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158AAB15-A5FE-46E5-8651-2489A913FC94}" xr6:coauthVersionLast="47" xr6:coauthVersionMax="47" xr10:uidLastSave="{00000000-0000-0000-0000-000000000000}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J2709" i="1"/>
  <c r="K10" i="1"/>
  <c r="K8" i="1"/>
  <c r="K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2696" i="7"/>
  <c r="B2700" i="7"/>
  <c r="B2701" i="7"/>
  <c r="B2704" i="7"/>
  <c r="B2705" i="7"/>
  <c r="L2705" i="7"/>
  <c r="A2695" i="7"/>
  <c r="A2705" i="7"/>
  <c r="B2694" i="6"/>
  <c r="B2696" i="6"/>
  <c r="J2702" i="6"/>
  <c r="B2706" i="6"/>
  <c r="A2705" i="6"/>
  <c r="A2702" i="6"/>
  <c r="B2694" i="5"/>
  <c r="C2694" i="5"/>
  <c r="D2694" i="5"/>
  <c r="E2694" i="5"/>
  <c r="B2695" i="5"/>
  <c r="C2695" i="5"/>
  <c r="D2695" i="5"/>
  <c r="E2695" i="5"/>
  <c r="G2700" i="5" s="1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F2699" i="5" s="1"/>
  <c r="G2699" i="5"/>
  <c r="K2699" i="6" s="1"/>
  <c r="B2700" i="5"/>
  <c r="C2700" i="5"/>
  <c r="D2700" i="5"/>
  <c r="E2700" i="5"/>
  <c r="B2701" i="5"/>
  <c r="C2701" i="5"/>
  <c r="D2701" i="5"/>
  <c r="E2701" i="5"/>
  <c r="F2701" i="5" s="1"/>
  <c r="J2701" i="6" s="1"/>
  <c r="B2702" i="5"/>
  <c r="H2702" i="5" s="1"/>
  <c r="L2702" i="6" s="1"/>
  <c r="C2702" i="5"/>
  <c r="D2702" i="5"/>
  <c r="E2702" i="5"/>
  <c r="F2702" i="5" s="1"/>
  <c r="J2702" i="7" s="1"/>
  <c r="B2703" i="5"/>
  <c r="H2703" i="5" s="1"/>
  <c r="C2703" i="5"/>
  <c r="D2703" i="5"/>
  <c r="E2703" i="5"/>
  <c r="F2703" i="5" s="1"/>
  <c r="B2704" i="5"/>
  <c r="C2704" i="5"/>
  <c r="D2704" i="5"/>
  <c r="E2704" i="5"/>
  <c r="F2704" i="5" s="1"/>
  <c r="G2704" i="5"/>
  <c r="K2704" i="7" s="1"/>
  <c r="B2705" i="5"/>
  <c r="C2705" i="5"/>
  <c r="D2705" i="5"/>
  <c r="E2705" i="5"/>
  <c r="F2705" i="5" s="1"/>
  <c r="H2705" i="5"/>
  <c r="L2705" i="6" s="1"/>
  <c r="B2706" i="5"/>
  <c r="C2706" i="5"/>
  <c r="D2706" i="5"/>
  <c r="E2706" i="5"/>
  <c r="F2706" i="5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7" s="1"/>
  <c r="B2695" i="3"/>
  <c r="C2696" i="3" s="1"/>
  <c r="B2696" i="3"/>
  <c r="B2697" i="3"/>
  <c r="C2697" i="3" s="1"/>
  <c r="B2698" i="3"/>
  <c r="C2698" i="3" s="1"/>
  <c r="B2699" i="3"/>
  <c r="B2699" i="6" s="1"/>
  <c r="B2700" i="3"/>
  <c r="C2700" i="3" s="1"/>
  <c r="B2701" i="3"/>
  <c r="C2702" i="3" s="1"/>
  <c r="B2702" i="3"/>
  <c r="B2702" i="6" s="1"/>
  <c r="B2703" i="3"/>
  <c r="C2703" i="3" s="1"/>
  <c r="B2704" i="3"/>
  <c r="C2705" i="3" s="1"/>
  <c r="C2704" i="3"/>
  <c r="D2704" i="3" s="1"/>
  <c r="B2705" i="3"/>
  <c r="B2705" i="6" s="1"/>
  <c r="B2706" i="3"/>
  <c r="C2706" i="3" s="1"/>
  <c r="A2705" i="3"/>
  <c r="A2706" i="3"/>
  <c r="A2706" i="6" s="1"/>
  <c r="A2703" i="3"/>
  <c r="A2703" i="7" s="1"/>
  <c r="A2704" i="3"/>
  <c r="A2704" i="7" s="1"/>
  <c r="A2694" i="3"/>
  <c r="A2694" i="6" s="1"/>
  <c r="A2695" i="3"/>
  <c r="A2695" i="6" s="1"/>
  <c r="A2696" i="3"/>
  <c r="A2696" i="7" s="1"/>
  <c r="A2697" i="3"/>
  <c r="A2697" i="7" s="1"/>
  <c r="A2698" i="3"/>
  <c r="A2698" i="7" s="1"/>
  <c r="A2699" i="3"/>
  <c r="A2699" i="7" s="1"/>
  <c r="A2700" i="3"/>
  <c r="A2700" i="7" s="1"/>
  <c r="A2701" i="3"/>
  <c r="A2701" i="7" s="1"/>
  <c r="A2702" i="3"/>
  <c r="A2702" i="7" s="1"/>
  <c r="B2694" i="2"/>
  <c r="B2695" i="2"/>
  <c r="C2695" i="2" s="1"/>
  <c r="B2696" i="2"/>
  <c r="E2705" i="2" s="1"/>
  <c r="B2697" i="2"/>
  <c r="B2698" i="2"/>
  <c r="C2698" i="2"/>
  <c r="B2699" i="2"/>
  <c r="C2699" i="2" s="1"/>
  <c r="B2700" i="2"/>
  <c r="D2704" i="2" s="1"/>
  <c r="B2701" i="2"/>
  <c r="C2701" i="2" s="1"/>
  <c r="B2702" i="2"/>
  <c r="B2703" i="2"/>
  <c r="C2703" i="2"/>
  <c r="B2704" i="2"/>
  <c r="B2705" i="2"/>
  <c r="C2705" i="2" s="1"/>
  <c r="B2706" i="2"/>
  <c r="D2706" i="2"/>
  <c r="F2706" i="7" s="1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1" i="1" l="1"/>
  <c r="D2698" i="3"/>
  <c r="E2698" i="3"/>
  <c r="J2699" i="6"/>
  <c r="J2699" i="7"/>
  <c r="J2704" i="6"/>
  <c r="J2704" i="7"/>
  <c r="K2700" i="6"/>
  <c r="K2700" i="7"/>
  <c r="L2703" i="6"/>
  <c r="L2703" i="7"/>
  <c r="F2704" i="7"/>
  <c r="F2704" i="6"/>
  <c r="J2706" i="7"/>
  <c r="J2706" i="6"/>
  <c r="J2705" i="7"/>
  <c r="J2705" i="6"/>
  <c r="J2703" i="7"/>
  <c r="J2703" i="6"/>
  <c r="C2706" i="2"/>
  <c r="H2700" i="5"/>
  <c r="A2703" i="6"/>
  <c r="A2704" i="6"/>
  <c r="K2704" i="6"/>
  <c r="B2695" i="6"/>
  <c r="A2706" i="7"/>
  <c r="A2694" i="7"/>
  <c r="B2706" i="7"/>
  <c r="B2703" i="7"/>
  <c r="B2702" i="7"/>
  <c r="B2699" i="7"/>
  <c r="B2698" i="7"/>
  <c r="B2695" i="7"/>
  <c r="C2695" i="3"/>
  <c r="A2701" i="6"/>
  <c r="B2697" i="6"/>
  <c r="L2702" i="7"/>
  <c r="A2700" i="6"/>
  <c r="B2698" i="6"/>
  <c r="J2701" i="7"/>
  <c r="K2699" i="7"/>
  <c r="C2701" i="3"/>
  <c r="H2704" i="5"/>
  <c r="A2699" i="6"/>
  <c r="K9" i="1"/>
  <c r="A2698" i="6"/>
  <c r="B2700" i="6"/>
  <c r="C2694" i="2"/>
  <c r="G2703" i="5"/>
  <c r="H2699" i="5"/>
  <c r="A2697" i="6"/>
  <c r="B2701" i="6"/>
  <c r="B2697" i="7"/>
  <c r="A2696" i="6"/>
  <c r="F2706" i="6"/>
  <c r="B2703" i="6"/>
  <c r="D2702" i="2"/>
  <c r="F2700" i="5"/>
  <c r="B2704" i="6"/>
  <c r="E2706" i="2"/>
  <c r="E2704" i="3"/>
  <c r="C2699" i="3"/>
  <c r="D2699" i="3" s="1"/>
  <c r="G2705" i="5"/>
  <c r="H2701" i="5"/>
  <c r="H2706" i="5"/>
  <c r="G2701" i="5"/>
  <c r="G2706" i="5"/>
  <c r="G2702" i="5"/>
  <c r="D2700" i="3"/>
  <c r="E2700" i="3"/>
  <c r="D2702" i="3"/>
  <c r="E2702" i="3"/>
  <c r="D2706" i="3"/>
  <c r="E2706" i="3"/>
  <c r="E2699" i="3"/>
  <c r="D2697" i="3"/>
  <c r="E2697" i="3"/>
  <c r="D2705" i="3"/>
  <c r="E2705" i="3"/>
  <c r="D2703" i="3"/>
  <c r="E2703" i="3"/>
  <c r="D2696" i="3"/>
  <c r="E2696" i="3"/>
  <c r="D2698" i="2"/>
  <c r="C2697" i="2"/>
  <c r="C2696" i="2"/>
  <c r="D2699" i="2"/>
  <c r="D2700" i="2"/>
  <c r="I2706" i="2" a="1"/>
  <c r="I2706" i="2" s="1"/>
  <c r="D2701" i="2"/>
  <c r="C2700" i="2"/>
  <c r="E2703" i="2"/>
  <c r="E2704" i="2"/>
  <c r="D2703" i="2"/>
  <c r="C2702" i="2"/>
  <c r="D2705" i="2"/>
  <c r="C2704" i="2"/>
  <c r="E2695" i="2"/>
  <c r="D2694" i="2"/>
  <c r="E2697" i="2"/>
  <c r="D2696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H2695" i="2" s="1"/>
  <c r="B2497" i="2"/>
  <c r="H2696" i="2" s="1"/>
  <c r="B2498" i="2"/>
  <c r="H2697" i="2" s="1"/>
  <c r="B2499" i="2"/>
  <c r="H2698" i="2" s="1"/>
  <c r="B2500" i="2"/>
  <c r="H2699" i="2" s="1"/>
  <c r="B2501" i="2"/>
  <c r="H2700" i="2" s="1"/>
  <c r="B2502" i="2"/>
  <c r="B2503" i="2"/>
  <c r="H2702" i="2" s="1"/>
  <c r="B2504" i="2"/>
  <c r="H2703" i="2" s="1"/>
  <c r="B2505" i="2"/>
  <c r="H2704" i="2" s="1"/>
  <c r="B2506" i="2"/>
  <c r="H2705" i="2" s="1"/>
  <c r="B2507" i="2"/>
  <c r="H2706" i="2" s="1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G2696" i="2" s="1"/>
  <c r="B2648" i="2"/>
  <c r="G2697" i="2" s="1"/>
  <c r="B2649" i="2"/>
  <c r="G2698" i="2" s="1"/>
  <c r="B2650" i="2"/>
  <c r="G2699" i="2" s="1"/>
  <c r="B2651" i="2"/>
  <c r="B2652" i="2"/>
  <c r="G2701" i="2" s="1"/>
  <c r="B2653" i="2"/>
  <c r="B2654" i="2"/>
  <c r="G2703" i="2" s="1"/>
  <c r="B2655" i="2"/>
  <c r="G2704" i="2" s="1"/>
  <c r="B2656" i="2"/>
  <c r="G2705" i="2" s="1"/>
  <c r="B2657" i="2"/>
  <c r="G2706" i="2" s="1"/>
  <c r="B2658" i="2"/>
  <c r="B2659" i="2"/>
  <c r="B2660" i="2"/>
  <c r="G2702" i="2" s="1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F2695" i="2" s="1"/>
  <c r="B2677" i="2"/>
  <c r="F2696" i="2" s="1"/>
  <c r="B2678" i="2"/>
  <c r="F2697" i="2" s="1"/>
  <c r="B2679" i="2"/>
  <c r="F2698" i="2" s="1"/>
  <c r="B2680" i="2"/>
  <c r="B2681" i="2"/>
  <c r="F2700" i="2" s="1"/>
  <c r="B2682" i="2"/>
  <c r="F2701" i="2" s="1"/>
  <c r="B2683" i="2"/>
  <c r="I2699" i="2" s="1" a="1"/>
  <c r="I2699" i="2" s="1"/>
  <c r="B2684" i="2"/>
  <c r="I2700" i="2" s="1" a="1"/>
  <c r="I2700" i="2" s="1"/>
  <c r="B2685" i="2"/>
  <c r="E2694" i="2" s="1"/>
  <c r="B2686" i="2"/>
  <c r="B2687" i="2"/>
  <c r="I2703" i="2" s="1" a="1"/>
  <c r="I2703" i="2" s="1"/>
  <c r="B2688" i="2"/>
  <c r="I2704" i="2" s="1" a="1"/>
  <c r="I2704" i="2" s="1"/>
  <c r="B2689" i="2"/>
  <c r="B2690" i="2"/>
  <c r="E2699" i="2" s="1"/>
  <c r="B2691" i="2"/>
  <c r="E2700" i="2" s="1"/>
  <c r="B2692" i="2"/>
  <c r="E2701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H2705" i="7" l="1"/>
  <c r="H2705" i="6"/>
  <c r="I2699" i="6"/>
  <c r="I2699" i="7"/>
  <c r="G2698" i="6"/>
  <c r="G2698" i="7"/>
  <c r="H2704" i="7"/>
  <c r="H2704" i="6"/>
  <c r="I2698" i="6"/>
  <c r="I2698" i="7"/>
  <c r="L2698" i="6"/>
  <c r="L2698" i="7"/>
  <c r="G2696" i="6"/>
  <c r="G2696" i="7"/>
  <c r="I2696" i="6"/>
  <c r="I2696" i="7"/>
  <c r="G2695" i="7"/>
  <c r="G2695" i="6"/>
  <c r="H2701" i="7"/>
  <c r="H2701" i="6"/>
  <c r="I2695" i="7"/>
  <c r="I2695" i="6"/>
  <c r="H2703" i="7"/>
  <c r="H2703" i="6"/>
  <c r="I2706" i="7"/>
  <c r="O2706" i="7" s="1"/>
  <c r="I2706" i="6"/>
  <c r="H2699" i="6"/>
  <c r="H2699" i="7"/>
  <c r="I2705" i="7"/>
  <c r="I2705" i="6"/>
  <c r="G2697" i="6"/>
  <c r="G2697" i="7"/>
  <c r="H2698" i="6"/>
  <c r="H2698" i="7"/>
  <c r="I2704" i="7"/>
  <c r="I2704" i="6"/>
  <c r="H2702" i="6"/>
  <c r="H2702" i="7"/>
  <c r="H2697" i="6"/>
  <c r="H2697" i="7"/>
  <c r="I2703" i="6"/>
  <c r="I2703" i="7"/>
  <c r="H2696" i="6"/>
  <c r="H2696" i="7"/>
  <c r="I2702" i="7"/>
  <c r="I2702" i="6"/>
  <c r="G2701" i="7"/>
  <c r="G2701" i="6"/>
  <c r="E2694" i="3"/>
  <c r="D2694" i="3"/>
  <c r="I2697" i="6"/>
  <c r="I2697" i="7"/>
  <c r="G2700" i="7"/>
  <c r="G2700" i="6"/>
  <c r="H2706" i="7"/>
  <c r="H2706" i="6"/>
  <c r="I2700" i="6"/>
  <c r="I2700" i="7"/>
  <c r="H2701" i="2"/>
  <c r="K2698" i="6"/>
  <c r="K2698" i="7"/>
  <c r="F2704" i="2"/>
  <c r="F2700" i="7"/>
  <c r="O2700" i="7" s="1"/>
  <c r="F2700" i="6"/>
  <c r="L2701" i="6"/>
  <c r="L2701" i="7"/>
  <c r="P2701" i="7" s="1"/>
  <c r="G2695" i="2"/>
  <c r="L2706" i="6"/>
  <c r="L2706" i="7"/>
  <c r="F2697" i="6"/>
  <c r="F2697" i="7"/>
  <c r="G2694" i="2"/>
  <c r="I2697" i="2" a="1"/>
  <c r="I2697" i="2" s="1"/>
  <c r="K2705" i="6"/>
  <c r="K2705" i="7"/>
  <c r="P2705" i="7" s="1"/>
  <c r="P2702" i="7"/>
  <c r="F2698" i="5"/>
  <c r="F2699" i="2"/>
  <c r="F2706" i="2"/>
  <c r="F2702" i="2"/>
  <c r="K2701" i="6"/>
  <c r="K2701" i="7"/>
  <c r="I2701" i="2" a="1"/>
  <c r="I2701" i="2" s="1"/>
  <c r="I2694" i="2" a="1"/>
  <c r="I2694" i="2" s="1"/>
  <c r="F2698" i="7"/>
  <c r="F2698" i="6"/>
  <c r="K2703" i="7"/>
  <c r="K2703" i="6"/>
  <c r="D2695" i="2"/>
  <c r="I2696" i="2" a="1"/>
  <c r="I2696" i="2" s="1"/>
  <c r="E2698" i="2"/>
  <c r="E2696" i="2"/>
  <c r="F2701" i="7"/>
  <c r="F2701" i="6"/>
  <c r="I2705" i="2" a="1"/>
  <c r="I2705" i="2" s="1"/>
  <c r="D2695" i="3"/>
  <c r="E2695" i="3"/>
  <c r="F2703" i="7"/>
  <c r="O2703" i="7" s="1"/>
  <c r="F2703" i="6"/>
  <c r="E2702" i="2"/>
  <c r="L2704" i="7"/>
  <c r="P2704" i="7" s="1"/>
  <c r="L2704" i="6"/>
  <c r="F2702" i="7"/>
  <c r="O2702" i="7" s="1"/>
  <c r="F2702" i="6"/>
  <c r="F2694" i="2"/>
  <c r="G2700" i="2"/>
  <c r="H2694" i="2"/>
  <c r="F2703" i="2"/>
  <c r="F2699" i="7"/>
  <c r="O2699" i="7" s="1"/>
  <c r="F2699" i="6"/>
  <c r="K2702" i="6"/>
  <c r="K2702" i="7"/>
  <c r="L2700" i="6"/>
  <c r="L2700" i="7"/>
  <c r="O2704" i="7"/>
  <c r="I2702" i="2" a="1"/>
  <c r="I2702" i="2" s="1"/>
  <c r="I2698" i="2" a="1"/>
  <c r="I2698" i="2" s="1"/>
  <c r="F2705" i="2"/>
  <c r="D2701" i="3"/>
  <c r="E2701" i="3"/>
  <c r="P2703" i="7"/>
  <c r="F2696" i="6"/>
  <c r="F2696" i="7"/>
  <c r="O2696" i="7" s="1"/>
  <c r="F2694" i="7"/>
  <c r="F2694" i="6"/>
  <c r="F2705" i="7"/>
  <c r="O2705" i="7" s="1"/>
  <c r="F2705" i="6"/>
  <c r="I2695" i="2" a="1"/>
  <c r="I2695" i="2" s="1"/>
  <c r="E3" i="5"/>
  <c r="E4" i="5" s="1"/>
  <c r="E5" i="5" s="1"/>
  <c r="E6" i="5" s="1"/>
  <c r="E7" i="5" s="1"/>
  <c r="E8" i="5" s="1"/>
  <c r="E9" i="5" s="1"/>
  <c r="E10" i="5" s="1"/>
  <c r="K2706" i="7"/>
  <c r="K2706" i="6"/>
  <c r="J2700" i="6"/>
  <c r="J2700" i="7"/>
  <c r="L2699" i="6"/>
  <c r="L2699" i="7"/>
  <c r="P2699" i="7" s="1"/>
  <c r="S2" i="7"/>
  <c r="Q2" i="7"/>
  <c r="R2" i="7"/>
  <c r="Q4" i="7"/>
  <c r="T4" i="7"/>
  <c r="R4" i="7"/>
  <c r="S4" i="7"/>
  <c r="Q3" i="7"/>
  <c r="F2695" i="7" l="1"/>
  <c r="O2695" i="7" s="1"/>
  <c r="F2695" i="6"/>
  <c r="G2703" i="7"/>
  <c r="G2703" i="6"/>
  <c r="I2694" i="7"/>
  <c r="I2694" i="6"/>
  <c r="G2705" i="7"/>
  <c r="G2705" i="6"/>
  <c r="H2700" i="7"/>
  <c r="H2700" i="6"/>
  <c r="O2698" i="7"/>
  <c r="G2704" i="7"/>
  <c r="G2704" i="6"/>
  <c r="H2694" i="7"/>
  <c r="H2694" i="6"/>
  <c r="H2695" i="7"/>
  <c r="H2695" i="6"/>
  <c r="J2698" i="6"/>
  <c r="J2698" i="7"/>
  <c r="P2698" i="7" s="1"/>
  <c r="O2701" i="7"/>
  <c r="O2697" i="7"/>
  <c r="I2701" i="6"/>
  <c r="I2701" i="7"/>
  <c r="G2706" i="7"/>
  <c r="G2706" i="6"/>
  <c r="G2699" i="6"/>
  <c r="G2699" i="7"/>
  <c r="G2694" i="7"/>
  <c r="G2694" i="6"/>
  <c r="P2706" i="7"/>
  <c r="P2700" i="7"/>
  <c r="O2694" i="7"/>
  <c r="G2702" i="7"/>
  <c r="G2702" i="6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G2694" i="5"/>
  <c r="F2694" i="5"/>
  <c r="H2694" i="5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6"/>
  <c r="L2694" i="7"/>
  <c r="J2694" i="7"/>
  <c r="J2694" i="6"/>
  <c r="K2694" i="7"/>
  <c r="K2694" i="6"/>
  <c r="E2691" i="5"/>
  <c r="G2695" i="5"/>
  <c r="F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O718" i="7" s="1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O609" i="7" s="1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O885" i="7" s="1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O921" i="7" s="1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O993" i="7" s="1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O1065" i="7" s="1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O270" i="7" s="1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O771" i="7" s="1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O301" i="7" s="1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O260" i="7" s="1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O677" i="7" s="1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O821" i="7" s="1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O2593" i="7" s="1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O980" i="7" s="1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O1269" i="7" s="1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O1305" i="7" s="1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O345" i="7" s="1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O506" i="7" s="1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O911" i="7" s="1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O479" i="7" s="1"/>
  <c r="H482" i="6"/>
  <c r="H482" i="7"/>
  <c r="I509" i="6"/>
  <c r="I509" i="7"/>
  <c r="F513" i="6"/>
  <c r="F513" i="7"/>
  <c r="O513" i="7" s="1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O229" i="7" s="1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O952" i="7" s="1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O778" i="7" s="1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O836" i="7" s="1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O248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O875" i="7" s="1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O835" i="7" s="1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O1746" i="7" s="1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O2437" i="7" s="1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O2473" i="7" s="1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O395" i="7" s="1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O542" i="7" s="1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O944" i="7" s="1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O864" i="7" s="1"/>
  <c r="I872" i="6"/>
  <c r="I872" i="7"/>
  <c r="F876" i="6"/>
  <c r="F876" i="7"/>
  <c r="O876" i="7" s="1"/>
  <c r="H879" i="6"/>
  <c r="H879" i="7"/>
  <c r="G86" i="7"/>
  <c r="I296" i="7"/>
  <c r="F334" i="7"/>
  <c r="F375" i="7"/>
  <c r="O375" i="7" s="1"/>
  <c r="I381" i="7"/>
  <c r="O381" i="7" s="1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O1710" i="7" s="1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O232" i="7"/>
  <c r="F233" i="7"/>
  <c r="O233" i="7" s="1"/>
  <c r="I234" i="7"/>
  <c r="O234" i="7" s="1"/>
  <c r="F271" i="7"/>
  <c r="I275" i="7"/>
  <c r="O288" i="7"/>
  <c r="I330" i="7"/>
  <c r="I371" i="7"/>
  <c r="O389" i="7"/>
  <c r="O413" i="7"/>
  <c r="F414" i="7"/>
  <c r="O437" i="7"/>
  <c r="F438" i="7"/>
  <c r="I441" i="7"/>
  <c r="O459" i="7"/>
  <c r="F460" i="7"/>
  <c r="H487" i="7"/>
  <c r="G593" i="7"/>
  <c r="H709" i="7"/>
  <c r="H792" i="7"/>
  <c r="I983" i="7"/>
  <c r="O983" i="7" s="1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O797" i="7" s="1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O250" i="7" s="1"/>
  <c r="I265" i="7"/>
  <c r="O265" i="7" s="1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O1123" i="7" s="1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O2398" i="7" s="1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O285" i="7"/>
  <c r="F286" i="7"/>
  <c r="I289" i="7"/>
  <c r="O289" i="7" s="1"/>
  <c r="F303" i="7"/>
  <c r="O303" i="7" s="1"/>
  <c r="O324" i="7"/>
  <c r="O325" i="7"/>
  <c r="F344" i="7"/>
  <c r="O344" i="7" s="1"/>
  <c r="O346" i="7"/>
  <c r="O366" i="7"/>
  <c r="O386" i="7"/>
  <c r="F387" i="7"/>
  <c r="I393" i="7"/>
  <c r="O393" i="7" s="1"/>
  <c r="I417" i="7"/>
  <c r="O417" i="7" s="1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O694" i="7" s="1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O359" i="7" s="1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O725" i="7" s="1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O859" i="7" s="1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O895" i="7" s="1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O931" i="7" s="1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O210" i="7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O1098" i="7" s="1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O1134" i="7" s="1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O1315" i="7" s="1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O2285" i="7" s="1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O230" i="7" s="1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O369" i="7" s="1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O2468" i="7" s="1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O869" i="7" s="1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O905" i="7" s="1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O977" i="7" s="1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O1013" i="7" s="1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O1003" i="7" s="1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O1679" i="7" s="1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O967" i="7" s="1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O1573" i="7" s="1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O1601" i="7" s="1"/>
  <c r="H1604" i="6"/>
  <c r="H1604" i="7"/>
  <c r="I1609" i="6"/>
  <c r="I1609" i="7"/>
  <c r="O1609" i="7" s="1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O1739" i="7" s="1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O1775" i="7" s="1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O1811" i="7" s="1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O1847" i="7" s="1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O2586" i="7" s="1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O1118" i="7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O1057" i="7" s="1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O1093" i="7" s="1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O1125" i="7" s="1"/>
  <c r="G1127" i="6"/>
  <c r="G1127" i="7"/>
  <c r="F1129" i="6"/>
  <c r="F1129" i="7"/>
  <c r="O1129" i="7" s="1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O900" i="7" s="1"/>
  <c r="F912" i="6"/>
  <c r="F912" i="7"/>
  <c r="F924" i="6"/>
  <c r="F924" i="7"/>
  <c r="F936" i="6"/>
  <c r="F936" i="7"/>
  <c r="O936" i="7" s="1"/>
  <c r="F948" i="6"/>
  <c r="F948" i="7"/>
  <c r="F960" i="6"/>
  <c r="F960" i="7"/>
  <c r="F972" i="6"/>
  <c r="F972" i="7"/>
  <c r="O972" i="7" s="1"/>
  <c r="F984" i="6"/>
  <c r="F984" i="7"/>
  <c r="F996" i="6"/>
  <c r="F996" i="7"/>
  <c r="F1008" i="6"/>
  <c r="F1008" i="7"/>
  <c r="O1008" i="7" s="1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O1252" i="7" s="1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O1288" i="7" s="1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O1172" i="7" s="1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O1208" i="7" s="1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O1299" i="7" s="1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O2051" i="7" s="1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O2287" i="7" s="1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O1235" i="7" s="1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O1253" i="7" s="1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O1114" i="7" s="1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O1150" i="7" s="1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O1219" i="7" s="1"/>
  <c r="H1222" i="6"/>
  <c r="H1222" i="7"/>
  <c r="H1227" i="6"/>
  <c r="H1227" i="7"/>
  <c r="I1232" i="6"/>
  <c r="I1232" i="7"/>
  <c r="O1232" i="7" s="1"/>
  <c r="G1234" i="6"/>
  <c r="G1234" i="7"/>
  <c r="F1236" i="6"/>
  <c r="F1236" i="7"/>
  <c r="O1236" i="7" s="1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O1289" i="7" s="1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O1961" i="7" s="1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O2169" i="7" s="1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O1109" i="7" s="1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O1145" i="7" s="1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O1806" i="7" s="1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O1997" i="7" s="1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O2164" i="7" s="1"/>
  <c r="I2176" i="6"/>
  <c r="I2176" i="7"/>
  <c r="O2176" i="7" s="1"/>
  <c r="G2178" i="6"/>
  <c r="G2178" i="7"/>
  <c r="F2180" i="6"/>
  <c r="F2180" i="7"/>
  <c r="H2183" i="6"/>
  <c r="H2183" i="7"/>
  <c r="I2188" i="6"/>
  <c r="I2188" i="7"/>
  <c r="O2188" i="7" s="1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O1192" i="7" s="1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O1181" i="7" s="1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O473" i="7"/>
  <c r="F475" i="7"/>
  <c r="F477" i="7"/>
  <c r="O477" i="7" s="1"/>
  <c r="F480" i="7"/>
  <c r="O480" i="7" s="1"/>
  <c r="F482" i="7"/>
  <c r="O483" i="7"/>
  <c r="F487" i="7"/>
  <c r="O488" i="7"/>
  <c r="F490" i="7"/>
  <c r="O491" i="7"/>
  <c r="F492" i="7"/>
  <c r="O492" i="7" s="1"/>
  <c r="O493" i="7"/>
  <c r="F497" i="7"/>
  <c r="F499" i="7"/>
  <c r="O500" i="7"/>
  <c r="F502" i="7"/>
  <c r="F504" i="7"/>
  <c r="O505" i="7"/>
  <c r="F509" i="7"/>
  <c r="F511" i="7"/>
  <c r="O511" i="7" s="1"/>
  <c r="F514" i="7"/>
  <c r="F516" i="7"/>
  <c r="O517" i="7"/>
  <c r="F521" i="7"/>
  <c r="O522" i="7"/>
  <c r="F523" i="7"/>
  <c r="O524" i="7"/>
  <c r="F526" i="7"/>
  <c r="O527" i="7"/>
  <c r="F528" i="7"/>
  <c r="O528" i="7" s="1"/>
  <c r="O529" i="7"/>
  <c r="F533" i="7"/>
  <c r="F535" i="7"/>
  <c r="F538" i="7"/>
  <c r="O538" i="7" s="1"/>
  <c r="F540" i="7"/>
  <c r="O540" i="7" s="1"/>
  <c r="O541" i="7"/>
  <c r="F545" i="7"/>
  <c r="O545" i="7" s="1"/>
  <c r="F547" i="7"/>
  <c r="O547" i="7" s="1"/>
  <c r="O548" i="7"/>
  <c r="F550" i="7"/>
  <c r="O550" i="7" s="1"/>
  <c r="F552" i="7"/>
  <c r="O552" i="7" s="1"/>
  <c r="O553" i="7"/>
  <c r="F555" i="7"/>
  <c r="O556" i="7"/>
  <c r="F557" i="7"/>
  <c r="O557" i="7" s="1"/>
  <c r="O558" i="7"/>
  <c r="F559" i="7"/>
  <c r="F562" i="7"/>
  <c r="O563" i="7"/>
  <c r="F564" i="7"/>
  <c r="O564" i="7" s="1"/>
  <c r="O565" i="7"/>
  <c r="F567" i="7"/>
  <c r="O568" i="7"/>
  <c r="F569" i="7"/>
  <c r="F571" i="7"/>
  <c r="O572" i="7"/>
  <c r="F574" i="7"/>
  <c r="O574" i="7" s="1"/>
  <c r="F576" i="7"/>
  <c r="F579" i="7"/>
  <c r="O580" i="7"/>
  <c r="F581" i="7"/>
  <c r="O581" i="7" s="1"/>
  <c r="O582" i="7"/>
  <c r="F584" i="7"/>
  <c r="O585" i="7"/>
  <c r="F586" i="7"/>
  <c r="O586" i="7" s="1"/>
  <c r="F588" i="7"/>
  <c r="O589" i="7"/>
  <c r="F591" i="7"/>
  <c r="O591" i="7" s="1"/>
  <c r="F593" i="7"/>
  <c r="O593" i="7" s="1"/>
  <c r="O594" i="7"/>
  <c r="F596" i="7"/>
  <c r="O596" i="7" s="1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O625" i="7" s="1"/>
  <c r="F627" i="7"/>
  <c r="O627" i="7" s="1"/>
  <c r="O628" i="7"/>
  <c r="F630" i="7"/>
  <c r="O631" i="7"/>
  <c r="F632" i="7"/>
  <c r="F634" i="7"/>
  <c r="F635" i="7"/>
  <c r="O635" i="7" s="1"/>
  <c r="O636" i="7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6" i="7" s="1"/>
  <c r="O657" i="7"/>
  <c r="F658" i="7"/>
  <c r="O658" i="7" s="1"/>
  <c r="F659" i="7"/>
  <c r="O659" i="7" s="1"/>
  <c r="F661" i="7"/>
  <c r="O661" i="7" s="1"/>
  <c r="F663" i="7"/>
  <c r="O663" i="7" s="1"/>
  <c r="O664" i="7"/>
  <c r="F666" i="7"/>
  <c r="O667" i="7"/>
  <c r="F668" i="7"/>
  <c r="F670" i="7"/>
  <c r="F671" i="7"/>
  <c r="O672" i="7"/>
  <c r="F673" i="7"/>
  <c r="O674" i="7"/>
  <c r="F675" i="7"/>
  <c r="O675" i="7" s="1"/>
  <c r="F676" i="7"/>
  <c r="O676" i="7" s="1"/>
  <c r="F678" i="7"/>
  <c r="F680" i="7"/>
  <c r="O680" i="7" s="1"/>
  <c r="O681" i="7"/>
  <c r="F683" i="7"/>
  <c r="O684" i="7"/>
  <c r="F685" i="7"/>
  <c r="O685" i="7" s="1"/>
  <c r="F687" i="7"/>
  <c r="F688" i="7"/>
  <c r="O689" i="7"/>
  <c r="F690" i="7"/>
  <c r="F692" i="7"/>
  <c r="O692" i="7" s="1"/>
  <c r="O693" i="7"/>
  <c r="F695" i="7"/>
  <c r="O695" i="7" s="1"/>
  <c r="O696" i="7"/>
  <c r="F697" i="7"/>
  <c r="F699" i="7"/>
  <c r="O699" i="7" s="1"/>
  <c r="F700" i="7"/>
  <c r="O700" i="7" s="1"/>
  <c r="F702" i="7"/>
  <c r="F704" i="7"/>
  <c r="O704" i="7" s="1"/>
  <c r="O705" i="7"/>
  <c r="F707" i="7"/>
  <c r="O708" i="7"/>
  <c r="F709" i="7"/>
  <c r="O709" i="7" s="1"/>
  <c r="O710" i="7"/>
  <c r="F711" i="7"/>
  <c r="F712" i="7"/>
  <c r="F714" i="7"/>
  <c r="O714" i="7" s="1"/>
  <c r="O715" i="7"/>
  <c r="F716" i="7"/>
  <c r="O716" i="7" s="1"/>
  <c r="F719" i="7"/>
  <c r="O719" i="7" s="1"/>
  <c r="O720" i="7"/>
  <c r="F721" i="7"/>
  <c r="F723" i="7"/>
  <c r="F724" i="7"/>
  <c r="O724" i="7" s="1"/>
  <c r="F726" i="7"/>
  <c r="O726" i="7" s="1"/>
  <c r="F728" i="7"/>
  <c r="O728" i="7" s="1"/>
  <c r="O730" i="7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O745" i="7" s="1"/>
  <c r="O746" i="7"/>
  <c r="F747" i="7"/>
  <c r="F748" i="7"/>
  <c r="O748" i="7" s="1"/>
  <c r="F750" i="7"/>
  <c r="O750" i="7" s="1"/>
  <c r="O751" i="7"/>
  <c r="F752" i="7"/>
  <c r="O752" i="7" s="1"/>
  <c r="F755" i="7"/>
  <c r="O756" i="7"/>
  <c r="F757" i="7"/>
  <c r="F759" i="7"/>
  <c r="F760" i="7"/>
  <c r="O761" i="7"/>
  <c r="F762" i="7"/>
  <c r="O762" i="7" s="1"/>
  <c r="F764" i="7"/>
  <c r="O764" i="7" s="1"/>
  <c r="O766" i="7"/>
  <c r="F767" i="7"/>
  <c r="O767" i="7" s="1"/>
  <c r="O768" i="7"/>
  <c r="F769" i="7"/>
  <c r="F772" i="7"/>
  <c r="O772" i="7" s="1"/>
  <c r="F774" i="7"/>
  <c r="O774" i="7" s="1"/>
  <c r="F776" i="7"/>
  <c r="O776" i="7" s="1"/>
  <c r="F779" i="7"/>
  <c r="O780" i="7"/>
  <c r="F781" i="7"/>
  <c r="O781" i="7" s="1"/>
  <c r="F784" i="7"/>
  <c r="F786" i="7"/>
  <c r="O786" i="7" s="1"/>
  <c r="O787" i="7"/>
  <c r="F788" i="7"/>
  <c r="O788" i="7" s="1"/>
  <c r="O790" i="7"/>
  <c r="F791" i="7"/>
  <c r="O792" i="7"/>
  <c r="F793" i="7"/>
  <c r="F796" i="7"/>
  <c r="O796" i="7" s="1"/>
  <c r="F798" i="7"/>
  <c r="O798" i="7" s="1"/>
  <c r="F800" i="7"/>
  <c r="O800" i="7" s="1"/>
  <c r="O802" i="7"/>
  <c r="F803" i="7"/>
  <c r="O803" i="7" s="1"/>
  <c r="O804" i="7"/>
  <c r="F805" i="7"/>
  <c r="F808" i="7"/>
  <c r="F810" i="7"/>
  <c r="O810" i="7" s="1"/>
  <c r="F812" i="7"/>
  <c r="O812" i="7" s="1"/>
  <c r="F815" i="7"/>
  <c r="O816" i="7"/>
  <c r="F817" i="7"/>
  <c r="O817" i="7" s="1"/>
  <c r="O819" i="7"/>
  <c r="F820" i="7"/>
  <c r="O820" i="7" s="1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6" i="7" s="1"/>
  <c r="O858" i="7"/>
  <c r="F861" i="7"/>
  <c r="O861" i="7" s="1"/>
  <c r="O863" i="7"/>
  <c r="F866" i="7"/>
  <c r="O866" i="7" s="1"/>
  <c r="F878" i="7"/>
  <c r="O878" i="7" s="1"/>
  <c r="O880" i="7"/>
  <c r="O889" i="7"/>
  <c r="F890" i="7"/>
  <c r="O890" i="7" s="1"/>
  <c r="O894" i="7"/>
  <c r="O897" i="7"/>
  <c r="O899" i="7"/>
  <c r="F902" i="7"/>
  <c r="O902" i="7" s="1"/>
  <c r="F914" i="7"/>
  <c r="O914" i="7" s="1"/>
  <c r="O916" i="7"/>
  <c r="O923" i="7"/>
  <c r="O925" i="7"/>
  <c r="F926" i="7"/>
  <c r="O926" i="7" s="1"/>
  <c r="O930" i="7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88" i="7"/>
  <c r="O990" i="7"/>
  <c r="F997" i="7"/>
  <c r="O997" i="7" s="1"/>
  <c r="O998" i="7"/>
  <c r="O1002" i="7"/>
  <c r="O1005" i="7"/>
  <c r="F1009" i="7"/>
  <c r="O1010" i="7"/>
  <c r="O1019" i="7"/>
  <c r="O1022" i="7"/>
  <c r="O1024" i="7"/>
  <c r="F1026" i="7"/>
  <c r="O1029" i="7"/>
  <c r="F1031" i="7"/>
  <c r="O1034" i="7"/>
  <c r="F1036" i="7"/>
  <c r="O1037" i="7"/>
  <c r="O1039" i="7"/>
  <c r="O1046" i="7"/>
  <c r="F1048" i="7"/>
  <c r="O1049" i="7"/>
  <c r="O1053" i="7"/>
  <c r="O1058" i="7"/>
  <c r="F1060" i="7"/>
  <c r="O1060" i="7" s="1"/>
  <c r="O1061" i="7"/>
  <c r="O1070" i="7"/>
  <c r="F1072" i="7"/>
  <c r="O1072" i="7" s="1"/>
  <c r="O1073" i="7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631" i="7"/>
  <c r="O2036" i="7"/>
  <c r="O1213" i="7"/>
  <c r="O1242" i="7"/>
  <c r="O1274" i="7"/>
  <c r="O1295" i="7"/>
  <c r="O1308" i="7"/>
  <c r="O1310" i="7"/>
  <c r="O1869" i="7"/>
  <c r="O1964" i="7"/>
  <c r="O2181" i="7"/>
  <c r="O1471" i="7"/>
  <c r="O2299" i="7"/>
  <c r="O1325" i="7"/>
  <c r="O2082" i="7"/>
  <c r="O2434" i="7"/>
  <c r="O2024" i="7"/>
  <c r="O2087" i="7"/>
  <c r="O1809" i="7"/>
  <c r="O2646" i="7"/>
  <c r="O1749" i="7"/>
  <c r="O1845" i="7"/>
  <c r="O2014" i="7"/>
  <c r="O2612" i="7"/>
  <c r="O1905" i="7"/>
  <c r="O2111" i="7"/>
  <c r="O2230" i="7"/>
  <c r="O1411" i="7"/>
  <c r="O1438" i="7"/>
  <c r="O1447" i="7"/>
  <c r="O1474" i="7"/>
  <c r="O1785" i="7"/>
  <c r="O2167" i="7"/>
  <c r="O2458" i="7"/>
  <c r="O2661" i="7"/>
  <c r="O1614" i="7"/>
  <c r="O1650" i="7"/>
  <c r="O1988" i="7"/>
  <c r="O2118" i="7"/>
  <c r="O2157" i="7"/>
  <c r="O1363" i="7"/>
  <c r="O1510" i="7"/>
  <c r="O1879" i="7"/>
  <c r="O2002" i="7"/>
  <c r="O2147" i="7"/>
  <c r="O2494" i="7"/>
  <c r="O1758" i="7"/>
  <c r="O2106" i="7"/>
  <c r="O2456" i="7"/>
  <c r="O2482" i="7"/>
  <c r="O2600" i="7"/>
  <c r="O1737" i="7"/>
  <c r="O2085" i="7"/>
  <c r="O2193" i="7"/>
  <c r="O2574" i="7"/>
  <c r="O1727" i="7"/>
  <c r="O1773" i="7"/>
  <c r="O2075" i="7"/>
  <c r="O1725" i="7"/>
  <c r="O1929" i="7"/>
  <c r="O2026" i="7"/>
  <c r="O2121" i="7"/>
  <c r="O2263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O1565" i="7"/>
  <c r="F2189" i="7"/>
  <c r="F2201" i="7"/>
  <c r="O2225" i="7"/>
  <c r="G2238" i="7"/>
  <c r="O2249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O2226" i="7" s="1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O1575" i="7" s="1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O1995" i="7" s="1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O2319" i="7" s="1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29" i="7"/>
  <c r="O1553" i="7"/>
  <c r="G1938" i="7"/>
  <c r="O1985" i="7"/>
  <c r="O2009" i="7"/>
  <c r="H2035" i="7"/>
  <c r="F2165" i="7"/>
  <c r="F2177" i="7"/>
  <c r="G2250" i="7"/>
  <c r="O2273" i="7"/>
  <c r="G2286" i="7"/>
  <c r="G2298" i="7"/>
  <c r="O2321" i="7"/>
  <c r="O2333" i="7"/>
  <c r="O2357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O170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O2080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G1335" i="7"/>
  <c r="F1346" i="7"/>
  <c r="G1347" i="7"/>
  <c r="F1358" i="7"/>
  <c r="O1358" i="7" s="1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O1874" i="7" s="1"/>
  <c r="F1886" i="7"/>
  <c r="G1887" i="7"/>
  <c r="F1898" i="7"/>
  <c r="G1899" i="7"/>
  <c r="F1910" i="7"/>
  <c r="G1911" i="7"/>
  <c r="F1922" i="7"/>
  <c r="O1922" i="7" s="1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O2174" i="7" s="1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O1542" i="7" s="1"/>
  <c r="I1554" i="6"/>
  <c r="I1554" i="7"/>
  <c r="I1566" i="6"/>
  <c r="I1566" i="7"/>
  <c r="O1566" i="7" s="1"/>
  <c r="I1571" i="6"/>
  <c r="I1571" i="7"/>
  <c r="O1571" i="7" s="1"/>
  <c r="I1583" i="6"/>
  <c r="I1583" i="7"/>
  <c r="O1583" i="7" s="1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O1974" i="7" s="1"/>
  <c r="I1986" i="6"/>
  <c r="I1986" i="7"/>
  <c r="O1986" i="7" s="1"/>
  <c r="I1998" i="6"/>
  <c r="I1998" i="7"/>
  <c r="O1998" i="7" s="1"/>
  <c r="I2010" i="6"/>
  <c r="I2010" i="7"/>
  <c r="O2010" i="7" s="1"/>
  <c r="I2022" i="6"/>
  <c r="I2022" i="7"/>
  <c r="O2022" i="7" s="1"/>
  <c r="I2027" i="6"/>
  <c r="I2027" i="7"/>
  <c r="O2027" i="7" s="1"/>
  <c r="I2032" i="6"/>
  <c r="I2032" i="7"/>
  <c r="I2049" i="6"/>
  <c r="I2049" i="7"/>
  <c r="O2049" i="7" s="1"/>
  <c r="I2071" i="6"/>
  <c r="I2071" i="7"/>
  <c r="O2071" i="7" s="1"/>
  <c r="I2083" i="6"/>
  <c r="I2083" i="7"/>
  <c r="O2083" i="7" s="1"/>
  <c r="I2095" i="6"/>
  <c r="I2095" i="7"/>
  <c r="O2095" i="7" s="1"/>
  <c r="I2107" i="6"/>
  <c r="I2107" i="7"/>
  <c r="O2107" i="7" s="1"/>
  <c r="I2119" i="6"/>
  <c r="I2119" i="7"/>
  <c r="O2119" i="7" s="1"/>
  <c r="I2131" i="6"/>
  <c r="I2131" i="7"/>
  <c r="O2131" i="7" s="1"/>
  <c r="I2143" i="6"/>
  <c r="I2143" i="7"/>
  <c r="O2143" i="7" s="1"/>
  <c r="I2155" i="6"/>
  <c r="I2155" i="7"/>
  <c r="O2155" i="7" s="1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O2288" i="7" s="1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O2495" i="7" s="1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81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O1337" i="7" s="1"/>
  <c r="I1349" i="6"/>
  <c r="I1349" i="7"/>
  <c r="O1349" i="7" s="1"/>
  <c r="I1361" i="6"/>
  <c r="I1361" i="7"/>
  <c r="O1361" i="7" s="1"/>
  <c r="I1373" i="6"/>
  <c r="I1373" i="7"/>
  <c r="O1373" i="7" s="1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O1578" i="7" s="1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O1901" i="7" s="1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O2213" i="7" s="1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O2324" i="7" s="1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I2454" i="6"/>
  <c r="I2454" i="7"/>
  <c r="I2466" i="6"/>
  <c r="I2466" i="7"/>
  <c r="O2466" i="7" s="1"/>
  <c r="I2478" i="6"/>
  <c r="I2478" i="7"/>
  <c r="I2490" i="6"/>
  <c r="I2490" i="7"/>
  <c r="I2502" i="6"/>
  <c r="I2502" i="7"/>
  <c r="O2502" i="7" s="1"/>
  <c r="I2507" i="6"/>
  <c r="I2507" i="7"/>
  <c r="I2519" i="6"/>
  <c r="I2519" i="7"/>
  <c r="I2543" i="6"/>
  <c r="I2543" i="7"/>
  <c r="I2555" i="6"/>
  <c r="I2555" i="7"/>
  <c r="I2567" i="6"/>
  <c r="I2567" i="7"/>
  <c r="O2567" i="7" s="1"/>
  <c r="I2579" i="6"/>
  <c r="I2579" i="7"/>
  <c r="I2591" i="6"/>
  <c r="I2591" i="7"/>
  <c r="I2603" i="6"/>
  <c r="I2603" i="7"/>
  <c r="O2603" i="7" s="1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O2184" i="7" s="1"/>
  <c r="F2196" i="7"/>
  <c r="O2196" i="7" s="1"/>
  <c r="F2208" i="7"/>
  <c r="O2208" i="7" s="1"/>
  <c r="F2220" i="7"/>
  <c r="O2220" i="7" s="1"/>
  <c r="G2221" i="7"/>
  <c r="F2232" i="7"/>
  <c r="O2232" i="7" s="1"/>
  <c r="G2233" i="7"/>
  <c r="F2244" i="7"/>
  <c r="G2245" i="7"/>
  <c r="F2256" i="7"/>
  <c r="G2257" i="7"/>
  <c r="G2269" i="7"/>
  <c r="F2280" i="7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L2695" i="7" l="1"/>
  <c r="L2695" i="6"/>
  <c r="O490" i="7"/>
  <c r="J2695" i="7"/>
  <c r="J2695" i="6"/>
  <c r="O2364" i="7"/>
  <c r="O2280" i="7"/>
  <c r="K2695" i="7"/>
  <c r="K2695" i="6"/>
  <c r="E2692" i="5"/>
  <c r="G2696" i="5"/>
  <c r="F2696" i="5"/>
  <c r="H2696" i="5"/>
  <c r="O569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2132" i="7"/>
  <c r="O1736" i="7"/>
  <c r="O1334" i="7"/>
  <c r="P2694" i="7"/>
  <c r="O2442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J2696" i="6" l="1"/>
  <c r="J2696" i="7"/>
  <c r="K2696" i="6"/>
  <c r="K2696" i="7"/>
  <c r="G2697" i="5"/>
  <c r="F2697" i="5"/>
  <c r="H2697" i="5"/>
  <c r="L2696" i="7"/>
  <c r="P2696" i="7" s="1"/>
  <c r="L2696" i="6"/>
  <c r="P2695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K2697" i="6" l="1"/>
  <c r="K2697" i="7"/>
  <c r="J2697" i="6"/>
  <c r="J2697" i="7"/>
  <c r="P2697" i="7" s="1"/>
  <c r="L2697" i="7"/>
  <c r="L2697" i="6"/>
  <c r="F18" i="3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H18" i="3"/>
  <c r="I18" i="3" s="1"/>
  <c r="F19" i="3"/>
  <c r="G19" i="3"/>
  <c r="J9" i="6" l="1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R9" i="7"/>
  <c r="T9" i="7"/>
  <c r="L11" i="6"/>
  <c r="L11" i="7"/>
  <c r="J11" i="6"/>
  <c r="J11" i="7"/>
  <c r="U8" i="7"/>
  <c r="V8" i="7"/>
  <c r="V9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K18" i="6"/>
  <c r="K18" i="7"/>
  <c r="T16" i="7"/>
  <c r="R16" i="7"/>
  <c r="Q16" i="7"/>
  <c r="S16" i="7"/>
  <c r="R17" i="7"/>
  <c r="S17" i="7"/>
  <c r="Q17" i="7"/>
  <c r="T17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V17" i="7" l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R29" i="7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S29" i="7" l="1"/>
  <c r="L31" i="6"/>
  <c r="L31" i="7"/>
  <c r="J31" i="6"/>
  <c r="J31" i="7"/>
  <c r="V28" i="7"/>
  <c r="U28" i="7"/>
  <c r="P30" i="7"/>
  <c r="K31" i="6"/>
  <c r="K31" i="7"/>
  <c r="U29" i="7"/>
  <c r="V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G56" i="3"/>
  <c r="I55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G172" i="3"/>
  <c r="I171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P180" i="7" l="1"/>
  <c r="J181" i="6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 s="1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F236" i="3"/>
  <c r="I235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F259" i="3"/>
  <c r="I258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P259" i="7" l="1"/>
  <c r="J260" i="6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P286" i="7" s="1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K287" i="6" l="1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I321" i="3" s="1"/>
  <c r="G322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G337" i="3"/>
  <c r="I336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F377" i="3"/>
  <c r="I376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F403" i="3"/>
  <c r="I402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P413" i="7" l="1"/>
  <c r="L414" i="6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F451" i="3"/>
  <c r="I450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P468" i="7" l="1"/>
  <c r="J469" i="6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7" i="7" s="1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J478" i="6" l="1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4" i="7" s="1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J575" i="6" l="1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P682" i="7" l="1"/>
  <c r="K683" i="6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P752" i="7" l="1"/>
  <c r="L753" i="6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P754" i="7" l="1"/>
  <c r="J755" i="6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I784" i="3" s="1"/>
  <c r="F785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F896" i="3"/>
  <c r="I895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P909" i="7" l="1"/>
  <c r="L910" i="6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G1000" i="3"/>
  <c r="I999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F1021" i="3"/>
  <c r="I1020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G1031" i="3"/>
  <c r="I1030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F1058" i="3"/>
  <c r="I1057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P1112" i="7" l="1"/>
  <c r="J1113" i="6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P1153" i="7" l="1"/>
  <c r="J1154" i="6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I1165" i="3" s="1"/>
  <c r="G1166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P1189" i="7" l="1"/>
  <c r="J1190" i="6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F1213" i="3"/>
  <c r="I1212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P1296" i="7" l="1"/>
  <c r="K1297" i="6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F1321" i="3"/>
  <c r="G1321" i="3"/>
  <c r="I1320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I1424" i="3" s="1"/>
  <c r="G1425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 s="1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I1578" i="3" s="1"/>
  <c r="F1579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P1590" i="7" s="1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J1591" i="6" l="1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P1609" i="7" l="1"/>
  <c r="J1610" i="6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P1615" i="7" l="1"/>
  <c r="K1616" i="6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P1674" i="7" l="1"/>
  <c r="J1675" i="6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F1694" i="3"/>
  <c r="I1693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F1706" i="3"/>
  <c r="I1705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P1805" i="7" l="1"/>
  <c r="J1806" i="6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I1823" i="3" s="1"/>
  <c r="F1824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P1821" i="7" l="1"/>
  <c r="K1822" i="6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I1844" i="3" s="1"/>
  <c r="G1845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P1848" i="7" l="1"/>
  <c r="L1849" i="6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P1898" i="7" s="1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L1899" i="6" l="1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P1964" i="7" l="1"/>
  <c r="K1965" i="6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I2039" i="3" s="1"/>
  <c r="F2040" i="3"/>
  <c r="G2040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7" i="7" s="1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K2048" i="6" l="1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P2049" i="7" s="1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L2050" i="6" l="1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P2076" i="7" l="1"/>
  <c r="J2077" i="6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I2142" i="3" s="1"/>
  <c r="F2143" i="3"/>
  <c r="G2143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P2200" i="7" s="1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K2201" i="6" l="1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4" i="7" s="1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K2225" i="6" l="1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F2267" i="3"/>
  <c r="I2266" i="3"/>
  <c r="G2267" i="3"/>
  <c r="P2256" i="7" l="1"/>
  <c r="L2257" i="6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P2282" i="7" s="1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K2283" i="6" l="1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P2353" i="7" s="1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L2354" i="6" l="1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I2373" i="3" s="1"/>
  <c r="F2374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F2441" i="3"/>
  <c r="I2440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P2517" i="7" s="1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J2518" i="6" l="1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G2575" i="3"/>
  <c r="I2574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I2592" i="3" s="1"/>
  <c r="F2593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 s="1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F2622" i="3"/>
  <c r="I2621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6" i="7" s="1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L2637" i="6" l="1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P2641" i="7" s="1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J2642" i="6" l="1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C2698" i="4" l="1"/>
  <c r="E2697" i="4"/>
  <c r="D2696" i="7"/>
  <c r="D2696" i="6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7" l="1"/>
  <c r="D2697" i="6"/>
  <c r="E2698" i="4"/>
  <c r="C2699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D2698" i="7" l="1"/>
  <c r="D2698" i="6"/>
  <c r="E2699" i="4"/>
  <c r="C2700" i="4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D2699" i="7" l="1"/>
  <c r="D2699" i="6"/>
  <c r="E2700" i="4"/>
  <c r="C2701" i="4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D2700" i="7" l="1"/>
  <c r="D2700" i="6"/>
  <c r="E2701" i="4"/>
  <c r="C2702" i="4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D2701" i="7" l="1"/>
  <c r="D2701" i="6"/>
  <c r="C2703" i="4"/>
  <c r="E2702" i="4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D2702" i="7" l="1"/>
  <c r="D2702" i="6"/>
  <c r="C2704" i="4"/>
  <c r="E2703" i="4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D2703" i="7" l="1"/>
  <c r="D2703" i="6"/>
  <c r="E2704" i="4"/>
  <c r="C2705" i="4"/>
  <c r="G2696" i="3"/>
  <c r="G2697" i="3" s="1"/>
  <c r="G2698" i="3" s="1"/>
  <c r="G2699" i="3" s="1"/>
  <c r="F2695" i="3"/>
  <c r="H2694" i="3"/>
  <c r="I2694" i="3" s="1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C2706" i="4" l="1"/>
  <c r="E2706" i="4" s="1"/>
  <c r="E2705" i="4"/>
  <c r="G2700" i="3"/>
  <c r="G2701" i="3" s="1"/>
  <c r="D2704" i="7"/>
  <c r="D2704" i="6"/>
  <c r="C2694" i="6"/>
  <c r="C2694" i="7"/>
  <c r="M2694" i="7" s="1"/>
  <c r="P2683" i="7"/>
  <c r="H2695" i="3"/>
  <c r="I2695" i="3" s="1"/>
  <c r="F2696" i="3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G2702" i="3" l="1"/>
  <c r="G2703" i="3" s="1"/>
  <c r="C2695" i="7"/>
  <c r="M2695" i="7" s="1"/>
  <c r="C2695" i="6"/>
  <c r="D2705" i="7"/>
  <c r="D2705" i="6"/>
  <c r="F2697" i="3"/>
  <c r="H2696" i="3"/>
  <c r="I2696" i="3" s="1"/>
  <c r="D2706" i="7"/>
  <c r="D2706" i="6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F2698" i="3" l="1"/>
  <c r="H2697" i="3"/>
  <c r="I2697" i="3" s="1"/>
  <c r="C2696" i="7"/>
  <c r="M2696" i="7" s="1"/>
  <c r="C2696" i="6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G2706" i="3" l="1"/>
  <c r="C2697" i="7"/>
  <c r="M2697" i="7" s="1"/>
  <c r="C2697" i="6"/>
  <c r="H2698" i="3"/>
  <c r="I2698" i="3" s="1"/>
  <c r="F2699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H2701" i="3"/>
  <c r="I2701" i="3" s="1"/>
  <c r="F2702" i="3"/>
  <c r="C2700" i="7"/>
  <c r="M2700" i="7" s="1"/>
  <c r="C2700" i="6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H2702" i="3" l="1"/>
  <c r="I2702" i="3" s="1"/>
  <c r="F2703" i="3"/>
  <c r="C2701" i="7"/>
  <c r="M2701" i="7" s="1"/>
  <c r="C2701" i="6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H2703" i="3" l="1"/>
  <c r="I2703" i="3" s="1"/>
  <c r="F2704" i="3"/>
  <c r="C2702" i="6"/>
  <c r="C2702" i="7"/>
  <c r="M2702" i="7" s="1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7"/>
  <c r="M2704" i="7" s="1"/>
  <c r="C2704" i="6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6" i="6" l="1"/>
  <c r="C2706" i="7"/>
  <c r="M2706" i="7" s="1"/>
  <c r="C2705" i="7"/>
  <c r="M2705" i="7" s="1"/>
  <c r="C2705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U2616" i="7" s="1"/>
  <c r="T2616" i="7"/>
  <c r="E2617" i="6"/>
  <c r="E2617" i="7"/>
  <c r="N2617" i="7" s="1"/>
  <c r="G2617" i="4"/>
  <c r="H2617" i="4" s="1"/>
  <c r="R2617" i="7" l="1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 s="1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7" l="1"/>
  <c r="N2694" i="7" s="1"/>
  <c r="E2694" i="6"/>
  <c r="G2694" i="4"/>
  <c r="H2694" i="4" s="1"/>
  <c r="V2692" i="7"/>
  <c r="U2692" i="7"/>
  <c r="V2693" i="7"/>
  <c r="U2693" i="7"/>
  <c r="E2695" i="7" l="1"/>
  <c r="N2695" i="7" s="1"/>
  <c r="E2695" i="6"/>
  <c r="Q2694" i="7"/>
  <c r="S2694" i="7"/>
  <c r="T2694" i="7"/>
  <c r="R2694" i="7"/>
  <c r="U2694" i="7" s="1"/>
  <c r="G2695" i="4"/>
  <c r="H2695" i="4" s="1"/>
  <c r="E2696" i="6" l="1"/>
  <c r="E2696" i="7"/>
  <c r="N2696" i="7" s="1"/>
  <c r="V2694" i="7"/>
  <c r="R2695" i="7"/>
  <c r="Q2695" i="7"/>
  <c r="S2695" i="7"/>
  <c r="T2695" i="7"/>
  <c r="G2696" i="4"/>
  <c r="H2696" i="4" s="1"/>
  <c r="E2697" i="6" l="1"/>
  <c r="E2697" i="7"/>
  <c r="N2697" i="7" s="1"/>
  <c r="V2695" i="7"/>
  <c r="U2695" i="7"/>
  <c r="Q2696" i="7"/>
  <c r="R2696" i="7"/>
  <c r="T2696" i="7"/>
  <c r="S2696" i="7"/>
  <c r="G2697" i="4"/>
  <c r="H2697" i="4" s="1"/>
  <c r="E2698" i="7" l="1"/>
  <c r="N2698" i="7" s="1"/>
  <c r="E2698" i="6"/>
  <c r="V2696" i="7"/>
  <c r="U2696" i="7"/>
  <c r="Q2697" i="7"/>
  <c r="R2697" i="7"/>
  <c r="S2697" i="7"/>
  <c r="T2697" i="7"/>
  <c r="G2698" i="4"/>
  <c r="H2698" i="4" s="1"/>
  <c r="U2697" i="7" l="1"/>
  <c r="V2697" i="7"/>
  <c r="E2699" i="7"/>
  <c r="N2699" i="7" s="1"/>
  <c r="E2699" i="6"/>
  <c r="R2698" i="7"/>
  <c r="U2698" i="7" s="1"/>
  <c r="Q2698" i="7"/>
  <c r="V2698" i="7" s="1"/>
  <c r="S2698" i="7"/>
  <c r="T2698" i="7"/>
  <c r="G2699" i="4"/>
  <c r="H2699" i="4" s="1"/>
  <c r="E2700" i="7" l="1"/>
  <c r="N2700" i="7" s="1"/>
  <c r="E2700" i="6"/>
  <c r="Q2699" i="7"/>
  <c r="R2699" i="7"/>
  <c r="T2699" i="7"/>
  <c r="S2699" i="7"/>
  <c r="G2700" i="4"/>
  <c r="H2700" i="4" s="1"/>
  <c r="E2701" i="7" l="1"/>
  <c r="N2701" i="7" s="1"/>
  <c r="E2701" i="6"/>
  <c r="U2699" i="7"/>
  <c r="V2699" i="7"/>
  <c r="R2700" i="7"/>
  <c r="Q2700" i="7"/>
  <c r="S2700" i="7"/>
  <c r="T2700" i="7"/>
  <c r="G2701" i="4"/>
  <c r="H2701" i="4" s="1"/>
  <c r="E2702" i="7" l="1"/>
  <c r="N2702" i="7" s="1"/>
  <c r="E2702" i="6"/>
  <c r="U2700" i="7"/>
  <c r="V2700" i="7"/>
  <c r="Q2701" i="7"/>
  <c r="R2701" i="7"/>
  <c r="T2701" i="7"/>
  <c r="S2701" i="7"/>
  <c r="G2702" i="4"/>
  <c r="H2702" i="4" s="1"/>
  <c r="E2703" i="7" l="1"/>
  <c r="N2703" i="7" s="1"/>
  <c r="E2703" i="6"/>
  <c r="V2701" i="7"/>
  <c r="U2701" i="7"/>
  <c r="Q2702" i="7"/>
  <c r="V2702" i="7" s="1"/>
  <c r="S2702" i="7"/>
  <c r="T2702" i="7"/>
  <c r="R2702" i="7"/>
  <c r="U2702" i="7" s="1"/>
  <c r="G2703" i="4"/>
  <c r="H2703" i="4" s="1"/>
  <c r="E2704" i="7" l="1"/>
  <c r="N2704" i="7" s="1"/>
  <c r="E2704" i="6"/>
  <c r="T2703" i="7"/>
  <c r="Q2703" i="7"/>
  <c r="R2703" i="7"/>
  <c r="S2703" i="7"/>
  <c r="G2704" i="4"/>
  <c r="H2704" i="4" s="1"/>
  <c r="E2705" i="7" l="1"/>
  <c r="N2705" i="7" s="1"/>
  <c r="E2705" i="6"/>
  <c r="U2703" i="7"/>
  <c r="V2703" i="7"/>
  <c r="T2704" i="7"/>
  <c r="S2704" i="7"/>
  <c r="Q2704" i="7"/>
  <c r="R2704" i="7"/>
  <c r="G2705" i="4"/>
  <c r="H2705" i="4" s="1"/>
  <c r="G2706" i="4" l="1"/>
  <c r="H2706" i="4" s="1"/>
  <c r="E2706" i="7"/>
  <c r="N2706" i="7" s="1"/>
  <c r="E2706" i="6"/>
  <c r="U2704" i="7"/>
  <c r="V2704" i="7"/>
  <c r="S2705" i="7"/>
  <c r="T2705" i="7"/>
  <c r="Q2705" i="7"/>
  <c r="R2705" i="7"/>
  <c r="U2705" i="7" l="1"/>
  <c r="V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<sst xmlns="http://schemas.openxmlformats.org/spreadsheetml/2006/main" count="60" uniqueCount="57">
  <si>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</si>
  <si>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</si>
  <si>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</si>
  <si>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</si>
  <si>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</si>
  <si>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</si>
  <si>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</si>
  <si>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</si>
  <si>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</si>
  <si>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</si>
  <si>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</si>
  <si>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</si>
  <si>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</si>
  <si>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</si>
  <si>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</si>
  <si>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</si>
  <si>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</si>
  <si>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</si>
  <si>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</si>
  <si>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</si>
  <si>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</si>
  <si>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</si>
  <si>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</si>
  <si>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</si>
  <si>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</si>
  <si>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</si>
  <si>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</si>
  <si>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</si>
  <si>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</si>
  <si>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</si>
  <si>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</si>
  <si>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</si>
  <si>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</si>
  <si>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</si>
  <si>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</si>
  <si>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</si>
  <si>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</si>
  <si>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</si>
  <si>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</si>
  <si>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</si>
  <si>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</si>
  <si>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</si>
  <si>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</si>
  <si>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</si>
  <si>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</si>
  <si>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</si>
  <si>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</si>
  <si>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</si>
  <si>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</si>
  <si>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</si>
  <si>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</si>
  <si>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</si>
  <si>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</si>
  <si>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</si>
  <si>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</si>
  <si>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</si>
  <si>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ASTREE,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</si>
</sst>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7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sz val="10"/>
      <name val="Arial"/>
      <family val="2"/>
    </font>
    <font>
      <b/>
      <sz val="9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10" fontId="0" fillId="0" borderId="1" xfId="2" applyNumberFormat="1" applyFont="1" applyBorder="1"/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3">
    <cellStyle name="Normal" xfId="0" builtinId="0"/>
    <cellStyle name="Normal 2" xfId="1" xr:uid="{ADE110E0-7287-4964-AA6B-C77161193AA5}"/>
    <cellStyle name="Percent" xfId="2" builtinId="5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710"/>
  <sheetViews>
    <sheetView showGridLines="0" topLeftCell="A2683" workbookViewId="0">
      <selection activeCell="J2688" sqref="J2688"/>
    </sheetView>
  </sheetViews>
  <sheetFormatPr defaultRowHeight="12.5" x14ac:dyDescent="0.25"/>
  <cols>
    <col min="1" max="1" width="0.453125" customWidth="1"/>
    <col min="2" max="2" width="32.1796875" customWidth="1"/>
    <col min="3" max="3" width="18.81640625" customWidth="1"/>
    <col min="4" max="7" width="16.54296875" customWidth="1"/>
    <col min="8" max="8" width="17.6328125" customWidth="1"/>
    <col min="9" max="9" width="15.453125" bestFit="1" customWidth="1"/>
    <col min="10" max="10" width="12.90625" customWidth="1"/>
    <col min="11" max="11" width="19.8164062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6328125" customWidth="1"/>
    <col min="265" max="265" width="15.453125" bestFit="1" customWidth="1"/>
    <col min="266" max="266" width="12.90625" customWidth="1"/>
    <col min="267" max="267" width="19.8164062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6328125" customWidth="1"/>
    <col min="521" max="521" width="15.453125" bestFit="1" customWidth="1"/>
    <col min="522" max="522" width="12.90625" customWidth="1"/>
    <col min="523" max="523" width="19.8164062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6328125" customWidth="1"/>
    <col min="777" max="777" width="15.453125" bestFit="1" customWidth="1"/>
    <col min="778" max="778" width="12.90625" customWidth="1"/>
    <col min="779" max="779" width="19.8164062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6328125" customWidth="1"/>
    <col min="1033" max="1033" width="15.453125" bestFit="1" customWidth="1"/>
    <col min="1034" max="1034" width="12.90625" customWidth="1"/>
    <col min="1035" max="1035" width="19.8164062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6328125" customWidth="1"/>
    <col min="1289" max="1289" width="15.453125" bestFit="1" customWidth="1"/>
    <col min="1290" max="1290" width="12.90625" customWidth="1"/>
    <col min="1291" max="1291" width="19.8164062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6328125" customWidth="1"/>
    <col min="1545" max="1545" width="15.453125" bestFit="1" customWidth="1"/>
    <col min="1546" max="1546" width="12.90625" customWidth="1"/>
    <col min="1547" max="1547" width="19.8164062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6328125" customWidth="1"/>
    <col min="1801" max="1801" width="15.453125" bestFit="1" customWidth="1"/>
    <col min="1802" max="1802" width="12.90625" customWidth="1"/>
    <col min="1803" max="1803" width="19.8164062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6328125" customWidth="1"/>
    <col min="2057" max="2057" width="15.453125" bestFit="1" customWidth="1"/>
    <col min="2058" max="2058" width="12.90625" customWidth="1"/>
    <col min="2059" max="2059" width="19.8164062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6328125" customWidth="1"/>
    <col min="2313" max="2313" width="15.453125" bestFit="1" customWidth="1"/>
    <col min="2314" max="2314" width="12.90625" customWidth="1"/>
    <col min="2315" max="2315" width="19.8164062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6328125" customWidth="1"/>
    <col min="2569" max="2569" width="15.453125" bestFit="1" customWidth="1"/>
    <col min="2570" max="2570" width="12.90625" customWidth="1"/>
    <col min="2571" max="2571" width="19.8164062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6328125" customWidth="1"/>
    <col min="2825" max="2825" width="15.453125" bestFit="1" customWidth="1"/>
    <col min="2826" max="2826" width="12.90625" customWidth="1"/>
    <col min="2827" max="2827" width="19.8164062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6328125" customWidth="1"/>
    <col min="3081" max="3081" width="15.453125" bestFit="1" customWidth="1"/>
    <col min="3082" max="3082" width="12.90625" customWidth="1"/>
    <col min="3083" max="3083" width="19.8164062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6328125" customWidth="1"/>
    <col min="3337" max="3337" width="15.453125" bestFit="1" customWidth="1"/>
    <col min="3338" max="3338" width="12.90625" customWidth="1"/>
    <col min="3339" max="3339" width="19.8164062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6328125" customWidth="1"/>
    <col min="3593" max="3593" width="15.453125" bestFit="1" customWidth="1"/>
    <col min="3594" max="3594" width="12.90625" customWidth="1"/>
    <col min="3595" max="3595" width="19.8164062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6328125" customWidth="1"/>
    <col min="3849" max="3849" width="15.453125" bestFit="1" customWidth="1"/>
    <col min="3850" max="3850" width="12.90625" customWidth="1"/>
    <col min="3851" max="3851" width="19.8164062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6328125" customWidth="1"/>
    <col min="4105" max="4105" width="15.453125" bestFit="1" customWidth="1"/>
    <col min="4106" max="4106" width="12.90625" customWidth="1"/>
    <col min="4107" max="4107" width="19.8164062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6328125" customWidth="1"/>
    <col min="4361" max="4361" width="15.453125" bestFit="1" customWidth="1"/>
    <col min="4362" max="4362" width="12.90625" customWidth="1"/>
    <col min="4363" max="4363" width="19.8164062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6328125" customWidth="1"/>
    <col min="4617" max="4617" width="15.453125" bestFit="1" customWidth="1"/>
    <col min="4618" max="4618" width="12.90625" customWidth="1"/>
    <col min="4619" max="4619" width="19.8164062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6328125" customWidth="1"/>
    <col min="4873" max="4873" width="15.453125" bestFit="1" customWidth="1"/>
    <col min="4874" max="4874" width="12.90625" customWidth="1"/>
    <col min="4875" max="4875" width="19.8164062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6328125" customWidth="1"/>
    <col min="5129" max="5129" width="15.453125" bestFit="1" customWidth="1"/>
    <col min="5130" max="5130" width="12.90625" customWidth="1"/>
    <col min="5131" max="5131" width="19.8164062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6328125" customWidth="1"/>
    <col min="5385" max="5385" width="15.453125" bestFit="1" customWidth="1"/>
    <col min="5386" max="5386" width="12.90625" customWidth="1"/>
    <col min="5387" max="5387" width="19.8164062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6328125" customWidth="1"/>
    <col min="5641" max="5641" width="15.453125" bestFit="1" customWidth="1"/>
    <col min="5642" max="5642" width="12.90625" customWidth="1"/>
    <col min="5643" max="5643" width="19.8164062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6328125" customWidth="1"/>
    <col min="5897" max="5897" width="15.453125" bestFit="1" customWidth="1"/>
    <col min="5898" max="5898" width="12.90625" customWidth="1"/>
    <col min="5899" max="5899" width="19.8164062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6328125" customWidth="1"/>
    <col min="6153" max="6153" width="15.453125" bestFit="1" customWidth="1"/>
    <col min="6154" max="6154" width="12.90625" customWidth="1"/>
    <col min="6155" max="6155" width="19.8164062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6328125" customWidth="1"/>
    <col min="6409" max="6409" width="15.453125" bestFit="1" customWidth="1"/>
    <col min="6410" max="6410" width="12.90625" customWidth="1"/>
    <col min="6411" max="6411" width="19.8164062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6328125" customWidth="1"/>
    <col min="6665" max="6665" width="15.453125" bestFit="1" customWidth="1"/>
    <col min="6666" max="6666" width="12.90625" customWidth="1"/>
    <col min="6667" max="6667" width="19.8164062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6328125" customWidth="1"/>
    <col min="6921" max="6921" width="15.453125" bestFit="1" customWidth="1"/>
    <col min="6922" max="6922" width="12.90625" customWidth="1"/>
    <col min="6923" max="6923" width="19.8164062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6328125" customWidth="1"/>
    <col min="7177" max="7177" width="15.453125" bestFit="1" customWidth="1"/>
    <col min="7178" max="7178" width="12.90625" customWidth="1"/>
    <col min="7179" max="7179" width="19.8164062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6328125" customWidth="1"/>
    <col min="7433" max="7433" width="15.453125" bestFit="1" customWidth="1"/>
    <col min="7434" max="7434" width="12.90625" customWidth="1"/>
    <col min="7435" max="7435" width="19.8164062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6328125" customWidth="1"/>
    <col min="7689" max="7689" width="15.453125" bestFit="1" customWidth="1"/>
    <col min="7690" max="7690" width="12.90625" customWidth="1"/>
    <col min="7691" max="7691" width="19.8164062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6328125" customWidth="1"/>
    <col min="7945" max="7945" width="15.453125" bestFit="1" customWidth="1"/>
    <col min="7946" max="7946" width="12.90625" customWidth="1"/>
    <col min="7947" max="7947" width="19.8164062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6328125" customWidth="1"/>
    <col min="8201" max="8201" width="15.453125" bestFit="1" customWidth="1"/>
    <col min="8202" max="8202" width="12.90625" customWidth="1"/>
    <col min="8203" max="8203" width="19.8164062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6328125" customWidth="1"/>
    <col min="8457" max="8457" width="15.453125" bestFit="1" customWidth="1"/>
    <col min="8458" max="8458" width="12.90625" customWidth="1"/>
    <col min="8459" max="8459" width="19.8164062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6328125" customWidth="1"/>
    <col min="8713" max="8713" width="15.453125" bestFit="1" customWidth="1"/>
    <col min="8714" max="8714" width="12.90625" customWidth="1"/>
    <col min="8715" max="8715" width="19.8164062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6328125" customWidth="1"/>
    <col min="8969" max="8969" width="15.453125" bestFit="1" customWidth="1"/>
    <col min="8970" max="8970" width="12.90625" customWidth="1"/>
    <col min="8971" max="8971" width="19.8164062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6328125" customWidth="1"/>
    <col min="9225" max="9225" width="15.453125" bestFit="1" customWidth="1"/>
    <col min="9226" max="9226" width="12.90625" customWidth="1"/>
    <col min="9227" max="9227" width="19.8164062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6328125" customWidth="1"/>
    <col min="9481" max="9481" width="15.453125" bestFit="1" customWidth="1"/>
    <col min="9482" max="9482" width="12.90625" customWidth="1"/>
    <col min="9483" max="9483" width="19.8164062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6328125" customWidth="1"/>
    <col min="9737" max="9737" width="15.453125" bestFit="1" customWidth="1"/>
    <col min="9738" max="9738" width="12.90625" customWidth="1"/>
    <col min="9739" max="9739" width="19.8164062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6328125" customWidth="1"/>
    <col min="9993" max="9993" width="15.453125" bestFit="1" customWidth="1"/>
    <col min="9994" max="9994" width="12.90625" customWidth="1"/>
    <col min="9995" max="9995" width="19.8164062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6328125" customWidth="1"/>
    <col min="10249" max="10249" width="15.453125" bestFit="1" customWidth="1"/>
    <col min="10250" max="10250" width="12.90625" customWidth="1"/>
    <col min="10251" max="10251" width="19.8164062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6328125" customWidth="1"/>
    <col min="10505" max="10505" width="15.453125" bestFit="1" customWidth="1"/>
    <col min="10506" max="10506" width="12.90625" customWidth="1"/>
    <col min="10507" max="10507" width="19.8164062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6328125" customWidth="1"/>
    <col min="10761" max="10761" width="15.453125" bestFit="1" customWidth="1"/>
    <col min="10762" max="10762" width="12.90625" customWidth="1"/>
    <col min="10763" max="10763" width="19.8164062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6328125" customWidth="1"/>
    <col min="11017" max="11017" width="15.453125" bestFit="1" customWidth="1"/>
    <col min="11018" max="11018" width="12.90625" customWidth="1"/>
    <col min="11019" max="11019" width="19.8164062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6328125" customWidth="1"/>
    <col min="11273" max="11273" width="15.453125" bestFit="1" customWidth="1"/>
    <col min="11274" max="11274" width="12.90625" customWidth="1"/>
    <col min="11275" max="11275" width="19.8164062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6328125" customWidth="1"/>
    <col min="11529" max="11529" width="15.453125" bestFit="1" customWidth="1"/>
    <col min="11530" max="11530" width="12.90625" customWidth="1"/>
    <col min="11531" max="11531" width="19.8164062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6328125" customWidth="1"/>
    <col min="11785" max="11785" width="15.453125" bestFit="1" customWidth="1"/>
    <col min="11786" max="11786" width="12.90625" customWidth="1"/>
    <col min="11787" max="11787" width="19.8164062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6328125" customWidth="1"/>
    <col min="12041" max="12041" width="15.453125" bestFit="1" customWidth="1"/>
    <col min="12042" max="12042" width="12.90625" customWidth="1"/>
    <col min="12043" max="12043" width="19.8164062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6328125" customWidth="1"/>
    <col min="12297" max="12297" width="15.453125" bestFit="1" customWidth="1"/>
    <col min="12298" max="12298" width="12.90625" customWidth="1"/>
    <col min="12299" max="12299" width="19.8164062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6328125" customWidth="1"/>
    <col min="12553" max="12553" width="15.453125" bestFit="1" customWidth="1"/>
    <col min="12554" max="12554" width="12.90625" customWidth="1"/>
    <col min="12555" max="12555" width="19.8164062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6328125" customWidth="1"/>
    <col min="12809" max="12809" width="15.453125" bestFit="1" customWidth="1"/>
    <col min="12810" max="12810" width="12.90625" customWidth="1"/>
    <col min="12811" max="12811" width="19.8164062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6328125" customWidth="1"/>
    <col min="13065" max="13065" width="15.453125" bestFit="1" customWidth="1"/>
    <col min="13066" max="13066" width="12.90625" customWidth="1"/>
    <col min="13067" max="13067" width="19.8164062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6328125" customWidth="1"/>
    <col min="13321" max="13321" width="15.453125" bestFit="1" customWidth="1"/>
    <col min="13322" max="13322" width="12.90625" customWidth="1"/>
    <col min="13323" max="13323" width="19.8164062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6328125" customWidth="1"/>
    <col min="13577" max="13577" width="15.453125" bestFit="1" customWidth="1"/>
    <col min="13578" max="13578" width="12.90625" customWidth="1"/>
    <col min="13579" max="13579" width="19.8164062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6328125" customWidth="1"/>
    <col min="13833" max="13833" width="15.453125" bestFit="1" customWidth="1"/>
    <col min="13834" max="13834" width="12.90625" customWidth="1"/>
    <col min="13835" max="13835" width="19.8164062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6328125" customWidth="1"/>
    <col min="14089" max="14089" width="15.453125" bestFit="1" customWidth="1"/>
    <col min="14090" max="14090" width="12.90625" customWidth="1"/>
    <col min="14091" max="14091" width="19.8164062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6328125" customWidth="1"/>
    <col min="14345" max="14345" width="15.453125" bestFit="1" customWidth="1"/>
    <col min="14346" max="14346" width="12.90625" customWidth="1"/>
    <col min="14347" max="14347" width="19.8164062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6328125" customWidth="1"/>
    <col min="14601" max="14601" width="15.453125" bestFit="1" customWidth="1"/>
    <col min="14602" max="14602" width="12.90625" customWidth="1"/>
    <col min="14603" max="14603" width="19.8164062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6328125" customWidth="1"/>
    <col min="14857" max="14857" width="15.453125" bestFit="1" customWidth="1"/>
    <col min="14858" max="14858" width="12.90625" customWidth="1"/>
    <col min="14859" max="14859" width="19.8164062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6328125" customWidth="1"/>
    <col min="15113" max="15113" width="15.453125" bestFit="1" customWidth="1"/>
    <col min="15114" max="15114" width="12.90625" customWidth="1"/>
    <col min="15115" max="15115" width="19.8164062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6328125" customWidth="1"/>
    <col min="15369" max="15369" width="15.453125" bestFit="1" customWidth="1"/>
    <col min="15370" max="15370" width="12.90625" customWidth="1"/>
    <col min="15371" max="15371" width="19.8164062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6328125" customWidth="1"/>
    <col min="15625" max="15625" width="15.453125" bestFit="1" customWidth="1"/>
    <col min="15626" max="15626" width="12.90625" customWidth="1"/>
    <col min="15627" max="15627" width="19.8164062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6328125" customWidth="1"/>
    <col min="15881" max="15881" width="15.453125" bestFit="1" customWidth="1"/>
    <col min="15882" max="15882" width="12.90625" customWidth="1"/>
    <col min="15883" max="15883" width="19.8164062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6328125" customWidth="1"/>
    <col min="16137" max="16137" width="15.453125" bestFit="1" customWidth="1"/>
    <col min="16138" max="16138" width="12.90625" customWidth="1"/>
    <col min="16139" max="16139" width="19.81640625" customWidth="1"/>
  </cols>
  <sheetData>
    <row r="1" spans="2:11" ht="18.149999999999999" customHeight="1" x14ac:dyDescent="0.25"/>
    <row r="2" spans="2:11" ht="22.65" customHeight="1" x14ac:dyDescent="0.25">
      <c r="B2" s="20" t="s">
        <v>56</v>
      </c>
      <c r="C2" s="21"/>
      <c r="D2" s="21"/>
      <c r="E2" s="21"/>
      <c r="F2" s="21"/>
      <c r="G2" s="21"/>
    </row>
    <row r="3" spans="2:11" ht="18.5" customHeight="1" x14ac:dyDescent="0.25"/>
    <row r="4" spans="2:1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3" t="s">
        <v>12</v>
      </c>
    </row>
    <row r="5" spans="2:11" ht="13.5" x14ac:dyDescent="0.25">
      <c r="B5" s="10">
        <v>42006</v>
      </c>
      <c r="C5" s="2">
        <v>54.59</v>
      </c>
      <c r="D5" s="2">
        <v>20.662700000000001</v>
      </c>
      <c r="E5" s="2">
        <v>0</v>
      </c>
      <c r="F5" s="2"/>
      <c r="G5" s="2"/>
      <c r="H5" s="11"/>
    </row>
    <row r="6" spans="2:11" ht="13.5" x14ac:dyDescent="0.35">
      <c r="B6" s="10">
        <v>42009</v>
      </c>
      <c r="C6" s="2">
        <v>54.59</v>
      </c>
      <c r="D6" s="2">
        <v>20.662700000000001</v>
      </c>
      <c r="E6" s="2">
        <v>0</v>
      </c>
      <c r="F6" s="2"/>
      <c r="G6" s="2"/>
      <c r="H6" s="12">
        <f>(D6-D5)/D5</f>
        <v>0</v>
      </c>
      <c r="J6" s="14" t="s">
        <v>7</v>
      </c>
      <c r="K6" s="14">
        <v>252</v>
      </c>
    </row>
    <row r="7" spans="2:11" ht="13.5" x14ac:dyDescent="0.35">
      <c r="B7" s="10">
        <v>42010</v>
      </c>
      <c r="C7" s="2">
        <v>54.59</v>
      </c>
      <c r="D7" s="2">
        <v>20.662700000000001</v>
      </c>
      <c r="E7" s="2">
        <v>0</v>
      </c>
      <c r="F7" s="2"/>
      <c r="G7" s="2"/>
      <c r="H7" s="12">
        <f t="shared" ref="H7:H70" si="0">(D7-D6)/D6</f>
        <v>0</v>
      </c>
      <c r="J7" s="14"/>
      <c r="K7" s="14"/>
    </row>
    <row r="8" spans="2:11" ht="13.5" x14ac:dyDescent="0.35">
      <c r="B8" s="10">
        <v>42011</v>
      </c>
      <c r="C8" s="2">
        <v>54.59</v>
      </c>
      <c r="D8" s="2">
        <v>20.662700000000001</v>
      </c>
      <c r="E8" s="2">
        <v>0</v>
      </c>
      <c r="F8" s="2"/>
      <c r="G8" s="2"/>
      <c r="H8" s="12">
        <f t="shared" si="0"/>
        <v>0</v>
      </c>
      <c r="J8" s="14" t="s">
        <v>8</v>
      </c>
      <c r="K8" s="15">
        <f>AVERAGE(H6:H2709)</f>
        <v>3.9091614778559436E-4</v>
      </c>
    </row>
    <row r="9" spans="2:11" ht="13.5" x14ac:dyDescent="0.35">
      <c r="B9" s="10">
        <v>42012</v>
      </c>
      <c r="C9" s="2">
        <v>56.22</v>
      </c>
      <c r="D9" s="2">
        <v>21.279599999999999</v>
      </c>
      <c r="E9" s="2">
        <v>1</v>
      </c>
      <c r="F9" s="2"/>
      <c r="G9" s="2"/>
      <c r="H9" s="12">
        <f t="shared" si="0"/>
        <v>2.9855730374055547E-2</v>
      </c>
      <c r="J9" s="14" t="s">
        <v>9</v>
      </c>
      <c r="K9" s="15">
        <f>K8*K6</f>
        <v>9.8510869241969778E-2</v>
      </c>
    </row>
    <row r="10" spans="2:11" ht="13.5" x14ac:dyDescent="0.35">
      <c r="B10" s="10">
        <v>42013</v>
      </c>
      <c r="C10" s="2">
        <v>54.54</v>
      </c>
      <c r="D10" s="2">
        <v>20.643699999999999</v>
      </c>
      <c r="E10" s="2">
        <v>0</v>
      </c>
      <c r="F10" s="2"/>
      <c r="G10" s="2"/>
      <c r="H10" s="12">
        <f t="shared" si="0"/>
        <v>-2.9883080509032101E-2</v>
      </c>
      <c r="J10" s="14" t="s">
        <v>10</v>
      </c>
      <c r="K10" s="15">
        <f>STDEV(H6:H2709)</f>
        <v>1.4720476918185401E-2</v>
      </c>
    </row>
    <row r="11" spans="2:11" ht="13.5" x14ac:dyDescent="0.35">
      <c r="B11" s="10">
        <v>42016</v>
      </c>
      <c r="C11" s="2">
        <v>52.91</v>
      </c>
      <c r="D11" s="2">
        <v>20.026800000000001</v>
      </c>
      <c r="E11" s="2">
        <v>0</v>
      </c>
      <c r="F11" s="2"/>
      <c r="G11" s="2"/>
      <c r="H11" s="12">
        <f t="shared" si="0"/>
        <v>-2.9883208920881314E-2</v>
      </c>
      <c r="J11" s="14" t="s">
        <v>11</v>
      </c>
      <c r="K11" s="15">
        <f>K10*SQRT(K6)</f>
        <v>0.23368032663471042</v>
      </c>
    </row>
    <row r="12" spans="2:11" ht="13.5" x14ac:dyDescent="0.25">
      <c r="B12" s="10">
        <v>42017</v>
      </c>
      <c r="C12" s="2">
        <v>52.91</v>
      </c>
      <c r="D12" s="2">
        <v>20.026800000000001</v>
      </c>
      <c r="E12" s="2">
        <v>0</v>
      </c>
      <c r="F12" s="2"/>
      <c r="G12" s="2"/>
      <c r="H12" s="12">
        <f t="shared" si="0"/>
        <v>0</v>
      </c>
    </row>
    <row r="13" spans="2:11" ht="13.5" x14ac:dyDescent="0.25">
      <c r="B13" s="10">
        <v>42019</v>
      </c>
      <c r="C13" s="2">
        <v>54.49</v>
      </c>
      <c r="D13" s="2">
        <v>20.6248</v>
      </c>
      <c r="E13" s="2">
        <v>5</v>
      </c>
      <c r="F13" s="2"/>
      <c r="G13" s="2"/>
      <c r="H13" s="12">
        <f t="shared" si="0"/>
        <v>2.9859987616593711E-2</v>
      </c>
    </row>
    <row r="14" spans="2:11" ht="13.5" x14ac:dyDescent="0.25">
      <c r="B14" s="10">
        <v>42020</v>
      </c>
      <c r="C14" s="2">
        <v>52.86</v>
      </c>
      <c r="D14" s="2">
        <v>20.0078</v>
      </c>
      <c r="E14" s="2">
        <v>0</v>
      </c>
      <c r="F14" s="2"/>
      <c r="G14" s="2"/>
      <c r="H14" s="12">
        <f t="shared" si="0"/>
        <v>-2.9915441604282264E-2</v>
      </c>
    </row>
    <row r="15" spans="2:11" ht="13.5" x14ac:dyDescent="0.25">
      <c r="B15" s="10">
        <v>42023</v>
      </c>
      <c r="C15" s="2">
        <v>52.86</v>
      </c>
      <c r="D15" s="2">
        <v>20.0078</v>
      </c>
      <c r="E15" s="2">
        <v>0</v>
      </c>
      <c r="F15" s="2"/>
      <c r="G15" s="2"/>
      <c r="H15" s="12">
        <f t="shared" si="0"/>
        <v>0</v>
      </c>
    </row>
    <row r="16" spans="2:11" ht="13.5" x14ac:dyDescent="0.25">
      <c r="B16" s="10">
        <v>42024</v>
      </c>
      <c r="C16" s="2">
        <v>52.86</v>
      </c>
      <c r="D16" s="2">
        <v>20.0078</v>
      </c>
      <c r="E16" s="2">
        <v>0</v>
      </c>
      <c r="F16" s="2"/>
      <c r="G16" s="2"/>
      <c r="H16" s="12">
        <f t="shared" si="0"/>
        <v>0</v>
      </c>
    </row>
    <row r="17" spans="2:8" ht="13.5" x14ac:dyDescent="0.25">
      <c r="B17" s="10">
        <v>42025</v>
      </c>
      <c r="C17" s="2">
        <v>52.86</v>
      </c>
      <c r="D17" s="2">
        <v>20.0078</v>
      </c>
      <c r="E17" s="2">
        <v>0</v>
      </c>
      <c r="F17" s="2"/>
      <c r="G17" s="2"/>
      <c r="H17" s="12">
        <f t="shared" si="0"/>
        <v>0</v>
      </c>
    </row>
    <row r="18" spans="2:8" ht="13.5" x14ac:dyDescent="0.25">
      <c r="B18" s="10">
        <v>42026</v>
      </c>
      <c r="C18" s="2">
        <v>52.86</v>
      </c>
      <c r="D18" s="2">
        <v>20.0078</v>
      </c>
      <c r="E18" s="2">
        <v>54</v>
      </c>
      <c r="F18" s="2"/>
      <c r="G18" s="2"/>
      <c r="H18" s="12">
        <f t="shared" si="0"/>
        <v>0</v>
      </c>
    </row>
    <row r="19" spans="2:8" ht="13.5" x14ac:dyDescent="0.25">
      <c r="B19" s="10">
        <v>42027</v>
      </c>
      <c r="C19" s="2">
        <v>52.86</v>
      </c>
      <c r="D19" s="2">
        <v>20.0078</v>
      </c>
      <c r="E19" s="2">
        <v>0</v>
      </c>
      <c r="F19" s="2"/>
      <c r="G19" s="2"/>
      <c r="H19" s="12">
        <f t="shared" si="0"/>
        <v>0</v>
      </c>
    </row>
    <row r="20" spans="2:8" ht="13.5" x14ac:dyDescent="0.25">
      <c r="B20" s="10">
        <v>42030</v>
      </c>
      <c r="C20" s="2">
        <v>52.86</v>
      </c>
      <c r="D20" s="2">
        <v>20.0078</v>
      </c>
      <c r="E20" s="2">
        <v>0</v>
      </c>
      <c r="F20" s="2"/>
      <c r="G20" s="2"/>
      <c r="H20" s="12">
        <f t="shared" si="0"/>
        <v>0</v>
      </c>
    </row>
    <row r="21" spans="2:8" ht="13.5" x14ac:dyDescent="0.25">
      <c r="B21" s="10">
        <v>42031</v>
      </c>
      <c r="C21" s="2">
        <v>52.86</v>
      </c>
      <c r="D21" s="2">
        <v>20.0078</v>
      </c>
      <c r="E21" s="2">
        <v>0</v>
      </c>
      <c r="F21" s="2"/>
      <c r="G21" s="2"/>
      <c r="H21" s="12">
        <f t="shared" si="0"/>
        <v>0</v>
      </c>
    </row>
    <row r="22" spans="2:8" ht="13.5" x14ac:dyDescent="0.25">
      <c r="B22" s="10">
        <v>42032</v>
      </c>
      <c r="C22" s="2">
        <v>54.44</v>
      </c>
      <c r="D22" s="2">
        <v>20.605899999999998</v>
      </c>
      <c r="E22" s="2">
        <v>0</v>
      </c>
      <c r="F22" s="2"/>
      <c r="G22" s="2"/>
      <c r="H22" s="12">
        <f t="shared" si="0"/>
        <v>2.9893341596777194E-2</v>
      </c>
    </row>
    <row r="23" spans="2:8" ht="13.5" x14ac:dyDescent="0.25">
      <c r="B23" s="10">
        <v>42033</v>
      </c>
      <c r="C23" s="2">
        <v>53.55</v>
      </c>
      <c r="D23" s="2">
        <v>20.268999999999998</v>
      </c>
      <c r="E23" s="2">
        <v>1</v>
      </c>
      <c r="F23" s="2"/>
      <c r="G23" s="2"/>
      <c r="H23" s="12">
        <f t="shared" si="0"/>
        <v>-1.6349686254907576E-2</v>
      </c>
    </row>
    <row r="24" spans="2:8" ht="13.5" x14ac:dyDescent="0.25">
      <c r="B24" s="10">
        <v>42034</v>
      </c>
      <c r="C24" s="2">
        <v>55</v>
      </c>
      <c r="D24" s="2">
        <v>20.817799999999998</v>
      </c>
      <c r="E24" s="2">
        <v>28</v>
      </c>
      <c r="F24" s="2"/>
      <c r="G24" s="2"/>
      <c r="H24" s="12">
        <f t="shared" si="0"/>
        <v>2.7075830085352016E-2</v>
      </c>
    </row>
    <row r="25" spans="2:8" ht="13.5" x14ac:dyDescent="0.25">
      <c r="B25" s="10">
        <v>42037</v>
      </c>
      <c r="C25" s="2">
        <v>55</v>
      </c>
      <c r="D25" s="2">
        <v>20.817799999999998</v>
      </c>
      <c r="E25" s="2">
        <v>0</v>
      </c>
      <c r="F25" s="2"/>
      <c r="G25" s="2"/>
      <c r="H25" s="12">
        <f t="shared" si="0"/>
        <v>0</v>
      </c>
    </row>
    <row r="26" spans="2:8" ht="13.5" x14ac:dyDescent="0.25">
      <c r="B26" s="10">
        <v>42038</v>
      </c>
      <c r="C26" s="2">
        <v>55</v>
      </c>
      <c r="D26" s="2">
        <v>20.817799999999998</v>
      </c>
      <c r="E26" s="2">
        <v>0</v>
      </c>
      <c r="F26" s="2"/>
      <c r="G26" s="2"/>
      <c r="H26" s="12">
        <f t="shared" si="0"/>
        <v>0</v>
      </c>
    </row>
    <row r="27" spans="2:8" ht="13.5" x14ac:dyDescent="0.25">
      <c r="B27" s="10">
        <v>42039</v>
      </c>
      <c r="C27" s="2">
        <v>55</v>
      </c>
      <c r="D27" s="2">
        <v>20.817799999999998</v>
      </c>
      <c r="E27" s="2">
        <v>0</v>
      </c>
      <c r="F27" s="2"/>
      <c r="G27" s="2"/>
      <c r="H27" s="12">
        <f t="shared" si="0"/>
        <v>0</v>
      </c>
    </row>
    <row r="28" spans="2:8" ht="13.5" x14ac:dyDescent="0.25">
      <c r="B28" s="10">
        <v>42040</v>
      </c>
      <c r="C28" s="2">
        <v>55</v>
      </c>
      <c r="D28" s="2">
        <v>20.817799999999998</v>
      </c>
      <c r="E28" s="2">
        <v>4</v>
      </c>
      <c r="F28" s="2"/>
      <c r="G28" s="2"/>
      <c r="H28" s="12">
        <f t="shared" si="0"/>
        <v>0</v>
      </c>
    </row>
    <row r="29" spans="2:8" ht="13.5" x14ac:dyDescent="0.25">
      <c r="B29" s="10">
        <v>42041</v>
      </c>
      <c r="C29" s="2">
        <v>55</v>
      </c>
      <c r="D29" s="2">
        <v>20.817799999999998</v>
      </c>
      <c r="E29" s="2">
        <v>0</v>
      </c>
      <c r="F29" s="2"/>
      <c r="G29" s="2"/>
      <c r="H29" s="12">
        <f t="shared" si="0"/>
        <v>0</v>
      </c>
    </row>
    <row r="30" spans="2:8" ht="13.5" x14ac:dyDescent="0.25">
      <c r="B30" s="10">
        <v>42044</v>
      </c>
      <c r="C30" s="2">
        <v>55</v>
      </c>
      <c r="D30" s="2">
        <v>20.817799999999998</v>
      </c>
      <c r="E30" s="2">
        <v>0</v>
      </c>
      <c r="F30" s="2"/>
      <c r="G30" s="2"/>
      <c r="H30" s="12">
        <f t="shared" si="0"/>
        <v>0</v>
      </c>
    </row>
    <row r="31" spans="2:8" ht="13.5" x14ac:dyDescent="0.25">
      <c r="B31" s="10">
        <v>42045</v>
      </c>
      <c r="C31" s="2">
        <v>55</v>
      </c>
      <c r="D31" s="2">
        <v>20.817799999999998</v>
      </c>
      <c r="E31" s="2">
        <v>0</v>
      </c>
      <c r="F31" s="2"/>
      <c r="G31" s="2"/>
      <c r="H31" s="12">
        <f t="shared" si="0"/>
        <v>0</v>
      </c>
    </row>
    <row r="32" spans="2:8" ht="13.5" x14ac:dyDescent="0.25">
      <c r="B32" s="10">
        <v>42046</v>
      </c>
      <c r="C32" s="2">
        <v>55</v>
      </c>
      <c r="D32" s="2">
        <v>20.817799999999998</v>
      </c>
      <c r="E32" s="2">
        <v>0</v>
      </c>
      <c r="F32" s="2"/>
      <c r="G32" s="2"/>
      <c r="H32" s="12">
        <f t="shared" si="0"/>
        <v>0</v>
      </c>
    </row>
    <row r="33" spans="2:8" ht="13.5" x14ac:dyDescent="0.25">
      <c r="B33" s="10">
        <v>42047</v>
      </c>
      <c r="C33" s="2">
        <v>55</v>
      </c>
      <c r="D33" s="2">
        <v>20.817799999999998</v>
      </c>
      <c r="E33" s="2">
        <v>0</v>
      </c>
      <c r="F33" s="2"/>
      <c r="G33" s="2"/>
      <c r="H33" s="12">
        <f t="shared" si="0"/>
        <v>0</v>
      </c>
    </row>
    <row r="34" spans="2:8" ht="13.5" x14ac:dyDescent="0.25">
      <c r="B34" s="10">
        <v>42048</v>
      </c>
      <c r="C34" s="2">
        <v>55</v>
      </c>
      <c r="D34" s="2">
        <v>20.817799999999998</v>
      </c>
      <c r="E34" s="2">
        <v>0</v>
      </c>
      <c r="F34" s="2"/>
      <c r="G34" s="2"/>
      <c r="H34" s="12">
        <f t="shared" si="0"/>
        <v>0</v>
      </c>
    </row>
    <row r="35" spans="2:8" ht="13.5" x14ac:dyDescent="0.25">
      <c r="B35" s="10">
        <v>42051</v>
      </c>
      <c r="C35" s="2">
        <v>55</v>
      </c>
      <c r="D35" s="2">
        <v>20.817799999999998</v>
      </c>
      <c r="E35" s="2">
        <v>0</v>
      </c>
      <c r="F35" s="2"/>
      <c r="G35" s="2"/>
      <c r="H35" s="12">
        <f t="shared" si="0"/>
        <v>0</v>
      </c>
    </row>
    <row r="36" spans="2:8" ht="13.5" x14ac:dyDescent="0.25">
      <c r="B36" s="10">
        <v>42052</v>
      </c>
      <c r="C36" s="2">
        <v>55</v>
      </c>
      <c r="D36" s="2">
        <v>20.817799999999998</v>
      </c>
      <c r="E36" s="2">
        <v>0</v>
      </c>
      <c r="F36" s="2"/>
      <c r="G36" s="2"/>
      <c r="H36" s="12">
        <f t="shared" si="0"/>
        <v>0</v>
      </c>
    </row>
    <row r="37" spans="2:8" ht="13.5" x14ac:dyDescent="0.25">
      <c r="B37" s="10">
        <v>42053</v>
      </c>
      <c r="C37" s="2">
        <v>55</v>
      </c>
      <c r="D37" s="2">
        <v>20.817799999999998</v>
      </c>
      <c r="E37" s="2">
        <v>0</v>
      </c>
      <c r="F37" s="2"/>
      <c r="G37" s="2"/>
      <c r="H37" s="12">
        <f t="shared" si="0"/>
        <v>0</v>
      </c>
    </row>
    <row r="38" spans="2:8" ht="13.5" x14ac:dyDescent="0.25">
      <c r="B38" s="10">
        <v>42054</v>
      </c>
      <c r="C38" s="2">
        <v>55</v>
      </c>
      <c r="D38" s="2">
        <v>20.817799999999998</v>
      </c>
      <c r="E38" s="2">
        <v>0</v>
      </c>
      <c r="F38" s="2"/>
      <c r="G38" s="2"/>
      <c r="H38" s="12">
        <f t="shared" si="0"/>
        <v>0</v>
      </c>
    </row>
    <row r="39" spans="2:8" ht="13.5" x14ac:dyDescent="0.25">
      <c r="B39" s="10">
        <v>42055</v>
      </c>
      <c r="C39" s="2">
        <v>53.35</v>
      </c>
      <c r="D39" s="2">
        <v>20.193300000000001</v>
      </c>
      <c r="E39" s="2">
        <v>705</v>
      </c>
      <c r="F39" s="2"/>
      <c r="G39" s="2"/>
      <c r="H39" s="12">
        <f t="shared" si="0"/>
        <v>-2.9998366782272752E-2</v>
      </c>
    </row>
    <row r="40" spans="2:8" ht="13.5" x14ac:dyDescent="0.25">
      <c r="B40" s="10">
        <v>42058</v>
      </c>
      <c r="C40" s="2">
        <v>53.35</v>
      </c>
      <c r="D40" s="2">
        <v>20.193300000000001</v>
      </c>
      <c r="E40" s="2">
        <v>0</v>
      </c>
      <c r="F40" s="2"/>
      <c r="G40" s="2"/>
      <c r="H40" s="12">
        <f t="shared" si="0"/>
        <v>0</v>
      </c>
    </row>
    <row r="41" spans="2:8" ht="13.5" x14ac:dyDescent="0.25">
      <c r="B41" s="10">
        <v>42059</v>
      </c>
      <c r="C41" s="2">
        <v>53.35</v>
      </c>
      <c r="D41" s="2">
        <v>20.193300000000001</v>
      </c>
      <c r="E41" s="2">
        <v>0</v>
      </c>
      <c r="F41" s="2"/>
      <c r="G41" s="2"/>
      <c r="H41" s="12">
        <f t="shared" si="0"/>
        <v>0</v>
      </c>
    </row>
    <row r="42" spans="2:8" ht="13.5" x14ac:dyDescent="0.25">
      <c r="B42" s="10">
        <v>42060</v>
      </c>
      <c r="C42" s="2">
        <v>53.35</v>
      </c>
      <c r="D42" s="2">
        <v>20.193300000000001</v>
      </c>
      <c r="E42" s="2">
        <v>0</v>
      </c>
      <c r="F42" s="2"/>
      <c r="G42" s="2"/>
      <c r="H42" s="12">
        <f t="shared" si="0"/>
        <v>0</v>
      </c>
    </row>
    <row r="43" spans="2:8" ht="13.5" x14ac:dyDescent="0.25">
      <c r="B43" s="10">
        <v>42061</v>
      </c>
      <c r="C43" s="2">
        <v>52.87</v>
      </c>
      <c r="D43" s="2">
        <v>20.011600000000001</v>
      </c>
      <c r="E43" s="2">
        <v>2</v>
      </c>
      <c r="F43" s="2"/>
      <c r="G43" s="2"/>
      <c r="H43" s="12">
        <f t="shared" si="0"/>
        <v>-8.9980340013766594E-3</v>
      </c>
    </row>
    <row r="44" spans="2:8" ht="13.5" x14ac:dyDescent="0.25">
      <c r="B44" s="10">
        <v>42062</v>
      </c>
      <c r="C44" s="2">
        <v>52.87</v>
      </c>
      <c r="D44" s="2">
        <v>20.011600000000001</v>
      </c>
      <c r="E44" s="2">
        <v>0</v>
      </c>
      <c r="F44" s="2"/>
      <c r="G44" s="2"/>
      <c r="H44" s="12">
        <f t="shared" si="0"/>
        <v>0</v>
      </c>
    </row>
    <row r="45" spans="2:8" ht="13.5" x14ac:dyDescent="0.25">
      <c r="B45" s="10">
        <v>42065</v>
      </c>
      <c r="C45" s="2">
        <v>52.87</v>
      </c>
      <c r="D45" s="2">
        <v>20.011600000000001</v>
      </c>
      <c r="E45" s="2">
        <v>0</v>
      </c>
      <c r="F45" s="2"/>
      <c r="G45" s="2"/>
      <c r="H45" s="12">
        <f t="shared" si="0"/>
        <v>0</v>
      </c>
    </row>
    <row r="46" spans="2:8" ht="13.5" x14ac:dyDescent="0.25">
      <c r="B46" s="10">
        <v>42066</v>
      </c>
      <c r="C46" s="2">
        <v>52.87</v>
      </c>
      <c r="D46" s="2">
        <v>20.011600000000001</v>
      </c>
      <c r="E46" s="2">
        <v>0</v>
      </c>
      <c r="F46" s="2"/>
      <c r="G46" s="2"/>
      <c r="H46" s="12">
        <f t="shared" si="0"/>
        <v>0</v>
      </c>
    </row>
    <row r="47" spans="2:8" ht="13.5" x14ac:dyDescent="0.25">
      <c r="B47" s="10">
        <v>42067</v>
      </c>
      <c r="C47" s="2">
        <v>52.87</v>
      </c>
      <c r="D47" s="2">
        <v>20.011600000000001</v>
      </c>
      <c r="E47" s="2">
        <v>0</v>
      </c>
      <c r="F47" s="2"/>
      <c r="G47" s="2"/>
      <c r="H47" s="12">
        <f t="shared" si="0"/>
        <v>0</v>
      </c>
    </row>
    <row r="48" spans="2:8" ht="13.5" x14ac:dyDescent="0.25">
      <c r="B48" s="10">
        <v>42068</v>
      </c>
      <c r="C48" s="2">
        <v>54.45</v>
      </c>
      <c r="D48" s="2">
        <v>20.6097</v>
      </c>
      <c r="E48" s="2">
        <v>4</v>
      </c>
      <c r="F48" s="2"/>
      <c r="G48" s="2"/>
      <c r="H48" s="12">
        <f t="shared" si="0"/>
        <v>2.9887665154210492E-2</v>
      </c>
    </row>
    <row r="49" spans="2:8" ht="13.5" x14ac:dyDescent="0.25">
      <c r="B49" s="10">
        <v>42069</v>
      </c>
      <c r="C49" s="2">
        <v>54.45</v>
      </c>
      <c r="D49" s="2">
        <v>20.6097</v>
      </c>
      <c r="E49" s="2">
        <v>0</v>
      </c>
      <c r="F49" s="2"/>
      <c r="G49" s="2"/>
      <c r="H49" s="12">
        <f t="shared" si="0"/>
        <v>0</v>
      </c>
    </row>
    <row r="50" spans="2:8" ht="13.5" x14ac:dyDescent="0.25">
      <c r="B50" s="10">
        <v>42072</v>
      </c>
      <c r="C50" s="2">
        <v>54.45</v>
      </c>
      <c r="D50" s="2">
        <v>20.6097</v>
      </c>
      <c r="E50" s="2">
        <v>0</v>
      </c>
      <c r="F50" s="2"/>
      <c r="G50" s="2"/>
      <c r="H50" s="12">
        <f t="shared" si="0"/>
        <v>0</v>
      </c>
    </row>
    <row r="51" spans="2:8" ht="13.5" x14ac:dyDescent="0.25">
      <c r="B51" s="10">
        <v>42073</v>
      </c>
      <c r="C51" s="2">
        <v>54.45</v>
      </c>
      <c r="D51" s="2">
        <v>20.6097</v>
      </c>
      <c r="E51" s="2">
        <v>0</v>
      </c>
      <c r="F51" s="2"/>
      <c r="G51" s="2"/>
      <c r="H51" s="12">
        <f t="shared" si="0"/>
        <v>0</v>
      </c>
    </row>
    <row r="52" spans="2:8" ht="13.5" x14ac:dyDescent="0.25">
      <c r="B52" s="10">
        <v>42074</v>
      </c>
      <c r="C52" s="2">
        <v>54.45</v>
      </c>
      <c r="D52" s="2">
        <v>20.6097</v>
      </c>
      <c r="E52" s="2">
        <v>0</v>
      </c>
      <c r="F52" s="2"/>
      <c r="G52" s="2"/>
      <c r="H52" s="12">
        <f t="shared" si="0"/>
        <v>0</v>
      </c>
    </row>
    <row r="53" spans="2:8" ht="13.5" x14ac:dyDescent="0.25">
      <c r="B53" s="10">
        <v>42075</v>
      </c>
      <c r="C53" s="2">
        <v>54.45</v>
      </c>
      <c r="D53" s="2">
        <v>20.6097</v>
      </c>
      <c r="E53" s="2">
        <v>0</v>
      </c>
      <c r="F53" s="2"/>
      <c r="G53" s="2"/>
      <c r="H53" s="12">
        <f t="shared" si="0"/>
        <v>0</v>
      </c>
    </row>
    <row r="54" spans="2:8" ht="13.5" x14ac:dyDescent="0.25">
      <c r="B54" s="10">
        <v>42076</v>
      </c>
      <c r="C54" s="2">
        <v>54.45</v>
      </c>
      <c r="D54" s="2">
        <v>20.6097</v>
      </c>
      <c r="E54" s="2">
        <v>0</v>
      </c>
      <c r="F54" s="2"/>
      <c r="G54" s="2"/>
      <c r="H54" s="12">
        <f t="shared" si="0"/>
        <v>0</v>
      </c>
    </row>
    <row r="55" spans="2:8" ht="13.5" x14ac:dyDescent="0.25">
      <c r="B55" s="10">
        <v>42079</v>
      </c>
      <c r="C55" s="2">
        <v>54.45</v>
      </c>
      <c r="D55" s="2">
        <v>20.6097</v>
      </c>
      <c r="E55" s="2">
        <v>0</v>
      </c>
      <c r="F55" s="2"/>
      <c r="G55" s="2"/>
      <c r="H55" s="12">
        <f t="shared" si="0"/>
        <v>0</v>
      </c>
    </row>
    <row r="56" spans="2:8" ht="13.5" x14ac:dyDescent="0.25">
      <c r="B56" s="10">
        <v>42080</v>
      </c>
      <c r="C56" s="2">
        <v>54.45</v>
      </c>
      <c r="D56" s="2">
        <v>20.6097</v>
      </c>
      <c r="E56" s="2">
        <v>0</v>
      </c>
      <c r="F56" s="2"/>
      <c r="G56" s="2"/>
      <c r="H56" s="12">
        <f t="shared" si="0"/>
        <v>0</v>
      </c>
    </row>
    <row r="57" spans="2:8" ht="13.5" x14ac:dyDescent="0.25">
      <c r="B57" s="10">
        <v>42081</v>
      </c>
      <c r="C57" s="2">
        <v>54.45</v>
      </c>
      <c r="D57" s="2">
        <v>20.6097</v>
      </c>
      <c r="E57" s="2">
        <v>0</v>
      </c>
      <c r="F57" s="2"/>
      <c r="G57" s="2"/>
      <c r="H57" s="12">
        <f t="shared" si="0"/>
        <v>0</v>
      </c>
    </row>
    <row r="58" spans="2:8" ht="13.5" x14ac:dyDescent="0.25">
      <c r="B58" s="10">
        <v>42082</v>
      </c>
      <c r="C58" s="2">
        <v>56.08</v>
      </c>
      <c r="D58" s="2">
        <v>21.226600000000001</v>
      </c>
      <c r="E58" s="2">
        <v>0</v>
      </c>
      <c r="F58" s="2"/>
      <c r="G58" s="2"/>
      <c r="H58" s="12">
        <f t="shared" si="0"/>
        <v>2.9932507508600374E-2</v>
      </c>
    </row>
    <row r="59" spans="2:8" ht="13.5" x14ac:dyDescent="0.25">
      <c r="B59" s="10">
        <v>42086</v>
      </c>
      <c r="C59" s="2">
        <v>56.08</v>
      </c>
      <c r="D59" s="2">
        <v>21.226600000000001</v>
      </c>
      <c r="E59" s="2">
        <v>0</v>
      </c>
      <c r="F59" s="2"/>
      <c r="G59" s="2"/>
      <c r="H59" s="12">
        <f t="shared" si="0"/>
        <v>0</v>
      </c>
    </row>
    <row r="60" spans="2:8" ht="13.5" x14ac:dyDescent="0.25">
      <c r="B60" s="10">
        <v>42087</v>
      </c>
      <c r="C60" s="2">
        <v>56.08</v>
      </c>
      <c r="D60" s="2">
        <v>21.226600000000001</v>
      </c>
      <c r="E60" s="2">
        <v>0</v>
      </c>
      <c r="F60" s="2"/>
      <c r="G60" s="2"/>
      <c r="H60" s="12">
        <f t="shared" si="0"/>
        <v>0</v>
      </c>
    </row>
    <row r="61" spans="2:8" ht="13.5" x14ac:dyDescent="0.25">
      <c r="B61" s="10">
        <v>42088</v>
      </c>
      <c r="C61" s="2">
        <v>56.08</v>
      </c>
      <c r="D61" s="2">
        <v>21.226600000000001</v>
      </c>
      <c r="E61" s="2">
        <v>0</v>
      </c>
      <c r="F61" s="2"/>
      <c r="G61" s="2"/>
      <c r="H61" s="12">
        <f t="shared" si="0"/>
        <v>0</v>
      </c>
    </row>
    <row r="62" spans="2:8" ht="13.5" x14ac:dyDescent="0.25">
      <c r="B62" s="10">
        <v>42089</v>
      </c>
      <c r="C62" s="2">
        <v>55</v>
      </c>
      <c r="D62" s="2">
        <v>20.817799999999998</v>
      </c>
      <c r="E62" s="2">
        <v>10</v>
      </c>
      <c r="F62" s="2"/>
      <c r="G62" s="2"/>
      <c r="H62" s="12">
        <f t="shared" si="0"/>
        <v>-1.9258854456201319E-2</v>
      </c>
    </row>
    <row r="63" spans="2:8" ht="13.5" x14ac:dyDescent="0.25">
      <c r="B63" s="10">
        <v>42090</v>
      </c>
      <c r="C63" s="2">
        <v>55</v>
      </c>
      <c r="D63" s="2">
        <v>20.817799999999998</v>
      </c>
      <c r="E63" s="2">
        <v>0</v>
      </c>
      <c r="F63" s="2"/>
      <c r="G63" s="2"/>
      <c r="H63" s="12">
        <f t="shared" si="0"/>
        <v>0</v>
      </c>
    </row>
    <row r="64" spans="2:8" ht="13.5" x14ac:dyDescent="0.25">
      <c r="B64" s="10">
        <v>42093</v>
      </c>
      <c r="C64" s="2">
        <v>55</v>
      </c>
      <c r="D64" s="2">
        <v>20.817799999999998</v>
      </c>
      <c r="E64" s="2">
        <v>0</v>
      </c>
      <c r="F64" s="2"/>
      <c r="G64" s="2"/>
      <c r="H64" s="12">
        <f t="shared" si="0"/>
        <v>0</v>
      </c>
    </row>
    <row r="65" spans="2:8" ht="13.5" x14ac:dyDescent="0.25">
      <c r="B65" s="10">
        <v>42094</v>
      </c>
      <c r="C65" s="2">
        <v>55</v>
      </c>
      <c r="D65" s="2">
        <v>20.817799999999998</v>
      </c>
      <c r="E65" s="2">
        <v>5</v>
      </c>
      <c r="F65" s="2"/>
      <c r="G65" s="2"/>
      <c r="H65" s="12">
        <f t="shared" si="0"/>
        <v>0</v>
      </c>
    </row>
    <row r="66" spans="2:8" ht="13.5" x14ac:dyDescent="0.25">
      <c r="B66" s="10">
        <v>42095</v>
      </c>
      <c r="C66" s="2">
        <v>55</v>
      </c>
      <c r="D66" s="2">
        <v>20.817799999999998</v>
      </c>
      <c r="E66" s="2">
        <v>0</v>
      </c>
      <c r="F66" s="2"/>
      <c r="G66" s="2"/>
      <c r="H66" s="12">
        <f t="shared" si="0"/>
        <v>0</v>
      </c>
    </row>
    <row r="67" spans="2:8" ht="13.5" x14ac:dyDescent="0.25">
      <c r="B67" s="10">
        <v>42096</v>
      </c>
      <c r="C67" s="2">
        <v>55</v>
      </c>
      <c r="D67" s="2">
        <v>20.817799999999998</v>
      </c>
      <c r="E67" s="2">
        <v>0</v>
      </c>
      <c r="F67" s="2"/>
      <c r="G67" s="2"/>
      <c r="H67" s="12">
        <f t="shared" si="0"/>
        <v>0</v>
      </c>
    </row>
    <row r="68" spans="2:8" ht="13.5" x14ac:dyDescent="0.25">
      <c r="B68" s="10">
        <v>42097</v>
      </c>
      <c r="C68" s="2">
        <v>55</v>
      </c>
      <c r="D68" s="2">
        <v>20.817799999999998</v>
      </c>
      <c r="E68" s="2">
        <v>0</v>
      </c>
      <c r="F68" s="2"/>
      <c r="G68" s="2"/>
      <c r="H68" s="12">
        <f t="shared" si="0"/>
        <v>0</v>
      </c>
    </row>
    <row r="69" spans="2:8" ht="13.5" x14ac:dyDescent="0.25">
      <c r="B69" s="10">
        <v>42100</v>
      </c>
      <c r="C69" s="2">
        <v>55</v>
      </c>
      <c r="D69" s="2">
        <v>20.817799999999998</v>
      </c>
      <c r="E69" s="2">
        <v>0</v>
      </c>
      <c r="F69" s="2"/>
      <c r="G69" s="2"/>
      <c r="H69" s="12">
        <f t="shared" si="0"/>
        <v>0</v>
      </c>
    </row>
    <row r="70" spans="2:8" ht="13.5" x14ac:dyDescent="0.25">
      <c r="B70" s="10">
        <v>42101</v>
      </c>
      <c r="C70" s="2">
        <v>55</v>
      </c>
      <c r="D70" s="2">
        <v>20.817799999999998</v>
      </c>
      <c r="E70" s="2">
        <v>0</v>
      </c>
      <c r="F70" s="2"/>
      <c r="G70" s="2"/>
      <c r="H70" s="12">
        <f t="shared" si="0"/>
        <v>0</v>
      </c>
    </row>
    <row r="71" spans="2:8" ht="13.5" x14ac:dyDescent="0.25">
      <c r="B71" s="10">
        <v>42102</v>
      </c>
      <c r="C71" s="2">
        <v>55</v>
      </c>
      <c r="D71" s="2">
        <v>20.817799999999998</v>
      </c>
      <c r="E71" s="2">
        <v>0</v>
      </c>
      <c r="F71" s="2"/>
      <c r="G71" s="2"/>
      <c r="H71" s="12">
        <f t="shared" ref="H71:H134" si="1">(D71-D70)/D70</f>
        <v>0</v>
      </c>
    </row>
    <row r="72" spans="2:8" ht="13.5" x14ac:dyDescent="0.25">
      <c r="B72" s="10">
        <v>42104</v>
      </c>
      <c r="C72" s="2">
        <v>55</v>
      </c>
      <c r="D72" s="2">
        <v>20.817799999999998</v>
      </c>
      <c r="E72" s="2">
        <v>0</v>
      </c>
      <c r="F72" s="2"/>
      <c r="G72" s="2"/>
      <c r="H72" s="12">
        <f t="shared" si="1"/>
        <v>0</v>
      </c>
    </row>
    <row r="73" spans="2:8" ht="13.5" x14ac:dyDescent="0.25">
      <c r="B73" s="10">
        <v>42107</v>
      </c>
      <c r="C73" s="2">
        <v>55</v>
      </c>
      <c r="D73" s="2">
        <v>20.817799999999998</v>
      </c>
      <c r="E73" s="2">
        <v>0</v>
      </c>
      <c r="F73" s="2"/>
      <c r="G73" s="2"/>
      <c r="H73" s="12">
        <f t="shared" si="1"/>
        <v>0</v>
      </c>
    </row>
    <row r="74" spans="2:8" ht="13.5" x14ac:dyDescent="0.25">
      <c r="B74" s="10">
        <v>42108</v>
      </c>
      <c r="C74" s="2">
        <v>54</v>
      </c>
      <c r="D74" s="2">
        <v>20.439299999999999</v>
      </c>
      <c r="E74" s="2">
        <v>295</v>
      </c>
      <c r="F74" s="2"/>
      <c r="G74" s="2"/>
      <c r="H74" s="12">
        <f t="shared" si="1"/>
        <v>-1.8181556168279021E-2</v>
      </c>
    </row>
    <row r="75" spans="2:8" ht="13.5" x14ac:dyDescent="0.25">
      <c r="B75" s="10">
        <v>42109</v>
      </c>
      <c r="C75" s="2">
        <v>54</v>
      </c>
      <c r="D75" s="2">
        <v>20.439299999999999</v>
      </c>
      <c r="E75" s="2">
        <v>5</v>
      </c>
      <c r="F75" s="2"/>
      <c r="G75" s="2"/>
      <c r="H75" s="12">
        <f t="shared" si="1"/>
        <v>0</v>
      </c>
    </row>
    <row r="76" spans="2:8" ht="13.5" x14ac:dyDescent="0.25">
      <c r="B76" s="10">
        <v>42110</v>
      </c>
      <c r="C76" s="2">
        <v>54</v>
      </c>
      <c r="D76" s="2">
        <v>20.439299999999999</v>
      </c>
      <c r="E76" s="2">
        <v>0</v>
      </c>
      <c r="F76" s="2"/>
      <c r="G76" s="2"/>
      <c r="H76" s="12">
        <f t="shared" si="1"/>
        <v>0</v>
      </c>
    </row>
    <row r="77" spans="2:8" ht="13.5" x14ac:dyDescent="0.25">
      <c r="B77" s="10">
        <v>42111</v>
      </c>
      <c r="C77" s="2">
        <v>54</v>
      </c>
      <c r="D77" s="2">
        <v>20.439299999999999</v>
      </c>
      <c r="E77" s="2">
        <v>0</v>
      </c>
      <c r="F77" s="2"/>
      <c r="G77" s="2"/>
      <c r="H77" s="12">
        <f t="shared" si="1"/>
        <v>0</v>
      </c>
    </row>
    <row r="78" spans="2:8" ht="13.5" x14ac:dyDescent="0.25">
      <c r="B78" s="10">
        <v>42114</v>
      </c>
      <c r="C78" s="2">
        <v>54</v>
      </c>
      <c r="D78" s="2">
        <v>20.439299999999999</v>
      </c>
      <c r="E78" s="2">
        <v>0</v>
      </c>
      <c r="F78" s="2"/>
      <c r="G78" s="2"/>
      <c r="H78" s="12">
        <f t="shared" si="1"/>
        <v>0</v>
      </c>
    </row>
    <row r="79" spans="2:8" ht="13.5" x14ac:dyDescent="0.25">
      <c r="B79" s="10">
        <v>42115</v>
      </c>
      <c r="C79" s="2">
        <v>54</v>
      </c>
      <c r="D79" s="2">
        <v>20.439299999999999</v>
      </c>
      <c r="E79" s="2">
        <v>0</v>
      </c>
      <c r="F79" s="2"/>
      <c r="G79" s="2"/>
      <c r="H79" s="12">
        <f t="shared" si="1"/>
        <v>0</v>
      </c>
    </row>
    <row r="80" spans="2:8" ht="13.5" x14ac:dyDescent="0.25">
      <c r="B80" s="10">
        <v>42116</v>
      </c>
      <c r="C80" s="2">
        <v>54</v>
      </c>
      <c r="D80" s="2">
        <v>20.439299999999999</v>
      </c>
      <c r="E80" s="2">
        <v>0</v>
      </c>
      <c r="F80" s="2"/>
      <c r="G80" s="2"/>
      <c r="H80" s="12">
        <f t="shared" si="1"/>
        <v>0</v>
      </c>
    </row>
    <row r="81" spans="2:8" ht="13.5" x14ac:dyDescent="0.25">
      <c r="B81" s="10">
        <v>42117</v>
      </c>
      <c r="C81" s="2">
        <v>54</v>
      </c>
      <c r="D81" s="2">
        <v>20.439299999999999</v>
      </c>
      <c r="E81" s="2">
        <v>0</v>
      </c>
      <c r="F81" s="2"/>
      <c r="G81" s="2"/>
      <c r="H81" s="12">
        <f t="shared" si="1"/>
        <v>0</v>
      </c>
    </row>
    <row r="82" spans="2:8" ht="13.5" x14ac:dyDescent="0.25">
      <c r="B82" s="10">
        <v>42118</v>
      </c>
      <c r="C82" s="2">
        <v>54</v>
      </c>
      <c r="D82" s="2">
        <v>20.439299999999999</v>
      </c>
      <c r="E82" s="2">
        <v>0</v>
      </c>
      <c r="F82" s="2"/>
      <c r="G82" s="2"/>
      <c r="H82" s="12">
        <f t="shared" si="1"/>
        <v>0</v>
      </c>
    </row>
    <row r="83" spans="2:8" ht="13.5" x14ac:dyDescent="0.25">
      <c r="B83" s="10">
        <v>42121</v>
      </c>
      <c r="C83" s="2">
        <v>54</v>
      </c>
      <c r="D83" s="2">
        <v>20.439299999999999</v>
      </c>
      <c r="E83" s="2">
        <v>0</v>
      </c>
      <c r="F83" s="2"/>
      <c r="G83" s="2"/>
      <c r="H83" s="12">
        <f t="shared" si="1"/>
        <v>0</v>
      </c>
    </row>
    <row r="84" spans="2:8" ht="13.5" x14ac:dyDescent="0.25">
      <c r="B84" s="10">
        <v>42122</v>
      </c>
      <c r="C84" s="2">
        <v>54</v>
      </c>
      <c r="D84" s="2">
        <v>20.439299999999999</v>
      </c>
      <c r="E84" s="2">
        <v>0</v>
      </c>
      <c r="F84" s="2"/>
      <c r="G84" s="2"/>
      <c r="H84" s="12">
        <f t="shared" si="1"/>
        <v>0</v>
      </c>
    </row>
    <row r="85" spans="2:8" ht="13.5" x14ac:dyDescent="0.25">
      <c r="B85" s="10">
        <v>42123</v>
      </c>
      <c r="C85" s="2">
        <v>54</v>
      </c>
      <c r="D85" s="2">
        <v>20.439299999999999</v>
      </c>
      <c r="E85" s="2">
        <v>0</v>
      </c>
      <c r="F85" s="2"/>
      <c r="G85" s="2"/>
      <c r="H85" s="12">
        <f t="shared" si="1"/>
        <v>0</v>
      </c>
    </row>
    <row r="86" spans="2:8" ht="13.5" x14ac:dyDescent="0.25">
      <c r="B86" s="10">
        <v>42124</v>
      </c>
      <c r="C86" s="2">
        <v>54</v>
      </c>
      <c r="D86" s="2">
        <v>20.439299999999999</v>
      </c>
      <c r="E86" s="2">
        <v>0</v>
      </c>
      <c r="F86" s="2"/>
      <c r="G86" s="2"/>
      <c r="H86" s="12">
        <f t="shared" si="1"/>
        <v>0</v>
      </c>
    </row>
    <row r="87" spans="2:8" ht="13.5" x14ac:dyDescent="0.25">
      <c r="B87" s="10">
        <v>42128</v>
      </c>
      <c r="C87" s="2">
        <v>54</v>
      </c>
      <c r="D87" s="2">
        <v>20.439299999999999</v>
      </c>
      <c r="E87" s="2">
        <v>0</v>
      </c>
      <c r="F87" s="2"/>
      <c r="G87" s="2"/>
      <c r="H87" s="12">
        <f t="shared" si="1"/>
        <v>0</v>
      </c>
    </row>
    <row r="88" spans="2:8" ht="13.5" x14ac:dyDescent="0.25">
      <c r="B88" s="10">
        <v>42129</v>
      </c>
      <c r="C88" s="2">
        <v>54</v>
      </c>
      <c r="D88" s="2">
        <v>20.439299999999999</v>
      </c>
      <c r="E88" s="2">
        <v>0</v>
      </c>
      <c r="F88" s="2"/>
      <c r="G88" s="2"/>
      <c r="H88" s="12">
        <f t="shared" si="1"/>
        <v>0</v>
      </c>
    </row>
    <row r="89" spans="2:8" ht="13.5" x14ac:dyDescent="0.25">
      <c r="B89" s="10">
        <v>42130</v>
      </c>
      <c r="C89" s="2">
        <v>54</v>
      </c>
      <c r="D89" s="2">
        <v>20.439299999999999</v>
      </c>
      <c r="E89" s="2">
        <v>0</v>
      </c>
      <c r="F89" s="2"/>
      <c r="G89" s="2"/>
      <c r="H89" s="12">
        <f t="shared" si="1"/>
        <v>0</v>
      </c>
    </row>
    <row r="90" spans="2:8" ht="13.5" x14ac:dyDescent="0.25">
      <c r="B90" s="10">
        <v>42131</v>
      </c>
      <c r="C90" s="2">
        <v>54</v>
      </c>
      <c r="D90" s="2">
        <v>20.439299999999999</v>
      </c>
      <c r="E90" s="2">
        <v>0</v>
      </c>
      <c r="F90" s="2"/>
      <c r="G90" s="2"/>
      <c r="H90" s="12">
        <f t="shared" si="1"/>
        <v>0</v>
      </c>
    </row>
    <row r="91" spans="2:8" ht="13.5" x14ac:dyDescent="0.25">
      <c r="B91" s="10">
        <v>42132</v>
      </c>
      <c r="C91" s="2">
        <v>54</v>
      </c>
      <c r="D91" s="2">
        <v>20.439299999999999</v>
      </c>
      <c r="E91" s="2">
        <v>0</v>
      </c>
      <c r="F91" s="2"/>
      <c r="G91" s="2"/>
      <c r="H91" s="12">
        <f t="shared" si="1"/>
        <v>0</v>
      </c>
    </row>
    <row r="92" spans="2:8" ht="13.5" x14ac:dyDescent="0.25">
      <c r="B92" s="10">
        <v>42135</v>
      </c>
      <c r="C92" s="2">
        <v>54</v>
      </c>
      <c r="D92" s="2">
        <v>20.439299999999999</v>
      </c>
      <c r="E92" s="2">
        <v>0</v>
      </c>
      <c r="F92" s="2"/>
      <c r="G92" s="2"/>
      <c r="H92" s="12">
        <f t="shared" si="1"/>
        <v>0</v>
      </c>
    </row>
    <row r="93" spans="2:8" ht="13.5" x14ac:dyDescent="0.25">
      <c r="B93" s="10">
        <v>42136</v>
      </c>
      <c r="C93" s="2">
        <v>54</v>
      </c>
      <c r="D93" s="2">
        <v>20.439299999999999</v>
      </c>
      <c r="E93" s="2">
        <v>0</v>
      </c>
      <c r="F93" s="2"/>
      <c r="G93" s="2"/>
      <c r="H93" s="12">
        <f t="shared" si="1"/>
        <v>0</v>
      </c>
    </row>
    <row r="94" spans="2:8" ht="13.5" x14ac:dyDescent="0.25">
      <c r="B94" s="10">
        <v>42137</v>
      </c>
      <c r="C94" s="2">
        <v>54</v>
      </c>
      <c r="D94" s="2">
        <v>20.439299999999999</v>
      </c>
      <c r="E94" s="2">
        <v>0</v>
      </c>
      <c r="F94" s="2"/>
      <c r="G94" s="2"/>
      <c r="H94" s="12">
        <f t="shared" si="1"/>
        <v>0</v>
      </c>
    </row>
    <row r="95" spans="2:8" ht="13.5" x14ac:dyDescent="0.25">
      <c r="B95" s="10">
        <v>42138</v>
      </c>
      <c r="C95" s="2">
        <v>54</v>
      </c>
      <c r="D95" s="2">
        <v>20.439299999999999</v>
      </c>
      <c r="E95" s="2">
        <v>0</v>
      </c>
      <c r="F95" s="2"/>
      <c r="G95" s="2"/>
      <c r="H95" s="12">
        <f t="shared" si="1"/>
        <v>0</v>
      </c>
    </row>
    <row r="96" spans="2:8" ht="13.5" x14ac:dyDescent="0.25">
      <c r="B96" s="10">
        <v>42139</v>
      </c>
      <c r="C96" s="2">
        <v>54</v>
      </c>
      <c r="D96" s="2">
        <v>20.439299999999999</v>
      </c>
      <c r="E96" s="2">
        <v>0</v>
      </c>
      <c r="F96" s="2"/>
      <c r="G96" s="2"/>
      <c r="H96" s="12">
        <f t="shared" si="1"/>
        <v>0</v>
      </c>
    </row>
    <row r="97" spans="2:8" ht="13.5" x14ac:dyDescent="0.25">
      <c r="B97" s="10">
        <v>42142</v>
      </c>
      <c r="C97" s="2">
        <v>54</v>
      </c>
      <c r="D97" s="2">
        <v>20.439299999999999</v>
      </c>
      <c r="E97" s="2">
        <v>0</v>
      </c>
      <c r="F97" s="2"/>
      <c r="G97" s="2"/>
      <c r="H97" s="12">
        <f t="shared" si="1"/>
        <v>0</v>
      </c>
    </row>
    <row r="98" spans="2:8" ht="13.5" x14ac:dyDescent="0.25">
      <c r="B98" s="10">
        <v>42143</v>
      </c>
      <c r="C98" s="2">
        <v>54</v>
      </c>
      <c r="D98" s="2">
        <v>20.439299999999999</v>
      </c>
      <c r="E98" s="2">
        <v>0</v>
      </c>
      <c r="F98" s="2"/>
      <c r="G98" s="2"/>
      <c r="H98" s="12">
        <f t="shared" si="1"/>
        <v>0</v>
      </c>
    </row>
    <row r="99" spans="2:8" ht="13.5" x14ac:dyDescent="0.25">
      <c r="B99" s="10">
        <v>42144</v>
      </c>
      <c r="C99" s="2">
        <v>54</v>
      </c>
      <c r="D99" s="2">
        <v>20.439299999999999</v>
      </c>
      <c r="E99" s="2">
        <v>0</v>
      </c>
      <c r="F99" s="2"/>
      <c r="G99" s="2"/>
      <c r="H99" s="12">
        <f t="shared" si="1"/>
        <v>0</v>
      </c>
    </row>
    <row r="100" spans="2:8" ht="13.5" x14ac:dyDescent="0.25">
      <c r="B100" s="10">
        <v>42145</v>
      </c>
      <c r="C100" s="2">
        <v>54</v>
      </c>
      <c r="D100" s="2">
        <v>20.439299999999999</v>
      </c>
      <c r="E100" s="2">
        <v>0</v>
      </c>
      <c r="F100" s="2"/>
      <c r="G100" s="2"/>
      <c r="H100" s="12">
        <f t="shared" si="1"/>
        <v>0</v>
      </c>
    </row>
    <row r="101" spans="2:8" ht="13.5" x14ac:dyDescent="0.25">
      <c r="B101" s="10">
        <v>42146</v>
      </c>
      <c r="C101" s="2">
        <v>54</v>
      </c>
      <c r="D101" s="2">
        <v>20.439299999999999</v>
      </c>
      <c r="E101" s="2">
        <v>0</v>
      </c>
      <c r="F101" s="2"/>
      <c r="G101" s="2"/>
      <c r="H101" s="12">
        <f t="shared" si="1"/>
        <v>0</v>
      </c>
    </row>
    <row r="102" spans="2:8" ht="13.5" x14ac:dyDescent="0.25">
      <c r="B102" s="10">
        <v>42149</v>
      </c>
      <c r="C102" s="2">
        <v>54</v>
      </c>
      <c r="D102" s="2">
        <v>20.439299999999999</v>
      </c>
      <c r="E102" s="2">
        <v>0</v>
      </c>
      <c r="F102" s="2"/>
      <c r="G102" s="2"/>
      <c r="H102" s="12">
        <f t="shared" si="1"/>
        <v>0</v>
      </c>
    </row>
    <row r="103" spans="2:8" ht="13.5" x14ac:dyDescent="0.25">
      <c r="B103" s="10">
        <v>42150</v>
      </c>
      <c r="C103" s="2">
        <v>54</v>
      </c>
      <c r="D103" s="2">
        <v>20.439299999999999</v>
      </c>
      <c r="E103" s="2">
        <v>0</v>
      </c>
      <c r="F103" s="2"/>
      <c r="G103" s="2"/>
      <c r="H103" s="12">
        <f t="shared" si="1"/>
        <v>0</v>
      </c>
    </row>
    <row r="104" spans="2:8" ht="13.5" x14ac:dyDescent="0.25">
      <c r="B104" s="10">
        <v>42151</v>
      </c>
      <c r="C104" s="2">
        <v>54</v>
      </c>
      <c r="D104" s="2">
        <v>20.439299999999999</v>
      </c>
      <c r="E104" s="2">
        <v>0</v>
      </c>
      <c r="F104" s="2"/>
      <c r="G104" s="2"/>
      <c r="H104" s="12">
        <f t="shared" si="1"/>
        <v>0</v>
      </c>
    </row>
    <row r="105" spans="2:8" ht="13.5" x14ac:dyDescent="0.25">
      <c r="B105" s="10">
        <v>42152</v>
      </c>
      <c r="C105" s="2">
        <v>54</v>
      </c>
      <c r="D105" s="2">
        <v>20.439299999999999</v>
      </c>
      <c r="E105" s="2">
        <v>0</v>
      </c>
      <c r="F105" s="2"/>
      <c r="G105" s="2"/>
      <c r="H105" s="12">
        <f t="shared" si="1"/>
        <v>0</v>
      </c>
    </row>
    <row r="106" spans="2:8" ht="13.5" x14ac:dyDescent="0.25">
      <c r="B106" s="10">
        <v>42153</v>
      </c>
      <c r="C106" s="2">
        <v>52.3</v>
      </c>
      <c r="D106" s="2">
        <v>20.439699999999998</v>
      </c>
      <c r="E106" s="2">
        <v>0</v>
      </c>
      <c r="F106" s="2"/>
      <c r="G106" s="2"/>
      <c r="H106" s="12">
        <f t="shared" si="1"/>
        <v>1.9570141834557337E-5</v>
      </c>
    </row>
    <row r="107" spans="2:8" ht="13.5" x14ac:dyDescent="0.25">
      <c r="B107" s="10">
        <v>42156</v>
      </c>
      <c r="C107" s="2">
        <v>52.3</v>
      </c>
      <c r="D107" s="2">
        <v>20.439699999999998</v>
      </c>
      <c r="E107" s="2">
        <v>0</v>
      </c>
      <c r="F107" s="2"/>
      <c r="G107" s="2"/>
      <c r="H107" s="12">
        <f t="shared" si="1"/>
        <v>0</v>
      </c>
    </row>
    <row r="108" spans="2:8" ht="13.5" x14ac:dyDescent="0.25">
      <c r="B108" s="10">
        <v>42157</v>
      </c>
      <c r="C108" s="2">
        <v>52.3</v>
      </c>
      <c r="D108" s="2">
        <v>20.439699999999998</v>
      </c>
      <c r="E108" s="2">
        <v>0</v>
      </c>
      <c r="F108" s="2"/>
      <c r="G108" s="2"/>
      <c r="H108" s="12">
        <f t="shared" si="1"/>
        <v>0</v>
      </c>
    </row>
    <row r="109" spans="2:8" ht="13.5" x14ac:dyDescent="0.25">
      <c r="B109" s="10">
        <v>42158</v>
      </c>
      <c r="C109" s="2">
        <v>52.3</v>
      </c>
      <c r="D109" s="2">
        <v>20.439699999999998</v>
      </c>
      <c r="E109" s="2">
        <v>0</v>
      </c>
      <c r="F109" s="2"/>
      <c r="G109" s="2"/>
      <c r="H109" s="12">
        <f t="shared" si="1"/>
        <v>0</v>
      </c>
    </row>
    <row r="110" spans="2:8" ht="13.5" x14ac:dyDescent="0.25">
      <c r="B110" s="10">
        <v>42159</v>
      </c>
      <c r="C110" s="2">
        <v>52.3</v>
      </c>
      <c r="D110" s="2">
        <v>20.439699999999998</v>
      </c>
      <c r="E110" s="2">
        <v>0</v>
      </c>
      <c r="F110" s="2"/>
      <c r="G110" s="2"/>
      <c r="H110" s="12">
        <f t="shared" si="1"/>
        <v>0</v>
      </c>
    </row>
    <row r="111" spans="2:8" ht="13.5" x14ac:dyDescent="0.25">
      <c r="B111" s="10">
        <v>42160</v>
      </c>
      <c r="C111" s="2">
        <v>52.3</v>
      </c>
      <c r="D111" s="2">
        <v>20.439699999999998</v>
      </c>
      <c r="E111" s="2">
        <v>0</v>
      </c>
      <c r="F111" s="2"/>
      <c r="G111" s="2"/>
      <c r="H111" s="12">
        <f t="shared" si="1"/>
        <v>0</v>
      </c>
    </row>
    <row r="112" spans="2:8" ht="13.5" x14ac:dyDescent="0.25">
      <c r="B112" s="10">
        <v>42163</v>
      </c>
      <c r="C112" s="2">
        <v>52.3</v>
      </c>
      <c r="D112" s="2">
        <v>20.439699999999998</v>
      </c>
      <c r="E112" s="2">
        <v>0</v>
      </c>
      <c r="F112" s="2"/>
      <c r="G112" s="2"/>
      <c r="H112" s="12">
        <f t="shared" si="1"/>
        <v>0</v>
      </c>
    </row>
    <row r="113" spans="2:8" ht="13.5" x14ac:dyDescent="0.25">
      <c r="B113" s="10">
        <v>42164</v>
      </c>
      <c r="C113" s="2">
        <v>52.3</v>
      </c>
      <c r="D113" s="2">
        <v>20.439699999999998</v>
      </c>
      <c r="E113" s="2">
        <v>0</v>
      </c>
      <c r="F113" s="2"/>
      <c r="G113" s="2"/>
      <c r="H113" s="12">
        <f t="shared" si="1"/>
        <v>0</v>
      </c>
    </row>
    <row r="114" spans="2:8" ht="13.5" x14ac:dyDescent="0.25">
      <c r="B114" s="10">
        <v>42165</v>
      </c>
      <c r="C114" s="2">
        <v>52.3</v>
      </c>
      <c r="D114" s="2">
        <v>20.439699999999998</v>
      </c>
      <c r="E114" s="2">
        <v>5</v>
      </c>
      <c r="F114" s="2"/>
      <c r="G114" s="2"/>
      <c r="H114" s="12">
        <f t="shared" si="1"/>
        <v>0</v>
      </c>
    </row>
    <row r="115" spans="2:8" ht="13.5" x14ac:dyDescent="0.25">
      <c r="B115" s="10">
        <v>42166</v>
      </c>
      <c r="C115" s="2">
        <v>52.3</v>
      </c>
      <c r="D115" s="2">
        <v>20.439699999999998</v>
      </c>
      <c r="E115" s="2">
        <v>0</v>
      </c>
      <c r="F115" s="2"/>
      <c r="G115" s="2"/>
      <c r="H115" s="12">
        <f t="shared" si="1"/>
        <v>0</v>
      </c>
    </row>
    <row r="116" spans="2:8" ht="13.5" x14ac:dyDescent="0.25">
      <c r="B116" s="10">
        <v>42167</v>
      </c>
      <c r="C116" s="2">
        <v>52.3</v>
      </c>
      <c r="D116" s="2">
        <v>20.439699999999998</v>
      </c>
      <c r="E116" s="2">
        <v>0</v>
      </c>
      <c r="F116" s="2"/>
      <c r="G116" s="2"/>
      <c r="H116" s="12">
        <f t="shared" si="1"/>
        <v>0</v>
      </c>
    </row>
    <row r="117" spans="2:8" ht="13.5" x14ac:dyDescent="0.25">
      <c r="B117" s="10">
        <v>42170</v>
      </c>
      <c r="C117" s="2">
        <v>52.3</v>
      </c>
      <c r="D117" s="2">
        <v>20.439699999999998</v>
      </c>
      <c r="E117" s="2">
        <v>0</v>
      </c>
      <c r="F117" s="2"/>
      <c r="G117" s="2"/>
      <c r="H117" s="12">
        <f t="shared" si="1"/>
        <v>0</v>
      </c>
    </row>
    <row r="118" spans="2:8" ht="13.5" x14ac:dyDescent="0.25">
      <c r="B118" s="10">
        <v>42171</v>
      </c>
      <c r="C118" s="2">
        <v>52.3</v>
      </c>
      <c r="D118" s="2">
        <v>20.439699999999998</v>
      </c>
      <c r="E118" s="2">
        <v>0</v>
      </c>
      <c r="F118" s="2"/>
      <c r="G118" s="2"/>
      <c r="H118" s="12">
        <f t="shared" si="1"/>
        <v>0</v>
      </c>
    </row>
    <row r="119" spans="2:8" ht="13.5" x14ac:dyDescent="0.25">
      <c r="B119" s="10">
        <v>42172</v>
      </c>
      <c r="C119" s="2">
        <v>52.3</v>
      </c>
      <c r="D119" s="2">
        <v>20.439699999999998</v>
      </c>
      <c r="E119" s="2">
        <v>0</v>
      </c>
      <c r="F119" s="2"/>
      <c r="G119" s="2"/>
      <c r="H119" s="12">
        <f t="shared" si="1"/>
        <v>0</v>
      </c>
    </row>
    <row r="120" spans="2:8" ht="13.5" x14ac:dyDescent="0.25">
      <c r="B120" s="10">
        <v>42173</v>
      </c>
      <c r="C120" s="2">
        <v>52.3</v>
      </c>
      <c r="D120" s="2">
        <v>20.439699999999998</v>
      </c>
      <c r="E120" s="2">
        <v>0</v>
      </c>
      <c r="F120" s="2"/>
      <c r="G120" s="2"/>
      <c r="H120" s="12">
        <f t="shared" si="1"/>
        <v>0</v>
      </c>
    </row>
    <row r="121" spans="2:8" ht="13.5" x14ac:dyDescent="0.25">
      <c r="B121" s="10">
        <v>42174</v>
      </c>
      <c r="C121" s="2">
        <v>53.32</v>
      </c>
      <c r="D121" s="2">
        <v>20.8384</v>
      </c>
      <c r="E121" s="2">
        <v>10</v>
      </c>
      <c r="F121" s="2"/>
      <c r="G121" s="2"/>
      <c r="H121" s="12">
        <f t="shared" si="1"/>
        <v>1.9506157135378781E-2</v>
      </c>
    </row>
    <row r="122" spans="2:8" ht="13.5" x14ac:dyDescent="0.25">
      <c r="B122" s="10">
        <v>42177</v>
      </c>
      <c r="C122" s="2">
        <v>53.32</v>
      </c>
      <c r="D122" s="2">
        <v>20.8384</v>
      </c>
      <c r="E122" s="2">
        <v>0</v>
      </c>
      <c r="F122" s="2"/>
      <c r="G122" s="2"/>
      <c r="H122" s="12">
        <f t="shared" si="1"/>
        <v>0</v>
      </c>
    </row>
    <row r="123" spans="2:8" ht="13.5" x14ac:dyDescent="0.25">
      <c r="B123" s="10">
        <v>42178</v>
      </c>
      <c r="C123" s="2">
        <v>53.32</v>
      </c>
      <c r="D123" s="2">
        <v>20.8384</v>
      </c>
      <c r="E123" s="2">
        <v>0</v>
      </c>
      <c r="F123" s="2"/>
      <c r="G123" s="2"/>
      <c r="H123" s="12">
        <f t="shared" si="1"/>
        <v>0</v>
      </c>
    </row>
    <row r="124" spans="2:8" ht="13.5" x14ac:dyDescent="0.25">
      <c r="B124" s="10">
        <v>42179</v>
      </c>
      <c r="C124" s="2">
        <v>53.32</v>
      </c>
      <c r="D124" s="2">
        <v>20.8384</v>
      </c>
      <c r="E124" s="2">
        <v>0</v>
      </c>
      <c r="F124" s="2"/>
      <c r="G124" s="2"/>
      <c r="H124" s="12">
        <f t="shared" si="1"/>
        <v>0</v>
      </c>
    </row>
    <row r="125" spans="2:8" ht="13.5" x14ac:dyDescent="0.25">
      <c r="B125" s="10">
        <v>42180</v>
      </c>
      <c r="C125" s="2">
        <v>53.32</v>
      </c>
      <c r="D125" s="2">
        <v>20.8384</v>
      </c>
      <c r="E125" s="2">
        <v>0</v>
      </c>
      <c r="F125" s="2"/>
      <c r="G125" s="2"/>
      <c r="H125" s="12">
        <f t="shared" si="1"/>
        <v>0</v>
      </c>
    </row>
    <row r="126" spans="2:8" ht="13.5" x14ac:dyDescent="0.25">
      <c r="B126" s="10">
        <v>42181</v>
      </c>
      <c r="C126" s="2">
        <v>53.32</v>
      </c>
      <c r="D126" s="2">
        <v>20.8384</v>
      </c>
      <c r="E126" s="2">
        <v>0</v>
      </c>
      <c r="F126" s="2"/>
      <c r="G126" s="2"/>
      <c r="H126" s="12">
        <f t="shared" si="1"/>
        <v>0</v>
      </c>
    </row>
    <row r="127" spans="2:8" ht="13.5" x14ac:dyDescent="0.25">
      <c r="B127" s="10">
        <v>42184</v>
      </c>
      <c r="C127" s="2">
        <v>53.32</v>
      </c>
      <c r="D127" s="2">
        <v>20.8384</v>
      </c>
      <c r="E127" s="2">
        <v>0</v>
      </c>
      <c r="F127" s="2"/>
      <c r="G127" s="2"/>
      <c r="H127" s="12">
        <f t="shared" si="1"/>
        <v>0</v>
      </c>
    </row>
    <row r="128" spans="2:8" ht="13.5" x14ac:dyDescent="0.25">
      <c r="B128" s="10">
        <v>42185</v>
      </c>
      <c r="C128" s="2">
        <v>53.32</v>
      </c>
      <c r="D128" s="2">
        <v>20.8384</v>
      </c>
      <c r="E128" s="2">
        <v>0</v>
      </c>
      <c r="F128" s="2"/>
      <c r="G128" s="2"/>
      <c r="H128" s="12">
        <f t="shared" si="1"/>
        <v>0</v>
      </c>
    </row>
    <row r="129" spans="2:8" ht="13.5" x14ac:dyDescent="0.25">
      <c r="B129" s="10">
        <v>42186</v>
      </c>
      <c r="C129" s="2">
        <v>53.32</v>
      </c>
      <c r="D129" s="2">
        <v>20.8384</v>
      </c>
      <c r="E129" s="2">
        <v>0</v>
      </c>
      <c r="F129" s="2"/>
      <c r="G129" s="2"/>
      <c r="H129" s="12">
        <f t="shared" si="1"/>
        <v>0</v>
      </c>
    </row>
    <row r="130" spans="2:8" ht="13.5" x14ac:dyDescent="0.25">
      <c r="B130" s="10">
        <v>42187</v>
      </c>
      <c r="C130" s="2">
        <v>53.32</v>
      </c>
      <c r="D130" s="2">
        <v>20.8384</v>
      </c>
      <c r="E130" s="2">
        <v>0</v>
      </c>
      <c r="F130" s="2"/>
      <c r="G130" s="2"/>
      <c r="H130" s="12">
        <f t="shared" si="1"/>
        <v>0</v>
      </c>
    </row>
    <row r="131" spans="2:8" ht="13.5" x14ac:dyDescent="0.25">
      <c r="B131" s="10">
        <v>42188</v>
      </c>
      <c r="C131" s="2">
        <v>53.32</v>
      </c>
      <c r="D131" s="2">
        <v>20.8384</v>
      </c>
      <c r="E131" s="2">
        <v>0</v>
      </c>
      <c r="F131" s="2"/>
      <c r="G131" s="2"/>
      <c r="H131" s="12">
        <f t="shared" si="1"/>
        <v>0</v>
      </c>
    </row>
    <row r="132" spans="2:8" ht="13.5" x14ac:dyDescent="0.25">
      <c r="B132" s="10">
        <v>42191</v>
      </c>
      <c r="C132" s="2">
        <v>53.32</v>
      </c>
      <c r="D132" s="2">
        <v>20.8384</v>
      </c>
      <c r="E132" s="2">
        <v>0</v>
      </c>
      <c r="F132" s="2"/>
      <c r="G132" s="2"/>
      <c r="H132" s="12">
        <f t="shared" si="1"/>
        <v>0</v>
      </c>
    </row>
    <row r="133" spans="2:8" ht="13.5" x14ac:dyDescent="0.25">
      <c r="B133" s="10">
        <v>42192</v>
      </c>
      <c r="C133" s="2">
        <v>53.32</v>
      </c>
      <c r="D133" s="2">
        <v>20.8384</v>
      </c>
      <c r="E133" s="2">
        <v>0</v>
      </c>
      <c r="F133" s="2"/>
      <c r="G133" s="2"/>
      <c r="H133" s="12">
        <f t="shared" si="1"/>
        <v>0</v>
      </c>
    </row>
    <row r="134" spans="2:8" ht="13.5" x14ac:dyDescent="0.25">
      <c r="B134" s="10">
        <v>42193</v>
      </c>
      <c r="C134" s="2">
        <v>53.32</v>
      </c>
      <c r="D134" s="2">
        <v>20.8384</v>
      </c>
      <c r="E134" s="2">
        <v>0</v>
      </c>
      <c r="F134" s="2"/>
      <c r="G134" s="2"/>
      <c r="H134" s="12">
        <f t="shared" si="1"/>
        <v>0</v>
      </c>
    </row>
    <row r="135" spans="2:8" ht="13.5" x14ac:dyDescent="0.25">
      <c r="B135" s="10">
        <v>42194</v>
      </c>
      <c r="C135" s="2">
        <v>53.32</v>
      </c>
      <c r="D135" s="2">
        <v>20.8384</v>
      </c>
      <c r="E135" s="2">
        <v>0</v>
      </c>
      <c r="F135" s="2"/>
      <c r="G135" s="2"/>
      <c r="H135" s="12">
        <f t="shared" ref="H135:H198" si="2">(D135-D134)/D134</f>
        <v>0</v>
      </c>
    </row>
    <row r="136" spans="2:8" ht="13.5" x14ac:dyDescent="0.25">
      <c r="B136" s="10">
        <v>42195</v>
      </c>
      <c r="C136" s="2">
        <v>53.32</v>
      </c>
      <c r="D136" s="2">
        <v>20.8384</v>
      </c>
      <c r="E136" s="2">
        <v>0</v>
      </c>
      <c r="F136" s="2"/>
      <c r="G136" s="2"/>
      <c r="H136" s="12">
        <f t="shared" si="2"/>
        <v>0</v>
      </c>
    </row>
    <row r="137" spans="2:8" ht="13.5" x14ac:dyDescent="0.25">
      <c r="B137" s="10">
        <v>42198</v>
      </c>
      <c r="C137" s="2">
        <v>53.32</v>
      </c>
      <c r="D137" s="2">
        <v>20.8384</v>
      </c>
      <c r="E137" s="2">
        <v>0</v>
      </c>
      <c r="F137" s="2"/>
      <c r="G137" s="2"/>
      <c r="H137" s="12">
        <f t="shared" si="2"/>
        <v>0</v>
      </c>
    </row>
    <row r="138" spans="2:8" ht="13.5" x14ac:dyDescent="0.25">
      <c r="B138" s="10">
        <v>42199</v>
      </c>
      <c r="C138" s="2">
        <v>53.32</v>
      </c>
      <c r="D138" s="2">
        <v>20.8384</v>
      </c>
      <c r="E138" s="2">
        <v>0</v>
      </c>
      <c r="F138" s="2"/>
      <c r="G138" s="2"/>
      <c r="H138" s="12">
        <f t="shared" si="2"/>
        <v>0</v>
      </c>
    </row>
    <row r="139" spans="2:8" ht="13.5" x14ac:dyDescent="0.25">
      <c r="B139" s="10">
        <v>42200</v>
      </c>
      <c r="C139" s="2">
        <v>53.32</v>
      </c>
      <c r="D139" s="2">
        <v>20.8384</v>
      </c>
      <c r="E139" s="2">
        <v>0</v>
      </c>
      <c r="F139" s="2"/>
      <c r="G139" s="2"/>
      <c r="H139" s="12">
        <f t="shared" si="2"/>
        <v>0</v>
      </c>
    </row>
    <row r="140" spans="2:8" ht="13.5" x14ac:dyDescent="0.25">
      <c r="B140" s="10">
        <v>42201</v>
      </c>
      <c r="C140" s="2">
        <v>53.32</v>
      </c>
      <c r="D140" s="2">
        <v>20.8384</v>
      </c>
      <c r="E140" s="2">
        <v>0</v>
      </c>
      <c r="F140" s="2"/>
      <c r="G140" s="2"/>
      <c r="H140" s="12">
        <f t="shared" si="2"/>
        <v>0</v>
      </c>
    </row>
    <row r="141" spans="2:8" ht="13.5" x14ac:dyDescent="0.25">
      <c r="B141" s="10">
        <v>42205</v>
      </c>
      <c r="C141" s="2">
        <v>54</v>
      </c>
      <c r="D141" s="2">
        <v>21.104099999999999</v>
      </c>
      <c r="E141" s="2">
        <v>5</v>
      </c>
      <c r="F141" s="2"/>
      <c r="G141" s="2"/>
      <c r="H141" s="12">
        <f t="shared" si="2"/>
        <v>1.2750499078624028E-2</v>
      </c>
    </row>
    <row r="142" spans="2:8" ht="13.5" x14ac:dyDescent="0.25">
      <c r="B142" s="10">
        <v>42206</v>
      </c>
      <c r="C142" s="2">
        <v>54</v>
      </c>
      <c r="D142" s="2">
        <v>21.104099999999999</v>
      </c>
      <c r="E142" s="2">
        <v>0</v>
      </c>
      <c r="F142" s="2"/>
      <c r="G142" s="2"/>
      <c r="H142" s="12">
        <f t="shared" si="2"/>
        <v>0</v>
      </c>
    </row>
    <row r="143" spans="2:8" ht="13.5" x14ac:dyDescent="0.25">
      <c r="B143" s="10">
        <v>42207</v>
      </c>
      <c r="C143" s="2">
        <v>54</v>
      </c>
      <c r="D143" s="2">
        <v>21.104099999999999</v>
      </c>
      <c r="E143" s="2">
        <v>0</v>
      </c>
      <c r="F143" s="2"/>
      <c r="G143" s="2"/>
      <c r="H143" s="12">
        <f t="shared" si="2"/>
        <v>0</v>
      </c>
    </row>
    <row r="144" spans="2:8" ht="13.5" x14ac:dyDescent="0.25">
      <c r="B144" s="10">
        <v>42208</v>
      </c>
      <c r="C144" s="2">
        <v>54</v>
      </c>
      <c r="D144" s="2">
        <v>21.104099999999999</v>
      </c>
      <c r="E144" s="2">
        <v>0</v>
      </c>
      <c r="F144" s="2"/>
      <c r="G144" s="2"/>
      <c r="H144" s="12">
        <f t="shared" si="2"/>
        <v>0</v>
      </c>
    </row>
    <row r="145" spans="2:8" ht="13.5" x14ac:dyDescent="0.25">
      <c r="B145" s="10">
        <v>42209</v>
      </c>
      <c r="C145" s="2">
        <v>54</v>
      </c>
      <c r="D145" s="2">
        <v>21.104099999999999</v>
      </c>
      <c r="E145" s="2">
        <v>0</v>
      </c>
      <c r="F145" s="2"/>
      <c r="G145" s="2"/>
      <c r="H145" s="12">
        <f t="shared" si="2"/>
        <v>0</v>
      </c>
    </row>
    <row r="146" spans="2:8" ht="13.5" x14ac:dyDescent="0.25">
      <c r="B146" s="10">
        <v>42212</v>
      </c>
      <c r="C146" s="2">
        <v>54</v>
      </c>
      <c r="D146" s="2">
        <v>21.104099999999999</v>
      </c>
      <c r="E146" s="2">
        <v>0</v>
      </c>
      <c r="F146" s="2"/>
      <c r="G146" s="2"/>
      <c r="H146" s="12">
        <f t="shared" si="2"/>
        <v>0</v>
      </c>
    </row>
    <row r="147" spans="2:8" ht="13.5" x14ac:dyDescent="0.25">
      <c r="B147" s="10">
        <v>42213</v>
      </c>
      <c r="C147" s="2">
        <v>54</v>
      </c>
      <c r="D147" s="2">
        <v>21.104099999999999</v>
      </c>
      <c r="E147" s="2">
        <v>0</v>
      </c>
      <c r="F147" s="2"/>
      <c r="G147" s="2"/>
      <c r="H147" s="12">
        <f t="shared" si="2"/>
        <v>0</v>
      </c>
    </row>
    <row r="148" spans="2:8" ht="13.5" x14ac:dyDescent="0.25">
      <c r="B148" s="10">
        <v>42214</v>
      </c>
      <c r="C148" s="2">
        <v>54</v>
      </c>
      <c r="D148" s="2">
        <v>21.104099999999999</v>
      </c>
      <c r="E148" s="2">
        <v>0</v>
      </c>
      <c r="F148" s="2"/>
      <c r="G148" s="2"/>
      <c r="H148" s="12">
        <f t="shared" si="2"/>
        <v>0</v>
      </c>
    </row>
    <row r="149" spans="2:8" ht="13.5" x14ac:dyDescent="0.25">
      <c r="B149" s="10">
        <v>42215</v>
      </c>
      <c r="C149" s="2">
        <v>54</v>
      </c>
      <c r="D149" s="2">
        <v>21.104099999999999</v>
      </c>
      <c r="E149" s="2">
        <v>0</v>
      </c>
      <c r="F149" s="2"/>
      <c r="G149" s="2"/>
      <c r="H149" s="12">
        <f t="shared" si="2"/>
        <v>0</v>
      </c>
    </row>
    <row r="150" spans="2:8" ht="13.5" x14ac:dyDescent="0.25">
      <c r="B150" s="10">
        <v>42216</v>
      </c>
      <c r="C150" s="2">
        <v>54</v>
      </c>
      <c r="D150" s="2">
        <v>21.104099999999999</v>
      </c>
      <c r="E150" s="2">
        <v>0</v>
      </c>
      <c r="F150" s="2"/>
      <c r="G150" s="2"/>
      <c r="H150" s="12">
        <f t="shared" si="2"/>
        <v>0</v>
      </c>
    </row>
    <row r="151" spans="2:8" ht="13.5" x14ac:dyDescent="0.25">
      <c r="B151" s="10">
        <v>42219</v>
      </c>
      <c r="C151" s="2">
        <v>54</v>
      </c>
      <c r="D151" s="2">
        <v>21.104099999999999</v>
      </c>
      <c r="E151" s="2">
        <v>0</v>
      </c>
      <c r="F151" s="2"/>
      <c r="G151" s="2"/>
      <c r="H151" s="12">
        <f t="shared" si="2"/>
        <v>0</v>
      </c>
    </row>
    <row r="152" spans="2:8" ht="13.5" x14ac:dyDescent="0.25">
      <c r="B152" s="10">
        <v>42220</v>
      </c>
      <c r="C152" s="2">
        <v>54</v>
      </c>
      <c r="D152" s="2">
        <v>21.104099999999999</v>
      </c>
      <c r="E152" s="2">
        <v>0</v>
      </c>
      <c r="F152" s="2"/>
      <c r="G152" s="2"/>
      <c r="H152" s="12">
        <f t="shared" si="2"/>
        <v>0</v>
      </c>
    </row>
    <row r="153" spans="2:8" ht="13.5" x14ac:dyDescent="0.25">
      <c r="B153" s="10">
        <v>42221</v>
      </c>
      <c r="C153" s="2">
        <v>54</v>
      </c>
      <c r="D153" s="2">
        <v>21.104099999999999</v>
      </c>
      <c r="E153" s="2">
        <v>0</v>
      </c>
      <c r="F153" s="2"/>
      <c r="G153" s="2"/>
      <c r="H153" s="12">
        <f t="shared" si="2"/>
        <v>0</v>
      </c>
    </row>
    <row r="154" spans="2:8" ht="13.5" x14ac:dyDescent="0.25">
      <c r="B154" s="10">
        <v>42222</v>
      </c>
      <c r="C154" s="2">
        <v>54</v>
      </c>
      <c r="D154" s="2">
        <v>21.104099999999999</v>
      </c>
      <c r="E154" s="2">
        <v>0</v>
      </c>
      <c r="F154" s="2"/>
      <c r="G154" s="2"/>
      <c r="H154" s="12">
        <f t="shared" si="2"/>
        <v>0</v>
      </c>
    </row>
    <row r="155" spans="2:8" ht="13.5" x14ac:dyDescent="0.25">
      <c r="B155" s="10">
        <v>42223</v>
      </c>
      <c r="C155" s="2">
        <v>54</v>
      </c>
      <c r="D155" s="2">
        <v>21.104099999999999</v>
      </c>
      <c r="E155" s="2">
        <v>0</v>
      </c>
      <c r="F155" s="2"/>
      <c r="G155" s="2"/>
      <c r="H155" s="12">
        <f t="shared" si="2"/>
        <v>0</v>
      </c>
    </row>
    <row r="156" spans="2:8" ht="13.5" x14ac:dyDescent="0.25">
      <c r="B156" s="10">
        <v>42226</v>
      </c>
      <c r="C156" s="2">
        <v>54</v>
      </c>
      <c r="D156" s="2">
        <v>21.104099999999999</v>
      </c>
      <c r="E156" s="2">
        <v>0</v>
      </c>
      <c r="F156" s="2"/>
      <c r="G156" s="2"/>
      <c r="H156" s="12">
        <f t="shared" si="2"/>
        <v>0</v>
      </c>
    </row>
    <row r="157" spans="2:8" ht="13.5" x14ac:dyDescent="0.25">
      <c r="B157" s="10">
        <v>42227</v>
      </c>
      <c r="C157" s="2">
        <v>54</v>
      </c>
      <c r="D157" s="2">
        <v>21.104099999999999</v>
      </c>
      <c r="E157" s="2">
        <v>0</v>
      </c>
      <c r="F157" s="2"/>
      <c r="G157" s="2"/>
      <c r="H157" s="12">
        <f t="shared" si="2"/>
        <v>0</v>
      </c>
    </row>
    <row r="158" spans="2:8" ht="13.5" x14ac:dyDescent="0.25">
      <c r="B158" s="10">
        <v>42228</v>
      </c>
      <c r="C158" s="2">
        <v>54</v>
      </c>
      <c r="D158" s="2">
        <v>21.104099999999999</v>
      </c>
      <c r="E158" s="2">
        <v>0</v>
      </c>
      <c r="F158" s="2"/>
      <c r="G158" s="2"/>
      <c r="H158" s="12">
        <f t="shared" si="2"/>
        <v>0</v>
      </c>
    </row>
    <row r="159" spans="2:8" ht="13.5" x14ac:dyDescent="0.25">
      <c r="B159" s="10">
        <v>42230</v>
      </c>
      <c r="C159" s="2">
        <v>54</v>
      </c>
      <c r="D159" s="2">
        <v>21.104099999999999</v>
      </c>
      <c r="E159" s="2">
        <v>0</v>
      </c>
      <c r="F159" s="2"/>
      <c r="G159" s="2"/>
      <c r="H159" s="12">
        <f t="shared" si="2"/>
        <v>0</v>
      </c>
    </row>
    <row r="160" spans="2:8" ht="13.5" x14ac:dyDescent="0.25">
      <c r="B160" s="10">
        <v>42233</v>
      </c>
      <c r="C160" s="2">
        <v>54</v>
      </c>
      <c r="D160" s="2">
        <v>21.104099999999999</v>
      </c>
      <c r="E160" s="2">
        <v>0</v>
      </c>
      <c r="F160" s="2"/>
      <c r="G160" s="2"/>
      <c r="H160" s="12">
        <f t="shared" si="2"/>
        <v>0</v>
      </c>
    </row>
    <row r="161" spans="2:8" ht="13.5" x14ac:dyDescent="0.25">
      <c r="B161" s="10">
        <v>42234</v>
      </c>
      <c r="C161" s="2">
        <v>54</v>
      </c>
      <c r="D161" s="2">
        <v>21.104099999999999</v>
      </c>
      <c r="E161" s="2">
        <v>0</v>
      </c>
      <c r="F161" s="2"/>
      <c r="G161" s="2"/>
      <c r="H161" s="12">
        <f t="shared" si="2"/>
        <v>0</v>
      </c>
    </row>
    <row r="162" spans="2:8" ht="13.5" x14ac:dyDescent="0.25">
      <c r="B162" s="10">
        <v>42235</v>
      </c>
      <c r="C162" s="2">
        <v>54</v>
      </c>
      <c r="D162" s="2">
        <v>21.104099999999999</v>
      </c>
      <c r="E162" s="2">
        <v>0</v>
      </c>
      <c r="F162" s="2"/>
      <c r="G162" s="2"/>
      <c r="H162" s="12">
        <f t="shared" si="2"/>
        <v>0</v>
      </c>
    </row>
    <row r="163" spans="2:8" ht="13.5" x14ac:dyDescent="0.25">
      <c r="B163" s="10">
        <v>42236</v>
      </c>
      <c r="C163" s="2">
        <v>54</v>
      </c>
      <c r="D163" s="2">
        <v>21.104099999999999</v>
      </c>
      <c r="E163" s="2">
        <v>0</v>
      </c>
      <c r="F163" s="2"/>
      <c r="G163" s="2"/>
      <c r="H163" s="12">
        <f t="shared" si="2"/>
        <v>0</v>
      </c>
    </row>
    <row r="164" spans="2:8" ht="13.5" x14ac:dyDescent="0.25">
      <c r="B164" s="10">
        <v>42237</v>
      </c>
      <c r="C164" s="2">
        <v>53</v>
      </c>
      <c r="D164" s="2">
        <v>20.7133</v>
      </c>
      <c r="E164" s="2">
        <v>6</v>
      </c>
      <c r="F164" s="2"/>
      <c r="G164" s="2"/>
      <c r="H164" s="12">
        <f t="shared" si="2"/>
        <v>-1.8517728782558779E-2</v>
      </c>
    </row>
    <row r="165" spans="2:8" ht="13.5" x14ac:dyDescent="0.25">
      <c r="B165" s="10">
        <v>42240</v>
      </c>
      <c r="C165" s="2">
        <v>53</v>
      </c>
      <c r="D165" s="2">
        <v>20.7133</v>
      </c>
      <c r="E165" s="2">
        <v>0</v>
      </c>
      <c r="F165" s="2"/>
      <c r="G165" s="2"/>
      <c r="H165" s="12">
        <f t="shared" si="2"/>
        <v>0</v>
      </c>
    </row>
    <row r="166" spans="2:8" ht="13.5" x14ac:dyDescent="0.25">
      <c r="B166" s="10">
        <v>42241</v>
      </c>
      <c r="C166" s="2">
        <v>53</v>
      </c>
      <c r="D166" s="2">
        <v>20.7133</v>
      </c>
      <c r="E166" s="2">
        <v>0</v>
      </c>
      <c r="F166" s="2"/>
      <c r="G166" s="2"/>
      <c r="H166" s="12">
        <f t="shared" si="2"/>
        <v>0</v>
      </c>
    </row>
    <row r="167" spans="2:8" ht="13.5" x14ac:dyDescent="0.25">
      <c r="B167" s="10">
        <v>42242</v>
      </c>
      <c r="C167" s="2">
        <v>53</v>
      </c>
      <c r="D167" s="2">
        <v>20.7133</v>
      </c>
      <c r="E167" s="2">
        <v>0</v>
      </c>
      <c r="F167" s="2"/>
      <c r="G167" s="2"/>
      <c r="H167" s="12">
        <f t="shared" si="2"/>
        <v>0</v>
      </c>
    </row>
    <row r="168" spans="2:8" ht="13.5" x14ac:dyDescent="0.25">
      <c r="B168" s="10">
        <v>42243</v>
      </c>
      <c r="C168" s="2">
        <v>53</v>
      </c>
      <c r="D168" s="2">
        <v>20.7133</v>
      </c>
      <c r="E168" s="2">
        <v>0</v>
      </c>
      <c r="F168" s="2"/>
      <c r="G168" s="2"/>
      <c r="H168" s="12">
        <f t="shared" si="2"/>
        <v>0</v>
      </c>
    </row>
    <row r="169" spans="2:8" ht="13.5" x14ac:dyDescent="0.25">
      <c r="B169" s="10">
        <v>42244</v>
      </c>
      <c r="C169" s="2">
        <v>53</v>
      </c>
      <c r="D169" s="2">
        <v>20.7133</v>
      </c>
      <c r="E169" s="2">
        <v>0</v>
      </c>
      <c r="F169" s="2"/>
      <c r="G169" s="2"/>
      <c r="H169" s="12">
        <f t="shared" si="2"/>
        <v>0</v>
      </c>
    </row>
    <row r="170" spans="2:8" ht="13.5" x14ac:dyDescent="0.25">
      <c r="B170" s="10">
        <v>42247</v>
      </c>
      <c r="C170" s="2">
        <v>53</v>
      </c>
      <c r="D170" s="2">
        <v>20.7133</v>
      </c>
      <c r="E170" s="2">
        <v>0</v>
      </c>
      <c r="F170" s="2"/>
      <c r="G170" s="2"/>
      <c r="H170" s="12">
        <f t="shared" si="2"/>
        <v>0</v>
      </c>
    </row>
    <row r="171" spans="2:8" ht="13.5" x14ac:dyDescent="0.25">
      <c r="B171" s="10">
        <v>42248</v>
      </c>
      <c r="C171" s="2">
        <v>53</v>
      </c>
      <c r="D171" s="2">
        <v>20.7133</v>
      </c>
      <c r="E171" s="2">
        <v>0</v>
      </c>
      <c r="F171" s="2"/>
      <c r="G171" s="2"/>
      <c r="H171" s="12">
        <f t="shared" si="2"/>
        <v>0</v>
      </c>
    </row>
    <row r="172" spans="2:8" ht="13.5" x14ac:dyDescent="0.25">
      <c r="B172" s="10">
        <v>42249</v>
      </c>
      <c r="C172" s="2">
        <v>50.62</v>
      </c>
      <c r="D172" s="2">
        <v>19.783200000000001</v>
      </c>
      <c r="E172" s="2">
        <v>200</v>
      </c>
      <c r="F172" s="2"/>
      <c r="G172" s="2"/>
      <c r="H172" s="12">
        <f t="shared" si="2"/>
        <v>-4.4903516098352241E-2</v>
      </c>
    </row>
    <row r="173" spans="2:8" ht="13.5" x14ac:dyDescent="0.25">
      <c r="B173" s="10">
        <v>42250</v>
      </c>
      <c r="C173" s="2">
        <v>50.62</v>
      </c>
      <c r="D173" s="2">
        <v>19.783200000000001</v>
      </c>
      <c r="E173" s="2">
        <v>510</v>
      </c>
      <c r="F173" s="2"/>
      <c r="G173" s="2"/>
      <c r="H173" s="12">
        <f t="shared" si="2"/>
        <v>0</v>
      </c>
    </row>
    <row r="174" spans="2:8" ht="13.5" x14ac:dyDescent="0.25">
      <c r="B174" s="10">
        <v>42251</v>
      </c>
      <c r="C174" s="2">
        <v>48.35</v>
      </c>
      <c r="D174" s="2">
        <v>18.896000000000001</v>
      </c>
      <c r="E174" s="2">
        <v>0</v>
      </c>
      <c r="F174" s="2"/>
      <c r="G174" s="2"/>
      <c r="H174" s="12">
        <f t="shared" si="2"/>
        <v>-4.4846132071656754E-2</v>
      </c>
    </row>
    <row r="175" spans="2:8" ht="13.5" x14ac:dyDescent="0.25">
      <c r="B175" s="10">
        <v>42254</v>
      </c>
      <c r="C175" s="2">
        <v>46.18</v>
      </c>
      <c r="D175" s="2">
        <v>18.047899999999998</v>
      </c>
      <c r="E175" s="2">
        <v>0</v>
      </c>
      <c r="F175" s="2"/>
      <c r="G175" s="2"/>
      <c r="H175" s="12">
        <f t="shared" si="2"/>
        <v>-4.4882514817951011E-2</v>
      </c>
    </row>
    <row r="176" spans="2:8" ht="13.5" x14ac:dyDescent="0.25">
      <c r="B176" s="10">
        <v>42255</v>
      </c>
      <c r="C176" s="2">
        <v>46.18</v>
      </c>
      <c r="D176" s="2">
        <v>18.047899999999998</v>
      </c>
      <c r="E176" s="2">
        <v>0</v>
      </c>
      <c r="F176" s="2"/>
      <c r="G176" s="2"/>
      <c r="H176" s="12">
        <f t="shared" si="2"/>
        <v>0</v>
      </c>
    </row>
    <row r="177" spans="2:8" ht="13.5" x14ac:dyDescent="0.25">
      <c r="B177" s="10">
        <v>42256</v>
      </c>
      <c r="C177" s="2">
        <v>46.18</v>
      </c>
      <c r="D177" s="2">
        <v>18.047899999999998</v>
      </c>
      <c r="E177" s="2">
        <v>0</v>
      </c>
      <c r="F177" s="2"/>
      <c r="G177" s="2"/>
      <c r="H177" s="12">
        <f t="shared" si="2"/>
        <v>0</v>
      </c>
    </row>
    <row r="178" spans="2:8" ht="13.5" x14ac:dyDescent="0.25">
      <c r="B178" s="10">
        <v>42257</v>
      </c>
      <c r="C178" s="2">
        <v>46.18</v>
      </c>
      <c r="D178" s="2">
        <v>18.047899999999998</v>
      </c>
      <c r="E178" s="2">
        <v>25</v>
      </c>
      <c r="F178" s="2"/>
      <c r="G178" s="2"/>
      <c r="H178" s="12">
        <f t="shared" si="2"/>
        <v>0</v>
      </c>
    </row>
    <row r="179" spans="2:8" ht="13.5" x14ac:dyDescent="0.25">
      <c r="B179" s="10">
        <v>42258</v>
      </c>
      <c r="C179" s="2">
        <v>44.8</v>
      </c>
      <c r="D179" s="2">
        <v>17.508600000000001</v>
      </c>
      <c r="E179" s="2">
        <v>100</v>
      </c>
      <c r="F179" s="2"/>
      <c r="G179" s="2"/>
      <c r="H179" s="12">
        <f t="shared" si="2"/>
        <v>-2.9881592872300782E-2</v>
      </c>
    </row>
    <row r="180" spans="2:8" ht="13.5" x14ac:dyDescent="0.25">
      <c r="B180" s="10">
        <v>42261</v>
      </c>
      <c r="C180" s="2">
        <v>44.8</v>
      </c>
      <c r="D180" s="2">
        <v>17.508600000000001</v>
      </c>
      <c r="E180" s="2">
        <v>0</v>
      </c>
      <c r="F180" s="2"/>
      <c r="G180" s="2"/>
      <c r="H180" s="12">
        <f t="shared" si="2"/>
        <v>0</v>
      </c>
    </row>
    <row r="181" spans="2:8" ht="13.5" x14ac:dyDescent="0.25">
      <c r="B181" s="10">
        <v>42262</v>
      </c>
      <c r="C181" s="2">
        <v>44.8</v>
      </c>
      <c r="D181" s="2">
        <v>17.508600000000001</v>
      </c>
      <c r="E181" s="2">
        <v>0</v>
      </c>
      <c r="F181" s="2"/>
      <c r="G181" s="2"/>
      <c r="H181" s="12">
        <f t="shared" si="2"/>
        <v>0</v>
      </c>
    </row>
    <row r="182" spans="2:8" ht="13.5" x14ac:dyDescent="0.25">
      <c r="B182" s="10">
        <v>42263</v>
      </c>
      <c r="C182" s="2">
        <v>44.8</v>
      </c>
      <c r="D182" s="2">
        <v>17.508600000000001</v>
      </c>
      <c r="E182" s="2">
        <v>0</v>
      </c>
      <c r="F182" s="2"/>
      <c r="G182" s="2"/>
      <c r="H182" s="12">
        <f t="shared" si="2"/>
        <v>0</v>
      </c>
    </row>
    <row r="183" spans="2:8" ht="13.5" x14ac:dyDescent="0.25">
      <c r="B183" s="10">
        <v>42264</v>
      </c>
      <c r="C183" s="2">
        <v>44.8</v>
      </c>
      <c r="D183" s="2">
        <v>17.508600000000001</v>
      </c>
      <c r="E183" s="2">
        <v>0</v>
      </c>
      <c r="F183" s="2"/>
      <c r="G183" s="2"/>
      <c r="H183" s="12">
        <f t="shared" si="2"/>
        <v>0</v>
      </c>
    </row>
    <row r="184" spans="2:8" ht="13.5" x14ac:dyDescent="0.25">
      <c r="B184" s="10">
        <v>42265</v>
      </c>
      <c r="C184" s="2">
        <v>44.8</v>
      </c>
      <c r="D184" s="2">
        <v>17.508600000000001</v>
      </c>
      <c r="E184" s="2">
        <v>0</v>
      </c>
      <c r="F184" s="2"/>
      <c r="G184" s="2"/>
      <c r="H184" s="12">
        <f t="shared" si="2"/>
        <v>0</v>
      </c>
    </row>
    <row r="185" spans="2:8" ht="13.5" x14ac:dyDescent="0.25">
      <c r="B185" s="10">
        <v>42268</v>
      </c>
      <c r="C185" s="2">
        <v>44.8</v>
      </c>
      <c r="D185" s="2">
        <v>17.508600000000001</v>
      </c>
      <c r="E185" s="2">
        <v>0</v>
      </c>
      <c r="F185" s="2"/>
      <c r="G185" s="2"/>
      <c r="H185" s="12">
        <f t="shared" si="2"/>
        <v>0</v>
      </c>
    </row>
    <row r="186" spans="2:8" ht="13.5" x14ac:dyDescent="0.25">
      <c r="B186" s="10">
        <v>42269</v>
      </c>
      <c r="C186" s="2">
        <v>44.8</v>
      </c>
      <c r="D186" s="2">
        <v>17.508600000000001</v>
      </c>
      <c r="E186" s="2">
        <v>0</v>
      </c>
      <c r="F186" s="2"/>
      <c r="G186" s="2"/>
      <c r="H186" s="12">
        <f t="shared" si="2"/>
        <v>0</v>
      </c>
    </row>
    <row r="187" spans="2:8" ht="13.5" x14ac:dyDescent="0.25">
      <c r="B187" s="10">
        <v>42270</v>
      </c>
      <c r="C187" s="2">
        <v>44.8</v>
      </c>
      <c r="D187" s="2">
        <v>17.508600000000001</v>
      </c>
      <c r="E187" s="2">
        <v>0</v>
      </c>
      <c r="F187" s="2"/>
      <c r="G187" s="2"/>
      <c r="H187" s="12">
        <f t="shared" si="2"/>
        <v>0</v>
      </c>
    </row>
    <row r="188" spans="2:8" ht="13.5" x14ac:dyDescent="0.25">
      <c r="B188" s="10">
        <v>42275</v>
      </c>
      <c r="C188" s="2">
        <v>44.8</v>
      </c>
      <c r="D188" s="2">
        <v>17.508600000000001</v>
      </c>
      <c r="E188" s="2">
        <v>0</v>
      </c>
      <c r="F188" s="2"/>
      <c r="G188" s="2"/>
      <c r="H188" s="12">
        <f t="shared" si="2"/>
        <v>0</v>
      </c>
    </row>
    <row r="189" spans="2:8" ht="13.5" x14ac:dyDescent="0.25">
      <c r="B189" s="10">
        <v>42276</v>
      </c>
      <c r="C189" s="2">
        <v>44</v>
      </c>
      <c r="D189" s="2">
        <v>17.195900000000002</v>
      </c>
      <c r="E189" s="2">
        <v>18</v>
      </c>
      <c r="F189" s="2"/>
      <c r="G189" s="2"/>
      <c r="H189" s="12">
        <f t="shared" si="2"/>
        <v>-1.7859794615217636E-2</v>
      </c>
    </row>
    <row r="190" spans="2:8" ht="13.5" x14ac:dyDescent="0.25">
      <c r="B190" s="10">
        <v>42277</v>
      </c>
      <c r="C190" s="2">
        <v>44</v>
      </c>
      <c r="D190" s="2">
        <v>17.195900000000002</v>
      </c>
      <c r="E190" s="2">
        <v>0</v>
      </c>
      <c r="F190" s="2"/>
      <c r="G190" s="2"/>
      <c r="H190" s="12">
        <f t="shared" si="2"/>
        <v>0</v>
      </c>
    </row>
    <row r="191" spans="2:8" ht="13.5" x14ac:dyDescent="0.25">
      <c r="B191" s="10">
        <v>42278</v>
      </c>
      <c r="C191" s="2">
        <v>42.68</v>
      </c>
      <c r="D191" s="2">
        <v>16.680099999999999</v>
      </c>
      <c r="E191" s="2">
        <v>0</v>
      </c>
      <c r="F191" s="2"/>
      <c r="G191" s="2"/>
      <c r="H191" s="12">
        <f t="shared" si="2"/>
        <v>-2.9995522188428766E-2</v>
      </c>
    </row>
    <row r="192" spans="2:8" ht="13.5" x14ac:dyDescent="0.25">
      <c r="B192" s="10">
        <v>42279</v>
      </c>
      <c r="C192" s="2">
        <v>42.68</v>
      </c>
      <c r="D192" s="2">
        <v>16.680099999999999</v>
      </c>
      <c r="E192" s="2">
        <v>0</v>
      </c>
      <c r="F192" s="2"/>
      <c r="G192" s="2"/>
      <c r="H192" s="12">
        <f t="shared" si="2"/>
        <v>0</v>
      </c>
    </row>
    <row r="193" spans="2:8" ht="13.5" x14ac:dyDescent="0.25">
      <c r="B193" s="10">
        <v>42282</v>
      </c>
      <c r="C193" s="2">
        <v>42.68</v>
      </c>
      <c r="D193" s="2">
        <v>16.680099999999999</v>
      </c>
      <c r="E193" s="2">
        <v>0</v>
      </c>
      <c r="F193" s="2"/>
      <c r="G193" s="2"/>
      <c r="H193" s="12">
        <f t="shared" si="2"/>
        <v>0</v>
      </c>
    </row>
    <row r="194" spans="2:8" ht="13.5" x14ac:dyDescent="0.25">
      <c r="B194" s="10">
        <v>42283</v>
      </c>
      <c r="C194" s="2">
        <v>42.68</v>
      </c>
      <c r="D194" s="2">
        <v>16.680099999999999</v>
      </c>
      <c r="E194" s="2">
        <v>0</v>
      </c>
      <c r="F194" s="2"/>
      <c r="G194" s="2"/>
      <c r="H194" s="12">
        <f t="shared" si="2"/>
        <v>0</v>
      </c>
    </row>
    <row r="195" spans="2:8" ht="13.5" x14ac:dyDescent="0.25">
      <c r="B195" s="10">
        <v>42284</v>
      </c>
      <c r="C195" s="2">
        <v>41.4</v>
      </c>
      <c r="D195" s="2">
        <v>16.1798</v>
      </c>
      <c r="E195" s="2">
        <v>16</v>
      </c>
      <c r="F195" s="2"/>
      <c r="G195" s="2"/>
      <c r="H195" s="12">
        <f t="shared" si="2"/>
        <v>-2.9993824977068442E-2</v>
      </c>
    </row>
    <row r="196" spans="2:8" ht="13.5" x14ac:dyDescent="0.25">
      <c r="B196" s="10">
        <v>42285</v>
      </c>
      <c r="C196" s="2">
        <v>41.4</v>
      </c>
      <c r="D196" s="2">
        <v>16.1798</v>
      </c>
      <c r="E196" s="2">
        <v>0</v>
      </c>
      <c r="F196" s="2"/>
      <c r="G196" s="2"/>
      <c r="H196" s="12">
        <f t="shared" si="2"/>
        <v>0</v>
      </c>
    </row>
    <row r="197" spans="2:8" ht="13.5" x14ac:dyDescent="0.25">
      <c r="B197" s="10">
        <v>42286</v>
      </c>
      <c r="C197" s="2">
        <v>41.4</v>
      </c>
      <c r="D197" s="2">
        <v>16.1798</v>
      </c>
      <c r="E197" s="2">
        <v>4</v>
      </c>
      <c r="F197" s="2"/>
      <c r="G197" s="2"/>
      <c r="H197" s="12">
        <f t="shared" si="2"/>
        <v>0</v>
      </c>
    </row>
    <row r="198" spans="2:8" ht="13.5" x14ac:dyDescent="0.25">
      <c r="B198" s="10">
        <v>42289</v>
      </c>
      <c r="C198" s="2">
        <v>41.4</v>
      </c>
      <c r="D198" s="2">
        <v>16.1798</v>
      </c>
      <c r="E198" s="2">
        <v>0</v>
      </c>
      <c r="F198" s="2"/>
      <c r="G198" s="2"/>
      <c r="H198" s="12">
        <f t="shared" si="2"/>
        <v>0</v>
      </c>
    </row>
    <row r="199" spans="2:8" ht="13.5" x14ac:dyDescent="0.25">
      <c r="B199" s="10">
        <v>42290</v>
      </c>
      <c r="C199" s="2">
        <v>41.4</v>
      </c>
      <c r="D199" s="2">
        <v>16.1798</v>
      </c>
      <c r="E199" s="2">
        <v>0</v>
      </c>
      <c r="F199" s="2"/>
      <c r="G199" s="2"/>
      <c r="H199" s="12">
        <f t="shared" ref="H199:H262" si="3">(D199-D198)/D198</f>
        <v>0</v>
      </c>
    </row>
    <row r="200" spans="2:8" ht="13.5" x14ac:dyDescent="0.25">
      <c r="B200" s="10">
        <v>42293</v>
      </c>
      <c r="C200" s="2">
        <v>41.4</v>
      </c>
      <c r="D200" s="2">
        <v>16.1798</v>
      </c>
      <c r="E200" s="2">
        <v>0</v>
      </c>
      <c r="F200" s="2"/>
      <c r="G200" s="2"/>
      <c r="H200" s="12">
        <f t="shared" si="3"/>
        <v>0</v>
      </c>
    </row>
    <row r="201" spans="2:8" ht="13.5" x14ac:dyDescent="0.25">
      <c r="B201" s="10">
        <v>42296</v>
      </c>
      <c r="C201" s="2">
        <v>41.4</v>
      </c>
      <c r="D201" s="2">
        <v>16.1798</v>
      </c>
      <c r="E201" s="2">
        <v>0</v>
      </c>
      <c r="F201" s="2"/>
      <c r="G201" s="2"/>
      <c r="H201" s="12">
        <f t="shared" si="3"/>
        <v>0</v>
      </c>
    </row>
    <row r="202" spans="2:8" ht="13.5" x14ac:dyDescent="0.25">
      <c r="B202" s="10">
        <v>42297</v>
      </c>
      <c r="C202" s="2">
        <v>41.4</v>
      </c>
      <c r="D202" s="2">
        <v>16.1798</v>
      </c>
      <c r="E202" s="2">
        <v>0</v>
      </c>
      <c r="F202" s="2"/>
      <c r="G202" s="2"/>
      <c r="H202" s="12">
        <f t="shared" si="3"/>
        <v>0</v>
      </c>
    </row>
    <row r="203" spans="2:8" ht="13.5" x14ac:dyDescent="0.25">
      <c r="B203" s="10">
        <v>42298</v>
      </c>
      <c r="C203" s="2">
        <v>41.4</v>
      </c>
      <c r="D203" s="2">
        <v>16.1798</v>
      </c>
      <c r="E203" s="2">
        <v>0</v>
      </c>
      <c r="F203" s="2"/>
      <c r="G203" s="2"/>
      <c r="H203" s="12">
        <f t="shared" si="3"/>
        <v>0</v>
      </c>
    </row>
    <row r="204" spans="2:8" ht="13.5" x14ac:dyDescent="0.25">
      <c r="B204" s="10">
        <v>42299</v>
      </c>
      <c r="C204" s="2">
        <v>41.4</v>
      </c>
      <c r="D204" s="2">
        <v>16.1798</v>
      </c>
      <c r="E204" s="2">
        <v>0</v>
      </c>
      <c r="F204" s="2"/>
      <c r="G204" s="2"/>
      <c r="H204" s="12">
        <f t="shared" si="3"/>
        <v>0</v>
      </c>
    </row>
    <row r="205" spans="2:8" ht="13.5" x14ac:dyDescent="0.25">
      <c r="B205" s="10">
        <v>42300</v>
      </c>
      <c r="C205" s="2">
        <v>41.4</v>
      </c>
      <c r="D205" s="2">
        <v>16.1798</v>
      </c>
      <c r="E205" s="2">
        <v>0</v>
      </c>
      <c r="F205" s="2"/>
      <c r="G205" s="2"/>
      <c r="H205" s="12">
        <f t="shared" si="3"/>
        <v>0</v>
      </c>
    </row>
    <row r="206" spans="2:8" ht="13.5" x14ac:dyDescent="0.25">
      <c r="B206" s="10">
        <v>42303</v>
      </c>
      <c r="C206" s="2">
        <v>41.4</v>
      </c>
      <c r="D206" s="2">
        <v>16.1798</v>
      </c>
      <c r="E206" s="2">
        <v>0</v>
      </c>
      <c r="F206" s="2"/>
      <c r="G206" s="2"/>
      <c r="H206" s="12">
        <f t="shared" si="3"/>
        <v>0</v>
      </c>
    </row>
    <row r="207" spans="2:8" ht="13.5" x14ac:dyDescent="0.25">
      <c r="B207" s="10">
        <v>42304</v>
      </c>
      <c r="C207" s="2">
        <v>41.4</v>
      </c>
      <c r="D207" s="2">
        <v>16.1798</v>
      </c>
      <c r="E207" s="2">
        <v>0</v>
      </c>
      <c r="F207" s="2"/>
      <c r="G207" s="2"/>
      <c r="H207" s="12">
        <f t="shared" si="3"/>
        <v>0</v>
      </c>
    </row>
    <row r="208" spans="2:8" ht="13.5" x14ac:dyDescent="0.25">
      <c r="B208" s="10">
        <v>42305</v>
      </c>
      <c r="C208" s="2">
        <v>41.4</v>
      </c>
      <c r="D208" s="2">
        <v>16.1798</v>
      </c>
      <c r="E208" s="2">
        <v>0</v>
      </c>
      <c r="F208" s="2"/>
      <c r="G208" s="2"/>
      <c r="H208" s="12">
        <f t="shared" si="3"/>
        <v>0</v>
      </c>
    </row>
    <row r="209" spans="2:8" ht="13.5" x14ac:dyDescent="0.25">
      <c r="B209" s="10">
        <v>42306</v>
      </c>
      <c r="C209" s="2">
        <v>41.4</v>
      </c>
      <c r="D209" s="2">
        <v>16.1798</v>
      </c>
      <c r="E209" s="2">
        <v>0</v>
      </c>
      <c r="F209" s="2"/>
      <c r="G209" s="2"/>
      <c r="H209" s="12">
        <f t="shared" si="3"/>
        <v>0</v>
      </c>
    </row>
    <row r="210" spans="2:8" ht="13.5" x14ac:dyDescent="0.25">
      <c r="B210" s="10">
        <v>42307</v>
      </c>
      <c r="C210" s="2">
        <v>41.4</v>
      </c>
      <c r="D210" s="2">
        <v>16.1798</v>
      </c>
      <c r="E210" s="2">
        <v>0</v>
      </c>
      <c r="F210" s="2"/>
      <c r="G210" s="2"/>
      <c r="H210" s="12">
        <f t="shared" si="3"/>
        <v>0</v>
      </c>
    </row>
    <row r="211" spans="2:8" ht="13.5" x14ac:dyDescent="0.25">
      <c r="B211" s="10">
        <v>42310</v>
      </c>
      <c r="C211" s="2">
        <v>41.4</v>
      </c>
      <c r="D211" s="2">
        <v>16.1798</v>
      </c>
      <c r="E211" s="2">
        <v>0</v>
      </c>
      <c r="F211" s="2"/>
      <c r="G211" s="2"/>
      <c r="H211" s="12">
        <f t="shared" si="3"/>
        <v>0</v>
      </c>
    </row>
    <row r="212" spans="2:8" ht="13.5" x14ac:dyDescent="0.25">
      <c r="B212" s="10">
        <v>42311</v>
      </c>
      <c r="C212" s="2">
        <v>41.4</v>
      </c>
      <c r="D212" s="2">
        <v>16.1798</v>
      </c>
      <c r="E212" s="2">
        <v>0</v>
      </c>
      <c r="F212" s="2"/>
      <c r="G212" s="2"/>
      <c r="H212" s="12">
        <f t="shared" si="3"/>
        <v>0</v>
      </c>
    </row>
    <row r="213" spans="2:8" ht="13.5" x14ac:dyDescent="0.25">
      <c r="B213" s="10">
        <v>42312</v>
      </c>
      <c r="C213" s="2">
        <v>41.4</v>
      </c>
      <c r="D213" s="2">
        <v>16.1798</v>
      </c>
      <c r="E213" s="2">
        <v>0</v>
      </c>
      <c r="F213" s="2"/>
      <c r="G213" s="2"/>
      <c r="H213" s="12">
        <f t="shared" si="3"/>
        <v>0</v>
      </c>
    </row>
    <row r="214" spans="2:8" ht="13.5" x14ac:dyDescent="0.25">
      <c r="B214" s="10">
        <v>42313</v>
      </c>
      <c r="C214" s="2">
        <v>41.4</v>
      </c>
      <c r="D214" s="2">
        <v>16.1798</v>
      </c>
      <c r="E214" s="2">
        <v>0</v>
      </c>
      <c r="F214" s="2"/>
      <c r="G214" s="2"/>
      <c r="H214" s="12">
        <f t="shared" si="3"/>
        <v>0</v>
      </c>
    </row>
    <row r="215" spans="2:8" ht="13.5" x14ac:dyDescent="0.25">
      <c r="B215" s="10">
        <v>42314</v>
      </c>
      <c r="C215" s="2">
        <v>41.4</v>
      </c>
      <c r="D215" s="2">
        <v>16.1798</v>
      </c>
      <c r="E215" s="2">
        <v>0</v>
      </c>
      <c r="F215" s="2"/>
      <c r="G215" s="2"/>
      <c r="H215" s="12">
        <f t="shared" si="3"/>
        <v>0</v>
      </c>
    </row>
    <row r="216" spans="2:8" ht="13.5" x14ac:dyDescent="0.25">
      <c r="B216" s="10">
        <v>42317</v>
      </c>
      <c r="C216" s="2">
        <v>41.4</v>
      </c>
      <c r="D216" s="2">
        <v>16.1798</v>
      </c>
      <c r="E216" s="2">
        <v>0</v>
      </c>
      <c r="F216" s="2"/>
      <c r="G216" s="2"/>
      <c r="H216" s="12">
        <f t="shared" si="3"/>
        <v>0</v>
      </c>
    </row>
    <row r="217" spans="2:8" ht="13.5" x14ac:dyDescent="0.25">
      <c r="B217" s="10">
        <v>42318</v>
      </c>
      <c r="C217" s="2">
        <v>41.4</v>
      </c>
      <c r="D217" s="2">
        <v>16.1798</v>
      </c>
      <c r="E217" s="2">
        <v>0</v>
      </c>
      <c r="F217" s="2"/>
      <c r="G217" s="2"/>
      <c r="H217" s="12">
        <f t="shared" si="3"/>
        <v>0</v>
      </c>
    </row>
    <row r="218" spans="2:8" ht="13.5" x14ac:dyDescent="0.25">
      <c r="B218" s="10">
        <v>42319</v>
      </c>
      <c r="C218" s="2">
        <v>41.4</v>
      </c>
      <c r="D218" s="2">
        <v>16.1798</v>
      </c>
      <c r="E218" s="2">
        <v>0</v>
      </c>
      <c r="F218" s="2"/>
      <c r="G218" s="2"/>
      <c r="H218" s="12">
        <f t="shared" si="3"/>
        <v>0</v>
      </c>
    </row>
    <row r="219" spans="2:8" ht="13.5" x14ac:dyDescent="0.25">
      <c r="B219" s="10">
        <v>42320</v>
      </c>
      <c r="C219" s="2">
        <v>41.4</v>
      </c>
      <c r="D219" s="2">
        <v>16.1798</v>
      </c>
      <c r="E219" s="2">
        <v>0</v>
      </c>
      <c r="F219" s="2"/>
      <c r="G219" s="2"/>
      <c r="H219" s="12">
        <f t="shared" si="3"/>
        <v>0</v>
      </c>
    </row>
    <row r="220" spans="2:8" ht="13.5" x14ac:dyDescent="0.25">
      <c r="B220" s="10">
        <v>42321</v>
      </c>
      <c r="C220" s="2">
        <v>41.4</v>
      </c>
      <c r="D220" s="2">
        <v>16.1798</v>
      </c>
      <c r="E220" s="2">
        <v>7</v>
      </c>
      <c r="F220" s="2"/>
      <c r="G220" s="2"/>
      <c r="H220" s="12">
        <f t="shared" si="3"/>
        <v>0</v>
      </c>
    </row>
    <row r="221" spans="2:8" ht="13.5" x14ac:dyDescent="0.25">
      <c r="B221" s="10">
        <v>42324</v>
      </c>
      <c r="C221" s="2">
        <v>41.4</v>
      </c>
      <c r="D221" s="2">
        <v>16.1798</v>
      </c>
      <c r="E221" s="2">
        <v>0</v>
      </c>
      <c r="F221" s="2"/>
      <c r="G221" s="2"/>
      <c r="H221" s="12">
        <f t="shared" si="3"/>
        <v>0</v>
      </c>
    </row>
    <row r="222" spans="2:8" ht="13.5" x14ac:dyDescent="0.25">
      <c r="B222" s="10">
        <v>42325</v>
      </c>
      <c r="C222" s="2">
        <v>41.4</v>
      </c>
      <c r="D222" s="2">
        <v>16.1798</v>
      </c>
      <c r="E222" s="2">
        <v>0</v>
      </c>
      <c r="F222" s="2"/>
      <c r="G222" s="2"/>
      <c r="H222" s="12">
        <f t="shared" si="3"/>
        <v>0</v>
      </c>
    </row>
    <row r="223" spans="2:8" ht="13.5" x14ac:dyDescent="0.25">
      <c r="B223" s="10">
        <v>42326</v>
      </c>
      <c r="C223" s="2">
        <v>41.4</v>
      </c>
      <c r="D223" s="2">
        <v>16.1798</v>
      </c>
      <c r="E223" s="2">
        <v>0</v>
      </c>
      <c r="F223" s="2"/>
      <c r="G223" s="2"/>
      <c r="H223" s="12">
        <f t="shared" si="3"/>
        <v>0</v>
      </c>
    </row>
    <row r="224" spans="2:8" ht="13.5" x14ac:dyDescent="0.25">
      <c r="B224" s="10">
        <v>42327</v>
      </c>
      <c r="C224" s="2">
        <v>41.4</v>
      </c>
      <c r="D224" s="2">
        <v>16.1798</v>
      </c>
      <c r="E224" s="2">
        <v>0</v>
      </c>
      <c r="F224" s="2"/>
      <c r="G224" s="2"/>
      <c r="H224" s="12">
        <f t="shared" si="3"/>
        <v>0</v>
      </c>
    </row>
    <row r="225" spans="2:8" ht="13.5" x14ac:dyDescent="0.25">
      <c r="B225" s="10">
        <v>42328</v>
      </c>
      <c r="C225" s="2">
        <v>41.4</v>
      </c>
      <c r="D225" s="2">
        <v>16.1798</v>
      </c>
      <c r="E225" s="2">
        <v>0</v>
      </c>
      <c r="F225" s="2"/>
      <c r="G225" s="2"/>
      <c r="H225" s="12">
        <f t="shared" si="3"/>
        <v>0</v>
      </c>
    </row>
    <row r="226" spans="2:8" ht="13.5" x14ac:dyDescent="0.25">
      <c r="B226" s="10">
        <v>42331</v>
      </c>
      <c r="C226" s="2">
        <v>41.4</v>
      </c>
      <c r="D226" s="2">
        <v>16.1798</v>
      </c>
      <c r="E226" s="2">
        <v>0</v>
      </c>
      <c r="F226" s="2"/>
      <c r="G226" s="2"/>
      <c r="H226" s="12">
        <f t="shared" si="3"/>
        <v>0</v>
      </c>
    </row>
    <row r="227" spans="2:8" ht="13.5" x14ac:dyDescent="0.25">
      <c r="B227" s="10">
        <v>42332</v>
      </c>
      <c r="C227" s="2">
        <v>41.4</v>
      </c>
      <c r="D227" s="2">
        <v>16.1798</v>
      </c>
      <c r="E227" s="2">
        <v>0</v>
      </c>
      <c r="F227" s="2"/>
      <c r="G227" s="2"/>
      <c r="H227" s="12">
        <f t="shared" si="3"/>
        <v>0</v>
      </c>
    </row>
    <row r="228" spans="2:8" ht="13.5" x14ac:dyDescent="0.25">
      <c r="B228" s="10">
        <v>42333</v>
      </c>
      <c r="C228" s="2">
        <v>41.4</v>
      </c>
      <c r="D228" s="2">
        <v>16.1798</v>
      </c>
      <c r="E228" s="2">
        <v>0</v>
      </c>
      <c r="F228" s="2"/>
      <c r="G228" s="2"/>
      <c r="H228" s="12">
        <f t="shared" si="3"/>
        <v>0</v>
      </c>
    </row>
    <row r="229" spans="2:8" ht="13.5" x14ac:dyDescent="0.25">
      <c r="B229" s="10">
        <v>42334</v>
      </c>
      <c r="C229" s="2">
        <v>41.4</v>
      </c>
      <c r="D229" s="2">
        <v>16.1798</v>
      </c>
      <c r="E229" s="2">
        <v>0</v>
      </c>
      <c r="F229" s="2"/>
      <c r="G229" s="2"/>
      <c r="H229" s="12">
        <f t="shared" si="3"/>
        <v>0</v>
      </c>
    </row>
    <row r="230" spans="2:8" ht="13.5" x14ac:dyDescent="0.25">
      <c r="B230" s="10">
        <v>42335</v>
      </c>
      <c r="C230" s="2">
        <v>41.4</v>
      </c>
      <c r="D230" s="2">
        <v>16.1798</v>
      </c>
      <c r="E230" s="2">
        <v>0</v>
      </c>
      <c r="F230" s="2"/>
      <c r="G230" s="2"/>
      <c r="H230" s="12">
        <f t="shared" si="3"/>
        <v>0</v>
      </c>
    </row>
    <row r="231" spans="2:8" ht="13.5" x14ac:dyDescent="0.25">
      <c r="B231" s="10">
        <v>42338</v>
      </c>
      <c r="C231" s="2">
        <v>41.4</v>
      </c>
      <c r="D231" s="2">
        <v>16.1798</v>
      </c>
      <c r="E231" s="2">
        <v>0</v>
      </c>
      <c r="F231" s="2"/>
      <c r="G231" s="2"/>
      <c r="H231" s="12">
        <f t="shared" si="3"/>
        <v>0</v>
      </c>
    </row>
    <row r="232" spans="2:8" ht="13.5" x14ac:dyDescent="0.25">
      <c r="B232" s="10">
        <v>42339</v>
      </c>
      <c r="C232" s="2">
        <v>41.4</v>
      </c>
      <c r="D232" s="2">
        <v>16.1798</v>
      </c>
      <c r="E232" s="2">
        <v>0</v>
      </c>
      <c r="F232" s="2"/>
      <c r="G232" s="2"/>
      <c r="H232" s="12">
        <f t="shared" si="3"/>
        <v>0</v>
      </c>
    </row>
    <row r="233" spans="2:8" ht="13.5" x14ac:dyDescent="0.25">
      <c r="B233" s="10">
        <v>42340</v>
      </c>
      <c r="C233" s="2">
        <v>41.4</v>
      </c>
      <c r="D233" s="2">
        <v>16.1798</v>
      </c>
      <c r="E233" s="2">
        <v>0</v>
      </c>
      <c r="F233" s="2"/>
      <c r="G233" s="2"/>
      <c r="H233" s="12">
        <f t="shared" si="3"/>
        <v>0</v>
      </c>
    </row>
    <row r="234" spans="2:8" ht="13.5" x14ac:dyDescent="0.25">
      <c r="B234" s="10">
        <v>42341</v>
      </c>
      <c r="C234" s="2">
        <v>41.4</v>
      </c>
      <c r="D234" s="2">
        <v>16.1798</v>
      </c>
      <c r="E234" s="2">
        <v>0</v>
      </c>
      <c r="F234" s="2"/>
      <c r="G234" s="2"/>
      <c r="H234" s="12">
        <f t="shared" si="3"/>
        <v>0</v>
      </c>
    </row>
    <row r="235" spans="2:8" ht="13.5" x14ac:dyDescent="0.25">
      <c r="B235" s="10">
        <v>42342</v>
      </c>
      <c r="C235" s="2">
        <v>41.4</v>
      </c>
      <c r="D235" s="2">
        <v>16.1798</v>
      </c>
      <c r="E235" s="2">
        <v>0</v>
      </c>
      <c r="F235" s="2"/>
      <c r="G235" s="2"/>
      <c r="H235" s="12">
        <f t="shared" si="3"/>
        <v>0</v>
      </c>
    </row>
    <row r="236" spans="2:8" ht="13.5" x14ac:dyDescent="0.25">
      <c r="B236" s="10">
        <v>42345</v>
      </c>
      <c r="C236" s="2">
        <v>41.4</v>
      </c>
      <c r="D236" s="2">
        <v>16.1798</v>
      </c>
      <c r="E236" s="2">
        <v>0</v>
      </c>
      <c r="F236" s="2"/>
      <c r="G236" s="2"/>
      <c r="H236" s="12">
        <f t="shared" si="3"/>
        <v>0</v>
      </c>
    </row>
    <row r="237" spans="2:8" ht="13.5" x14ac:dyDescent="0.25">
      <c r="B237" s="10">
        <v>42346</v>
      </c>
      <c r="C237" s="2">
        <v>41.4</v>
      </c>
      <c r="D237" s="2">
        <v>16.1798</v>
      </c>
      <c r="E237" s="2">
        <v>0</v>
      </c>
      <c r="F237" s="2"/>
      <c r="G237" s="2"/>
      <c r="H237" s="12">
        <f t="shared" si="3"/>
        <v>0</v>
      </c>
    </row>
    <row r="238" spans="2:8" ht="13.5" x14ac:dyDescent="0.25">
      <c r="B238" s="10">
        <v>42347</v>
      </c>
      <c r="C238" s="2">
        <v>41.4</v>
      </c>
      <c r="D238" s="2">
        <v>16.1798</v>
      </c>
      <c r="E238" s="2">
        <v>0</v>
      </c>
      <c r="F238" s="2"/>
      <c r="G238" s="2"/>
      <c r="H238" s="12">
        <f t="shared" si="3"/>
        <v>0</v>
      </c>
    </row>
    <row r="239" spans="2:8" ht="13.5" x14ac:dyDescent="0.25">
      <c r="B239" s="10">
        <v>42348</v>
      </c>
      <c r="C239" s="2">
        <v>41.4</v>
      </c>
      <c r="D239" s="2">
        <v>16.1798</v>
      </c>
      <c r="E239" s="2">
        <v>0</v>
      </c>
      <c r="F239" s="2"/>
      <c r="G239" s="2"/>
      <c r="H239" s="12">
        <f t="shared" si="3"/>
        <v>0</v>
      </c>
    </row>
    <row r="240" spans="2:8" ht="13.5" x14ac:dyDescent="0.25">
      <c r="B240" s="10">
        <v>42349</v>
      </c>
      <c r="C240" s="2">
        <v>41.4</v>
      </c>
      <c r="D240" s="2">
        <v>16.1798</v>
      </c>
      <c r="E240" s="2">
        <v>0</v>
      </c>
      <c r="F240" s="2"/>
      <c r="G240" s="2"/>
      <c r="H240" s="12">
        <f t="shared" si="3"/>
        <v>0</v>
      </c>
    </row>
    <row r="241" spans="2:8" ht="13.5" x14ac:dyDescent="0.25">
      <c r="B241" s="10">
        <v>42352</v>
      </c>
      <c r="C241" s="2">
        <v>41.4</v>
      </c>
      <c r="D241" s="2">
        <v>16.1798</v>
      </c>
      <c r="E241" s="2">
        <v>0</v>
      </c>
      <c r="F241" s="2"/>
      <c r="G241" s="2"/>
      <c r="H241" s="12">
        <f t="shared" si="3"/>
        <v>0</v>
      </c>
    </row>
    <row r="242" spans="2:8" ht="13.5" x14ac:dyDescent="0.25">
      <c r="B242" s="10">
        <v>42353</v>
      </c>
      <c r="C242" s="2">
        <v>41.4</v>
      </c>
      <c r="D242" s="2">
        <v>16.1798</v>
      </c>
      <c r="E242" s="2">
        <v>0</v>
      </c>
      <c r="F242" s="2"/>
      <c r="G242" s="2"/>
      <c r="H242" s="12">
        <f t="shared" si="3"/>
        <v>0</v>
      </c>
    </row>
    <row r="243" spans="2:8" ht="13.5" x14ac:dyDescent="0.25">
      <c r="B243" s="10">
        <v>42354</v>
      </c>
      <c r="C243" s="2">
        <v>41.4</v>
      </c>
      <c r="D243" s="2">
        <v>16.1798</v>
      </c>
      <c r="E243" s="2">
        <v>0</v>
      </c>
      <c r="F243" s="2"/>
      <c r="G243" s="2"/>
      <c r="H243" s="12">
        <f t="shared" si="3"/>
        <v>0</v>
      </c>
    </row>
    <row r="244" spans="2:8" ht="13.5" x14ac:dyDescent="0.25">
      <c r="B244" s="10">
        <v>42355</v>
      </c>
      <c r="C244" s="2">
        <v>41.4</v>
      </c>
      <c r="D244" s="2">
        <v>16.1798</v>
      </c>
      <c r="E244" s="2">
        <v>0</v>
      </c>
      <c r="F244" s="2"/>
      <c r="G244" s="2"/>
      <c r="H244" s="12">
        <f t="shared" si="3"/>
        <v>0</v>
      </c>
    </row>
    <row r="245" spans="2:8" ht="13.5" x14ac:dyDescent="0.25">
      <c r="B245" s="10">
        <v>42356</v>
      </c>
      <c r="C245" s="2">
        <v>41.4</v>
      </c>
      <c r="D245" s="2">
        <v>16.1798</v>
      </c>
      <c r="E245" s="2">
        <v>0</v>
      </c>
      <c r="F245" s="2"/>
      <c r="G245" s="2"/>
      <c r="H245" s="12">
        <f t="shared" si="3"/>
        <v>0</v>
      </c>
    </row>
    <row r="246" spans="2:8" ht="13.5" x14ac:dyDescent="0.25">
      <c r="B246" s="10">
        <v>42359</v>
      </c>
      <c r="C246" s="2">
        <v>41.4</v>
      </c>
      <c r="D246" s="2">
        <v>16.1798</v>
      </c>
      <c r="E246" s="2">
        <v>0</v>
      </c>
      <c r="F246" s="2"/>
      <c r="G246" s="2"/>
      <c r="H246" s="12">
        <f t="shared" si="3"/>
        <v>0</v>
      </c>
    </row>
    <row r="247" spans="2:8" ht="13.5" x14ac:dyDescent="0.25">
      <c r="B247" s="10">
        <v>42360</v>
      </c>
      <c r="C247" s="2">
        <v>41.4</v>
      </c>
      <c r="D247" s="2">
        <v>16.1798</v>
      </c>
      <c r="E247" s="2">
        <v>0</v>
      </c>
      <c r="F247" s="2"/>
      <c r="G247" s="2"/>
      <c r="H247" s="12">
        <f t="shared" si="3"/>
        <v>0</v>
      </c>
    </row>
    <row r="248" spans="2:8" ht="13.5" x14ac:dyDescent="0.25">
      <c r="B248" s="10">
        <v>42361</v>
      </c>
      <c r="C248" s="2">
        <v>41.4</v>
      </c>
      <c r="D248" s="2">
        <v>16.1798</v>
      </c>
      <c r="E248" s="2">
        <v>0</v>
      </c>
      <c r="F248" s="2"/>
      <c r="G248" s="2"/>
      <c r="H248" s="12">
        <f t="shared" si="3"/>
        <v>0</v>
      </c>
    </row>
    <row r="249" spans="2:8" ht="13.5" x14ac:dyDescent="0.25">
      <c r="B249" s="10">
        <v>42363</v>
      </c>
      <c r="C249" s="2">
        <v>41.4</v>
      </c>
      <c r="D249" s="2">
        <v>16.1798</v>
      </c>
      <c r="E249" s="2">
        <v>0</v>
      </c>
      <c r="F249" s="2"/>
      <c r="G249" s="2"/>
      <c r="H249" s="12">
        <f t="shared" si="3"/>
        <v>0</v>
      </c>
    </row>
    <row r="250" spans="2:8" ht="13.5" x14ac:dyDescent="0.25">
      <c r="B250" s="10">
        <v>42366</v>
      </c>
      <c r="C250" s="2">
        <v>41.4</v>
      </c>
      <c r="D250" s="2">
        <v>16.1798</v>
      </c>
      <c r="E250" s="2">
        <v>0</v>
      </c>
      <c r="F250" s="2"/>
      <c r="G250" s="2"/>
      <c r="H250" s="12">
        <f t="shared" si="3"/>
        <v>0</v>
      </c>
    </row>
    <row r="251" spans="2:8" ht="13.5" x14ac:dyDescent="0.25">
      <c r="B251" s="10">
        <v>42367</v>
      </c>
      <c r="C251" s="2">
        <v>41.4</v>
      </c>
      <c r="D251" s="2">
        <v>16.1798</v>
      </c>
      <c r="E251" s="2">
        <v>0</v>
      </c>
      <c r="F251" s="2"/>
      <c r="G251" s="2"/>
      <c r="H251" s="12">
        <f t="shared" si="3"/>
        <v>0</v>
      </c>
    </row>
    <row r="252" spans="2:8" ht="13.5" x14ac:dyDescent="0.25">
      <c r="B252" s="10">
        <v>42368</v>
      </c>
      <c r="C252" s="2">
        <v>41.4</v>
      </c>
      <c r="D252" s="2">
        <v>16.1798</v>
      </c>
      <c r="E252" s="2">
        <v>0</v>
      </c>
      <c r="F252" s="2"/>
      <c r="G252" s="2"/>
      <c r="H252" s="12">
        <f t="shared" si="3"/>
        <v>0</v>
      </c>
    </row>
    <row r="253" spans="2:8" ht="13.5" x14ac:dyDescent="0.25">
      <c r="B253" s="10">
        <v>42369</v>
      </c>
      <c r="C253" s="2">
        <v>41.4</v>
      </c>
      <c r="D253" s="2">
        <v>16.1798</v>
      </c>
      <c r="E253" s="2">
        <v>0</v>
      </c>
      <c r="F253" s="2"/>
      <c r="G253" s="2"/>
      <c r="H253" s="12">
        <f t="shared" si="3"/>
        <v>0</v>
      </c>
    </row>
    <row r="254" spans="2:8" ht="13.5" x14ac:dyDescent="0.25">
      <c r="B254" s="10">
        <v>42373</v>
      </c>
      <c r="C254" s="2">
        <v>41.4</v>
      </c>
      <c r="D254" s="2">
        <v>16.1798</v>
      </c>
      <c r="E254" s="2">
        <v>0</v>
      </c>
      <c r="F254" s="2"/>
      <c r="G254" s="2"/>
      <c r="H254" s="12">
        <f t="shared" si="3"/>
        <v>0</v>
      </c>
    </row>
    <row r="255" spans="2:8" ht="13.5" x14ac:dyDescent="0.25">
      <c r="B255" s="10">
        <v>42374</v>
      </c>
      <c r="C255" s="2">
        <v>40.159999999999997</v>
      </c>
      <c r="D255" s="2">
        <v>15.6952</v>
      </c>
      <c r="E255" s="2">
        <v>0</v>
      </c>
      <c r="F255" s="2"/>
      <c r="G255" s="2"/>
      <c r="H255" s="12">
        <f t="shared" si="3"/>
        <v>-2.9950926463862368E-2</v>
      </c>
    </row>
    <row r="256" spans="2:8" ht="13.5" x14ac:dyDescent="0.25">
      <c r="B256" s="10">
        <v>42375</v>
      </c>
      <c r="C256" s="2">
        <v>40.119999999999997</v>
      </c>
      <c r="D256" s="2">
        <v>15.679600000000001</v>
      </c>
      <c r="E256" s="2">
        <v>10</v>
      </c>
      <c r="F256" s="2"/>
      <c r="G256" s="2"/>
      <c r="H256" s="12">
        <f t="shared" si="3"/>
        <v>-9.9393445129715907E-4</v>
      </c>
    </row>
    <row r="257" spans="2:8" ht="13.5" x14ac:dyDescent="0.25">
      <c r="B257" s="10">
        <v>42376</v>
      </c>
      <c r="C257" s="2">
        <v>40.119999999999997</v>
      </c>
      <c r="D257" s="2">
        <v>15.679600000000001</v>
      </c>
      <c r="E257" s="2">
        <v>0</v>
      </c>
      <c r="F257" s="2"/>
      <c r="G257" s="2"/>
      <c r="H257" s="12">
        <f t="shared" si="3"/>
        <v>0</v>
      </c>
    </row>
    <row r="258" spans="2:8" ht="13.5" x14ac:dyDescent="0.25">
      <c r="B258" s="10">
        <v>42377</v>
      </c>
      <c r="C258" s="2">
        <v>40.119999999999997</v>
      </c>
      <c r="D258" s="2">
        <v>15.679600000000001</v>
      </c>
      <c r="E258" s="2">
        <v>0</v>
      </c>
      <c r="F258" s="2"/>
      <c r="G258" s="2"/>
      <c r="H258" s="12">
        <f t="shared" si="3"/>
        <v>0</v>
      </c>
    </row>
    <row r="259" spans="2:8" ht="13.5" x14ac:dyDescent="0.25">
      <c r="B259" s="10">
        <v>42380</v>
      </c>
      <c r="C259" s="2">
        <v>40.119999999999997</v>
      </c>
      <c r="D259" s="2">
        <v>15.679600000000001</v>
      </c>
      <c r="E259" s="2">
        <v>0</v>
      </c>
      <c r="F259" s="2"/>
      <c r="G259" s="2"/>
      <c r="H259" s="12">
        <f t="shared" si="3"/>
        <v>0</v>
      </c>
    </row>
    <row r="260" spans="2:8" ht="13.5" x14ac:dyDescent="0.25">
      <c r="B260" s="10">
        <v>42381</v>
      </c>
      <c r="C260" s="2">
        <v>40.119999999999997</v>
      </c>
      <c r="D260" s="2">
        <v>15.679600000000001</v>
      </c>
      <c r="E260" s="2">
        <v>0</v>
      </c>
      <c r="F260" s="2"/>
      <c r="G260" s="2"/>
      <c r="H260" s="12">
        <f t="shared" si="3"/>
        <v>0</v>
      </c>
    </row>
    <row r="261" spans="2:8" ht="13.5" x14ac:dyDescent="0.25">
      <c r="B261" s="10">
        <v>42382</v>
      </c>
      <c r="C261" s="2">
        <v>40.119999999999997</v>
      </c>
      <c r="D261" s="2">
        <v>15.679600000000001</v>
      </c>
      <c r="E261" s="2">
        <v>0</v>
      </c>
      <c r="F261" s="2"/>
      <c r="G261" s="2"/>
      <c r="H261" s="12">
        <f t="shared" si="3"/>
        <v>0</v>
      </c>
    </row>
    <row r="262" spans="2:8" ht="13.5" x14ac:dyDescent="0.25">
      <c r="B262" s="10">
        <v>42384</v>
      </c>
      <c r="C262" s="2">
        <v>40.119999999999997</v>
      </c>
      <c r="D262" s="2">
        <v>15.679600000000001</v>
      </c>
      <c r="E262" s="2">
        <v>0</v>
      </c>
      <c r="F262" s="2"/>
      <c r="G262" s="2"/>
      <c r="H262" s="12">
        <f t="shared" si="3"/>
        <v>0</v>
      </c>
    </row>
    <row r="263" spans="2:8" ht="13.5" x14ac:dyDescent="0.25">
      <c r="B263" s="10">
        <v>42387</v>
      </c>
      <c r="C263" s="2">
        <v>40.119999999999997</v>
      </c>
      <c r="D263" s="2">
        <v>15.679600000000001</v>
      </c>
      <c r="E263" s="2">
        <v>0</v>
      </c>
      <c r="F263" s="2"/>
      <c r="G263" s="2"/>
      <c r="H263" s="12">
        <f t="shared" ref="H263:H326" si="4">(D263-D262)/D262</f>
        <v>0</v>
      </c>
    </row>
    <row r="264" spans="2:8" ht="13.5" x14ac:dyDescent="0.25">
      <c r="B264" s="10">
        <v>42388</v>
      </c>
      <c r="C264" s="2">
        <v>40.119999999999997</v>
      </c>
      <c r="D264" s="2">
        <v>15.679600000000001</v>
      </c>
      <c r="E264" s="2">
        <v>0</v>
      </c>
      <c r="F264" s="2"/>
      <c r="G264" s="2"/>
      <c r="H264" s="12">
        <f t="shared" si="4"/>
        <v>0</v>
      </c>
    </row>
    <row r="265" spans="2:8" ht="13.5" x14ac:dyDescent="0.25">
      <c r="B265" s="10">
        <v>42389</v>
      </c>
      <c r="C265" s="2">
        <v>40.119999999999997</v>
      </c>
      <c r="D265" s="2">
        <v>15.679600000000001</v>
      </c>
      <c r="E265" s="2">
        <v>1</v>
      </c>
      <c r="F265" s="2"/>
      <c r="G265" s="2"/>
      <c r="H265" s="12">
        <f t="shared" si="4"/>
        <v>0</v>
      </c>
    </row>
    <row r="266" spans="2:8" ht="13.5" x14ac:dyDescent="0.25">
      <c r="B266" s="10">
        <v>42390</v>
      </c>
      <c r="C266" s="2">
        <v>40.119999999999997</v>
      </c>
      <c r="D266" s="2">
        <v>15.679600000000001</v>
      </c>
      <c r="E266" s="2">
        <v>0</v>
      </c>
      <c r="F266" s="2"/>
      <c r="G266" s="2"/>
      <c r="H266" s="12">
        <f t="shared" si="4"/>
        <v>0</v>
      </c>
    </row>
    <row r="267" spans="2:8" ht="13.5" x14ac:dyDescent="0.25">
      <c r="B267" s="10">
        <v>42391</v>
      </c>
      <c r="C267" s="2">
        <v>40.119999999999997</v>
      </c>
      <c r="D267" s="2">
        <v>15.679600000000001</v>
      </c>
      <c r="E267" s="2">
        <v>0</v>
      </c>
      <c r="F267" s="2"/>
      <c r="G267" s="2"/>
      <c r="H267" s="12">
        <f t="shared" si="4"/>
        <v>0</v>
      </c>
    </row>
    <row r="268" spans="2:8" ht="13.5" x14ac:dyDescent="0.25">
      <c r="B268" s="10">
        <v>42394</v>
      </c>
      <c r="C268" s="2">
        <v>40.119999999999997</v>
      </c>
      <c r="D268" s="2">
        <v>15.679600000000001</v>
      </c>
      <c r="E268" s="2">
        <v>0</v>
      </c>
      <c r="F268" s="2"/>
      <c r="G268" s="2"/>
      <c r="H268" s="12">
        <f t="shared" si="4"/>
        <v>0</v>
      </c>
    </row>
    <row r="269" spans="2:8" ht="13.5" x14ac:dyDescent="0.25">
      <c r="B269" s="10">
        <v>42395</v>
      </c>
      <c r="C269" s="2">
        <v>40.119999999999997</v>
      </c>
      <c r="D269" s="2">
        <v>15.679600000000001</v>
      </c>
      <c r="E269" s="2">
        <v>0</v>
      </c>
      <c r="F269" s="2"/>
      <c r="G269" s="2"/>
      <c r="H269" s="12">
        <f t="shared" si="4"/>
        <v>0</v>
      </c>
    </row>
    <row r="270" spans="2:8" ht="13.5" x14ac:dyDescent="0.25">
      <c r="B270" s="10">
        <v>42396</v>
      </c>
      <c r="C270" s="2">
        <v>40.119999999999997</v>
      </c>
      <c r="D270" s="2">
        <v>15.679600000000001</v>
      </c>
      <c r="E270" s="2">
        <v>0</v>
      </c>
      <c r="F270" s="2"/>
      <c r="G270" s="2"/>
      <c r="H270" s="12">
        <f t="shared" si="4"/>
        <v>0</v>
      </c>
    </row>
    <row r="271" spans="2:8" ht="13.5" x14ac:dyDescent="0.25">
      <c r="B271" s="10">
        <v>42397</v>
      </c>
      <c r="C271" s="2">
        <v>40.119999999999997</v>
      </c>
      <c r="D271" s="2">
        <v>15.679600000000001</v>
      </c>
      <c r="E271" s="2">
        <v>0</v>
      </c>
      <c r="F271" s="2"/>
      <c r="G271" s="2"/>
      <c r="H271" s="12">
        <f t="shared" si="4"/>
        <v>0</v>
      </c>
    </row>
    <row r="272" spans="2:8" ht="13.5" x14ac:dyDescent="0.25">
      <c r="B272" s="10">
        <v>42398</v>
      </c>
      <c r="C272" s="2">
        <v>40.119999999999997</v>
      </c>
      <c r="D272" s="2">
        <v>15.679600000000001</v>
      </c>
      <c r="E272" s="2">
        <v>0</v>
      </c>
      <c r="F272" s="2"/>
      <c r="G272" s="2"/>
      <c r="H272" s="12">
        <f t="shared" si="4"/>
        <v>0</v>
      </c>
    </row>
    <row r="273" spans="2:8" ht="13.5" x14ac:dyDescent="0.25">
      <c r="B273" s="10">
        <v>42401</v>
      </c>
      <c r="C273" s="2">
        <v>40.119999999999997</v>
      </c>
      <c r="D273" s="2">
        <v>15.679600000000001</v>
      </c>
      <c r="E273" s="2">
        <v>0</v>
      </c>
      <c r="F273" s="2"/>
      <c r="G273" s="2"/>
      <c r="H273" s="12">
        <f t="shared" si="4"/>
        <v>0</v>
      </c>
    </row>
    <row r="274" spans="2:8" ht="13.5" x14ac:dyDescent="0.25">
      <c r="B274" s="10">
        <v>42402</v>
      </c>
      <c r="C274" s="2">
        <v>40.119999999999997</v>
      </c>
      <c r="D274" s="2">
        <v>15.679600000000001</v>
      </c>
      <c r="E274" s="2">
        <v>0</v>
      </c>
      <c r="F274" s="2"/>
      <c r="G274" s="2"/>
      <c r="H274" s="12">
        <f t="shared" si="4"/>
        <v>0</v>
      </c>
    </row>
    <row r="275" spans="2:8" ht="13.5" x14ac:dyDescent="0.25">
      <c r="B275" s="10">
        <v>42403</v>
      </c>
      <c r="C275" s="2">
        <v>40.119999999999997</v>
      </c>
      <c r="D275" s="2">
        <v>15.679600000000001</v>
      </c>
      <c r="E275" s="2">
        <v>0</v>
      </c>
      <c r="F275" s="2"/>
      <c r="G275" s="2"/>
      <c r="H275" s="12">
        <f t="shared" si="4"/>
        <v>0</v>
      </c>
    </row>
    <row r="276" spans="2:8" ht="13.5" x14ac:dyDescent="0.25">
      <c r="B276" s="10">
        <v>42404</v>
      </c>
      <c r="C276" s="2">
        <v>40.119999999999997</v>
      </c>
      <c r="D276" s="2">
        <v>15.679600000000001</v>
      </c>
      <c r="E276" s="2">
        <v>0</v>
      </c>
      <c r="F276" s="2"/>
      <c r="G276" s="2"/>
      <c r="H276" s="12">
        <f t="shared" si="4"/>
        <v>0</v>
      </c>
    </row>
    <row r="277" spans="2:8" ht="13.5" x14ac:dyDescent="0.25">
      <c r="B277" s="10">
        <v>42405</v>
      </c>
      <c r="C277" s="2">
        <v>40.119999999999997</v>
      </c>
      <c r="D277" s="2">
        <v>15.679600000000001</v>
      </c>
      <c r="E277" s="2">
        <v>0</v>
      </c>
      <c r="F277" s="2"/>
      <c r="G277" s="2"/>
      <c r="H277" s="12">
        <f t="shared" si="4"/>
        <v>0</v>
      </c>
    </row>
    <row r="278" spans="2:8" ht="13.5" x14ac:dyDescent="0.25">
      <c r="B278" s="10">
        <v>42408</v>
      </c>
      <c r="C278" s="2">
        <v>40.119999999999997</v>
      </c>
      <c r="D278" s="2">
        <v>15.679600000000001</v>
      </c>
      <c r="E278" s="2">
        <v>0</v>
      </c>
      <c r="F278" s="2"/>
      <c r="G278" s="2"/>
      <c r="H278" s="12">
        <f t="shared" si="4"/>
        <v>0</v>
      </c>
    </row>
    <row r="279" spans="2:8" ht="13.5" x14ac:dyDescent="0.25">
      <c r="B279" s="10">
        <v>42409</v>
      </c>
      <c r="C279" s="2">
        <v>40.119999999999997</v>
      </c>
      <c r="D279" s="2">
        <v>15.679600000000001</v>
      </c>
      <c r="E279" s="2">
        <v>0</v>
      </c>
      <c r="F279" s="2"/>
      <c r="G279" s="2"/>
      <c r="H279" s="12">
        <f t="shared" si="4"/>
        <v>0</v>
      </c>
    </row>
    <row r="280" spans="2:8" ht="13.5" x14ac:dyDescent="0.25">
      <c r="B280" s="10">
        <v>42410</v>
      </c>
      <c r="C280" s="2">
        <v>40.119999999999997</v>
      </c>
      <c r="D280" s="2">
        <v>15.679600000000001</v>
      </c>
      <c r="E280" s="2">
        <v>0</v>
      </c>
      <c r="F280" s="2"/>
      <c r="G280" s="2"/>
      <c r="H280" s="12">
        <f t="shared" si="4"/>
        <v>0</v>
      </c>
    </row>
    <row r="281" spans="2:8" ht="13.5" x14ac:dyDescent="0.25">
      <c r="B281" s="10">
        <v>42411</v>
      </c>
      <c r="C281" s="2">
        <v>40.119999999999997</v>
      </c>
      <c r="D281" s="2">
        <v>15.679600000000001</v>
      </c>
      <c r="E281" s="2">
        <v>20</v>
      </c>
      <c r="F281" s="2"/>
      <c r="G281" s="2"/>
      <c r="H281" s="12">
        <f t="shared" si="4"/>
        <v>0</v>
      </c>
    </row>
    <row r="282" spans="2:8" ht="13.5" x14ac:dyDescent="0.25">
      <c r="B282" s="10">
        <v>42412</v>
      </c>
      <c r="C282" s="2">
        <v>40.119999999999997</v>
      </c>
      <c r="D282" s="2">
        <v>15.679600000000001</v>
      </c>
      <c r="E282" s="2">
        <v>0</v>
      </c>
      <c r="F282" s="2"/>
      <c r="G282" s="2"/>
      <c r="H282" s="12">
        <f t="shared" si="4"/>
        <v>0</v>
      </c>
    </row>
    <row r="283" spans="2:8" ht="13.5" x14ac:dyDescent="0.25">
      <c r="B283" s="10">
        <v>42415</v>
      </c>
      <c r="C283" s="2">
        <v>40.119999999999997</v>
      </c>
      <c r="D283" s="2">
        <v>15.679600000000001</v>
      </c>
      <c r="E283" s="2">
        <v>0</v>
      </c>
      <c r="F283" s="2"/>
      <c r="G283" s="2"/>
      <c r="H283" s="12">
        <f t="shared" si="4"/>
        <v>0</v>
      </c>
    </row>
    <row r="284" spans="2:8" ht="13.5" x14ac:dyDescent="0.25">
      <c r="B284" s="10">
        <v>42416</v>
      </c>
      <c r="C284" s="2">
        <v>40.119999999999997</v>
      </c>
      <c r="D284" s="2">
        <v>15.679600000000001</v>
      </c>
      <c r="E284" s="2">
        <v>0</v>
      </c>
      <c r="F284" s="2"/>
      <c r="G284" s="2"/>
      <c r="H284" s="12">
        <f t="shared" si="4"/>
        <v>0</v>
      </c>
    </row>
    <row r="285" spans="2:8" ht="13.5" x14ac:dyDescent="0.25">
      <c r="B285" s="10">
        <v>42417</v>
      </c>
      <c r="C285" s="2">
        <v>40.119999999999997</v>
      </c>
      <c r="D285" s="2">
        <v>15.679600000000001</v>
      </c>
      <c r="E285" s="2">
        <v>0</v>
      </c>
      <c r="F285" s="2"/>
      <c r="G285" s="2"/>
      <c r="H285" s="12">
        <f t="shared" si="4"/>
        <v>0</v>
      </c>
    </row>
    <row r="286" spans="2:8" ht="13.5" x14ac:dyDescent="0.25">
      <c r="B286" s="10">
        <v>42418</v>
      </c>
      <c r="C286" s="2">
        <v>40.119999999999997</v>
      </c>
      <c r="D286" s="2">
        <v>15.679600000000001</v>
      </c>
      <c r="E286" s="2">
        <v>0</v>
      </c>
      <c r="F286" s="2"/>
      <c r="G286" s="2"/>
      <c r="H286" s="12">
        <f t="shared" si="4"/>
        <v>0</v>
      </c>
    </row>
    <row r="287" spans="2:8" ht="13.5" x14ac:dyDescent="0.25">
      <c r="B287" s="10">
        <v>42419</v>
      </c>
      <c r="C287" s="2">
        <v>40.119999999999997</v>
      </c>
      <c r="D287" s="2">
        <v>15.679600000000001</v>
      </c>
      <c r="E287" s="2">
        <v>0</v>
      </c>
      <c r="F287" s="2"/>
      <c r="G287" s="2"/>
      <c r="H287" s="12">
        <f t="shared" si="4"/>
        <v>0</v>
      </c>
    </row>
    <row r="288" spans="2:8" ht="13.5" x14ac:dyDescent="0.25">
      <c r="B288" s="10">
        <v>42422</v>
      </c>
      <c r="C288" s="2">
        <v>40.119999999999997</v>
      </c>
      <c r="D288" s="2">
        <v>15.679600000000001</v>
      </c>
      <c r="E288" s="2">
        <v>0</v>
      </c>
      <c r="F288" s="2"/>
      <c r="G288" s="2"/>
      <c r="H288" s="12">
        <f t="shared" si="4"/>
        <v>0</v>
      </c>
    </row>
    <row r="289" spans="2:8" ht="13.5" x14ac:dyDescent="0.25">
      <c r="B289" s="10">
        <v>42423</v>
      </c>
      <c r="C289" s="2">
        <v>40.119999999999997</v>
      </c>
      <c r="D289" s="2">
        <v>15.679600000000001</v>
      </c>
      <c r="E289" s="2">
        <v>0</v>
      </c>
      <c r="F289" s="2"/>
      <c r="G289" s="2"/>
      <c r="H289" s="12">
        <f t="shared" si="4"/>
        <v>0</v>
      </c>
    </row>
    <row r="290" spans="2:8" ht="13.5" x14ac:dyDescent="0.25">
      <c r="B290" s="10">
        <v>42424</v>
      </c>
      <c r="C290" s="2">
        <v>40.119999999999997</v>
      </c>
      <c r="D290" s="2">
        <v>15.679600000000001</v>
      </c>
      <c r="E290" s="2">
        <v>0</v>
      </c>
      <c r="F290" s="2"/>
      <c r="G290" s="2"/>
      <c r="H290" s="12">
        <f t="shared" si="4"/>
        <v>0</v>
      </c>
    </row>
    <row r="291" spans="2:8" ht="13.5" x14ac:dyDescent="0.25">
      <c r="B291" s="10">
        <v>42425</v>
      </c>
      <c r="C291" s="2">
        <v>38.92</v>
      </c>
      <c r="D291" s="2">
        <v>15.210599999999999</v>
      </c>
      <c r="E291" s="2">
        <v>0</v>
      </c>
      <c r="F291" s="2"/>
      <c r="G291" s="2"/>
      <c r="H291" s="12">
        <f t="shared" si="4"/>
        <v>-2.9911477333605524E-2</v>
      </c>
    </row>
    <row r="292" spans="2:8" ht="13.5" x14ac:dyDescent="0.25">
      <c r="B292" s="10">
        <v>42426</v>
      </c>
      <c r="C292" s="2">
        <v>38.92</v>
      </c>
      <c r="D292" s="2">
        <v>15.210599999999999</v>
      </c>
      <c r="E292" s="2">
        <v>0</v>
      </c>
      <c r="F292" s="2"/>
      <c r="G292" s="2"/>
      <c r="H292" s="12">
        <f t="shared" si="4"/>
        <v>0</v>
      </c>
    </row>
    <row r="293" spans="2:8" ht="13.5" x14ac:dyDescent="0.25">
      <c r="B293" s="10">
        <v>42429</v>
      </c>
      <c r="C293" s="2">
        <v>38.92</v>
      </c>
      <c r="D293" s="2">
        <v>15.210599999999999</v>
      </c>
      <c r="E293" s="2">
        <v>0</v>
      </c>
      <c r="F293" s="2"/>
      <c r="G293" s="2"/>
      <c r="H293" s="12">
        <f t="shared" si="4"/>
        <v>0</v>
      </c>
    </row>
    <row r="294" spans="2:8" ht="13.5" x14ac:dyDescent="0.25">
      <c r="B294" s="10">
        <v>42430</v>
      </c>
      <c r="C294" s="2">
        <v>38.92</v>
      </c>
      <c r="D294" s="2">
        <v>15.210599999999999</v>
      </c>
      <c r="E294" s="2">
        <v>0</v>
      </c>
      <c r="F294" s="2"/>
      <c r="G294" s="2"/>
      <c r="H294" s="12">
        <f t="shared" si="4"/>
        <v>0</v>
      </c>
    </row>
    <row r="295" spans="2:8" ht="13.5" x14ac:dyDescent="0.25">
      <c r="B295" s="10">
        <v>42431</v>
      </c>
      <c r="C295" s="2">
        <v>38.92</v>
      </c>
      <c r="D295" s="2">
        <v>15.210599999999999</v>
      </c>
      <c r="E295" s="2">
        <v>0</v>
      </c>
      <c r="F295" s="2"/>
      <c r="G295" s="2"/>
      <c r="H295" s="12">
        <f t="shared" si="4"/>
        <v>0</v>
      </c>
    </row>
    <row r="296" spans="2:8" ht="13.5" x14ac:dyDescent="0.25">
      <c r="B296" s="10">
        <v>42432</v>
      </c>
      <c r="C296" s="2">
        <v>38.92</v>
      </c>
      <c r="D296" s="2">
        <v>15.210599999999999</v>
      </c>
      <c r="E296" s="2">
        <v>0</v>
      </c>
      <c r="F296" s="2"/>
      <c r="G296" s="2"/>
      <c r="H296" s="12">
        <f t="shared" si="4"/>
        <v>0</v>
      </c>
    </row>
    <row r="297" spans="2:8" ht="13.5" x14ac:dyDescent="0.25">
      <c r="B297" s="10">
        <v>42433</v>
      </c>
      <c r="C297" s="2">
        <v>38.92</v>
      </c>
      <c r="D297" s="2">
        <v>15.210599999999999</v>
      </c>
      <c r="E297" s="2">
        <v>0</v>
      </c>
      <c r="F297" s="2"/>
      <c r="G297" s="2"/>
      <c r="H297" s="12">
        <f t="shared" si="4"/>
        <v>0</v>
      </c>
    </row>
    <row r="298" spans="2:8" ht="13.5" x14ac:dyDescent="0.25">
      <c r="B298" s="10">
        <v>42436</v>
      </c>
      <c r="C298" s="2">
        <v>38.92</v>
      </c>
      <c r="D298" s="2">
        <v>15.210599999999999</v>
      </c>
      <c r="E298" s="2">
        <v>0</v>
      </c>
      <c r="F298" s="2"/>
      <c r="G298" s="2"/>
      <c r="H298" s="12">
        <f t="shared" si="4"/>
        <v>0</v>
      </c>
    </row>
    <row r="299" spans="2:8" ht="13.5" x14ac:dyDescent="0.25">
      <c r="B299" s="10">
        <v>42437</v>
      </c>
      <c r="C299" s="2">
        <v>38.92</v>
      </c>
      <c r="D299" s="2">
        <v>15.210599999999999</v>
      </c>
      <c r="E299" s="2">
        <v>0</v>
      </c>
      <c r="F299" s="2"/>
      <c r="G299" s="2"/>
      <c r="H299" s="12">
        <f t="shared" si="4"/>
        <v>0</v>
      </c>
    </row>
    <row r="300" spans="2:8" ht="13.5" x14ac:dyDescent="0.25">
      <c r="B300" s="10">
        <v>42438</v>
      </c>
      <c r="C300" s="2">
        <v>38.92</v>
      </c>
      <c r="D300" s="2">
        <v>15.210599999999999</v>
      </c>
      <c r="E300" s="2">
        <v>0</v>
      </c>
      <c r="F300" s="2"/>
      <c r="G300" s="2"/>
      <c r="H300" s="12">
        <f t="shared" si="4"/>
        <v>0</v>
      </c>
    </row>
    <row r="301" spans="2:8" ht="13.5" x14ac:dyDescent="0.25">
      <c r="B301" s="10">
        <v>42439</v>
      </c>
      <c r="C301" s="2">
        <v>38.92</v>
      </c>
      <c r="D301" s="2">
        <v>15.210599999999999</v>
      </c>
      <c r="E301" s="2">
        <v>0</v>
      </c>
      <c r="F301" s="2"/>
      <c r="G301" s="2"/>
      <c r="H301" s="12">
        <f t="shared" si="4"/>
        <v>0</v>
      </c>
    </row>
    <row r="302" spans="2:8" ht="13.5" x14ac:dyDescent="0.25">
      <c r="B302" s="10">
        <v>42440</v>
      </c>
      <c r="C302" s="2">
        <v>38.92</v>
      </c>
      <c r="D302" s="2">
        <v>15.210599999999999</v>
      </c>
      <c r="E302" s="2">
        <v>0</v>
      </c>
      <c r="F302" s="2"/>
      <c r="G302" s="2"/>
      <c r="H302" s="12">
        <f t="shared" si="4"/>
        <v>0</v>
      </c>
    </row>
    <row r="303" spans="2:8" ht="13.5" x14ac:dyDescent="0.25">
      <c r="B303" s="10">
        <v>42443</v>
      </c>
      <c r="C303" s="2">
        <v>37.76</v>
      </c>
      <c r="D303" s="2">
        <v>14.757300000000001</v>
      </c>
      <c r="E303" s="2">
        <v>74</v>
      </c>
      <c r="F303" s="2"/>
      <c r="G303" s="2"/>
      <c r="H303" s="12">
        <f t="shared" si="4"/>
        <v>-2.9801585736262785E-2</v>
      </c>
    </row>
    <row r="304" spans="2:8" ht="13.5" x14ac:dyDescent="0.25">
      <c r="B304" s="10">
        <v>42444</v>
      </c>
      <c r="C304" s="2">
        <v>37.76</v>
      </c>
      <c r="D304" s="2">
        <v>14.757300000000001</v>
      </c>
      <c r="E304" s="2">
        <v>0</v>
      </c>
      <c r="F304" s="2"/>
      <c r="G304" s="2"/>
      <c r="H304" s="12">
        <f t="shared" si="4"/>
        <v>0</v>
      </c>
    </row>
    <row r="305" spans="2:8" ht="13.5" x14ac:dyDescent="0.25">
      <c r="B305" s="10">
        <v>42445</v>
      </c>
      <c r="C305" s="2">
        <v>37.76</v>
      </c>
      <c r="D305" s="2">
        <v>14.757300000000001</v>
      </c>
      <c r="E305" s="2">
        <v>0</v>
      </c>
      <c r="F305" s="2"/>
      <c r="G305" s="2"/>
      <c r="H305" s="12">
        <f t="shared" si="4"/>
        <v>0</v>
      </c>
    </row>
    <row r="306" spans="2:8" ht="13.5" x14ac:dyDescent="0.25">
      <c r="B306" s="10">
        <v>42446</v>
      </c>
      <c r="C306" s="2">
        <v>37.76</v>
      </c>
      <c r="D306" s="2">
        <v>14.757300000000001</v>
      </c>
      <c r="E306" s="2">
        <v>0</v>
      </c>
      <c r="F306" s="2"/>
      <c r="G306" s="2"/>
      <c r="H306" s="12">
        <f t="shared" si="4"/>
        <v>0</v>
      </c>
    </row>
    <row r="307" spans="2:8" ht="13.5" x14ac:dyDescent="0.25">
      <c r="B307" s="10">
        <v>42447</v>
      </c>
      <c r="C307" s="2">
        <v>37.76</v>
      </c>
      <c r="D307" s="2">
        <v>14.757300000000001</v>
      </c>
      <c r="E307" s="2">
        <v>0</v>
      </c>
      <c r="F307" s="2"/>
      <c r="G307" s="2"/>
      <c r="H307" s="12">
        <f t="shared" si="4"/>
        <v>0</v>
      </c>
    </row>
    <row r="308" spans="2:8" ht="13.5" x14ac:dyDescent="0.25">
      <c r="B308" s="10">
        <v>42450</v>
      </c>
      <c r="C308" s="2">
        <v>37.76</v>
      </c>
      <c r="D308" s="2">
        <v>14.757300000000001</v>
      </c>
      <c r="E308" s="2">
        <v>0</v>
      </c>
      <c r="F308" s="2"/>
      <c r="G308" s="2"/>
      <c r="H308" s="12">
        <f t="shared" si="4"/>
        <v>0</v>
      </c>
    </row>
    <row r="309" spans="2:8" ht="13.5" x14ac:dyDescent="0.25">
      <c r="B309" s="10">
        <v>42451</v>
      </c>
      <c r="C309" s="2">
        <v>36.630000000000003</v>
      </c>
      <c r="D309" s="2">
        <v>14.3156</v>
      </c>
      <c r="E309" s="2">
        <v>27</v>
      </c>
      <c r="F309" s="2"/>
      <c r="G309" s="2"/>
      <c r="H309" s="12">
        <f t="shared" si="4"/>
        <v>-2.9930949428418535E-2</v>
      </c>
    </row>
    <row r="310" spans="2:8" ht="13.5" x14ac:dyDescent="0.25">
      <c r="B310" s="10">
        <v>42452</v>
      </c>
      <c r="C310" s="2">
        <v>36.630000000000003</v>
      </c>
      <c r="D310" s="2">
        <v>14.3156</v>
      </c>
      <c r="E310" s="2">
        <v>0</v>
      </c>
      <c r="F310" s="2"/>
      <c r="G310" s="2"/>
      <c r="H310" s="12">
        <f t="shared" si="4"/>
        <v>0</v>
      </c>
    </row>
    <row r="311" spans="2:8" ht="13.5" x14ac:dyDescent="0.25">
      <c r="B311" s="10">
        <v>42453</v>
      </c>
      <c r="C311" s="2">
        <v>37.72</v>
      </c>
      <c r="D311" s="2">
        <v>14.7416</v>
      </c>
      <c r="E311" s="2">
        <v>0</v>
      </c>
      <c r="F311" s="2"/>
      <c r="G311" s="2"/>
      <c r="H311" s="12">
        <f t="shared" si="4"/>
        <v>2.9757746793707573E-2</v>
      </c>
    </row>
    <row r="312" spans="2:8" ht="13.5" x14ac:dyDescent="0.25">
      <c r="B312" s="10">
        <v>42454</v>
      </c>
      <c r="C312" s="2">
        <v>38.799999999999997</v>
      </c>
      <c r="D312" s="2">
        <v>15.1637</v>
      </c>
      <c r="E312" s="2">
        <v>11</v>
      </c>
      <c r="F312" s="2"/>
      <c r="G312" s="2"/>
      <c r="H312" s="12">
        <f t="shared" si="4"/>
        <v>2.8633255548922799E-2</v>
      </c>
    </row>
    <row r="313" spans="2:8" ht="13.5" x14ac:dyDescent="0.25">
      <c r="B313" s="10">
        <v>42457</v>
      </c>
      <c r="C313" s="2">
        <v>38.799999999999997</v>
      </c>
      <c r="D313" s="2">
        <v>15.1637</v>
      </c>
      <c r="E313" s="2">
        <v>0</v>
      </c>
      <c r="F313" s="2"/>
      <c r="G313" s="2"/>
      <c r="H313" s="12">
        <f t="shared" si="4"/>
        <v>0</v>
      </c>
    </row>
    <row r="314" spans="2:8" ht="13.5" x14ac:dyDescent="0.25">
      <c r="B314" s="10">
        <v>42458</v>
      </c>
      <c r="C314" s="2">
        <v>38.799999999999997</v>
      </c>
      <c r="D314" s="2">
        <v>15.1637</v>
      </c>
      <c r="E314" s="2">
        <v>0</v>
      </c>
      <c r="F314" s="2"/>
      <c r="G314" s="2"/>
      <c r="H314" s="12">
        <f t="shared" si="4"/>
        <v>0</v>
      </c>
    </row>
    <row r="315" spans="2:8" ht="13.5" x14ac:dyDescent="0.25">
      <c r="B315" s="10">
        <v>42459</v>
      </c>
      <c r="C315" s="2">
        <v>38.799999999999997</v>
      </c>
      <c r="D315" s="2">
        <v>15.1637</v>
      </c>
      <c r="E315" s="2">
        <v>0</v>
      </c>
      <c r="F315" s="2"/>
      <c r="G315" s="2"/>
      <c r="H315" s="12">
        <f t="shared" si="4"/>
        <v>0</v>
      </c>
    </row>
    <row r="316" spans="2:8" ht="13.5" x14ac:dyDescent="0.25">
      <c r="B316" s="10">
        <v>42460</v>
      </c>
      <c r="C316" s="2">
        <v>38.799999999999997</v>
      </c>
      <c r="D316" s="2">
        <v>15.1637</v>
      </c>
      <c r="E316" s="2">
        <v>0</v>
      </c>
      <c r="F316" s="2"/>
      <c r="G316" s="2"/>
      <c r="H316" s="12">
        <f t="shared" si="4"/>
        <v>0</v>
      </c>
    </row>
    <row r="317" spans="2:8" ht="13.5" x14ac:dyDescent="0.25">
      <c r="B317" s="10">
        <v>42461</v>
      </c>
      <c r="C317" s="2">
        <v>38.799999999999997</v>
      </c>
      <c r="D317" s="2">
        <v>15.1637</v>
      </c>
      <c r="E317" s="2">
        <v>0</v>
      </c>
      <c r="F317" s="2"/>
      <c r="G317" s="2"/>
      <c r="H317" s="12">
        <f t="shared" si="4"/>
        <v>0</v>
      </c>
    </row>
    <row r="318" spans="2:8" ht="13.5" x14ac:dyDescent="0.25">
      <c r="B318" s="10">
        <v>42464</v>
      </c>
      <c r="C318" s="2">
        <v>38.799999999999997</v>
      </c>
      <c r="D318" s="2">
        <v>15.1637</v>
      </c>
      <c r="E318" s="2">
        <v>0</v>
      </c>
      <c r="F318" s="2"/>
      <c r="G318" s="2"/>
      <c r="H318" s="12">
        <f t="shared" si="4"/>
        <v>0</v>
      </c>
    </row>
    <row r="319" spans="2:8" ht="13.5" x14ac:dyDescent="0.25">
      <c r="B319" s="10">
        <v>42465</v>
      </c>
      <c r="C319" s="2">
        <v>38.799999999999997</v>
      </c>
      <c r="D319" s="2">
        <v>15.1637</v>
      </c>
      <c r="E319" s="2">
        <v>6</v>
      </c>
      <c r="F319" s="2"/>
      <c r="G319" s="2"/>
      <c r="H319" s="12">
        <f t="shared" si="4"/>
        <v>0</v>
      </c>
    </row>
    <row r="320" spans="2:8" ht="13.5" x14ac:dyDescent="0.25">
      <c r="B320" s="10">
        <v>42466</v>
      </c>
      <c r="C320" s="2">
        <v>36.65</v>
      </c>
      <c r="D320" s="2">
        <v>14.323399999999999</v>
      </c>
      <c r="E320" s="2">
        <v>320</v>
      </c>
      <c r="F320" s="2"/>
      <c r="G320" s="2"/>
      <c r="H320" s="12">
        <f t="shared" si="4"/>
        <v>-5.541523506795841E-2</v>
      </c>
    </row>
    <row r="321" spans="2:8" ht="13.5" x14ac:dyDescent="0.25">
      <c r="B321" s="10">
        <v>42467</v>
      </c>
      <c r="C321" s="2">
        <v>36.65</v>
      </c>
      <c r="D321" s="2">
        <v>14.323399999999999</v>
      </c>
      <c r="E321" s="2">
        <v>0</v>
      </c>
      <c r="F321" s="2"/>
      <c r="G321" s="2"/>
      <c r="H321" s="12">
        <f t="shared" si="4"/>
        <v>0</v>
      </c>
    </row>
    <row r="322" spans="2:8" ht="13.5" x14ac:dyDescent="0.25">
      <c r="B322" s="10">
        <v>42468</v>
      </c>
      <c r="C322" s="2">
        <v>36.65</v>
      </c>
      <c r="D322" s="2">
        <v>14.323399999999999</v>
      </c>
      <c r="E322" s="2">
        <v>0</v>
      </c>
      <c r="F322" s="2"/>
      <c r="G322" s="2"/>
      <c r="H322" s="12">
        <f t="shared" si="4"/>
        <v>0</v>
      </c>
    </row>
    <row r="323" spans="2:8" ht="13.5" x14ac:dyDescent="0.25">
      <c r="B323" s="10">
        <v>42471</v>
      </c>
      <c r="C323" s="2">
        <v>36.65</v>
      </c>
      <c r="D323" s="2">
        <v>14.323399999999999</v>
      </c>
      <c r="E323" s="2">
        <v>0</v>
      </c>
      <c r="F323" s="2"/>
      <c r="G323" s="2"/>
      <c r="H323" s="12">
        <f t="shared" si="4"/>
        <v>0</v>
      </c>
    </row>
    <row r="324" spans="2:8" ht="13.5" x14ac:dyDescent="0.25">
      <c r="B324" s="10">
        <v>42472</v>
      </c>
      <c r="C324" s="2">
        <v>36.65</v>
      </c>
      <c r="D324" s="2">
        <v>14.323399999999999</v>
      </c>
      <c r="E324" s="2">
        <v>0</v>
      </c>
      <c r="F324" s="2"/>
      <c r="G324" s="2"/>
      <c r="H324" s="12">
        <f t="shared" si="4"/>
        <v>0</v>
      </c>
    </row>
    <row r="325" spans="2:8" ht="13.5" x14ac:dyDescent="0.25">
      <c r="B325" s="10">
        <v>42473</v>
      </c>
      <c r="C325" s="2">
        <v>36.65</v>
      </c>
      <c r="D325" s="2">
        <v>14.323399999999999</v>
      </c>
      <c r="E325" s="2">
        <v>0</v>
      </c>
      <c r="F325" s="2"/>
      <c r="G325" s="2"/>
      <c r="H325" s="12">
        <f t="shared" si="4"/>
        <v>0</v>
      </c>
    </row>
    <row r="326" spans="2:8" ht="13.5" x14ac:dyDescent="0.25">
      <c r="B326" s="10">
        <v>42474</v>
      </c>
      <c r="C326" s="2">
        <v>37.5</v>
      </c>
      <c r="D326" s="2">
        <v>14.6556</v>
      </c>
      <c r="E326" s="2">
        <v>103</v>
      </c>
      <c r="F326" s="2"/>
      <c r="G326" s="2"/>
      <c r="H326" s="12">
        <f t="shared" si="4"/>
        <v>2.3192817347836427E-2</v>
      </c>
    </row>
    <row r="327" spans="2:8" ht="13.5" x14ac:dyDescent="0.25">
      <c r="B327" s="10">
        <v>42475</v>
      </c>
      <c r="C327" s="2">
        <v>37.51</v>
      </c>
      <c r="D327" s="2">
        <v>14.6595</v>
      </c>
      <c r="E327" s="2">
        <v>17</v>
      </c>
      <c r="F327" s="2"/>
      <c r="G327" s="2"/>
      <c r="H327" s="12">
        <f t="shared" ref="H327:H390" si="5">(D327-D326)/D326</f>
        <v>2.6610988291163735E-4</v>
      </c>
    </row>
    <row r="328" spans="2:8" ht="13.5" x14ac:dyDescent="0.25">
      <c r="B328" s="10">
        <v>42478</v>
      </c>
      <c r="C328" s="2">
        <v>37.71</v>
      </c>
      <c r="D328" s="2">
        <v>14.7377</v>
      </c>
      <c r="E328" s="2">
        <v>19</v>
      </c>
      <c r="F328" s="2"/>
      <c r="G328" s="2"/>
      <c r="H328" s="12">
        <f t="shared" si="5"/>
        <v>5.3344247757427417E-3</v>
      </c>
    </row>
    <row r="329" spans="2:8" ht="13.5" x14ac:dyDescent="0.25">
      <c r="B329" s="10">
        <v>42479</v>
      </c>
      <c r="C329" s="2">
        <v>37.71</v>
      </c>
      <c r="D329" s="2">
        <v>14.7377</v>
      </c>
      <c r="E329" s="2">
        <v>0</v>
      </c>
      <c r="F329" s="2"/>
      <c r="G329" s="2"/>
      <c r="H329" s="12">
        <f t="shared" si="5"/>
        <v>0</v>
      </c>
    </row>
    <row r="330" spans="2:8" ht="13.5" x14ac:dyDescent="0.25">
      <c r="B330" s="10">
        <v>42480</v>
      </c>
      <c r="C330" s="2">
        <v>39.4</v>
      </c>
      <c r="D330" s="2">
        <v>15.398199999999999</v>
      </c>
      <c r="E330" s="2">
        <v>110</v>
      </c>
      <c r="F330" s="2"/>
      <c r="G330" s="2"/>
      <c r="H330" s="12">
        <f t="shared" si="5"/>
        <v>4.4817033865528474E-2</v>
      </c>
    </row>
    <row r="331" spans="2:8" ht="13.5" x14ac:dyDescent="0.25">
      <c r="B331" s="10">
        <v>42481</v>
      </c>
      <c r="C331" s="2">
        <v>39.4</v>
      </c>
      <c r="D331" s="2">
        <v>15.398199999999999</v>
      </c>
      <c r="E331" s="2">
        <v>0</v>
      </c>
      <c r="F331" s="2"/>
      <c r="G331" s="2"/>
      <c r="H331" s="12">
        <f t="shared" si="5"/>
        <v>0</v>
      </c>
    </row>
    <row r="332" spans="2:8" ht="13.5" x14ac:dyDescent="0.25">
      <c r="B332" s="10">
        <v>42482</v>
      </c>
      <c r="C332" s="2">
        <v>39.4</v>
      </c>
      <c r="D332" s="2">
        <v>15.398199999999999</v>
      </c>
      <c r="E332" s="2">
        <v>0</v>
      </c>
      <c r="F332" s="2"/>
      <c r="G332" s="2"/>
      <c r="H332" s="12">
        <f t="shared" si="5"/>
        <v>0</v>
      </c>
    </row>
    <row r="333" spans="2:8" ht="13.5" x14ac:dyDescent="0.25">
      <c r="B333" s="10">
        <v>42485</v>
      </c>
      <c r="C333" s="2">
        <v>39.4</v>
      </c>
      <c r="D333" s="2">
        <v>15.398199999999999</v>
      </c>
      <c r="E333" s="2">
        <v>0</v>
      </c>
      <c r="F333" s="2"/>
      <c r="G333" s="2"/>
      <c r="H333" s="12">
        <f t="shared" si="5"/>
        <v>0</v>
      </c>
    </row>
    <row r="334" spans="2:8" ht="13.5" x14ac:dyDescent="0.25">
      <c r="B334" s="10">
        <v>42486</v>
      </c>
      <c r="C334" s="2">
        <v>39.4</v>
      </c>
      <c r="D334" s="2">
        <v>15.398199999999999</v>
      </c>
      <c r="E334" s="2">
        <v>72</v>
      </c>
      <c r="F334" s="2"/>
      <c r="G334" s="2"/>
      <c r="H334" s="12">
        <f t="shared" si="5"/>
        <v>0</v>
      </c>
    </row>
    <row r="335" spans="2:8" ht="13.5" x14ac:dyDescent="0.25">
      <c r="B335" s="10">
        <v>42487</v>
      </c>
      <c r="C335" s="2">
        <v>39.4</v>
      </c>
      <c r="D335" s="2">
        <v>15.398199999999999</v>
      </c>
      <c r="E335" s="2">
        <v>0</v>
      </c>
      <c r="F335" s="2"/>
      <c r="G335" s="2"/>
      <c r="H335" s="12">
        <f t="shared" si="5"/>
        <v>0</v>
      </c>
    </row>
    <row r="336" spans="2:8" ht="13.5" x14ac:dyDescent="0.25">
      <c r="B336" s="10">
        <v>42488</v>
      </c>
      <c r="C336" s="2">
        <v>39.4</v>
      </c>
      <c r="D336" s="2">
        <v>15.398199999999999</v>
      </c>
      <c r="E336" s="2">
        <v>0</v>
      </c>
      <c r="F336" s="2"/>
      <c r="G336" s="2"/>
      <c r="H336" s="12">
        <f t="shared" si="5"/>
        <v>0</v>
      </c>
    </row>
    <row r="337" spans="2:8" ht="13.5" x14ac:dyDescent="0.25">
      <c r="B337" s="10">
        <v>42489</v>
      </c>
      <c r="C337" s="2">
        <v>39.4</v>
      </c>
      <c r="D337" s="2">
        <v>15.398199999999999</v>
      </c>
      <c r="E337" s="2">
        <v>0</v>
      </c>
      <c r="F337" s="2"/>
      <c r="G337" s="2"/>
      <c r="H337" s="12">
        <f t="shared" si="5"/>
        <v>0</v>
      </c>
    </row>
    <row r="338" spans="2:8" ht="13.5" x14ac:dyDescent="0.25">
      <c r="B338" s="10">
        <v>42492</v>
      </c>
      <c r="C338" s="2">
        <v>39.4</v>
      </c>
      <c r="D338" s="2">
        <v>15.398199999999999</v>
      </c>
      <c r="E338" s="2">
        <v>0</v>
      </c>
      <c r="F338" s="2"/>
      <c r="G338" s="2"/>
      <c r="H338" s="12">
        <f t="shared" si="5"/>
        <v>0</v>
      </c>
    </row>
    <row r="339" spans="2:8" ht="13.5" x14ac:dyDescent="0.25">
      <c r="B339" s="10">
        <v>42493</v>
      </c>
      <c r="C339" s="2">
        <v>39.4</v>
      </c>
      <c r="D339" s="2">
        <v>15.398199999999999</v>
      </c>
      <c r="E339" s="2">
        <v>0</v>
      </c>
      <c r="F339" s="2"/>
      <c r="G339" s="2"/>
      <c r="H339" s="12">
        <f t="shared" si="5"/>
        <v>0</v>
      </c>
    </row>
    <row r="340" spans="2:8" ht="13.5" x14ac:dyDescent="0.25">
      <c r="B340" s="10">
        <v>42494</v>
      </c>
      <c r="C340" s="2">
        <v>39.4</v>
      </c>
      <c r="D340" s="2">
        <v>15.398199999999999</v>
      </c>
      <c r="E340" s="2">
        <v>0</v>
      </c>
      <c r="F340" s="2"/>
      <c r="G340" s="2"/>
      <c r="H340" s="12">
        <f t="shared" si="5"/>
        <v>0</v>
      </c>
    </row>
    <row r="341" spans="2:8" ht="13.5" x14ac:dyDescent="0.25">
      <c r="B341" s="10">
        <v>42495</v>
      </c>
      <c r="C341" s="2">
        <v>39.4</v>
      </c>
      <c r="D341" s="2">
        <v>15.398199999999999</v>
      </c>
      <c r="E341" s="2">
        <v>0</v>
      </c>
      <c r="F341" s="2"/>
      <c r="G341" s="2"/>
      <c r="H341" s="12">
        <f t="shared" si="5"/>
        <v>0</v>
      </c>
    </row>
    <row r="342" spans="2:8" ht="13.5" x14ac:dyDescent="0.25">
      <c r="B342" s="10">
        <v>42496</v>
      </c>
      <c r="C342" s="2">
        <v>39.4</v>
      </c>
      <c r="D342" s="2">
        <v>15.398199999999999</v>
      </c>
      <c r="E342" s="2">
        <v>0</v>
      </c>
      <c r="F342" s="2"/>
      <c r="G342" s="2"/>
      <c r="H342" s="12">
        <f t="shared" si="5"/>
        <v>0</v>
      </c>
    </row>
    <row r="343" spans="2:8" ht="13.5" x14ac:dyDescent="0.25">
      <c r="B343" s="10">
        <v>42499</v>
      </c>
      <c r="C343" s="2">
        <v>39.4</v>
      </c>
      <c r="D343" s="2">
        <v>15.398199999999999</v>
      </c>
      <c r="E343" s="2">
        <v>3</v>
      </c>
      <c r="F343" s="2"/>
      <c r="G343" s="2"/>
      <c r="H343" s="12">
        <f t="shared" si="5"/>
        <v>0</v>
      </c>
    </row>
    <row r="344" spans="2:8" ht="13.5" x14ac:dyDescent="0.25">
      <c r="B344" s="10">
        <v>42500</v>
      </c>
      <c r="C344" s="2">
        <v>39.4</v>
      </c>
      <c r="D344" s="2">
        <v>15.398199999999999</v>
      </c>
      <c r="E344" s="2">
        <v>0</v>
      </c>
      <c r="F344" s="2"/>
      <c r="G344" s="2"/>
      <c r="H344" s="12">
        <f t="shared" si="5"/>
        <v>0</v>
      </c>
    </row>
    <row r="345" spans="2:8" ht="13.5" x14ac:dyDescent="0.25">
      <c r="B345" s="10">
        <v>42501</v>
      </c>
      <c r="C345" s="2">
        <v>39.4</v>
      </c>
      <c r="D345" s="2">
        <v>15.398199999999999</v>
      </c>
      <c r="E345" s="2">
        <v>0</v>
      </c>
      <c r="F345" s="2"/>
      <c r="G345" s="2"/>
      <c r="H345" s="12">
        <f t="shared" si="5"/>
        <v>0</v>
      </c>
    </row>
    <row r="346" spans="2:8" ht="13.5" x14ac:dyDescent="0.25">
      <c r="B346" s="10">
        <v>42502</v>
      </c>
      <c r="C346" s="2">
        <v>39.4</v>
      </c>
      <c r="D346" s="2">
        <v>15.398199999999999</v>
      </c>
      <c r="E346" s="2">
        <v>0</v>
      </c>
      <c r="F346" s="2"/>
      <c r="G346" s="2"/>
      <c r="H346" s="12">
        <f t="shared" si="5"/>
        <v>0</v>
      </c>
    </row>
    <row r="347" spans="2:8" ht="13.5" x14ac:dyDescent="0.25">
      <c r="B347" s="10">
        <v>42503</v>
      </c>
      <c r="C347" s="2">
        <v>39.4</v>
      </c>
      <c r="D347" s="2">
        <v>15.398199999999999</v>
      </c>
      <c r="E347" s="2">
        <v>10</v>
      </c>
      <c r="F347" s="2"/>
      <c r="G347" s="2"/>
      <c r="H347" s="12">
        <f t="shared" si="5"/>
        <v>0</v>
      </c>
    </row>
    <row r="348" spans="2:8" ht="13.5" x14ac:dyDescent="0.25">
      <c r="B348" s="10">
        <v>42506</v>
      </c>
      <c r="C348" s="2">
        <v>37.4</v>
      </c>
      <c r="D348" s="2">
        <v>15.3988</v>
      </c>
      <c r="E348" s="2">
        <v>0</v>
      </c>
      <c r="F348" s="2"/>
      <c r="G348" s="2"/>
      <c r="H348" s="12">
        <f t="shared" si="5"/>
        <v>3.896559338106909E-5</v>
      </c>
    </row>
    <row r="349" spans="2:8" ht="13.5" x14ac:dyDescent="0.25">
      <c r="B349" s="10">
        <v>42507</v>
      </c>
      <c r="C349" s="2">
        <v>37.4</v>
      </c>
      <c r="D349" s="2">
        <v>15.3988</v>
      </c>
      <c r="E349" s="2">
        <v>0</v>
      </c>
      <c r="F349" s="2"/>
      <c r="G349" s="2"/>
      <c r="H349" s="12">
        <f t="shared" si="5"/>
        <v>0</v>
      </c>
    </row>
    <row r="350" spans="2:8" ht="13.5" x14ac:dyDescent="0.25">
      <c r="B350" s="10">
        <v>42508</v>
      </c>
      <c r="C350" s="2">
        <v>37.4</v>
      </c>
      <c r="D350" s="2">
        <v>15.3988</v>
      </c>
      <c r="E350" s="2">
        <v>0</v>
      </c>
      <c r="F350" s="2"/>
      <c r="G350" s="2"/>
      <c r="H350" s="12">
        <f t="shared" si="5"/>
        <v>0</v>
      </c>
    </row>
    <row r="351" spans="2:8" ht="13.5" x14ac:dyDescent="0.25">
      <c r="B351" s="10">
        <v>42509</v>
      </c>
      <c r="C351" s="2">
        <v>37.4</v>
      </c>
      <c r="D351" s="2">
        <v>15.3988</v>
      </c>
      <c r="E351" s="2">
        <v>0</v>
      </c>
      <c r="F351" s="2"/>
      <c r="G351" s="2"/>
      <c r="H351" s="12">
        <f t="shared" si="5"/>
        <v>0</v>
      </c>
    </row>
    <row r="352" spans="2:8" ht="13.5" x14ac:dyDescent="0.25">
      <c r="B352" s="10">
        <v>42510</v>
      </c>
      <c r="C352" s="2">
        <v>36.5</v>
      </c>
      <c r="D352" s="2">
        <v>15.0283</v>
      </c>
      <c r="E352" s="2">
        <v>10</v>
      </c>
      <c r="F352" s="2"/>
      <c r="G352" s="2"/>
      <c r="H352" s="12">
        <f t="shared" si="5"/>
        <v>-2.4060316388289985E-2</v>
      </c>
    </row>
    <row r="353" spans="2:8" ht="13.5" x14ac:dyDescent="0.25">
      <c r="B353" s="10">
        <v>42513</v>
      </c>
      <c r="C353" s="2">
        <v>36.5</v>
      </c>
      <c r="D353" s="2">
        <v>15.0283</v>
      </c>
      <c r="E353" s="2">
        <v>0</v>
      </c>
      <c r="F353" s="2"/>
      <c r="G353" s="2"/>
      <c r="H353" s="12">
        <f t="shared" si="5"/>
        <v>0</v>
      </c>
    </row>
    <row r="354" spans="2:8" ht="13.5" x14ac:dyDescent="0.25">
      <c r="B354" s="10">
        <v>42514</v>
      </c>
      <c r="C354" s="2">
        <v>36.5</v>
      </c>
      <c r="D354" s="2">
        <v>15.0283</v>
      </c>
      <c r="E354" s="2">
        <v>0</v>
      </c>
      <c r="F354" s="2"/>
      <c r="G354" s="2"/>
      <c r="H354" s="12">
        <f t="shared" si="5"/>
        <v>0</v>
      </c>
    </row>
    <row r="355" spans="2:8" ht="13.5" x14ac:dyDescent="0.25">
      <c r="B355" s="10">
        <v>42515</v>
      </c>
      <c r="C355" s="2">
        <v>36.5</v>
      </c>
      <c r="D355" s="2">
        <v>15.0283</v>
      </c>
      <c r="E355" s="2">
        <v>0</v>
      </c>
      <c r="F355" s="2"/>
      <c r="G355" s="2"/>
      <c r="H355" s="12">
        <f t="shared" si="5"/>
        <v>0</v>
      </c>
    </row>
    <row r="356" spans="2:8" ht="13.5" x14ac:dyDescent="0.25">
      <c r="B356" s="10">
        <v>42516</v>
      </c>
      <c r="C356" s="2">
        <v>36.5</v>
      </c>
      <c r="D356" s="2">
        <v>15.0283</v>
      </c>
      <c r="E356" s="2">
        <v>0</v>
      </c>
      <c r="F356" s="2"/>
      <c r="G356" s="2"/>
      <c r="H356" s="12">
        <f t="shared" si="5"/>
        <v>0</v>
      </c>
    </row>
    <row r="357" spans="2:8" ht="13.5" x14ac:dyDescent="0.25">
      <c r="B357" s="10">
        <v>42517</v>
      </c>
      <c r="C357" s="2">
        <v>36.5</v>
      </c>
      <c r="D357" s="2">
        <v>15.0283</v>
      </c>
      <c r="E357" s="2">
        <v>0</v>
      </c>
      <c r="F357" s="2"/>
      <c r="G357" s="2"/>
      <c r="H357" s="12">
        <f t="shared" si="5"/>
        <v>0</v>
      </c>
    </row>
    <row r="358" spans="2:8" ht="13.5" x14ac:dyDescent="0.25">
      <c r="B358" s="10">
        <v>42520</v>
      </c>
      <c r="C358" s="2">
        <v>37.590000000000003</v>
      </c>
      <c r="D358" s="2">
        <v>15.477</v>
      </c>
      <c r="E358" s="2">
        <v>3</v>
      </c>
      <c r="F358" s="2"/>
      <c r="G358" s="2"/>
      <c r="H358" s="12">
        <f t="shared" si="5"/>
        <v>2.9857003120778835E-2</v>
      </c>
    </row>
    <row r="359" spans="2:8" ht="13.5" x14ac:dyDescent="0.25">
      <c r="B359" s="10">
        <v>42521</v>
      </c>
      <c r="C359" s="2">
        <v>37.590000000000003</v>
      </c>
      <c r="D359" s="2">
        <v>15.477</v>
      </c>
      <c r="E359" s="2">
        <v>0</v>
      </c>
      <c r="F359" s="2"/>
      <c r="G359" s="2"/>
      <c r="H359" s="12">
        <f t="shared" si="5"/>
        <v>0</v>
      </c>
    </row>
    <row r="360" spans="2:8" ht="13.5" x14ac:dyDescent="0.25">
      <c r="B360" s="10">
        <v>42522</v>
      </c>
      <c r="C360" s="2">
        <v>37.590000000000003</v>
      </c>
      <c r="D360" s="2">
        <v>15.477</v>
      </c>
      <c r="E360" s="2">
        <v>0</v>
      </c>
      <c r="F360" s="2"/>
      <c r="G360" s="2"/>
      <c r="H360" s="12">
        <f t="shared" si="5"/>
        <v>0</v>
      </c>
    </row>
    <row r="361" spans="2:8" ht="13.5" x14ac:dyDescent="0.25">
      <c r="B361" s="10">
        <v>42523</v>
      </c>
      <c r="C361" s="2">
        <v>37.590000000000003</v>
      </c>
      <c r="D361" s="2">
        <v>15.477</v>
      </c>
      <c r="E361" s="2">
        <v>0</v>
      </c>
      <c r="F361" s="2"/>
      <c r="G361" s="2"/>
      <c r="H361" s="12">
        <f t="shared" si="5"/>
        <v>0</v>
      </c>
    </row>
    <row r="362" spans="2:8" ht="13.5" x14ac:dyDescent="0.25">
      <c r="B362" s="10">
        <v>42524</v>
      </c>
      <c r="C362" s="2">
        <v>37.590000000000003</v>
      </c>
      <c r="D362" s="2">
        <v>15.477</v>
      </c>
      <c r="E362" s="2">
        <v>0</v>
      </c>
      <c r="F362" s="2"/>
      <c r="G362" s="2"/>
      <c r="H362" s="12">
        <f t="shared" si="5"/>
        <v>0</v>
      </c>
    </row>
    <row r="363" spans="2:8" ht="13.5" x14ac:dyDescent="0.25">
      <c r="B363" s="10">
        <v>42527</v>
      </c>
      <c r="C363" s="2">
        <v>37.590000000000003</v>
      </c>
      <c r="D363" s="2">
        <v>15.477</v>
      </c>
      <c r="E363" s="2">
        <v>0</v>
      </c>
      <c r="F363" s="2"/>
      <c r="G363" s="2"/>
      <c r="H363" s="12">
        <f t="shared" si="5"/>
        <v>0</v>
      </c>
    </row>
    <row r="364" spans="2:8" ht="13.5" x14ac:dyDescent="0.25">
      <c r="B364" s="10">
        <v>42528</v>
      </c>
      <c r="C364" s="2">
        <v>37.590000000000003</v>
      </c>
      <c r="D364" s="2">
        <v>15.477</v>
      </c>
      <c r="E364" s="2">
        <v>0</v>
      </c>
      <c r="F364" s="2"/>
      <c r="G364" s="2"/>
      <c r="H364" s="12">
        <f t="shared" si="5"/>
        <v>0</v>
      </c>
    </row>
    <row r="365" spans="2:8" ht="13.5" x14ac:dyDescent="0.25">
      <c r="B365" s="10">
        <v>42529</v>
      </c>
      <c r="C365" s="2">
        <v>37.590000000000003</v>
      </c>
      <c r="D365" s="2">
        <v>15.477</v>
      </c>
      <c r="E365" s="2">
        <v>0</v>
      </c>
      <c r="F365" s="2"/>
      <c r="G365" s="2"/>
      <c r="H365" s="12">
        <f t="shared" si="5"/>
        <v>0</v>
      </c>
    </row>
    <row r="366" spans="2:8" ht="13.5" x14ac:dyDescent="0.25">
      <c r="B366" s="10">
        <v>42530</v>
      </c>
      <c r="C366" s="2">
        <v>38.71</v>
      </c>
      <c r="D366" s="2">
        <v>15.9382</v>
      </c>
      <c r="E366" s="2">
        <v>3</v>
      </c>
      <c r="F366" s="2"/>
      <c r="G366" s="2"/>
      <c r="H366" s="12">
        <f t="shared" si="5"/>
        <v>2.9799056664728294E-2</v>
      </c>
    </row>
    <row r="367" spans="2:8" ht="13.5" x14ac:dyDescent="0.25">
      <c r="B367" s="10">
        <v>42531</v>
      </c>
      <c r="C367" s="2">
        <v>38.71</v>
      </c>
      <c r="D367" s="2">
        <v>15.9382</v>
      </c>
      <c r="E367" s="2">
        <v>0</v>
      </c>
      <c r="F367" s="2"/>
      <c r="G367" s="2"/>
      <c r="H367" s="12">
        <f t="shared" si="5"/>
        <v>0</v>
      </c>
    </row>
    <row r="368" spans="2:8" ht="13.5" x14ac:dyDescent="0.25">
      <c r="B368" s="10">
        <v>42534</v>
      </c>
      <c r="C368" s="2">
        <v>37.549999999999997</v>
      </c>
      <c r="D368" s="2">
        <v>15.460599999999999</v>
      </c>
      <c r="E368" s="2">
        <v>0</v>
      </c>
      <c r="F368" s="2"/>
      <c r="G368" s="2"/>
      <c r="H368" s="12">
        <f t="shared" si="5"/>
        <v>-2.9965742681105814E-2</v>
      </c>
    </row>
    <row r="369" spans="2:8" ht="13.5" x14ac:dyDescent="0.25">
      <c r="B369" s="10">
        <v>42535</v>
      </c>
      <c r="C369" s="2">
        <v>36.43</v>
      </c>
      <c r="D369" s="2">
        <v>14.9994</v>
      </c>
      <c r="E369" s="2">
        <v>0</v>
      </c>
      <c r="F369" s="2"/>
      <c r="G369" s="2"/>
      <c r="H369" s="12">
        <f t="shared" si="5"/>
        <v>-2.9830666338951907E-2</v>
      </c>
    </row>
    <row r="370" spans="2:8" ht="13.5" x14ac:dyDescent="0.25">
      <c r="B370" s="10">
        <v>42536</v>
      </c>
      <c r="C370" s="2">
        <v>36.43</v>
      </c>
      <c r="D370" s="2">
        <v>14.9994</v>
      </c>
      <c r="E370" s="2">
        <v>337</v>
      </c>
      <c r="F370" s="2"/>
      <c r="G370" s="2"/>
      <c r="H370" s="12">
        <f t="shared" si="5"/>
        <v>0</v>
      </c>
    </row>
    <row r="371" spans="2:8" ht="13.5" x14ac:dyDescent="0.25">
      <c r="B371" s="10">
        <v>42537</v>
      </c>
      <c r="C371" s="2">
        <v>36.43</v>
      </c>
      <c r="D371" s="2">
        <v>14.9994</v>
      </c>
      <c r="E371" s="2">
        <v>0</v>
      </c>
      <c r="F371" s="2"/>
      <c r="G371" s="2"/>
      <c r="H371" s="12">
        <f t="shared" si="5"/>
        <v>0</v>
      </c>
    </row>
    <row r="372" spans="2:8" ht="13.5" x14ac:dyDescent="0.25">
      <c r="B372" s="10">
        <v>42538</v>
      </c>
      <c r="C372" s="2">
        <v>36.43</v>
      </c>
      <c r="D372" s="2">
        <v>14.9994</v>
      </c>
      <c r="E372" s="2">
        <v>0</v>
      </c>
      <c r="F372" s="2"/>
      <c r="G372" s="2"/>
      <c r="H372" s="12">
        <f t="shared" si="5"/>
        <v>0</v>
      </c>
    </row>
    <row r="373" spans="2:8" ht="13.5" x14ac:dyDescent="0.25">
      <c r="B373" s="10">
        <v>42541</v>
      </c>
      <c r="C373" s="2">
        <v>36.43</v>
      </c>
      <c r="D373" s="2">
        <v>14.9994</v>
      </c>
      <c r="E373" s="2">
        <v>0</v>
      </c>
      <c r="F373" s="2"/>
      <c r="G373" s="2"/>
      <c r="H373" s="12">
        <f t="shared" si="5"/>
        <v>0</v>
      </c>
    </row>
    <row r="374" spans="2:8" ht="13.5" x14ac:dyDescent="0.25">
      <c r="B374" s="10">
        <v>42542</v>
      </c>
      <c r="C374" s="2">
        <v>36</v>
      </c>
      <c r="D374" s="2">
        <v>14.8224</v>
      </c>
      <c r="E374" s="2">
        <v>10</v>
      </c>
      <c r="F374" s="2"/>
      <c r="G374" s="2"/>
      <c r="H374" s="12">
        <f t="shared" si="5"/>
        <v>-1.180047201888073E-2</v>
      </c>
    </row>
    <row r="375" spans="2:8" ht="13.5" x14ac:dyDescent="0.25">
      <c r="B375" s="10">
        <v>42543</v>
      </c>
      <c r="C375" s="2">
        <v>36</v>
      </c>
      <c r="D375" s="2">
        <v>14.8224</v>
      </c>
      <c r="E375" s="2">
        <v>21</v>
      </c>
      <c r="F375" s="2"/>
      <c r="G375" s="2"/>
      <c r="H375" s="12">
        <f t="shared" si="5"/>
        <v>0</v>
      </c>
    </row>
    <row r="376" spans="2:8" ht="13.5" x14ac:dyDescent="0.25">
      <c r="B376" s="10">
        <v>42544</v>
      </c>
      <c r="C376" s="2">
        <v>37</v>
      </c>
      <c r="D376" s="2">
        <v>15.2341</v>
      </c>
      <c r="E376" s="2">
        <v>49</v>
      </c>
      <c r="F376" s="2"/>
      <c r="G376" s="2"/>
      <c r="H376" s="12">
        <f t="shared" si="5"/>
        <v>2.7775528929188237E-2</v>
      </c>
    </row>
    <row r="377" spans="2:8" ht="13.5" x14ac:dyDescent="0.25">
      <c r="B377" s="10">
        <v>42545</v>
      </c>
      <c r="C377" s="2">
        <v>37</v>
      </c>
      <c r="D377" s="2">
        <v>15.2341</v>
      </c>
      <c r="E377" s="2">
        <v>0</v>
      </c>
      <c r="F377" s="2"/>
      <c r="G377" s="2"/>
      <c r="H377" s="12">
        <f t="shared" si="5"/>
        <v>0</v>
      </c>
    </row>
    <row r="378" spans="2:8" ht="13.5" x14ac:dyDescent="0.25">
      <c r="B378" s="10">
        <v>42548</v>
      </c>
      <c r="C378" s="2">
        <v>37</v>
      </c>
      <c r="D378" s="2">
        <v>15.2341</v>
      </c>
      <c r="E378" s="2">
        <v>0</v>
      </c>
      <c r="F378" s="2"/>
      <c r="G378" s="2"/>
      <c r="H378" s="12">
        <f t="shared" si="5"/>
        <v>0</v>
      </c>
    </row>
    <row r="379" spans="2:8" ht="13.5" x14ac:dyDescent="0.25">
      <c r="B379" s="10">
        <v>42549</v>
      </c>
      <c r="C379" s="2">
        <v>37</v>
      </c>
      <c r="D379" s="2">
        <v>15.2341</v>
      </c>
      <c r="E379" s="2">
        <v>44</v>
      </c>
      <c r="F379" s="2"/>
      <c r="G379" s="2"/>
      <c r="H379" s="12">
        <f t="shared" si="5"/>
        <v>0</v>
      </c>
    </row>
    <row r="380" spans="2:8" ht="13.5" x14ac:dyDescent="0.25">
      <c r="B380" s="10">
        <v>42550</v>
      </c>
      <c r="C380" s="2">
        <v>37</v>
      </c>
      <c r="D380" s="2">
        <v>15.2341</v>
      </c>
      <c r="E380" s="2">
        <v>0</v>
      </c>
      <c r="F380" s="2"/>
      <c r="G380" s="2"/>
      <c r="H380" s="12">
        <f t="shared" si="5"/>
        <v>0</v>
      </c>
    </row>
    <row r="381" spans="2:8" ht="13.5" x14ac:dyDescent="0.25">
      <c r="B381" s="10">
        <v>42551</v>
      </c>
      <c r="C381" s="2">
        <v>37</v>
      </c>
      <c r="D381" s="2">
        <v>15.2341</v>
      </c>
      <c r="E381" s="2">
        <v>0</v>
      </c>
      <c r="F381" s="2"/>
      <c r="G381" s="2"/>
      <c r="H381" s="12">
        <f t="shared" si="5"/>
        <v>0</v>
      </c>
    </row>
    <row r="382" spans="2:8" ht="13.5" x14ac:dyDescent="0.25">
      <c r="B382" s="10">
        <v>42552</v>
      </c>
      <c r="C382" s="2">
        <v>37</v>
      </c>
      <c r="D382" s="2">
        <v>15.2341</v>
      </c>
      <c r="E382" s="2">
        <v>0</v>
      </c>
      <c r="F382" s="2"/>
      <c r="G382" s="2"/>
      <c r="H382" s="12">
        <f t="shared" si="5"/>
        <v>0</v>
      </c>
    </row>
    <row r="383" spans="2:8" ht="13.5" x14ac:dyDescent="0.25">
      <c r="B383" s="10">
        <v>42555</v>
      </c>
      <c r="C383" s="2">
        <v>37</v>
      </c>
      <c r="D383" s="2">
        <v>15.2341</v>
      </c>
      <c r="E383" s="2">
        <v>0</v>
      </c>
      <c r="F383" s="2"/>
      <c r="G383" s="2"/>
      <c r="H383" s="12">
        <f t="shared" si="5"/>
        <v>0</v>
      </c>
    </row>
    <row r="384" spans="2:8" ht="13.5" x14ac:dyDescent="0.25">
      <c r="B384" s="10">
        <v>42559</v>
      </c>
      <c r="C384" s="2">
        <v>37</v>
      </c>
      <c r="D384" s="2">
        <v>15.2341</v>
      </c>
      <c r="E384" s="2">
        <v>0</v>
      </c>
      <c r="F384" s="2"/>
      <c r="G384" s="2"/>
      <c r="H384" s="12">
        <f t="shared" si="5"/>
        <v>0</v>
      </c>
    </row>
    <row r="385" spans="2:8" ht="13.5" x14ac:dyDescent="0.25">
      <c r="B385" s="10">
        <v>42562</v>
      </c>
      <c r="C385" s="2">
        <v>37</v>
      </c>
      <c r="D385" s="2">
        <v>15.2341</v>
      </c>
      <c r="E385" s="2">
        <v>0</v>
      </c>
      <c r="F385" s="2"/>
      <c r="G385" s="2"/>
      <c r="H385" s="12">
        <f t="shared" si="5"/>
        <v>0</v>
      </c>
    </row>
    <row r="386" spans="2:8" ht="13.5" x14ac:dyDescent="0.25">
      <c r="B386" s="10">
        <v>42563</v>
      </c>
      <c r="C386" s="2">
        <v>37</v>
      </c>
      <c r="D386" s="2">
        <v>15.2341</v>
      </c>
      <c r="E386" s="2">
        <v>0</v>
      </c>
      <c r="F386" s="2"/>
      <c r="G386" s="2"/>
      <c r="H386" s="12">
        <f t="shared" si="5"/>
        <v>0</v>
      </c>
    </row>
    <row r="387" spans="2:8" ht="13.5" x14ac:dyDescent="0.25">
      <c r="B387" s="10">
        <v>42564</v>
      </c>
      <c r="C387" s="2">
        <v>37</v>
      </c>
      <c r="D387" s="2">
        <v>15.2341</v>
      </c>
      <c r="E387" s="2">
        <v>0</v>
      </c>
      <c r="F387" s="2"/>
      <c r="G387" s="2"/>
      <c r="H387" s="12">
        <f t="shared" si="5"/>
        <v>0</v>
      </c>
    </row>
    <row r="388" spans="2:8" ht="13.5" x14ac:dyDescent="0.25">
      <c r="B388" s="10">
        <v>42565</v>
      </c>
      <c r="C388" s="2">
        <v>37</v>
      </c>
      <c r="D388" s="2">
        <v>15.2341</v>
      </c>
      <c r="E388" s="2">
        <v>0</v>
      </c>
      <c r="F388" s="2"/>
      <c r="G388" s="2"/>
      <c r="H388" s="12">
        <f t="shared" si="5"/>
        <v>0</v>
      </c>
    </row>
    <row r="389" spans="2:8" ht="13.5" x14ac:dyDescent="0.25">
      <c r="B389" s="10">
        <v>42566</v>
      </c>
      <c r="C389" s="2">
        <v>37</v>
      </c>
      <c r="D389" s="2">
        <v>15.2341</v>
      </c>
      <c r="E389" s="2">
        <v>0</v>
      </c>
      <c r="F389" s="2"/>
      <c r="G389" s="2"/>
      <c r="H389" s="12">
        <f t="shared" si="5"/>
        <v>0</v>
      </c>
    </row>
    <row r="390" spans="2:8" ht="13.5" x14ac:dyDescent="0.25">
      <c r="B390" s="10">
        <v>42569</v>
      </c>
      <c r="C390" s="2">
        <v>37</v>
      </c>
      <c r="D390" s="2">
        <v>15.2341</v>
      </c>
      <c r="E390" s="2">
        <v>0</v>
      </c>
      <c r="F390" s="2"/>
      <c r="G390" s="2"/>
      <c r="H390" s="12">
        <f t="shared" si="5"/>
        <v>0</v>
      </c>
    </row>
    <row r="391" spans="2:8" ht="13.5" x14ac:dyDescent="0.25">
      <c r="B391" s="10">
        <v>42570</v>
      </c>
      <c r="C391" s="2">
        <v>37</v>
      </c>
      <c r="D391" s="2">
        <v>15.2341</v>
      </c>
      <c r="E391" s="2">
        <v>0</v>
      </c>
      <c r="F391" s="2"/>
      <c r="G391" s="2"/>
      <c r="H391" s="12">
        <f t="shared" ref="H391:H454" si="6">(D391-D390)/D390</f>
        <v>0</v>
      </c>
    </row>
    <row r="392" spans="2:8" ht="13.5" x14ac:dyDescent="0.25">
      <c r="B392" s="10">
        <v>42571</v>
      </c>
      <c r="C392" s="2">
        <v>37</v>
      </c>
      <c r="D392" s="2">
        <v>15.2341</v>
      </c>
      <c r="E392" s="2">
        <v>0</v>
      </c>
      <c r="F392" s="2"/>
      <c r="G392" s="2"/>
      <c r="H392" s="12">
        <f t="shared" si="6"/>
        <v>0</v>
      </c>
    </row>
    <row r="393" spans="2:8" ht="13.5" x14ac:dyDescent="0.25">
      <c r="B393" s="10">
        <v>42572</v>
      </c>
      <c r="C393" s="2">
        <v>37</v>
      </c>
      <c r="D393" s="2">
        <v>15.2341</v>
      </c>
      <c r="E393" s="2">
        <v>0</v>
      </c>
      <c r="F393" s="2"/>
      <c r="G393" s="2"/>
      <c r="H393" s="12">
        <f t="shared" si="6"/>
        <v>0</v>
      </c>
    </row>
    <row r="394" spans="2:8" ht="13.5" x14ac:dyDescent="0.25">
      <c r="B394" s="10">
        <v>42573</v>
      </c>
      <c r="C394" s="2">
        <v>37</v>
      </c>
      <c r="D394" s="2">
        <v>15.2341</v>
      </c>
      <c r="E394" s="2">
        <v>0</v>
      </c>
      <c r="F394" s="2"/>
      <c r="G394" s="2"/>
      <c r="H394" s="12">
        <f t="shared" si="6"/>
        <v>0</v>
      </c>
    </row>
    <row r="395" spans="2:8" ht="13.5" x14ac:dyDescent="0.25">
      <c r="B395" s="10">
        <v>42577</v>
      </c>
      <c r="C395" s="2">
        <v>37</v>
      </c>
      <c r="D395" s="2">
        <v>15.2341</v>
      </c>
      <c r="E395" s="2">
        <v>0</v>
      </c>
      <c r="F395" s="2"/>
      <c r="G395" s="2"/>
      <c r="H395" s="12">
        <f t="shared" si="6"/>
        <v>0</v>
      </c>
    </row>
    <row r="396" spans="2:8" ht="13.5" x14ac:dyDescent="0.25">
      <c r="B396" s="10">
        <v>42578</v>
      </c>
      <c r="C396" s="2">
        <v>37</v>
      </c>
      <c r="D396" s="2">
        <v>15.2341</v>
      </c>
      <c r="E396" s="2">
        <v>0</v>
      </c>
      <c r="F396" s="2"/>
      <c r="G396" s="2"/>
      <c r="H396" s="12">
        <f t="shared" si="6"/>
        <v>0</v>
      </c>
    </row>
    <row r="397" spans="2:8" ht="13.5" x14ac:dyDescent="0.25">
      <c r="B397" s="10">
        <v>42579</v>
      </c>
      <c r="C397" s="2">
        <v>37</v>
      </c>
      <c r="D397" s="2">
        <v>15.2341</v>
      </c>
      <c r="E397" s="2">
        <v>30</v>
      </c>
      <c r="F397" s="2"/>
      <c r="G397" s="2"/>
      <c r="H397" s="12">
        <f t="shared" si="6"/>
        <v>0</v>
      </c>
    </row>
    <row r="398" spans="2:8" ht="13.5" x14ac:dyDescent="0.25">
      <c r="B398" s="10">
        <v>42580</v>
      </c>
      <c r="C398" s="2">
        <v>37</v>
      </c>
      <c r="D398" s="2">
        <v>15.2341</v>
      </c>
      <c r="E398" s="2">
        <v>0</v>
      </c>
      <c r="F398" s="2"/>
      <c r="G398" s="2"/>
      <c r="H398" s="12">
        <f t="shared" si="6"/>
        <v>0</v>
      </c>
    </row>
    <row r="399" spans="2:8" ht="13.5" x14ac:dyDescent="0.25">
      <c r="B399" s="10">
        <v>42583</v>
      </c>
      <c r="C399" s="2">
        <v>37</v>
      </c>
      <c r="D399" s="2">
        <v>15.2341</v>
      </c>
      <c r="E399" s="2">
        <v>0</v>
      </c>
      <c r="F399" s="2"/>
      <c r="G399" s="2"/>
      <c r="H399" s="12">
        <f t="shared" si="6"/>
        <v>0</v>
      </c>
    </row>
    <row r="400" spans="2:8" ht="13.5" x14ac:dyDescent="0.25">
      <c r="B400" s="10">
        <v>42584</v>
      </c>
      <c r="C400" s="2">
        <v>37</v>
      </c>
      <c r="D400" s="2">
        <v>15.2341</v>
      </c>
      <c r="E400" s="2">
        <v>38</v>
      </c>
      <c r="F400" s="2"/>
      <c r="G400" s="2"/>
      <c r="H400" s="12">
        <f t="shared" si="6"/>
        <v>0</v>
      </c>
    </row>
    <row r="401" spans="2:8" ht="13.5" x14ac:dyDescent="0.25">
      <c r="B401" s="10">
        <v>42585</v>
      </c>
      <c r="C401" s="2">
        <v>37</v>
      </c>
      <c r="D401" s="2">
        <v>15.2341</v>
      </c>
      <c r="E401" s="2">
        <v>0</v>
      </c>
      <c r="F401" s="2"/>
      <c r="G401" s="2"/>
      <c r="H401" s="12">
        <f t="shared" si="6"/>
        <v>0</v>
      </c>
    </row>
    <row r="402" spans="2:8" ht="13.5" x14ac:dyDescent="0.25">
      <c r="B402" s="10">
        <v>42586</v>
      </c>
      <c r="C402" s="2">
        <v>37</v>
      </c>
      <c r="D402" s="2">
        <v>15.2341</v>
      </c>
      <c r="E402" s="2">
        <v>0</v>
      </c>
      <c r="F402" s="2"/>
      <c r="G402" s="2"/>
      <c r="H402" s="12">
        <f t="shared" si="6"/>
        <v>0</v>
      </c>
    </row>
    <row r="403" spans="2:8" ht="13.5" x14ac:dyDescent="0.25">
      <c r="B403" s="10">
        <v>42587</v>
      </c>
      <c r="C403" s="2">
        <v>37</v>
      </c>
      <c r="D403" s="2">
        <v>15.2341</v>
      </c>
      <c r="E403" s="2">
        <v>0</v>
      </c>
      <c r="F403" s="2"/>
      <c r="G403" s="2"/>
      <c r="H403" s="12">
        <f t="shared" si="6"/>
        <v>0</v>
      </c>
    </row>
    <row r="404" spans="2:8" ht="13.5" x14ac:dyDescent="0.25">
      <c r="B404" s="10">
        <v>42590</v>
      </c>
      <c r="C404" s="2">
        <v>37</v>
      </c>
      <c r="D404" s="2">
        <v>15.2341</v>
      </c>
      <c r="E404" s="2">
        <v>0</v>
      </c>
      <c r="F404" s="2"/>
      <c r="G404" s="2"/>
      <c r="H404" s="12">
        <f t="shared" si="6"/>
        <v>0</v>
      </c>
    </row>
    <row r="405" spans="2:8" ht="13.5" x14ac:dyDescent="0.25">
      <c r="B405" s="10">
        <v>42591</v>
      </c>
      <c r="C405" s="2">
        <v>37</v>
      </c>
      <c r="D405" s="2">
        <v>15.2341</v>
      </c>
      <c r="E405" s="2">
        <v>0</v>
      </c>
      <c r="F405" s="2"/>
      <c r="G405" s="2"/>
      <c r="H405" s="12">
        <f t="shared" si="6"/>
        <v>0</v>
      </c>
    </row>
    <row r="406" spans="2:8" ht="13.5" x14ac:dyDescent="0.25">
      <c r="B406" s="10">
        <v>42592</v>
      </c>
      <c r="C406" s="2">
        <v>37</v>
      </c>
      <c r="D406" s="2">
        <v>15.2341</v>
      </c>
      <c r="E406" s="2">
        <v>0</v>
      </c>
      <c r="F406" s="2"/>
      <c r="G406" s="2"/>
      <c r="H406" s="12">
        <f t="shared" si="6"/>
        <v>0</v>
      </c>
    </row>
    <row r="407" spans="2:8" ht="13.5" x14ac:dyDescent="0.25">
      <c r="B407" s="10">
        <v>42593</v>
      </c>
      <c r="C407" s="2">
        <v>37</v>
      </c>
      <c r="D407" s="2">
        <v>15.2341</v>
      </c>
      <c r="E407" s="2">
        <v>0</v>
      </c>
      <c r="F407" s="2"/>
      <c r="G407" s="2"/>
      <c r="H407" s="12">
        <f t="shared" si="6"/>
        <v>0</v>
      </c>
    </row>
    <row r="408" spans="2:8" ht="13.5" x14ac:dyDescent="0.25">
      <c r="B408" s="10">
        <v>42594</v>
      </c>
      <c r="C408" s="2">
        <v>37</v>
      </c>
      <c r="D408" s="2">
        <v>15.2341</v>
      </c>
      <c r="E408" s="2">
        <v>0</v>
      </c>
      <c r="F408" s="2"/>
      <c r="G408" s="2"/>
      <c r="H408" s="12">
        <f t="shared" si="6"/>
        <v>0</v>
      </c>
    </row>
    <row r="409" spans="2:8" ht="13.5" x14ac:dyDescent="0.25">
      <c r="B409" s="10">
        <v>42597</v>
      </c>
      <c r="C409" s="2">
        <v>37</v>
      </c>
      <c r="D409" s="2">
        <v>15.2341</v>
      </c>
      <c r="E409" s="2">
        <v>0</v>
      </c>
      <c r="F409" s="2"/>
      <c r="G409" s="2"/>
      <c r="H409" s="12">
        <f t="shared" si="6"/>
        <v>0</v>
      </c>
    </row>
    <row r="410" spans="2:8" ht="13.5" x14ac:dyDescent="0.25">
      <c r="B410" s="10">
        <v>42598</v>
      </c>
      <c r="C410" s="2">
        <v>37</v>
      </c>
      <c r="D410" s="2">
        <v>15.2341</v>
      </c>
      <c r="E410" s="2">
        <v>0</v>
      </c>
      <c r="F410" s="2"/>
      <c r="G410" s="2"/>
      <c r="H410" s="12">
        <f t="shared" si="6"/>
        <v>0</v>
      </c>
    </row>
    <row r="411" spans="2:8" ht="13.5" x14ac:dyDescent="0.25">
      <c r="B411" s="10">
        <v>42599</v>
      </c>
      <c r="C411" s="2">
        <v>37</v>
      </c>
      <c r="D411" s="2">
        <v>15.2341</v>
      </c>
      <c r="E411" s="2">
        <v>0</v>
      </c>
      <c r="F411" s="2"/>
      <c r="G411" s="2"/>
      <c r="H411" s="12">
        <f t="shared" si="6"/>
        <v>0</v>
      </c>
    </row>
    <row r="412" spans="2:8" ht="13.5" x14ac:dyDescent="0.25">
      <c r="B412" s="10">
        <v>42600</v>
      </c>
      <c r="C412" s="2">
        <v>37</v>
      </c>
      <c r="D412" s="2">
        <v>15.2341</v>
      </c>
      <c r="E412" s="2">
        <v>0</v>
      </c>
      <c r="F412" s="2"/>
      <c r="G412" s="2"/>
      <c r="H412" s="12">
        <f t="shared" si="6"/>
        <v>0</v>
      </c>
    </row>
    <row r="413" spans="2:8" ht="13.5" x14ac:dyDescent="0.25">
      <c r="B413" s="10">
        <v>42601</v>
      </c>
      <c r="C413" s="2">
        <v>37</v>
      </c>
      <c r="D413" s="2">
        <v>15.2341</v>
      </c>
      <c r="E413" s="2">
        <v>0</v>
      </c>
      <c r="F413" s="2"/>
      <c r="G413" s="2"/>
      <c r="H413" s="12">
        <f t="shared" si="6"/>
        <v>0</v>
      </c>
    </row>
    <row r="414" spans="2:8" ht="13.5" x14ac:dyDescent="0.25">
      <c r="B414" s="10">
        <v>42604</v>
      </c>
      <c r="C414" s="2">
        <v>37</v>
      </c>
      <c r="D414" s="2">
        <v>15.2341</v>
      </c>
      <c r="E414" s="2">
        <v>0</v>
      </c>
      <c r="F414" s="2"/>
      <c r="G414" s="2"/>
      <c r="H414" s="12">
        <f t="shared" si="6"/>
        <v>0</v>
      </c>
    </row>
    <row r="415" spans="2:8" ht="13.5" x14ac:dyDescent="0.25">
      <c r="B415" s="10">
        <v>42605</v>
      </c>
      <c r="C415" s="2">
        <v>37</v>
      </c>
      <c r="D415" s="2">
        <v>15.2341</v>
      </c>
      <c r="E415" s="2">
        <v>0</v>
      </c>
      <c r="F415" s="2"/>
      <c r="G415" s="2"/>
      <c r="H415" s="12">
        <f t="shared" si="6"/>
        <v>0</v>
      </c>
    </row>
    <row r="416" spans="2:8" ht="13.5" x14ac:dyDescent="0.25">
      <c r="B416" s="10">
        <v>42606</v>
      </c>
      <c r="C416" s="2">
        <v>37</v>
      </c>
      <c r="D416" s="2">
        <v>15.2341</v>
      </c>
      <c r="E416" s="2">
        <v>0</v>
      </c>
      <c r="F416" s="2"/>
      <c r="G416" s="2"/>
      <c r="H416" s="12">
        <f t="shared" si="6"/>
        <v>0</v>
      </c>
    </row>
    <row r="417" spans="2:8" ht="13.5" x14ac:dyDescent="0.25">
      <c r="B417" s="10">
        <v>42607</v>
      </c>
      <c r="C417" s="2">
        <v>37</v>
      </c>
      <c r="D417" s="2">
        <v>15.2341</v>
      </c>
      <c r="E417" s="2">
        <v>0</v>
      </c>
      <c r="F417" s="2"/>
      <c r="G417" s="2"/>
      <c r="H417" s="12">
        <f t="shared" si="6"/>
        <v>0</v>
      </c>
    </row>
    <row r="418" spans="2:8" ht="13.5" x14ac:dyDescent="0.25">
      <c r="B418" s="10">
        <v>42608</v>
      </c>
      <c r="C418" s="2">
        <v>37</v>
      </c>
      <c r="D418" s="2">
        <v>15.2341</v>
      </c>
      <c r="E418" s="2">
        <v>0</v>
      </c>
      <c r="F418" s="2"/>
      <c r="G418" s="2"/>
      <c r="H418" s="12">
        <f t="shared" si="6"/>
        <v>0</v>
      </c>
    </row>
    <row r="419" spans="2:8" ht="13.5" x14ac:dyDescent="0.25">
      <c r="B419" s="10">
        <v>42611</v>
      </c>
      <c r="C419" s="2">
        <v>37</v>
      </c>
      <c r="D419" s="2">
        <v>15.2341</v>
      </c>
      <c r="E419" s="2">
        <v>0</v>
      </c>
      <c r="F419" s="2"/>
      <c r="G419" s="2"/>
      <c r="H419" s="12">
        <f t="shared" si="6"/>
        <v>0</v>
      </c>
    </row>
    <row r="420" spans="2:8" ht="13.5" x14ac:dyDescent="0.25">
      <c r="B420" s="10">
        <v>42612</v>
      </c>
      <c r="C420" s="2">
        <v>37</v>
      </c>
      <c r="D420" s="2">
        <v>15.2341</v>
      </c>
      <c r="E420" s="2">
        <v>0</v>
      </c>
      <c r="F420" s="2"/>
      <c r="G420" s="2"/>
      <c r="H420" s="12">
        <f t="shared" si="6"/>
        <v>0</v>
      </c>
    </row>
    <row r="421" spans="2:8" ht="13.5" x14ac:dyDescent="0.25">
      <c r="B421" s="10">
        <v>42613</v>
      </c>
      <c r="C421" s="2">
        <v>37</v>
      </c>
      <c r="D421" s="2">
        <v>15.2341</v>
      </c>
      <c r="E421" s="2">
        <v>0</v>
      </c>
      <c r="F421" s="2"/>
      <c r="G421" s="2"/>
      <c r="H421" s="12">
        <f t="shared" si="6"/>
        <v>0</v>
      </c>
    </row>
    <row r="422" spans="2:8" ht="13.5" x14ac:dyDescent="0.25">
      <c r="B422" s="10">
        <v>42614</v>
      </c>
      <c r="C422" s="2">
        <v>37</v>
      </c>
      <c r="D422" s="2">
        <v>15.2341</v>
      </c>
      <c r="E422" s="2">
        <v>0</v>
      </c>
      <c r="F422" s="2"/>
      <c r="G422" s="2"/>
      <c r="H422" s="12">
        <f t="shared" si="6"/>
        <v>0</v>
      </c>
    </row>
    <row r="423" spans="2:8" ht="13.5" x14ac:dyDescent="0.25">
      <c r="B423" s="10">
        <v>42615</v>
      </c>
      <c r="C423" s="2">
        <v>37</v>
      </c>
      <c r="D423" s="2">
        <v>15.2341</v>
      </c>
      <c r="E423" s="2">
        <v>0</v>
      </c>
      <c r="F423" s="2"/>
      <c r="G423" s="2"/>
      <c r="H423" s="12">
        <f t="shared" si="6"/>
        <v>0</v>
      </c>
    </row>
    <row r="424" spans="2:8" ht="13.5" x14ac:dyDescent="0.25">
      <c r="B424" s="10">
        <v>42618</v>
      </c>
      <c r="C424" s="2">
        <v>38.11</v>
      </c>
      <c r="D424" s="2">
        <v>15.6911</v>
      </c>
      <c r="E424" s="2">
        <v>0</v>
      </c>
      <c r="F424" s="2"/>
      <c r="G424" s="2"/>
      <c r="H424" s="12">
        <f t="shared" si="6"/>
        <v>2.9998490229157005E-2</v>
      </c>
    </row>
    <row r="425" spans="2:8" ht="13.5" x14ac:dyDescent="0.25">
      <c r="B425" s="10">
        <v>42619</v>
      </c>
      <c r="C425" s="2">
        <v>38.11</v>
      </c>
      <c r="D425" s="2">
        <v>15.6911</v>
      </c>
      <c r="E425" s="2">
        <v>0</v>
      </c>
      <c r="F425" s="2"/>
      <c r="G425" s="2"/>
      <c r="H425" s="12">
        <f t="shared" si="6"/>
        <v>0</v>
      </c>
    </row>
    <row r="426" spans="2:8" ht="13.5" x14ac:dyDescent="0.25">
      <c r="B426" s="10">
        <v>42620</v>
      </c>
      <c r="C426" s="2">
        <v>38.11</v>
      </c>
      <c r="D426" s="2">
        <v>15.6911</v>
      </c>
      <c r="E426" s="2">
        <v>0</v>
      </c>
      <c r="F426" s="2"/>
      <c r="G426" s="2"/>
      <c r="H426" s="12">
        <f t="shared" si="6"/>
        <v>0</v>
      </c>
    </row>
    <row r="427" spans="2:8" ht="13.5" x14ac:dyDescent="0.25">
      <c r="B427" s="10">
        <v>42621</v>
      </c>
      <c r="C427" s="2">
        <v>37.1</v>
      </c>
      <c r="D427" s="2">
        <v>15.2753</v>
      </c>
      <c r="E427" s="2">
        <v>23</v>
      </c>
      <c r="F427" s="2"/>
      <c r="G427" s="2"/>
      <c r="H427" s="12">
        <f t="shared" si="6"/>
        <v>-2.6499098214911691E-2</v>
      </c>
    </row>
    <row r="428" spans="2:8" ht="13.5" x14ac:dyDescent="0.25">
      <c r="B428" s="10">
        <v>42622</v>
      </c>
      <c r="C428" s="2">
        <v>37.1</v>
      </c>
      <c r="D428" s="2">
        <v>15.2753</v>
      </c>
      <c r="E428" s="2">
        <v>0</v>
      </c>
      <c r="F428" s="2"/>
      <c r="G428" s="2"/>
      <c r="H428" s="12">
        <f t="shared" si="6"/>
        <v>0</v>
      </c>
    </row>
    <row r="429" spans="2:8" ht="13.5" x14ac:dyDescent="0.25">
      <c r="B429" s="10">
        <v>42627</v>
      </c>
      <c r="C429" s="2">
        <v>37.1</v>
      </c>
      <c r="D429" s="2">
        <v>15.2753</v>
      </c>
      <c r="E429" s="2">
        <v>0</v>
      </c>
      <c r="F429" s="2"/>
      <c r="G429" s="2"/>
      <c r="H429" s="12">
        <f t="shared" si="6"/>
        <v>0</v>
      </c>
    </row>
    <row r="430" spans="2:8" ht="13.5" x14ac:dyDescent="0.25">
      <c r="B430" s="10">
        <v>42628</v>
      </c>
      <c r="C430" s="2">
        <v>37.1</v>
      </c>
      <c r="D430" s="2">
        <v>15.2753</v>
      </c>
      <c r="E430" s="2">
        <v>0</v>
      </c>
      <c r="F430" s="2"/>
      <c r="G430" s="2"/>
      <c r="H430" s="12">
        <f t="shared" si="6"/>
        <v>0</v>
      </c>
    </row>
    <row r="431" spans="2:8" ht="13.5" x14ac:dyDescent="0.25">
      <c r="B431" s="10">
        <v>42629</v>
      </c>
      <c r="C431" s="2">
        <v>37.1</v>
      </c>
      <c r="D431" s="2">
        <v>15.2753</v>
      </c>
      <c r="E431" s="2">
        <v>0</v>
      </c>
      <c r="F431" s="2"/>
      <c r="G431" s="2"/>
      <c r="H431" s="12">
        <f t="shared" si="6"/>
        <v>0</v>
      </c>
    </row>
    <row r="432" spans="2:8" ht="13.5" x14ac:dyDescent="0.25">
      <c r="B432" s="10">
        <v>42632</v>
      </c>
      <c r="C432" s="2">
        <v>37.1</v>
      </c>
      <c r="D432" s="2">
        <v>15.2753</v>
      </c>
      <c r="E432" s="2">
        <v>0</v>
      </c>
      <c r="F432" s="2"/>
      <c r="G432" s="2"/>
      <c r="H432" s="12">
        <f t="shared" si="6"/>
        <v>0</v>
      </c>
    </row>
    <row r="433" spans="2:8" ht="13.5" x14ac:dyDescent="0.25">
      <c r="B433" s="10">
        <v>42633</v>
      </c>
      <c r="C433" s="2">
        <v>37.1</v>
      </c>
      <c r="D433" s="2">
        <v>15.2753</v>
      </c>
      <c r="E433" s="2">
        <v>0</v>
      </c>
      <c r="F433" s="2"/>
      <c r="G433" s="2"/>
      <c r="H433" s="12">
        <f t="shared" si="6"/>
        <v>0</v>
      </c>
    </row>
    <row r="434" spans="2:8" ht="13.5" x14ac:dyDescent="0.25">
      <c r="B434" s="10">
        <v>42634</v>
      </c>
      <c r="C434" s="2">
        <v>37.1</v>
      </c>
      <c r="D434" s="2">
        <v>15.2753</v>
      </c>
      <c r="E434" s="2">
        <v>0</v>
      </c>
      <c r="F434" s="2"/>
      <c r="G434" s="2"/>
      <c r="H434" s="12">
        <f t="shared" si="6"/>
        <v>0</v>
      </c>
    </row>
    <row r="435" spans="2:8" ht="13.5" x14ac:dyDescent="0.25">
      <c r="B435" s="10">
        <v>42635</v>
      </c>
      <c r="C435" s="2">
        <v>36</v>
      </c>
      <c r="D435" s="2">
        <v>14.8224</v>
      </c>
      <c r="E435" s="2">
        <v>20</v>
      </c>
      <c r="F435" s="2"/>
      <c r="G435" s="2"/>
      <c r="H435" s="12">
        <f t="shared" si="6"/>
        <v>-2.9649172193017461E-2</v>
      </c>
    </row>
    <row r="436" spans="2:8" ht="13.5" x14ac:dyDescent="0.25">
      <c r="B436" s="10">
        <v>42636</v>
      </c>
      <c r="C436" s="2">
        <v>36</v>
      </c>
      <c r="D436" s="2">
        <v>14.8224</v>
      </c>
      <c r="E436" s="2">
        <v>0</v>
      </c>
      <c r="F436" s="2"/>
      <c r="G436" s="2"/>
      <c r="H436" s="12">
        <f t="shared" si="6"/>
        <v>0</v>
      </c>
    </row>
    <row r="437" spans="2:8" ht="13.5" x14ac:dyDescent="0.25">
      <c r="B437" s="10">
        <v>42639</v>
      </c>
      <c r="C437" s="2">
        <v>36</v>
      </c>
      <c r="D437" s="2">
        <v>14.8224</v>
      </c>
      <c r="E437" s="2">
        <v>0</v>
      </c>
      <c r="F437" s="2"/>
      <c r="G437" s="2"/>
      <c r="H437" s="12">
        <f t="shared" si="6"/>
        <v>0</v>
      </c>
    </row>
    <row r="438" spans="2:8" ht="13.5" x14ac:dyDescent="0.25">
      <c r="B438" s="10">
        <v>42640</v>
      </c>
      <c r="C438" s="2">
        <v>36</v>
      </c>
      <c r="D438" s="2">
        <v>14.8224</v>
      </c>
      <c r="E438" s="2">
        <v>0</v>
      </c>
      <c r="F438" s="2"/>
      <c r="G438" s="2"/>
      <c r="H438" s="12">
        <f t="shared" si="6"/>
        <v>0</v>
      </c>
    </row>
    <row r="439" spans="2:8" ht="13.5" x14ac:dyDescent="0.25">
      <c r="B439" s="10">
        <v>42641</v>
      </c>
      <c r="C439" s="2">
        <v>36</v>
      </c>
      <c r="D439" s="2">
        <v>14.8224</v>
      </c>
      <c r="E439" s="2">
        <v>0</v>
      </c>
      <c r="F439" s="2"/>
      <c r="G439" s="2"/>
      <c r="H439" s="12">
        <f t="shared" si="6"/>
        <v>0</v>
      </c>
    </row>
    <row r="440" spans="2:8" ht="13.5" x14ac:dyDescent="0.25">
      <c r="B440" s="10">
        <v>42642</v>
      </c>
      <c r="C440" s="2">
        <v>36</v>
      </c>
      <c r="D440" s="2">
        <v>14.8224</v>
      </c>
      <c r="E440" s="2">
        <v>0</v>
      </c>
      <c r="F440" s="2"/>
      <c r="G440" s="2"/>
      <c r="H440" s="12">
        <f t="shared" si="6"/>
        <v>0</v>
      </c>
    </row>
    <row r="441" spans="2:8" ht="13.5" x14ac:dyDescent="0.25">
      <c r="B441" s="10">
        <v>42643</v>
      </c>
      <c r="C441" s="2">
        <v>36</v>
      </c>
      <c r="D441" s="2">
        <v>14.8224</v>
      </c>
      <c r="E441" s="2">
        <v>0</v>
      </c>
      <c r="F441" s="2"/>
      <c r="G441" s="2"/>
      <c r="H441" s="12">
        <f t="shared" si="6"/>
        <v>0</v>
      </c>
    </row>
    <row r="442" spans="2:8" ht="13.5" x14ac:dyDescent="0.25">
      <c r="B442" s="10">
        <v>42647</v>
      </c>
      <c r="C442" s="2">
        <v>36</v>
      </c>
      <c r="D442" s="2">
        <v>14.8224</v>
      </c>
      <c r="E442" s="2">
        <v>0</v>
      </c>
      <c r="F442" s="2"/>
      <c r="G442" s="2"/>
      <c r="H442" s="12">
        <f t="shared" si="6"/>
        <v>0</v>
      </c>
    </row>
    <row r="443" spans="2:8" ht="13.5" x14ac:dyDescent="0.25">
      <c r="B443" s="10">
        <v>42648</v>
      </c>
      <c r="C443" s="2">
        <v>36</v>
      </c>
      <c r="D443" s="2">
        <v>14.8224</v>
      </c>
      <c r="E443" s="2">
        <v>0</v>
      </c>
      <c r="F443" s="2"/>
      <c r="G443" s="2"/>
      <c r="H443" s="12">
        <f t="shared" si="6"/>
        <v>0</v>
      </c>
    </row>
    <row r="444" spans="2:8" ht="13.5" x14ac:dyDescent="0.25">
      <c r="B444" s="10">
        <v>42649</v>
      </c>
      <c r="C444" s="2">
        <v>36</v>
      </c>
      <c r="D444" s="2">
        <v>14.8224</v>
      </c>
      <c r="E444" s="2">
        <v>0</v>
      </c>
      <c r="F444" s="2"/>
      <c r="G444" s="2"/>
      <c r="H444" s="12">
        <f t="shared" si="6"/>
        <v>0</v>
      </c>
    </row>
    <row r="445" spans="2:8" ht="13.5" x14ac:dyDescent="0.25">
      <c r="B445" s="10">
        <v>42650</v>
      </c>
      <c r="C445" s="2">
        <v>36</v>
      </c>
      <c r="D445" s="2">
        <v>14.8224</v>
      </c>
      <c r="E445" s="2">
        <v>62</v>
      </c>
      <c r="F445" s="2"/>
      <c r="G445" s="2"/>
      <c r="H445" s="12">
        <f t="shared" si="6"/>
        <v>0</v>
      </c>
    </row>
    <row r="446" spans="2:8" ht="13.5" x14ac:dyDescent="0.25">
      <c r="B446" s="10">
        <v>42653</v>
      </c>
      <c r="C446" s="2">
        <v>36</v>
      </c>
      <c r="D446" s="2">
        <v>14.8224</v>
      </c>
      <c r="E446" s="2">
        <v>0</v>
      </c>
      <c r="F446" s="2"/>
      <c r="G446" s="2"/>
      <c r="H446" s="12">
        <f t="shared" si="6"/>
        <v>0</v>
      </c>
    </row>
    <row r="447" spans="2:8" ht="13.5" x14ac:dyDescent="0.25">
      <c r="B447" s="10">
        <v>42654</v>
      </c>
      <c r="C447" s="2">
        <v>36</v>
      </c>
      <c r="D447" s="2">
        <v>14.8224</v>
      </c>
      <c r="E447" s="2">
        <v>0</v>
      </c>
      <c r="F447" s="2"/>
      <c r="G447" s="2"/>
      <c r="H447" s="12">
        <f t="shared" si="6"/>
        <v>0</v>
      </c>
    </row>
    <row r="448" spans="2:8" ht="13.5" x14ac:dyDescent="0.25">
      <c r="B448" s="10">
        <v>42655</v>
      </c>
      <c r="C448" s="2">
        <v>36</v>
      </c>
      <c r="D448" s="2">
        <v>14.8224</v>
      </c>
      <c r="E448" s="2">
        <v>0</v>
      </c>
      <c r="F448" s="2"/>
      <c r="G448" s="2"/>
      <c r="H448" s="12">
        <f t="shared" si="6"/>
        <v>0</v>
      </c>
    </row>
    <row r="449" spans="2:8" ht="13.5" x14ac:dyDescent="0.25">
      <c r="B449" s="10">
        <v>42656</v>
      </c>
      <c r="C449" s="2">
        <v>36</v>
      </c>
      <c r="D449" s="2">
        <v>14.8224</v>
      </c>
      <c r="E449" s="2">
        <v>0</v>
      </c>
      <c r="F449" s="2"/>
      <c r="G449" s="2"/>
      <c r="H449" s="12">
        <f t="shared" si="6"/>
        <v>0</v>
      </c>
    </row>
    <row r="450" spans="2:8" ht="13.5" x14ac:dyDescent="0.25">
      <c r="B450" s="10">
        <v>42657</v>
      </c>
      <c r="C450" s="2">
        <v>36</v>
      </c>
      <c r="D450" s="2">
        <v>14.8224</v>
      </c>
      <c r="E450" s="2">
        <v>0</v>
      </c>
      <c r="F450" s="2"/>
      <c r="G450" s="2"/>
      <c r="H450" s="12">
        <f t="shared" si="6"/>
        <v>0</v>
      </c>
    </row>
    <row r="451" spans="2:8" ht="13.5" x14ac:dyDescent="0.25">
      <c r="B451" s="10">
        <v>42660</v>
      </c>
      <c r="C451" s="2">
        <v>36</v>
      </c>
      <c r="D451" s="2">
        <v>14.8224</v>
      </c>
      <c r="E451" s="2">
        <v>0</v>
      </c>
      <c r="F451" s="2"/>
      <c r="G451" s="2"/>
      <c r="H451" s="12">
        <f t="shared" si="6"/>
        <v>0</v>
      </c>
    </row>
    <row r="452" spans="2:8" ht="13.5" x14ac:dyDescent="0.25">
      <c r="B452" s="10">
        <v>42661</v>
      </c>
      <c r="C452" s="2">
        <v>36</v>
      </c>
      <c r="D452" s="2">
        <v>14.8224</v>
      </c>
      <c r="E452" s="2">
        <v>0</v>
      </c>
      <c r="F452" s="2"/>
      <c r="G452" s="2"/>
      <c r="H452" s="12">
        <f t="shared" si="6"/>
        <v>0</v>
      </c>
    </row>
    <row r="453" spans="2:8" ht="13.5" x14ac:dyDescent="0.25">
      <c r="B453" s="10">
        <v>42662</v>
      </c>
      <c r="C453" s="2">
        <v>36</v>
      </c>
      <c r="D453" s="2">
        <v>14.8224</v>
      </c>
      <c r="E453" s="2">
        <v>0</v>
      </c>
      <c r="F453" s="2"/>
      <c r="G453" s="2"/>
      <c r="H453" s="12">
        <f t="shared" si="6"/>
        <v>0</v>
      </c>
    </row>
    <row r="454" spans="2:8" ht="13.5" x14ac:dyDescent="0.25">
      <c r="B454" s="10">
        <v>42663</v>
      </c>
      <c r="C454" s="2">
        <v>36</v>
      </c>
      <c r="D454" s="2">
        <v>14.8224</v>
      </c>
      <c r="E454" s="2">
        <v>0</v>
      </c>
      <c r="F454" s="2"/>
      <c r="G454" s="2"/>
      <c r="H454" s="12">
        <f t="shared" si="6"/>
        <v>0</v>
      </c>
    </row>
    <row r="455" spans="2:8" ht="13.5" x14ac:dyDescent="0.25">
      <c r="B455" s="10">
        <v>42664</v>
      </c>
      <c r="C455" s="2">
        <v>36</v>
      </c>
      <c r="D455" s="2">
        <v>14.8224</v>
      </c>
      <c r="E455" s="2">
        <v>0</v>
      </c>
      <c r="F455" s="2"/>
      <c r="G455" s="2"/>
      <c r="H455" s="12">
        <f t="shared" ref="H455:H518" si="7">(D455-D454)/D454</f>
        <v>0</v>
      </c>
    </row>
    <row r="456" spans="2:8" ht="13.5" x14ac:dyDescent="0.25">
      <c r="B456" s="10">
        <v>42667</v>
      </c>
      <c r="C456" s="2">
        <v>36</v>
      </c>
      <c r="D456" s="2">
        <v>14.8224</v>
      </c>
      <c r="E456" s="2">
        <v>0</v>
      </c>
      <c r="F456" s="2"/>
      <c r="G456" s="2"/>
      <c r="H456" s="12">
        <f t="shared" si="7"/>
        <v>0</v>
      </c>
    </row>
    <row r="457" spans="2:8" ht="13.5" x14ac:dyDescent="0.25">
      <c r="B457" s="10">
        <v>42668</v>
      </c>
      <c r="C457" s="2">
        <v>36</v>
      </c>
      <c r="D457" s="2">
        <v>14.8224</v>
      </c>
      <c r="E457" s="2">
        <v>0</v>
      </c>
      <c r="F457" s="2"/>
      <c r="G457" s="2"/>
      <c r="H457" s="12">
        <f t="shared" si="7"/>
        <v>0</v>
      </c>
    </row>
    <row r="458" spans="2:8" ht="13.5" x14ac:dyDescent="0.25">
      <c r="B458" s="10">
        <v>42669</v>
      </c>
      <c r="C458" s="2">
        <v>36</v>
      </c>
      <c r="D458" s="2">
        <v>14.8224</v>
      </c>
      <c r="E458" s="2">
        <v>0</v>
      </c>
      <c r="F458" s="2"/>
      <c r="G458" s="2"/>
      <c r="H458" s="12">
        <f t="shared" si="7"/>
        <v>0</v>
      </c>
    </row>
    <row r="459" spans="2:8" ht="13.5" x14ac:dyDescent="0.25">
      <c r="B459" s="10">
        <v>42670</v>
      </c>
      <c r="C459" s="2">
        <v>36</v>
      </c>
      <c r="D459" s="2">
        <v>14.8224</v>
      </c>
      <c r="E459" s="2">
        <v>0</v>
      </c>
      <c r="F459" s="2"/>
      <c r="G459" s="2"/>
      <c r="H459" s="12">
        <f t="shared" si="7"/>
        <v>0</v>
      </c>
    </row>
    <row r="460" spans="2:8" ht="13.5" x14ac:dyDescent="0.25">
      <c r="B460" s="10">
        <v>42671</v>
      </c>
      <c r="C460" s="2">
        <v>36</v>
      </c>
      <c r="D460" s="2">
        <v>14.8224</v>
      </c>
      <c r="E460" s="2">
        <v>0</v>
      </c>
      <c r="F460" s="2"/>
      <c r="G460" s="2"/>
      <c r="H460" s="12">
        <f t="shared" si="7"/>
        <v>0</v>
      </c>
    </row>
    <row r="461" spans="2:8" ht="13.5" x14ac:dyDescent="0.25">
      <c r="B461" s="10">
        <v>42674</v>
      </c>
      <c r="C461" s="2">
        <v>36</v>
      </c>
      <c r="D461" s="2">
        <v>14.8224</v>
      </c>
      <c r="E461" s="2">
        <v>40</v>
      </c>
      <c r="F461" s="2"/>
      <c r="G461" s="2"/>
      <c r="H461" s="12">
        <f t="shared" si="7"/>
        <v>0</v>
      </c>
    </row>
    <row r="462" spans="2:8" ht="13.5" x14ac:dyDescent="0.25">
      <c r="B462" s="10">
        <v>42675</v>
      </c>
      <c r="C462" s="2">
        <v>36</v>
      </c>
      <c r="D462" s="2">
        <v>14.8224</v>
      </c>
      <c r="E462" s="2">
        <v>8</v>
      </c>
      <c r="F462" s="2"/>
      <c r="G462" s="2"/>
      <c r="H462" s="12">
        <f t="shared" si="7"/>
        <v>0</v>
      </c>
    </row>
    <row r="463" spans="2:8" ht="13.5" x14ac:dyDescent="0.25">
      <c r="B463" s="10">
        <v>42676</v>
      </c>
      <c r="C463" s="2">
        <v>36</v>
      </c>
      <c r="D463" s="2">
        <v>14.8224</v>
      </c>
      <c r="E463" s="2">
        <v>0</v>
      </c>
      <c r="F463" s="2"/>
      <c r="G463" s="2"/>
      <c r="H463" s="12">
        <f t="shared" si="7"/>
        <v>0</v>
      </c>
    </row>
    <row r="464" spans="2:8" ht="13.5" x14ac:dyDescent="0.25">
      <c r="B464" s="10">
        <v>42677</v>
      </c>
      <c r="C464" s="2">
        <v>36</v>
      </c>
      <c r="D464" s="2">
        <v>14.8224</v>
      </c>
      <c r="E464" s="2">
        <v>0</v>
      </c>
      <c r="F464" s="2"/>
      <c r="G464" s="2"/>
      <c r="H464" s="12">
        <f t="shared" si="7"/>
        <v>0</v>
      </c>
    </row>
    <row r="465" spans="2:8" ht="13.5" x14ac:dyDescent="0.25">
      <c r="B465" s="10">
        <v>42678</v>
      </c>
      <c r="C465" s="2">
        <v>36</v>
      </c>
      <c r="D465" s="2">
        <v>14.8224</v>
      </c>
      <c r="E465" s="2">
        <v>5</v>
      </c>
      <c r="F465" s="2"/>
      <c r="G465" s="2"/>
      <c r="H465" s="12">
        <f t="shared" si="7"/>
        <v>0</v>
      </c>
    </row>
    <row r="466" spans="2:8" ht="13.5" x14ac:dyDescent="0.25">
      <c r="B466" s="10">
        <v>42681</v>
      </c>
      <c r="C466" s="2">
        <v>36</v>
      </c>
      <c r="D466" s="2">
        <v>14.8224</v>
      </c>
      <c r="E466" s="2">
        <v>0</v>
      </c>
      <c r="F466" s="2"/>
      <c r="G466" s="2"/>
      <c r="H466" s="12">
        <f t="shared" si="7"/>
        <v>0</v>
      </c>
    </row>
    <row r="467" spans="2:8" ht="13.5" x14ac:dyDescent="0.25">
      <c r="B467" s="10">
        <v>42682</v>
      </c>
      <c r="C467" s="2">
        <v>36</v>
      </c>
      <c r="D467" s="2">
        <v>14.8224</v>
      </c>
      <c r="E467" s="2">
        <v>0</v>
      </c>
      <c r="F467" s="2"/>
      <c r="G467" s="2"/>
      <c r="H467" s="12">
        <f t="shared" si="7"/>
        <v>0</v>
      </c>
    </row>
    <row r="468" spans="2:8" ht="13.5" x14ac:dyDescent="0.25">
      <c r="B468" s="10">
        <v>42683</v>
      </c>
      <c r="C468" s="2">
        <v>36</v>
      </c>
      <c r="D468" s="2">
        <v>14.8224</v>
      </c>
      <c r="E468" s="2">
        <v>0</v>
      </c>
      <c r="F468" s="2"/>
      <c r="G468" s="2"/>
      <c r="H468" s="12">
        <f t="shared" si="7"/>
        <v>0</v>
      </c>
    </row>
    <row r="469" spans="2:8" ht="13.5" x14ac:dyDescent="0.25">
      <c r="B469" s="10">
        <v>42684</v>
      </c>
      <c r="C469" s="2">
        <v>36</v>
      </c>
      <c r="D469" s="2">
        <v>14.8224</v>
      </c>
      <c r="E469" s="2">
        <v>0</v>
      </c>
      <c r="F469" s="2"/>
      <c r="G469" s="2"/>
      <c r="H469" s="12">
        <f t="shared" si="7"/>
        <v>0</v>
      </c>
    </row>
    <row r="470" spans="2:8" ht="13.5" x14ac:dyDescent="0.25">
      <c r="B470" s="10">
        <v>42685</v>
      </c>
      <c r="C470" s="2">
        <v>36</v>
      </c>
      <c r="D470" s="2">
        <v>14.8224</v>
      </c>
      <c r="E470" s="2">
        <v>0</v>
      </c>
      <c r="F470" s="2"/>
      <c r="G470" s="2"/>
      <c r="H470" s="12">
        <f t="shared" si="7"/>
        <v>0</v>
      </c>
    </row>
    <row r="471" spans="2:8" ht="13.5" x14ac:dyDescent="0.25">
      <c r="B471" s="10">
        <v>42688</v>
      </c>
      <c r="C471" s="2">
        <v>36</v>
      </c>
      <c r="D471" s="2">
        <v>14.8224</v>
      </c>
      <c r="E471" s="2">
        <v>0</v>
      </c>
      <c r="F471" s="2"/>
      <c r="G471" s="2"/>
      <c r="H471" s="12">
        <f t="shared" si="7"/>
        <v>0</v>
      </c>
    </row>
    <row r="472" spans="2:8" ht="13.5" x14ac:dyDescent="0.25">
      <c r="B472" s="10">
        <v>42689</v>
      </c>
      <c r="C472" s="2">
        <v>36</v>
      </c>
      <c r="D472" s="2">
        <v>14.8224</v>
      </c>
      <c r="E472" s="2">
        <v>0</v>
      </c>
      <c r="F472" s="2"/>
      <c r="G472" s="2"/>
      <c r="H472" s="12">
        <f t="shared" si="7"/>
        <v>0</v>
      </c>
    </row>
    <row r="473" spans="2:8" ht="13.5" x14ac:dyDescent="0.25">
      <c r="B473" s="10">
        <v>42690</v>
      </c>
      <c r="C473" s="2">
        <v>36</v>
      </c>
      <c r="D473" s="2">
        <v>14.8224</v>
      </c>
      <c r="E473" s="2">
        <v>0</v>
      </c>
      <c r="F473" s="2"/>
      <c r="G473" s="2"/>
      <c r="H473" s="12">
        <f t="shared" si="7"/>
        <v>0</v>
      </c>
    </row>
    <row r="474" spans="2:8" ht="13.5" x14ac:dyDescent="0.25">
      <c r="B474" s="10">
        <v>42691</v>
      </c>
      <c r="C474" s="2">
        <v>36</v>
      </c>
      <c r="D474" s="2">
        <v>14.8224</v>
      </c>
      <c r="E474" s="2">
        <v>0</v>
      </c>
      <c r="F474" s="2"/>
      <c r="G474" s="2"/>
      <c r="H474" s="12">
        <f t="shared" si="7"/>
        <v>0</v>
      </c>
    </row>
    <row r="475" spans="2:8" ht="13.5" x14ac:dyDescent="0.25">
      <c r="B475" s="10">
        <v>42692</v>
      </c>
      <c r="C475" s="2">
        <v>36</v>
      </c>
      <c r="D475" s="2">
        <v>14.8224</v>
      </c>
      <c r="E475" s="2">
        <v>40</v>
      </c>
      <c r="F475" s="2"/>
      <c r="G475" s="2"/>
      <c r="H475" s="12">
        <f t="shared" si="7"/>
        <v>0</v>
      </c>
    </row>
    <row r="476" spans="2:8" ht="13.5" x14ac:dyDescent="0.25">
      <c r="B476" s="10">
        <v>42695</v>
      </c>
      <c r="C476" s="2">
        <v>36</v>
      </c>
      <c r="D476" s="2">
        <v>14.8224</v>
      </c>
      <c r="E476" s="2">
        <v>0</v>
      </c>
      <c r="F476" s="2"/>
      <c r="G476" s="2"/>
      <c r="H476" s="12">
        <f t="shared" si="7"/>
        <v>0</v>
      </c>
    </row>
    <row r="477" spans="2:8" ht="13.5" x14ac:dyDescent="0.25">
      <c r="B477" s="10">
        <v>42696</v>
      </c>
      <c r="C477" s="2">
        <v>36</v>
      </c>
      <c r="D477" s="2">
        <v>14.8224</v>
      </c>
      <c r="E477" s="2">
        <v>0</v>
      </c>
      <c r="F477" s="2"/>
      <c r="G477" s="2"/>
      <c r="H477" s="12">
        <f t="shared" si="7"/>
        <v>0</v>
      </c>
    </row>
    <row r="478" spans="2:8" ht="13.5" x14ac:dyDescent="0.25">
      <c r="B478" s="10">
        <v>42697</v>
      </c>
      <c r="C478" s="2">
        <v>36</v>
      </c>
      <c r="D478" s="2">
        <v>14.8224</v>
      </c>
      <c r="E478" s="2">
        <v>0</v>
      </c>
      <c r="F478" s="2"/>
      <c r="G478" s="2"/>
      <c r="H478" s="12">
        <f t="shared" si="7"/>
        <v>0</v>
      </c>
    </row>
    <row r="479" spans="2:8" ht="13.5" x14ac:dyDescent="0.25">
      <c r="B479" s="10">
        <v>42698</v>
      </c>
      <c r="C479" s="2">
        <v>36</v>
      </c>
      <c r="D479" s="2">
        <v>14.8224</v>
      </c>
      <c r="E479" s="2">
        <v>37</v>
      </c>
      <c r="F479" s="2"/>
      <c r="G479" s="2"/>
      <c r="H479" s="12">
        <f t="shared" si="7"/>
        <v>0</v>
      </c>
    </row>
    <row r="480" spans="2:8" ht="13.5" x14ac:dyDescent="0.25">
      <c r="B480" s="10">
        <v>42699</v>
      </c>
      <c r="C480" s="2">
        <v>36</v>
      </c>
      <c r="D480" s="2">
        <v>14.8224</v>
      </c>
      <c r="E480" s="2">
        <v>0</v>
      </c>
      <c r="F480" s="2"/>
      <c r="G480" s="2"/>
      <c r="H480" s="12">
        <f t="shared" si="7"/>
        <v>0</v>
      </c>
    </row>
    <row r="481" spans="2:8" ht="13.5" x14ac:dyDescent="0.25">
      <c r="B481" s="10">
        <v>42702</v>
      </c>
      <c r="C481" s="2">
        <v>36</v>
      </c>
      <c r="D481" s="2">
        <v>14.8224</v>
      </c>
      <c r="E481" s="2">
        <v>0</v>
      </c>
      <c r="F481" s="2"/>
      <c r="G481" s="2"/>
      <c r="H481" s="12">
        <f t="shared" si="7"/>
        <v>0</v>
      </c>
    </row>
    <row r="482" spans="2:8" ht="13.5" x14ac:dyDescent="0.25">
      <c r="B482" s="10">
        <v>42703</v>
      </c>
      <c r="C482" s="2">
        <v>36</v>
      </c>
      <c r="D482" s="2">
        <v>14.8224</v>
      </c>
      <c r="E482" s="2">
        <v>0</v>
      </c>
      <c r="F482" s="2"/>
      <c r="G482" s="2"/>
      <c r="H482" s="12">
        <f t="shared" si="7"/>
        <v>0</v>
      </c>
    </row>
    <row r="483" spans="2:8" ht="13.5" x14ac:dyDescent="0.25">
      <c r="B483" s="10">
        <v>42704</v>
      </c>
      <c r="C483" s="2">
        <v>36</v>
      </c>
      <c r="D483" s="2">
        <v>14.8224</v>
      </c>
      <c r="E483" s="2">
        <v>0</v>
      </c>
      <c r="F483" s="2"/>
      <c r="G483" s="2"/>
      <c r="H483" s="12">
        <f t="shared" si="7"/>
        <v>0</v>
      </c>
    </row>
    <row r="484" spans="2:8" ht="13.5" x14ac:dyDescent="0.25">
      <c r="B484" s="10">
        <v>42705</v>
      </c>
      <c r="C484" s="2">
        <v>36</v>
      </c>
      <c r="D484" s="2">
        <v>14.8224</v>
      </c>
      <c r="E484" s="2">
        <v>0</v>
      </c>
      <c r="F484" s="2"/>
      <c r="G484" s="2"/>
      <c r="H484" s="12">
        <f t="shared" si="7"/>
        <v>0</v>
      </c>
    </row>
    <row r="485" spans="2:8" ht="13.5" x14ac:dyDescent="0.25">
      <c r="B485" s="10">
        <v>42706</v>
      </c>
      <c r="C485" s="2">
        <v>36</v>
      </c>
      <c r="D485" s="2">
        <v>14.8224</v>
      </c>
      <c r="E485" s="2">
        <v>0</v>
      </c>
      <c r="F485" s="2"/>
      <c r="G485" s="2"/>
      <c r="H485" s="12">
        <f t="shared" si="7"/>
        <v>0</v>
      </c>
    </row>
    <row r="486" spans="2:8" ht="13.5" x14ac:dyDescent="0.25">
      <c r="B486" s="10">
        <v>42709</v>
      </c>
      <c r="C486" s="2">
        <v>36</v>
      </c>
      <c r="D486" s="2">
        <v>14.8224</v>
      </c>
      <c r="E486" s="2">
        <v>0</v>
      </c>
      <c r="F486" s="2"/>
      <c r="G486" s="2"/>
      <c r="H486" s="12">
        <f t="shared" si="7"/>
        <v>0</v>
      </c>
    </row>
    <row r="487" spans="2:8" ht="13.5" x14ac:dyDescent="0.25">
      <c r="B487" s="10">
        <v>42710</v>
      </c>
      <c r="C487" s="2">
        <v>36</v>
      </c>
      <c r="D487" s="2">
        <v>14.8224</v>
      </c>
      <c r="E487" s="2">
        <v>0</v>
      </c>
      <c r="F487" s="2"/>
      <c r="G487" s="2"/>
      <c r="H487" s="12">
        <f t="shared" si="7"/>
        <v>0</v>
      </c>
    </row>
    <row r="488" spans="2:8" ht="13.5" x14ac:dyDescent="0.25">
      <c r="B488" s="10">
        <v>42711</v>
      </c>
      <c r="C488" s="2">
        <v>36</v>
      </c>
      <c r="D488" s="2">
        <v>14.8224</v>
      </c>
      <c r="E488" s="2">
        <v>0</v>
      </c>
      <c r="F488" s="2"/>
      <c r="G488" s="2"/>
      <c r="H488" s="12">
        <f t="shared" si="7"/>
        <v>0</v>
      </c>
    </row>
    <row r="489" spans="2:8" ht="13.5" x14ac:dyDescent="0.25">
      <c r="B489" s="10">
        <v>42712</v>
      </c>
      <c r="C489" s="2">
        <v>36</v>
      </c>
      <c r="D489" s="2">
        <v>14.8224</v>
      </c>
      <c r="E489" s="2">
        <v>0</v>
      </c>
      <c r="F489" s="2"/>
      <c r="G489" s="2"/>
      <c r="H489" s="12">
        <f t="shared" si="7"/>
        <v>0</v>
      </c>
    </row>
    <row r="490" spans="2:8" ht="13.5" x14ac:dyDescent="0.25">
      <c r="B490" s="10">
        <v>42713</v>
      </c>
      <c r="C490" s="2">
        <v>36</v>
      </c>
      <c r="D490" s="2">
        <v>14.8224</v>
      </c>
      <c r="E490" s="2">
        <v>0</v>
      </c>
      <c r="F490" s="2"/>
      <c r="G490" s="2"/>
      <c r="H490" s="12">
        <f t="shared" si="7"/>
        <v>0</v>
      </c>
    </row>
    <row r="491" spans="2:8" ht="13.5" x14ac:dyDescent="0.25">
      <c r="B491" s="10">
        <v>42717</v>
      </c>
      <c r="C491" s="2">
        <v>36</v>
      </c>
      <c r="D491" s="2">
        <v>14.8224</v>
      </c>
      <c r="E491" s="2">
        <v>0</v>
      </c>
      <c r="F491" s="2"/>
      <c r="G491" s="2"/>
      <c r="H491" s="12">
        <f t="shared" si="7"/>
        <v>0</v>
      </c>
    </row>
    <row r="492" spans="2:8" ht="13.5" x14ac:dyDescent="0.25">
      <c r="B492" s="10">
        <v>42718</v>
      </c>
      <c r="C492" s="2">
        <v>36</v>
      </c>
      <c r="D492" s="2">
        <v>14.8224</v>
      </c>
      <c r="E492" s="2">
        <v>0</v>
      </c>
      <c r="F492" s="2"/>
      <c r="G492" s="2"/>
      <c r="H492" s="12">
        <f t="shared" si="7"/>
        <v>0</v>
      </c>
    </row>
    <row r="493" spans="2:8" ht="13.5" x14ac:dyDescent="0.25">
      <c r="B493" s="10">
        <v>42719</v>
      </c>
      <c r="C493" s="2">
        <v>36</v>
      </c>
      <c r="D493" s="2">
        <v>14.8224</v>
      </c>
      <c r="E493" s="2">
        <v>0</v>
      </c>
      <c r="F493" s="2"/>
      <c r="G493" s="2"/>
      <c r="H493" s="12">
        <f t="shared" si="7"/>
        <v>0</v>
      </c>
    </row>
    <row r="494" spans="2:8" ht="13.5" x14ac:dyDescent="0.25">
      <c r="B494" s="10">
        <v>42720</v>
      </c>
      <c r="C494" s="2">
        <v>36</v>
      </c>
      <c r="D494" s="2">
        <v>14.8224</v>
      </c>
      <c r="E494" s="2">
        <v>0</v>
      </c>
      <c r="F494" s="2"/>
      <c r="G494" s="2"/>
      <c r="H494" s="12">
        <f t="shared" si="7"/>
        <v>0</v>
      </c>
    </row>
    <row r="495" spans="2:8" ht="13.5" x14ac:dyDescent="0.25">
      <c r="B495" s="10">
        <v>42723</v>
      </c>
      <c r="C495" s="2">
        <v>36</v>
      </c>
      <c r="D495" s="2">
        <v>14.8224</v>
      </c>
      <c r="E495" s="2">
        <v>0</v>
      </c>
      <c r="F495" s="2"/>
      <c r="G495" s="2"/>
      <c r="H495" s="12">
        <f t="shared" si="7"/>
        <v>0</v>
      </c>
    </row>
    <row r="496" spans="2:8" ht="13.5" x14ac:dyDescent="0.25">
      <c r="B496" s="10">
        <v>42724</v>
      </c>
      <c r="C496" s="2">
        <v>36</v>
      </c>
      <c r="D496" s="2">
        <v>14.8224</v>
      </c>
      <c r="E496" s="2">
        <v>0</v>
      </c>
      <c r="F496" s="2"/>
      <c r="G496" s="2"/>
      <c r="H496" s="12">
        <f t="shared" si="7"/>
        <v>0</v>
      </c>
    </row>
    <row r="497" spans="2:8" ht="13.5" x14ac:dyDescent="0.25">
      <c r="B497" s="10">
        <v>42725</v>
      </c>
      <c r="C497" s="2">
        <v>36</v>
      </c>
      <c r="D497" s="2">
        <v>14.8224</v>
      </c>
      <c r="E497" s="2">
        <v>0</v>
      </c>
      <c r="F497" s="2"/>
      <c r="G497" s="2"/>
      <c r="H497" s="12">
        <f t="shared" si="7"/>
        <v>0</v>
      </c>
    </row>
    <row r="498" spans="2:8" ht="13.5" x14ac:dyDescent="0.25">
      <c r="B498" s="10">
        <v>42726</v>
      </c>
      <c r="C498" s="2">
        <v>36</v>
      </c>
      <c r="D498" s="2">
        <v>14.8224</v>
      </c>
      <c r="E498" s="2">
        <v>0</v>
      </c>
      <c r="F498" s="2"/>
      <c r="G498" s="2"/>
      <c r="H498" s="12">
        <f t="shared" si="7"/>
        <v>0</v>
      </c>
    </row>
    <row r="499" spans="2:8" ht="13.5" x14ac:dyDescent="0.25">
      <c r="B499" s="10">
        <v>42727</v>
      </c>
      <c r="C499" s="2">
        <v>36</v>
      </c>
      <c r="D499" s="2">
        <v>14.8224</v>
      </c>
      <c r="E499" s="2">
        <v>100</v>
      </c>
      <c r="F499" s="2"/>
      <c r="G499" s="2"/>
      <c r="H499" s="12">
        <f t="shared" si="7"/>
        <v>0</v>
      </c>
    </row>
    <row r="500" spans="2:8" ht="13.5" x14ac:dyDescent="0.25">
      <c r="B500" s="10">
        <v>42730</v>
      </c>
      <c r="C500" s="2">
        <v>36</v>
      </c>
      <c r="D500" s="2">
        <v>14.8224</v>
      </c>
      <c r="E500" s="2">
        <v>0</v>
      </c>
      <c r="F500" s="2"/>
      <c r="G500" s="2"/>
      <c r="H500" s="12">
        <f t="shared" si="7"/>
        <v>0</v>
      </c>
    </row>
    <row r="501" spans="2:8" ht="13.5" x14ac:dyDescent="0.25">
      <c r="B501" s="10">
        <v>42731</v>
      </c>
      <c r="C501" s="2">
        <v>36</v>
      </c>
      <c r="D501" s="2">
        <v>14.8224</v>
      </c>
      <c r="E501" s="2">
        <v>0</v>
      </c>
      <c r="F501" s="2"/>
      <c r="G501" s="2"/>
      <c r="H501" s="12">
        <f t="shared" si="7"/>
        <v>0</v>
      </c>
    </row>
    <row r="502" spans="2:8" ht="13.5" x14ac:dyDescent="0.25">
      <c r="B502" s="10">
        <v>42732</v>
      </c>
      <c r="C502" s="2">
        <v>36</v>
      </c>
      <c r="D502" s="2">
        <v>14.8224</v>
      </c>
      <c r="E502" s="2">
        <v>0</v>
      </c>
      <c r="F502" s="2"/>
      <c r="G502" s="2"/>
      <c r="H502" s="12">
        <f t="shared" si="7"/>
        <v>0</v>
      </c>
    </row>
    <row r="503" spans="2:8" ht="13.5" x14ac:dyDescent="0.25">
      <c r="B503" s="10">
        <v>42733</v>
      </c>
      <c r="C503" s="2">
        <v>36</v>
      </c>
      <c r="D503" s="2">
        <v>14.8224</v>
      </c>
      <c r="E503" s="2">
        <v>0</v>
      </c>
      <c r="F503" s="2"/>
      <c r="G503" s="2"/>
      <c r="H503" s="12">
        <f t="shared" si="7"/>
        <v>0</v>
      </c>
    </row>
    <row r="504" spans="2:8" ht="13.5" x14ac:dyDescent="0.25">
      <c r="B504" s="10">
        <v>42734</v>
      </c>
      <c r="C504" s="2">
        <v>36</v>
      </c>
      <c r="D504" s="2">
        <v>14.8224</v>
      </c>
      <c r="E504" s="2">
        <v>0</v>
      </c>
      <c r="F504" s="2"/>
      <c r="G504" s="2"/>
      <c r="H504" s="12">
        <f t="shared" si="7"/>
        <v>0</v>
      </c>
    </row>
    <row r="505" spans="2:8" ht="13.5" x14ac:dyDescent="0.25">
      <c r="B505" s="10">
        <v>42737</v>
      </c>
      <c r="C505" s="2">
        <v>36</v>
      </c>
      <c r="D505" s="2">
        <v>14.8224</v>
      </c>
      <c r="E505" s="2">
        <v>0</v>
      </c>
      <c r="F505" s="2"/>
      <c r="G505" s="2"/>
      <c r="H505" s="12">
        <f t="shared" si="7"/>
        <v>0</v>
      </c>
    </row>
    <row r="506" spans="2:8" ht="13.5" x14ac:dyDescent="0.25">
      <c r="B506" s="10">
        <v>42738</v>
      </c>
      <c r="C506" s="2">
        <v>36</v>
      </c>
      <c r="D506" s="2">
        <v>14.8224</v>
      </c>
      <c r="E506" s="2">
        <v>0</v>
      </c>
      <c r="F506" s="2"/>
      <c r="G506" s="2"/>
      <c r="H506" s="12">
        <f t="shared" si="7"/>
        <v>0</v>
      </c>
    </row>
    <row r="507" spans="2:8" ht="13.5" x14ac:dyDescent="0.25">
      <c r="B507" s="10">
        <v>42739</v>
      </c>
      <c r="C507" s="2">
        <v>36</v>
      </c>
      <c r="D507" s="2">
        <v>14.8224</v>
      </c>
      <c r="E507" s="2">
        <v>0</v>
      </c>
      <c r="F507" s="2"/>
      <c r="G507" s="2"/>
      <c r="H507" s="12">
        <f t="shared" si="7"/>
        <v>0</v>
      </c>
    </row>
    <row r="508" spans="2:8" ht="13.5" x14ac:dyDescent="0.25">
      <c r="B508" s="10">
        <v>42740</v>
      </c>
      <c r="C508" s="2">
        <v>36</v>
      </c>
      <c r="D508" s="2">
        <v>14.8224</v>
      </c>
      <c r="E508" s="2">
        <v>0</v>
      </c>
      <c r="F508" s="2"/>
      <c r="G508" s="2"/>
      <c r="H508" s="12">
        <f t="shared" si="7"/>
        <v>0</v>
      </c>
    </row>
    <row r="509" spans="2:8" ht="13.5" x14ac:dyDescent="0.25">
      <c r="B509" s="10">
        <v>42741</v>
      </c>
      <c r="C509" s="2">
        <v>36</v>
      </c>
      <c r="D509" s="2">
        <v>14.8224</v>
      </c>
      <c r="E509" s="2">
        <v>0</v>
      </c>
      <c r="F509" s="2"/>
      <c r="G509" s="2"/>
      <c r="H509" s="12">
        <f t="shared" si="7"/>
        <v>0</v>
      </c>
    </row>
    <row r="510" spans="2:8" ht="13.5" x14ac:dyDescent="0.25">
      <c r="B510" s="10">
        <v>42744</v>
      </c>
      <c r="C510" s="2">
        <v>36</v>
      </c>
      <c r="D510" s="2">
        <v>14.8224</v>
      </c>
      <c r="E510" s="2">
        <v>0</v>
      </c>
      <c r="F510" s="2"/>
      <c r="G510" s="2"/>
      <c r="H510" s="12">
        <f t="shared" si="7"/>
        <v>0</v>
      </c>
    </row>
    <row r="511" spans="2:8" ht="13.5" x14ac:dyDescent="0.25">
      <c r="B511" s="10">
        <v>42745</v>
      </c>
      <c r="C511" s="2">
        <v>36</v>
      </c>
      <c r="D511" s="2">
        <v>14.8224</v>
      </c>
      <c r="E511" s="2">
        <v>0</v>
      </c>
      <c r="F511" s="2"/>
      <c r="G511" s="2"/>
      <c r="H511" s="12">
        <f t="shared" si="7"/>
        <v>0</v>
      </c>
    </row>
    <row r="512" spans="2:8" ht="13.5" x14ac:dyDescent="0.25">
      <c r="B512" s="10">
        <v>42746</v>
      </c>
      <c r="C512" s="2">
        <v>36</v>
      </c>
      <c r="D512" s="2">
        <v>14.8224</v>
      </c>
      <c r="E512" s="2">
        <v>0</v>
      </c>
      <c r="F512" s="2"/>
      <c r="G512" s="2"/>
      <c r="H512" s="12">
        <f t="shared" si="7"/>
        <v>0</v>
      </c>
    </row>
    <row r="513" spans="2:8" ht="13.5" x14ac:dyDescent="0.25">
      <c r="B513" s="10">
        <v>42747</v>
      </c>
      <c r="C513" s="2">
        <v>36</v>
      </c>
      <c r="D513" s="2">
        <v>14.8224</v>
      </c>
      <c r="E513" s="2">
        <v>0</v>
      </c>
      <c r="F513" s="2"/>
      <c r="G513" s="2"/>
      <c r="H513" s="12">
        <f t="shared" si="7"/>
        <v>0</v>
      </c>
    </row>
    <row r="514" spans="2:8" ht="13.5" x14ac:dyDescent="0.25">
      <c r="B514" s="10">
        <v>42748</v>
      </c>
      <c r="C514" s="2">
        <v>36</v>
      </c>
      <c r="D514" s="2">
        <v>14.8224</v>
      </c>
      <c r="E514" s="2">
        <v>0</v>
      </c>
      <c r="F514" s="2"/>
      <c r="G514" s="2"/>
      <c r="H514" s="12">
        <f t="shared" si="7"/>
        <v>0</v>
      </c>
    </row>
    <row r="515" spans="2:8" ht="13.5" x14ac:dyDescent="0.25">
      <c r="B515" s="10">
        <v>42751</v>
      </c>
      <c r="C515" s="2">
        <v>36</v>
      </c>
      <c r="D515" s="2">
        <v>14.8224</v>
      </c>
      <c r="E515" s="2">
        <v>0</v>
      </c>
      <c r="F515" s="2"/>
      <c r="G515" s="2"/>
      <c r="H515" s="12">
        <f t="shared" si="7"/>
        <v>0</v>
      </c>
    </row>
    <row r="516" spans="2:8" ht="13.5" x14ac:dyDescent="0.25">
      <c r="B516" s="10">
        <v>42752</v>
      </c>
      <c r="C516" s="2">
        <v>36</v>
      </c>
      <c r="D516" s="2">
        <v>14.8224</v>
      </c>
      <c r="E516" s="2">
        <v>0</v>
      </c>
      <c r="F516" s="2"/>
      <c r="G516" s="2"/>
      <c r="H516" s="12">
        <f t="shared" si="7"/>
        <v>0</v>
      </c>
    </row>
    <row r="517" spans="2:8" ht="13.5" x14ac:dyDescent="0.25">
      <c r="B517" s="10">
        <v>42753</v>
      </c>
      <c r="C517" s="2">
        <v>36</v>
      </c>
      <c r="D517" s="2">
        <v>14.8224</v>
      </c>
      <c r="E517" s="2">
        <v>0</v>
      </c>
      <c r="F517" s="2"/>
      <c r="G517" s="2"/>
      <c r="H517" s="12">
        <f t="shared" si="7"/>
        <v>0</v>
      </c>
    </row>
    <row r="518" spans="2:8" ht="13.5" x14ac:dyDescent="0.25">
      <c r="B518" s="10">
        <v>42754</v>
      </c>
      <c r="C518" s="2">
        <v>36</v>
      </c>
      <c r="D518" s="2">
        <v>14.8224</v>
      </c>
      <c r="E518" s="2">
        <v>0</v>
      </c>
      <c r="F518" s="2"/>
      <c r="G518" s="2"/>
      <c r="H518" s="12">
        <f t="shared" si="7"/>
        <v>0</v>
      </c>
    </row>
    <row r="519" spans="2:8" ht="13.5" x14ac:dyDescent="0.25">
      <c r="B519" s="10">
        <v>42755</v>
      </c>
      <c r="C519" s="2">
        <v>36</v>
      </c>
      <c r="D519" s="2">
        <v>14.8224</v>
      </c>
      <c r="E519" s="2">
        <v>0</v>
      </c>
      <c r="F519" s="2"/>
      <c r="G519" s="2"/>
      <c r="H519" s="12">
        <f t="shared" ref="H519:H582" si="8">(D519-D518)/D518</f>
        <v>0</v>
      </c>
    </row>
    <row r="520" spans="2:8" ht="13.5" x14ac:dyDescent="0.25">
      <c r="B520" s="10">
        <v>42758</v>
      </c>
      <c r="C520" s="2">
        <v>36</v>
      </c>
      <c r="D520" s="2">
        <v>14.8224</v>
      </c>
      <c r="E520" s="2">
        <v>0</v>
      </c>
      <c r="F520" s="2"/>
      <c r="G520" s="2"/>
      <c r="H520" s="12">
        <f t="shared" si="8"/>
        <v>0</v>
      </c>
    </row>
    <row r="521" spans="2:8" ht="13.5" x14ac:dyDescent="0.25">
      <c r="B521" s="10">
        <v>42759</v>
      </c>
      <c r="C521" s="2">
        <v>36</v>
      </c>
      <c r="D521" s="2">
        <v>14.8224</v>
      </c>
      <c r="E521" s="2">
        <v>0</v>
      </c>
      <c r="F521" s="2"/>
      <c r="G521" s="2"/>
      <c r="H521" s="12">
        <f t="shared" si="8"/>
        <v>0</v>
      </c>
    </row>
    <row r="522" spans="2:8" ht="13.5" x14ac:dyDescent="0.25">
      <c r="B522" s="10">
        <v>42760</v>
      </c>
      <c r="C522" s="2">
        <v>36</v>
      </c>
      <c r="D522" s="2">
        <v>14.8224</v>
      </c>
      <c r="E522" s="2">
        <v>0</v>
      </c>
      <c r="F522" s="2"/>
      <c r="G522" s="2"/>
      <c r="H522" s="12">
        <f t="shared" si="8"/>
        <v>0</v>
      </c>
    </row>
    <row r="523" spans="2:8" ht="13.5" x14ac:dyDescent="0.25">
      <c r="B523" s="10">
        <v>42761</v>
      </c>
      <c r="C523" s="2">
        <v>36</v>
      </c>
      <c r="D523" s="2">
        <v>14.8224</v>
      </c>
      <c r="E523" s="2">
        <v>0</v>
      </c>
      <c r="F523" s="2"/>
      <c r="G523" s="2"/>
      <c r="H523" s="12">
        <f t="shared" si="8"/>
        <v>0</v>
      </c>
    </row>
    <row r="524" spans="2:8" ht="13.5" x14ac:dyDescent="0.25">
      <c r="B524" s="10">
        <v>42762</v>
      </c>
      <c r="C524" s="2">
        <v>36</v>
      </c>
      <c r="D524" s="2">
        <v>14.8224</v>
      </c>
      <c r="E524" s="2">
        <v>0</v>
      </c>
      <c r="F524" s="2"/>
      <c r="G524" s="2"/>
      <c r="H524" s="12">
        <f t="shared" si="8"/>
        <v>0</v>
      </c>
    </row>
    <row r="525" spans="2:8" ht="13.5" x14ac:dyDescent="0.25">
      <c r="B525" s="10">
        <v>42765</v>
      </c>
      <c r="C525" s="2">
        <v>37.619999999999997</v>
      </c>
      <c r="D525" s="2">
        <v>15.4894</v>
      </c>
      <c r="E525" s="2">
        <v>0</v>
      </c>
      <c r="F525" s="2"/>
      <c r="G525" s="2"/>
      <c r="H525" s="12">
        <f t="shared" si="8"/>
        <v>4.4999460276338499E-2</v>
      </c>
    </row>
    <row r="526" spans="2:8" ht="13.5" x14ac:dyDescent="0.25">
      <c r="B526" s="10">
        <v>42766</v>
      </c>
      <c r="C526" s="2">
        <v>37.619999999999997</v>
      </c>
      <c r="D526" s="2">
        <v>15.4894</v>
      </c>
      <c r="E526" s="2">
        <v>0</v>
      </c>
      <c r="F526" s="2"/>
      <c r="G526" s="2"/>
      <c r="H526" s="12">
        <f t="shared" si="8"/>
        <v>0</v>
      </c>
    </row>
    <row r="527" spans="2:8" ht="13.5" x14ac:dyDescent="0.25">
      <c r="B527" s="10">
        <v>42767</v>
      </c>
      <c r="C527" s="2">
        <v>37.619999999999997</v>
      </c>
      <c r="D527" s="2">
        <v>15.4894</v>
      </c>
      <c r="E527" s="2">
        <v>0</v>
      </c>
      <c r="F527" s="2"/>
      <c r="G527" s="2"/>
      <c r="H527" s="12">
        <f t="shared" si="8"/>
        <v>0</v>
      </c>
    </row>
    <row r="528" spans="2:8" ht="13.5" x14ac:dyDescent="0.25">
      <c r="B528" s="10">
        <v>42768</v>
      </c>
      <c r="C528" s="2">
        <v>37.619999999999997</v>
      </c>
      <c r="D528" s="2">
        <v>15.4894</v>
      </c>
      <c r="E528" s="2">
        <v>0</v>
      </c>
      <c r="F528" s="2"/>
      <c r="G528" s="2"/>
      <c r="H528" s="12">
        <f t="shared" si="8"/>
        <v>0</v>
      </c>
    </row>
    <row r="529" spans="2:8" ht="13.5" x14ac:dyDescent="0.25">
      <c r="B529" s="10">
        <v>42769</v>
      </c>
      <c r="C529" s="2">
        <v>37.619999999999997</v>
      </c>
      <c r="D529" s="2">
        <v>15.4894</v>
      </c>
      <c r="E529" s="2">
        <v>0</v>
      </c>
      <c r="F529" s="2"/>
      <c r="G529" s="2"/>
      <c r="H529" s="12">
        <f t="shared" si="8"/>
        <v>0</v>
      </c>
    </row>
    <row r="530" spans="2:8" ht="13.5" x14ac:dyDescent="0.25">
      <c r="B530" s="10">
        <v>42772</v>
      </c>
      <c r="C530" s="2">
        <v>37.619999999999997</v>
      </c>
      <c r="D530" s="2">
        <v>15.4894</v>
      </c>
      <c r="E530" s="2">
        <v>0</v>
      </c>
      <c r="F530" s="2"/>
      <c r="G530" s="2"/>
      <c r="H530" s="12">
        <f t="shared" si="8"/>
        <v>0</v>
      </c>
    </row>
    <row r="531" spans="2:8" ht="13.5" x14ac:dyDescent="0.25">
      <c r="B531" s="10">
        <v>42773</v>
      </c>
      <c r="C531" s="2">
        <v>37.619999999999997</v>
      </c>
      <c r="D531" s="2">
        <v>15.4894</v>
      </c>
      <c r="E531" s="2">
        <v>0</v>
      </c>
      <c r="F531" s="2"/>
      <c r="G531" s="2"/>
      <c r="H531" s="12">
        <f t="shared" si="8"/>
        <v>0</v>
      </c>
    </row>
    <row r="532" spans="2:8" ht="13.5" x14ac:dyDescent="0.25">
      <c r="B532" s="10">
        <v>42774</v>
      </c>
      <c r="C532" s="2">
        <v>37.619999999999997</v>
      </c>
      <c r="D532" s="2">
        <v>15.4894</v>
      </c>
      <c r="E532" s="2">
        <v>14</v>
      </c>
      <c r="F532" s="2"/>
      <c r="G532" s="2"/>
      <c r="H532" s="12">
        <f t="shared" si="8"/>
        <v>0</v>
      </c>
    </row>
    <row r="533" spans="2:8" ht="13.5" x14ac:dyDescent="0.25">
      <c r="B533" s="10">
        <v>42775</v>
      </c>
      <c r="C533" s="2">
        <v>37.619999999999997</v>
      </c>
      <c r="D533" s="2">
        <v>15.4894</v>
      </c>
      <c r="E533" s="2">
        <v>5</v>
      </c>
      <c r="F533" s="2"/>
      <c r="G533" s="2"/>
      <c r="H533" s="12">
        <f t="shared" si="8"/>
        <v>0</v>
      </c>
    </row>
    <row r="534" spans="2:8" ht="13.5" x14ac:dyDescent="0.25">
      <c r="B534" s="10">
        <v>42776</v>
      </c>
      <c r="C534" s="2">
        <v>37.619999999999997</v>
      </c>
      <c r="D534" s="2">
        <v>15.4894</v>
      </c>
      <c r="E534" s="2">
        <v>0</v>
      </c>
      <c r="F534" s="2"/>
      <c r="G534" s="2"/>
      <c r="H534" s="12">
        <f t="shared" si="8"/>
        <v>0</v>
      </c>
    </row>
    <row r="535" spans="2:8" ht="13.5" x14ac:dyDescent="0.25">
      <c r="B535" s="10">
        <v>42779</v>
      </c>
      <c r="C535" s="2">
        <v>37.619999999999997</v>
      </c>
      <c r="D535" s="2">
        <v>15.4894</v>
      </c>
      <c r="E535" s="2">
        <v>0</v>
      </c>
      <c r="F535" s="2"/>
      <c r="G535" s="2"/>
      <c r="H535" s="12">
        <f t="shared" si="8"/>
        <v>0</v>
      </c>
    </row>
    <row r="536" spans="2:8" ht="13.5" x14ac:dyDescent="0.25">
      <c r="B536" s="10">
        <v>42780</v>
      </c>
      <c r="C536" s="2">
        <v>37.619999999999997</v>
      </c>
      <c r="D536" s="2">
        <v>15.4894</v>
      </c>
      <c r="E536" s="2">
        <v>20</v>
      </c>
      <c r="F536" s="2"/>
      <c r="G536" s="2"/>
      <c r="H536" s="12">
        <f t="shared" si="8"/>
        <v>0</v>
      </c>
    </row>
    <row r="537" spans="2:8" ht="13.5" x14ac:dyDescent="0.25">
      <c r="B537" s="10">
        <v>42781</v>
      </c>
      <c r="C537" s="2">
        <v>37.619999999999997</v>
      </c>
      <c r="D537" s="2">
        <v>15.4894</v>
      </c>
      <c r="E537" s="2">
        <v>37</v>
      </c>
      <c r="F537" s="2"/>
      <c r="G537" s="2"/>
      <c r="H537" s="12">
        <f t="shared" si="8"/>
        <v>0</v>
      </c>
    </row>
    <row r="538" spans="2:8" ht="13.5" x14ac:dyDescent="0.25">
      <c r="B538" s="10">
        <v>42782</v>
      </c>
      <c r="C538" s="2">
        <v>37.619999999999997</v>
      </c>
      <c r="D538" s="2">
        <v>15.4894</v>
      </c>
      <c r="E538" s="2">
        <v>14</v>
      </c>
      <c r="F538" s="2"/>
      <c r="G538" s="2"/>
      <c r="H538" s="12">
        <f t="shared" si="8"/>
        <v>0</v>
      </c>
    </row>
    <row r="539" spans="2:8" ht="13.5" x14ac:dyDescent="0.25">
      <c r="B539" s="10">
        <v>42783</v>
      </c>
      <c r="C539" s="2">
        <v>37.619999999999997</v>
      </c>
      <c r="D539" s="2">
        <v>15.4894</v>
      </c>
      <c r="E539" s="2">
        <v>0</v>
      </c>
      <c r="F539" s="2"/>
      <c r="G539" s="2"/>
      <c r="H539" s="12">
        <f t="shared" si="8"/>
        <v>0</v>
      </c>
    </row>
    <row r="540" spans="2:8" ht="13.5" x14ac:dyDescent="0.25">
      <c r="B540" s="10">
        <v>42786</v>
      </c>
      <c r="C540" s="2">
        <v>37.619999999999997</v>
      </c>
      <c r="D540" s="2">
        <v>15.4894</v>
      </c>
      <c r="E540" s="2">
        <v>0</v>
      </c>
      <c r="F540" s="2"/>
      <c r="G540" s="2"/>
      <c r="H540" s="12">
        <f t="shared" si="8"/>
        <v>0</v>
      </c>
    </row>
    <row r="541" spans="2:8" ht="13.5" x14ac:dyDescent="0.25">
      <c r="B541" s="10">
        <v>42787</v>
      </c>
      <c r="C541" s="2">
        <v>37.619999999999997</v>
      </c>
      <c r="D541" s="2">
        <v>15.4894</v>
      </c>
      <c r="E541" s="2">
        <v>0</v>
      </c>
      <c r="F541" s="2"/>
      <c r="G541" s="2"/>
      <c r="H541" s="12">
        <f t="shared" si="8"/>
        <v>0</v>
      </c>
    </row>
    <row r="542" spans="2:8" ht="13.5" x14ac:dyDescent="0.25">
      <c r="B542" s="10">
        <v>42788</v>
      </c>
      <c r="C542" s="2">
        <v>37.619999999999997</v>
      </c>
      <c r="D542" s="2">
        <v>15.4894</v>
      </c>
      <c r="E542" s="2">
        <v>0</v>
      </c>
      <c r="F542" s="2"/>
      <c r="G542" s="2"/>
      <c r="H542" s="12">
        <f t="shared" si="8"/>
        <v>0</v>
      </c>
    </row>
    <row r="543" spans="2:8" ht="13.5" x14ac:dyDescent="0.25">
      <c r="B543" s="10">
        <v>42789</v>
      </c>
      <c r="C543" s="2">
        <v>37.619999999999997</v>
      </c>
      <c r="D543" s="2">
        <v>15.4894</v>
      </c>
      <c r="E543" s="2">
        <v>0</v>
      </c>
      <c r="F543" s="2"/>
      <c r="G543" s="2"/>
      <c r="H543" s="12">
        <f t="shared" si="8"/>
        <v>0</v>
      </c>
    </row>
    <row r="544" spans="2:8" ht="13.5" x14ac:dyDescent="0.25">
      <c r="B544" s="10">
        <v>42790</v>
      </c>
      <c r="C544" s="2">
        <v>37.619999999999997</v>
      </c>
      <c r="D544" s="2">
        <v>15.4894</v>
      </c>
      <c r="E544" s="2">
        <v>0</v>
      </c>
      <c r="F544" s="2"/>
      <c r="G544" s="2"/>
      <c r="H544" s="12">
        <f t="shared" si="8"/>
        <v>0</v>
      </c>
    </row>
    <row r="545" spans="2:8" ht="13.5" x14ac:dyDescent="0.25">
      <c r="B545" s="10">
        <v>42793</v>
      </c>
      <c r="C545" s="2">
        <v>37.619999999999997</v>
      </c>
      <c r="D545" s="2">
        <v>15.4894</v>
      </c>
      <c r="E545" s="2">
        <v>0</v>
      </c>
      <c r="F545" s="2"/>
      <c r="G545" s="2"/>
      <c r="H545" s="12">
        <f t="shared" si="8"/>
        <v>0</v>
      </c>
    </row>
    <row r="546" spans="2:8" ht="13.5" x14ac:dyDescent="0.25">
      <c r="B546" s="10">
        <v>42794</v>
      </c>
      <c r="C546" s="2">
        <v>37.619999999999997</v>
      </c>
      <c r="D546" s="2">
        <v>15.4894</v>
      </c>
      <c r="E546" s="2">
        <v>0</v>
      </c>
      <c r="F546" s="2"/>
      <c r="G546" s="2"/>
      <c r="H546" s="12">
        <f t="shared" si="8"/>
        <v>0</v>
      </c>
    </row>
    <row r="547" spans="2:8" ht="13.5" x14ac:dyDescent="0.25">
      <c r="B547" s="10">
        <v>42795</v>
      </c>
      <c r="C547" s="2">
        <v>37.619999999999997</v>
      </c>
      <c r="D547" s="2">
        <v>15.4894</v>
      </c>
      <c r="E547" s="2">
        <v>0</v>
      </c>
      <c r="F547" s="2"/>
      <c r="G547" s="2"/>
      <c r="H547" s="12">
        <f t="shared" si="8"/>
        <v>0</v>
      </c>
    </row>
    <row r="548" spans="2:8" ht="13.5" x14ac:dyDescent="0.25">
      <c r="B548" s="10">
        <v>42796</v>
      </c>
      <c r="C548" s="2">
        <v>37.619999999999997</v>
      </c>
      <c r="D548" s="2">
        <v>15.4894</v>
      </c>
      <c r="E548" s="2">
        <v>0</v>
      </c>
      <c r="F548" s="2"/>
      <c r="G548" s="2"/>
      <c r="H548" s="12">
        <f t="shared" si="8"/>
        <v>0</v>
      </c>
    </row>
    <row r="549" spans="2:8" ht="13.5" x14ac:dyDescent="0.25">
      <c r="B549" s="10">
        <v>42797</v>
      </c>
      <c r="C549" s="2">
        <v>37.619999999999997</v>
      </c>
      <c r="D549" s="2">
        <v>15.4894</v>
      </c>
      <c r="E549" s="2">
        <v>0</v>
      </c>
      <c r="F549" s="2"/>
      <c r="G549" s="2"/>
      <c r="H549" s="12">
        <f t="shared" si="8"/>
        <v>0</v>
      </c>
    </row>
    <row r="550" spans="2:8" ht="13.5" x14ac:dyDescent="0.25">
      <c r="B550" s="10">
        <v>42800</v>
      </c>
      <c r="C550" s="2">
        <v>37.619999999999997</v>
      </c>
      <c r="D550" s="2">
        <v>15.4894</v>
      </c>
      <c r="E550" s="2">
        <v>0</v>
      </c>
      <c r="F550" s="2"/>
      <c r="G550" s="2"/>
      <c r="H550" s="12">
        <f t="shared" si="8"/>
        <v>0</v>
      </c>
    </row>
    <row r="551" spans="2:8" ht="13.5" x14ac:dyDescent="0.25">
      <c r="B551" s="10">
        <v>42801</v>
      </c>
      <c r="C551" s="2">
        <v>37.619999999999997</v>
      </c>
      <c r="D551" s="2">
        <v>15.4894</v>
      </c>
      <c r="E551" s="2">
        <v>0</v>
      </c>
      <c r="F551" s="2"/>
      <c r="G551" s="2"/>
      <c r="H551" s="12">
        <f t="shared" si="8"/>
        <v>0</v>
      </c>
    </row>
    <row r="552" spans="2:8" ht="13.5" x14ac:dyDescent="0.25">
      <c r="B552" s="10">
        <v>42802</v>
      </c>
      <c r="C552" s="2">
        <v>37.619999999999997</v>
      </c>
      <c r="D552" s="2">
        <v>15.4894</v>
      </c>
      <c r="E552" s="2">
        <v>0</v>
      </c>
      <c r="F552" s="2"/>
      <c r="G552" s="2"/>
      <c r="H552" s="12">
        <f t="shared" si="8"/>
        <v>0</v>
      </c>
    </row>
    <row r="553" spans="2:8" ht="13.5" x14ac:dyDescent="0.25">
      <c r="B553" s="10">
        <v>42803</v>
      </c>
      <c r="C553" s="2">
        <v>37.619999999999997</v>
      </c>
      <c r="D553" s="2">
        <v>15.4894</v>
      </c>
      <c r="E553" s="2">
        <v>0</v>
      </c>
      <c r="F553" s="2"/>
      <c r="G553" s="2"/>
      <c r="H553" s="12">
        <f t="shared" si="8"/>
        <v>0</v>
      </c>
    </row>
    <row r="554" spans="2:8" ht="13.5" x14ac:dyDescent="0.25">
      <c r="B554" s="10">
        <v>42804</v>
      </c>
      <c r="C554" s="2">
        <v>37.619999999999997</v>
      </c>
      <c r="D554" s="2">
        <v>15.4894</v>
      </c>
      <c r="E554" s="2">
        <v>0</v>
      </c>
      <c r="F554" s="2"/>
      <c r="G554" s="2"/>
      <c r="H554" s="12">
        <f t="shared" si="8"/>
        <v>0</v>
      </c>
    </row>
    <row r="555" spans="2:8" ht="13.5" x14ac:dyDescent="0.25">
      <c r="B555" s="10">
        <v>42807</v>
      </c>
      <c r="C555" s="2">
        <v>37.619999999999997</v>
      </c>
      <c r="D555" s="2">
        <v>15.4894</v>
      </c>
      <c r="E555" s="2">
        <v>0</v>
      </c>
      <c r="F555" s="2"/>
      <c r="G555" s="2"/>
      <c r="H555" s="12">
        <f t="shared" si="8"/>
        <v>0</v>
      </c>
    </row>
    <row r="556" spans="2:8" ht="13.5" x14ac:dyDescent="0.25">
      <c r="B556" s="10">
        <v>42808</v>
      </c>
      <c r="C556" s="2">
        <v>37.619999999999997</v>
      </c>
      <c r="D556" s="2">
        <v>15.4894</v>
      </c>
      <c r="E556" s="2">
        <v>0</v>
      </c>
      <c r="F556" s="2"/>
      <c r="G556" s="2"/>
      <c r="H556" s="12">
        <f t="shared" si="8"/>
        <v>0</v>
      </c>
    </row>
    <row r="557" spans="2:8" ht="13.5" x14ac:dyDescent="0.25">
      <c r="B557" s="10">
        <v>42809</v>
      </c>
      <c r="C557" s="2">
        <v>37.619999999999997</v>
      </c>
      <c r="D557" s="2">
        <v>15.4894</v>
      </c>
      <c r="E557" s="2">
        <v>0</v>
      </c>
      <c r="F557" s="2"/>
      <c r="G557" s="2"/>
      <c r="H557" s="12">
        <f t="shared" si="8"/>
        <v>0</v>
      </c>
    </row>
    <row r="558" spans="2:8" ht="13.5" x14ac:dyDescent="0.25">
      <c r="B558" s="10">
        <v>42810</v>
      </c>
      <c r="C558" s="2">
        <v>37.619999999999997</v>
      </c>
      <c r="D558" s="2">
        <v>15.4894</v>
      </c>
      <c r="E558" s="2">
        <v>0</v>
      </c>
      <c r="F558" s="2"/>
      <c r="G558" s="2"/>
      <c r="H558" s="12">
        <f t="shared" si="8"/>
        <v>0</v>
      </c>
    </row>
    <row r="559" spans="2:8" ht="13.5" x14ac:dyDescent="0.25">
      <c r="B559" s="10">
        <v>42811</v>
      </c>
      <c r="C559" s="2">
        <v>37.619999999999997</v>
      </c>
      <c r="D559" s="2">
        <v>15.4894</v>
      </c>
      <c r="E559" s="2">
        <v>0</v>
      </c>
      <c r="F559" s="2"/>
      <c r="G559" s="2"/>
      <c r="H559" s="12">
        <f t="shared" si="8"/>
        <v>0</v>
      </c>
    </row>
    <row r="560" spans="2:8" ht="13.5" x14ac:dyDescent="0.25">
      <c r="B560" s="10">
        <v>42815</v>
      </c>
      <c r="C560" s="2">
        <v>37.619999999999997</v>
      </c>
      <c r="D560" s="2">
        <v>15.4894</v>
      </c>
      <c r="E560" s="2">
        <v>0</v>
      </c>
      <c r="F560" s="2"/>
      <c r="G560" s="2"/>
      <c r="H560" s="12">
        <f t="shared" si="8"/>
        <v>0</v>
      </c>
    </row>
    <row r="561" spans="2:8" ht="13.5" x14ac:dyDescent="0.25">
      <c r="B561" s="10">
        <v>42816</v>
      </c>
      <c r="C561" s="2">
        <v>37.619999999999997</v>
      </c>
      <c r="D561" s="2">
        <v>15.4894</v>
      </c>
      <c r="E561" s="2">
        <v>0</v>
      </c>
      <c r="F561" s="2"/>
      <c r="G561" s="2"/>
      <c r="H561" s="12">
        <f t="shared" si="8"/>
        <v>0</v>
      </c>
    </row>
    <row r="562" spans="2:8" ht="13.5" x14ac:dyDescent="0.25">
      <c r="B562" s="10">
        <v>42817</v>
      </c>
      <c r="C562" s="2">
        <v>37.619999999999997</v>
      </c>
      <c r="D562" s="2">
        <v>15.4894</v>
      </c>
      <c r="E562" s="2">
        <v>0</v>
      </c>
      <c r="F562" s="2"/>
      <c r="G562" s="2"/>
      <c r="H562" s="12">
        <f t="shared" si="8"/>
        <v>0</v>
      </c>
    </row>
    <row r="563" spans="2:8" ht="13.5" x14ac:dyDescent="0.25">
      <c r="B563" s="10">
        <v>42818</v>
      </c>
      <c r="C563" s="2">
        <v>37.619999999999997</v>
      </c>
      <c r="D563" s="2">
        <v>15.4894</v>
      </c>
      <c r="E563" s="2">
        <v>0</v>
      </c>
      <c r="F563" s="2"/>
      <c r="G563" s="2"/>
      <c r="H563" s="12">
        <f t="shared" si="8"/>
        <v>0</v>
      </c>
    </row>
    <row r="564" spans="2:8" ht="13.5" x14ac:dyDescent="0.25">
      <c r="B564" s="10">
        <v>42821</v>
      </c>
      <c r="C564" s="2">
        <v>37.619999999999997</v>
      </c>
      <c r="D564" s="2">
        <v>15.4894</v>
      </c>
      <c r="E564" s="2">
        <v>0</v>
      </c>
      <c r="F564" s="2"/>
      <c r="G564" s="2"/>
      <c r="H564" s="12">
        <f t="shared" si="8"/>
        <v>0</v>
      </c>
    </row>
    <row r="565" spans="2:8" ht="13.5" x14ac:dyDescent="0.25">
      <c r="B565" s="10">
        <v>42822</v>
      </c>
      <c r="C565" s="2">
        <v>37.619999999999997</v>
      </c>
      <c r="D565" s="2">
        <v>15.4894</v>
      </c>
      <c r="E565" s="2">
        <v>15</v>
      </c>
      <c r="F565" s="2"/>
      <c r="G565" s="2"/>
      <c r="H565" s="12">
        <f t="shared" si="8"/>
        <v>0</v>
      </c>
    </row>
    <row r="566" spans="2:8" ht="13.5" x14ac:dyDescent="0.25">
      <c r="B566" s="10">
        <v>42823</v>
      </c>
      <c r="C566" s="2">
        <v>37.619999999999997</v>
      </c>
      <c r="D566" s="2">
        <v>15.4894</v>
      </c>
      <c r="E566" s="2">
        <v>0</v>
      </c>
      <c r="F566" s="2"/>
      <c r="G566" s="2"/>
      <c r="H566" s="12">
        <f t="shared" si="8"/>
        <v>0</v>
      </c>
    </row>
    <row r="567" spans="2:8" ht="13.5" x14ac:dyDescent="0.25">
      <c r="B567" s="10">
        <v>42824</v>
      </c>
      <c r="C567" s="2">
        <v>37.619999999999997</v>
      </c>
      <c r="D567" s="2">
        <v>15.4894</v>
      </c>
      <c r="E567" s="2">
        <v>0</v>
      </c>
      <c r="F567" s="2"/>
      <c r="G567" s="2"/>
      <c r="H567" s="12">
        <f t="shared" si="8"/>
        <v>0</v>
      </c>
    </row>
    <row r="568" spans="2:8" ht="13.5" x14ac:dyDescent="0.25">
      <c r="B568" s="10">
        <v>42825</v>
      </c>
      <c r="C568" s="2">
        <v>37.619999999999997</v>
      </c>
      <c r="D568" s="2">
        <v>15.4894</v>
      </c>
      <c r="E568" s="2">
        <v>0</v>
      </c>
      <c r="F568" s="2"/>
      <c r="G568" s="2"/>
      <c r="H568" s="12">
        <f t="shared" si="8"/>
        <v>0</v>
      </c>
    </row>
    <row r="569" spans="2:8" ht="13.5" x14ac:dyDescent="0.25">
      <c r="B569" s="10">
        <v>42828</v>
      </c>
      <c r="C569" s="2">
        <v>37.619999999999997</v>
      </c>
      <c r="D569" s="2">
        <v>15.4894</v>
      </c>
      <c r="E569" s="2">
        <v>0</v>
      </c>
      <c r="F569" s="2"/>
      <c r="G569" s="2"/>
      <c r="H569" s="12">
        <f t="shared" si="8"/>
        <v>0</v>
      </c>
    </row>
    <row r="570" spans="2:8" ht="13.5" x14ac:dyDescent="0.25">
      <c r="B570" s="10">
        <v>42829</v>
      </c>
      <c r="C570" s="2">
        <v>37.619999999999997</v>
      </c>
      <c r="D570" s="2">
        <v>15.4894</v>
      </c>
      <c r="E570" s="2">
        <v>0</v>
      </c>
      <c r="F570" s="2"/>
      <c r="G570" s="2"/>
      <c r="H570" s="12">
        <f t="shared" si="8"/>
        <v>0</v>
      </c>
    </row>
    <row r="571" spans="2:8" ht="13.5" x14ac:dyDescent="0.25">
      <c r="B571" s="10">
        <v>42830</v>
      </c>
      <c r="C571" s="2">
        <v>37.619999999999997</v>
      </c>
      <c r="D571" s="2">
        <v>15.4894</v>
      </c>
      <c r="E571" s="2">
        <v>0</v>
      </c>
      <c r="F571" s="2"/>
      <c r="G571" s="2"/>
      <c r="H571" s="12">
        <f t="shared" si="8"/>
        <v>0</v>
      </c>
    </row>
    <row r="572" spans="2:8" ht="13.5" x14ac:dyDescent="0.25">
      <c r="B572" s="10">
        <v>42831</v>
      </c>
      <c r="C572" s="2">
        <v>37.619999999999997</v>
      </c>
      <c r="D572" s="2">
        <v>15.4894</v>
      </c>
      <c r="E572" s="2">
        <v>0</v>
      </c>
      <c r="F572" s="2"/>
      <c r="G572" s="2"/>
      <c r="H572" s="12">
        <f t="shared" si="8"/>
        <v>0</v>
      </c>
    </row>
    <row r="573" spans="2:8" ht="13.5" x14ac:dyDescent="0.25">
      <c r="B573" s="10">
        <v>42832</v>
      </c>
      <c r="C573" s="2">
        <v>37.619999999999997</v>
      </c>
      <c r="D573" s="2">
        <v>15.4894</v>
      </c>
      <c r="E573" s="2">
        <v>0</v>
      </c>
      <c r="F573" s="2"/>
      <c r="G573" s="2"/>
      <c r="H573" s="12">
        <f t="shared" si="8"/>
        <v>0</v>
      </c>
    </row>
    <row r="574" spans="2:8" ht="13.5" x14ac:dyDescent="0.25">
      <c r="B574" s="10">
        <v>42835</v>
      </c>
      <c r="C574" s="2">
        <v>37.619999999999997</v>
      </c>
      <c r="D574" s="2">
        <v>15.4894</v>
      </c>
      <c r="E574" s="2">
        <v>0</v>
      </c>
      <c r="F574" s="2"/>
      <c r="G574" s="2"/>
      <c r="H574" s="12">
        <f t="shared" si="8"/>
        <v>0</v>
      </c>
    </row>
    <row r="575" spans="2:8" ht="13.5" x14ac:dyDescent="0.25">
      <c r="B575" s="10">
        <v>42836</v>
      </c>
      <c r="C575" s="2">
        <v>37.619999999999997</v>
      </c>
      <c r="D575" s="2">
        <v>15.4894</v>
      </c>
      <c r="E575" s="2">
        <v>0</v>
      </c>
      <c r="F575" s="2"/>
      <c r="G575" s="2"/>
      <c r="H575" s="12">
        <f t="shared" si="8"/>
        <v>0</v>
      </c>
    </row>
    <row r="576" spans="2:8" ht="13.5" x14ac:dyDescent="0.25">
      <c r="B576" s="10">
        <v>42837</v>
      </c>
      <c r="C576" s="2">
        <v>37.619999999999997</v>
      </c>
      <c r="D576" s="2">
        <v>15.4894</v>
      </c>
      <c r="E576" s="2">
        <v>0</v>
      </c>
      <c r="F576" s="2"/>
      <c r="G576" s="2"/>
      <c r="H576" s="12">
        <f t="shared" si="8"/>
        <v>0</v>
      </c>
    </row>
    <row r="577" spans="2:8" ht="13.5" x14ac:dyDescent="0.25">
      <c r="B577" s="10">
        <v>42838</v>
      </c>
      <c r="C577" s="2">
        <v>37.619999999999997</v>
      </c>
      <c r="D577" s="2">
        <v>15.4894</v>
      </c>
      <c r="E577" s="2">
        <v>0</v>
      </c>
      <c r="F577" s="2"/>
      <c r="G577" s="2"/>
      <c r="H577" s="12">
        <f t="shared" si="8"/>
        <v>0</v>
      </c>
    </row>
    <row r="578" spans="2:8" ht="13.5" x14ac:dyDescent="0.25">
      <c r="B578" s="10">
        <v>42839</v>
      </c>
      <c r="C578" s="2">
        <v>37.619999999999997</v>
      </c>
      <c r="D578" s="2">
        <v>15.4894</v>
      </c>
      <c r="E578" s="2">
        <v>0</v>
      </c>
      <c r="F578" s="2"/>
      <c r="G578" s="2"/>
      <c r="H578" s="12">
        <f t="shared" si="8"/>
        <v>0</v>
      </c>
    </row>
    <row r="579" spans="2:8" ht="13.5" x14ac:dyDescent="0.25">
      <c r="B579" s="10">
        <v>42842</v>
      </c>
      <c r="C579" s="2">
        <v>37.619999999999997</v>
      </c>
      <c r="D579" s="2">
        <v>15.4894</v>
      </c>
      <c r="E579" s="2">
        <v>0</v>
      </c>
      <c r="F579" s="2"/>
      <c r="G579" s="2"/>
      <c r="H579" s="12">
        <f t="shared" si="8"/>
        <v>0</v>
      </c>
    </row>
    <row r="580" spans="2:8" ht="13.5" x14ac:dyDescent="0.25">
      <c r="B580" s="10">
        <v>42843</v>
      </c>
      <c r="C580" s="2">
        <v>37.619999999999997</v>
      </c>
      <c r="D580" s="2">
        <v>15.4894</v>
      </c>
      <c r="E580" s="2">
        <v>0</v>
      </c>
      <c r="F580" s="2"/>
      <c r="G580" s="2"/>
      <c r="H580" s="12">
        <f t="shared" si="8"/>
        <v>0</v>
      </c>
    </row>
    <row r="581" spans="2:8" ht="13.5" x14ac:dyDescent="0.25">
      <c r="B581" s="10">
        <v>42844</v>
      </c>
      <c r="C581" s="2">
        <v>37.619999999999997</v>
      </c>
      <c r="D581" s="2">
        <v>15.4894</v>
      </c>
      <c r="E581" s="2">
        <v>0</v>
      </c>
      <c r="F581" s="2"/>
      <c r="G581" s="2"/>
      <c r="H581" s="12">
        <f t="shared" si="8"/>
        <v>0</v>
      </c>
    </row>
    <row r="582" spans="2:8" ht="13.5" x14ac:dyDescent="0.25">
      <c r="B582" s="10">
        <v>42845</v>
      </c>
      <c r="C582" s="2">
        <v>37.619999999999997</v>
      </c>
      <c r="D582" s="2">
        <v>15.4894</v>
      </c>
      <c r="E582" s="2">
        <v>0</v>
      </c>
      <c r="F582" s="2"/>
      <c r="G582" s="2"/>
      <c r="H582" s="12">
        <f t="shared" si="8"/>
        <v>0</v>
      </c>
    </row>
    <row r="583" spans="2:8" ht="13.5" x14ac:dyDescent="0.25">
      <c r="B583" s="10">
        <v>42846</v>
      </c>
      <c r="C583" s="2">
        <v>37.619999999999997</v>
      </c>
      <c r="D583" s="2">
        <v>15.4894</v>
      </c>
      <c r="E583" s="2">
        <v>0</v>
      </c>
      <c r="F583" s="2"/>
      <c r="G583" s="2"/>
      <c r="H583" s="12">
        <f t="shared" ref="H583:H646" si="9">(D583-D582)/D582</f>
        <v>0</v>
      </c>
    </row>
    <row r="584" spans="2:8" ht="13.5" x14ac:dyDescent="0.25">
      <c r="B584" s="10">
        <v>42849</v>
      </c>
      <c r="C584" s="2">
        <v>37.619999999999997</v>
      </c>
      <c r="D584" s="2">
        <v>15.4894</v>
      </c>
      <c r="E584" s="2">
        <v>0</v>
      </c>
      <c r="F584" s="2"/>
      <c r="G584" s="2"/>
      <c r="H584" s="12">
        <f t="shared" si="9"/>
        <v>0</v>
      </c>
    </row>
    <row r="585" spans="2:8" ht="13.5" x14ac:dyDescent="0.25">
      <c r="B585" s="10">
        <v>42850</v>
      </c>
      <c r="C585" s="2">
        <v>37.619999999999997</v>
      </c>
      <c r="D585" s="2">
        <v>15.4894</v>
      </c>
      <c r="E585" s="2">
        <v>0</v>
      </c>
      <c r="F585" s="2"/>
      <c r="G585" s="2"/>
      <c r="H585" s="12">
        <f t="shared" si="9"/>
        <v>0</v>
      </c>
    </row>
    <row r="586" spans="2:8" ht="13.5" x14ac:dyDescent="0.25">
      <c r="B586" s="10">
        <v>42851</v>
      </c>
      <c r="C586" s="2">
        <v>37.619999999999997</v>
      </c>
      <c r="D586" s="2">
        <v>15.4894</v>
      </c>
      <c r="E586" s="2">
        <v>0</v>
      </c>
      <c r="F586" s="2"/>
      <c r="G586" s="2"/>
      <c r="H586" s="12">
        <f t="shared" si="9"/>
        <v>0</v>
      </c>
    </row>
    <row r="587" spans="2:8" ht="13.5" x14ac:dyDescent="0.25">
      <c r="B587" s="10">
        <v>42852</v>
      </c>
      <c r="C587" s="2">
        <v>37.619999999999997</v>
      </c>
      <c r="D587" s="2">
        <v>15.4894</v>
      </c>
      <c r="E587" s="2">
        <v>0</v>
      </c>
      <c r="F587" s="2"/>
      <c r="G587" s="2"/>
      <c r="H587" s="12">
        <f t="shared" si="9"/>
        <v>0</v>
      </c>
    </row>
    <row r="588" spans="2:8" ht="13.5" x14ac:dyDescent="0.25">
      <c r="B588" s="10">
        <v>42853</v>
      </c>
      <c r="C588" s="2">
        <v>37.619999999999997</v>
      </c>
      <c r="D588" s="2">
        <v>15.4894</v>
      </c>
      <c r="E588" s="2">
        <v>0</v>
      </c>
      <c r="F588" s="2"/>
      <c r="G588" s="2"/>
      <c r="H588" s="12">
        <f t="shared" si="9"/>
        <v>0</v>
      </c>
    </row>
    <row r="589" spans="2:8" ht="13.5" x14ac:dyDescent="0.25">
      <c r="B589" s="10">
        <v>42857</v>
      </c>
      <c r="C589" s="2">
        <v>37.619999999999997</v>
      </c>
      <c r="D589" s="2">
        <v>15.4894</v>
      </c>
      <c r="E589" s="2">
        <v>0</v>
      </c>
      <c r="F589" s="2"/>
      <c r="G589" s="2"/>
      <c r="H589" s="12">
        <f t="shared" si="9"/>
        <v>0</v>
      </c>
    </row>
    <row r="590" spans="2:8" ht="13.5" x14ac:dyDescent="0.25">
      <c r="B590" s="10">
        <v>42858</v>
      </c>
      <c r="C590" s="2">
        <v>37.619999999999997</v>
      </c>
      <c r="D590" s="2">
        <v>15.4894</v>
      </c>
      <c r="E590" s="2">
        <v>0</v>
      </c>
      <c r="F590" s="2"/>
      <c r="G590" s="2"/>
      <c r="H590" s="12">
        <f t="shared" si="9"/>
        <v>0</v>
      </c>
    </row>
    <row r="591" spans="2:8" ht="13.5" x14ac:dyDescent="0.25">
      <c r="B591" s="10">
        <v>42859</v>
      </c>
      <c r="C591" s="2">
        <v>37.619999999999997</v>
      </c>
      <c r="D591" s="2">
        <v>15.4894</v>
      </c>
      <c r="E591" s="2">
        <v>0</v>
      </c>
      <c r="F591" s="2"/>
      <c r="G591" s="2"/>
      <c r="H591" s="12">
        <f t="shared" si="9"/>
        <v>0</v>
      </c>
    </row>
    <row r="592" spans="2:8" ht="13.5" x14ac:dyDescent="0.25">
      <c r="B592" s="10">
        <v>42860</v>
      </c>
      <c r="C592" s="2">
        <v>37.619999999999997</v>
      </c>
      <c r="D592" s="2">
        <v>15.4894</v>
      </c>
      <c r="E592" s="2">
        <v>0</v>
      </c>
      <c r="F592" s="2"/>
      <c r="G592" s="2"/>
      <c r="H592" s="12">
        <f t="shared" si="9"/>
        <v>0</v>
      </c>
    </row>
    <row r="593" spans="2:8" ht="13.5" x14ac:dyDescent="0.25">
      <c r="B593" s="10">
        <v>42863</v>
      </c>
      <c r="C593" s="2">
        <v>37.619999999999997</v>
      </c>
      <c r="D593" s="2">
        <v>15.4894</v>
      </c>
      <c r="E593" s="2">
        <v>0</v>
      </c>
      <c r="F593" s="2"/>
      <c r="G593" s="2"/>
      <c r="H593" s="12">
        <f t="shared" si="9"/>
        <v>0</v>
      </c>
    </row>
    <row r="594" spans="2:8" ht="13.5" x14ac:dyDescent="0.25">
      <c r="B594" s="10">
        <v>42864</v>
      </c>
      <c r="C594" s="2">
        <v>39.31</v>
      </c>
      <c r="D594" s="2">
        <v>16.185199999999998</v>
      </c>
      <c r="E594" s="2">
        <v>0</v>
      </c>
      <c r="F594" s="2"/>
      <c r="G594" s="2"/>
      <c r="H594" s="12">
        <f t="shared" si="9"/>
        <v>4.4921042777641383E-2</v>
      </c>
    </row>
    <row r="595" spans="2:8" ht="13.5" x14ac:dyDescent="0.25">
      <c r="B595" s="10">
        <v>42865</v>
      </c>
      <c r="C595" s="2">
        <v>41.07</v>
      </c>
      <c r="D595" s="2">
        <v>16.9099</v>
      </c>
      <c r="E595" s="2">
        <v>0</v>
      </c>
      <c r="F595" s="2"/>
      <c r="G595" s="2"/>
      <c r="H595" s="12">
        <f t="shared" si="9"/>
        <v>4.4775473889726553E-2</v>
      </c>
    </row>
    <row r="596" spans="2:8" ht="13.5" x14ac:dyDescent="0.25">
      <c r="B596" s="10">
        <v>42866</v>
      </c>
      <c r="C596" s="2">
        <v>42.91</v>
      </c>
      <c r="D596" s="2">
        <v>17.6675</v>
      </c>
      <c r="E596" s="2">
        <v>0</v>
      </c>
      <c r="F596" s="2"/>
      <c r="G596" s="2"/>
      <c r="H596" s="12">
        <f t="shared" si="9"/>
        <v>4.4802157316128424E-2</v>
      </c>
    </row>
    <row r="597" spans="2:8" ht="13.5" x14ac:dyDescent="0.25">
      <c r="B597" s="10">
        <v>42867</v>
      </c>
      <c r="C597" s="2">
        <v>44.84</v>
      </c>
      <c r="D597" s="2">
        <v>18.4621</v>
      </c>
      <c r="E597" s="2">
        <v>0</v>
      </c>
      <c r="F597" s="2"/>
      <c r="G597" s="2"/>
      <c r="H597" s="12">
        <f t="shared" si="9"/>
        <v>4.4975237017121784E-2</v>
      </c>
    </row>
    <row r="598" spans="2:8" ht="13.5" x14ac:dyDescent="0.25">
      <c r="B598" s="10">
        <v>42870</v>
      </c>
      <c r="C598" s="2">
        <v>44.84</v>
      </c>
      <c r="D598" s="2">
        <v>18.4621</v>
      </c>
      <c r="E598" s="2">
        <v>0</v>
      </c>
      <c r="F598" s="2"/>
      <c r="G598" s="2"/>
      <c r="H598" s="12">
        <f t="shared" si="9"/>
        <v>0</v>
      </c>
    </row>
    <row r="599" spans="2:8" ht="13.5" x14ac:dyDescent="0.25">
      <c r="B599" s="10">
        <v>42871</v>
      </c>
      <c r="C599" s="2">
        <v>46.85</v>
      </c>
      <c r="D599" s="2">
        <v>19.2897</v>
      </c>
      <c r="E599" s="2">
        <v>0</v>
      </c>
      <c r="F599" s="2"/>
      <c r="G599" s="2"/>
      <c r="H599" s="12">
        <f t="shared" si="9"/>
        <v>4.4826969846333858E-2</v>
      </c>
    </row>
    <row r="600" spans="2:8" ht="13.5" x14ac:dyDescent="0.25">
      <c r="B600" s="10">
        <v>42872</v>
      </c>
      <c r="C600" s="2">
        <v>48</v>
      </c>
      <c r="D600" s="2">
        <v>19.763200000000001</v>
      </c>
      <c r="E600" s="2">
        <v>195</v>
      </c>
      <c r="F600" s="2"/>
      <c r="G600" s="2"/>
      <c r="H600" s="12">
        <f t="shared" si="9"/>
        <v>2.4546778850889406E-2</v>
      </c>
    </row>
    <row r="601" spans="2:8" ht="13.5" x14ac:dyDescent="0.25">
      <c r="B601" s="10">
        <v>42873</v>
      </c>
      <c r="C601" s="2">
        <v>48</v>
      </c>
      <c r="D601" s="2">
        <v>19.763200000000001</v>
      </c>
      <c r="E601" s="2">
        <v>10</v>
      </c>
      <c r="F601" s="2"/>
      <c r="G601" s="2"/>
      <c r="H601" s="12">
        <f t="shared" si="9"/>
        <v>0</v>
      </c>
    </row>
    <row r="602" spans="2:8" ht="13.5" x14ac:dyDescent="0.25">
      <c r="B602" s="10">
        <v>42874</v>
      </c>
      <c r="C602" s="2">
        <v>48</v>
      </c>
      <c r="D602" s="2">
        <v>19.763200000000001</v>
      </c>
      <c r="E602" s="2">
        <v>30</v>
      </c>
      <c r="F602" s="2"/>
      <c r="G602" s="2"/>
      <c r="H602" s="12">
        <f t="shared" si="9"/>
        <v>0</v>
      </c>
    </row>
    <row r="603" spans="2:8" ht="13.5" x14ac:dyDescent="0.25">
      <c r="B603" s="10">
        <v>42877</v>
      </c>
      <c r="C603" s="2">
        <v>48</v>
      </c>
      <c r="D603" s="2">
        <v>19.763200000000001</v>
      </c>
      <c r="E603" s="2">
        <v>44</v>
      </c>
      <c r="F603" s="2"/>
      <c r="G603" s="2"/>
      <c r="H603" s="12">
        <f t="shared" si="9"/>
        <v>0</v>
      </c>
    </row>
    <row r="604" spans="2:8" ht="13.5" x14ac:dyDescent="0.25">
      <c r="B604" s="10">
        <v>42878</v>
      </c>
      <c r="C604" s="2">
        <v>48</v>
      </c>
      <c r="D604" s="2">
        <v>19.763200000000001</v>
      </c>
      <c r="E604" s="2">
        <v>12</v>
      </c>
      <c r="F604" s="2"/>
      <c r="G604" s="2"/>
      <c r="H604" s="12">
        <f t="shared" si="9"/>
        <v>0</v>
      </c>
    </row>
    <row r="605" spans="2:8" ht="13.5" x14ac:dyDescent="0.25">
      <c r="B605" s="10">
        <v>42879</v>
      </c>
      <c r="C605" s="2">
        <v>49.95</v>
      </c>
      <c r="D605" s="2">
        <v>20.566099999999999</v>
      </c>
      <c r="E605" s="2">
        <v>100</v>
      </c>
      <c r="F605" s="2"/>
      <c r="G605" s="2"/>
      <c r="H605" s="12">
        <f t="shared" si="9"/>
        <v>4.0626011981865155E-2</v>
      </c>
    </row>
    <row r="606" spans="2:8" ht="13.5" x14ac:dyDescent="0.25">
      <c r="B606" s="10">
        <v>42880</v>
      </c>
      <c r="C606" s="2">
        <v>49.95</v>
      </c>
      <c r="D606" s="2">
        <v>20.566099999999999</v>
      </c>
      <c r="E606" s="2">
        <v>0</v>
      </c>
      <c r="F606" s="2"/>
      <c r="G606" s="2"/>
      <c r="H606" s="12">
        <f t="shared" si="9"/>
        <v>0</v>
      </c>
    </row>
    <row r="607" spans="2:8" ht="13.5" x14ac:dyDescent="0.25">
      <c r="B607" s="10">
        <v>42881</v>
      </c>
      <c r="C607" s="2">
        <v>49.95</v>
      </c>
      <c r="D607" s="2">
        <v>20.566099999999999</v>
      </c>
      <c r="E607" s="2">
        <v>0</v>
      </c>
      <c r="F607" s="2"/>
      <c r="G607" s="2"/>
      <c r="H607" s="12">
        <f t="shared" si="9"/>
        <v>0</v>
      </c>
    </row>
    <row r="608" spans="2:8" ht="13.5" x14ac:dyDescent="0.25">
      <c r="B608" s="10">
        <v>42884</v>
      </c>
      <c r="C608" s="2">
        <v>49.95</v>
      </c>
      <c r="D608" s="2">
        <v>20.566099999999999</v>
      </c>
      <c r="E608" s="2">
        <v>47</v>
      </c>
      <c r="F608" s="2"/>
      <c r="G608" s="2"/>
      <c r="H608" s="12">
        <f t="shared" si="9"/>
        <v>0</v>
      </c>
    </row>
    <row r="609" spans="2:8" ht="13.5" x14ac:dyDescent="0.25">
      <c r="B609" s="10">
        <v>42885</v>
      </c>
      <c r="C609" s="2">
        <v>49.95</v>
      </c>
      <c r="D609" s="2">
        <v>20.566099999999999</v>
      </c>
      <c r="E609" s="2">
        <v>0</v>
      </c>
      <c r="F609" s="2"/>
      <c r="G609" s="2"/>
      <c r="H609" s="12">
        <f t="shared" si="9"/>
        <v>0</v>
      </c>
    </row>
    <row r="610" spans="2:8" ht="13.5" x14ac:dyDescent="0.25">
      <c r="B610" s="10">
        <v>42886</v>
      </c>
      <c r="C610" s="2">
        <v>49</v>
      </c>
      <c r="D610" s="2">
        <v>20.174900000000001</v>
      </c>
      <c r="E610" s="2">
        <v>16</v>
      </c>
      <c r="F610" s="2"/>
      <c r="G610" s="2"/>
      <c r="H610" s="12">
        <f t="shared" si="9"/>
        <v>-1.9021593787835214E-2</v>
      </c>
    </row>
    <row r="611" spans="2:8" ht="13.5" x14ac:dyDescent="0.25">
      <c r="B611" s="10">
        <v>42887</v>
      </c>
      <c r="C611" s="2">
        <v>46.8</v>
      </c>
      <c r="D611" s="2">
        <v>20.158100000000001</v>
      </c>
      <c r="E611" s="2">
        <v>0</v>
      </c>
      <c r="F611" s="2"/>
      <c r="G611" s="2"/>
      <c r="H611" s="12">
        <f t="shared" si="9"/>
        <v>-8.3271788212084942E-4</v>
      </c>
    </row>
    <row r="612" spans="2:8" ht="13.5" x14ac:dyDescent="0.25">
      <c r="B612" s="10">
        <v>42888</v>
      </c>
      <c r="C612" s="2">
        <v>46.8</v>
      </c>
      <c r="D612" s="2">
        <v>20.158100000000001</v>
      </c>
      <c r="E612" s="2">
        <v>0</v>
      </c>
      <c r="F612" s="2"/>
      <c r="G612" s="2"/>
      <c r="H612" s="12">
        <f t="shared" si="9"/>
        <v>0</v>
      </c>
    </row>
    <row r="613" spans="2:8" ht="13.5" x14ac:dyDescent="0.25">
      <c r="B613" s="10">
        <v>42891</v>
      </c>
      <c r="C613" s="2">
        <v>46.8</v>
      </c>
      <c r="D613" s="2">
        <v>20.158100000000001</v>
      </c>
      <c r="E613" s="2">
        <v>0</v>
      </c>
      <c r="F613" s="2"/>
      <c r="G613" s="2"/>
      <c r="H613" s="12">
        <f t="shared" si="9"/>
        <v>0</v>
      </c>
    </row>
    <row r="614" spans="2:8" ht="13.5" x14ac:dyDescent="0.25">
      <c r="B614" s="10">
        <v>42892</v>
      </c>
      <c r="C614" s="2">
        <v>46.8</v>
      </c>
      <c r="D614" s="2">
        <v>20.158100000000001</v>
      </c>
      <c r="E614" s="2">
        <v>0</v>
      </c>
      <c r="F614" s="2"/>
      <c r="G614" s="2"/>
      <c r="H614" s="12">
        <f t="shared" si="9"/>
        <v>0</v>
      </c>
    </row>
    <row r="615" spans="2:8" ht="13.5" x14ac:dyDescent="0.25">
      <c r="B615" s="10">
        <v>42893</v>
      </c>
      <c r="C615" s="2">
        <v>46.8</v>
      </c>
      <c r="D615" s="2">
        <v>20.158100000000001</v>
      </c>
      <c r="E615" s="2">
        <v>0</v>
      </c>
      <c r="F615" s="2"/>
      <c r="G615" s="2"/>
      <c r="H615" s="12">
        <f t="shared" si="9"/>
        <v>0</v>
      </c>
    </row>
    <row r="616" spans="2:8" ht="13.5" x14ac:dyDescent="0.25">
      <c r="B616" s="10">
        <v>42894</v>
      </c>
      <c r="C616" s="2">
        <v>46.8</v>
      </c>
      <c r="D616" s="2">
        <v>20.158100000000001</v>
      </c>
      <c r="E616" s="2">
        <v>0</v>
      </c>
      <c r="F616" s="2"/>
      <c r="G616" s="2"/>
      <c r="H616" s="12">
        <f t="shared" si="9"/>
        <v>0</v>
      </c>
    </row>
    <row r="617" spans="2:8" ht="13.5" x14ac:dyDescent="0.25">
      <c r="B617" s="10">
        <v>42895</v>
      </c>
      <c r="C617" s="2">
        <v>46.8</v>
      </c>
      <c r="D617" s="2">
        <v>20.158100000000001</v>
      </c>
      <c r="E617" s="2">
        <v>0</v>
      </c>
      <c r="F617" s="2"/>
      <c r="G617" s="2"/>
      <c r="H617" s="12">
        <f t="shared" si="9"/>
        <v>0</v>
      </c>
    </row>
    <row r="618" spans="2:8" ht="13.5" x14ac:dyDescent="0.25">
      <c r="B618" s="10">
        <v>42898</v>
      </c>
      <c r="C618" s="2">
        <v>46.8</v>
      </c>
      <c r="D618" s="2">
        <v>20.158100000000001</v>
      </c>
      <c r="E618" s="2">
        <v>0</v>
      </c>
      <c r="F618" s="2"/>
      <c r="G618" s="2"/>
      <c r="H618" s="12">
        <f t="shared" si="9"/>
        <v>0</v>
      </c>
    </row>
    <row r="619" spans="2:8" ht="13.5" x14ac:dyDescent="0.25">
      <c r="B619" s="10">
        <v>42899</v>
      </c>
      <c r="C619" s="2">
        <v>46.8</v>
      </c>
      <c r="D619" s="2">
        <v>20.158100000000001</v>
      </c>
      <c r="E619" s="2">
        <v>0</v>
      </c>
      <c r="F619" s="2"/>
      <c r="G619" s="2"/>
      <c r="H619" s="12">
        <f t="shared" si="9"/>
        <v>0</v>
      </c>
    </row>
    <row r="620" spans="2:8" ht="13.5" x14ac:dyDescent="0.25">
      <c r="B620" s="10">
        <v>42900</v>
      </c>
      <c r="C620" s="2">
        <v>46.8</v>
      </c>
      <c r="D620" s="2">
        <v>20.158100000000001</v>
      </c>
      <c r="E620" s="2">
        <v>0</v>
      </c>
      <c r="F620" s="2"/>
      <c r="G620" s="2"/>
      <c r="H620" s="12">
        <f t="shared" si="9"/>
        <v>0</v>
      </c>
    </row>
    <row r="621" spans="2:8" ht="13.5" x14ac:dyDescent="0.25">
      <c r="B621" s="10">
        <v>42901</v>
      </c>
      <c r="C621" s="2">
        <v>46.8</v>
      </c>
      <c r="D621" s="2">
        <v>20.158100000000001</v>
      </c>
      <c r="E621" s="2">
        <v>0</v>
      </c>
      <c r="F621" s="2"/>
      <c r="G621" s="2"/>
      <c r="H621" s="12">
        <f t="shared" si="9"/>
        <v>0</v>
      </c>
    </row>
    <row r="622" spans="2:8" ht="13.5" x14ac:dyDescent="0.25">
      <c r="B622" s="10">
        <v>42902</v>
      </c>
      <c r="C622" s="2">
        <v>46.8</v>
      </c>
      <c r="D622" s="2">
        <v>20.158100000000001</v>
      </c>
      <c r="E622" s="2">
        <v>0</v>
      </c>
      <c r="F622" s="2"/>
      <c r="G622" s="2"/>
      <c r="H622" s="12">
        <f t="shared" si="9"/>
        <v>0</v>
      </c>
    </row>
    <row r="623" spans="2:8" ht="13.5" x14ac:dyDescent="0.25">
      <c r="B623" s="10">
        <v>42905</v>
      </c>
      <c r="C623" s="2">
        <v>46.8</v>
      </c>
      <c r="D623" s="2">
        <v>20.158100000000001</v>
      </c>
      <c r="E623" s="2">
        <v>0</v>
      </c>
      <c r="F623" s="2"/>
      <c r="G623" s="2"/>
      <c r="H623" s="12">
        <f t="shared" si="9"/>
        <v>0</v>
      </c>
    </row>
    <row r="624" spans="2:8" ht="13.5" x14ac:dyDescent="0.25">
      <c r="B624" s="10">
        <v>42906</v>
      </c>
      <c r="C624" s="2">
        <v>46.8</v>
      </c>
      <c r="D624" s="2">
        <v>20.158100000000001</v>
      </c>
      <c r="E624" s="2">
        <v>0</v>
      </c>
      <c r="F624" s="2"/>
      <c r="G624" s="2"/>
      <c r="H624" s="12">
        <f t="shared" si="9"/>
        <v>0</v>
      </c>
    </row>
    <row r="625" spans="2:8" ht="13.5" x14ac:dyDescent="0.25">
      <c r="B625" s="10">
        <v>42907</v>
      </c>
      <c r="C625" s="2">
        <v>46.8</v>
      </c>
      <c r="D625" s="2">
        <v>20.158100000000001</v>
      </c>
      <c r="E625" s="2">
        <v>0</v>
      </c>
      <c r="F625" s="2"/>
      <c r="G625" s="2"/>
      <c r="H625" s="12">
        <f t="shared" si="9"/>
        <v>0</v>
      </c>
    </row>
    <row r="626" spans="2:8" ht="13.5" x14ac:dyDescent="0.25">
      <c r="B626" s="10">
        <v>42908</v>
      </c>
      <c r="C626" s="2">
        <v>45.4</v>
      </c>
      <c r="D626" s="2">
        <v>19.555099999999999</v>
      </c>
      <c r="E626" s="2">
        <v>11</v>
      </c>
      <c r="F626" s="2"/>
      <c r="G626" s="2"/>
      <c r="H626" s="12">
        <f t="shared" si="9"/>
        <v>-2.9913533517543892E-2</v>
      </c>
    </row>
    <row r="627" spans="2:8" ht="13.5" x14ac:dyDescent="0.25">
      <c r="B627" s="10">
        <v>42909</v>
      </c>
      <c r="C627" s="2">
        <v>45.4</v>
      </c>
      <c r="D627" s="2">
        <v>19.555099999999999</v>
      </c>
      <c r="E627" s="2">
        <v>0</v>
      </c>
      <c r="F627" s="2"/>
      <c r="G627" s="2"/>
      <c r="H627" s="12">
        <f t="shared" si="9"/>
        <v>0</v>
      </c>
    </row>
    <row r="628" spans="2:8" ht="13.5" x14ac:dyDescent="0.25">
      <c r="B628" s="10">
        <v>42914</v>
      </c>
      <c r="C628" s="2">
        <v>45.4</v>
      </c>
      <c r="D628" s="2">
        <v>19.555099999999999</v>
      </c>
      <c r="E628" s="2">
        <v>0</v>
      </c>
      <c r="F628" s="2"/>
      <c r="G628" s="2"/>
      <c r="H628" s="12">
        <f t="shared" si="9"/>
        <v>0</v>
      </c>
    </row>
    <row r="629" spans="2:8" ht="13.5" x14ac:dyDescent="0.25">
      <c r="B629" s="10">
        <v>42915</v>
      </c>
      <c r="C629" s="2">
        <v>45.4</v>
      </c>
      <c r="D629" s="2">
        <v>19.555099999999999</v>
      </c>
      <c r="E629" s="2">
        <v>0</v>
      </c>
      <c r="F629" s="2"/>
      <c r="G629" s="2"/>
      <c r="H629" s="12">
        <f t="shared" si="9"/>
        <v>0</v>
      </c>
    </row>
    <row r="630" spans="2:8" ht="13.5" x14ac:dyDescent="0.25">
      <c r="B630" s="10">
        <v>42916</v>
      </c>
      <c r="C630" s="2">
        <v>45.4</v>
      </c>
      <c r="D630" s="2">
        <v>19.555099999999999</v>
      </c>
      <c r="E630" s="2">
        <v>0</v>
      </c>
      <c r="F630" s="2"/>
      <c r="G630" s="2"/>
      <c r="H630" s="12">
        <f t="shared" si="9"/>
        <v>0</v>
      </c>
    </row>
    <row r="631" spans="2:8" ht="13.5" x14ac:dyDescent="0.25">
      <c r="B631" s="10">
        <v>42919</v>
      </c>
      <c r="C631" s="2">
        <v>45.4</v>
      </c>
      <c r="D631" s="2">
        <v>19.555099999999999</v>
      </c>
      <c r="E631" s="2">
        <v>0</v>
      </c>
      <c r="F631" s="2"/>
      <c r="G631" s="2"/>
      <c r="H631" s="12">
        <f t="shared" si="9"/>
        <v>0</v>
      </c>
    </row>
    <row r="632" spans="2:8" ht="13.5" x14ac:dyDescent="0.25">
      <c r="B632" s="10">
        <v>42920</v>
      </c>
      <c r="C632" s="2">
        <v>45.4</v>
      </c>
      <c r="D632" s="2">
        <v>19.555099999999999</v>
      </c>
      <c r="E632" s="2">
        <v>0</v>
      </c>
      <c r="F632" s="2"/>
      <c r="G632" s="2"/>
      <c r="H632" s="12">
        <f t="shared" si="9"/>
        <v>0</v>
      </c>
    </row>
    <row r="633" spans="2:8" ht="13.5" x14ac:dyDescent="0.25">
      <c r="B633" s="10">
        <v>42921</v>
      </c>
      <c r="C633" s="2">
        <v>45.4</v>
      </c>
      <c r="D633" s="2">
        <v>19.555099999999999</v>
      </c>
      <c r="E633" s="2">
        <v>0</v>
      </c>
      <c r="F633" s="2"/>
      <c r="G633" s="2"/>
      <c r="H633" s="12">
        <f t="shared" si="9"/>
        <v>0</v>
      </c>
    </row>
    <row r="634" spans="2:8" ht="13.5" x14ac:dyDescent="0.25">
      <c r="B634" s="10">
        <v>42922</v>
      </c>
      <c r="C634" s="2">
        <v>45.4</v>
      </c>
      <c r="D634" s="2">
        <v>19.555099999999999</v>
      </c>
      <c r="E634" s="2">
        <v>0</v>
      </c>
      <c r="F634" s="2"/>
      <c r="G634" s="2"/>
      <c r="H634" s="12">
        <f t="shared" si="9"/>
        <v>0</v>
      </c>
    </row>
    <row r="635" spans="2:8" ht="13.5" x14ac:dyDescent="0.25">
      <c r="B635" s="10">
        <v>42923</v>
      </c>
      <c r="C635" s="2">
        <v>45.4</v>
      </c>
      <c r="D635" s="2">
        <v>19.555099999999999</v>
      </c>
      <c r="E635" s="2">
        <v>0</v>
      </c>
      <c r="F635" s="2"/>
      <c r="G635" s="2"/>
      <c r="H635" s="12">
        <f t="shared" si="9"/>
        <v>0</v>
      </c>
    </row>
    <row r="636" spans="2:8" ht="13.5" x14ac:dyDescent="0.25">
      <c r="B636" s="10">
        <v>42926</v>
      </c>
      <c r="C636" s="2">
        <v>45.4</v>
      </c>
      <c r="D636" s="2">
        <v>19.555099999999999</v>
      </c>
      <c r="E636" s="2">
        <v>0</v>
      </c>
      <c r="F636" s="2"/>
      <c r="G636" s="2"/>
      <c r="H636" s="12">
        <f t="shared" si="9"/>
        <v>0</v>
      </c>
    </row>
    <row r="637" spans="2:8" ht="13.5" x14ac:dyDescent="0.25">
      <c r="B637" s="10">
        <v>42927</v>
      </c>
      <c r="C637" s="2">
        <v>45.4</v>
      </c>
      <c r="D637" s="2">
        <v>19.555099999999999</v>
      </c>
      <c r="E637" s="2">
        <v>0</v>
      </c>
      <c r="F637" s="2"/>
      <c r="G637" s="2"/>
      <c r="H637" s="12">
        <f t="shared" si="9"/>
        <v>0</v>
      </c>
    </row>
    <row r="638" spans="2:8" ht="13.5" x14ac:dyDescent="0.25">
      <c r="B638" s="10">
        <v>42928</v>
      </c>
      <c r="C638" s="2">
        <v>45.4</v>
      </c>
      <c r="D638" s="2">
        <v>19.555099999999999</v>
      </c>
      <c r="E638" s="2">
        <v>0</v>
      </c>
      <c r="F638" s="2"/>
      <c r="G638" s="2"/>
      <c r="H638" s="12">
        <f t="shared" si="9"/>
        <v>0</v>
      </c>
    </row>
    <row r="639" spans="2:8" ht="13.5" x14ac:dyDescent="0.25">
      <c r="B639" s="10">
        <v>42929</v>
      </c>
      <c r="C639" s="2">
        <v>45.4</v>
      </c>
      <c r="D639" s="2">
        <v>19.555099999999999</v>
      </c>
      <c r="E639" s="2">
        <v>0</v>
      </c>
      <c r="F639" s="2"/>
      <c r="G639" s="2"/>
      <c r="H639" s="12">
        <f t="shared" si="9"/>
        <v>0</v>
      </c>
    </row>
    <row r="640" spans="2:8" ht="13.5" x14ac:dyDescent="0.25">
      <c r="B640" s="10">
        <v>42930</v>
      </c>
      <c r="C640" s="2">
        <v>45.4</v>
      </c>
      <c r="D640" s="2">
        <v>19.555099999999999</v>
      </c>
      <c r="E640" s="2">
        <v>0</v>
      </c>
      <c r="F640" s="2"/>
      <c r="G640" s="2"/>
      <c r="H640" s="12">
        <f t="shared" si="9"/>
        <v>0</v>
      </c>
    </row>
    <row r="641" spans="2:8" ht="13.5" x14ac:dyDescent="0.25">
      <c r="B641" s="10">
        <v>42933</v>
      </c>
      <c r="C641" s="2">
        <v>45.4</v>
      </c>
      <c r="D641" s="2">
        <v>19.555099999999999</v>
      </c>
      <c r="E641" s="2">
        <v>0</v>
      </c>
      <c r="F641" s="2"/>
      <c r="G641" s="2"/>
      <c r="H641" s="12">
        <f t="shared" si="9"/>
        <v>0</v>
      </c>
    </row>
    <row r="642" spans="2:8" ht="13.5" x14ac:dyDescent="0.25">
      <c r="B642" s="10">
        <v>42934</v>
      </c>
      <c r="C642" s="2">
        <v>45.4</v>
      </c>
      <c r="D642" s="2">
        <v>19.555099999999999</v>
      </c>
      <c r="E642" s="2">
        <v>0</v>
      </c>
      <c r="F642" s="2"/>
      <c r="G642" s="2"/>
      <c r="H642" s="12">
        <f t="shared" si="9"/>
        <v>0</v>
      </c>
    </row>
    <row r="643" spans="2:8" ht="13.5" x14ac:dyDescent="0.25">
      <c r="B643" s="10">
        <v>42935</v>
      </c>
      <c r="C643" s="2">
        <v>45.4</v>
      </c>
      <c r="D643" s="2">
        <v>19.555099999999999</v>
      </c>
      <c r="E643" s="2">
        <v>0</v>
      </c>
      <c r="F643" s="2"/>
      <c r="G643" s="2"/>
      <c r="H643" s="12">
        <f t="shared" si="9"/>
        <v>0</v>
      </c>
    </row>
    <row r="644" spans="2:8" ht="13.5" x14ac:dyDescent="0.25">
      <c r="B644" s="10">
        <v>42936</v>
      </c>
      <c r="C644" s="2">
        <v>45.4</v>
      </c>
      <c r="D644" s="2">
        <v>19.555099999999999</v>
      </c>
      <c r="E644" s="2">
        <v>0</v>
      </c>
      <c r="F644" s="2"/>
      <c r="G644" s="2"/>
      <c r="H644" s="12">
        <f t="shared" si="9"/>
        <v>0</v>
      </c>
    </row>
    <row r="645" spans="2:8" ht="13.5" x14ac:dyDescent="0.25">
      <c r="B645" s="10">
        <v>42937</v>
      </c>
      <c r="C645" s="2">
        <v>45.4</v>
      </c>
      <c r="D645" s="2">
        <v>19.555099999999999</v>
      </c>
      <c r="E645" s="2">
        <v>0</v>
      </c>
      <c r="F645" s="2"/>
      <c r="G645" s="2"/>
      <c r="H645" s="12">
        <f t="shared" si="9"/>
        <v>0</v>
      </c>
    </row>
    <row r="646" spans="2:8" ht="13.5" x14ac:dyDescent="0.25">
      <c r="B646" s="10">
        <v>42940</v>
      </c>
      <c r="C646" s="2">
        <v>45.4</v>
      </c>
      <c r="D646" s="2">
        <v>19.555099999999999</v>
      </c>
      <c r="E646" s="2">
        <v>0</v>
      </c>
      <c r="F646" s="2"/>
      <c r="G646" s="2"/>
      <c r="H646" s="12">
        <f t="shared" si="9"/>
        <v>0</v>
      </c>
    </row>
    <row r="647" spans="2:8" ht="13.5" x14ac:dyDescent="0.25">
      <c r="B647" s="10">
        <v>42942</v>
      </c>
      <c r="C647" s="2">
        <v>45.4</v>
      </c>
      <c r="D647" s="2">
        <v>19.555099999999999</v>
      </c>
      <c r="E647" s="2">
        <v>0</v>
      </c>
      <c r="F647" s="2"/>
      <c r="G647" s="2"/>
      <c r="H647" s="12">
        <f t="shared" ref="H647:H710" si="10">(D647-D646)/D646</f>
        <v>0</v>
      </c>
    </row>
    <row r="648" spans="2:8" ht="13.5" x14ac:dyDescent="0.25">
      <c r="B648" s="10">
        <v>42943</v>
      </c>
      <c r="C648" s="2">
        <v>45.4</v>
      </c>
      <c r="D648" s="2">
        <v>19.555099999999999</v>
      </c>
      <c r="E648" s="2">
        <v>0</v>
      </c>
      <c r="F648" s="2"/>
      <c r="G648" s="2"/>
      <c r="H648" s="12">
        <f t="shared" si="10"/>
        <v>0</v>
      </c>
    </row>
    <row r="649" spans="2:8" ht="13.5" x14ac:dyDescent="0.25">
      <c r="B649" s="10">
        <v>42944</v>
      </c>
      <c r="C649" s="2">
        <v>45.4</v>
      </c>
      <c r="D649" s="2">
        <v>19.555099999999999</v>
      </c>
      <c r="E649" s="2">
        <v>0</v>
      </c>
      <c r="F649" s="2"/>
      <c r="G649" s="2"/>
      <c r="H649" s="12">
        <f t="shared" si="10"/>
        <v>0</v>
      </c>
    </row>
    <row r="650" spans="2:8" ht="13.5" x14ac:dyDescent="0.25">
      <c r="B650" s="10">
        <v>42947</v>
      </c>
      <c r="C650" s="2">
        <v>45.4</v>
      </c>
      <c r="D650" s="2">
        <v>19.555099999999999</v>
      </c>
      <c r="E650" s="2">
        <v>0</v>
      </c>
      <c r="F650" s="2"/>
      <c r="G650" s="2"/>
      <c r="H650" s="12">
        <f t="shared" si="10"/>
        <v>0</v>
      </c>
    </row>
    <row r="651" spans="2:8" ht="13.5" x14ac:dyDescent="0.25">
      <c r="B651" s="10">
        <v>42948</v>
      </c>
      <c r="C651" s="2">
        <v>45.4</v>
      </c>
      <c r="D651" s="2">
        <v>19.555099999999999</v>
      </c>
      <c r="E651" s="2">
        <v>0</v>
      </c>
      <c r="F651" s="2"/>
      <c r="G651" s="2"/>
      <c r="H651" s="12">
        <f t="shared" si="10"/>
        <v>0</v>
      </c>
    </row>
    <row r="652" spans="2:8" ht="13.5" x14ac:dyDescent="0.25">
      <c r="B652" s="10">
        <v>42949</v>
      </c>
      <c r="C652" s="2">
        <v>45.4</v>
      </c>
      <c r="D652" s="2">
        <v>19.555099999999999</v>
      </c>
      <c r="E652" s="2">
        <v>0</v>
      </c>
      <c r="F652" s="2"/>
      <c r="G652" s="2"/>
      <c r="H652" s="12">
        <f t="shared" si="10"/>
        <v>0</v>
      </c>
    </row>
    <row r="653" spans="2:8" ht="13.5" x14ac:dyDescent="0.25">
      <c r="B653" s="10">
        <v>42950</v>
      </c>
      <c r="C653" s="2">
        <v>45.4</v>
      </c>
      <c r="D653" s="2">
        <v>19.555099999999999</v>
      </c>
      <c r="E653" s="2">
        <v>0</v>
      </c>
      <c r="F653" s="2"/>
      <c r="G653" s="2"/>
      <c r="H653" s="12">
        <f t="shared" si="10"/>
        <v>0</v>
      </c>
    </row>
    <row r="654" spans="2:8" ht="13.5" x14ac:dyDescent="0.25">
      <c r="B654" s="10">
        <v>42951</v>
      </c>
      <c r="C654" s="2">
        <v>45.4</v>
      </c>
      <c r="D654" s="2">
        <v>19.555099999999999</v>
      </c>
      <c r="E654" s="2">
        <v>0</v>
      </c>
      <c r="F654" s="2"/>
      <c r="G654" s="2"/>
      <c r="H654" s="12">
        <f t="shared" si="10"/>
        <v>0</v>
      </c>
    </row>
    <row r="655" spans="2:8" ht="13.5" x14ac:dyDescent="0.25">
      <c r="B655" s="10">
        <v>42954</v>
      </c>
      <c r="C655" s="2">
        <v>45.4</v>
      </c>
      <c r="D655" s="2">
        <v>19.555099999999999</v>
      </c>
      <c r="E655" s="2">
        <v>0</v>
      </c>
      <c r="F655" s="2"/>
      <c r="G655" s="2"/>
      <c r="H655" s="12">
        <f t="shared" si="10"/>
        <v>0</v>
      </c>
    </row>
    <row r="656" spans="2:8" ht="13.5" x14ac:dyDescent="0.25">
      <c r="B656" s="10">
        <v>42955</v>
      </c>
      <c r="C656" s="2">
        <v>45.4</v>
      </c>
      <c r="D656" s="2">
        <v>19.555099999999999</v>
      </c>
      <c r="E656" s="2">
        <v>0</v>
      </c>
      <c r="F656" s="2"/>
      <c r="G656" s="2"/>
      <c r="H656" s="12">
        <f t="shared" si="10"/>
        <v>0</v>
      </c>
    </row>
    <row r="657" spans="2:8" ht="13.5" x14ac:dyDescent="0.25">
      <c r="B657" s="10">
        <v>42956</v>
      </c>
      <c r="C657" s="2">
        <v>46.76</v>
      </c>
      <c r="D657" s="2">
        <v>20.140899999999998</v>
      </c>
      <c r="E657" s="2">
        <v>0</v>
      </c>
      <c r="F657" s="2"/>
      <c r="G657" s="2"/>
      <c r="H657" s="12">
        <f t="shared" si="10"/>
        <v>2.9956379665662614E-2</v>
      </c>
    </row>
    <row r="658" spans="2:8" ht="13.5" x14ac:dyDescent="0.25">
      <c r="B658" s="10">
        <v>42957</v>
      </c>
      <c r="C658" s="2">
        <v>47</v>
      </c>
      <c r="D658" s="2">
        <v>20.244199999999999</v>
      </c>
      <c r="E658" s="2">
        <v>52</v>
      </c>
      <c r="F658" s="2"/>
      <c r="G658" s="2"/>
      <c r="H658" s="12">
        <f t="shared" si="10"/>
        <v>5.1288671310617123E-3</v>
      </c>
    </row>
    <row r="659" spans="2:8" ht="13.5" x14ac:dyDescent="0.25">
      <c r="B659" s="10">
        <v>42958</v>
      </c>
      <c r="C659" s="2">
        <v>47</v>
      </c>
      <c r="D659" s="2">
        <v>20.244199999999999</v>
      </c>
      <c r="E659" s="2">
        <v>0</v>
      </c>
      <c r="F659" s="2"/>
      <c r="G659" s="2"/>
      <c r="H659" s="12">
        <f t="shared" si="10"/>
        <v>0</v>
      </c>
    </row>
    <row r="660" spans="2:8" ht="13.5" x14ac:dyDescent="0.25">
      <c r="B660" s="10">
        <v>42961</v>
      </c>
      <c r="C660" s="2">
        <v>31.33</v>
      </c>
      <c r="D660" s="2">
        <v>13.4947</v>
      </c>
      <c r="E660" s="2">
        <v>0</v>
      </c>
      <c r="F660" s="2"/>
      <c r="G660" s="2"/>
      <c r="H660" s="12">
        <f t="shared" si="10"/>
        <v>-0.33340413550547809</v>
      </c>
    </row>
    <row r="661" spans="2:8" ht="13.5" x14ac:dyDescent="0.25">
      <c r="B661" s="10">
        <v>42962</v>
      </c>
      <c r="C661" s="2">
        <v>31.33</v>
      </c>
      <c r="D661" s="2">
        <v>20.2471</v>
      </c>
      <c r="E661" s="2">
        <v>0</v>
      </c>
      <c r="F661" s="2"/>
      <c r="G661" s="2"/>
      <c r="H661" s="12">
        <f t="shared" si="10"/>
        <v>0.50037422099046291</v>
      </c>
    </row>
    <row r="662" spans="2:8" ht="13.5" x14ac:dyDescent="0.25">
      <c r="B662" s="10">
        <v>42963</v>
      </c>
      <c r="C662" s="2">
        <v>31.33</v>
      </c>
      <c r="D662" s="2">
        <v>20.2471</v>
      </c>
      <c r="E662" s="2">
        <v>0</v>
      </c>
      <c r="F662" s="2"/>
      <c r="G662" s="2"/>
      <c r="H662" s="12">
        <f t="shared" si="10"/>
        <v>0</v>
      </c>
    </row>
    <row r="663" spans="2:8" ht="13.5" x14ac:dyDescent="0.25">
      <c r="B663" s="10">
        <v>42964</v>
      </c>
      <c r="C663" s="2">
        <v>31.33</v>
      </c>
      <c r="D663" s="2">
        <v>20.2471</v>
      </c>
      <c r="E663" s="2">
        <v>0</v>
      </c>
      <c r="F663" s="2"/>
      <c r="G663" s="2"/>
      <c r="H663" s="12">
        <f t="shared" si="10"/>
        <v>0</v>
      </c>
    </row>
    <row r="664" spans="2:8" ht="13.5" x14ac:dyDescent="0.25">
      <c r="B664" s="10">
        <v>42965</v>
      </c>
      <c r="C664" s="2">
        <v>31.33</v>
      </c>
      <c r="D664" s="2">
        <v>20.2471</v>
      </c>
      <c r="E664" s="2">
        <v>0</v>
      </c>
      <c r="F664" s="2"/>
      <c r="G664" s="2"/>
      <c r="H664" s="12">
        <f t="shared" si="10"/>
        <v>0</v>
      </c>
    </row>
    <row r="665" spans="2:8" ht="13.5" x14ac:dyDescent="0.25">
      <c r="B665" s="10">
        <v>42968</v>
      </c>
      <c r="C665" s="2">
        <v>31.33</v>
      </c>
      <c r="D665" s="2">
        <v>20.2471</v>
      </c>
      <c r="E665" s="2">
        <v>0</v>
      </c>
      <c r="F665" s="2"/>
      <c r="G665" s="2"/>
      <c r="H665" s="12">
        <f t="shared" si="10"/>
        <v>0</v>
      </c>
    </row>
    <row r="666" spans="2:8" ht="13.5" x14ac:dyDescent="0.25">
      <c r="B666" s="10">
        <v>42969</v>
      </c>
      <c r="C666" s="2">
        <v>31.33</v>
      </c>
      <c r="D666" s="2">
        <v>20.2471</v>
      </c>
      <c r="E666" s="2">
        <v>0</v>
      </c>
      <c r="F666" s="2"/>
      <c r="G666" s="2"/>
      <c r="H666" s="12">
        <f t="shared" si="10"/>
        <v>0</v>
      </c>
    </row>
    <row r="667" spans="2:8" ht="13.5" x14ac:dyDescent="0.25">
      <c r="B667" s="10">
        <v>42970</v>
      </c>
      <c r="C667" s="2">
        <v>31.33</v>
      </c>
      <c r="D667" s="2">
        <v>20.2471</v>
      </c>
      <c r="E667" s="2">
        <v>0</v>
      </c>
      <c r="F667" s="2"/>
      <c r="G667" s="2"/>
      <c r="H667" s="12">
        <f t="shared" si="10"/>
        <v>0</v>
      </c>
    </row>
    <row r="668" spans="2:8" ht="13.5" x14ac:dyDescent="0.25">
      <c r="B668" s="10">
        <v>42971</v>
      </c>
      <c r="C668" s="2">
        <v>31.33</v>
      </c>
      <c r="D668" s="2">
        <v>20.2471</v>
      </c>
      <c r="E668" s="2">
        <v>0</v>
      </c>
      <c r="F668" s="2"/>
      <c r="G668" s="2"/>
      <c r="H668" s="12">
        <f t="shared" si="10"/>
        <v>0</v>
      </c>
    </row>
    <row r="669" spans="2:8" ht="13.5" x14ac:dyDescent="0.25">
      <c r="B669" s="10">
        <v>42972</v>
      </c>
      <c r="C669" s="2">
        <v>31.33</v>
      </c>
      <c r="D669" s="2">
        <v>20.2471</v>
      </c>
      <c r="E669" s="2">
        <v>0</v>
      </c>
      <c r="F669" s="2"/>
      <c r="G669" s="2"/>
      <c r="H669" s="12">
        <f t="shared" si="10"/>
        <v>0</v>
      </c>
    </row>
    <row r="670" spans="2:8" ht="13.5" x14ac:dyDescent="0.25">
      <c r="B670" s="10">
        <v>42975</v>
      </c>
      <c r="C670" s="2">
        <v>31.33</v>
      </c>
      <c r="D670" s="2">
        <v>20.2471</v>
      </c>
      <c r="E670" s="2">
        <v>0</v>
      </c>
      <c r="F670" s="2"/>
      <c r="G670" s="2"/>
      <c r="H670" s="12">
        <f t="shared" si="10"/>
        <v>0</v>
      </c>
    </row>
    <row r="671" spans="2:8" ht="13.5" x14ac:dyDescent="0.25">
      <c r="B671" s="10">
        <v>42976</v>
      </c>
      <c r="C671" s="2">
        <v>31.33</v>
      </c>
      <c r="D671" s="2">
        <v>20.2471</v>
      </c>
      <c r="E671" s="2">
        <v>0</v>
      </c>
      <c r="F671" s="2"/>
      <c r="G671" s="2"/>
      <c r="H671" s="12">
        <f t="shared" si="10"/>
        <v>0</v>
      </c>
    </row>
    <row r="672" spans="2:8" ht="13.5" x14ac:dyDescent="0.25">
      <c r="B672" s="10">
        <v>42977</v>
      </c>
      <c r="C672" s="2">
        <v>31.33</v>
      </c>
      <c r="D672" s="2">
        <v>20.2471</v>
      </c>
      <c r="E672" s="2">
        <v>0</v>
      </c>
      <c r="F672" s="2"/>
      <c r="G672" s="2"/>
      <c r="H672" s="12">
        <f t="shared" si="10"/>
        <v>0</v>
      </c>
    </row>
    <row r="673" spans="2:8" ht="13.5" x14ac:dyDescent="0.25">
      <c r="B673" s="10">
        <v>42978</v>
      </c>
      <c r="C673" s="2">
        <v>32.26</v>
      </c>
      <c r="D673" s="2">
        <v>20.848099999999999</v>
      </c>
      <c r="E673" s="2">
        <v>3</v>
      </c>
      <c r="F673" s="2"/>
      <c r="G673" s="2"/>
      <c r="H673" s="12">
        <f t="shared" si="10"/>
        <v>2.9683263282149003E-2</v>
      </c>
    </row>
    <row r="674" spans="2:8" ht="13.5" x14ac:dyDescent="0.25">
      <c r="B674" s="10">
        <v>42982</v>
      </c>
      <c r="C674" s="2">
        <v>32.26</v>
      </c>
      <c r="D674" s="2">
        <v>20.848099999999999</v>
      </c>
      <c r="E674" s="2">
        <v>0</v>
      </c>
      <c r="F674" s="2"/>
      <c r="G674" s="2"/>
      <c r="H674" s="12">
        <f t="shared" si="10"/>
        <v>0</v>
      </c>
    </row>
    <row r="675" spans="2:8" ht="13.5" x14ac:dyDescent="0.25">
      <c r="B675" s="10">
        <v>42983</v>
      </c>
      <c r="C675" s="2">
        <v>32.26</v>
      </c>
      <c r="D675" s="2">
        <v>20.848099999999999</v>
      </c>
      <c r="E675" s="2">
        <v>0</v>
      </c>
      <c r="F675" s="2"/>
      <c r="G675" s="2"/>
      <c r="H675" s="12">
        <f t="shared" si="10"/>
        <v>0</v>
      </c>
    </row>
    <row r="676" spans="2:8" ht="13.5" x14ac:dyDescent="0.25">
      <c r="B676" s="10">
        <v>42984</v>
      </c>
      <c r="C676" s="2">
        <v>32.26</v>
      </c>
      <c r="D676" s="2">
        <v>20.848099999999999</v>
      </c>
      <c r="E676" s="2">
        <v>0</v>
      </c>
      <c r="F676" s="2"/>
      <c r="G676" s="2"/>
      <c r="H676" s="12">
        <f t="shared" si="10"/>
        <v>0</v>
      </c>
    </row>
    <row r="677" spans="2:8" ht="13.5" x14ac:dyDescent="0.25">
      <c r="B677" s="10">
        <v>42985</v>
      </c>
      <c r="C677" s="2">
        <v>32.26</v>
      </c>
      <c r="D677" s="2">
        <v>20.848099999999999</v>
      </c>
      <c r="E677" s="2">
        <v>0</v>
      </c>
      <c r="F677" s="2"/>
      <c r="G677" s="2"/>
      <c r="H677" s="12">
        <f t="shared" si="10"/>
        <v>0</v>
      </c>
    </row>
    <row r="678" spans="2:8" ht="13.5" x14ac:dyDescent="0.25">
      <c r="B678" s="10">
        <v>42986</v>
      </c>
      <c r="C678" s="2">
        <v>32.26</v>
      </c>
      <c r="D678" s="2">
        <v>20.848099999999999</v>
      </c>
      <c r="E678" s="2">
        <v>0</v>
      </c>
      <c r="F678" s="2"/>
      <c r="G678" s="2"/>
      <c r="H678" s="12">
        <f t="shared" si="10"/>
        <v>0</v>
      </c>
    </row>
    <row r="679" spans="2:8" ht="13.5" x14ac:dyDescent="0.25">
      <c r="B679" s="10">
        <v>42989</v>
      </c>
      <c r="C679" s="2">
        <v>32.26</v>
      </c>
      <c r="D679" s="2">
        <v>20.848099999999999</v>
      </c>
      <c r="E679" s="2">
        <v>0</v>
      </c>
      <c r="F679" s="2"/>
      <c r="G679" s="2"/>
      <c r="H679" s="12">
        <f t="shared" si="10"/>
        <v>0</v>
      </c>
    </row>
    <row r="680" spans="2:8" ht="13.5" x14ac:dyDescent="0.25">
      <c r="B680" s="10">
        <v>42990</v>
      </c>
      <c r="C680" s="2">
        <v>32.26</v>
      </c>
      <c r="D680" s="2">
        <v>20.848099999999999</v>
      </c>
      <c r="E680" s="2">
        <v>0</v>
      </c>
      <c r="F680" s="2"/>
      <c r="G680" s="2"/>
      <c r="H680" s="12">
        <f t="shared" si="10"/>
        <v>0</v>
      </c>
    </row>
    <row r="681" spans="2:8" ht="13.5" x14ac:dyDescent="0.25">
      <c r="B681" s="10">
        <v>42991</v>
      </c>
      <c r="C681" s="2">
        <v>32.26</v>
      </c>
      <c r="D681" s="2">
        <v>20.848099999999999</v>
      </c>
      <c r="E681" s="2">
        <v>0</v>
      </c>
      <c r="F681" s="2"/>
      <c r="G681" s="2"/>
      <c r="H681" s="12">
        <f t="shared" si="10"/>
        <v>0</v>
      </c>
    </row>
    <row r="682" spans="2:8" ht="13.5" x14ac:dyDescent="0.25">
      <c r="B682" s="10">
        <v>42992</v>
      </c>
      <c r="C682" s="2">
        <v>32.26</v>
      </c>
      <c r="D682" s="2">
        <v>20.848099999999999</v>
      </c>
      <c r="E682" s="2">
        <v>0</v>
      </c>
      <c r="F682" s="2"/>
      <c r="G682" s="2"/>
      <c r="H682" s="12">
        <f t="shared" si="10"/>
        <v>0</v>
      </c>
    </row>
    <row r="683" spans="2:8" ht="13.5" x14ac:dyDescent="0.25">
      <c r="B683" s="10">
        <v>42993</v>
      </c>
      <c r="C683" s="2">
        <v>32.26</v>
      </c>
      <c r="D683" s="2">
        <v>20.848099999999999</v>
      </c>
      <c r="E683" s="2">
        <v>6</v>
      </c>
      <c r="F683" s="2"/>
      <c r="G683" s="2"/>
      <c r="H683" s="12">
        <f t="shared" si="10"/>
        <v>0</v>
      </c>
    </row>
    <row r="684" spans="2:8" ht="13.5" x14ac:dyDescent="0.25">
      <c r="B684" s="10">
        <v>42996</v>
      </c>
      <c r="C684" s="2">
        <v>32.26</v>
      </c>
      <c r="D684" s="2">
        <v>20.848099999999999</v>
      </c>
      <c r="E684" s="2">
        <v>0</v>
      </c>
      <c r="F684" s="2"/>
      <c r="G684" s="2"/>
      <c r="H684" s="12">
        <f t="shared" si="10"/>
        <v>0</v>
      </c>
    </row>
    <row r="685" spans="2:8" ht="13.5" x14ac:dyDescent="0.25">
      <c r="B685" s="10">
        <v>42997</v>
      </c>
      <c r="C685" s="2">
        <v>32.26</v>
      </c>
      <c r="D685" s="2">
        <v>20.848099999999999</v>
      </c>
      <c r="E685" s="2">
        <v>0</v>
      </c>
      <c r="F685" s="2"/>
      <c r="G685" s="2"/>
      <c r="H685" s="12">
        <f t="shared" si="10"/>
        <v>0</v>
      </c>
    </row>
    <row r="686" spans="2:8" ht="13.5" x14ac:dyDescent="0.25">
      <c r="B686" s="10">
        <v>42998</v>
      </c>
      <c r="C686" s="2">
        <v>32.26</v>
      </c>
      <c r="D686" s="2">
        <v>20.848099999999999</v>
      </c>
      <c r="E686" s="2">
        <v>0</v>
      </c>
      <c r="F686" s="2"/>
      <c r="G686" s="2"/>
      <c r="H686" s="12">
        <f t="shared" si="10"/>
        <v>0</v>
      </c>
    </row>
    <row r="687" spans="2:8" ht="13.5" x14ac:dyDescent="0.25">
      <c r="B687" s="10">
        <v>43000</v>
      </c>
      <c r="C687" s="2">
        <v>32.26</v>
      </c>
      <c r="D687" s="2">
        <v>20.848099999999999</v>
      </c>
      <c r="E687" s="2">
        <v>0</v>
      </c>
      <c r="F687" s="2"/>
      <c r="G687" s="2"/>
      <c r="H687" s="12">
        <f t="shared" si="10"/>
        <v>0</v>
      </c>
    </row>
    <row r="688" spans="2:8" ht="13.5" x14ac:dyDescent="0.25">
      <c r="B688" s="10">
        <v>43003</v>
      </c>
      <c r="C688" s="2">
        <v>32.26</v>
      </c>
      <c r="D688" s="2">
        <v>20.848099999999999</v>
      </c>
      <c r="E688" s="2">
        <v>0</v>
      </c>
      <c r="F688" s="2"/>
      <c r="G688" s="2"/>
      <c r="H688" s="12">
        <f t="shared" si="10"/>
        <v>0</v>
      </c>
    </row>
    <row r="689" spans="2:8" ht="13.5" x14ac:dyDescent="0.25">
      <c r="B689" s="10">
        <v>43004</v>
      </c>
      <c r="C689" s="2">
        <v>32.26</v>
      </c>
      <c r="D689" s="2">
        <v>20.848099999999999</v>
      </c>
      <c r="E689" s="2">
        <v>4</v>
      </c>
      <c r="F689" s="2"/>
      <c r="G689" s="2"/>
      <c r="H689" s="12">
        <f t="shared" si="10"/>
        <v>0</v>
      </c>
    </row>
    <row r="690" spans="2:8" ht="13.5" x14ac:dyDescent="0.25">
      <c r="B690" s="10">
        <v>43005</v>
      </c>
      <c r="C690" s="2">
        <v>32.26</v>
      </c>
      <c r="D690" s="2">
        <v>20.848099999999999</v>
      </c>
      <c r="E690" s="2">
        <v>0</v>
      </c>
      <c r="F690" s="2"/>
      <c r="G690" s="2"/>
      <c r="H690" s="12">
        <f t="shared" si="10"/>
        <v>0</v>
      </c>
    </row>
    <row r="691" spans="2:8" ht="13.5" x14ac:dyDescent="0.25">
      <c r="B691" s="10">
        <v>43006</v>
      </c>
      <c r="C691" s="2">
        <v>32.26</v>
      </c>
      <c r="D691" s="2">
        <v>20.848099999999999</v>
      </c>
      <c r="E691" s="2">
        <v>0</v>
      </c>
      <c r="F691" s="2"/>
      <c r="G691" s="2"/>
      <c r="H691" s="12">
        <f t="shared" si="10"/>
        <v>0</v>
      </c>
    </row>
    <row r="692" spans="2:8" ht="13.5" x14ac:dyDescent="0.25">
      <c r="B692" s="10">
        <v>43007</v>
      </c>
      <c r="C692" s="2">
        <v>32.26</v>
      </c>
      <c r="D692" s="2">
        <v>20.848099999999999</v>
      </c>
      <c r="E692" s="2">
        <v>0</v>
      </c>
      <c r="F692" s="2"/>
      <c r="G692" s="2"/>
      <c r="H692" s="12">
        <f t="shared" si="10"/>
        <v>0</v>
      </c>
    </row>
    <row r="693" spans="2:8" ht="13.5" x14ac:dyDescent="0.25">
      <c r="B693" s="10">
        <v>43010</v>
      </c>
      <c r="C693" s="2">
        <v>32.26</v>
      </c>
      <c r="D693" s="2">
        <v>20.848099999999999</v>
      </c>
      <c r="E693" s="2">
        <v>0</v>
      </c>
      <c r="F693" s="2"/>
      <c r="G693" s="2"/>
      <c r="H693" s="12">
        <f t="shared" si="10"/>
        <v>0</v>
      </c>
    </row>
    <row r="694" spans="2:8" ht="13.5" x14ac:dyDescent="0.25">
      <c r="B694" s="10">
        <v>43011</v>
      </c>
      <c r="C694" s="2">
        <v>32.26</v>
      </c>
      <c r="D694" s="2">
        <v>20.848099999999999</v>
      </c>
      <c r="E694" s="2">
        <v>0</v>
      </c>
      <c r="F694" s="2"/>
      <c r="G694" s="2"/>
      <c r="H694" s="12">
        <f t="shared" si="10"/>
        <v>0</v>
      </c>
    </row>
    <row r="695" spans="2:8" ht="13.5" x14ac:dyDescent="0.25">
      <c r="B695" s="10">
        <v>43012</v>
      </c>
      <c r="C695" s="2">
        <v>32.26</v>
      </c>
      <c r="D695" s="2">
        <v>20.848099999999999</v>
      </c>
      <c r="E695" s="2">
        <v>0</v>
      </c>
      <c r="F695" s="2"/>
      <c r="G695" s="2"/>
      <c r="H695" s="12">
        <f t="shared" si="10"/>
        <v>0</v>
      </c>
    </row>
    <row r="696" spans="2:8" ht="13.5" x14ac:dyDescent="0.25">
      <c r="B696" s="10">
        <v>43013</v>
      </c>
      <c r="C696" s="2">
        <v>32.26</v>
      </c>
      <c r="D696" s="2">
        <v>20.848099999999999</v>
      </c>
      <c r="E696" s="2">
        <v>10</v>
      </c>
      <c r="F696" s="2"/>
      <c r="G696" s="2"/>
      <c r="H696" s="12">
        <f t="shared" si="10"/>
        <v>0</v>
      </c>
    </row>
    <row r="697" spans="2:8" ht="13.5" x14ac:dyDescent="0.25">
      <c r="B697" s="10">
        <v>43014</v>
      </c>
      <c r="C697" s="2">
        <v>31.95</v>
      </c>
      <c r="D697" s="2">
        <v>20.6478</v>
      </c>
      <c r="E697" s="2">
        <v>40</v>
      </c>
      <c r="F697" s="2"/>
      <c r="G697" s="2"/>
      <c r="H697" s="12">
        <f t="shared" si="10"/>
        <v>-9.6075901401086235E-3</v>
      </c>
    </row>
    <row r="698" spans="2:8" ht="13.5" x14ac:dyDescent="0.25">
      <c r="B698" s="10">
        <v>43017</v>
      </c>
      <c r="C698" s="2">
        <v>31.95</v>
      </c>
      <c r="D698" s="2">
        <v>20.6478</v>
      </c>
      <c r="E698" s="2">
        <v>0</v>
      </c>
      <c r="F698" s="2"/>
      <c r="G698" s="2"/>
      <c r="H698" s="12">
        <f t="shared" si="10"/>
        <v>0</v>
      </c>
    </row>
    <row r="699" spans="2:8" ht="13.5" x14ac:dyDescent="0.25">
      <c r="B699" s="10">
        <v>43018</v>
      </c>
      <c r="C699" s="2">
        <v>32.26</v>
      </c>
      <c r="D699" s="2">
        <v>20.848099999999999</v>
      </c>
      <c r="E699" s="2">
        <v>75</v>
      </c>
      <c r="F699" s="2"/>
      <c r="G699" s="2"/>
      <c r="H699" s="12">
        <f t="shared" si="10"/>
        <v>9.7007913676032606E-3</v>
      </c>
    </row>
    <row r="700" spans="2:8" ht="13.5" x14ac:dyDescent="0.25">
      <c r="B700" s="10">
        <v>43019</v>
      </c>
      <c r="C700" s="2">
        <v>32.26</v>
      </c>
      <c r="D700" s="2">
        <v>20.848099999999999</v>
      </c>
      <c r="E700" s="2">
        <v>0</v>
      </c>
      <c r="F700" s="2"/>
      <c r="G700" s="2"/>
      <c r="H700" s="12">
        <f t="shared" si="10"/>
        <v>0</v>
      </c>
    </row>
    <row r="701" spans="2:8" ht="13.5" x14ac:dyDescent="0.25">
      <c r="B701" s="10">
        <v>43020</v>
      </c>
      <c r="C701" s="2">
        <v>32.26</v>
      </c>
      <c r="D701" s="2">
        <v>20.848099999999999</v>
      </c>
      <c r="E701" s="2">
        <v>0</v>
      </c>
      <c r="F701" s="2"/>
      <c r="G701" s="2"/>
      <c r="H701" s="12">
        <f t="shared" si="10"/>
        <v>0</v>
      </c>
    </row>
    <row r="702" spans="2:8" ht="13.5" x14ac:dyDescent="0.25">
      <c r="B702" s="10">
        <v>43021</v>
      </c>
      <c r="C702" s="2">
        <v>32.26</v>
      </c>
      <c r="D702" s="2">
        <v>20.848099999999999</v>
      </c>
      <c r="E702" s="2">
        <v>0</v>
      </c>
      <c r="F702" s="2"/>
      <c r="G702" s="2"/>
      <c r="H702" s="12">
        <f t="shared" si="10"/>
        <v>0</v>
      </c>
    </row>
    <row r="703" spans="2:8" ht="13.5" x14ac:dyDescent="0.25">
      <c r="B703" s="10">
        <v>43024</v>
      </c>
      <c r="C703" s="2">
        <v>32.26</v>
      </c>
      <c r="D703" s="2">
        <v>20.848099999999999</v>
      </c>
      <c r="E703" s="2">
        <v>0</v>
      </c>
      <c r="F703" s="2"/>
      <c r="G703" s="2"/>
      <c r="H703" s="12">
        <f t="shared" si="10"/>
        <v>0</v>
      </c>
    </row>
    <row r="704" spans="2:8" ht="13.5" x14ac:dyDescent="0.25">
      <c r="B704" s="10">
        <v>43025</v>
      </c>
      <c r="C704" s="2">
        <v>32.26</v>
      </c>
      <c r="D704" s="2">
        <v>20.848099999999999</v>
      </c>
      <c r="E704" s="2">
        <v>0</v>
      </c>
      <c r="F704" s="2"/>
      <c r="G704" s="2"/>
      <c r="H704" s="12">
        <f t="shared" si="10"/>
        <v>0</v>
      </c>
    </row>
    <row r="705" spans="2:8" ht="13.5" x14ac:dyDescent="0.25">
      <c r="B705" s="10">
        <v>43026</v>
      </c>
      <c r="C705" s="2">
        <v>33.22</v>
      </c>
      <c r="D705" s="2">
        <v>21.468599999999999</v>
      </c>
      <c r="E705" s="2">
        <v>9</v>
      </c>
      <c r="F705" s="2"/>
      <c r="G705" s="2"/>
      <c r="H705" s="12">
        <f t="shared" si="10"/>
        <v>2.9762904053606796E-2</v>
      </c>
    </row>
    <row r="706" spans="2:8" ht="13.5" x14ac:dyDescent="0.25">
      <c r="B706" s="10">
        <v>43027</v>
      </c>
      <c r="C706" s="2">
        <v>33.22</v>
      </c>
      <c r="D706" s="2">
        <v>21.468599999999999</v>
      </c>
      <c r="E706" s="2">
        <v>0</v>
      </c>
      <c r="F706" s="2"/>
      <c r="G706" s="2"/>
      <c r="H706" s="12">
        <f t="shared" si="10"/>
        <v>0</v>
      </c>
    </row>
    <row r="707" spans="2:8" ht="13.5" x14ac:dyDescent="0.25">
      <c r="B707" s="10">
        <v>43028</v>
      </c>
      <c r="C707" s="2">
        <v>33.22</v>
      </c>
      <c r="D707" s="2">
        <v>21.468599999999999</v>
      </c>
      <c r="E707" s="2">
        <v>0</v>
      </c>
      <c r="F707" s="2"/>
      <c r="G707" s="2"/>
      <c r="H707" s="12">
        <f t="shared" si="10"/>
        <v>0</v>
      </c>
    </row>
    <row r="708" spans="2:8" ht="13.5" x14ac:dyDescent="0.25">
      <c r="B708" s="10">
        <v>43031</v>
      </c>
      <c r="C708" s="2">
        <v>33.22</v>
      </c>
      <c r="D708" s="2">
        <v>21.468599999999999</v>
      </c>
      <c r="E708" s="2">
        <v>0</v>
      </c>
      <c r="F708" s="2"/>
      <c r="G708" s="2"/>
      <c r="H708" s="12">
        <f t="shared" si="10"/>
        <v>0</v>
      </c>
    </row>
    <row r="709" spans="2:8" ht="13.5" x14ac:dyDescent="0.25">
      <c r="B709" s="10">
        <v>43032</v>
      </c>
      <c r="C709" s="2">
        <v>33.22</v>
      </c>
      <c r="D709" s="2">
        <v>21.468599999999999</v>
      </c>
      <c r="E709" s="2">
        <v>0</v>
      </c>
      <c r="F709" s="2"/>
      <c r="G709" s="2"/>
      <c r="H709" s="12">
        <f t="shared" si="10"/>
        <v>0</v>
      </c>
    </row>
    <row r="710" spans="2:8" ht="13.5" x14ac:dyDescent="0.25">
      <c r="B710" s="10">
        <v>43033</v>
      </c>
      <c r="C710" s="2">
        <v>33.22</v>
      </c>
      <c r="D710" s="2">
        <v>21.468599999999999</v>
      </c>
      <c r="E710" s="2">
        <v>0</v>
      </c>
      <c r="F710" s="2"/>
      <c r="G710" s="2"/>
      <c r="H710" s="12">
        <f t="shared" si="10"/>
        <v>0</v>
      </c>
    </row>
    <row r="711" spans="2:8" ht="13.5" x14ac:dyDescent="0.25">
      <c r="B711" s="10">
        <v>43034</v>
      </c>
      <c r="C711" s="2">
        <v>33.22</v>
      </c>
      <c r="D711" s="2">
        <v>21.468599999999999</v>
      </c>
      <c r="E711" s="2">
        <v>0</v>
      </c>
      <c r="F711" s="2"/>
      <c r="G711" s="2"/>
      <c r="H711" s="12">
        <f t="shared" ref="H711:H774" si="11">(D711-D710)/D710</f>
        <v>0</v>
      </c>
    </row>
    <row r="712" spans="2:8" ht="13.5" x14ac:dyDescent="0.25">
      <c r="B712" s="10">
        <v>43035</v>
      </c>
      <c r="C712" s="2">
        <v>33.22</v>
      </c>
      <c r="D712" s="2">
        <v>21.468599999999999</v>
      </c>
      <c r="E712" s="2">
        <v>0</v>
      </c>
      <c r="F712" s="2"/>
      <c r="G712" s="2"/>
      <c r="H712" s="12">
        <f t="shared" si="11"/>
        <v>0</v>
      </c>
    </row>
    <row r="713" spans="2:8" ht="13.5" x14ac:dyDescent="0.25">
      <c r="B713" s="10">
        <v>43038</v>
      </c>
      <c r="C713" s="2">
        <v>33.22</v>
      </c>
      <c r="D713" s="2">
        <v>21.468599999999999</v>
      </c>
      <c r="E713" s="2">
        <v>0</v>
      </c>
      <c r="F713" s="2"/>
      <c r="G713" s="2"/>
      <c r="H713" s="12">
        <f t="shared" si="11"/>
        <v>0</v>
      </c>
    </row>
    <row r="714" spans="2:8" ht="13.5" x14ac:dyDescent="0.25">
      <c r="B714" s="10">
        <v>43039</v>
      </c>
      <c r="C714" s="2">
        <v>33.22</v>
      </c>
      <c r="D714" s="2">
        <v>21.468599999999999</v>
      </c>
      <c r="E714" s="2">
        <v>0</v>
      </c>
      <c r="F714" s="2"/>
      <c r="G714" s="2"/>
      <c r="H714" s="12">
        <f t="shared" si="11"/>
        <v>0</v>
      </c>
    </row>
    <row r="715" spans="2:8" ht="13.5" x14ac:dyDescent="0.25">
      <c r="B715" s="10">
        <v>43040</v>
      </c>
      <c r="C715" s="2">
        <v>33.22</v>
      </c>
      <c r="D715" s="2">
        <v>21.468599999999999</v>
      </c>
      <c r="E715" s="2">
        <v>0</v>
      </c>
      <c r="F715" s="2"/>
      <c r="G715" s="2"/>
      <c r="H715" s="12">
        <f t="shared" si="11"/>
        <v>0</v>
      </c>
    </row>
    <row r="716" spans="2:8" ht="13.5" x14ac:dyDescent="0.25">
      <c r="B716" s="10">
        <v>43041</v>
      </c>
      <c r="C716" s="2">
        <v>32.5</v>
      </c>
      <c r="D716" s="2">
        <v>21.003299999999999</v>
      </c>
      <c r="E716" s="2">
        <v>3</v>
      </c>
      <c r="F716" s="2"/>
      <c r="G716" s="2"/>
      <c r="H716" s="12">
        <f t="shared" si="11"/>
        <v>-2.1673513876079447E-2</v>
      </c>
    </row>
    <row r="717" spans="2:8" ht="13.5" x14ac:dyDescent="0.25">
      <c r="B717" s="10">
        <v>43042</v>
      </c>
      <c r="C717" s="2">
        <v>32.5</v>
      </c>
      <c r="D717" s="2">
        <v>21.003299999999999</v>
      </c>
      <c r="E717" s="2">
        <v>0</v>
      </c>
      <c r="F717" s="2"/>
      <c r="G717" s="2"/>
      <c r="H717" s="12">
        <f t="shared" si="11"/>
        <v>0</v>
      </c>
    </row>
    <row r="718" spans="2:8" ht="13.5" x14ac:dyDescent="0.25">
      <c r="B718" s="10">
        <v>43045</v>
      </c>
      <c r="C718" s="2">
        <v>32.5</v>
      </c>
      <c r="D718" s="2">
        <v>21.003299999999999</v>
      </c>
      <c r="E718" s="2">
        <v>189</v>
      </c>
      <c r="F718" s="2"/>
      <c r="G718" s="2"/>
      <c r="H718" s="12">
        <f t="shared" si="11"/>
        <v>0</v>
      </c>
    </row>
    <row r="719" spans="2:8" ht="13.5" x14ac:dyDescent="0.25">
      <c r="B719" s="10">
        <v>43046</v>
      </c>
      <c r="C719" s="2">
        <v>32.5</v>
      </c>
      <c r="D719" s="2">
        <v>21.003299999999999</v>
      </c>
      <c r="E719" s="2">
        <v>0</v>
      </c>
      <c r="F719" s="2"/>
      <c r="G719" s="2"/>
      <c r="H719" s="12">
        <f t="shared" si="11"/>
        <v>0</v>
      </c>
    </row>
    <row r="720" spans="2:8" ht="13.5" x14ac:dyDescent="0.25">
      <c r="B720" s="10">
        <v>43047</v>
      </c>
      <c r="C720" s="2">
        <v>33.47</v>
      </c>
      <c r="D720" s="2">
        <v>21.630099999999999</v>
      </c>
      <c r="E720" s="2">
        <v>10</v>
      </c>
      <c r="F720" s="2"/>
      <c r="G720" s="2"/>
      <c r="H720" s="12">
        <f t="shared" si="11"/>
        <v>2.9842929444420609E-2</v>
      </c>
    </row>
    <row r="721" spans="2:8" ht="13.5" x14ac:dyDescent="0.25">
      <c r="B721" s="10">
        <v>43048</v>
      </c>
      <c r="C721" s="2">
        <v>33.47</v>
      </c>
      <c r="D721" s="2">
        <v>21.630099999999999</v>
      </c>
      <c r="E721" s="2">
        <v>0</v>
      </c>
      <c r="F721" s="2"/>
      <c r="G721" s="2"/>
      <c r="H721" s="12">
        <f t="shared" si="11"/>
        <v>0</v>
      </c>
    </row>
    <row r="722" spans="2:8" ht="13.5" x14ac:dyDescent="0.25">
      <c r="B722" s="10">
        <v>43049</v>
      </c>
      <c r="C722" s="2">
        <v>33.47</v>
      </c>
      <c r="D722" s="2">
        <v>21.630099999999999</v>
      </c>
      <c r="E722" s="2">
        <v>0</v>
      </c>
      <c r="F722" s="2"/>
      <c r="G722" s="2"/>
      <c r="H722" s="12">
        <f t="shared" si="11"/>
        <v>0</v>
      </c>
    </row>
    <row r="723" spans="2:8" ht="13.5" x14ac:dyDescent="0.25">
      <c r="B723" s="10">
        <v>43052</v>
      </c>
      <c r="C723" s="2">
        <v>33.47</v>
      </c>
      <c r="D723" s="2">
        <v>21.630099999999999</v>
      </c>
      <c r="E723" s="2">
        <v>0</v>
      </c>
      <c r="F723" s="2"/>
      <c r="G723" s="2"/>
      <c r="H723" s="12">
        <f t="shared" si="11"/>
        <v>0</v>
      </c>
    </row>
    <row r="724" spans="2:8" ht="13.5" x14ac:dyDescent="0.25">
      <c r="B724" s="10">
        <v>43053</v>
      </c>
      <c r="C724" s="2">
        <v>33.47</v>
      </c>
      <c r="D724" s="2">
        <v>21.630099999999999</v>
      </c>
      <c r="E724" s="2">
        <v>0</v>
      </c>
      <c r="F724" s="2"/>
      <c r="G724" s="2"/>
      <c r="H724" s="12">
        <f t="shared" si="11"/>
        <v>0</v>
      </c>
    </row>
    <row r="725" spans="2:8" ht="13.5" x14ac:dyDescent="0.25">
      <c r="B725" s="10">
        <v>43054</v>
      </c>
      <c r="C725" s="2">
        <v>33.47</v>
      </c>
      <c r="D725" s="2">
        <v>21.630099999999999</v>
      </c>
      <c r="E725" s="2">
        <v>0</v>
      </c>
      <c r="F725" s="2"/>
      <c r="G725" s="2"/>
      <c r="H725" s="12">
        <f t="shared" si="11"/>
        <v>0</v>
      </c>
    </row>
    <row r="726" spans="2:8" ht="13.5" x14ac:dyDescent="0.25">
      <c r="B726" s="10">
        <v>43055</v>
      </c>
      <c r="C726" s="2">
        <v>33.47</v>
      </c>
      <c r="D726" s="2">
        <v>21.630099999999999</v>
      </c>
      <c r="E726" s="2">
        <v>0</v>
      </c>
      <c r="F726" s="2"/>
      <c r="G726" s="2"/>
      <c r="H726" s="12">
        <f t="shared" si="11"/>
        <v>0</v>
      </c>
    </row>
    <row r="727" spans="2:8" ht="13.5" x14ac:dyDescent="0.25">
      <c r="B727" s="10">
        <v>43056</v>
      </c>
      <c r="C727" s="2">
        <v>33.47</v>
      </c>
      <c r="D727" s="2">
        <v>21.630099999999999</v>
      </c>
      <c r="E727" s="2">
        <v>0</v>
      </c>
      <c r="F727" s="2"/>
      <c r="G727" s="2"/>
      <c r="H727" s="12">
        <f t="shared" si="11"/>
        <v>0</v>
      </c>
    </row>
    <row r="728" spans="2:8" ht="13.5" x14ac:dyDescent="0.25">
      <c r="B728" s="10">
        <v>43059</v>
      </c>
      <c r="C728" s="2">
        <v>33.47</v>
      </c>
      <c r="D728" s="2">
        <v>21.630099999999999</v>
      </c>
      <c r="E728" s="2">
        <v>0</v>
      </c>
      <c r="F728" s="2"/>
      <c r="G728" s="2"/>
      <c r="H728" s="12">
        <f t="shared" si="11"/>
        <v>0</v>
      </c>
    </row>
    <row r="729" spans="2:8" ht="13.5" x14ac:dyDescent="0.25">
      <c r="B729" s="10">
        <v>43060</v>
      </c>
      <c r="C729" s="2">
        <v>33.47</v>
      </c>
      <c r="D729" s="2">
        <v>21.630099999999999</v>
      </c>
      <c r="E729" s="2">
        <v>0</v>
      </c>
      <c r="F729" s="2"/>
      <c r="G729" s="2"/>
      <c r="H729" s="12">
        <f t="shared" si="11"/>
        <v>0</v>
      </c>
    </row>
    <row r="730" spans="2:8" ht="13.5" x14ac:dyDescent="0.25">
      <c r="B730" s="10">
        <v>43061</v>
      </c>
      <c r="C730" s="2">
        <v>33.47</v>
      </c>
      <c r="D730" s="2">
        <v>21.630099999999999</v>
      </c>
      <c r="E730" s="2">
        <v>0</v>
      </c>
      <c r="F730" s="2"/>
      <c r="G730" s="2"/>
      <c r="H730" s="12">
        <f t="shared" si="11"/>
        <v>0</v>
      </c>
    </row>
    <row r="731" spans="2:8" ht="13.5" x14ac:dyDescent="0.25">
      <c r="B731" s="10">
        <v>43062</v>
      </c>
      <c r="C731" s="2">
        <v>33.47</v>
      </c>
      <c r="D731" s="2">
        <v>21.630099999999999</v>
      </c>
      <c r="E731" s="2">
        <v>0</v>
      </c>
      <c r="F731" s="2"/>
      <c r="G731" s="2"/>
      <c r="H731" s="12">
        <f t="shared" si="11"/>
        <v>0</v>
      </c>
    </row>
    <row r="732" spans="2:8" ht="13.5" x14ac:dyDescent="0.25">
      <c r="B732" s="10">
        <v>43063</v>
      </c>
      <c r="C732" s="2">
        <v>33.47</v>
      </c>
      <c r="D732" s="2">
        <v>21.630099999999999</v>
      </c>
      <c r="E732" s="2">
        <v>0</v>
      </c>
      <c r="F732" s="2"/>
      <c r="G732" s="2"/>
      <c r="H732" s="12">
        <f t="shared" si="11"/>
        <v>0</v>
      </c>
    </row>
    <row r="733" spans="2:8" ht="13.5" x14ac:dyDescent="0.25">
      <c r="B733" s="10">
        <v>43066</v>
      </c>
      <c r="C733" s="2">
        <v>33.47</v>
      </c>
      <c r="D733" s="2">
        <v>21.630099999999999</v>
      </c>
      <c r="E733" s="2">
        <v>2</v>
      </c>
      <c r="F733" s="2"/>
      <c r="G733" s="2"/>
      <c r="H733" s="12">
        <f t="shared" si="11"/>
        <v>0</v>
      </c>
    </row>
    <row r="734" spans="2:8" ht="13.5" x14ac:dyDescent="0.25">
      <c r="B734" s="10">
        <v>43067</v>
      </c>
      <c r="C734" s="2">
        <v>33.47</v>
      </c>
      <c r="D734" s="2">
        <v>21.630099999999999</v>
      </c>
      <c r="E734" s="2">
        <v>0</v>
      </c>
      <c r="F734" s="2"/>
      <c r="G734" s="2"/>
      <c r="H734" s="12">
        <f t="shared" si="11"/>
        <v>0</v>
      </c>
    </row>
    <row r="735" spans="2:8" ht="13.5" x14ac:dyDescent="0.25">
      <c r="B735" s="10">
        <v>43068</v>
      </c>
      <c r="C735" s="2">
        <v>33.47</v>
      </c>
      <c r="D735" s="2">
        <v>21.630099999999999</v>
      </c>
      <c r="E735" s="2">
        <v>0</v>
      </c>
      <c r="F735" s="2"/>
      <c r="G735" s="2"/>
      <c r="H735" s="12">
        <f t="shared" si="11"/>
        <v>0</v>
      </c>
    </row>
    <row r="736" spans="2:8" ht="13.5" x14ac:dyDescent="0.25">
      <c r="B736" s="10">
        <v>43069</v>
      </c>
      <c r="C736" s="2">
        <v>33.47</v>
      </c>
      <c r="D736" s="2">
        <v>21.630099999999999</v>
      </c>
      <c r="E736" s="2">
        <v>0</v>
      </c>
      <c r="F736" s="2"/>
      <c r="G736" s="2"/>
      <c r="H736" s="12">
        <f t="shared" si="11"/>
        <v>0</v>
      </c>
    </row>
    <row r="737" spans="2:8" ht="13.5" x14ac:dyDescent="0.25">
      <c r="B737" s="10">
        <v>43073</v>
      </c>
      <c r="C737" s="2">
        <v>33.47</v>
      </c>
      <c r="D737" s="2">
        <v>21.630099999999999</v>
      </c>
      <c r="E737" s="2">
        <v>0</v>
      </c>
      <c r="F737" s="2"/>
      <c r="G737" s="2"/>
      <c r="H737" s="12">
        <f t="shared" si="11"/>
        <v>0</v>
      </c>
    </row>
    <row r="738" spans="2:8" ht="13.5" x14ac:dyDescent="0.25">
      <c r="B738" s="10">
        <v>43074</v>
      </c>
      <c r="C738" s="2">
        <v>33.47</v>
      </c>
      <c r="D738" s="2">
        <v>21.630099999999999</v>
      </c>
      <c r="E738" s="2">
        <v>0</v>
      </c>
      <c r="F738" s="2"/>
      <c r="G738" s="2"/>
      <c r="H738" s="12">
        <f t="shared" si="11"/>
        <v>0</v>
      </c>
    </row>
    <row r="739" spans="2:8" ht="13.5" x14ac:dyDescent="0.25">
      <c r="B739" s="10">
        <v>43075</v>
      </c>
      <c r="C739" s="2">
        <v>33.47</v>
      </c>
      <c r="D739" s="2">
        <v>21.630099999999999</v>
      </c>
      <c r="E739" s="2">
        <v>0</v>
      </c>
      <c r="F739" s="2"/>
      <c r="G739" s="2"/>
      <c r="H739" s="12">
        <f t="shared" si="11"/>
        <v>0</v>
      </c>
    </row>
    <row r="740" spans="2:8" ht="13.5" x14ac:dyDescent="0.25">
      <c r="B740" s="10">
        <v>43076</v>
      </c>
      <c r="C740" s="2">
        <v>33.47</v>
      </c>
      <c r="D740" s="2">
        <v>21.630099999999999</v>
      </c>
      <c r="E740" s="2">
        <v>0</v>
      </c>
      <c r="F740" s="2"/>
      <c r="G740" s="2"/>
      <c r="H740" s="12">
        <f t="shared" si="11"/>
        <v>0</v>
      </c>
    </row>
    <row r="741" spans="2:8" ht="13.5" x14ac:dyDescent="0.25">
      <c r="B741" s="10">
        <v>43077</v>
      </c>
      <c r="C741" s="2">
        <v>33.47</v>
      </c>
      <c r="D741" s="2">
        <v>21.630099999999999</v>
      </c>
      <c r="E741" s="2">
        <v>0</v>
      </c>
      <c r="F741" s="2"/>
      <c r="G741" s="2"/>
      <c r="H741" s="12">
        <f t="shared" si="11"/>
        <v>0</v>
      </c>
    </row>
    <row r="742" spans="2:8" ht="13.5" x14ac:dyDescent="0.25">
      <c r="B742" s="10">
        <v>43080</v>
      </c>
      <c r="C742" s="2">
        <v>33.47</v>
      </c>
      <c r="D742" s="2">
        <v>21.630099999999999</v>
      </c>
      <c r="E742" s="2">
        <v>0</v>
      </c>
      <c r="F742" s="2"/>
      <c r="G742" s="2"/>
      <c r="H742" s="12">
        <f t="shared" si="11"/>
        <v>0</v>
      </c>
    </row>
    <row r="743" spans="2:8" ht="13.5" x14ac:dyDescent="0.25">
      <c r="B743" s="10">
        <v>43081</v>
      </c>
      <c r="C743" s="2">
        <v>33.47</v>
      </c>
      <c r="D743" s="2">
        <v>21.630099999999999</v>
      </c>
      <c r="E743" s="2">
        <v>0</v>
      </c>
      <c r="F743" s="2"/>
      <c r="G743" s="2"/>
      <c r="H743" s="12">
        <f t="shared" si="11"/>
        <v>0</v>
      </c>
    </row>
    <row r="744" spans="2:8" ht="13.5" x14ac:dyDescent="0.25">
      <c r="B744" s="10">
        <v>43082</v>
      </c>
      <c r="C744" s="2">
        <v>33.47</v>
      </c>
      <c r="D744" s="2">
        <v>21.630099999999999</v>
      </c>
      <c r="E744" s="2">
        <v>0</v>
      </c>
      <c r="F744" s="2"/>
      <c r="G744" s="2"/>
      <c r="H744" s="12">
        <f t="shared" si="11"/>
        <v>0</v>
      </c>
    </row>
    <row r="745" spans="2:8" ht="13.5" x14ac:dyDescent="0.25">
      <c r="B745" s="10">
        <v>43083</v>
      </c>
      <c r="C745" s="2">
        <v>33.47</v>
      </c>
      <c r="D745" s="2">
        <v>21.630099999999999</v>
      </c>
      <c r="E745" s="2">
        <v>0</v>
      </c>
      <c r="F745" s="2"/>
      <c r="G745" s="2"/>
      <c r="H745" s="12">
        <f t="shared" si="11"/>
        <v>0</v>
      </c>
    </row>
    <row r="746" spans="2:8" ht="13.5" x14ac:dyDescent="0.25">
      <c r="B746" s="10">
        <v>43084</v>
      </c>
      <c r="C746" s="2">
        <v>33.47</v>
      </c>
      <c r="D746" s="2">
        <v>21.630099999999999</v>
      </c>
      <c r="E746" s="2">
        <v>0</v>
      </c>
      <c r="F746" s="2"/>
      <c r="G746" s="2"/>
      <c r="H746" s="12">
        <f t="shared" si="11"/>
        <v>0</v>
      </c>
    </row>
    <row r="747" spans="2:8" ht="13.5" x14ac:dyDescent="0.25">
      <c r="B747" s="10">
        <v>43087</v>
      </c>
      <c r="C747" s="2">
        <v>33.47</v>
      </c>
      <c r="D747" s="2">
        <v>21.630099999999999</v>
      </c>
      <c r="E747" s="2">
        <v>0</v>
      </c>
      <c r="F747" s="2"/>
      <c r="G747" s="2"/>
      <c r="H747" s="12">
        <f t="shared" si="11"/>
        <v>0</v>
      </c>
    </row>
    <row r="748" spans="2:8" ht="13.5" x14ac:dyDescent="0.25">
      <c r="B748" s="10">
        <v>43088</v>
      </c>
      <c r="C748" s="2">
        <v>33.47</v>
      </c>
      <c r="D748" s="2">
        <v>21.630099999999999</v>
      </c>
      <c r="E748" s="2">
        <v>0</v>
      </c>
      <c r="F748" s="2"/>
      <c r="G748" s="2"/>
      <c r="H748" s="12">
        <f t="shared" si="11"/>
        <v>0</v>
      </c>
    </row>
    <row r="749" spans="2:8" ht="13.5" x14ac:dyDescent="0.25">
      <c r="B749" s="10">
        <v>43089</v>
      </c>
      <c r="C749" s="2">
        <v>33.47</v>
      </c>
      <c r="D749" s="2">
        <v>21.630099999999999</v>
      </c>
      <c r="E749" s="2">
        <v>0</v>
      </c>
      <c r="F749" s="2"/>
      <c r="G749" s="2"/>
      <c r="H749" s="12">
        <f t="shared" si="11"/>
        <v>0</v>
      </c>
    </row>
    <row r="750" spans="2:8" ht="13.5" x14ac:dyDescent="0.25">
      <c r="B750" s="10">
        <v>43090</v>
      </c>
      <c r="C750" s="2">
        <v>33.47</v>
      </c>
      <c r="D750" s="2">
        <v>21.630099999999999</v>
      </c>
      <c r="E750" s="2">
        <v>0</v>
      </c>
      <c r="F750" s="2"/>
      <c r="G750" s="2"/>
      <c r="H750" s="12">
        <f t="shared" si="11"/>
        <v>0</v>
      </c>
    </row>
    <row r="751" spans="2:8" ht="13.5" x14ac:dyDescent="0.25">
      <c r="B751" s="10">
        <v>43091</v>
      </c>
      <c r="C751" s="2">
        <v>33.47</v>
      </c>
      <c r="D751" s="2">
        <v>21.630099999999999</v>
      </c>
      <c r="E751" s="2">
        <v>0</v>
      </c>
      <c r="F751" s="2"/>
      <c r="G751" s="2"/>
      <c r="H751" s="12">
        <f t="shared" si="11"/>
        <v>0</v>
      </c>
    </row>
    <row r="752" spans="2:8" ht="13.5" x14ac:dyDescent="0.25">
      <c r="B752" s="10">
        <v>43094</v>
      </c>
      <c r="C752" s="2">
        <v>33.47</v>
      </c>
      <c r="D752" s="2">
        <v>21.630099999999999</v>
      </c>
      <c r="E752" s="2">
        <v>0</v>
      </c>
      <c r="F752" s="2"/>
      <c r="G752" s="2"/>
      <c r="H752" s="12">
        <f t="shared" si="11"/>
        <v>0</v>
      </c>
    </row>
    <row r="753" spans="2:8" ht="13.5" x14ac:dyDescent="0.25">
      <c r="B753" s="10">
        <v>43095</v>
      </c>
      <c r="C753" s="2">
        <v>33.47</v>
      </c>
      <c r="D753" s="2">
        <v>21.630099999999999</v>
      </c>
      <c r="E753" s="2">
        <v>0</v>
      </c>
      <c r="F753" s="2"/>
      <c r="G753" s="2"/>
      <c r="H753" s="12">
        <f t="shared" si="11"/>
        <v>0</v>
      </c>
    </row>
    <row r="754" spans="2:8" ht="13.5" x14ac:dyDescent="0.25">
      <c r="B754" s="10">
        <v>43096</v>
      </c>
      <c r="C754" s="2">
        <v>34</v>
      </c>
      <c r="D754" s="2">
        <v>21.9726</v>
      </c>
      <c r="E754" s="2">
        <v>9</v>
      </c>
      <c r="F754" s="2"/>
      <c r="G754" s="2"/>
      <c r="H754" s="12">
        <f t="shared" si="11"/>
        <v>1.5834415929653636E-2</v>
      </c>
    </row>
    <row r="755" spans="2:8" ht="13.5" x14ac:dyDescent="0.25">
      <c r="B755" s="10">
        <v>43097</v>
      </c>
      <c r="C755" s="2">
        <v>34</v>
      </c>
      <c r="D755" s="2">
        <v>21.9726</v>
      </c>
      <c r="E755" s="2">
        <v>9</v>
      </c>
      <c r="F755" s="2"/>
      <c r="G755" s="2"/>
      <c r="H755" s="12">
        <f t="shared" si="11"/>
        <v>0</v>
      </c>
    </row>
    <row r="756" spans="2:8" ht="13.5" x14ac:dyDescent="0.25">
      <c r="B756" s="10">
        <v>43098</v>
      </c>
      <c r="C756" s="2">
        <v>34</v>
      </c>
      <c r="D756" s="2">
        <v>21.9726</v>
      </c>
      <c r="E756" s="2">
        <v>0</v>
      </c>
      <c r="F756" s="2"/>
      <c r="G756" s="2"/>
      <c r="H756" s="12">
        <f t="shared" si="11"/>
        <v>0</v>
      </c>
    </row>
    <row r="757" spans="2:8" ht="13.5" x14ac:dyDescent="0.25">
      <c r="B757" s="10">
        <v>43102</v>
      </c>
      <c r="C757" s="2">
        <v>34</v>
      </c>
      <c r="D757" s="2">
        <v>21.9726</v>
      </c>
      <c r="E757" s="2">
        <v>0</v>
      </c>
      <c r="F757" s="2"/>
      <c r="G757" s="2"/>
      <c r="H757" s="12">
        <f t="shared" si="11"/>
        <v>0</v>
      </c>
    </row>
    <row r="758" spans="2:8" ht="13.5" x14ac:dyDescent="0.25">
      <c r="B758" s="10">
        <v>43103</v>
      </c>
      <c r="C758" s="2">
        <v>34</v>
      </c>
      <c r="D758" s="2">
        <v>21.9726</v>
      </c>
      <c r="E758" s="2">
        <v>0</v>
      </c>
      <c r="F758" s="2"/>
      <c r="G758" s="2"/>
      <c r="H758" s="12">
        <f t="shared" si="11"/>
        <v>0</v>
      </c>
    </row>
    <row r="759" spans="2:8" ht="13.5" x14ac:dyDescent="0.25">
      <c r="B759" s="10">
        <v>43104</v>
      </c>
      <c r="C759" s="2">
        <v>34</v>
      </c>
      <c r="D759" s="2">
        <v>21.9726</v>
      </c>
      <c r="E759" s="2">
        <v>1</v>
      </c>
      <c r="F759" s="2"/>
      <c r="G759" s="2"/>
      <c r="H759" s="12">
        <f t="shared" si="11"/>
        <v>0</v>
      </c>
    </row>
    <row r="760" spans="2:8" ht="13.5" x14ac:dyDescent="0.25">
      <c r="B760" s="10">
        <v>43105</v>
      </c>
      <c r="C760" s="2">
        <v>34</v>
      </c>
      <c r="D760" s="2">
        <v>21.9726</v>
      </c>
      <c r="E760" s="2">
        <v>0</v>
      </c>
      <c r="F760" s="2"/>
      <c r="G760" s="2"/>
      <c r="H760" s="12">
        <f t="shared" si="11"/>
        <v>0</v>
      </c>
    </row>
    <row r="761" spans="2:8" ht="13.5" x14ac:dyDescent="0.25">
      <c r="B761" s="10">
        <v>43108</v>
      </c>
      <c r="C761" s="2">
        <v>34</v>
      </c>
      <c r="D761" s="2">
        <v>21.9726</v>
      </c>
      <c r="E761" s="2">
        <v>0</v>
      </c>
      <c r="F761" s="2"/>
      <c r="G761" s="2"/>
      <c r="H761" s="12">
        <f t="shared" si="11"/>
        <v>0</v>
      </c>
    </row>
    <row r="762" spans="2:8" ht="13.5" x14ac:dyDescent="0.25">
      <c r="B762" s="10">
        <v>43109</v>
      </c>
      <c r="C762" s="2">
        <v>34</v>
      </c>
      <c r="D762" s="2">
        <v>21.9726</v>
      </c>
      <c r="E762" s="2">
        <v>0</v>
      </c>
      <c r="F762" s="2"/>
      <c r="G762" s="2"/>
      <c r="H762" s="12">
        <f t="shared" si="11"/>
        <v>0</v>
      </c>
    </row>
    <row r="763" spans="2:8" ht="13.5" x14ac:dyDescent="0.25">
      <c r="B763" s="10">
        <v>43110</v>
      </c>
      <c r="C763" s="2">
        <v>34</v>
      </c>
      <c r="D763" s="2">
        <v>21.9726</v>
      </c>
      <c r="E763" s="2">
        <v>0</v>
      </c>
      <c r="F763" s="2"/>
      <c r="G763" s="2"/>
      <c r="H763" s="12">
        <f t="shared" si="11"/>
        <v>0</v>
      </c>
    </row>
    <row r="764" spans="2:8" ht="13.5" x14ac:dyDescent="0.25">
      <c r="B764" s="10">
        <v>43111</v>
      </c>
      <c r="C764" s="2">
        <v>34</v>
      </c>
      <c r="D764" s="2">
        <v>21.9726</v>
      </c>
      <c r="E764" s="2">
        <v>0</v>
      </c>
      <c r="F764" s="2"/>
      <c r="G764" s="2"/>
      <c r="H764" s="12">
        <f t="shared" si="11"/>
        <v>0</v>
      </c>
    </row>
    <row r="765" spans="2:8" ht="13.5" x14ac:dyDescent="0.25">
      <c r="B765" s="10">
        <v>43112</v>
      </c>
      <c r="C765" s="2">
        <v>34</v>
      </c>
      <c r="D765" s="2">
        <v>21.9726</v>
      </c>
      <c r="E765" s="2">
        <v>0</v>
      </c>
      <c r="F765" s="2"/>
      <c r="G765" s="2"/>
      <c r="H765" s="12">
        <f t="shared" si="11"/>
        <v>0</v>
      </c>
    </row>
    <row r="766" spans="2:8" ht="13.5" x14ac:dyDescent="0.25">
      <c r="B766" s="10">
        <v>43115</v>
      </c>
      <c r="C766" s="2">
        <v>34</v>
      </c>
      <c r="D766" s="2">
        <v>21.9726</v>
      </c>
      <c r="E766" s="2">
        <v>0</v>
      </c>
      <c r="F766" s="2"/>
      <c r="G766" s="2"/>
      <c r="H766" s="12">
        <f t="shared" si="11"/>
        <v>0</v>
      </c>
    </row>
    <row r="767" spans="2:8" ht="13.5" x14ac:dyDescent="0.25">
      <c r="B767" s="10">
        <v>43116</v>
      </c>
      <c r="C767" s="2">
        <v>34</v>
      </c>
      <c r="D767" s="2">
        <v>21.9726</v>
      </c>
      <c r="E767" s="2">
        <v>0</v>
      </c>
      <c r="F767" s="2"/>
      <c r="G767" s="2"/>
      <c r="H767" s="12">
        <f t="shared" si="11"/>
        <v>0</v>
      </c>
    </row>
    <row r="768" spans="2:8" ht="13.5" x14ac:dyDescent="0.25">
      <c r="B768" s="10">
        <v>43117</v>
      </c>
      <c r="C768" s="2">
        <v>34</v>
      </c>
      <c r="D768" s="2">
        <v>21.9726</v>
      </c>
      <c r="E768" s="2">
        <v>0</v>
      </c>
      <c r="F768" s="2"/>
      <c r="G768" s="2"/>
      <c r="H768" s="12">
        <f t="shared" si="11"/>
        <v>0</v>
      </c>
    </row>
    <row r="769" spans="2:8" ht="13.5" x14ac:dyDescent="0.25">
      <c r="B769" s="10">
        <v>43118</v>
      </c>
      <c r="C769" s="2">
        <v>34</v>
      </c>
      <c r="D769" s="2">
        <v>21.9726</v>
      </c>
      <c r="E769" s="2">
        <v>0</v>
      </c>
      <c r="F769" s="2"/>
      <c r="G769" s="2"/>
      <c r="H769" s="12">
        <f t="shared" si="11"/>
        <v>0</v>
      </c>
    </row>
    <row r="770" spans="2:8" ht="13.5" x14ac:dyDescent="0.25">
      <c r="B770" s="10">
        <v>43119</v>
      </c>
      <c r="C770" s="2">
        <v>34</v>
      </c>
      <c r="D770" s="2">
        <v>21.9726</v>
      </c>
      <c r="E770" s="2">
        <v>0</v>
      </c>
      <c r="F770" s="2"/>
      <c r="G770" s="2"/>
      <c r="H770" s="12">
        <f t="shared" si="11"/>
        <v>0</v>
      </c>
    </row>
    <row r="771" spans="2:8" ht="13.5" x14ac:dyDescent="0.25">
      <c r="B771" s="10">
        <v>43122</v>
      </c>
      <c r="C771" s="2">
        <v>33.99</v>
      </c>
      <c r="D771" s="2">
        <v>21.966200000000001</v>
      </c>
      <c r="E771" s="2">
        <v>22</v>
      </c>
      <c r="F771" s="2"/>
      <c r="G771" s="2"/>
      <c r="H771" s="12">
        <f t="shared" si="11"/>
        <v>-2.9127185676703233E-4</v>
      </c>
    </row>
    <row r="772" spans="2:8" ht="13.5" x14ac:dyDescent="0.25">
      <c r="B772" s="10">
        <v>43123</v>
      </c>
      <c r="C772" s="2">
        <v>33.99</v>
      </c>
      <c r="D772" s="2">
        <v>21.966200000000001</v>
      </c>
      <c r="E772" s="2">
        <v>0</v>
      </c>
      <c r="F772" s="2"/>
      <c r="G772" s="2"/>
      <c r="H772" s="12">
        <f t="shared" si="11"/>
        <v>0</v>
      </c>
    </row>
    <row r="773" spans="2:8" ht="13.5" x14ac:dyDescent="0.25">
      <c r="B773" s="10">
        <v>43124</v>
      </c>
      <c r="C773" s="2">
        <v>33.99</v>
      </c>
      <c r="D773" s="2">
        <v>21.966200000000001</v>
      </c>
      <c r="E773" s="2">
        <v>0</v>
      </c>
      <c r="F773" s="2"/>
      <c r="G773" s="2"/>
      <c r="H773" s="12">
        <f t="shared" si="11"/>
        <v>0</v>
      </c>
    </row>
    <row r="774" spans="2:8" ht="13.5" x14ac:dyDescent="0.25">
      <c r="B774" s="10">
        <v>43125</v>
      </c>
      <c r="C774" s="2">
        <v>33.99</v>
      </c>
      <c r="D774" s="2">
        <v>21.966200000000001</v>
      </c>
      <c r="E774" s="2">
        <v>0</v>
      </c>
      <c r="F774" s="2"/>
      <c r="G774" s="2"/>
      <c r="H774" s="12">
        <f t="shared" si="11"/>
        <v>0</v>
      </c>
    </row>
    <row r="775" spans="2:8" ht="13.5" x14ac:dyDescent="0.25">
      <c r="B775" s="10">
        <v>43126</v>
      </c>
      <c r="C775" s="2">
        <v>33.9</v>
      </c>
      <c r="D775" s="2">
        <v>21.908000000000001</v>
      </c>
      <c r="E775" s="2">
        <v>10</v>
      </c>
      <c r="F775" s="2"/>
      <c r="G775" s="2"/>
      <c r="H775" s="12">
        <f t="shared" ref="H775:H838" si="12">(D775-D774)/D774</f>
        <v>-2.6495251795940747E-3</v>
      </c>
    </row>
    <row r="776" spans="2:8" ht="13.5" x14ac:dyDescent="0.25">
      <c r="B776" s="10">
        <v>43129</v>
      </c>
      <c r="C776" s="2">
        <v>33.9</v>
      </c>
      <c r="D776" s="2">
        <v>21.908000000000001</v>
      </c>
      <c r="E776" s="2">
        <v>0</v>
      </c>
      <c r="F776" s="2"/>
      <c r="G776" s="2"/>
      <c r="H776" s="12">
        <f t="shared" si="12"/>
        <v>0</v>
      </c>
    </row>
    <row r="777" spans="2:8" ht="13.5" x14ac:dyDescent="0.25">
      <c r="B777" s="10">
        <v>43130</v>
      </c>
      <c r="C777" s="2">
        <v>33.9</v>
      </c>
      <c r="D777" s="2">
        <v>21.908000000000001</v>
      </c>
      <c r="E777" s="2">
        <v>0</v>
      </c>
      <c r="F777" s="2"/>
      <c r="G777" s="2"/>
      <c r="H777" s="12">
        <f t="shared" si="12"/>
        <v>0</v>
      </c>
    </row>
    <row r="778" spans="2:8" ht="13.5" x14ac:dyDescent="0.25">
      <c r="B778" s="10">
        <v>43131</v>
      </c>
      <c r="C778" s="2">
        <v>33.9</v>
      </c>
      <c r="D778" s="2">
        <v>21.908000000000001</v>
      </c>
      <c r="E778" s="2">
        <v>114</v>
      </c>
      <c r="F778" s="2"/>
      <c r="G778" s="2"/>
      <c r="H778" s="12">
        <f t="shared" si="12"/>
        <v>0</v>
      </c>
    </row>
    <row r="779" spans="2:8" ht="13.5" x14ac:dyDescent="0.25">
      <c r="B779" s="10">
        <v>43132</v>
      </c>
      <c r="C779" s="2">
        <v>33.9</v>
      </c>
      <c r="D779" s="2">
        <v>21.908000000000001</v>
      </c>
      <c r="E779" s="2">
        <v>33</v>
      </c>
      <c r="F779" s="2"/>
      <c r="G779" s="2"/>
      <c r="H779" s="12">
        <f t="shared" si="12"/>
        <v>0</v>
      </c>
    </row>
    <row r="780" spans="2:8" ht="13.5" x14ac:dyDescent="0.25">
      <c r="B780" s="10">
        <v>43133</v>
      </c>
      <c r="C780" s="2">
        <v>33.9</v>
      </c>
      <c r="D780" s="2">
        <v>21.908000000000001</v>
      </c>
      <c r="E780" s="2">
        <v>0</v>
      </c>
      <c r="F780" s="2"/>
      <c r="G780" s="2"/>
      <c r="H780" s="12">
        <f t="shared" si="12"/>
        <v>0</v>
      </c>
    </row>
    <row r="781" spans="2:8" ht="13.5" x14ac:dyDescent="0.25">
      <c r="B781" s="10">
        <v>43136</v>
      </c>
      <c r="C781" s="2">
        <v>33.840000000000003</v>
      </c>
      <c r="D781" s="2">
        <v>21.869199999999999</v>
      </c>
      <c r="E781" s="2">
        <v>39</v>
      </c>
      <c r="F781" s="2"/>
      <c r="G781" s="2"/>
      <c r="H781" s="12">
        <f t="shared" si="12"/>
        <v>-1.7710425415374267E-3</v>
      </c>
    </row>
    <row r="782" spans="2:8" ht="13.5" x14ac:dyDescent="0.25">
      <c r="B782" s="10">
        <v>43137</v>
      </c>
      <c r="C782" s="2">
        <v>33.840000000000003</v>
      </c>
      <c r="D782" s="2">
        <v>21.869199999999999</v>
      </c>
      <c r="E782" s="2">
        <v>0</v>
      </c>
      <c r="F782" s="2"/>
      <c r="G782" s="2"/>
      <c r="H782" s="12">
        <f t="shared" si="12"/>
        <v>0</v>
      </c>
    </row>
    <row r="783" spans="2:8" ht="13.5" x14ac:dyDescent="0.25">
      <c r="B783" s="10">
        <v>43138</v>
      </c>
      <c r="C783" s="2">
        <v>33.840000000000003</v>
      </c>
      <c r="D783" s="2">
        <v>21.869199999999999</v>
      </c>
      <c r="E783" s="2">
        <v>0</v>
      </c>
      <c r="F783" s="2"/>
      <c r="G783" s="2"/>
      <c r="H783" s="12">
        <f t="shared" si="12"/>
        <v>0</v>
      </c>
    </row>
    <row r="784" spans="2:8" ht="13.5" x14ac:dyDescent="0.25">
      <c r="B784" s="10">
        <v>43139</v>
      </c>
      <c r="C784" s="2">
        <v>33.840000000000003</v>
      </c>
      <c r="D784" s="2">
        <v>21.869199999999999</v>
      </c>
      <c r="E784" s="2">
        <v>0</v>
      </c>
      <c r="F784" s="2"/>
      <c r="G784" s="2"/>
      <c r="H784" s="12">
        <f t="shared" si="12"/>
        <v>0</v>
      </c>
    </row>
    <row r="785" spans="2:8" ht="13.5" x14ac:dyDescent="0.25">
      <c r="B785" s="10">
        <v>43140</v>
      </c>
      <c r="C785" s="2">
        <v>33.840000000000003</v>
      </c>
      <c r="D785" s="2">
        <v>21.869199999999999</v>
      </c>
      <c r="E785" s="2">
        <v>0</v>
      </c>
      <c r="F785" s="2"/>
      <c r="G785" s="2"/>
      <c r="H785" s="12">
        <f t="shared" si="12"/>
        <v>0</v>
      </c>
    </row>
    <row r="786" spans="2:8" ht="13.5" x14ac:dyDescent="0.25">
      <c r="B786" s="10">
        <v>43143</v>
      </c>
      <c r="C786" s="2">
        <v>33.840000000000003</v>
      </c>
      <c r="D786" s="2">
        <v>21.869199999999999</v>
      </c>
      <c r="E786" s="2">
        <v>0</v>
      </c>
      <c r="F786" s="2"/>
      <c r="G786" s="2"/>
      <c r="H786" s="12">
        <f t="shared" si="12"/>
        <v>0</v>
      </c>
    </row>
    <row r="787" spans="2:8" ht="13.5" x14ac:dyDescent="0.25">
      <c r="B787" s="10">
        <v>43144</v>
      </c>
      <c r="C787" s="2">
        <v>33.840000000000003</v>
      </c>
      <c r="D787" s="2">
        <v>21.869199999999999</v>
      </c>
      <c r="E787" s="2">
        <v>0</v>
      </c>
      <c r="F787" s="2"/>
      <c r="G787" s="2"/>
      <c r="H787" s="12">
        <f t="shared" si="12"/>
        <v>0</v>
      </c>
    </row>
    <row r="788" spans="2:8" ht="13.5" x14ac:dyDescent="0.25">
      <c r="B788" s="10">
        <v>43145</v>
      </c>
      <c r="C788" s="2">
        <v>33.840000000000003</v>
      </c>
      <c r="D788" s="2">
        <v>21.869199999999999</v>
      </c>
      <c r="E788" s="2">
        <v>0</v>
      </c>
      <c r="F788" s="2"/>
      <c r="G788" s="2"/>
      <c r="H788" s="12">
        <f t="shared" si="12"/>
        <v>0</v>
      </c>
    </row>
    <row r="789" spans="2:8" ht="13.5" x14ac:dyDescent="0.25">
      <c r="B789" s="10">
        <v>43146</v>
      </c>
      <c r="C789" s="2">
        <v>33.840000000000003</v>
      </c>
      <c r="D789" s="2">
        <v>21.869199999999999</v>
      </c>
      <c r="E789" s="2">
        <v>0</v>
      </c>
      <c r="F789" s="2"/>
      <c r="G789" s="2"/>
      <c r="H789" s="12">
        <f t="shared" si="12"/>
        <v>0</v>
      </c>
    </row>
    <row r="790" spans="2:8" ht="13.5" x14ac:dyDescent="0.25">
      <c r="B790" s="10">
        <v>43147</v>
      </c>
      <c r="C790" s="2">
        <v>33.840000000000003</v>
      </c>
      <c r="D790" s="2">
        <v>21.869199999999999</v>
      </c>
      <c r="E790" s="2">
        <v>0</v>
      </c>
      <c r="F790" s="2"/>
      <c r="G790" s="2"/>
      <c r="H790" s="12">
        <f t="shared" si="12"/>
        <v>0</v>
      </c>
    </row>
    <row r="791" spans="2:8" ht="13.5" x14ac:dyDescent="0.25">
      <c r="B791" s="10">
        <v>43150</v>
      </c>
      <c r="C791" s="2">
        <v>33.840000000000003</v>
      </c>
      <c r="D791" s="2">
        <v>21.869199999999999</v>
      </c>
      <c r="E791" s="2">
        <v>0</v>
      </c>
      <c r="F791" s="2"/>
      <c r="G791" s="2"/>
      <c r="H791" s="12">
        <f t="shared" si="12"/>
        <v>0</v>
      </c>
    </row>
    <row r="792" spans="2:8" ht="13.5" x14ac:dyDescent="0.25">
      <c r="B792" s="10">
        <v>43151</v>
      </c>
      <c r="C792" s="2">
        <v>33.9</v>
      </c>
      <c r="D792" s="2">
        <v>21.908000000000001</v>
      </c>
      <c r="E792" s="2">
        <v>15</v>
      </c>
      <c r="F792" s="2"/>
      <c r="G792" s="2"/>
      <c r="H792" s="12">
        <f t="shared" si="12"/>
        <v>1.7741846981143318E-3</v>
      </c>
    </row>
    <row r="793" spans="2:8" ht="13.5" x14ac:dyDescent="0.25">
      <c r="B793" s="10">
        <v>43152</v>
      </c>
      <c r="C793" s="2">
        <v>33.6</v>
      </c>
      <c r="D793" s="2">
        <v>21.714099999999998</v>
      </c>
      <c r="E793" s="2">
        <v>55</v>
      </c>
      <c r="F793" s="2"/>
      <c r="G793" s="2"/>
      <c r="H793" s="12">
        <f t="shared" si="12"/>
        <v>-8.8506481650539905E-3</v>
      </c>
    </row>
    <row r="794" spans="2:8" ht="13.5" x14ac:dyDescent="0.25">
      <c r="B794" s="10">
        <v>43153</v>
      </c>
      <c r="C794" s="2">
        <v>33.6</v>
      </c>
      <c r="D794" s="2">
        <v>21.714099999999998</v>
      </c>
      <c r="E794" s="2">
        <v>0</v>
      </c>
      <c r="F794" s="2"/>
      <c r="G794" s="2"/>
      <c r="H794" s="12">
        <f t="shared" si="12"/>
        <v>0</v>
      </c>
    </row>
    <row r="795" spans="2:8" ht="13.5" x14ac:dyDescent="0.25">
      <c r="B795" s="10">
        <v>43154</v>
      </c>
      <c r="C795" s="2">
        <v>33.6</v>
      </c>
      <c r="D795" s="2">
        <v>21.714099999999998</v>
      </c>
      <c r="E795" s="2">
        <v>0</v>
      </c>
      <c r="F795" s="2"/>
      <c r="G795" s="2"/>
      <c r="H795" s="12">
        <f t="shared" si="12"/>
        <v>0</v>
      </c>
    </row>
    <row r="796" spans="2:8" ht="13.5" x14ac:dyDescent="0.25">
      <c r="B796" s="10">
        <v>43157</v>
      </c>
      <c r="C796" s="2">
        <v>33.6</v>
      </c>
      <c r="D796" s="2">
        <v>21.714099999999998</v>
      </c>
      <c r="E796" s="2">
        <v>0</v>
      </c>
      <c r="F796" s="2"/>
      <c r="G796" s="2"/>
      <c r="H796" s="12">
        <f t="shared" si="12"/>
        <v>0</v>
      </c>
    </row>
    <row r="797" spans="2:8" ht="13.5" x14ac:dyDescent="0.25">
      <c r="B797" s="10">
        <v>43158</v>
      </c>
      <c r="C797" s="2">
        <v>33.6</v>
      </c>
      <c r="D797" s="2">
        <v>21.714099999999998</v>
      </c>
      <c r="E797" s="2">
        <v>0</v>
      </c>
      <c r="F797" s="2"/>
      <c r="G797" s="2"/>
      <c r="H797" s="12">
        <f t="shared" si="12"/>
        <v>0</v>
      </c>
    </row>
    <row r="798" spans="2:8" ht="13.5" x14ac:dyDescent="0.25">
      <c r="B798" s="10">
        <v>43159</v>
      </c>
      <c r="C798" s="2">
        <v>33.6</v>
      </c>
      <c r="D798" s="2">
        <v>21.714099999999998</v>
      </c>
      <c r="E798" s="2">
        <v>0</v>
      </c>
      <c r="F798" s="2"/>
      <c r="G798" s="2"/>
      <c r="H798" s="12">
        <f t="shared" si="12"/>
        <v>0</v>
      </c>
    </row>
    <row r="799" spans="2:8" ht="13.5" x14ac:dyDescent="0.25">
      <c r="B799" s="10">
        <v>43160</v>
      </c>
      <c r="C799" s="2">
        <v>33.6</v>
      </c>
      <c r="D799" s="2">
        <v>21.714099999999998</v>
      </c>
      <c r="E799" s="2">
        <v>0</v>
      </c>
      <c r="F799" s="2"/>
      <c r="G799" s="2"/>
      <c r="H799" s="12">
        <f t="shared" si="12"/>
        <v>0</v>
      </c>
    </row>
    <row r="800" spans="2:8" ht="13.5" x14ac:dyDescent="0.25">
      <c r="B800" s="10">
        <v>43161</v>
      </c>
      <c r="C800" s="2">
        <v>33.6</v>
      </c>
      <c r="D800" s="2">
        <v>21.714099999999998</v>
      </c>
      <c r="E800" s="2">
        <v>0</v>
      </c>
      <c r="F800" s="2"/>
      <c r="G800" s="2"/>
      <c r="H800" s="12">
        <f t="shared" si="12"/>
        <v>0</v>
      </c>
    </row>
    <row r="801" spans="2:8" ht="13.5" x14ac:dyDescent="0.25">
      <c r="B801" s="10">
        <v>43164</v>
      </c>
      <c r="C801" s="2">
        <v>33.6</v>
      </c>
      <c r="D801" s="2">
        <v>21.714099999999998</v>
      </c>
      <c r="E801" s="2">
        <v>0</v>
      </c>
      <c r="F801" s="2"/>
      <c r="G801" s="2"/>
      <c r="H801" s="12">
        <f t="shared" si="12"/>
        <v>0</v>
      </c>
    </row>
    <row r="802" spans="2:8" ht="13.5" x14ac:dyDescent="0.25">
      <c r="B802" s="10">
        <v>43165</v>
      </c>
      <c r="C802" s="2">
        <v>33.6</v>
      </c>
      <c r="D802" s="2">
        <v>21.714099999999998</v>
      </c>
      <c r="E802" s="2">
        <v>0</v>
      </c>
      <c r="F802" s="2"/>
      <c r="G802" s="2"/>
      <c r="H802" s="12">
        <f t="shared" si="12"/>
        <v>0</v>
      </c>
    </row>
    <row r="803" spans="2:8" ht="13.5" x14ac:dyDescent="0.25">
      <c r="B803" s="10">
        <v>43166</v>
      </c>
      <c r="C803" s="2">
        <v>33.6</v>
      </c>
      <c r="D803" s="2">
        <v>21.714099999999998</v>
      </c>
      <c r="E803" s="2">
        <v>0</v>
      </c>
      <c r="F803" s="2"/>
      <c r="G803" s="2"/>
      <c r="H803" s="12">
        <f t="shared" si="12"/>
        <v>0</v>
      </c>
    </row>
    <row r="804" spans="2:8" ht="13.5" x14ac:dyDescent="0.25">
      <c r="B804" s="10">
        <v>43167</v>
      </c>
      <c r="C804" s="2">
        <v>33.6</v>
      </c>
      <c r="D804" s="2">
        <v>21.714099999999998</v>
      </c>
      <c r="E804" s="2">
        <v>0</v>
      </c>
      <c r="F804" s="2"/>
      <c r="G804" s="2"/>
      <c r="H804" s="12">
        <f t="shared" si="12"/>
        <v>0</v>
      </c>
    </row>
    <row r="805" spans="2:8" ht="13.5" x14ac:dyDescent="0.25">
      <c r="B805" s="10">
        <v>43168</v>
      </c>
      <c r="C805" s="2">
        <v>34</v>
      </c>
      <c r="D805" s="2">
        <v>21.9726</v>
      </c>
      <c r="E805" s="2">
        <v>135</v>
      </c>
      <c r="F805" s="2"/>
      <c r="G805" s="2"/>
      <c r="H805" s="12">
        <f t="shared" si="12"/>
        <v>1.1904707079731673E-2</v>
      </c>
    </row>
    <row r="806" spans="2:8" ht="13.5" x14ac:dyDescent="0.25">
      <c r="B806" s="10">
        <v>43171</v>
      </c>
      <c r="C806" s="2">
        <v>34</v>
      </c>
      <c r="D806" s="2">
        <v>21.9726</v>
      </c>
      <c r="E806" s="2">
        <v>0</v>
      </c>
      <c r="F806" s="2"/>
      <c r="G806" s="2"/>
      <c r="H806" s="12">
        <f t="shared" si="12"/>
        <v>0</v>
      </c>
    </row>
    <row r="807" spans="2:8" ht="13.5" x14ac:dyDescent="0.25">
      <c r="B807" s="10">
        <v>43172</v>
      </c>
      <c r="C807" s="2">
        <v>34</v>
      </c>
      <c r="D807" s="2">
        <v>21.9726</v>
      </c>
      <c r="E807" s="2">
        <v>0</v>
      </c>
      <c r="F807" s="2"/>
      <c r="G807" s="2"/>
      <c r="H807" s="12">
        <f t="shared" si="12"/>
        <v>0</v>
      </c>
    </row>
    <row r="808" spans="2:8" ht="13.5" x14ac:dyDescent="0.25">
      <c r="B808" s="10">
        <v>43173</v>
      </c>
      <c r="C808" s="2">
        <v>34</v>
      </c>
      <c r="D808" s="2">
        <v>21.9726</v>
      </c>
      <c r="E808" s="2">
        <v>0</v>
      </c>
      <c r="F808" s="2"/>
      <c r="G808" s="2"/>
      <c r="H808" s="12">
        <f t="shared" si="12"/>
        <v>0</v>
      </c>
    </row>
    <row r="809" spans="2:8" ht="13.5" x14ac:dyDescent="0.25">
      <c r="B809" s="10">
        <v>43174</v>
      </c>
      <c r="C809" s="2">
        <v>34</v>
      </c>
      <c r="D809" s="2">
        <v>21.9726</v>
      </c>
      <c r="E809" s="2">
        <v>0</v>
      </c>
      <c r="F809" s="2"/>
      <c r="G809" s="2"/>
      <c r="H809" s="12">
        <f t="shared" si="12"/>
        <v>0</v>
      </c>
    </row>
    <row r="810" spans="2:8" ht="13.5" x14ac:dyDescent="0.25">
      <c r="B810" s="10">
        <v>43175</v>
      </c>
      <c r="C810" s="2">
        <v>34</v>
      </c>
      <c r="D810" s="2">
        <v>21.9726</v>
      </c>
      <c r="E810" s="2">
        <v>0</v>
      </c>
      <c r="F810" s="2"/>
      <c r="G810" s="2"/>
      <c r="H810" s="12">
        <f t="shared" si="12"/>
        <v>0</v>
      </c>
    </row>
    <row r="811" spans="2:8" ht="13.5" x14ac:dyDescent="0.25">
      <c r="B811" s="10">
        <v>43178</v>
      </c>
      <c r="C811" s="2">
        <v>35.020000000000003</v>
      </c>
      <c r="D811" s="2">
        <v>22.631799999999998</v>
      </c>
      <c r="E811" s="2">
        <v>0</v>
      </c>
      <c r="F811" s="2"/>
      <c r="G811" s="2"/>
      <c r="H811" s="12">
        <f t="shared" si="12"/>
        <v>3.0001001247007567E-2</v>
      </c>
    </row>
    <row r="812" spans="2:8" ht="13.5" x14ac:dyDescent="0.25">
      <c r="B812" s="10">
        <v>43180</v>
      </c>
      <c r="C812" s="2">
        <v>35.020000000000003</v>
      </c>
      <c r="D812" s="2">
        <v>22.631799999999998</v>
      </c>
      <c r="E812" s="2">
        <v>0</v>
      </c>
      <c r="F812" s="2"/>
      <c r="G812" s="2"/>
      <c r="H812" s="12">
        <f t="shared" si="12"/>
        <v>0</v>
      </c>
    </row>
    <row r="813" spans="2:8" ht="13.5" x14ac:dyDescent="0.25">
      <c r="B813" s="10">
        <v>43181</v>
      </c>
      <c r="C813" s="2">
        <v>35.020000000000003</v>
      </c>
      <c r="D813" s="2">
        <v>22.631799999999998</v>
      </c>
      <c r="E813" s="2">
        <v>0</v>
      </c>
      <c r="F813" s="2"/>
      <c r="G813" s="2"/>
      <c r="H813" s="12">
        <f t="shared" si="12"/>
        <v>0</v>
      </c>
    </row>
    <row r="814" spans="2:8" ht="13.5" x14ac:dyDescent="0.25">
      <c r="B814" s="10">
        <v>43182</v>
      </c>
      <c r="C814" s="2">
        <v>35.020000000000003</v>
      </c>
      <c r="D814" s="2">
        <v>22.631799999999998</v>
      </c>
      <c r="E814" s="2">
        <v>0</v>
      </c>
      <c r="F814" s="2"/>
      <c r="G814" s="2"/>
      <c r="H814" s="12">
        <f t="shared" si="12"/>
        <v>0</v>
      </c>
    </row>
    <row r="815" spans="2:8" ht="13.5" x14ac:dyDescent="0.25">
      <c r="B815" s="10">
        <v>43185</v>
      </c>
      <c r="C815" s="2">
        <v>35.020000000000003</v>
      </c>
      <c r="D815" s="2">
        <v>22.631799999999998</v>
      </c>
      <c r="E815" s="2">
        <v>0</v>
      </c>
      <c r="F815" s="2"/>
      <c r="G815" s="2"/>
      <c r="H815" s="12">
        <f t="shared" si="12"/>
        <v>0</v>
      </c>
    </row>
    <row r="816" spans="2:8" ht="13.5" x14ac:dyDescent="0.25">
      <c r="B816" s="10">
        <v>43186</v>
      </c>
      <c r="C816" s="2">
        <v>35.020000000000003</v>
      </c>
      <c r="D816" s="2">
        <v>22.631799999999998</v>
      </c>
      <c r="E816" s="2">
        <v>0</v>
      </c>
      <c r="F816" s="2"/>
      <c r="G816" s="2"/>
      <c r="H816" s="12">
        <f t="shared" si="12"/>
        <v>0</v>
      </c>
    </row>
    <row r="817" spans="2:8" ht="13.5" x14ac:dyDescent="0.25">
      <c r="B817" s="10">
        <v>43187</v>
      </c>
      <c r="C817" s="2">
        <v>35.020000000000003</v>
      </c>
      <c r="D817" s="2">
        <v>22.631799999999998</v>
      </c>
      <c r="E817" s="2">
        <v>0</v>
      </c>
      <c r="F817" s="2"/>
      <c r="G817" s="2"/>
      <c r="H817" s="12">
        <f t="shared" si="12"/>
        <v>0</v>
      </c>
    </row>
    <row r="818" spans="2:8" ht="13.5" x14ac:dyDescent="0.25">
      <c r="B818" s="10">
        <v>43188</v>
      </c>
      <c r="C818" s="2">
        <v>35.020000000000003</v>
      </c>
      <c r="D818" s="2">
        <v>22.631799999999998</v>
      </c>
      <c r="E818" s="2">
        <v>0</v>
      </c>
      <c r="F818" s="2"/>
      <c r="G818" s="2"/>
      <c r="H818" s="12">
        <f t="shared" si="12"/>
        <v>0</v>
      </c>
    </row>
    <row r="819" spans="2:8" ht="13.5" x14ac:dyDescent="0.25">
      <c r="B819" s="10">
        <v>43189</v>
      </c>
      <c r="C819" s="2">
        <v>35.020000000000003</v>
      </c>
      <c r="D819" s="2">
        <v>22.631799999999998</v>
      </c>
      <c r="E819" s="2">
        <v>0</v>
      </c>
      <c r="F819" s="2"/>
      <c r="G819" s="2"/>
      <c r="H819" s="12">
        <f t="shared" si="12"/>
        <v>0</v>
      </c>
    </row>
    <row r="820" spans="2:8" ht="13.5" x14ac:dyDescent="0.25">
      <c r="B820" s="10">
        <v>43192</v>
      </c>
      <c r="C820" s="2">
        <v>35.020000000000003</v>
      </c>
      <c r="D820" s="2">
        <v>22.631799999999998</v>
      </c>
      <c r="E820" s="2">
        <v>0</v>
      </c>
      <c r="F820" s="2"/>
      <c r="G820" s="2"/>
      <c r="H820" s="12">
        <f t="shared" si="12"/>
        <v>0</v>
      </c>
    </row>
    <row r="821" spans="2:8" ht="13.5" x14ac:dyDescent="0.25">
      <c r="B821" s="10">
        <v>43193</v>
      </c>
      <c r="C821" s="2">
        <v>35.020000000000003</v>
      </c>
      <c r="D821" s="2">
        <v>22.631799999999998</v>
      </c>
      <c r="E821" s="2">
        <v>0</v>
      </c>
      <c r="F821" s="2"/>
      <c r="G821" s="2"/>
      <c r="H821" s="12">
        <f t="shared" si="12"/>
        <v>0</v>
      </c>
    </row>
    <row r="822" spans="2:8" ht="13.5" x14ac:dyDescent="0.25">
      <c r="B822" s="10">
        <v>43194</v>
      </c>
      <c r="C822" s="2">
        <v>35.020000000000003</v>
      </c>
      <c r="D822" s="2">
        <v>22.631799999999998</v>
      </c>
      <c r="E822" s="2">
        <v>0</v>
      </c>
      <c r="F822" s="2"/>
      <c r="G822" s="2"/>
      <c r="H822" s="12">
        <f t="shared" si="12"/>
        <v>0</v>
      </c>
    </row>
    <row r="823" spans="2:8" ht="13.5" x14ac:dyDescent="0.25">
      <c r="B823" s="10">
        <v>43195</v>
      </c>
      <c r="C823" s="2">
        <v>35.020000000000003</v>
      </c>
      <c r="D823" s="2">
        <v>22.631799999999998</v>
      </c>
      <c r="E823" s="2">
        <v>0</v>
      </c>
      <c r="F823" s="2"/>
      <c r="G823" s="2"/>
      <c r="H823" s="12">
        <f t="shared" si="12"/>
        <v>0</v>
      </c>
    </row>
    <row r="824" spans="2:8" ht="13.5" x14ac:dyDescent="0.25">
      <c r="B824" s="10">
        <v>43196</v>
      </c>
      <c r="C824" s="2">
        <v>35.020000000000003</v>
      </c>
      <c r="D824" s="2">
        <v>22.631799999999998</v>
      </c>
      <c r="E824" s="2">
        <v>30</v>
      </c>
      <c r="F824" s="2"/>
      <c r="G824" s="2"/>
      <c r="H824" s="12">
        <f t="shared" si="12"/>
        <v>0</v>
      </c>
    </row>
    <row r="825" spans="2:8" ht="13.5" x14ac:dyDescent="0.25">
      <c r="B825" s="10">
        <v>43200</v>
      </c>
      <c r="C825" s="2">
        <v>35.020000000000003</v>
      </c>
      <c r="D825" s="2">
        <v>22.631799999999998</v>
      </c>
      <c r="E825" s="2">
        <v>0</v>
      </c>
      <c r="F825" s="2"/>
      <c r="G825" s="2"/>
      <c r="H825" s="12">
        <f t="shared" si="12"/>
        <v>0</v>
      </c>
    </row>
    <row r="826" spans="2:8" ht="13.5" x14ac:dyDescent="0.25">
      <c r="B826" s="10">
        <v>43201</v>
      </c>
      <c r="C826" s="2">
        <v>35.020000000000003</v>
      </c>
      <c r="D826" s="2">
        <v>22.631799999999998</v>
      </c>
      <c r="E826" s="2">
        <v>0</v>
      </c>
      <c r="F826" s="2"/>
      <c r="G826" s="2"/>
      <c r="H826" s="12">
        <f t="shared" si="12"/>
        <v>0</v>
      </c>
    </row>
    <row r="827" spans="2:8" ht="13.5" x14ac:dyDescent="0.25">
      <c r="B827" s="10">
        <v>43202</v>
      </c>
      <c r="C827" s="2">
        <v>35.020000000000003</v>
      </c>
      <c r="D827" s="2">
        <v>22.631799999999998</v>
      </c>
      <c r="E827" s="2">
        <v>0</v>
      </c>
      <c r="F827" s="2"/>
      <c r="G827" s="2"/>
      <c r="H827" s="12">
        <f t="shared" si="12"/>
        <v>0</v>
      </c>
    </row>
    <row r="828" spans="2:8" ht="13.5" x14ac:dyDescent="0.25">
      <c r="B828" s="10">
        <v>43203</v>
      </c>
      <c r="C828" s="2">
        <v>35.020000000000003</v>
      </c>
      <c r="D828" s="2">
        <v>22.631799999999998</v>
      </c>
      <c r="E828" s="2">
        <v>0</v>
      </c>
      <c r="F828" s="2"/>
      <c r="G828" s="2"/>
      <c r="H828" s="12">
        <f t="shared" si="12"/>
        <v>0</v>
      </c>
    </row>
    <row r="829" spans="2:8" ht="13.5" x14ac:dyDescent="0.25">
      <c r="B829" s="10">
        <v>43206</v>
      </c>
      <c r="C829" s="2">
        <v>35.020000000000003</v>
      </c>
      <c r="D829" s="2">
        <v>22.631799999999998</v>
      </c>
      <c r="E829" s="2">
        <v>0</v>
      </c>
      <c r="F829" s="2"/>
      <c r="G829" s="2"/>
      <c r="H829" s="12">
        <f t="shared" si="12"/>
        <v>0</v>
      </c>
    </row>
    <row r="830" spans="2:8" ht="13.5" x14ac:dyDescent="0.25">
      <c r="B830" s="10">
        <v>43207</v>
      </c>
      <c r="C830" s="2">
        <v>34.11</v>
      </c>
      <c r="D830" s="2">
        <v>22.043700000000001</v>
      </c>
      <c r="E830" s="2">
        <v>30</v>
      </c>
      <c r="F830" s="2"/>
      <c r="G830" s="2"/>
      <c r="H830" s="12">
        <f t="shared" si="12"/>
        <v>-2.5985560141040361E-2</v>
      </c>
    </row>
    <row r="831" spans="2:8" ht="13.5" x14ac:dyDescent="0.25">
      <c r="B831" s="10">
        <v>43208</v>
      </c>
      <c r="C831" s="2">
        <v>34.11</v>
      </c>
      <c r="D831" s="2">
        <v>22.043700000000001</v>
      </c>
      <c r="E831" s="2">
        <v>0</v>
      </c>
      <c r="F831" s="2"/>
      <c r="G831" s="2"/>
      <c r="H831" s="12">
        <f t="shared" si="12"/>
        <v>0</v>
      </c>
    </row>
    <row r="832" spans="2:8" ht="13.5" x14ac:dyDescent="0.25">
      <c r="B832" s="10">
        <v>43209</v>
      </c>
      <c r="C832" s="2">
        <v>34.11</v>
      </c>
      <c r="D832" s="2">
        <v>22.043700000000001</v>
      </c>
      <c r="E832" s="2">
        <v>0</v>
      </c>
      <c r="F832" s="2"/>
      <c r="G832" s="2"/>
      <c r="H832" s="12">
        <f t="shared" si="12"/>
        <v>0</v>
      </c>
    </row>
    <row r="833" spans="2:8" ht="13.5" x14ac:dyDescent="0.25">
      <c r="B833" s="10">
        <v>43210</v>
      </c>
      <c r="C833" s="2">
        <v>34.11</v>
      </c>
      <c r="D833" s="2">
        <v>22.043700000000001</v>
      </c>
      <c r="E833" s="2">
        <v>48</v>
      </c>
      <c r="F833" s="2"/>
      <c r="G833" s="2"/>
      <c r="H833" s="12">
        <f t="shared" si="12"/>
        <v>0</v>
      </c>
    </row>
    <row r="834" spans="2:8" ht="13.5" x14ac:dyDescent="0.25">
      <c r="B834" s="10">
        <v>43213</v>
      </c>
      <c r="C834" s="2">
        <v>34.11</v>
      </c>
      <c r="D834" s="2">
        <v>22.043700000000001</v>
      </c>
      <c r="E834" s="2">
        <v>0</v>
      </c>
      <c r="F834" s="2"/>
      <c r="G834" s="2"/>
      <c r="H834" s="12">
        <f t="shared" si="12"/>
        <v>0</v>
      </c>
    </row>
    <row r="835" spans="2:8" ht="13.5" x14ac:dyDescent="0.25">
      <c r="B835" s="10">
        <v>43214</v>
      </c>
      <c r="C835" s="2">
        <v>34.11</v>
      </c>
      <c r="D835" s="2">
        <v>22.043700000000001</v>
      </c>
      <c r="E835" s="2">
        <v>0</v>
      </c>
      <c r="F835" s="2"/>
      <c r="G835" s="2"/>
      <c r="H835" s="12">
        <f t="shared" si="12"/>
        <v>0</v>
      </c>
    </row>
    <row r="836" spans="2:8" ht="13.5" x14ac:dyDescent="0.25">
      <c r="B836" s="10">
        <v>43215</v>
      </c>
      <c r="C836" s="2">
        <v>34.11</v>
      </c>
      <c r="D836" s="2">
        <v>22.043700000000001</v>
      </c>
      <c r="E836" s="2">
        <v>0</v>
      </c>
      <c r="F836" s="2"/>
      <c r="G836" s="2"/>
      <c r="H836" s="12">
        <f t="shared" si="12"/>
        <v>0</v>
      </c>
    </row>
    <row r="837" spans="2:8" ht="13.5" x14ac:dyDescent="0.25">
      <c r="B837" s="10">
        <v>43216</v>
      </c>
      <c r="C837" s="2">
        <v>34.11</v>
      </c>
      <c r="D837" s="2">
        <v>22.043700000000001</v>
      </c>
      <c r="E837" s="2">
        <v>1</v>
      </c>
      <c r="F837" s="2"/>
      <c r="G837" s="2"/>
      <c r="H837" s="12">
        <f t="shared" si="12"/>
        <v>0</v>
      </c>
    </row>
    <row r="838" spans="2:8" ht="13.5" x14ac:dyDescent="0.25">
      <c r="B838" s="10">
        <v>43217</v>
      </c>
      <c r="C838" s="2">
        <v>34.11</v>
      </c>
      <c r="D838" s="2">
        <v>22.043700000000001</v>
      </c>
      <c r="E838" s="2">
        <v>20</v>
      </c>
      <c r="F838" s="2"/>
      <c r="G838" s="2"/>
      <c r="H838" s="12">
        <f t="shared" si="12"/>
        <v>0</v>
      </c>
    </row>
    <row r="839" spans="2:8" ht="13.5" x14ac:dyDescent="0.25">
      <c r="B839" s="10">
        <v>43220</v>
      </c>
      <c r="C839" s="2">
        <v>34.11</v>
      </c>
      <c r="D839" s="2">
        <v>22.043700000000001</v>
      </c>
      <c r="E839" s="2">
        <v>0</v>
      </c>
      <c r="F839" s="2"/>
      <c r="G839" s="2"/>
      <c r="H839" s="12">
        <f t="shared" ref="H839:H902" si="13">(D839-D838)/D838</f>
        <v>0</v>
      </c>
    </row>
    <row r="840" spans="2:8" ht="13.5" x14ac:dyDescent="0.25">
      <c r="B840" s="10">
        <v>43222</v>
      </c>
      <c r="C840" s="2">
        <v>34.11</v>
      </c>
      <c r="D840" s="2">
        <v>22.043700000000001</v>
      </c>
      <c r="E840" s="2">
        <v>0</v>
      </c>
      <c r="F840" s="2"/>
      <c r="G840" s="2"/>
      <c r="H840" s="12">
        <f t="shared" si="13"/>
        <v>0</v>
      </c>
    </row>
    <row r="841" spans="2:8" ht="13.5" x14ac:dyDescent="0.25">
      <c r="B841" s="10">
        <v>43223</v>
      </c>
      <c r="C841" s="2">
        <v>34.11</v>
      </c>
      <c r="D841" s="2">
        <v>22.043700000000001</v>
      </c>
      <c r="E841" s="2">
        <v>0</v>
      </c>
      <c r="F841" s="2"/>
      <c r="G841" s="2"/>
      <c r="H841" s="12">
        <f t="shared" si="13"/>
        <v>0</v>
      </c>
    </row>
    <row r="842" spans="2:8" ht="13.5" x14ac:dyDescent="0.25">
      <c r="B842" s="10">
        <v>43224</v>
      </c>
      <c r="C842" s="2">
        <v>34.11</v>
      </c>
      <c r="D842" s="2">
        <v>22.043700000000001</v>
      </c>
      <c r="E842" s="2">
        <v>0</v>
      </c>
      <c r="F842" s="2"/>
      <c r="G842" s="2"/>
      <c r="H842" s="12">
        <f t="shared" si="13"/>
        <v>0</v>
      </c>
    </row>
    <row r="843" spans="2:8" ht="13.5" x14ac:dyDescent="0.25">
      <c r="B843" s="10">
        <v>43227</v>
      </c>
      <c r="C843" s="2">
        <v>34.11</v>
      </c>
      <c r="D843" s="2">
        <v>22.043700000000001</v>
      </c>
      <c r="E843" s="2">
        <v>0</v>
      </c>
      <c r="F843" s="2"/>
      <c r="G843" s="2"/>
      <c r="H843" s="12">
        <f t="shared" si="13"/>
        <v>0</v>
      </c>
    </row>
    <row r="844" spans="2:8" ht="13.5" x14ac:dyDescent="0.25">
      <c r="B844" s="10">
        <v>43228</v>
      </c>
      <c r="C844" s="2">
        <v>34.11</v>
      </c>
      <c r="D844" s="2">
        <v>22.043700000000001</v>
      </c>
      <c r="E844" s="2">
        <v>0</v>
      </c>
      <c r="F844" s="2"/>
      <c r="G844" s="2"/>
      <c r="H844" s="12">
        <f t="shared" si="13"/>
        <v>0</v>
      </c>
    </row>
    <row r="845" spans="2:8" ht="13.5" x14ac:dyDescent="0.25">
      <c r="B845" s="10">
        <v>43229</v>
      </c>
      <c r="C845" s="2">
        <v>34.11</v>
      </c>
      <c r="D845" s="2">
        <v>22.043700000000001</v>
      </c>
      <c r="E845" s="2">
        <v>0</v>
      </c>
      <c r="F845" s="2"/>
      <c r="G845" s="2"/>
      <c r="H845" s="12">
        <f t="shared" si="13"/>
        <v>0</v>
      </c>
    </row>
    <row r="846" spans="2:8" ht="13.5" x14ac:dyDescent="0.25">
      <c r="B846" s="10">
        <v>43230</v>
      </c>
      <c r="C846" s="2">
        <v>34.11</v>
      </c>
      <c r="D846" s="2">
        <v>22.043700000000001</v>
      </c>
      <c r="E846" s="2">
        <v>0</v>
      </c>
      <c r="F846" s="2"/>
      <c r="G846" s="2"/>
      <c r="H846" s="12">
        <f t="shared" si="13"/>
        <v>0</v>
      </c>
    </row>
    <row r="847" spans="2:8" ht="13.5" x14ac:dyDescent="0.25">
      <c r="B847" s="10">
        <v>43231</v>
      </c>
      <c r="C847" s="2">
        <v>34.11</v>
      </c>
      <c r="D847" s="2">
        <v>22.043700000000001</v>
      </c>
      <c r="E847" s="2">
        <v>0</v>
      </c>
      <c r="F847" s="2"/>
      <c r="G847" s="2"/>
      <c r="H847" s="12">
        <f t="shared" si="13"/>
        <v>0</v>
      </c>
    </row>
    <row r="848" spans="2:8" ht="13.5" x14ac:dyDescent="0.25">
      <c r="B848" s="10">
        <v>43234</v>
      </c>
      <c r="C848" s="2">
        <v>34.11</v>
      </c>
      <c r="D848" s="2">
        <v>22.043700000000001</v>
      </c>
      <c r="E848" s="2">
        <v>0</v>
      </c>
      <c r="F848" s="2"/>
      <c r="G848" s="2"/>
      <c r="H848" s="12">
        <f t="shared" si="13"/>
        <v>0</v>
      </c>
    </row>
    <row r="849" spans="2:8" ht="13.5" x14ac:dyDescent="0.25">
      <c r="B849" s="10">
        <v>43235</v>
      </c>
      <c r="C849" s="2">
        <v>34.11</v>
      </c>
      <c r="D849" s="2">
        <v>22.043700000000001</v>
      </c>
      <c r="E849" s="2">
        <v>238</v>
      </c>
      <c r="F849" s="2"/>
      <c r="G849" s="2"/>
      <c r="H849" s="12">
        <f t="shared" si="13"/>
        <v>0</v>
      </c>
    </row>
    <row r="850" spans="2:8" ht="13.5" x14ac:dyDescent="0.25">
      <c r="B850" s="10">
        <v>43236</v>
      </c>
      <c r="C850" s="2">
        <v>34.11</v>
      </c>
      <c r="D850" s="2">
        <v>22.043700000000001</v>
      </c>
      <c r="E850" s="2">
        <v>0</v>
      </c>
      <c r="F850" s="2"/>
      <c r="G850" s="2"/>
      <c r="H850" s="12">
        <f t="shared" si="13"/>
        <v>0</v>
      </c>
    </row>
    <row r="851" spans="2:8" ht="13.5" x14ac:dyDescent="0.25">
      <c r="B851" s="10">
        <v>43237</v>
      </c>
      <c r="C851" s="2">
        <v>34.11</v>
      </c>
      <c r="D851" s="2">
        <v>22.043700000000001</v>
      </c>
      <c r="E851" s="2">
        <v>0</v>
      </c>
      <c r="F851" s="2"/>
      <c r="G851" s="2"/>
      <c r="H851" s="12">
        <f t="shared" si="13"/>
        <v>0</v>
      </c>
    </row>
    <row r="852" spans="2:8" ht="13.5" x14ac:dyDescent="0.25">
      <c r="B852" s="10">
        <v>43238</v>
      </c>
      <c r="C852" s="2">
        <v>34.11</v>
      </c>
      <c r="D852" s="2">
        <v>22.043700000000001</v>
      </c>
      <c r="E852" s="2">
        <v>0</v>
      </c>
      <c r="F852" s="2"/>
      <c r="G852" s="2"/>
      <c r="H852" s="12">
        <f t="shared" si="13"/>
        <v>0</v>
      </c>
    </row>
    <row r="853" spans="2:8" ht="13.5" x14ac:dyDescent="0.25">
      <c r="B853" s="10">
        <v>43241</v>
      </c>
      <c r="C853" s="2">
        <v>35</v>
      </c>
      <c r="D853" s="2">
        <v>22.6189</v>
      </c>
      <c r="E853" s="2">
        <v>1</v>
      </c>
      <c r="F853" s="2"/>
      <c r="G853" s="2"/>
      <c r="H853" s="12">
        <f t="shared" si="13"/>
        <v>2.6093623121345274E-2</v>
      </c>
    </row>
    <row r="854" spans="2:8" ht="13.5" x14ac:dyDescent="0.25">
      <c r="B854" s="10">
        <v>43242</v>
      </c>
      <c r="C854" s="2">
        <v>33.4</v>
      </c>
      <c r="D854" s="2">
        <v>22.6494</v>
      </c>
      <c r="E854" s="2">
        <v>0</v>
      </c>
      <c r="F854" s="2"/>
      <c r="G854" s="2"/>
      <c r="H854" s="12">
        <f t="shared" si="13"/>
        <v>1.3484298529106177E-3</v>
      </c>
    </row>
    <row r="855" spans="2:8" ht="13.5" x14ac:dyDescent="0.25">
      <c r="B855" s="10">
        <v>43243</v>
      </c>
      <c r="C855" s="2">
        <v>33.4</v>
      </c>
      <c r="D855" s="2">
        <v>22.6494</v>
      </c>
      <c r="E855" s="2">
        <v>0</v>
      </c>
      <c r="F855" s="2"/>
      <c r="G855" s="2"/>
      <c r="H855" s="12">
        <f t="shared" si="13"/>
        <v>0</v>
      </c>
    </row>
    <row r="856" spans="2:8" ht="13.5" x14ac:dyDescent="0.25">
      <c r="B856" s="10">
        <v>43244</v>
      </c>
      <c r="C856" s="2">
        <v>33.4</v>
      </c>
      <c r="D856" s="2">
        <v>22.6494</v>
      </c>
      <c r="E856" s="2">
        <v>0</v>
      </c>
      <c r="F856" s="2"/>
      <c r="G856" s="2"/>
      <c r="H856" s="12">
        <f t="shared" si="13"/>
        <v>0</v>
      </c>
    </row>
    <row r="857" spans="2:8" ht="13.5" x14ac:dyDescent="0.25">
      <c r="B857" s="10">
        <v>43245</v>
      </c>
      <c r="C857" s="2">
        <v>33.4</v>
      </c>
      <c r="D857" s="2">
        <v>22.6494</v>
      </c>
      <c r="E857" s="2">
        <v>0</v>
      </c>
      <c r="F857" s="2"/>
      <c r="G857" s="2"/>
      <c r="H857" s="12">
        <f t="shared" si="13"/>
        <v>0</v>
      </c>
    </row>
    <row r="858" spans="2:8" ht="13.5" x14ac:dyDescent="0.25">
      <c r="B858" s="10">
        <v>43248</v>
      </c>
      <c r="C858" s="2">
        <v>33.4</v>
      </c>
      <c r="D858" s="2">
        <v>22.6494</v>
      </c>
      <c r="E858" s="2">
        <v>0</v>
      </c>
      <c r="F858" s="2"/>
      <c r="G858" s="2"/>
      <c r="H858" s="12">
        <f t="shared" si="13"/>
        <v>0</v>
      </c>
    </row>
    <row r="859" spans="2:8" ht="13.5" x14ac:dyDescent="0.25">
      <c r="B859" s="10">
        <v>43249</v>
      </c>
      <c r="C859" s="2">
        <v>33.4</v>
      </c>
      <c r="D859" s="2">
        <v>22.6494</v>
      </c>
      <c r="E859" s="2">
        <v>0</v>
      </c>
      <c r="F859" s="2"/>
      <c r="G859" s="2"/>
      <c r="H859" s="12">
        <f t="shared" si="13"/>
        <v>0</v>
      </c>
    </row>
    <row r="860" spans="2:8" ht="13.5" x14ac:dyDescent="0.25">
      <c r="B860" s="10">
        <v>43250</v>
      </c>
      <c r="C860" s="2">
        <v>33.4</v>
      </c>
      <c r="D860" s="2">
        <v>22.6494</v>
      </c>
      <c r="E860" s="2">
        <v>0</v>
      </c>
      <c r="F860" s="2"/>
      <c r="G860" s="2"/>
      <c r="H860" s="12">
        <f t="shared" si="13"/>
        <v>0</v>
      </c>
    </row>
    <row r="861" spans="2:8" ht="13.5" x14ac:dyDescent="0.25">
      <c r="B861" s="10">
        <v>43251</v>
      </c>
      <c r="C861" s="2">
        <v>33.4</v>
      </c>
      <c r="D861" s="2">
        <v>22.6494</v>
      </c>
      <c r="E861" s="2">
        <v>0</v>
      </c>
      <c r="F861" s="2"/>
      <c r="G861" s="2"/>
      <c r="H861" s="12">
        <f t="shared" si="13"/>
        <v>0</v>
      </c>
    </row>
    <row r="862" spans="2:8" ht="13.5" x14ac:dyDescent="0.25">
      <c r="B862" s="10">
        <v>43252</v>
      </c>
      <c r="C862" s="2">
        <v>33.4</v>
      </c>
      <c r="D862" s="2">
        <v>22.6494</v>
      </c>
      <c r="E862" s="2">
        <v>0</v>
      </c>
      <c r="F862" s="2"/>
      <c r="G862" s="2"/>
      <c r="H862" s="12">
        <f t="shared" si="13"/>
        <v>0</v>
      </c>
    </row>
    <row r="863" spans="2:8" ht="13.5" x14ac:dyDescent="0.25">
      <c r="B863" s="10">
        <v>43255</v>
      </c>
      <c r="C863" s="2">
        <v>33.4</v>
      </c>
      <c r="D863" s="2">
        <v>22.6494</v>
      </c>
      <c r="E863" s="2">
        <v>0</v>
      </c>
      <c r="F863" s="2"/>
      <c r="G863" s="2"/>
      <c r="H863" s="12">
        <f t="shared" si="13"/>
        <v>0</v>
      </c>
    </row>
    <row r="864" spans="2:8" ht="13.5" x14ac:dyDescent="0.25">
      <c r="B864" s="10">
        <v>43256</v>
      </c>
      <c r="C864" s="2">
        <v>33.4</v>
      </c>
      <c r="D864" s="2">
        <v>22.6494</v>
      </c>
      <c r="E864" s="2">
        <v>0</v>
      </c>
      <c r="F864" s="2"/>
      <c r="G864" s="2"/>
      <c r="H864" s="12">
        <f t="shared" si="13"/>
        <v>0</v>
      </c>
    </row>
    <row r="865" spans="2:8" ht="13.5" x14ac:dyDescent="0.25">
      <c r="B865" s="10">
        <v>43257</v>
      </c>
      <c r="C865" s="2">
        <v>33.4</v>
      </c>
      <c r="D865" s="2">
        <v>22.6494</v>
      </c>
      <c r="E865" s="2">
        <v>0</v>
      </c>
      <c r="F865" s="2"/>
      <c r="G865" s="2"/>
      <c r="H865" s="12">
        <f t="shared" si="13"/>
        <v>0</v>
      </c>
    </row>
    <row r="866" spans="2:8" ht="13.5" x14ac:dyDescent="0.25">
      <c r="B866" s="10">
        <v>43258</v>
      </c>
      <c r="C866" s="2">
        <v>33.4</v>
      </c>
      <c r="D866" s="2">
        <v>22.6494</v>
      </c>
      <c r="E866" s="2">
        <v>0</v>
      </c>
      <c r="F866" s="2"/>
      <c r="G866" s="2"/>
      <c r="H866" s="12">
        <f t="shared" si="13"/>
        <v>0</v>
      </c>
    </row>
    <row r="867" spans="2:8" ht="13.5" x14ac:dyDescent="0.25">
      <c r="B867" s="10">
        <v>43259</v>
      </c>
      <c r="C867" s="2">
        <v>32.5</v>
      </c>
      <c r="D867" s="2">
        <v>22.039100000000001</v>
      </c>
      <c r="E867" s="2">
        <v>3</v>
      </c>
      <c r="F867" s="2"/>
      <c r="G867" s="2"/>
      <c r="H867" s="12">
        <f t="shared" si="13"/>
        <v>-2.6945526150803055E-2</v>
      </c>
    </row>
    <row r="868" spans="2:8" ht="13.5" x14ac:dyDescent="0.25">
      <c r="B868" s="10">
        <v>43262</v>
      </c>
      <c r="C868" s="2">
        <v>32.5</v>
      </c>
      <c r="D868" s="2">
        <v>22.039100000000001</v>
      </c>
      <c r="E868" s="2">
        <v>0</v>
      </c>
      <c r="F868" s="2"/>
      <c r="G868" s="2"/>
      <c r="H868" s="12">
        <f t="shared" si="13"/>
        <v>0</v>
      </c>
    </row>
    <row r="869" spans="2:8" ht="13.5" x14ac:dyDescent="0.25">
      <c r="B869" s="10">
        <v>43263</v>
      </c>
      <c r="C869" s="2">
        <v>32.5</v>
      </c>
      <c r="D869" s="2">
        <v>22.039100000000001</v>
      </c>
      <c r="E869" s="2">
        <v>0</v>
      </c>
      <c r="F869" s="2"/>
      <c r="G869" s="2"/>
      <c r="H869" s="12">
        <f t="shared" si="13"/>
        <v>0</v>
      </c>
    </row>
    <row r="870" spans="2:8" ht="13.5" x14ac:dyDescent="0.25">
      <c r="B870" s="10">
        <v>43264</v>
      </c>
      <c r="C870" s="2">
        <v>32.5</v>
      </c>
      <c r="D870" s="2">
        <v>22.039100000000001</v>
      </c>
      <c r="E870" s="2">
        <v>0</v>
      </c>
      <c r="F870" s="2"/>
      <c r="G870" s="2"/>
      <c r="H870" s="12">
        <f t="shared" si="13"/>
        <v>0</v>
      </c>
    </row>
    <row r="871" spans="2:8" ht="13.5" x14ac:dyDescent="0.25">
      <c r="B871" s="10">
        <v>43265</v>
      </c>
      <c r="C871" s="2">
        <v>32.5</v>
      </c>
      <c r="D871" s="2">
        <v>22.039100000000001</v>
      </c>
      <c r="E871" s="2">
        <v>0</v>
      </c>
      <c r="F871" s="2"/>
      <c r="G871" s="2"/>
      <c r="H871" s="12">
        <f t="shared" si="13"/>
        <v>0</v>
      </c>
    </row>
    <row r="872" spans="2:8" ht="13.5" x14ac:dyDescent="0.25">
      <c r="B872" s="10">
        <v>43269</v>
      </c>
      <c r="C872" s="2">
        <v>32.5</v>
      </c>
      <c r="D872" s="2">
        <v>22.039100000000001</v>
      </c>
      <c r="E872" s="2">
        <v>0</v>
      </c>
      <c r="F872" s="2"/>
      <c r="G872" s="2"/>
      <c r="H872" s="12">
        <f t="shared" si="13"/>
        <v>0</v>
      </c>
    </row>
    <row r="873" spans="2:8" ht="13.5" x14ac:dyDescent="0.25">
      <c r="B873" s="10">
        <v>43270</v>
      </c>
      <c r="C873" s="2">
        <v>32.5</v>
      </c>
      <c r="D873" s="2">
        <v>22.039100000000001</v>
      </c>
      <c r="E873" s="2">
        <v>0</v>
      </c>
      <c r="F873" s="2"/>
      <c r="G873" s="2"/>
      <c r="H873" s="12">
        <f t="shared" si="13"/>
        <v>0</v>
      </c>
    </row>
    <row r="874" spans="2:8" ht="13.5" x14ac:dyDescent="0.25">
      <c r="B874" s="10">
        <v>43271</v>
      </c>
      <c r="C874" s="2">
        <v>32.5</v>
      </c>
      <c r="D874" s="2">
        <v>22.039100000000001</v>
      </c>
      <c r="E874" s="2">
        <v>0</v>
      </c>
      <c r="F874" s="2"/>
      <c r="G874" s="2"/>
      <c r="H874" s="12">
        <f t="shared" si="13"/>
        <v>0</v>
      </c>
    </row>
    <row r="875" spans="2:8" ht="13.5" x14ac:dyDescent="0.25">
      <c r="B875" s="10">
        <v>43272</v>
      </c>
      <c r="C875" s="2">
        <v>32.5</v>
      </c>
      <c r="D875" s="2">
        <v>22.039100000000001</v>
      </c>
      <c r="E875" s="2">
        <v>0</v>
      </c>
      <c r="F875" s="2"/>
      <c r="G875" s="2"/>
      <c r="H875" s="12">
        <f t="shared" si="13"/>
        <v>0</v>
      </c>
    </row>
    <row r="876" spans="2:8" ht="13.5" x14ac:dyDescent="0.25">
      <c r="B876" s="10">
        <v>43273</v>
      </c>
      <c r="C876" s="2">
        <v>32.5</v>
      </c>
      <c r="D876" s="2">
        <v>22.039100000000001</v>
      </c>
      <c r="E876" s="2">
        <v>0</v>
      </c>
      <c r="F876" s="2"/>
      <c r="G876" s="2"/>
      <c r="H876" s="12">
        <f t="shared" si="13"/>
        <v>0</v>
      </c>
    </row>
    <row r="877" spans="2:8" ht="13.5" x14ac:dyDescent="0.25">
      <c r="B877" s="10">
        <v>43276</v>
      </c>
      <c r="C877" s="2">
        <v>32.5</v>
      </c>
      <c r="D877" s="2">
        <v>22.039100000000001</v>
      </c>
      <c r="E877" s="2">
        <v>0</v>
      </c>
      <c r="F877" s="2"/>
      <c r="G877" s="2"/>
      <c r="H877" s="12">
        <f t="shared" si="13"/>
        <v>0</v>
      </c>
    </row>
    <row r="878" spans="2:8" ht="13.5" x14ac:dyDescent="0.25">
      <c r="B878" s="10">
        <v>43277</v>
      </c>
      <c r="C878" s="2">
        <v>32.5</v>
      </c>
      <c r="D878" s="2">
        <v>22.039100000000001</v>
      </c>
      <c r="E878" s="2">
        <v>0</v>
      </c>
      <c r="F878" s="2"/>
      <c r="G878" s="2"/>
      <c r="H878" s="12">
        <f t="shared" si="13"/>
        <v>0</v>
      </c>
    </row>
    <row r="879" spans="2:8" ht="13.5" x14ac:dyDescent="0.25">
      <c r="B879" s="10">
        <v>43278</v>
      </c>
      <c r="C879" s="2">
        <v>32.5</v>
      </c>
      <c r="D879" s="2">
        <v>22.039100000000001</v>
      </c>
      <c r="E879" s="2">
        <v>0</v>
      </c>
      <c r="F879" s="2"/>
      <c r="G879" s="2"/>
      <c r="H879" s="12">
        <f t="shared" si="13"/>
        <v>0</v>
      </c>
    </row>
    <row r="880" spans="2:8" ht="13.5" x14ac:dyDescent="0.25">
      <c r="B880" s="10">
        <v>43279</v>
      </c>
      <c r="C880" s="2">
        <v>32.5</v>
      </c>
      <c r="D880" s="2">
        <v>22.039100000000001</v>
      </c>
      <c r="E880" s="2">
        <v>0</v>
      </c>
      <c r="F880" s="2"/>
      <c r="G880" s="2"/>
      <c r="H880" s="12">
        <f t="shared" si="13"/>
        <v>0</v>
      </c>
    </row>
    <row r="881" spans="2:8" ht="13.5" x14ac:dyDescent="0.25">
      <c r="B881" s="10">
        <v>43280</v>
      </c>
      <c r="C881" s="2">
        <v>32.5</v>
      </c>
      <c r="D881" s="2">
        <v>22.039100000000001</v>
      </c>
      <c r="E881" s="2">
        <v>0</v>
      </c>
      <c r="F881" s="2"/>
      <c r="G881" s="2"/>
      <c r="H881" s="12">
        <f t="shared" si="13"/>
        <v>0</v>
      </c>
    </row>
    <row r="882" spans="2:8" ht="13.5" x14ac:dyDescent="0.25">
      <c r="B882" s="10">
        <v>43283</v>
      </c>
      <c r="C882" s="2">
        <v>32.5</v>
      </c>
      <c r="D882" s="2">
        <v>22.039100000000001</v>
      </c>
      <c r="E882" s="2">
        <v>300</v>
      </c>
      <c r="F882" s="2"/>
      <c r="G882" s="2"/>
      <c r="H882" s="12">
        <f t="shared" si="13"/>
        <v>0</v>
      </c>
    </row>
    <row r="883" spans="2:8" ht="13.5" x14ac:dyDescent="0.25">
      <c r="B883" s="10">
        <v>43284</v>
      </c>
      <c r="C883" s="2">
        <v>32.5</v>
      </c>
      <c r="D883" s="2">
        <v>22.039100000000001</v>
      </c>
      <c r="E883" s="2">
        <v>0</v>
      </c>
      <c r="F883" s="2"/>
      <c r="G883" s="2"/>
      <c r="H883" s="12">
        <f t="shared" si="13"/>
        <v>0</v>
      </c>
    </row>
    <row r="884" spans="2:8" ht="13.5" x14ac:dyDescent="0.25">
      <c r="B884" s="10">
        <v>43285</v>
      </c>
      <c r="C884" s="2">
        <v>32.5</v>
      </c>
      <c r="D884" s="2">
        <v>22.039100000000001</v>
      </c>
      <c r="E884" s="2">
        <v>0</v>
      </c>
      <c r="F884" s="2"/>
      <c r="G884" s="2"/>
      <c r="H884" s="12">
        <f t="shared" si="13"/>
        <v>0</v>
      </c>
    </row>
    <row r="885" spans="2:8" ht="13.5" x14ac:dyDescent="0.25">
      <c r="B885" s="10">
        <v>43286</v>
      </c>
      <c r="C885" s="2">
        <v>32.5</v>
      </c>
      <c r="D885" s="2">
        <v>22.039100000000001</v>
      </c>
      <c r="E885" s="2">
        <v>0</v>
      </c>
      <c r="F885" s="2"/>
      <c r="G885" s="2"/>
      <c r="H885" s="12">
        <f t="shared" si="13"/>
        <v>0</v>
      </c>
    </row>
    <row r="886" spans="2:8" ht="13.5" x14ac:dyDescent="0.25">
      <c r="B886" s="10">
        <v>43287</v>
      </c>
      <c r="C886" s="2">
        <v>32.5</v>
      </c>
      <c r="D886" s="2">
        <v>22.039100000000001</v>
      </c>
      <c r="E886" s="2">
        <v>0</v>
      </c>
      <c r="F886" s="2"/>
      <c r="G886" s="2"/>
      <c r="H886" s="12">
        <f t="shared" si="13"/>
        <v>0</v>
      </c>
    </row>
    <row r="887" spans="2:8" ht="13.5" x14ac:dyDescent="0.25">
      <c r="B887" s="10">
        <v>43290</v>
      </c>
      <c r="C887" s="2">
        <v>32.5</v>
      </c>
      <c r="D887" s="2">
        <v>22.039100000000001</v>
      </c>
      <c r="E887" s="2">
        <v>0</v>
      </c>
      <c r="F887" s="2"/>
      <c r="G887" s="2"/>
      <c r="H887" s="12">
        <f t="shared" si="13"/>
        <v>0</v>
      </c>
    </row>
    <row r="888" spans="2:8" ht="13.5" x14ac:dyDescent="0.25">
      <c r="B888" s="10">
        <v>43291</v>
      </c>
      <c r="C888" s="2">
        <v>32.5</v>
      </c>
      <c r="D888" s="2">
        <v>22.039100000000001</v>
      </c>
      <c r="E888" s="2">
        <v>0</v>
      </c>
      <c r="F888" s="2"/>
      <c r="G888" s="2"/>
      <c r="H888" s="12">
        <f t="shared" si="13"/>
        <v>0</v>
      </c>
    </row>
    <row r="889" spans="2:8" ht="13.5" x14ac:dyDescent="0.25">
      <c r="B889" s="10">
        <v>43292</v>
      </c>
      <c r="C889" s="2">
        <v>32.5</v>
      </c>
      <c r="D889" s="2">
        <v>22.039100000000001</v>
      </c>
      <c r="E889" s="2">
        <v>0</v>
      </c>
      <c r="F889" s="2"/>
      <c r="G889" s="2"/>
      <c r="H889" s="12">
        <f t="shared" si="13"/>
        <v>0</v>
      </c>
    </row>
    <row r="890" spans="2:8" ht="13.5" x14ac:dyDescent="0.25">
      <c r="B890" s="10">
        <v>43293</v>
      </c>
      <c r="C890" s="2">
        <v>32.5</v>
      </c>
      <c r="D890" s="2">
        <v>22.039100000000001</v>
      </c>
      <c r="E890" s="2">
        <v>0</v>
      </c>
      <c r="F890" s="2"/>
      <c r="G890" s="2"/>
      <c r="H890" s="12">
        <f t="shared" si="13"/>
        <v>0</v>
      </c>
    </row>
    <row r="891" spans="2:8" ht="13.5" x14ac:dyDescent="0.25">
      <c r="B891" s="10">
        <v>43294</v>
      </c>
      <c r="C891" s="2">
        <v>32.5</v>
      </c>
      <c r="D891" s="2">
        <v>22.039100000000001</v>
      </c>
      <c r="E891" s="2">
        <v>0</v>
      </c>
      <c r="F891" s="2"/>
      <c r="G891" s="2"/>
      <c r="H891" s="12">
        <f t="shared" si="13"/>
        <v>0</v>
      </c>
    </row>
    <row r="892" spans="2:8" ht="13.5" x14ac:dyDescent="0.25">
      <c r="B892" s="10">
        <v>43297</v>
      </c>
      <c r="C892" s="2">
        <v>32.5</v>
      </c>
      <c r="D892" s="2">
        <v>22.039100000000001</v>
      </c>
      <c r="E892" s="2">
        <v>0</v>
      </c>
      <c r="F892" s="2"/>
      <c r="G892" s="2"/>
      <c r="H892" s="12">
        <f t="shared" si="13"/>
        <v>0</v>
      </c>
    </row>
    <row r="893" spans="2:8" ht="13.5" x14ac:dyDescent="0.25">
      <c r="B893" s="10">
        <v>43298</v>
      </c>
      <c r="C893" s="2">
        <v>32.5</v>
      </c>
      <c r="D893" s="2">
        <v>22.039100000000001</v>
      </c>
      <c r="E893" s="2">
        <v>0</v>
      </c>
      <c r="F893" s="2"/>
      <c r="G893" s="2"/>
      <c r="H893" s="12">
        <f t="shared" si="13"/>
        <v>0</v>
      </c>
    </row>
    <row r="894" spans="2:8" ht="13.5" x14ac:dyDescent="0.25">
      <c r="B894" s="10">
        <v>43299</v>
      </c>
      <c r="C894" s="2">
        <v>32.5</v>
      </c>
      <c r="D894" s="2">
        <v>22.039100000000001</v>
      </c>
      <c r="E894" s="2">
        <v>0</v>
      </c>
      <c r="F894" s="2"/>
      <c r="G894" s="2"/>
      <c r="H894" s="12">
        <f t="shared" si="13"/>
        <v>0</v>
      </c>
    </row>
    <row r="895" spans="2:8" ht="13.5" x14ac:dyDescent="0.25">
      <c r="B895" s="10">
        <v>43300</v>
      </c>
      <c r="C895" s="2">
        <v>32.5</v>
      </c>
      <c r="D895" s="2">
        <v>22.039100000000001</v>
      </c>
      <c r="E895" s="2">
        <v>0</v>
      </c>
      <c r="F895" s="2"/>
      <c r="G895" s="2"/>
      <c r="H895" s="12">
        <f t="shared" si="13"/>
        <v>0</v>
      </c>
    </row>
    <row r="896" spans="2:8" ht="13.5" x14ac:dyDescent="0.25">
      <c r="B896" s="10">
        <v>43301</v>
      </c>
      <c r="C896" s="2">
        <v>32.5</v>
      </c>
      <c r="D896" s="2">
        <v>22.039100000000001</v>
      </c>
      <c r="E896" s="2">
        <v>0</v>
      </c>
      <c r="F896" s="2"/>
      <c r="G896" s="2"/>
      <c r="H896" s="12">
        <f t="shared" si="13"/>
        <v>0</v>
      </c>
    </row>
    <row r="897" spans="2:8" ht="13.5" x14ac:dyDescent="0.25">
      <c r="B897" s="10">
        <v>43304</v>
      </c>
      <c r="C897" s="2">
        <v>32.5</v>
      </c>
      <c r="D897" s="2">
        <v>22.039100000000001</v>
      </c>
      <c r="E897" s="2">
        <v>0</v>
      </c>
      <c r="F897" s="2"/>
      <c r="G897" s="2"/>
      <c r="H897" s="12">
        <f t="shared" si="13"/>
        <v>0</v>
      </c>
    </row>
    <row r="898" spans="2:8" ht="13.5" x14ac:dyDescent="0.25">
      <c r="B898" s="10">
        <v>43305</v>
      </c>
      <c r="C898" s="2">
        <v>32.5</v>
      </c>
      <c r="D898" s="2">
        <v>22.039100000000001</v>
      </c>
      <c r="E898" s="2">
        <v>0</v>
      </c>
      <c r="F898" s="2"/>
      <c r="G898" s="2"/>
      <c r="H898" s="12">
        <f t="shared" si="13"/>
        <v>0</v>
      </c>
    </row>
    <row r="899" spans="2:8" ht="13.5" x14ac:dyDescent="0.25">
      <c r="B899" s="10">
        <v>43307</v>
      </c>
      <c r="C899" s="2">
        <v>32.5</v>
      </c>
      <c r="D899" s="2">
        <v>22.039100000000001</v>
      </c>
      <c r="E899" s="2">
        <v>618</v>
      </c>
      <c r="F899" s="2"/>
      <c r="G899" s="2"/>
      <c r="H899" s="12">
        <f t="shared" si="13"/>
        <v>0</v>
      </c>
    </row>
    <row r="900" spans="2:8" ht="13.5" x14ac:dyDescent="0.25">
      <c r="B900" s="10">
        <v>43308</v>
      </c>
      <c r="C900" s="2">
        <v>32.5</v>
      </c>
      <c r="D900" s="2">
        <v>22.039100000000001</v>
      </c>
      <c r="E900" s="2">
        <v>0</v>
      </c>
      <c r="F900" s="2"/>
      <c r="G900" s="2"/>
      <c r="H900" s="12">
        <f t="shared" si="13"/>
        <v>0</v>
      </c>
    </row>
    <row r="901" spans="2:8" ht="13.5" x14ac:dyDescent="0.25">
      <c r="B901" s="10">
        <v>43311</v>
      </c>
      <c r="C901" s="2">
        <v>32.5</v>
      </c>
      <c r="D901" s="2">
        <v>22.039100000000001</v>
      </c>
      <c r="E901" s="2">
        <v>0</v>
      </c>
      <c r="F901" s="2"/>
      <c r="G901" s="2"/>
      <c r="H901" s="12">
        <f t="shared" si="13"/>
        <v>0</v>
      </c>
    </row>
    <row r="902" spans="2:8" ht="13.5" x14ac:dyDescent="0.25">
      <c r="B902" s="10">
        <v>43312</v>
      </c>
      <c r="C902" s="2">
        <v>32.5</v>
      </c>
      <c r="D902" s="2">
        <v>22.039100000000001</v>
      </c>
      <c r="E902" s="2">
        <v>0</v>
      </c>
      <c r="F902" s="2"/>
      <c r="G902" s="2"/>
      <c r="H902" s="12">
        <f t="shared" si="13"/>
        <v>0</v>
      </c>
    </row>
    <row r="903" spans="2:8" ht="13.5" x14ac:dyDescent="0.25">
      <c r="B903" s="10">
        <v>43313</v>
      </c>
      <c r="C903" s="2">
        <v>32.5</v>
      </c>
      <c r="D903" s="2">
        <v>22.039100000000001</v>
      </c>
      <c r="E903" s="2">
        <v>0</v>
      </c>
      <c r="F903" s="2"/>
      <c r="G903" s="2"/>
      <c r="H903" s="12">
        <f t="shared" ref="H903:H966" si="14">(D903-D902)/D902</f>
        <v>0</v>
      </c>
    </row>
    <row r="904" spans="2:8" ht="13.5" x14ac:dyDescent="0.25">
      <c r="B904" s="10">
        <v>43314</v>
      </c>
      <c r="C904" s="2">
        <v>32.5</v>
      </c>
      <c r="D904" s="2">
        <v>22.039100000000001</v>
      </c>
      <c r="E904" s="2">
        <v>0</v>
      </c>
      <c r="F904" s="2"/>
      <c r="G904" s="2"/>
      <c r="H904" s="12">
        <f t="shared" si="14"/>
        <v>0</v>
      </c>
    </row>
    <row r="905" spans="2:8" ht="13.5" x14ac:dyDescent="0.25">
      <c r="B905" s="10">
        <v>43315</v>
      </c>
      <c r="C905" s="2">
        <v>32.5</v>
      </c>
      <c r="D905" s="2">
        <v>22.039100000000001</v>
      </c>
      <c r="E905" s="2">
        <v>0</v>
      </c>
      <c r="F905" s="2"/>
      <c r="G905" s="2"/>
      <c r="H905" s="12">
        <f t="shared" si="14"/>
        <v>0</v>
      </c>
    </row>
    <row r="906" spans="2:8" ht="13.5" x14ac:dyDescent="0.25">
      <c r="B906" s="10">
        <v>43318</v>
      </c>
      <c r="C906" s="2">
        <v>32.5</v>
      </c>
      <c r="D906" s="2">
        <v>22.039100000000001</v>
      </c>
      <c r="E906" s="2">
        <v>0</v>
      </c>
      <c r="F906" s="2"/>
      <c r="G906" s="2"/>
      <c r="H906" s="12">
        <f t="shared" si="14"/>
        <v>0</v>
      </c>
    </row>
    <row r="907" spans="2:8" ht="13.5" x14ac:dyDescent="0.25">
      <c r="B907" s="10">
        <v>43319</v>
      </c>
      <c r="C907" s="2">
        <v>32.5</v>
      </c>
      <c r="D907" s="2">
        <v>22.039100000000001</v>
      </c>
      <c r="E907" s="2">
        <v>0</v>
      </c>
      <c r="F907" s="2"/>
      <c r="G907" s="2"/>
      <c r="H907" s="12">
        <f t="shared" si="14"/>
        <v>0</v>
      </c>
    </row>
    <row r="908" spans="2:8" ht="13.5" x14ac:dyDescent="0.25">
      <c r="B908" s="10">
        <v>43320</v>
      </c>
      <c r="C908" s="2">
        <v>32.5</v>
      </c>
      <c r="D908" s="2">
        <v>22.039100000000001</v>
      </c>
      <c r="E908" s="2">
        <v>0</v>
      </c>
      <c r="F908" s="2"/>
      <c r="G908" s="2"/>
      <c r="H908" s="12">
        <f t="shared" si="14"/>
        <v>0</v>
      </c>
    </row>
    <row r="909" spans="2:8" ht="13.5" x14ac:dyDescent="0.25">
      <c r="B909" s="10">
        <v>43321</v>
      </c>
      <c r="C909" s="2">
        <v>32.5</v>
      </c>
      <c r="D909" s="2">
        <v>22.039100000000001</v>
      </c>
      <c r="E909" s="2">
        <v>0</v>
      </c>
      <c r="F909" s="2"/>
      <c r="G909" s="2"/>
      <c r="H909" s="12">
        <f t="shared" si="14"/>
        <v>0</v>
      </c>
    </row>
    <row r="910" spans="2:8" ht="13.5" x14ac:dyDescent="0.25">
      <c r="B910" s="10">
        <v>43322</v>
      </c>
      <c r="C910" s="2">
        <v>32.5</v>
      </c>
      <c r="D910" s="2">
        <v>22.039100000000001</v>
      </c>
      <c r="E910" s="2">
        <v>0</v>
      </c>
      <c r="F910" s="2"/>
      <c r="G910" s="2"/>
      <c r="H910" s="12">
        <f t="shared" si="14"/>
        <v>0</v>
      </c>
    </row>
    <row r="911" spans="2:8" ht="13.5" x14ac:dyDescent="0.25">
      <c r="B911" s="10">
        <v>43326</v>
      </c>
      <c r="C911" s="2">
        <v>32.5</v>
      </c>
      <c r="D911" s="2">
        <v>22.039100000000001</v>
      </c>
      <c r="E911" s="2">
        <v>0</v>
      </c>
      <c r="F911" s="2"/>
      <c r="G911" s="2"/>
      <c r="H911" s="12">
        <f t="shared" si="14"/>
        <v>0</v>
      </c>
    </row>
    <row r="912" spans="2:8" ht="13.5" x14ac:dyDescent="0.25">
      <c r="B912" s="10">
        <v>43327</v>
      </c>
      <c r="C912" s="2">
        <v>32.5</v>
      </c>
      <c r="D912" s="2">
        <v>22.039100000000001</v>
      </c>
      <c r="E912" s="2">
        <v>0</v>
      </c>
      <c r="F912" s="2"/>
      <c r="G912" s="2"/>
      <c r="H912" s="12">
        <f t="shared" si="14"/>
        <v>0</v>
      </c>
    </row>
    <row r="913" spans="2:8" ht="13.5" x14ac:dyDescent="0.25">
      <c r="B913" s="10">
        <v>43328</v>
      </c>
      <c r="C913" s="2">
        <v>32.5</v>
      </c>
      <c r="D913" s="2">
        <v>22.039100000000001</v>
      </c>
      <c r="E913" s="2">
        <v>0</v>
      </c>
      <c r="F913" s="2"/>
      <c r="G913" s="2"/>
      <c r="H913" s="12">
        <f t="shared" si="14"/>
        <v>0</v>
      </c>
    </row>
    <row r="914" spans="2:8" ht="13.5" x14ac:dyDescent="0.25">
      <c r="B914" s="10">
        <v>43329</v>
      </c>
      <c r="C914" s="2">
        <v>32.5</v>
      </c>
      <c r="D914" s="2">
        <v>22.039100000000001</v>
      </c>
      <c r="E914" s="2">
        <v>0</v>
      </c>
      <c r="F914" s="2"/>
      <c r="G914" s="2"/>
      <c r="H914" s="12">
        <f t="shared" si="14"/>
        <v>0</v>
      </c>
    </row>
    <row r="915" spans="2:8" ht="13.5" x14ac:dyDescent="0.25">
      <c r="B915" s="10">
        <v>43332</v>
      </c>
      <c r="C915" s="2">
        <v>32.5</v>
      </c>
      <c r="D915" s="2">
        <v>22.039100000000001</v>
      </c>
      <c r="E915" s="2">
        <v>0</v>
      </c>
      <c r="F915" s="2"/>
      <c r="G915" s="2"/>
      <c r="H915" s="12">
        <f t="shared" si="14"/>
        <v>0</v>
      </c>
    </row>
    <row r="916" spans="2:8" ht="13.5" x14ac:dyDescent="0.25">
      <c r="B916" s="10">
        <v>43335</v>
      </c>
      <c r="C916" s="2">
        <v>32.5</v>
      </c>
      <c r="D916" s="2">
        <v>22.039100000000001</v>
      </c>
      <c r="E916" s="2">
        <v>0</v>
      </c>
      <c r="F916" s="2"/>
      <c r="G916" s="2"/>
      <c r="H916" s="12">
        <f t="shared" si="14"/>
        <v>0</v>
      </c>
    </row>
    <row r="917" spans="2:8" ht="13.5" x14ac:dyDescent="0.25">
      <c r="B917" s="10">
        <v>43336</v>
      </c>
      <c r="C917" s="2">
        <v>33.4</v>
      </c>
      <c r="D917" s="2">
        <v>22.6494</v>
      </c>
      <c r="E917" s="2">
        <v>9</v>
      </c>
      <c r="F917" s="2"/>
      <c r="G917" s="2"/>
      <c r="H917" s="12">
        <f t="shared" si="14"/>
        <v>2.7691693399458178E-2</v>
      </c>
    </row>
    <row r="918" spans="2:8" ht="13.5" x14ac:dyDescent="0.25">
      <c r="B918" s="10">
        <v>43339</v>
      </c>
      <c r="C918" s="2">
        <v>33.4</v>
      </c>
      <c r="D918" s="2">
        <v>22.6494</v>
      </c>
      <c r="E918" s="2">
        <v>0</v>
      </c>
      <c r="F918" s="2"/>
      <c r="G918" s="2"/>
      <c r="H918" s="12">
        <f t="shared" si="14"/>
        <v>0</v>
      </c>
    </row>
    <row r="919" spans="2:8" ht="13.5" x14ac:dyDescent="0.25">
      <c r="B919" s="10">
        <v>43340</v>
      </c>
      <c r="C919" s="2">
        <v>33.51</v>
      </c>
      <c r="D919" s="2">
        <v>22.724</v>
      </c>
      <c r="E919" s="2">
        <v>569</v>
      </c>
      <c r="F919" s="2"/>
      <c r="G919" s="2"/>
      <c r="H919" s="12">
        <f t="shared" si="14"/>
        <v>3.2936854839421895E-3</v>
      </c>
    </row>
    <row r="920" spans="2:8" ht="13.5" x14ac:dyDescent="0.25">
      <c r="B920" s="10">
        <v>43341</v>
      </c>
      <c r="C920" s="2">
        <v>33.51</v>
      </c>
      <c r="D920" s="2">
        <v>22.724</v>
      </c>
      <c r="E920" s="2">
        <v>0</v>
      </c>
      <c r="F920" s="2"/>
      <c r="G920" s="2"/>
      <c r="H920" s="12">
        <f t="shared" si="14"/>
        <v>0</v>
      </c>
    </row>
    <row r="921" spans="2:8" ht="13.5" x14ac:dyDescent="0.25">
      <c r="B921" s="10">
        <v>43342</v>
      </c>
      <c r="C921" s="2">
        <v>33.51</v>
      </c>
      <c r="D921" s="2">
        <v>22.724</v>
      </c>
      <c r="E921" s="2">
        <v>0</v>
      </c>
      <c r="F921" s="2"/>
      <c r="G921" s="2"/>
      <c r="H921" s="12">
        <f t="shared" si="14"/>
        <v>0</v>
      </c>
    </row>
    <row r="922" spans="2:8" ht="13.5" x14ac:dyDescent="0.25">
      <c r="B922" s="10">
        <v>43343</v>
      </c>
      <c r="C922" s="2">
        <v>33.51</v>
      </c>
      <c r="D922" s="2">
        <v>22.724</v>
      </c>
      <c r="E922" s="2">
        <v>0</v>
      </c>
      <c r="F922" s="2"/>
      <c r="G922" s="2"/>
      <c r="H922" s="12">
        <f t="shared" si="14"/>
        <v>0</v>
      </c>
    </row>
    <row r="923" spans="2:8" ht="13.5" x14ac:dyDescent="0.25">
      <c r="B923" s="10">
        <v>43346</v>
      </c>
      <c r="C923" s="2">
        <v>33.51</v>
      </c>
      <c r="D923" s="2">
        <v>22.724</v>
      </c>
      <c r="E923" s="2">
        <v>0</v>
      </c>
      <c r="F923" s="2"/>
      <c r="G923" s="2"/>
      <c r="H923" s="12">
        <f t="shared" si="14"/>
        <v>0</v>
      </c>
    </row>
    <row r="924" spans="2:8" ht="13.5" x14ac:dyDescent="0.25">
      <c r="B924" s="10">
        <v>43347</v>
      </c>
      <c r="C924" s="2">
        <v>33.51</v>
      </c>
      <c r="D924" s="2">
        <v>22.724</v>
      </c>
      <c r="E924" s="2">
        <v>0</v>
      </c>
      <c r="F924" s="2"/>
      <c r="G924" s="2"/>
      <c r="H924" s="12">
        <f t="shared" si="14"/>
        <v>0</v>
      </c>
    </row>
    <row r="925" spans="2:8" ht="13.5" x14ac:dyDescent="0.25">
      <c r="B925" s="10">
        <v>43348</v>
      </c>
      <c r="C925" s="2">
        <v>33.51</v>
      </c>
      <c r="D925" s="2">
        <v>22.724</v>
      </c>
      <c r="E925" s="2">
        <v>0</v>
      </c>
      <c r="F925" s="2"/>
      <c r="G925" s="2"/>
      <c r="H925" s="12">
        <f t="shared" si="14"/>
        <v>0</v>
      </c>
    </row>
    <row r="926" spans="2:8" ht="13.5" x14ac:dyDescent="0.25">
      <c r="B926" s="10">
        <v>43349</v>
      </c>
      <c r="C926" s="2">
        <v>33.51</v>
      </c>
      <c r="D926" s="2">
        <v>22.724</v>
      </c>
      <c r="E926" s="2">
        <v>22</v>
      </c>
      <c r="F926" s="2"/>
      <c r="G926" s="2"/>
      <c r="H926" s="12">
        <f t="shared" si="14"/>
        <v>0</v>
      </c>
    </row>
    <row r="927" spans="2:8" ht="13.5" x14ac:dyDescent="0.25">
      <c r="B927" s="10">
        <v>43350</v>
      </c>
      <c r="C927" s="2">
        <v>33.51</v>
      </c>
      <c r="D927" s="2">
        <v>22.724</v>
      </c>
      <c r="E927" s="2">
        <v>0</v>
      </c>
      <c r="F927" s="2"/>
      <c r="G927" s="2"/>
      <c r="H927" s="12">
        <f t="shared" si="14"/>
        <v>0</v>
      </c>
    </row>
    <row r="928" spans="2:8" ht="13.5" x14ac:dyDescent="0.25">
      <c r="B928" s="10">
        <v>43353</v>
      </c>
      <c r="C928" s="2">
        <v>33.51</v>
      </c>
      <c r="D928" s="2">
        <v>22.724</v>
      </c>
      <c r="E928" s="2">
        <v>0</v>
      </c>
      <c r="F928" s="2"/>
      <c r="G928" s="2"/>
      <c r="H928" s="12">
        <f t="shared" si="14"/>
        <v>0</v>
      </c>
    </row>
    <row r="929" spans="2:8" ht="13.5" x14ac:dyDescent="0.25">
      <c r="B929" s="10">
        <v>43355</v>
      </c>
      <c r="C929" s="2">
        <v>33.51</v>
      </c>
      <c r="D929" s="2">
        <v>22.724</v>
      </c>
      <c r="E929" s="2">
        <v>0</v>
      </c>
      <c r="F929" s="2"/>
      <c r="G929" s="2"/>
      <c r="H929" s="12">
        <f t="shared" si="14"/>
        <v>0</v>
      </c>
    </row>
    <row r="930" spans="2:8" ht="13.5" x14ac:dyDescent="0.25">
      <c r="B930" s="10">
        <v>43356</v>
      </c>
      <c r="C930" s="2">
        <v>33.51</v>
      </c>
      <c r="D930" s="2">
        <v>22.724</v>
      </c>
      <c r="E930" s="2">
        <v>0</v>
      </c>
      <c r="F930" s="2"/>
      <c r="G930" s="2"/>
      <c r="H930" s="12">
        <f t="shared" si="14"/>
        <v>0</v>
      </c>
    </row>
    <row r="931" spans="2:8" ht="13.5" x14ac:dyDescent="0.25">
      <c r="B931" s="10">
        <v>43357</v>
      </c>
      <c r="C931" s="2">
        <v>33.51</v>
      </c>
      <c r="D931" s="2">
        <v>22.724</v>
      </c>
      <c r="E931" s="2">
        <v>0</v>
      </c>
      <c r="F931" s="2"/>
      <c r="G931" s="2"/>
      <c r="H931" s="12">
        <f t="shared" si="14"/>
        <v>0</v>
      </c>
    </row>
    <row r="932" spans="2:8" ht="13.5" x14ac:dyDescent="0.25">
      <c r="B932" s="10">
        <v>43360</v>
      </c>
      <c r="C932" s="2">
        <v>33.51</v>
      </c>
      <c r="D932" s="2">
        <v>22.724</v>
      </c>
      <c r="E932" s="2">
        <v>0</v>
      </c>
      <c r="F932" s="2"/>
      <c r="G932" s="2"/>
      <c r="H932" s="12">
        <f t="shared" si="14"/>
        <v>0</v>
      </c>
    </row>
    <row r="933" spans="2:8" ht="13.5" x14ac:dyDescent="0.25">
      <c r="B933" s="10">
        <v>43361</v>
      </c>
      <c r="C933" s="2">
        <v>33.51</v>
      </c>
      <c r="D933" s="2">
        <v>22.724</v>
      </c>
      <c r="E933" s="2">
        <v>0</v>
      </c>
      <c r="F933" s="2"/>
      <c r="G933" s="2"/>
      <c r="H933" s="12">
        <f t="shared" si="14"/>
        <v>0</v>
      </c>
    </row>
    <row r="934" spans="2:8" ht="13.5" x14ac:dyDescent="0.25">
      <c r="B934" s="10">
        <v>43362</v>
      </c>
      <c r="C934" s="2">
        <v>33.51</v>
      </c>
      <c r="D934" s="2">
        <v>22.724</v>
      </c>
      <c r="E934" s="2">
        <v>0</v>
      </c>
      <c r="F934" s="2"/>
      <c r="G934" s="2"/>
      <c r="H934" s="12">
        <f t="shared" si="14"/>
        <v>0</v>
      </c>
    </row>
    <row r="935" spans="2:8" ht="13.5" x14ac:dyDescent="0.25">
      <c r="B935" s="10">
        <v>43363</v>
      </c>
      <c r="C935" s="2">
        <v>33.51</v>
      </c>
      <c r="D935" s="2">
        <v>22.724</v>
      </c>
      <c r="E935" s="2">
        <v>0</v>
      </c>
      <c r="F935" s="2"/>
      <c r="G935" s="2"/>
      <c r="H935" s="12">
        <f t="shared" si="14"/>
        <v>0</v>
      </c>
    </row>
    <row r="936" spans="2:8" ht="13.5" x14ac:dyDescent="0.25">
      <c r="B936" s="10">
        <v>43364</v>
      </c>
      <c r="C936" s="2">
        <v>33.51</v>
      </c>
      <c r="D936" s="2">
        <v>22.724</v>
      </c>
      <c r="E936" s="2">
        <v>0</v>
      </c>
      <c r="F936" s="2"/>
      <c r="G936" s="2"/>
      <c r="H936" s="12">
        <f t="shared" si="14"/>
        <v>0</v>
      </c>
    </row>
    <row r="937" spans="2:8" ht="13.5" x14ac:dyDescent="0.25">
      <c r="B937" s="10">
        <v>43367</v>
      </c>
      <c r="C937" s="2">
        <v>33.51</v>
      </c>
      <c r="D937" s="2">
        <v>22.724</v>
      </c>
      <c r="E937" s="2">
        <v>0</v>
      </c>
      <c r="F937" s="2"/>
      <c r="G937" s="2"/>
      <c r="H937" s="12">
        <f t="shared" si="14"/>
        <v>0</v>
      </c>
    </row>
    <row r="938" spans="2:8" ht="13.5" x14ac:dyDescent="0.25">
      <c r="B938" s="10">
        <v>43368</v>
      </c>
      <c r="C938" s="2">
        <v>33.51</v>
      </c>
      <c r="D938" s="2">
        <v>22.724</v>
      </c>
      <c r="E938" s="2">
        <v>0</v>
      </c>
      <c r="F938" s="2"/>
      <c r="G938" s="2"/>
      <c r="H938" s="12">
        <f t="shared" si="14"/>
        <v>0</v>
      </c>
    </row>
    <row r="939" spans="2:8" ht="13.5" x14ac:dyDescent="0.25">
      <c r="B939" s="10">
        <v>43369</v>
      </c>
      <c r="C939" s="2">
        <v>33.51</v>
      </c>
      <c r="D939" s="2">
        <v>22.724</v>
      </c>
      <c r="E939" s="2">
        <v>0</v>
      </c>
      <c r="F939" s="2"/>
      <c r="G939" s="2"/>
      <c r="H939" s="12">
        <f t="shared" si="14"/>
        <v>0</v>
      </c>
    </row>
    <row r="940" spans="2:8" ht="13.5" x14ac:dyDescent="0.25">
      <c r="B940" s="10">
        <v>43370</v>
      </c>
      <c r="C940" s="2">
        <v>33.51</v>
      </c>
      <c r="D940" s="2">
        <v>22.724</v>
      </c>
      <c r="E940" s="2">
        <v>0</v>
      </c>
      <c r="F940" s="2"/>
      <c r="G940" s="2"/>
      <c r="H940" s="12">
        <f t="shared" si="14"/>
        <v>0</v>
      </c>
    </row>
    <row r="941" spans="2:8" ht="13.5" x14ac:dyDescent="0.25">
      <c r="B941" s="10">
        <v>43371</v>
      </c>
      <c r="C941" s="2">
        <v>33.51</v>
      </c>
      <c r="D941" s="2">
        <v>22.724</v>
      </c>
      <c r="E941" s="2">
        <v>0</v>
      </c>
      <c r="F941" s="2"/>
      <c r="G941" s="2"/>
      <c r="H941" s="12">
        <f t="shared" si="14"/>
        <v>0</v>
      </c>
    </row>
    <row r="942" spans="2:8" ht="13.5" x14ac:dyDescent="0.25">
      <c r="B942" s="10">
        <v>43374</v>
      </c>
      <c r="C942" s="2">
        <v>33.51</v>
      </c>
      <c r="D942" s="2">
        <v>22.724</v>
      </c>
      <c r="E942" s="2">
        <v>0</v>
      </c>
      <c r="F942" s="2"/>
      <c r="G942" s="2"/>
      <c r="H942" s="12">
        <f t="shared" si="14"/>
        <v>0</v>
      </c>
    </row>
    <row r="943" spans="2:8" ht="13.5" x14ac:dyDescent="0.25">
      <c r="B943" s="10">
        <v>43375</v>
      </c>
      <c r="C943" s="2">
        <v>33.51</v>
      </c>
      <c r="D943" s="2">
        <v>22.724</v>
      </c>
      <c r="E943" s="2">
        <v>0</v>
      </c>
      <c r="F943" s="2"/>
      <c r="G943" s="2"/>
      <c r="H943" s="12">
        <f t="shared" si="14"/>
        <v>0</v>
      </c>
    </row>
    <row r="944" spans="2:8" ht="13.5" x14ac:dyDescent="0.25">
      <c r="B944" s="10">
        <v>43376</v>
      </c>
      <c r="C944" s="2">
        <v>33.51</v>
      </c>
      <c r="D944" s="2">
        <v>22.724</v>
      </c>
      <c r="E944" s="2">
        <v>0</v>
      </c>
      <c r="F944" s="2"/>
      <c r="G944" s="2"/>
      <c r="H944" s="12">
        <f t="shared" si="14"/>
        <v>0</v>
      </c>
    </row>
    <row r="945" spans="2:8" ht="13.5" x14ac:dyDescent="0.25">
      <c r="B945" s="10">
        <v>43377</v>
      </c>
      <c r="C945" s="2">
        <v>33.51</v>
      </c>
      <c r="D945" s="2">
        <v>22.724</v>
      </c>
      <c r="E945" s="2">
        <v>130</v>
      </c>
      <c r="F945" s="2"/>
      <c r="G945" s="2"/>
      <c r="H945" s="12">
        <f t="shared" si="14"/>
        <v>0</v>
      </c>
    </row>
    <row r="946" spans="2:8" ht="13.5" x14ac:dyDescent="0.25">
      <c r="B946" s="10">
        <v>43378</v>
      </c>
      <c r="C946" s="2">
        <v>34</v>
      </c>
      <c r="D946" s="2">
        <v>23.0563</v>
      </c>
      <c r="E946" s="2">
        <v>2</v>
      </c>
      <c r="F946" s="2"/>
      <c r="G946" s="2"/>
      <c r="H946" s="12">
        <f t="shared" si="14"/>
        <v>1.4623305756028869E-2</v>
      </c>
    </row>
    <row r="947" spans="2:8" ht="13.5" x14ac:dyDescent="0.25">
      <c r="B947" s="10">
        <v>43381</v>
      </c>
      <c r="C947" s="2">
        <v>34</v>
      </c>
      <c r="D947" s="2">
        <v>23.0563</v>
      </c>
      <c r="E947" s="2">
        <v>0</v>
      </c>
      <c r="F947" s="2"/>
      <c r="G947" s="2"/>
      <c r="H947" s="12">
        <f t="shared" si="14"/>
        <v>0</v>
      </c>
    </row>
    <row r="948" spans="2:8" ht="13.5" x14ac:dyDescent="0.25">
      <c r="B948" s="10">
        <v>43382</v>
      </c>
      <c r="C948" s="2">
        <v>34</v>
      </c>
      <c r="D948" s="2">
        <v>23.0563</v>
      </c>
      <c r="E948" s="2">
        <v>0</v>
      </c>
      <c r="F948" s="2"/>
      <c r="G948" s="2"/>
      <c r="H948" s="12">
        <f t="shared" si="14"/>
        <v>0</v>
      </c>
    </row>
    <row r="949" spans="2:8" ht="13.5" x14ac:dyDescent="0.25">
      <c r="B949" s="10">
        <v>43383</v>
      </c>
      <c r="C949" s="2">
        <v>34</v>
      </c>
      <c r="D949" s="2">
        <v>23.0563</v>
      </c>
      <c r="E949" s="2">
        <v>0</v>
      </c>
      <c r="F949" s="2"/>
      <c r="G949" s="2"/>
      <c r="H949" s="12">
        <f t="shared" si="14"/>
        <v>0</v>
      </c>
    </row>
    <row r="950" spans="2:8" ht="13.5" x14ac:dyDescent="0.25">
      <c r="B950" s="10">
        <v>43384</v>
      </c>
      <c r="C950" s="2">
        <v>34</v>
      </c>
      <c r="D950" s="2">
        <v>23.0563</v>
      </c>
      <c r="E950" s="2">
        <v>0</v>
      </c>
      <c r="F950" s="2"/>
      <c r="G950" s="2"/>
      <c r="H950" s="12">
        <f t="shared" si="14"/>
        <v>0</v>
      </c>
    </row>
    <row r="951" spans="2:8" ht="13.5" x14ac:dyDescent="0.25">
      <c r="B951" s="10">
        <v>43385</v>
      </c>
      <c r="C951" s="2">
        <v>34</v>
      </c>
      <c r="D951" s="2">
        <v>23.0563</v>
      </c>
      <c r="E951" s="2">
        <v>18</v>
      </c>
      <c r="F951" s="2"/>
      <c r="G951" s="2"/>
      <c r="H951" s="12">
        <f t="shared" si="14"/>
        <v>0</v>
      </c>
    </row>
    <row r="952" spans="2:8" ht="13.5" x14ac:dyDescent="0.25">
      <c r="B952" s="10">
        <v>43389</v>
      </c>
      <c r="C952" s="2">
        <v>34</v>
      </c>
      <c r="D952" s="2">
        <v>23.0563</v>
      </c>
      <c r="E952" s="2">
        <v>0</v>
      </c>
      <c r="F952" s="2"/>
      <c r="G952" s="2"/>
      <c r="H952" s="12">
        <f t="shared" si="14"/>
        <v>0</v>
      </c>
    </row>
    <row r="953" spans="2:8" ht="13.5" x14ac:dyDescent="0.25">
      <c r="B953" s="10">
        <v>43390</v>
      </c>
      <c r="C953" s="2">
        <v>34</v>
      </c>
      <c r="D953" s="2">
        <v>23.0563</v>
      </c>
      <c r="E953" s="2">
        <v>0</v>
      </c>
      <c r="F953" s="2"/>
      <c r="G953" s="2"/>
      <c r="H953" s="12">
        <f t="shared" si="14"/>
        <v>0</v>
      </c>
    </row>
    <row r="954" spans="2:8" ht="13.5" x14ac:dyDescent="0.25">
      <c r="B954" s="10">
        <v>43391</v>
      </c>
      <c r="C954" s="2">
        <v>34</v>
      </c>
      <c r="D954" s="2">
        <v>23.0563</v>
      </c>
      <c r="E954" s="2">
        <v>0</v>
      </c>
      <c r="F954" s="2"/>
      <c r="G954" s="2"/>
      <c r="H954" s="12">
        <f t="shared" si="14"/>
        <v>0</v>
      </c>
    </row>
    <row r="955" spans="2:8" ht="13.5" x14ac:dyDescent="0.25">
      <c r="B955" s="10">
        <v>43392</v>
      </c>
      <c r="C955" s="2">
        <v>34</v>
      </c>
      <c r="D955" s="2">
        <v>23.0563</v>
      </c>
      <c r="E955" s="2">
        <v>0</v>
      </c>
      <c r="F955" s="2"/>
      <c r="G955" s="2"/>
      <c r="H955" s="12">
        <f t="shared" si="14"/>
        <v>0</v>
      </c>
    </row>
    <row r="956" spans="2:8" ht="13.5" x14ac:dyDescent="0.25">
      <c r="B956" s="10">
        <v>43395</v>
      </c>
      <c r="C956" s="2">
        <v>34</v>
      </c>
      <c r="D956" s="2">
        <v>23.0563</v>
      </c>
      <c r="E956" s="2">
        <v>0</v>
      </c>
      <c r="F956" s="2"/>
      <c r="G956" s="2"/>
      <c r="H956" s="12">
        <f t="shared" si="14"/>
        <v>0</v>
      </c>
    </row>
    <row r="957" spans="2:8" ht="13.5" x14ac:dyDescent="0.25">
      <c r="B957" s="10">
        <v>43396</v>
      </c>
      <c r="C957" s="2">
        <v>34</v>
      </c>
      <c r="D957" s="2">
        <v>23.0563</v>
      </c>
      <c r="E957" s="2">
        <v>0</v>
      </c>
      <c r="F957" s="2"/>
      <c r="G957" s="2"/>
      <c r="H957" s="12">
        <f t="shared" si="14"/>
        <v>0</v>
      </c>
    </row>
    <row r="958" spans="2:8" ht="13.5" x14ac:dyDescent="0.25">
      <c r="B958" s="10">
        <v>43397</v>
      </c>
      <c r="C958" s="2">
        <v>34</v>
      </c>
      <c r="D958" s="2">
        <v>23.0563</v>
      </c>
      <c r="E958" s="2">
        <v>0</v>
      </c>
      <c r="F958" s="2"/>
      <c r="G958" s="2"/>
      <c r="H958" s="12">
        <f t="shared" si="14"/>
        <v>0</v>
      </c>
    </row>
    <row r="959" spans="2:8" ht="13.5" x14ac:dyDescent="0.25">
      <c r="B959" s="10">
        <v>43398</v>
      </c>
      <c r="C959" s="2">
        <v>34</v>
      </c>
      <c r="D959" s="2">
        <v>23.0563</v>
      </c>
      <c r="E959" s="2">
        <v>0</v>
      </c>
      <c r="F959" s="2"/>
      <c r="G959" s="2"/>
      <c r="H959" s="12">
        <f t="shared" si="14"/>
        <v>0</v>
      </c>
    </row>
    <row r="960" spans="2:8" ht="13.5" x14ac:dyDescent="0.25">
      <c r="B960" s="10">
        <v>43399</v>
      </c>
      <c r="C960" s="2">
        <v>34</v>
      </c>
      <c r="D960" s="2">
        <v>23.0563</v>
      </c>
      <c r="E960" s="2">
        <v>0</v>
      </c>
      <c r="F960" s="2"/>
      <c r="G960" s="2"/>
      <c r="H960" s="12">
        <f t="shared" si="14"/>
        <v>0</v>
      </c>
    </row>
    <row r="961" spans="2:8" ht="13.5" x14ac:dyDescent="0.25">
      <c r="B961" s="10">
        <v>43402</v>
      </c>
      <c r="C961" s="2">
        <v>34</v>
      </c>
      <c r="D961" s="2">
        <v>23.0563</v>
      </c>
      <c r="E961" s="2">
        <v>0</v>
      </c>
      <c r="F961" s="2"/>
      <c r="G961" s="2"/>
      <c r="H961" s="12">
        <f t="shared" si="14"/>
        <v>0</v>
      </c>
    </row>
    <row r="962" spans="2:8" ht="13.5" x14ac:dyDescent="0.25">
      <c r="B962" s="10">
        <v>43403</v>
      </c>
      <c r="C962" s="2">
        <v>34</v>
      </c>
      <c r="D962" s="2">
        <v>23.0563</v>
      </c>
      <c r="E962" s="2">
        <v>0</v>
      </c>
      <c r="F962" s="2"/>
      <c r="G962" s="2"/>
      <c r="H962" s="12">
        <f t="shared" si="14"/>
        <v>0</v>
      </c>
    </row>
    <row r="963" spans="2:8" ht="13.5" x14ac:dyDescent="0.25">
      <c r="B963" s="10">
        <v>43404</v>
      </c>
      <c r="C963" s="2">
        <v>34</v>
      </c>
      <c r="D963" s="2">
        <v>23.0563</v>
      </c>
      <c r="E963" s="2">
        <v>0</v>
      </c>
      <c r="F963" s="2"/>
      <c r="G963" s="2"/>
      <c r="H963" s="12">
        <f t="shared" si="14"/>
        <v>0</v>
      </c>
    </row>
    <row r="964" spans="2:8" ht="13.5" x14ac:dyDescent="0.25">
      <c r="B964" s="10">
        <v>43405</v>
      </c>
      <c r="C964" s="2">
        <v>34</v>
      </c>
      <c r="D964" s="2">
        <v>23.0563</v>
      </c>
      <c r="E964" s="2">
        <v>0</v>
      </c>
      <c r="F964" s="2"/>
      <c r="G964" s="2"/>
      <c r="H964" s="12">
        <f t="shared" si="14"/>
        <v>0</v>
      </c>
    </row>
    <row r="965" spans="2:8" ht="13.5" x14ac:dyDescent="0.25">
      <c r="B965" s="10">
        <v>43406</v>
      </c>
      <c r="C965" s="2">
        <v>34</v>
      </c>
      <c r="D965" s="2">
        <v>23.0563</v>
      </c>
      <c r="E965" s="2">
        <v>0</v>
      </c>
      <c r="F965" s="2"/>
      <c r="G965" s="2"/>
      <c r="H965" s="12">
        <f t="shared" si="14"/>
        <v>0</v>
      </c>
    </row>
    <row r="966" spans="2:8" ht="13.5" x14ac:dyDescent="0.25">
      <c r="B966" s="10">
        <v>43409</v>
      </c>
      <c r="C966" s="2">
        <v>34</v>
      </c>
      <c r="D966" s="2">
        <v>23.0563</v>
      </c>
      <c r="E966" s="2">
        <v>0</v>
      </c>
      <c r="F966" s="2"/>
      <c r="G966" s="2"/>
      <c r="H966" s="12">
        <f t="shared" si="14"/>
        <v>0</v>
      </c>
    </row>
    <row r="967" spans="2:8" ht="13.5" x14ac:dyDescent="0.25">
      <c r="B967" s="10">
        <v>43410</v>
      </c>
      <c r="C967" s="2">
        <v>34</v>
      </c>
      <c r="D967" s="2">
        <v>23.0563</v>
      </c>
      <c r="E967" s="2">
        <v>0</v>
      </c>
      <c r="F967" s="2"/>
      <c r="G967" s="2"/>
      <c r="H967" s="12">
        <f t="shared" ref="H967:H1030" si="15">(D967-D966)/D966</f>
        <v>0</v>
      </c>
    </row>
    <row r="968" spans="2:8" ht="13.5" x14ac:dyDescent="0.25">
      <c r="B968" s="10">
        <v>43411</v>
      </c>
      <c r="C968" s="2">
        <v>34</v>
      </c>
      <c r="D968" s="2">
        <v>23.0563</v>
      </c>
      <c r="E968" s="2">
        <v>0</v>
      </c>
      <c r="F968" s="2"/>
      <c r="G968" s="2"/>
      <c r="H968" s="12">
        <f t="shared" si="15"/>
        <v>0</v>
      </c>
    </row>
    <row r="969" spans="2:8" ht="13.5" x14ac:dyDescent="0.25">
      <c r="B969" s="10">
        <v>43412</v>
      </c>
      <c r="C969" s="2">
        <v>34</v>
      </c>
      <c r="D969" s="2">
        <v>23.0563</v>
      </c>
      <c r="E969" s="2">
        <v>30</v>
      </c>
      <c r="F969" s="2"/>
      <c r="G969" s="2"/>
      <c r="H969" s="12">
        <f t="shared" si="15"/>
        <v>0</v>
      </c>
    </row>
    <row r="970" spans="2:8" ht="13.5" x14ac:dyDescent="0.25">
      <c r="B970" s="10">
        <v>43413</v>
      </c>
      <c r="C970" s="2">
        <v>34</v>
      </c>
      <c r="D970" s="2">
        <v>23.0563</v>
      </c>
      <c r="E970" s="2">
        <v>0</v>
      </c>
      <c r="F970" s="2"/>
      <c r="G970" s="2"/>
      <c r="H970" s="12">
        <f t="shared" si="15"/>
        <v>0</v>
      </c>
    </row>
    <row r="971" spans="2:8" ht="13.5" x14ac:dyDescent="0.25">
      <c r="B971" s="10">
        <v>43416</v>
      </c>
      <c r="C971" s="2">
        <v>34</v>
      </c>
      <c r="D971" s="2">
        <v>23.0563</v>
      </c>
      <c r="E971" s="2">
        <v>0</v>
      </c>
      <c r="F971" s="2"/>
      <c r="G971" s="2"/>
      <c r="H971" s="12">
        <f t="shared" si="15"/>
        <v>0</v>
      </c>
    </row>
    <row r="972" spans="2:8" ht="13.5" x14ac:dyDescent="0.25">
      <c r="B972" s="10">
        <v>43417</v>
      </c>
      <c r="C972" s="2">
        <v>34</v>
      </c>
      <c r="D972" s="2">
        <v>23.0563</v>
      </c>
      <c r="E972" s="2">
        <v>0</v>
      </c>
      <c r="F972" s="2"/>
      <c r="G972" s="2"/>
      <c r="H972" s="12">
        <f t="shared" si="15"/>
        <v>0</v>
      </c>
    </row>
    <row r="973" spans="2:8" ht="13.5" x14ac:dyDescent="0.25">
      <c r="B973" s="10">
        <v>43418</v>
      </c>
      <c r="C973" s="2">
        <v>34</v>
      </c>
      <c r="D973" s="2">
        <v>23.0563</v>
      </c>
      <c r="E973" s="2">
        <v>0</v>
      </c>
      <c r="F973" s="2"/>
      <c r="G973" s="2"/>
      <c r="H973" s="12">
        <f t="shared" si="15"/>
        <v>0</v>
      </c>
    </row>
    <row r="974" spans="2:8" ht="13.5" x14ac:dyDescent="0.25">
      <c r="B974" s="10">
        <v>43419</v>
      </c>
      <c r="C974" s="2">
        <v>34</v>
      </c>
      <c r="D974" s="2">
        <v>23.0563</v>
      </c>
      <c r="E974" s="2">
        <v>0</v>
      </c>
      <c r="F974" s="2"/>
      <c r="G974" s="2"/>
      <c r="H974" s="12">
        <f t="shared" si="15"/>
        <v>0</v>
      </c>
    </row>
    <row r="975" spans="2:8" ht="13.5" x14ac:dyDescent="0.25">
      <c r="B975" s="10">
        <v>43420</v>
      </c>
      <c r="C975" s="2">
        <v>34</v>
      </c>
      <c r="D975" s="2">
        <v>23.0563</v>
      </c>
      <c r="E975" s="2">
        <v>0</v>
      </c>
      <c r="F975" s="2"/>
      <c r="G975" s="2"/>
      <c r="H975" s="12">
        <f t="shared" si="15"/>
        <v>0</v>
      </c>
    </row>
    <row r="976" spans="2:8" ht="13.5" x14ac:dyDescent="0.25">
      <c r="B976" s="10">
        <v>43423</v>
      </c>
      <c r="C976" s="2">
        <v>34</v>
      </c>
      <c r="D976" s="2">
        <v>23.0563</v>
      </c>
      <c r="E976" s="2">
        <v>0</v>
      </c>
      <c r="F976" s="2"/>
      <c r="G976" s="2"/>
      <c r="H976" s="12">
        <f t="shared" si="15"/>
        <v>0</v>
      </c>
    </row>
    <row r="977" spans="2:8" ht="13.5" x14ac:dyDescent="0.25">
      <c r="B977" s="10">
        <v>43425</v>
      </c>
      <c r="C977" s="2">
        <v>34</v>
      </c>
      <c r="D977" s="2">
        <v>23.0563</v>
      </c>
      <c r="E977" s="2">
        <v>0</v>
      </c>
      <c r="F977" s="2"/>
      <c r="G977" s="2"/>
      <c r="H977" s="12">
        <f t="shared" si="15"/>
        <v>0</v>
      </c>
    </row>
    <row r="978" spans="2:8" ht="13.5" x14ac:dyDescent="0.25">
      <c r="B978" s="10">
        <v>43426</v>
      </c>
      <c r="C978" s="2">
        <v>34</v>
      </c>
      <c r="D978" s="2">
        <v>23.0563</v>
      </c>
      <c r="E978" s="2">
        <v>0</v>
      </c>
      <c r="F978" s="2"/>
      <c r="G978" s="2"/>
      <c r="H978" s="12">
        <f t="shared" si="15"/>
        <v>0</v>
      </c>
    </row>
    <row r="979" spans="2:8" ht="13.5" x14ac:dyDescent="0.25">
      <c r="B979" s="10">
        <v>43427</v>
      </c>
      <c r="C979" s="2">
        <v>34</v>
      </c>
      <c r="D979" s="2">
        <v>23.0563</v>
      </c>
      <c r="E979" s="2">
        <v>0</v>
      </c>
      <c r="F979" s="2"/>
      <c r="G979" s="2"/>
      <c r="H979" s="12">
        <f t="shared" si="15"/>
        <v>0</v>
      </c>
    </row>
    <row r="980" spans="2:8" ht="13.5" x14ac:dyDescent="0.25">
      <c r="B980" s="10">
        <v>43430</v>
      </c>
      <c r="C980" s="2">
        <v>34</v>
      </c>
      <c r="D980" s="2">
        <v>23.0563</v>
      </c>
      <c r="E980" s="2">
        <v>0</v>
      </c>
      <c r="F980" s="2"/>
      <c r="G980" s="2"/>
      <c r="H980" s="12">
        <f t="shared" si="15"/>
        <v>0</v>
      </c>
    </row>
    <row r="981" spans="2:8" ht="13.5" x14ac:dyDescent="0.25">
      <c r="B981" s="10">
        <v>43431</v>
      </c>
      <c r="C981" s="2">
        <v>34</v>
      </c>
      <c r="D981" s="2">
        <v>23.0563</v>
      </c>
      <c r="E981" s="2">
        <v>0</v>
      </c>
      <c r="F981" s="2"/>
      <c r="G981" s="2"/>
      <c r="H981" s="12">
        <f t="shared" si="15"/>
        <v>0</v>
      </c>
    </row>
    <row r="982" spans="2:8" ht="13.5" x14ac:dyDescent="0.25">
      <c r="B982" s="10">
        <v>43432</v>
      </c>
      <c r="C982" s="2">
        <v>34</v>
      </c>
      <c r="D982" s="2">
        <v>23.0563</v>
      </c>
      <c r="E982" s="2">
        <v>0</v>
      </c>
      <c r="F982" s="2"/>
      <c r="G982" s="2"/>
      <c r="H982" s="12">
        <f t="shared" si="15"/>
        <v>0</v>
      </c>
    </row>
    <row r="983" spans="2:8" ht="13.5" x14ac:dyDescent="0.25">
      <c r="B983" s="10">
        <v>43433</v>
      </c>
      <c r="C983" s="2">
        <v>35.01</v>
      </c>
      <c r="D983" s="2">
        <v>23.741199999999999</v>
      </c>
      <c r="E983" s="2">
        <v>12</v>
      </c>
      <c r="F983" s="2"/>
      <c r="G983" s="2"/>
      <c r="H983" s="12">
        <f t="shared" si="15"/>
        <v>2.9705546857041198E-2</v>
      </c>
    </row>
    <row r="984" spans="2:8" ht="13.5" x14ac:dyDescent="0.25">
      <c r="B984" s="10">
        <v>43434</v>
      </c>
      <c r="C984" s="2">
        <v>35.01</v>
      </c>
      <c r="D984" s="2">
        <v>23.741199999999999</v>
      </c>
      <c r="E984" s="2">
        <v>0</v>
      </c>
      <c r="F984" s="2"/>
      <c r="G984" s="2"/>
      <c r="H984" s="12">
        <f t="shared" si="15"/>
        <v>0</v>
      </c>
    </row>
    <row r="985" spans="2:8" ht="13.5" x14ac:dyDescent="0.25">
      <c r="B985" s="10">
        <v>43437</v>
      </c>
      <c r="C985" s="2">
        <v>35.01</v>
      </c>
      <c r="D985" s="2">
        <v>23.741199999999999</v>
      </c>
      <c r="E985" s="2">
        <v>0</v>
      </c>
      <c r="F985" s="2"/>
      <c r="G985" s="2"/>
      <c r="H985" s="12">
        <f t="shared" si="15"/>
        <v>0</v>
      </c>
    </row>
    <row r="986" spans="2:8" ht="13.5" x14ac:dyDescent="0.25">
      <c r="B986" s="10">
        <v>43438</v>
      </c>
      <c r="C986" s="2">
        <v>35.01</v>
      </c>
      <c r="D986" s="2">
        <v>23.741199999999999</v>
      </c>
      <c r="E986" s="2">
        <v>0</v>
      </c>
      <c r="F986" s="2"/>
      <c r="G986" s="2"/>
      <c r="H986" s="12">
        <f t="shared" si="15"/>
        <v>0</v>
      </c>
    </row>
    <row r="987" spans="2:8" ht="13.5" x14ac:dyDescent="0.25">
      <c r="B987" s="10">
        <v>43439</v>
      </c>
      <c r="C987" s="2">
        <v>35.01</v>
      </c>
      <c r="D987" s="2">
        <v>23.741199999999999</v>
      </c>
      <c r="E987" s="2">
        <v>0</v>
      </c>
      <c r="F987" s="2"/>
      <c r="G987" s="2"/>
      <c r="H987" s="12">
        <f t="shared" si="15"/>
        <v>0</v>
      </c>
    </row>
    <row r="988" spans="2:8" ht="13.5" x14ac:dyDescent="0.25">
      <c r="B988" s="10">
        <v>43440</v>
      </c>
      <c r="C988" s="2">
        <v>35.01</v>
      </c>
      <c r="D988" s="2">
        <v>23.741199999999999</v>
      </c>
      <c r="E988" s="2">
        <v>0</v>
      </c>
      <c r="F988" s="2"/>
      <c r="G988" s="2"/>
      <c r="H988" s="12">
        <f t="shared" si="15"/>
        <v>0</v>
      </c>
    </row>
    <row r="989" spans="2:8" ht="13.5" x14ac:dyDescent="0.25">
      <c r="B989" s="10">
        <v>43441</v>
      </c>
      <c r="C989" s="2">
        <v>35.01</v>
      </c>
      <c r="D989" s="2">
        <v>23.741199999999999</v>
      </c>
      <c r="E989" s="2">
        <v>0</v>
      </c>
      <c r="F989" s="2"/>
      <c r="G989" s="2"/>
      <c r="H989" s="12">
        <f t="shared" si="15"/>
        <v>0</v>
      </c>
    </row>
    <row r="990" spans="2:8" ht="13.5" x14ac:dyDescent="0.25">
      <c r="B990" s="10">
        <v>43444</v>
      </c>
      <c r="C990" s="2">
        <v>36.06</v>
      </c>
      <c r="D990" s="2">
        <v>24.453199999999999</v>
      </c>
      <c r="E990" s="2">
        <v>0</v>
      </c>
      <c r="F990" s="2"/>
      <c r="G990" s="2"/>
      <c r="H990" s="12">
        <f t="shared" si="15"/>
        <v>2.9990059474668498E-2</v>
      </c>
    </row>
    <row r="991" spans="2:8" ht="13.5" x14ac:dyDescent="0.25">
      <c r="B991" s="10">
        <v>43445</v>
      </c>
      <c r="C991" s="2">
        <v>37.68</v>
      </c>
      <c r="D991" s="2">
        <v>25.5518</v>
      </c>
      <c r="E991" s="2">
        <v>80</v>
      </c>
      <c r="F991" s="2"/>
      <c r="G991" s="2"/>
      <c r="H991" s="12">
        <f t="shared" si="15"/>
        <v>4.492663536878614E-2</v>
      </c>
    </row>
    <row r="992" spans="2:8" ht="13.5" x14ac:dyDescent="0.25">
      <c r="B992" s="10">
        <v>43446</v>
      </c>
      <c r="C992" s="2">
        <v>38.15</v>
      </c>
      <c r="D992" s="2">
        <v>25.8705</v>
      </c>
      <c r="E992" s="2">
        <v>1</v>
      </c>
      <c r="F992" s="2"/>
      <c r="G992" s="2"/>
      <c r="H992" s="12">
        <f t="shared" si="15"/>
        <v>1.2472702510194967E-2</v>
      </c>
    </row>
    <row r="993" spans="2:8" ht="13.5" x14ac:dyDescent="0.25">
      <c r="B993" s="10">
        <v>43447</v>
      </c>
      <c r="C993" s="2">
        <v>37.68</v>
      </c>
      <c r="D993" s="2">
        <v>25.5518</v>
      </c>
      <c r="E993" s="2">
        <v>74</v>
      </c>
      <c r="F993" s="2"/>
      <c r="G993" s="2"/>
      <c r="H993" s="12">
        <f t="shared" si="15"/>
        <v>-1.2319050656152752E-2</v>
      </c>
    </row>
    <row r="994" spans="2:8" ht="13.5" x14ac:dyDescent="0.25">
      <c r="B994" s="10">
        <v>43448</v>
      </c>
      <c r="C994" s="2">
        <v>37</v>
      </c>
      <c r="D994" s="2">
        <v>25.090699999999998</v>
      </c>
      <c r="E994" s="2">
        <v>20</v>
      </c>
      <c r="F994" s="2"/>
      <c r="G994" s="2"/>
      <c r="H994" s="12">
        <f t="shared" si="15"/>
        <v>-1.8045695410890891E-2</v>
      </c>
    </row>
    <row r="995" spans="2:8" ht="13.5" x14ac:dyDescent="0.25">
      <c r="B995" s="10">
        <v>43451</v>
      </c>
      <c r="C995" s="2">
        <v>37</v>
      </c>
      <c r="D995" s="2">
        <v>25.090699999999998</v>
      </c>
      <c r="E995" s="2">
        <v>0</v>
      </c>
      <c r="F995" s="2"/>
      <c r="G995" s="2"/>
      <c r="H995" s="12">
        <f t="shared" si="15"/>
        <v>0</v>
      </c>
    </row>
    <row r="996" spans="2:8" ht="13.5" x14ac:dyDescent="0.25">
      <c r="B996" s="10">
        <v>43452</v>
      </c>
      <c r="C996" s="2">
        <v>37</v>
      </c>
      <c r="D996" s="2">
        <v>25.090699999999998</v>
      </c>
      <c r="E996" s="2">
        <v>0</v>
      </c>
      <c r="F996" s="2"/>
      <c r="G996" s="2"/>
      <c r="H996" s="12">
        <f t="shared" si="15"/>
        <v>0</v>
      </c>
    </row>
    <row r="997" spans="2:8" ht="13.5" x14ac:dyDescent="0.25">
      <c r="B997" s="10">
        <v>43453</v>
      </c>
      <c r="C997" s="2">
        <v>37</v>
      </c>
      <c r="D997" s="2">
        <v>25.090699999999998</v>
      </c>
      <c r="E997" s="2">
        <v>0</v>
      </c>
      <c r="F997" s="2"/>
      <c r="G997" s="2"/>
      <c r="H997" s="12">
        <f t="shared" si="15"/>
        <v>0</v>
      </c>
    </row>
    <row r="998" spans="2:8" ht="13.5" x14ac:dyDescent="0.25">
      <c r="B998" s="10">
        <v>43454</v>
      </c>
      <c r="C998" s="2">
        <v>37</v>
      </c>
      <c r="D998" s="2">
        <v>25.090699999999998</v>
      </c>
      <c r="E998" s="2">
        <v>0</v>
      </c>
      <c r="F998" s="2"/>
      <c r="G998" s="2"/>
      <c r="H998" s="12">
        <f t="shared" si="15"/>
        <v>0</v>
      </c>
    </row>
    <row r="999" spans="2:8" ht="13.5" x14ac:dyDescent="0.25">
      <c r="B999" s="10">
        <v>43455</v>
      </c>
      <c r="C999" s="2">
        <v>37</v>
      </c>
      <c r="D999" s="2">
        <v>25.090699999999998</v>
      </c>
      <c r="E999" s="2">
        <v>0</v>
      </c>
      <c r="F999" s="2"/>
      <c r="G999" s="2"/>
      <c r="H999" s="12">
        <f t="shared" si="15"/>
        <v>0</v>
      </c>
    </row>
    <row r="1000" spans="2:8" ht="13.5" x14ac:dyDescent="0.25">
      <c r="B1000" s="10">
        <v>43458</v>
      </c>
      <c r="C1000" s="2">
        <v>37</v>
      </c>
      <c r="D1000" s="2">
        <v>25.090699999999998</v>
      </c>
      <c r="E1000" s="2">
        <v>0</v>
      </c>
      <c r="F1000" s="2"/>
      <c r="G1000" s="2"/>
      <c r="H1000" s="12">
        <f t="shared" si="15"/>
        <v>0</v>
      </c>
    </row>
    <row r="1001" spans="2:8" ht="13.5" x14ac:dyDescent="0.25">
      <c r="B1001" s="10">
        <v>43459</v>
      </c>
      <c r="C1001" s="2">
        <v>37</v>
      </c>
      <c r="D1001" s="2">
        <v>25.090699999999998</v>
      </c>
      <c r="E1001" s="2">
        <v>0</v>
      </c>
      <c r="F1001" s="2"/>
      <c r="G1001" s="2"/>
      <c r="H1001" s="12">
        <f t="shared" si="15"/>
        <v>0</v>
      </c>
    </row>
    <row r="1002" spans="2:8" ht="13.5" x14ac:dyDescent="0.25">
      <c r="B1002" s="10">
        <v>43460</v>
      </c>
      <c r="C1002" s="2">
        <v>37</v>
      </c>
      <c r="D1002" s="2">
        <v>25.090699999999998</v>
      </c>
      <c r="E1002" s="2">
        <v>0</v>
      </c>
      <c r="F1002" s="2"/>
      <c r="G1002" s="2"/>
      <c r="H1002" s="12">
        <f t="shared" si="15"/>
        <v>0</v>
      </c>
    </row>
    <row r="1003" spans="2:8" ht="13.5" x14ac:dyDescent="0.25">
      <c r="B1003" s="10">
        <v>43461</v>
      </c>
      <c r="C1003" s="2">
        <v>37.01</v>
      </c>
      <c r="D1003" s="2">
        <v>25.0974</v>
      </c>
      <c r="E1003" s="2">
        <v>1000</v>
      </c>
      <c r="F1003" s="2"/>
      <c r="G1003" s="2"/>
      <c r="H1003" s="12">
        <f t="shared" si="15"/>
        <v>2.6703121076742178E-4</v>
      </c>
    </row>
    <row r="1004" spans="2:8" ht="13.5" x14ac:dyDescent="0.25">
      <c r="B1004" s="10">
        <v>43462</v>
      </c>
      <c r="C1004" s="2">
        <v>37.01</v>
      </c>
      <c r="D1004" s="2">
        <v>25.0974</v>
      </c>
      <c r="E1004" s="2">
        <v>700</v>
      </c>
      <c r="F1004" s="2"/>
      <c r="G1004" s="2"/>
      <c r="H1004" s="12">
        <f t="shared" si="15"/>
        <v>0</v>
      </c>
    </row>
    <row r="1005" spans="2:8" ht="13.5" x14ac:dyDescent="0.25">
      <c r="B1005" s="10">
        <v>43465</v>
      </c>
      <c r="C1005" s="2">
        <v>37.01</v>
      </c>
      <c r="D1005" s="2">
        <v>25.0974</v>
      </c>
      <c r="E1005" s="2">
        <v>0</v>
      </c>
      <c r="F1005" s="2"/>
      <c r="G1005" s="2"/>
      <c r="H1005" s="12">
        <f t="shared" si="15"/>
        <v>0</v>
      </c>
    </row>
    <row r="1006" spans="2:8" ht="13.5" x14ac:dyDescent="0.25">
      <c r="B1006" s="10">
        <v>43467</v>
      </c>
      <c r="C1006" s="2">
        <v>38</v>
      </c>
      <c r="D1006" s="2">
        <v>25.768799999999999</v>
      </c>
      <c r="E1006" s="2">
        <v>40</v>
      </c>
      <c r="F1006" s="2"/>
      <c r="G1006" s="2"/>
      <c r="H1006" s="12">
        <f t="shared" si="15"/>
        <v>2.6751775084271616E-2</v>
      </c>
    </row>
    <row r="1007" spans="2:8" ht="13.5" x14ac:dyDescent="0.25">
      <c r="B1007" s="10">
        <v>43468</v>
      </c>
      <c r="C1007" s="2">
        <v>38</v>
      </c>
      <c r="D1007" s="2">
        <v>25.768799999999999</v>
      </c>
      <c r="E1007" s="2">
        <v>22</v>
      </c>
      <c r="F1007" s="2"/>
      <c r="G1007" s="2"/>
      <c r="H1007" s="12">
        <f t="shared" si="15"/>
        <v>0</v>
      </c>
    </row>
    <row r="1008" spans="2:8" ht="13.5" x14ac:dyDescent="0.25">
      <c r="B1008" s="10">
        <v>43469</v>
      </c>
      <c r="C1008" s="2">
        <v>38</v>
      </c>
      <c r="D1008" s="2">
        <v>25.768799999999999</v>
      </c>
      <c r="E1008" s="2">
        <v>0</v>
      </c>
      <c r="F1008" s="2"/>
      <c r="G1008" s="2"/>
      <c r="H1008" s="12">
        <f t="shared" si="15"/>
        <v>0</v>
      </c>
    </row>
    <row r="1009" spans="2:8" ht="13.5" x14ac:dyDescent="0.25">
      <c r="B1009" s="10">
        <v>43472</v>
      </c>
      <c r="C1009" s="2">
        <v>38</v>
      </c>
      <c r="D1009" s="2">
        <v>25.768799999999999</v>
      </c>
      <c r="E1009" s="2">
        <v>0</v>
      </c>
      <c r="F1009" s="2"/>
      <c r="G1009" s="2"/>
      <c r="H1009" s="12">
        <f t="shared" si="15"/>
        <v>0</v>
      </c>
    </row>
    <row r="1010" spans="2:8" ht="13.5" x14ac:dyDescent="0.25">
      <c r="B1010" s="10">
        <v>43473</v>
      </c>
      <c r="C1010" s="2">
        <v>38</v>
      </c>
      <c r="D1010" s="2">
        <v>25.768799999999999</v>
      </c>
      <c r="E1010" s="2">
        <v>0</v>
      </c>
      <c r="F1010" s="2"/>
      <c r="G1010" s="2"/>
      <c r="H1010" s="12">
        <f t="shared" si="15"/>
        <v>0</v>
      </c>
    </row>
    <row r="1011" spans="2:8" ht="13.5" x14ac:dyDescent="0.25">
      <c r="B1011" s="10">
        <v>43474</v>
      </c>
      <c r="C1011" s="2">
        <v>38</v>
      </c>
      <c r="D1011" s="2">
        <v>25.768799999999999</v>
      </c>
      <c r="E1011" s="2">
        <v>60</v>
      </c>
      <c r="F1011" s="2"/>
      <c r="G1011" s="2"/>
      <c r="H1011" s="12">
        <f t="shared" si="15"/>
        <v>0</v>
      </c>
    </row>
    <row r="1012" spans="2:8" ht="13.5" x14ac:dyDescent="0.25">
      <c r="B1012" s="10">
        <v>43475</v>
      </c>
      <c r="C1012" s="2">
        <v>39</v>
      </c>
      <c r="D1012" s="2">
        <v>26.446899999999999</v>
      </c>
      <c r="E1012" s="2">
        <v>55</v>
      </c>
      <c r="F1012" s="2"/>
      <c r="G1012" s="2"/>
      <c r="H1012" s="12">
        <f t="shared" si="15"/>
        <v>2.6314768246872209E-2</v>
      </c>
    </row>
    <row r="1013" spans="2:8" ht="13.5" x14ac:dyDescent="0.25">
      <c r="B1013" s="10">
        <v>43476</v>
      </c>
      <c r="C1013" s="2">
        <v>39</v>
      </c>
      <c r="D1013" s="2">
        <v>26.446899999999999</v>
      </c>
      <c r="E1013" s="2">
        <v>0</v>
      </c>
      <c r="F1013" s="2"/>
      <c r="G1013" s="2"/>
      <c r="H1013" s="12">
        <f t="shared" si="15"/>
        <v>0</v>
      </c>
    </row>
    <row r="1014" spans="2:8" ht="13.5" x14ac:dyDescent="0.25">
      <c r="B1014" s="10">
        <v>43480</v>
      </c>
      <c r="C1014" s="2">
        <v>39</v>
      </c>
      <c r="D1014" s="2">
        <v>26.446899999999999</v>
      </c>
      <c r="E1014" s="2">
        <v>0</v>
      </c>
      <c r="F1014" s="2"/>
      <c r="G1014" s="2"/>
      <c r="H1014" s="12">
        <f t="shared" si="15"/>
        <v>0</v>
      </c>
    </row>
    <row r="1015" spans="2:8" ht="13.5" x14ac:dyDescent="0.25">
      <c r="B1015" s="10">
        <v>43481</v>
      </c>
      <c r="C1015" s="2">
        <v>39</v>
      </c>
      <c r="D1015" s="2">
        <v>26.446899999999999</v>
      </c>
      <c r="E1015" s="2">
        <v>0</v>
      </c>
      <c r="F1015" s="2"/>
      <c r="G1015" s="2"/>
      <c r="H1015" s="12">
        <f t="shared" si="15"/>
        <v>0</v>
      </c>
    </row>
    <row r="1016" spans="2:8" ht="13.5" x14ac:dyDescent="0.25">
      <c r="B1016" s="10">
        <v>43482</v>
      </c>
      <c r="C1016" s="2">
        <v>39</v>
      </c>
      <c r="D1016" s="2">
        <v>26.446899999999999</v>
      </c>
      <c r="E1016" s="2">
        <v>20</v>
      </c>
      <c r="F1016" s="2"/>
      <c r="G1016" s="2"/>
      <c r="H1016" s="12">
        <f t="shared" si="15"/>
        <v>0</v>
      </c>
    </row>
    <row r="1017" spans="2:8" ht="13.5" x14ac:dyDescent="0.25">
      <c r="B1017" s="10">
        <v>43483</v>
      </c>
      <c r="C1017" s="2">
        <v>39</v>
      </c>
      <c r="D1017" s="2">
        <v>26.446899999999999</v>
      </c>
      <c r="E1017" s="2">
        <v>20</v>
      </c>
      <c r="F1017" s="2"/>
      <c r="G1017" s="2"/>
      <c r="H1017" s="12">
        <f t="shared" si="15"/>
        <v>0</v>
      </c>
    </row>
    <row r="1018" spans="2:8" ht="13.5" x14ac:dyDescent="0.25">
      <c r="B1018" s="10">
        <v>43486</v>
      </c>
      <c r="C1018" s="2">
        <v>39</v>
      </c>
      <c r="D1018" s="2">
        <v>26.446899999999999</v>
      </c>
      <c r="E1018" s="2">
        <v>2</v>
      </c>
      <c r="F1018" s="2"/>
      <c r="G1018" s="2"/>
      <c r="H1018" s="12">
        <f t="shared" si="15"/>
        <v>0</v>
      </c>
    </row>
    <row r="1019" spans="2:8" ht="13.5" x14ac:dyDescent="0.25">
      <c r="B1019" s="10">
        <v>43487</v>
      </c>
      <c r="C1019" s="2">
        <v>39</v>
      </c>
      <c r="D1019" s="2">
        <v>26.446899999999999</v>
      </c>
      <c r="E1019" s="2">
        <v>0</v>
      </c>
      <c r="F1019" s="2"/>
      <c r="G1019" s="2"/>
      <c r="H1019" s="12">
        <f t="shared" si="15"/>
        <v>0</v>
      </c>
    </row>
    <row r="1020" spans="2:8" ht="13.5" x14ac:dyDescent="0.25">
      <c r="B1020" s="10">
        <v>43488</v>
      </c>
      <c r="C1020" s="2">
        <v>39</v>
      </c>
      <c r="D1020" s="2">
        <v>26.446899999999999</v>
      </c>
      <c r="E1020" s="2">
        <v>0</v>
      </c>
      <c r="F1020" s="2"/>
      <c r="G1020" s="2"/>
      <c r="H1020" s="12">
        <f t="shared" si="15"/>
        <v>0</v>
      </c>
    </row>
    <row r="1021" spans="2:8" ht="13.5" x14ac:dyDescent="0.25">
      <c r="B1021" s="10">
        <v>43489</v>
      </c>
      <c r="C1021" s="2">
        <v>39</v>
      </c>
      <c r="D1021" s="2">
        <v>26.446899999999999</v>
      </c>
      <c r="E1021" s="2">
        <v>0</v>
      </c>
      <c r="F1021" s="2"/>
      <c r="G1021" s="2"/>
      <c r="H1021" s="12">
        <f t="shared" si="15"/>
        <v>0</v>
      </c>
    </row>
    <row r="1022" spans="2:8" ht="13.5" x14ac:dyDescent="0.25">
      <c r="B1022" s="10">
        <v>43490</v>
      </c>
      <c r="C1022" s="2">
        <v>39</v>
      </c>
      <c r="D1022" s="2">
        <v>26.446899999999999</v>
      </c>
      <c r="E1022" s="2">
        <v>0</v>
      </c>
      <c r="F1022" s="2"/>
      <c r="G1022" s="2"/>
      <c r="H1022" s="12">
        <f t="shared" si="15"/>
        <v>0</v>
      </c>
    </row>
    <row r="1023" spans="2:8" ht="13.5" x14ac:dyDescent="0.25">
      <c r="B1023" s="10">
        <v>43493</v>
      </c>
      <c r="C1023" s="2">
        <v>39</v>
      </c>
      <c r="D1023" s="2">
        <v>26.446899999999999</v>
      </c>
      <c r="E1023" s="2">
        <v>0</v>
      </c>
      <c r="F1023" s="2"/>
      <c r="G1023" s="2"/>
      <c r="H1023" s="12">
        <f t="shared" si="15"/>
        <v>0</v>
      </c>
    </row>
    <row r="1024" spans="2:8" ht="13.5" x14ac:dyDescent="0.25">
      <c r="B1024" s="10">
        <v>43494</v>
      </c>
      <c r="C1024" s="2">
        <v>39</v>
      </c>
      <c r="D1024" s="2">
        <v>26.446899999999999</v>
      </c>
      <c r="E1024" s="2">
        <v>0</v>
      </c>
      <c r="F1024" s="2"/>
      <c r="G1024" s="2"/>
      <c r="H1024" s="12">
        <f t="shared" si="15"/>
        <v>0</v>
      </c>
    </row>
    <row r="1025" spans="2:8" ht="13.5" x14ac:dyDescent="0.25">
      <c r="B1025" s="10">
        <v>43495</v>
      </c>
      <c r="C1025" s="2">
        <v>39</v>
      </c>
      <c r="D1025" s="2">
        <v>26.446899999999999</v>
      </c>
      <c r="E1025" s="2">
        <v>0</v>
      </c>
      <c r="F1025" s="2"/>
      <c r="G1025" s="2"/>
      <c r="H1025" s="12">
        <f t="shared" si="15"/>
        <v>0</v>
      </c>
    </row>
    <row r="1026" spans="2:8" ht="13.5" x14ac:dyDescent="0.25">
      <c r="B1026" s="10">
        <v>43496</v>
      </c>
      <c r="C1026" s="2">
        <v>39</v>
      </c>
      <c r="D1026" s="2">
        <v>26.446899999999999</v>
      </c>
      <c r="E1026" s="2">
        <v>0</v>
      </c>
      <c r="F1026" s="2"/>
      <c r="G1026" s="2"/>
      <c r="H1026" s="12">
        <f t="shared" si="15"/>
        <v>0</v>
      </c>
    </row>
    <row r="1027" spans="2:8" ht="13.5" x14ac:dyDescent="0.25">
      <c r="B1027" s="10">
        <v>43497</v>
      </c>
      <c r="C1027" s="2">
        <v>39</v>
      </c>
      <c r="D1027" s="2">
        <v>26.446899999999999</v>
      </c>
      <c r="E1027" s="2">
        <v>0</v>
      </c>
      <c r="F1027" s="2"/>
      <c r="G1027" s="2"/>
      <c r="H1027" s="12">
        <f t="shared" si="15"/>
        <v>0</v>
      </c>
    </row>
    <row r="1028" spans="2:8" ht="13.5" x14ac:dyDescent="0.25">
      <c r="B1028" s="10">
        <v>43500</v>
      </c>
      <c r="C1028" s="2">
        <v>39</v>
      </c>
      <c r="D1028" s="2">
        <v>26.446899999999999</v>
      </c>
      <c r="E1028" s="2">
        <v>0</v>
      </c>
      <c r="F1028" s="2"/>
      <c r="G1028" s="2"/>
      <c r="H1028" s="12">
        <f t="shared" si="15"/>
        <v>0</v>
      </c>
    </row>
    <row r="1029" spans="2:8" ht="13.5" x14ac:dyDescent="0.25">
      <c r="B1029" s="10">
        <v>43501</v>
      </c>
      <c r="C1029" s="2">
        <v>39</v>
      </c>
      <c r="D1029" s="2">
        <v>26.446899999999999</v>
      </c>
      <c r="E1029" s="2">
        <v>0</v>
      </c>
      <c r="F1029" s="2"/>
      <c r="G1029" s="2"/>
      <c r="H1029" s="12">
        <f t="shared" si="15"/>
        <v>0</v>
      </c>
    </row>
    <row r="1030" spans="2:8" ht="13.5" x14ac:dyDescent="0.25">
      <c r="B1030" s="10">
        <v>43502</v>
      </c>
      <c r="C1030" s="2">
        <v>39</v>
      </c>
      <c r="D1030" s="2">
        <v>26.446899999999999</v>
      </c>
      <c r="E1030" s="2">
        <v>0</v>
      </c>
      <c r="F1030" s="2"/>
      <c r="G1030" s="2"/>
      <c r="H1030" s="12">
        <f t="shared" si="15"/>
        <v>0</v>
      </c>
    </row>
    <row r="1031" spans="2:8" ht="13.5" x14ac:dyDescent="0.25">
      <c r="B1031" s="10">
        <v>43503</v>
      </c>
      <c r="C1031" s="2">
        <v>40.17</v>
      </c>
      <c r="D1031" s="2">
        <v>27.240300000000001</v>
      </c>
      <c r="E1031" s="2">
        <v>18</v>
      </c>
      <c r="F1031" s="2"/>
      <c r="G1031" s="2"/>
      <c r="H1031" s="12">
        <f t="shared" ref="H1031:H1094" si="16">(D1031-D1030)/D1030</f>
        <v>2.9999735318695268E-2</v>
      </c>
    </row>
    <row r="1032" spans="2:8" ht="13.5" x14ac:dyDescent="0.25">
      <c r="B1032" s="10">
        <v>43504</v>
      </c>
      <c r="C1032" s="2">
        <v>41.97</v>
      </c>
      <c r="D1032" s="2">
        <v>28.460899999999999</v>
      </c>
      <c r="E1032" s="2">
        <v>2</v>
      </c>
      <c r="F1032" s="2"/>
      <c r="G1032" s="2"/>
      <c r="H1032" s="12">
        <f t="shared" si="16"/>
        <v>4.4808610771540601E-2</v>
      </c>
    </row>
    <row r="1033" spans="2:8" ht="13.5" x14ac:dyDescent="0.25">
      <c r="B1033" s="10">
        <v>43507</v>
      </c>
      <c r="C1033" s="2">
        <v>40.200000000000003</v>
      </c>
      <c r="D1033" s="2">
        <v>27.2607</v>
      </c>
      <c r="E1033" s="2">
        <v>5</v>
      </c>
      <c r="F1033" s="2"/>
      <c r="G1033" s="2"/>
      <c r="H1033" s="12">
        <f t="shared" si="16"/>
        <v>-4.2170135167896972E-2</v>
      </c>
    </row>
    <row r="1034" spans="2:8" ht="13.5" x14ac:dyDescent="0.25">
      <c r="B1034" s="10">
        <v>43508</v>
      </c>
      <c r="C1034" s="2">
        <v>40.200000000000003</v>
      </c>
      <c r="D1034" s="2">
        <v>27.2607</v>
      </c>
      <c r="E1034" s="2">
        <v>0</v>
      </c>
      <c r="F1034" s="2"/>
      <c r="G1034" s="2"/>
      <c r="H1034" s="12">
        <f t="shared" si="16"/>
        <v>0</v>
      </c>
    </row>
    <row r="1035" spans="2:8" ht="13.5" x14ac:dyDescent="0.25">
      <c r="B1035" s="10">
        <v>43509</v>
      </c>
      <c r="C1035" s="2">
        <v>40.22</v>
      </c>
      <c r="D1035" s="2">
        <v>27.2742</v>
      </c>
      <c r="E1035" s="2">
        <v>7</v>
      </c>
      <c r="F1035" s="2"/>
      <c r="G1035" s="2"/>
      <c r="H1035" s="12">
        <f t="shared" si="16"/>
        <v>4.9521839131058676E-4</v>
      </c>
    </row>
    <row r="1036" spans="2:8" ht="13.5" x14ac:dyDescent="0.25">
      <c r="B1036" s="10">
        <v>43510</v>
      </c>
      <c r="C1036" s="2">
        <v>40.22</v>
      </c>
      <c r="D1036" s="2">
        <v>27.2742</v>
      </c>
      <c r="E1036" s="2">
        <v>0</v>
      </c>
      <c r="F1036" s="2"/>
      <c r="G1036" s="2"/>
      <c r="H1036" s="12">
        <f t="shared" si="16"/>
        <v>0</v>
      </c>
    </row>
    <row r="1037" spans="2:8" ht="13.5" x14ac:dyDescent="0.25">
      <c r="B1037" s="10">
        <v>43511</v>
      </c>
      <c r="C1037" s="2">
        <v>39.020000000000003</v>
      </c>
      <c r="D1037" s="2">
        <v>26.4605</v>
      </c>
      <c r="E1037" s="2">
        <v>0</v>
      </c>
      <c r="F1037" s="2"/>
      <c r="G1037" s="2"/>
      <c r="H1037" s="12">
        <f t="shared" si="16"/>
        <v>-2.9834055627662798E-2</v>
      </c>
    </row>
    <row r="1038" spans="2:8" ht="13.5" x14ac:dyDescent="0.25">
      <c r="B1038" s="10">
        <v>43514</v>
      </c>
      <c r="C1038" s="2">
        <v>40.19</v>
      </c>
      <c r="D1038" s="2">
        <v>27.253900000000002</v>
      </c>
      <c r="E1038" s="2">
        <v>0</v>
      </c>
      <c r="F1038" s="2"/>
      <c r="G1038" s="2"/>
      <c r="H1038" s="12">
        <f t="shared" si="16"/>
        <v>2.9984316244968987E-2</v>
      </c>
    </row>
    <row r="1039" spans="2:8" ht="13.5" x14ac:dyDescent="0.25">
      <c r="B1039" s="10">
        <v>43515</v>
      </c>
      <c r="C1039" s="2">
        <v>39.31</v>
      </c>
      <c r="D1039" s="2">
        <v>26.6571</v>
      </c>
      <c r="E1039" s="2">
        <v>15</v>
      </c>
      <c r="F1039" s="2"/>
      <c r="G1039" s="2"/>
      <c r="H1039" s="12">
        <f t="shared" si="16"/>
        <v>-2.189778343649906E-2</v>
      </c>
    </row>
    <row r="1040" spans="2:8" ht="13.5" x14ac:dyDescent="0.25">
      <c r="B1040" s="10">
        <v>43516</v>
      </c>
      <c r="C1040" s="2">
        <v>38.14</v>
      </c>
      <c r="D1040" s="2">
        <v>25.863700000000001</v>
      </c>
      <c r="E1040" s="2">
        <v>0</v>
      </c>
      <c r="F1040" s="2"/>
      <c r="G1040" s="2"/>
      <c r="H1040" s="12">
        <f t="shared" si="16"/>
        <v>-2.9763177539942391E-2</v>
      </c>
    </row>
    <row r="1041" spans="2:8" ht="13.5" x14ac:dyDescent="0.25">
      <c r="B1041" s="10">
        <v>43517</v>
      </c>
      <c r="C1041" s="2">
        <v>38.049999999999997</v>
      </c>
      <c r="D1041" s="2">
        <v>25.802700000000002</v>
      </c>
      <c r="E1041" s="2">
        <v>70</v>
      </c>
      <c r="F1041" s="2"/>
      <c r="G1041" s="2"/>
      <c r="H1041" s="12">
        <f t="shared" si="16"/>
        <v>-2.3585179228029995E-3</v>
      </c>
    </row>
    <row r="1042" spans="2:8" ht="13.5" x14ac:dyDescent="0.25">
      <c r="B1042" s="10">
        <v>43518</v>
      </c>
      <c r="C1042" s="2">
        <v>38.049999999999997</v>
      </c>
      <c r="D1042" s="2">
        <v>25.802700000000002</v>
      </c>
      <c r="E1042" s="2">
        <v>0</v>
      </c>
      <c r="F1042" s="2"/>
      <c r="G1042" s="2"/>
      <c r="H1042" s="12">
        <f t="shared" si="16"/>
        <v>0</v>
      </c>
    </row>
    <row r="1043" spans="2:8" ht="13.5" x14ac:dyDescent="0.25">
      <c r="B1043" s="10">
        <v>43521</v>
      </c>
      <c r="C1043" s="2">
        <v>38.049999999999997</v>
      </c>
      <c r="D1043" s="2">
        <v>25.802700000000002</v>
      </c>
      <c r="E1043" s="2">
        <v>0</v>
      </c>
      <c r="F1043" s="2"/>
      <c r="G1043" s="2"/>
      <c r="H1043" s="12">
        <f t="shared" si="16"/>
        <v>0</v>
      </c>
    </row>
    <row r="1044" spans="2:8" ht="13.5" x14ac:dyDescent="0.25">
      <c r="B1044" s="10">
        <v>43522</v>
      </c>
      <c r="C1044" s="2">
        <v>40.049999999999997</v>
      </c>
      <c r="D1044" s="2">
        <v>27.158899999999999</v>
      </c>
      <c r="E1044" s="2">
        <v>40</v>
      </c>
      <c r="F1044" s="2"/>
      <c r="G1044" s="2"/>
      <c r="H1044" s="12">
        <f t="shared" si="16"/>
        <v>5.2560390966836706E-2</v>
      </c>
    </row>
    <row r="1045" spans="2:8" ht="13.5" x14ac:dyDescent="0.25">
      <c r="B1045" s="10">
        <v>43523</v>
      </c>
      <c r="C1045" s="2">
        <v>40.049999999999997</v>
      </c>
      <c r="D1045" s="2">
        <v>27.158899999999999</v>
      </c>
      <c r="E1045" s="2">
        <v>0</v>
      </c>
      <c r="F1045" s="2"/>
      <c r="G1045" s="2"/>
      <c r="H1045" s="12">
        <f t="shared" si="16"/>
        <v>0</v>
      </c>
    </row>
    <row r="1046" spans="2:8" ht="13.5" x14ac:dyDescent="0.25">
      <c r="B1046" s="10">
        <v>43524</v>
      </c>
      <c r="C1046" s="2">
        <v>39.090000000000003</v>
      </c>
      <c r="D1046" s="2">
        <v>26.507899999999999</v>
      </c>
      <c r="E1046" s="2">
        <v>95</v>
      </c>
      <c r="F1046" s="2"/>
      <c r="G1046" s="2"/>
      <c r="H1046" s="12">
        <f t="shared" si="16"/>
        <v>-2.3970042969339696E-2</v>
      </c>
    </row>
    <row r="1047" spans="2:8" ht="13.5" x14ac:dyDescent="0.25">
      <c r="B1047" s="10">
        <v>43525</v>
      </c>
      <c r="C1047" s="2">
        <v>38.1</v>
      </c>
      <c r="D1047" s="2">
        <v>25.836600000000001</v>
      </c>
      <c r="E1047" s="2">
        <v>10</v>
      </c>
      <c r="F1047" s="2"/>
      <c r="G1047" s="2"/>
      <c r="H1047" s="12">
        <f t="shared" si="16"/>
        <v>-2.5324525896053579E-2</v>
      </c>
    </row>
    <row r="1048" spans="2:8" ht="13.5" x14ac:dyDescent="0.25">
      <c r="B1048" s="10">
        <v>43528</v>
      </c>
      <c r="C1048" s="2">
        <v>38.1</v>
      </c>
      <c r="D1048" s="2">
        <v>25.836600000000001</v>
      </c>
      <c r="E1048" s="2">
        <v>0</v>
      </c>
      <c r="F1048" s="2"/>
      <c r="G1048" s="2"/>
      <c r="H1048" s="12">
        <f t="shared" si="16"/>
        <v>0</v>
      </c>
    </row>
    <row r="1049" spans="2:8" ht="13.5" x14ac:dyDescent="0.25">
      <c r="B1049" s="10">
        <v>43529</v>
      </c>
      <c r="C1049" s="2">
        <v>38.1</v>
      </c>
      <c r="D1049" s="2">
        <v>25.836600000000001</v>
      </c>
      <c r="E1049" s="2">
        <v>0</v>
      </c>
      <c r="F1049" s="2">
        <v>0</v>
      </c>
      <c r="G1049" s="2">
        <v>0</v>
      </c>
      <c r="H1049" s="12">
        <f t="shared" si="16"/>
        <v>0</v>
      </c>
    </row>
    <row r="1050" spans="2:8" ht="13.5" x14ac:dyDescent="0.25">
      <c r="B1050" s="10">
        <v>43530</v>
      </c>
      <c r="C1050" s="2">
        <v>38.11</v>
      </c>
      <c r="D1050" s="2">
        <v>25.843399999999999</v>
      </c>
      <c r="E1050" s="2">
        <v>330</v>
      </c>
      <c r="F1050" s="2">
        <v>38.11</v>
      </c>
      <c r="G1050" s="2">
        <v>12576.3</v>
      </c>
      <c r="H1050" s="12">
        <f t="shared" si="16"/>
        <v>2.6319252533221722E-4</v>
      </c>
    </row>
    <row r="1051" spans="2:8" ht="13.5" x14ac:dyDescent="0.25">
      <c r="B1051" s="10">
        <v>43531</v>
      </c>
      <c r="C1051" s="2">
        <v>38.11</v>
      </c>
      <c r="D1051" s="2">
        <v>25.843399999999999</v>
      </c>
      <c r="E1051" s="2">
        <v>0</v>
      </c>
      <c r="F1051" s="2">
        <v>0</v>
      </c>
      <c r="G1051" s="2">
        <v>0</v>
      </c>
      <c r="H1051" s="12">
        <f t="shared" si="16"/>
        <v>0</v>
      </c>
    </row>
    <row r="1052" spans="2:8" ht="13.5" x14ac:dyDescent="0.25">
      <c r="B1052" s="10">
        <v>43532</v>
      </c>
      <c r="C1052" s="2">
        <v>38.119999999999997</v>
      </c>
      <c r="D1052" s="2">
        <v>25.850200000000001</v>
      </c>
      <c r="E1052" s="2">
        <v>500</v>
      </c>
      <c r="F1052" s="2">
        <v>38.119999999999997</v>
      </c>
      <c r="G1052" s="2">
        <v>19060</v>
      </c>
      <c r="H1052" s="12">
        <f t="shared" si="16"/>
        <v>2.631232732535934E-4</v>
      </c>
    </row>
    <row r="1053" spans="2:8" ht="13.5" x14ac:dyDescent="0.25">
      <c r="B1053" s="10">
        <v>43535</v>
      </c>
      <c r="C1053" s="2">
        <v>38.11</v>
      </c>
      <c r="D1053" s="2">
        <v>25.843399999999999</v>
      </c>
      <c r="E1053" s="2">
        <v>4</v>
      </c>
      <c r="F1053" s="2">
        <v>38.11</v>
      </c>
      <c r="G1053" s="2">
        <v>152.44</v>
      </c>
      <c r="H1053" s="12">
        <f t="shared" si="16"/>
        <v>-2.6305405760891274E-4</v>
      </c>
    </row>
    <row r="1054" spans="2:8" ht="13.5" x14ac:dyDescent="0.25">
      <c r="B1054" s="10">
        <v>43536</v>
      </c>
      <c r="C1054" s="2">
        <v>38.11</v>
      </c>
      <c r="D1054" s="2">
        <v>25.843399999999999</v>
      </c>
      <c r="E1054" s="2">
        <v>0</v>
      </c>
      <c r="F1054" s="2">
        <v>0</v>
      </c>
      <c r="G1054" s="2">
        <v>0</v>
      </c>
      <c r="H1054" s="12">
        <f t="shared" si="16"/>
        <v>0</v>
      </c>
    </row>
    <row r="1055" spans="2:8" ht="13.5" x14ac:dyDescent="0.25">
      <c r="B1055" s="10">
        <v>43537</v>
      </c>
      <c r="C1055" s="2">
        <v>38.11</v>
      </c>
      <c r="D1055" s="2">
        <v>25.843399999999999</v>
      </c>
      <c r="E1055" s="2">
        <v>0</v>
      </c>
      <c r="F1055" s="2">
        <v>0</v>
      </c>
      <c r="G1055" s="2">
        <v>0</v>
      </c>
      <c r="H1055" s="12">
        <f t="shared" si="16"/>
        <v>0</v>
      </c>
    </row>
    <row r="1056" spans="2:8" ht="13.5" x14ac:dyDescent="0.25">
      <c r="B1056" s="10">
        <v>43538</v>
      </c>
      <c r="C1056" s="2">
        <v>38.11</v>
      </c>
      <c r="D1056" s="2">
        <v>25.843399999999999</v>
      </c>
      <c r="E1056" s="2">
        <v>0</v>
      </c>
      <c r="F1056" s="2">
        <v>0</v>
      </c>
      <c r="G1056" s="2">
        <v>0</v>
      </c>
      <c r="H1056" s="12">
        <f t="shared" si="16"/>
        <v>0</v>
      </c>
    </row>
    <row r="1057" spans="2:8" ht="13.5" x14ac:dyDescent="0.25">
      <c r="B1057" s="10">
        <v>43539</v>
      </c>
      <c r="C1057" s="2">
        <v>38.11</v>
      </c>
      <c r="D1057" s="2">
        <v>25.843399999999999</v>
      </c>
      <c r="E1057" s="2">
        <v>0</v>
      </c>
      <c r="F1057" s="2">
        <v>0</v>
      </c>
      <c r="G1057" s="2">
        <v>0</v>
      </c>
      <c r="H1057" s="12">
        <f t="shared" si="16"/>
        <v>0</v>
      </c>
    </row>
    <row r="1058" spans="2:8" ht="13.5" x14ac:dyDescent="0.25">
      <c r="B1058" s="10">
        <v>43542</v>
      </c>
      <c r="C1058" s="2">
        <v>38.11</v>
      </c>
      <c r="D1058" s="2">
        <v>25.843399999999999</v>
      </c>
      <c r="E1058" s="2">
        <v>0</v>
      </c>
      <c r="F1058" s="2">
        <v>0</v>
      </c>
      <c r="G1058" s="2">
        <v>0</v>
      </c>
      <c r="H1058" s="12">
        <f t="shared" si="16"/>
        <v>0</v>
      </c>
    </row>
    <row r="1059" spans="2:8" ht="13.5" x14ac:dyDescent="0.25">
      <c r="B1059" s="10">
        <v>43543</v>
      </c>
      <c r="C1059" s="2">
        <v>38.11</v>
      </c>
      <c r="D1059" s="2">
        <v>25.843399999999999</v>
      </c>
      <c r="E1059" s="2">
        <v>0</v>
      </c>
      <c r="F1059" s="2">
        <v>0</v>
      </c>
      <c r="G1059" s="2">
        <v>0</v>
      </c>
      <c r="H1059" s="12">
        <f t="shared" si="16"/>
        <v>0</v>
      </c>
    </row>
    <row r="1060" spans="2:8" ht="13.5" x14ac:dyDescent="0.25">
      <c r="B1060" s="10">
        <v>43545</v>
      </c>
      <c r="C1060" s="2">
        <v>38.11</v>
      </c>
      <c r="D1060" s="2">
        <v>25.843399999999999</v>
      </c>
      <c r="E1060" s="2">
        <v>0</v>
      </c>
      <c r="F1060" s="2">
        <v>0</v>
      </c>
      <c r="G1060" s="2">
        <v>0</v>
      </c>
      <c r="H1060" s="12">
        <f t="shared" si="16"/>
        <v>0</v>
      </c>
    </row>
    <row r="1061" spans="2:8" ht="13.5" x14ac:dyDescent="0.25">
      <c r="B1061" s="10">
        <v>43546</v>
      </c>
      <c r="C1061" s="2">
        <v>38.11</v>
      </c>
      <c r="D1061" s="2">
        <v>25.843399999999999</v>
      </c>
      <c r="E1061" s="2">
        <v>0</v>
      </c>
      <c r="F1061" s="2">
        <v>0</v>
      </c>
      <c r="G1061" s="2">
        <v>0</v>
      </c>
      <c r="H1061" s="12">
        <f t="shared" si="16"/>
        <v>0</v>
      </c>
    </row>
    <row r="1062" spans="2:8" ht="13.5" x14ac:dyDescent="0.25">
      <c r="B1062" s="10">
        <v>43549</v>
      </c>
      <c r="C1062" s="2">
        <v>38.11</v>
      </c>
      <c r="D1062" s="2">
        <v>25.843399999999999</v>
      </c>
      <c r="E1062" s="2">
        <v>0</v>
      </c>
      <c r="F1062" s="2">
        <v>0</v>
      </c>
      <c r="G1062" s="2">
        <v>0</v>
      </c>
      <c r="H1062" s="12">
        <f t="shared" si="16"/>
        <v>0</v>
      </c>
    </row>
    <row r="1063" spans="2:8" ht="13.5" x14ac:dyDescent="0.25">
      <c r="B1063" s="10">
        <v>43550</v>
      </c>
      <c r="C1063" s="2">
        <v>38.11</v>
      </c>
      <c r="D1063" s="2">
        <v>25.843399999999999</v>
      </c>
      <c r="E1063" s="2">
        <v>0</v>
      </c>
      <c r="F1063" s="2">
        <v>0</v>
      </c>
      <c r="G1063" s="2">
        <v>0</v>
      </c>
      <c r="H1063" s="12">
        <f t="shared" si="16"/>
        <v>0</v>
      </c>
    </row>
    <row r="1064" spans="2:8" ht="13.5" x14ac:dyDescent="0.25">
      <c r="B1064" s="10">
        <v>43551</v>
      </c>
      <c r="C1064" s="2">
        <v>38.11</v>
      </c>
      <c r="D1064" s="2">
        <v>25.843399999999999</v>
      </c>
      <c r="E1064" s="2">
        <v>0</v>
      </c>
      <c r="F1064" s="2">
        <v>0</v>
      </c>
      <c r="G1064" s="2">
        <v>0</v>
      </c>
      <c r="H1064" s="12">
        <f t="shared" si="16"/>
        <v>0</v>
      </c>
    </row>
    <row r="1065" spans="2:8" ht="13.5" x14ac:dyDescent="0.25">
      <c r="B1065" s="10">
        <v>43552</v>
      </c>
      <c r="C1065" s="2">
        <v>38.11</v>
      </c>
      <c r="D1065" s="2">
        <v>25.843399999999999</v>
      </c>
      <c r="E1065" s="2">
        <v>0</v>
      </c>
      <c r="F1065" s="2">
        <v>0</v>
      </c>
      <c r="G1065" s="2">
        <v>0</v>
      </c>
      <c r="H1065" s="12">
        <f t="shared" si="16"/>
        <v>0</v>
      </c>
    </row>
    <row r="1066" spans="2:8" ht="13.5" x14ac:dyDescent="0.25">
      <c r="B1066" s="10">
        <v>43553</v>
      </c>
      <c r="C1066" s="2">
        <v>38.11</v>
      </c>
      <c r="D1066" s="2">
        <v>25.843399999999999</v>
      </c>
      <c r="E1066" s="2">
        <v>0</v>
      </c>
      <c r="F1066" s="2">
        <v>0</v>
      </c>
      <c r="G1066" s="2">
        <v>0</v>
      </c>
      <c r="H1066" s="12">
        <f t="shared" si="16"/>
        <v>0</v>
      </c>
    </row>
    <row r="1067" spans="2:8" ht="13.5" x14ac:dyDescent="0.25">
      <c r="B1067" s="10">
        <v>43556</v>
      </c>
      <c r="C1067" s="2">
        <v>38.11</v>
      </c>
      <c r="D1067" s="2">
        <v>25.843399999999999</v>
      </c>
      <c r="E1067" s="2">
        <v>0</v>
      </c>
      <c r="F1067" s="2">
        <v>0</v>
      </c>
      <c r="G1067" s="2">
        <v>0</v>
      </c>
      <c r="H1067" s="12">
        <f t="shared" si="16"/>
        <v>0</v>
      </c>
    </row>
    <row r="1068" spans="2:8" ht="13.5" x14ac:dyDescent="0.25">
      <c r="B1068" s="10">
        <v>43557</v>
      </c>
      <c r="C1068" s="2">
        <v>38.11</v>
      </c>
      <c r="D1068" s="2">
        <v>25.843399999999999</v>
      </c>
      <c r="E1068" s="2">
        <v>0</v>
      </c>
      <c r="F1068" s="2">
        <v>0</v>
      </c>
      <c r="G1068" s="2">
        <v>0</v>
      </c>
      <c r="H1068" s="12">
        <f t="shared" si="16"/>
        <v>0</v>
      </c>
    </row>
    <row r="1069" spans="2:8" ht="13.5" x14ac:dyDescent="0.25">
      <c r="B1069" s="10">
        <v>43558</v>
      </c>
      <c r="C1069" s="2">
        <v>38.11</v>
      </c>
      <c r="D1069" s="2">
        <v>25.843399999999999</v>
      </c>
      <c r="E1069" s="2">
        <v>0</v>
      </c>
      <c r="F1069" s="2">
        <v>0</v>
      </c>
      <c r="G1069" s="2">
        <v>0</v>
      </c>
      <c r="H1069" s="12">
        <f t="shared" si="16"/>
        <v>0</v>
      </c>
    </row>
    <row r="1070" spans="2:8" ht="13.5" x14ac:dyDescent="0.25">
      <c r="B1070" s="10">
        <v>43559</v>
      </c>
      <c r="C1070" s="2">
        <v>38.11</v>
      </c>
      <c r="D1070" s="2">
        <v>25.843399999999999</v>
      </c>
      <c r="E1070" s="2">
        <v>0</v>
      </c>
      <c r="F1070" s="2">
        <v>0</v>
      </c>
      <c r="G1070" s="2">
        <v>0</v>
      </c>
      <c r="H1070" s="12">
        <f t="shared" si="16"/>
        <v>0</v>
      </c>
    </row>
    <row r="1071" spans="2:8" ht="13.5" x14ac:dyDescent="0.25">
      <c r="B1071" s="10">
        <v>43560</v>
      </c>
      <c r="C1071" s="2">
        <v>38.11</v>
      </c>
      <c r="D1071" s="2">
        <v>25.843399999999999</v>
      </c>
      <c r="E1071" s="2">
        <v>0</v>
      </c>
      <c r="F1071" s="2">
        <v>0</v>
      </c>
      <c r="G1071" s="2">
        <v>0</v>
      </c>
      <c r="H1071" s="12">
        <f t="shared" si="16"/>
        <v>0</v>
      </c>
    </row>
    <row r="1072" spans="2:8" ht="13.5" x14ac:dyDescent="0.25">
      <c r="B1072" s="10">
        <v>43563</v>
      </c>
      <c r="C1072" s="2">
        <v>38.11</v>
      </c>
      <c r="D1072" s="2">
        <v>25.843399999999999</v>
      </c>
      <c r="E1072" s="2">
        <v>0</v>
      </c>
      <c r="F1072" s="2">
        <v>0</v>
      </c>
      <c r="G1072" s="2">
        <v>0</v>
      </c>
      <c r="H1072" s="12">
        <f t="shared" si="16"/>
        <v>0</v>
      </c>
    </row>
    <row r="1073" spans="2:8" ht="13.5" x14ac:dyDescent="0.25">
      <c r="B1073" s="10">
        <v>43565</v>
      </c>
      <c r="C1073" s="2">
        <v>38.11</v>
      </c>
      <c r="D1073" s="2">
        <v>25.843399999999999</v>
      </c>
      <c r="E1073" s="2">
        <v>0</v>
      </c>
      <c r="F1073" s="2">
        <v>0</v>
      </c>
      <c r="G1073" s="2">
        <v>0</v>
      </c>
      <c r="H1073" s="12">
        <f t="shared" si="16"/>
        <v>0</v>
      </c>
    </row>
    <row r="1074" spans="2:8" ht="13.5" x14ac:dyDescent="0.25">
      <c r="B1074" s="10">
        <v>43566</v>
      </c>
      <c r="C1074" s="2">
        <v>38.11</v>
      </c>
      <c r="D1074" s="2">
        <v>25.843399999999999</v>
      </c>
      <c r="E1074" s="2">
        <v>0</v>
      </c>
      <c r="F1074" s="2">
        <v>0</v>
      </c>
      <c r="G1074" s="2">
        <v>0</v>
      </c>
      <c r="H1074" s="12">
        <f t="shared" si="16"/>
        <v>0</v>
      </c>
    </row>
    <row r="1075" spans="2:8" ht="13.5" x14ac:dyDescent="0.25">
      <c r="B1075" s="10">
        <v>43567</v>
      </c>
      <c r="C1075" s="2">
        <v>38.11</v>
      </c>
      <c r="D1075" s="2">
        <v>25.843399999999999</v>
      </c>
      <c r="E1075" s="2">
        <v>0</v>
      </c>
      <c r="F1075" s="2">
        <v>0</v>
      </c>
      <c r="G1075" s="2">
        <v>0</v>
      </c>
      <c r="H1075" s="12">
        <f t="shared" si="16"/>
        <v>0</v>
      </c>
    </row>
    <row r="1076" spans="2:8" ht="13.5" x14ac:dyDescent="0.25">
      <c r="B1076" s="10">
        <v>43570</v>
      </c>
      <c r="C1076" s="2">
        <v>38.11</v>
      </c>
      <c r="D1076" s="2">
        <v>25.843399999999999</v>
      </c>
      <c r="E1076" s="2">
        <v>0</v>
      </c>
      <c r="F1076" s="2">
        <v>0</v>
      </c>
      <c r="G1076" s="2">
        <v>0</v>
      </c>
      <c r="H1076" s="12">
        <f t="shared" si="16"/>
        <v>0</v>
      </c>
    </row>
    <row r="1077" spans="2:8" ht="13.5" x14ac:dyDescent="0.25">
      <c r="B1077" s="10">
        <v>43571</v>
      </c>
      <c r="C1077" s="2">
        <v>38.11</v>
      </c>
      <c r="D1077" s="2">
        <v>25.843399999999999</v>
      </c>
      <c r="E1077" s="2">
        <v>0</v>
      </c>
      <c r="F1077" s="2">
        <v>0</v>
      </c>
      <c r="G1077" s="2">
        <v>0</v>
      </c>
      <c r="H1077" s="12">
        <f t="shared" si="16"/>
        <v>0</v>
      </c>
    </row>
    <row r="1078" spans="2:8" ht="13.5" x14ac:dyDescent="0.25">
      <c r="B1078" s="10">
        <v>43572</v>
      </c>
      <c r="C1078" s="2">
        <v>38.11</v>
      </c>
      <c r="D1078" s="2">
        <v>25.843399999999999</v>
      </c>
      <c r="E1078" s="2">
        <v>0</v>
      </c>
      <c r="F1078" s="2">
        <v>0</v>
      </c>
      <c r="G1078" s="2">
        <v>0</v>
      </c>
      <c r="H1078" s="12">
        <f t="shared" si="16"/>
        <v>0</v>
      </c>
    </row>
    <row r="1079" spans="2:8" ht="13.5" x14ac:dyDescent="0.25">
      <c r="B1079" s="10">
        <v>43573</v>
      </c>
      <c r="C1079" s="2">
        <v>38.11</v>
      </c>
      <c r="D1079" s="2">
        <v>25.843399999999999</v>
      </c>
      <c r="E1079" s="2">
        <v>0</v>
      </c>
      <c r="F1079" s="2">
        <v>0</v>
      </c>
      <c r="G1079" s="2">
        <v>0</v>
      </c>
      <c r="H1079" s="12">
        <f t="shared" si="16"/>
        <v>0</v>
      </c>
    </row>
    <row r="1080" spans="2:8" ht="13.5" x14ac:dyDescent="0.25">
      <c r="B1080" s="10">
        <v>43574</v>
      </c>
      <c r="C1080" s="2">
        <v>38.11</v>
      </c>
      <c r="D1080" s="2">
        <v>25.843399999999999</v>
      </c>
      <c r="E1080" s="2">
        <v>0</v>
      </c>
      <c r="F1080" s="2">
        <v>0</v>
      </c>
      <c r="G1080" s="2">
        <v>0</v>
      </c>
      <c r="H1080" s="12">
        <f t="shared" si="16"/>
        <v>0</v>
      </c>
    </row>
    <row r="1081" spans="2:8" ht="13.5" x14ac:dyDescent="0.25">
      <c r="B1081" s="10">
        <v>43577</v>
      </c>
      <c r="C1081" s="2">
        <v>38.11</v>
      </c>
      <c r="D1081" s="2">
        <v>25.843399999999999</v>
      </c>
      <c r="E1081" s="2">
        <v>33</v>
      </c>
      <c r="F1081" s="2">
        <v>38.11</v>
      </c>
      <c r="G1081" s="2">
        <v>1257.6300000000001</v>
      </c>
      <c r="H1081" s="12">
        <f t="shared" si="16"/>
        <v>0</v>
      </c>
    </row>
    <row r="1082" spans="2:8" ht="13.5" x14ac:dyDescent="0.25">
      <c r="B1082" s="10">
        <v>43578</v>
      </c>
      <c r="C1082" s="2">
        <v>38.11</v>
      </c>
      <c r="D1082" s="2">
        <v>25.843399999999999</v>
      </c>
      <c r="E1082" s="2">
        <v>0</v>
      </c>
      <c r="F1082" s="2">
        <v>0</v>
      </c>
      <c r="G1082" s="2">
        <v>0</v>
      </c>
      <c r="H1082" s="12">
        <f t="shared" si="16"/>
        <v>0</v>
      </c>
    </row>
    <row r="1083" spans="2:8" ht="13.5" x14ac:dyDescent="0.25">
      <c r="B1083" s="10">
        <v>43579</v>
      </c>
      <c r="C1083" s="2">
        <v>38.11</v>
      </c>
      <c r="D1083" s="2">
        <v>25.843399999999999</v>
      </c>
      <c r="E1083" s="2">
        <v>0</v>
      </c>
      <c r="F1083" s="2">
        <v>0</v>
      </c>
      <c r="G1083" s="2">
        <v>0</v>
      </c>
      <c r="H1083" s="12">
        <f t="shared" si="16"/>
        <v>0</v>
      </c>
    </row>
    <row r="1084" spans="2:8" ht="13.5" x14ac:dyDescent="0.25">
      <c r="B1084" s="10">
        <v>43580</v>
      </c>
      <c r="C1084" s="2">
        <v>38.11</v>
      </c>
      <c r="D1084" s="2">
        <v>25.843399999999999</v>
      </c>
      <c r="E1084" s="2">
        <v>0</v>
      </c>
      <c r="F1084" s="2">
        <v>0</v>
      </c>
      <c r="G1084" s="2">
        <v>0</v>
      </c>
      <c r="H1084" s="12">
        <f t="shared" si="16"/>
        <v>0</v>
      </c>
    </row>
    <row r="1085" spans="2:8" ht="13.5" x14ac:dyDescent="0.25">
      <c r="B1085" s="10">
        <v>43581</v>
      </c>
      <c r="C1085" s="2">
        <v>39</v>
      </c>
      <c r="D1085" s="2">
        <v>26.446899999999999</v>
      </c>
      <c r="E1085" s="2">
        <v>209</v>
      </c>
      <c r="F1085" s="2">
        <v>39</v>
      </c>
      <c r="G1085" s="2">
        <v>8151</v>
      </c>
      <c r="H1085" s="12">
        <f t="shared" si="16"/>
        <v>2.3352190501249849E-2</v>
      </c>
    </row>
    <row r="1086" spans="2:8" ht="13.5" x14ac:dyDescent="0.25">
      <c r="B1086" s="10">
        <v>43584</v>
      </c>
      <c r="C1086" s="2">
        <v>37.200000000000003</v>
      </c>
      <c r="D1086" s="2">
        <v>26.4787</v>
      </c>
      <c r="E1086" s="2">
        <v>0</v>
      </c>
      <c r="F1086" s="2">
        <v>0</v>
      </c>
      <c r="G1086" s="2">
        <v>0</v>
      </c>
      <c r="H1086" s="12">
        <f t="shared" si="16"/>
        <v>1.2024093561060275E-3</v>
      </c>
    </row>
    <row r="1087" spans="2:8" ht="13.5" x14ac:dyDescent="0.25">
      <c r="B1087" s="10">
        <v>43585</v>
      </c>
      <c r="C1087" s="2">
        <v>37.200000000000003</v>
      </c>
      <c r="D1087" s="2">
        <v>26.4787</v>
      </c>
      <c r="E1087" s="2">
        <v>0</v>
      </c>
      <c r="F1087" s="2">
        <v>0</v>
      </c>
      <c r="G1087" s="2">
        <v>0</v>
      </c>
      <c r="H1087" s="12">
        <f t="shared" si="16"/>
        <v>0</v>
      </c>
    </row>
    <row r="1088" spans="2:8" ht="13.5" x14ac:dyDescent="0.25">
      <c r="B1088" s="10">
        <v>43587</v>
      </c>
      <c r="C1088" s="2">
        <v>37.200000000000003</v>
      </c>
      <c r="D1088" s="2">
        <v>26.4787</v>
      </c>
      <c r="E1088" s="2">
        <v>0</v>
      </c>
      <c r="F1088" s="2">
        <v>0</v>
      </c>
      <c r="G1088" s="2">
        <v>0</v>
      </c>
      <c r="H1088" s="12">
        <f t="shared" si="16"/>
        <v>0</v>
      </c>
    </row>
    <row r="1089" spans="2:8" ht="13.5" x14ac:dyDescent="0.25">
      <c r="B1089" s="10">
        <v>43588</v>
      </c>
      <c r="C1089" s="2">
        <v>37.200000000000003</v>
      </c>
      <c r="D1089" s="2">
        <v>26.4787</v>
      </c>
      <c r="E1089" s="2">
        <v>0</v>
      </c>
      <c r="F1089" s="2">
        <v>0</v>
      </c>
      <c r="G1089" s="2">
        <v>0</v>
      </c>
      <c r="H1089" s="12">
        <f t="shared" si="16"/>
        <v>0</v>
      </c>
    </row>
    <row r="1090" spans="2:8" ht="13.5" x14ac:dyDescent="0.25">
      <c r="B1090" s="10">
        <v>43591</v>
      </c>
      <c r="C1090" s="2">
        <v>37.200000000000003</v>
      </c>
      <c r="D1090" s="2">
        <v>26.4787</v>
      </c>
      <c r="E1090" s="2">
        <v>0</v>
      </c>
      <c r="F1090" s="2">
        <v>0</v>
      </c>
      <c r="G1090" s="2">
        <v>0</v>
      </c>
      <c r="H1090" s="12">
        <f t="shared" si="16"/>
        <v>0</v>
      </c>
    </row>
    <row r="1091" spans="2:8" ht="13.5" x14ac:dyDescent="0.25">
      <c r="B1091" s="10">
        <v>43592</v>
      </c>
      <c r="C1091" s="2">
        <v>37.200000000000003</v>
      </c>
      <c r="D1091" s="2">
        <v>26.4787</v>
      </c>
      <c r="E1091" s="2">
        <v>0</v>
      </c>
      <c r="F1091" s="2">
        <v>0</v>
      </c>
      <c r="G1091" s="2">
        <v>0</v>
      </c>
      <c r="H1091" s="12">
        <f t="shared" si="16"/>
        <v>0</v>
      </c>
    </row>
    <row r="1092" spans="2:8" ht="13.5" x14ac:dyDescent="0.25">
      <c r="B1092" s="10">
        <v>43593</v>
      </c>
      <c r="C1092" s="2">
        <v>37.200000000000003</v>
      </c>
      <c r="D1092" s="2">
        <v>26.4787</v>
      </c>
      <c r="E1092" s="2">
        <v>0</v>
      </c>
      <c r="F1092" s="2">
        <v>0</v>
      </c>
      <c r="G1092" s="2">
        <v>0</v>
      </c>
      <c r="H1092" s="12">
        <f t="shared" si="16"/>
        <v>0</v>
      </c>
    </row>
    <row r="1093" spans="2:8" ht="13.5" x14ac:dyDescent="0.25">
      <c r="B1093" s="10">
        <v>43594</v>
      </c>
      <c r="C1093" s="2">
        <v>37.200000000000003</v>
      </c>
      <c r="D1093" s="2">
        <v>26.4787</v>
      </c>
      <c r="E1093" s="2">
        <v>0</v>
      </c>
      <c r="F1093" s="2">
        <v>0</v>
      </c>
      <c r="G1093" s="2">
        <v>0</v>
      </c>
      <c r="H1093" s="12">
        <f t="shared" si="16"/>
        <v>0</v>
      </c>
    </row>
    <row r="1094" spans="2:8" ht="13.5" x14ac:dyDescent="0.25">
      <c r="B1094" s="10">
        <v>43595</v>
      </c>
      <c r="C1094" s="2">
        <v>37.200000000000003</v>
      </c>
      <c r="D1094" s="2">
        <v>26.4787</v>
      </c>
      <c r="E1094" s="2">
        <v>1500</v>
      </c>
      <c r="F1094" s="2">
        <v>37.200000000000003</v>
      </c>
      <c r="G1094" s="2">
        <v>55800</v>
      </c>
      <c r="H1094" s="12">
        <f t="shared" si="16"/>
        <v>0</v>
      </c>
    </row>
    <row r="1095" spans="2:8" ht="13.5" x14ac:dyDescent="0.25">
      <c r="B1095" s="10">
        <v>43598</v>
      </c>
      <c r="C1095" s="2">
        <v>37.200000000000003</v>
      </c>
      <c r="D1095" s="2">
        <v>26.4787</v>
      </c>
      <c r="E1095" s="2">
        <v>0</v>
      </c>
      <c r="F1095" s="2">
        <v>0</v>
      </c>
      <c r="G1095" s="2">
        <v>0</v>
      </c>
      <c r="H1095" s="12">
        <f t="shared" ref="H1095:H1158" si="17">(D1095-D1094)/D1094</f>
        <v>0</v>
      </c>
    </row>
    <row r="1096" spans="2:8" ht="13.5" x14ac:dyDescent="0.25">
      <c r="B1096" s="10">
        <v>43599</v>
      </c>
      <c r="C1096" s="2">
        <v>37.200000000000003</v>
      </c>
      <c r="D1096" s="2">
        <v>26.4787</v>
      </c>
      <c r="E1096" s="2">
        <v>0</v>
      </c>
      <c r="F1096" s="2">
        <v>0</v>
      </c>
      <c r="G1096" s="2">
        <v>0</v>
      </c>
      <c r="H1096" s="12">
        <f t="shared" si="17"/>
        <v>0</v>
      </c>
    </row>
    <row r="1097" spans="2:8" ht="13.5" x14ac:dyDescent="0.25">
      <c r="B1097" s="10">
        <v>43600</v>
      </c>
      <c r="C1097" s="2">
        <v>37.200000000000003</v>
      </c>
      <c r="D1097" s="2">
        <v>26.4787</v>
      </c>
      <c r="E1097" s="2">
        <v>0</v>
      </c>
      <c r="F1097" s="2">
        <v>0</v>
      </c>
      <c r="G1097" s="2">
        <v>0</v>
      </c>
      <c r="H1097" s="12">
        <f t="shared" si="17"/>
        <v>0</v>
      </c>
    </row>
    <row r="1098" spans="2:8" ht="13.5" x14ac:dyDescent="0.25">
      <c r="B1098" s="10">
        <v>43601</v>
      </c>
      <c r="C1098" s="2">
        <v>37.200000000000003</v>
      </c>
      <c r="D1098" s="2">
        <v>26.4787</v>
      </c>
      <c r="E1098" s="2">
        <v>0</v>
      </c>
      <c r="F1098" s="2">
        <v>0</v>
      </c>
      <c r="G1098" s="2">
        <v>0</v>
      </c>
      <c r="H1098" s="12">
        <f t="shared" si="17"/>
        <v>0</v>
      </c>
    </row>
    <row r="1099" spans="2:8" ht="13.5" x14ac:dyDescent="0.25">
      <c r="B1099" s="10">
        <v>43602</v>
      </c>
      <c r="C1099" s="2">
        <v>37.200000000000003</v>
      </c>
      <c r="D1099" s="2">
        <v>26.4787</v>
      </c>
      <c r="E1099" s="2">
        <v>0</v>
      </c>
      <c r="F1099" s="2">
        <v>0</v>
      </c>
      <c r="G1099" s="2">
        <v>0</v>
      </c>
      <c r="H1099" s="12">
        <f t="shared" si="17"/>
        <v>0</v>
      </c>
    </row>
    <row r="1100" spans="2:8" ht="13.5" x14ac:dyDescent="0.25">
      <c r="B1100" s="10">
        <v>43605</v>
      </c>
      <c r="C1100" s="2">
        <v>37.200000000000003</v>
      </c>
      <c r="D1100" s="2">
        <v>26.4787</v>
      </c>
      <c r="E1100" s="2">
        <v>0</v>
      </c>
      <c r="F1100" s="2">
        <v>0</v>
      </c>
      <c r="G1100" s="2">
        <v>0</v>
      </c>
      <c r="H1100" s="12">
        <f t="shared" si="17"/>
        <v>0</v>
      </c>
    </row>
    <row r="1101" spans="2:8" ht="13.5" x14ac:dyDescent="0.25">
      <c r="B1101" s="10">
        <v>43606</v>
      </c>
      <c r="C1101" s="2">
        <v>37.200000000000003</v>
      </c>
      <c r="D1101" s="2">
        <v>26.4787</v>
      </c>
      <c r="E1101" s="2">
        <v>0</v>
      </c>
      <c r="F1101" s="2">
        <v>0</v>
      </c>
      <c r="G1101" s="2">
        <v>0</v>
      </c>
      <c r="H1101" s="12">
        <f t="shared" si="17"/>
        <v>0</v>
      </c>
    </row>
    <row r="1102" spans="2:8" ht="13.5" x14ac:dyDescent="0.25">
      <c r="B1102" s="10">
        <v>43607</v>
      </c>
      <c r="C1102" s="2">
        <v>37.200000000000003</v>
      </c>
      <c r="D1102" s="2">
        <v>26.4787</v>
      </c>
      <c r="E1102" s="2">
        <v>0</v>
      </c>
      <c r="F1102" s="2">
        <v>0</v>
      </c>
      <c r="G1102" s="2">
        <v>0</v>
      </c>
      <c r="H1102" s="12">
        <f t="shared" si="17"/>
        <v>0</v>
      </c>
    </row>
    <row r="1103" spans="2:8" ht="13.5" x14ac:dyDescent="0.25">
      <c r="B1103" s="10">
        <v>43608</v>
      </c>
      <c r="C1103" s="2">
        <v>37.200000000000003</v>
      </c>
      <c r="D1103" s="2">
        <v>26.4787</v>
      </c>
      <c r="E1103" s="2">
        <v>0</v>
      </c>
      <c r="F1103" s="2">
        <v>0</v>
      </c>
      <c r="G1103" s="2">
        <v>0</v>
      </c>
      <c r="H1103" s="12">
        <f t="shared" si="17"/>
        <v>0</v>
      </c>
    </row>
    <row r="1104" spans="2:8" ht="13.5" x14ac:dyDescent="0.25">
      <c r="B1104" s="10">
        <v>43609</v>
      </c>
      <c r="C1104" s="2">
        <v>37.200000000000003</v>
      </c>
      <c r="D1104" s="2">
        <v>26.4787</v>
      </c>
      <c r="E1104" s="2">
        <v>0</v>
      </c>
      <c r="F1104" s="2">
        <v>0</v>
      </c>
      <c r="G1104" s="2">
        <v>0</v>
      </c>
      <c r="H1104" s="12">
        <f t="shared" si="17"/>
        <v>0</v>
      </c>
    </row>
    <row r="1105" spans="2:8" ht="13.5" x14ac:dyDescent="0.25">
      <c r="B1105" s="10">
        <v>43612</v>
      </c>
      <c r="C1105" s="2">
        <v>37.200000000000003</v>
      </c>
      <c r="D1105" s="2">
        <v>26.4787</v>
      </c>
      <c r="E1105" s="2">
        <v>0</v>
      </c>
      <c r="F1105" s="2">
        <v>0</v>
      </c>
      <c r="G1105" s="2">
        <v>0</v>
      </c>
      <c r="H1105" s="12">
        <f t="shared" si="17"/>
        <v>0</v>
      </c>
    </row>
    <row r="1106" spans="2:8" ht="13.5" x14ac:dyDescent="0.25">
      <c r="B1106" s="10">
        <v>43613</v>
      </c>
      <c r="C1106" s="2">
        <v>37.200000000000003</v>
      </c>
      <c r="D1106" s="2">
        <v>26.4787</v>
      </c>
      <c r="E1106" s="2">
        <v>0</v>
      </c>
      <c r="F1106" s="2">
        <v>0</v>
      </c>
      <c r="G1106" s="2">
        <v>0</v>
      </c>
      <c r="H1106" s="12">
        <f t="shared" si="17"/>
        <v>0</v>
      </c>
    </row>
    <row r="1107" spans="2:8" ht="13.5" x14ac:dyDescent="0.25">
      <c r="B1107" s="10">
        <v>43614</v>
      </c>
      <c r="C1107" s="2">
        <v>37.200000000000003</v>
      </c>
      <c r="D1107" s="2">
        <v>26.4787</v>
      </c>
      <c r="E1107" s="2">
        <v>0</v>
      </c>
      <c r="F1107" s="2">
        <v>0</v>
      </c>
      <c r="G1107" s="2">
        <v>0</v>
      </c>
      <c r="H1107" s="12">
        <f t="shared" si="17"/>
        <v>0</v>
      </c>
    </row>
    <row r="1108" spans="2:8" ht="13.5" x14ac:dyDescent="0.25">
      <c r="B1108" s="10">
        <v>43615</v>
      </c>
      <c r="C1108" s="2">
        <v>37.200000000000003</v>
      </c>
      <c r="D1108" s="2">
        <v>26.4787</v>
      </c>
      <c r="E1108" s="2">
        <v>0</v>
      </c>
      <c r="F1108" s="2">
        <v>0</v>
      </c>
      <c r="G1108" s="2">
        <v>0</v>
      </c>
      <c r="H1108" s="12">
        <f t="shared" si="17"/>
        <v>0</v>
      </c>
    </row>
    <row r="1109" spans="2:8" ht="13.5" x14ac:dyDescent="0.25">
      <c r="B1109" s="10">
        <v>43616</v>
      </c>
      <c r="C1109" s="2">
        <v>37.200000000000003</v>
      </c>
      <c r="D1109" s="2">
        <v>26.4787</v>
      </c>
      <c r="E1109" s="2">
        <v>0</v>
      </c>
      <c r="F1109" s="2">
        <v>0</v>
      </c>
      <c r="G1109" s="2">
        <v>0</v>
      </c>
      <c r="H1109" s="12">
        <f t="shared" si="17"/>
        <v>0</v>
      </c>
    </row>
    <row r="1110" spans="2:8" ht="13.5" x14ac:dyDescent="0.25">
      <c r="B1110" s="10">
        <v>43619</v>
      </c>
      <c r="C1110" s="2">
        <v>37.200000000000003</v>
      </c>
      <c r="D1110" s="2">
        <v>26.4787</v>
      </c>
      <c r="E1110" s="2">
        <v>0</v>
      </c>
      <c r="F1110" s="2">
        <v>0</v>
      </c>
      <c r="G1110" s="2">
        <v>0</v>
      </c>
      <c r="H1110" s="12">
        <f t="shared" si="17"/>
        <v>0</v>
      </c>
    </row>
    <row r="1111" spans="2:8" ht="13.5" x14ac:dyDescent="0.25">
      <c r="B1111" s="10">
        <v>43623</v>
      </c>
      <c r="C1111" s="2">
        <v>37.200000000000003</v>
      </c>
      <c r="D1111" s="2">
        <v>26.4787</v>
      </c>
      <c r="E1111" s="2">
        <v>0</v>
      </c>
      <c r="F1111" s="2">
        <v>0</v>
      </c>
      <c r="G1111" s="2">
        <v>0</v>
      </c>
      <c r="H1111" s="12">
        <f t="shared" si="17"/>
        <v>0</v>
      </c>
    </row>
    <row r="1112" spans="2:8" ht="13.5" x14ac:dyDescent="0.25">
      <c r="B1112" s="10">
        <v>43626</v>
      </c>
      <c r="C1112" s="2">
        <v>37.200000000000003</v>
      </c>
      <c r="D1112" s="2">
        <v>26.4787</v>
      </c>
      <c r="E1112" s="2">
        <v>0</v>
      </c>
      <c r="F1112" s="2">
        <v>0</v>
      </c>
      <c r="G1112" s="2">
        <v>0</v>
      </c>
      <c r="H1112" s="12">
        <f t="shared" si="17"/>
        <v>0</v>
      </c>
    </row>
    <row r="1113" spans="2:8" ht="13.5" x14ac:dyDescent="0.25">
      <c r="B1113" s="10">
        <v>43627</v>
      </c>
      <c r="C1113" s="2">
        <v>37.200000000000003</v>
      </c>
      <c r="D1113" s="2">
        <v>26.4787</v>
      </c>
      <c r="E1113" s="2">
        <v>0</v>
      </c>
      <c r="F1113" s="2">
        <v>0</v>
      </c>
      <c r="G1113" s="2">
        <v>0</v>
      </c>
      <c r="H1113" s="12">
        <f t="shared" si="17"/>
        <v>0</v>
      </c>
    </row>
    <row r="1114" spans="2:8" ht="13.5" x14ac:dyDescent="0.25">
      <c r="B1114" s="10">
        <v>43628</v>
      </c>
      <c r="C1114" s="2">
        <v>37.200000000000003</v>
      </c>
      <c r="D1114" s="2">
        <v>26.4787</v>
      </c>
      <c r="E1114" s="2">
        <v>50</v>
      </c>
      <c r="F1114" s="2">
        <v>37.200000000000003</v>
      </c>
      <c r="G1114" s="2">
        <v>1860</v>
      </c>
      <c r="H1114" s="12">
        <f t="shared" si="17"/>
        <v>0</v>
      </c>
    </row>
    <row r="1115" spans="2:8" ht="13.5" x14ac:dyDescent="0.25">
      <c r="B1115" s="10">
        <v>43629</v>
      </c>
      <c r="C1115" s="2">
        <v>38.869999999999997</v>
      </c>
      <c r="D1115" s="2">
        <v>27.667400000000001</v>
      </c>
      <c r="E1115" s="2">
        <v>0</v>
      </c>
      <c r="F1115" s="2">
        <v>0</v>
      </c>
      <c r="G1115" s="2">
        <v>0</v>
      </c>
      <c r="H1115" s="12">
        <f t="shared" si="17"/>
        <v>4.4892687329816071E-2</v>
      </c>
    </row>
    <row r="1116" spans="2:8" ht="13.5" x14ac:dyDescent="0.25">
      <c r="B1116" s="10">
        <v>43630</v>
      </c>
      <c r="C1116" s="2">
        <v>40.61</v>
      </c>
      <c r="D1116" s="2">
        <v>28.905899999999999</v>
      </c>
      <c r="E1116" s="2">
        <v>0</v>
      </c>
      <c r="F1116" s="2">
        <v>0</v>
      </c>
      <c r="G1116" s="2">
        <v>0</v>
      </c>
      <c r="H1116" s="12">
        <f t="shared" si="17"/>
        <v>4.4763873728648096E-2</v>
      </c>
    </row>
    <row r="1117" spans="2:8" ht="13.5" x14ac:dyDescent="0.25">
      <c r="B1117" s="10">
        <v>43633</v>
      </c>
      <c r="C1117" s="2">
        <v>42.43</v>
      </c>
      <c r="D1117" s="2">
        <v>30.2014</v>
      </c>
      <c r="E1117" s="2">
        <v>0</v>
      </c>
      <c r="F1117" s="2">
        <v>0</v>
      </c>
      <c r="G1117" s="2">
        <v>0</v>
      </c>
      <c r="H1117" s="12">
        <f t="shared" si="17"/>
        <v>4.4817839956548686E-2</v>
      </c>
    </row>
    <row r="1118" spans="2:8" ht="13.5" x14ac:dyDescent="0.25">
      <c r="B1118" s="10">
        <v>43634</v>
      </c>
      <c r="C1118" s="2">
        <v>44.33</v>
      </c>
      <c r="D1118" s="2">
        <v>31.553799999999999</v>
      </c>
      <c r="E1118" s="2">
        <v>0</v>
      </c>
      <c r="F1118" s="2">
        <v>0</v>
      </c>
      <c r="G1118" s="2">
        <v>0</v>
      </c>
      <c r="H1118" s="12">
        <f t="shared" si="17"/>
        <v>4.47793810882939E-2</v>
      </c>
    </row>
    <row r="1119" spans="2:8" ht="13.5" x14ac:dyDescent="0.25">
      <c r="B1119" s="10">
        <v>43635</v>
      </c>
      <c r="C1119" s="2">
        <v>46.32</v>
      </c>
      <c r="D1119" s="2">
        <v>32.970300000000002</v>
      </c>
      <c r="E1119" s="2">
        <v>0</v>
      </c>
      <c r="F1119" s="2">
        <v>0</v>
      </c>
      <c r="G1119" s="2">
        <v>0</v>
      </c>
      <c r="H1119" s="12">
        <f t="shared" si="17"/>
        <v>4.4891581996463273E-2</v>
      </c>
    </row>
    <row r="1120" spans="2:8" ht="13.5" x14ac:dyDescent="0.25">
      <c r="B1120" s="10">
        <v>43636</v>
      </c>
      <c r="C1120" s="2">
        <v>48.4</v>
      </c>
      <c r="D1120" s="2">
        <v>34.450800000000001</v>
      </c>
      <c r="E1120" s="2">
        <v>0</v>
      </c>
      <c r="F1120" s="2">
        <v>0</v>
      </c>
      <c r="G1120" s="2">
        <v>0</v>
      </c>
      <c r="H1120" s="12">
        <f t="shared" si="17"/>
        <v>4.4904050008644121E-2</v>
      </c>
    </row>
    <row r="1121" spans="2:8" ht="13.5" x14ac:dyDescent="0.25">
      <c r="B1121" s="10">
        <v>43637</v>
      </c>
      <c r="C1121" s="2">
        <v>50.57</v>
      </c>
      <c r="D1121" s="2">
        <v>35.995399999999997</v>
      </c>
      <c r="E1121" s="2">
        <v>0</v>
      </c>
      <c r="F1121" s="2">
        <v>0</v>
      </c>
      <c r="G1121" s="2">
        <v>0</v>
      </c>
      <c r="H1121" s="12">
        <f t="shared" si="17"/>
        <v>4.4834953034472221E-2</v>
      </c>
    </row>
    <row r="1122" spans="2:8" ht="13.5" x14ac:dyDescent="0.25">
      <c r="B1122" s="10">
        <v>43640</v>
      </c>
      <c r="C1122" s="2">
        <v>52.84</v>
      </c>
      <c r="D1122" s="2">
        <v>37.611199999999997</v>
      </c>
      <c r="E1122" s="2">
        <v>0</v>
      </c>
      <c r="F1122" s="2">
        <v>0</v>
      </c>
      <c r="G1122" s="2">
        <v>0</v>
      </c>
      <c r="H1122" s="12">
        <f t="shared" si="17"/>
        <v>4.4889069158836968E-2</v>
      </c>
    </row>
    <row r="1123" spans="2:8" ht="13.5" x14ac:dyDescent="0.25">
      <c r="B1123" s="10">
        <v>43641</v>
      </c>
      <c r="C1123" s="2">
        <v>55.21</v>
      </c>
      <c r="D1123" s="2">
        <v>39.298099999999998</v>
      </c>
      <c r="E1123" s="2">
        <v>0</v>
      </c>
      <c r="F1123" s="2">
        <v>0</v>
      </c>
      <c r="G1123" s="2">
        <v>0</v>
      </c>
      <c r="H1123" s="12">
        <f t="shared" si="17"/>
        <v>4.4851001829242391E-2</v>
      </c>
    </row>
    <row r="1124" spans="2:8" ht="13.5" x14ac:dyDescent="0.25">
      <c r="B1124" s="10">
        <v>43642</v>
      </c>
      <c r="C1124" s="2">
        <v>57.69</v>
      </c>
      <c r="D1124" s="2">
        <v>41.063400000000001</v>
      </c>
      <c r="E1124" s="2">
        <v>0</v>
      </c>
      <c r="F1124" s="2">
        <v>0</v>
      </c>
      <c r="G1124" s="2">
        <v>0</v>
      </c>
      <c r="H1124" s="12">
        <f t="shared" si="17"/>
        <v>4.4920746804552984E-2</v>
      </c>
    </row>
    <row r="1125" spans="2:8" ht="13.5" x14ac:dyDescent="0.25">
      <c r="B1125" s="10">
        <v>43643</v>
      </c>
      <c r="C1125" s="2">
        <v>60.28</v>
      </c>
      <c r="D1125" s="2">
        <v>42.9069</v>
      </c>
      <c r="E1125" s="2">
        <v>0</v>
      </c>
      <c r="F1125" s="2">
        <v>0</v>
      </c>
      <c r="G1125" s="2">
        <v>0</v>
      </c>
      <c r="H1125" s="12">
        <f t="shared" si="17"/>
        <v>4.4893993191016786E-2</v>
      </c>
    </row>
    <row r="1126" spans="2:8" ht="13.5" x14ac:dyDescent="0.25">
      <c r="B1126" s="10">
        <v>43644</v>
      </c>
      <c r="C1126" s="2">
        <v>62.99</v>
      </c>
      <c r="D1126" s="2">
        <v>44.835900000000002</v>
      </c>
      <c r="E1126" s="2">
        <v>187</v>
      </c>
      <c r="F1126" s="2">
        <v>62.99</v>
      </c>
      <c r="G1126" s="2">
        <v>11779.13</v>
      </c>
      <c r="H1126" s="12">
        <f t="shared" si="17"/>
        <v>4.4957803989568161E-2</v>
      </c>
    </row>
    <row r="1127" spans="2:8" ht="13.5" x14ac:dyDescent="0.25">
      <c r="B1127" s="10">
        <v>43647</v>
      </c>
      <c r="C1127" s="2">
        <v>62.99</v>
      </c>
      <c r="D1127" s="2">
        <v>44.835900000000002</v>
      </c>
      <c r="E1127" s="2">
        <v>50</v>
      </c>
      <c r="F1127" s="2">
        <v>62.99</v>
      </c>
      <c r="G1127" s="2">
        <v>3149.5</v>
      </c>
      <c r="H1127" s="12">
        <f t="shared" si="17"/>
        <v>0</v>
      </c>
    </row>
    <row r="1128" spans="2:8" ht="13.5" x14ac:dyDescent="0.25">
      <c r="B1128" s="10">
        <v>43648</v>
      </c>
      <c r="C1128" s="2">
        <v>62.99</v>
      </c>
      <c r="D1128" s="2">
        <v>44.835900000000002</v>
      </c>
      <c r="E1128" s="2">
        <v>0</v>
      </c>
      <c r="F1128" s="2">
        <v>0</v>
      </c>
      <c r="G1128" s="2">
        <v>0</v>
      </c>
      <c r="H1128" s="12">
        <f t="shared" si="17"/>
        <v>0</v>
      </c>
    </row>
    <row r="1129" spans="2:8" ht="13.5" x14ac:dyDescent="0.25">
      <c r="B1129" s="10">
        <v>43649</v>
      </c>
      <c r="C1129" s="2">
        <v>62.99</v>
      </c>
      <c r="D1129" s="2">
        <v>44.835900000000002</v>
      </c>
      <c r="E1129" s="2">
        <v>0</v>
      </c>
      <c r="F1129" s="2">
        <v>0</v>
      </c>
      <c r="G1129" s="2">
        <v>0</v>
      </c>
      <c r="H1129" s="12">
        <f t="shared" si="17"/>
        <v>0</v>
      </c>
    </row>
    <row r="1130" spans="2:8" ht="13.5" x14ac:dyDescent="0.25">
      <c r="B1130" s="10">
        <v>43650</v>
      </c>
      <c r="C1130" s="2">
        <v>62.99</v>
      </c>
      <c r="D1130" s="2">
        <v>44.835900000000002</v>
      </c>
      <c r="E1130" s="2">
        <v>0</v>
      </c>
      <c r="F1130" s="2">
        <v>0</v>
      </c>
      <c r="G1130" s="2">
        <v>0</v>
      </c>
      <c r="H1130" s="12">
        <f t="shared" si="17"/>
        <v>0</v>
      </c>
    </row>
    <row r="1131" spans="2:8" ht="13.5" x14ac:dyDescent="0.25">
      <c r="B1131" s="10">
        <v>43651</v>
      </c>
      <c r="C1131" s="2">
        <v>61.11</v>
      </c>
      <c r="D1131" s="2">
        <v>43.497700000000002</v>
      </c>
      <c r="E1131" s="2">
        <v>0</v>
      </c>
      <c r="F1131" s="2">
        <v>0</v>
      </c>
      <c r="G1131" s="2">
        <v>0</v>
      </c>
      <c r="H1131" s="12">
        <f t="shared" si="17"/>
        <v>-2.9846618446378915E-2</v>
      </c>
    </row>
    <row r="1132" spans="2:8" ht="13.5" x14ac:dyDescent="0.25">
      <c r="B1132" s="10">
        <v>43654</v>
      </c>
      <c r="C1132" s="2">
        <v>58.37</v>
      </c>
      <c r="D1132" s="2">
        <v>41.547400000000003</v>
      </c>
      <c r="E1132" s="2">
        <v>0</v>
      </c>
      <c r="F1132" s="2">
        <v>0</v>
      </c>
      <c r="G1132" s="2">
        <v>0</v>
      </c>
      <c r="H1132" s="12">
        <f t="shared" si="17"/>
        <v>-4.4836853442825682E-2</v>
      </c>
    </row>
    <row r="1133" spans="2:8" ht="13.5" x14ac:dyDescent="0.25">
      <c r="B1133" s="10">
        <v>43655</v>
      </c>
      <c r="C1133" s="2">
        <v>55.75</v>
      </c>
      <c r="D1133" s="2">
        <v>39.682499999999997</v>
      </c>
      <c r="E1133" s="2">
        <v>0</v>
      </c>
      <c r="F1133" s="2">
        <v>0</v>
      </c>
      <c r="G1133" s="2">
        <v>0</v>
      </c>
      <c r="H1133" s="12">
        <f t="shared" si="17"/>
        <v>-4.488608192089049E-2</v>
      </c>
    </row>
    <row r="1134" spans="2:8" ht="13.5" x14ac:dyDescent="0.25">
      <c r="B1134" s="10">
        <v>43656</v>
      </c>
      <c r="C1134" s="2">
        <v>53.25</v>
      </c>
      <c r="D1134" s="2">
        <v>37.902999999999999</v>
      </c>
      <c r="E1134" s="2">
        <v>1</v>
      </c>
      <c r="F1134" s="2">
        <v>53.25</v>
      </c>
      <c r="G1134" s="2">
        <v>53.25</v>
      </c>
      <c r="H1134" s="12">
        <f t="shared" si="17"/>
        <v>-4.4843444843444817E-2</v>
      </c>
    </row>
    <row r="1135" spans="2:8" ht="13.5" x14ac:dyDescent="0.25">
      <c r="B1135" s="10">
        <v>43657</v>
      </c>
      <c r="C1135" s="2">
        <v>53.25</v>
      </c>
      <c r="D1135" s="2">
        <v>37.902999999999999</v>
      </c>
      <c r="E1135" s="2">
        <v>0</v>
      </c>
      <c r="F1135" s="2">
        <v>0</v>
      </c>
      <c r="G1135" s="2">
        <v>0</v>
      </c>
      <c r="H1135" s="12">
        <f t="shared" si="17"/>
        <v>0</v>
      </c>
    </row>
    <row r="1136" spans="2:8" ht="13.5" x14ac:dyDescent="0.25">
      <c r="B1136" s="10">
        <v>43658</v>
      </c>
      <c r="C1136" s="2">
        <v>53.25</v>
      </c>
      <c r="D1136" s="2">
        <v>37.902999999999999</v>
      </c>
      <c r="E1136" s="2">
        <v>0</v>
      </c>
      <c r="F1136" s="2">
        <v>0</v>
      </c>
      <c r="G1136" s="2">
        <v>0</v>
      </c>
      <c r="H1136" s="12">
        <f t="shared" si="17"/>
        <v>0</v>
      </c>
    </row>
    <row r="1137" spans="2:8" ht="13.5" x14ac:dyDescent="0.25">
      <c r="B1137" s="10">
        <v>43661</v>
      </c>
      <c r="C1137" s="2">
        <v>53.25</v>
      </c>
      <c r="D1137" s="2">
        <v>37.902999999999999</v>
      </c>
      <c r="E1137" s="2">
        <v>0</v>
      </c>
      <c r="F1137" s="2">
        <v>0</v>
      </c>
      <c r="G1137" s="2">
        <v>0</v>
      </c>
      <c r="H1137" s="12">
        <f t="shared" si="17"/>
        <v>0</v>
      </c>
    </row>
    <row r="1138" spans="2:8" ht="13.5" x14ac:dyDescent="0.25">
      <c r="B1138" s="10">
        <v>43662</v>
      </c>
      <c r="C1138" s="2">
        <v>53.25</v>
      </c>
      <c r="D1138" s="2">
        <v>37.902999999999999</v>
      </c>
      <c r="E1138" s="2">
        <v>0</v>
      </c>
      <c r="F1138" s="2">
        <v>0</v>
      </c>
      <c r="G1138" s="2">
        <v>0</v>
      </c>
      <c r="H1138" s="12">
        <f t="shared" si="17"/>
        <v>0</v>
      </c>
    </row>
    <row r="1139" spans="2:8" ht="13.5" x14ac:dyDescent="0.25">
      <c r="B1139" s="10">
        <v>43663</v>
      </c>
      <c r="C1139" s="2">
        <v>53.25</v>
      </c>
      <c r="D1139" s="2">
        <v>37.902999999999999</v>
      </c>
      <c r="E1139" s="2">
        <v>0</v>
      </c>
      <c r="F1139" s="2">
        <v>0</v>
      </c>
      <c r="G1139" s="2">
        <v>0</v>
      </c>
      <c r="H1139" s="12">
        <f t="shared" si="17"/>
        <v>0</v>
      </c>
    </row>
    <row r="1140" spans="2:8" ht="13.5" x14ac:dyDescent="0.25">
      <c r="B1140" s="10">
        <v>43664</v>
      </c>
      <c r="C1140" s="2">
        <v>53.25</v>
      </c>
      <c r="D1140" s="2">
        <v>37.902999999999999</v>
      </c>
      <c r="E1140" s="2">
        <v>0</v>
      </c>
      <c r="F1140" s="2">
        <v>0</v>
      </c>
      <c r="G1140" s="2">
        <v>0</v>
      </c>
      <c r="H1140" s="12">
        <f t="shared" si="17"/>
        <v>0</v>
      </c>
    </row>
    <row r="1141" spans="2:8" ht="13.5" x14ac:dyDescent="0.25">
      <c r="B1141" s="10">
        <v>43665</v>
      </c>
      <c r="C1141" s="2">
        <v>53.25</v>
      </c>
      <c r="D1141" s="2">
        <v>37.902999999999999</v>
      </c>
      <c r="E1141" s="2">
        <v>0</v>
      </c>
      <c r="F1141" s="2">
        <v>0</v>
      </c>
      <c r="G1141" s="2">
        <v>0</v>
      </c>
      <c r="H1141" s="12">
        <f t="shared" si="17"/>
        <v>0</v>
      </c>
    </row>
    <row r="1142" spans="2:8" ht="13.5" x14ac:dyDescent="0.25">
      <c r="B1142" s="10">
        <v>43668</v>
      </c>
      <c r="C1142" s="2">
        <v>51.66</v>
      </c>
      <c r="D1142" s="2">
        <v>36.771299999999997</v>
      </c>
      <c r="E1142" s="2">
        <v>0</v>
      </c>
      <c r="F1142" s="2">
        <v>0</v>
      </c>
      <c r="G1142" s="2">
        <v>0</v>
      </c>
      <c r="H1142" s="12">
        <f t="shared" si="17"/>
        <v>-2.9857794897501573E-2</v>
      </c>
    </row>
    <row r="1143" spans="2:8" ht="13.5" x14ac:dyDescent="0.25">
      <c r="B1143" s="10">
        <v>43669</v>
      </c>
      <c r="C1143" s="2">
        <v>50.12</v>
      </c>
      <c r="D1143" s="2">
        <v>35.6751</v>
      </c>
      <c r="E1143" s="2">
        <v>1</v>
      </c>
      <c r="F1143" s="2">
        <v>50.12</v>
      </c>
      <c r="G1143" s="2">
        <v>50.12</v>
      </c>
      <c r="H1143" s="12">
        <f t="shared" si="17"/>
        <v>-2.981129304647908E-2</v>
      </c>
    </row>
    <row r="1144" spans="2:8" ht="13.5" x14ac:dyDescent="0.25">
      <c r="B1144" s="10">
        <v>43670</v>
      </c>
      <c r="C1144" s="2">
        <v>50.12</v>
      </c>
      <c r="D1144" s="2">
        <v>35.6751</v>
      </c>
      <c r="E1144" s="2">
        <v>0</v>
      </c>
      <c r="F1144" s="2">
        <v>0</v>
      </c>
      <c r="G1144" s="2">
        <v>0</v>
      </c>
      <c r="H1144" s="12">
        <f t="shared" si="17"/>
        <v>0</v>
      </c>
    </row>
    <row r="1145" spans="2:8" ht="13.5" x14ac:dyDescent="0.25">
      <c r="B1145" s="10">
        <v>43672</v>
      </c>
      <c r="C1145" s="2">
        <v>50.12</v>
      </c>
      <c r="D1145" s="2">
        <v>35.6751</v>
      </c>
      <c r="E1145" s="2">
        <v>0</v>
      </c>
      <c r="F1145" s="2">
        <v>0</v>
      </c>
      <c r="G1145" s="2">
        <v>0</v>
      </c>
      <c r="H1145" s="12">
        <f t="shared" si="17"/>
        <v>0</v>
      </c>
    </row>
    <row r="1146" spans="2:8" ht="13.5" x14ac:dyDescent="0.25">
      <c r="B1146" s="10">
        <v>43675</v>
      </c>
      <c r="C1146" s="2">
        <v>50.12</v>
      </c>
      <c r="D1146" s="2">
        <v>35.6751</v>
      </c>
      <c r="E1146" s="2">
        <v>0</v>
      </c>
      <c r="F1146" s="2">
        <v>0</v>
      </c>
      <c r="G1146" s="2">
        <v>0</v>
      </c>
      <c r="H1146" s="12">
        <f t="shared" si="17"/>
        <v>0</v>
      </c>
    </row>
    <row r="1147" spans="2:8" ht="13.5" x14ac:dyDescent="0.25">
      <c r="B1147" s="10">
        <v>43676</v>
      </c>
      <c r="C1147" s="2">
        <v>50.12</v>
      </c>
      <c r="D1147" s="2">
        <v>35.6751</v>
      </c>
      <c r="E1147" s="2">
        <v>0</v>
      </c>
      <c r="F1147" s="2">
        <v>0</v>
      </c>
      <c r="G1147" s="2">
        <v>0</v>
      </c>
      <c r="H1147" s="12">
        <f t="shared" si="17"/>
        <v>0</v>
      </c>
    </row>
    <row r="1148" spans="2:8" ht="13.5" x14ac:dyDescent="0.25">
      <c r="B1148" s="10">
        <v>43677</v>
      </c>
      <c r="C1148" s="2">
        <v>50.12</v>
      </c>
      <c r="D1148" s="2">
        <v>35.6751</v>
      </c>
      <c r="E1148" s="2">
        <v>0</v>
      </c>
      <c r="F1148" s="2">
        <v>0</v>
      </c>
      <c r="G1148" s="2">
        <v>0</v>
      </c>
      <c r="H1148" s="12">
        <f t="shared" si="17"/>
        <v>0</v>
      </c>
    </row>
    <row r="1149" spans="2:8" ht="13.5" x14ac:dyDescent="0.25">
      <c r="B1149" s="10">
        <v>43678</v>
      </c>
      <c r="C1149" s="2">
        <v>50.12</v>
      </c>
      <c r="D1149" s="2">
        <v>35.6751</v>
      </c>
      <c r="E1149" s="2">
        <v>0</v>
      </c>
      <c r="F1149" s="2">
        <v>0</v>
      </c>
      <c r="G1149" s="2">
        <v>0</v>
      </c>
      <c r="H1149" s="12">
        <f t="shared" si="17"/>
        <v>0</v>
      </c>
    </row>
    <row r="1150" spans="2:8" ht="13.5" x14ac:dyDescent="0.25">
      <c r="B1150" s="10">
        <v>43679</v>
      </c>
      <c r="C1150" s="2">
        <v>50.12</v>
      </c>
      <c r="D1150" s="2">
        <v>35.6751</v>
      </c>
      <c r="E1150" s="2">
        <v>0</v>
      </c>
      <c r="F1150" s="2">
        <v>0</v>
      </c>
      <c r="G1150" s="2">
        <v>0</v>
      </c>
      <c r="H1150" s="12">
        <f t="shared" si="17"/>
        <v>0</v>
      </c>
    </row>
    <row r="1151" spans="2:8" ht="13.5" x14ac:dyDescent="0.25">
      <c r="B1151" s="10">
        <v>43682</v>
      </c>
      <c r="C1151" s="2">
        <v>50.12</v>
      </c>
      <c r="D1151" s="2">
        <v>35.6751</v>
      </c>
      <c r="E1151" s="2">
        <v>0</v>
      </c>
      <c r="F1151" s="2">
        <v>0</v>
      </c>
      <c r="G1151" s="2">
        <v>0</v>
      </c>
      <c r="H1151" s="12">
        <f t="shared" si="17"/>
        <v>0</v>
      </c>
    </row>
    <row r="1152" spans="2:8" ht="13.5" x14ac:dyDescent="0.25">
      <c r="B1152" s="10">
        <v>43683</v>
      </c>
      <c r="C1152" s="2">
        <v>50.12</v>
      </c>
      <c r="D1152" s="2">
        <v>35.6751</v>
      </c>
      <c r="E1152" s="2">
        <v>0</v>
      </c>
      <c r="F1152" s="2">
        <v>0</v>
      </c>
      <c r="G1152" s="2">
        <v>0</v>
      </c>
      <c r="H1152" s="12">
        <f t="shared" si="17"/>
        <v>0</v>
      </c>
    </row>
    <row r="1153" spans="2:8" ht="13.5" x14ac:dyDescent="0.25">
      <c r="B1153" s="10">
        <v>43684</v>
      </c>
      <c r="C1153" s="2">
        <v>50.12</v>
      </c>
      <c r="D1153" s="2">
        <v>35.6751</v>
      </c>
      <c r="E1153" s="2">
        <v>0</v>
      </c>
      <c r="F1153" s="2">
        <v>0</v>
      </c>
      <c r="G1153" s="2">
        <v>0</v>
      </c>
      <c r="H1153" s="12">
        <f t="shared" si="17"/>
        <v>0</v>
      </c>
    </row>
    <row r="1154" spans="2:8" ht="13.5" x14ac:dyDescent="0.25">
      <c r="B1154" s="10">
        <v>43685</v>
      </c>
      <c r="C1154" s="2">
        <v>50.12</v>
      </c>
      <c r="D1154" s="2">
        <v>35.6751</v>
      </c>
      <c r="E1154" s="2">
        <v>0</v>
      </c>
      <c r="F1154" s="2">
        <v>0</v>
      </c>
      <c r="G1154" s="2">
        <v>0</v>
      </c>
      <c r="H1154" s="12">
        <f t="shared" si="17"/>
        <v>0</v>
      </c>
    </row>
    <row r="1155" spans="2:8" ht="13.5" x14ac:dyDescent="0.25">
      <c r="B1155" s="10">
        <v>43686</v>
      </c>
      <c r="C1155" s="2">
        <v>50.12</v>
      </c>
      <c r="D1155" s="2">
        <v>35.6751</v>
      </c>
      <c r="E1155" s="2">
        <v>10</v>
      </c>
      <c r="F1155" s="2">
        <v>50.12</v>
      </c>
      <c r="G1155" s="2">
        <v>501.2</v>
      </c>
      <c r="H1155" s="12">
        <f t="shared" si="17"/>
        <v>0</v>
      </c>
    </row>
    <row r="1156" spans="2:8" ht="13.5" x14ac:dyDescent="0.25">
      <c r="B1156" s="10">
        <v>43691</v>
      </c>
      <c r="C1156" s="2">
        <v>50.12</v>
      </c>
      <c r="D1156" s="2">
        <v>35.6751</v>
      </c>
      <c r="E1156" s="2">
        <v>0</v>
      </c>
      <c r="F1156" s="2">
        <v>0</v>
      </c>
      <c r="G1156" s="2">
        <v>0</v>
      </c>
      <c r="H1156" s="12">
        <f t="shared" si="17"/>
        <v>0</v>
      </c>
    </row>
    <row r="1157" spans="2:8" ht="13.5" x14ac:dyDescent="0.25">
      <c r="B1157" s="10">
        <v>43692</v>
      </c>
      <c r="C1157" s="2">
        <v>50.12</v>
      </c>
      <c r="D1157" s="2">
        <v>35.6751</v>
      </c>
      <c r="E1157" s="2">
        <v>0</v>
      </c>
      <c r="F1157" s="2">
        <v>0</v>
      </c>
      <c r="G1157" s="2">
        <v>0</v>
      </c>
      <c r="H1157" s="12">
        <f t="shared" si="17"/>
        <v>0</v>
      </c>
    </row>
    <row r="1158" spans="2:8" ht="13.5" x14ac:dyDescent="0.25">
      <c r="B1158" s="10">
        <v>43693</v>
      </c>
      <c r="C1158" s="2">
        <v>50.12</v>
      </c>
      <c r="D1158" s="2">
        <v>35.6751</v>
      </c>
      <c r="E1158" s="2">
        <v>0</v>
      </c>
      <c r="F1158" s="2">
        <v>0</v>
      </c>
      <c r="G1158" s="2">
        <v>0</v>
      </c>
      <c r="H1158" s="12">
        <f t="shared" si="17"/>
        <v>0</v>
      </c>
    </row>
    <row r="1159" spans="2:8" ht="13.5" x14ac:dyDescent="0.25">
      <c r="B1159" s="10">
        <v>43696</v>
      </c>
      <c r="C1159" s="2">
        <v>50.12</v>
      </c>
      <c r="D1159" s="2">
        <v>35.6751</v>
      </c>
      <c r="E1159" s="2">
        <v>0</v>
      </c>
      <c r="F1159" s="2">
        <v>0</v>
      </c>
      <c r="G1159" s="2">
        <v>0</v>
      </c>
      <c r="H1159" s="12">
        <f t="shared" ref="H1159:H1222" si="18">(D1159-D1158)/D1158</f>
        <v>0</v>
      </c>
    </row>
    <row r="1160" spans="2:8" ht="13.5" x14ac:dyDescent="0.25">
      <c r="B1160" s="10">
        <v>43697</v>
      </c>
      <c r="C1160" s="2">
        <v>50.12</v>
      </c>
      <c r="D1160" s="2">
        <v>35.6751</v>
      </c>
      <c r="E1160" s="2">
        <v>0</v>
      </c>
      <c r="F1160" s="2">
        <v>0</v>
      </c>
      <c r="G1160" s="2">
        <v>0</v>
      </c>
      <c r="H1160" s="12">
        <f t="shared" si="18"/>
        <v>0</v>
      </c>
    </row>
    <row r="1161" spans="2:8" ht="13.5" x14ac:dyDescent="0.25">
      <c r="B1161" s="10">
        <v>43698</v>
      </c>
      <c r="C1161" s="2">
        <v>50.12</v>
      </c>
      <c r="D1161" s="2">
        <v>35.6751</v>
      </c>
      <c r="E1161" s="2">
        <v>0</v>
      </c>
      <c r="F1161" s="2">
        <v>0</v>
      </c>
      <c r="G1161" s="2">
        <v>0</v>
      </c>
      <c r="H1161" s="12">
        <f t="shared" si="18"/>
        <v>0</v>
      </c>
    </row>
    <row r="1162" spans="2:8" ht="13.5" x14ac:dyDescent="0.25">
      <c r="B1162" s="10">
        <v>43699</v>
      </c>
      <c r="C1162" s="2">
        <v>50.12</v>
      </c>
      <c r="D1162" s="2">
        <v>35.6751</v>
      </c>
      <c r="E1162" s="2">
        <v>0</v>
      </c>
      <c r="F1162" s="2">
        <v>0</v>
      </c>
      <c r="G1162" s="2">
        <v>0</v>
      </c>
      <c r="H1162" s="12">
        <f t="shared" si="18"/>
        <v>0</v>
      </c>
    </row>
    <row r="1163" spans="2:8" ht="13.5" x14ac:dyDescent="0.25">
      <c r="B1163" s="10">
        <v>43700</v>
      </c>
      <c r="C1163" s="2">
        <v>48.62</v>
      </c>
      <c r="D1163" s="2">
        <v>34.607399999999998</v>
      </c>
      <c r="E1163" s="2">
        <v>0</v>
      </c>
      <c r="F1163" s="2">
        <v>0</v>
      </c>
      <c r="G1163" s="2">
        <v>0</v>
      </c>
      <c r="H1163" s="12">
        <f t="shared" si="18"/>
        <v>-2.9928437481604876E-2</v>
      </c>
    </row>
    <row r="1164" spans="2:8" ht="13.5" x14ac:dyDescent="0.25">
      <c r="B1164" s="10">
        <v>43703</v>
      </c>
      <c r="C1164" s="2">
        <v>46.44</v>
      </c>
      <c r="D1164" s="2">
        <v>33.055700000000002</v>
      </c>
      <c r="E1164" s="2">
        <v>0</v>
      </c>
      <c r="F1164" s="2">
        <v>0</v>
      </c>
      <c r="G1164" s="2">
        <v>0</v>
      </c>
      <c r="H1164" s="12">
        <f t="shared" si="18"/>
        <v>-4.4837231343585388E-2</v>
      </c>
    </row>
    <row r="1165" spans="2:8" ht="13.5" x14ac:dyDescent="0.25">
      <c r="B1165" s="10">
        <v>43704</v>
      </c>
      <c r="C1165" s="2">
        <v>44.36</v>
      </c>
      <c r="D1165" s="2">
        <v>31.575199999999999</v>
      </c>
      <c r="E1165" s="2">
        <v>0</v>
      </c>
      <c r="F1165" s="2">
        <v>0</v>
      </c>
      <c r="G1165" s="2">
        <v>0</v>
      </c>
      <c r="H1165" s="12">
        <f t="shared" si="18"/>
        <v>-4.4788039581675862E-2</v>
      </c>
    </row>
    <row r="1166" spans="2:8" ht="13.5" x14ac:dyDescent="0.25">
      <c r="B1166" s="10">
        <v>43705</v>
      </c>
      <c r="C1166" s="2">
        <v>42.37</v>
      </c>
      <c r="D1166" s="2">
        <v>30.1587</v>
      </c>
      <c r="E1166" s="2">
        <v>0</v>
      </c>
      <c r="F1166" s="2">
        <v>0</v>
      </c>
      <c r="G1166" s="2">
        <v>0</v>
      </c>
      <c r="H1166" s="12">
        <f t="shared" si="18"/>
        <v>-4.4861156857280371E-2</v>
      </c>
    </row>
    <row r="1167" spans="2:8" ht="13.5" x14ac:dyDescent="0.25">
      <c r="B1167" s="10">
        <v>43706</v>
      </c>
      <c r="C1167" s="2">
        <v>41.53</v>
      </c>
      <c r="D1167" s="2">
        <v>29.5608</v>
      </c>
      <c r="E1167" s="2">
        <v>15</v>
      </c>
      <c r="F1167" s="2">
        <v>41.53</v>
      </c>
      <c r="G1167" s="2">
        <v>622.95000000000005</v>
      </c>
      <c r="H1167" s="12">
        <f t="shared" si="18"/>
        <v>-1.9825125088282956E-2</v>
      </c>
    </row>
    <row r="1168" spans="2:8" ht="13.5" x14ac:dyDescent="0.25">
      <c r="B1168" s="10">
        <v>43707</v>
      </c>
      <c r="C1168" s="2">
        <v>41.53</v>
      </c>
      <c r="D1168" s="2">
        <v>29.5608</v>
      </c>
      <c r="E1168" s="2">
        <v>0</v>
      </c>
      <c r="F1168" s="2">
        <v>0</v>
      </c>
      <c r="G1168" s="2">
        <v>0</v>
      </c>
      <c r="H1168" s="12">
        <f t="shared" si="18"/>
        <v>0</v>
      </c>
    </row>
    <row r="1169" spans="2:8" ht="13.5" x14ac:dyDescent="0.25">
      <c r="B1169" s="10">
        <v>43710</v>
      </c>
      <c r="C1169" s="2">
        <v>41.53</v>
      </c>
      <c r="D1169" s="2">
        <v>29.5608</v>
      </c>
      <c r="E1169" s="2">
        <v>0</v>
      </c>
      <c r="F1169" s="2">
        <v>0</v>
      </c>
      <c r="G1169" s="2">
        <v>0</v>
      </c>
      <c r="H1169" s="12">
        <f t="shared" si="18"/>
        <v>0</v>
      </c>
    </row>
    <row r="1170" spans="2:8" ht="13.5" x14ac:dyDescent="0.25">
      <c r="B1170" s="10">
        <v>43711</v>
      </c>
      <c r="C1170" s="2">
        <v>41.53</v>
      </c>
      <c r="D1170" s="2">
        <v>29.5608</v>
      </c>
      <c r="E1170" s="2">
        <v>0</v>
      </c>
      <c r="F1170" s="2">
        <v>0</v>
      </c>
      <c r="G1170" s="2">
        <v>0</v>
      </c>
      <c r="H1170" s="12">
        <f t="shared" si="18"/>
        <v>0</v>
      </c>
    </row>
    <row r="1171" spans="2:8" ht="13.5" x14ac:dyDescent="0.25">
      <c r="B1171" s="10">
        <v>43712</v>
      </c>
      <c r="C1171" s="2">
        <v>42.11</v>
      </c>
      <c r="D1171" s="2">
        <v>29.973600000000001</v>
      </c>
      <c r="E1171" s="2">
        <v>225</v>
      </c>
      <c r="F1171" s="2">
        <v>42.11</v>
      </c>
      <c r="G1171" s="2">
        <v>9474.75</v>
      </c>
      <c r="H1171" s="12">
        <f t="shared" si="18"/>
        <v>1.3964439392709287E-2</v>
      </c>
    </row>
    <row r="1172" spans="2:8" ht="13.5" x14ac:dyDescent="0.25">
      <c r="B1172" s="10">
        <v>43713</v>
      </c>
      <c r="C1172" s="2">
        <v>42.11</v>
      </c>
      <c r="D1172" s="2">
        <v>29.973600000000001</v>
      </c>
      <c r="E1172" s="2">
        <v>0</v>
      </c>
      <c r="F1172" s="2">
        <v>0</v>
      </c>
      <c r="G1172" s="2">
        <v>0</v>
      </c>
      <c r="H1172" s="12">
        <f t="shared" si="18"/>
        <v>0</v>
      </c>
    </row>
    <row r="1173" spans="2:8" ht="13.5" x14ac:dyDescent="0.25">
      <c r="B1173" s="10">
        <v>43714</v>
      </c>
      <c r="C1173" s="2">
        <v>42.11</v>
      </c>
      <c r="D1173" s="2">
        <v>29.973600000000001</v>
      </c>
      <c r="E1173" s="2">
        <v>0</v>
      </c>
      <c r="F1173" s="2">
        <v>0</v>
      </c>
      <c r="G1173" s="2">
        <v>0</v>
      </c>
      <c r="H1173" s="12">
        <f t="shared" si="18"/>
        <v>0</v>
      </c>
    </row>
    <row r="1174" spans="2:8" ht="13.5" x14ac:dyDescent="0.25">
      <c r="B1174" s="10">
        <v>43717</v>
      </c>
      <c r="C1174" s="2">
        <v>42.11</v>
      </c>
      <c r="D1174" s="2">
        <v>29.973600000000001</v>
      </c>
      <c r="E1174" s="2">
        <v>0</v>
      </c>
      <c r="F1174" s="2">
        <v>0</v>
      </c>
      <c r="G1174" s="2">
        <v>0</v>
      </c>
      <c r="H1174" s="12">
        <f t="shared" si="18"/>
        <v>0</v>
      </c>
    </row>
    <row r="1175" spans="2:8" ht="13.5" x14ac:dyDescent="0.25">
      <c r="B1175" s="10">
        <v>43718</v>
      </c>
      <c r="C1175" s="2">
        <v>42.11</v>
      </c>
      <c r="D1175" s="2">
        <v>29.973600000000001</v>
      </c>
      <c r="E1175" s="2">
        <v>0</v>
      </c>
      <c r="F1175" s="2">
        <v>0</v>
      </c>
      <c r="G1175" s="2">
        <v>0</v>
      </c>
      <c r="H1175" s="12">
        <f t="shared" si="18"/>
        <v>0</v>
      </c>
    </row>
    <row r="1176" spans="2:8" ht="13.5" x14ac:dyDescent="0.25">
      <c r="B1176" s="10">
        <v>43719</v>
      </c>
      <c r="C1176" s="2">
        <v>42.11</v>
      </c>
      <c r="D1176" s="2">
        <v>29.973600000000001</v>
      </c>
      <c r="E1176" s="2">
        <v>0</v>
      </c>
      <c r="F1176" s="2">
        <v>0</v>
      </c>
      <c r="G1176" s="2">
        <v>0</v>
      </c>
      <c r="H1176" s="12">
        <f t="shared" si="18"/>
        <v>0</v>
      </c>
    </row>
    <row r="1177" spans="2:8" ht="13.5" x14ac:dyDescent="0.25">
      <c r="B1177" s="10">
        <v>43720</v>
      </c>
      <c r="C1177" s="2">
        <v>42.11</v>
      </c>
      <c r="D1177" s="2">
        <v>29.973600000000001</v>
      </c>
      <c r="E1177" s="2">
        <v>0</v>
      </c>
      <c r="F1177" s="2">
        <v>0</v>
      </c>
      <c r="G1177" s="2">
        <v>0</v>
      </c>
      <c r="H1177" s="12">
        <f t="shared" si="18"/>
        <v>0</v>
      </c>
    </row>
    <row r="1178" spans="2:8" ht="13.5" x14ac:dyDescent="0.25">
      <c r="B1178" s="10">
        <v>43721</v>
      </c>
      <c r="C1178" s="2">
        <v>42.11</v>
      </c>
      <c r="D1178" s="2">
        <v>29.973600000000001</v>
      </c>
      <c r="E1178" s="2">
        <v>0</v>
      </c>
      <c r="F1178" s="2">
        <v>0</v>
      </c>
      <c r="G1178" s="2">
        <v>0</v>
      </c>
      <c r="H1178" s="12">
        <f t="shared" si="18"/>
        <v>0</v>
      </c>
    </row>
    <row r="1179" spans="2:8" ht="13.5" x14ac:dyDescent="0.25">
      <c r="B1179" s="10">
        <v>43724</v>
      </c>
      <c r="C1179" s="2">
        <v>42.11</v>
      </c>
      <c r="D1179" s="2">
        <v>29.973600000000001</v>
      </c>
      <c r="E1179" s="2">
        <v>0</v>
      </c>
      <c r="F1179" s="2">
        <v>0</v>
      </c>
      <c r="G1179" s="2">
        <v>0</v>
      </c>
      <c r="H1179" s="12">
        <f t="shared" si="18"/>
        <v>0</v>
      </c>
    </row>
    <row r="1180" spans="2:8" ht="13.5" x14ac:dyDescent="0.25">
      <c r="B1180" s="10">
        <v>43725</v>
      </c>
      <c r="C1180" s="2">
        <v>42.11</v>
      </c>
      <c r="D1180" s="2">
        <v>29.973600000000001</v>
      </c>
      <c r="E1180" s="2">
        <v>0</v>
      </c>
      <c r="F1180" s="2">
        <v>0</v>
      </c>
      <c r="G1180" s="2">
        <v>0</v>
      </c>
      <c r="H1180" s="12">
        <f t="shared" si="18"/>
        <v>0</v>
      </c>
    </row>
    <row r="1181" spans="2:8" ht="13.5" x14ac:dyDescent="0.25">
      <c r="B1181" s="10">
        <v>43726</v>
      </c>
      <c r="C1181" s="2">
        <v>42.11</v>
      </c>
      <c r="D1181" s="2">
        <v>29.973600000000001</v>
      </c>
      <c r="E1181" s="2">
        <v>0</v>
      </c>
      <c r="F1181" s="2">
        <v>0</v>
      </c>
      <c r="G1181" s="2">
        <v>0</v>
      </c>
      <c r="H1181" s="12">
        <f t="shared" si="18"/>
        <v>0</v>
      </c>
    </row>
    <row r="1182" spans="2:8" ht="13.5" x14ac:dyDescent="0.25">
      <c r="B1182" s="10">
        <v>43727</v>
      </c>
      <c r="C1182" s="2">
        <v>42.11</v>
      </c>
      <c r="D1182" s="2">
        <v>29.973600000000001</v>
      </c>
      <c r="E1182" s="2">
        <v>0</v>
      </c>
      <c r="F1182" s="2">
        <v>0</v>
      </c>
      <c r="G1182" s="2">
        <v>0</v>
      </c>
      <c r="H1182" s="12">
        <f t="shared" si="18"/>
        <v>0</v>
      </c>
    </row>
    <row r="1183" spans="2:8" ht="13.5" x14ac:dyDescent="0.25">
      <c r="B1183" s="10">
        <v>43728</v>
      </c>
      <c r="C1183" s="2">
        <v>42.11</v>
      </c>
      <c r="D1183" s="2">
        <v>29.973600000000001</v>
      </c>
      <c r="E1183" s="2">
        <v>0</v>
      </c>
      <c r="F1183" s="2">
        <v>0</v>
      </c>
      <c r="G1183" s="2">
        <v>0</v>
      </c>
      <c r="H1183" s="12">
        <f t="shared" si="18"/>
        <v>0</v>
      </c>
    </row>
    <row r="1184" spans="2:8" ht="13.5" x14ac:dyDescent="0.25">
      <c r="B1184" s="10">
        <v>43731</v>
      </c>
      <c r="C1184" s="2">
        <v>42.11</v>
      </c>
      <c r="D1184" s="2">
        <v>29.973600000000001</v>
      </c>
      <c r="E1184" s="2">
        <v>0</v>
      </c>
      <c r="F1184" s="2">
        <v>0</v>
      </c>
      <c r="G1184" s="2">
        <v>0</v>
      </c>
      <c r="H1184" s="12">
        <f t="shared" si="18"/>
        <v>0</v>
      </c>
    </row>
    <row r="1185" spans="2:8" ht="13.5" x14ac:dyDescent="0.25">
      <c r="B1185" s="10">
        <v>43732</v>
      </c>
      <c r="C1185" s="2">
        <v>42.11</v>
      </c>
      <c r="D1185" s="2">
        <v>29.973600000000001</v>
      </c>
      <c r="E1185" s="2">
        <v>0</v>
      </c>
      <c r="F1185" s="2">
        <v>0</v>
      </c>
      <c r="G1185" s="2">
        <v>0</v>
      </c>
      <c r="H1185" s="12">
        <f t="shared" si="18"/>
        <v>0</v>
      </c>
    </row>
    <row r="1186" spans="2:8" ht="13.5" x14ac:dyDescent="0.25">
      <c r="B1186" s="10">
        <v>43733</v>
      </c>
      <c r="C1186" s="2">
        <v>42.11</v>
      </c>
      <c r="D1186" s="2">
        <v>29.973600000000001</v>
      </c>
      <c r="E1186" s="2">
        <v>0</v>
      </c>
      <c r="F1186" s="2">
        <v>0</v>
      </c>
      <c r="G1186" s="2">
        <v>0</v>
      </c>
      <c r="H1186" s="12">
        <f t="shared" si="18"/>
        <v>0</v>
      </c>
    </row>
    <row r="1187" spans="2:8" ht="13.5" x14ac:dyDescent="0.25">
      <c r="B1187" s="10">
        <v>43734</v>
      </c>
      <c r="C1187" s="2">
        <v>43.37</v>
      </c>
      <c r="D1187" s="2">
        <v>30.8705</v>
      </c>
      <c r="E1187" s="2">
        <v>1</v>
      </c>
      <c r="F1187" s="2">
        <v>43.37</v>
      </c>
      <c r="G1187" s="2">
        <v>43.37</v>
      </c>
      <c r="H1187" s="12">
        <f t="shared" si="18"/>
        <v>2.992299890570364E-2</v>
      </c>
    </row>
    <row r="1188" spans="2:8" ht="13.5" x14ac:dyDescent="0.25">
      <c r="B1188" s="10">
        <v>43735</v>
      </c>
      <c r="C1188" s="2">
        <v>43.37</v>
      </c>
      <c r="D1188" s="2">
        <v>30.8705</v>
      </c>
      <c r="E1188" s="2">
        <v>0</v>
      </c>
      <c r="F1188" s="2">
        <v>0</v>
      </c>
      <c r="G1188" s="2">
        <v>0</v>
      </c>
      <c r="H1188" s="12">
        <f t="shared" si="18"/>
        <v>0</v>
      </c>
    </row>
    <row r="1189" spans="2:8" ht="13.5" x14ac:dyDescent="0.25">
      <c r="B1189" s="10">
        <v>43738</v>
      </c>
      <c r="C1189" s="2">
        <v>43.37</v>
      </c>
      <c r="D1189" s="2">
        <v>30.8705</v>
      </c>
      <c r="E1189" s="2">
        <v>0</v>
      </c>
      <c r="F1189" s="2">
        <v>0</v>
      </c>
      <c r="G1189" s="2">
        <v>0</v>
      </c>
      <c r="H1189" s="12">
        <f t="shared" si="18"/>
        <v>0</v>
      </c>
    </row>
    <row r="1190" spans="2:8" ht="13.5" x14ac:dyDescent="0.25">
      <c r="B1190" s="10">
        <v>43739</v>
      </c>
      <c r="C1190" s="2">
        <v>43.37</v>
      </c>
      <c r="D1190" s="2">
        <v>30.8705</v>
      </c>
      <c r="E1190" s="2">
        <v>0</v>
      </c>
      <c r="F1190" s="2">
        <v>0</v>
      </c>
      <c r="G1190" s="2">
        <v>0</v>
      </c>
      <c r="H1190" s="12">
        <f t="shared" si="18"/>
        <v>0</v>
      </c>
    </row>
    <row r="1191" spans="2:8" ht="13.5" x14ac:dyDescent="0.25">
      <c r="B1191" s="10">
        <v>43740</v>
      </c>
      <c r="C1191" s="2">
        <v>43.37</v>
      </c>
      <c r="D1191" s="2">
        <v>30.8705</v>
      </c>
      <c r="E1191" s="2">
        <v>0</v>
      </c>
      <c r="F1191" s="2">
        <v>0</v>
      </c>
      <c r="G1191" s="2">
        <v>0</v>
      </c>
      <c r="H1191" s="12">
        <f t="shared" si="18"/>
        <v>0</v>
      </c>
    </row>
    <row r="1192" spans="2:8" ht="13.5" x14ac:dyDescent="0.25">
      <c r="B1192" s="10">
        <v>43741</v>
      </c>
      <c r="C1192" s="2">
        <v>43.37</v>
      </c>
      <c r="D1192" s="2">
        <v>30.8705</v>
      </c>
      <c r="E1192" s="2">
        <v>0</v>
      </c>
      <c r="F1192" s="2">
        <v>0</v>
      </c>
      <c r="G1192" s="2">
        <v>0</v>
      </c>
      <c r="H1192" s="12">
        <f t="shared" si="18"/>
        <v>0</v>
      </c>
    </row>
    <row r="1193" spans="2:8" ht="13.5" x14ac:dyDescent="0.25">
      <c r="B1193" s="10">
        <v>43742</v>
      </c>
      <c r="C1193" s="2">
        <v>43.6</v>
      </c>
      <c r="D1193" s="2">
        <v>31.034199999999998</v>
      </c>
      <c r="E1193" s="2">
        <v>3</v>
      </c>
      <c r="F1193" s="2">
        <v>43.6</v>
      </c>
      <c r="G1193" s="2">
        <v>130.80000000000001</v>
      </c>
      <c r="H1193" s="12">
        <f t="shared" si="18"/>
        <v>5.3027971688180825E-3</v>
      </c>
    </row>
    <row r="1194" spans="2:8" ht="13.5" x14ac:dyDescent="0.25">
      <c r="B1194" s="10">
        <v>43745</v>
      </c>
      <c r="C1194" s="2">
        <v>43.6</v>
      </c>
      <c r="D1194" s="2">
        <v>31.034199999999998</v>
      </c>
      <c r="E1194" s="2">
        <v>0</v>
      </c>
      <c r="F1194" s="2">
        <v>0</v>
      </c>
      <c r="G1194" s="2">
        <v>0</v>
      </c>
      <c r="H1194" s="12">
        <f t="shared" si="18"/>
        <v>0</v>
      </c>
    </row>
    <row r="1195" spans="2:8" ht="13.5" x14ac:dyDescent="0.25">
      <c r="B1195" s="10">
        <v>43746</v>
      </c>
      <c r="C1195" s="2">
        <v>42.3</v>
      </c>
      <c r="D1195" s="2">
        <v>30.108899999999998</v>
      </c>
      <c r="E1195" s="2">
        <v>1</v>
      </c>
      <c r="F1195" s="2">
        <v>42.3</v>
      </c>
      <c r="G1195" s="2">
        <v>42.3</v>
      </c>
      <c r="H1195" s="12">
        <f t="shared" si="18"/>
        <v>-2.9815493874499749E-2</v>
      </c>
    </row>
    <row r="1196" spans="2:8" ht="13.5" x14ac:dyDescent="0.25">
      <c r="B1196" s="10">
        <v>43747</v>
      </c>
      <c r="C1196" s="2">
        <v>42.3</v>
      </c>
      <c r="D1196" s="2">
        <v>30.108899999999998</v>
      </c>
      <c r="E1196" s="2">
        <v>1</v>
      </c>
      <c r="F1196" s="2">
        <v>42.3</v>
      </c>
      <c r="G1196" s="2">
        <v>42.3</v>
      </c>
      <c r="H1196" s="12">
        <f t="shared" si="18"/>
        <v>0</v>
      </c>
    </row>
    <row r="1197" spans="2:8" ht="13.5" x14ac:dyDescent="0.25">
      <c r="B1197" s="10">
        <v>43748</v>
      </c>
      <c r="C1197" s="2">
        <v>42.3</v>
      </c>
      <c r="D1197" s="2">
        <v>30.108899999999998</v>
      </c>
      <c r="E1197" s="2">
        <v>0</v>
      </c>
      <c r="F1197" s="2">
        <v>0</v>
      </c>
      <c r="G1197" s="2">
        <v>0</v>
      </c>
      <c r="H1197" s="12">
        <f t="shared" si="18"/>
        <v>0</v>
      </c>
    </row>
    <row r="1198" spans="2:8" ht="13.5" x14ac:dyDescent="0.25">
      <c r="B1198" s="10">
        <v>43749</v>
      </c>
      <c r="C1198" s="2">
        <v>42.3</v>
      </c>
      <c r="D1198" s="2">
        <v>30.108899999999998</v>
      </c>
      <c r="E1198" s="2">
        <v>0</v>
      </c>
      <c r="F1198" s="2">
        <v>0</v>
      </c>
      <c r="G1198" s="2">
        <v>0</v>
      </c>
      <c r="H1198" s="12">
        <f t="shared" si="18"/>
        <v>0</v>
      </c>
    </row>
    <row r="1199" spans="2:8" ht="13.5" x14ac:dyDescent="0.25">
      <c r="B1199" s="10">
        <v>43752</v>
      </c>
      <c r="C1199" s="2">
        <v>42.3</v>
      </c>
      <c r="D1199" s="2">
        <v>30.108899999999998</v>
      </c>
      <c r="E1199" s="2">
        <v>0</v>
      </c>
      <c r="F1199" s="2">
        <v>0</v>
      </c>
      <c r="G1199" s="2">
        <v>0</v>
      </c>
      <c r="H1199" s="12">
        <f t="shared" si="18"/>
        <v>0</v>
      </c>
    </row>
    <row r="1200" spans="2:8" ht="13.5" x14ac:dyDescent="0.25">
      <c r="B1200" s="10">
        <v>43754</v>
      </c>
      <c r="C1200" s="2">
        <v>42.3</v>
      </c>
      <c r="D1200" s="2">
        <v>30.108899999999998</v>
      </c>
      <c r="E1200" s="2">
        <v>0</v>
      </c>
      <c r="F1200" s="2">
        <v>0</v>
      </c>
      <c r="G1200" s="2">
        <v>0</v>
      </c>
      <c r="H1200" s="12">
        <f t="shared" si="18"/>
        <v>0</v>
      </c>
    </row>
    <row r="1201" spans="2:8" ht="13.5" x14ac:dyDescent="0.25">
      <c r="B1201" s="10">
        <v>43755</v>
      </c>
      <c r="C1201" s="2">
        <v>42.3</v>
      </c>
      <c r="D1201" s="2">
        <v>30.108899999999998</v>
      </c>
      <c r="E1201" s="2">
        <v>0</v>
      </c>
      <c r="F1201" s="2">
        <v>0</v>
      </c>
      <c r="G1201" s="2">
        <v>0</v>
      </c>
      <c r="H1201" s="12">
        <f t="shared" si="18"/>
        <v>0</v>
      </c>
    </row>
    <row r="1202" spans="2:8" ht="13.5" x14ac:dyDescent="0.25">
      <c r="B1202" s="10">
        <v>43756</v>
      </c>
      <c r="C1202" s="2">
        <v>42.3</v>
      </c>
      <c r="D1202" s="2">
        <v>30.108899999999998</v>
      </c>
      <c r="E1202" s="2">
        <v>0</v>
      </c>
      <c r="F1202" s="2">
        <v>0</v>
      </c>
      <c r="G1202" s="2">
        <v>0</v>
      </c>
      <c r="H1202" s="12">
        <f t="shared" si="18"/>
        <v>0</v>
      </c>
    </row>
    <row r="1203" spans="2:8" ht="13.5" x14ac:dyDescent="0.25">
      <c r="B1203" s="10">
        <v>43759</v>
      </c>
      <c r="C1203" s="2">
        <v>42.3</v>
      </c>
      <c r="D1203" s="2">
        <v>30.108899999999998</v>
      </c>
      <c r="E1203" s="2">
        <v>0</v>
      </c>
      <c r="F1203" s="2">
        <v>0</v>
      </c>
      <c r="G1203" s="2">
        <v>0</v>
      </c>
      <c r="H1203" s="12">
        <f t="shared" si="18"/>
        <v>0</v>
      </c>
    </row>
    <row r="1204" spans="2:8" ht="13.5" x14ac:dyDescent="0.25">
      <c r="B1204" s="10">
        <v>43760</v>
      </c>
      <c r="C1204" s="2">
        <v>42.3</v>
      </c>
      <c r="D1204" s="2">
        <v>30.108899999999998</v>
      </c>
      <c r="E1204" s="2">
        <v>0</v>
      </c>
      <c r="F1204" s="2">
        <v>0</v>
      </c>
      <c r="G1204" s="2">
        <v>0</v>
      </c>
      <c r="H1204" s="12">
        <f t="shared" si="18"/>
        <v>0</v>
      </c>
    </row>
    <row r="1205" spans="2:8" ht="13.5" x14ac:dyDescent="0.25">
      <c r="B1205" s="10">
        <v>43761</v>
      </c>
      <c r="C1205" s="2">
        <v>42.3</v>
      </c>
      <c r="D1205" s="2">
        <v>30.108899999999998</v>
      </c>
      <c r="E1205" s="2">
        <v>0</v>
      </c>
      <c r="F1205" s="2">
        <v>0</v>
      </c>
      <c r="G1205" s="2">
        <v>0</v>
      </c>
      <c r="H1205" s="12">
        <f t="shared" si="18"/>
        <v>0</v>
      </c>
    </row>
    <row r="1206" spans="2:8" ht="13.5" x14ac:dyDescent="0.25">
      <c r="B1206" s="10">
        <v>43762</v>
      </c>
      <c r="C1206" s="2">
        <v>42.3</v>
      </c>
      <c r="D1206" s="2">
        <v>30.108899999999998</v>
      </c>
      <c r="E1206" s="2">
        <v>0</v>
      </c>
      <c r="F1206" s="2">
        <v>0</v>
      </c>
      <c r="G1206" s="2">
        <v>0</v>
      </c>
      <c r="H1206" s="12">
        <f t="shared" si="18"/>
        <v>0</v>
      </c>
    </row>
    <row r="1207" spans="2:8" ht="13.5" x14ac:dyDescent="0.25">
      <c r="B1207" s="10">
        <v>43763</v>
      </c>
      <c r="C1207" s="2">
        <v>43.56</v>
      </c>
      <c r="D1207" s="2">
        <v>31.005700000000001</v>
      </c>
      <c r="E1207" s="2">
        <v>25</v>
      </c>
      <c r="F1207" s="2">
        <v>43.56</v>
      </c>
      <c r="G1207" s="2">
        <v>1089</v>
      </c>
      <c r="H1207" s="12">
        <f t="shared" si="18"/>
        <v>2.9785213010106729E-2</v>
      </c>
    </row>
    <row r="1208" spans="2:8" ht="13.5" x14ac:dyDescent="0.25">
      <c r="B1208" s="10">
        <v>43766</v>
      </c>
      <c r="C1208" s="2">
        <v>43.56</v>
      </c>
      <c r="D1208" s="2">
        <v>31.005700000000001</v>
      </c>
      <c r="E1208" s="2">
        <v>0</v>
      </c>
      <c r="F1208" s="2">
        <v>0</v>
      </c>
      <c r="G1208" s="2">
        <v>0</v>
      </c>
      <c r="H1208" s="12">
        <f t="shared" si="18"/>
        <v>0</v>
      </c>
    </row>
    <row r="1209" spans="2:8" ht="13.5" x14ac:dyDescent="0.25">
      <c r="B1209" s="10">
        <v>43767</v>
      </c>
      <c r="C1209" s="2">
        <v>43.56</v>
      </c>
      <c r="D1209" s="2">
        <v>31.005700000000001</v>
      </c>
      <c r="E1209" s="2">
        <v>0</v>
      </c>
      <c r="F1209" s="2">
        <v>0</v>
      </c>
      <c r="G1209" s="2">
        <v>0</v>
      </c>
      <c r="H1209" s="12">
        <f t="shared" si="18"/>
        <v>0</v>
      </c>
    </row>
    <row r="1210" spans="2:8" ht="13.5" x14ac:dyDescent="0.25">
      <c r="B1210" s="10">
        <v>43768</v>
      </c>
      <c r="C1210" s="2">
        <v>43.56</v>
      </c>
      <c r="D1210" s="2">
        <v>31.005700000000001</v>
      </c>
      <c r="E1210" s="2">
        <v>0</v>
      </c>
      <c r="F1210" s="2">
        <v>0</v>
      </c>
      <c r="G1210" s="2">
        <v>0</v>
      </c>
      <c r="H1210" s="12">
        <f t="shared" si="18"/>
        <v>0</v>
      </c>
    </row>
    <row r="1211" spans="2:8" ht="13.5" x14ac:dyDescent="0.25">
      <c r="B1211" s="10">
        <v>43769</v>
      </c>
      <c r="C1211" s="2">
        <v>43.56</v>
      </c>
      <c r="D1211" s="2">
        <v>31.005700000000001</v>
      </c>
      <c r="E1211" s="2">
        <v>0</v>
      </c>
      <c r="F1211" s="2">
        <v>0</v>
      </c>
      <c r="G1211" s="2">
        <v>0</v>
      </c>
      <c r="H1211" s="12">
        <f t="shared" si="18"/>
        <v>0</v>
      </c>
    </row>
    <row r="1212" spans="2:8" ht="13.5" x14ac:dyDescent="0.25">
      <c r="B1212" s="10">
        <v>43770</v>
      </c>
      <c r="C1212" s="2">
        <v>43.56</v>
      </c>
      <c r="D1212" s="2">
        <v>31.005700000000001</v>
      </c>
      <c r="E1212" s="2">
        <v>0</v>
      </c>
      <c r="F1212" s="2">
        <v>0</v>
      </c>
      <c r="G1212" s="2">
        <v>0</v>
      </c>
      <c r="H1212" s="12">
        <f t="shared" si="18"/>
        <v>0</v>
      </c>
    </row>
    <row r="1213" spans="2:8" ht="13.5" x14ac:dyDescent="0.25">
      <c r="B1213" s="10">
        <v>43773</v>
      </c>
      <c r="C1213" s="2">
        <v>43.56</v>
      </c>
      <c r="D1213" s="2">
        <v>31.005700000000001</v>
      </c>
      <c r="E1213" s="2">
        <v>0</v>
      </c>
      <c r="F1213" s="2">
        <v>0</v>
      </c>
      <c r="G1213" s="2">
        <v>0</v>
      </c>
      <c r="H1213" s="12">
        <f t="shared" si="18"/>
        <v>0</v>
      </c>
    </row>
    <row r="1214" spans="2:8" ht="13.5" x14ac:dyDescent="0.25">
      <c r="B1214" s="10">
        <v>43774</v>
      </c>
      <c r="C1214" s="2">
        <v>43.56</v>
      </c>
      <c r="D1214" s="2">
        <v>31.005700000000001</v>
      </c>
      <c r="E1214" s="2">
        <v>0</v>
      </c>
      <c r="F1214" s="2">
        <v>0</v>
      </c>
      <c r="G1214" s="2">
        <v>0</v>
      </c>
      <c r="H1214" s="12">
        <f t="shared" si="18"/>
        <v>0</v>
      </c>
    </row>
    <row r="1215" spans="2:8" ht="13.5" x14ac:dyDescent="0.25">
      <c r="B1215" s="10">
        <v>43775</v>
      </c>
      <c r="C1215" s="2">
        <v>43.56</v>
      </c>
      <c r="D1215" s="2">
        <v>31.005700000000001</v>
      </c>
      <c r="E1215" s="2">
        <v>0</v>
      </c>
      <c r="F1215" s="2">
        <v>0</v>
      </c>
      <c r="G1215" s="2">
        <v>0</v>
      </c>
      <c r="H1215" s="12">
        <f t="shared" si="18"/>
        <v>0</v>
      </c>
    </row>
    <row r="1216" spans="2:8" ht="13.5" x14ac:dyDescent="0.25">
      <c r="B1216" s="10">
        <v>43776</v>
      </c>
      <c r="C1216" s="2">
        <v>43.56</v>
      </c>
      <c r="D1216" s="2">
        <v>31.005700000000001</v>
      </c>
      <c r="E1216" s="2">
        <v>0</v>
      </c>
      <c r="F1216" s="2">
        <v>0</v>
      </c>
      <c r="G1216" s="2">
        <v>0</v>
      </c>
      <c r="H1216" s="12">
        <f t="shared" si="18"/>
        <v>0</v>
      </c>
    </row>
    <row r="1217" spans="2:8" ht="13.5" x14ac:dyDescent="0.25">
      <c r="B1217" s="10">
        <v>43777</v>
      </c>
      <c r="C1217" s="2">
        <v>43.56</v>
      </c>
      <c r="D1217" s="2">
        <v>31.005700000000001</v>
      </c>
      <c r="E1217" s="2">
        <v>0</v>
      </c>
      <c r="F1217" s="2">
        <v>0</v>
      </c>
      <c r="G1217" s="2">
        <v>0</v>
      </c>
      <c r="H1217" s="12">
        <f t="shared" si="18"/>
        <v>0</v>
      </c>
    </row>
    <row r="1218" spans="2:8" ht="13.5" x14ac:dyDescent="0.25">
      <c r="B1218" s="10">
        <v>43780</v>
      </c>
      <c r="C1218" s="2">
        <v>43.56</v>
      </c>
      <c r="D1218" s="2">
        <v>31.005700000000001</v>
      </c>
      <c r="E1218" s="2">
        <v>0</v>
      </c>
      <c r="F1218" s="2">
        <v>0</v>
      </c>
      <c r="G1218" s="2">
        <v>0</v>
      </c>
      <c r="H1218" s="12">
        <f t="shared" si="18"/>
        <v>0</v>
      </c>
    </row>
    <row r="1219" spans="2:8" ht="13.5" x14ac:dyDescent="0.25">
      <c r="B1219" s="10">
        <v>43781</v>
      </c>
      <c r="C1219" s="2">
        <v>43.56</v>
      </c>
      <c r="D1219" s="2">
        <v>31.005700000000001</v>
      </c>
      <c r="E1219" s="2">
        <v>0</v>
      </c>
      <c r="F1219" s="2">
        <v>0</v>
      </c>
      <c r="G1219" s="2">
        <v>0</v>
      </c>
      <c r="H1219" s="12">
        <f t="shared" si="18"/>
        <v>0</v>
      </c>
    </row>
    <row r="1220" spans="2:8" ht="13.5" x14ac:dyDescent="0.25">
      <c r="B1220" s="10">
        <v>43782</v>
      </c>
      <c r="C1220" s="2">
        <v>43.56</v>
      </c>
      <c r="D1220" s="2">
        <v>31.005700000000001</v>
      </c>
      <c r="E1220" s="2">
        <v>0</v>
      </c>
      <c r="F1220" s="2">
        <v>0</v>
      </c>
      <c r="G1220" s="2">
        <v>0</v>
      </c>
      <c r="H1220" s="12">
        <f t="shared" si="18"/>
        <v>0</v>
      </c>
    </row>
    <row r="1221" spans="2:8" ht="13.5" x14ac:dyDescent="0.25">
      <c r="B1221" s="10">
        <v>43783</v>
      </c>
      <c r="C1221" s="2">
        <v>43.56</v>
      </c>
      <c r="D1221" s="2">
        <v>31.005700000000001</v>
      </c>
      <c r="E1221" s="2">
        <v>0</v>
      </c>
      <c r="F1221" s="2">
        <v>0</v>
      </c>
      <c r="G1221" s="2">
        <v>0</v>
      </c>
      <c r="H1221" s="12">
        <f t="shared" si="18"/>
        <v>0</v>
      </c>
    </row>
    <row r="1222" spans="2:8" ht="13.5" x14ac:dyDescent="0.25">
      <c r="B1222" s="10">
        <v>43784</v>
      </c>
      <c r="C1222" s="2">
        <v>43.56</v>
      </c>
      <c r="D1222" s="2">
        <v>31.005700000000001</v>
      </c>
      <c r="E1222" s="2">
        <v>0</v>
      </c>
      <c r="F1222" s="2">
        <v>0</v>
      </c>
      <c r="G1222" s="2">
        <v>0</v>
      </c>
      <c r="H1222" s="12">
        <f t="shared" si="18"/>
        <v>0</v>
      </c>
    </row>
    <row r="1223" spans="2:8" ht="13.5" x14ac:dyDescent="0.25">
      <c r="B1223" s="10">
        <v>43787</v>
      </c>
      <c r="C1223" s="2">
        <v>43.56</v>
      </c>
      <c r="D1223" s="2">
        <v>31.005700000000001</v>
      </c>
      <c r="E1223" s="2">
        <v>0</v>
      </c>
      <c r="F1223" s="2">
        <v>0</v>
      </c>
      <c r="G1223" s="2">
        <v>0</v>
      </c>
      <c r="H1223" s="12">
        <f t="shared" ref="H1223:H1286" si="19">(D1223-D1222)/D1222</f>
        <v>0</v>
      </c>
    </row>
    <row r="1224" spans="2:8" ht="13.5" x14ac:dyDescent="0.25">
      <c r="B1224" s="10">
        <v>43788</v>
      </c>
      <c r="C1224" s="2">
        <v>43.56</v>
      </c>
      <c r="D1224" s="2">
        <v>31.005700000000001</v>
      </c>
      <c r="E1224" s="2">
        <v>0</v>
      </c>
      <c r="F1224" s="2">
        <v>0</v>
      </c>
      <c r="G1224" s="2">
        <v>0</v>
      </c>
      <c r="H1224" s="12">
        <f t="shared" si="19"/>
        <v>0</v>
      </c>
    </row>
    <row r="1225" spans="2:8" ht="13.5" x14ac:dyDescent="0.25">
      <c r="B1225" s="10">
        <v>43789</v>
      </c>
      <c r="C1225" s="2">
        <v>43.56</v>
      </c>
      <c r="D1225" s="2">
        <v>31.005700000000001</v>
      </c>
      <c r="E1225" s="2">
        <v>0</v>
      </c>
      <c r="F1225" s="2">
        <v>0</v>
      </c>
      <c r="G1225" s="2">
        <v>0</v>
      </c>
      <c r="H1225" s="12">
        <f t="shared" si="19"/>
        <v>0</v>
      </c>
    </row>
    <row r="1226" spans="2:8" ht="13.5" x14ac:dyDescent="0.25">
      <c r="B1226" s="10">
        <v>43790</v>
      </c>
      <c r="C1226" s="2">
        <v>43.56</v>
      </c>
      <c r="D1226" s="2">
        <v>31.005700000000001</v>
      </c>
      <c r="E1226" s="2">
        <v>0</v>
      </c>
      <c r="F1226" s="2">
        <v>0</v>
      </c>
      <c r="G1226" s="2">
        <v>0</v>
      </c>
      <c r="H1226" s="12">
        <f t="shared" si="19"/>
        <v>0</v>
      </c>
    </row>
    <row r="1227" spans="2:8" ht="13.5" x14ac:dyDescent="0.25">
      <c r="B1227" s="10">
        <v>43791</v>
      </c>
      <c r="C1227" s="2">
        <v>43.56</v>
      </c>
      <c r="D1227" s="2">
        <v>31.005700000000001</v>
      </c>
      <c r="E1227" s="2">
        <v>0</v>
      </c>
      <c r="F1227" s="2">
        <v>0</v>
      </c>
      <c r="G1227" s="2">
        <v>0</v>
      </c>
      <c r="H1227" s="12">
        <f t="shared" si="19"/>
        <v>0</v>
      </c>
    </row>
    <row r="1228" spans="2:8" ht="13.5" x14ac:dyDescent="0.25">
      <c r="B1228" s="10">
        <v>43794</v>
      </c>
      <c r="C1228" s="2">
        <v>43.56</v>
      </c>
      <c r="D1228" s="2">
        <v>31.005700000000001</v>
      </c>
      <c r="E1228" s="2">
        <v>0</v>
      </c>
      <c r="F1228" s="2">
        <v>0</v>
      </c>
      <c r="G1228" s="2">
        <v>0</v>
      </c>
      <c r="H1228" s="12">
        <f t="shared" si="19"/>
        <v>0</v>
      </c>
    </row>
    <row r="1229" spans="2:8" ht="13.5" x14ac:dyDescent="0.25">
      <c r="B1229" s="10">
        <v>43795</v>
      </c>
      <c r="C1229" s="2">
        <v>43.56</v>
      </c>
      <c r="D1229" s="2">
        <v>31.005700000000001</v>
      </c>
      <c r="E1229" s="2">
        <v>0</v>
      </c>
      <c r="F1229" s="2">
        <v>0</v>
      </c>
      <c r="G1229" s="2">
        <v>0</v>
      </c>
      <c r="H1229" s="12">
        <f t="shared" si="19"/>
        <v>0</v>
      </c>
    </row>
    <row r="1230" spans="2:8" ht="13.5" x14ac:dyDescent="0.25">
      <c r="B1230" s="10">
        <v>43796</v>
      </c>
      <c r="C1230" s="2">
        <v>43.56</v>
      </c>
      <c r="D1230" s="2">
        <v>31.005700000000001</v>
      </c>
      <c r="E1230" s="2">
        <v>0</v>
      </c>
      <c r="F1230" s="2">
        <v>0</v>
      </c>
      <c r="G1230" s="2">
        <v>0</v>
      </c>
      <c r="H1230" s="12">
        <f t="shared" si="19"/>
        <v>0</v>
      </c>
    </row>
    <row r="1231" spans="2:8" ht="13.5" x14ac:dyDescent="0.25">
      <c r="B1231" s="10">
        <v>43797</v>
      </c>
      <c r="C1231" s="2">
        <v>43.56</v>
      </c>
      <c r="D1231" s="2">
        <v>31.005700000000001</v>
      </c>
      <c r="E1231" s="2">
        <v>0</v>
      </c>
      <c r="F1231" s="2">
        <v>0</v>
      </c>
      <c r="G1231" s="2">
        <v>0</v>
      </c>
      <c r="H1231" s="12">
        <f t="shared" si="19"/>
        <v>0</v>
      </c>
    </row>
    <row r="1232" spans="2:8" ht="13.5" x14ac:dyDescent="0.25">
      <c r="B1232" s="10">
        <v>43798</v>
      </c>
      <c r="C1232" s="2">
        <v>43.56</v>
      </c>
      <c r="D1232" s="2">
        <v>31.005700000000001</v>
      </c>
      <c r="E1232" s="2">
        <v>0</v>
      </c>
      <c r="F1232" s="2">
        <v>0</v>
      </c>
      <c r="G1232" s="2">
        <v>0</v>
      </c>
      <c r="H1232" s="12">
        <f t="shared" si="19"/>
        <v>0</v>
      </c>
    </row>
    <row r="1233" spans="2:8" ht="13.5" x14ac:dyDescent="0.25">
      <c r="B1233" s="10">
        <v>43801</v>
      </c>
      <c r="C1233" s="2">
        <v>43.56</v>
      </c>
      <c r="D1233" s="2">
        <v>31.005700000000001</v>
      </c>
      <c r="E1233" s="2">
        <v>0</v>
      </c>
      <c r="F1233" s="2">
        <v>0</v>
      </c>
      <c r="G1233" s="2">
        <v>0</v>
      </c>
      <c r="H1233" s="12">
        <f t="shared" si="19"/>
        <v>0</v>
      </c>
    </row>
    <row r="1234" spans="2:8" ht="13.5" x14ac:dyDescent="0.25">
      <c r="B1234" s="10">
        <v>43802</v>
      </c>
      <c r="C1234" s="2">
        <v>43.56</v>
      </c>
      <c r="D1234" s="2">
        <v>31.005700000000001</v>
      </c>
      <c r="E1234" s="2">
        <v>0</v>
      </c>
      <c r="F1234" s="2">
        <v>0</v>
      </c>
      <c r="G1234" s="2">
        <v>0</v>
      </c>
      <c r="H1234" s="12">
        <f t="shared" si="19"/>
        <v>0</v>
      </c>
    </row>
    <row r="1235" spans="2:8" ht="13.5" x14ac:dyDescent="0.25">
      <c r="B1235" s="10">
        <v>43803</v>
      </c>
      <c r="C1235" s="2">
        <v>43.56</v>
      </c>
      <c r="D1235" s="2">
        <v>31.005700000000001</v>
      </c>
      <c r="E1235" s="2">
        <v>0</v>
      </c>
      <c r="F1235" s="2">
        <v>0</v>
      </c>
      <c r="G1235" s="2">
        <v>0</v>
      </c>
      <c r="H1235" s="12">
        <f t="shared" si="19"/>
        <v>0</v>
      </c>
    </row>
    <row r="1236" spans="2:8" ht="13.5" x14ac:dyDescent="0.25">
      <c r="B1236" s="10">
        <v>43804</v>
      </c>
      <c r="C1236" s="2">
        <v>43.56</v>
      </c>
      <c r="D1236" s="2">
        <v>31.005700000000001</v>
      </c>
      <c r="E1236" s="2">
        <v>0</v>
      </c>
      <c r="F1236" s="2">
        <v>0</v>
      </c>
      <c r="G1236" s="2">
        <v>0</v>
      </c>
      <c r="H1236" s="12">
        <f t="shared" si="19"/>
        <v>0</v>
      </c>
    </row>
    <row r="1237" spans="2:8" ht="13.5" x14ac:dyDescent="0.25">
      <c r="B1237" s="10">
        <v>43805</v>
      </c>
      <c r="C1237" s="2">
        <v>43.56</v>
      </c>
      <c r="D1237" s="2">
        <v>31.005700000000001</v>
      </c>
      <c r="E1237" s="2">
        <v>0</v>
      </c>
      <c r="F1237" s="2">
        <v>0</v>
      </c>
      <c r="G1237" s="2">
        <v>0</v>
      </c>
      <c r="H1237" s="12">
        <f t="shared" si="19"/>
        <v>0</v>
      </c>
    </row>
    <row r="1238" spans="2:8" ht="13.5" x14ac:dyDescent="0.25">
      <c r="B1238" s="10">
        <v>43808</v>
      </c>
      <c r="C1238" s="2">
        <v>43.56</v>
      </c>
      <c r="D1238" s="2">
        <v>31.005700000000001</v>
      </c>
      <c r="E1238" s="2">
        <v>0</v>
      </c>
      <c r="F1238" s="2">
        <v>0</v>
      </c>
      <c r="G1238" s="2">
        <v>0</v>
      </c>
      <c r="H1238" s="12">
        <f t="shared" si="19"/>
        <v>0</v>
      </c>
    </row>
    <row r="1239" spans="2:8" ht="13.5" x14ac:dyDescent="0.25">
      <c r="B1239" s="10">
        <v>43809</v>
      </c>
      <c r="C1239" s="2">
        <v>43.56</v>
      </c>
      <c r="D1239" s="2">
        <v>31.005700000000001</v>
      </c>
      <c r="E1239" s="2">
        <v>0</v>
      </c>
      <c r="F1239" s="2">
        <v>0</v>
      </c>
      <c r="G1239" s="2">
        <v>0</v>
      </c>
      <c r="H1239" s="12">
        <f t="shared" si="19"/>
        <v>0</v>
      </c>
    </row>
    <row r="1240" spans="2:8" ht="13.5" x14ac:dyDescent="0.25">
      <c r="B1240" s="10">
        <v>43810</v>
      </c>
      <c r="C1240" s="2">
        <v>43.56</v>
      </c>
      <c r="D1240" s="2">
        <v>31.005700000000001</v>
      </c>
      <c r="E1240" s="2">
        <v>0</v>
      </c>
      <c r="F1240" s="2">
        <v>0</v>
      </c>
      <c r="G1240" s="2">
        <v>0</v>
      </c>
      <c r="H1240" s="12">
        <f t="shared" si="19"/>
        <v>0</v>
      </c>
    </row>
    <row r="1241" spans="2:8" ht="13.5" x14ac:dyDescent="0.25">
      <c r="B1241" s="10">
        <v>43811</v>
      </c>
      <c r="C1241" s="2">
        <v>43.56</v>
      </c>
      <c r="D1241" s="2">
        <v>31.005700000000001</v>
      </c>
      <c r="E1241" s="2">
        <v>0</v>
      </c>
      <c r="F1241" s="2">
        <v>0</v>
      </c>
      <c r="G1241" s="2">
        <v>0</v>
      </c>
      <c r="H1241" s="12">
        <f t="shared" si="19"/>
        <v>0</v>
      </c>
    </row>
    <row r="1242" spans="2:8" ht="13.5" x14ac:dyDescent="0.25">
      <c r="B1242" s="10">
        <v>43812</v>
      </c>
      <c r="C1242" s="2">
        <v>43.56</v>
      </c>
      <c r="D1242" s="2">
        <v>31.005700000000001</v>
      </c>
      <c r="E1242" s="2">
        <v>0</v>
      </c>
      <c r="F1242" s="2">
        <v>0</v>
      </c>
      <c r="G1242" s="2">
        <v>0</v>
      </c>
      <c r="H1242" s="12">
        <f t="shared" si="19"/>
        <v>0</v>
      </c>
    </row>
    <row r="1243" spans="2:8" ht="13.5" x14ac:dyDescent="0.25">
      <c r="B1243" s="10">
        <v>43815</v>
      </c>
      <c r="C1243" s="2">
        <v>43.56</v>
      </c>
      <c r="D1243" s="2">
        <v>31.005700000000001</v>
      </c>
      <c r="E1243" s="2">
        <v>0</v>
      </c>
      <c r="F1243" s="2">
        <v>0</v>
      </c>
      <c r="G1243" s="2">
        <v>0</v>
      </c>
      <c r="H1243" s="12">
        <f t="shared" si="19"/>
        <v>0</v>
      </c>
    </row>
    <row r="1244" spans="2:8" ht="13.5" x14ac:dyDescent="0.25">
      <c r="B1244" s="10">
        <v>43816</v>
      </c>
      <c r="C1244" s="2">
        <v>43.56</v>
      </c>
      <c r="D1244" s="2">
        <v>31.005700000000001</v>
      </c>
      <c r="E1244" s="2">
        <v>0</v>
      </c>
      <c r="F1244" s="2">
        <v>0</v>
      </c>
      <c r="G1244" s="2">
        <v>0</v>
      </c>
      <c r="H1244" s="12">
        <f t="shared" si="19"/>
        <v>0</v>
      </c>
    </row>
    <row r="1245" spans="2:8" ht="13.5" x14ac:dyDescent="0.25">
      <c r="B1245" s="10">
        <v>43817</v>
      </c>
      <c r="C1245" s="2">
        <v>43.56</v>
      </c>
      <c r="D1245" s="2">
        <v>31.005700000000001</v>
      </c>
      <c r="E1245" s="2">
        <v>0</v>
      </c>
      <c r="F1245" s="2">
        <v>0</v>
      </c>
      <c r="G1245" s="2">
        <v>0</v>
      </c>
      <c r="H1245" s="12">
        <f t="shared" si="19"/>
        <v>0</v>
      </c>
    </row>
    <row r="1246" spans="2:8" ht="13.5" x14ac:dyDescent="0.25">
      <c r="B1246" s="10">
        <v>43818</v>
      </c>
      <c r="C1246" s="2">
        <v>43.56</v>
      </c>
      <c r="D1246" s="2">
        <v>31.005700000000001</v>
      </c>
      <c r="E1246" s="2">
        <v>0</v>
      </c>
      <c r="F1246" s="2">
        <v>0</v>
      </c>
      <c r="G1246" s="2">
        <v>0</v>
      </c>
      <c r="H1246" s="12">
        <f t="shared" si="19"/>
        <v>0</v>
      </c>
    </row>
    <row r="1247" spans="2:8" ht="13.5" x14ac:dyDescent="0.25">
      <c r="B1247" s="10">
        <v>43819</v>
      </c>
      <c r="C1247" s="2">
        <v>43.56</v>
      </c>
      <c r="D1247" s="2">
        <v>31.005700000000001</v>
      </c>
      <c r="E1247" s="2">
        <v>0</v>
      </c>
      <c r="F1247" s="2">
        <v>0</v>
      </c>
      <c r="G1247" s="2">
        <v>0</v>
      </c>
      <c r="H1247" s="12">
        <f t="shared" si="19"/>
        <v>0</v>
      </c>
    </row>
    <row r="1248" spans="2:8" ht="13.5" x14ac:dyDescent="0.25">
      <c r="B1248" s="10">
        <v>43822</v>
      </c>
      <c r="C1248" s="2">
        <v>43.56</v>
      </c>
      <c r="D1248" s="2">
        <v>31.005700000000001</v>
      </c>
      <c r="E1248" s="2">
        <v>0</v>
      </c>
      <c r="F1248" s="2">
        <v>0</v>
      </c>
      <c r="G1248" s="2">
        <v>0</v>
      </c>
      <c r="H1248" s="12">
        <f t="shared" si="19"/>
        <v>0</v>
      </c>
    </row>
    <row r="1249" spans="2:8" ht="13.5" x14ac:dyDescent="0.25">
      <c r="B1249" s="10">
        <v>43823</v>
      </c>
      <c r="C1249" s="2">
        <v>43.56</v>
      </c>
      <c r="D1249" s="2">
        <v>31.005700000000001</v>
      </c>
      <c r="E1249" s="2">
        <v>0</v>
      </c>
      <c r="F1249" s="2">
        <v>0</v>
      </c>
      <c r="G1249" s="2">
        <v>0</v>
      </c>
      <c r="H1249" s="12">
        <f t="shared" si="19"/>
        <v>0</v>
      </c>
    </row>
    <row r="1250" spans="2:8" ht="13.5" x14ac:dyDescent="0.25">
      <c r="B1250" s="10">
        <v>43824</v>
      </c>
      <c r="C1250" s="2">
        <v>43.56</v>
      </c>
      <c r="D1250" s="2">
        <v>31.005700000000001</v>
      </c>
      <c r="E1250" s="2">
        <v>665</v>
      </c>
      <c r="F1250" s="2">
        <v>43.56</v>
      </c>
      <c r="G1250" s="2">
        <v>28967.4</v>
      </c>
      <c r="H1250" s="12">
        <f t="shared" si="19"/>
        <v>0</v>
      </c>
    </row>
    <row r="1251" spans="2:8" ht="13.5" x14ac:dyDescent="0.25">
      <c r="B1251" s="10">
        <v>43825</v>
      </c>
      <c r="C1251" s="2">
        <v>43.56</v>
      </c>
      <c r="D1251" s="2">
        <v>31.005700000000001</v>
      </c>
      <c r="E1251" s="2">
        <v>0</v>
      </c>
      <c r="F1251" s="2">
        <v>0</v>
      </c>
      <c r="G1251" s="2">
        <v>0</v>
      </c>
      <c r="H1251" s="12">
        <f t="shared" si="19"/>
        <v>0</v>
      </c>
    </row>
    <row r="1252" spans="2:8" ht="13.5" x14ac:dyDescent="0.25">
      <c r="B1252" s="10">
        <v>43826</v>
      </c>
      <c r="C1252" s="2">
        <v>43.56</v>
      </c>
      <c r="D1252" s="2">
        <v>31.005700000000001</v>
      </c>
      <c r="E1252" s="2">
        <v>0</v>
      </c>
      <c r="F1252" s="2">
        <v>0</v>
      </c>
      <c r="G1252" s="2">
        <v>0</v>
      </c>
      <c r="H1252" s="12">
        <f t="shared" si="19"/>
        <v>0</v>
      </c>
    </row>
    <row r="1253" spans="2:8" ht="13.5" x14ac:dyDescent="0.25">
      <c r="B1253" s="10">
        <v>43829</v>
      </c>
      <c r="C1253" s="2">
        <v>43.56</v>
      </c>
      <c r="D1253" s="2">
        <v>31.005700000000001</v>
      </c>
      <c r="E1253" s="2">
        <v>0</v>
      </c>
      <c r="F1253" s="2">
        <v>0</v>
      </c>
      <c r="G1253" s="2">
        <v>0</v>
      </c>
      <c r="H1253" s="12">
        <f t="shared" si="19"/>
        <v>0</v>
      </c>
    </row>
    <row r="1254" spans="2:8" ht="13.5" x14ac:dyDescent="0.25">
      <c r="B1254" s="10">
        <v>43830</v>
      </c>
      <c r="C1254" s="2">
        <v>44.01</v>
      </c>
      <c r="D1254" s="2">
        <v>31.326000000000001</v>
      </c>
      <c r="E1254" s="2">
        <v>1100</v>
      </c>
      <c r="F1254" s="2">
        <v>44.01</v>
      </c>
      <c r="G1254" s="2">
        <v>48411</v>
      </c>
      <c r="H1254" s="12">
        <f t="shared" si="19"/>
        <v>1.0330358611481101E-2</v>
      </c>
    </row>
    <row r="1255" spans="2:8" ht="13.5" x14ac:dyDescent="0.25">
      <c r="B1255" s="10">
        <v>43832</v>
      </c>
      <c r="C1255" s="2">
        <v>44.01</v>
      </c>
      <c r="D1255" s="2">
        <v>31.326000000000001</v>
      </c>
      <c r="E1255" s="2">
        <v>0</v>
      </c>
      <c r="F1255" s="2">
        <v>0</v>
      </c>
      <c r="G1255" s="2">
        <v>0</v>
      </c>
      <c r="H1255" s="12">
        <f t="shared" si="19"/>
        <v>0</v>
      </c>
    </row>
    <row r="1256" spans="2:8" ht="13.5" x14ac:dyDescent="0.25">
      <c r="B1256" s="10">
        <v>43833</v>
      </c>
      <c r="C1256" s="2">
        <v>44.01</v>
      </c>
      <c r="D1256" s="2">
        <v>31.326000000000001</v>
      </c>
      <c r="E1256" s="2">
        <v>0</v>
      </c>
      <c r="F1256" s="2">
        <v>0</v>
      </c>
      <c r="G1256" s="2">
        <v>0</v>
      </c>
      <c r="H1256" s="12">
        <f t="shared" si="19"/>
        <v>0</v>
      </c>
    </row>
    <row r="1257" spans="2:8" ht="13.5" x14ac:dyDescent="0.25">
      <c r="B1257" s="10">
        <v>43836</v>
      </c>
      <c r="C1257" s="2">
        <v>44.01</v>
      </c>
      <c r="D1257" s="2">
        <v>31.326000000000001</v>
      </c>
      <c r="E1257" s="2">
        <v>0</v>
      </c>
      <c r="F1257" s="2">
        <v>0</v>
      </c>
      <c r="G1257" s="2">
        <v>0</v>
      </c>
      <c r="H1257" s="12">
        <f t="shared" si="19"/>
        <v>0</v>
      </c>
    </row>
    <row r="1258" spans="2:8" ht="13.5" x14ac:dyDescent="0.25">
      <c r="B1258" s="10">
        <v>43837</v>
      </c>
      <c r="C1258" s="2">
        <v>44.01</v>
      </c>
      <c r="D1258" s="2">
        <v>31.326000000000001</v>
      </c>
      <c r="E1258" s="2">
        <v>0</v>
      </c>
      <c r="F1258" s="2">
        <v>0</v>
      </c>
      <c r="G1258" s="2">
        <v>0</v>
      </c>
      <c r="H1258" s="12">
        <f t="shared" si="19"/>
        <v>0</v>
      </c>
    </row>
    <row r="1259" spans="2:8" ht="13.5" x14ac:dyDescent="0.25">
      <c r="B1259" s="10">
        <v>43838</v>
      </c>
      <c r="C1259" s="2">
        <v>44.01</v>
      </c>
      <c r="D1259" s="2">
        <v>31.326000000000001</v>
      </c>
      <c r="E1259" s="2">
        <v>0</v>
      </c>
      <c r="F1259" s="2">
        <v>0</v>
      </c>
      <c r="G1259" s="2">
        <v>0</v>
      </c>
      <c r="H1259" s="12">
        <f t="shared" si="19"/>
        <v>0</v>
      </c>
    </row>
    <row r="1260" spans="2:8" ht="13.5" x14ac:dyDescent="0.25">
      <c r="B1260" s="10">
        <v>43839</v>
      </c>
      <c r="C1260" s="2">
        <v>44.01</v>
      </c>
      <c r="D1260" s="2">
        <v>31.326000000000001</v>
      </c>
      <c r="E1260" s="2">
        <v>0</v>
      </c>
      <c r="F1260" s="2">
        <v>0</v>
      </c>
      <c r="G1260" s="2">
        <v>0</v>
      </c>
      <c r="H1260" s="12">
        <f t="shared" si="19"/>
        <v>0</v>
      </c>
    </row>
    <row r="1261" spans="2:8" ht="13.5" x14ac:dyDescent="0.25">
      <c r="B1261" s="10">
        <v>43840</v>
      </c>
      <c r="C1261" s="2">
        <v>44.01</v>
      </c>
      <c r="D1261" s="2">
        <v>31.326000000000001</v>
      </c>
      <c r="E1261" s="2">
        <v>0</v>
      </c>
      <c r="F1261" s="2">
        <v>0</v>
      </c>
      <c r="G1261" s="2">
        <v>0</v>
      </c>
      <c r="H1261" s="12">
        <f t="shared" si="19"/>
        <v>0</v>
      </c>
    </row>
    <row r="1262" spans="2:8" ht="13.5" x14ac:dyDescent="0.25">
      <c r="B1262" s="10">
        <v>43843</v>
      </c>
      <c r="C1262" s="2">
        <v>44.1</v>
      </c>
      <c r="D1262" s="2">
        <v>31.3901</v>
      </c>
      <c r="E1262" s="2">
        <v>13</v>
      </c>
      <c r="F1262" s="2">
        <v>44.1</v>
      </c>
      <c r="G1262" s="2">
        <v>573.29999999999995</v>
      </c>
      <c r="H1262" s="12">
        <f t="shared" si="19"/>
        <v>2.0462235842431151E-3</v>
      </c>
    </row>
    <row r="1263" spans="2:8" ht="13.5" x14ac:dyDescent="0.25">
      <c r="B1263" s="10">
        <v>43845</v>
      </c>
      <c r="C1263" s="2">
        <v>44.1</v>
      </c>
      <c r="D1263" s="2">
        <v>31.3901</v>
      </c>
      <c r="E1263" s="2">
        <v>27</v>
      </c>
      <c r="F1263" s="2">
        <v>44.1</v>
      </c>
      <c r="G1263" s="2">
        <v>1190.7</v>
      </c>
      <c r="H1263" s="12">
        <f t="shared" si="19"/>
        <v>0</v>
      </c>
    </row>
    <row r="1264" spans="2:8" ht="13.5" x14ac:dyDescent="0.25">
      <c r="B1264" s="10">
        <v>43846</v>
      </c>
      <c r="C1264" s="2">
        <v>44.1</v>
      </c>
      <c r="D1264" s="2">
        <v>31.3901</v>
      </c>
      <c r="E1264" s="2">
        <v>23</v>
      </c>
      <c r="F1264" s="2">
        <v>44.1</v>
      </c>
      <c r="G1264" s="2">
        <v>1014.3</v>
      </c>
      <c r="H1264" s="12">
        <f t="shared" si="19"/>
        <v>0</v>
      </c>
    </row>
    <row r="1265" spans="2:8" ht="13.5" x14ac:dyDescent="0.25">
      <c r="B1265" s="10">
        <v>43847</v>
      </c>
      <c r="C1265" s="2">
        <v>44.1</v>
      </c>
      <c r="D1265" s="2">
        <v>31.3901</v>
      </c>
      <c r="E1265" s="2">
        <v>20</v>
      </c>
      <c r="F1265" s="2">
        <v>44.1</v>
      </c>
      <c r="G1265" s="2">
        <v>882</v>
      </c>
      <c r="H1265" s="12">
        <f t="shared" si="19"/>
        <v>0</v>
      </c>
    </row>
    <row r="1266" spans="2:8" ht="13.5" x14ac:dyDescent="0.25">
      <c r="B1266" s="10">
        <v>43850</v>
      </c>
      <c r="C1266" s="2">
        <v>44.1</v>
      </c>
      <c r="D1266" s="2">
        <v>31.3901</v>
      </c>
      <c r="E1266" s="2">
        <v>0</v>
      </c>
      <c r="F1266" s="2">
        <v>0</v>
      </c>
      <c r="G1266" s="2">
        <v>0</v>
      </c>
      <c r="H1266" s="12">
        <f t="shared" si="19"/>
        <v>0</v>
      </c>
    </row>
    <row r="1267" spans="2:8" ht="13.5" x14ac:dyDescent="0.25">
      <c r="B1267" s="10">
        <v>43851</v>
      </c>
      <c r="C1267" s="2">
        <v>44.1</v>
      </c>
      <c r="D1267" s="2">
        <v>31.3901</v>
      </c>
      <c r="E1267" s="2">
        <v>0</v>
      </c>
      <c r="F1267" s="2">
        <v>0</v>
      </c>
      <c r="G1267" s="2">
        <v>0</v>
      </c>
      <c r="H1267" s="12">
        <f t="shared" si="19"/>
        <v>0</v>
      </c>
    </row>
    <row r="1268" spans="2:8" ht="13.5" x14ac:dyDescent="0.25">
      <c r="B1268" s="10">
        <v>43852</v>
      </c>
      <c r="C1268" s="2">
        <v>44.1</v>
      </c>
      <c r="D1268" s="2">
        <v>31.3901</v>
      </c>
      <c r="E1268" s="2">
        <v>0</v>
      </c>
      <c r="F1268" s="2">
        <v>0</v>
      </c>
      <c r="G1268" s="2">
        <v>0</v>
      </c>
      <c r="H1268" s="12">
        <f t="shared" si="19"/>
        <v>0</v>
      </c>
    </row>
    <row r="1269" spans="2:8" ht="13.5" x14ac:dyDescent="0.25">
      <c r="B1269" s="10">
        <v>43853</v>
      </c>
      <c r="C1269" s="2">
        <v>44.1</v>
      </c>
      <c r="D1269" s="2">
        <v>31.3901</v>
      </c>
      <c r="E1269" s="2">
        <v>0</v>
      </c>
      <c r="F1269" s="2">
        <v>0</v>
      </c>
      <c r="G1269" s="2">
        <v>0</v>
      </c>
      <c r="H1269" s="12">
        <f t="shared" si="19"/>
        <v>0</v>
      </c>
    </row>
    <row r="1270" spans="2:8" ht="13.5" x14ac:dyDescent="0.25">
      <c r="B1270" s="10">
        <v>43854</v>
      </c>
      <c r="C1270" s="2">
        <v>44.1</v>
      </c>
      <c r="D1270" s="2">
        <v>31.3901</v>
      </c>
      <c r="E1270" s="2">
        <v>5</v>
      </c>
      <c r="F1270" s="2">
        <v>44.1</v>
      </c>
      <c r="G1270" s="2">
        <v>220.5</v>
      </c>
      <c r="H1270" s="12">
        <f t="shared" si="19"/>
        <v>0</v>
      </c>
    </row>
    <row r="1271" spans="2:8" ht="13.5" x14ac:dyDescent="0.25">
      <c r="B1271" s="10">
        <v>43857</v>
      </c>
      <c r="C1271" s="2">
        <v>44.1</v>
      </c>
      <c r="D1271" s="2">
        <v>31.3901</v>
      </c>
      <c r="E1271" s="2">
        <v>0</v>
      </c>
      <c r="F1271" s="2">
        <v>0</v>
      </c>
      <c r="G1271" s="2">
        <v>0</v>
      </c>
      <c r="H1271" s="12">
        <f t="shared" si="19"/>
        <v>0</v>
      </c>
    </row>
    <row r="1272" spans="2:8" ht="13.5" x14ac:dyDescent="0.25">
      <c r="B1272" s="10">
        <v>43858</v>
      </c>
      <c r="C1272" s="2">
        <v>44.1</v>
      </c>
      <c r="D1272" s="2">
        <v>31.3901</v>
      </c>
      <c r="E1272" s="2">
        <v>0</v>
      </c>
      <c r="F1272" s="2">
        <v>0</v>
      </c>
      <c r="G1272" s="2">
        <v>0</v>
      </c>
      <c r="H1272" s="12">
        <f t="shared" si="19"/>
        <v>0</v>
      </c>
    </row>
    <row r="1273" spans="2:8" ht="13.5" x14ac:dyDescent="0.25">
      <c r="B1273" s="10">
        <v>43859</v>
      </c>
      <c r="C1273" s="2">
        <v>44.1</v>
      </c>
      <c r="D1273" s="2">
        <v>31.3901</v>
      </c>
      <c r="E1273" s="2">
        <v>0</v>
      </c>
      <c r="F1273" s="2">
        <v>0</v>
      </c>
      <c r="G1273" s="2">
        <v>0</v>
      </c>
      <c r="H1273" s="12">
        <f t="shared" si="19"/>
        <v>0</v>
      </c>
    </row>
    <row r="1274" spans="2:8" ht="13.5" x14ac:dyDescent="0.25">
      <c r="B1274" s="10">
        <v>43860</v>
      </c>
      <c r="C1274" s="2">
        <v>44.1</v>
      </c>
      <c r="D1274" s="2">
        <v>31.3901</v>
      </c>
      <c r="E1274" s="2">
        <v>0</v>
      </c>
      <c r="F1274" s="2">
        <v>0</v>
      </c>
      <c r="G1274" s="2">
        <v>0</v>
      </c>
      <c r="H1274" s="12">
        <f t="shared" si="19"/>
        <v>0</v>
      </c>
    </row>
    <row r="1275" spans="2:8" ht="13.5" x14ac:dyDescent="0.25">
      <c r="B1275" s="10">
        <v>43861</v>
      </c>
      <c r="C1275" s="2">
        <v>44.1</v>
      </c>
      <c r="D1275" s="2">
        <v>31.3901</v>
      </c>
      <c r="E1275" s="2">
        <v>0</v>
      </c>
      <c r="F1275" s="2">
        <v>0</v>
      </c>
      <c r="G1275" s="2">
        <v>0</v>
      </c>
      <c r="H1275" s="12">
        <f t="shared" si="19"/>
        <v>0</v>
      </c>
    </row>
    <row r="1276" spans="2:8" ht="13.5" x14ac:dyDescent="0.25">
      <c r="B1276" s="10">
        <v>43864</v>
      </c>
      <c r="C1276" s="2">
        <v>44.1</v>
      </c>
      <c r="D1276" s="2">
        <v>31.3901</v>
      </c>
      <c r="E1276" s="2">
        <v>0</v>
      </c>
      <c r="F1276" s="2">
        <v>0</v>
      </c>
      <c r="G1276" s="2">
        <v>0</v>
      </c>
      <c r="H1276" s="12">
        <f t="shared" si="19"/>
        <v>0</v>
      </c>
    </row>
    <row r="1277" spans="2:8" ht="13.5" x14ac:dyDescent="0.25">
      <c r="B1277" s="10">
        <v>43865</v>
      </c>
      <c r="C1277" s="2">
        <v>44.1</v>
      </c>
      <c r="D1277" s="2">
        <v>31.3901</v>
      </c>
      <c r="E1277" s="2">
        <v>0</v>
      </c>
      <c r="F1277" s="2">
        <v>0</v>
      </c>
      <c r="G1277" s="2">
        <v>0</v>
      </c>
      <c r="H1277" s="12">
        <f t="shared" si="19"/>
        <v>0</v>
      </c>
    </row>
    <row r="1278" spans="2:8" ht="13.5" x14ac:dyDescent="0.25">
      <c r="B1278" s="10">
        <v>43866</v>
      </c>
      <c r="C1278" s="2">
        <v>44.1</v>
      </c>
      <c r="D1278" s="2">
        <v>31.3901</v>
      </c>
      <c r="E1278" s="2">
        <v>0</v>
      </c>
      <c r="F1278" s="2">
        <v>0</v>
      </c>
      <c r="G1278" s="2">
        <v>0</v>
      </c>
      <c r="H1278" s="12">
        <f t="shared" si="19"/>
        <v>0</v>
      </c>
    </row>
    <row r="1279" spans="2:8" ht="13.5" x14ac:dyDescent="0.25">
      <c r="B1279" s="10">
        <v>43867</v>
      </c>
      <c r="C1279" s="2">
        <v>44.1</v>
      </c>
      <c r="D1279" s="2">
        <v>31.3901</v>
      </c>
      <c r="E1279" s="2">
        <v>0</v>
      </c>
      <c r="F1279" s="2">
        <v>0</v>
      </c>
      <c r="G1279" s="2">
        <v>0</v>
      </c>
      <c r="H1279" s="12">
        <f t="shared" si="19"/>
        <v>0</v>
      </c>
    </row>
    <row r="1280" spans="2:8" ht="13.5" x14ac:dyDescent="0.25">
      <c r="B1280" s="10">
        <v>43868</v>
      </c>
      <c r="C1280" s="2">
        <v>44.1</v>
      </c>
      <c r="D1280" s="2">
        <v>31.3901</v>
      </c>
      <c r="E1280" s="2">
        <v>0</v>
      </c>
      <c r="F1280" s="2">
        <v>0</v>
      </c>
      <c r="G1280" s="2">
        <v>0</v>
      </c>
      <c r="H1280" s="12">
        <f t="shared" si="19"/>
        <v>0</v>
      </c>
    </row>
    <row r="1281" spans="2:8" ht="13.5" x14ac:dyDescent="0.25">
      <c r="B1281" s="10">
        <v>43871</v>
      </c>
      <c r="C1281" s="2">
        <v>44.1</v>
      </c>
      <c r="D1281" s="2">
        <v>31.3901</v>
      </c>
      <c r="E1281" s="2">
        <v>0</v>
      </c>
      <c r="F1281" s="2">
        <v>0</v>
      </c>
      <c r="G1281" s="2">
        <v>0</v>
      </c>
      <c r="H1281" s="12">
        <f t="shared" si="19"/>
        <v>0</v>
      </c>
    </row>
    <row r="1282" spans="2:8" ht="13.5" x14ac:dyDescent="0.25">
      <c r="B1282" s="10">
        <v>43872</v>
      </c>
      <c r="C1282" s="2">
        <v>44.1</v>
      </c>
      <c r="D1282" s="2">
        <v>31.3901</v>
      </c>
      <c r="E1282" s="2">
        <v>0</v>
      </c>
      <c r="F1282" s="2">
        <v>0</v>
      </c>
      <c r="G1282" s="2">
        <v>0</v>
      </c>
      <c r="H1282" s="12">
        <f t="shared" si="19"/>
        <v>0</v>
      </c>
    </row>
    <row r="1283" spans="2:8" ht="13.5" x14ac:dyDescent="0.25">
      <c r="B1283" s="10">
        <v>43873</v>
      </c>
      <c r="C1283" s="2">
        <v>44.1</v>
      </c>
      <c r="D1283" s="2">
        <v>31.3901</v>
      </c>
      <c r="E1283" s="2">
        <v>0</v>
      </c>
      <c r="F1283" s="2">
        <v>0</v>
      </c>
      <c r="G1283" s="2">
        <v>0</v>
      </c>
      <c r="H1283" s="12">
        <f t="shared" si="19"/>
        <v>0</v>
      </c>
    </row>
    <row r="1284" spans="2:8" ht="13.5" x14ac:dyDescent="0.25">
      <c r="B1284" s="10">
        <v>43874</v>
      </c>
      <c r="C1284" s="2">
        <v>44.1</v>
      </c>
      <c r="D1284" s="2">
        <v>31.3901</v>
      </c>
      <c r="E1284" s="2">
        <v>0</v>
      </c>
      <c r="F1284" s="2">
        <v>0</v>
      </c>
      <c r="G1284" s="2">
        <v>0</v>
      </c>
      <c r="H1284" s="12">
        <f t="shared" si="19"/>
        <v>0</v>
      </c>
    </row>
    <row r="1285" spans="2:8" ht="13.5" x14ac:dyDescent="0.25">
      <c r="B1285" s="10">
        <v>43875</v>
      </c>
      <c r="C1285" s="2">
        <v>45</v>
      </c>
      <c r="D1285" s="2">
        <v>32.030700000000003</v>
      </c>
      <c r="E1285" s="2">
        <v>2</v>
      </c>
      <c r="F1285" s="2">
        <v>45</v>
      </c>
      <c r="G1285" s="2">
        <v>90</v>
      </c>
      <c r="H1285" s="12">
        <f t="shared" si="19"/>
        <v>2.0407708162764781E-2</v>
      </c>
    </row>
    <row r="1286" spans="2:8" ht="13.5" x14ac:dyDescent="0.25">
      <c r="B1286" s="10">
        <v>43878</v>
      </c>
      <c r="C1286" s="2">
        <v>45</v>
      </c>
      <c r="D1286" s="2">
        <v>32.030700000000003</v>
      </c>
      <c r="E1286" s="2">
        <v>0</v>
      </c>
      <c r="F1286" s="2">
        <v>0</v>
      </c>
      <c r="G1286" s="2">
        <v>0</v>
      </c>
      <c r="H1286" s="12">
        <f t="shared" si="19"/>
        <v>0</v>
      </c>
    </row>
    <row r="1287" spans="2:8" ht="13.5" x14ac:dyDescent="0.25">
      <c r="B1287" s="10">
        <v>43879</v>
      </c>
      <c r="C1287" s="2">
        <v>45</v>
      </c>
      <c r="D1287" s="2">
        <v>32.030700000000003</v>
      </c>
      <c r="E1287" s="2">
        <v>0</v>
      </c>
      <c r="F1287" s="2">
        <v>0</v>
      </c>
      <c r="G1287" s="2">
        <v>0</v>
      </c>
      <c r="H1287" s="12">
        <f t="shared" ref="H1287:H1350" si="20">(D1287-D1286)/D1286</f>
        <v>0</v>
      </c>
    </row>
    <row r="1288" spans="2:8" ht="13.5" x14ac:dyDescent="0.25">
      <c r="B1288" s="10">
        <v>43880</v>
      </c>
      <c r="C1288" s="2">
        <v>45</v>
      </c>
      <c r="D1288" s="2">
        <v>32.030700000000003</v>
      </c>
      <c r="E1288" s="2">
        <v>0</v>
      </c>
      <c r="F1288" s="2">
        <v>0</v>
      </c>
      <c r="G1288" s="2">
        <v>0</v>
      </c>
      <c r="H1288" s="12">
        <f t="shared" si="20"/>
        <v>0</v>
      </c>
    </row>
    <row r="1289" spans="2:8" ht="13.5" x14ac:dyDescent="0.25">
      <c r="B1289" s="10">
        <v>43881</v>
      </c>
      <c r="C1289" s="2">
        <v>45</v>
      </c>
      <c r="D1289" s="2">
        <v>32.030700000000003</v>
      </c>
      <c r="E1289" s="2">
        <v>0</v>
      </c>
      <c r="F1289" s="2">
        <v>0</v>
      </c>
      <c r="G1289" s="2">
        <v>0</v>
      </c>
      <c r="H1289" s="12">
        <f t="shared" si="20"/>
        <v>0</v>
      </c>
    </row>
    <row r="1290" spans="2:8" ht="13.5" x14ac:dyDescent="0.25">
      <c r="B1290" s="10">
        <v>43882</v>
      </c>
      <c r="C1290" s="2">
        <v>45</v>
      </c>
      <c r="D1290" s="2">
        <v>32.030700000000003</v>
      </c>
      <c r="E1290" s="2">
        <v>400</v>
      </c>
      <c r="F1290" s="2">
        <v>45</v>
      </c>
      <c r="G1290" s="2">
        <v>18000</v>
      </c>
      <c r="H1290" s="12">
        <f t="shared" si="20"/>
        <v>0</v>
      </c>
    </row>
    <row r="1291" spans="2:8" ht="13.5" x14ac:dyDescent="0.25">
      <c r="B1291" s="10">
        <v>43885</v>
      </c>
      <c r="C1291" s="2">
        <v>45</v>
      </c>
      <c r="D1291" s="2">
        <v>32.030700000000003</v>
      </c>
      <c r="E1291" s="2">
        <v>0</v>
      </c>
      <c r="F1291" s="2">
        <v>0</v>
      </c>
      <c r="G1291" s="2">
        <v>0</v>
      </c>
      <c r="H1291" s="12">
        <f t="shared" si="20"/>
        <v>0</v>
      </c>
    </row>
    <row r="1292" spans="2:8" ht="13.5" x14ac:dyDescent="0.25">
      <c r="B1292" s="10">
        <v>43886</v>
      </c>
      <c r="C1292" s="2">
        <v>45</v>
      </c>
      <c r="D1292" s="2">
        <v>32.030700000000003</v>
      </c>
      <c r="E1292" s="2">
        <v>0</v>
      </c>
      <c r="F1292" s="2">
        <v>0</v>
      </c>
      <c r="G1292" s="2">
        <v>0</v>
      </c>
      <c r="H1292" s="12">
        <f t="shared" si="20"/>
        <v>0</v>
      </c>
    </row>
    <row r="1293" spans="2:8" ht="13.5" x14ac:dyDescent="0.25">
      <c r="B1293" s="10">
        <v>43887</v>
      </c>
      <c r="C1293" s="2">
        <v>46</v>
      </c>
      <c r="D1293" s="2">
        <v>32.7425</v>
      </c>
      <c r="E1293" s="2">
        <v>10</v>
      </c>
      <c r="F1293" s="2">
        <v>46</v>
      </c>
      <c r="G1293" s="2">
        <v>460</v>
      </c>
      <c r="H1293" s="12">
        <f t="shared" si="20"/>
        <v>2.2222430355877225E-2</v>
      </c>
    </row>
    <row r="1294" spans="2:8" ht="13.5" x14ac:dyDescent="0.25">
      <c r="B1294" s="10">
        <v>43888</v>
      </c>
      <c r="C1294" s="2">
        <v>46</v>
      </c>
      <c r="D1294" s="2">
        <v>32.7425</v>
      </c>
      <c r="E1294" s="2">
        <v>0</v>
      </c>
      <c r="F1294" s="2">
        <v>0</v>
      </c>
      <c r="G1294" s="2">
        <v>0</v>
      </c>
      <c r="H1294" s="12">
        <f t="shared" si="20"/>
        <v>0</v>
      </c>
    </row>
    <row r="1295" spans="2:8" ht="13.5" x14ac:dyDescent="0.25">
      <c r="B1295" s="10">
        <v>43889</v>
      </c>
      <c r="C1295" s="2">
        <v>46</v>
      </c>
      <c r="D1295" s="2">
        <v>32.7425</v>
      </c>
      <c r="E1295" s="2">
        <v>0</v>
      </c>
      <c r="F1295" s="2">
        <v>0</v>
      </c>
      <c r="G1295" s="2">
        <v>0</v>
      </c>
      <c r="H1295" s="12">
        <f t="shared" si="20"/>
        <v>0</v>
      </c>
    </row>
    <row r="1296" spans="2:8" ht="13.5" x14ac:dyDescent="0.25">
      <c r="B1296" s="10">
        <v>43892</v>
      </c>
      <c r="C1296" s="2">
        <v>46</v>
      </c>
      <c r="D1296" s="2">
        <v>32.7425</v>
      </c>
      <c r="E1296" s="2">
        <v>0</v>
      </c>
      <c r="F1296" s="2">
        <v>0</v>
      </c>
      <c r="G1296" s="2">
        <v>0</v>
      </c>
      <c r="H1296" s="12">
        <f t="shared" si="20"/>
        <v>0</v>
      </c>
    </row>
    <row r="1297" spans="2:8" ht="13.5" x14ac:dyDescent="0.25">
      <c r="B1297" s="10">
        <v>43893</v>
      </c>
      <c r="C1297" s="2">
        <v>46</v>
      </c>
      <c r="D1297" s="2">
        <v>32.7425</v>
      </c>
      <c r="E1297" s="2">
        <v>1</v>
      </c>
      <c r="F1297" s="2">
        <v>46</v>
      </c>
      <c r="G1297" s="2">
        <v>46</v>
      </c>
      <c r="H1297" s="12">
        <f t="shared" si="20"/>
        <v>0</v>
      </c>
    </row>
    <row r="1298" spans="2:8" ht="13.5" x14ac:dyDescent="0.25">
      <c r="B1298" s="10">
        <v>43894</v>
      </c>
      <c r="C1298" s="2">
        <v>46</v>
      </c>
      <c r="D1298" s="2">
        <v>32.7425</v>
      </c>
      <c r="E1298" s="2">
        <v>0</v>
      </c>
      <c r="F1298" s="2">
        <v>0</v>
      </c>
      <c r="G1298" s="2">
        <v>0</v>
      </c>
      <c r="H1298" s="12">
        <f t="shared" si="20"/>
        <v>0</v>
      </c>
    </row>
    <row r="1299" spans="2:8" ht="13.5" x14ac:dyDescent="0.25">
      <c r="B1299" s="10">
        <v>43895</v>
      </c>
      <c r="C1299" s="2">
        <v>46</v>
      </c>
      <c r="D1299" s="2">
        <v>32.7425</v>
      </c>
      <c r="E1299" s="2">
        <v>0</v>
      </c>
      <c r="F1299" s="2">
        <v>0</v>
      </c>
      <c r="G1299" s="2">
        <v>0</v>
      </c>
      <c r="H1299" s="12">
        <f t="shared" si="20"/>
        <v>0</v>
      </c>
    </row>
    <row r="1300" spans="2:8" ht="13.5" x14ac:dyDescent="0.25">
      <c r="B1300" s="10">
        <v>43896</v>
      </c>
      <c r="C1300" s="2">
        <v>46</v>
      </c>
      <c r="D1300" s="2">
        <v>32.7425</v>
      </c>
      <c r="E1300" s="2">
        <v>0</v>
      </c>
      <c r="F1300" s="2">
        <v>0</v>
      </c>
      <c r="G1300" s="2">
        <v>0</v>
      </c>
      <c r="H1300" s="12">
        <f t="shared" si="20"/>
        <v>0</v>
      </c>
    </row>
    <row r="1301" spans="2:8" ht="13.5" x14ac:dyDescent="0.25">
      <c r="B1301" s="10">
        <v>43899</v>
      </c>
      <c r="C1301" s="2">
        <v>46</v>
      </c>
      <c r="D1301" s="2">
        <v>32.7425</v>
      </c>
      <c r="E1301" s="2">
        <v>180</v>
      </c>
      <c r="F1301" s="2">
        <v>46</v>
      </c>
      <c r="G1301" s="2">
        <v>8280</v>
      </c>
      <c r="H1301" s="12">
        <f t="shared" si="20"/>
        <v>0</v>
      </c>
    </row>
    <row r="1302" spans="2:8" ht="13.5" x14ac:dyDescent="0.25">
      <c r="B1302" s="10">
        <v>43900</v>
      </c>
      <c r="C1302" s="2">
        <v>46</v>
      </c>
      <c r="D1302" s="2">
        <v>32.7425</v>
      </c>
      <c r="E1302" s="2">
        <v>120</v>
      </c>
      <c r="F1302" s="2">
        <v>46</v>
      </c>
      <c r="G1302" s="2">
        <v>5520</v>
      </c>
      <c r="H1302" s="12">
        <f t="shared" si="20"/>
        <v>0</v>
      </c>
    </row>
    <row r="1303" spans="2:8" ht="13.5" x14ac:dyDescent="0.25">
      <c r="B1303" s="10">
        <v>43901</v>
      </c>
      <c r="C1303" s="2">
        <v>46</v>
      </c>
      <c r="D1303" s="2">
        <v>32.7425</v>
      </c>
      <c r="E1303" s="2">
        <v>0</v>
      </c>
      <c r="F1303" s="2">
        <v>0</v>
      </c>
      <c r="G1303" s="2">
        <v>0</v>
      </c>
      <c r="H1303" s="12">
        <f t="shared" si="20"/>
        <v>0</v>
      </c>
    </row>
    <row r="1304" spans="2:8" ht="13.5" x14ac:dyDescent="0.25">
      <c r="B1304" s="10">
        <v>43902</v>
      </c>
      <c r="C1304" s="2">
        <v>46</v>
      </c>
      <c r="D1304" s="2">
        <v>32.7425</v>
      </c>
      <c r="E1304" s="2">
        <v>0</v>
      </c>
      <c r="F1304" s="2">
        <v>0</v>
      </c>
      <c r="G1304" s="2">
        <v>0</v>
      </c>
      <c r="H1304" s="12">
        <f t="shared" si="20"/>
        <v>0</v>
      </c>
    </row>
    <row r="1305" spans="2:8" ht="13.5" x14ac:dyDescent="0.25">
      <c r="B1305" s="10">
        <v>43903</v>
      </c>
      <c r="C1305" s="2">
        <v>46</v>
      </c>
      <c r="D1305" s="2">
        <v>32.7425</v>
      </c>
      <c r="E1305" s="2">
        <v>0</v>
      </c>
      <c r="F1305" s="2">
        <v>0</v>
      </c>
      <c r="G1305" s="2">
        <v>0</v>
      </c>
      <c r="H1305" s="12">
        <f t="shared" si="20"/>
        <v>0</v>
      </c>
    </row>
    <row r="1306" spans="2:8" ht="13.5" x14ac:dyDescent="0.25">
      <c r="B1306" s="10">
        <v>43906</v>
      </c>
      <c r="C1306" s="2">
        <v>46</v>
      </c>
      <c r="D1306" s="2">
        <v>32.7425</v>
      </c>
      <c r="E1306" s="2">
        <v>0</v>
      </c>
      <c r="F1306" s="2">
        <v>0</v>
      </c>
      <c r="G1306" s="2">
        <v>0</v>
      </c>
      <c r="H1306" s="12">
        <f t="shared" si="20"/>
        <v>0</v>
      </c>
    </row>
    <row r="1307" spans="2:8" ht="13.5" x14ac:dyDescent="0.25">
      <c r="B1307" s="10">
        <v>43907</v>
      </c>
      <c r="C1307" s="2">
        <v>46</v>
      </c>
      <c r="D1307" s="2">
        <v>32.7425</v>
      </c>
      <c r="E1307" s="2">
        <v>0</v>
      </c>
      <c r="F1307" s="2">
        <v>0</v>
      </c>
      <c r="G1307" s="2">
        <v>0</v>
      </c>
      <c r="H1307" s="12">
        <f t="shared" si="20"/>
        <v>0</v>
      </c>
    </row>
    <row r="1308" spans="2:8" ht="13.5" x14ac:dyDescent="0.25">
      <c r="B1308" s="10">
        <v>43908</v>
      </c>
      <c r="C1308" s="2">
        <v>46</v>
      </c>
      <c r="D1308" s="2">
        <v>32.7425</v>
      </c>
      <c r="E1308" s="2">
        <v>0</v>
      </c>
      <c r="F1308" s="2">
        <v>0</v>
      </c>
      <c r="G1308" s="2">
        <v>0</v>
      </c>
      <c r="H1308" s="12">
        <f t="shared" si="20"/>
        <v>0</v>
      </c>
    </row>
    <row r="1309" spans="2:8" ht="13.5" x14ac:dyDescent="0.25">
      <c r="B1309" s="10">
        <v>43909</v>
      </c>
      <c r="C1309" s="2">
        <v>46</v>
      </c>
      <c r="D1309" s="2">
        <v>32.7425</v>
      </c>
      <c r="E1309" s="2">
        <v>0</v>
      </c>
      <c r="F1309" s="2">
        <v>0</v>
      </c>
      <c r="G1309" s="2">
        <v>0</v>
      </c>
      <c r="H1309" s="12">
        <f t="shared" si="20"/>
        <v>0</v>
      </c>
    </row>
    <row r="1310" spans="2:8" ht="13.5" x14ac:dyDescent="0.25">
      <c r="B1310" s="10">
        <v>43913</v>
      </c>
      <c r="C1310" s="2">
        <v>46</v>
      </c>
      <c r="D1310" s="2">
        <v>32.7425</v>
      </c>
      <c r="E1310" s="2">
        <v>0</v>
      </c>
      <c r="F1310" s="2">
        <v>0</v>
      </c>
      <c r="G1310" s="2">
        <v>0</v>
      </c>
      <c r="H1310" s="12">
        <f t="shared" si="20"/>
        <v>0</v>
      </c>
    </row>
    <row r="1311" spans="2:8" ht="13.5" x14ac:dyDescent="0.25">
      <c r="B1311" s="10">
        <v>43914</v>
      </c>
      <c r="C1311" s="2">
        <v>46</v>
      </c>
      <c r="D1311" s="2">
        <v>32.7425</v>
      </c>
      <c r="E1311" s="2">
        <v>0</v>
      </c>
      <c r="F1311" s="2">
        <v>0</v>
      </c>
      <c r="G1311" s="2">
        <v>0</v>
      </c>
      <c r="H1311" s="12">
        <f t="shared" si="20"/>
        <v>0</v>
      </c>
    </row>
    <row r="1312" spans="2:8" ht="13.5" x14ac:dyDescent="0.25">
      <c r="B1312" s="10">
        <v>43915</v>
      </c>
      <c r="C1312" s="2">
        <v>46</v>
      </c>
      <c r="D1312" s="2">
        <v>32.7425</v>
      </c>
      <c r="E1312" s="2">
        <v>0</v>
      </c>
      <c r="F1312" s="2">
        <v>0</v>
      </c>
      <c r="G1312" s="2">
        <v>0</v>
      </c>
      <c r="H1312" s="12">
        <f t="shared" si="20"/>
        <v>0</v>
      </c>
    </row>
    <row r="1313" spans="2:8" ht="13.5" x14ac:dyDescent="0.25">
      <c r="B1313" s="10">
        <v>43916</v>
      </c>
      <c r="C1313" s="2">
        <v>46</v>
      </c>
      <c r="D1313" s="2">
        <v>32.7425</v>
      </c>
      <c r="E1313" s="2">
        <v>0</v>
      </c>
      <c r="F1313" s="2">
        <v>0</v>
      </c>
      <c r="G1313" s="2">
        <v>0</v>
      </c>
      <c r="H1313" s="12">
        <f t="shared" si="20"/>
        <v>0</v>
      </c>
    </row>
    <row r="1314" spans="2:8" ht="13.5" x14ac:dyDescent="0.25">
      <c r="B1314" s="10">
        <v>43917</v>
      </c>
      <c r="C1314" s="2">
        <v>46</v>
      </c>
      <c r="D1314" s="2">
        <v>32.7425</v>
      </c>
      <c r="E1314" s="2">
        <v>0</v>
      </c>
      <c r="F1314" s="2">
        <v>0</v>
      </c>
      <c r="G1314" s="2">
        <v>0</v>
      </c>
      <c r="H1314" s="12">
        <f t="shared" si="20"/>
        <v>0</v>
      </c>
    </row>
    <row r="1315" spans="2:8" ht="13.5" x14ac:dyDescent="0.25">
      <c r="B1315" s="10">
        <v>43920</v>
      </c>
      <c r="C1315" s="2">
        <v>46</v>
      </c>
      <c r="D1315" s="2">
        <v>32.7425</v>
      </c>
      <c r="E1315" s="2">
        <v>0</v>
      </c>
      <c r="F1315" s="2">
        <v>0</v>
      </c>
      <c r="G1315" s="2">
        <v>0</v>
      </c>
      <c r="H1315" s="12">
        <f t="shared" si="20"/>
        <v>0</v>
      </c>
    </row>
    <row r="1316" spans="2:8" ht="13.5" x14ac:dyDescent="0.25">
      <c r="B1316" s="10">
        <v>43921</v>
      </c>
      <c r="C1316" s="2">
        <v>46</v>
      </c>
      <c r="D1316" s="2">
        <v>32.7425</v>
      </c>
      <c r="E1316" s="2">
        <v>0</v>
      </c>
      <c r="F1316" s="2">
        <v>0</v>
      </c>
      <c r="G1316" s="2">
        <v>0</v>
      </c>
      <c r="H1316" s="12">
        <f t="shared" si="20"/>
        <v>0</v>
      </c>
    </row>
    <row r="1317" spans="2:8" ht="13.5" x14ac:dyDescent="0.25">
      <c r="B1317" s="10">
        <v>43922</v>
      </c>
      <c r="C1317" s="2">
        <v>44.62</v>
      </c>
      <c r="D1317" s="2">
        <v>31.760200000000001</v>
      </c>
      <c r="E1317" s="2">
        <v>2</v>
      </c>
      <c r="F1317" s="2">
        <v>44.62</v>
      </c>
      <c r="G1317" s="2">
        <v>89.24</v>
      </c>
      <c r="H1317" s="12">
        <f t="shared" si="20"/>
        <v>-3.0000763533633616E-2</v>
      </c>
    </row>
    <row r="1318" spans="2:8" ht="13.5" x14ac:dyDescent="0.25">
      <c r="B1318" s="10">
        <v>43923</v>
      </c>
      <c r="C1318" s="2">
        <v>44.62</v>
      </c>
      <c r="D1318" s="2">
        <v>31.760200000000001</v>
      </c>
      <c r="E1318" s="2">
        <v>0</v>
      </c>
      <c r="F1318" s="2">
        <v>0</v>
      </c>
      <c r="G1318" s="2">
        <v>0</v>
      </c>
      <c r="H1318" s="12">
        <f t="shared" si="20"/>
        <v>0</v>
      </c>
    </row>
    <row r="1319" spans="2:8" ht="13.5" x14ac:dyDescent="0.25">
      <c r="B1319" s="10">
        <v>43924</v>
      </c>
      <c r="C1319" s="2">
        <v>44.62</v>
      </c>
      <c r="D1319" s="2">
        <v>31.760200000000001</v>
      </c>
      <c r="E1319" s="2">
        <v>0</v>
      </c>
      <c r="F1319" s="2">
        <v>0</v>
      </c>
      <c r="G1319" s="2">
        <v>0</v>
      </c>
      <c r="H1319" s="12">
        <f t="shared" si="20"/>
        <v>0</v>
      </c>
    </row>
    <row r="1320" spans="2:8" ht="13.5" x14ac:dyDescent="0.25">
      <c r="B1320" s="10">
        <v>43927</v>
      </c>
      <c r="C1320" s="2">
        <v>44.62</v>
      </c>
      <c r="D1320" s="2">
        <v>31.760200000000001</v>
      </c>
      <c r="E1320" s="2">
        <v>0</v>
      </c>
      <c r="F1320" s="2">
        <v>0</v>
      </c>
      <c r="G1320" s="2">
        <v>0</v>
      </c>
      <c r="H1320" s="12">
        <f t="shared" si="20"/>
        <v>0</v>
      </c>
    </row>
    <row r="1321" spans="2:8" ht="13.5" x14ac:dyDescent="0.25">
      <c r="B1321" s="10">
        <v>43928</v>
      </c>
      <c r="C1321" s="2">
        <v>44.62</v>
      </c>
      <c r="D1321" s="2">
        <v>31.760200000000001</v>
      </c>
      <c r="E1321" s="2">
        <v>0</v>
      </c>
      <c r="F1321" s="2">
        <v>0</v>
      </c>
      <c r="G1321" s="2">
        <v>0</v>
      </c>
      <c r="H1321" s="12">
        <f t="shared" si="20"/>
        <v>0</v>
      </c>
    </row>
    <row r="1322" spans="2:8" ht="13.5" x14ac:dyDescent="0.25">
      <c r="B1322" s="10">
        <v>43929</v>
      </c>
      <c r="C1322" s="2">
        <v>44.62</v>
      </c>
      <c r="D1322" s="2">
        <v>31.760200000000001</v>
      </c>
      <c r="E1322" s="2">
        <v>0</v>
      </c>
      <c r="F1322" s="2">
        <v>0</v>
      </c>
      <c r="G1322" s="2">
        <v>0</v>
      </c>
      <c r="H1322" s="12">
        <f t="shared" si="20"/>
        <v>0</v>
      </c>
    </row>
    <row r="1323" spans="2:8" ht="13.5" x14ac:dyDescent="0.25">
      <c r="B1323" s="10">
        <v>43934</v>
      </c>
      <c r="C1323" s="2">
        <v>44.62</v>
      </c>
      <c r="D1323" s="2">
        <v>31.760200000000001</v>
      </c>
      <c r="E1323" s="2">
        <v>0</v>
      </c>
      <c r="F1323" s="2">
        <v>0</v>
      </c>
      <c r="G1323" s="2">
        <v>0</v>
      </c>
      <c r="H1323" s="12">
        <f t="shared" si="20"/>
        <v>0</v>
      </c>
    </row>
    <row r="1324" spans="2:8" ht="13.5" x14ac:dyDescent="0.25">
      <c r="B1324" s="10">
        <v>43935</v>
      </c>
      <c r="C1324" s="2">
        <v>44.62</v>
      </c>
      <c r="D1324" s="2">
        <v>31.760200000000001</v>
      </c>
      <c r="E1324" s="2">
        <v>0</v>
      </c>
      <c r="F1324" s="2">
        <v>0</v>
      </c>
      <c r="G1324" s="2">
        <v>0</v>
      </c>
      <c r="H1324" s="12">
        <f t="shared" si="20"/>
        <v>0</v>
      </c>
    </row>
    <row r="1325" spans="2:8" ht="13.5" x14ac:dyDescent="0.25">
      <c r="B1325" s="10">
        <v>43936</v>
      </c>
      <c r="C1325" s="2">
        <v>44.62</v>
      </c>
      <c r="D1325" s="2">
        <v>31.760200000000001</v>
      </c>
      <c r="E1325" s="2">
        <v>0</v>
      </c>
      <c r="F1325" s="2">
        <v>0</v>
      </c>
      <c r="G1325" s="2">
        <v>0</v>
      </c>
      <c r="H1325" s="12">
        <f t="shared" si="20"/>
        <v>0</v>
      </c>
    </row>
    <row r="1326" spans="2:8" ht="13.5" x14ac:dyDescent="0.25">
      <c r="B1326" s="10">
        <v>43937</v>
      </c>
      <c r="C1326" s="2">
        <v>44.62</v>
      </c>
      <c r="D1326" s="2">
        <v>31.760200000000001</v>
      </c>
      <c r="E1326" s="2">
        <v>0</v>
      </c>
      <c r="F1326" s="2">
        <v>0</v>
      </c>
      <c r="G1326" s="2">
        <v>0</v>
      </c>
      <c r="H1326" s="12">
        <f t="shared" si="20"/>
        <v>0</v>
      </c>
    </row>
    <row r="1327" spans="2:8" ht="13.5" x14ac:dyDescent="0.25">
      <c r="B1327" s="10">
        <v>43938</v>
      </c>
      <c r="C1327" s="2">
        <v>44.62</v>
      </c>
      <c r="D1327" s="2">
        <v>31.760200000000001</v>
      </c>
      <c r="E1327" s="2">
        <v>0</v>
      </c>
      <c r="F1327" s="2">
        <v>0</v>
      </c>
      <c r="G1327" s="2">
        <v>0</v>
      </c>
      <c r="H1327" s="12">
        <f t="shared" si="20"/>
        <v>0</v>
      </c>
    </row>
    <row r="1328" spans="2:8" ht="13.5" x14ac:dyDescent="0.25">
      <c r="B1328" s="10">
        <v>43941</v>
      </c>
      <c r="C1328" s="2">
        <v>44.62</v>
      </c>
      <c r="D1328" s="2">
        <v>31.760200000000001</v>
      </c>
      <c r="E1328" s="2">
        <v>0</v>
      </c>
      <c r="F1328" s="2">
        <v>0</v>
      </c>
      <c r="G1328" s="2">
        <v>0</v>
      </c>
      <c r="H1328" s="12">
        <f t="shared" si="20"/>
        <v>0</v>
      </c>
    </row>
    <row r="1329" spans="2:8" ht="13.5" x14ac:dyDescent="0.25">
      <c r="B1329" s="10">
        <v>43942</v>
      </c>
      <c r="C1329" s="2">
        <v>44.62</v>
      </c>
      <c r="D1329" s="2">
        <v>31.760200000000001</v>
      </c>
      <c r="E1329" s="2">
        <v>0</v>
      </c>
      <c r="F1329" s="2">
        <v>0</v>
      </c>
      <c r="G1329" s="2">
        <v>0</v>
      </c>
      <c r="H1329" s="12">
        <f t="shared" si="20"/>
        <v>0</v>
      </c>
    </row>
    <row r="1330" spans="2:8" ht="13.5" x14ac:dyDescent="0.25">
      <c r="B1330" s="10">
        <v>43943</v>
      </c>
      <c r="C1330" s="2">
        <v>44.62</v>
      </c>
      <c r="D1330" s="2">
        <v>31.760200000000001</v>
      </c>
      <c r="E1330" s="2">
        <v>0</v>
      </c>
      <c r="F1330" s="2">
        <v>0</v>
      </c>
      <c r="G1330" s="2">
        <v>0</v>
      </c>
      <c r="H1330" s="12">
        <f t="shared" si="20"/>
        <v>0</v>
      </c>
    </row>
    <row r="1331" spans="2:8" ht="13.5" x14ac:dyDescent="0.25">
      <c r="B1331" s="10">
        <v>43944</v>
      </c>
      <c r="C1331" s="2">
        <v>44.62</v>
      </c>
      <c r="D1331" s="2">
        <v>31.760200000000001</v>
      </c>
      <c r="E1331" s="2">
        <v>0</v>
      </c>
      <c r="F1331" s="2">
        <v>0</v>
      </c>
      <c r="G1331" s="2">
        <v>0</v>
      </c>
      <c r="H1331" s="12">
        <f t="shared" si="20"/>
        <v>0</v>
      </c>
    </row>
    <row r="1332" spans="2:8" ht="13.5" x14ac:dyDescent="0.25">
      <c r="B1332" s="10">
        <v>43945</v>
      </c>
      <c r="C1332" s="2">
        <v>44.62</v>
      </c>
      <c r="D1332" s="2">
        <v>31.760200000000001</v>
      </c>
      <c r="E1332" s="2">
        <v>0</v>
      </c>
      <c r="F1332" s="2">
        <v>0</v>
      </c>
      <c r="G1332" s="2">
        <v>0</v>
      </c>
      <c r="H1332" s="12">
        <f t="shared" si="20"/>
        <v>0</v>
      </c>
    </row>
    <row r="1333" spans="2:8" ht="13.5" x14ac:dyDescent="0.25">
      <c r="B1333" s="10">
        <v>43948</v>
      </c>
      <c r="C1333" s="2">
        <v>44.62</v>
      </c>
      <c r="D1333" s="2">
        <v>31.760200000000001</v>
      </c>
      <c r="E1333" s="2">
        <v>0</v>
      </c>
      <c r="F1333" s="2">
        <v>0</v>
      </c>
      <c r="G1333" s="2">
        <v>0</v>
      </c>
      <c r="H1333" s="12">
        <f t="shared" si="20"/>
        <v>0</v>
      </c>
    </row>
    <row r="1334" spans="2:8" ht="13.5" x14ac:dyDescent="0.25">
      <c r="B1334" s="10">
        <v>43949</v>
      </c>
      <c r="C1334" s="2">
        <v>44.62</v>
      </c>
      <c r="D1334" s="2">
        <v>31.760200000000001</v>
      </c>
      <c r="E1334" s="2">
        <v>0</v>
      </c>
      <c r="F1334" s="2">
        <v>0</v>
      </c>
      <c r="G1334" s="2">
        <v>0</v>
      </c>
      <c r="H1334" s="12">
        <f t="shared" si="20"/>
        <v>0</v>
      </c>
    </row>
    <row r="1335" spans="2:8" ht="13.5" x14ac:dyDescent="0.25">
      <c r="B1335" s="10">
        <v>43950</v>
      </c>
      <c r="C1335" s="2">
        <v>44.62</v>
      </c>
      <c r="D1335" s="2">
        <v>31.760200000000001</v>
      </c>
      <c r="E1335" s="2">
        <v>0</v>
      </c>
      <c r="F1335" s="2">
        <v>0</v>
      </c>
      <c r="G1335" s="2">
        <v>0</v>
      </c>
      <c r="H1335" s="12">
        <f t="shared" si="20"/>
        <v>0</v>
      </c>
    </row>
    <row r="1336" spans="2:8" ht="13.5" x14ac:dyDescent="0.25">
      <c r="B1336" s="10">
        <v>43951</v>
      </c>
      <c r="C1336" s="2">
        <v>45.95</v>
      </c>
      <c r="D1336" s="2">
        <v>32.706899999999997</v>
      </c>
      <c r="E1336" s="2">
        <v>12</v>
      </c>
      <c r="F1336" s="2">
        <v>45.95</v>
      </c>
      <c r="G1336" s="2">
        <v>551.4</v>
      </c>
      <c r="H1336" s="12">
        <f t="shared" si="20"/>
        <v>2.980774680260188E-2</v>
      </c>
    </row>
    <row r="1337" spans="2:8" ht="13.5" x14ac:dyDescent="0.25">
      <c r="B1337" s="10">
        <v>43955</v>
      </c>
      <c r="C1337" s="2">
        <v>46.5</v>
      </c>
      <c r="D1337" s="2">
        <v>33.098399999999998</v>
      </c>
      <c r="E1337" s="2">
        <v>10</v>
      </c>
      <c r="F1337" s="2">
        <v>46.5</v>
      </c>
      <c r="G1337" s="2">
        <v>465</v>
      </c>
      <c r="H1337" s="12">
        <f t="shared" si="20"/>
        <v>1.196995129468096E-2</v>
      </c>
    </row>
    <row r="1338" spans="2:8" ht="13.5" x14ac:dyDescent="0.25">
      <c r="B1338" s="10">
        <v>43956</v>
      </c>
      <c r="C1338" s="2">
        <v>47.89</v>
      </c>
      <c r="D1338" s="2">
        <v>34.087800000000001</v>
      </c>
      <c r="E1338" s="2">
        <v>13</v>
      </c>
      <c r="F1338" s="2">
        <v>47.89</v>
      </c>
      <c r="G1338" s="2">
        <v>622.57000000000005</v>
      </c>
      <c r="H1338" s="12">
        <f t="shared" si="20"/>
        <v>2.9892683634254329E-2</v>
      </c>
    </row>
    <row r="1339" spans="2:8" ht="13.5" x14ac:dyDescent="0.25">
      <c r="B1339" s="10">
        <v>43957</v>
      </c>
      <c r="C1339" s="2">
        <v>47.89</v>
      </c>
      <c r="D1339" s="2">
        <v>34.087800000000001</v>
      </c>
      <c r="E1339" s="2">
        <v>1</v>
      </c>
      <c r="F1339" s="2">
        <v>47.89</v>
      </c>
      <c r="G1339" s="2">
        <v>47.89</v>
      </c>
      <c r="H1339" s="12">
        <f t="shared" si="20"/>
        <v>0</v>
      </c>
    </row>
    <row r="1340" spans="2:8" ht="13.5" x14ac:dyDescent="0.25">
      <c r="B1340" s="10">
        <v>43958</v>
      </c>
      <c r="C1340" s="2">
        <v>49.19</v>
      </c>
      <c r="D1340" s="2">
        <v>35.013100000000001</v>
      </c>
      <c r="E1340" s="2">
        <v>14</v>
      </c>
      <c r="F1340" s="2">
        <v>49.232900000000001</v>
      </c>
      <c r="G1340" s="2">
        <v>689.26059999999995</v>
      </c>
      <c r="H1340" s="12">
        <f t="shared" si="20"/>
        <v>2.714460892166699E-2</v>
      </c>
    </row>
    <row r="1341" spans="2:8" ht="13.5" x14ac:dyDescent="0.25">
      <c r="B1341" s="10">
        <v>43959</v>
      </c>
      <c r="C1341" s="2">
        <v>49.19</v>
      </c>
      <c r="D1341" s="2">
        <v>35.013100000000001</v>
      </c>
      <c r="E1341" s="2">
        <v>0</v>
      </c>
      <c r="F1341" s="2">
        <v>0</v>
      </c>
      <c r="G1341" s="2">
        <v>0</v>
      </c>
      <c r="H1341" s="12">
        <f t="shared" si="20"/>
        <v>0</v>
      </c>
    </row>
    <row r="1342" spans="2:8" ht="13.5" x14ac:dyDescent="0.25">
      <c r="B1342" s="10">
        <v>43962</v>
      </c>
      <c r="C1342" s="2">
        <v>49.19</v>
      </c>
      <c r="D1342" s="2">
        <v>35.013100000000001</v>
      </c>
      <c r="E1342" s="2">
        <v>0</v>
      </c>
      <c r="F1342" s="2">
        <v>0</v>
      </c>
      <c r="G1342" s="2">
        <v>0</v>
      </c>
      <c r="H1342" s="12">
        <f t="shared" si="20"/>
        <v>0</v>
      </c>
    </row>
    <row r="1343" spans="2:8" ht="13.5" x14ac:dyDescent="0.25">
      <c r="B1343" s="10">
        <v>43963</v>
      </c>
      <c r="C1343" s="2">
        <v>50.66</v>
      </c>
      <c r="D1343" s="2">
        <v>36.0595</v>
      </c>
      <c r="E1343" s="2">
        <v>1</v>
      </c>
      <c r="F1343" s="2">
        <v>50.66</v>
      </c>
      <c r="G1343" s="2">
        <v>50.66</v>
      </c>
      <c r="H1343" s="12">
        <f t="shared" si="20"/>
        <v>2.9885956970391037E-2</v>
      </c>
    </row>
    <row r="1344" spans="2:8" ht="13.5" x14ac:dyDescent="0.25">
      <c r="B1344" s="10">
        <v>43964</v>
      </c>
      <c r="C1344" s="2">
        <v>52.15</v>
      </c>
      <c r="D1344" s="2">
        <v>37.119999999999997</v>
      </c>
      <c r="E1344" s="2">
        <v>5</v>
      </c>
      <c r="F1344" s="2">
        <v>52.15</v>
      </c>
      <c r="G1344" s="2">
        <v>260.75</v>
      </c>
      <c r="H1344" s="12">
        <f t="shared" si="20"/>
        <v>2.9409725592423566E-2</v>
      </c>
    </row>
    <row r="1345" spans="2:8" ht="13.5" x14ac:dyDescent="0.25">
      <c r="B1345" s="10">
        <v>43965</v>
      </c>
      <c r="C1345" s="2">
        <v>52.15</v>
      </c>
      <c r="D1345" s="2">
        <v>37.119999999999997</v>
      </c>
      <c r="E1345" s="2">
        <v>0</v>
      </c>
      <c r="F1345" s="2">
        <v>0</v>
      </c>
      <c r="G1345" s="2">
        <v>0</v>
      </c>
      <c r="H1345" s="12">
        <f t="shared" si="20"/>
        <v>0</v>
      </c>
    </row>
    <row r="1346" spans="2:8" ht="13.5" x14ac:dyDescent="0.25">
      <c r="B1346" s="10">
        <v>43966</v>
      </c>
      <c r="C1346" s="2">
        <v>52.15</v>
      </c>
      <c r="D1346" s="2">
        <v>37.119999999999997</v>
      </c>
      <c r="E1346" s="2">
        <v>0</v>
      </c>
      <c r="F1346" s="2">
        <v>0</v>
      </c>
      <c r="G1346" s="2">
        <v>0</v>
      </c>
      <c r="H1346" s="12">
        <f t="shared" si="20"/>
        <v>0</v>
      </c>
    </row>
    <row r="1347" spans="2:8" ht="13.5" x14ac:dyDescent="0.25">
      <c r="B1347" s="10">
        <v>43969</v>
      </c>
      <c r="C1347" s="2">
        <v>53.71</v>
      </c>
      <c r="D1347" s="2">
        <v>38.230400000000003</v>
      </c>
      <c r="E1347" s="2">
        <v>5</v>
      </c>
      <c r="F1347" s="2">
        <v>53.71</v>
      </c>
      <c r="G1347" s="2">
        <v>268.55</v>
      </c>
      <c r="H1347" s="12">
        <f t="shared" si="20"/>
        <v>2.9913793103448428E-2</v>
      </c>
    </row>
    <row r="1348" spans="2:8" ht="13.5" x14ac:dyDescent="0.25">
      <c r="B1348" s="10">
        <v>43970</v>
      </c>
      <c r="C1348" s="2">
        <v>52.1</v>
      </c>
      <c r="D1348" s="2">
        <v>37.084400000000002</v>
      </c>
      <c r="E1348" s="2">
        <v>2</v>
      </c>
      <c r="F1348" s="2">
        <v>52.1</v>
      </c>
      <c r="G1348" s="2">
        <v>104.2</v>
      </c>
      <c r="H1348" s="12">
        <f t="shared" si="20"/>
        <v>-2.9976144638821482E-2</v>
      </c>
    </row>
    <row r="1349" spans="2:8" ht="13.5" x14ac:dyDescent="0.25">
      <c r="B1349" s="10">
        <v>43971</v>
      </c>
      <c r="C1349" s="2">
        <v>52.1</v>
      </c>
      <c r="D1349" s="2">
        <v>37.084400000000002</v>
      </c>
      <c r="E1349" s="2">
        <v>0</v>
      </c>
      <c r="F1349" s="2">
        <v>0</v>
      </c>
      <c r="G1349" s="2">
        <v>0</v>
      </c>
      <c r="H1349" s="12">
        <f t="shared" si="20"/>
        <v>0</v>
      </c>
    </row>
    <row r="1350" spans="2:8" ht="13.5" x14ac:dyDescent="0.25">
      <c r="B1350" s="10">
        <v>43972</v>
      </c>
      <c r="C1350" s="2">
        <v>52</v>
      </c>
      <c r="D1350" s="2">
        <v>37.013300000000001</v>
      </c>
      <c r="E1350" s="2">
        <v>7</v>
      </c>
      <c r="F1350" s="2">
        <v>52</v>
      </c>
      <c r="G1350" s="2">
        <v>364</v>
      </c>
      <c r="H1350" s="12">
        <f t="shared" si="20"/>
        <v>-1.9172482229724971E-3</v>
      </c>
    </row>
    <row r="1351" spans="2:8" ht="13.5" x14ac:dyDescent="0.25">
      <c r="B1351" s="10">
        <v>43973</v>
      </c>
      <c r="C1351" s="2">
        <v>52</v>
      </c>
      <c r="D1351" s="2">
        <v>37.013300000000001</v>
      </c>
      <c r="E1351" s="2">
        <v>0</v>
      </c>
      <c r="F1351" s="2">
        <v>0</v>
      </c>
      <c r="G1351" s="2">
        <v>0</v>
      </c>
      <c r="H1351" s="12">
        <f t="shared" ref="H1351:H1414" si="21">(D1351-D1350)/D1350</f>
        <v>0</v>
      </c>
    </row>
    <row r="1352" spans="2:8" ht="13.5" x14ac:dyDescent="0.25">
      <c r="B1352" s="10">
        <v>43977</v>
      </c>
      <c r="C1352" s="2">
        <v>52</v>
      </c>
      <c r="D1352" s="2">
        <v>37.013300000000001</v>
      </c>
      <c r="E1352" s="2">
        <v>0</v>
      </c>
      <c r="F1352" s="2">
        <v>0</v>
      </c>
      <c r="G1352" s="2">
        <v>0</v>
      </c>
      <c r="H1352" s="12">
        <f t="shared" si="21"/>
        <v>0</v>
      </c>
    </row>
    <row r="1353" spans="2:8" ht="13.5" x14ac:dyDescent="0.25">
      <c r="B1353" s="10">
        <v>43978</v>
      </c>
      <c r="C1353" s="2">
        <v>52</v>
      </c>
      <c r="D1353" s="2">
        <v>37.013300000000001</v>
      </c>
      <c r="E1353" s="2">
        <v>20</v>
      </c>
      <c r="F1353" s="2">
        <v>52</v>
      </c>
      <c r="G1353" s="2">
        <v>1040</v>
      </c>
      <c r="H1353" s="12">
        <f t="shared" si="21"/>
        <v>0</v>
      </c>
    </row>
    <row r="1354" spans="2:8" ht="13.5" x14ac:dyDescent="0.25">
      <c r="B1354" s="10">
        <v>43979</v>
      </c>
      <c r="C1354" s="2">
        <v>52</v>
      </c>
      <c r="D1354" s="2">
        <v>37.013300000000001</v>
      </c>
      <c r="E1354" s="2">
        <v>0</v>
      </c>
      <c r="F1354" s="2">
        <v>0</v>
      </c>
      <c r="G1354" s="2">
        <v>0</v>
      </c>
      <c r="H1354" s="12">
        <f t="shared" si="21"/>
        <v>0</v>
      </c>
    </row>
    <row r="1355" spans="2:8" ht="13.5" x14ac:dyDescent="0.25">
      <c r="B1355" s="10">
        <v>43980</v>
      </c>
      <c r="C1355" s="2">
        <v>53.56</v>
      </c>
      <c r="D1355" s="2">
        <v>38.123699999999999</v>
      </c>
      <c r="E1355" s="2">
        <v>0</v>
      </c>
      <c r="F1355" s="2">
        <v>0</v>
      </c>
      <c r="G1355" s="2">
        <v>0</v>
      </c>
      <c r="H1355" s="12">
        <f t="shared" si="21"/>
        <v>3.0000027017315356E-2</v>
      </c>
    </row>
    <row r="1356" spans="2:8" ht="13.5" x14ac:dyDescent="0.25">
      <c r="B1356" s="10">
        <v>43983</v>
      </c>
      <c r="C1356" s="2">
        <v>53.56</v>
      </c>
      <c r="D1356" s="2">
        <v>38.123699999999999</v>
      </c>
      <c r="E1356" s="2">
        <v>2</v>
      </c>
      <c r="F1356" s="2">
        <v>53.56</v>
      </c>
      <c r="G1356" s="2">
        <v>107.12</v>
      </c>
      <c r="H1356" s="12">
        <f t="shared" si="21"/>
        <v>0</v>
      </c>
    </row>
    <row r="1357" spans="2:8" ht="13.5" x14ac:dyDescent="0.25">
      <c r="B1357" s="10">
        <v>43984</v>
      </c>
      <c r="C1357" s="2">
        <v>53.56</v>
      </c>
      <c r="D1357" s="2">
        <v>38.123699999999999</v>
      </c>
      <c r="E1357" s="2">
        <v>0</v>
      </c>
      <c r="F1357" s="2">
        <v>0</v>
      </c>
      <c r="G1357" s="2">
        <v>0</v>
      </c>
      <c r="H1357" s="12">
        <f t="shared" si="21"/>
        <v>0</v>
      </c>
    </row>
    <row r="1358" spans="2:8" ht="13.5" x14ac:dyDescent="0.25">
      <c r="B1358" s="10">
        <v>43985</v>
      </c>
      <c r="C1358" s="2">
        <v>53.56</v>
      </c>
      <c r="D1358" s="2">
        <v>38.123699999999999</v>
      </c>
      <c r="E1358" s="2">
        <v>0</v>
      </c>
      <c r="F1358" s="2">
        <v>0</v>
      </c>
      <c r="G1358" s="2">
        <v>0</v>
      </c>
      <c r="H1358" s="12">
        <f t="shared" si="21"/>
        <v>0</v>
      </c>
    </row>
    <row r="1359" spans="2:8" ht="13.5" x14ac:dyDescent="0.25">
      <c r="B1359" s="10">
        <v>43986</v>
      </c>
      <c r="C1359" s="2">
        <v>53.56</v>
      </c>
      <c r="D1359" s="2">
        <v>38.123699999999999</v>
      </c>
      <c r="E1359" s="2">
        <v>0</v>
      </c>
      <c r="F1359" s="2">
        <v>0</v>
      </c>
      <c r="G1359" s="2">
        <v>0</v>
      </c>
      <c r="H1359" s="12">
        <f t="shared" si="21"/>
        <v>0</v>
      </c>
    </row>
    <row r="1360" spans="2:8" ht="13.5" x14ac:dyDescent="0.25">
      <c r="B1360" s="10">
        <v>43987</v>
      </c>
      <c r="C1360" s="2">
        <v>53.56</v>
      </c>
      <c r="D1360" s="2">
        <v>38.123699999999999</v>
      </c>
      <c r="E1360" s="2">
        <v>0</v>
      </c>
      <c r="F1360" s="2">
        <v>0</v>
      </c>
      <c r="G1360" s="2">
        <v>0</v>
      </c>
      <c r="H1360" s="12">
        <f t="shared" si="21"/>
        <v>0</v>
      </c>
    </row>
    <row r="1361" spans="2:8" ht="13.5" x14ac:dyDescent="0.25">
      <c r="B1361" s="10">
        <v>43990</v>
      </c>
      <c r="C1361" s="2">
        <v>53.56</v>
      </c>
      <c r="D1361" s="2">
        <v>38.123699999999999</v>
      </c>
      <c r="E1361" s="2">
        <v>2</v>
      </c>
      <c r="F1361" s="2">
        <v>53.56</v>
      </c>
      <c r="G1361" s="2">
        <v>107.12</v>
      </c>
      <c r="H1361" s="12">
        <f t="shared" si="21"/>
        <v>0</v>
      </c>
    </row>
    <row r="1362" spans="2:8" ht="13.5" x14ac:dyDescent="0.25">
      <c r="B1362" s="10">
        <v>43991</v>
      </c>
      <c r="C1362" s="2">
        <v>53.56</v>
      </c>
      <c r="D1362" s="2">
        <v>38.123699999999999</v>
      </c>
      <c r="E1362" s="2">
        <v>0</v>
      </c>
      <c r="F1362" s="2">
        <v>0</v>
      </c>
      <c r="G1362" s="2">
        <v>0</v>
      </c>
      <c r="H1362" s="12">
        <f t="shared" si="21"/>
        <v>0</v>
      </c>
    </row>
    <row r="1363" spans="2:8" ht="13.5" x14ac:dyDescent="0.25">
      <c r="B1363" s="10">
        <v>43992</v>
      </c>
      <c r="C1363" s="2">
        <v>53.56</v>
      </c>
      <c r="D1363" s="2">
        <v>38.123699999999999</v>
      </c>
      <c r="E1363" s="2">
        <v>20</v>
      </c>
      <c r="F1363" s="2">
        <v>53.56</v>
      </c>
      <c r="G1363" s="2">
        <v>1071.2</v>
      </c>
      <c r="H1363" s="12">
        <f t="shared" si="21"/>
        <v>0</v>
      </c>
    </row>
    <row r="1364" spans="2:8" ht="13.5" x14ac:dyDescent="0.25">
      <c r="B1364" s="10">
        <v>43993</v>
      </c>
      <c r="C1364" s="2">
        <v>53.56</v>
      </c>
      <c r="D1364" s="2">
        <v>38.123699999999999</v>
      </c>
      <c r="E1364" s="2">
        <v>0</v>
      </c>
      <c r="F1364" s="2">
        <v>0</v>
      </c>
      <c r="G1364" s="2">
        <v>0</v>
      </c>
      <c r="H1364" s="12">
        <f t="shared" si="21"/>
        <v>0</v>
      </c>
    </row>
    <row r="1365" spans="2:8" ht="13.5" x14ac:dyDescent="0.25">
      <c r="B1365" s="10">
        <v>43994</v>
      </c>
      <c r="C1365" s="2">
        <v>53.56</v>
      </c>
      <c r="D1365" s="2">
        <v>38.123699999999999</v>
      </c>
      <c r="E1365" s="2">
        <v>0</v>
      </c>
      <c r="F1365" s="2">
        <v>0</v>
      </c>
      <c r="G1365" s="2">
        <v>0</v>
      </c>
      <c r="H1365" s="12">
        <f t="shared" si="21"/>
        <v>0</v>
      </c>
    </row>
    <row r="1366" spans="2:8" ht="13.5" x14ac:dyDescent="0.25">
      <c r="B1366" s="10">
        <v>43997</v>
      </c>
      <c r="C1366" s="2">
        <v>55.97</v>
      </c>
      <c r="D1366" s="2">
        <v>39.839100000000002</v>
      </c>
      <c r="E1366" s="2">
        <v>35</v>
      </c>
      <c r="F1366" s="2">
        <v>55.97</v>
      </c>
      <c r="G1366" s="2">
        <v>1958.95</v>
      </c>
      <c r="H1366" s="12">
        <f t="shared" si="21"/>
        <v>4.4995632637965424E-2</v>
      </c>
    </row>
    <row r="1367" spans="2:8" ht="13.5" x14ac:dyDescent="0.25">
      <c r="B1367" s="10">
        <v>43998</v>
      </c>
      <c r="C1367" s="2">
        <v>57.5</v>
      </c>
      <c r="D1367" s="2">
        <v>40.928100000000001</v>
      </c>
      <c r="E1367" s="2">
        <v>5</v>
      </c>
      <c r="F1367" s="2">
        <v>57.5</v>
      </c>
      <c r="G1367" s="2">
        <v>287.5</v>
      </c>
      <c r="H1367" s="12">
        <f t="shared" si="21"/>
        <v>2.7334954855907853E-2</v>
      </c>
    </row>
    <row r="1368" spans="2:8" ht="13.5" x14ac:dyDescent="0.25">
      <c r="B1368" s="10">
        <v>43999</v>
      </c>
      <c r="C1368" s="2">
        <v>60.08</v>
      </c>
      <c r="D1368" s="2">
        <v>42.764600000000002</v>
      </c>
      <c r="E1368" s="2">
        <v>10</v>
      </c>
      <c r="F1368" s="2">
        <v>60.08</v>
      </c>
      <c r="G1368" s="2">
        <v>600.79999999999995</v>
      </c>
      <c r="H1368" s="12">
        <f t="shared" si="21"/>
        <v>4.4871371991370257E-2</v>
      </c>
    </row>
    <row r="1369" spans="2:8" ht="13.5" x14ac:dyDescent="0.25">
      <c r="B1369" s="10">
        <v>44000</v>
      </c>
      <c r="C1369" s="2">
        <v>61</v>
      </c>
      <c r="D1369" s="2">
        <v>43.419400000000003</v>
      </c>
      <c r="E1369" s="2">
        <v>10</v>
      </c>
      <c r="F1369" s="2">
        <v>61</v>
      </c>
      <c r="G1369" s="2">
        <v>610</v>
      </c>
      <c r="H1369" s="12">
        <f t="shared" si="21"/>
        <v>1.5311729795204482E-2</v>
      </c>
    </row>
    <row r="1370" spans="2:8" ht="13.5" x14ac:dyDescent="0.25">
      <c r="B1370" s="10">
        <v>44001</v>
      </c>
      <c r="C1370" s="2">
        <v>62</v>
      </c>
      <c r="D1370" s="2">
        <v>44.1312</v>
      </c>
      <c r="E1370" s="2">
        <v>31</v>
      </c>
      <c r="F1370" s="2">
        <v>62</v>
      </c>
      <c r="G1370" s="2">
        <v>1922</v>
      </c>
      <c r="H1370" s="12">
        <f t="shared" si="21"/>
        <v>1.6393593647079339E-2</v>
      </c>
    </row>
    <row r="1371" spans="2:8" ht="13.5" x14ac:dyDescent="0.25">
      <c r="B1371" s="10">
        <v>44004</v>
      </c>
      <c r="C1371" s="2">
        <v>62</v>
      </c>
      <c r="D1371" s="2">
        <v>44.1312</v>
      </c>
      <c r="E1371" s="2">
        <v>0</v>
      </c>
      <c r="F1371" s="2">
        <v>0</v>
      </c>
      <c r="G1371" s="2">
        <v>0</v>
      </c>
      <c r="H1371" s="12">
        <f t="shared" si="21"/>
        <v>0</v>
      </c>
    </row>
    <row r="1372" spans="2:8" ht="13.5" x14ac:dyDescent="0.25">
      <c r="B1372" s="10">
        <v>44005</v>
      </c>
      <c r="C1372" s="2">
        <v>63.86</v>
      </c>
      <c r="D1372" s="2">
        <v>45.455100000000002</v>
      </c>
      <c r="E1372" s="2">
        <v>13</v>
      </c>
      <c r="F1372" s="2">
        <v>63.86</v>
      </c>
      <c r="G1372" s="2">
        <v>830.18</v>
      </c>
      <c r="H1372" s="12">
        <f t="shared" si="21"/>
        <v>2.9999184250598259E-2</v>
      </c>
    </row>
    <row r="1373" spans="2:8" ht="13.5" x14ac:dyDescent="0.25">
      <c r="B1373" s="10">
        <v>44006</v>
      </c>
      <c r="C1373" s="2">
        <v>65.77</v>
      </c>
      <c r="D1373" s="2">
        <v>46.814700000000002</v>
      </c>
      <c r="E1373" s="2">
        <v>61</v>
      </c>
      <c r="F1373" s="2">
        <v>65.77</v>
      </c>
      <c r="G1373" s="2">
        <v>4011.97</v>
      </c>
      <c r="H1373" s="12">
        <f t="shared" si="21"/>
        <v>2.9910835087811935E-2</v>
      </c>
    </row>
    <row r="1374" spans="2:8" ht="13.5" x14ac:dyDescent="0.25">
      <c r="B1374" s="10">
        <v>44007</v>
      </c>
      <c r="C1374" s="2">
        <v>65.77</v>
      </c>
      <c r="D1374" s="2">
        <v>46.814700000000002</v>
      </c>
      <c r="E1374" s="2">
        <v>0</v>
      </c>
      <c r="F1374" s="2">
        <v>0</v>
      </c>
      <c r="G1374" s="2">
        <v>0</v>
      </c>
      <c r="H1374" s="12">
        <f t="shared" si="21"/>
        <v>0</v>
      </c>
    </row>
    <row r="1375" spans="2:8" ht="13.5" x14ac:dyDescent="0.25">
      <c r="B1375" s="10">
        <v>44008</v>
      </c>
      <c r="C1375" s="2">
        <v>65.77</v>
      </c>
      <c r="D1375" s="2">
        <v>46.814700000000002</v>
      </c>
      <c r="E1375" s="2">
        <v>20</v>
      </c>
      <c r="F1375" s="2">
        <v>65.77</v>
      </c>
      <c r="G1375" s="2">
        <v>1315.4</v>
      </c>
      <c r="H1375" s="12">
        <f t="shared" si="21"/>
        <v>0</v>
      </c>
    </row>
    <row r="1376" spans="2:8" ht="13.5" x14ac:dyDescent="0.25">
      <c r="B1376" s="10">
        <v>44011</v>
      </c>
      <c r="C1376" s="2">
        <v>65.77</v>
      </c>
      <c r="D1376" s="2">
        <v>46.814700000000002</v>
      </c>
      <c r="E1376" s="2">
        <v>0</v>
      </c>
      <c r="F1376" s="2">
        <v>0</v>
      </c>
      <c r="G1376" s="2">
        <v>0</v>
      </c>
      <c r="H1376" s="12">
        <f t="shared" si="21"/>
        <v>0</v>
      </c>
    </row>
    <row r="1377" spans="2:8" ht="13.5" x14ac:dyDescent="0.25">
      <c r="B1377" s="10">
        <v>44012</v>
      </c>
      <c r="C1377" s="2">
        <v>65.77</v>
      </c>
      <c r="D1377" s="2">
        <v>46.814700000000002</v>
      </c>
      <c r="E1377" s="2">
        <v>0</v>
      </c>
      <c r="F1377" s="2">
        <v>0</v>
      </c>
      <c r="G1377" s="2">
        <v>0</v>
      </c>
      <c r="H1377" s="12">
        <f t="shared" si="21"/>
        <v>0</v>
      </c>
    </row>
    <row r="1378" spans="2:8" ht="13.5" x14ac:dyDescent="0.25">
      <c r="B1378" s="10">
        <v>44013</v>
      </c>
      <c r="C1378" s="2">
        <v>65.77</v>
      </c>
      <c r="D1378" s="2">
        <v>46.814700000000002</v>
      </c>
      <c r="E1378" s="2">
        <v>0</v>
      </c>
      <c r="F1378" s="2">
        <v>0</v>
      </c>
      <c r="G1378" s="2">
        <v>0</v>
      </c>
      <c r="H1378" s="12">
        <f t="shared" si="21"/>
        <v>0</v>
      </c>
    </row>
    <row r="1379" spans="2:8" ht="13.5" x14ac:dyDescent="0.25">
      <c r="B1379" s="10">
        <v>44014</v>
      </c>
      <c r="C1379" s="2">
        <v>65.77</v>
      </c>
      <c r="D1379" s="2">
        <v>46.814700000000002</v>
      </c>
      <c r="E1379" s="2">
        <v>0</v>
      </c>
      <c r="F1379" s="2">
        <v>0</v>
      </c>
      <c r="G1379" s="2">
        <v>0</v>
      </c>
      <c r="H1379" s="12">
        <f t="shared" si="21"/>
        <v>0</v>
      </c>
    </row>
    <row r="1380" spans="2:8" ht="13.5" x14ac:dyDescent="0.25">
      <c r="B1380" s="10">
        <v>44015</v>
      </c>
      <c r="C1380" s="2">
        <v>65.77</v>
      </c>
      <c r="D1380" s="2">
        <v>46.814700000000002</v>
      </c>
      <c r="E1380" s="2">
        <v>0</v>
      </c>
      <c r="F1380" s="2">
        <v>0</v>
      </c>
      <c r="G1380" s="2">
        <v>0</v>
      </c>
      <c r="H1380" s="12">
        <f t="shared" si="21"/>
        <v>0</v>
      </c>
    </row>
    <row r="1381" spans="2:8" ht="13.5" x14ac:dyDescent="0.25">
      <c r="B1381" s="10">
        <v>44018</v>
      </c>
      <c r="C1381" s="2">
        <v>65.77</v>
      </c>
      <c r="D1381" s="2">
        <v>46.814700000000002</v>
      </c>
      <c r="E1381" s="2">
        <v>0</v>
      </c>
      <c r="F1381" s="2">
        <v>0</v>
      </c>
      <c r="G1381" s="2">
        <v>0</v>
      </c>
      <c r="H1381" s="12">
        <f t="shared" si="21"/>
        <v>0</v>
      </c>
    </row>
    <row r="1382" spans="2:8" ht="13.5" x14ac:dyDescent="0.25">
      <c r="B1382" s="10">
        <v>44019</v>
      </c>
      <c r="C1382" s="2">
        <v>65.77</v>
      </c>
      <c r="D1382" s="2">
        <v>46.814700000000002</v>
      </c>
      <c r="E1382" s="2">
        <v>100</v>
      </c>
      <c r="F1382" s="2">
        <v>65.77</v>
      </c>
      <c r="G1382" s="2">
        <v>6577</v>
      </c>
      <c r="H1382" s="12">
        <f t="shared" si="21"/>
        <v>0</v>
      </c>
    </row>
    <row r="1383" spans="2:8" ht="13.5" x14ac:dyDescent="0.25">
      <c r="B1383" s="10">
        <v>44020</v>
      </c>
      <c r="C1383" s="2">
        <v>65.77</v>
      </c>
      <c r="D1383" s="2">
        <v>46.814700000000002</v>
      </c>
      <c r="E1383" s="2">
        <v>0</v>
      </c>
      <c r="F1383" s="2">
        <v>0</v>
      </c>
      <c r="G1383" s="2">
        <v>0</v>
      </c>
      <c r="H1383" s="12">
        <f t="shared" si="21"/>
        <v>0</v>
      </c>
    </row>
    <row r="1384" spans="2:8" ht="13.5" x14ac:dyDescent="0.25">
      <c r="B1384" s="10">
        <v>44021</v>
      </c>
      <c r="C1384" s="2">
        <v>65.77</v>
      </c>
      <c r="D1384" s="2">
        <v>46.814700000000002</v>
      </c>
      <c r="E1384" s="2">
        <v>0</v>
      </c>
      <c r="F1384" s="2">
        <v>0</v>
      </c>
      <c r="G1384" s="2">
        <v>0</v>
      </c>
      <c r="H1384" s="12">
        <f t="shared" si="21"/>
        <v>0</v>
      </c>
    </row>
    <row r="1385" spans="2:8" ht="13.5" x14ac:dyDescent="0.25">
      <c r="B1385" s="10">
        <v>44022</v>
      </c>
      <c r="C1385" s="2">
        <v>65.77</v>
      </c>
      <c r="D1385" s="2">
        <v>46.814700000000002</v>
      </c>
      <c r="E1385" s="2">
        <v>0</v>
      </c>
      <c r="F1385" s="2">
        <v>0</v>
      </c>
      <c r="G1385" s="2">
        <v>0</v>
      </c>
      <c r="H1385" s="12">
        <f t="shared" si="21"/>
        <v>0</v>
      </c>
    </row>
    <row r="1386" spans="2:8" ht="13.5" x14ac:dyDescent="0.25">
      <c r="B1386" s="10">
        <v>44025</v>
      </c>
      <c r="C1386" s="2">
        <v>65.77</v>
      </c>
      <c r="D1386" s="2">
        <v>46.814700000000002</v>
      </c>
      <c r="E1386" s="2">
        <v>0</v>
      </c>
      <c r="F1386" s="2">
        <v>0</v>
      </c>
      <c r="G1386" s="2">
        <v>0</v>
      </c>
      <c r="H1386" s="12">
        <f t="shared" si="21"/>
        <v>0</v>
      </c>
    </row>
    <row r="1387" spans="2:8" ht="13.5" x14ac:dyDescent="0.25">
      <c r="B1387" s="10">
        <v>44026</v>
      </c>
      <c r="C1387" s="2">
        <v>65.77</v>
      </c>
      <c r="D1387" s="2">
        <v>46.814700000000002</v>
      </c>
      <c r="E1387" s="2">
        <v>0</v>
      </c>
      <c r="F1387" s="2">
        <v>0</v>
      </c>
      <c r="G1387" s="2">
        <v>0</v>
      </c>
      <c r="H1387" s="12">
        <f t="shared" si="21"/>
        <v>0</v>
      </c>
    </row>
    <row r="1388" spans="2:8" ht="13.5" x14ac:dyDescent="0.25">
      <c r="B1388" s="10">
        <v>44027</v>
      </c>
      <c r="C1388" s="2">
        <v>65.77</v>
      </c>
      <c r="D1388" s="2">
        <v>46.814700000000002</v>
      </c>
      <c r="E1388" s="2">
        <v>0</v>
      </c>
      <c r="F1388" s="2">
        <v>0</v>
      </c>
      <c r="G1388" s="2">
        <v>0</v>
      </c>
      <c r="H1388" s="12">
        <f t="shared" si="21"/>
        <v>0</v>
      </c>
    </row>
    <row r="1389" spans="2:8" ht="13.5" x14ac:dyDescent="0.25">
      <c r="B1389" s="10">
        <v>44028</v>
      </c>
      <c r="C1389" s="2">
        <v>65.77</v>
      </c>
      <c r="D1389" s="2">
        <v>46.814700000000002</v>
      </c>
      <c r="E1389" s="2">
        <v>0</v>
      </c>
      <c r="F1389" s="2">
        <v>0</v>
      </c>
      <c r="G1389" s="2">
        <v>0</v>
      </c>
      <c r="H1389" s="12">
        <f t="shared" si="21"/>
        <v>0</v>
      </c>
    </row>
    <row r="1390" spans="2:8" ht="13.5" x14ac:dyDescent="0.25">
      <c r="B1390" s="10">
        <v>44029</v>
      </c>
      <c r="C1390" s="2">
        <v>59.77</v>
      </c>
      <c r="D1390" s="2">
        <v>46.818399999999997</v>
      </c>
      <c r="E1390" s="2">
        <v>0</v>
      </c>
      <c r="F1390" s="2">
        <v>0</v>
      </c>
      <c r="G1390" s="2">
        <v>0</v>
      </c>
      <c r="H1390" s="12">
        <f t="shared" si="21"/>
        <v>7.9035003962322296E-5</v>
      </c>
    </row>
    <row r="1391" spans="2:8" ht="13.5" x14ac:dyDescent="0.25">
      <c r="B1391" s="10">
        <v>44032</v>
      </c>
      <c r="C1391" s="2">
        <v>59.77</v>
      </c>
      <c r="D1391" s="2">
        <v>46.818399999999997</v>
      </c>
      <c r="E1391" s="2">
        <v>10</v>
      </c>
      <c r="F1391" s="2">
        <v>59.77</v>
      </c>
      <c r="G1391" s="2">
        <v>597.70000000000005</v>
      </c>
      <c r="H1391" s="12">
        <f t="shared" si="21"/>
        <v>0</v>
      </c>
    </row>
    <row r="1392" spans="2:8" ht="13.5" x14ac:dyDescent="0.25">
      <c r="B1392" s="10">
        <v>44033</v>
      </c>
      <c r="C1392" s="2">
        <v>59.77</v>
      </c>
      <c r="D1392" s="2">
        <v>46.818399999999997</v>
      </c>
      <c r="E1392" s="2">
        <v>0</v>
      </c>
      <c r="F1392" s="2">
        <v>0</v>
      </c>
      <c r="G1392" s="2">
        <v>0</v>
      </c>
      <c r="H1392" s="12">
        <f t="shared" si="21"/>
        <v>0</v>
      </c>
    </row>
    <row r="1393" spans="2:8" ht="13.5" x14ac:dyDescent="0.25">
      <c r="B1393" s="10">
        <v>44034</v>
      </c>
      <c r="C1393" s="2">
        <v>59.77</v>
      </c>
      <c r="D1393" s="2">
        <v>46.818399999999997</v>
      </c>
      <c r="E1393" s="2">
        <v>0</v>
      </c>
      <c r="F1393" s="2">
        <v>0</v>
      </c>
      <c r="G1393" s="2">
        <v>0</v>
      </c>
      <c r="H1393" s="12">
        <f t="shared" si="21"/>
        <v>0</v>
      </c>
    </row>
    <row r="1394" spans="2:8" ht="13.5" x14ac:dyDescent="0.25">
      <c r="B1394" s="10">
        <v>44035</v>
      </c>
      <c r="C1394" s="2">
        <v>59.77</v>
      </c>
      <c r="D1394" s="2">
        <v>46.818399999999997</v>
      </c>
      <c r="E1394" s="2">
        <v>0</v>
      </c>
      <c r="F1394" s="2">
        <v>0</v>
      </c>
      <c r="G1394" s="2">
        <v>0</v>
      </c>
      <c r="H1394" s="12">
        <f t="shared" si="21"/>
        <v>0</v>
      </c>
    </row>
    <row r="1395" spans="2:8" ht="13.5" x14ac:dyDescent="0.25">
      <c r="B1395" s="10">
        <v>44036</v>
      </c>
      <c r="C1395" s="2">
        <v>59.77</v>
      </c>
      <c r="D1395" s="2">
        <v>46.818399999999997</v>
      </c>
      <c r="E1395" s="2">
        <v>0</v>
      </c>
      <c r="F1395" s="2">
        <v>0</v>
      </c>
      <c r="G1395" s="2">
        <v>0</v>
      </c>
      <c r="H1395" s="12">
        <f t="shared" si="21"/>
        <v>0</v>
      </c>
    </row>
    <row r="1396" spans="2:8" ht="13.5" x14ac:dyDescent="0.25">
      <c r="B1396" s="10">
        <v>44039</v>
      </c>
      <c r="C1396" s="2">
        <v>59.77</v>
      </c>
      <c r="D1396" s="2">
        <v>46.818399999999997</v>
      </c>
      <c r="E1396" s="2">
        <v>0</v>
      </c>
      <c r="F1396" s="2">
        <v>0</v>
      </c>
      <c r="G1396" s="2">
        <v>0</v>
      </c>
      <c r="H1396" s="12">
        <f t="shared" si="21"/>
        <v>0</v>
      </c>
    </row>
    <row r="1397" spans="2:8" ht="13.5" x14ac:dyDescent="0.25">
      <c r="B1397" s="10">
        <v>44040</v>
      </c>
      <c r="C1397" s="2">
        <v>59.77</v>
      </c>
      <c r="D1397" s="2">
        <v>46.818399999999997</v>
      </c>
      <c r="E1397" s="2">
        <v>0</v>
      </c>
      <c r="F1397" s="2">
        <v>0</v>
      </c>
      <c r="G1397" s="2">
        <v>0</v>
      </c>
      <c r="H1397" s="12">
        <f t="shared" si="21"/>
        <v>0</v>
      </c>
    </row>
    <row r="1398" spans="2:8" ht="13.5" x14ac:dyDescent="0.25">
      <c r="B1398" s="10">
        <v>44041</v>
      </c>
      <c r="C1398" s="2">
        <v>59.77</v>
      </c>
      <c r="D1398" s="2">
        <v>46.818399999999997</v>
      </c>
      <c r="E1398" s="2">
        <v>0</v>
      </c>
      <c r="F1398" s="2">
        <v>0</v>
      </c>
      <c r="G1398" s="2">
        <v>0</v>
      </c>
      <c r="H1398" s="12">
        <f t="shared" si="21"/>
        <v>0</v>
      </c>
    </row>
    <row r="1399" spans="2:8" ht="13.5" x14ac:dyDescent="0.25">
      <c r="B1399" s="10">
        <v>44042</v>
      </c>
      <c r="C1399" s="2">
        <v>59.77</v>
      </c>
      <c r="D1399" s="2">
        <v>46.818399999999997</v>
      </c>
      <c r="E1399" s="2">
        <v>0</v>
      </c>
      <c r="F1399" s="2">
        <v>0</v>
      </c>
      <c r="G1399" s="2">
        <v>0</v>
      </c>
      <c r="H1399" s="12">
        <f t="shared" si="21"/>
        <v>0</v>
      </c>
    </row>
    <row r="1400" spans="2:8" ht="13.5" x14ac:dyDescent="0.25">
      <c r="B1400" s="10">
        <v>44046</v>
      </c>
      <c r="C1400" s="2">
        <v>59.77</v>
      </c>
      <c r="D1400" s="2">
        <v>46.818399999999997</v>
      </c>
      <c r="E1400" s="2">
        <v>0</v>
      </c>
      <c r="F1400" s="2">
        <v>0</v>
      </c>
      <c r="G1400" s="2">
        <v>0</v>
      </c>
      <c r="H1400" s="12">
        <f t="shared" si="21"/>
        <v>0</v>
      </c>
    </row>
    <row r="1401" spans="2:8" ht="13.5" x14ac:dyDescent="0.25">
      <c r="B1401" s="10">
        <v>44047</v>
      </c>
      <c r="C1401" s="2">
        <v>59.77</v>
      </c>
      <c r="D1401" s="2">
        <v>46.818399999999997</v>
      </c>
      <c r="E1401" s="2">
        <v>0</v>
      </c>
      <c r="F1401" s="2">
        <v>0</v>
      </c>
      <c r="G1401" s="2">
        <v>0</v>
      </c>
      <c r="H1401" s="12">
        <f t="shared" si="21"/>
        <v>0</v>
      </c>
    </row>
    <row r="1402" spans="2:8" ht="13.5" x14ac:dyDescent="0.25">
      <c r="B1402" s="10">
        <v>44048</v>
      </c>
      <c r="C1402" s="2">
        <v>59.77</v>
      </c>
      <c r="D1402" s="2">
        <v>46.818399999999997</v>
      </c>
      <c r="E1402" s="2">
        <v>0</v>
      </c>
      <c r="F1402" s="2">
        <v>0</v>
      </c>
      <c r="G1402" s="2">
        <v>0</v>
      </c>
      <c r="H1402" s="12">
        <f t="shared" si="21"/>
        <v>0</v>
      </c>
    </row>
    <row r="1403" spans="2:8" ht="13.5" x14ac:dyDescent="0.25">
      <c r="B1403" s="10">
        <v>44049</v>
      </c>
      <c r="C1403" s="2">
        <v>59.77</v>
      </c>
      <c r="D1403" s="2">
        <v>46.818399999999997</v>
      </c>
      <c r="E1403" s="2">
        <v>0</v>
      </c>
      <c r="F1403" s="2">
        <v>0</v>
      </c>
      <c r="G1403" s="2">
        <v>0</v>
      </c>
      <c r="H1403" s="12">
        <f t="shared" si="21"/>
        <v>0</v>
      </c>
    </row>
    <row r="1404" spans="2:8" ht="13.5" x14ac:dyDescent="0.25">
      <c r="B1404" s="10">
        <v>44050</v>
      </c>
      <c r="C1404" s="2">
        <v>59.77</v>
      </c>
      <c r="D1404" s="2">
        <v>46.818399999999997</v>
      </c>
      <c r="E1404" s="2">
        <v>0</v>
      </c>
      <c r="F1404" s="2">
        <v>0</v>
      </c>
      <c r="G1404" s="2">
        <v>0</v>
      </c>
      <c r="H1404" s="12">
        <f t="shared" si="21"/>
        <v>0</v>
      </c>
    </row>
    <row r="1405" spans="2:8" ht="13.5" x14ac:dyDescent="0.25">
      <c r="B1405" s="10">
        <v>44053</v>
      </c>
      <c r="C1405" s="2">
        <v>59.77</v>
      </c>
      <c r="D1405" s="2">
        <v>46.818399999999997</v>
      </c>
      <c r="E1405" s="2">
        <v>0</v>
      </c>
      <c r="F1405" s="2">
        <v>0</v>
      </c>
      <c r="G1405" s="2">
        <v>0</v>
      </c>
      <c r="H1405" s="12">
        <f t="shared" si="21"/>
        <v>0</v>
      </c>
    </row>
    <row r="1406" spans="2:8" ht="13.5" x14ac:dyDescent="0.25">
      <c r="B1406" s="10">
        <v>44054</v>
      </c>
      <c r="C1406" s="2">
        <v>59.77</v>
      </c>
      <c r="D1406" s="2">
        <v>46.818399999999997</v>
      </c>
      <c r="E1406" s="2">
        <v>0</v>
      </c>
      <c r="F1406" s="2">
        <v>0</v>
      </c>
      <c r="G1406" s="2">
        <v>0</v>
      </c>
      <c r="H1406" s="12">
        <f t="shared" si="21"/>
        <v>0</v>
      </c>
    </row>
    <row r="1407" spans="2:8" ht="13.5" x14ac:dyDescent="0.25">
      <c r="B1407" s="10">
        <v>44055</v>
      </c>
      <c r="C1407" s="2">
        <v>59.77</v>
      </c>
      <c r="D1407" s="2">
        <v>46.818399999999997</v>
      </c>
      <c r="E1407" s="2">
        <v>0</v>
      </c>
      <c r="F1407" s="2">
        <v>0</v>
      </c>
      <c r="G1407" s="2">
        <v>0</v>
      </c>
      <c r="H1407" s="12">
        <f t="shared" si="21"/>
        <v>0</v>
      </c>
    </row>
    <row r="1408" spans="2:8" ht="13.5" x14ac:dyDescent="0.25">
      <c r="B1408" s="10">
        <v>44057</v>
      </c>
      <c r="C1408" s="2">
        <v>59.77</v>
      </c>
      <c r="D1408" s="2">
        <v>46.818399999999997</v>
      </c>
      <c r="E1408" s="2">
        <v>0</v>
      </c>
      <c r="F1408" s="2">
        <v>0</v>
      </c>
      <c r="G1408" s="2">
        <v>0</v>
      </c>
      <c r="H1408" s="12">
        <f t="shared" si="21"/>
        <v>0</v>
      </c>
    </row>
    <row r="1409" spans="2:8" ht="13.5" x14ac:dyDescent="0.25">
      <c r="B1409" s="10">
        <v>44060</v>
      </c>
      <c r="C1409" s="2">
        <v>59.77</v>
      </c>
      <c r="D1409" s="2">
        <v>46.818399999999997</v>
      </c>
      <c r="E1409" s="2">
        <v>0</v>
      </c>
      <c r="F1409" s="2">
        <v>0</v>
      </c>
      <c r="G1409" s="2">
        <v>0</v>
      </c>
      <c r="H1409" s="12">
        <f t="shared" si="21"/>
        <v>0</v>
      </c>
    </row>
    <row r="1410" spans="2:8" ht="13.5" x14ac:dyDescent="0.25">
      <c r="B1410" s="10">
        <v>44061</v>
      </c>
      <c r="C1410" s="2">
        <v>59.77</v>
      </c>
      <c r="D1410" s="2">
        <v>46.818399999999997</v>
      </c>
      <c r="E1410" s="2">
        <v>0</v>
      </c>
      <c r="F1410" s="2">
        <v>0</v>
      </c>
      <c r="G1410" s="2">
        <v>0</v>
      </c>
      <c r="H1410" s="12">
        <f t="shared" si="21"/>
        <v>0</v>
      </c>
    </row>
    <row r="1411" spans="2:8" ht="13.5" x14ac:dyDescent="0.25">
      <c r="B1411" s="10">
        <v>44062</v>
      </c>
      <c r="C1411" s="2">
        <v>59.77</v>
      </c>
      <c r="D1411" s="2">
        <v>46.818399999999997</v>
      </c>
      <c r="E1411" s="2">
        <v>0</v>
      </c>
      <c r="F1411" s="2">
        <v>0</v>
      </c>
      <c r="G1411" s="2">
        <v>0</v>
      </c>
      <c r="H1411" s="12">
        <f t="shared" si="21"/>
        <v>0</v>
      </c>
    </row>
    <row r="1412" spans="2:8" ht="13.5" x14ac:dyDescent="0.25">
      <c r="B1412" s="10">
        <v>44064</v>
      </c>
      <c r="C1412" s="2">
        <v>59.77</v>
      </c>
      <c r="D1412" s="2">
        <v>46.818399999999997</v>
      </c>
      <c r="E1412" s="2">
        <v>0</v>
      </c>
      <c r="F1412" s="2">
        <v>0</v>
      </c>
      <c r="G1412" s="2">
        <v>0</v>
      </c>
      <c r="H1412" s="12">
        <f t="shared" si="21"/>
        <v>0</v>
      </c>
    </row>
    <row r="1413" spans="2:8" ht="13.5" x14ac:dyDescent="0.25">
      <c r="B1413" s="10">
        <v>44067</v>
      </c>
      <c r="C1413" s="2">
        <v>59.77</v>
      </c>
      <c r="D1413" s="2">
        <v>46.818399999999997</v>
      </c>
      <c r="E1413" s="2">
        <v>0</v>
      </c>
      <c r="F1413" s="2">
        <v>0</v>
      </c>
      <c r="G1413" s="2">
        <v>0</v>
      </c>
      <c r="H1413" s="12">
        <f t="shared" si="21"/>
        <v>0</v>
      </c>
    </row>
    <row r="1414" spans="2:8" ht="13.5" x14ac:dyDescent="0.25">
      <c r="B1414" s="10">
        <v>44068</v>
      </c>
      <c r="C1414" s="2">
        <v>59.77</v>
      </c>
      <c r="D1414" s="2">
        <v>46.818399999999997</v>
      </c>
      <c r="E1414" s="2">
        <v>0</v>
      </c>
      <c r="F1414" s="2">
        <v>0</v>
      </c>
      <c r="G1414" s="2">
        <v>0</v>
      </c>
      <c r="H1414" s="12">
        <f t="shared" si="21"/>
        <v>0</v>
      </c>
    </row>
    <row r="1415" spans="2:8" ht="13.5" x14ac:dyDescent="0.25">
      <c r="B1415" s="10">
        <v>44069</v>
      </c>
      <c r="C1415" s="2">
        <v>57.98</v>
      </c>
      <c r="D1415" s="2">
        <v>45.4163</v>
      </c>
      <c r="E1415" s="2">
        <v>10</v>
      </c>
      <c r="F1415" s="2">
        <v>57.98</v>
      </c>
      <c r="G1415" s="2">
        <v>579.79999999999995</v>
      </c>
      <c r="H1415" s="12">
        <f t="shared" ref="H1415:H1478" si="22">(D1415-D1414)/D1414</f>
        <v>-2.9947627428532315E-2</v>
      </c>
    </row>
    <row r="1416" spans="2:8" ht="13.5" x14ac:dyDescent="0.25">
      <c r="B1416" s="10">
        <v>44070</v>
      </c>
      <c r="C1416" s="2">
        <v>57.98</v>
      </c>
      <c r="D1416" s="2">
        <v>45.4163</v>
      </c>
      <c r="E1416" s="2">
        <v>0</v>
      </c>
      <c r="F1416" s="2">
        <v>0</v>
      </c>
      <c r="G1416" s="2">
        <v>0</v>
      </c>
      <c r="H1416" s="12">
        <f t="shared" si="22"/>
        <v>0</v>
      </c>
    </row>
    <row r="1417" spans="2:8" ht="13.5" x14ac:dyDescent="0.25">
      <c r="B1417" s="10">
        <v>44071</v>
      </c>
      <c r="C1417" s="2">
        <v>57.98</v>
      </c>
      <c r="D1417" s="2">
        <v>45.4163</v>
      </c>
      <c r="E1417" s="2">
        <v>0</v>
      </c>
      <c r="F1417" s="2">
        <v>0</v>
      </c>
      <c r="G1417" s="2">
        <v>0</v>
      </c>
      <c r="H1417" s="12">
        <f t="shared" si="22"/>
        <v>0</v>
      </c>
    </row>
    <row r="1418" spans="2:8" ht="13.5" x14ac:dyDescent="0.25">
      <c r="B1418" s="10">
        <v>44074</v>
      </c>
      <c r="C1418" s="2">
        <v>57.98</v>
      </c>
      <c r="D1418" s="2">
        <v>45.4163</v>
      </c>
      <c r="E1418" s="2">
        <v>0</v>
      </c>
      <c r="F1418" s="2">
        <v>0</v>
      </c>
      <c r="G1418" s="2">
        <v>0</v>
      </c>
      <c r="H1418" s="12">
        <f t="shared" si="22"/>
        <v>0</v>
      </c>
    </row>
    <row r="1419" spans="2:8" ht="13.5" x14ac:dyDescent="0.25">
      <c r="B1419" s="10">
        <v>44075</v>
      </c>
      <c r="C1419" s="2">
        <v>57.98</v>
      </c>
      <c r="D1419" s="2">
        <v>45.4163</v>
      </c>
      <c r="E1419" s="2">
        <v>0</v>
      </c>
      <c r="F1419" s="2">
        <v>0</v>
      </c>
      <c r="G1419" s="2">
        <v>0</v>
      </c>
      <c r="H1419" s="12">
        <f t="shared" si="22"/>
        <v>0</v>
      </c>
    </row>
    <row r="1420" spans="2:8" ht="13.5" x14ac:dyDescent="0.25">
      <c r="B1420" s="10">
        <v>44076</v>
      </c>
      <c r="C1420" s="2">
        <v>57.98</v>
      </c>
      <c r="D1420" s="2">
        <v>45.4163</v>
      </c>
      <c r="E1420" s="2">
        <v>0</v>
      </c>
      <c r="F1420" s="2">
        <v>0</v>
      </c>
      <c r="G1420" s="2">
        <v>0</v>
      </c>
      <c r="H1420" s="12">
        <f t="shared" si="22"/>
        <v>0</v>
      </c>
    </row>
    <row r="1421" spans="2:8" ht="13.5" x14ac:dyDescent="0.25">
      <c r="B1421" s="10">
        <v>44077</v>
      </c>
      <c r="C1421" s="2">
        <v>57.98</v>
      </c>
      <c r="D1421" s="2">
        <v>45.4163</v>
      </c>
      <c r="E1421" s="2">
        <v>0</v>
      </c>
      <c r="F1421" s="2">
        <v>0</v>
      </c>
      <c r="G1421" s="2">
        <v>0</v>
      </c>
      <c r="H1421" s="12">
        <f t="shared" si="22"/>
        <v>0</v>
      </c>
    </row>
    <row r="1422" spans="2:8" ht="13.5" x14ac:dyDescent="0.25">
      <c r="B1422" s="10">
        <v>44078</v>
      </c>
      <c r="C1422" s="2">
        <v>57.98</v>
      </c>
      <c r="D1422" s="2">
        <v>45.4163</v>
      </c>
      <c r="E1422" s="2">
        <v>0</v>
      </c>
      <c r="F1422" s="2">
        <v>0</v>
      </c>
      <c r="G1422" s="2">
        <v>0</v>
      </c>
      <c r="H1422" s="12">
        <f t="shared" si="22"/>
        <v>0</v>
      </c>
    </row>
    <row r="1423" spans="2:8" ht="13.5" x14ac:dyDescent="0.25">
      <c r="B1423" s="10">
        <v>44081</v>
      </c>
      <c r="C1423" s="2">
        <v>57.98</v>
      </c>
      <c r="D1423" s="2">
        <v>45.4163</v>
      </c>
      <c r="E1423" s="2">
        <v>0</v>
      </c>
      <c r="F1423" s="2">
        <v>0</v>
      </c>
      <c r="G1423" s="2">
        <v>0</v>
      </c>
      <c r="H1423" s="12">
        <f t="shared" si="22"/>
        <v>0</v>
      </c>
    </row>
    <row r="1424" spans="2:8" ht="13.5" x14ac:dyDescent="0.25">
      <c r="B1424" s="10">
        <v>44082</v>
      </c>
      <c r="C1424" s="2">
        <v>57.98</v>
      </c>
      <c r="D1424" s="2">
        <v>45.4163</v>
      </c>
      <c r="E1424" s="2">
        <v>0</v>
      </c>
      <c r="F1424" s="2">
        <v>0</v>
      </c>
      <c r="G1424" s="2">
        <v>0</v>
      </c>
      <c r="H1424" s="12">
        <f t="shared" si="22"/>
        <v>0</v>
      </c>
    </row>
    <row r="1425" spans="2:8" ht="13.5" x14ac:dyDescent="0.25">
      <c r="B1425" s="10">
        <v>44083</v>
      </c>
      <c r="C1425" s="2">
        <v>57.98</v>
      </c>
      <c r="D1425" s="2">
        <v>45.4163</v>
      </c>
      <c r="E1425" s="2">
        <v>0</v>
      </c>
      <c r="F1425" s="2">
        <v>0</v>
      </c>
      <c r="G1425" s="2">
        <v>0</v>
      </c>
      <c r="H1425" s="12">
        <f t="shared" si="22"/>
        <v>0</v>
      </c>
    </row>
    <row r="1426" spans="2:8" ht="13.5" x14ac:dyDescent="0.25">
      <c r="B1426" s="10">
        <v>44084</v>
      </c>
      <c r="C1426" s="2">
        <v>57.98</v>
      </c>
      <c r="D1426" s="2">
        <v>45.4163</v>
      </c>
      <c r="E1426" s="2">
        <v>0</v>
      </c>
      <c r="F1426" s="2">
        <v>0</v>
      </c>
      <c r="G1426" s="2">
        <v>0</v>
      </c>
      <c r="H1426" s="12">
        <f t="shared" si="22"/>
        <v>0</v>
      </c>
    </row>
    <row r="1427" spans="2:8" ht="13.5" x14ac:dyDescent="0.25">
      <c r="B1427" s="10">
        <v>44085</v>
      </c>
      <c r="C1427" s="2">
        <v>57</v>
      </c>
      <c r="D1427" s="2">
        <v>44.648699999999998</v>
      </c>
      <c r="E1427" s="2">
        <v>20</v>
      </c>
      <c r="F1427" s="2">
        <v>57</v>
      </c>
      <c r="G1427" s="2">
        <v>1140</v>
      </c>
      <c r="H1427" s="12">
        <f t="shared" si="22"/>
        <v>-1.6901420855507859E-2</v>
      </c>
    </row>
    <row r="1428" spans="2:8" ht="13.5" x14ac:dyDescent="0.25">
      <c r="B1428" s="10">
        <v>44088</v>
      </c>
      <c r="C1428" s="2">
        <v>57</v>
      </c>
      <c r="D1428" s="2">
        <v>44.648699999999998</v>
      </c>
      <c r="E1428" s="2">
        <v>0</v>
      </c>
      <c r="F1428" s="2">
        <v>0</v>
      </c>
      <c r="G1428" s="2">
        <v>0</v>
      </c>
      <c r="H1428" s="12">
        <f t="shared" si="22"/>
        <v>0</v>
      </c>
    </row>
    <row r="1429" spans="2:8" ht="13.5" x14ac:dyDescent="0.25">
      <c r="B1429" s="10">
        <v>44089</v>
      </c>
      <c r="C1429" s="2">
        <v>57</v>
      </c>
      <c r="D1429" s="2">
        <v>44.648699999999998</v>
      </c>
      <c r="E1429" s="2">
        <v>5</v>
      </c>
      <c r="F1429" s="2">
        <v>57</v>
      </c>
      <c r="G1429" s="2">
        <v>285</v>
      </c>
      <c r="H1429" s="12">
        <f t="shared" si="22"/>
        <v>0</v>
      </c>
    </row>
    <row r="1430" spans="2:8" ht="13.5" x14ac:dyDescent="0.25">
      <c r="B1430" s="10">
        <v>44090</v>
      </c>
      <c r="C1430" s="2">
        <v>57</v>
      </c>
      <c r="D1430" s="2">
        <v>44.648699999999998</v>
      </c>
      <c r="E1430" s="2">
        <v>0</v>
      </c>
      <c r="F1430" s="2">
        <v>0</v>
      </c>
      <c r="G1430" s="2">
        <v>0</v>
      </c>
      <c r="H1430" s="12">
        <f t="shared" si="22"/>
        <v>0</v>
      </c>
    </row>
    <row r="1431" spans="2:8" ht="13.5" x14ac:dyDescent="0.25">
      <c r="B1431" s="10">
        <v>44091</v>
      </c>
      <c r="C1431" s="2">
        <v>57</v>
      </c>
      <c r="D1431" s="2">
        <v>44.648699999999998</v>
      </c>
      <c r="E1431" s="2">
        <v>0</v>
      </c>
      <c r="F1431" s="2">
        <v>0</v>
      </c>
      <c r="G1431" s="2">
        <v>0</v>
      </c>
      <c r="H1431" s="12">
        <f t="shared" si="22"/>
        <v>0</v>
      </c>
    </row>
    <row r="1432" spans="2:8" ht="13.5" x14ac:dyDescent="0.25">
      <c r="B1432" s="10">
        <v>44092</v>
      </c>
      <c r="C1432" s="2">
        <v>56.5</v>
      </c>
      <c r="D1432" s="2">
        <v>44.256999999999998</v>
      </c>
      <c r="E1432" s="2">
        <v>163</v>
      </c>
      <c r="F1432" s="2">
        <v>56.5</v>
      </c>
      <c r="G1432" s="2">
        <v>9209.5</v>
      </c>
      <c r="H1432" s="12">
        <f t="shared" si="22"/>
        <v>-8.7729317986861913E-3</v>
      </c>
    </row>
    <row r="1433" spans="2:8" ht="13.5" x14ac:dyDescent="0.25">
      <c r="B1433" s="10">
        <v>44095</v>
      </c>
      <c r="C1433" s="2">
        <v>56.5</v>
      </c>
      <c r="D1433" s="2">
        <v>44.256999999999998</v>
      </c>
      <c r="E1433" s="2">
        <v>0</v>
      </c>
      <c r="F1433" s="2">
        <v>0</v>
      </c>
      <c r="G1433" s="2">
        <v>0</v>
      </c>
      <c r="H1433" s="12">
        <f t="shared" si="22"/>
        <v>0</v>
      </c>
    </row>
    <row r="1434" spans="2:8" ht="13.5" x14ac:dyDescent="0.25">
      <c r="B1434" s="10">
        <v>44096</v>
      </c>
      <c r="C1434" s="2">
        <v>56.5</v>
      </c>
      <c r="D1434" s="2">
        <v>44.256999999999998</v>
      </c>
      <c r="E1434" s="2">
        <v>0</v>
      </c>
      <c r="F1434" s="2">
        <v>0</v>
      </c>
      <c r="G1434" s="2">
        <v>0</v>
      </c>
      <c r="H1434" s="12">
        <f t="shared" si="22"/>
        <v>0</v>
      </c>
    </row>
    <row r="1435" spans="2:8" ht="13.5" x14ac:dyDescent="0.25">
      <c r="B1435" s="10">
        <v>44097</v>
      </c>
      <c r="C1435" s="2">
        <v>57.5</v>
      </c>
      <c r="D1435" s="2">
        <v>45.040300000000002</v>
      </c>
      <c r="E1435" s="2">
        <v>20</v>
      </c>
      <c r="F1435" s="2">
        <v>57.5</v>
      </c>
      <c r="G1435" s="2">
        <v>1150</v>
      </c>
      <c r="H1435" s="12">
        <f t="shared" si="22"/>
        <v>1.7698895090042348E-2</v>
      </c>
    </row>
    <row r="1436" spans="2:8" ht="13.5" x14ac:dyDescent="0.25">
      <c r="B1436" s="10">
        <v>44098</v>
      </c>
      <c r="C1436" s="2">
        <v>57.98</v>
      </c>
      <c r="D1436" s="2">
        <v>45.4163</v>
      </c>
      <c r="E1436" s="2">
        <v>18</v>
      </c>
      <c r="F1436" s="2">
        <v>57.98</v>
      </c>
      <c r="G1436" s="2">
        <v>1043.6400000000001</v>
      </c>
      <c r="H1436" s="12">
        <f t="shared" si="22"/>
        <v>8.3480793866825415E-3</v>
      </c>
    </row>
    <row r="1437" spans="2:8" ht="13.5" x14ac:dyDescent="0.25">
      <c r="B1437" s="10">
        <v>44099</v>
      </c>
      <c r="C1437" s="2">
        <v>57.98</v>
      </c>
      <c r="D1437" s="2">
        <v>45.4163</v>
      </c>
      <c r="E1437" s="2">
        <v>15</v>
      </c>
      <c r="F1437" s="2">
        <v>57.98</v>
      </c>
      <c r="G1437" s="2">
        <v>869.7</v>
      </c>
      <c r="H1437" s="12">
        <f t="shared" si="22"/>
        <v>0</v>
      </c>
    </row>
    <row r="1438" spans="2:8" ht="13.5" x14ac:dyDescent="0.25">
      <c r="B1438" s="10">
        <v>44102</v>
      </c>
      <c r="C1438" s="2">
        <v>57.98</v>
      </c>
      <c r="D1438" s="2">
        <v>45.4163</v>
      </c>
      <c r="E1438" s="2">
        <v>0</v>
      </c>
      <c r="F1438" s="2">
        <v>0</v>
      </c>
      <c r="G1438" s="2">
        <v>0</v>
      </c>
      <c r="H1438" s="12">
        <f t="shared" si="22"/>
        <v>0</v>
      </c>
    </row>
    <row r="1439" spans="2:8" ht="13.5" x14ac:dyDescent="0.25">
      <c r="B1439" s="10">
        <v>44103</v>
      </c>
      <c r="C1439" s="2">
        <v>57.98</v>
      </c>
      <c r="D1439" s="2">
        <v>45.4163</v>
      </c>
      <c r="E1439" s="2">
        <v>0</v>
      </c>
      <c r="F1439" s="2">
        <v>0</v>
      </c>
      <c r="G1439" s="2">
        <v>0</v>
      </c>
      <c r="H1439" s="12">
        <f t="shared" si="22"/>
        <v>0</v>
      </c>
    </row>
    <row r="1440" spans="2:8" ht="13.5" x14ac:dyDescent="0.25">
      <c r="B1440" s="10">
        <v>44104</v>
      </c>
      <c r="C1440" s="2">
        <v>57.98</v>
      </c>
      <c r="D1440" s="2">
        <v>45.4163</v>
      </c>
      <c r="E1440" s="2">
        <v>0</v>
      </c>
      <c r="F1440" s="2">
        <v>0</v>
      </c>
      <c r="G1440" s="2">
        <v>0</v>
      </c>
      <c r="H1440" s="12">
        <f t="shared" si="22"/>
        <v>0</v>
      </c>
    </row>
    <row r="1441" spans="2:8" ht="13.5" x14ac:dyDescent="0.25">
      <c r="B1441" s="10">
        <v>44105</v>
      </c>
      <c r="C1441" s="2">
        <v>57.9</v>
      </c>
      <c r="D1441" s="2">
        <v>45.3536</v>
      </c>
      <c r="E1441" s="2">
        <v>1</v>
      </c>
      <c r="F1441" s="2">
        <v>57.9</v>
      </c>
      <c r="G1441" s="2">
        <v>57.9</v>
      </c>
      <c r="H1441" s="12">
        <f t="shared" si="22"/>
        <v>-1.3805616045340448E-3</v>
      </c>
    </row>
    <row r="1442" spans="2:8" ht="13.5" x14ac:dyDescent="0.25">
      <c r="B1442" s="10">
        <v>44106</v>
      </c>
      <c r="C1442" s="2">
        <v>57.9</v>
      </c>
      <c r="D1442" s="2">
        <v>45.3536</v>
      </c>
      <c r="E1442" s="2">
        <v>19</v>
      </c>
      <c r="F1442" s="2">
        <v>57.9</v>
      </c>
      <c r="G1442" s="2">
        <v>1100.0999999999999</v>
      </c>
      <c r="H1442" s="12">
        <f t="shared" si="22"/>
        <v>0</v>
      </c>
    </row>
    <row r="1443" spans="2:8" ht="13.5" x14ac:dyDescent="0.25">
      <c r="B1443" s="10">
        <v>44109</v>
      </c>
      <c r="C1443" s="2">
        <v>57.9</v>
      </c>
      <c r="D1443" s="2">
        <v>45.3536</v>
      </c>
      <c r="E1443" s="2">
        <v>0</v>
      </c>
      <c r="F1443" s="2">
        <v>0</v>
      </c>
      <c r="G1443" s="2">
        <v>0</v>
      </c>
      <c r="H1443" s="12">
        <f t="shared" si="22"/>
        <v>0</v>
      </c>
    </row>
    <row r="1444" spans="2:8" ht="13.5" x14ac:dyDescent="0.25">
      <c r="B1444" s="10">
        <v>44110</v>
      </c>
      <c r="C1444" s="2">
        <v>57.5</v>
      </c>
      <c r="D1444" s="2">
        <v>45.040300000000002</v>
      </c>
      <c r="E1444" s="2">
        <v>20</v>
      </c>
      <c r="F1444" s="2">
        <v>57.5</v>
      </c>
      <c r="G1444" s="2">
        <v>1150</v>
      </c>
      <c r="H1444" s="12">
        <f t="shared" si="22"/>
        <v>-6.9079411557185786E-3</v>
      </c>
    </row>
    <row r="1445" spans="2:8" ht="13.5" x14ac:dyDescent="0.25">
      <c r="B1445" s="10">
        <v>44111</v>
      </c>
      <c r="C1445" s="2">
        <v>57.5</v>
      </c>
      <c r="D1445" s="2">
        <v>45.040300000000002</v>
      </c>
      <c r="E1445" s="2">
        <v>20</v>
      </c>
      <c r="F1445" s="2">
        <v>57.5</v>
      </c>
      <c r="G1445" s="2">
        <v>1150</v>
      </c>
      <c r="H1445" s="12">
        <f t="shared" si="22"/>
        <v>0</v>
      </c>
    </row>
    <row r="1446" spans="2:8" ht="13.5" x14ac:dyDescent="0.25">
      <c r="B1446" s="10">
        <v>44112</v>
      </c>
      <c r="C1446" s="2">
        <v>57.5</v>
      </c>
      <c r="D1446" s="2">
        <v>45.040300000000002</v>
      </c>
      <c r="E1446" s="2">
        <v>0</v>
      </c>
      <c r="F1446" s="2">
        <v>0</v>
      </c>
      <c r="G1446" s="2">
        <v>0</v>
      </c>
      <c r="H1446" s="12">
        <f t="shared" si="22"/>
        <v>0</v>
      </c>
    </row>
    <row r="1447" spans="2:8" ht="13.5" x14ac:dyDescent="0.25">
      <c r="B1447" s="10">
        <v>44113</v>
      </c>
      <c r="C1447" s="2">
        <v>57.5</v>
      </c>
      <c r="D1447" s="2">
        <v>45.040300000000002</v>
      </c>
      <c r="E1447" s="2">
        <v>0</v>
      </c>
      <c r="F1447" s="2">
        <v>0</v>
      </c>
      <c r="G1447" s="2">
        <v>0</v>
      </c>
      <c r="H1447" s="12">
        <f t="shared" si="22"/>
        <v>0</v>
      </c>
    </row>
    <row r="1448" spans="2:8" ht="13.5" x14ac:dyDescent="0.25">
      <c r="B1448" s="10">
        <v>44116</v>
      </c>
      <c r="C1448" s="2">
        <v>57.5</v>
      </c>
      <c r="D1448" s="2">
        <v>45.040300000000002</v>
      </c>
      <c r="E1448" s="2">
        <v>0</v>
      </c>
      <c r="F1448" s="2">
        <v>0</v>
      </c>
      <c r="G1448" s="2">
        <v>0</v>
      </c>
      <c r="H1448" s="12">
        <f t="shared" si="22"/>
        <v>0</v>
      </c>
    </row>
    <row r="1449" spans="2:8" ht="13.5" x14ac:dyDescent="0.25">
      <c r="B1449" s="10">
        <v>44117</v>
      </c>
      <c r="C1449" s="2">
        <v>57.98</v>
      </c>
      <c r="D1449" s="2">
        <v>45.4163</v>
      </c>
      <c r="E1449" s="2">
        <v>18</v>
      </c>
      <c r="F1449" s="2">
        <v>57.98</v>
      </c>
      <c r="G1449" s="2">
        <v>1043.6400000000001</v>
      </c>
      <c r="H1449" s="12">
        <f t="shared" si="22"/>
        <v>8.3480793866825415E-3</v>
      </c>
    </row>
    <row r="1450" spans="2:8" ht="13.5" x14ac:dyDescent="0.25">
      <c r="B1450" s="10">
        <v>44118</v>
      </c>
      <c r="C1450" s="2">
        <v>57.98</v>
      </c>
      <c r="D1450" s="2">
        <v>45.4163</v>
      </c>
      <c r="E1450" s="2">
        <v>0</v>
      </c>
      <c r="F1450" s="2">
        <v>0</v>
      </c>
      <c r="G1450" s="2">
        <v>0</v>
      </c>
      <c r="H1450" s="12">
        <f t="shared" si="22"/>
        <v>0</v>
      </c>
    </row>
    <row r="1451" spans="2:8" ht="13.5" x14ac:dyDescent="0.25">
      <c r="B1451" s="10">
        <v>44120</v>
      </c>
      <c r="C1451" s="2">
        <v>57.98</v>
      </c>
      <c r="D1451" s="2">
        <v>45.4163</v>
      </c>
      <c r="E1451" s="2">
        <v>10</v>
      </c>
      <c r="F1451" s="2">
        <v>57.98</v>
      </c>
      <c r="G1451" s="2">
        <v>579.79999999999995</v>
      </c>
      <c r="H1451" s="12">
        <f t="shared" si="22"/>
        <v>0</v>
      </c>
    </row>
    <row r="1452" spans="2:8" ht="13.5" x14ac:dyDescent="0.25">
      <c r="B1452" s="10">
        <v>44123</v>
      </c>
      <c r="C1452" s="2">
        <v>57.98</v>
      </c>
      <c r="D1452" s="2">
        <v>45.4163</v>
      </c>
      <c r="E1452" s="2">
        <v>0</v>
      </c>
      <c r="F1452" s="2">
        <v>0</v>
      </c>
      <c r="G1452" s="2">
        <v>0</v>
      </c>
      <c r="H1452" s="12">
        <f t="shared" si="22"/>
        <v>0</v>
      </c>
    </row>
    <row r="1453" spans="2:8" ht="13.5" x14ac:dyDescent="0.25">
      <c r="B1453" s="10">
        <v>44124</v>
      </c>
      <c r="C1453" s="2">
        <v>57.98</v>
      </c>
      <c r="D1453" s="2">
        <v>45.4163</v>
      </c>
      <c r="E1453" s="2">
        <v>0</v>
      </c>
      <c r="F1453" s="2">
        <v>0</v>
      </c>
      <c r="G1453" s="2">
        <v>0</v>
      </c>
      <c r="H1453" s="12">
        <f t="shared" si="22"/>
        <v>0</v>
      </c>
    </row>
    <row r="1454" spans="2:8" ht="13.5" x14ac:dyDescent="0.25">
      <c r="B1454" s="10">
        <v>44125</v>
      </c>
      <c r="C1454" s="2">
        <v>57.98</v>
      </c>
      <c r="D1454" s="2">
        <v>45.4163</v>
      </c>
      <c r="E1454" s="2">
        <v>0</v>
      </c>
      <c r="F1454" s="2">
        <v>0</v>
      </c>
      <c r="G1454" s="2">
        <v>0</v>
      </c>
      <c r="H1454" s="12">
        <f t="shared" si="22"/>
        <v>0</v>
      </c>
    </row>
    <row r="1455" spans="2:8" ht="13.5" x14ac:dyDescent="0.25">
      <c r="B1455" s="10">
        <v>44126</v>
      </c>
      <c r="C1455" s="2">
        <v>57.98</v>
      </c>
      <c r="D1455" s="2">
        <v>45.4163</v>
      </c>
      <c r="E1455" s="2">
        <v>0</v>
      </c>
      <c r="F1455" s="2">
        <v>0</v>
      </c>
      <c r="G1455" s="2">
        <v>0</v>
      </c>
      <c r="H1455" s="12">
        <f t="shared" si="22"/>
        <v>0</v>
      </c>
    </row>
    <row r="1456" spans="2:8" ht="13.5" x14ac:dyDescent="0.25">
      <c r="B1456" s="10">
        <v>44127</v>
      </c>
      <c r="C1456" s="2">
        <v>57.98</v>
      </c>
      <c r="D1456" s="2">
        <v>45.4163</v>
      </c>
      <c r="E1456" s="2">
        <v>0</v>
      </c>
      <c r="F1456" s="2">
        <v>0</v>
      </c>
      <c r="G1456" s="2">
        <v>0</v>
      </c>
      <c r="H1456" s="12">
        <f t="shared" si="22"/>
        <v>0</v>
      </c>
    </row>
    <row r="1457" spans="2:8" ht="13.5" x14ac:dyDescent="0.25">
      <c r="B1457" s="10">
        <v>44130</v>
      </c>
      <c r="C1457" s="2">
        <v>57.98</v>
      </c>
      <c r="D1457" s="2">
        <v>45.4163</v>
      </c>
      <c r="E1457" s="2">
        <v>0</v>
      </c>
      <c r="F1457" s="2">
        <v>0</v>
      </c>
      <c r="G1457" s="2">
        <v>0</v>
      </c>
      <c r="H1457" s="12">
        <f t="shared" si="22"/>
        <v>0</v>
      </c>
    </row>
    <row r="1458" spans="2:8" ht="13.5" x14ac:dyDescent="0.25">
      <c r="B1458" s="10">
        <v>44131</v>
      </c>
      <c r="C1458" s="2">
        <v>57.98</v>
      </c>
      <c r="D1458" s="2">
        <v>45.4163</v>
      </c>
      <c r="E1458" s="2">
        <v>0</v>
      </c>
      <c r="F1458" s="2">
        <v>0</v>
      </c>
      <c r="G1458" s="2">
        <v>0</v>
      </c>
      <c r="H1458" s="12">
        <f t="shared" si="22"/>
        <v>0</v>
      </c>
    </row>
    <row r="1459" spans="2:8" ht="13.5" x14ac:dyDescent="0.25">
      <c r="B1459" s="10">
        <v>44132</v>
      </c>
      <c r="C1459" s="2">
        <v>57.98</v>
      </c>
      <c r="D1459" s="2">
        <v>45.4163</v>
      </c>
      <c r="E1459" s="2">
        <v>0</v>
      </c>
      <c r="F1459" s="2">
        <v>0</v>
      </c>
      <c r="G1459" s="2">
        <v>0</v>
      </c>
      <c r="H1459" s="12">
        <f t="shared" si="22"/>
        <v>0</v>
      </c>
    </row>
    <row r="1460" spans="2:8" ht="13.5" x14ac:dyDescent="0.25">
      <c r="B1460" s="10">
        <v>44134</v>
      </c>
      <c r="C1460" s="2">
        <v>57.98</v>
      </c>
      <c r="D1460" s="2">
        <v>45.4163</v>
      </c>
      <c r="E1460" s="2">
        <v>0</v>
      </c>
      <c r="F1460" s="2">
        <v>0</v>
      </c>
      <c r="G1460" s="2">
        <v>0</v>
      </c>
      <c r="H1460" s="12">
        <f t="shared" si="22"/>
        <v>0</v>
      </c>
    </row>
    <row r="1461" spans="2:8" ht="13.5" x14ac:dyDescent="0.25">
      <c r="B1461" s="10">
        <v>44137</v>
      </c>
      <c r="C1461" s="2">
        <v>57.98</v>
      </c>
      <c r="D1461" s="2">
        <v>45.4163</v>
      </c>
      <c r="E1461" s="2">
        <v>0</v>
      </c>
      <c r="F1461" s="2">
        <v>0</v>
      </c>
      <c r="G1461" s="2">
        <v>0</v>
      </c>
      <c r="H1461" s="12">
        <f t="shared" si="22"/>
        <v>0</v>
      </c>
    </row>
    <row r="1462" spans="2:8" ht="13.5" x14ac:dyDescent="0.25">
      <c r="B1462" s="10">
        <v>44138</v>
      </c>
      <c r="C1462" s="2">
        <v>57.98</v>
      </c>
      <c r="D1462" s="2">
        <v>45.4163</v>
      </c>
      <c r="E1462" s="2">
        <v>8</v>
      </c>
      <c r="F1462" s="2">
        <v>57.98</v>
      </c>
      <c r="G1462" s="2">
        <v>463.84</v>
      </c>
      <c r="H1462" s="12">
        <f t="shared" si="22"/>
        <v>0</v>
      </c>
    </row>
    <row r="1463" spans="2:8" ht="13.5" x14ac:dyDescent="0.25">
      <c r="B1463" s="10">
        <v>44139</v>
      </c>
      <c r="C1463" s="2">
        <v>57.98</v>
      </c>
      <c r="D1463" s="2">
        <v>45.4163</v>
      </c>
      <c r="E1463" s="2">
        <v>506</v>
      </c>
      <c r="F1463" s="2">
        <v>57.98</v>
      </c>
      <c r="G1463" s="2">
        <v>29337.88</v>
      </c>
      <c r="H1463" s="12">
        <f t="shared" si="22"/>
        <v>0</v>
      </c>
    </row>
    <row r="1464" spans="2:8" ht="13.5" x14ac:dyDescent="0.25">
      <c r="B1464" s="10">
        <v>44140</v>
      </c>
      <c r="C1464" s="2">
        <v>57.98</v>
      </c>
      <c r="D1464" s="2">
        <v>45.4163</v>
      </c>
      <c r="E1464" s="2">
        <v>0</v>
      </c>
      <c r="F1464" s="2">
        <v>0</v>
      </c>
      <c r="G1464" s="2">
        <v>0</v>
      </c>
      <c r="H1464" s="12">
        <f t="shared" si="22"/>
        <v>0</v>
      </c>
    </row>
    <row r="1465" spans="2:8" ht="13.5" x14ac:dyDescent="0.25">
      <c r="B1465" s="10">
        <v>44141</v>
      </c>
      <c r="C1465" s="2">
        <v>57.98</v>
      </c>
      <c r="D1465" s="2">
        <v>45.4163</v>
      </c>
      <c r="E1465" s="2">
        <v>0</v>
      </c>
      <c r="F1465" s="2">
        <v>0</v>
      </c>
      <c r="G1465" s="2">
        <v>0</v>
      </c>
      <c r="H1465" s="12">
        <f t="shared" si="22"/>
        <v>0</v>
      </c>
    </row>
    <row r="1466" spans="2:8" ht="13.5" x14ac:dyDescent="0.25">
      <c r="B1466" s="10">
        <v>44144</v>
      </c>
      <c r="C1466" s="2">
        <v>57.98</v>
      </c>
      <c r="D1466" s="2">
        <v>45.4163</v>
      </c>
      <c r="E1466" s="2">
        <v>0</v>
      </c>
      <c r="F1466" s="2">
        <v>0</v>
      </c>
      <c r="G1466" s="2">
        <v>0</v>
      </c>
      <c r="H1466" s="12">
        <f t="shared" si="22"/>
        <v>0</v>
      </c>
    </row>
    <row r="1467" spans="2:8" ht="13.5" x14ac:dyDescent="0.25">
      <c r="B1467" s="10">
        <v>44145</v>
      </c>
      <c r="C1467" s="2">
        <v>57.98</v>
      </c>
      <c r="D1467" s="2">
        <v>45.4163</v>
      </c>
      <c r="E1467" s="2">
        <v>0</v>
      </c>
      <c r="F1467" s="2">
        <v>0</v>
      </c>
      <c r="G1467" s="2">
        <v>0</v>
      </c>
      <c r="H1467" s="12">
        <f t="shared" si="22"/>
        <v>0</v>
      </c>
    </row>
    <row r="1468" spans="2:8" ht="13.5" x14ac:dyDescent="0.25">
      <c r="B1468" s="10">
        <v>44146</v>
      </c>
      <c r="C1468" s="2">
        <v>57.98</v>
      </c>
      <c r="D1468" s="2">
        <v>45.4163</v>
      </c>
      <c r="E1468" s="2">
        <v>0</v>
      </c>
      <c r="F1468" s="2">
        <v>0</v>
      </c>
      <c r="G1468" s="2">
        <v>0</v>
      </c>
      <c r="H1468" s="12">
        <f t="shared" si="22"/>
        <v>0</v>
      </c>
    </row>
    <row r="1469" spans="2:8" ht="13.5" x14ac:dyDescent="0.25">
      <c r="B1469" s="10">
        <v>44147</v>
      </c>
      <c r="C1469" s="2">
        <v>57.98</v>
      </c>
      <c r="D1469" s="2">
        <v>45.4163</v>
      </c>
      <c r="E1469" s="2">
        <v>0</v>
      </c>
      <c r="F1469" s="2">
        <v>0</v>
      </c>
      <c r="G1469" s="2">
        <v>0</v>
      </c>
      <c r="H1469" s="12">
        <f t="shared" si="22"/>
        <v>0</v>
      </c>
    </row>
    <row r="1470" spans="2:8" ht="13.5" x14ac:dyDescent="0.25">
      <c r="B1470" s="10">
        <v>44148</v>
      </c>
      <c r="C1470" s="2">
        <v>57.98</v>
      </c>
      <c r="D1470" s="2">
        <v>45.4163</v>
      </c>
      <c r="E1470" s="2">
        <v>0</v>
      </c>
      <c r="F1470" s="2">
        <v>0</v>
      </c>
      <c r="G1470" s="2">
        <v>0</v>
      </c>
      <c r="H1470" s="12">
        <f t="shared" si="22"/>
        <v>0</v>
      </c>
    </row>
    <row r="1471" spans="2:8" ht="13.5" x14ac:dyDescent="0.25">
      <c r="B1471" s="10">
        <v>44151</v>
      </c>
      <c r="C1471" s="2">
        <v>57.98</v>
      </c>
      <c r="D1471" s="2">
        <v>45.4163</v>
      </c>
      <c r="E1471" s="2">
        <v>0</v>
      </c>
      <c r="F1471" s="2">
        <v>0</v>
      </c>
      <c r="G1471" s="2">
        <v>0</v>
      </c>
      <c r="H1471" s="12">
        <f t="shared" si="22"/>
        <v>0</v>
      </c>
    </row>
    <row r="1472" spans="2:8" ht="13.5" x14ac:dyDescent="0.25">
      <c r="B1472" s="10">
        <v>44152</v>
      </c>
      <c r="C1472" s="2">
        <v>57.98</v>
      </c>
      <c r="D1472" s="2">
        <v>45.4163</v>
      </c>
      <c r="E1472" s="2">
        <v>0</v>
      </c>
      <c r="F1472" s="2">
        <v>0</v>
      </c>
      <c r="G1472" s="2">
        <v>0</v>
      </c>
      <c r="H1472" s="12">
        <f t="shared" si="22"/>
        <v>0</v>
      </c>
    </row>
    <row r="1473" spans="2:8" ht="13.5" x14ac:dyDescent="0.25">
      <c r="B1473" s="10">
        <v>44153</v>
      </c>
      <c r="C1473" s="2">
        <v>57.98</v>
      </c>
      <c r="D1473" s="2">
        <v>45.4163</v>
      </c>
      <c r="E1473" s="2">
        <v>0</v>
      </c>
      <c r="F1473" s="2">
        <v>0</v>
      </c>
      <c r="G1473" s="2">
        <v>0</v>
      </c>
      <c r="H1473" s="12">
        <f t="shared" si="22"/>
        <v>0</v>
      </c>
    </row>
    <row r="1474" spans="2:8" ht="13.5" x14ac:dyDescent="0.25">
      <c r="B1474" s="10">
        <v>44154</v>
      </c>
      <c r="C1474" s="2">
        <v>57.98</v>
      </c>
      <c r="D1474" s="2">
        <v>45.4163</v>
      </c>
      <c r="E1474" s="2">
        <v>0</v>
      </c>
      <c r="F1474" s="2">
        <v>0</v>
      </c>
      <c r="G1474" s="2">
        <v>0</v>
      </c>
      <c r="H1474" s="12">
        <f t="shared" si="22"/>
        <v>0</v>
      </c>
    </row>
    <row r="1475" spans="2:8" ht="13.5" x14ac:dyDescent="0.25">
      <c r="B1475" s="10">
        <v>44155</v>
      </c>
      <c r="C1475" s="2">
        <v>59</v>
      </c>
      <c r="D1475" s="2">
        <v>46.215299999999999</v>
      </c>
      <c r="E1475" s="2">
        <v>10</v>
      </c>
      <c r="F1475" s="2">
        <v>59</v>
      </c>
      <c r="G1475" s="2">
        <v>590</v>
      </c>
      <c r="H1475" s="12">
        <f t="shared" si="22"/>
        <v>1.7592802584094246E-2</v>
      </c>
    </row>
    <row r="1476" spans="2:8" ht="13.5" x14ac:dyDescent="0.25">
      <c r="B1476" s="10">
        <v>44158</v>
      </c>
      <c r="C1476" s="2">
        <v>59</v>
      </c>
      <c r="D1476" s="2">
        <v>46.215299999999999</v>
      </c>
      <c r="E1476" s="2">
        <v>0</v>
      </c>
      <c r="F1476" s="2">
        <v>0</v>
      </c>
      <c r="G1476" s="2">
        <v>0</v>
      </c>
      <c r="H1476" s="12">
        <f t="shared" si="22"/>
        <v>0</v>
      </c>
    </row>
    <row r="1477" spans="2:8" ht="13.5" x14ac:dyDescent="0.25">
      <c r="B1477" s="10">
        <v>44159</v>
      </c>
      <c r="C1477" s="2">
        <v>59</v>
      </c>
      <c r="D1477" s="2">
        <v>46.215299999999999</v>
      </c>
      <c r="E1477" s="2">
        <v>0</v>
      </c>
      <c r="F1477" s="2">
        <v>0</v>
      </c>
      <c r="G1477" s="2">
        <v>0</v>
      </c>
      <c r="H1477" s="12">
        <f t="shared" si="22"/>
        <v>0</v>
      </c>
    </row>
    <row r="1478" spans="2:8" ht="13.5" x14ac:dyDescent="0.25">
      <c r="B1478" s="10">
        <v>44160</v>
      </c>
      <c r="C1478" s="2">
        <v>59</v>
      </c>
      <c r="D1478" s="2">
        <v>46.215299999999999</v>
      </c>
      <c r="E1478" s="2">
        <v>17</v>
      </c>
      <c r="F1478" s="2">
        <v>59</v>
      </c>
      <c r="G1478" s="2">
        <v>1003</v>
      </c>
      <c r="H1478" s="12">
        <f t="shared" si="22"/>
        <v>0</v>
      </c>
    </row>
    <row r="1479" spans="2:8" ht="13.5" x14ac:dyDescent="0.25">
      <c r="B1479" s="10">
        <v>44161</v>
      </c>
      <c r="C1479" s="2">
        <v>59</v>
      </c>
      <c r="D1479" s="2">
        <v>46.215299999999999</v>
      </c>
      <c r="E1479" s="2">
        <v>0</v>
      </c>
      <c r="F1479" s="2">
        <v>0</v>
      </c>
      <c r="G1479" s="2">
        <v>0</v>
      </c>
      <c r="H1479" s="12">
        <f t="shared" ref="H1479:H1542" si="23">(D1479-D1478)/D1478</f>
        <v>0</v>
      </c>
    </row>
    <row r="1480" spans="2:8" ht="13.5" x14ac:dyDescent="0.25">
      <c r="B1480" s="10">
        <v>44162</v>
      </c>
      <c r="C1480" s="2">
        <v>59</v>
      </c>
      <c r="D1480" s="2">
        <v>46.215299999999999</v>
      </c>
      <c r="E1480" s="2">
        <v>0</v>
      </c>
      <c r="F1480" s="2">
        <v>0</v>
      </c>
      <c r="G1480" s="2">
        <v>0</v>
      </c>
      <c r="H1480" s="12">
        <f t="shared" si="23"/>
        <v>0</v>
      </c>
    </row>
    <row r="1481" spans="2:8" ht="13.5" x14ac:dyDescent="0.25">
      <c r="B1481" s="10">
        <v>44165</v>
      </c>
      <c r="C1481" s="2">
        <v>59</v>
      </c>
      <c r="D1481" s="2">
        <v>46.215299999999999</v>
      </c>
      <c r="E1481" s="2">
        <v>0</v>
      </c>
      <c r="F1481" s="2">
        <v>0</v>
      </c>
      <c r="G1481" s="2">
        <v>0</v>
      </c>
      <c r="H1481" s="12">
        <f t="shared" si="23"/>
        <v>0</v>
      </c>
    </row>
    <row r="1482" spans="2:8" ht="13.5" x14ac:dyDescent="0.25">
      <c r="B1482" s="10">
        <v>44166</v>
      </c>
      <c r="C1482" s="2">
        <v>59</v>
      </c>
      <c r="D1482" s="2">
        <v>46.215299999999999</v>
      </c>
      <c r="E1482" s="2">
        <v>0</v>
      </c>
      <c r="F1482" s="2">
        <v>0</v>
      </c>
      <c r="G1482" s="2">
        <v>0</v>
      </c>
      <c r="H1482" s="12">
        <f t="shared" si="23"/>
        <v>0</v>
      </c>
    </row>
    <row r="1483" spans="2:8" ht="13.5" x14ac:dyDescent="0.25">
      <c r="B1483" s="10">
        <v>44167</v>
      </c>
      <c r="C1483" s="2">
        <v>59</v>
      </c>
      <c r="D1483" s="2">
        <v>46.215299999999999</v>
      </c>
      <c r="E1483" s="2">
        <v>0</v>
      </c>
      <c r="F1483" s="2">
        <v>0</v>
      </c>
      <c r="G1483" s="2">
        <v>0</v>
      </c>
      <c r="H1483" s="12">
        <f t="shared" si="23"/>
        <v>0</v>
      </c>
    </row>
    <row r="1484" spans="2:8" ht="13.5" x14ac:dyDescent="0.25">
      <c r="B1484" s="10">
        <v>44168</v>
      </c>
      <c r="C1484" s="2">
        <v>59</v>
      </c>
      <c r="D1484" s="2">
        <v>46.215299999999999</v>
      </c>
      <c r="E1484" s="2">
        <v>0</v>
      </c>
      <c r="F1484" s="2">
        <v>0</v>
      </c>
      <c r="G1484" s="2">
        <v>0</v>
      </c>
      <c r="H1484" s="12">
        <f t="shared" si="23"/>
        <v>0</v>
      </c>
    </row>
    <row r="1485" spans="2:8" ht="13.5" x14ac:dyDescent="0.25">
      <c r="B1485" s="10">
        <v>44169</v>
      </c>
      <c r="C1485" s="2">
        <v>59</v>
      </c>
      <c r="D1485" s="2">
        <v>46.215299999999999</v>
      </c>
      <c r="E1485" s="2">
        <v>0</v>
      </c>
      <c r="F1485" s="2">
        <v>0</v>
      </c>
      <c r="G1485" s="2">
        <v>0</v>
      </c>
      <c r="H1485" s="12">
        <f t="shared" si="23"/>
        <v>0</v>
      </c>
    </row>
    <row r="1486" spans="2:8" ht="13.5" x14ac:dyDescent="0.25">
      <c r="B1486" s="10">
        <v>44172</v>
      </c>
      <c r="C1486" s="2">
        <v>59</v>
      </c>
      <c r="D1486" s="2">
        <v>46.215299999999999</v>
      </c>
      <c r="E1486" s="2">
        <v>0</v>
      </c>
      <c r="F1486" s="2">
        <v>0</v>
      </c>
      <c r="G1486" s="2">
        <v>0</v>
      </c>
      <c r="H1486" s="12">
        <f t="shared" si="23"/>
        <v>0</v>
      </c>
    </row>
    <row r="1487" spans="2:8" ht="13.5" x14ac:dyDescent="0.25">
      <c r="B1487" s="10">
        <v>44173</v>
      </c>
      <c r="C1487" s="2">
        <v>59</v>
      </c>
      <c r="D1487" s="2">
        <v>46.215299999999999</v>
      </c>
      <c r="E1487" s="2">
        <v>0</v>
      </c>
      <c r="F1487" s="2">
        <v>0</v>
      </c>
      <c r="G1487" s="2">
        <v>0</v>
      </c>
      <c r="H1487" s="12">
        <f t="shared" si="23"/>
        <v>0</v>
      </c>
    </row>
    <row r="1488" spans="2:8" ht="13.5" x14ac:dyDescent="0.25">
      <c r="B1488" s="10">
        <v>44174</v>
      </c>
      <c r="C1488" s="2">
        <v>59</v>
      </c>
      <c r="D1488" s="2">
        <v>46.215299999999999</v>
      </c>
      <c r="E1488" s="2">
        <v>0</v>
      </c>
      <c r="F1488" s="2">
        <v>0</v>
      </c>
      <c r="G1488" s="2">
        <v>0</v>
      </c>
      <c r="H1488" s="12">
        <f t="shared" si="23"/>
        <v>0</v>
      </c>
    </row>
    <row r="1489" spans="2:8" ht="13.5" x14ac:dyDescent="0.25">
      <c r="B1489" s="10">
        <v>44175</v>
      </c>
      <c r="C1489" s="2">
        <v>59</v>
      </c>
      <c r="D1489" s="2">
        <v>46.215299999999999</v>
      </c>
      <c r="E1489" s="2">
        <v>20</v>
      </c>
      <c r="F1489" s="2">
        <v>59</v>
      </c>
      <c r="G1489" s="2">
        <v>1180</v>
      </c>
      <c r="H1489" s="12">
        <f t="shared" si="23"/>
        <v>0</v>
      </c>
    </row>
    <row r="1490" spans="2:8" ht="13.5" x14ac:dyDescent="0.25">
      <c r="B1490" s="10">
        <v>44176</v>
      </c>
      <c r="C1490" s="2">
        <v>59</v>
      </c>
      <c r="D1490" s="2">
        <v>46.215299999999999</v>
      </c>
      <c r="E1490" s="2">
        <v>0</v>
      </c>
      <c r="F1490" s="2">
        <v>0</v>
      </c>
      <c r="G1490" s="2">
        <v>0</v>
      </c>
      <c r="H1490" s="12">
        <f t="shared" si="23"/>
        <v>0</v>
      </c>
    </row>
    <row r="1491" spans="2:8" ht="13.5" x14ac:dyDescent="0.25">
      <c r="B1491" s="10">
        <v>44179</v>
      </c>
      <c r="C1491" s="2">
        <v>59</v>
      </c>
      <c r="D1491" s="2">
        <v>46.215299999999999</v>
      </c>
      <c r="E1491" s="2">
        <v>0</v>
      </c>
      <c r="F1491" s="2">
        <v>0</v>
      </c>
      <c r="G1491" s="2">
        <v>0</v>
      </c>
      <c r="H1491" s="12">
        <f t="shared" si="23"/>
        <v>0</v>
      </c>
    </row>
    <row r="1492" spans="2:8" ht="13.5" x14ac:dyDescent="0.25">
      <c r="B1492" s="10">
        <v>44180</v>
      </c>
      <c r="C1492" s="2">
        <v>59</v>
      </c>
      <c r="D1492" s="2">
        <v>46.215299999999999</v>
      </c>
      <c r="E1492" s="2">
        <v>0</v>
      </c>
      <c r="F1492" s="2">
        <v>0</v>
      </c>
      <c r="G1492" s="2">
        <v>0</v>
      </c>
      <c r="H1492" s="12">
        <f t="shared" si="23"/>
        <v>0</v>
      </c>
    </row>
    <row r="1493" spans="2:8" ht="13.5" x14ac:dyDescent="0.25">
      <c r="B1493" s="10">
        <v>44181</v>
      </c>
      <c r="C1493" s="2">
        <v>58</v>
      </c>
      <c r="D1493" s="2">
        <v>45.432000000000002</v>
      </c>
      <c r="E1493" s="2">
        <v>78</v>
      </c>
      <c r="F1493" s="2">
        <v>58</v>
      </c>
      <c r="G1493" s="2">
        <v>4524</v>
      </c>
      <c r="H1493" s="12">
        <f t="shared" si="23"/>
        <v>-1.6948932496381006E-2</v>
      </c>
    </row>
    <row r="1494" spans="2:8" ht="13.5" x14ac:dyDescent="0.25">
      <c r="B1494" s="10">
        <v>44182</v>
      </c>
      <c r="C1494" s="2">
        <v>59</v>
      </c>
      <c r="D1494" s="2">
        <v>46.215299999999999</v>
      </c>
      <c r="E1494" s="2">
        <v>77</v>
      </c>
      <c r="F1494" s="2">
        <v>59</v>
      </c>
      <c r="G1494" s="2">
        <v>4543</v>
      </c>
      <c r="H1494" s="12">
        <f t="shared" si="23"/>
        <v>1.7241151611199088E-2</v>
      </c>
    </row>
    <row r="1495" spans="2:8" ht="13.5" x14ac:dyDescent="0.25">
      <c r="B1495" s="10">
        <v>44183</v>
      </c>
      <c r="C1495" s="2">
        <v>59</v>
      </c>
      <c r="D1495" s="2">
        <v>46.215299999999999</v>
      </c>
      <c r="E1495" s="2">
        <v>0</v>
      </c>
      <c r="F1495" s="2">
        <v>0</v>
      </c>
      <c r="G1495" s="2">
        <v>0</v>
      </c>
      <c r="H1495" s="12">
        <f t="shared" si="23"/>
        <v>0</v>
      </c>
    </row>
    <row r="1496" spans="2:8" ht="13.5" x14ac:dyDescent="0.25">
      <c r="B1496" s="10">
        <v>44186</v>
      </c>
      <c r="C1496" s="2">
        <v>59</v>
      </c>
      <c r="D1496" s="2">
        <v>46.215299999999999</v>
      </c>
      <c r="E1496" s="2">
        <v>20</v>
      </c>
      <c r="F1496" s="2">
        <v>59</v>
      </c>
      <c r="G1496" s="2">
        <v>1180</v>
      </c>
      <c r="H1496" s="12">
        <f t="shared" si="23"/>
        <v>0</v>
      </c>
    </row>
    <row r="1497" spans="2:8" ht="13.5" x14ac:dyDescent="0.25">
      <c r="B1497" s="10">
        <v>44187</v>
      </c>
      <c r="C1497" s="2">
        <v>59</v>
      </c>
      <c r="D1497" s="2">
        <v>46.215299999999999</v>
      </c>
      <c r="E1497" s="2">
        <v>0</v>
      </c>
      <c r="F1497" s="2">
        <v>0</v>
      </c>
      <c r="G1497" s="2">
        <v>0</v>
      </c>
      <c r="H1497" s="12">
        <f t="shared" si="23"/>
        <v>0</v>
      </c>
    </row>
    <row r="1498" spans="2:8" ht="13.5" x14ac:dyDescent="0.25">
      <c r="B1498" s="10">
        <v>44188</v>
      </c>
      <c r="C1498" s="2">
        <v>59</v>
      </c>
      <c r="D1498" s="2">
        <v>46.215299999999999</v>
      </c>
      <c r="E1498" s="2">
        <v>20</v>
      </c>
      <c r="F1498" s="2">
        <v>59</v>
      </c>
      <c r="G1498" s="2">
        <v>1180</v>
      </c>
      <c r="H1498" s="12">
        <f t="shared" si="23"/>
        <v>0</v>
      </c>
    </row>
    <row r="1499" spans="2:8" ht="13.5" x14ac:dyDescent="0.25">
      <c r="B1499" s="10">
        <v>44189</v>
      </c>
      <c r="C1499" s="2">
        <v>59</v>
      </c>
      <c r="D1499" s="2">
        <v>46.215299999999999</v>
      </c>
      <c r="E1499" s="2">
        <v>40</v>
      </c>
      <c r="F1499" s="2">
        <v>59</v>
      </c>
      <c r="G1499" s="2">
        <v>2360</v>
      </c>
      <c r="H1499" s="12">
        <f t="shared" si="23"/>
        <v>0</v>
      </c>
    </row>
    <row r="1500" spans="2:8" ht="13.5" x14ac:dyDescent="0.25">
      <c r="B1500" s="10">
        <v>44190</v>
      </c>
      <c r="C1500" s="2">
        <v>59</v>
      </c>
      <c r="D1500" s="2">
        <v>46.215299999999999</v>
      </c>
      <c r="E1500" s="2">
        <v>0</v>
      </c>
      <c r="F1500" s="2">
        <v>0</v>
      </c>
      <c r="G1500" s="2">
        <v>0</v>
      </c>
      <c r="H1500" s="12">
        <f t="shared" si="23"/>
        <v>0</v>
      </c>
    </row>
    <row r="1501" spans="2:8" ht="13.5" x14ac:dyDescent="0.25">
      <c r="B1501" s="10">
        <v>44193</v>
      </c>
      <c r="C1501" s="2">
        <v>59.5</v>
      </c>
      <c r="D1501" s="2">
        <v>46.606900000000003</v>
      </c>
      <c r="E1501" s="2">
        <v>18</v>
      </c>
      <c r="F1501" s="2">
        <v>59.5</v>
      </c>
      <c r="G1501" s="2">
        <v>1071</v>
      </c>
      <c r="H1501" s="12">
        <f t="shared" si="23"/>
        <v>8.47338435539754E-3</v>
      </c>
    </row>
    <row r="1502" spans="2:8" ht="13.5" x14ac:dyDescent="0.25">
      <c r="B1502" s="10">
        <v>44194</v>
      </c>
      <c r="C1502" s="2">
        <v>59.5</v>
      </c>
      <c r="D1502" s="2">
        <v>46.606900000000003</v>
      </c>
      <c r="E1502" s="2">
        <v>55</v>
      </c>
      <c r="F1502" s="2">
        <v>59.5</v>
      </c>
      <c r="G1502" s="2">
        <v>3272.5</v>
      </c>
      <c r="H1502" s="12">
        <f t="shared" si="23"/>
        <v>0</v>
      </c>
    </row>
    <row r="1503" spans="2:8" ht="13.5" x14ac:dyDescent="0.25">
      <c r="B1503" s="10">
        <v>44195</v>
      </c>
      <c r="C1503" s="2">
        <v>59.5</v>
      </c>
      <c r="D1503" s="2">
        <v>46.606900000000003</v>
      </c>
      <c r="E1503" s="2">
        <v>360</v>
      </c>
      <c r="F1503" s="2">
        <v>59.5</v>
      </c>
      <c r="G1503" s="2">
        <v>21420</v>
      </c>
      <c r="H1503" s="12">
        <f t="shared" si="23"/>
        <v>0</v>
      </c>
    </row>
    <row r="1504" spans="2:8" ht="13.5" x14ac:dyDescent="0.25">
      <c r="B1504" s="10">
        <v>44196</v>
      </c>
      <c r="C1504" s="2">
        <v>59.5</v>
      </c>
      <c r="D1504" s="2">
        <v>46.606900000000003</v>
      </c>
      <c r="E1504" s="2">
        <v>0</v>
      </c>
      <c r="F1504" s="2">
        <v>0</v>
      </c>
      <c r="G1504" s="2">
        <v>0</v>
      </c>
      <c r="H1504" s="12">
        <f t="shared" si="23"/>
        <v>0</v>
      </c>
    </row>
    <row r="1505" spans="2:8" ht="13.5" x14ac:dyDescent="0.25">
      <c r="B1505" s="10">
        <v>44200</v>
      </c>
      <c r="C1505" s="2">
        <v>59.5</v>
      </c>
      <c r="D1505" s="2">
        <v>46.606900000000003</v>
      </c>
      <c r="E1505" s="2">
        <v>0</v>
      </c>
      <c r="F1505" s="2">
        <v>0</v>
      </c>
      <c r="G1505" s="2">
        <v>0</v>
      </c>
      <c r="H1505" s="12">
        <f t="shared" si="23"/>
        <v>0</v>
      </c>
    </row>
    <row r="1506" spans="2:8" ht="13.5" x14ac:dyDescent="0.25">
      <c r="B1506" s="10">
        <v>44201</v>
      </c>
      <c r="C1506" s="2">
        <v>59.5</v>
      </c>
      <c r="D1506" s="2">
        <v>46.606900000000003</v>
      </c>
      <c r="E1506" s="2">
        <v>0</v>
      </c>
      <c r="F1506" s="2">
        <v>0</v>
      </c>
      <c r="G1506" s="2">
        <v>0</v>
      </c>
      <c r="H1506" s="12">
        <f t="shared" si="23"/>
        <v>0</v>
      </c>
    </row>
    <row r="1507" spans="2:8" ht="13.5" x14ac:dyDescent="0.25">
      <c r="B1507" s="10">
        <v>44202</v>
      </c>
      <c r="C1507" s="2">
        <v>59.5</v>
      </c>
      <c r="D1507" s="2">
        <v>46.606900000000003</v>
      </c>
      <c r="E1507" s="2">
        <v>0</v>
      </c>
      <c r="F1507" s="2">
        <v>0</v>
      </c>
      <c r="G1507" s="2">
        <v>0</v>
      </c>
      <c r="H1507" s="12">
        <f t="shared" si="23"/>
        <v>0</v>
      </c>
    </row>
    <row r="1508" spans="2:8" ht="13.5" x14ac:dyDescent="0.25">
      <c r="B1508" s="10">
        <v>44203</v>
      </c>
      <c r="C1508" s="2">
        <v>59.5</v>
      </c>
      <c r="D1508" s="2">
        <v>46.606900000000003</v>
      </c>
      <c r="E1508" s="2">
        <v>0</v>
      </c>
      <c r="F1508" s="2">
        <v>0</v>
      </c>
      <c r="G1508" s="2">
        <v>0</v>
      </c>
      <c r="H1508" s="12">
        <f t="shared" si="23"/>
        <v>0</v>
      </c>
    </row>
    <row r="1509" spans="2:8" ht="13.5" x14ac:dyDescent="0.25">
      <c r="B1509" s="10">
        <v>44204</v>
      </c>
      <c r="C1509" s="2">
        <v>59.5</v>
      </c>
      <c r="D1509" s="2">
        <v>46.606900000000003</v>
      </c>
      <c r="E1509" s="2">
        <v>0</v>
      </c>
      <c r="F1509" s="2">
        <v>0</v>
      </c>
      <c r="G1509" s="2">
        <v>0</v>
      </c>
      <c r="H1509" s="12">
        <f t="shared" si="23"/>
        <v>0</v>
      </c>
    </row>
    <row r="1510" spans="2:8" ht="13.5" x14ac:dyDescent="0.25">
      <c r="B1510" s="10">
        <v>44207</v>
      </c>
      <c r="C1510" s="2">
        <v>59.5</v>
      </c>
      <c r="D1510" s="2">
        <v>46.606900000000003</v>
      </c>
      <c r="E1510" s="2">
        <v>0</v>
      </c>
      <c r="F1510" s="2">
        <v>0</v>
      </c>
      <c r="G1510" s="2">
        <v>0</v>
      </c>
      <c r="H1510" s="12">
        <f t="shared" si="23"/>
        <v>0</v>
      </c>
    </row>
    <row r="1511" spans="2:8" ht="13.5" x14ac:dyDescent="0.25">
      <c r="B1511" s="10">
        <v>44208</v>
      </c>
      <c r="C1511" s="2">
        <v>59.5</v>
      </c>
      <c r="D1511" s="2">
        <v>46.606900000000003</v>
      </c>
      <c r="E1511" s="2">
        <v>0</v>
      </c>
      <c r="F1511" s="2">
        <v>0</v>
      </c>
      <c r="G1511" s="2">
        <v>0</v>
      </c>
      <c r="H1511" s="12">
        <f t="shared" si="23"/>
        <v>0</v>
      </c>
    </row>
    <row r="1512" spans="2:8" ht="13.5" x14ac:dyDescent="0.25">
      <c r="B1512" s="10">
        <v>44209</v>
      </c>
      <c r="C1512" s="2">
        <v>59.5</v>
      </c>
      <c r="D1512" s="2">
        <v>46.606900000000003</v>
      </c>
      <c r="E1512" s="2">
        <v>0</v>
      </c>
      <c r="F1512" s="2">
        <v>0</v>
      </c>
      <c r="G1512" s="2">
        <v>0</v>
      </c>
      <c r="H1512" s="12">
        <f t="shared" si="23"/>
        <v>0</v>
      </c>
    </row>
    <row r="1513" spans="2:8" ht="13.5" x14ac:dyDescent="0.25">
      <c r="B1513" s="10">
        <v>44211</v>
      </c>
      <c r="C1513" s="2">
        <v>59.5</v>
      </c>
      <c r="D1513" s="2">
        <v>46.606900000000003</v>
      </c>
      <c r="E1513" s="2">
        <v>9</v>
      </c>
      <c r="F1513" s="2">
        <v>59.5</v>
      </c>
      <c r="G1513" s="2">
        <v>535.5</v>
      </c>
      <c r="H1513" s="12">
        <f t="shared" si="23"/>
        <v>0</v>
      </c>
    </row>
    <row r="1514" spans="2:8" ht="13.5" x14ac:dyDescent="0.25">
      <c r="B1514" s="10">
        <v>44214</v>
      </c>
      <c r="C1514" s="2">
        <v>59.5</v>
      </c>
      <c r="D1514" s="2">
        <v>46.606900000000003</v>
      </c>
      <c r="E1514" s="2">
        <v>0</v>
      </c>
      <c r="F1514" s="2">
        <v>0</v>
      </c>
      <c r="G1514" s="2">
        <v>0</v>
      </c>
      <c r="H1514" s="12">
        <f t="shared" si="23"/>
        <v>0</v>
      </c>
    </row>
    <row r="1515" spans="2:8" ht="13.5" x14ac:dyDescent="0.25">
      <c r="B1515" s="10">
        <v>44215</v>
      </c>
      <c r="C1515" s="2">
        <v>59</v>
      </c>
      <c r="D1515" s="2">
        <v>46.215299999999999</v>
      </c>
      <c r="E1515" s="2">
        <v>31</v>
      </c>
      <c r="F1515" s="2">
        <v>59</v>
      </c>
      <c r="G1515" s="2">
        <v>1829</v>
      </c>
      <c r="H1515" s="12">
        <f t="shared" si="23"/>
        <v>-8.4021893753929988E-3</v>
      </c>
    </row>
    <row r="1516" spans="2:8" ht="13.5" x14ac:dyDescent="0.25">
      <c r="B1516" s="10">
        <v>44216</v>
      </c>
      <c r="C1516" s="2">
        <v>59</v>
      </c>
      <c r="D1516" s="2">
        <v>46.215299999999999</v>
      </c>
      <c r="E1516" s="2">
        <v>0</v>
      </c>
      <c r="F1516" s="2">
        <v>0</v>
      </c>
      <c r="G1516" s="2">
        <v>0</v>
      </c>
      <c r="H1516" s="12">
        <f t="shared" si="23"/>
        <v>0</v>
      </c>
    </row>
    <row r="1517" spans="2:8" ht="13.5" x14ac:dyDescent="0.25">
      <c r="B1517" s="10">
        <v>44217</v>
      </c>
      <c r="C1517" s="2">
        <v>59</v>
      </c>
      <c r="D1517" s="2">
        <v>46.215299999999999</v>
      </c>
      <c r="E1517" s="2">
        <v>0</v>
      </c>
      <c r="F1517" s="2">
        <v>0</v>
      </c>
      <c r="G1517" s="2">
        <v>0</v>
      </c>
      <c r="H1517" s="12">
        <f t="shared" si="23"/>
        <v>0</v>
      </c>
    </row>
    <row r="1518" spans="2:8" ht="13.5" x14ac:dyDescent="0.25">
      <c r="B1518" s="10">
        <v>44218</v>
      </c>
      <c r="C1518" s="2">
        <v>59</v>
      </c>
      <c r="D1518" s="2">
        <v>46.215299999999999</v>
      </c>
      <c r="E1518" s="2">
        <v>0</v>
      </c>
      <c r="F1518" s="2">
        <v>0</v>
      </c>
      <c r="G1518" s="2">
        <v>0</v>
      </c>
      <c r="H1518" s="12">
        <f t="shared" si="23"/>
        <v>0</v>
      </c>
    </row>
    <row r="1519" spans="2:8" ht="13.5" x14ac:dyDescent="0.25">
      <c r="B1519" s="10">
        <v>44221</v>
      </c>
      <c r="C1519" s="2">
        <v>59</v>
      </c>
      <c r="D1519" s="2">
        <v>46.215299999999999</v>
      </c>
      <c r="E1519" s="2">
        <v>0</v>
      </c>
      <c r="F1519" s="2">
        <v>0</v>
      </c>
      <c r="G1519" s="2">
        <v>0</v>
      </c>
      <c r="H1519" s="12">
        <f t="shared" si="23"/>
        <v>0</v>
      </c>
    </row>
    <row r="1520" spans="2:8" ht="13.5" x14ac:dyDescent="0.25">
      <c r="B1520" s="10">
        <v>44222</v>
      </c>
      <c r="C1520" s="2">
        <v>59</v>
      </c>
      <c r="D1520" s="2">
        <v>46.215299999999999</v>
      </c>
      <c r="E1520" s="2">
        <v>0</v>
      </c>
      <c r="F1520" s="2">
        <v>0</v>
      </c>
      <c r="G1520" s="2">
        <v>0</v>
      </c>
      <c r="H1520" s="12">
        <f t="shared" si="23"/>
        <v>0</v>
      </c>
    </row>
    <row r="1521" spans="2:8" ht="13.5" x14ac:dyDescent="0.25">
      <c r="B1521" s="10">
        <v>44223</v>
      </c>
      <c r="C1521" s="2">
        <v>59</v>
      </c>
      <c r="D1521" s="2">
        <v>46.215299999999999</v>
      </c>
      <c r="E1521" s="2">
        <v>0</v>
      </c>
      <c r="F1521" s="2">
        <v>0</v>
      </c>
      <c r="G1521" s="2">
        <v>0</v>
      </c>
      <c r="H1521" s="12">
        <f t="shared" si="23"/>
        <v>0</v>
      </c>
    </row>
    <row r="1522" spans="2:8" ht="13.5" x14ac:dyDescent="0.25">
      <c r="B1522" s="10">
        <v>44224</v>
      </c>
      <c r="C1522" s="2">
        <v>59</v>
      </c>
      <c r="D1522" s="2">
        <v>46.215299999999999</v>
      </c>
      <c r="E1522" s="2">
        <v>0</v>
      </c>
      <c r="F1522" s="2">
        <v>0</v>
      </c>
      <c r="G1522" s="2">
        <v>0</v>
      </c>
      <c r="H1522" s="12">
        <f t="shared" si="23"/>
        <v>0</v>
      </c>
    </row>
    <row r="1523" spans="2:8" ht="13.5" x14ac:dyDescent="0.25">
      <c r="B1523" s="10">
        <v>44225</v>
      </c>
      <c r="C1523" s="2">
        <v>59</v>
      </c>
      <c r="D1523" s="2">
        <v>46.215299999999999</v>
      </c>
      <c r="E1523" s="2">
        <v>0</v>
      </c>
      <c r="F1523" s="2">
        <v>0</v>
      </c>
      <c r="G1523" s="2">
        <v>0</v>
      </c>
      <c r="H1523" s="12">
        <f t="shared" si="23"/>
        <v>0</v>
      </c>
    </row>
    <row r="1524" spans="2:8" ht="13.5" x14ac:dyDescent="0.25">
      <c r="B1524" s="10">
        <v>44228</v>
      </c>
      <c r="C1524" s="2">
        <v>59</v>
      </c>
      <c r="D1524" s="2">
        <v>46.215299999999999</v>
      </c>
      <c r="E1524" s="2">
        <v>0</v>
      </c>
      <c r="F1524" s="2">
        <v>0</v>
      </c>
      <c r="G1524" s="2">
        <v>0</v>
      </c>
      <c r="H1524" s="12">
        <f t="shared" si="23"/>
        <v>0</v>
      </c>
    </row>
    <row r="1525" spans="2:8" ht="13.5" x14ac:dyDescent="0.25">
      <c r="B1525" s="10">
        <v>44229</v>
      </c>
      <c r="C1525" s="2">
        <v>59</v>
      </c>
      <c r="D1525" s="2">
        <v>46.215299999999999</v>
      </c>
      <c r="E1525" s="2">
        <v>0</v>
      </c>
      <c r="F1525" s="2">
        <v>0</v>
      </c>
      <c r="G1525" s="2">
        <v>0</v>
      </c>
      <c r="H1525" s="12">
        <f t="shared" si="23"/>
        <v>0</v>
      </c>
    </row>
    <row r="1526" spans="2:8" ht="13.5" x14ac:dyDescent="0.25">
      <c r="B1526" s="10">
        <v>44230</v>
      </c>
      <c r="C1526" s="2">
        <v>59</v>
      </c>
      <c r="D1526" s="2">
        <v>46.215299999999999</v>
      </c>
      <c r="E1526" s="2">
        <v>0</v>
      </c>
      <c r="F1526" s="2">
        <v>0</v>
      </c>
      <c r="G1526" s="2">
        <v>0</v>
      </c>
      <c r="H1526" s="12">
        <f t="shared" si="23"/>
        <v>0</v>
      </c>
    </row>
    <row r="1527" spans="2:8" ht="13.5" x14ac:dyDescent="0.25">
      <c r="B1527" s="10">
        <v>44231</v>
      </c>
      <c r="C1527" s="2">
        <v>59</v>
      </c>
      <c r="D1527" s="2">
        <v>46.215299999999999</v>
      </c>
      <c r="E1527" s="2">
        <v>2000</v>
      </c>
      <c r="F1527" s="2">
        <v>59</v>
      </c>
      <c r="G1527" s="2">
        <v>118000</v>
      </c>
      <c r="H1527" s="12">
        <f t="shared" si="23"/>
        <v>0</v>
      </c>
    </row>
    <row r="1528" spans="2:8" ht="13.5" x14ac:dyDescent="0.25">
      <c r="B1528" s="10">
        <v>44232</v>
      </c>
      <c r="C1528" s="2">
        <v>59</v>
      </c>
      <c r="D1528" s="2">
        <v>46.215299999999999</v>
      </c>
      <c r="E1528" s="2">
        <v>0</v>
      </c>
      <c r="F1528" s="2">
        <v>0</v>
      </c>
      <c r="G1528" s="2">
        <v>0</v>
      </c>
      <c r="H1528" s="12">
        <f t="shared" si="23"/>
        <v>0</v>
      </c>
    </row>
    <row r="1529" spans="2:8" ht="13.5" x14ac:dyDescent="0.25">
      <c r="B1529" s="10">
        <v>44235</v>
      </c>
      <c r="C1529" s="2">
        <v>59</v>
      </c>
      <c r="D1529" s="2">
        <v>46.215299999999999</v>
      </c>
      <c r="E1529" s="2">
        <v>0</v>
      </c>
      <c r="F1529" s="2">
        <v>0</v>
      </c>
      <c r="G1529" s="2">
        <v>0</v>
      </c>
      <c r="H1529" s="12">
        <f t="shared" si="23"/>
        <v>0</v>
      </c>
    </row>
    <row r="1530" spans="2:8" ht="13.5" x14ac:dyDescent="0.25">
      <c r="B1530" s="10">
        <v>44236</v>
      </c>
      <c r="C1530" s="2">
        <v>59</v>
      </c>
      <c r="D1530" s="2">
        <v>46.215299999999999</v>
      </c>
      <c r="E1530" s="2">
        <v>0</v>
      </c>
      <c r="F1530" s="2">
        <v>0</v>
      </c>
      <c r="G1530" s="2">
        <v>0</v>
      </c>
      <c r="H1530" s="12">
        <f t="shared" si="23"/>
        <v>0</v>
      </c>
    </row>
    <row r="1531" spans="2:8" ht="13.5" x14ac:dyDescent="0.25">
      <c r="B1531" s="10">
        <v>44237</v>
      </c>
      <c r="C1531" s="2">
        <v>59</v>
      </c>
      <c r="D1531" s="2">
        <v>46.215299999999999</v>
      </c>
      <c r="E1531" s="2">
        <v>0</v>
      </c>
      <c r="F1531" s="2">
        <v>0</v>
      </c>
      <c r="G1531" s="2">
        <v>0</v>
      </c>
      <c r="H1531" s="12">
        <f t="shared" si="23"/>
        <v>0</v>
      </c>
    </row>
    <row r="1532" spans="2:8" ht="13.5" x14ac:dyDescent="0.25">
      <c r="B1532" s="10">
        <v>44238</v>
      </c>
      <c r="C1532" s="2">
        <v>59</v>
      </c>
      <c r="D1532" s="2">
        <v>46.215299999999999</v>
      </c>
      <c r="E1532" s="2">
        <v>0</v>
      </c>
      <c r="F1532" s="2">
        <v>0</v>
      </c>
      <c r="G1532" s="2">
        <v>0</v>
      </c>
      <c r="H1532" s="12">
        <f t="shared" si="23"/>
        <v>0</v>
      </c>
    </row>
    <row r="1533" spans="2:8" ht="13.5" x14ac:dyDescent="0.25">
      <c r="B1533" s="10">
        <v>44239</v>
      </c>
      <c r="C1533" s="2">
        <v>59</v>
      </c>
      <c r="D1533" s="2">
        <v>46.215299999999999</v>
      </c>
      <c r="E1533" s="2">
        <v>0</v>
      </c>
      <c r="F1533" s="2">
        <v>0</v>
      </c>
      <c r="G1533" s="2">
        <v>0</v>
      </c>
      <c r="H1533" s="12">
        <f t="shared" si="23"/>
        <v>0</v>
      </c>
    </row>
    <row r="1534" spans="2:8" ht="13.5" x14ac:dyDescent="0.25">
      <c r="B1534" s="10">
        <v>44242</v>
      </c>
      <c r="C1534" s="2">
        <v>59</v>
      </c>
      <c r="D1534" s="2">
        <v>46.215299999999999</v>
      </c>
      <c r="E1534" s="2">
        <v>0</v>
      </c>
      <c r="F1534" s="2">
        <v>0</v>
      </c>
      <c r="G1534" s="2">
        <v>0</v>
      </c>
      <c r="H1534" s="12">
        <f t="shared" si="23"/>
        <v>0</v>
      </c>
    </row>
    <row r="1535" spans="2:8" ht="13.5" x14ac:dyDescent="0.25">
      <c r="B1535" s="10">
        <v>44243</v>
      </c>
      <c r="C1535" s="2">
        <v>59</v>
      </c>
      <c r="D1535" s="2">
        <v>46.215299999999999</v>
      </c>
      <c r="E1535" s="2">
        <v>0</v>
      </c>
      <c r="F1535" s="2">
        <v>0</v>
      </c>
      <c r="G1535" s="2">
        <v>0</v>
      </c>
      <c r="H1535" s="12">
        <f t="shared" si="23"/>
        <v>0</v>
      </c>
    </row>
    <row r="1536" spans="2:8" ht="13.5" x14ac:dyDescent="0.25">
      <c r="B1536" s="10">
        <v>44244</v>
      </c>
      <c r="C1536" s="2">
        <v>59</v>
      </c>
      <c r="D1536" s="2">
        <v>46.215299999999999</v>
      </c>
      <c r="E1536" s="2">
        <v>0</v>
      </c>
      <c r="F1536" s="2">
        <v>0</v>
      </c>
      <c r="G1536" s="2">
        <v>0</v>
      </c>
      <c r="H1536" s="12">
        <f t="shared" si="23"/>
        <v>0</v>
      </c>
    </row>
    <row r="1537" spans="2:8" ht="13.5" x14ac:dyDescent="0.25">
      <c r="B1537" s="10">
        <v>44245</v>
      </c>
      <c r="C1537" s="2">
        <v>59</v>
      </c>
      <c r="D1537" s="2">
        <v>46.215299999999999</v>
      </c>
      <c r="E1537" s="2">
        <v>0</v>
      </c>
      <c r="F1537" s="2">
        <v>0</v>
      </c>
      <c r="G1537" s="2">
        <v>0</v>
      </c>
      <c r="H1537" s="12">
        <f t="shared" si="23"/>
        <v>0</v>
      </c>
    </row>
    <row r="1538" spans="2:8" ht="13.5" x14ac:dyDescent="0.25">
      <c r="B1538" s="10">
        <v>44246</v>
      </c>
      <c r="C1538" s="2">
        <v>59</v>
      </c>
      <c r="D1538" s="2">
        <v>46.215299999999999</v>
      </c>
      <c r="E1538" s="2">
        <v>0</v>
      </c>
      <c r="F1538" s="2">
        <v>0</v>
      </c>
      <c r="G1538" s="2">
        <v>0</v>
      </c>
      <c r="H1538" s="12">
        <f t="shared" si="23"/>
        <v>0</v>
      </c>
    </row>
    <row r="1539" spans="2:8" ht="13.5" x14ac:dyDescent="0.25">
      <c r="B1539" s="10">
        <v>44249</v>
      </c>
      <c r="C1539" s="2">
        <v>59</v>
      </c>
      <c r="D1539" s="2">
        <v>46.215299999999999</v>
      </c>
      <c r="E1539" s="2">
        <v>0</v>
      </c>
      <c r="F1539" s="2">
        <v>0</v>
      </c>
      <c r="G1539" s="2">
        <v>0</v>
      </c>
      <c r="H1539" s="12">
        <f t="shared" si="23"/>
        <v>0</v>
      </c>
    </row>
    <row r="1540" spans="2:8" ht="13.5" x14ac:dyDescent="0.25">
      <c r="B1540" s="10">
        <v>44250</v>
      </c>
      <c r="C1540" s="2">
        <v>59</v>
      </c>
      <c r="D1540" s="2">
        <v>46.215299999999999</v>
      </c>
      <c r="E1540" s="2">
        <v>0</v>
      </c>
      <c r="F1540" s="2">
        <v>0</v>
      </c>
      <c r="G1540" s="2">
        <v>0</v>
      </c>
      <c r="H1540" s="12">
        <f t="shared" si="23"/>
        <v>0</v>
      </c>
    </row>
    <row r="1541" spans="2:8" ht="13.5" x14ac:dyDescent="0.25">
      <c r="B1541" s="10">
        <v>44251</v>
      </c>
      <c r="C1541" s="2">
        <v>59</v>
      </c>
      <c r="D1541" s="2">
        <v>46.215299999999999</v>
      </c>
      <c r="E1541" s="2">
        <v>0</v>
      </c>
      <c r="F1541" s="2">
        <v>0</v>
      </c>
      <c r="G1541" s="2">
        <v>0</v>
      </c>
      <c r="H1541" s="12">
        <f t="shared" si="23"/>
        <v>0</v>
      </c>
    </row>
    <row r="1542" spans="2:8" ht="13.5" x14ac:dyDescent="0.25">
      <c r="B1542" s="10">
        <v>44252</v>
      </c>
      <c r="C1542" s="2">
        <v>59</v>
      </c>
      <c r="D1542" s="2">
        <v>46.215299999999999</v>
      </c>
      <c r="E1542" s="2">
        <v>0</v>
      </c>
      <c r="F1542" s="2">
        <v>0</v>
      </c>
      <c r="G1542" s="2">
        <v>0</v>
      </c>
      <c r="H1542" s="12">
        <f t="shared" si="23"/>
        <v>0</v>
      </c>
    </row>
    <row r="1543" spans="2:8" ht="13.5" x14ac:dyDescent="0.25">
      <c r="B1543" s="10">
        <v>44253</v>
      </c>
      <c r="C1543" s="2">
        <v>59</v>
      </c>
      <c r="D1543" s="2">
        <v>46.215299999999999</v>
      </c>
      <c r="E1543" s="2">
        <v>0</v>
      </c>
      <c r="F1543" s="2">
        <v>0</v>
      </c>
      <c r="G1543" s="2">
        <v>0</v>
      </c>
      <c r="H1543" s="12">
        <f t="shared" ref="H1543:H1606" si="24">(D1543-D1542)/D1542</f>
        <v>0</v>
      </c>
    </row>
    <row r="1544" spans="2:8" ht="13.5" x14ac:dyDescent="0.25">
      <c r="B1544" s="10">
        <v>44256</v>
      </c>
      <c r="C1544" s="2">
        <v>59</v>
      </c>
      <c r="D1544" s="2">
        <v>46.215299999999999</v>
      </c>
      <c r="E1544" s="2">
        <v>0</v>
      </c>
      <c r="F1544" s="2">
        <v>0</v>
      </c>
      <c r="G1544" s="2">
        <v>0</v>
      </c>
      <c r="H1544" s="12">
        <f t="shared" si="24"/>
        <v>0</v>
      </c>
    </row>
    <row r="1545" spans="2:8" ht="13.5" x14ac:dyDescent="0.25">
      <c r="B1545" s="10">
        <v>44257</v>
      </c>
      <c r="C1545" s="2">
        <v>59</v>
      </c>
      <c r="D1545" s="2">
        <v>46.215299999999999</v>
      </c>
      <c r="E1545" s="2">
        <v>0</v>
      </c>
      <c r="F1545" s="2">
        <v>0</v>
      </c>
      <c r="G1545" s="2">
        <v>0</v>
      </c>
      <c r="H1545" s="12">
        <f t="shared" si="24"/>
        <v>0</v>
      </c>
    </row>
    <row r="1546" spans="2:8" ht="13.5" x14ac:dyDescent="0.25">
      <c r="B1546" s="10">
        <v>44258</v>
      </c>
      <c r="C1546" s="2">
        <v>59</v>
      </c>
      <c r="D1546" s="2">
        <v>46.215299999999999</v>
      </c>
      <c r="E1546" s="2">
        <v>0</v>
      </c>
      <c r="F1546" s="2">
        <v>0</v>
      </c>
      <c r="G1546" s="2">
        <v>0</v>
      </c>
      <c r="H1546" s="12">
        <f t="shared" si="24"/>
        <v>0</v>
      </c>
    </row>
    <row r="1547" spans="2:8" ht="13.5" x14ac:dyDescent="0.25">
      <c r="B1547" s="10">
        <v>44259</v>
      </c>
      <c r="C1547" s="2">
        <v>59</v>
      </c>
      <c r="D1547" s="2">
        <v>46.215299999999999</v>
      </c>
      <c r="E1547" s="2">
        <v>0</v>
      </c>
      <c r="F1547" s="2">
        <v>0</v>
      </c>
      <c r="G1547" s="2">
        <v>0</v>
      </c>
      <c r="H1547" s="12">
        <f t="shared" si="24"/>
        <v>0</v>
      </c>
    </row>
    <row r="1548" spans="2:8" ht="13.5" x14ac:dyDescent="0.25">
      <c r="B1548" s="10">
        <v>44260</v>
      </c>
      <c r="C1548" s="2">
        <v>59</v>
      </c>
      <c r="D1548" s="2">
        <v>46.215299999999999</v>
      </c>
      <c r="E1548" s="2">
        <v>0</v>
      </c>
      <c r="F1548" s="2">
        <v>0</v>
      </c>
      <c r="G1548" s="2">
        <v>0</v>
      </c>
      <c r="H1548" s="12">
        <f t="shared" si="24"/>
        <v>0</v>
      </c>
    </row>
    <row r="1549" spans="2:8" ht="13.5" x14ac:dyDescent="0.25">
      <c r="B1549" s="10">
        <v>44263</v>
      </c>
      <c r="C1549" s="2">
        <v>59</v>
      </c>
      <c r="D1549" s="2">
        <v>46.215299999999999</v>
      </c>
      <c r="E1549" s="2">
        <v>0</v>
      </c>
      <c r="F1549" s="2">
        <v>0</v>
      </c>
      <c r="G1549" s="2">
        <v>0</v>
      </c>
      <c r="H1549" s="12">
        <f t="shared" si="24"/>
        <v>0</v>
      </c>
    </row>
    <row r="1550" spans="2:8" ht="13.5" x14ac:dyDescent="0.25">
      <c r="B1550" s="10">
        <v>44264</v>
      </c>
      <c r="C1550" s="2">
        <v>59</v>
      </c>
      <c r="D1550" s="2">
        <v>46.215299999999999</v>
      </c>
      <c r="E1550" s="2">
        <v>1</v>
      </c>
      <c r="F1550" s="2">
        <v>59</v>
      </c>
      <c r="G1550" s="2">
        <v>59</v>
      </c>
      <c r="H1550" s="12">
        <f t="shared" si="24"/>
        <v>0</v>
      </c>
    </row>
    <row r="1551" spans="2:8" ht="13.5" x14ac:dyDescent="0.25">
      <c r="B1551" s="10">
        <v>44265</v>
      </c>
      <c r="C1551" s="2">
        <v>59</v>
      </c>
      <c r="D1551" s="2">
        <v>46.215299999999999</v>
      </c>
      <c r="E1551" s="2">
        <v>0</v>
      </c>
      <c r="F1551" s="2">
        <v>0</v>
      </c>
      <c r="G1551" s="2">
        <v>0</v>
      </c>
      <c r="H1551" s="12">
        <f t="shared" si="24"/>
        <v>0</v>
      </c>
    </row>
    <row r="1552" spans="2:8" ht="13.5" x14ac:dyDescent="0.25">
      <c r="B1552" s="10">
        <v>44266</v>
      </c>
      <c r="C1552" s="2">
        <v>59</v>
      </c>
      <c r="D1552" s="2">
        <v>46.215299999999999</v>
      </c>
      <c r="E1552" s="2">
        <v>0</v>
      </c>
      <c r="F1552" s="2">
        <v>0</v>
      </c>
      <c r="G1552" s="2">
        <v>0</v>
      </c>
      <c r="H1552" s="12">
        <f t="shared" si="24"/>
        <v>0</v>
      </c>
    </row>
    <row r="1553" spans="2:8" ht="13.5" x14ac:dyDescent="0.25">
      <c r="B1553" s="10">
        <v>44267</v>
      </c>
      <c r="C1553" s="2">
        <v>59</v>
      </c>
      <c r="D1553" s="2">
        <v>46.215299999999999</v>
      </c>
      <c r="E1553" s="2">
        <v>0</v>
      </c>
      <c r="F1553" s="2">
        <v>0</v>
      </c>
      <c r="G1553" s="2">
        <v>0</v>
      </c>
      <c r="H1553" s="12">
        <f t="shared" si="24"/>
        <v>0</v>
      </c>
    </row>
    <row r="1554" spans="2:8" ht="13.5" x14ac:dyDescent="0.25">
      <c r="B1554" s="10">
        <v>44270</v>
      </c>
      <c r="C1554" s="2">
        <v>59</v>
      </c>
      <c r="D1554" s="2">
        <v>46.215299999999999</v>
      </c>
      <c r="E1554" s="2">
        <v>0</v>
      </c>
      <c r="F1554" s="2">
        <v>0</v>
      </c>
      <c r="G1554" s="2">
        <v>0</v>
      </c>
      <c r="H1554" s="12">
        <f t="shared" si="24"/>
        <v>0</v>
      </c>
    </row>
    <row r="1555" spans="2:8" ht="13.5" x14ac:dyDescent="0.25">
      <c r="B1555" s="10">
        <v>44271</v>
      </c>
      <c r="C1555" s="2">
        <v>59</v>
      </c>
      <c r="D1555" s="2">
        <v>46.215299999999999</v>
      </c>
      <c r="E1555" s="2">
        <v>0</v>
      </c>
      <c r="F1555" s="2">
        <v>0</v>
      </c>
      <c r="G1555" s="2">
        <v>0</v>
      </c>
      <c r="H1555" s="12">
        <f t="shared" si="24"/>
        <v>0</v>
      </c>
    </row>
    <row r="1556" spans="2:8" ht="13.5" x14ac:dyDescent="0.25">
      <c r="B1556" s="10">
        <v>44272</v>
      </c>
      <c r="C1556" s="2">
        <v>59</v>
      </c>
      <c r="D1556" s="2">
        <v>46.215299999999999</v>
      </c>
      <c r="E1556" s="2">
        <v>0</v>
      </c>
      <c r="F1556" s="2">
        <v>0</v>
      </c>
      <c r="G1556" s="2">
        <v>0</v>
      </c>
      <c r="H1556" s="12">
        <f t="shared" si="24"/>
        <v>0</v>
      </c>
    </row>
    <row r="1557" spans="2:8" ht="13.5" x14ac:dyDescent="0.25">
      <c r="B1557" s="10">
        <v>44273</v>
      </c>
      <c r="C1557" s="2">
        <v>59</v>
      </c>
      <c r="D1557" s="2">
        <v>46.215299999999999</v>
      </c>
      <c r="E1557" s="2">
        <v>0</v>
      </c>
      <c r="F1557" s="2">
        <v>0</v>
      </c>
      <c r="G1557" s="2">
        <v>0</v>
      </c>
      <c r="H1557" s="12">
        <f t="shared" si="24"/>
        <v>0</v>
      </c>
    </row>
    <row r="1558" spans="2:8" ht="13.5" x14ac:dyDescent="0.25">
      <c r="B1558" s="10">
        <v>44274</v>
      </c>
      <c r="C1558" s="2">
        <v>59</v>
      </c>
      <c r="D1558" s="2">
        <v>46.215299999999999</v>
      </c>
      <c r="E1558" s="2">
        <v>0</v>
      </c>
      <c r="F1558" s="2">
        <v>0</v>
      </c>
      <c r="G1558" s="2">
        <v>0</v>
      </c>
      <c r="H1558" s="12">
        <f t="shared" si="24"/>
        <v>0</v>
      </c>
    </row>
    <row r="1559" spans="2:8" ht="13.5" x14ac:dyDescent="0.25">
      <c r="B1559" s="10">
        <v>44277</v>
      </c>
      <c r="C1559" s="2">
        <v>59</v>
      </c>
      <c r="D1559" s="2">
        <v>46.215299999999999</v>
      </c>
      <c r="E1559" s="2">
        <v>0</v>
      </c>
      <c r="F1559" s="2">
        <v>0</v>
      </c>
      <c r="G1559" s="2">
        <v>0</v>
      </c>
      <c r="H1559" s="12">
        <f t="shared" si="24"/>
        <v>0</v>
      </c>
    </row>
    <row r="1560" spans="2:8" ht="13.5" x14ac:dyDescent="0.25">
      <c r="B1560" s="10">
        <v>44278</v>
      </c>
      <c r="C1560" s="2">
        <v>59</v>
      </c>
      <c r="D1560" s="2">
        <v>46.215299999999999</v>
      </c>
      <c r="E1560" s="2">
        <v>1</v>
      </c>
      <c r="F1560" s="2">
        <v>59</v>
      </c>
      <c r="G1560" s="2">
        <v>59</v>
      </c>
      <c r="H1560" s="12">
        <f t="shared" si="24"/>
        <v>0</v>
      </c>
    </row>
    <row r="1561" spans="2:8" ht="13.5" x14ac:dyDescent="0.25">
      <c r="B1561" s="10">
        <v>44279</v>
      </c>
      <c r="C1561" s="2">
        <v>59</v>
      </c>
      <c r="D1561" s="2">
        <v>46.215299999999999</v>
      </c>
      <c r="E1561" s="2">
        <v>0</v>
      </c>
      <c r="F1561" s="2">
        <v>0</v>
      </c>
      <c r="G1561" s="2">
        <v>0</v>
      </c>
      <c r="H1561" s="12">
        <f t="shared" si="24"/>
        <v>0</v>
      </c>
    </row>
    <row r="1562" spans="2:8" ht="13.5" x14ac:dyDescent="0.25">
      <c r="B1562" s="10">
        <v>44280</v>
      </c>
      <c r="C1562" s="2">
        <v>59</v>
      </c>
      <c r="D1562" s="2">
        <v>46.215299999999999</v>
      </c>
      <c r="E1562" s="2">
        <v>0</v>
      </c>
      <c r="F1562" s="2">
        <v>0</v>
      </c>
      <c r="G1562" s="2">
        <v>0</v>
      </c>
      <c r="H1562" s="12">
        <f t="shared" si="24"/>
        <v>0</v>
      </c>
    </row>
    <row r="1563" spans="2:8" ht="13.5" x14ac:dyDescent="0.25">
      <c r="B1563" s="10">
        <v>44281</v>
      </c>
      <c r="C1563" s="2">
        <v>59</v>
      </c>
      <c r="D1563" s="2">
        <v>46.215299999999999</v>
      </c>
      <c r="E1563" s="2">
        <v>0</v>
      </c>
      <c r="F1563" s="2">
        <v>0</v>
      </c>
      <c r="G1563" s="2">
        <v>0</v>
      </c>
      <c r="H1563" s="12">
        <f t="shared" si="24"/>
        <v>0</v>
      </c>
    </row>
    <row r="1564" spans="2:8" ht="13.5" x14ac:dyDescent="0.25">
      <c r="B1564" s="10">
        <v>44284</v>
      </c>
      <c r="C1564" s="2">
        <v>59</v>
      </c>
      <c r="D1564" s="2">
        <v>46.215299999999999</v>
      </c>
      <c r="E1564" s="2">
        <v>0</v>
      </c>
      <c r="F1564" s="2">
        <v>0</v>
      </c>
      <c r="G1564" s="2">
        <v>0</v>
      </c>
      <c r="H1564" s="12">
        <f t="shared" si="24"/>
        <v>0</v>
      </c>
    </row>
    <row r="1565" spans="2:8" ht="13.5" x14ac:dyDescent="0.25">
      <c r="B1565" s="10">
        <v>44285</v>
      </c>
      <c r="C1565" s="2">
        <v>59</v>
      </c>
      <c r="D1565" s="2">
        <v>46.215299999999999</v>
      </c>
      <c r="E1565" s="2">
        <v>0</v>
      </c>
      <c r="F1565" s="2">
        <v>0</v>
      </c>
      <c r="G1565" s="2">
        <v>0</v>
      </c>
      <c r="H1565" s="12">
        <f t="shared" si="24"/>
        <v>0</v>
      </c>
    </row>
    <row r="1566" spans="2:8" ht="13.5" x14ac:dyDescent="0.25">
      <c r="B1566" s="10">
        <v>44286</v>
      </c>
      <c r="C1566" s="2">
        <v>59</v>
      </c>
      <c r="D1566" s="2">
        <v>46.215299999999999</v>
      </c>
      <c r="E1566" s="2">
        <v>0</v>
      </c>
      <c r="F1566" s="2">
        <v>0</v>
      </c>
      <c r="G1566" s="2">
        <v>0</v>
      </c>
      <c r="H1566" s="12">
        <f t="shared" si="24"/>
        <v>0</v>
      </c>
    </row>
    <row r="1567" spans="2:8" ht="13.5" x14ac:dyDescent="0.25">
      <c r="B1567" s="10">
        <v>44287</v>
      </c>
      <c r="C1567" s="2">
        <v>59</v>
      </c>
      <c r="D1567" s="2">
        <v>46.215299999999999</v>
      </c>
      <c r="E1567" s="2">
        <v>0</v>
      </c>
      <c r="F1567" s="2">
        <v>0</v>
      </c>
      <c r="G1567" s="2">
        <v>0</v>
      </c>
      <c r="H1567" s="12">
        <f t="shared" si="24"/>
        <v>0</v>
      </c>
    </row>
    <row r="1568" spans="2:8" ht="13.5" x14ac:dyDescent="0.25">
      <c r="B1568" s="10">
        <v>44288</v>
      </c>
      <c r="C1568" s="2">
        <v>59</v>
      </c>
      <c r="D1568" s="2">
        <v>46.215299999999999</v>
      </c>
      <c r="E1568" s="2">
        <v>0</v>
      </c>
      <c r="F1568" s="2">
        <v>0</v>
      </c>
      <c r="G1568" s="2">
        <v>0</v>
      </c>
      <c r="H1568" s="12">
        <f t="shared" si="24"/>
        <v>0</v>
      </c>
    </row>
    <row r="1569" spans="2:8" ht="13.5" x14ac:dyDescent="0.25">
      <c r="B1569" s="10">
        <v>44291</v>
      </c>
      <c r="C1569" s="2">
        <v>59</v>
      </c>
      <c r="D1569" s="2">
        <v>46.215299999999999</v>
      </c>
      <c r="E1569" s="2">
        <v>0</v>
      </c>
      <c r="F1569" s="2">
        <v>0</v>
      </c>
      <c r="G1569" s="2">
        <v>0</v>
      </c>
      <c r="H1569" s="12">
        <f t="shared" si="24"/>
        <v>0</v>
      </c>
    </row>
    <row r="1570" spans="2:8" ht="13.5" x14ac:dyDescent="0.25">
      <c r="B1570" s="10">
        <v>44292</v>
      </c>
      <c r="C1570" s="2">
        <v>59</v>
      </c>
      <c r="D1570" s="2">
        <v>46.215299999999999</v>
      </c>
      <c r="E1570" s="2">
        <v>0</v>
      </c>
      <c r="F1570" s="2">
        <v>0</v>
      </c>
      <c r="G1570" s="2">
        <v>0</v>
      </c>
      <c r="H1570" s="12">
        <f t="shared" si="24"/>
        <v>0</v>
      </c>
    </row>
    <row r="1571" spans="2:8" ht="13.5" x14ac:dyDescent="0.25">
      <c r="B1571" s="10">
        <v>44293</v>
      </c>
      <c r="C1571" s="2">
        <v>59</v>
      </c>
      <c r="D1571" s="2">
        <v>46.215299999999999</v>
      </c>
      <c r="E1571" s="2">
        <v>0</v>
      </c>
      <c r="F1571" s="2">
        <v>0</v>
      </c>
      <c r="G1571" s="2">
        <v>0</v>
      </c>
      <c r="H1571" s="12">
        <f t="shared" si="24"/>
        <v>0</v>
      </c>
    </row>
    <row r="1572" spans="2:8" ht="13.5" x14ac:dyDescent="0.25">
      <c r="B1572" s="10">
        <v>44294</v>
      </c>
      <c r="C1572" s="2">
        <v>59</v>
      </c>
      <c r="D1572" s="2">
        <v>46.215299999999999</v>
      </c>
      <c r="E1572" s="2">
        <v>0</v>
      </c>
      <c r="F1572" s="2">
        <v>0</v>
      </c>
      <c r="G1572" s="2">
        <v>0</v>
      </c>
      <c r="H1572" s="12">
        <f t="shared" si="24"/>
        <v>0</v>
      </c>
    </row>
    <row r="1573" spans="2:8" ht="13.5" x14ac:dyDescent="0.25">
      <c r="B1573" s="10">
        <v>44298</v>
      </c>
      <c r="C1573" s="2">
        <v>59</v>
      </c>
      <c r="D1573" s="2">
        <v>46.215299999999999</v>
      </c>
      <c r="E1573" s="2">
        <v>0</v>
      </c>
      <c r="F1573" s="2">
        <v>0</v>
      </c>
      <c r="G1573" s="2">
        <v>0</v>
      </c>
      <c r="H1573" s="12">
        <f t="shared" si="24"/>
        <v>0</v>
      </c>
    </row>
    <row r="1574" spans="2:8" ht="13.5" x14ac:dyDescent="0.25">
      <c r="B1574" s="10">
        <v>44299</v>
      </c>
      <c r="C1574" s="2">
        <v>59</v>
      </c>
      <c r="D1574" s="2">
        <v>46.215299999999999</v>
      </c>
      <c r="E1574" s="2">
        <v>0</v>
      </c>
      <c r="F1574" s="2">
        <v>0</v>
      </c>
      <c r="G1574" s="2">
        <v>0</v>
      </c>
      <c r="H1574" s="12">
        <f t="shared" si="24"/>
        <v>0</v>
      </c>
    </row>
    <row r="1575" spans="2:8" ht="13.5" x14ac:dyDescent="0.25">
      <c r="B1575" s="10">
        <v>44300</v>
      </c>
      <c r="C1575" s="2">
        <v>59</v>
      </c>
      <c r="D1575" s="2">
        <v>46.215299999999999</v>
      </c>
      <c r="E1575" s="2">
        <v>0</v>
      </c>
      <c r="F1575" s="2">
        <v>0</v>
      </c>
      <c r="G1575" s="2">
        <v>0</v>
      </c>
      <c r="H1575" s="12">
        <f t="shared" si="24"/>
        <v>0</v>
      </c>
    </row>
    <row r="1576" spans="2:8" ht="13.5" x14ac:dyDescent="0.25">
      <c r="B1576" s="10">
        <v>44301</v>
      </c>
      <c r="C1576" s="2">
        <v>59</v>
      </c>
      <c r="D1576" s="2">
        <v>46.215299999999999</v>
      </c>
      <c r="E1576" s="2">
        <v>0</v>
      </c>
      <c r="F1576" s="2">
        <v>0</v>
      </c>
      <c r="G1576" s="2">
        <v>0</v>
      </c>
      <c r="H1576" s="12">
        <f t="shared" si="24"/>
        <v>0</v>
      </c>
    </row>
    <row r="1577" spans="2:8" ht="13.5" x14ac:dyDescent="0.25">
      <c r="B1577" s="10">
        <v>44302</v>
      </c>
      <c r="C1577" s="2">
        <v>59</v>
      </c>
      <c r="D1577" s="2">
        <v>46.215299999999999</v>
      </c>
      <c r="E1577" s="2">
        <v>0</v>
      </c>
      <c r="F1577" s="2">
        <v>0</v>
      </c>
      <c r="G1577" s="2">
        <v>0</v>
      </c>
      <c r="H1577" s="12">
        <f t="shared" si="24"/>
        <v>0</v>
      </c>
    </row>
    <row r="1578" spans="2:8" ht="13.5" x14ac:dyDescent="0.25">
      <c r="B1578" s="10">
        <v>44305</v>
      </c>
      <c r="C1578" s="2">
        <v>59</v>
      </c>
      <c r="D1578" s="2">
        <v>46.215299999999999</v>
      </c>
      <c r="E1578" s="2">
        <v>0</v>
      </c>
      <c r="F1578" s="2">
        <v>0</v>
      </c>
      <c r="G1578" s="2">
        <v>0</v>
      </c>
      <c r="H1578" s="12">
        <f t="shared" si="24"/>
        <v>0</v>
      </c>
    </row>
    <row r="1579" spans="2:8" ht="13.5" x14ac:dyDescent="0.25">
      <c r="B1579" s="10">
        <v>44306</v>
      </c>
      <c r="C1579" s="2">
        <v>59</v>
      </c>
      <c r="D1579" s="2">
        <v>46.215299999999999</v>
      </c>
      <c r="E1579" s="2">
        <v>0</v>
      </c>
      <c r="F1579" s="2">
        <v>0</v>
      </c>
      <c r="G1579" s="2">
        <v>0</v>
      </c>
      <c r="H1579" s="12">
        <f t="shared" si="24"/>
        <v>0</v>
      </c>
    </row>
    <row r="1580" spans="2:8" ht="13.5" x14ac:dyDescent="0.25">
      <c r="B1580" s="10">
        <v>44307</v>
      </c>
      <c r="C1580" s="2">
        <v>59</v>
      </c>
      <c r="D1580" s="2">
        <v>46.215299999999999</v>
      </c>
      <c r="E1580" s="2">
        <v>0</v>
      </c>
      <c r="F1580" s="2">
        <v>0</v>
      </c>
      <c r="G1580" s="2">
        <v>0</v>
      </c>
      <c r="H1580" s="12">
        <f t="shared" si="24"/>
        <v>0</v>
      </c>
    </row>
    <row r="1581" spans="2:8" ht="13.5" x14ac:dyDescent="0.25">
      <c r="B1581" s="10">
        <v>44308</v>
      </c>
      <c r="C1581" s="2">
        <v>59</v>
      </c>
      <c r="D1581" s="2">
        <v>46.215299999999999</v>
      </c>
      <c r="E1581" s="2">
        <v>0</v>
      </c>
      <c r="F1581" s="2">
        <v>0</v>
      </c>
      <c r="G1581" s="2">
        <v>0</v>
      </c>
      <c r="H1581" s="12">
        <f t="shared" si="24"/>
        <v>0</v>
      </c>
    </row>
    <row r="1582" spans="2:8" ht="13.5" x14ac:dyDescent="0.25">
      <c r="B1582" s="10">
        <v>44309</v>
      </c>
      <c r="C1582" s="2">
        <v>59</v>
      </c>
      <c r="D1582" s="2">
        <v>46.215299999999999</v>
      </c>
      <c r="E1582" s="2">
        <v>0</v>
      </c>
      <c r="F1582" s="2">
        <v>0</v>
      </c>
      <c r="G1582" s="2">
        <v>0</v>
      </c>
      <c r="H1582" s="12">
        <f t="shared" si="24"/>
        <v>0</v>
      </c>
    </row>
    <row r="1583" spans="2:8" ht="13.5" x14ac:dyDescent="0.25">
      <c r="B1583" s="10">
        <v>44312</v>
      </c>
      <c r="C1583" s="2">
        <v>59</v>
      </c>
      <c r="D1583" s="2">
        <v>46.215299999999999</v>
      </c>
      <c r="E1583" s="2">
        <v>0</v>
      </c>
      <c r="F1583" s="2">
        <v>0</v>
      </c>
      <c r="G1583" s="2">
        <v>0</v>
      </c>
      <c r="H1583" s="12">
        <f t="shared" si="24"/>
        <v>0</v>
      </c>
    </row>
    <row r="1584" spans="2:8" ht="13.5" x14ac:dyDescent="0.25">
      <c r="B1584" s="10">
        <v>44313</v>
      </c>
      <c r="C1584" s="2">
        <v>59</v>
      </c>
      <c r="D1584" s="2">
        <v>46.215299999999999</v>
      </c>
      <c r="E1584" s="2">
        <v>0</v>
      </c>
      <c r="F1584" s="2">
        <v>0</v>
      </c>
      <c r="G1584" s="2">
        <v>0</v>
      </c>
      <c r="H1584" s="12">
        <f t="shared" si="24"/>
        <v>0</v>
      </c>
    </row>
    <row r="1585" spans="2:8" ht="13.5" x14ac:dyDescent="0.25">
      <c r="B1585" s="10">
        <v>44314</v>
      </c>
      <c r="C1585" s="2">
        <v>59</v>
      </c>
      <c r="D1585" s="2">
        <v>46.215299999999999</v>
      </c>
      <c r="E1585" s="2">
        <v>0</v>
      </c>
      <c r="F1585" s="2">
        <v>0</v>
      </c>
      <c r="G1585" s="2">
        <v>0</v>
      </c>
      <c r="H1585" s="12">
        <f t="shared" si="24"/>
        <v>0</v>
      </c>
    </row>
    <row r="1586" spans="2:8" ht="13.5" x14ac:dyDescent="0.25">
      <c r="B1586" s="10">
        <v>44315</v>
      </c>
      <c r="C1586" s="2">
        <v>59</v>
      </c>
      <c r="D1586" s="2">
        <v>46.215299999999999</v>
      </c>
      <c r="E1586" s="2">
        <v>0</v>
      </c>
      <c r="F1586" s="2">
        <v>0</v>
      </c>
      <c r="G1586" s="2">
        <v>0</v>
      </c>
      <c r="H1586" s="12">
        <f t="shared" si="24"/>
        <v>0</v>
      </c>
    </row>
    <row r="1587" spans="2:8" ht="13.5" x14ac:dyDescent="0.25">
      <c r="B1587" s="10">
        <v>44316</v>
      </c>
      <c r="C1587" s="2">
        <v>59</v>
      </c>
      <c r="D1587" s="2">
        <v>46.215299999999999</v>
      </c>
      <c r="E1587" s="2">
        <v>0</v>
      </c>
      <c r="F1587" s="2">
        <v>0</v>
      </c>
      <c r="G1587" s="2">
        <v>0</v>
      </c>
      <c r="H1587" s="12">
        <f t="shared" si="24"/>
        <v>0</v>
      </c>
    </row>
    <row r="1588" spans="2:8" ht="13.5" x14ac:dyDescent="0.25">
      <c r="B1588" s="10">
        <v>44319</v>
      </c>
      <c r="C1588" s="2">
        <v>59</v>
      </c>
      <c r="D1588" s="2">
        <v>46.215299999999999</v>
      </c>
      <c r="E1588" s="2">
        <v>0</v>
      </c>
      <c r="F1588" s="2">
        <v>0</v>
      </c>
      <c r="G1588" s="2">
        <v>0</v>
      </c>
      <c r="H1588" s="12">
        <f t="shared" si="24"/>
        <v>0</v>
      </c>
    </row>
    <row r="1589" spans="2:8" ht="13.5" x14ac:dyDescent="0.25">
      <c r="B1589" s="10">
        <v>44320</v>
      </c>
      <c r="C1589" s="2">
        <v>59</v>
      </c>
      <c r="D1589" s="2">
        <v>46.215299999999999</v>
      </c>
      <c r="E1589" s="2">
        <v>0</v>
      </c>
      <c r="F1589" s="2">
        <v>0</v>
      </c>
      <c r="G1589" s="2">
        <v>0</v>
      </c>
      <c r="H1589" s="12">
        <f t="shared" si="24"/>
        <v>0</v>
      </c>
    </row>
    <row r="1590" spans="2:8" ht="13.5" x14ac:dyDescent="0.25">
      <c r="B1590" s="10">
        <v>44321</v>
      </c>
      <c r="C1590" s="2">
        <v>59</v>
      </c>
      <c r="D1590" s="2">
        <v>46.215299999999999</v>
      </c>
      <c r="E1590" s="2">
        <v>0</v>
      </c>
      <c r="F1590" s="2">
        <v>0</v>
      </c>
      <c r="G1590" s="2">
        <v>0</v>
      </c>
      <c r="H1590" s="12">
        <f t="shared" si="24"/>
        <v>0</v>
      </c>
    </row>
    <row r="1591" spans="2:8" ht="13.5" x14ac:dyDescent="0.25">
      <c r="B1591" s="10">
        <v>44322</v>
      </c>
      <c r="C1591" s="2">
        <v>59</v>
      </c>
      <c r="D1591" s="2">
        <v>46.215299999999999</v>
      </c>
      <c r="E1591" s="2">
        <v>0</v>
      </c>
      <c r="F1591" s="2">
        <v>0</v>
      </c>
      <c r="G1591" s="2">
        <v>0</v>
      </c>
      <c r="H1591" s="12">
        <f t="shared" si="24"/>
        <v>0</v>
      </c>
    </row>
    <row r="1592" spans="2:8" ht="13.5" x14ac:dyDescent="0.25">
      <c r="B1592" s="10">
        <v>44323</v>
      </c>
      <c r="C1592" s="2">
        <v>59</v>
      </c>
      <c r="D1592" s="2">
        <v>46.215299999999999</v>
      </c>
      <c r="E1592" s="2">
        <v>0</v>
      </c>
      <c r="F1592" s="2">
        <v>0</v>
      </c>
      <c r="G1592" s="2">
        <v>0</v>
      </c>
      <c r="H1592" s="12">
        <f t="shared" si="24"/>
        <v>0</v>
      </c>
    </row>
    <row r="1593" spans="2:8" ht="13.5" x14ac:dyDescent="0.25">
      <c r="B1593" s="10">
        <v>44326</v>
      </c>
      <c r="C1593" s="2">
        <v>59</v>
      </c>
      <c r="D1593" s="2">
        <v>46.215299999999999</v>
      </c>
      <c r="E1593" s="2">
        <v>0</v>
      </c>
      <c r="F1593" s="2">
        <v>0</v>
      </c>
      <c r="G1593" s="2">
        <v>0</v>
      </c>
      <c r="H1593" s="12">
        <f t="shared" si="24"/>
        <v>0</v>
      </c>
    </row>
    <row r="1594" spans="2:8" ht="13.5" x14ac:dyDescent="0.25">
      <c r="B1594" s="10">
        <v>44327</v>
      </c>
      <c r="C1594" s="2">
        <v>59</v>
      </c>
      <c r="D1594" s="2">
        <v>46.215299999999999</v>
      </c>
      <c r="E1594" s="2">
        <v>0</v>
      </c>
      <c r="F1594" s="2">
        <v>0</v>
      </c>
      <c r="G1594" s="2">
        <v>0</v>
      </c>
      <c r="H1594" s="12">
        <f t="shared" si="24"/>
        <v>0</v>
      </c>
    </row>
    <row r="1595" spans="2:8" ht="13.5" x14ac:dyDescent="0.25">
      <c r="B1595" s="10">
        <v>44333</v>
      </c>
      <c r="C1595" s="2">
        <v>59</v>
      </c>
      <c r="D1595" s="2">
        <v>46.215299999999999</v>
      </c>
      <c r="E1595" s="2">
        <v>0</v>
      </c>
      <c r="F1595" s="2">
        <v>0</v>
      </c>
      <c r="G1595" s="2">
        <v>0</v>
      </c>
      <c r="H1595" s="12">
        <f t="shared" si="24"/>
        <v>0</v>
      </c>
    </row>
    <row r="1596" spans="2:8" ht="13.5" x14ac:dyDescent="0.25">
      <c r="B1596" s="10">
        <v>44334</v>
      </c>
      <c r="C1596" s="2">
        <v>59</v>
      </c>
      <c r="D1596" s="2">
        <v>46.215299999999999</v>
      </c>
      <c r="E1596" s="2">
        <v>0</v>
      </c>
      <c r="F1596" s="2">
        <v>0</v>
      </c>
      <c r="G1596" s="2">
        <v>0</v>
      </c>
      <c r="H1596" s="12">
        <f t="shared" si="24"/>
        <v>0</v>
      </c>
    </row>
    <row r="1597" spans="2:8" ht="13.5" x14ac:dyDescent="0.25">
      <c r="B1597" s="10">
        <v>44335</v>
      </c>
      <c r="C1597" s="2">
        <v>59</v>
      </c>
      <c r="D1597" s="2">
        <v>46.215299999999999</v>
      </c>
      <c r="E1597" s="2">
        <v>0</v>
      </c>
      <c r="F1597" s="2">
        <v>0</v>
      </c>
      <c r="G1597" s="2">
        <v>0</v>
      </c>
      <c r="H1597" s="12">
        <f t="shared" si="24"/>
        <v>0</v>
      </c>
    </row>
    <row r="1598" spans="2:8" ht="13.5" x14ac:dyDescent="0.25">
      <c r="B1598" s="10">
        <v>44336</v>
      </c>
      <c r="C1598" s="2">
        <v>59</v>
      </c>
      <c r="D1598" s="2">
        <v>46.215299999999999</v>
      </c>
      <c r="E1598" s="2">
        <v>0</v>
      </c>
      <c r="F1598" s="2">
        <v>0</v>
      </c>
      <c r="G1598" s="2">
        <v>0</v>
      </c>
      <c r="H1598" s="12">
        <f t="shared" si="24"/>
        <v>0</v>
      </c>
    </row>
    <row r="1599" spans="2:8" ht="13.5" x14ac:dyDescent="0.25">
      <c r="B1599" s="10">
        <v>44337</v>
      </c>
      <c r="C1599" s="2">
        <v>59</v>
      </c>
      <c r="D1599" s="2">
        <v>46.215299999999999</v>
      </c>
      <c r="E1599" s="2">
        <v>0</v>
      </c>
      <c r="F1599" s="2">
        <v>0</v>
      </c>
      <c r="G1599" s="2">
        <v>0</v>
      </c>
      <c r="H1599" s="12">
        <f t="shared" si="24"/>
        <v>0</v>
      </c>
    </row>
    <row r="1600" spans="2:8" ht="13.5" x14ac:dyDescent="0.25">
      <c r="B1600" s="10">
        <v>44340</v>
      </c>
      <c r="C1600" s="2">
        <v>59</v>
      </c>
      <c r="D1600" s="2">
        <v>46.215299999999999</v>
      </c>
      <c r="E1600" s="2">
        <v>0</v>
      </c>
      <c r="F1600" s="2">
        <v>0</v>
      </c>
      <c r="G1600" s="2">
        <v>0</v>
      </c>
      <c r="H1600" s="12">
        <f t="shared" si="24"/>
        <v>0</v>
      </c>
    </row>
    <row r="1601" spans="2:8" ht="13.5" x14ac:dyDescent="0.25">
      <c r="B1601" s="10">
        <v>44341</v>
      </c>
      <c r="C1601" s="2">
        <v>59</v>
      </c>
      <c r="D1601" s="2">
        <v>46.215299999999999</v>
      </c>
      <c r="E1601" s="2">
        <v>0</v>
      </c>
      <c r="F1601" s="2">
        <v>0</v>
      </c>
      <c r="G1601" s="2">
        <v>0</v>
      </c>
      <c r="H1601" s="12">
        <f t="shared" si="24"/>
        <v>0</v>
      </c>
    </row>
    <row r="1602" spans="2:8" ht="13.5" x14ac:dyDescent="0.25">
      <c r="B1602" s="10">
        <v>44342</v>
      </c>
      <c r="C1602" s="2">
        <v>59</v>
      </c>
      <c r="D1602" s="2">
        <v>46.215299999999999</v>
      </c>
      <c r="E1602" s="2">
        <v>0</v>
      </c>
      <c r="F1602" s="2">
        <v>0</v>
      </c>
      <c r="G1602" s="2">
        <v>0</v>
      </c>
      <c r="H1602" s="12">
        <f t="shared" si="24"/>
        <v>0</v>
      </c>
    </row>
    <row r="1603" spans="2:8" ht="13.5" x14ac:dyDescent="0.25">
      <c r="B1603" s="10">
        <v>44343</v>
      </c>
      <c r="C1603" s="2">
        <v>59.01</v>
      </c>
      <c r="D1603" s="2">
        <v>46.223100000000002</v>
      </c>
      <c r="E1603" s="2">
        <v>27</v>
      </c>
      <c r="F1603" s="2">
        <v>59.01</v>
      </c>
      <c r="G1603" s="2">
        <v>1593.27</v>
      </c>
      <c r="H1603" s="12">
        <f t="shared" si="24"/>
        <v>1.6877527572044623E-4</v>
      </c>
    </row>
    <row r="1604" spans="2:8" ht="13.5" x14ac:dyDescent="0.25">
      <c r="B1604" s="10">
        <v>44344</v>
      </c>
      <c r="C1604" s="2">
        <v>60</v>
      </c>
      <c r="D1604" s="2">
        <v>46.998600000000003</v>
      </c>
      <c r="E1604" s="2">
        <v>28</v>
      </c>
      <c r="F1604" s="2">
        <v>60</v>
      </c>
      <c r="G1604" s="2">
        <v>1680</v>
      </c>
      <c r="H1604" s="12">
        <f t="shared" si="24"/>
        <v>1.6777325622902853E-2</v>
      </c>
    </row>
    <row r="1605" spans="2:8" ht="13.5" x14ac:dyDescent="0.25">
      <c r="B1605" s="10">
        <v>44347</v>
      </c>
      <c r="C1605" s="2">
        <v>60</v>
      </c>
      <c r="D1605" s="2">
        <v>46.998600000000003</v>
      </c>
      <c r="E1605" s="2">
        <v>0</v>
      </c>
      <c r="F1605" s="2">
        <v>0</v>
      </c>
      <c r="G1605" s="2">
        <v>0</v>
      </c>
      <c r="H1605" s="12">
        <f t="shared" si="24"/>
        <v>0</v>
      </c>
    </row>
    <row r="1606" spans="2:8" ht="13.5" x14ac:dyDescent="0.25">
      <c r="B1606" s="10">
        <v>44348</v>
      </c>
      <c r="C1606" s="2">
        <v>59</v>
      </c>
      <c r="D1606" s="2">
        <v>46.215299999999999</v>
      </c>
      <c r="E1606" s="2">
        <v>7</v>
      </c>
      <c r="F1606" s="2">
        <v>59</v>
      </c>
      <c r="G1606" s="2">
        <v>413</v>
      </c>
      <c r="H1606" s="12">
        <f t="shared" si="24"/>
        <v>-1.6666453894371408E-2</v>
      </c>
    </row>
    <row r="1607" spans="2:8" ht="13.5" x14ac:dyDescent="0.25">
      <c r="B1607" s="10">
        <v>44349</v>
      </c>
      <c r="C1607" s="2">
        <v>60.77</v>
      </c>
      <c r="D1607" s="2">
        <v>47.601700000000001</v>
      </c>
      <c r="E1607" s="2">
        <v>60</v>
      </c>
      <c r="F1607" s="2">
        <v>59.295000000000002</v>
      </c>
      <c r="G1607" s="2">
        <v>3557.7</v>
      </c>
      <c r="H1607" s="12">
        <f t="shared" ref="H1607:H1670" si="25">(D1607-D1606)/D1606</f>
        <v>2.9998723366504207E-2</v>
      </c>
    </row>
    <row r="1608" spans="2:8" ht="13.5" x14ac:dyDescent="0.25">
      <c r="B1608" s="10">
        <v>44350</v>
      </c>
      <c r="C1608" s="2">
        <v>60.77</v>
      </c>
      <c r="D1608" s="2">
        <v>47.601700000000001</v>
      </c>
      <c r="E1608" s="2">
        <v>60</v>
      </c>
      <c r="F1608" s="2">
        <v>59.295000000000002</v>
      </c>
      <c r="G1608" s="2">
        <v>3557.7</v>
      </c>
      <c r="H1608" s="12">
        <f t="shared" si="25"/>
        <v>0</v>
      </c>
    </row>
    <row r="1609" spans="2:8" ht="13.5" x14ac:dyDescent="0.25">
      <c r="B1609" s="10">
        <v>44351</v>
      </c>
      <c r="C1609" s="2">
        <v>60.77</v>
      </c>
      <c r="D1609" s="2">
        <v>47.601700000000001</v>
      </c>
      <c r="E1609" s="2">
        <v>60</v>
      </c>
      <c r="F1609" s="2">
        <v>59.295000000000002</v>
      </c>
      <c r="G1609" s="2">
        <v>3557.7</v>
      </c>
      <c r="H1609" s="12">
        <f t="shared" si="25"/>
        <v>0</v>
      </c>
    </row>
    <row r="1610" spans="2:8" ht="13.5" x14ac:dyDescent="0.25">
      <c r="B1610" s="10">
        <v>44354</v>
      </c>
      <c r="C1610" s="2">
        <v>60.77</v>
      </c>
      <c r="D1610" s="2">
        <v>47.601700000000001</v>
      </c>
      <c r="E1610" s="2">
        <v>60</v>
      </c>
      <c r="F1610" s="2">
        <v>59.295000000000002</v>
      </c>
      <c r="G1610" s="2">
        <v>3557.7</v>
      </c>
      <c r="H1610" s="12">
        <f t="shared" si="25"/>
        <v>0</v>
      </c>
    </row>
    <row r="1611" spans="2:8" ht="13.5" x14ac:dyDescent="0.25">
      <c r="B1611" s="10">
        <v>44355</v>
      </c>
      <c r="C1611" s="2">
        <v>60.77</v>
      </c>
      <c r="D1611" s="2">
        <v>47.601700000000001</v>
      </c>
      <c r="E1611" s="2">
        <v>0</v>
      </c>
      <c r="F1611" s="2">
        <v>0</v>
      </c>
      <c r="G1611" s="2">
        <v>0</v>
      </c>
      <c r="H1611" s="12">
        <f t="shared" si="25"/>
        <v>0</v>
      </c>
    </row>
    <row r="1612" spans="2:8" ht="13.5" x14ac:dyDescent="0.25">
      <c r="B1612" s="10">
        <v>44356</v>
      </c>
      <c r="C1612" s="2">
        <v>60.77</v>
      </c>
      <c r="D1612" s="2">
        <v>47.601700000000001</v>
      </c>
      <c r="E1612" s="2">
        <v>0</v>
      </c>
      <c r="F1612" s="2">
        <v>0</v>
      </c>
      <c r="G1612" s="2">
        <v>0</v>
      </c>
      <c r="H1612" s="12">
        <f t="shared" si="25"/>
        <v>0</v>
      </c>
    </row>
    <row r="1613" spans="2:8" ht="13.5" x14ac:dyDescent="0.25">
      <c r="B1613" s="10">
        <v>44357</v>
      </c>
      <c r="C1613" s="2">
        <v>60.77</v>
      </c>
      <c r="D1613" s="2">
        <v>47.601700000000001</v>
      </c>
      <c r="E1613" s="2">
        <v>0</v>
      </c>
      <c r="F1613" s="2">
        <v>0</v>
      </c>
      <c r="G1613" s="2">
        <v>0</v>
      </c>
      <c r="H1613" s="12">
        <f t="shared" si="25"/>
        <v>0</v>
      </c>
    </row>
    <row r="1614" spans="2:8" ht="13.5" x14ac:dyDescent="0.25">
      <c r="B1614" s="10">
        <v>44358</v>
      </c>
      <c r="C1614" s="2">
        <v>60.77</v>
      </c>
      <c r="D1614" s="2">
        <v>47.601700000000001</v>
      </c>
      <c r="E1614" s="2">
        <v>0</v>
      </c>
      <c r="F1614" s="2">
        <v>0</v>
      </c>
      <c r="G1614" s="2">
        <v>0</v>
      </c>
      <c r="H1614" s="12">
        <f t="shared" si="25"/>
        <v>0</v>
      </c>
    </row>
    <row r="1615" spans="2:8" ht="13.5" x14ac:dyDescent="0.25">
      <c r="B1615" s="10">
        <v>44361</v>
      </c>
      <c r="C1615" s="2">
        <v>60.77</v>
      </c>
      <c r="D1615" s="2">
        <v>47.601700000000001</v>
      </c>
      <c r="E1615" s="2">
        <v>0</v>
      </c>
      <c r="F1615" s="2">
        <v>0</v>
      </c>
      <c r="G1615" s="2">
        <v>0</v>
      </c>
      <c r="H1615" s="12">
        <f t="shared" si="25"/>
        <v>0</v>
      </c>
    </row>
    <row r="1616" spans="2:8" ht="13.5" x14ac:dyDescent="0.25">
      <c r="B1616" s="10">
        <v>44362</v>
      </c>
      <c r="C1616" s="2">
        <v>60.77</v>
      </c>
      <c r="D1616" s="2">
        <v>47.601700000000001</v>
      </c>
      <c r="E1616" s="2">
        <v>0</v>
      </c>
      <c r="F1616" s="2">
        <v>0</v>
      </c>
      <c r="G1616" s="2">
        <v>0</v>
      </c>
      <c r="H1616" s="12">
        <f t="shared" si="25"/>
        <v>0</v>
      </c>
    </row>
    <row r="1617" spans="2:8" ht="13.5" x14ac:dyDescent="0.25">
      <c r="B1617" s="10">
        <v>44363</v>
      </c>
      <c r="C1617" s="2">
        <v>60.77</v>
      </c>
      <c r="D1617" s="2">
        <v>47.601700000000001</v>
      </c>
      <c r="E1617" s="2">
        <v>0</v>
      </c>
      <c r="F1617" s="2">
        <v>0</v>
      </c>
      <c r="G1617" s="2">
        <v>0</v>
      </c>
      <c r="H1617" s="12">
        <f t="shared" si="25"/>
        <v>0</v>
      </c>
    </row>
    <row r="1618" spans="2:8" ht="13.5" x14ac:dyDescent="0.25">
      <c r="B1618" s="10">
        <v>44364</v>
      </c>
      <c r="C1618" s="2">
        <v>60.77</v>
      </c>
      <c r="D1618" s="2">
        <v>47.601700000000001</v>
      </c>
      <c r="E1618" s="2">
        <v>0</v>
      </c>
      <c r="F1618" s="2">
        <v>0</v>
      </c>
      <c r="G1618" s="2">
        <v>0</v>
      </c>
      <c r="H1618" s="12">
        <f t="shared" si="25"/>
        <v>0</v>
      </c>
    </row>
    <row r="1619" spans="2:8" ht="13.5" x14ac:dyDescent="0.25">
      <c r="B1619" s="10">
        <v>44365</v>
      </c>
      <c r="C1619" s="2">
        <v>60.77</v>
      </c>
      <c r="D1619" s="2">
        <v>47.601700000000001</v>
      </c>
      <c r="E1619" s="2">
        <v>0</v>
      </c>
      <c r="F1619" s="2">
        <v>0</v>
      </c>
      <c r="G1619" s="2">
        <v>0</v>
      </c>
      <c r="H1619" s="12">
        <f t="shared" si="25"/>
        <v>0</v>
      </c>
    </row>
    <row r="1620" spans="2:8" ht="13.5" x14ac:dyDescent="0.25">
      <c r="B1620" s="10">
        <v>44368</v>
      </c>
      <c r="C1620" s="2">
        <v>60.77</v>
      </c>
      <c r="D1620" s="2">
        <v>47.601700000000001</v>
      </c>
      <c r="E1620" s="2">
        <v>0</v>
      </c>
      <c r="F1620" s="2">
        <v>0</v>
      </c>
      <c r="G1620" s="2">
        <v>0</v>
      </c>
      <c r="H1620" s="12">
        <f t="shared" si="25"/>
        <v>0</v>
      </c>
    </row>
    <row r="1621" spans="2:8" ht="13.5" x14ac:dyDescent="0.25">
      <c r="B1621" s="10">
        <v>44369</v>
      </c>
      <c r="C1621" s="2">
        <v>60.77</v>
      </c>
      <c r="D1621" s="2">
        <v>47.601700000000001</v>
      </c>
      <c r="E1621" s="2">
        <v>0</v>
      </c>
      <c r="F1621" s="2">
        <v>0</v>
      </c>
      <c r="G1621" s="2">
        <v>0</v>
      </c>
      <c r="H1621" s="12">
        <f t="shared" si="25"/>
        <v>0</v>
      </c>
    </row>
    <row r="1622" spans="2:8" ht="13.5" x14ac:dyDescent="0.25">
      <c r="B1622" s="10">
        <v>44370</v>
      </c>
      <c r="C1622" s="2">
        <v>60.77</v>
      </c>
      <c r="D1622" s="2">
        <v>47.601700000000001</v>
      </c>
      <c r="E1622" s="2">
        <v>0</v>
      </c>
      <c r="F1622" s="2">
        <v>0</v>
      </c>
      <c r="G1622" s="2">
        <v>0</v>
      </c>
      <c r="H1622" s="12">
        <f t="shared" si="25"/>
        <v>0</v>
      </c>
    </row>
    <row r="1623" spans="2:8" ht="13.5" x14ac:dyDescent="0.25">
      <c r="B1623" s="10">
        <v>44371</v>
      </c>
      <c r="C1623" s="2">
        <v>60.77</v>
      </c>
      <c r="D1623" s="2">
        <v>47.601700000000001</v>
      </c>
      <c r="E1623" s="2">
        <v>0</v>
      </c>
      <c r="F1623" s="2">
        <v>0</v>
      </c>
      <c r="G1623" s="2">
        <v>0</v>
      </c>
      <c r="H1623" s="12">
        <f t="shared" si="25"/>
        <v>0</v>
      </c>
    </row>
    <row r="1624" spans="2:8" ht="13.5" x14ac:dyDescent="0.25">
      <c r="B1624" s="10">
        <v>44372</v>
      </c>
      <c r="C1624" s="2">
        <v>60.77</v>
      </c>
      <c r="D1624" s="2">
        <v>47.601700000000001</v>
      </c>
      <c r="E1624" s="2">
        <v>0</v>
      </c>
      <c r="F1624" s="2">
        <v>0</v>
      </c>
      <c r="G1624" s="2">
        <v>0</v>
      </c>
      <c r="H1624" s="12">
        <f t="shared" si="25"/>
        <v>0</v>
      </c>
    </row>
    <row r="1625" spans="2:8" ht="13.5" x14ac:dyDescent="0.25">
      <c r="B1625" s="10">
        <v>44375</v>
      </c>
      <c r="C1625" s="2">
        <v>59</v>
      </c>
      <c r="D1625" s="2">
        <v>46.215299999999999</v>
      </c>
      <c r="E1625" s="2">
        <v>23</v>
      </c>
      <c r="F1625" s="2">
        <v>59</v>
      </c>
      <c r="G1625" s="2">
        <v>1357</v>
      </c>
      <c r="H1625" s="12">
        <f t="shared" si="25"/>
        <v>-2.912501024123092E-2</v>
      </c>
    </row>
    <row r="1626" spans="2:8" ht="13.5" x14ac:dyDescent="0.25">
      <c r="B1626" s="10">
        <v>44376</v>
      </c>
      <c r="C1626" s="2">
        <v>59</v>
      </c>
      <c r="D1626" s="2">
        <v>46.215299999999999</v>
      </c>
      <c r="E1626" s="2">
        <v>0</v>
      </c>
      <c r="F1626" s="2">
        <v>0</v>
      </c>
      <c r="G1626" s="2">
        <v>0</v>
      </c>
      <c r="H1626" s="12">
        <f t="shared" si="25"/>
        <v>0</v>
      </c>
    </row>
    <row r="1627" spans="2:8" ht="13.5" x14ac:dyDescent="0.25">
      <c r="B1627" s="10">
        <v>44377</v>
      </c>
      <c r="C1627" s="2">
        <v>56.2</v>
      </c>
      <c r="D1627" s="2">
        <v>46.217300000000002</v>
      </c>
      <c r="E1627" s="2">
        <v>0</v>
      </c>
      <c r="F1627" s="2">
        <v>0</v>
      </c>
      <c r="G1627" s="2">
        <v>0</v>
      </c>
      <c r="H1627" s="12">
        <f t="shared" si="25"/>
        <v>4.3275711723226817E-5</v>
      </c>
    </row>
    <row r="1628" spans="2:8" ht="13.5" x14ac:dyDescent="0.25">
      <c r="B1628" s="10">
        <v>44378</v>
      </c>
      <c r="C1628" s="2">
        <v>56.2</v>
      </c>
      <c r="D1628" s="2">
        <v>46.217300000000002</v>
      </c>
      <c r="E1628" s="2">
        <v>0</v>
      </c>
      <c r="F1628" s="2">
        <v>0</v>
      </c>
      <c r="G1628" s="2">
        <v>0</v>
      </c>
      <c r="H1628" s="12">
        <f t="shared" si="25"/>
        <v>0</v>
      </c>
    </row>
    <row r="1629" spans="2:8" ht="13.5" x14ac:dyDescent="0.25">
      <c r="B1629" s="10">
        <v>44379</v>
      </c>
      <c r="C1629" s="2">
        <v>56.2</v>
      </c>
      <c r="D1629" s="2">
        <v>46.217300000000002</v>
      </c>
      <c r="E1629" s="2">
        <v>0</v>
      </c>
      <c r="F1629" s="2">
        <v>0</v>
      </c>
      <c r="G1629" s="2">
        <v>0</v>
      </c>
      <c r="H1629" s="12">
        <f t="shared" si="25"/>
        <v>0</v>
      </c>
    </row>
    <row r="1630" spans="2:8" ht="13.5" x14ac:dyDescent="0.25">
      <c r="B1630" s="10">
        <v>44382</v>
      </c>
      <c r="C1630" s="2">
        <v>56.2</v>
      </c>
      <c r="D1630" s="2">
        <v>46.217300000000002</v>
      </c>
      <c r="E1630" s="2">
        <v>0</v>
      </c>
      <c r="F1630" s="2">
        <v>0</v>
      </c>
      <c r="G1630" s="2">
        <v>0</v>
      </c>
      <c r="H1630" s="12">
        <f t="shared" si="25"/>
        <v>0</v>
      </c>
    </row>
    <row r="1631" spans="2:8" ht="13.5" x14ac:dyDescent="0.25">
      <c r="B1631" s="10">
        <v>44383</v>
      </c>
      <c r="C1631" s="2">
        <v>56.2</v>
      </c>
      <c r="D1631" s="2">
        <v>46.217300000000002</v>
      </c>
      <c r="E1631" s="2">
        <v>0</v>
      </c>
      <c r="F1631" s="2">
        <v>0</v>
      </c>
      <c r="G1631" s="2">
        <v>0</v>
      </c>
      <c r="H1631" s="12">
        <f t="shared" si="25"/>
        <v>0</v>
      </c>
    </row>
    <row r="1632" spans="2:8" ht="13.5" x14ac:dyDescent="0.25">
      <c r="B1632" s="10">
        <v>44384</v>
      </c>
      <c r="C1632" s="2">
        <v>56.2</v>
      </c>
      <c r="D1632" s="2">
        <v>46.217300000000002</v>
      </c>
      <c r="E1632" s="2">
        <v>0</v>
      </c>
      <c r="F1632" s="2">
        <v>0</v>
      </c>
      <c r="G1632" s="2">
        <v>0</v>
      </c>
      <c r="H1632" s="12">
        <f t="shared" si="25"/>
        <v>0</v>
      </c>
    </row>
    <row r="1633" spans="2:8" ht="13.5" x14ac:dyDescent="0.25">
      <c r="B1633" s="10">
        <v>44385</v>
      </c>
      <c r="C1633" s="2">
        <v>56.2</v>
      </c>
      <c r="D1633" s="2">
        <v>46.217300000000002</v>
      </c>
      <c r="E1633" s="2">
        <v>0</v>
      </c>
      <c r="F1633" s="2">
        <v>0</v>
      </c>
      <c r="G1633" s="2">
        <v>0</v>
      </c>
      <c r="H1633" s="12">
        <f t="shared" si="25"/>
        <v>0</v>
      </c>
    </row>
    <row r="1634" spans="2:8" ht="13.5" x14ac:dyDescent="0.25">
      <c r="B1634" s="10">
        <v>44386</v>
      </c>
      <c r="C1634" s="2">
        <v>56.2</v>
      </c>
      <c r="D1634" s="2">
        <v>46.217300000000002</v>
      </c>
      <c r="E1634" s="2">
        <v>0</v>
      </c>
      <c r="F1634" s="2">
        <v>0</v>
      </c>
      <c r="G1634" s="2">
        <v>0</v>
      </c>
      <c r="H1634" s="12">
        <f t="shared" si="25"/>
        <v>0</v>
      </c>
    </row>
    <row r="1635" spans="2:8" ht="13.5" x14ac:dyDescent="0.25">
      <c r="B1635" s="10">
        <v>44389</v>
      </c>
      <c r="C1635" s="2">
        <v>56.2</v>
      </c>
      <c r="D1635" s="2">
        <v>46.217300000000002</v>
      </c>
      <c r="E1635" s="2">
        <v>0</v>
      </c>
      <c r="F1635" s="2">
        <v>0</v>
      </c>
      <c r="G1635" s="2">
        <v>0</v>
      </c>
      <c r="H1635" s="12">
        <f t="shared" si="25"/>
        <v>0</v>
      </c>
    </row>
    <row r="1636" spans="2:8" ht="13.5" x14ac:dyDescent="0.25">
      <c r="B1636" s="10">
        <v>44390</v>
      </c>
      <c r="C1636" s="2">
        <v>56.2</v>
      </c>
      <c r="D1636" s="2">
        <v>46.217300000000002</v>
      </c>
      <c r="E1636" s="2">
        <v>0</v>
      </c>
      <c r="F1636" s="2">
        <v>0</v>
      </c>
      <c r="G1636" s="2">
        <v>0</v>
      </c>
      <c r="H1636" s="12">
        <f t="shared" si="25"/>
        <v>0</v>
      </c>
    </row>
    <row r="1637" spans="2:8" ht="13.5" x14ac:dyDescent="0.25">
      <c r="B1637" s="10">
        <v>44391</v>
      </c>
      <c r="C1637" s="2">
        <v>56.2</v>
      </c>
      <c r="D1637" s="2">
        <v>46.217300000000002</v>
      </c>
      <c r="E1637" s="2">
        <v>0</v>
      </c>
      <c r="F1637" s="2">
        <v>0</v>
      </c>
      <c r="G1637" s="2">
        <v>0</v>
      </c>
      <c r="H1637" s="12">
        <f t="shared" si="25"/>
        <v>0</v>
      </c>
    </row>
    <row r="1638" spans="2:8" ht="13.5" x14ac:dyDescent="0.25">
      <c r="B1638" s="10">
        <v>44392</v>
      </c>
      <c r="C1638" s="2">
        <v>56.2</v>
      </c>
      <c r="D1638" s="2">
        <v>46.217300000000002</v>
      </c>
      <c r="E1638" s="2">
        <v>0</v>
      </c>
      <c r="F1638" s="2">
        <v>0</v>
      </c>
      <c r="G1638" s="2">
        <v>0</v>
      </c>
      <c r="H1638" s="12">
        <f t="shared" si="25"/>
        <v>0</v>
      </c>
    </row>
    <row r="1639" spans="2:8" ht="13.5" x14ac:dyDescent="0.25">
      <c r="B1639" s="10">
        <v>44393</v>
      </c>
      <c r="C1639" s="2">
        <v>56.2</v>
      </c>
      <c r="D1639" s="2">
        <v>46.217300000000002</v>
      </c>
      <c r="E1639" s="2">
        <v>0</v>
      </c>
      <c r="F1639" s="2">
        <v>0</v>
      </c>
      <c r="G1639" s="2">
        <v>0</v>
      </c>
      <c r="H1639" s="12">
        <f t="shared" si="25"/>
        <v>0</v>
      </c>
    </row>
    <row r="1640" spans="2:8" ht="13.5" x14ac:dyDescent="0.25">
      <c r="B1640" s="10">
        <v>44396</v>
      </c>
      <c r="C1640" s="2">
        <v>56.2</v>
      </c>
      <c r="D1640" s="2">
        <v>46.217300000000002</v>
      </c>
      <c r="E1640" s="2">
        <v>0</v>
      </c>
      <c r="F1640" s="2">
        <v>0</v>
      </c>
      <c r="G1640" s="2">
        <v>0</v>
      </c>
      <c r="H1640" s="12">
        <f t="shared" si="25"/>
        <v>0</v>
      </c>
    </row>
    <row r="1641" spans="2:8" ht="13.5" x14ac:dyDescent="0.25">
      <c r="B1641" s="10">
        <v>44399</v>
      </c>
      <c r="C1641" s="2">
        <v>56.2</v>
      </c>
      <c r="D1641" s="2">
        <v>46.217300000000002</v>
      </c>
      <c r="E1641" s="2">
        <v>0</v>
      </c>
      <c r="F1641" s="2">
        <v>0</v>
      </c>
      <c r="G1641" s="2">
        <v>0</v>
      </c>
      <c r="H1641" s="12">
        <f t="shared" si="25"/>
        <v>0</v>
      </c>
    </row>
    <row r="1642" spans="2:8" ht="13.5" x14ac:dyDescent="0.25">
      <c r="B1642" s="10">
        <v>44400</v>
      </c>
      <c r="C1642" s="2">
        <v>56.2</v>
      </c>
      <c r="D1642" s="2">
        <v>46.217300000000002</v>
      </c>
      <c r="E1642" s="2">
        <v>0</v>
      </c>
      <c r="F1642" s="2">
        <v>0</v>
      </c>
      <c r="G1642" s="2">
        <v>0</v>
      </c>
      <c r="H1642" s="12">
        <f t="shared" si="25"/>
        <v>0</v>
      </c>
    </row>
    <row r="1643" spans="2:8" ht="13.5" x14ac:dyDescent="0.25">
      <c r="B1643" s="10">
        <v>44403</v>
      </c>
      <c r="C1643" s="2">
        <v>56.2</v>
      </c>
      <c r="D1643" s="2">
        <v>46.217300000000002</v>
      </c>
      <c r="E1643" s="2">
        <v>0</v>
      </c>
      <c r="F1643" s="2">
        <v>0</v>
      </c>
      <c r="G1643" s="2">
        <v>0</v>
      </c>
      <c r="H1643" s="12">
        <f t="shared" si="25"/>
        <v>0</v>
      </c>
    </row>
    <row r="1644" spans="2:8" ht="13.5" x14ac:dyDescent="0.25">
      <c r="B1644" s="10">
        <v>44404</v>
      </c>
      <c r="C1644" s="2">
        <v>56.2</v>
      </c>
      <c r="D1644" s="2">
        <v>46.217300000000002</v>
      </c>
      <c r="E1644" s="2">
        <v>0</v>
      </c>
      <c r="F1644" s="2">
        <v>0</v>
      </c>
      <c r="G1644" s="2">
        <v>0</v>
      </c>
      <c r="H1644" s="12">
        <f t="shared" si="25"/>
        <v>0</v>
      </c>
    </row>
    <row r="1645" spans="2:8" ht="13.5" x14ac:dyDescent="0.25">
      <c r="B1645" s="10">
        <v>44405</v>
      </c>
      <c r="C1645" s="2">
        <v>56.2</v>
      </c>
      <c r="D1645" s="2">
        <v>46.217300000000002</v>
      </c>
      <c r="E1645" s="2">
        <v>54</v>
      </c>
      <c r="F1645" s="2">
        <v>56.2</v>
      </c>
      <c r="G1645" s="2">
        <v>3034.8</v>
      </c>
      <c r="H1645" s="12">
        <f t="shared" si="25"/>
        <v>0</v>
      </c>
    </row>
    <row r="1646" spans="2:8" ht="13.5" x14ac:dyDescent="0.25">
      <c r="B1646" s="10">
        <v>44406</v>
      </c>
      <c r="C1646" s="2">
        <v>56.2</v>
      </c>
      <c r="D1646" s="2">
        <v>46.217300000000002</v>
      </c>
      <c r="E1646" s="2">
        <v>0</v>
      </c>
      <c r="F1646" s="2">
        <v>0</v>
      </c>
      <c r="G1646" s="2">
        <v>0</v>
      </c>
      <c r="H1646" s="12">
        <f t="shared" si="25"/>
        <v>0</v>
      </c>
    </row>
    <row r="1647" spans="2:8" ht="13.5" x14ac:dyDescent="0.25">
      <c r="B1647" s="10">
        <v>44407</v>
      </c>
      <c r="C1647" s="2">
        <v>56.2</v>
      </c>
      <c r="D1647" s="2">
        <v>46.217300000000002</v>
      </c>
      <c r="E1647" s="2">
        <v>0</v>
      </c>
      <c r="F1647" s="2">
        <v>0</v>
      </c>
      <c r="G1647" s="2">
        <v>0</v>
      </c>
      <c r="H1647" s="12">
        <f t="shared" si="25"/>
        <v>0</v>
      </c>
    </row>
    <row r="1648" spans="2:8" ht="13.5" x14ac:dyDescent="0.25">
      <c r="B1648" s="10">
        <v>44410</v>
      </c>
      <c r="C1648" s="2">
        <v>56.2</v>
      </c>
      <c r="D1648" s="2">
        <v>46.217300000000002</v>
      </c>
      <c r="E1648" s="2">
        <v>0</v>
      </c>
      <c r="F1648" s="2">
        <v>0</v>
      </c>
      <c r="G1648" s="2">
        <v>0</v>
      </c>
      <c r="H1648" s="12">
        <f t="shared" si="25"/>
        <v>0</v>
      </c>
    </row>
    <row r="1649" spans="2:8" ht="13.5" x14ac:dyDescent="0.25">
      <c r="B1649" s="10">
        <v>44411</v>
      </c>
      <c r="C1649" s="2">
        <v>56.2</v>
      </c>
      <c r="D1649" s="2">
        <v>46.217300000000002</v>
      </c>
      <c r="E1649" s="2">
        <v>0</v>
      </c>
      <c r="F1649" s="2">
        <v>0</v>
      </c>
      <c r="G1649" s="2">
        <v>0</v>
      </c>
      <c r="H1649" s="12">
        <f t="shared" si="25"/>
        <v>0</v>
      </c>
    </row>
    <row r="1650" spans="2:8" ht="13.5" x14ac:dyDescent="0.25">
      <c r="B1650" s="10">
        <v>44412</v>
      </c>
      <c r="C1650" s="2">
        <v>56.2</v>
      </c>
      <c r="D1650" s="2">
        <v>46.217300000000002</v>
      </c>
      <c r="E1650" s="2">
        <v>0</v>
      </c>
      <c r="F1650" s="2">
        <v>0</v>
      </c>
      <c r="G1650" s="2">
        <v>0</v>
      </c>
      <c r="H1650" s="12">
        <f t="shared" si="25"/>
        <v>0</v>
      </c>
    </row>
    <row r="1651" spans="2:8" ht="13.5" x14ac:dyDescent="0.25">
      <c r="B1651" s="10">
        <v>44413</v>
      </c>
      <c r="C1651" s="2">
        <v>56.2</v>
      </c>
      <c r="D1651" s="2">
        <v>46.217300000000002</v>
      </c>
      <c r="E1651" s="2">
        <v>0</v>
      </c>
      <c r="F1651" s="2">
        <v>0</v>
      </c>
      <c r="G1651" s="2">
        <v>0</v>
      </c>
      <c r="H1651" s="12">
        <f t="shared" si="25"/>
        <v>0</v>
      </c>
    </row>
    <row r="1652" spans="2:8" ht="13.5" x14ac:dyDescent="0.25">
      <c r="B1652" s="10">
        <v>44414</v>
      </c>
      <c r="C1652" s="2">
        <v>56.2</v>
      </c>
      <c r="D1652" s="2">
        <v>46.217300000000002</v>
      </c>
      <c r="E1652" s="2">
        <v>0</v>
      </c>
      <c r="F1652" s="2">
        <v>0</v>
      </c>
      <c r="G1652" s="2">
        <v>0</v>
      </c>
      <c r="H1652" s="12">
        <f t="shared" si="25"/>
        <v>0</v>
      </c>
    </row>
    <row r="1653" spans="2:8" ht="13.5" x14ac:dyDescent="0.25">
      <c r="B1653" s="10">
        <v>44417</v>
      </c>
      <c r="C1653" s="2">
        <v>56.2</v>
      </c>
      <c r="D1653" s="2">
        <v>46.217300000000002</v>
      </c>
      <c r="E1653" s="2">
        <v>0</v>
      </c>
      <c r="F1653" s="2">
        <v>0</v>
      </c>
      <c r="G1653" s="2">
        <v>0</v>
      </c>
      <c r="H1653" s="12">
        <f t="shared" si="25"/>
        <v>0</v>
      </c>
    </row>
    <row r="1654" spans="2:8" ht="13.5" x14ac:dyDescent="0.25">
      <c r="B1654" s="10">
        <v>44419</v>
      </c>
      <c r="C1654" s="2">
        <v>56.2</v>
      </c>
      <c r="D1654" s="2">
        <v>46.217300000000002</v>
      </c>
      <c r="E1654" s="2">
        <v>0</v>
      </c>
      <c r="F1654" s="2">
        <v>0</v>
      </c>
      <c r="G1654" s="2">
        <v>0</v>
      </c>
      <c r="H1654" s="12">
        <f t="shared" si="25"/>
        <v>0</v>
      </c>
    </row>
    <row r="1655" spans="2:8" ht="13.5" x14ac:dyDescent="0.25">
      <c r="B1655" s="10">
        <v>44420</v>
      </c>
      <c r="C1655" s="2">
        <v>56.2</v>
      </c>
      <c r="D1655" s="2">
        <v>46.217300000000002</v>
      </c>
      <c r="E1655" s="2">
        <v>0</v>
      </c>
      <c r="F1655" s="2">
        <v>0</v>
      </c>
      <c r="G1655" s="2">
        <v>0</v>
      </c>
      <c r="H1655" s="12">
        <f t="shared" si="25"/>
        <v>0</v>
      </c>
    </row>
    <row r="1656" spans="2:8" ht="13.5" x14ac:dyDescent="0.25">
      <c r="B1656" s="10">
        <v>44424</v>
      </c>
      <c r="C1656" s="2">
        <v>56.2</v>
      </c>
      <c r="D1656" s="2">
        <v>46.217300000000002</v>
      </c>
      <c r="E1656" s="2">
        <v>0</v>
      </c>
      <c r="F1656" s="2">
        <v>0</v>
      </c>
      <c r="G1656" s="2">
        <v>0</v>
      </c>
      <c r="H1656" s="12">
        <f t="shared" si="25"/>
        <v>0</v>
      </c>
    </row>
    <row r="1657" spans="2:8" ht="13.5" x14ac:dyDescent="0.25">
      <c r="B1657" s="10">
        <v>44425</v>
      </c>
      <c r="C1657" s="2">
        <v>56.2</v>
      </c>
      <c r="D1657" s="2">
        <v>46.217300000000002</v>
      </c>
      <c r="E1657" s="2">
        <v>62</v>
      </c>
      <c r="F1657" s="2">
        <v>56.2</v>
      </c>
      <c r="G1657" s="2">
        <v>3484.4</v>
      </c>
      <c r="H1657" s="12">
        <f t="shared" si="25"/>
        <v>0</v>
      </c>
    </row>
    <row r="1658" spans="2:8" ht="13.5" x14ac:dyDescent="0.25">
      <c r="B1658" s="10">
        <v>44426</v>
      </c>
      <c r="C1658" s="2">
        <v>56.2</v>
      </c>
      <c r="D1658" s="2">
        <v>46.217300000000002</v>
      </c>
      <c r="E1658" s="2">
        <v>0</v>
      </c>
      <c r="F1658" s="2">
        <v>0</v>
      </c>
      <c r="G1658" s="2">
        <v>0</v>
      </c>
      <c r="H1658" s="12">
        <f t="shared" si="25"/>
        <v>0</v>
      </c>
    </row>
    <row r="1659" spans="2:8" ht="13.5" x14ac:dyDescent="0.25">
      <c r="B1659" s="10">
        <v>44427</v>
      </c>
      <c r="C1659" s="2">
        <v>56.2</v>
      </c>
      <c r="D1659" s="2">
        <v>46.217300000000002</v>
      </c>
      <c r="E1659" s="2">
        <v>37</v>
      </c>
      <c r="F1659" s="2">
        <v>56.2</v>
      </c>
      <c r="G1659" s="2">
        <v>2079.4</v>
      </c>
      <c r="H1659" s="12">
        <f t="shared" si="25"/>
        <v>0</v>
      </c>
    </row>
    <row r="1660" spans="2:8" ht="13.5" x14ac:dyDescent="0.25">
      <c r="B1660" s="10">
        <v>44428</v>
      </c>
      <c r="C1660" s="2">
        <v>56.2</v>
      </c>
      <c r="D1660" s="2">
        <v>46.217300000000002</v>
      </c>
      <c r="E1660" s="2">
        <v>40</v>
      </c>
      <c r="F1660" s="2">
        <v>56.2</v>
      </c>
      <c r="G1660" s="2">
        <v>2248</v>
      </c>
      <c r="H1660" s="12">
        <f t="shared" si="25"/>
        <v>0</v>
      </c>
    </row>
    <row r="1661" spans="2:8" ht="13.5" x14ac:dyDescent="0.25">
      <c r="B1661" s="10">
        <v>44431</v>
      </c>
      <c r="C1661" s="2">
        <v>56.2</v>
      </c>
      <c r="D1661" s="2">
        <v>46.217300000000002</v>
      </c>
      <c r="E1661" s="2">
        <v>0</v>
      </c>
      <c r="F1661" s="2">
        <v>0</v>
      </c>
      <c r="G1661" s="2">
        <v>0</v>
      </c>
      <c r="H1661" s="12">
        <f t="shared" si="25"/>
        <v>0</v>
      </c>
    </row>
    <row r="1662" spans="2:8" ht="13.5" x14ac:dyDescent="0.25">
      <c r="B1662" s="10">
        <v>44432</v>
      </c>
      <c r="C1662" s="2">
        <v>56.2</v>
      </c>
      <c r="D1662" s="2">
        <v>46.217300000000002</v>
      </c>
      <c r="E1662" s="2">
        <v>0</v>
      </c>
      <c r="F1662" s="2">
        <v>0</v>
      </c>
      <c r="G1662" s="2">
        <v>0</v>
      </c>
      <c r="H1662" s="12">
        <f t="shared" si="25"/>
        <v>0</v>
      </c>
    </row>
    <row r="1663" spans="2:8" ht="13.5" x14ac:dyDescent="0.25">
      <c r="B1663" s="10">
        <v>44433</v>
      </c>
      <c r="C1663" s="2">
        <v>56.2</v>
      </c>
      <c r="D1663" s="2">
        <v>46.217300000000002</v>
      </c>
      <c r="E1663" s="2">
        <v>0</v>
      </c>
      <c r="F1663" s="2">
        <v>0</v>
      </c>
      <c r="G1663" s="2">
        <v>0</v>
      </c>
      <c r="H1663" s="12">
        <f t="shared" si="25"/>
        <v>0</v>
      </c>
    </row>
    <row r="1664" spans="2:8" ht="13.5" x14ac:dyDescent="0.25">
      <c r="B1664" s="10">
        <v>44434</v>
      </c>
      <c r="C1664" s="2">
        <v>56.2</v>
      </c>
      <c r="D1664" s="2">
        <v>46.217300000000002</v>
      </c>
      <c r="E1664" s="2">
        <v>0</v>
      </c>
      <c r="F1664" s="2">
        <v>0</v>
      </c>
      <c r="G1664" s="2">
        <v>0</v>
      </c>
      <c r="H1664" s="12">
        <f t="shared" si="25"/>
        <v>0</v>
      </c>
    </row>
    <row r="1665" spans="2:8" ht="13.5" x14ac:dyDescent="0.25">
      <c r="B1665" s="10">
        <v>44435</v>
      </c>
      <c r="C1665" s="2">
        <v>56.2</v>
      </c>
      <c r="D1665" s="2">
        <v>46.217300000000002</v>
      </c>
      <c r="E1665" s="2">
        <v>0</v>
      </c>
      <c r="F1665" s="2">
        <v>0</v>
      </c>
      <c r="G1665" s="2">
        <v>0</v>
      </c>
      <c r="H1665" s="12">
        <f t="shared" si="25"/>
        <v>0</v>
      </c>
    </row>
    <row r="1666" spans="2:8" ht="13.5" x14ac:dyDescent="0.25">
      <c r="B1666" s="10">
        <v>44438</v>
      </c>
      <c r="C1666" s="2">
        <v>56.2</v>
      </c>
      <c r="D1666" s="2">
        <v>46.217300000000002</v>
      </c>
      <c r="E1666" s="2">
        <v>0</v>
      </c>
      <c r="F1666" s="2">
        <v>0</v>
      </c>
      <c r="G1666" s="2">
        <v>0</v>
      </c>
      <c r="H1666" s="12">
        <f t="shared" si="25"/>
        <v>0</v>
      </c>
    </row>
    <row r="1667" spans="2:8" ht="13.5" x14ac:dyDescent="0.25">
      <c r="B1667" s="10">
        <v>44439</v>
      </c>
      <c r="C1667" s="2">
        <v>56.2</v>
      </c>
      <c r="D1667" s="2">
        <v>46.217300000000002</v>
      </c>
      <c r="E1667" s="2">
        <v>0</v>
      </c>
      <c r="F1667" s="2">
        <v>0</v>
      </c>
      <c r="G1667" s="2">
        <v>0</v>
      </c>
      <c r="H1667" s="12">
        <f t="shared" si="25"/>
        <v>0</v>
      </c>
    </row>
    <row r="1668" spans="2:8" ht="13.5" x14ac:dyDescent="0.25">
      <c r="B1668" s="10">
        <v>44440</v>
      </c>
      <c r="C1668" s="2">
        <v>56.2</v>
      </c>
      <c r="D1668" s="2">
        <v>46.217300000000002</v>
      </c>
      <c r="E1668" s="2">
        <v>0</v>
      </c>
      <c r="F1668" s="2">
        <v>0</v>
      </c>
      <c r="G1668" s="2">
        <v>0</v>
      </c>
      <c r="H1668" s="12">
        <f t="shared" si="25"/>
        <v>0</v>
      </c>
    </row>
    <row r="1669" spans="2:8" ht="13.5" x14ac:dyDescent="0.25">
      <c r="B1669" s="10">
        <v>44441</v>
      </c>
      <c r="C1669" s="2">
        <v>56.2</v>
      </c>
      <c r="D1669" s="2">
        <v>46.217300000000002</v>
      </c>
      <c r="E1669" s="2">
        <v>0</v>
      </c>
      <c r="F1669" s="2">
        <v>0</v>
      </c>
      <c r="G1669" s="2">
        <v>0</v>
      </c>
      <c r="H1669" s="12">
        <f t="shared" si="25"/>
        <v>0</v>
      </c>
    </row>
    <row r="1670" spans="2:8" ht="13.5" x14ac:dyDescent="0.25">
      <c r="B1670" s="10">
        <v>44442</v>
      </c>
      <c r="C1670" s="2">
        <v>56.2</v>
      </c>
      <c r="D1670" s="2">
        <v>46.217300000000002</v>
      </c>
      <c r="E1670" s="2">
        <v>0</v>
      </c>
      <c r="F1670" s="2">
        <v>0</v>
      </c>
      <c r="G1670" s="2">
        <v>0</v>
      </c>
      <c r="H1670" s="12">
        <f t="shared" si="25"/>
        <v>0</v>
      </c>
    </row>
    <row r="1671" spans="2:8" ht="13.5" x14ac:dyDescent="0.25">
      <c r="B1671" s="10">
        <v>44445</v>
      </c>
      <c r="C1671" s="2">
        <v>56.2</v>
      </c>
      <c r="D1671" s="2">
        <v>46.217300000000002</v>
      </c>
      <c r="E1671" s="2">
        <v>0</v>
      </c>
      <c r="F1671" s="2">
        <v>0</v>
      </c>
      <c r="G1671" s="2">
        <v>0</v>
      </c>
      <c r="H1671" s="12">
        <f t="shared" ref="H1671:H1734" si="26">(D1671-D1670)/D1670</f>
        <v>0</v>
      </c>
    </row>
    <row r="1672" spans="2:8" ht="13.5" x14ac:dyDescent="0.25">
      <c r="B1672" s="10">
        <v>44446</v>
      </c>
      <c r="C1672" s="2">
        <v>56.2</v>
      </c>
      <c r="D1672" s="2">
        <v>46.217300000000002</v>
      </c>
      <c r="E1672" s="2">
        <v>0</v>
      </c>
      <c r="F1672" s="2">
        <v>0</v>
      </c>
      <c r="G1672" s="2">
        <v>0</v>
      </c>
      <c r="H1672" s="12">
        <f t="shared" si="26"/>
        <v>0</v>
      </c>
    </row>
    <row r="1673" spans="2:8" ht="13.5" x14ac:dyDescent="0.25">
      <c r="B1673" s="10">
        <v>44447</v>
      </c>
      <c r="C1673" s="2">
        <v>56.2</v>
      </c>
      <c r="D1673" s="2">
        <v>46.217300000000002</v>
      </c>
      <c r="E1673" s="2">
        <v>0</v>
      </c>
      <c r="F1673" s="2">
        <v>0</v>
      </c>
      <c r="G1673" s="2">
        <v>0</v>
      </c>
      <c r="H1673" s="12">
        <f t="shared" si="26"/>
        <v>0</v>
      </c>
    </row>
    <row r="1674" spans="2:8" ht="13.5" x14ac:dyDescent="0.25">
      <c r="B1674" s="10">
        <v>44448</v>
      </c>
      <c r="C1674" s="2">
        <v>56.2</v>
      </c>
      <c r="D1674" s="2">
        <v>46.217300000000002</v>
      </c>
      <c r="E1674" s="2">
        <v>0</v>
      </c>
      <c r="F1674" s="2">
        <v>0</v>
      </c>
      <c r="G1674" s="2">
        <v>0</v>
      </c>
      <c r="H1674" s="12">
        <f t="shared" si="26"/>
        <v>0</v>
      </c>
    </row>
    <row r="1675" spans="2:8" ht="13.5" x14ac:dyDescent="0.25">
      <c r="B1675" s="10">
        <v>44449</v>
      </c>
      <c r="C1675" s="2">
        <v>56.2</v>
      </c>
      <c r="D1675" s="2">
        <v>46.217300000000002</v>
      </c>
      <c r="E1675" s="2">
        <v>0</v>
      </c>
      <c r="F1675" s="2">
        <v>0</v>
      </c>
      <c r="G1675" s="2">
        <v>0</v>
      </c>
      <c r="H1675" s="12">
        <f t="shared" si="26"/>
        <v>0</v>
      </c>
    </row>
    <row r="1676" spans="2:8" ht="13.5" x14ac:dyDescent="0.25">
      <c r="B1676" s="10">
        <v>44452</v>
      </c>
      <c r="C1676" s="2">
        <v>56.2</v>
      </c>
      <c r="D1676" s="2">
        <v>46.217300000000002</v>
      </c>
      <c r="E1676" s="2">
        <v>0</v>
      </c>
      <c r="F1676" s="2">
        <v>0</v>
      </c>
      <c r="G1676" s="2">
        <v>0</v>
      </c>
      <c r="H1676" s="12">
        <f t="shared" si="26"/>
        <v>0</v>
      </c>
    </row>
    <row r="1677" spans="2:8" ht="13.5" x14ac:dyDescent="0.25">
      <c r="B1677" s="10">
        <v>44453</v>
      </c>
      <c r="C1677" s="2">
        <v>56.2</v>
      </c>
      <c r="D1677" s="2">
        <v>46.217300000000002</v>
      </c>
      <c r="E1677" s="2">
        <v>0</v>
      </c>
      <c r="F1677" s="2">
        <v>0</v>
      </c>
      <c r="G1677" s="2">
        <v>0</v>
      </c>
      <c r="H1677" s="12">
        <f t="shared" si="26"/>
        <v>0</v>
      </c>
    </row>
    <row r="1678" spans="2:8" ht="13.5" x14ac:dyDescent="0.25">
      <c r="B1678" s="10">
        <v>44454</v>
      </c>
      <c r="C1678" s="2">
        <v>56.2</v>
      </c>
      <c r="D1678" s="2">
        <v>46.217300000000002</v>
      </c>
      <c r="E1678" s="2">
        <v>0</v>
      </c>
      <c r="F1678" s="2">
        <v>0</v>
      </c>
      <c r="G1678" s="2">
        <v>0</v>
      </c>
      <c r="H1678" s="12">
        <f t="shared" si="26"/>
        <v>0</v>
      </c>
    </row>
    <row r="1679" spans="2:8" ht="13.5" x14ac:dyDescent="0.25">
      <c r="B1679" s="10">
        <v>44455</v>
      </c>
      <c r="C1679" s="2">
        <v>56.2</v>
      </c>
      <c r="D1679" s="2">
        <v>46.217300000000002</v>
      </c>
      <c r="E1679" s="2">
        <v>0</v>
      </c>
      <c r="F1679" s="2">
        <v>0</v>
      </c>
      <c r="G1679" s="2">
        <v>0</v>
      </c>
      <c r="H1679" s="12">
        <f t="shared" si="26"/>
        <v>0</v>
      </c>
    </row>
    <row r="1680" spans="2:8" ht="13.5" x14ac:dyDescent="0.25">
      <c r="B1680" s="10">
        <v>44456</v>
      </c>
      <c r="C1680" s="2">
        <v>56.2</v>
      </c>
      <c r="D1680" s="2">
        <v>46.217300000000002</v>
      </c>
      <c r="E1680" s="2">
        <v>0</v>
      </c>
      <c r="F1680" s="2">
        <v>0</v>
      </c>
      <c r="G1680" s="2">
        <v>0</v>
      </c>
      <c r="H1680" s="12">
        <f t="shared" si="26"/>
        <v>0</v>
      </c>
    </row>
    <row r="1681" spans="2:8" ht="13.5" x14ac:dyDescent="0.25">
      <c r="B1681" s="10">
        <v>44459</v>
      </c>
      <c r="C1681" s="2">
        <v>56.2</v>
      </c>
      <c r="D1681" s="2">
        <v>46.217300000000002</v>
      </c>
      <c r="E1681" s="2">
        <v>0</v>
      </c>
      <c r="F1681" s="2">
        <v>0</v>
      </c>
      <c r="G1681" s="2">
        <v>0</v>
      </c>
      <c r="H1681" s="12">
        <f t="shared" si="26"/>
        <v>0</v>
      </c>
    </row>
    <row r="1682" spans="2:8" ht="13.5" x14ac:dyDescent="0.25">
      <c r="B1682" s="10">
        <v>44460</v>
      </c>
      <c r="C1682" s="2">
        <v>56.2</v>
      </c>
      <c r="D1682" s="2">
        <v>46.217300000000002</v>
      </c>
      <c r="E1682" s="2">
        <v>0</v>
      </c>
      <c r="F1682" s="2">
        <v>0</v>
      </c>
      <c r="G1682" s="2">
        <v>0</v>
      </c>
      <c r="H1682" s="12">
        <f t="shared" si="26"/>
        <v>0</v>
      </c>
    </row>
    <row r="1683" spans="2:8" ht="13.5" x14ac:dyDescent="0.25">
      <c r="B1683" s="10">
        <v>44461</v>
      </c>
      <c r="C1683" s="2">
        <v>56.2</v>
      </c>
      <c r="D1683" s="2">
        <v>46.217300000000002</v>
      </c>
      <c r="E1683" s="2">
        <v>0</v>
      </c>
      <c r="F1683" s="2">
        <v>0</v>
      </c>
      <c r="G1683" s="2">
        <v>0</v>
      </c>
      <c r="H1683" s="12">
        <f t="shared" si="26"/>
        <v>0</v>
      </c>
    </row>
    <row r="1684" spans="2:8" ht="13.5" x14ac:dyDescent="0.25">
      <c r="B1684" s="10">
        <v>44462</v>
      </c>
      <c r="C1684" s="2">
        <v>56.2</v>
      </c>
      <c r="D1684" s="2">
        <v>46.217300000000002</v>
      </c>
      <c r="E1684" s="2">
        <v>0</v>
      </c>
      <c r="F1684" s="2">
        <v>0</v>
      </c>
      <c r="G1684" s="2">
        <v>0</v>
      </c>
      <c r="H1684" s="12">
        <f t="shared" si="26"/>
        <v>0</v>
      </c>
    </row>
    <row r="1685" spans="2:8" ht="13.5" x14ac:dyDescent="0.25">
      <c r="B1685" s="10">
        <v>44463</v>
      </c>
      <c r="C1685" s="2">
        <v>56.2</v>
      </c>
      <c r="D1685" s="2">
        <v>46.217300000000002</v>
      </c>
      <c r="E1685" s="2">
        <v>0</v>
      </c>
      <c r="F1685" s="2">
        <v>0</v>
      </c>
      <c r="G1685" s="2">
        <v>0</v>
      </c>
      <c r="H1685" s="12">
        <f t="shared" si="26"/>
        <v>0</v>
      </c>
    </row>
    <row r="1686" spans="2:8" ht="13.5" x14ac:dyDescent="0.25">
      <c r="B1686" s="10">
        <v>44466</v>
      </c>
      <c r="C1686" s="2">
        <v>56.2</v>
      </c>
      <c r="D1686" s="2">
        <v>46.217300000000002</v>
      </c>
      <c r="E1686" s="2">
        <v>0</v>
      </c>
      <c r="F1686" s="2">
        <v>0</v>
      </c>
      <c r="G1686" s="2">
        <v>0</v>
      </c>
      <c r="H1686" s="12">
        <f t="shared" si="26"/>
        <v>0</v>
      </c>
    </row>
    <row r="1687" spans="2:8" ht="13.5" x14ac:dyDescent="0.25">
      <c r="B1687" s="10">
        <v>44467</v>
      </c>
      <c r="C1687" s="2">
        <v>56.2</v>
      </c>
      <c r="D1687" s="2">
        <v>46.217300000000002</v>
      </c>
      <c r="E1687" s="2">
        <v>0</v>
      </c>
      <c r="F1687" s="2">
        <v>0</v>
      </c>
      <c r="G1687" s="2">
        <v>0</v>
      </c>
      <c r="H1687" s="12">
        <f t="shared" si="26"/>
        <v>0</v>
      </c>
    </row>
    <row r="1688" spans="2:8" ht="13.5" x14ac:dyDescent="0.25">
      <c r="B1688" s="10">
        <v>44468</v>
      </c>
      <c r="C1688" s="2">
        <v>56.2</v>
      </c>
      <c r="D1688" s="2">
        <v>46.217300000000002</v>
      </c>
      <c r="E1688" s="2">
        <v>0</v>
      </c>
      <c r="F1688" s="2">
        <v>0</v>
      </c>
      <c r="G1688" s="2">
        <v>0</v>
      </c>
      <c r="H1688" s="12">
        <f t="shared" si="26"/>
        <v>0</v>
      </c>
    </row>
    <row r="1689" spans="2:8" ht="13.5" x14ac:dyDescent="0.25">
      <c r="B1689" s="10">
        <v>44469</v>
      </c>
      <c r="C1689" s="2">
        <v>56.2</v>
      </c>
      <c r="D1689" s="2">
        <v>46.217300000000002</v>
      </c>
      <c r="E1689" s="2">
        <v>0</v>
      </c>
      <c r="F1689" s="2">
        <v>0</v>
      </c>
      <c r="G1689" s="2">
        <v>0</v>
      </c>
      <c r="H1689" s="12">
        <f t="shared" si="26"/>
        <v>0</v>
      </c>
    </row>
    <row r="1690" spans="2:8" ht="13.5" x14ac:dyDescent="0.25">
      <c r="B1690" s="10">
        <v>44470</v>
      </c>
      <c r="C1690" s="2">
        <v>56.2</v>
      </c>
      <c r="D1690" s="2">
        <v>46.217300000000002</v>
      </c>
      <c r="E1690" s="2">
        <v>0</v>
      </c>
      <c r="F1690" s="2">
        <v>0</v>
      </c>
      <c r="G1690" s="2">
        <v>0</v>
      </c>
      <c r="H1690" s="12">
        <f t="shared" si="26"/>
        <v>0</v>
      </c>
    </row>
    <row r="1691" spans="2:8" ht="13.5" x14ac:dyDescent="0.25">
      <c r="B1691" s="10">
        <v>44473</v>
      </c>
      <c r="C1691" s="2">
        <v>56.2</v>
      </c>
      <c r="D1691" s="2">
        <v>46.217300000000002</v>
      </c>
      <c r="E1691" s="2">
        <v>0</v>
      </c>
      <c r="F1691" s="2">
        <v>0</v>
      </c>
      <c r="G1691" s="2">
        <v>0</v>
      </c>
      <c r="H1691" s="12">
        <f t="shared" si="26"/>
        <v>0</v>
      </c>
    </row>
    <row r="1692" spans="2:8" ht="13.5" x14ac:dyDescent="0.25">
      <c r="B1692" s="10">
        <v>44474</v>
      </c>
      <c r="C1692" s="2">
        <v>56.2</v>
      </c>
      <c r="D1692" s="2">
        <v>46.217300000000002</v>
      </c>
      <c r="E1692" s="2">
        <v>0</v>
      </c>
      <c r="F1692" s="2">
        <v>0</v>
      </c>
      <c r="G1692" s="2">
        <v>0</v>
      </c>
      <c r="H1692" s="12">
        <f t="shared" si="26"/>
        <v>0</v>
      </c>
    </row>
    <row r="1693" spans="2:8" ht="13.5" x14ac:dyDescent="0.25">
      <c r="B1693" s="10">
        <v>44475</v>
      </c>
      <c r="C1693" s="2">
        <v>56.2</v>
      </c>
      <c r="D1693" s="2">
        <v>46.217300000000002</v>
      </c>
      <c r="E1693" s="2">
        <v>0</v>
      </c>
      <c r="F1693" s="2">
        <v>0</v>
      </c>
      <c r="G1693" s="2">
        <v>0</v>
      </c>
      <c r="H1693" s="12">
        <f t="shared" si="26"/>
        <v>0</v>
      </c>
    </row>
    <row r="1694" spans="2:8" ht="13.5" x14ac:dyDescent="0.25">
      <c r="B1694" s="10">
        <v>44476</v>
      </c>
      <c r="C1694" s="2">
        <v>56.2</v>
      </c>
      <c r="D1694" s="2">
        <v>46.217300000000002</v>
      </c>
      <c r="E1694" s="2">
        <v>0</v>
      </c>
      <c r="F1694" s="2">
        <v>0</v>
      </c>
      <c r="G1694" s="2">
        <v>0</v>
      </c>
      <c r="H1694" s="12">
        <f t="shared" si="26"/>
        <v>0</v>
      </c>
    </row>
    <row r="1695" spans="2:8" ht="13.5" x14ac:dyDescent="0.25">
      <c r="B1695" s="10">
        <v>44477</v>
      </c>
      <c r="C1695" s="2">
        <v>56.2</v>
      </c>
      <c r="D1695" s="2">
        <v>46.217300000000002</v>
      </c>
      <c r="E1695" s="2">
        <v>0</v>
      </c>
      <c r="F1695" s="2">
        <v>0</v>
      </c>
      <c r="G1695" s="2">
        <v>0</v>
      </c>
      <c r="H1695" s="12">
        <f t="shared" si="26"/>
        <v>0</v>
      </c>
    </row>
    <row r="1696" spans="2:8" ht="13.5" x14ac:dyDescent="0.25">
      <c r="B1696" s="10">
        <v>44480</v>
      </c>
      <c r="C1696" s="2">
        <v>56.2</v>
      </c>
      <c r="D1696" s="2">
        <v>46.217300000000002</v>
      </c>
      <c r="E1696" s="2">
        <v>0</v>
      </c>
      <c r="F1696" s="2">
        <v>0</v>
      </c>
      <c r="G1696" s="2">
        <v>0</v>
      </c>
      <c r="H1696" s="12">
        <f t="shared" si="26"/>
        <v>0</v>
      </c>
    </row>
    <row r="1697" spans="2:8" ht="13.5" x14ac:dyDescent="0.25">
      <c r="B1697" s="10">
        <v>44481</v>
      </c>
      <c r="C1697" s="2">
        <v>56.2</v>
      </c>
      <c r="D1697" s="2">
        <v>46.217300000000002</v>
      </c>
      <c r="E1697" s="2">
        <v>0</v>
      </c>
      <c r="F1697" s="2">
        <v>0</v>
      </c>
      <c r="G1697" s="2">
        <v>0</v>
      </c>
      <c r="H1697" s="12">
        <f t="shared" si="26"/>
        <v>0</v>
      </c>
    </row>
    <row r="1698" spans="2:8" ht="13.5" x14ac:dyDescent="0.25">
      <c r="B1698" s="10">
        <v>44482</v>
      </c>
      <c r="C1698" s="2">
        <v>56.2</v>
      </c>
      <c r="D1698" s="2">
        <v>46.217300000000002</v>
      </c>
      <c r="E1698" s="2">
        <v>0</v>
      </c>
      <c r="F1698" s="2">
        <v>0</v>
      </c>
      <c r="G1698" s="2">
        <v>0</v>
      </c>
      <c r="H1698" s="12">
        <f t="shared" si="26"/>
        <v>0</v>
      </c>
    </row>
    <row r="1699" spans="2:8" ht="13.5" x14ac:dyDescent="0.25">
      <c r="B1699" s="10">
        <v>44483</v>
      </c>
      <c r="C1699" s="2">
        <v>56.2</v>
      </c>
      <c r="D1699" s="2">
        <v>46.217300000000002</v>
      </c>
      <c r="E1699" s="2">
        <v>0</v>
      </c>
      <c r="F1699" s="2">
        <v>0</v>
      </c>
      <c r="G1699" s="2">
        <v>0</v>
      </c>
      <c r="H1699" s="12">
        <f t="shared" si="26"/>
        <v>0</v>
      </c>
    </row>
    <row r="1700" spans="2:8" ht="13.5" x14ac:dyDescent="0.25">
      <c r="B1700" s="10">
        <v>44488</v>
      </c>
      <c r="C1700" s="2">
        <v>56.2</v>
      </c>
      <c r="D1700" s="2">
        <v>46.217300000000002</v>
      </c>
      <c r="E1700" s="2">
        <v>0</v>
      </c>
      <c r="F1700" s="2">
        <v>0</v>
      </c>
      <c r="G1700" s="2">
        <v>0</v>
      </c>
      <c r="H1700" s="12">
        <f t="shared" si="26"/>
        <v>0</v>
      </c>
    </row>
    <row r="1701" spans="2:8" ht="13.5" x14ac:dyDescent="0.25">
      <c r="B1701" s="10">
        <v>44489</v>
      </c>
      <c r="C1701" s="2">
        <v>56.2</v>
      </c>
      <c r="D1701" s="2">
        <v>46.217300000000002</v>
      </c>
      <c r="E1701" s="2">
        <v>0</v>
      </c>
      <c r="F1701" s="2">
        <v>0</v>
      </c>
      <c r="G1701" s="2">
        <v>0</v>
      </c>
      <c r="H1701" s="12">
        <f t="shared" si="26"/>
        <v>0</v>
      </c>
    </row>
    <row r="1702" spans="2:8" ht="13.5" x14ac:dyDescent="0.25">
      <c r="B1702" s="10">
        <v>44490</v>
      </c>
      <c r="C1702" s="2">
        <v>56.2</v>
      </c>
      <c r="D1702" s="2">
        <v>46.217300000000002</v>
      </c>
      <c r="E1702" s="2">
        <v>0</v>
      </c>
      <c r="F1702" s="2">
        <v>0</v>
      </c>
      <c r="G1702" s="2">
        <v>0</v>
      </c>
      <c r="H1702" s="12">
        <f t="shared" si="26"/>
        <v>0</v>
      </c>
    </row>
    <row r="1703" spans="2:8" ht="13.5" x14ac:dyDescent="0.25">
      <c r="B1703" s="10">
        <v>44491</v>
      </c>
      <c r="C1703" s="2">
        <v>56.2</v>
      </c>
      <c r="D1703" s="2">
        <v>46.217300000000002</v>
      </c>
      <c r="E1703" s="2">
        <v>0</v>
      </c>
      <c r="F1703" s="2">
        <v>0</v>
      </c>
      <c r="G1703" s="2">
        <v>0</v>
      </c>
      <c r="H1703" s="12">
        <f t="shared" si="26"/>
        <v>0</v>
      </c>
    </row>
    <row r="1704" spans="2:8" ht="13.5" x14ac:dyDescent="0.25">
      <c r="B1704" s="10">
        <v>44494</v>
      </c>
      <c r="C1704" s="2">
        <v>56.2</v>
      </c>
      <c r="D1704" s="2">
        <v>46.217300000000002</v>
      </c>
      <c r="E1704" s="2">
        <v>0</v>
      </c>
      <c r="F1704" s="2">
        <v>0</v>
      </c>
      <c r="G1704" s="2">
        <v>0</v>
      </c>
      <c r="H1704" s="12">
        <f t="shared" si="26"/>
        <v>0</v>
      </c>
    </row>
    <row r="1705" spans="2:8" ht="13.5" x14ac:dyDescent="0.25">
      <c r="B1705" s="10">
        <v>44495</v>
      </c>
      <c r="C1705" s="2">
        <v>56.2</v>
      </c>
      <c r="D1705" s="2">
        <v>46.217300000000002</v>
      </c>
      <c r="E1705" s="2">
        <v>0</v>
      </c>
      <c r="F1705" s="2">
        <v>0</v>
      </c>
      <c r="G1705" s="2">
        <v>0</v>
      </c>
      <c r="H1705" s="12">
        <f t="shared" si="26"/>
        <v>0</v>
      </c>
    </row>
    <row r="1706" spans="2:8" ht="13.5" x14ac:dyDescent="0.25">
      <c r="B1706" s="10">
        <v>44496</v>
      </c>
      <c r="C1706" s="2">
        <v>56.2</v>
      </c>
      <c r="D1706" s="2">
        <v>46.217300000000002</v>
      </c>
      <c r="E1706" s="2">
        <v>0</v>
      </c>
      <c r="F1706" s="2">
        <v>0</v>
      </c>
      <c r="G1706" s="2">
        <v>0</v>
      </c>
      <c r="H1706" s="12">
        <f t="shared" si="26"/>
        <v>0</v>
      </c>
    </row>
    <row r="1707" spans="2:8" ht="13.5" x14ac:dyDescent="0.25">
      <c r="B1707" s="10">
        <v>44497</v>
      </c>
      <c r="C1707" s="2">
        <v>56.2</v>
      </c>
      <c r="D1707" s="2">
        <v>46.217300000000002</v>
      </c>
      <c r="E1707" s="2">
        <v>0</v>
      </c>
      <c r="F1707" s="2">
        <v>0</v>
      </c>
      <c r="G1707" s="2">
        <v>0</v>
      </c>
      <c r="H1707" s="12">
        <f t="shared" si="26"/>
        <v>0</v>
      </c>
    </row>
    <row r="1708" spans="2:8" ht="13.5" x14ac:dyDescent="0.25">
      <c r="B1708" s="10">
        <v>44498</v>
      </c>
      <c r="C1708" s="2">
        <v>56.2</v>
      </c>
      <c r="D1708" s="2">
        <v>46.217300000000002</v>
      </c>
      <c r="E1708" s="2">
        <v>5058</v>
      </c>
      <c r="F1708" s="2">
        <v>56.2</v>
      </c>
      <c r="G1708" s="2">
        <v>284259.59999999998</v>
      </c>
      <c r="H1708" s="12">
        <f t="shared" si="26"/>
        <v>0</v>
      </c>
    </row>
    <row r="1709" spans="2:8" ht="13.5" x14ac:dyDescent="0.25">
      <c r="B1709" s="10">
        <v>44501</v>
      </c>
      <c r="C1709" s="2">
        <v>56.2</v>
      </c>
      <c r="D1709" s="2">
        <v>46.217300000000002</v>
      </c>
      <c r="E1709" s="2">
        <v>0</v>
      </c>
      <c r="F1709" s="2">
        <v>0</v>
      </c>
      <c r="G1709" s="2">
        <v>0</v>
      </c>
      <c r="H1709" s="12">
        <f t="shared" si="26"/>
        <v>0</v>
      </c>
    </row>
    <row r="1710" spans="2:8" ht="13.5" x14ac:dyDescent="0.25">
      <c r="B1710" s="10">
        <v>44502</v>
      </c>
      <c r="C1710" s="2">
        <v>56.2</v>
      </c>
      <c r="D1710" s="2">
        <v>46.217300000000002</v>
      </c>
      <c r="E1710" s="2">
        <v>0</v>
      </c>
      <c r="F1710" s="2">
        <v>0</v>
      </c>
      <c r="G1710" s="2">
        <v>0</v>
      </c>
      <c r="H1710" s="12">
        <f t="shared" si="26"/>
        <v>0</v>
      </c>
    </row>
    <row r="1711" spans="2:8" ht="13.5" x14ac:dyDescent="0.25">
      <c r="B1711" s="10">
        <v>44503</v>
      </c>
      <c r="C1711" s="2">
        <v>56.2</v>
      </c>
      <c r="D1711" s="2">
        <v>46.217300000000002</v>
      </c>
      <c r="E1711" s="2">
        <v>0</v>
      </c>
      <c r="F1711" s="2">
        <v>0</v>
      </c>
      <c r="G1711" s="2">
        <v>0</v>
      </c>
      <c r="H1711" s="12">
        <f t="shared" si="26"/>
        <v>0</v>
      </c>
    </row>
    <row r="1712" spans="2:8" ht="13.5" x14ac:dyDescent="0.25">
      <c r="B1712" s="10">
        <v>44504</v>
      </c>
      <c r="C1712" s="2">
        <v>56.2</v>
      </c>
      <c r="D1712" s="2">
        <v>46.217300000000002</v>
      </c>
      <c r="E1712" s="2">
        <v>0</v>
      </c>
      <c r="F1712" s="2">
        <v>0</v>
      </c>
      <c r="G1712" s="2">
        <v>0</v>
      </c>
      <c r="H1712" s="12">
        <f t="shared" si="26"/>
        <v>0</v>
      </c>
    </row>
    <row r="1713" spans="2:8" ht="13.5" x14ac:dyDescent="0.25">
      <c r="B1713" s="10">
        <v>44505</v>
      </c>
      <c r="C1713" s="2">
        <v>56.2</v>
      </c>
      <c r="D1713" s="2">
        <v>46.217300000000002</v>
      </c>
      <c r="E1713" s="2">
        <v>0</v>
      </c>
      <c r="F1713" s="2">
        <v>0</v>
      </c>
      <c r="G1713" s="2">
        <v>0</v>
      </c>
      <c r="H1713" s="12">
        <f t="shared" si="26"/>
        <v>0</v>
      </c>
    </row>
    <row r="1714" spans="2:8" ht="13.5" x14ac:dyDescent="0.25">
      <c r="B1714" s="10">
        <v>44508</v>
      </c>
      <c r="C1714" s="2">
        <v>56.2</v>
      </c>
      <c r="D1714" s="2">
        <v>46.217300000000002</v>
      </c>
      <c r="E1714" s="2">
        <v>0</v>
      </c>
      <c r="F1714" s="2">
        <v>0</v>
      </c>
      <c r="G1714" s="2">
        <v>0</v>
      </c>
      <c r="H1714" s="12">
        <f t="shared" si="26"/>
        <v>0</v>
      </c>
    </row>
    <row r="1715" spans="2:8" ht="13.5" x14ac:dyDescent="0.25">
      <c r="B1715" s="10">
        <v>44509</v>
      </c>
      <c r="C1715" s="2">
        <v>56.2</v>
      </c>
      <c r="D1715" s="2">
        <v>46.217300000000002</v>
      </c>
      <c r="E1715" s="2">
        <v>0</v>
      </c>
      <c r="F1715" s="2">
        <v>0</v>
      </c>
      <c r="G1715" s="2">
        <v>0</v>
      </c>
      <c r="H1715" s="12">
        <f t="shared" si="26"/>
        <v>0</v>
      </c>
    </row>
    <row r="1716" spans="2:8" ht="13.5" x14ac:dyDescent="0.25">
      <c r="B1716" s="10">
        <v>44510</v>
      </c>
      <c r="C1716" s="2">
        <v>56.2</v>
      </c>
      <c r="D1716" s="2">
        <v>46.217300000000002</v>
      </c>
      <c r="E1716" s="2">
        <v>0</v>
      </c>
      <c r="F1716" s="2">
        <v>0</v>
      </c>
      <c r="G1716" s="2">
        <v>0</v>
      </c>
      <c r="H1716" s="12">
        <f t="shared" si="26"/>
        <v>0</v>
      </c>
    </row>
    <row r="1717" spans="2:8" ht="13.5" x14ac:dyDescent="0.25">
      <c r="B1717" s="10">
        <v>44511</v>
      </c>
      <c r="C1717" s="2">
        <v>56.2</v>
      </c>
      <c r="D1717" s="2">
        <v>46.217300000000002</v>
      </c>
      <c r="E1717" s="2">
        <v>0</v>
      </c>
      <c r="F1717" s="2">
        <v>0</v>
      </c>
      <c r="G1717" s="2">
        <v>0</v>
      </c>
      <c r="H1717" s="12">
        <f t="shared" si="26"/>
        <v>0</v>
      </c>
    </row>
    <row r="1718" spans="2:8" ht="13.5" x14ac:dyDescent="0.25">
      <c r="B1718" s="10">
        <v>44512</v>
      </c>
      <c r="C1718" s="2">
        <v>56.2</v>
      </c>
      <c r="D1718" s="2">
        <v>46.217300000000002</v>
      </c>
      <c r="E1718" s="2">
        <v>0</v>
      </c>
      <c r="F1718" s="2">
        <v>0</v>
      </c>
      <c r="G1718" s="2">
        <v>0</v>
      </c>
      <c r="H1718" s="12">
        <f t="shared" si="26"/>
        <v>0</v>
      </c>
    </row>
    <row r="1719" spans="2:8" ht="13.5" x14ac:dyDescent="0.25">
      <c r="B1719" s="10">
        <v>44515</v>
      </c>
      <c r="C1719" s="2">
        <v>56.2</v>
      </c>
      <c r="D1719" s="2">
        <v>46.217300000000002</v>
      </c>
      <c r="E1719" s="2">
        <v>0</v>
      </c>
      <c r="F1719" s="2">
        <v>0</v>
      </c>
      <c r="G1719" s="2">
        <v>0</v>
      </c>
      <c r="H1719" s="12">
        <f t="shared" si="26"/>
        <v>0</v>
      </c>
    </row>
    <row r="1720" spans="2:8" ht="13.5" x14ac:dyDescent="0.25">
      <c r="B1720" s="10">
        <v>44516</v>
      </c>
      <c r="C1720" s="2">
        <v>56.2</v>
      </c>
      <c r="D1720" s="2">
        <v>46.217300000000002</v>
      </c>
      <c r="E1720" s="2">
        <v>100</v>
      </c>
      <c r="F1720" s="2">
        <v>56.2</v>
      </c>
      <c r="G1720" s="2">
        <v>5620</v>
      </c>
      <c r="H1720" s="12">
        <f t="shared" si="26"/>
        <v>0</v>
      </c>
    </row>
    <row r="1721" spans="2:8" ht="13.5" x14ac:dyDescent="0.25">
      <c r="B1721" s="10">
        <v>44517</v>
      </c>
      <c r="C1721" s="2">
        <v>56.2</v>
      </c>
      <c r="D1721" s="2">
        <v>46.217300000000002</v>
      </c>
      <c r="E1721" s="2">
        <v>0</v>
      </c>
      <c r="F1721" s="2">
        <v>0</v>
      </c>
      <c r="G1721" s="2">
        <v>0</v>
      </c>
      <c r="H1721" s="12">
        <f t="shared" si="26"/>
        <v>0</v>
      </c>
    </row>
    <row r="1722" spans="2:8" ht="13.5" x14ac:dyDescent="0.25">
      <c r="B1722" s="10">
        <v>44518</v>
      </c>
      <c r="C1722" s="2">
        <v>56.2</v>
      </c>
      <c r="D1722" s="2">
        <v>46.217300000000002</v>
      </c>
      <c r="E1722" s="2">
        <v>0</v>
      </c>
      <c r="F1722" s="2">
        <v>0</v>
      </c>
      <c r="G1722" s="2">
        <v>0</v>
      </c>
      <c r="H1722" s="12">
        <f t="shared" si="26"/>
        <v>0</v>
      </c>
    </row>
    <row r="1723" spans="2:8" ht="13.5" x14ac:dyDescent="0.25">
      <c r="B1723" s="10">
        <v>44519</v>
      </c>
      <c r="C1723" s="2">
        <v>56.2</v>
      </c>
      <c r="D1723" s="2">
        <v>46.217300000000002</v>
      </c>
      <c r="E1723" s="2">
        <v>0</v>
      </c>
      <c r="F1723" s="2">
        <v>0</v>
      </c>
      <c r="G1723" s="2">
        <v>0</v>
      </c>
      <c r="H1723" s="12">
        <f t="shared" si="26"/>
        <v>0</v>
      </c>
    </row>
    <row r="1724" spans="2:8" ht="13.5" x14ac:dyDescent="0.25">
      <c r="B1724" s="10">
        <v>44522</v>
      </c>
      <c r="C1724" s="2">
        <v>56.2</v>
      </c>
      <c r="D1724" s="2">
        <v>46.217300000000002</v>
      </c>
      <c r="E1724" s="2">
        <v>0</v>
      </c>
      <c r="F1724" s="2">
        <v>0</v>
      </c>
      <c r="G1724" s="2">
        <v>0</v>
      </c>
      <c r="H1724" s="12">
        <f t="shared" si="26"/>
        <v>0</v>
      </c>
    </row>
    <row r="1725" spans="2:8" ht="13.5" x14ac:dyDescent="0.25">
      <c r="B1725" s="10">
        <v>44523</v>
      </c>
      <c r="C1725" s="2">
        <v>56.2</v>
      </c>
      <c r="D1725" s="2">
        <v>46.217300000000002</v>
      </c>
      <c r="E1725" s="2">
        <v>0</v>
      </c>
      <c r="F1725" s="2">
        <v>0</v>
      </c>
      <c r="G1725" s="2">
        <v>0</v>
      </c>
      <c r="H1725" s="12">
        <f t="shared" si="26"/>
        <v>0</v>
      </c>
    </row>
    <row r="1726" spans="2:8" ht="13.5" x14ac:dyDescent="0.25">
      <c r="B1726" s="10">
        <v>44524</v>
      </c>
      <c r="C1726" s="2">
        <v>56.2</v>
      </c>
      <c r="D1726" s="2">
        <v>46.217300000000002</v>
      </c>
      <c r="E1726" s="2">
        <v>0</v>
      </c>
      <c r="F1726" s="2">
        <v>0</v>
      </c>
      <c r="G1726" s="2">
        <v>0</v>
      </c>
      <c r="H1726" s="12">
        <f t="shared" si="26"/>
        <v>0</v>
      </c>
    </row>
    <row r="1727" spans="2:8" ht="13.5" x14ac:dyDescent="0.25">
      <c r="B1727" s="10">
        <v>44525</v>
      </c>
      <c r="C1727" s="2">
        <v>56.2</v>
      </c>
      <c r="D1727" s="2">
        <v>46.217300000000002</v>
      </c>
      <c r="E1727" s="2">
        <v>0</v>
      </c>
      <c r="F1727" s="2">
        <v>0</v>
      </c>
      <c r="G1727" s="2">
        <v>0</v>
      </c>
      <c r="H1727" s="12">
        <f t="shared" si="26"/>
        <v>0</v>
      </c>
    </row>
    <row r="1728" spans="2:8" ht="13.5" x14ac:dyDescent="0.25">
      <c r="B1728" s="10">
        <v>44526</v>
      </c>
      <c r="C1728" s="2">
        <v>56.2</v>
      </c>
      <c r="D1728" s="2">
        <v>46.217300000000002</v>
      </c>
      <c r="E1728" s="2">
        <v>0</v>
      </c>
      <c r="F1728" s="2">
        <v>0</v>
      </c>
      <c r="G1728" s="2">
        <v>0</v>
      </c>
      <c r="H1728" s="12">
        <f t="shared" si="26"/>
        <v>0</v>
      </c>
    </row>
    <row r="1729" spans="2:8" ht="13.5" x14ac:dyDescent="0.25">
      <c r="B1729" s="10">
        <v>44529</v>
      </c>
      <c r="C1729" s="2">
        <v>56.2</v>
      </c>
      <c r="D1729" s="2">
        <v>46.217300000000002</v>
      </c>
      <c r="E1729" s="2">
        <v>0</v>
      </c>
      <c r="F1729" s="2">
        <v>0</v>
      </c>
      <c r="G1729" s="2">
        <v>0</v>
      </c>
      <c r="H1729" s="12">
        <f t="shared" si="26"/>
        <v>0</v>
      </c>
    </row>
    <row r="1730" spans="2:8" ht="13.5" x14ac:dyDescent="0.25">
      <c r="B1730" s="10">
        <v>44530</v>
      </c>
      <c r="C1730" s="2">
        <v>56.2</v>
      </c>
      <c r="D1730" s="2">
        <v>46.217300000000002</v>
      </c>
      <c r="E1730" s="2">
        <v>0</v>
      </c>
      <c r="F1730" s="2">
        <v>0</v>
      </c>
      <c r="G1730" s="2">
        <v>0</v>
      </c>
      <c r="H1730" s="12">
        <f t="shared" si="26"/>
        <v>0</v>
      </c>
    </row>
    <row r="1731" spans="2:8" ht="13.5" x14ac:dyDescent="0.25">
      <c r="B1731" s="10">
        <v>44531</v>
      </c>
      <c r="C1731" s="2">
        <v>56.2</v>
      </c>
      <c r="D1731" s="2">
        <v>46.217300000000002</v>
      </c>
      <c r="E1731" s="2">
        <v>0</v>
      </c>
      <c r="F1731" s="2">
        <v>0</v>
      </c>
      <c r="G1731" s="2">
        <v>0</v>
      </c>
      <c r="H1731" s="12">
        <f t="shared" si="26"/>
        <v>0</v>
      </c>
    </row>
    <row r="1732" spans="2:8" ht="13.5" x14ac:dyDescent="0.25">
      <c r="B1732" s="10">
        <v>44532</v>
      </c>
      <c r="C1732" s="2">
        <v>56.2</v>
      </c>
      <c r="D1732" s="2">
        <v>46.217300000000002</v>
      </c>
      <c r="E1732" s="2">
        <v>10</v>
      </c>
      <c r="F1732" s="2">
        <v>56.2</v>
      </c>
      <c r="G1732" s="2">
        <v>562</v>
      </c>
      <c r="H1732" s="12">
        <f t="shared" si="26"/>
        <v>0</v>
      </c>
    </row>
    <row r="1733" spans="2:8" ht="13.5" x14ac:dyDescent="0.25">
      <c r="B1733" s="10">
        <v>44533</v>
      </c>
      <c r="C1733" s="2">
        <v>56.2</v>
      </c>
      <c r="D1733" s="2">
        <v>46.217300000000002</v>
      </c>
      <c r="E1733" s="2">
        <v>391</v>
      </c>
      <c r="F1733" s="2">
        <v>56.2</v>
      </c>
      <c r="G1733" s="2">
        <v>21974.2</v>
      </c>
      <c r="H1733" s="12">
        <f t="shared" si="26"/>
        <v>0</v>
      </c>
    </row>
    <row r="1734" spans="2:8" ht="13.5" x14ac:dyDescent="0.25">
      <c r="B1734" s="10">
        <v>44536</v>
      </c>
      <c r="C1734" s="2">
        <v>56.2</v>
      </c>
      <c r="D1734" s="2">
        <v>46.217300000000002</v>
      </c>
      <c r="E1734" s="2">
        <v>0</v>
      </c>
      <c r="F1734" s="2">
        <v>0</v>
      </c>
      <c r="G1734" s="2">
        <v>0</v>
      </c>
      <c r="H1734" s="12">
        <f t="shared" si="26"/>
        <v>0</v>
      </c>
    </row>
    <row r="1735" spans="2:8" ht="13.5" x14ac:dyDescent="0.25">
      <c r="B1735" s="10">
        <v>44537</v>
      </c>
      <c r="C1735" s="2">
        <v>56.2</v>
      </c>
      <c r="D1735" s="2">
        <v>46.217300000000002</v>
      </c>
      <c r="E1735" s="2">
        <v>0</v>
      </c>
      <c r="F1735" s="2">
        <v>0</v>
      </c>
      <c r="G1735" s="2">
        <v>0</v>
      </c>
      <c r="H1735" s="12">
        <f t="shared" ref="H1735:H1798" si="27">(D1735-D1734)/D1734</f>
        <v>0</v>
      </c>
    </row>
    <row r="1736" spans="2:8" ht="13.5" x14ac:dyDescent="0.25">
      <c r="B1736" s="10">
        <v>44538</v>
      </c>
      <c r="C1736" s="2">
        <v>56.2</v>
      </c>
      <c r="D1736" s="2">
        <v>46.217300000000002</v>
      </c>
      <c r="E1736" s="2">
        <v>0</v>
      </c>
      <c r="F1736" s="2">
        <v>0</v>
      </c>
      <c r="G1736" s="2">
        <v>0</v>
      </c>
      <c r="H1736" s="12">
        <f t="shared" si="27"/>
        <v>0</v>
      </c>
    </row>
    <row r="1737" spans="2:8" ht="13.5" x14ac:dyDescent="0.25">
      <c r="B1737" s="10">
        <v>44539</v>
      </c>
      <c r="C1737" s="2">
        <v>56.2</v>
      </c>
      <c r="D1737" s="2">
        <v>46.217300000000002</v>
      </c>
      <c r="E1737" s="2">
        <v>0</v>
      </c>
      <c r="F1737" s="2">
        <v>0</v>
      </c>
      <c r="G1737" s="2">
        <v>0</v>
      </c>
      <c r="H1737" s="12">
        <f t="shared" si="27"/>
        <v>0</v>
      </c>
    </row>
    <row r="1738" spans="2:8" ht="13.5" x14ac:dyDescent="0.25">
      <c r="B1738" s="10">
        <v>44540</v>
      </c>
      <c r="C1738" s="2">
        <v>56.2</v>
      </c>
      <c r="D1738" s="2">
        <v>46.217300000000002</v>
      </c>
      <c r="E1738" s="2">
        <v>0</v>
      </c>
      <c r="F1738" s="2">
        <v>0</v>
      </c>
      <c r="G1738" s="2">
        <v>0</v>
      </c>
      <c r="H1738" s="12">
        <f t="shared" si="27"/>
        <v>0</v>
      </c>
    </row>
    <row r="1739" spans="2:8" ht="13.5" x14ac:dyDescent="0.25">
      <c r="B1739" s="10">
        <v>44543</v>
      </c>
      <c r="C1739" s="2">
        <v>56.2</v>
      </c>
      <c r="D1739" s="2">
        <v>46.217300000000002</v>
      </c>
      <c r="E1739" s="2">
        <v>300</v>
      </c>
      <c r="F1739" s="2">
        <v>56.2</v>
      </c>
      <c r="G1739" s="2">
        <v>16860</v>
      </c>
      <c r="H1739" s="12">
        <f t="shared" si="27"/>
        <v>0</v>
      </c>
    </row>
    <row r="1740" spans="2:8" ht="13.5" x14ac:dyDescent="0.25">
      <c r="B1740" s="10">
        <v>44544</v>
      </c>
      <c r="C1740" s="2">
        <v>56.2</v>
      </c>
      <c r="D1740" s="2">
        <v>46.217300000000002</v>
      </c>
      <c r="E1740" s="2">
        <v>0</v>
      </c>
      <c r="F1740" s="2">
        <v>0</v>
      </c>
      <c r="G1740" s="2">
        <v>0</v>
      </c>
      <c r="H1740" s="12">
        <f t="shared" si="27"/>
        <v>0</v>
      </c>
    </row>
    <row r="1741" spans="2:8" ht="13.5" x14ac:dyDescent="0.25">
      <c r="B1741" s="10">
        <v>44545</v>
      </c>
      <c r="C1741" s="2">
        <v>56.2</v>
      </c>
      <c r="D1741" s="2">
        <v>46.217300000000002</v>
      </c>
      <c r="E1741" s="2">
        <v>0</v>
      </c>
      <c r="F1741" s="2">
        <v>0</v>
      </c>
      <c r="G1741" s="2">
        <v>0</v>
      </c>
      <c r="H1741" s="12">
        <f t="shared" si="27"/>
        <v>0</v>
      </c>
    </row>
    <row r="1742" spans="2:8" ht="13.5" x14ac:dyDescent="0.25">
      <c r="B1742" s="10">
        <v>44546</v>
      </c>
      <c r="C1742" s="2">
        <v>56.2</v>
      </c>
      <c r="D1742" s="2">
        <v>46.217300000000002</v>
      </c>
      <c r="E1742" s="2">
        <v>50</v>
      </c>
      <c r="F1742" s="2">
        <v>56.2</v>
      </c>
      <c r="G1742" s="2">
        <v>2810</v>
      </c>
      <c r="H1742" s="12">
        <f t="shared" si="27"/>
        <v>0</v>
      </c>
    </row>
    <row r="1743" spans="2:8" ht="13.5" x14ac:dyDescent="0.25">
      <c r="B1743" s="10">
        <v>44550</v>
      </c>
      <c r="C1743" s="2">
        <v>56.2</v>
      </c>
      <c r="D1743" s="2">
        <v>46.217300000000002</v>
      </c>
      <c r="E1743" s="2">
        <v>0</v>
      </c>
      <c r="F1743" s="2">
        <v>0</v>
      </c>
      <c r="G1743" s="2">
        <v>0</v>
      </c>
      <c r="H1743" s="12">
        <f t="shared" si="27"/>
        <v>0</v>
      </c>
    </row>
    <row r="1744" spans="2:8" ht="13.5" x14ac:dyDescent="0.25">
      <c r="B1744" s="10">
        <v>44551</v>
      </c>
      <c r="C1744" s="2">
        <v>56.2</v>
      </c>
      <c r="D1744" s="2">
        <v>46.217300000000002</v>
      </c>
      <c r="E1744" s="2">
        <v>0</v>
      </c>
      <c r="F1744" s="2">
        <v>0</v>
      </c>
      <c r="G1744" s="2">
        <v>0</v>
      </c>
      <c r="H1744" s="12">
        <f t="shared" si="27"/>
        <v>0</v>
      </c>
    </row>
    <row r="1745" spans="2:8" ht="13.5" x14ac:dyDescent="0.25">
      <c r="B1745" s="10">
        <v>44552</v>
      </c>
      <c r="C1745" s="2">
        <v>56.2</v>
      </c>
      <c r="D1745" s="2">
        <v>46.217300000000002</v>
      </c>
      <c r="E1745" s="2">
        <v>0</v>
      </c>
      <c r="F1745" s="2">
        <v>0</v>
      </c>
      <c r="G1745" s="2">
        <v>0</v>
      </c>
      <c r="H1745" s="12">
        <f t="shared" si="27"/>
        <v>0</v>
      </c>
    </row>
    <row r="1746" spans="2:8" ht="13.5" x14ac:dyDescent="0.25">
      <c r="B1746" s="10">
        <v>44553</v>
      </c>
      <c r="C1746" s="2">
        <v>56.2</v>
      </c>
      <c r="D1746" s="2">
        <v>46.217300000000002</v>
      </c>
      <c r="E1746" s="2">
        <v>0</v>
      </c>
      <c r="F1746" s="2">
        <v>0</v>
      </c>
      <c r="G1746" s="2">
        <v>0</v>
      </c>
      <c r="H1746" s="12">
        <f t="shared" si="27"/>
        <v>0</v>
      </c>
    </row>
    <row r="1747" spans="2:8" ht="13.5" x14ac:dyDescent="0.25">
      <c r="B1747" s="10">
        <v>44554</v>
      </c>
      <c r="C1747" s="2">
        <v>56.2</v>
      </c>
      <c r="D1747" s="2">
        <v>46.217300000000002</v>
      </c>
      <c r="E1747" s="2">
        <v>0</v>
      </c>
      <c r="F1747" s="2">
        <v>0</v>
      </c>
      <c r="G1747" s="2">
        <v>0</v>
      </c>
      <c r="H1747" s="12">
        <f t="shared" si="27"/>
        <v>0</v>
      </c>
    </row>
    <row r="1748" spans="2:8" ht="13.5" x14ac:dyDescent="0.25">
      <c r="B1748" s="10">
        <v>44557</v>
      </c>
      <c r="C1748" s="2">
        <v>56.2</v>
      </c>
      <c r="D1748" s="2">
        <v>46.217300000000002</v>
      </c>
      <c r="E1748" s="2">
        <v>0</v>
      </c>
      <c r="F1748" s="2">
        <v>0</v>
      </c>
      <c r="G1748" s="2">
        <v>0</v>
      </c>
      <c r="H1748" s="12">
        <f t="shared" si="27"/>
        <v>0</v>
      </c>
    </row>
    <row r="1749" spans="2:8" ht="13.5" x14ac:dyDescent="0.25">
      <c r="B1749" s="10">
        <v>44558</v>
      </c>
      <c r="C1749" s="2">
        <v>56.2</v>
      </c>
      <c r="D1749" s="2">
        <v>46.217300000000002</v>
      </c>
      <c r="E1749" s="2">
        <v>0</v>
      </c>
      <c r="F1749" s="2">
        <v>0</v>
      </c>
      <c r="G1749" s="2">
        <v>0</v>
      </c>
      <c r="H1749" s="12">
        <f t="shared" si="27"/>
        <v>0</v>
      </c>
    </row>
    <row r="1750" spans="2:8" ht="13.5" x14ac:dyDescent="0.25">
      <c r="B1750" s="10">
        <v>44559</v>
      </c>
      <c r="C1750" s="2">
        <v>56.2</v>
      </c>
      <c r="D1750" s="2">
        <v>46.217300000000002</v>
      </c>
      <c r="E1750" s="2">
        <v>0</v>
      </c>
      <c r="F1750" s="2">
        <v>0</v>
      </c>
      <c r="G1750" s="2">
        <v>0</v>
      </c>
      <c r="H1750" s="12">
        <f t="shared" si="27"/>
        <v>0</v>
      </c>
    </row>
    <row r="1751" spans="2:8" ht="13.5" x14ac:dyDescent="0.25">
      <c r="B1751" s="10">
        <v>44560</v>
      </c>
      <c r="C1751" s="2">
        <v>56.2</v>
      </c>
      <c r="D1751" s="2">
        <v>46.217300000000002</v>
      </c>
      <c r="E1751" s="2">
        <v>0</v>
      </c>
      <c r="F1751" s="2">
        <v>0</v>
      </c>
      <c r="G1751" s="2">
        <v>0</v>
      </c>
      <c r="H1751" s="12">
        <f t="shared" si="27"/>
        <v>0</v>
      </c>
    </row>
    <row r="1752" spans="2:8" ht="13.5" x14ac:dyDescent="0.25">
      <c r="B1752" s="10">
        <v>44561</v>
      </c>
      <c r="C1752" s="2">
        <v>56.2</v>
      </c>
      <c r="D1752" s="2">
        <v>46.217300000000002</v>
      </c>
      <c r="E1752" s="2">
        <v>0</v>
      </c>
      <c r="F1752" s="2">
        <v>0</v>
      </c>
      <c r="G1752" s="2">
        <v>0</v>
      </c>
      <c r="H1752" s="12">
        <f t="shared" si="27"/>
        <v>0</v>
      </c>
    </row>
    <row r="1753" spans="2:8" ht="13.5" x14ac:dyDescent="0.25">
      <c r="B1753" s="10">
        <v>44564</v>
      </c>
      <c r="C1753" s="2">
        <v>56.2</v>
      </c>
      <c r="D1753" s="2">
        <v>46.217300000000002</v>
      </c>
      <c r="E1753" s="2">
        <v>0</v>
      </c>
      <c r="F1753" s="2">
        <v>0</v>
      </c>
      <c r="G1753" s="2">
        <v>0</v>
      </c>
      <c r="H1753" s="12">
        <f t="shared" si="27"/>
        <v>0</v>
      </c>
    </row>
    <row r="1754" spans="2:8" ht="13.5" x14ac:dyDescent="0.25">
      <c r="B1754" s="10">
        <v>44565</v>
      </c>
      <c r="C1754" s="2">
        <v>55</v>
      </c>
      <c r="D1754" s="2">
        <v>45.230499999999999</v>
      </c>
      <c r="E1754" s="2">
        <v>30</v>
      </c>
      <c r="F1754" s="2">
        <v>55</v>
      </c>
      <c r="G1754" s="2">
        <v>1650</v>
      </c>
      <c r="H1754" s="12">
        <f t="shared" si="27"/>
        <v>-2.1351312170983641E-2</v>
      </c>
    </row>
    <row r="1755" spans="2:8" ht="13.5" x14ac:dyDescent="0.25">
      <c r="B1755" s="10">
        <v>44566</v>
      </c>
      <c r="C1755" s="2">
        <v>55</v>
      </c>
      <c r="D1755" s="2">
        <v>45.230499999999999</v>
      </c>
      <c r="E1755" s="2">
        <v>0</v>
      </c>
      <c r="F1755" s="2">
        <v>0</v>
      </c>
      <c r="G1755" s="2">
        <v>0</v>
      </c>
      <c r="H1755" s="12">
        <f t="shared" si="27"/>
        <v>0</v>
      </c>
    </row>
    <row r="1756" spans="2:8" ht="13.5" x14ac:dyDescent="0.25">
      <c r="B1756" s="10">
        <v>44567</v>
      </c>
      <c r="C1756" s="2">
        <v>55</v>
      </c>
      <c r="D1756" s="2">
        <v>45.230499999999999</v>
      </c>
      <c r="E1756" s="2">
        <v>0</v>
      </c>
      <c r="F1756" s="2">
        <v>0</v>
      </c>
      <c r="G1756" s="2">
        <v>0</v>
      </c>
      <c r="H1756" s="12">
        <f t="shared" si="27"/>
        <v>0</v>
      </c>
    </row>
    <row r="1757" spans="2:8" ht="13.5" x14ac:dyDescent="0.25">
      <c r="B1757" s="10">
        <v>44568</v>
      </c>
      <c r="C1757" s="2">
        <v>55</v>
      </c>
      <c r="D1757" s="2">
        <v>45.230499999999999</v>
      </c>
      <c r="E1757" s="2">
        <v>32</v>
      </c>
      <c r="F1757" s="2">
        <v>55</v>
      </c>
      <c r="G1757" s="2">
        <v>1760</v>
      </c>
      <c r="H1757" s="12">
        <f t="shared" si="27"/>
        <v>0</v>
      </c>
    </row>
    <row r="1758" spans="2:8" ht="13.5" x14ac:dyDescent="0.25">
      <c r="B1758" s="10">
        <v>44571</v>
      </c>
      <c r="C1758" s="2">
        <v>55</v>
      </c>
      <c r="D1758" s="2">
        <v>45.230499999999999</v>
      </c>
      <c r="E1758" s="2">
        <v>0</v>
      </c>
      <c r="F1758" s="2">
        <v>0</v>
      </c>
      <c r="G1758" s="2">
        <v>0</v>
      </c>
      <c r="H1758" s="12">
        <f t="shared" si="27"/>
        <v>0</v>
      </c>
    </row>
    <row r="1759" spans="2:8" ht="13.5" x14ac:dyDescent="0.25">
      <c r="B1759" s="10">
        <v>44572</v>
      </c>
      <c r="C1759" s="2">
        <v>55</v>
      </c>
      <c r="D1759" s="2">
        <v>45.230499999999999</v>
      </c>
      <c r="E1759" s="2">
        <v>0</v>
      </c>
      <c r="F1759" s="2">
        <v>0</v>
      </c>
      <c r="G1759" s="2">
        <v>0</v>
      </c>
      <c r="H1759" s="12">
        <f t="shared" si="27"/>
        <v>0</v>
      </c>
    </row>
    <row r="1760" spans="2:8" ht="13.5" x14ac:dyDescent="0.25">
      <c r="B1760" s="10">
        <v>44573</v>
      </c>
      <c r="C1760" s="2">
        <v>55</v>
      </c>
      <c r="D1760" s="2">
        <v>45.230499999999999</v>
      </c>
      <c r="E1760" s="2">
        <v>0</v>
      </c>
      <c r="F1760" s="2">
        <v>0</v>
      </c>
      <c r="G1760" s="2">
        <v>0</v>
      </c>
      <c r="H1760" s="12">
        <f t="shared" si="27"/>
        <v>0</v>
      </c>
    </row>
    <row r="1761" spans="2:8" ht="13.5" x14ac:dyDescent="0.25">
      <c r="B1761" s="10">
        <v>44574</v>
      </c>
      <c r="C1761" s="2">
        <v>55</v>
      </c>
      <c r="D1761" s="2">
        <v>45.230499999999999</v>
      </c>
      <c r="E1761" s="2">
        <v>0</v>
      </c>
      <c r="F1761" s="2">
        <v>0</v>
      </c>
      <c r="G1761" s="2">
        <v>0</v>
      </c>
      <c r="H1761" s="12">
        <f t="shared" si="27"/>
        <v>0</v>
      </c>
    </row>
    <row r="1762" spans="2:8" ht="13.5" x14ac:dyDescent="0.25">
      <c r="B1762" s="10">
        <v>44575</v>
      </c>
      <c r="C1762" s="2">
        <v>55</v>
      </c>
      <c r="D1762" s="2">
        <v>45.230499999999999</v>
      </c>
      <c r="E1762" s="2">
        <v>0</v>
      </c>
      <c r="F1762" s="2">
        <v>0</v>
      </c>
      <c r="G1762" s="2">
        <v>0</v>
      </c>
      <c r="H1762" s="12">
        <f t="shared" si="27"/>
        <v>0</v>
      </c>
    </row>
    <row r="1763" spans="2:8" ht="13.5" x14ac:dyDescent="0.25">
      <c r="B1763" s="10">
        <v>44578</v>
      </c>
      <c r="C1763" s="2">
        <v>55</v>
      </c>
      <c r="D1763" s="2">
        <v>45.230499999999999</v>
      </c>
      <c r="E1763" s="2">
        <v>0</v>
      </c>
      <c r="F1763" s="2">
        <v>0</v>
      </c>
      <c r="G1763" s="2">
        <v>0</v>
      </c>
      <c r="H1763" s="12">
        <f t="shared" si="27"/>
        <v>0</v>
      </c>
    </row>
    <row r="1764" spans="2:8" ht="13.5" x14ac:dyDescent="0.25">
      <c r="B1764" s="10">
        <v>44579</v>
      </c>
      <c r="C1764" s="2">
        <v>55</v>
      </c>
      <c r="D1764" s="2">
        <v>45.230499999999999</v>
      </c>
      <c r="E1764" s="2">
        <v>0</v>
      </c>
      <c r="F1764" s="2">
        <v>0</v>
      </c>
      <c r="G1764" s="2">
        <v>0</v>
      </c>
      <c r="H1764" s="12">
        <f t="shared" si="27"/>
        <v>0</v>
      </c>
    </row>
    <row r="1765" spans="2:8" ht="13.5" x14ac:dyDescent="0.25">
      <c r="B1765" s="10">
        <v>44580</v>
      </c>
      <c r="C1765" s="2">
        <v>55</v>
      </c>
      <c r="D1765" s="2">
        <v>45.230499999999999</v>
      </c>
      <c r="E1765" s="2">
        <v>0</v>
      </c>
      <c r="F1765" s="2">
        <v>0</v>
      </c>
      <c r="G1765" s="2">
        <v>0</v>
      </c>
      <c r="H1765" s="12">
        <f t="shared" si="27"/>
        <v>0</v>
      </c>
    </row>
    <row r="1766" spans="2:8" ht="13.5" x14ac:dyDescent="0.25">
      <c r="B1766" s="10">
        <v>44581</v>
      </c>
      <c r="C1766" s="2">
        <v>55</v>
      </c>
      <c r="D1766" s="2">
        <v>45.230499999999999</v>
      </c>
      <c r="E1766" s="2">
        <v>0</v>
      </c>
      <c r="F1766" s="2">
        <v>0</v>
      </c>
      <c r="G1766" s="2">
        <v>0</v>
      </c>
      <c r="H1766" s="12">
        <f t="shared" si="27"/>
        <v>0</v>
      </c>
    </row>
    <row r="1767" spans="2:8" ht="13.5" x14ac:dyDescent="0.25">
      <c r="B1767" s="10">
        <v>44582</v>
      </c>
      <c r="C1767" s="2">
        <v>55</v>
      </c>
      <c r="D1767" s="2">
        <v>45.230499999999999</v>
      </c>
      <c r="E1767" s="2">
        <v>0</v>
      </c>
      <c r="F1767" s="2">
        <v>0</v>
      </c>
      <c r="G1767" s="2">
        <v>0</v>
      </c>
      <c r="H1767" s="12">
        <f t="shared" si="27"/>
        <v>0</v>
      </c>
    </row>
    <row r="1768" spans="2:8" ht="13.5" x14ac:dyDescent="0.25">
      <c r="B1768" s="10">
        <v>44585</v>
      </c>
      <c r="C1768" s="2">
        <v>55</v>
      </c>
      <c r="D1768" s="2">
        <v>45.230499999999999</v>
      </c>
      <c r="E1768" s="2">
        <v>0</v>
      </c>
      <c r="F1768" s="2">
        <v>0</v>
      </c>
      <c r="G1768" s="2">
        <v>0</v>
      </c>
      <c r="H1768" s="12">
        <f t="shared" si="27"/>
        <v>0</v>
      </c>
    </row>
    <row r="1769" spans="2:8" ht="13.5" x14ac:dyDescent="0.25">
      <c r="B1769" s="10">
        <v>44586</v>
      </c>
      <c r="C1769" s="2">
        <v>55</v>
      </c>
      <c r="D1769" s="2">
        <v>45.230499999999999</v>
      </c>
      <c r="E1769" s="2">
        <v>0</v>
      </c>
      <c r="F1769" s="2">
        <v>0</v>
      </c>
      <c r="G1769" s="2">
        <v>0</v>
      </c>
      <c r="H1769" s="12">
        <f t="shared" si="27"/>
        <v>0</v>
      </c>
    </row>
    <row r="1770" spans="2:8" ht="13.5" x14ac:dyDescent="0.25">
      <c r="B1770" s="10">
        <v>44587</v>
      </c>
      <c r="C1770" s="2">
        <v>55</v>
      </c>
      <c r="D1770" s="2">
        <v>45.230499999999999</v>
      </c>
      <c r="E1770" s="2">
        <v>0</v>
      </c>
      <c r="F1770" s="2">
        <v>0</v>
      </c>
      <c r="G1770" s="2">
        <v>0</v>
      </c>
      <c r="H1770" s="12">
        <f t="shared" si="27"/>
        <v>0</v>
      </c>
    </row>
    <row r="1771" spans="2:8" ht="13.5" x14ac:dyDescent="0.25">
      <c r="B1771" s="10">
        <v>44588</v>
      </c>
      <c r="C1771" s="2">
        <v>55</v>
      </c>
      <c r="D1771" s="2">
        <v>45.230499999999999</v>
      </c>
      <c r="E1771" s="2">
        <v>0</v>
      </c>
      <c r="F1771" s="2">
        <v>0</v>
      </c>
      <c r="G1771" s="2">
        <v>0</v>
      </c>
      <c r="H1771" s="12">
        <f t="shared" si="27"/>
        <v>0</v>
      </c>
    </row>
    <row r="1772" spans="2:8" ht="13.5" x14ac:dyDescent="0.25">
      <c r="B1772" s="10">
        <v>44589</v>
      </c>
      <c r="C1772" s="2">
        <v>57.41</v>
      </c>
      <c r="D1772" s="2">
        <v>47.212400000000002</v>
      </c>
      <c r="E1772" s="2">
        <v>700</v>
      </c>
      <c r="F1772" s="2">
        <v>57.41</v>
      </c>
      <c r="G1772" s="2">
        <v>40187</v>
      </c>
      <c r="H1772" s="12">
        <f t="shared" si="27"/>
        <v>4.3817777826908905E-2</v>
      </c>
    </row>
    <row r="1773" spans="2:8" ht="13.5" x14ac:dyDescent="0.25">
      <c r="B1773" s="10">
        <v>44592</v>
      </c>
      <c r="C1773" s="2">
        <v>57.41</v>
      </c>
      <c r="D1773" s="2">
        <v>47.212400000000002</v>
      </c>
      <c r="E1773" s="2">
        <v>0</v>
      </c>
      <c r="F1773" s="2">
        <v>0</v>
      </c>
      <c r="G1773" s="2">
        <v>0</v>
      </c>
      <c r="H1773" s="12">
        <f t="shared" si="27"/>
        <v>0</v>
      </c>
    </row>
    <row r="1774" spans="2:8" ht="13.5" x14ac:dyDescent="0.25">
      <c r="B1774" s="10">
        <v>44593</v>
      </c>
      <c r="C1774" s="2">
        <v>57.41</v>
      </c>
      <c r="D1774" s="2">
        <v>47.212400000000002</v>
      </c>
      <c r="E1774" s="2">
        <v>0</v>
      </c>
      <c r="F1774" s="2">
        <v>0</v>
      </c>
      <c r="G1774" s="2">
        <v>0</v>
      </c>
      <c r="H1774" s="12">
        <f t="shared" si="27"/>
        <v>0</v>
      </c>
    </row>
    <row r="1775" spans="2:8" ht="13.5" x14ac:dyDescent="0.25">
      <c r="B1775" s="10">
        <v>44594</v>
      </c>
      <c r="C1775" s="2">
        <v>57.41</v>
      </c>
      <c r="D1775" s="2">
        <v>47.212400000000002</v>
      </c>
      <c r="E1775" s="2">
        <v>0</v>
      </c>
      <c r="F1775" s="2">
        <v>0</v>
      </c>
      <c r="G1775" s="2">
        <v>0</v>
      </c>
      <c r="H1775" s="12">
        <f t="shared" si="27"/>
        <v>0</v>
      </c>
    </row>
    <row r="1776" spans="2:8" ht="13.5" x14ac:dyDescent="0.25">
      <c r="B1776" s="10">
        <v>44595</v>
      </c>
      <c r="C1776" s="2">
        <v>57.41</v>
      </c>
      <c r="D1776" s="2">
        <v>47.212400000000002</v>
      </c>
      <c r="E1776" s="2">
        <v>0</v>
      </c>
      <c r="F1776" s="2">
        <v>0</v>
      </c>
      <c r="G1776" s="2">
        <v>0</v>
      </c>
      <c r="H1776" s="12">
        <f t="shared" si="27"/>
        <v>0</v>
      </c>
    </row>
    <row r="1777" spans="2:8" ht="13.5" x14ac:dyDescent="0.25">
      <c r="B1777" s="10">
        <v>44596</v>
      </c>
      <c r="C1777" s="2">
        <v>57.41</v>
      </c>
      <c r="D1777" s="2">
        <v>47.212400000000002</v>
      </c>
      <c r="E1777" s="2">
        <v>0</v>
      </c>
      <c r="F1777" s="2">
        <v>0</v>
      </c>
      <c r="G1777" s="2">
        <v>0</v>
      </c>
      <c r="H1777" s="12">
        <f t="shared" si="27"/>
        <v>0</v>
      </c>
    </row>
    <row r="1778" spans="2:8" ht="13.5" x14ac:dyDescent="0.25">
      <c r="B1778" s="10">
        <v>44599</v>
      </c>
      <c r="C1778" s="2">
        <v>57.41</v>
      </c>
      <c r="D1778" s="2">
        <v>47.212400000000002</v>
      </c>
      <c r="E1778" s="2">
        <v>0</v>
      </c>
      <c r="F1778" s="2">
        <v>0</v>
      </c>
      <c r="G1778" s="2">
        <v>0</v>
      </c>
      <c r="H1778" s="12">
        <f t="shared" si="27"/>
        <v>0</v>
      </c>
    </row>
    <row r="1779" spans="2:8" ht="13.5" x14ac:dyDescent="0.25">
      <c r="B1779" s="10">
        <v>44600</v>
      </c>
      <c r="C1779" s="2">
        <v>57.41</v>
      </c>
      <c r="D1779" s="2">
        <v>47.212400000000002</v>
      </c>
      <c r="E1779" s="2">
        <v>0</v>
      </c>
      <c r="F1779" s="2">
        <v>0</v>
      </c>
      <c r="G1779" s="2">
        <v>0</v>
      </c>
      <c r="H1779" s="12">
        <f t="shared" si="27"/>
        <v>0</v>
      </c>
    </row>
    <row r="1780" spans="2:8" ht="13.5" x14ac:dyDescent="0.25">
      <c r="B1780" s="10">
        <v>44601</v>
      </c>
      <c r="C1780" s="2">
        <v>57.41</v>
      </c>
      <c r="D1780" s="2">
        <v>47.212400000000002</v>
      </c>
      <c r="E1780" s="2">
        <v>153978</v>
      </c>
      <c r="F1780" s="2">
        <v>57.41</v>
      </c>
      <c r="G1780" s="2">
        <v>8839876.9800000004</v>
      </c>
      <c r="H1780" s="12">
        <f t="shared" si="27"/>
        <v>0</v>
      </c>
    </row>
    <row r="1781" spans="2:8" ht="13.5" x14ac:dyDescent="0.25">
      <c r="B1781" s="10">
        <v>44602</v>
      </c>
      <c r="C1781" s="2">
        <v>57.41</v>
      </c>
      <c r="D1781" s="2">
        <v>47.212400000000002</v>
      </c>
      <c r="E1781" s="2">
        <v>0</v>
      </c>
      <c r="F1781" s="2">
        <v>0</v>
      </c>
      <c r="G1781" s="2">
        <v>0</v>
      </c>
      <c r="H1781" s="12">
        <f t="shared" si="27"/>
        <v>0</v>
      </c>
    </row>
    <row r="1782" spans="2:8" ht="13.5" x14ac:dyDescent="0.25">
      <c r="B1782" s="10">
        <v>44603</v>
      </c>
      <c r="C1782" s="2">
        <v>57.41</v>
      </c>
      <c r="D1782" s="2">
        <v>47.212400000000002</v>
      </c>
      <c r="E1782" s="2">
        <v>0</v>
      </c>
      <c r="F1782" s="2">
        <v>0</v>
      </c>
      <c r="G1782" s="2">
        <v>0</v>
      </c>
      <c r="H1782" s="12">
        <f t="shared" si="27"/>
        <v>0</v>
      </c>
    </row>
    <row r="1783" spans="2:8" ht="13.5" x14ac:dyDescent="0.25">
      <c r="B1783" s="10">
        <v>44606</v>
      </c>
      <c r="C1783" s="2">
        <v>57.41</v>
      </c>
      <c r="D1783" s="2">
        <v>47.212400000000002</v>
      </c>
      <c r="E1783" s="2">
        <v>0</v>
      </c>
      <c r="F1783" s="2">
        <v>0</v>
      </c>
      <c r="G1783" s="2">
        <v>0</v>
      </c>
      <c r="H1783" s="12">
        <f t="shared" si="27"/>
        <v>0</v>
      </c>
    </row>
    <row r="1784" spans="2:8" ht="13.5" x14ac:dyDescent="0.25">
      <c r="B1784" s="10">
        <v>44607</v>
      </c>
      <c r="C1784" s="2">
        <v>57.41</v>
      </c>
      <c r="D1784" s="2">
        <v>47.212400000000002</v>
      </c>
      <c r="E1784" s="2">
        <v>0</v>
      </c>
      <c r="F1784" s="2">
        <v>0</v>
      </c>
      <c r="G1784" s="2">
        <v>0</v>
      </c>
      <c r="H1784" s="12">
        <f t="shared" si="27"/>
        <v>0</v>
      </c>
    </row>
    <row r="1785" spans="2:8" ht="13.5" x14ac:dyDescent="0.25">
      <c r="B1785" s="10">
        <v>44608</v>
      </c>
      <c r="C1785" s="2">
        <v>57.41</v>
      </c>
      <c r="D1785" s="2">
        <v>47.212400000000002</v>
      </c>
      <c r="E1785" s="2">
        <v>0</v>
      </c>
      <c r="F1785" s="2">
        <v>0</v>
      </c>
      <c r="G1785" s="2">
        <v>0</v>
      </c>
      <c r="H1785" s="12">
        <f t="shared" si="27"/>
        <v>0</v>
      </c>
    </row>
    <row r="1786" spans="2:8" ht="13.5" x14ac:dyDescent="0.25">
      <c r="B1786" s="10">
        <v>44609</v>
      </c>
      <c r="C1786" s="2">
        <v>57.41</v>
      </c>
      <c r="D1786" s="2">
        <v>47.212400000000002</v>
      </c>
      <c r="E1786" s="2">
        <v>0</v>
      </c>
      <c r="F1786" s="2">
        <v>0</v>
      </c>
      <c r="G1786" s="2">
        <v>0</v>
      </c>
      <c r="H1786" s="12">
        <f t="shared" si="27"/>
        <v>0</v>
      </c>
    </row>
    <row r="1787" spans="2:8" ht="13.5" x14ac:dyDescent="0.25">
      <c r="B1787" s="10">
        <v>44610</v>
      </c>
      <c r="C1787" s="2">
        <v>57.42</v>
      </c>
      <c r="D1787" s="2">
        <v>47.220599999999997</v>
      </c>
      <c r="E1787" s="2">
        <v>17</v>
      </c>
      <c r="F1787" s="2">
        <v>57.42</v>
      </c>
      <c r="G1787" s="2">
        <v>976.14</v>
      </c>
      <c r="H1787" s="12">
        <f t="shared" si="27"/>
        <v>1.7368318492589022E-4</v>
      </c>
    </row>
    <row r="1788" spans="2:8" ht="13.5" x14ac:dyDescent="0.25">
      <c r="B1788" s="10">
        <v>44613</v>
      </c>
      <c r="C1788" s="2">
        <v>57.42</v>
      </c>
      <c r="D1788" s="2">
        <v>47.220599999999997</v>
      </c>
      <c r="E1788" s="2">
        <v>0</v>
      </c>
      <c r="F1788" s="2">
        <v>0</v>
      </c>
      <c r="G1788" s="2">
        <v>0</v>
      </c>
      <c r="H1788" s="12">
        <f t="shared" si="27"/>
        <v>0</v>
      </c>
    </row>
    <row r="1789" spans="2:8" ht="13.5" x14ac:dyDescent="0.25">
      <c r="B1789" s="10">
        <v>44614</v>
      </c>
      <c r="C1789" s="2">
        <v>57.42</v>
      </c>
      <c r="D1789" s="2">
        <v>47.220599999999997</v>
      </c>
      <c r="E1789" s="2">
        <v>0</v>
      </c>
      <c r="F1789" s="2">
        <v>0</v>
      </c>
      <c r="G1789" s="2">
        <v>0</v>
      </c>
      <c r="H1789" s="12">
        <f t="shared" si="27"/>
        <v>0</v>
      </c>
    </row>
    <row r="1790" spans="2:8" ht="13.5" x14ac:dyDescent="0.25">
      <c r="B1790" s="10">
        <v>44615</v>
      </c>
      <c r="C1790" s="2">
        <v>57.42</v>
      </c>
      <c r="D1790" s="2">
        <v>47.220599999999997</v>
      </c>
      <c r="E1790" s="2">
        <v>0</v>
      </c>
      <c r="F1790" s="2">
        <v>0</v>
      </c>
      <c r="G1790" s="2">
        <v>0</v>
      </c>
      <c r="H1790" s="12">
        <f t="shared" si="27"/>
        <v>0</v>
      </c>
    </row>
    <row r="1791" spans="2:8" ht="13.5" x14ac:dyDescent="0.25">
      <c r="B1791" s="10">
        <v>44616</v>
      </c>
      <c r="C1791" s="2">
        <v>57.42</v>
      </c>
      <c r="D1791" s="2">
        <v>47.220599999999997</v>
      </c>
      <c r="E1791" s="2">
        <v>0</v>
      </c>
      <c r="F1791" s="2">
        <v>0</v>
      </c>
      <c r="G1791" s="2">
        <v>0</v>
      </c>
      <c r="H1791" s="12">
        <f t="shared" si="27"/>
        <v>0</v>
      </c>
    </row>
    <row r="1792" spans="2:8" ht="13.5" x14ac:dyDescent="0.25">
      <c r="B1792" s="10">
        <v>44617</v>
      </c>
      <c r="C1792" s="2">
        <v>57.42</v>
      </c>
      <c r="D1792" s="2">
        <v>47.220599999999997</v>
      </c>
      <c r="E1792" s="2">
        <v>0</v>
      </c>
      <c r="F1792" s="2">
        <v>0</v>
      </c>
      <c r="G1792" s="2">
        <v>0</v>
      </c>
      <c r="H1792" s="12">
        <f t="shared" si="27"/>
        <v>0</v>
      </c>
    </row>
    <row r="1793" spans="2:8" ht="13.5" x14ac:dyDescent="0.25">
      <c r="B1793" s="10">
        <v>44620</v>
      </c>
      <c r="C1793" s="2">
        <v>57.42</v>
      </c>
      <c r="D1793" s="2">
        <v>47.220599999999997</v>
      </c>
      <c r="E1793" s="2">
        <v>0</v>
      </c>
      <c r="F1793" s="2">
        <v>0</v>
      </c>
      <c r="G1793" s="2">
        <v>0</v>
      </c>
      <c r="H1793" s="12">
        <f t="shared" si="27"/>
        <v>0</v>
      </c>
    </row>
    <row r="1794" spans="2:8" ht="13.5" x14ac:dyDescent="0.25">
      <c r="B1794" s="10">
        <v>44621</v>
      </c>
      <c r="C1794" s="2">
        <v>57.42</v>
      </c>
      <c r="D1794" s="2">
        <v>47.220599999999997</v>
      </c>
      <c r="E1794" s="2">
        <v>0</v>
      </c>
      <c r="F1794" s="2">
        <v>0</v>
      </c>
      <c r="G1794" s="2">
        <v>0</v>
      </c>
      <c r="H1794" s="12">
        <f t="shared" si="27"/>
        <v>0</v>
      </c>
    </row>
    <row r="1795" spans="2:8" ht="13.5" x14ac:dyDescent="0.25">
      <c r="B1795" s="10">
        <v>44622</v>
      </c>
      <c r="C1795" s="2">
        <v>57.42</v>
      </c>
      <c r="D1795" s="2">
        <v>47.220599999999997</v>
      </c>
      <c r="E1795" s="2">
        <v>0</v>
      </c>
      <c r="F1795" s="2">
        <v>0</v>
      </c>
      <c r="G1795" s="2">
        <v>0</v>
      </c>
      <c r="H1795" s="12">
        <f t="shared" si="27"/>
        <v>0</v>
      </c>
    </row>
    <row r="1796" spans="2:8" ht="13.5" x14ac:dyDescent="0.25">
      <c r="B1796" s="10">
        <v>44623</v>
      </c>
      <c r="C1796" s="2">
        <v>57.42</v>
      </c>
      <c r="D1796" s="2">
        <v>47.220599999999997</v>
      </c>
      <c r="E1796" s="2">
        <v>0</v>
      </c>
      <c r="F1796" s="2">
        <v>0</v>
      </c>
      <c r="G1796" s="2">
        <v>0</v>
      </c>
      <c r="H1796" s="12">
        <f t="shared" si="27"/>
        <v>0</v>
      </c>
    </row>
    <row r="1797" spans="2:8" ht="13.5" x14ac:dyDescent="0.25">
      <c r="B1797" s="10">
        <v>44624</v>
      </c>
      <c r="C1797" s="2">
        <v>57.43</v>
      </c>
      <c r="D1797" s="2">
        <v>47.228900000000003</v>
      </c>
      <c r="E1797" s="2">
        <v>51326</v>
      </c>
      <c r="F1797" s="2">
        <v>57.43</v>
      </c>
      <c r="G1797" s="2">
        <v>2947652.18</v>
      </c>
      <c r="H1797" s="12">
        <f t="shared" si="27"/>
        <v>1.757707441245034E-4</v>
      </c>
    </row>
    <row r="1798" spans="2:8" ht="13.5" x14ac:dyDescent="0.25">
      <c r="B1798" s="10">
        <v>44627</v>
      </c>
      <c r="C1798" s="2">
        <v>57.43</v>
      </c>
      <c r="D1798" s="2">
        <v>47.228900000000003</v>
      </c>
      <c r="E1798" s="2">
        <v>51326</v>
      </c>
      <c r="F1798" s="2">
        <v>57.43</v>
      </c>
      <c r="G1798" s="2">
        <v>2947652.18</v>
      </c>
      <c r="H1798" s="12">
        <f t="shared" si="27"/>
        <v>0</v>
      </c>
    </row>
    <row r="1799" spans="2:8" ht="13.5" x14ac:dyDescent="0.25">
      <c r="B1799" s="10">
        <v>44628</v>
      </c>
      <c r="C1799" s="2">
        <v>57.43</v>
      </c>
      <c r="D1799" s="2">
        <v>47.228900000000003</v>
      </c>
      <c r="E1799" s="2">
        <v>0</v>
      </c>
      <c r="F1799" s="2">
        <v>0</v>
      </c>
      <c r="G1799" s="2">
        <v>0</v>
      </c>
      <c r="H1799" s="12">
        <f t="shared" ref="H1799:H1862" si="28">(D1799-D1798)/D1798</f>
        <v>0</v>
      </c>
    </row>
    <row r="1800" spans="2:8" ht="13.5" x14ac:dyDescent="0.25">
      <c r="B1800" s="10">
        <v>44629</v>
      </c>
      <c r="C1800" s="2">
        <v>57.43</v>
      </c>
      <c r="D1800" s="2">
        <v>47.228900000000003</v>
      </c>
      <c r="E1800" s="2">
        <v>10</v>
      </c>
      <c r="F1800" s="2">
        <v>57.43</v>
      </c>
      <c r="G1800" s="2">
        <v>574.29999999999995</v>
      </c>
      <c r="H1800" s="12">
        <f t="shared" si="28"/>
        <v>0</v>
      </c>
    </row>
    <row r="1801" spans="2:8" ht="13.5" x14ac:dyDescent="0.25">
      <c r="B1801" s="10">
        <v>44630</v>
      </c>
      <c r="C1801" s="2">
        <v>57.43</v>
      </c>
      <c r="D1801" s="2">
        <v>47.228900000000003</v>
      </c>
      <c r="E1801" s="2">
        <v>0</v>
      </c>
      <c r="F1801" s="2">
        <v>0</v>
      </c>
      <c r="G1801" s="2">
        <v>0</v>
      </c>
      <c r="H1801" s="12">
        <f t="shared" si="28"/>
        <v>0</v>
      </c>
    </row>
    <row r="1802" spans="2:8" ht="13.5" x14ac:dyDescent="0.25">
      <c r="B1802" s="10">
        <v>44631</v>
      </c>
      <c r="C1802" s="2">
        <v>57.43</v>
      </c>
      <c r="D1802" s="2">
        <v>47.228900000000003</v>
      </c>
      <c r="E1802" s="2">
        <v>0</v>
      </c>
      <c r="F1802" s="2">
        <v>0</v>
      </c>
      <c r="G1802" s="2">
        <v>0</v>
      </c>
      <c r="H1802" s="12">
        <f t="shared" si="28"/>
        <v>0</v>
      </c>
    </row>
    <row r="1803" spans="2:8" ht="13.5" x14ac:dyDescent="0.25">
      <c r="B1803" s="10">
        <v>44634</v>
      </c>
      <c r="C1803" s="2">
        <v>57.43</v>
      </c>
      <c r="D1803" s="2">
        <v>47.228900000000003</v>
      </c>
      <c r="E1803" s="2">
        <v>0</v>
      </c>
      <c r="F1803" s="2">
        <v>0</v>
      </c>
      <c r="G1803" s="2">
        <v>0</v>
      </c>
      <c r="H1803" s="12">
        <f t="shared" si="28"/>
        <v>0</v>
      </c>
    </row>
    <row r="1804" spans="2:8" ht="13.5" x14ac:dyDescent="0.25">
      <c r="B1804" s="10">
        <v>44635</v>
      </c>
      <c r="C1804" s="2">
        <v>57.43</v>
      </c>
      <c r="D1804" s="2">
        <v>47.228900000000003</v>
      </c>
      <c r="E1804" s="2">
        <v>0</v>
      </c>
      <c r="F1804" s="2">
        <v>0</v>
      </c>
      <c r="G1804" s="2">
        <v>0</v>
      </c>
      <c r="H1804" s="12">
        <f t="shared" si="28"/>
        <v>0</v>
      </c>
    </row>
    <row r="1805" spans="2:8" ht="13.5" x14ac:dyDescent="0.25">
      <c r="B1805" s="10">
        <v>44636</v>
      </c>
      <c r="C1805" s="2">
        <v>57.43</v>
      </c>
      <c r="D1805" s="2">
        <v>47.228900000000003</v>
      </c>
      <c r="E1805" s="2">
        <v>0</v>
      </c>
      <c r="F1805" s="2">
        <v>0</v>
      </c>
      <c r="G1805" s="2">
        <v>0</v>
      </c>
      <c r="H1805" s="12">
        <f t="shared" si="28"/>
        <v>0</v>
      </c>
    </row>
    <row r="1806" spans="2:8" ht="13.5" x14ac:dyDescent="0.25">
      <c r="B1806" s="10">
        <v>44637</v>
      </c>
      <c r="C1806" s="2">
        <v>57.43</v>
      </c>
      <c r="D1806" s="2">
        <v>47.228900000000003</v>
      </c>
      <c r="E1806" s="2">
        <v>0</v>
      </c>
      <c r="F1806" s="2">
        <v>0</v>
      </c>
      <c r="G1806" s="2">
        <v>0</v>
      </c>
      <c r="H1806" s="12">
        <f t="shared" si="28"/>
        <v>0</v>
      </c>
    </row>
    <row r="1807" spans="2:8" ht="13.5" x14ac:dyDescent="0.25">
      <c r="B1807" s="10">
        <v>44638</v>
      </c>
      <c r="C1807" s="2">
        <v>57.43</v>
      </c>
      <c r="D1807" s="2">
        <v>47.228900000000003</v>
      </c>
      <c r="E1807" s="2">
        <v>0</v>
      </c>
      <c r="F1807" s="2">
        <v>0</v>
      </c>
      <c r="G1807" s="2">
        <v>0</v>
      </c>
      <c r="H1807" s="12">
        <f t="shared" si="28"/>
        <v>0</v>
      </c>
    </row>
    <row r="1808" spans="2:8" ht="13.5" x14ac:dyDescent="0.25">
      <c r="B1808" s="10">
        <v>44641</v>
      </c>
      <c r="C1808" s="2">
        <v>57.43</v>
      </c>
      <c r="D1808" s="2">
        <v>47.228900000000003</v>
      </c>
      <c r="E1808" s="2">
        <v>51326</v>
      </c>
      <c r="F1808" s="2">
        <v>57.43</v>
      </c>
      <c r="G1808" s="2">
        <v>2947652.18</v>
      </c>
      <c r="H1808" s="12">
        <f t="shared" si="28"/>
        <v>0</v>
      </c>
    </row>
    <row r="1809" spans="2:8" ht="13.5" x14ac:dyDescent="0.25">
      <c r="B1809" s="10">
        <v>44642</v>
      </c>
      <c r="C1809" s="2">
        <v>57.43</v>
      </c>
      <c r="D1809" s="2">
        <v>47.228900000000003</v>
      </c>
      <c r="E1809" s="2">
        <v>51326</v>
      </c>
      <c r="F1809" s="2">
        <v>57.43</v>
      </c>
      <c r="G1809" s="2">
        <v>2947652.18</v>
      </c>
      <c r="H1809" s="12">
        <f t="shared" si="28"/>
        <v>0</v>
      </c>
    </row>
    <row r="1810" spans="2:8" ht="13.5" x14ac:dyDescent="0.25">
      <c r="B1810" s="10">
        <v>44643</v>
      </c>
      <c r="C1810" s="2">
        <v>57.43</v>
      </c>
      <c r="D1810" s="2">
        <v>47.228900000000003</v>
      </c>
      <c r="E1810" s="2">
        <v>0</v>
      </c>
      <c r="F1810" s="2">
        <v>0</v>
      </c>
      <c r="G1810" s="2">
        <v>0</v>
      </c>
      <c r="H1810" s="12">
        <f t="shared" si="28"/>
        <v>0</v>
      </c>
    </row>
    <row r="1811" spans="2:8" ht="13.5" x14ac:dyDescent="0.25">
      <c r="B1811" s="10">
        <v>44644</v>
      </c>
      <c r="C1811" s="2">
        <v>57.43</v>
      </c>
      <c r="D1811" s="2">
        <v>47.228900000000003</v>
      </c>
      <c r="E1811" s="2">
        <v>0</v>
      </c>
      <c r="F1811" s="2">
        <v>0</v>
      </c>
      <c r="G1811" s="2">
        <v>0</v>
      </c>
      <c r="H1811" s="12">
        <f t="shared" si="28"/>
        <v>0</v>
      </c>
    </row>
    <row r="1812" spans="2:8" ht="13.5" x14ac:dyDescent="0.25">
      <c r="B1812" s="10">
        <v>44645</v>
      </c>
      <c r="C1812" s="2">
        <v>57.43</v>
      </c>
      <c r="D1812" s="2">
        <v>47.228900000000003</v>
      </c>
      <c r="E1812" s="2">
        <v>0</v>
      </c>
      <c r="F1812" s="2">
        <v>0</v>
      </c>
      <c r="G1812" s="2">
        <v>0</v>
      </c>
      <c r="H1812" s="12">
        <f t="shared" si="28"/>
        <v>0</v>
      </c>
    </row>
    <row r="1813" spans="2:8" ht="13.5" x14ac:dyDescent="0.25">
      <c r="B1813" s="10">
        <v>44648</v>
      </c>
      <c r="C1813" s="2">
        <v>57.43</v>
      </c>
      <c r="D1813" s="2">
        <v>47.228900000000003</v>
      </c>
      <c r="E1813" s="2">
        <v>0</v>
      </c>
      <c r="F1813" s="2">
        <v>0</v>
      </c>
      <c r="G1813" s="2">
        <v>0</v>
      </c>
      <c r="H1813" s="12">
        <f t="shared" si="28"/>
        <v>0</v>
      </c>
    </row>
    <row r="1814" spans="2:8" ht="13.5" x14ac:dyDescent="0.25">
      <c r="B1814" s="10">
        <v>44649</v>
      </c>
      <c r="C1814" s="2">
        <v>57.43</v>
      </c>
      <c r="D1814" s="2">
        <v>47.228900000000003</v>
      </c>
      <c r="E1814" s="2">
        <v>1</v>
      </c>
      <c r="F1814" s="2">
        <v>57.43</v>
      </c>
      <c r="G1814" s="2">
        <v>57.43</v>
      </c>
      <c r="H1814" s="12">
        <f t="shared" si="28"/>
        <v>0</v>
      </c>
    </row>
    <row r="1815" spans="2:8" ht="13.5" x14ac:dyDescent="0.25">
      <c r="B1815" s="10">
        <v>44650</v>
      </c>
      <c r="C1815" s="2">
        <v>57.43</v>
      </c>
      <c r="D1815" s="2">
        <v>47.228900000000003</v>
      </c>
      <c r="E1815" s="2">
        <v>0</v>
      </c>
      <c r="F1815" s="2">
        <v>0</v>
      </c>
      <c r="G1815" s="2">
        <v>0</v>
      </c>
      <c r="H1815" s="12">
        <f t="shared" si="28"/>
        <v>0</v>
      </c>
    </row>
    <row r="1816" spans="2:8" ht="13.5" x14ac:dyDescent="0.25">
      <c r="B1816" s="10">
        <v>44651</v>
      </c>
      <c r="C1816" s="2">
        <v>57.43</v>
      </c>
      <c r="D1816" s="2">
        <v>47.228900000000003</v>
      </c>
      <c r="E1816" s="2">
        <v>0</v>
      </c>
      <c r="F1816" s="2">
        <v>0</v>
      </c>
      <c r="G1816" s="2">
        <v>0</v>
      </c>
      <c r="H1816" s="12">
        <f t="shared" si="28"/>
        <v>0</v>
      </c>
    </row>
    <row r="1817" spans="2:8" ht="13.5" x14ac:dyDescent="0.25">
      <c r="B1817" s="10">
        <v>44652</v>
      </c>
      <c r="C1817" s="2">
        <v>57.43</v>
      </c>
      <c r="D1817" s="2">
        <v>47.228900000000003</v>
      </c>
      <c r="E1817" s="2">
        <v>0</v>
      </c>
      <c r="F1817" s="2">
        <v>0</v>
      </c>
      <c r="G1817" s="2">
        <v>0</v>
      </c>
      <c r="H1817" s="12">
        <f t="shared" si="28"/>
        <v>0</v>
      </c>
    </row>
    <row r="1818" spans="2:8" ht="13.5" x14ac:dyDescent="0.25">
      <c r="B1818" s="10">
        <v>44655</v>
      </c>
      <c r="C1818" s="2">
        <v>57.43</v>
      </c>
      <c r="D1818" s="2">
        <v>47.228900000000003</v>
      </c>
      <c r="E1818" s="2">
        <v>0</v>
      </c>
      <c r="F1818" s="2">
        <v>0</v>
      </c>
      <c r="G1818" s="2">
        <v>0</v>
      </c>
      <c r="H1818" s="12">
        <f t="shared" si="28"/>
        <v>0</v>
      </c>
    </row>
    <row r="1819" spans="2:8" ht="13.5" x14ac:dyDescent="0.25">
      <c r="B1819" s="10">
        <v>44656</v>
      </c>
      <c r="C1819" s="2">
        <v>57.43</v>
      </c>
      <c r="D1819" s="2">
        <v>47.228900000000003</v>
      </c>
      <c r="E1819" s="2">
        <v>0</v>
      </c>
      <c r="F1819" s="2">
        <v>0</v>
      </c>
      <c r="G1819" s="2">
        <v>0</v>
      </c>
      <c r="H1819" s="12">
        <f t="shared" si="28"/>
        <v>0</v>
      </c>
    </row>
    <row r="1820" spans="2:8" ht="13.5" x14ac:dyDescent="0.25">
      <c r="B1820" s="10">
        <v>44657</v>
      </c>
      <c r="C1820" s="2">
        <v>57.43</v>
      </c>
      <c r="D1820" s="2">
        <v>47.228900000000003</v>
      </c>
      <c r="E1820" s="2">
        <v>0</v>
      </c>
      <c r="F1820" s="2">
        <v>0</v>
      </c>
      <c r="G1820" s="2">
        <v>0</v>
      </c>
      <c r="H1820" s="12">
        <f t="shared" si="28"/>
        <v>0</v>
      </c>
    </row>
    <row r="1821" spans="2:8" ht="13.5" x14ac:dyDescent="0.25">
      <c r="B1821" s="10">
        <v>44658</v>
      </c>
      <c r="C1821" s="2">
        <v>57.43</v>
      </c>
      <c r="D1821" s="2">
        <v>47.228900000000003</v>
      </c>
      <c r="E1821" s="2">
        <v>0</v>
      </c>
      <c r="F1821" s="2">
        <v>0</v>
      </c>
      <c r="G1821" s="2">
        <v>0</v>
      </c>
      <c r="H1821" s="12">
        <f t="shared" si="28"/>
        <v>0</v>
      </c>
    </row>
    <row r="1822" spans="2:8" ht="13.5" x14ac:dyDescent="0.25">
      <c r="B1822" s="10">
        <v>44659</v>
      </c>
      <c r="C1822" s="2">
        <v>57.43</v>
      </c>
      <c r="D1822" s="2">
        <v>47.228900000000003</v>
      </c>
      <c r="E1822" s="2">
        <v>0</v>
      </c>
      <c r="F1822" s="2">
        <v>0</v>
      </c>
      <c r="G1822" s="2">
        <v>0</v>
      </c>
      <c r="H1822" s="12">
        <f t="shared" si="28"/>
        <v>0</v>
      </c>
    </row>
    <row r="1823" spans="2:8" ht="13.5" x14ac:dyDescent="0.25">
      <c r="B1823" s="10">
        <v>44662</v>
      </c>
      <c r="C1823" s="2">
        <v>57.43</v>
      </c>
      <c r="D1823" s="2">
        <v>47.228900000000003</v>
      </c>
      <c r="E1823" s="2">
        <v>0</v>
      </c>
      <c r="F1823" s="2">
        <v>0</v>
      </c>
      <c r="G1823" s="2">
        <v>0</v>
      </c>
      <c r="H1823" s="12">
        <f t="shared" si="28"/>
        <v>0</v>
      </c>
    </row>
    <row r="1824" spans="2:8" ht="13.5" x14ac:dyDescent="0.25">
      <c r="B1824" s="10">
        <v>44663</v>
      </c>
      <c r="C1824" s="2">
        <v>57.43</v>
      </c>
      <c r="D1824" s="2">
        <v>47.228900000000003</v>
      </c>
      <c r="E1824" s="2">
        <v>0</v>
      </c>
      <c r="F1824" s="2">
        <v>0</v>
      </c>
      <c r="G1824" s="2">
        <v>0</v>
      </c>
      <c r="H1824" s="12">
        <f t="shared" si="28"/>
        <v>0</v>
      </c>
    </row>
    <row r="1825" spans="2:8" ht="13.5" x14ac:dyDescent="0.25">
      <c r="B1825" s="10">
        <v>44664</v>
      </c>
      <c r="C1825" s="2">
        <v>57.43</v>
      </c>
      <c r="D1825" s="2">
        <v>47.228900000000003</v>
      </c>
      <c r="E1825" s="2">
        <v>0</v>
      </c>
      <c r="F1825" s="2">
        <v>0</v>
      </c>
      <c r="G1825" s="2">
        <v>0</v>
      </c>
      <c r="H1825" s="12">
        <f t="shared" si="28"/>
        <v>0</v>
      </c>
    </row>
    <row r="1826" spans="2:8" ht="13.5" x14ac:dyDescent="0.25">
      <c r="B1826" s="10">
        <v>44665</v>
      </c>
      <c r="C1826" s="2">
        <v>57.43</v>
      </c>
      <c r="D1826" s="2">
        <v>47.228900000000003</v>
      </c>
      <c r="E1826" s="2">
        <v>51326</v>
      </c>
      <c r="F1826" s="2">
        <v>57.43</v>
      </c>
      <c r="G1826" s="2">
        <v>2947652.18</v>
      </c>
      <c r="H1826" s="12">
        <f t="shared" si="28"/>
        <v>0</v>
      </c>
    </row>
    <row r="1827" spans="2:8" ht="13.5" x14ac:dyDescent="0.25">
      <c r="B1827" s="10">
        <v>44666</v>
      </c>
      <c r="C1827" s="2">
        <v>57.43</v>
      </c>
      <c r="D1827" s="2">
        <v>47.228900000000003</v>
      </c>
      <c r="E1827" s="2">
        <v>0</v>
      </c>
      <c r="F1827" s="2">
        <v>0</v>
      </c>
      <c r="G1827" s="2">
        <v>0</v>
      </c>
      <c r="H1827" s="12">
        <f t="shared" si="28"/>
        <v>0</v>
      </c>
    </row>
    <row r="1828" spans="2:8" ht="13.5" x14ac:dyDescent="0.25">
      <c r="B1828" s="10">
        <v>44669</v>
      </c>
      <c r="C1828" s="2">
        <v>57.43</v>
      </c>
      <c r="D1828" s="2">
        <v>47.228900000000003</v>
      </c>
      <c r="E1828" s="2">
        <v>0</v>
      </c>
      <c r="F1828" s="2">
        <v>0</v>
      </c>
      <c r="G1828" s="2">
        <v>0</v>
      </c>
      <c r="H1828" s="12">
        <f t="shared" si="28"/>
        <v>0</v>
      </c>
    </row>
    <row r="1829" spans="2:8" ht="13.5" x14ac:dyDescent="0.25">
      <c r="B1829" s="10">
        <v>44670</v>
      </c>
      <c r="C1829" s="2">
        <v>57.43</v>
      </c>
      <c r="D1829" s="2">
        <v>47.228900000000003</v>
      </c>
      <c r="E1829" s="2">
        <v>504</v>
      </c>
      <c r="F1829" s="2">
        <v>57.43</v>
      </c>
      <c r="G1829" s="2">
        <v>28944.720000000001</v>
      </c>
      <c r="H1829" s="12">
        <f t="shared" si="28"/>
        <v>0</v>
      </c>
    </row>
    <row r="1830" spans="2:8" ht="13.5" x14ac:dyDescent="0.25">
      <c r="B1830" s="10">
        <v>44671</v>
      </c>
      <c r="C1830" s="2">
        <v>57.43</v>
      </c>
      <c r="D1830" s="2">
        <v>47.228900000000003</v>
      </c>
      <c r="E1830" s="2">
        <v>2000</v>
      </c>
      <c r="F1830" s="2">
        <v>57.43</v>
      </c>
      <c r="G1830" s="2">
        <v>114860</v>
      </c>
      <c r="H1830" s="12">
        <f t="shared" si="28"/>
        <v>0</v>
      </c>
    </row>
    <row r="1831" spans="2:8" ht="13.5" x14ac:dyDescent="0.25">
      <c r="B1831" s="10">
        <v>44672</v>
      </c>
      <c r="C1831" s="2">
        <v>57.43</v>
      </c>
      <c r="D1831" s="2">
        <v>47.228900000000003</v>
      </c>
      <c r="E1831" s="2">
        <v>1000</v>
      </c>
      <c r="F1831" s="2">
        <v>57.43</v>
      </c>
      <c r="G1831" s="2">
        <v>57430</v>
      </c>
      <c r="H1831" s="12">
        <f t="shared" si="28"/>
        <v>0</v>
      </c>
    </row>
    <row r="1832" spans="2:8" ht="13.5" x14ac:dyDescent="0.25">
      <c r="B1832" s="10">
        <v>44673</v>
      </c>
      <c r="C1832" s="2">
        <v>57.43</v>
      </c>
      <c r="D1832" s="2">
        <v>47.228900000000003</v>
      </c>
      <c r="E1832" s="2">
        <v>0</v>
      </c>
      <c r="F1832" s="2">
        <v>0</v>
      </c>
      <c r="G1832" s="2">
        <v>0</v>
      </c>
      <c r="H1832" s="12">
        <f t="shared" si="28"/>
        <v>0</v>
      </c>
    </row>
    <row r="1833" spans="2:8" ht="13.5" x14ac:dyDescent="0.25">
      <c r="B1833" s="10">
        <v>44676</v>
      </c>
      <c r="C1833" s="2">
        <v>57.43</v>
      </c>
      <c r="D1833" s="2">
        <v>47.228900000000003</v>
      </c>
      <c r="E1833" s="2">
        <v>0</v>
      </c>
      <c r="F1833" s="2">
        <v>0</v>
      </c>
      <c r="G1833" s="2">
        <v>0</v>
      </c>
      <c r="H1833" s="12">
        <f t="shared" si="28"/>
        <v>0</v>
      </c>
    </row>
    <row r="1834" spans="2:8" ht="13.5" x14ac:dyDescent="0.25">
      <c r="B1834" s="10">
        <v>44677</v>
      </c>
      <c r="C1834" s="2">
        <v>57.43</v>
      </c>
      <c r="D1834" s="2">
        <v>47.228900000000003</v>
      </c>
      <c r="E1834" s="2">
        <v>674</v>
      </c>
      <c r="F1834" s="2">
        <v>57.43</v>
      </c>
      <c r="G1834" s="2">
        <v>38707.82</v>
      </c>
      <c r="H1834" s="12">
        <f t="shared" si="28"/>
        <v>0</v>
      </c>
    </row>
    <row r="1835" spans="2:8" ht="13.5" x14ac:dyDescent="0.25">
      <c r="B1835" s="10">
        <v>44678</v>
      </c>
      <c r="C1835" s="2">
        <v>57.43</v>
      </c>
      <c r="D1835" s="2">
        <v>47.228900000000003</v>
      </c>
      <c r="E1835" s="2">
        <v>0</v>
      </c>
      <c r="F1835" s="2">
        <v>0</v>
      </c>
      <c r="G1835" s="2">
        <v>0</v>
      </c>
      <c r="H1835" s="12">
        <f t="shared" si="28"/>
        <v>0</v>
      </c>
    </row>
    <row r="1836" spans="2:8" ht="13.5" x14ac:dyDescent="0.25">
      <c r="B1836" s="10">
        <v>44679</v>
      </c>
      <c r="C1836" s="2">
        <v>57.43</v>
      </c>
      <c r="D1836" s="2">
        <v>47.228900000000003</v>
      </c>
      <c r="E1836" s="2">
        <v>10</v>
      </c>
      <c r="F1836" s="2">
        <v>57.43</v>
      </c>
      <c r="G1836" s="2">
        <v>574.29999999999995</v>
      </c>
      <c r="H1836" s="12">
        <f t="shared" si="28"/>
        <v>0</v>
      </c>
    </row>
    <row r="1837" spans="2:8" ht="13.5" x14ac:dyDescent="0.25">
      <c r="B1837" s="10">
        <v>44680</v>
      </c>
      <c r="C1837" s="2">
        <v>57.43</v>
      </c>
      <c r="D1837" s="2">
        <v>47.228900000000003</v>
      </c>
      <c r="E1837" s="2">
        <v>500</v>
      </c>
      <c r="F1837" s="2">
        <v>57.43</v>
      </c>
      <c r="G1837" s="2">
        <v>28715</v>
      </c>
      <c r="H1837" s="12">
        <f t="shared" si="28"/>
        <v>0</v>
      </c>
    </row>
    <row r="1838" spans="2:8" ht="13.5" x14ac:dyDescent="0.25">
      <c r="B1838" s="10">
        <v>44685</v>
      </c>
      <c r="C1838" s="2">
        <v>57.43</v>
      </c>
      <c r="D1838" s="2">
        <v>47.228900000000003</v>
      </c>
      <c r="E1838" s="2">
        <v>312</v>
      </c>
      <c r="F1838" s="2">
        <v>57.43</v>
      </c>
      <c r="G1838" s="2">
        <v>17918.16</v>
      </c>
      <c r="H1838" s="12">
        <f t="shared" si="28"/>
        <v>0</v>
      </c>
    </row>
    <row r="1839" spans="2:8" ht="13.5" x14ac:dyDescent="0.25">
      <c r="B1839" s="10">
        <v>44686</v>
      </c>
      <c r="C1839" s="2">
        <v>57.43</v>
      </c>
      <c r="D1839" s="2">
        <v>47.228900000000003</v>
      </c>
      <c r="E1839" s="2">
        <v>0</v>
      </c>
      <c r="F1839" s="2">
        <v>0</v>
      </c>
      <c r="G1839" s="2">
        <v>0</v>
      </c>
      <c r="H1839" s="12">
        <f t="shared" si="28"/>
        <v>0</v>
      </c>
    </row>
    <row r="1840" spans="2:8" ht="13.5" x14ac:dyDescent="0.25">
      <c r="B1840" s="10">
        <v>44687</v>
      </c>
      <c r="C1840" s="2">
        <v>57.43</v>
      </c>
      <c r="D1840" s="2">
        <v>47.228900000000003</v>
      </c>
      <c r="E1840" s="2">
        <v>0</v>
      </c>
      <c r="F1840" s="2">
        <v>0</v>
      </c>
      <c r="G1840" s="2">
        <v>0</v>
      </c>
      <c r="H1840" s="12">
        <f t="shared" si="28"/>
        <v>0</v>
      </c>
    </row>
    <row r="1841" spans="2:8" ht="13.5" x14ac:dyDescent="0.25">
      <c r="B1841" s="10">
        <v>44690</v>
      </c>
      <c r="C1841" s="2">
        <v>57.43</v>
      </c>
      <c r="D1841" s="2">
        <v>47.228900000000003</v>
      </c>
      <c r="E1841" s="2">
        <v>0</v>
      </c>
      <c r="F1841" s="2">
        <v>0</v>
      </c>
      <c r="G1841" s="2">
        <v>0</v>
      </c>
      <c r="H1841" s="12">
        <f t="shared" si="28"/>
        <v>0</v>
      </c>
    </row>
    <row r="1842" spans="2:8" ht="13.5" x14ac:dyDescent="0.25">
      <c r="B1842" s="10">
        <v>44691</v>
      </c>
      <c r="C1842" s="2">
        <v>57.43</v>
      </c>
      <c r="D1842" s="2">
        <v>47.228900000000003</v>
      </c>
      <c r="E1842" s="2">
        <v>0</v>
      </c>
      <c r="F1842" s="2">
        <v>0</v>
      </c>
      <c r="G1842" s="2">
        <v>0</v>
      </c>
      <c r="H1842" s="12">
        <f t="shared" si="28"/>
        <v>0</v>
      </c>
    </row>
    <row r="1843" spans="2:8" ht="13.5" x14ac:dyDescent="0.25">
      <c r="B1843" s="10">
        <v>44692</v>
      </c>
      <c r="C1843" s="2">
        <v>57.43</v>
      </c>
      <c r="D1843" s="2">
        <v>47.228900000000003</v>
      </c>
      <c r="E1843" s="2">
        <v>0</v>
      </c>
      <c r="F1843" s="2">
        <v>0</v>
      </c>
      <c r="G1843" s="2">
        <v>0</v>
      </c>
      <c r="H1843" s="12">
        <f t="shared" si="28"/>
        <v>0</v>
      </c>
    </row>
    <row r="1844" spans="2:8" ht="13.5" x14ac:dyDescent="0.25">
      <c r="B1844" s="10">
        <v>44693</v>
      </c>
      <c r="C1844" s="2">
        <v>57.43</v>
      </c>
      <c r="D1844" s="2">
        <v>47.228900000000003</v>
      </c>
      <c r="E1844" s="2">
        <v>0</v>
      </c>
      <c r="F1844" s="2">
        <v>0</v>
      </c>
      <c r="G1844" s="2">
        <v>0</v>
      </c>
      <c r="H1844" s="12">
        <f t="shared" si="28"/>
        <v>0</v>
      </c>
    </row>
    <row r="1845" spans="2:8" ht="13.5" x14ac:dyDescent="0.25">
      <c r="B1845" s="10">
        <v>44694</v>
      </c>
      <c r="C1845" s="2">
        <v>57.43</v>
      </c>
      <c r="D1845" s="2">
        <v>47.228900000000003</v>
      </c>
      <c r="E1845" s="2">
        <v>0</v>
      </c>
      <c r="F1845" s="2">
        <v>0</v>
      </c>
      <c r="G1845" s="2">
        <v>0</v>
      </c>
      <c r="H1845" s="12">
        <f t="shared" si="28"/>
        <v>0</v>
      </c>
    </row>
    <row r="1846" spans="2:8" ht="13.5" x14ac:dyDescent="0.25">
      <c r="B1846" s="10">
        <v>44697</v>
      </c>
      <c r="C1846" s="2">
        <v>57.43</v>
      </c>
      <c r="D1846" s="2">
        <v>47.228900000000003</v>
      </c>
      <c r="E1846" s="2">
        <v>0</v>
      </c>
      <c r="F1846" s="2">
        <v>0</v>
      </c>
      <c r="G1846" s="2">
        <v>0</v>
      </c>
      <c r="H1846" s="12">
        <f t="shared" si="28"/>
        <v>0</v>
      </c>
    </row>
    <row r="1847" spans="2:8" ht="13.5" x14ac:dyDescent="0.25">
      <c r="B1847" s="10">
        <v>44698</v>
      </c>
      <c r="C1847" s="2">
        <v>57.43</v>
      </c>
      <c r="D1847" s="2">
        <v>47.228900000000003</v>
      </c>
      <c r="E1847" s="2">
        <v>0</v>
      </c>
      <c r="F1847" s="2">
        <v>0</v>
      </c>
      <c r="G1847" s="2">
        <v>0</v>
      </c>
      <c r="H1847" s="12">
        <f t="shared" si="28"/>
        <v>0</v>
      </c>
    </row>
    <row r="1848" spans="2:8" ht="13.5" x14ac:dyDescent="0.25">
      <c r="B1848" s="10">
        <v>44699</v>
      </c>
      <c r="C1848" s="2">
        <v>57.43</v>
      </c>
      <c r="D1848" s="2">
        <v>47.228900000000003</v>
      </c>
      <c r="E1848" s="2">
        <v>0</v>
      </c>
      <c r="F1848" s="2">
        <v>0</v>
      </c>
      <c r="G1848" s="2">
        <v>0</v>
      </c>
      <c r="H1848" s="12">
        <f t="shared" si="28"/>
        <v>0</v>
      </c>
    </row>
    <row r="1849" spans="2:8" ht="13.5" x14ac:dyDescent="0.25">
      <c r="B1849" s="10">
        <v>44700</v>
      </c>
      <c r="C1849" s="2">
        <v>57.43</v>
      </c>
      <c r="D1849" s="2">
        <v>47.228900000000003</v>
      </c>
      <c r="E1849" s="2">
        <v>0</v>
      </c>
      <c r="F1849" s="2">
        <v>0</v>
      </c>
      <c r="G1849" s="2">
        <v>0</v>
      </c>
      <c r="H1849" s="12">
        <f t="shared" si="28"/>
        <v>0</v>
      </c>
    </row>
    <row r="1850" spans="2:8" ht="13.5" x14ac:dyDescent="0.25">
      <c r="B1850" s="10">
        <v>44701</v>
      </c>
      <c r="C1850" s="2">
        <v>57.43</v>
      </c>
      <c r="D1850" s="2">
        <v>47.228900000000003</v>
      </c>
      <c r="E1850" s="2">
        <v>0</v>
      </c>
      <c r="F1850" s="2">
        <v>0</v>
      </c>
      <c r="G1850" s="2">
        <v>0</v>
      </c>
      <c r="H1850" s="12">
        <f t="shared" si="28"/>
        <v>0</v>
      </c>
    </row>
    <row r="1851" spans="2:8" ht="13.5" x14ac:dyDescent="0.25">
      <c r="B1851" s="10">
        <v>44704</v>
      </c>
      <c r="C1851" s="2">
        <v>57.43</v>
      </c>
      <c r="D1851" s="2">
        <v>47.228900000000003</v>
      </c>
      <c r="E1851" s="2">
        <v>0</v>
      </c>
      <c r="F1851" s="2">
        <v>0</v>
      </c>
      <c r="G1851" s="2">
        <v>0</v>
      </c>
      <c r="H1851" s="12">
        <f t="shared" si="28"/>
        <v>0</v>
      </c>
    </row>
    <row r="1852" spans="2:8" ht="13.5" x14ac:dyDescent="0.25">
      <c r="B1852" s="10">
        <v>44705</v>
      </c>
      <c r="C1852" s="2">
        <v>57.43</v>
      </c>
      <c r="D1852" s="2">
        <v>47.228900000000003</v>
      </c>
      <c r="E1852" s="2">
        <v>0</v>
      </c>
      <c r="F1852" s="2">
        <v>0</v>
      </c>
      <c r="G1852" s="2">
        <v>0</v>
      </c>
      <c r="H1852" s="12">
        <f t="shared" si="28"/>
        <v>0</v>
      </c>
    </row>
    <row r="1853" spans="2:8" ht="13.5" x14ac:dyDescent="0.25">
      <c r="B1853" s="10">
        <v>44706</v>
      </c>
      <c r="C1853" s="2">
        <v>57.43</v>
      </c>
      <c r="D1853" s="2">
        <v>47.228900000000003</v>
      </c>
      <c r="E1853" s="2">
        <v>0</v>
      </c>
      <c r="F1853" s="2">
        <v>0</v>
      </c>
      <c r="G1853" s="2">
        <v>0</v>
      </c>
      <c r="H1853" s="12">
        <f t="shared" si="28"/>
        <v>0</v>
      </c>
    </row>
    <row r="1854" spans="2:8" ht="13.5" x14ac:dyDescent="0.25">
      <c r="B1854" s="10">
        <v>44707</v>
      </c>
      <c r="C1854" s="2">
        <v>57.43</v>
      </c>
      <c r="D1854" s="2">
        <v>47.228900000000003</v>
      </c>
      <c r="E1854" s="2">
        <v>0</v>
      </c>
      <c r="F1854" s="2">
        <v>0</v>
      </c>
      <c r="G1854" s="2">
        <v>0</v>
      </c>
      <c r="H1854" s="12">
        <f t="shared" si="28"/>
        <v>0</v>
      </c>
    </row>
    <row r="1855" spans="2:8" ht="13.5" x14ac:dyDescent="0.25">
      <c r="B1855" s="10">
        <v>44708</v>
      </c>
      <c r="C1855" s="2">
        <v>57.43</v>
      </c>
      <c r="D1855" s="2">
        <v>47.228900000000003</v>
      </c>
      <c r="E1855" s="2">
        <v>0</v>
      </c>
      <c r="F1855" s="2">
        <v>0</v>
      </c>
      <c r="G1855" s="2">
        <v>0</v>
      </c>
      <c r="H1855" s="12">
        <f t="shared" si="28"/>
        <v>0</v>
      </c>
    </row>
    <row r="1856" spans="2:8" ht="13.5" x14ac:dyDescent="0.25">
      <c r="B1856" s="10">
        <v>44711</v>
      </c>
      <c r="C1856" s="2">
        <v>57.43</v>
      </c>
      <c r="D1856" s="2">
        <v>47.228900000000003</v>
      </c>
      <c r="E1856" s="2">
        <v>0</v>
      </c>
      <c r="F1856" s="2">
        <v>0</v>
      </c>
      <c r="G1856" s="2">
        <v>0</v>
      </c>
      <c r="H1856" s="12">
        <f t="shared" si="28"/>
        <v>0</v>
      </c>
    </row>
    <row r="1857" spans="2:8" ht="13.5" x14ac:dyDescent="0.25">
      <c r="B1857" s="10">
        <v>44712</v>
      </c>
      <c r="C1857" s="2">
        <v>57.42</v>
      </c>
      <c r="D1857" s="2">
        <v>47.220599999999997</v>
      </c>
      <c r="E1857" s="2">
        <v>5428</v>
      </c>
      <c r="F1857" s="2">
        <v>57.42</v>
      </c>
      <c r="G1857" s="2">
        <v>311675.76</v>
      </c>
      <c r="H1857" s="12">
        <f t="shared" si="28"/>
        <v>-1.7573985419955842E-4</v>
      </c>
    </row>
    <row r="1858" spans="2:8" ht="13.5" x14ac:dyDescent="0.25">
      <c r="B1858" s="10">
        <v>44713</v>
      </c>
      <c r="C1858" s="2">
        <v>57.42</v>
      </c>
      <c r="D1858" s="2">
        <v>47.220599999999997</v>
      </c>
      <c r="E1858" s="2">
        <v>0</v>
      </c>
      <c r="F1858" s="2">
        <v>0</v>
      </c>
      <c r="G1858" s="2">
        <v>0</v>
      </c>
      <c r="H1858" s="12">
        <f t="shared" si="28"/>
        <v>0</v>
      </c>
    </row>
    <row r="1859" spans="2:8" ht="13.5" x14ac:dyDescent="0.25">
      <c r="B1859" s="10">
        <v>44714</v>
      </c>
      <c r="C1859" s="2">
        <v>57.42</v>
      </c>
      <c r="D1859" s="2">
        <v>47.220599999999997</v>
      </c>
      <c r="E1859" s="2">
        <v>0</v>
      </c>
      <c r="F1859" s="2">
        <v>0</v>
      </c>
      <c r="G1859" s="2">
        <v>0</v>
      </c>
      <c r="H1859" s="12">
        <f t="shared" si="28"/>
        <v>0</v>
      </c>
    </row>
    <row r="1860" spans="2:8" ht="13.5" x14ac:dyDescent="0.25">
      <c r="B1860" s="10">
        <v>44715</v>
      </c>
      <c r="C1860" s="2">
        <v>57.43</v>
      </c>
      <c r="D1860" s="2">
        <v>47.228900000000003</v>
      </c>
      <c r="E1860" s="2">
        <v>11</v>
      </c>
      <c r="F1860" s="2">
        <v>57.43</v>
      </c>
      <c r="G1860" s="2">
        <v>631.73</v>
      </c>
      <c r="H1860" s="12">
        <f t="shared" si="28"/>
        <v>1.757707441245034E-4</v>
      </c>
    </row>
    <row r="1861" spans="2:8" ht="13.5" x14ac:dyDescent="0.25">
      <c r="B1861" s="10">
        <v>44718</v>
      </c>
      <c r="C1861" s="2">
        <v>57.43</v>
      </c>
      <c r="D1861" s="2">
        <v>47.228900000000003</v>
      </c>
      <c r="E1861" s="2">
        <v>10</v>
      </c>
      <c r="F1861" s="2">
        <v>57.43</v>
      </c>
      <c r="G1861" s="2">
        <v>574.29999999999995</v>
      </c>
      <c r="H1861" s="12">
        <f t="shared" si="28"/>
        <v>0</v>
      </c>
    </row>
    <row r="1862" spans="2:8" ht="13.5" x14ac:dyDescent="0.25">
      <c r="B1862" s="10">
        <v>44719</v>
      </c>
      <c r="C1862" s="2">
        <v>57.43</v>
      </c>
      <c r="D1862" s="2">
        <v>47.228900000000003</v>
      </c>
      <c r="E1862" s="2">
        <v>0</v>
      </c>
      <c r="F1862" s="2">
        <v>0</v>
      </c>
      <c r="G1862" s="2">
        <v>0</v>
      </c>
      <c r="H1862" s="12">
        <f t="shared" si="28"/>
        <v>0</v>
      </c>
    </row>
    <row r="1863" spans="2:8" ht="13.5" x14ac:dyDescent="0.25">
      <c r="B1863" s="10">
        <v>44720</v>
      </c>
      <c r="C1863" s="2">
        <v>57.43</v>
      </c>
      <c r="D1863" s="2">
        <v>47.228900000000003</v>
      </c>
      <c r="E1863" s="2">
        <v>0</v>
      </c>
      <c r="F1863" s="2">
        <v>0</v>
      </c>
      <c r="G1863" s="2">
        <v>0</v>
      </c>
      <c r="H1863" s="12">
        <f t="shared" ref="H1863:H1926" si="29">(D1863-D1862)/D1862</f>
        <v>0</v>
      </c>
    </row>
    <row r="1864" spans="2:8" ht="13.5" x14ac:dyDescent="0.25">
      <c r="B1864" s="10">
        <v>44721</v>
      </c>
      <c r="C1864" s="2">
        <v>57.43</v>
      </c>
      <c r="D1864" s="2">
        <v>47.228900000000003</v>
      </c>
      <c r="E1864" s="2">
        <v>0</v>
      </c>
      <c r="F1864" s="2">
        <v>0</v>
      </c>
      <c r="G1864" s="2">
        <v>0</v>
      </c>
      <c r="H1864" s="12">
        <f t="shared" si="29"/>
        <v>0</v>
      </c>
    </row>
    <row r="1865" spans="2:8" ht="13.5" x14ac:dyDescent="0.25">
      <c r="B1865" s="10">
        <v>44722</v>
      </c>
      <c r="C1865" s="2">
        <v>57.43</v>
      </c>
      <c r="D1865" s="2">
        <v>47.228900000000003</v>
      </c>
      <c r="E1865" s="2">
        <v>0</v>
      </c>
      <c r="F1865" s="2">
        <v>0</v>
      </c>
      <c r="G1865" s="2">
        <v>0</v>
      </c>
      <c r="H1865" s="12">
        <f t="shared" si="29"/>
        <v>0</v>
      </c>
    </row>
    <row r="1866" spans="2:8" ht="13.5" x14ac:dyDescent="0.25">
      <c r="B1866" s="10">
        <v>44725</v>
      </c>
      <c r="C1866" s="2">
        <v>57.43</v>
      </c>
      <c r="D1866" s="2">
        <v>47.228900000000003</v>
      </c>
      <c r="E1866" s="2">
        <v>490</v>
      </c>
      <c r="F1866" s="2">
        <v>57.43</v>
      </c>
      <c r="G1866" s="2">
        <v>28140.7</v>
      </c>
      <c r="H1866" s="12">
        <f t="shared" si="29"/>
        <v>0</v>
      </c>
    </row>
    <row r="1867" spans="2:8" ht="13.5" x14ac:dyDescent="0.25">
      <c r="B1867" s="10">
        <v>44726</v>
      </c>
      <c r="C1867" s="2">
        <v>57.43</v>
      </c>
      <c r="D1867" s="2">
        <v>47.228900000000003</v>
      </c>
      <c r="E1867" s="2">
        <v>0</v>
      </c>
      <c r="F1867" s="2">
        <v>0</v>
      </c>
      <c r="G1867" s="2">
        <v>0</v>
      </c>
      <c r="H1867" s="12">
        <f t="shared" si="29"/>
        <v>0</v>
      </c>
    </row>
    <row r="1868" spans="2:8" ht="13.5" x14ac:dyDescent="0.25">
      <c r="B1868" s="10">
        <v>44727</v>
      </c>
      <c r="C1868" s="2">
        <v>57.43</v>
      </c>
      <c r="D1868" s="2">
        <v>47.228900000000003</v>
      </c>
      <c r="E1868" s="2">
        <v>0</v>
      </c>
      <c r="F1868" s="2">
        <v>0</v>
      </c>
      <c r="G1868" s="2">
        <v>0</v>
      </c>
      <c r="H1868" s="12">
        <f t="shared" si="29"/>
        <v>0</v>
      </c>
    </row>
    <row r="1869" spans="2:8" ht="13.5" x14ac:dyDescent="0.25">
      <c r="B1869" s="10">
        <v>44728</v>
      </c>
      <c r="C1869" s="2">
        <v>57.43</v>
      </c>
      <c r="D1869" s="2">
        <v>47.228900000000003</v>
      </c>
      <c r="E1869" s="2">
        <v>0</v>
      </c>
      <c r="F1869" s="2">
        <v>0</v>
      </c>
      <c r="G1869" s="2">
        <v>0</v>
      </c>
      <c r="H1869" s="12">
        <f t="shared" si="29"/>
        <v>0</v>
      </c>
    </row>
    <row r="1870" spans="2:8" ht="13.5" x14ac:dyDescent="0.25">
      <c r="B1870" s="10">
        <v>44729</v>
      </c>
      <c r="C1870" s="2">
        <v>57.43</v>
      </c>
      <c r="D1870" s="2">
        <v>47.228900000000003</v>
      </c>
      <c r="E1870" s="2">
        <v>0</v>
      </c>
      <c r="F1870" s="2">
        <v>0</v>
      </c>
      <c r="G1870" s="2">
        <v>0</v>
      </c>
      <c r="H1870" s="12">
        <f t="shared" si="29"/>
        <v>0</v>
      </c>
    </row>
    <row r="1871" spans="2:8" ht="13.5" x14ac:dyDescent="0.25">
      <c r="B1871" s="10">
        <v>44732</v>
      </c>
      <c r="C1871" s="2">
        <v>57.43</v>
      </c>
      <c r="D1871" s="2">
        <v>47.228900000000003</v>
      </c>
      <c r="E1871" s="2">
        <v>0</v>
      </c>
      <c r="F1871" s="2">
        <v>0</v>
      </c>
      <c r="G1871" s="2">
        <v>0</v>
      </c>
      <c r="H1871" s="12">
        <f t="shared" si="29"/>
        <v>0</v>
      </c>
    </row>
    <row r="1872" spans="2:8" ht="13.5" x14ac:dyDescent="0.25">
      <c r="B1872" s="10">
        <v>44733</v>
      </c>
      <c r="C1872" s="2">
        <v>57.43</v>
      </c>
      <c r="D1872" s="2">
        <v>47.228900000000003</v>
      </c>
      <c r="E1872" s="2">
        <v>0</v>
      </c>
      <c r="F1872" s="2">
        <v>0</v>
      </c>
      <c r="G1872" s="2">
        <v>0</v>
      </c>
      <c r="H1872" s="12">
        <f t="shared" si="29"/>
        <v>0</v>
      </c>
    </row>
    <row r="1873" spans="2:8" ht="13.5" x14ac:dyDescent="0.25">
      <c r="B1873" s="10">
        <v>44734</v>
      </c>
      <c r="C1873" s="2">
        <v>57.43</v>
      </c>
      <c r="D1873" s="2">
        <v>47.228900000000003</v>
      </c>
      <c r="E1873" s="2">
        <v>0</v>
      </c>
      <c r="F1873" s="2">
        <v>0</v>
      </c>
      <c r="G1873" s="2">
        <v>0</v>
      </c>
      <c r="H1873" s="12">
        <f t="shared" si="29"/>
        <v>0</v>
      </c>
    </row>
    <row r="1874" spans="2:8" ht="13.5" x14ac:dyDescent="0.25">
      <c r="B1874" s="10">
        <v>44735</v>
      </c>
      <c r="C1874" s="2">
        <v>57.43</v>
      </c>
      <c r="D1874" s="2">
        <v>47.228900000000003</v>
      </c>
      <c r="E1874" s="2">
        <v>0</v>
      </c>
      <c r="F1874" s="2">
        <v>0</v>
      </c>
      <c r="G1874" s="2">
        <v>0</v>
      </c>
      <c r="H1874" s="12">
        <f t="shared" si="29"/>
        <v>0</v>
      </c>
    </row>
    <row r="1875" spans="2:8" ht="13.5" x14ac:dyDescent="0.25">
      <c r="B1875" s="10">
        <v>44736</v>
      </c>
      <c r="C1875" s="2">
        <v>57.43</v>
      </c>
      <c r="D1875" s="2">
        <v>47.228900000000003</v>
      </c>
      <c r="E1875" s="2">
        <v>0</v>
      </c>
      <c r="F1875" s="2">
        <v>0</v>
      </c>
      <c r="G1875" s="2">
        <v>0</v>
      </c>
      <c r="H1875" s="12">
        <f t="shared" si="29"/>
        <v>0</v>
      </c>
    </row>
    <row r="1876" spans="2:8" ht="13.5" x14ac:dyDescent="0.25">
      <c r="B1876" s="10">
        <v>44739</v>
      </c>
      <c r="C1876" s="2">
        <v>57.43</v>
      </c>
      <c r="D1876" s="2">
        <v>47.228900000000003</v>
      </c>
      <c r="E1876" s="2">
        <v>0</v>
      </c>
      <c r="F1876" s="2">
        <v>0</v>
      </c>
      <c r="G1876" s="2">
        <v>0</v>
      </c>
      <c r="H1876" s="12">
        <f t="shared" si="29"/>
        <v>0</v>
      </c>
    </row>
    <row r="1877" spans="2:8" ht="13.5" x14ac:dyDescent="0.25">
      <c r="B1877" s="10">
        <v>44740</v>
      </c>
      <c r="C1877" s="2">
        <v>54.63</v>
      </c>
      <c r="D1877" s="2">
        <v>47.231099999999998</v>
      </c>
      <c r="E1877" s="2">
        <v>0</v>
      </c>
      <c r="F1877" s="2">
        <v>0</v>
      </c>
      <c r="G1877" s="2">
        <v>0</v>
      </c>
      <c r="H1877" s="12">
        <f t="shared" si="29"/>
        <v>4.65816481009482E-5</v>
      </c>
    </row>
    <row r="1878" spans="2:8" ht="13.5" x14ac:dyDescent="0.25">
      <c r="B1878" s="10">
        <v>44741</v>
      </c>
      <c r="C1878" s="2">
        <v>54.63</v>
      </c>
      <c r="D1878" s="2">
        <v>47.231099999999998</v>
      </c>
      <c r="E1878" s="2">
        <v>0</v>
      </c>
      <c r="F1878" s="2">
        <v>0</v>
      </c>
      <c r="G1878" s="2">
        <v>0</v>
      </c>
      <c r="H1878" s="12">
        <f t="shared" si="29"/>
        <v>0</v>
      </c>
    </row>
    <row r="1879" spans="2:8" ht="13.5" x14ac:dyDescent="0.25">
      <c r="B1879" s="10">
        <v>44742</v>
      </c>
      <c r="C1879" s="2">
        <v>54.63</v>
      </c>
      <c r="D1879" s="2">
        <v>47.231099999999998</v>
      </c>
      <c r="E1879" s="2">
        <v>0</v>
      </c>
      <c r="F1879" s="2">
        <v>0</v>
      </c>
      <c r="G1879" s="2">
        <v>0</v>
      </c>
      <c r="H1879" s="12">
        <f t="shared" si="29"/>
        <v>0</v>
      </c>
    </row>
    <row r="1880" spans="2:8" ht="13.5" x14ac:dyDescent="0.25">
      <c r="B1880" s="10">
        <v>44743</v>
      </c>
      <c r="C1880" s="2">
        <v>54.63</v>
      </c>
      <c r="D1880" s="2">
        <v>47.231099999999998</v>
      </c>
      <c r="E1880" s="2">
        <v>0</v>
      </c>
      <c r="F1880" s="2">
        <v>0</v>
      </c>
      <c r="G1880" s="2">
        <v>0</v>
      </c>
      <c r="H1880" s="12">
        <f t="shared" si="29"/>
        <v>0</v>
      </c>
    </row>
    <row r="1881" spans="2:8" ht="13.5" x14ac:dyDescent="0.25">
      <c r="B1881" s="10">
        <v>44746</v>
      </c>
      <c r="C1881" s="2">
        <v>54.63</v>
      </c>
      <c r="D1881" s="2">
        <v>47.231099999999998</v>
      </c>
      <c r="E1881" s="2">
        <v>0</v>
      </c>
      <c r="F1881" s="2">
        <v>0</v>
      </c>
      <c r="G1881" s="2">
        <v>0</v>
      </c>
      <c r="H1881" s="12">
        <f t="shared" si="29"/>
        <v>0</v>
      </c>
    </row>
    <row r="1882" spans="2:8" ht="13.5" x14ac:dyDescent="0.25">
      <c r="B1882" s="10">
        <v>44747</v>
      </c>
      <c r="C1882" s="2">
        <v>54.63</v>
      </c>
      <c r="D1882" s="2">
        <v>47.231099999999998</v>
      </c>
      <c r="E1882" s="2">
        <v>0</v>
      </c>
      <c r="F1882" s="2">
        <v>0</v>
      </c>
      <c r="G1882" s="2">
        <v>0</v>
      </c>
      <c r="H1882" s="12">
        <f t="shared" si="29"/>
        <v>0</v>
      </c>
    </row>
    <row r="1883" spans="2:8" ht="13.5" x14ac:dyDescent="0.25">
      <c r="B1883" s="10">
        <v>44748</v>
      </c>
      <c r="C1883" s="2">
        <v>54.63</v>
      </c>
      <c r="D1883" s="2">
        <v>47.231099999999998</v>
      </c>
      <c r="E1883" s="2">
        <v>0</v>
      </c>
      <c r="F1883" s="2">
        <v>0</v>
      </c>
      <c r="G1883" s="2">
        <v>0</v>
      </c>
      <c r="H1883" s="12">
        <f t="shared" si="29"/>
        <v>0</v>
      </c>
    </row>
    <row r="1884" spans="2:8" ht="13.5" x14ac:dyDescent="0.25">
      <c r="B1884" s="10">
        <v>44749</v>
      </c>
      <c r="C1884" s="2">
        <v>54.63</v>
      </c>
      <c r="D1884" s="2">
        <v>47.231099999999998</v>
      </c>
      <c r="E1884" s="2">
        <v>0</v>
      </c>
      <c r="F1884" s="2">
        <v>0</v>
      </c>
      <c r="G1884" s="2">
        <v>0</v>
      </c>
      <c r="H1884" s="12">
        <f t="shared" si="29"/>
        <v>0</v>
      </c>
    </row>
    <row r="1885" spans="2:8" ht="13.5" x14ac:dyDescent="0.25">
      <c r="B1885" s="10">
        <v>44750</v>
      </c>
      <c r="C1885" s="2">
        <v>54.63</v>
      </c>
      <c r="D1885" s="2">
        <v>47.231099999999998</v>
      </c>
      <c r="E1885" s="2">
        <v>0</v>
      </c>
      <c r="F1885" s="2">
        <v>0</v>
      </c>
      <c r="G1885" s="2">
        <v>0</v>
      </c>
      <c r="H1885" s="12">
        <f t="shared" si="29"/>
        <v>0</v>
      </c>
    </row>
    <row r="1886" spans="2:8" ht="13.5" x14ac:dyDescent="0.25">
      <c r="B1886" s="10">
        <v>44753</v>
      </c>
      <c r="C1886" s="2">
        <v>54.6</v>
      </c>
      <c r="D1886" s="2">
        <v>47.205100000000002</v>
      </c>
      <c r="E1886" s="2">
        <v>760</v>
      </c>
      <c r="F1886" s="2">
        <v>54.6</v>
      </c>
      <c r="G1886" s="2">
        <v>41496</v>
      </c>
      <c r="H1886" s="12">
        <f t="shared" si="29"/>
        <v>-5.5048474416213573E-4</v>
      </c>
    </row>
    <row r="1887" spans="2:8" ht="13.5" x14ac:dyDescent="0.25">
      <c r="B1887" s="10">
        <v>44754</v>
      </c>
      <c r="C1887" s="2">
        <v>54.6</v>
      </c>
      <c r="D1887" s="2">
        <v>47.205100000000002</v>
      </c>
      <c r="E1887" s="2">
        <v>0</v>
      </c>
      <c r="F1887" s="2">
        <v>0</v>
      </c>
      <c r="G1887" s="2">
        <v>0</v>
      </c>
      <c r="H1887" s="12">
        <f t="shared" si="29"/>
        <v>0</v>
      </c>
    </row>
    <row r="1888" spans="2:8" ht="13.5" x14ac:dyDescent="0.25">
      <c r="B1888" s="10">
        <v>44755</v>
      </c>
      <c r="C1888" s="2">
        <v>54.6</v>
      </c>
      <c r="D1888" s="2">
        <v>47.205100000000002</v>
      </c>
      <c r="E1888" s="2">
        <v>10</v>
      </c>
      <c r="F1888" s="2">
        <v>54.6</v>
      </c>
      <c r="G1888" s="2">
        <v>546</v>
      </c>
      <c r="H1888" s="12">
        <f t="shared" si="29"/>
        <v>0</v>
      </c>
    </row>
    <row r="1889" spans="2:8" ht="13.5" x14ac:dyDescent="0.25">
      <c r="B1889" s="10">
        <v>44756</v>
      </c>
      <c r="C1889" s="2">
        <v>54.6</v>
      </c>
      <c r="D1889" s="2">
        <v>47.205100000000002</v>
      </c>
      <c r="E1889" s="2">
        <v>0</v>
      </c>
      <c r="F1889" s="2">
        <v>0</v>
      </c>
      <c r="G1889" s="2">
        <v>0</v>
      </c>
      <c r="H1889" s="12">
        <f t="shared" si="29"/>
        <v>0</v>
      </c>
    </row>
    <row r="1890" spans="2:8" ht="13.5" x14ac:dyDescent="0.25">
      <c r="B1890" s="10">
        <v>44757</v>
      </c>
      <c r="C1890" s="2">
        <v>54.6</v>
      </c>
      <c r="D1890" s="2">
        <v>47.205100000000002</v>
      </c>
      <c r="E1890" s="2">
        <v>0</v>
      </c>
      <c r="F1890" s="2">
        <v>0</v>
      </c>
      <c r="G1890" s="2">
        <v>0</v>
      </c>
      <c r="H1890" s="12">
        <f t="shared" si="29"/>
        <v>0</v>
      </c>
    </row>
    <row r="1891" spans="2:8" ht="13.5" x14ac:dyDescent="0.25">
      <c r="B1891" s="10">
        <v>44760</v>
      </c>
      <c r="C1891" s="2">
        <v>54.6</v>
      </c>
      <c r="D1891" s="2">
        <v>47.205100000000002</v>
      </c>
      <c r="E1891" s="2">
        <v>0</v>
      </c>
      <c r="F1891" s="2">
        <v>0</v>
      </c>
      <c r="G1891" s="2">
        <v>0</v>
      </c>
      <c r="H1891" s="12">
        <f t="shared" si="29"/>
        <v>0</v>
      </c>
    </row>
    <row r="1892" spans="2:8" ht="13.5" x14ac:dyDescent="0.25">
      <c r="B1892" s="10">
        <v>44761</v>
      </c>
      <c r="C1892" s="2">
        <v>54.6</v>
      </c>
      <c r="D1892" s="2">
        <v>47.205100000000002</v>
      </c>
      <c r="E1892" s="2">
        <v>0</v>
      </c>
      <c r="F1892" s="2">
        <v>0</v>
      </c>
      <c r="G1892" s="2">
        <v>0</v>
      </c>
      <c r="H1892" s="12">
        <f t="shared" si="29"/>
        <v>0</v>
      </c>
    </row>
    <row r="1893" spans="2:8" ht="13.5" x14ac:dyDescent="0.25">
      <c r="B1893" s="10">
        <v>44762</v>
      </c>
      <c r="C1893" s="2">
        <v>54.6</v>
      </c>
      <c r="D1893" s="2">
        <v>47.205100000000002</v>
      </c>
      <c r="E1893" s="2">
        <v>0</v>
      </c>
      <c r="F1893" s="2">
        <v>0</v>
      </c>
      <c r="G1893" s="2">
        <v>0</v>
      </c>
      <c r="H1893" s="12">
        <f t="shared" si="29"/>
        <v>0</v>
      </c>
    </row>
    <row r="1894" spans="2:8" ht="13.5" x14ac:dyDescent="0.25">
      <c r="B1894" s="10">
        <v>44763</v>
      </c>
      <c r="C1894" s="2">
        <v>54.6</v>
      </c>
      <c r="D1894" s="2">
        <v>47.205100000000002</v>
      </c>
      <c r="E1894" s="2">
        <v>0</v>
      </c>
      <c r="F1894" s="2">
        <v>0</v>
      </c>
      <c r="G1894" s="2">
        <v>0</v>
      </c>
      <c r="H1894" s="12">
        <f t="shared" si="29"/>
        <v>0</v>
      </c>
    </row>
    <row r="1895" spans="2:8" ht="13.5" x14ac:dyDescent="0.25">
      <c r="B1895" s="10">
        <v>44764</v>
      </c>
      <c r="C1895" s="2">
        <v>54.6</v>
      </c>
      <c r="D1895" s="2">
        <v>47.205100000000002</v>
      </c>
      <c r="E1895" s="2">
        <v>0</v>
      </c>
      <c r="F1895" s="2">
        <v>0</v>
      </c>
      <c r="G1895" s="2">
        <v>0</v>
      </c>
      <c r="H1895" s="12">
        <f t="shared" si="29"/>
        <v>0</v>
      </c>
    </row>
    <row r="1896" spans="2:8" ht="13.5" x14ac:dyDescent="0.25">
      <c r="B1896" s="10">
        <v>44768</v>
      </c>
      <c r="C1896" s="2">
        <v>54.6</v>
      </c>
      <c r="D1896" s="2">
        <v>47.205100000000002</v>
      </c>
      <c r="E1896" s="2">
        <v>0</v>
      </c>
      <c r="F1896" s="2">
        <v>0</v>
      </c>
      <c r="G1896" s="2">
        <v>0</v>
      </c>
      <c r="H1896" s="12">
        <f t="shared" si="29"/>
        <v>0</v>
      </c>
    </row>
    <row r="1897" spans="2:8" ht="13.5" x14ac:dyDescent="0.25">
      <c r="B1897" s="10">
        <v>44769</v>
      </c>
      <c r="C1897" s="2">
        <v>54.6</v>
      </c>
      <c r="D1897" s="2">
        <v>47.205100000000002</v>
      </c>
      <c r="E1897" s="2">
        <v>0</v>
      </c>
      <c r="F1897" s="2">
        <v>0</v>
      </c>
      <c r="G1897" s="2">
        <v>0</v>
      </c>
      <c r="H1897" s="12">
        <f t="shared" si="29"/>
        <v>0</v>
      </c>
    </row>
    <row r="1898" spans="2:8" ht="13.5" x14ac:dyDescent="0.25">
      <c r="B1898" s="10">
        <v>44770</v>
      </c>
      <c r="C1898" s="2">
        <v>54.6</v>
      </c>
      <c r="D1898" s="2">
        <v>47.205100000000002</v>
      </c>
      <c r="E1898" s="2">
        <v>0</v>
      </c>
      <c r="F1898" s="2">
        <v>0</v>
      </c>
      <c r="G1898" s="2">
        <v>0</v>
      </c>
      <c r="H1898" s="12">
        <f t="shared" si="29"/>
        <v>0</v>
      </c>
    </row>
    <row r="1899" spans="2:8" ht="13.5" x14ac:dyDescent="0.25">
      <c r="B1899" s="10">
        <v>44771</v>
      </c>
      <c r="C1899" s="2">
        <v>54.6</v>
      </c>
      <c r="D1899" s="2">
        <v>47.205100000000002</v>
      </c>
      <c r="E1899" s="2">
        <v>0</v>
      </c>
      <c r="F1899" s="2">
        <v>0</v>
      </c>
      <c r="G1899" s="2">
        <v>0</v>
      </c>
      <c r="H1899" s="12">
        <f t="shared" si="29"/>
        <v>0</v>
      </c>
    </row>
    <row r="1900" spans="2:8" ht="13.5" x14ac:dyDescent="0.25">
      <c r="B1900" s="10">
        <v>44774</v>
      </c>
      <c r="C1900" s="2">
        <v>54.6</v>
      </c>
      <c r="D1900" s="2">
        <v>47.205100000000002</v>
      </c>
      <c r="E1900" s="2">
        <v>0</v>
      </c>
      <c r="F1900" s="2">
        <v>0</v>
      </c>
      <c r="G1900" s="2">
        <v>0</v>
      </c>
      <c r="H1900" s="12">
        <f t="shared" si="29"/>
        <v>0</v>
      </c>
    </row>
    <row r="1901" spans="2:8" ht="13.5" x14ac:dyDescent="0.25">
      <c r="B1901" s="10">
        <v>44775</v>
      </c>
      <c r="C1901" s="2">
        <v>54.6</v>
      </c>
      <c r="D1901" s="2">
        <v>47.205100000000002</v>
      </c>
      <c r="E1901" s="2">
        <v>0</v>
      </c>
      <c r="F1901" s="2">
        <v>0</v>
      </c>
      <c r="G1901" s="2">
        <v>0</v>
      </c>
      <c r="H1901" s="12">
        <f t="shared" si="29"/>
        <v>0</v>
      </c>
    </row>
    <row r="1902" spans="2:8" ht="13.5" x14ac:dyDescent="0.25">
      <c r="B1902" s="10">
        <v>44776</v>
      </c>
      <c r="C1902" s="2">
        <v>54.6</v>
      </c>
      <c r="D1902" s="2">
        <v>47.205100000000002</v>
      </c>
      <c r="E1902" s="2">
        <v>0</v>
      </c>
      <c r="F1902" s="2">
        <v>0</v>
      </c>
      <c r="G1902" s="2">
        <v>0</v>
      </c>
      <c r="H1902" s="12">
        <f t="shared" si="29"/>
        <v>0</v>
      </c>
    </row>
    <row r="1903" spans="2:8" ht="13.5" x14ac:dyDescent="0.25">
      <c r="B1903" s="10">
        <v>44777</v>
      </c>
      <c r="C1903" s="2">
        <v>54.6</v>
      </c>
      <c r="D1903" s="2">
        <v>47.205100000000002</v>
      </c>
      <c r="E1903" s="2">
        <v>0</v>
      </c>
      <c r="F1903" s="2">
        <v>0</v>
      </c>
      <c r="G1903" s="2">
        <v>0</v>
      </c>
      <c r="H1903" s="12">
        <f t="shared" si="29"/>
        <v>0</v>
      </c>
    </row>
    <row r="1904" spans="2:8" ht="13.5" x14ac:dyDescent="0.25">
      <c r="B1904" s="10">
        <v>44778</v>
      </c>
      <c r="C1904" s="2">
        <v>54.6</v>
      </c>
      <c r="D1904" s="2">
        <v>47.205100000000002</v>
      </c>
      <c r="E1904" s="2">
        <v>0</v>
      </c>
      <c r="F1904" s="2">
        <v>0</v>
      </c>
      <c r="G1904" s="2">
        <v>0</v>
      </c>
      <c r="H1904" s="12">
        <f t="shared" si="29"/>
        <v>0</v>
      </c>
    </row>
    <row r="1905" spans="2:8" ht="13.5" x14ac:dyDescent="0.25">
      <c r="B1905" s="10">
        <v>44781</v>
      </c>
      <c r="C1905" s="2">
        <v>54.6</v>
      </c>
      <c r="D1905" s="2">
        <v>47.205100000000002</v>
      </c>
      <c r="E1905" s="2">
        <v>0</v>
      </c>
      <c r="F1905" s="2">
        <v>0</v>
      </c>
      <c r="G1905" s="2">
        <v>0</v>
      </c>
      <c r="H1905" s="12">
        <f t="shared" si="29"/>
        <v>0</v>
      </c>
    </row>
    <row r="1906" spans="2:8" ht="13.5" x14ac:dyDescent="0.25">
      <c r="B1906" s="10">
        <v>44782</v>
      </c>
      <c r="C1906" s="2">
        <v>54.6</v>
      </c>
      <c r="D1906" s="2">
        <v>47.205100000000002</v>
      </c>
      <c r="E1906" s="2">
        <v>15</v>
      </c>
      <c r="F1906" s="2">
        <v>54.6</v>
      </c>
      <c r="G1906" s="2">
        <v>819</v>
      </c>
      <c r="H1906" s="12">
        <f t="shared" si="29"/>
        <v>0</v>
      </c>
    </row>
    <row r="1907" spans="2:8" ht="13.5" x14ac:dyDescent="0.25">
      <c r="B1907" s="10">
        <v>44783</v>
      </c>
      <c r="C1907" s="2">
        <v>54.6</v>
      </c>
      <c r="D1907" s="2">
        <v>47.205100000000002</v>
      </c>
      <c r="E1907" s="2">
        <v>0</v>
      </c>
      <c r="F1907" s="2">
        <v>0</v>
      </c>
      <c r="G1907" s="2">
        <v>0</v>
      </c>
      <c r="H1907" s="12">
        <f t="shared" si="29"/>
        <v>0</v>
      </c>
    </row>
    <row r="1908" spans="2:8" ht="13.5" x14ac:dyDescent="0.25">
      <c r="B1908" s="10">
        <v>44784</v>
      </c>
      <c r="C1908" s="2">
        <v>54.6</v>
      </c>
      <c r="D1908" s="2">
        <v>47.205100000000002</v>
      </c>
      <c r="E1908" s="2">
        <v>0</v>
      </c>
      <c r="F1908" s="2">
        <v>0</v>
      </c>
      <c r="G1908" s="2">
        <v>0</v>
      </c>
      <c r="H1908" s="12">
        <f t="shared" si="29"/>
        <v>0</v>
      </c>
    </row>
    <row r="1909" spans="2:8" ht="13.5" x14ac:dyDescent="0.25">
      <c r="B1909" s="10">
        <v>44785</v>
      </c>
      <c r="C1909" s="2">
        <v>54.6</v>
      </c>
      <c r="D1909" s="2">
        <v>47.205100000000002</v>
      </c>
      <c r="E1909" s="2">
        <v>0</v>
      </c>
      <c r="F1909" s="2">
        <v>0</v>
      </c>
      <c r="G1909" s="2">
        <v>0</v>
      </c>
      <c r="H1909" s="12">
        <f t="shared" si="29"/>
        <v>0</v>
      </c>
    </row>
    <row r="1910" spans="2:8" ht="13.5" x14ac:dyDescent="0.25">
      <c r="B1910" s="10">
        <v>44788</v>
      </c>
      <c r="C1910" s="2">
        <v>54.6</v>
      </c>
      <c r="D1910" s="2">
        <v>47.205100000000002</v>
      </c>
      <c r="E1910" s="2">
        <v>0</v>
      </c>
      <c r="F1910" s="2">
        <v>0</v>
      </c>
      <c r="G1910" s="2">
        <v>0</v>
      </c>
      <c r="H1910" s="12">
        <f t="shared" si="29"/>
        <v>0</v>
      </c>
    </row>
    <row r="1911" spans="2:8" ht="13.5" x14ac:dyDescent="0.25">
      <c r="B1911" s="10">
        <v>44789</v>
      </c>
      <c r="C1911" s="2">
        <v>54.6</v>
      </c>
      <c r="D1911" s="2">
        <v>47.205100000000002</v>
      </c>
      <c r="E1911" s="2">
        <v>0</v>
      </c>
      <c r="F1911" s="2">
        <v>0</v>
      </c>
      <c r="G1911" s="2">
        <v>0</v>
      </c>
      <c r="H1911" s="12">
        <f t="shared" si="29"/>
        <v>0</v>
      </c>
    </row>
    <row r="1912" spans="2:8" ht="13.5" x14ac:dyDescent="0.25">
      <c r="B1912" s="10">
        <v>44790</v>
      </c>
      <c r="C1912" s="2">
        <v>54.6</v>
      </c>
      <c r="D1912" s="2">
        <v>47.205100000000002</v>
      </c>
      <c r="E1912" s="2">
        <v>0</v>
      </c>
      <c r="F1912" s="2">
        <v>0</v>
      </c>
      <c r="G1912" s="2">
        <v>0</v>
      </c>
      <c r="H1912" s="12">
        <f t="shared" si="29"/>
        <v>0</v>
      </c>
    </row>
    <row r="1913" spans="2:8" ht="13.5" x14ac:dyDescent="0.25">
      <c r="B1913" s="10">
        <v>44791</v>
      </c>
      <c r="C1913" s="2">
        <v>54.6</v>
      </c>
      <c r="D1913" s="2">
        <v>47.205100000000002</v>
      </c>
      <c r="E1913" s="2">
        <v>0</v>
      </c>
      <c r="F1913" s="2">
        <v>0</v>
      </c>
      <c r="G1913" s="2">
        <v>0</v>
      </c>
      <c r="H1913" s="12">
        <f t="shared" si="29"/>
        <v>0</v>
      </c>
    </row>
    <row r="1914" spans="2:8" ht="13.5" x14ac:dyDescent="0.25">
      <c r="B1914" s="10">
        <v>44792</v>
      </c>
      <c r="C1914" s="2">
        <v>54.6</v>
      </c>
      <c r="D1914" s="2">
        <v>47.205100000000002</v>
      </c>
      <c r="E1914" s="2">
        <v>0</v>
      </c>
      <c r="F1914" s="2">
        <v>0</v>
      </c>
      <c r="G1914" s="2">
        <v>0</v>
      </c>
      <c r="H1914" s="12">
        <f t="shared" si="29"/>
        <v>0</v>
      </c>
    </row>
    <row r="1915" spans="2:8" ht="13.5" x14ac:dyDescent="0.25">
      <c r="B1915" s="10">
        <v>44795</v>
      </c>
      <c r="C1915" s="2">
        <v>54.6</v>
      </c>
      <c r="D1915" s="2">
        <v>47.205100000000002</v>
      </c>
      <c r="E1915" s="2">
        <v>0</v>
      </c>
      <c r="F1915" s="2">
        <v>0</v>
      </c>
      <c r="G1915" s="2">
        <v>0</v>
      </c>
      <c r="H1915" s="12">
        <f t="shared" si="29"/>
        <v>0</v>
      </c>
    </row>
    <row r="1916" spans="2:8" ht="13.5" x14ac:dyDescent="0.25">
      <c r="B1916" s="10">
        <v>44796</v>
      </c>
      <c r="C1916" s="2">
        <v>54.6</v>
      </c>
      <c r="D1916" s="2">
        <v>47.205100000000002</v>
      </c>
      <c r="E1916" s="2">
        <v>200</v>
      </c>
      <c r="F1916" s="2">
        <v>54.6</v>
      </c>
      <c r="G1916" s="2">
        <v>10920</v>
      </c>
      <c r="H1916" s="12">
        <f t="shared" si="29"/>
        <v>0</v>
      </c>
    </row>
    <row r="1917" spans="2:8" ht="13.5" x14ac:dyDescent="0.25">
      <c r="B1917" s="10">
        <v>44797</v>
      </c>
      <c r="C1917" s="2">
        <v>54.6</v>
      </c>
      <c r="D1917" s="2">
        <v>47.205100000000002</v>
      </c>
      <c r="E1917" s="2">
        <v>600</v>
      </c>
      <c r="F1917" s="2">
        <v>54.6</v>
      </c>
      <c r="G1917" s="2">
        <v>32760</v>
      </c>
      <c r="H1917" s="12">
        <f t="shared" si="29"/>
        <v>0</v>
      </c>
    </row>
    <row r="1918" spans="2:8" ht="13.5" x14ac:dyDescent="0.25">
      <c r="B1918" s="10">
        <v>44798</v>
      </c>
      <c r="C1918" s="2">
        <v>54.6</v>
      </c>
      <c r="D1918" s="2">
        <v>47.205100000000002</v>
      </c>
      <c r="E1918" s="2">
        <v>1000</v>
      </c>
      <c r="F1918" s="2">
        <v>54.6</v>
      </c>
      <c r="G1918" s="2">
        <v>54600</v>
      </c>
      <c r="H1918" s="12">
        <f t="shared" si="29"/>
        <v>0</v>
      </c>
    </row>
    <row r="1919" spans="2:8" ht="13.5" x14ac:dyDescent="0.25">
      <c r="B1919" s="10">
        <v>44799</v>
      </c>
      <c r="C1919" s="2">
        <v>54.6</v>
      </c>
      <c r="D1919" s="2">
        <v>47.205100000000002</v>
      </c>
      <c r="E1919" s="2">
        <v>500</v>
      </c>
      <c r="F1919" s="2">
        <v>54.6</v>
      </c>
      <c r="G1919" s="2">
        <v>27300</v>
      </c>
      <c r="H1919" s="12">
        <f t="shared" si="29"/>
        <v>0</v>
      </c>
    </row>
    <row r="1920" spans="2:8" ht="13.5" x14ac:dyDescent="0.25">
      <c r="B1920" s="10">
        <v>44802</v>
      </c>
      <c r="C1920" s="2">
        <v>54.6</v>
      </c>
      <c r="D1920" s="2">
        <v>47.205100000000002</v>
      </c>
      <c r="E1920" s="2">
        <v>500</v>
      </c>
      <c r="F1920" s="2">
        <v>54.6</v>
      </c>
      <c r="G1920" s="2">
        <v>27300</v>
      </c>
      <c r="H1920" s="12">
        <f t="shared" si="29"/>
        <v>0</v>
      </c>
    </row>
    <row r="1921" spans="2:8" ht="13.5" x14ac:dyDescent="0.25">
      <c r="B1921" s="10">
        <v>44803</v>
      </c>
      <c r="C1921" s="2">
        <v>54.6</v>
      </c>
      <c r="D1921" s="2">
        <v>47.205100000000002</v>
      </c>
      <c r="E1921" s="2">
        <v>20</v>
      </c>
      <c r="F1921" s="2">
        <v>54.6</v>
      </c>
      <c r="G1921" s="2">
        <v>1092</v>
      </c>
      <c r="H1921" s="12">
        <f t="shared" si="29"/>
        <v>0</v>
      </c>
    </row>
    <row r="1922" spans="2:8" ht="13.5" x14ac:dyDescent="0.25">
      <c r="B1922" s="10">
        <v>44804</v>
      </c>
      <c r="C1922" s="2">
        <v>54.6</v>
      </c>
      <c r="D1922" s="2">
        <v>47.205100000000002</v>
      </c>
      <c r="E1922" s="2">
        <v>0</v>
      </c>
      <c r="F1922" s="2">
        <v>0</v>
      </c>
      <c r="G1922" s="2">
        <v>0</v>
      </c>
      <c r="H1922" s="12">
        <f t="shared" si="29"/>
        <v>0</v>
      </c>
    </row>
    <row r="1923" spans="2:8" ht="13.5" x14ac:dyDescent="0.25">
      <c r="B1923" s="10">
        <v>44805</v>
      </c>
      <c r="C1923" s="2">
        <v>54.6</v>
      </c>
      <c r="D1923" s="2">
        <v>47.205100000000002</v>
      </c>
      <c r="E1923" s="2">
        <v>518</v>
      </c>
      <c r="F1923" s="2">
        <v>54.6</v>
      </c>
      <c r="G1923" s="2">
        <v>28282.799999999999</v>
      </c>
      <c r="H1923" s="12">
        <f t="shared" si="29"/>
        <v>0</v>
      </c>
    </row>
    <row r="1924" spans="2:8" ht="13.5" x14ac:dyDescent="0.25">
      <c r="B1924" s="10">
        <v>44806</v>
      </c>
      <c r="C1924" s="2">
        <v>54.6</v>
      </c>
      <c r="D1924" s="2">
        <v>47.205100000000002</v>
      </c>
      <c r="E1924" s="2">
        <v>1200</v>
      </c>
      <c r="F1924" s="2">
        <v>54.6</v>
      </c>
      <c r="G1924" s="2">
        <v>65520</v>
      </c>
      <c r="H1924" s="12">
        <f t="shared" si="29"/>
        <v>0</v>
      </c>
    </row>
    <row r="1925" spans="2:8" ht="13.5" x14ac:dyDescent="0.25">
      <c r="B1925" s="10">
        <v>44809</v>
      </c>
      <c r="C1925" s="2">
        <v>54.6</v>
      </c>
      <c r="D1925" s="2">
        <v>47.205100000000002</v>
      </c>
      <c r="E1925" s="2">
        <v>0</v>
      </c>
      <c r="F1925" s="2">
        <v>0</v>
      </c>
      <c r="G1925" s="2">
        <v>0</v>
      </c>
      <c r="H1925" s="12">
        <f t="shared" si="29"/>
        <v>0</v>
      </c>
    </row>
    <row r="1926" spans="2:8" ht="13.5" x14ac:dyDescent="0.25">
      <c r="B1926" s="10">
        <v>44810</v>
      </c>
      <c r="C1926" s="2">
        <v>54.6</v>
      </c>
      <c r="D1926" s="2">
        <v>47.205100000000002</v>
      </c>
      <c r="E1926" s="2">
        <v>0</v>
      </c>
      <c r="F1926" s="2">
        <v>0</v>
      </c>
      <c r="G1926" s="2">
        <v>0</v>
      </c>
      <c r="H1926" s="12">
        <f t="shared" si="29"/>
        <v>0</v>
      </c>
    </row>
    <row r="1927" spans="2:8" ht="13.5" x14ac:dyDescent="0.25">
      <c r="B1927" s="10">
        <v>44811</v>
      </c>
      <c r="C1927" s="2">
        <v>54.6</v>
      </c>
      <c r="D1927" s="2">
        <v>47.205100000000002</v>
      </c>
      <c r="E1927" s="2">
        <v>0</v>
      </c>
      <c r="F1927" s="2">
        <v>0</v>
      </c>
      <c r="G1927" s="2">
        <v>0</v>
      </c>
      <c r="H1927" s="12">
        <f t="shared" ref="H1927:H1990" si="30">(D1927-D1926)/D1926</f>
        <v>0</v>
      </c>
    </row>
    <row r="1928" spans="2:8" ht="13.5" x14ac:dyDescent="0.25">
      <c r="B1928" s="10">
        <v>44812</v>
      </c>
      <c r="C1928" s="2">
        <v>54.6</v>
      </c>
      <c r="D1928" s="2">
        <v>47.205100000000002</v>
      </c>
      <c r="E1928" s="2">
        <v>0</v>
      </c>
      <c r="F1928" s="2">
        <v>0</v>
      </c>
      <c r="G1928" s="2">
        <v>0</v>
      </c>
      <c r="H1928" s="12">
        <f t="shared" si="30"/>
        <v>0</v>
      </c>
    </row>
    <row r="1929" spans="2:8" ht="13.5" x14ac:dyDescent="0.25">
      <c r="B1929" s="10">
        <v>44813</v>
      </c>
      <c r="C1929" s="2">
        <v>54.6</v>
      </c>
      <c r="D1929" s="2">
        <v>47.205100000000002</v>
      </c>
      <c r="E1929" s="2">
        <v>0</v>
      </c>
      <c r="F1929" s="2">
        <v>0</v>
      </c>
      <c r="G1929" s="2">
        <v>0</v>
      </c>
      <c r="H1929" s="12">
        <f t="shared" si="30"/>
        <v>0</v>
      </c>
    </row>
    <row r="1930" spans="2:8" ht="13.5" x14ac:dyDescent="0.25">
      <c r="B1930" s="10">
        <v>44816</v>
      </c>
      <c r="C1930" s="2">
        <v>54.4</v>
      </c>
      <c r="D1930" s="2">
        <v>47.032200000000003</v>
      </c>
      <c r="E1930" s="2">
        <v>300</v>
      </c>
      <c r="F1930" s="2">
        <v>54.4</v>
      </c>
      <c r="G1930" s="2">
        <v>16320</v>
      </c>
      <c r="H1930" s="12">
        <f t="shared" si="30"/>
        <v>-3.6627398310775422E-3</v>
      </c>
    </row>
    <row r="1931" spans="2:8" ht="13.5" x14ac:dyDescent="0.25">
      <c r="B1931" s="10">
        <v>44817</v>
      </c>
      <c r="C1931" s="2">
        <v>54.4</v>
      </c>
      <c r="D1931" s="2">
        <v>47.032200000000003</v>
      </c>
      <c r="E1931" s="2">
        <v>0</v>
      </c>
      <c r="F1931" s="2">
        <v>0</v>
      </c>
      <c r="G1931" s="2">
        <v>0</v>
      </c>
      <c r="H1931" s="12">
        <f t="shared" si="30"/>
        <v>0</v>
      </c>
    </row>
    <row r="1932" spans="2:8" ht="13.5" x14ac:dyDescent="0.25">
      <c r="B1932" s="10">
        <v>44818</v>
      </c>
      <c r="C1932" s="2">
        <v>54.4</v>
      </c>
      <c r="D1932" s="2">
        <v>47.032200000000003</v>
      </c>
      <c r="E1932" s="2">
        <v>0</v>
      </c>
      <c r="F1932" s="2">
        <v>0</v>
      </c>
      <c r="G1932" s="2">
        <v>0</v>
      </c>
      <c r="H1932" s="12">
        <f t="shared" si="30"/>
        <v>0</v>
      </c>
    </row>
    <row r="1933" spans="2:8" ht="13.5" x14ac:dyDescent="0.25">
      <c r="B1933" s="10">
        <v>44819</v>
      </c>
      <c r="C1933" s="2">
        <v>54.4</v>
      </c>
      <c r="D1933" s="2">
        <v>47.032200000000003</v>
      </c>
      <c r="E1933" s="2">
        <v>0</v>
      </c>
      <c r="F1933" s="2">
        <v>0</v>
      </c>
      <c r="G1933" s="2">
        <v>0</v>
      </c>
      <c r="H1933" s="12">
        <f t="shared" si="30"/>
        <v>0</v>
      </c>
    </row>
    <row r="1934" spans="2:8" ht="13.5" x14ac:dyDescent="0.25">
      <c r="B1934" s="10">
        <v>44820</v>
      </c>
      <c r="C1934" s="2">
        <v>54.4</v>
      </c>
      <c r="D1934" s="2">
        <v>47.032200000000003</v>
      </c>
      <c r="E1934" s="2">
        <v>0</v>
      </c>
      <c r="F1934" s="2">
        <v>0</v>
      </c>
      <c r="G1934" s="2">
        <v>0</v>
      </c>
      <c r="H1934" s="12">
        <f t="shared" si="30"/>
        <v>0</v>
      </c>
    </row>
    <row r="1935" spans="2:8" ht="13.5" x14ac:dyDescent="0.25">
      <c r="B1935" s="10">
        <v>44823</v>
      </c>
      <c r="C1935" s="2">
        <v>54.4</v>
      </c>
      <c r="D1935" s="2">
        <v>47.032200000000003</v>
      </c>
      <c r="E1935" s="2">
        <v>0</v>
      </c>
      <c r="F1935" s="2">
        <v>0</v>
      </c>
      <c r="G1935" s="2">
        <v>0</v>
      </c>
      <c r="H1935" s="12">
        <f t="shared" si="30"/>
        <v>0</v>
      </c>
    </row>
    <row r="1936" spans="2:8" ht="13.5" x14ac:dyDescent="0.25">
      <c r="B1936" s="10">
        <v>44824</v>
      </c>
      <c r="C1936" s="2">
        <v>54</v>
      </c>
      <c r="D1936" s="2">
        <v>46.686399999999999</v>
      </c>
      <c r="E1936" s="2">
        <v>200</v>
      </c>
      <c r="F1936" s="2">
        <v>54</v>
      </c>
      <c r="G1936" s="2">
        <v>10800</v>
      </c>
      <c r="H1936" s="12">
        <f t="shared" si="30"/>
        <v>-7.3524096257458526E-3</v>
      </c>
    </row>
    <row r="1937" spans="2:8" ht="13.5" x14ac:dyDescent="0.25">
      <c r="B1937" s="10">
        <v>44825</v>
      </c>
      <c r="C1937" s="2">
        <v>54</v>
      </c>
      <c r="D1937" s="2">
        <v>46.686399999999999</v>
      </c>
      <c r="E1937" s="2">
        <v>0</v>
      </c>
      <c r="F1937" s="2">
        <v>0</v>
      </c>
      <c r="G1937" s="2">
        <v>0</v>
      </c>
      <c r="H1937" s="12">
        <f t="shared" si="30"/>
        <v>0</v>
      </c>
    </row>
    <row r="1938" spans="2:8" ht="13.5" x14ac:dyDescent="0.25">
      <c r="B1938" s="10">
        <v>44826</v>
      </c>
      <c r="C1938" s="2">
        <v>54</v>
      </c>
      <c r="D1938" s="2">
        <v>46.686399999999999</v>
      </c>
      <c r="E1938" s="2">
        <v>0</v>
      </c>
      <c r="F1938" s="2">
        <v>0</v>
      </c>
      <c r="G1938" s="2">
        <v>0</v>
      </c>
      <c r="H1938" s="12">
        <f t="shared" si="30"/>
        <v>0</v>
      </c>
    </row>
    <row r="1939" spans="2:8" ht="13.5" x14ac:dyDescent="0.25">
      <c r="B1939" s="10">
        <v>44827</v>
      </c>
      <c r="C1939" s="2">
        <v>54</v>
      </c>
      <c r="D1939" s="2">
        <v>46.686399999999999</v>
      </c>
      <c r="E1939" s="2">
        <v>0</v>
      </c>
      <c r="F1939" s="2">
        <v>0</v>
      </c>
      <c r="G1939" s="2">
        <v>0</v>
      </c>
      <c r="H1939" s="12">
        <f t="shared" si="30"/>
        <v>0</v>
      </c>
    </row>
    <row r="1940" spans="2:8" ht="13.5" x14ac:dyDescent="0.25">
      <c r="B1940" s="10">
        <v>44830</v>
      </c>
      <c r="C1940" s="2">
        <v>54</v>
      </c>
      <c r="D1940" s="2">
        <v>46.686399999999999</v>
      </c>
      <c r="E1940" s="2">
        <v>0</v>
      </c>
      <c r="F1940" s="2">
        <v>0</v>
      </c>
      <c r="G1940" s="2">
        <v>0</v>
      </c>
      <c r="H1940" s="12">
        <f t="shared" si="30"/>
        <v>0</v>
      </c>
    </row>
    <row r="1941" spans="2:8" ht="13.5" x14ac:dyDescent="0.25">
      <c r="B1941" s="10">
        <v>44831</v>
      </c>
      <c r="C1941" s="2">
        <v>54</v>
      </c>
      <c r="D1941" s="2">
        <v>46.686399999999999</v>
      </c>
      <c r="E1941" s="2">
        <v>0</v>
      </c>
      <c r="F1941" s="2">
        <v>0</v>
      </c>
      <c r="G1941" s="2">
        <v>0</v>
      </c>
      <c r="H1941" s="12">
        <f t="shared" si="30"/>
        <v>0</v>
      </c>
    </row>
    <row r="1942" spans="2:8" ht="13.5" x14ac:dyDescent="0.25">
      <c r="B1942" s="10">
        <v>44832</v>
      </c>
      <c r="C1942" s="2">
        <v>54</v>
      </c>
      <c r="D1942" s="2">
        <v>46.686399999999999</v>
      </c>
      <c r="E1942" s="2">
        <v>200</v>
      </c>
      <c r="F1942" s="2">
        <v>54</v>
      </c>
      <c r="G1942" s="2">
        <v>10800</v>
      </c>
      <c r="H1942" s="12">
        <f t="shared" si="30"/>
        <v>0</v>
      </c>
    </row>
    <row r="1943" spans="2:8" ht="13.5" x14ac:dyDescent="0.25">
      <c r="B1943" s="10">
        <v>44833</v>
      </c>
      <c r="C1943" s="2">
        <v>54</v>
      </c>
      <c r="D1943" s="2">
        <v>46.686399999999999</v>
      </c>
      <c r="E1943" s="2">
        <v>0</v>
      </c>
      <c r="F1943" s="2">
        <v>0</v>
      </c>
      <c r="G1943" s="2">
        <v>0</v>
      </c>
      <c r="H1943" s="12">
        <f t="shared" si="30"/>
        <v>0</v>
      </c>
    </row>
    <row r="1944" spans="2:8" ht="13.5" x14ac:dyDescent="0.25">
      <c r="B1944" s="10">
        <v>44834</v>
      </c>
      <c r="C1944" s="2">
        <v>54</v>
      </c>
      <c r="D1944" s="2">
        <v>46.686399999999999</v>
      </c>
      <c r="E1944" s="2">
        <v>20</v>
      </c>
      <c r="F1944" s="2">
        <v>54</v>
      </c>
      <c r="G1944" s="2">
        <v>1080</v>
      </c>
      <c r="H1944" s="12">
        <f t="shared" si="30"/>
        <v>0</v>
      </c>
    </row>
    <row r="1945" spans="2:8" ht="13.5" x14ac:dyDescent="0.25">
      <c r="B1945" s="10">
        <v>44837</v>
      </c>
      <c r="C1945" s="2">
        <v>54</v>
      </c>
      <c r="D1945" s="2">
        <v>46.686399999999999</v>
      </c>
      <c r="E1945" s="2">
        <v>0</v>
      </c>
      <c r="F1945" s="2">
        <v>0</v>
      </c>
      <c r="G1945" s="2">
        <v>0</v>
      </c>
      <c r="H1945" s="12">
        <f t="shared" si="30"/>
        <v>0</v>
      </c>
    </row>
    <row r="1946" spans="2:8" ht="13.5" x14ac:dyDescent="0.25">
      <c r="B1946" s="10">
        <v>44838</v>
      </c>
      <c r="C1946" s="2">
        <v>54</v>
      </c>
      <c r="D1946" s="2">
        <v>46.686399999999999</v>
      </c>
      <c r="E1946" s="2">
        <v>0</v>
      </c>
      <c r="F1946" s="2">
        <v>0</v>
      </c>
      <c r="G1946" s="2">
        <v>0</v>
      </c>
      <c r="H1946" s="12">
        <f t="shared" si="30"/>
        <v>0</v>
      </c>
    </row>
    <row r="1947" spans="2:8" ht="13.5" x14ac:dyDescent="0.25">
      <c r="B1947" s="10">
        <v>44839</v>
      </c>
      <c r="C1947" s="2">
        <v>54</v>
      </c>
      <c r="D1947" s="2">
        <v>46.686399999999999</v>
      </c>
      <c r="E1947" s="2">
        <v>0</v>
      </c>
      <c r="F1947" s="2">
        <v>0</v>
      </c>
      <c r="G1947" s="2">
        <v>0</v>
      </c>
      <c r="H1947" s="12">
        <f t="shared" si="30"/>
        <v>0</v>
      </c>
    </row>
    <row r="1948" spans="2:8" ht="13.5" x14ac:dyDescent="0.25">
      <c r="B1948" s="10">
        <v>44840</v>
      </c>
      <c r="C1948" s="2">
        <v>54</v>
      </c>
      <c r="D1948" s="2">
        <v>46.686399999999999</v>
      </c>
      <c r="E1948" s="2">
        <v>0</v>
      </c>
      <c r="F1948" s="2">
        <v>0</v>
      </c>
      <c r="G1948" s="2">
        <v>0</v>
      </c>
      <c r="H1948" s="12">
        <f t="shared" si="30"/>
        <v>0</v>
      </c>
    </row>
    <row r="1949" spans="2:8" ht="13.5" x14ac:dyDescent="0.25">
      <c r="B1949" s="10">
        <v>44841</v>
      </c>
      <c r="C1949" s="2">
        <v>54</v>
      </c>
      <c r="D1949" s="2">
        <v>46.686399999999999</v>
      </c>
      <c r="E1949" s="2">
        <v>0</v>
      </c>
      <c r="F1949" s="2">
        <v>0</v>
      </c>
      <c r="G1949" s="2">
        <v>0</v>
      </c>
      <c r="H1949" s="12">
        <f t="shared" si="30"/>
        <v>0</v>
      </c>
    </row>
    <row r="1950" spans="2:8" ht="13.5" x14ac:dyDescent="0.25">
      <c r="B1950" s="10">
        <v>44844</v>
      </c>
      <c r="C1950" s="2">
        <v>54</v>
      </c>
      <c r="D1950" s="2">
        <v>46.686399999999999</v>
      </c>
      <c r="E1950" s="2">
        <v>0</v>
      </c>
      <c r="F1950" s="2">
        <v>0</v>
      </c>
      <c r="G1950" s="2">
        <v>0</v>
      </c>
      <c r="H1950" s="12">
        <f t="shared" si="30"/>
        <v>0</v>
      </c>
    </row>
    <row r="1951" spans="2:8" ht="13.5" x14ac:dyDescent="0.25">
      <c r="B1951" s="10">
        <v>44845</v>
      </c>
      <c r="C1951" s="2">
        <v>54</v>
      </c>
      <c r="D1951" s="2">
        <v>46.686399999999999</v>
      </c>
      <c r="E1951" s="2">
        <v>0</v>
      </c>
      <c r="F1951" s="2">
        <v>0</v>
      </c>
      <c r="G1951" s="2">
        <v>0</v>
      </c>
      <c r="H1951" s="12">
        <f t="shared" si="30"/>
        <v>0</v>
      </c>
    </row>
    <row r="1952" spans="2:8" ht="13.5" x14ac:dyDescent="0.25">
      <c r="B1952" s="10">
        <v>44846</v>
      </c>
      <c r="C1952" s="2">
        <v>54</v>
      </c>
      <c r="D1952" s="2">
        <v>46.686399999999999</v>
      </c>
      <c r="E1952" s="2">
        <v>0</v>
      </c>
      <c r="F1952" s="2">
        <v>0</v>
      </c>
      <c r="G1952" s="2">
        <v>0</v>
      </c>
      <c r="H1952" s="12">
        <f t="shared" si="30"/>
        <v>0</v>
      </c>
    </row>
    <row r="1953" spans="2:8" ht="13.5" x14ac:dyDescent="0.25">
      <c r="B1953" s="10">
        <v>44847</v>
      </c>
      <c r="C1953" s="2">
        <v>54</v>
      </c>
      <c r="D1953" s="2">
        <v>46.686399999999999</v>
      </c>
      <c r="E1953" s="2">
        <v>0</v>
      </c>
      <c r="F1953" s="2">
        <v>0</v>
      </c>
      <c r="G1953" s="2">
        <v>0</v>
      </c>
      <c r="H1953" s="12">
        <f t="shared" si="30"/>
        <v>0</v>
      </c>
    </row>
    <row r="1954" spans="2:8" ht="13.5" x14ac:dyDescent="0.25">
      <c r="B1954" s="10">
        <v>44848</v>
      </c>
      <c r="C1954" s="2">
        <v>52.01</v>
      </c>
      <c r="D1954" s="2">
        <v>44.965899999999998</v>
      </c>
      <c r="E1954" s="2">
        <v>366</v>
      </c>
      <c r="F1954" s="2">
        <v>52.024999999999999</v>
      </c>
      <c r="G1954" s="2">
        <v>19041.150000000001</v>
      </c>
      <c r="H1954" s="12">
        <f t="shared" si="30"/>
        <v>-3.6852273895609883E-2</v>
      </c>
    </row>
    <row r="1955" spans="2:8" ht="13.5" x14ac:dyDescent="0.25">
      <c r="B1955" s="10">
        <v>44851</v>
      </c>
      <c r="C1955" s="2">
        <v>52</v>
      </c>
      <c r="D1955" s="2">
        <v>44.957299999999996</v>
      </c>
      <c r="E1955" s="2">
        <v>395</v>
      </c>
      <c r="F1955" s="2">
        <v>52</v>
      </c>
      <c r="G1955" s="2">
        <v>20540</v>
      </c>
      <c r="H1955" s="12">
        <f t="shared" si="30"/>
        <v>-1.9125604068863904E-4</v>
      </c>
    </row>
    <row r="1956" spans="2:8" ht="13.5" x14ac:dyDescent="0.25">
      <c r="B1956" s="10">
        <v>44852</v>
      </c>
      <c r="C1956" s="2">
        <v>52</v>
      </c>
      <c r="D1956" s="2">
        <v>44.957299999999996</v>
      </c>
      <c r="E1956" s="2">
        <v>2</v>
      </c>
      <c r="F1956" s="2">
        <v>52</v>
      </c>
      <c r="G1956" s="2">
        <v>104</v>
      </c>
      <c r="H1956" s="12">
        <f t="shared" si="30"/>
        <v>0</v>
      </c>
    </row>
    <row r="1957" spans="2:8" ht="13.5" x14ac:dyDescent="0.25">
      <c r="B1957" s="10">
        <v>44853</v>
      </c>
      <c r="C1957" s="2">
        <v>52</v>
      </c>
      <c r="D1957" s="2">
        <v>44.957299999999996</v>
      </c>
      <c r="E1957" s="2">
        <v>0</v>
      </c>
      <c r="F1957" s="2">
        <v>0</v>
      </c>
      <c r="G1957" s="2">
        <v>0</v>
      </c>
      <c r="H1957" s="12">
        <f t="shared" si="30"/>
        <v>0</v>
      </c>
    </row>
    <row r="1958" spans="2:8" ht="13.5" x14ac:dyDescent="0.25">
      <c r="B1958" s="10">
        <v>44854</v>
      </c>
      <c r="C1958" s="2">
        <v>52</v>
      </c>
      <c r="D1958" s="2">
        <v>44.957299999999996</v>
      </c>
      <c r="E1958" s="2">
        <v>0</v>
      </c>
      <c r="F1958" s="2">
        <v>0</v>
      </c>
      <c r="G1958" s="2">
        <v>0</v>
      </c>
      <c r="H1958" s="12">
        <f t="shared" si="30"/>
        <v>0</v>
      </c>
    </row>
    <row r="1959" spans="2:8" ht="13.5" x14ac:dyDescent="0.25">
      <c r="B1959" s="10">
        <v>44855</v>
      </c>
      <c r="C1959" s="2">
        <v>52</v>
      </c>
      <c r="D1959" s="2">
        <v>44.957299999999996</v>
      </c>
      <c r="E1959" s="2">
        <v>0</v>
      </c>
      <c r="F1959" s="2">
        <v>0</v>
      </c>
      <c r="G1959" s="2">
        <v>0</v>
      </c>
      <c r="H1959" s="12">
        <f t="shared" si="30"/>
        <v>0</v>
      </c>
    </row>
    <row r="1960" spans="2:8" ht="13.5" x14ac:dyDescent="0.25">
      <c r="B1960" s="10">
        <v>44858</v>
      </c>
      <c r="C1960" s="2">
        <v>52</v>
      </c>
      <c r="D1960" s="2">
        <v>44.957299999999996</v>
      </c>
      <c r="E1960" s="2">
        <v>198</v>
      </c>
      <c r="F1960" s="2">
        <v>52</v>
      </c>
      <c r="G1960" s="2">
        <v>10296</v>
      </c>
      <c r="H1960" s="12">
        <f t="shared" si="30"/>
        <v>0</v>
      </c>
    </row>
    <row r="1961" spans="2:8" ht="13.5" x14ac:dyDescent="0.25">
      <c r="B1961" s="10">
        <v>44859</v>
      </c>
      <c r="C1961" s="2">
        <v>52</v>
      </c>
      <c r="D1961" s="2">
        <v>44.957299999999996</v>
      </c>
      <c r="E1961" s="2">
        <v>0</v>
      </c>
      <c r="F1961" s="2">
        <v>0</v>
      </c>
      <c r="G1961" s="2">
        <v>0</v>
      </c>
      <c r="H1961" s="12">
        <f t="shared" si="30"/>
        <v>0</v>
      </c>
    </row>
    <row r="1962" spans="2:8" ht="13.5" x14ac:dyDescent="0.25">
      <c r="B1962" s="10">
        <v>44860</v>
      </c>
      <c r="C1962" s="2">
        <v>52</v>
      </c>
      <c r="D1962" s="2">
        <v>44.957299999999996</v>
      </c>
      <c r="E1962" s="2">
        <v>0</v>
      </c>
      <c r="F1962" s="2">
        <v>0</v>
      </c>
      <c r="G1962" s="2">
        <v>0</v>
      </c>
      <c r="H1962" s="12">
        <f t="shared" si="30"/>
        <v>0</v>
      </c>
    </row>
    <row r="1963" spans="2:8" ht="13.5" x14ac:dyDescent="0.25">
      <c r="B1963" s="10">
        <v>44861</v>
      </c>
      <c r="C1963" s="2">
        <v>52</v>
      </c>
      <c r="D1963" s="2">
        <v>44.957299999999996</v>
      </c>
      <c r="E1963" s="2">
        <v>0</v>
      </c>
      <c r="F1963" s="2">
        <v>0</v>
      </c>
      <c r="G1963" s="2">
        <v>0</v>
      </c>
      <c r="H1963" s="12">
        <f t="shared" si="30"/>
        <v>0</v>
      </c>
    </row>
    <row r="1964" spans="2:8" ht="13.5" x14ac:dyDescent="0.25">
      <c r="B1964" s="10">
        <v>44862</v>
      </c>
      <c r="C1964" s="2">
        <v>52</v>
      </c>
      <c r="D1964" s="2">
        <v>44.957299999999996</v>
      </c>
      <c r="E1964" s="2">
        <v>0</v>
      </c>
      <c r="F1964" s="2">
        <v>0</v>
      </c>
      <c r="G1964" s="2">
        <v>0</v>
      </c>
      <c r="H1964" s="12">
        <f t="shared" si="30"/>
        <v>0</v>
      </c>
    </row>
    <row r="1965" spans="2:8" ht="13.5" x14ac:dyDescent="0.25">
      <c r="B1965" s="10">
        <v>44865</v>
      </c>
      <c r="C1965" s="2">
        <v>52</v>
      </c>
      <c r="D1965" s="2">
        <v>44.957299999999996</v>
      </c>
      <c r="E1965" s="2">
        <v>0</v>
      </c>
      <c r="F1965" s="2">
        <v>0</v>
      </c>
      <c r="G1965" s="2">
        <v>0</v>
      </c>
      <c r="H1965" s="12">
        <f t="shared" si="30"/>
        <v>0</v>
      </c>
    </row>
    <row r="1966" spans="2:8" ht="13.5" x14ac:dyDescent="0.25">
      <c r="B1966" s="10">
        <v>44866</v>
      </c>
      <c r="C1966" s="2">
        <v>52</v>
      </c>
      <c r="D1966" s="2">
        <v>44.957299999999996</v>
      </c>
      <c r="E1966" s="2">
        <v>1</v>
      </c>
      <c r="F1966" s="2">
        <v>52</v>
      </c>
      <c r="G1966" s="2">
        <v>52</v>
      </c>
      <c r="H1966" s="12">
        <f t="shared" si="30"/>
        <v>0</v>
      </c>
    </row>
    <row r="1967" spans="2:8" ht="13.5" x14ac:dyDescent="0.25">
      <c r="B1967" s="10">
        <v>44867</v>
      </c>
      <c r="C1967" s="2">
        <v>52</v>
      </c>
      <c r="D1967" s="2">
        <v>44.957299999999996</v>
      </c>
      <c r="E1967" s="2">
        <v>0</v>
      </c>
      <c r="F1967" s="2">
        <v>0</v>
      </c>
      <c r="G1967" s="2">
        <v>0</v>
      </c>
      <c r="H1967" s="12">
        <f t="shared" si="30"/>
        <v>0</v>
      </c>
    </row>
    <row r="1968" spans="2:8" ht="13.5" x14ac:dyDescent="0.25">
      <c r="B1968" s="10">
        <v>44868</v>
      </c>
      <c r="C1968" s="2">
        <v>52</v>
      </c>
      <c r="D1968" s="2">
        <v>44.957299999999996</v>
      </c>
      <c r="E1968" s="2">
        <v>0</v>
      </c>
      <c r="F1968" s="2">
        <v>0</v>
      </c>
      <c r="G1968" s="2">
        <v>0</v>
      </c>
      <c r="H1968" s="12">
        <f t="shared" si="30"/>
        <v>0</v>
      </c>
    </row>
    <row r="1969" spans="2:8" ht="13.5" x14ac:dyDescent="0.25">
      <c r="B1969" s="10">
        <v>44869</v>
      </c>
      <c r="C1969" s="2">
        <v>52</v>
      </c>
      <c r="D1969" s="2">
        <v>44.957299999999996</v>
      </c>
      <c r="E1969" s="2">
        <v>0</v>
      </c>
      <c r="F1969" s="2">
        <v>0</v>
      </c>
      <c r="G1969" s="2">
        <v>0</v>
      </c>
      <c r="H1969" s="12">
        <f t="shared" si="30"/>
        <v>0</v>
      </c>
    </row>
    <row r="1970" spans="2:8" ht="13.5" x14ac:dyDescent="0.25">
      <c r="B1970" s="10">
        <v>44872</v>
      </c>
      <c r="C1970" s="2">
        <v>52</v>
      </c>
      <c r="D1970" s="2">
        <v>44.957299999999996</v>
      </c>
      <c r="E1970" s="2">
        <v>0</v>
      </c>
      <c r="F1970" s="2">
        <v>0</v>
      </c>
      <c r="G1970" s="2">
        <v>0</v>
      </c>
      <c r="H1970" s="12">
        <f t="shared" si="30"/>
        <v>0</v>
      </c>
    </row>
    <row r="1971" spans="2:8" ht="13.5" x14ac:dyDescent="0.25">
      <c r="B1971" s="10">
        <v>44873</v>
      </c>
      <c r="C1971" s="2">
        <v>52</v>
      </c>
      <c r="D1971" s="2">
        <v>44.957299999999996</v>
      </c>
      <c r="E1971" s="2">
        <v>0</v>
      </c>
      <c r="F1971" s="2">
        <v>0</v>
      </c>
      <c r="G1971" s="2">
        <v>0</v>
      </c>
      <c r="H1971" s="12">
        <f t="shared" si="30"/>
        <v>0</v>
      </c>
    </row>
    <row r="1972" spans="2:8" ht="13.5" x14ac:dyDescent="0.25">
      <c r="B1972" s="10">
        <v>44874</v>
      </c>
      <c r="C1972" s="2">
        <v>52</v>
      </c>
      <c r="D1972" s="2">
        <v>44.957299999999996</v>
      </c>
      <c r="E1972" s="2">
        <v>0</v>
      </c>
      <c r="F1972" s="2">
        <v>0</v>
      </c>
      <c r="G1972" s="2">
        <v>0</v>
      </c>
      <c r="H1972" s="12">
        <f t="shared" si="30"/>
        <v>0</v>
      </c>
    </row>
    <row r="1973" spans="2:8" ht="13.5" x14ac:dyDescent="0.25">
      <c r="B1973" s="10">
        <v>44875</v>
      </c>
      <c r="C1973" s="2">
        <v>52</v>
      </c>
      <c r="D1973" s="2">
        <v>44.957299999999996</v>
      </c>
      <c r="E1973" s="2">
        <v>0</v>
      </c>
      <c r="F1973" s="2">
        <v>0</v>
      </c>
      <c r="G1973" s="2">
        <v>0</v>
      </c>
      <c r="H1973" s="12">
        <f t="shared" si="30"/>
        <v>0</v>
      </c>
    </row>
    <row r="1974" spans="2:8" ht="13.5" x14ac:dyDescent="0.25">
      <c r="B1974" s="10">
        <v>44876</v>
      </c>
      <c r="C1974" s="2">
        <v>52</v>
      </c>
      <c r="D1974" s="2">
        <v>44.957299999999996</v>
      </c>
      <c r="E1974" s="2">
        <v>0</v>
      </c>
      <c r="F1974" s="2">
        <v>0</v>
      </c>
      <c r="G1974" s="2">
        <v>0</v>
      </c>
      <c r="H1974" s="12">
        <f t="shared" si="30"/>
        <v>0</v>
      </c>
    </row>
    <row r="1975" spans="2:8" ht="13.5" x14ac:dyDescent="0.25">
      <c r="B1975" s="10">
        <v>44879</v>
      </c>
      <c r="C1975" s="2">
        <v>52</v>
      </c>
      <c r="D1975" s="2">
        <v>44.957299999999996</v>
      </c>
      <c r="E1975" s="2">
        <v>0</v>
      </c>
      <c r="F1975" s="2">
        <v>0</v>
      </c>
      <c r="G1975" s="2">
        <v>0</v>
      </c>
      <c r="H1975" s="12">
        <f t="shared" si="30"/>
        <v>0</v>
      </c>
    </row>
    <row r="1976" spans="2:8" ht="13.5" x14ac:dyDescent="0.25">
      <c r="B1976" s="10">
        <v>44880</v>
      </c>
      <c r="C1976" s="2">
        <v>52</v>
      </c>
      <c r="D1976" s="2">
        <v>44.957299999999996</v>
      </c>
      <c r="E1976" s="2">
        <v>0</v>
      </c>
      <c r="F1976" s="2">
        <v>0</v>
      </c>
      <c r="G1976" s="2">
        <v>0</v>
      </c>
      <c r="H1976" s="12">
        <f t="shared" si="30"/>
        <v>0</v>
      </c>
    </row>
    <row r="1977" spans="2:8" ht="13.5" x14ac:dyDescent="0.25">
      <c r="B1977" s="10">
        <v>44881</v>
      </c>
      <c r="C1977" s="2">
        <v>52</v>
      </c>
      <c r="D1977" s="2">
        <v>44.957299999999996</v>
      </c>
      <c r="E1977" s="2">
        <v>0</v>
      </c>
      <c r="F1977" s="2">
        <v>0</v>
      </c>
      <c r="G1977" s="2">
        <v>0</v>
      </c>
      <c r="H1977" s="12">
        <f t="shared" si="30"/>
        <v>0</v>
      </c>
    </row>
    <row r="1978" spans="2:8" ht="13.5" x14ac:dyDescent="0.25">
      <c r="B1978" s="10">
        <v>44882</v>
      </c>
      <c r="C1978" s="2">
        <v>52</v>
      </c>
      <c r="D1978" s="2">
        <v>44.957299999999996</v>
      </c>
      <c r="E1978" s="2">
        <v>0</v>
      </c>
      <c r="F1978" s="2">
        <v>0</v>
      </c>
      <c r="G1978" s="2">
        <v>0</v>
      </c>
      <c r="H1978" s="12">
        <f t="shared" si="30"/>
        <v>0</v>
      </c>
    </row>
    <row r="1979" spans="2:8" ht="13.5" x14ac:dyDescent="0.25">
      <c r="B1979" s="10">
        <v>44883</v>
      </c>
      <c r="C1979" s="2">
        <v>52</v>
      </c>
      <c r="D1979" s="2">
        <v>44.957299999999996</v>
      </c>
      <c r="E1979" s="2">
        <v>0</v>
      </c>
      <c r="F1979" s="2">
        <v>0</v>
      </c>
      <c r="G1979" s="2">
        <v>0</v>
      </c>
      <c r="H1979" s="12">
        <f t="shared" si="30"/>
        <v>0</v>
      </c>
    </row>
    <row r="1980" spans="2:8" ht="13.5" x14ac:dyDescent="0.25">
      <c r="B1980" s="10">
        <v>44886</v>
      </c>
      <c r="C1980" s="2">
        <v>54</v>
      </c>
      <c r="D1980" s="2">
        <v>46.686399999999999</v>
      </c>
      <c r="E1980" s="2">
        <v>2</v>
      </c>
      <c r="F1980" s="2">
        <v>54</v>
      </c>
      <c r="G1980" s="2">
        <v>108</v>
      </c>
      <c r="H1980" s="12">
        <f t="shared" si="30"/>
        <v>3.8460939602689724E-2</v>
      </c>
    </row>
    <row r="1981" spans="2:8" ht="13.5" x14ac:dyDescent="0.25">
      <c r="B1981" s="10">
        <v>44887</v>
      </c>
      <c r="C1981" s="2">
        <v>53.99</v>
      </c>
      <c r="D1981" s="2">
        <v>46.677799999999998</v>
      </c>
      <c r="E1981" s="2">
        <v>65</v>
      </c>
      <c r="F1981" s="2">
        <v>53.99</v>
      </c>
      <c r="G1981" s="2">
        <v>3509.35</v>
      </c>
      <c r="H1981" s="12">
        <f t="shared" si="30"/>
        <v>-1.8420782069299138E-4</v>
      </c>
    </row>
    <row r="1982" spans="2:8" ht="13.5" x14ac:dyDescent="0.25">
      <c r="B1982" s="10">
        <v>44888</v>
      </c>
      <c r="C1982" s="2">
        <v>53.99</v>
      </c>
      <c r="D1982" s="2">
        <v>46.677799999999998</v>
      </c>
      <c r="E1982" s="2">
        <v>0</v>
      </c>
      <c r="F1982" s="2">
        <v>0</v>
      </c>
      <c r="G1982" s="2">
        <v>0</v>
      </c>
      <c r="H1982" s="12">
        <f t="shared" si="30"/>
        <v>0</v>
      </c>
    </row>
    <row r="1983" spans="2:8" ht="13.5" x14ac:dyDescent="0.25">
      <c r="B1983" s="10">
        <v>44889</v>
      </c>
      <c r="C1983" s="2">
        <v>53.99</v>
      </c>
      <c r="D1983" s="2">
        <v>46.677799999999998</v>
      </c>
      <c r="E1983" s="2">
        <v>0</v>
      </c>
      <c r="F1983" s="2">
        <v>0</v>
      </c>
      <c r="G1983" s="2">
        <v>0</v>
      </c>
      <c r="H1983" s="12">
        <f t="shared" si="30"/>
        <v>0</v>
      </c>
    </row>
    <row r="1984" spans="2:8" ht="13.5" x14ac:dyDescent="0.25">
      <c r="B1984" s="10">
        <v>44890</v>
      </c>
      <c r="C1984" s="2">
        <v>53.99</v>
      </c>
      <c r="D1984" s="2">
        <v>46.677799999999998</v>
      </c>
      <c r="E1984" s="2">
        <v>0</v>
      </c>
      <c r="F1984" s="2">
        <v>0</v>
      </c>
      <c r="G1984" s="2">
        <v>0</v>
      </c>
      <c r="H1984" s="12">
        <f t="shared" si="30"/>
        <v>0</v>
      </c>
    </row>
    <row r="1985" spans="2:8" ht="13.5" x14ac:dyDescent="0.25">
      <c r="B1985" s="10">
        <v>44893</v>
      </c>
      <c r="C1985" s="2">
        <v>53.99</v>
      </c>
      <c r="D1985" s="2">
        <v>46.677799999999998</v>
      </c>
      <c r="E1985" s="2">
        <v>0</v>
      </c>
      <c r="F1985" s="2">
        <v>0</v>
      </c>
      <c r="G1985" s="2">
        <v>0</v>
      </c>
      <c r="H1985" s="12">
        <f t="shared" si="30"/>
        <v>0</v>
      </c>
    </row>
    <row r="1986" spans="2:8" ht="13.5" x14ac:dyDescent="0.25">
      <c r="B1986" s="10">
        <v>44894</v>
      </c>
      <c r="C1986" s="2">
        <v>53.99</v>
      </c>
      <c r="D1986" s="2">
        <v>46.677799999999998</v>
      </c>
      <c r="E1986" s="2">
        <v>0</v>
      </c>
      <c r="F1986" s="2">
        <v>0</v>
      </c>
      <c r="G1986" s="2">
        <v>0</v>
      </c>
      <c r="H1986" s="12">
        <f t="shared" si="30"/>
        <v>0</v>
      </c>
    </row>
    <row r="1987" spans="2:8" ht="13.5" x14ac:dyDescent="0.25">
      <c r="B1987" s="10">
        <v>44895</v>
      </c>
      <c r="C1987" s="2">
        <v>53.99</v>
      </c>
      <c r="D1987" s="2">
        <v>46.677799999999998</v>
      </c>
      <c r="E1987" s="2">
        <v>0</v>
      </c>
      <c r="F1987" s="2">
        <v>0</v>
      </c>
      <c r="G1987" s="2">
        <v>0</v>
      </c>
      <c r="H1987" s="12">
        <f t="shared" si="30"/>
        <v>0</v>
      </c>
    </row>
    <row r="1988" spans="2:8" ht="13.5" x14ac:dyDescent="0.25">
      <c r="B1988" s="10">
        <v>44896</v>
      </c>
      <c r="C1988" s="2">
        <v>53.99</v>
      </c>
      <c r="D1988" s="2">
        <v>46.677799999999998</v>
      </c>
      <c r="E1988" s="2">
        <v>0</v>
      </c>
      <c r="F1988" s="2">
        <v>0</v>
      </c>
      <c r="G1988" s="2">
        <v>0</v>
      </c>
      <c r="H1988" s="12">
        <f t="shared" si="30"/>
        <v>0</v>
      </c>
    </row>
    <row r="1989" spans="2:8" ht="13.5" x14ac:dyDescent="0.25">
      <c r="B1989" s="10">
        <v>44897</v>
      </c>
      <c r="C1989" s="2">
        <v>53.99</v>
      </c>
      <c r="D1989" s="2">
        <v>46.677799999999998</v>
      </c>
      <c r="E1989" s="2">
        <v>0</v>
      </c>
      <c r="F1989" s="2">
        <v>0</v>
      </c>
      <c r="G1989" s="2">
        <v>0</v>
      </c>
      <c r="H1989" s="12">
        <f t="shared" si="30"/>
        <v>0</v>
      </c>
    </row>
    <row r="1990" spans="2:8" ht="13.5" x14ac:dyDescent="0.25">
      <c r="B1990" s="10">
        <v>44900</v>
      </c>
      <c r="C1990" s="2">
        <v>54.6</v>
      </c>
      <c r="D1990" s="2">
        <v>47.205100000000002</v>
      </c>
      <c r="E1990" s="2">
        <v>10</v>
      </c>
      <c r="F1990" s="2">
        <v>54.6</v>
      </c>
      <c r="G1990" s="2">
        <v>546</v>
      </c>
      <c r="H1990" s="12">
        <f t="shared" si="30"/>
        <v>1.1296590670511548E-2</v>
      </c>
    </row>
    <row r="1991" spans="2:8" ht="13.5" x14ac:dyDescent="0.25">
      <c r="B1991" s="10">
        <v>44901</v>
      </c>
      <c r="C1991" s="2">
        <v>54.6</v>
      </c>
      <c r="D1991" s="2">
        <v>47.205100000000002</v>
      </c>
      <c r="E1991" s="2">
        <v>7</v>
      </c>
      <c r="F1991" s="2">
        <v>54.6</v>
      </c>
      <c r="G1991" s="2">
        <v>382.2</v>
      </c>
      <c r="H1991" s="12">
        <f t="shared" ref="H1991:H2054" si="31">(D1991-D1990)/D1990</f>
        <v>0</v>
      </c>
    </row>
    <row r="1992" spans="2:8" ht="13.5" x14ac:dyDescent="0.25">
      <c r="B1992" s="10">
        <v>44902</v>
      </c>
      <c r="C1992" s="2">
        <v>54.6</v>
      </c>
      <c r="D1992" s="2">
        <v>47.205100000000002</v>
      </c>
      <c r="E1992" s="2">
        <v>0</v>
      </c>
      <c r="F1992" s="2">
        <v>0</v>
      </c>
      <c r="G1992" s="2">
        <v>0</v>
      </c>
      <c r="H1992" s="12">
        <f t="shared" si="31"/>
        <v>0</v>
      </c>
    </row>
    <row r="1993" spans="2:8" ht="13.5" x14ac:dyDescent="0.25">
      <c r="B1993" s="10">
        <v>44903</v>
      </c>
      <c r="C1993" s="2">
        <v>54.6</v>
      </c>
      <c r="D1993" s="2">
        <v>47.205100000000002</v>
      </c>
      <c r="E1993" s="2">
        <v>0</v>
      </c>
      <c r="F1993" s="2">
        <v>0</v>
      </c>
      <c r="G1993" s="2">
        <v>0</v>
      </c>
      <c r="H1993" s="12">
        <f t="shared" si="31"/>
        <v>0</v>
      </c>
    </row>
    <row r="1994" spans="2:8" ht="13.5" x14ac:dyDescent="0.25">
      <c r="B1994" s="10">
        <v>44904</v>
      </c>
      <c r="C1994" s="2">
        <v>54.6</v>
      </c>
      <c r="D1994" s="2">
        <v>47.205100000000002</v>
      </c>
      <c r="E1994" s="2">
        <v>5</v>
      </c>
      <c r="F1994" s="2">
        <v>54.6</v>
      </c>
      <c r="G1994" s="2">
        <v>273</v>
      </c>
      <c r="H1994" s="12">
        <f t="shared" si="31"/>
        <v>0</v>
      </c>
    </row>
    <row r="1995" spans="2:8" ht="13.5" x14ac:dyDescent="0.25">
      <c r="B1995" s="10">
        <v>44907</v>
      </c>
      <c r="C1995" s="2">
        <v>54.6</v>
      </c>
      <c r="D1995" s="2">
        <v>47.205100000000002</v>
      </c>
      <c r="E1995" s="2">
        <v>0</v>
      </c>
      <c r="F1995" s="2">
        <v>0</v>
      </c>
      <c r="G1995" s="2">
        <v>0</v>
      </c>
      <c r="H1995" s="12">
        <f t="shared" si="31"/>
        <v>0</v>
      </c>
    </row>
    <row r="1996" spans="2:8" ht="13.5" x14ac:dyDescent="0.25">
      <c r="B1996" s="10">
        <v>44908</v>
      </c>
      <c r="C1996" s="2">
        <v>54.6</v>
      </c>
      <c r="D1996" s="2">
        <v>47.205100000000002</v>
      </c>
      <c r="E1996" s="2">
        <v>0</v>
      </c>
      <c r="F1996" s="2">
        <v>0</v>
      </c>
      <c r="G1996" s="2">
        <v>0</v>
      </c>
      <c r="H1996" s="12">
        <f t="shared" si="31"/>
        <v>0</v>
      </c>
    </row>
    <row r="1997" spans="2:8" ht="13.5" x14ac:dyDescent="0.25">
      <c r="B1997" s="10">
        <v>44909</v>
      </c>
      <c r="C1997" s="2">
        <v>54</v>
      </c>
      <c r="D1997" s="2">
        <v>46.686399999999999</v>
      </c>
      <c r="E1997" s="2">
        <v>10</v>
      </c>
      <c r="F1997" s="2">
        <v>54</v>
      </c>
      <c r="G1997" s="2">
        <v>540</v>
      </c>
      <c r="H1997" s="12">
        <f t="shared" si="31"/>
        <v>-1.0988219493232778E-2</v>
      </c>
    </row>
    <row r="1998" spans="2:8" ht="13.5" x14ac:dyDescent="0.25">
      <c r="B1998" s="10">
        <v>44910</v>
      </c>
      <c r="C1998" s="2">
        <v>54</v>
      </c>
      <c r="D1998" s="2">
        <v>46.686399999999999</v>
      </c>
      <c r="E1998" s="2">
        <v>0</v>
      </c>
      <c r="F1998" s="2">
        <v>0</v>
      </c>
      <c r="G1998" s="2">
        <v>0</v>
      </c>
      <c r="H1998" s="12">
        <f t="shared" si="31"/>
        <v>0</v>
      </c>
    </row>
    <row r="1999" spans="2:8" ht="13.5" x14ac:dyDescent="0.25">
      <c r="B1999" s="10">
        <v>44911</v>
      </c>
      <c r="C1999" s="2">
        <v>54</v>
      </c>
      <c r="D1999" s="2">
        <v>46.686399999999999</v>
      </c>
      <c r="E1999" s="2">
        <v>0</v>
      </c>
      <c r="F1999" s="2">
        <v>0</v>
      </c>
      <c r="G1999" s="2">
        <v>0</v>
      </c>
      <c r="H1999" s="12">
        <f t="shared" si="31"/>
        <v>0</v>
      </c>
    </row>
    <row r="2000" spans="2:8" ht="13.5" x14ac:dyDescent="0.25">
      <c r="B2000" s="10">
        <v>44914</v>
      </c>
      <c r="C2000" s="2">
        <v>54</v>
      </c>
      <c r="D2000" s="2">
        <v>46.686399999999999</v>
      </c>
      <c r="E2000" s="2">
        <v>0</v>
      </c>
      <c r="F2000" s="2">
        <v>0</v>
      </c>
      <c r="G2000" s="2">
        <v>0</v>
      </c>
      <c r="H2000" s="12">
        <f t="shared" si="31"/>
        <v>0</v>
      </c>
    </row>
    <row r="2001" spans="2:8" ht="13.5" x14ac:dyDescent="0.25">
      <c r="B2001" s="10">
        <v>44915</v>
      </c>
      <c r="C2001" s="2">
        <v>54</v>
      </c>
      <c r="D2001" s="2">
        <v>46.686399999999999</v>
      </c>
      <c r="E2001" s="2">
        <v>0</v>
      </c>
      <c r="F2001" s="2">
        <v>0</v>
      </c>
      <c r="G2001" s="2">
        <v>0</v>
      </c>
      <c r="H2001" s="12">
        <f t="shared" si="31"/>
        <v>0</v>
      </c>
    </row>
    <row r="2002" spans="2:8" ht="13.5" x14ac:dyDescent="0.25">
      <c r="B2002" s="10">
        <v>44916</v>
      </c>
      <c r="C2002" s="2">
        <v>54</v>
      </c>
      <c r="D2002" s="2">
        <v>46.686399999999999</v>
      </c>
      <c r="E2002" s="2">
        <v>0</v>
      </c>
      <c r="F2002" s="2">
        <v>0</v>
      </c>
      <c r="G2002" s="2">
        <v>0</v>
      </c>
      <c r="H2002" s="12">
        <f t="shared" si="31"/>
        <v>0</v>
      </c>
    </row>
    <row r="2003" spans="2:8" ht="13.5" x14ac:dyDescent="0.25">
      <c r="B2003" s="10">
        <v>44917</v>
      </c>
      <c r="C2003" s="2">
        <v>54</v>
      </c>
      <c r="D2003" s="2">
        <v>46.686399999999999</v>
      </c>
      <c r="E2003" s="2">
        <v>0</v>
      </c>
      <c r="F2003" s="2">
        <v>0</v>
      </c>
      <c r="G2003" s="2">
        <v>0</v>
      </c>
      <c r="H2003" s="12">
        <f t="shared" si="31"/>
        <v>0</v>
      </c>
    </row>
    <row r="2004" spans="2:8" ht="13.5" x14ac:dyDescent="0.25">
      <c r="B2004" s="10">
        <v>44918</v>
      </c>
      <c r="C2004" s="2">
        <v>54</v>
      </c>
      <c r="D2004" s="2">
        <v>46.686399999999999</v>
      </c>
      <c r="E2004" s="2">
        <v>0</v>
      </c>
      <c r="F2004" s="2">
        <v>0</v>
      </c>
      <c r="G2004" s="2">
        <v>0</v>
      </c>
      <c r="H2004" s="12">
        <f t="shared" si="31"/>
        <v>0</v>
      </c>
    </row>
    <row r="2005" spans="2:8" ht="13.5" x14ac:dyDescent="0.25">
      <c r="B2005" s="10">
        <v>44921</v>
      </c>
      <c r="C2005" s="2">
        <v>54</v>
      </c>
      <c r="D2005" s="2">
        <v>46.686399999999999</v>
      </c>
      <c r="E2005" s="2">
        <v>0</v>
      </c>
      <c r="F2005" s="2">
        <v>0</v>
      </c>
      <c r="G2005" s="2">
        <v>0</v>
      </c>
      <c r="H2005" s="12">
        <f t="shared" si="31"/>
        <v>0</v>
      </c>
    </row>
    <row r="2006" spans="2:8" ht="13.5" x14ac:dyDescent="0.25">
      <c r="B2006" s="10">
        <v>44922</v>
      </c>
      <c r="C2006" s="2">
        <v>54</v>
      </c>
      <c r="D2006" s="2">
        <v>46.686399999999999</v>
      </c>
      <c r="E2006" s="2">
        <v>0</v>
      </c>
      <c r="F2006" s="2">
        <v>0</v>
      </c>
      <c r="G2006" s="2">
        <v>0</v>
      </c>
      <c r="H2006" s="12">
        <f t="shared" si="31"/>
        <v>0</v>
      </c>
    </row>
    <row r="2007" spans="2:8" ht="13.5" x14ac:dyDescent="0.25">
      <c r="B2007" s="10">
        <v>44923</v>
      </c>
      <c r="C2007" s="2">
        <v>52</v>
      </c>
      <c r="D2007" s="2">
        <v>44.957299999999996</v>
      </c>
      <c r="E2007" s="2">
        <v>51</v>
      </c>
      <c r="F2007" s="2">
        <v>52</v>
      </c>
      <c r="G2007" s="2">
        <v>2652</v>
      </c>
      <c r="H2007" s="12">
        <f t="shared" si="31"/>
        <v>-3.7036481716302874E-2</v>
      </c>
    </row>
    <row r="2008" spans="2:8" ht="13.5" x14ac:dyDescent="0.25">
      <c r="B2008" s="10">
        <v>44924</v>
      </c>
      <c r="C2008" s="2">
        <v>52</v>
      </c>
      <c r="D2008" s="2">
        <v>44.957299999999996</v>
      </c>
      <c r="E2008" s="2">
        <v>0</v>
      </c>
      <c r="F2008" s="2">
        <v>0</v>
      </c>
      <c r="G2008" s="2">
        <v>0</v>
      </c>
      <c r="H2008" s="12">
        <f t="shared" si="31"/>
        <v>0</v>
      </c>
    </row>
    <row r="2009" spans="2:8" ht="13.5" x14ac:dyDescent="0.25">
      <c r="B2009" s="10">
        <v>44925</v>
      </c>
      <c r="C2009" s="2">
        <v>52</v>
      </c>
      <c r="D2009" s="2">
        <v>44.957299999999996</v>
      </c>
      <c r="E2009" s="2">
        <v>0</v>
      </c>
      <c r="F2009" s="2">
        <v>0</v>
      </c>
      <c r="G2009" s="2">
        <v>0</v>
      </c>
      <c r="H2009" s="12">
        <f t="shared" si="31"/>
        <v>0</v>
      </c>
    </row>
    <row r="2010" spans="2:8" ht="13.5" x14ac:dyDescent="0.25">
      <c r="B2010" s="10">
        <v>44928</v>
      </c>
      <c r="C2010" s="2">
        <v>52</v>
      </c>
      <c r="D2010" s="2">
        <v>44.957299999999996</v>
      </c>
      <c r="E2010" s="2">
        <v>0</v>
      </c>
      <c r="F2010" s="2">
        <v>0</v>
      </c>
      <c r="G2010" s="2">
        <v>0</v>
      </c>
      <c r="H2010" s="12">
        <f t="shared" si="31"/>
        <v>0</v>
      </c>
    </row>
    <row r="2011" spans="2:8" ht="13.5" x14ac:dyDescent="0.25">
      <c r="B2011" s="10">
        <v>44929</v>
      </c>
      <c r="C2011" s="2">
        <v>52</v>
      </c>
      <c r="D2011" s="2">
        <v>44.957299999999996</v>
      </c>
      <c r="E2011" s="2">
        <v>0</v>
      </c>
      <c r="F2011" s="2">
        <v>0</v>
      </c>
      <c r="G2011" s="2">
        <v>0</v>
      </c>
      <c r="H2011" s="12">
        <f t="shared" si="31"/>
        <v>0</v>
      </c>
    </row>
    <row r="2012" spans="2:8" ht="13.5" x14ac:dyDescent="0.25">
      <c r="B2012" s="10">
        <v>44930</v>
      </c>
      <c r="C2012" s="2">
        <v>52</v>
      </c>
      <c r="D2012" s="2">
        <v>44.957299999999996</v>
      </c>
      <c r="E2012" s="2">
        <v>0</v>
      </c>
      <c r="F2012" s="2">
        <v>0</v>
      </c>
      <c r="G2012" s="2">
        <v>0</v>
      </c>
      <c r="H2012" s="12">
        <f t="shared" si="31"/>
        <v>0</v>
      </c>
    </row>
    <row r="2013" spans="2:8" ht="13.5" x14ac:dyDescent="0.25">
      <c r="B2013" s="10">
        <v>44931</v>
      </c>
      <c r="C2013" s="2">
        <v>52</v>
      </c>
      <c r="D2013" s="2">
        <v>44.957299999999996</v>
      </c>
      <c r="E2013" s="2">
        <v>0</v>
      </c>
      <c r="F2013" s="2">
        <v>0</v>
      </c>
      <c r="G2013" s="2">
        <v>0</v>
      </c>
      <c r="H2013" s="12">
        <f t="shared" si="31"/>
        <v>0</v>
      </c>
    </row>
    <row r="2014" spans="2:8" ht="13.5" x14ac:dyDescent="0.25">
      <c r="B2014" s="10">
        <v>44932</v>
      </c>
      <c r="C2014" s="2">
        <v>52</v>
      </c>
      <c r="D2014" s="2">
        <v>44.957299999999996</v>
      </c>
      <c r="E2014" s="2">
        <v>0</v>
      </c>
      <c r="F2014" s="2">
        <v>0</v>
      </c>
      <c r="G2014" s="2">
        <v>0</v>
      </c>
      <c r="H2014" s="12">
        <f t="shared" si="31"/>
        <v>0</v>
      </c>
    </row>
    <row r="2015" spans="2:8" ht="13.5" x14ac:dyDescent="0.25">
      <c r="B2015" s="10">
        <v>44935</v>
      </c>
      <c r="C2015" s="2">
        <v>52</v>
      </c>
      <c r="D2015" s="2">
        <v>44.957299999999996</v>
      </c>
      <c r="E2015" s="2">
        <v>0</v>
      </c>
      <c r="F2015" s="2">
        <v>0</v>
      </c>
      <c r="G2015" s="2">
        <v>0</v>
      </c>
      <c r="H2015" s="12">
        <f t="shared" si="31"/>
        <v>0</v>
      </c>
    </row>
    <row r="2016" spans="2:8" ht="13.5" x14ac:dyDescent="0.25">
      <c r="B2016" s="10">
        <v>44936</v>
      </c>
      <c r="C2016" s="2">
        <v>52</v>
      </c>
      <c r="D2016" s="2">
        <v>44.957299999999996</v>
      </c>
      <c r="E2016" s="2">
        <v>0</v>
      </c>
      <c r="F2016" s="2">
        <v>0</v>
      </c>
      <c r="G2016" s="2">
        <v>0</v>
      </c>
      <c r="H2016" s="12">
        <f t="shared" si="31"/>
        <v>0</v>
      </c>
    </row>
    <row r="2017" spans="2:8" ht="13.5" x14ac:dyDescent="0.25">
      <c r="B2017" s="10">
        <v>44937</v>
      </c>
      <c r="C2017" s="2">
        <v>52</v>
      </c>
      <c r="D2017" s="2">
        <v>44.957299999999996</v>
      </c>
      <c r="E2017" s="2">
        <v>0</v>
      </c>
      <c r="F2017" s="2">
        <v>0</v>
      </c>
      <c r="G2017" s="2">
        <v>0</v>
      </c>
      <c r="H2017" s="12">
        <f t="shared" si="31"/>
        <v>0</v>
      </c>
    </row>
    <row r="2018" spans="2:8" ht="13.5" x14ac:dyDescent="0.25">
      <c r="B2018" s="10">
        <v>44938</v>
      </c>
      <c r="C2018" s="2">
        <v>52</v>
      </c>
      <c r="D2018" s="2">
        <v>44.957299999999996</v>
      </c>
      <c r="E2018" s="2">
        <v>0</v>
      </c>
      <c r="F2018" s="2">
        <v>0</v>
      </c>
      <c r="G2018" s="2">
        <v>0</v>
      </c>
      <c r="H2018" s="12">
        <f t="shared" si="31"/>
        <v>0</v>
      </c>
    </row>
    <row r="2019" spans="2:8" ht="13.5" x14ac:dyDescent="0.25">
      <c r="B2019" s="10">
        <v>44939</v>
      </c>
      <c r="C2019" s="2">
        <v>52</v>
      </c>
      <c r="D2019" s="2">
        <v>44.957299999999996</v>
      </c>
      <c r="E2019" s="2">
        <v>0</v>
      </c>
      <c r="F2019" s="2">
        <v>0</v>
      </c>
      <c r="G2019" s="2">
        <v>0</v>
      </c>
      <c r="H2019" s="12">
        <f t="shared" si="31"/>
        <v>0</v>
      </c>
    </row>
    <row r="2020" spans="2:8" ht="13.5" x14ac:dyDescent="0.25">
      <c r="B2020" s="10">
        <v>44942</v>
      </c>
      <c r="C2020" s="2">
        <v>49.66</v>
      </c>
      <c r="D2020" s="2">
        <v>42.934199999999997</v>
      </c>
      <c r="E2020" s="2">
        <v>249</v>
      </c>
      <c r="F2020" s="2">
        <v>49.66</v>
      </c>
      <c r="G2020" s="2">
        <v>12365.34</v>
      </c>
      <c r="H2020" s="12">
        <f t="shared" si="31"/>
        <v>-4.5000478231566388E-2</v>
      </c>
    </row>
    <row r="2021" spans="2:8" ht="13.5" x14ac:dyDescent="0.25">
      <c r="B2021" s="10">
        <v>44943</v>
      </c>
      <c r="C2021" s="2">
        <v>49.66</v>
      </c>
      <c r="D2021" s="2">
        <v>42.934199999999997</v>
      </c>
      <c r="E2021" s="2">
        <v>0</v>
      </c>
      <c r="F2021" s="2">
        <v>0</v>
      </c>
      <c r="G2021" s="2">
        <v>0</v>
      </c>
      <c r="H2021" s="12">
        <f t="shared" si="31"/>
        <v>0</v>
      </c>
    </row>
    <row r="2022" spans="2:8" ht="13.5" x14ac:dyDescent="0.25">
      <c r="B2022" s="10">
        <v>44944</v>
      </c>
      <c r="C2022" s="2">
        <v>49.66</v>
      </c>
      <c r="D2022" s="2">
        <v>42.934199999999997</v>
      </c>
      <c r="E2022" s="2">
        <v>0</v>
      </c>
      <c r="F2022" s="2">
        <v>0</v>
      </c>
      <c r="G2022" s="2">
        <v>0</v>
      </c>
      <c r="H2022" s="12">
        <f t="shared" si="31"/>
        <v>0</v>
      </c>
    </row>
    <row r="2023" spans="2:8" ht="13.5" x14ac:dyDescent="0.25">
      <c r="B2023" s="10">
        <v>44945</v>
      </c>
      <c r="C2023" s="2">
        <v>49.66</v>
      </c>
      <c r="D2023" s="2">
        <v>42.934199999999997</v>
      </c>
      <c r="E2023" s="2">
        <v>0</v>
      </c>
      <c r="F2023" s="2">
        <v>0</v>
      </c>
      <c r="G2023" s="2">
        <v>0</v>
      </c>
      <c r="H2023" s="12">
        <f t="shared" si="31"/>
        <v>0</v>
      </c>
    </row>
    <row r="2024" spans="2:8" ht="13.5" x14ac:dyDescent="0.25">
      <c r="B2024" s="10">
        <v>44946</v>
      </c>
      <c r="C2024" s="2">
        <v>49.66</v>
      </c>
      <c r="D2024" s="2">
        <v>42.934199999999997</v>
      </c>
      <c r="E2024" s="2">
        <v>0</v>
      </c>
      <c r="F2024" s="2">
        <v>0</v>
      </c>
      <c r="G2024" s="2">
        <v>0</v>
      </c>
      <c r="H2024" s="12">
        <f t="shared" si="31"/>
        <v>0</v>
      </c>
    </row>
    <row r="2025" spans="2:8" ht="13.5" x14ac:dyDescent="0.25">
      <c r="B2025" s="10">
        <v>44949</v>
      </c>
      <c r="C2025" s="2">
        <v>49.65</v>
      </c>
      <c r="D2025" s="2">
        <v>42.925600000000003</v>
      </c>
      <c r="E2025" s="2">
        <v>20</v>
      </c>
      <c r="F2025" s="2">
        <v>49.65</v>
      </c>
      <c r="G2025" s="2">
        <v>993</v>
      </c>
      <c r="H2025" s="12">
        <f t="shared" si="31"/>
        <v>-2.0030651555156889E-4</v>
      </c>
    </row>
    <row r="2026" spans="2:8" ht="13.5" x14ac:dyDescent="0.25">
      <c r="B2026" s="10">
        <v>44950</v>
      </c>
      <c r="C2026" s="2">
        <v>49.65</v>
      </c>
      <c r="D2026" s="2">
        <v>42.925600000000003</v>
      </c>
      <c r="E2026" s="2">
        <v>0</v>
      </c>
      <c r="F2026" s="2">
        <v>0</v>
      </c>
      <c r="G2026" s="2">
        <v>0</v>
      </c>
      <c r="H2026" s="12">
        <f t="shared" si="31"/>
        <v>0</v>
      </c>
    </row>
    <row r="2027" spans="2:8" ht="13.5" x14ac:dyDescent="0.25">
      <c r="B2027" s="10">
        <v>44951</v>
      </c>
      <c r="C2027" s="2">
        <v>49.65</v>
      </c>
      <c r="D2027" s="2">
        <v>42.925600000000003</v>
      </c>
      <c r="E2027" s="2">
        <v>0</v>
      </c>
      <c r="F2027" s="2">
        <v>0</v>
      </c>
      <c r="G2027" s="2">
        <v>0</v>
      </c>
      <c r="H2027" s="12">
        <f t="shared" si="31"/>
        <v>0</v>
      </c>
    </row>
    <row r="2028" spans="2:8" ht="13.5" x14ac:dyDescent="0.25">
      <c r="B2028" s="10">
        <v>44952</v>
      </c>
      <c r="C2028" s="2">
        <v>49.65</v>
      </c>
      <c r="D2028" s="2">
        <v>42.925600000000003</v>
      </c>
      <c r="E2028" s="2">
        <v>0</v>
      </c>
      <c r="F2028" s="2">
        <v>0</v>
      </c>
      <c r="G2028" s="2">
        <v>0</v>
      </c>
      <c r="H2028" s="12">
        <f t="shared" si="31"/>
        <v>0</v>
      </c>
    </row>
    <row r="2029" spans="2:8" ht="13.5" x14ac:dyDescent="0.25">
      <c r="B2029" s="10">
        <v>44953</v>
      </c>
      <c r="C2029" s="2">
        <v>49.65</v>
      </c>
      <c r="D2029" s="2">
        <v>42.925600000000003</v>
      </c>
      <c r="E2029" s="2">
        <v>0</v>
      </c>
      <c r="F2029" s="2">
        <v>0</v>
      </c>
      <c r="G2029" s="2">
        <v>0</v>
      </c>
      <c r="H2029" s="12">
        <f t="shared" si="31"/>
        <v>0</v>
      </c>
    </row>
    <row r="2030" spans="2:8" ht="13.5" x14ac:dyDescent="0.25">
      <c r="B2030" s="10">
        <v>44956</v>
      </c>
      <c r="C2030" s="2">
        <v>47.42</v>
      </c>
      <c r="D2030" s="2">
        <v>40.997599999999998</v>
      </c>
      <c r="E2030" s="2">
        <v>1</v>
      </c>
      <c r="F2030" s="2">
        <v>47.42</v>
      </c>
      <c r="G2030" s="2">
        <v>47.42</v>
      </c>
      <c r="H2030" s="12">
        <f t="shared" si="31"/>
        <v>-4.4914922563691694E-2</v>
      </c>
    </row>
    <row r="2031" spans="2:8" ht="13.5" x14ac:dyDescent="0.25">
      <c r="B2031" s="10">
        <v>44957</v>
      </c>
      <c r="C2031" s="2">
        <v>47.42</v>
      </c>
      <c r="D2031" s="2">
        <v>40.997599999999998</v>
      </c>
      <c r="E2031" s="2">
        <v>0</v>
      </c>
      <c r="F2031" s="2">
        <v>0</v>
      </c>
      <c r="G2031" s="2">
        <v>0</v>
      </c>
      <c r="H2031" s="12">
        <f t="shared" si="31"/>
        <v>0</v>
      </c>
    </row>
    <row r="2032" spans="2:8" ht="13.5" x14ac:dyDescent="0.25">
      <c r="B2032" s="10">
        <v>44958</v>
      </c>
      <c r="C2032" s="2">
        <v>47.42</v>
      </c>
      <c r="D2032" s="2">
        <v>40.997599999999998</v>
      </c>
      <c r="E2032" s="2">
        <v>0</v>
      </c>
      <c r="F2032" s="2">
        <v>0</v>
      </c>
      <c r="G2032" s="2">
        <v>0</v>
      </c>
      <c r="H2032" s="12">
        <f t="shared" si="31"/>
        <v>0</v>
      </c>
    </row>
    <row r="2033" spans="2:8" ht="13.5" x14ac:dyDescent="0.25">
      <c r="B2033" s="10">
        <v>44959</v>
      </c>
      <c r="C2033" s="2">
        <v>47.42</v>
      </c>
      <c r="D2033" s="2">
        <v>40.997599999999998</v>
      </c>
      <c r="E2033" s="2">
        <v>0</v>
      </c>
      <c r="F2033" s="2">
        <v>0</v>
      </c>
      <c r="G2033" s="2">
        <v>0</v>
      </c>
      <c r="H2033" s="12">
        <f t="shared" si="31"/>
        <v>0</v>
      </c>
    </row>
    <row r="2034" spans="2:8" ht="13.5" x14ac:dyDescent="0.25">
      <c r="B2034" s="10">
        <v>44960</v>
      </c>
      <c r="C2034" s="2">
        <v>47.42</v>
      </c>
      <c r="D2034" s="2">
        <v>40.997599999999998</v>
      </c>
      <c r="E2034" s="2">
        <v>0</v>
      </c>
      <c r="F2034" s="2">
        <v>0</v>
      </c>
      <c r="G2034" s="2">
        <v>0</v>
      </c>
      <c r="H2034" s="12">
        <f t="shared" si="31"/>
        <v>0</v>
      </c>
    </row>
    <row r="2035" spans="2:8" ht="13.5" x14ac:dyDescent="0.25">
      <c r="B2035" s="10">
        <v>44963</v>
      </c>
      <c r="C2035" s="2">
        <v>47.42</v>
      </c>
      <c r="D2035" s="2">
        <v>40.997599999999998</v>
      </c>
      <c r="E2035" s="2">
        <v>0</v>
      </c>
      <c r="F2035" s="2">
        <v>0</v>
      </c>
      <c r="G2035" s="2">
        <v>0</v>
      </c>
      <c r="H2035" s="12">
        <f t="shared" si="31"/>
        <v>0</v>
      </c>
    </row>
    <row r="2036" spans="2:8" ht="13.5" x14ac:dyDescent="0.25">
      <c r="B2036" s="10">
        <v>44964</v>
      </c>
      <c r="C2036" s="2">
        <v>47.42</v>
      </c>
      <c r="D2036" s="2">
        <v>40.997599999999998</v>
      </c>
      <c r="E2036" s="2">
        <v>0</v>
      </c>
      <c r="F2036" s="2">
        <v>0</v>
      </c>
      <c r="G2036" s="2">
        <v>0</v>
      </c>
      <c r="H2036" s="12">
        <f t="shared" si="31"/>
        <v>0</v>
      </c>
    </row>
    <row r="2037" spans="2:8" ht="13.5" x14ac:dyDescent="0.25">
      <c r="B2037" s="10">
        <v>44965</v>
      </c>
      <c r="C2037" s="2">
        <v>47.4</v>
      </c>
      <c r="D2037" s="2">
        <v>40.9803</v>
      </c>
      <c r="E2037" s="2">
        <v>108</v>
      </c>
      <c r="F2037" s="2">
        <v>47.4</v>
      </c>
      <c r="G2037" s="2">
        <v>5119.2</v>
      </c>
      <c r="H2037" s="12">
        <f t="shared" si="31"/>
        <v>-4.2197592054166004E-4</v>
      </c>
    </row>
    <row r="2038" spans="2:8" ht="13.5" x14ac:dyDescent="0.25">
      <c r="B2038" s="10">
        <v>44966</v>
      </c>
      <c r="C2038" s="2">
        <v>47.4</v>
      </c>
      <c r="D2038" s="2">
        <v>40.9803</v>
      </c>
      <c r="E2038" s="2">
        <v>0</v>
      </c>
      <c r="F2038" s="2">
        <v>0</v>
      </c>
      <c r="G2038" s="2">
        <v>0</v>
      </c>
      <c r="H2038" s="12">
        <f t="shared" si="31"/>
        <v>0</v>
      </c>
    </row>
    <row r="2039" spans="2:8" ht="13.5" x14ac:dyDescent="0.25">
      <c r="B2039" s="10">
        <v>44967</v>
      </c>
      <c r="C2039" s="2">
        <v>47.4</v>
      </c>
      <c r="D2039" s="2">
        <v>40.9803</v>
      </c>
      <c r="E2039" s="2">
        <v>2</v>
      </c>
      <c r="F2039" s="2">
        <v>47.4</v>
      </c>
      <c r="G2039" s="2">
        <v>94.8</v>
      </c>
      <c r="H2039" s="12">
        <f t="shared" si="31"/>
        <v>0</v>
      </c>
    </row>
    <row r="2040" spans="2:8" ht="13.5" x14ac:dyDescent="0.25">
      <c r="B2040" s="10">
        <v>44970</v>
      </c>
      <c r="C2040" s="2">
        <v>47.4</v>
      </c>
      <c r="D2040" s="2">
        <v>40.9803</v>
      </c>
      <c r="E2040" s="2">
        <v>0</v>
      </c>
      <c r="F2040" s="2">
        <v>0</v>
      </c>
      <c r="G2040" s="2">
        <v>0</v>
      </c>
      <c r="H2040" s="12">
        <f t="shared" si="31"/>
        <v>0</v>
      </c>
    </row>
    <row r="2041" spans="2:8" ht="13.5" x14ac:dyDescent="0.25">
      <c r="B2041" s="10">
        <v>44971</v>
      </c>
      <c r="C2041" s="2">
        <v>47.4</v>
      </c>
      <c r="D2041" s="2">
        <v>40.9803</v>
      </c>
      <c r="E2041" s="2">
        <v>0</v>
      </c>
      <c r="F2041" s="2">
        <v>0</v>
      </c>
      <c r="G2041" s="2">
        <v>0</v>
      </c>
      <c r="H2041" s="12">
        <f t="shared" si="31"/>
        <v>0</v>
      </c>
    </row>
    <row r="2042" spans="2:8" ht="13.5" x14ac:dyDescent="0.25">
      <c r="B2042" s="10">
        <v>44972</v>
      </c>
      <c r="C2042" s="2">
        <v>47.42</v>
      </c>
      <c r="D2042" s="2">
        <v>40.997599999999998</v>
      </c>
      <c r="E2042" s="2">
        <v>500</v>
      </c>
      <c r="F2042" s="2">
        <v>47.42</v>
      </c>
      <c r="G2042" s="2">
        <v>23710</v>
      </c>
      <c r="H2042" s="12">
        <f t="shared" si="31"/>
        <v>4.2215405938948129E-4</v>
      </c>
    </row>
    <row r="2043" spans="2:8" ht="13.5" x14ac:dyDescent="0.25">
      <c r="B2043" s="10">
        <v>44973</v>
      </c>
      <c r="C2043" s="2">
        <v>47.42</v>
      </c>
      <c r="D2043" s="2">
        <v>40.997599999999998</v>
      </c>
      <c r="E2043" s="2">
        <v>0</v>
      </c>
      <c r="F2043" s="2">
        <v>0</v>
      </c>
      <c r="G2043" s="2">
        <v>0</v>
      </c>
      <c r="H2043" s="12">
        <f t="shared" si="31"/>
        <v>0</v>
      </c>
    </row>
    <row r="2044" spans="2:8" ht="13.5" x14ac:dyDescent="0.25">
      <c r="B2044" s="10">
        <v>44974</v>
      </c>
      <c r="C2044" s="2">
        <v>47.42</v>
      </c>
      <c r="D2044" s="2">
        <v>40.997599999999998</v>
      </c>
      <c r="E2044" s="2">
        <v>0</v>
      </c>
      <c r="F2044" s="2">
        <v>0</v>
      </c>
      <c r="G2044" s="2">
        <v>0</v>
      </c>
      <c r="H2044" s="12">
        <f t="shared" si="31"/>
        <v>0</v>
      </c>
    </row>
    <row r="2045" spans="2:8" ht="13.5" x14ac:dyDescent="0.25">
      <c r="B2045" s="10">
        <v>44977</v>
      </c>
      <c r="C2045" s="2">
        <v>47.42</v>
      </c>
      <c r="D2045" s="2">
        <v>40.997599999999998</v>
      </c>
      <c r="E2045" s="2">
        <v>0</v>
      </c>
      <c r="F2045" s="2">
        <v>0</v>
      </c>
      <c r="G2045" s="2">
        <v>0</v>
      </c>
      <c r="H2045" s="12">
        <f t="shared" si="31"/>
        <v>0</v>
      </c>
    </row>
    <row r="2046" spans="2:8" ht="13.5" x14ac:dyDescent="0.25">
      <c r="B2046" s="10">
        <v>44978</v>
      </c>
      <c r="C2046" s="2">
        <v>47.42</v>
      </c>
      <c r="D2046" s="2">
        <v>40.997599999999998</v>
      </c>
      <c r="E2046" s="2">
        <v>0</v>
      </c>
      <c r="F2046" s="2">
        <v>0</v>
      </c>
      <c r="G2046" s="2">
        <v>0</v>
      </c>
      <c r="H2046" s="12">
        <f t="shared" si="31"/>
        <v>0</v>
      </c>
    </row>
    <row r="2047" spans="2:8" ht="13.5" x14ac:dyDescent="0.25">
      <c r="B2047" s="10">
        <v>44979</v>
      </c>
      <c r="C2047" s="2">
        <v>47.42</v>
      </c>
      <c r="D2047" s="2">
        <v>40.997599999999998</v>
      </c>
      <c r="E2047" s="2">
        <v>0</v>
      </c>
      <c r="F2047" s="2">
        <v>0</v>
      </c>
      <c r="G2047" s="2">
        <v>0</v>
      </c>
      <c r="H2047" s="12">
        <f t="shared" si="31"/>
        <v>0</v>
      </c>
    </row>
    <row r="2048" spans="2:8" ht="13.5" x14ac:dyDescent="0.25">
      <c r="B2048" s="10">
        <v>44980</v>
      </c>
      <c r="C2048" s="2">
        <v>47.42</v>
      </c>
      <c r="D2048" s="2">
        <v>40.997599999999998</v>
      </c>
      <c r="E2048" s="2">
        <v>0</v>
      </c>
      <c r="F2048" s="2">
        <v>0</v>
      </c>
      <c r="G2048" s="2">
        <v>0</v>
      </c>
      <c r="H2048" s="12">
        <f t="shared" si="31"/>
        <v>0</v>
      </c>
    </row>
    <row r="2049" spans="2:8" ht="13.5" x14ac:dyDescent="0.25">
      <c r="B2049" s="10">
        <v>44981</v>
      </c>
      <c r="C2049" s="2">
        <v>47.4</v>
      </c>
      <c r="D2049" s="2">
        <v>40.9803</v>
      </c>
      <c r="E2049" s="2">
        <v>98</v>
      </c>
      <c r="F2049" s="2">
        <v>47.4</v>
      </c>
      <c r="G2049" s="2">
        <v>4645.2</v>
      </c>
      <c r="H2049" s="12">
        <f t="shared" si="31"/>
        <v>-4.2197592054166004E-4</v>
      </c>
    </row>
    <row r="2050" spans="2:8" ht="13.5" x14ac:dyDescent="0.25">
      <c r="B2050" s="10">
        <v>44984</v>
      </c>
      <c r="C2050" s="2">
        <v>47.4</v>
      </c>
      <c r="D2050" s="2">
        <v>40.9803</v>
      </c>
      <c r="E2050" s="2">
        <v>0</v>
      </c>
      <c r="F2050" s="2">
        <v>0</v>
      </c>
      <c r="G2050" s="2">
        <v>0</v>
      </c>
      <c r="H2050" s="12">
        <f t="shared" si="31"/>
        <v>0</v>
      </c>
    </row>
    <row r="2051" spans="2:8" ht="13.5" x14ac:dyDescent="0.25">
      <c r="B2051" s="10">
        <v>44985</v>
      </c>
      <c r="C2051" s="2">
        <v>47.4</v>
      </c>
      <c r="D2051" s="2">
        <v>40.9803</v>
      </c>
      <c r="E2051" s="2">
        <v>100</v>
      </c>
      <c r="F2051" s="2">
        <v>47.4</v>
      </c>
      <c r="G2051" s="2">
        <v>4740</v>
      </c>
      <c r="H2051" s="12">
        <f t="shared" si="31"/>
        <v>0</v>
      </c>
    </row>
    <row r="2052" spans="2:8" ht="13.5" x14ac:dyDescent="0.25">
      <c r="B2052" s="10">
        <v>44986</v>
      </c>
      <c r="C2052" s="2">
        <v>47.4</v>
      </c>
      <c r="D2052" s="2">
        <v>40.9803</v>
      </c>
      <c r="E2052" s="2">
        <v>0</v>
      </c>
      <c r="F2052" s="2">
        <v>0</v>
      </c>
      <c r="G2052" s="2">
        <v>0</v>
      </c>
      <c r="H2052" s="12">
        <f t="shared" si="31"/>
        <v>0</v>
      </c>
    </row>
    <row r="2053" spans="2:8" ht="13.5" x14ac:dyDescent="0.25">
      <c r="B2053" s="10">
        <v>44987</v>
      </c>
      <c r="C2053" s="2">
        <v>47.4</v>
      </c>
      <c r="D2053" s="2">
        <v>40.9803</v>
      </c>
      <c r="E2053" s="2">
        <v>700</v>
      </c>
      <c r="F2053" s="2">
        <v>47.4</v>
      </c>
      <c r="G2053" s="2">
        <v>33180</v>
      </c>
      <c r="H2053" s="12">
        <f t="shared" si="31"/>
        <v>0</v>
      </c>
    </row>
    <row r="2054" spans="2:8" ht="13.5" x14ac:dyDescent="0.25">
      <c r="B2054" s="10">
        <v>44988</v>
      </c>
      <c r="C2054" s="2">
        <v>47.42</v>
      </c>
      <c r="D2054" s="2">
        <v>40.997599999999998</v>
      </c>
      <c r="E2054" s="2">
        <v>700</v>
      </c>
      <c r="F2054" s="2">
        <v>47.42</v>
      </c>
      <c r="G2054" s="2">
        <v>33194</v>
      </c>
      <c r="H2054" s="12">
        <f t="shared" si="31"/>
        <v>4.2215405938948129E-4</v>
      </c>
    </row>
    <row r="2055" spans="2:8" ht="13.5" x14ac:dyDescent="0.25">
      <c r="B2055" s="10">
        <v>44991</v>
      </c>
      <c r="C2055" s="2">
        <v>47.42</v>
      </c>
      <c r="D2055" s="2">
        <v>40.997599999999998</v>
      </c>
      <c r="E2055" s="2">
        <v>0</v>
      </c>
      <c r="F2055" s="2">
        <v>0</v>
      </c>
      <c r="G2055" s="2">
        <v>0</v>
      </c>
      <c r="H2055" s="12">
        <f t="shared" ref="H2055:H2118" si="32">(D2055-D2054)/D2054</f>
        <v>0</v>
      </c>
    </row>
    <row r="2056" spans="2:8" ht="13.5" x14ac:dyDescent="0.25">
      <c r="B2056" s="10">
        <v>44992</v>
      </c>
      <c r="C2056" s="2">
        <v>47.42</v>
      </c>
      <c r="D2056" s="2">
        <v>40.997599999999998</v>
      </c>
      <c r="E2056" s="2">
        <v>200</v>
      </c>
      <c r="F2056" s="2">
        <v>47.42</v>
      </c>
      <c r="G2056" s="2">
        <v>9484</v>
      </c>
      <c r="H2056" s="12">
        <f t="shared" si="32"/>
        <v>0</v>
      </c>
    </row>
    <row r="2057" spans="2:8" ht="13.5" x14ac:dyDescent="0.25">
      <c r="B2057" s="10">
        <v>44993</v>
      </c>
      <c r="C2057" s="2">
        <v>47.42</v>
      </c>
      <c r="D2057" s="2">
        <v>40.997599999999998</v>
      </c>
      <c r="E2057" s="2">
        <v>0</v>
      </c>
      <c r="F2057" s="2">
        <v>0</v>
      </c>
      <c r="G2057" s="2">
        <v>0</v>
      </c>
      <c r="H2057" s="12">
        <f t="shared" si="32"/>
        <v>0</v>
      </c>
    </row>
    <row r="2058" spans="2:8" ht="13.5" x14ac:dyDescent="0.25">
      <c r="B2058" s="10">
        <v>44994</v>
      </c>
      <c r="C2058" s="2">
        <v>47.42</v>
      </c>
      <c r="D2058" s="2">
        <v>40.997599999999998</v>
      </c>
      <c r="E2058" s="2">
        <v>0</v>
      </c>
      <c r="F2058" s="2">
        <v>0</v>
      </c>
      <c r="G2058" s="2">
        <v>0</v>
      </c>
      <c r="H2058" s="12">
        <f t="shared" si="32"/>
        <v>0</v>
      </c>
    </row>
    <row r="2059" spans="2:8" ht="13.5" x14ac:dyDescent="0.25">
      <c r="B2059" s="10">
        <v>44995</v>
      </c>
      <c r="C2059" s="2">
        <v>47.42</v>
      </c>
      <c r="D2059" s="2">
        <v>40.997599999999998</v>
      </c>
      <c r="E2059" s="2">
        <v>0</v>
      </c>
      <c r="F2059" s="2">
        <v>0</v>
      </c>
      <c r="G2059" s="2">
        <v>0</v>
      </c>
      <c r="H2059" s="12">
        <f t="shared" si="32"/>
        <v>0</v>
      </c>
    </row>
    <row r="2060" spans="2:8" ht="13.5" x14ac:dyDescent="0.25">
      <c r="B2060" s="10">
        <v>44998</v>
      </c>
      <c r="C2060" s="2">
        <v>47.42</v>
      </c>
      <c r="D2060" s="2">
        <v>40.997599999999998</v>
      </c>
      <c r="E2060" s="2">
        <v>0</v>
      </c>
      <c r="F2060" s="2">
        <v>0</v>
      </c>
      <c r="G2060" s="2">
        <v>0</v>
      </c>
      <c r="H2060" s="12">
        <f t="shared" si="32"/>
        <v>0</v>
      </c>
    </row>
    <row r="2061" spans="2:8" ht="13.5" x14ac:dyDescent="0.25">
      <c r="B2061" s="10">
        <v>44999</v>
      </c>
      <c r="C2061" s="2">
        <v>47.42</v>
      </c>
      <c r="D2061" s="2">
        <v>40.997599999999998</v>
      </c>
      <c r="E2061" s="2">
        <v>100</v>
      </c>
      <c r="F2061" s="2">
        <v>47.42</v>
      </c>
      <c r="G2061" s="2">
        <v>4742</v>
      </c>
      <c r="H2061" s="12">
        <f t="shared" si="32"/>
        <v>0</v>
      </c>
    </row>
    <row r="2062" spans="2:8" ht="13.5" x14ac:dyDescent="0.25">
      <c r="B2062" s="10">
        <v>45000</v>
      </c>
      <c r="C2062" s="2">
        <v>47.42</v>
      </c>
      <c r="D2062" s="2">
        <v>40.997599999999998</v>
      </c>
      <c r="E2062" s="2">
        <v>0</v>
      </c>
      <c r="F2062" s="2">
        <v>0</v>
      </c>
      <c r="G2062" s="2">
        <v>0</v>
      </c>
      <c r="H2062" s="12">
        <f t="shared" si="32"/>
        <v>0</v>
      </c>
    </row>
    <row r="2063" spans="2:8" ht="13.5" x14ac:dyDescent="0.25">
      <c r="B2063" s="10">
        <v>45001</v>
      </c>
      <c r="C2063" s="2">
        <v>47.42</v>
      </c>
      <c r="D2063" s="2">
        <v>40.997599999999998</v>
      </c>
      <c r="E2063" s="2">
        <v>0</v>
      </c>
      <c r="F2063" s="2">
        <v>0</v>
      </c>
      <c r="G2063" s="2">
        <v>0</v>
      </c>
      <c r="H2063" s="12">
        <f t="shared" si="32"/>
        <v>0</v>
      </c>
    </row>
    <row r="2064" spans="2:8" ht="13.5" x14ac:dyDescent="0.25">
      <c r="B2064" s="10">
        <v>45002</v>
      </c>
      <c r="C2064" s="2">
        <v>47.42</v>
      </c>
      <c r="D2064" s="2">
        <v>40.997599999999998</v>
      </c>
      <c r="E2064" s="2">
        <v>0</v>
      </c>
      <c r="F2064" s="2">
        <v>0</v>
      </c>
      <c r="G2064" s="2">
        <v>0</v>
      </c>
      <c r="H2064" s="12">
        <f t="shared" si="32"/>
        <v>0</v>
      </c>
    </row>
    <row r="2065" spans="2:8" ht="13.5" x14ac:dyDescent="0.25">
      <c r="B2065" s="10">
        <v>45006</v>
      </c>
      <c r="C2065" s="2">
        <v>47.42</v>
      </c>
      <c r="D2065" s="2">
        <v>40.997599999999998</v>
      </c>
      <c r="E2065" s="2">
        <v>200</v>
      </c>
      <c r="F2065" s="2">
        <v>47.42</v>
      </c>
      <c r="G2065" s="2">
        <v>9484</v>
      </c>
      <c r="H2065" s="12">
        <f t="shared" si="32"/>
        <v>0</v>
      </c>
    </row>
    <row r="2066" spans="2:8" ht="13.5" x14ac:dyDescent="0.25">
      <c r="B2066" s="10">
        <v>45007</v>
      </c>
      <c r="C2066" s="2">
        <v>47.42</v>
      </c>
      <c r="D2066" s="2">
        <v>40.997599999999998</v>
      </c>
      <c r="E2066" s="2">
        <v>0</v>
      </c>
      <c r="F2066" s="2">
        <v>0</v>
      </c>
      <c r="G2066" s="2">
        <v>0</v>
      </c>
      <c r="H2066" s="12">
        <f t="shared" si="32"/>
        <v>0</v>
      </c>
    </row>
    <row r="2067" spans="2:8" ht="13.5" x14ac:dyDescent="0.25">
      <c r="B2067" s="10">
        <v>45008</v>
      </c>
      <c r="C2067" s="2">
        <v>47.42</v>
      </c>
      <c r="D2067" s="2">
        <v>40.997599999999998</v>
      </c>
      <c r="E2067" s="2">
        <v>300</v>
      </c>
      <c r="F2067" s="2">
        <v>47.42</v>
      </c>
      <c r="G2067" s="2">
        <v>14226</v>
      </c>
      <c r="H2067" s="12">
        <f t="shared" si="32"/>
        <v>0</v>
      </c>
    </row>
    <row r="2068" spans="2:8" ht="13.5" x14ac:dyDescent="0.25">
      <c r="B2068" s="10">
        <v>45009</v>
      </c>
      <c r="C2068" s="2">
        <v>47.42</v>
      </c>
      <c r="D2068" s="2">
        <v>40.997599999999998</v>
      </c>
      <c r="E2068" s="2">
        <v>0</v>
      </c>
      <c r="F2068" s="2">
        <v>0</v>
      </c>
      <c r="G2068" s="2">
        <v>0</v>
      </c>
      <c r="H2068" s="12">
        <f t="shared" si="32"/>
        <v>0</v>
      </c>
    </row>
    <row r="2069" spans="2:8" ht="13.5" x14ac:dyDescent="0.25">
      <c r="B2069" s="10">
        <v>45012</v>
      </c>
      <c r="C2069" s="2">
        <v>47.42</v>
      </c>
      <c r="D2069" s="2">
        <v>40.997599999999998</v>
      </c>
      <c r="E2069" s="2">
        <v>0</v>
      </c>
      <c r="F2069" s="2">
        <v>0</v>
      </c>
      <c r="G2069" s="2">
        <v>0</v>
      </c>
      <c r="H2069" s="12">
        <f t="shared" si="32"/>
        <v>0</v>
      </c>
    </row>
    <row r="2070" spans="2:8" ht="13.5" x14ac:dyDescent="0.25">
      <c r="B2070" s="10">
        <v>45013</v>
      </c>
      <c r="C2070" s="2">
        <v>47.42</v>
      </c>
      <c r="D2070" s="2">
        <v>40.997599999999998</v>
      </c>
      <c r="E2070" s="2">
        <v>0</v>
      </c>
      <c r="F2070" s="2">
        <v>0</v>
      </c>
      <c r="G2070" s="2">
        <v>0</v>
      </c>
      <c r="H2070" s="12">
        <f t="shared" si="32"/>
        <v>0</v>
      </c>
    </row>
    <row r="2071" spans="2:8" ht="13.5" x14ac:dyDescent="0.25">
      <c r="B2071" s="10">
        <v>45014</v>
      </c>
      <c r="C2071" s="2">
        <v>47.42</v>
      </c>
      <c r="D2071" s="2">
        <v>40.997599999999998</v>
      </c>
      <c r="E2071" s="2">
        <v>0</v>
      </c>
      <c r="F2071" s="2">
        <v>0</v>
      </c>
      <c r="G2071" s="2">
        <v>0</v>
      </c>
      <c r="H2071" s="12">
        <f t="shared" si="32"/>
        <v>0</v>
      </c>
    </row>
    <row r="2072" spans="2:8" ht="13.5" x14ac:dyDescent="0.25">
      <c r="B2072" s="10">
        <v>45015</v>
      </c>
      <c r="C2072" s="2">
        <v>47.2</v>
      </c>
      <c r="D2072" s="2">
        <v>40.807400000000001</v>
      </c>
      <c r="E2072" s="2">
        <v>37</v>
      </c>
      <c r="F2072" s="2">
        <v>47.2</v>
      </c>
      <c r="G2072" s="2">
        <v>1746.4</v>
      </c>
      <c r="H2072" s="12">
        <f t="shared" si="32"/>
        <v>-4.6392959587877652E-3</v>
      </c>
    </row>
    <row r="2073" spans="2:8" ht="13.5" x14ac:dyDescent="0.25">
      <c r="B2073" s="10">
        <v>45016</v>
      </c>
      <c r="C2073" s="2">
        <v>47.2</v>
      </c>
      <c r="D2073" s="2">
        <v>40.807400000000001</v>
      </c>
      <c r="E2073" s="2">
        <v>1</v>
      </c>
      <c r="F2073" s="2">
        <v>47.2</v>
      </c>
      <c r="G2073" s="2">
        <v>47.2</v>
      </c>
      <c r="H2073" s="12">
        <f t="shared" si="32"/>
        <v>0</v>
      </c>
    </row>
    <row r="2074" spans="2:8" ht="13.5" x14ac:dyDescent="0.25">
      <c r="B2074" s="10">
        <v>45019</v>
      </c>
      <c r="C2074" s="2">
        <v>47.42</v>
      </c>
      <c r="D2074" s="2">
        <v>40.997599999999998</v>
      </c>
      <c r="E2074" s="2">
        <v>42</v>
      </c>
      <c r="F2074" s="2">
        <v>47.42</v>
      </c>
      <c r="G2074" s="2">
        <v>1991.64</v>
      </c>
      <c r="H2074" s="12">
        <f t="shared" si="32"/>
        <v>4.6609193430602602E-3</v>
      </c>
    </row>
    <row r="2075" spans="2:8" ht="13.5" x14ac:dyDescent="0.25">
      <c r="B2075" s="10">
        <v>45020</v>
      </c>
      <c r="C2075" s="2">
        <v>47.42</v>
      </c>
      <c r="D2075" s="2">
        <v>40.997599999999998</v>
      </c>
      <c r="E2075" s="2">
        <v>230</v>
      </c>
      <c r="F2075" s="2">
        <v>47.42</v>
      </c>
      <c r="G2075" s="2">
        <v>10906.6</v>
      </c>
      <c r="H2075" s="12">
        <f t="shared" si="32"/>
        <v>0</v>
      </c>
    </row>
    <row r="2076" spans="2:8" ht="13.5" x14ac:dyDescent="0.25">
      <c r="B2076" s="10">
        <v>45021</v>
      </c>
      <c r="C2076" s="2">
        <v>47.42</v>
      </c>
      <c r="D2076" s="2">
        <v>40.997599999999998</v>
      </c>
      <c r="E2076" s="2">
        <v>5</v>
      </c>
      <c r="F2076" s="2">
        <v>47.42</v>
      </c>
      <c r="G2076" s="2">
        <v>237.1</v>
      </c>
      <c r="H2076" s="12">
        <f t="shared" si="32"/>
        <v>0</v>
      </c>
    </row>
    <row r="2077" spans="2:8" ht="13.5" x14ac:dyDescent="0.25">
      <c r="B2077" s="10">
        <v>45022</v>
      </c>
      <c r="C2077" s="2">
        <v>47.42</v>
      </c>
      <c r="D2077" s="2">
        <v>40.997599999999998</v>
      </c>
      <c r="E2077" s="2">
        <v>10</v>
      </c>
      <c r="F2077" s="2">
        <v>47.42</v>
      </c>
      <c r="G2077" s="2">
        <v>474.2</v>
      </c>
      <c r="H2077" s="12">
        <f t="shared" si="32"/>
        <v>0</v>
      </c>
    </row>
    <row r="2078" spans="2:8" ht="13.5" x14ac:dyDescent="0.25">
      <c r="B2078" s="10">
        <v>45023</v>
      </c>
      <c r="C2078" s="2">
        <v>47.42</v>
      </c>
      <c r="D2078" s="2">
        <v>40.997599999999998</v>
      </c>
      <c r="E2078" s="2">
        <v>0</v>
      </c>
      <c r="F2078" s="2">
        <v>0</v>
      </c>
      <c r="G2078" s="2">
        <v>0</v>
      </c>
      <c r="H2078" s="12">
        <f t="shared" si="32"/>
        <v>0</v>
      </c>
    </row>
    <row r="2079" spans="2:8" ht="13.5" x14ac:dyDescent="0.25">
      <c r="B2079" s="10">
        <v>45026</v>
      </c>
      <c r="C2079" s="2">
        <v>47.42</v>
      </c>
      <c r="D2079" s="2">
        <v>40.997599999999998</v>
      </c>
      <c r="E2079" s="2">
        <v>2</v>
      </c>
      <c r="F2079" s="2">
        <v>47.42</v>
      </c>
      <c r="G2079" s="2">
        <v>94.84</v>
      </c>
      <c r="H2079" s="12">
        <f t="shared" si="32"/>
        <v>0</v>
      </c>
    </row>
    <row r="2080" spans="2:8" ht="13.5" x14ac:dyDescent="0.25">
      <c r="B2080" s="10">
        <v>45027</v>
      </c>
      <c r="C2080" s="2">
        <v>47.42</v>
      </c>
      <c r="D2080" s="2">
        <v>40.997599999999998</v>
      </c>
      <c r="E2080" s="2">
        <v>200</v>
      </c>
      <c r="F2080" s="2">
        <v>47.42</v>
      </c>
      <c r="G2080" s="2">
        <v>9484</v>
      </c>
      <c r="H2080" s="12">
        <f t="shared" si="32"/>
        <v>0</v>
      </c>
    </row>
    <row r="2081" spans="2:8" ht="13.5" x14ac:dyDescent="0.25">
      <c r="B2081" s="10">
        <v>45028</v>
      </c>
      <c r="C2081" s="2">
        <v>47.42</v>
      </c>
      <c r="D2081" s="2">
        <v>40.997599999999998</v>
      </c>
      <c r="E2081" s="2">
        <v>0</v>
      </c>
      <c r="F2081" s="2">
        <v>0</v>
      </c>
      <c r="G2081" s="2">
        <v>0</v>
      </c>
      <c r="H2081" s="12">
        <f t="shared" si="32"/>
        <v>0</v>
      </c>
    </row>
    <row r="2082" spans="2:8" ht="13.5" x14ac:dyDescent="0.25">
      <c r="B2082" s="10">
        <v>45029</v>
      </c>
      <c r="C2082" s="2">
        <v>47.42</v>
      </c>
      <c r="D2082" s="2">
        <v>40.997599999999998</v>
      </c>
      <c r="E2082" s="2">
        <v>0</v>
      </c>
      <c r="F2082" s="2">
        <v>0</v>
      </c>
      <c r="G2082" s="2">
        <v>0</v>
      </c>
      <c r="H2082" s="12">
        <f t="shared" si="32"/>
        <v>0</v>
      </c>
    </row>
    <row r="2083" spans="2:8" ht="13.5" x14ac:dyDescent="0.25">
      <c r="B2083" s="10">
        <v>45030</v>
      </c>
      <c r="C2083" s="2">
        <v>47.42</v>
      </c>
      <c r="D2083" s="2">
        <v>40.997599999999998</v>
      </c>
      <c r="E2083" s="2">
        <v>0</v>
      </c>
      <c r="F2083" s="2">
        <v>0</v>
      </c>
      <c r="G2083" s="2">
        <v>0</v>
      </c>
      <c r="H2083" s="12">
        <f t="shared" si="32"/>
        <v>0</v>
      </c>
    </row>
    <row r="2084" spans="2:8" ht="13.5" x14ac:dyDescent="0.25">
      <c r="B2084" s="10">
        <v>45033</v>
      </c>
      <c r="C2084" s="2">
        <v>47.42</v>
      </c>
      <c r="D2084" s="2">
        <v>40.997599999999998</v>
      </c>
      <c r="E2084" s="2">
        <v>0</v>
      </c>
      <c r="F2084" s="2">
        <v>0</v>
      </c>
      <c r="G2084" s="2">
        <v>0</v>
      </c>
      <c r="H2084" s="12">
        <f t="shared" si="32"/>
        <v>0</v>
      </c>
    </row>
    <row r="2085" spans="2:8" ht="13.5" x14ac:dyDescent="0.25">
      <c r="B2085" s="10">
        <v>45034</v>
      </c>
      <c r="C2085" s="2">
        <v>47.42</v>
      </c>
      <c r="D2085" s="2">
        <v>40.997599999999998</v>
      </c>
      <c r="E2085" s="2">
        <v>0</v>
      </c>
      <c r="F2085" s="2">
        <v>0</v>
      </c>
      <c r="G2085" s="2">
        <v>0</v>
      </c>
      <c r="H2085" s="12">
        <f t="shared" si="32"/>
        <v>0</v>
      </c>
    </row>
    <row r="2086" spans="2:8" ht="13.5" x14ac:dyDescent="0.25">
      <c r="B2086" s="10">
        <v>45035</v>
      </c>
      <c r="C2086" s="2">
        <v>47.42</v>
      </c>
      <c r="D2086" s="2">
        <v>40.997599999999998</v>
      </c>
      <c r="E2086" s="2">
        <v>0</v>
      </c>
      <c r="F2086" s="2">
        <v>0</v>
      </c>
      <c r="G2086" s="2">
        <v>0</v>
      </c>
      <c r="H2086" s="12">
        <f t="shared" si="32"/>
        <v>0</v>
      </c>
    </row>
    <row r="2087" spans="2:8" ht="13.5" x14ac:dyDescent="0.25">
      <c r="B2087" s="10">
        <v>45036</v>
      </c>
      <c r="C2087" s="2">
        <v>47.42</v>
      </c>
      <c r="D2087" s="2">
        <v>40.997599999999998</v>
      </c>
      <c r="E2087" s="2">
        <v>0</v>
      </c>
      <c r="F2087" s="2">
        <v>0</v>
      </c>
      <c r="G2087" s="2">
        <v>0</v>
      </c>
      <c r="H2087" s="12">
        <f t="shared" si="32"/>
        <v>0</v>
      </c>
    </row>
    <row r="2088" spans="2:8" ht="13.5" x14ac:dyDescent="0.25">
      <c r="B2088" s="10">
        <v>45040</v>
      </c>
      <c r="C2088" s="2">
        <v>47.42</v>
      </c>
      <c r="D2088" s="2">
        <v>40.997599999999998</v>
      </c>
      <c r="E2088" s="2">
        <v>50</v>
      </c>
      <c r="F2088" s="2">
        <v>47.42</v>
      </c>
      <c r="G2088" s="2">
        <v>2371</v>
      </c>
      <c r="H2088" s="12">
        <f t="shared" si="32"/>
        <v>0</v>
      </c>
    </row>
    <row r="2089" spans="2:8" ht="13.5" x14ac:dyDescent="0.25">
      <c r="B2089" s="10">
        <v>45041</v>
      </c>
      <c r="C2089" s="2">
        <v>47.42</v>
      </c>
      <c r="D2089" s="2">
        <v>40.997599999999998</v>
      </c>
      <c r="E2089" s="2">
        <v>0</v>
      </c>
      <c r="F2089" s="2">
        <v>0</v>
      </c>
      <c r="G2089" s="2">
        <v>0</v>
      </c>
      <c r="H2089" s="12">
        <f t="shared" si="32"/>
        <v>0</v>
      </c>
    </row>
    <row r="2090" spans="2:8" ht="13.5" x14ac:dyDescent="0.25">
      <c r="B2090" s="10">
        <v>45042</v>
      </c>
      <c r="C2090" s="2">
        <v>47.42</v>
      </c>
      <c r="D2090" s="2">
        <v>40.997599999999998</v>
      </c>
      <c r="E2090" s="2">
        <v>0</v>
      </c>
      <c r="F2090" s="2">
        <v>0</v>
      </c>
      <c r="G2090" s="2">
        <v>0</v>
      </c>
      <c r="H2090" s="12">
        <f t="shared" si="32"/>
        <v>0</v>
      </c>
    </row>
    <row r="2091" spans="2:8" ht="13.5" x14ac:dyDescent="0.25">
      <c r="B2091" s="10">
        <v>45043</v>
      </c>
      <c r="C2091" s="2">
        <v>47.42</v>
      </c>
      <c r="D2091" s="2">
        <v>40.997599999999998</v>
      </c>
      <c r="E2091" s="2">
        <v>0</v>
      </c>
      <c r="F2091" s="2">
        <v>0</v>
      </c>
      <c r="G2091" s="2">
        <v>0</v>
      </c>
      <c r="H2091" s="12">
        <f t="shared" si="32"/>
        <v>0</v>
      </c>
    </row>
    <row r="2092" spans="2:8" ht="13.5" x14ac:dyDescent="0.25">
      <c r="B2092" s="10">
        <v>45044</v>
      </c>
      <c r="C2092" s="2">
        <v>47.42</v>
      </c>
      <c r="D2092" s="2">
        <v>40.997599999999998</v>
      </c>
      <c r="E2092" s="2">
        <v>0</v>
      </c>
      <c r="F2092" s="2">
        <v>0</v>
      </c>
      <c r="G2092" s="2">
        <v>0</v>
      </c>
      <c r="H2092" s="12">
        <f t="shared" si="32"/>
        <v>0</v>
      </c>
    </row>
    <row r="2093" spans="2:8" ht="13.5" x14ac:dyDescent="0.25">
      <c r="B2093" s="10">
        <v>45048</v>
      </c>
      <c r="C2093" s="2">
        <v>47.42</v>
      </c>
      <c r="D2093" s="2">
        <v>40.997599999999998</v>
      </c>
      <c r="E2093" s="2">
        <v>0</v>
      </c>
      <c r="F2093" s="2">
        <v>0</v>
      </c>
      <c r="G2093" s="2">
        <v>0</v>
      </c>
      <c r="H2093" s="12">
        <f t="shared" si="32"/>
        <v>0</v>
      </c>
    </row>
    <row r="2094" spans="2:8" ht="13.5" x14ac:dyDescent="0.25">
      <c r="B2094" s="10">
        <v>45049</v>
      </c>
      <c r="C2094" s="2">
        <v>47.42</v>
      </c>
      <c r="D2094" s="2">
        <v>40.997599999999998</v>
      </c>
      <c r="E2094" s="2">
        <v>10</v>
      </c>
      <c r="F2094" s="2">
        <v>47.42</v>
      </c>
      <c r="G2094" s="2">
        <v>474.2</v>
      </c>
      <c r="H2094" s="12">
        <f t="shared" si="32"/>
        <v>0</v>
      </c>
    </row>
    <row r="2095" spans="2:8" ht="13.5" x14ac:dyDescent="0.25">
      <c r="B2095" s="10">
        <v>45050</v>
      </c>
      <c r="C2095" s="2">
        <v>47.42</v>
      </c>
      <c r="D2095" s="2">
        <v>40.997599999999998</v>
      </c>
      <c r="E2095" s="2">
        <v>0</v>
      </c>
      <c r="F2095" s="2">
        <v>0</v>
      </c>
      <c r="G2095" s="2">
        <v>0</v>
      </c>
      <c r="H2095" s="12">
        <f t="shared" si="32"/>
        <v>0</v>
      </c>
    </row>
    <row r="2096" spans="2:8" ht="13.5" x14ac:dyDescent="0.25">
      <c r="B2096" s="10">
        <v>45051</v>
      </c>
      <c r="C2096" s="2">
        <v>47.42</v>
      </c>
      <c r="D2096" s="2">
        <v>40.997599999999998</v>
      </c>
      <c r="E2096" s="2">
        <v>0</v>
      </c>
      <c r="F2096" s="2">
        <v>0</v>
      </c>
      <c r="G2096" s="2">
        <v>0</v>
      </c>
      <c r="H2096" s="12">
        <f t="shared" si="32"/>
        <v>0</v>
      </c>
    </row>
    <row r="2097" spans="2:8" ht="13.5" x14ac:dyDescent="0.25">
      <c r="B2097" s="10">
        <v>45054</v>
      </c>
      <c r="C2097" s="2">
        <v>47.42</v>
      </c>
      <c r="D2097" s="2">
        <v>40.997599999999998</v>
      </c>
      <c r="E2097" s="2">
        <v>0</v>
      </c>
      <c r="F2097" s="2">
        <v>0</v>
      </c>
      <c r="G2097" s="2">
        <v>0</v>
      </c>
      <c r="H2097" s="12">
        <f t="shared" si="32"/>
        <v>0</v>
      </c>
    </row>
    <row r="2098" spans="2:8" ht="13.5" x14ac:dyDescent="0.25">
      <c r="B2098" s="10">
        <v>45055</v>
      </c>
      <c r="C2098" s="2">
        <v>47.42</v>
      </c>
      <c r="D2098" s="2">
        <v>40.997599999999998</v>
      </c>
      <c r="E2098" s="2">
        <v>0</v>
      </c>
      <c r="F2098" s="2">
        <v>0</v>
      </c>
      <c r="G2098" s="2">
        <v>0</v>
      </c>
      <c r="H2098" s="12">
        <f t="shared" si="32"/>
        <v>0</v>
      </c>
    </row>
    <row r="2099" spans="2:8" ht="13.5" x14ac:dyDescent="0.25">
      <c r="B2099" s="10">
        <v>45056</v>
      </c>
      <c r="C2099" s="2">
        <v>47.42</v>
      </c>
      <c r="D2099" s="2">
        <v>40.997599999999998</v>
      </c>
      <c r="E2099" s="2">
        <v>0</v>
      </c>
      <c r="F2099" s="2">
        <v>0</v>
      </c>
      <c r="G2099" s="2">
        <v>0</v>
      </c>
      <c r="H2099" s="12">
        <f t="shared" si="32"/>
        <v>0</v>
      </c>
    </row>
    <row r="2100" spans="2:8" ht="13.5" x14ac:dyDescent="0.25">
      <c r="B2100" s="10">
        <v>45057</v>
      </c>
      <c r="C2100" s="2">
        <v>47.42</v>
      </c>
      <c r="D2100" s="2">
        <v>40.997599999999998</v>
      </c>
      <c r="E2100" s="2">
        <v>30</v>
      </c>
      <c r="F2100" s="2">
        <v>47.42</v>
      </c>
      <c r="G2100" s="2">
        <v>1422.6</v>
      </c>
      <c r="H2100" s="12">
        <f t="shared" si="32"/>
        <v>0</v>
      </c>
    </row>
    <row r="2101" spans="2:8" ht="13.5" x14ac:dyDescent="0.25">
      <c r="B2101" s="10">
        <v>45058</v>
      </c>
      <c r="C2101" s="2">
        <v>47.42</v>
      </c>
      <c r="D2101" s="2">
        <v>40.997599999999998</v>
      </c>
      <c r="E2101" s="2">
        <v>0</v>
      </c>
      <c r="F2101" s="2">
        <v>0</v>
      </c>
      <c r="G2101" s="2">
        <v>0</v>
      </c>
      <c r="H2101" s="12">
        <f t="shared" si="32"/>
        <v>0</v>
      </c>
    </row>
    <row r="2102" spans="2:8" ht="13.5" x14ac:dyDescent="0.25">
      <c r="B2102" s="10">
        <v>45061</v>
      </c>
      <c r="C2102" s="2">
        <v>47.42</v>
      </c>
      <c r="D2102" s="2">
        <v>40.997599999999998</v>
      </c>
      <c r="E2102" s="2">
        <v>0</v>
      </c>
      <c r="F2102" s="2">
        <v>0</v>
      </c>
      <c r="G2102" s="2">
        <v>0</v>
      </c>
      <c r="H2102" s="12">
        <f t="shared" si="32"/>
        <v>0</v>
      </c>
    </row>
    <row r="2103" spans="2:8" ht="13.5" x14ac:dyDescent="0.25">
      <c r="B2103" s="10">
        <v>45062</v>
      </c>
      <c r="C2103" s="2">
        <v>47.42</v>
      </c>
      <c r="D2103" s="2">
        <v>40.997599999999998</v>
      </c>
      <c r="E2103" s="2">
        <v>0</v>
      </c>
      <c r="F2103" s="2">
        <v>0</v>
      </c>
      <c r="G2103" s="2">
        <v>0</v>
      </c>
      <c r="H2103" s="12">
        <f t="shared" si="32"/>
        <v>0</v>
      </c>
    </row>
    <row r="2104" spans="2:8" ht="13.5" x14ac:dyDescent="0.25">
      <c r="B2104" s="10">
        <v>45063</v>
      </c>
      <c r="C2104" s="2">
        <v>47.42</v>
      </c>
      <c r="D2104" s="2">
        <v>40.997599999999998</v>
      </c>
      <c r="E2104" s="2">
        <v>0</v>
      </c>
      <c r="F2104" s="2">
        <v>0</v>
      </c>
      <c r="G2104" s="2">
        <v>0</v>
      </c>
      <c r="H2104" s="12">
        <f t="shared" si="32"/>
        <v>0</v>
      </c>
    </row>
    <row r="2105" spans="2:8" ht="13.5" x14ac:dyDescent="0.25">
      <c r="B2105" s="10">
        <v>45064</v>
      </c>
      <c r="C2105" s="2">
        <v>47.41</v>
      </c>
      <c r="D2105" s="2">
        <v>40.988900000000001</v>
      </c>
      <c r="E2105" s="2">
        <v>18</v>
      </c>
      <c r="F2105" s="2">
        <v>47.41</v>
      </c>
      <c r="G2105" s="2">
        <v>853.38</v>
      </c>
      <c r="H2105" s="12">
        <f t="shared" si="32"/>
        <v>-2.1220754385616446E-4</v>
      </c>
    </row>
    <row r="2106" spans="2:8" ht="13.5" x14ac:dyDescent="0.25">
      <c r="B2106" s="10">
        <v>45065</v>
      </c>
      <c r="C2106" s="2">
        <v>47.42</v>
      </c>
      <c r="D2106" s="2">
        <v>40.997599999999998</v>
      </c>
      <c r="E2106" s="2">
        <v>332</v>
      </c>
      <c r="F2106" s="2">
        <v>47.42</v>
      </c>
      <c r="G2106" s="2">
        <v>15743.44</v>
      </c>
      <c r="H2106" s="12">
        <f t="shared" si="32"/>
        <v>2.1225258545600118E-4</v>
      </c>
    </row>
    <row r="2107" spans="2:8" ht="13.5" x14ac:dyDescent="0.25">
      <c r="B2107" s="10">
        <v>45068</v>
      </c>
      <c r="C2107" s="2">
        <v>47.42</v>
      </c>
      <c r="D2107" s="2">
        <v>40.997599999999998</v>
      </c>
      <c r="E2107" s="2">
        <v>10</v>
      </c>
      <c r="F2107" s="2">
        <v>47.42</v>
      </c>
      <c r="G2107" s="2">
        <v>474.2</v>
      </c>
      <c r="H2107" s="12">
        <f t="shared" si="32"/>
        <v>0</v>
      </c>
    </row>
    <row r="2108" spans="2:8" ht="13.5" x14ac:dyDescent="0.25">
      <c r="B2108" s="10">
        <v>45069</v>
      </c>
      <c r="C2108" s="2">
        <v>47.42</v>
      </c>
      <c r="D2108" s="2">
        <v>40.997599999999998</v>
      </c>
      <c r="E2108" s="2">
        <v>0</v>
      </c>
      <c r="F2108" s="2">
        <v>0</v>
      </c>
      <c r="G2108" s="2">
        <v>0</v>
      </c>
      <c r="H2108" s="12">
        <f t="shared" si="32"/>
        <v>0</v>
      </c>
    </row>
    <row r="2109" spans="2:8" ht="13.5" x14ac:dyDescent="0.25">
      <c r="B2109" s="10">
        <v>45070</v>
      </c>
      <c r="C2109" s="2">
        <v>47.42</v>
      </c>
      <c r="D2109" s="2">
        <v>40.997599999999998</v>
      </c>
      <c r="E2109" s="2">
        <v>0</v>
      </c>
      <c r="F2109" s="2">
        <v>0</v>
      </c>
      <c r="G2109" s="2">
        <v>0</v>
      </c>
      <c r="H2109" s="12">
        <f t="shared" si="32"/>
        <v>0</v>
      </c>
    </row>
    <row r="2110" spans="2:8" ht="13.5" x14ac:dyDescent="0.25">
      <c r="B2110" s="10">
        <v>45071</v>
      </c>
      <c r="C2110" s="2">
        <v>47.42</v>
      </c>
      <c r="D2110" s="2">
        <v>40.997599999999998</v>
      </c>
      <c r="E2110" s="2">
        <v>20</v>
      </c>
      <c r="F2110" s="2">
        <v>47.42</v>
      </c>
      <c r="G2110" s="2">
        <v>948.4</v>
      </c>
      <c r="H2110" s="12">
        <f t="shared" si="32"/>
        <v>0</v>
      </c>
    </row>
    <row r="2111" spans="2:8" ht="13.5" x14ac:dyDescent="0.25">
      <c r="B2111" s="10">
        <v>45072</v>
      </c>
      <c r="C2111" s="2">
        <v>47.42</v>
      </c>
      <c r="D2111" s="2">
        <v>40.997599999999998</v>
      </c>
      <c r="E2111" s="2">
        <v>0</v>
      </c>
      <c r="F2111" s="2">
        <v>0</v>
      </c>
      <c r="G2111" s="2">
        <v>0</v>
      </c>
      <c r="H2111" s="12">
        <f t="shared" si="32"/>
        <v>0</v>
      </c>
    </row>
    <row r="2112" spans="2:8" ht="13.5" x14ac:dyDescent="0.25">
      <c r="B2112" s="10">
        <v>45075</v>
      </c>
      <c r="C2112" s="2">
        <v>47.42</v>
      </c>
      <c r="D2112" s="2">
        <v>40.997599999999998</v>
      </c>
      <c r="E2112" s="2">
        <v>0</v>
      </c>
      <c r="F2112" s="2">
        <v>0</v>
      </c>
      <c r="G2112" s="2">
        <v>0</v>
      </c>
      <c r="H2112" s="12">
        <f t="shared" si="32"/>
        <v>0</v>
      </c>
    </row>
    <row r="2113" spans="2:8" ht="13.5" x14ac:dyDescent="0.25">
      <c r="B2113" s="10">
        <v>45076</v>
      </c>
      <c r="C2113" s="2">
        <v>47.42</v>
      </c>
      <c r="D2113" s="2">
        <v>40.997599999999998</v>
      </c>
      <c r="E2113" s="2">
        <v>0</v>
      </c>
      <c r="F2113" s="2">
        <v>0</v>
      </c>
      <c r="G2113" s="2">
        <v>0</v>
      </c>
      <c r="H2113" s="12">
        <f t="shared" si="32"/>
        <v>0</v>
      </c>
    </row>
    <row r="2114" spans="2:8" ht="13.5" x14ac:dyDescent="0.25">
      <c r="B2114" s="10">
        <v>45077</v>
      </c>
      <c r="C2114" s="2">
        <v>47.42</v>
      </c>
      <c r="D2114" s="2">
        <v>40.997599999999998</v>
      </c>
      <c r="E2114" s="2">
        <v>10</v>
      </c>
      <c r="F2114" s="2">
        <v>47.42</v>
      </c>
      <c r="G2114" s="2">
        <v>474.2</v>
      </c>
      <c r="H2114" s="12">
        <f t="shared" si="32"/>
        <v>0</v>
      </c>
    </row>
    <row r="2115" spans="2:8" ht="13.5" x14ac:dyDescent="0.25">
      <c r="B2115" s="10">
        <v>45078</v>
      </c>
      <c r="C2115" s="2">
        <v>47.42</v>
      </c>
      <c r="D2115" s="2">
        <v>40.997599999999998</v>
      </c>
      <c r="E2115" s="2">
        <v>0</v>
      </c>
      <c r="F2115" s="2">
        <v>0</v>
      </c>
      <c r="G2115" s="2">
        <v>0</v>
      </c>
      <c r="H2115" s="12">
        <f t="shared" si="32"/>
        <v>0</v>
      </c>
    </row>
    <row r="2116" spans="2:8" ht="13.5" x14ac:dyDescent="0.25">
      <c r="B2116" s="10">
        <v>45079</v>
      </c>
      <c r="C2116" s="2">
        <v>47.42</v>
      </c>
      <c r="D2116" s="2">
        <v>40.997599999999998</v>
      </c>
      <c r="E2116" s="2">
        <v>0</v>
      </c>
      <c r="F2116" s="2">
        <v>0</v>
      </c>
      <c r="G2116" s="2">
        <v>0</v>
      </c>
      <c r="H2116" s="12">
        <f t="shared" si="32"/>
        <v>0</v>
      </c>
    </row>
    <row r="2117" spans="2:8" ht="13.5" x14ac:dyDescent="0.25">
      <c r="B2117" s="10">
        <v>45082</v>
      </c>
      <c r="C2117" s="2">
        <v>47.42</v>
      </c>
      <c r="D2117" s="2">
        <v>40.997599999999998</v>
      </c>
      <c r="E2117" s="2">
        <v>0</v>
      </c>
      <c r="F2117" s="2">
        <v>0</v>
      </c>
      <c r="G2117" s="2">
        <v>0</v>
      </c>
      <c r="H2117" s="12">
        <f t="shared" si="32"/>
        <v>0</v>
      </c>
    </row>
    <row r="2118" spans="2:8" ht="13.5" x14ac:dyDescent="0.25">
      <c r="B2118" s="10">
        <v>45083</v>
      </c>
      <c r="C2118" s="2">
        <v>47.42</v>
      </c>
      <c r="D2118" s="2">
        <v>40.997599999999998</v>
      </c>
      <c r="E2118" s="2">
        <v>0</v>
      </c>
      <c r="F2118" s="2">
        <v>0</v>
      </c>
      <c r="G2118" s="2">
        <v>0</v>
      </c>
      <c r="H2118" s="12">
        <f t="shared" si="32"/>
        <v>0</v>
      </c>
    </row>
    <row r="2119" spans="2:8" ht="13.5" x14ac:dyDescent="0.25">
      <c r="B2119" s="10">
        <v>45084</v>
      </c>
      <c r="C2119" s="2">
        <v>47.42</v>
      </c>
      <c r="D2119" s="2">
        <v>40.997599999999998</v>
      </c>
      <c r="E2119" s="2">
        <v>0</v>
      </c>
      <c r="F2119" s="2">
        <v>0</v>
      </c>
      <c r="G2119" s="2">
        <v>0</v>
      </c>
      <c r="H2119" s="12">
        <f t="shared" ref="H2119:H2182" si="33">(D2119-D2118)/D2118</f>
        <v>0</v>
      </c>
    </row>
    <row r="2120" spans="2:8" ht="13.5" x14ac:dyDescent="0.25">
      <c r="B2120" s="10">
        <v>45085</v>
      </c>
      <c r="C2120" s="2">
        <v>47.42</v>
      </c>
      <c r="D2120" s="2">
        <v>40.997599999999998</v>
      </c>
      <c r="E2120" s="2">
        <v>0</v>
      </c>
      <c r="F2120" s="2">
        <v>0</v>
      </c>
      <c r="G2120" s="2">
        <v>0</v>
      </c>
      <c r="H2120" s="12">
        <f t="shared" si="33"/>
        <v>0</v>
      </c>
    </row>
    <row r="2121" spans="2:8" ht="13.5" x14ac:dyDescent="0.25">
      <c r="B2121" s="10">
        <v>45086</v>
      </c>
      <c r="C2121" s="2">
        <v>47.42</v>
      </c>
      <c r="D2121" s="2">
        <v>40.997599999999998</v>
      </c>
      <c r="E2121" s="2">
        <v>21</v>
      </c>
      <c r="F2121" s="2">
        <v>47.42</v>
      </c>
      <c r="G2121" s="2">
        <v>995.82</v>
      </c>
      <c r="H2121" s="12">
        <f t="shared" si="33"/>
        <v>0</v>
      </c>
    </row>
    <row r="2122" spans="2:8" ht="13.5" x14ac:dyDescent="0.25">
      <c r="B2122" s="10">
        <v>45089</v>
      </c>
      <c r="C2122" s="2">
        <v>47.42</v>
      </c>
      <c r="D2122" s="2">
        <v>40.997599999999998</v>
      </c>
      <c r="E2122" s="2">
        <v>0</v>
      </c>
      <c r="F2122" s="2">
        <v>0</v>
      </c>
      <c r="G2122" s="2">
        <v>0</v>
      </c>
      <c r="H2122" s="12">
        <f t="shared" si="33"/>
        <v>0</v>
      </c>
    </row>
    <row r="2123" spans="2:8" ht="13.5" x14ac:dyDescent="0.25">
      <c r="B2123" s="10">
        <v>45090</v>
      </c>
      <c r="C2123" s="2">
        <v>47.42</v>
      </c>
      <c r="D2123" s="2">
        <v>40.997599999999998</v>
      </c>
      <c r="E2123" s="2">
        <v>0</v>
      </c>
      <c r="F2123" s="2">
        <v>0</v>
      </c>
      <c r="G2123" s="2">
        <v>0</v>
      </c>
      <c r="H2123" s="12">
        <f t="shared" si="33"/>
        <v>0</v>
      </c>
    </row>
    <row r="2124" spans="2:8" ht="13.5" x14ac:dyDescent="0.25">
      <c r="B2124" s="10">
        <v>45091</v>
      </c>
      <c r="C2124" s="2">
        <v>47.42</v>
      </c>
      <c r="D2124" s="2">
        <v>40.997599999999998</v>
      </c>
      <c r="E2124" s="2">
        <v>4</v>
      </c>
      <c r="F2124" s="2">
        <v>47.42</v>
      </c>
      <c r="G2124" s="2">
        <v>189.68</v>
      </c>
      <c r="H2124" s="12">
        <f t="shared" si="33"/>
        <v>0</v>
      </c>
    </row>
    <row r="2125" spans="2:8" ht="13.5" x14ac:dyDescent="0.25">
      <c r="B2125" s="10">
        <v>45092</v>
      </c>
      <c r="C2125" s="2">
        <v>47.42</v>
      </c>
      <c r="D2125" s="2">
        <v>40.997599999999998</v>
      </c>
      <c r="E2125" s="2">
        <v>0</v>
      </c>
      <c r="F2125" s="2">
        <v>0</v>
      </c>
      <c r="G2125" s="2">
        <v>0</v>
      </c>
      <c r="H2125" s="12">
        <f t="shared" si="33"/>
        <v>0</v>
      </c>
    </row>
    <row r="2126" spans="2:8" ht="13.5" x14ac:dyDescent="0.25">
      <c r="B2126" s="10">
        <v>45093</v>
      </c>
      <c r="C2126" s="2">
        <v>47.42</v>
      </c>
      <c r="D2126" s="2">
        <v>40.997599999999998</v>
      </c>
      <c r="E2126" s="2">
        <v>0</v>
      </c>
      <c r="F2126" s="2">
        <v>0</v>
      </c>
      <c r="G2126" s="2">
        <v>0</v>
      </c>
      <c r="H2126" s="12">
        <f t="shared" si="33"/>
        <v>0</v>
      </c>
    </row>
    <row r="2127" spans="2:8" ht="13.5" x14ac:dyDescent="0.25">
      <c r="B2127" s="10">
        <v>45096</v>
      </c>
      <c r="C2127" s="2">
        <v>47.42</v>
      </c>
      <c r="D2127" s="2">
        <v>40.997599999999998</v>
      </c>
      <c r="E2127" s="2">
        <v>0</v>
      </c>
      <c r="F2127" s="2">
        <v>0</v>
      </c>
      <c r="G2127" s="2">
        <v>0</v>
      </c>
      <c r="H2127" s="12">
        <f t="shared" si="33"/>
        <v>0</v>
      </c>
    </row>
    <row r="2128" spans="2:8" ht="13.5" x14ac:dyDescent="0.25">
      <c r="B2128" s="10">
        <v>45097</v>
      </c>
      <c r="C2128" s="2">
        <v>47.42</v>
      </c>
      <c r="D2128" s="2">
        <v>40.997599999999998</v>
      </c>
      <c r="E2128" s="2">
        <v>8</v>
      </c>
      <c r="F2128" s="2">
        <v>47.42</v>
      </c>
      <c r="G2128" s="2">
        <v>379.36</v>
      </c>
      <c r="H2128" s="12">
        <f t="shared" si="33"/>
        <v>0</v>
      </c>
    </row>
    <row r="2129" spans="2:8" ht="13.5" x14ac:dyDescent="0.25">
      <c r="B2129" s="10">
        <v>45098</v>
      </c>
      <c r="C2129" s="2">
        <v>47.42</v>
      </c>
      <c r="D2129" s="2">
        <v>40.997599999999998</v>
      </c>
      <c r="E2129" s="2">
        <v>0</v>
      </c>
      <c r="F2129" s="2">
        <v>0</v>
      </c>
      <c r="G2129" s="2">
        <v>0</v>
      </c>
      <c r="H2129" s="12">
        <f t="shared" si="33"/>
        <v>0</v>
      </c>
    </row>
    <row r="2130" spans="2:8" ht="13.5" x14ac:dyDescent="0.25">
      <c r="B2130" s="10">
        <v>45099</v>
      </c>
      <c r="C2130" s="2">
        <v>47.42</v>
      </c>
      <c r="D2130" s="2">
        <v>40.997599999999998</v>
      </c>
      <c r="E2130" s="2">
        <v>0</v>
      </c>
      <c r="F2130" s="2">
        <v>0</v>
      </c>
      <c r="G2130" s="2">
        <v>0</v>
      </c>
      <c r="H2130" s="12">
        <f t="shared" si="33"/>
        <v>0</v>
      </c>
    </row>
    <row r="2131" spans="2:8" ht="13.5" x14ac:dyDescent="0.25">
      <c r="B2131" s="10">
        <v>45100</v>
      </c>
      <c r="C2131" s="2">
        <v>47.42</v>
      </c>
      <c r="D2131" s="2">
        <v>40.997599999999998</v>
      </c>
      <c r="E2131" s="2">
        <v>0</v>
      </c>
      <c r="F2131" s="2">
        <v>0</v>
      </c>
      <c r="G2131" s="2">
        <v>0</v>
      </c>
      <c r="H2131" s="12">
        <f t="shared" si="33"/>
        <v>0</v>
      </c>
    </row>
    <row r="2132" spans="2:8" ht="13.5" x14ac:dyDescent="0.25">
      <c r="B2132" s="10">
        <v>45103</v>
      </c>
      <c r="C2132" s="2">
        <v>47.42</v>
      </c>
      <c r="D2132" s="2">
        <v>40.997599999999998</v>
      </c>
      <c r="E2132" s="2">
        <v>0</v>
      </c>
      <c r="F2132" s="2">
        <v>0</v>
      </c>
      <c r="G2132" s="2">
        <v>0</v>
      </c>
      <c r="H2132" s="12">
        <f t="shared" si="33"/>
        <v>0</v>
      </c>
    </row>
    <row r="2133" spans="2:8" ht="13.5" x14ac:dyDescent="0.25">
      <c r="B2133" s="10">
        <v>45104</v>
      </c>
      <c r="C2133" s="2">
        <v>45.42</v>
      </c>
      <c r="D2133" s="2">
        <v>40.998600000000003</v>
      </c>
      <c r="E2133" s="2">
        <v>0</v>
      </c>
      <c r="F2133" s="2">
        <v>0</v>
      </c>
      <c r="G2133" s="2">
        <v>0</v>
      </c>
      <c r="H2133" s="12">
        <f t="shared" si="33"/>
        <v>2.4391671707728621E-5</v>
      </c>
    </row>
    <row r="2134" spans="2:8" ht="13.5" x14ac:dyDescent="0.25">
      <c r="B2134" s="10">
        <v>45107</v>
      </c>
      <c r="C2134" s="2">
        <v>45.42</v>
      </c>
      <c r="D2134" s="2">
        <v>40.998600000000003</v>
      </c>
      <c r="E2134" s="2">
        <v>0</v>
      </c>
      <c r="F2134" s="2">
        <v>0</v>
      </c>
      <c r="G2134" s="2">
        <v>0</v>
      </c>
      <c r="H2134" s="12">
        <f t="shared" si="33"/>
        <v>0</v>
      </c>
    </row>
    <row r="2135" spans="2:8" ht="13.5" x14ac:dyDescent="0.25">
      <c r="B2135" s="10">
        <v>45110</v>
      </c>
      <c r="C2135" s="2">
        <v>47.42</v>
      </c>
      <c r="D2135" s="2">
        <v>42.803899999999999</v>
      </c>
      <c r="E2135" s="2">
        <v>22</v>
      </c>
      <c r="F2135" s="2">
        <v>47.42</v>
      </c>
      <c r="G2135" s="2">
        <v>1043.24</v>
      </c>
      <c r="H2135" s="12">
        <f t="shared" si="33"/>
        <v>4.4033210890127843E-2</v>
      </c>
    </row>
    <row r="2136" spans="2:8" ht="13.5" x14ac:dyDescent="0.25">
      <c r="B2136" s="10">
        <v>45111</v>
      </c>
      <c r="C2136" s="2">
        <v>47.42</v>
      </c>
      <c r="D2136" s="2">
        <v>42.803899999999999</v>
      </c>
      <c r="E2136" s="2">
        <v>0</v>
      </c>
      <c r="F2136" s="2">
        <v>0</v>
      </c>
      <c r="G2136" s="2">
        <v>0</v>
      </c>
      <c r="H2136" s="12">
        <f t="shared" si="33"/>
        <v>0</v>
      </c>
    </row>
    <row r="2137" spans="2:8" ht="13.5" x14ac:dyDescent="0.25">
      <c r="B2137" s="10">
        <v>45112</v>
      </c>
      <c r="C2137" s="2">
        <v>47.42</v>
      </c>
      <c r="D2137" s="2">
        <v>42.803899999999999</v>
      </c>
      <c r="E2137" s="2">
        <v>0</v>
      </c>
      <c r="F2137" s="2">
        <v>0</v>
      </c>
      <c r="G2137" s="2">
        <v>0</v>
      </c>
      <c r="H2137" s="12">
        <f t="shared" si="33"/>
        <v>0</v>
      </c>
    </row>
    <row r="2138" spans="2:8" ht="13.5" x14ac:dyDescent="0.25">
      <c r="B2138" s="10">
        <v>45113</v>
      </c>
      <c r="C2138" s="2">
        <v>47.42</v>
      </c>
      <c r="D2138" s="2">
        <v>42.803899999999999</v>
      </c>
      <c r="E2138" s="2">
        <v>0</v>
      </c>
      <c r="F2138" s="2">
        <v>0</v>
      </c>
      <c r="G2138" s="2">
        <v>0</v>
      </c>
      <c r="H2138" s="12">
        <f t="shared" si="33"/>
        <v>0</v>
      </c>
    </row>
    <row r="2139" spans="2:8" ht="13.5" x14ac:dyDescent="0.25">
      <c r="B2139" s="10">
        <v>45114</v>
      </c>
      <c r="C2139" s="2">
        <v>47.42</v>
      </c>
      <c r="D2139" s="2">
        <v>42.803899999999999</v>
      </c>
      <c r="E2139" s="2">
        <v>0</v>
      </c>
      <c r="F2139" s="2">
        <v>0</v>
      </c>
      <c r="G2139" s="2">
        <v>0</v>
      </c>
      <c r="H2139" s="12">
        <f t="shared" si="33"/>
        <v>0</v>
      </c>
    </row>
    <row r="2140" spans="2:8" ht="13.5" x14ac:dyDescent="0.25">
      <c r="B2140" s="10">
        <v>45117</v>
      </c>
      <c r="C2140" s="2">
        <v>47.42</v>
      </c>
      <c r="D2140" s="2">
        <v>42.803899999999999</v>
      </c>
      <c r="E2140" s="2">
        <v>0</v>
      </c>
      <c r="F2140" s="2">
        <v>0</v>
      </c>
      <c r="G2140" s="2">
        <v>0</v>
      </c>
      <c r="H2140" s="12">
        <f t="shared" si="33"/>
        <v>0</v>
      </c>
    </row>
    <row r="2141" spans="2:8" ht="13.5" x14ac:dyDescent="0.25">
      <c r="B2141" s="10">
        <v>45118</v>
      </c>
      <c r="C2141" s="2">
        <v>47.42</v>
      </c>
      <c r="D2141" s="2">
        <v>42.803899999999999</v>
      </c>
      <c r="E2141" s="2">
        <v>0</v>
      </c>
      <c r="F2141" s="2">
        <v>0</v>
      </c>
      <c r="G2141" s="2">
        <v>0</v>
      </c>
      <c r="H2141" s="12">
        <f t="shared" si="33"/>
        <v>0</v>
      </c>
    </row>
    <row r="2142" spans="2:8" ht="13.5" x14ac:dyDescent="0.25">
      <c r="B2142" s="10">
        <v>45119</v>
      </c>
      <c r="C2142" s="2">
        <v>47.42</v>
      </c>
      <c r="D2142" s="2">
        <v>42.803899999999999</v>
      </c>
      <c r="E2142" s="2">
        <v>0</v>
      </c>
      <c r="F2142" s="2">
        <v>0</v>
      </c>
      <c r="G2142" s="2">
        <v>0</v>
      </c>
      <c r="H2142" s="12">
        <f t="shared" si="33"/>
        <v>0</v>
      </c>
    </row>
    <row r="2143" spans="2:8" ht="13.5" x14ac:dyDescent="0.25">
      <c r="B2143" s="10">
        <v>45120</v>
      </c>
      <c r="C2143" s="2">
        <v>47.42</v>
      </c>
      <c r="D2143" s="2">
        <v>42.803899999999999</v>
      </c>
      <c r="E2143" s="2">
        <v>0</v>
      </c>
      <c r="F2143" s="2">
        <v>0</v>
      </c>
      <c r="G2143" s="2">
        <v>0</v>
      </c>
      <c r="H2143" s="12">
        <f t="shared" si="33"/>
        <v>0</v>
      </c>
    </row>
    <row r="2144" spans="2:8" ht="13.5" x14ac:dyDescent="0.25">
      <c r="B2144" s="10">
        <v>45121</v>
      </c>
      <c r="C2144" s="2">
        <v>47.42</v>
      </c>
      <c r="D2144" s="2">
        <v>42.803899999999999</v>
      </c>
      <c r="E2144" s="2">
        <v>0</v>
      </c>
      <c r="F2144" s="2">
        <v>0</v>
      </c>
      <c r="G2144" s="2">
        <v>0</v>
      </c>
      <c r="H2144" s="12">
        <f t="shared" si="33"/>
        <v>0</v>
      </c>
    </row>
    <row r="2145" spans="2:8" ht="13.5" x14ac:dyDescent="0.25">
      <c r="B2145" s="10">
        <v>45124</v>
      </c>
      <c r="C2145" s="2">
        <v>47.42</v>
      </c>
      <c r="D2145" s="2">
        <v>42.803899999999999</v>
      </c>
      <c r="E2145" s="2">
        <v>0</v>
      </c>
      <c r="F2145" s="2">
        <v>0</v>
      </c>
      <c r="G2145" s="2">
        <v>0</v>
      </c>
      <c r="H2145" s="12">
        <f t="shared" si="33"/>
        <v>0</v>
      </c>
    </row>
    <row r="2146" spans="2:8" ht="13.5" x14ac:dyDescent="0.25">
      <c r="B2146" s="10">
        <v>45125</v>
      </c>
      <c r="C2146" s="2">
        <v>47.42</v>
      </c>
      <c r="D2146" s="2">
        <v>42.803899999999999</v>
      </c>
      <c r="E2146" s="2">
        <v>0</v>
      </c>
      <c r="F2146" s="2">
        <v>0</v>
      </c>
      <c r="G2146" s="2">
        <v>0</v>
      </c>
      <c r="H2146" s="12">
        <f t="shared" si="33"/>
        <v>0</v>
      </c>
    </row>
    <row r="2147" spans="2:8" ht="13.5" x14ac:dyDescent="0.25">
      <c r="B2147" s="10">
        <v>45127</v>
      </c>
      <c r="C2147" s="2">
        <v>45.29</v>
      </c>
      <c r="D2147" s="2">
        <v>40.881300000000003</v>
      </c>
      <c r="E2147" s="2">
        <v>400</v>
      </c>
      <c r="F2147" s="2">
        <v>45.29</v>
      </c>
      <c r="G2147" s="2">
        <v>18116</v>
      </c>
      <c r="H2147" s="12">
        <f t="shared" si="33"/>
        <v>-4.4916467891944326E-2</v>
      </c>
    </row>
    <row r="2148" spans="2:8" ht="13.5" x14ac:dyDescent="0.25">
      <c r="B2148" s="10">
        <v>45128</v>
      </c>
      <c r="C2148" s="2">
        <v>47.32</v>
      </c>
      <c r="D2148" s="2">
        <v>42.7136</v>
      </c>
      <c r="E2148" s="2">
        <v>0</v>
      </c>
      <c r="F2148" s="2">
        <v>0</v>
      </c>
      <c r="G2148" s="2">
        <v>0</v>
      </c>
      <c r="H2148" s="12">
        <f t="shared" si="33"/>
        <v>4.4820003277782176E-2</v>
      </c>
    </row>
    <row r="2149" spans="2:8" ht="13.5" x14ac:dyDescent="0.25">
      <c r="B2149" s="10">
        <v>45131</v>
      </c>
      <c r="C2149" s="2">
        <v>47.32</v>
      </c>
      <c r="D2149" s="2">
        <v>42.7136</v>
      </c>
      <c r="E2149" s="2">
        <v>0</v>
      </c>
      <c r="F2149" s="2">
        <v>0</v>
      </c>
      <c r="G2149" s="2">
        <v>0</v>
      </c>
      <c r="H2149" s="12">
        <f t="shared" si="33"/>
        <v>0</v>
      </c>
    </row>
    <row r="2150" spans="2:8" ht="13.5" x14ac:dyDescent="0.25">
      <c r="B2150" s="10">
        <v>45133</v>
      </c>
      <c r="C2150" s="2">
        <v>47.32</v>
      </c>
      <c r="D2150" s="2">
        <v>42.7136</v>
      </c>
      <c r="E2150" s="2">
        <v>0</v>
      </c>
      <c r="F2150" s="2">
        <v>0</v>
      </c>
      <c r="G2150" s="2">
        <v>0</v>
      </c>
      <c r="H2150" s="12">
        <f t="shared" si="33"/>
        <v>0</v>
      </c>
    </row>
    <row r="2151" spans="2:8" ht="13.5" x14ac:dyDescent="0.25">
      <c r="B2151" s="10">
        <v>45134</v>
      </c>
      <c r="C2151" s="2">
        <v>47.32</v>
      </c>
      <c r="D2151" s="2">
        <v>42.7136</v>
      </c>
      <c r="E2151" s="2">
        <v>0</v>
      </c>
      <c r="F2151" s="2">
        <v>0</v>
      </c>
      <c r="G2151" s="2">
        <v>0</v>
      </c>
      <c r="H2151" s="12">
        <f t="shared" si="33"/>
        <v>0</v>
      </c>
    </row>
    <row r="2152" spans="2:8" ht="13.5" x14ac:dyDescent="0.25">
      <c r="B2152" s="10">
        <v>45135</v>
      </c>
      <c r="C2152" s="2">
        <v>47.32</v>
      </c>
      <c r="D2152" s="2">
        <v>42.7136</v>
      </c>
      <c r="E2152" s="2">
        <v>0</v>
      </c>
      <c r="F2152" s="2">
        <v>0</v>
      </c>
      <c r="G2152" s="2">
        <v>0</v>
      </c>
      <c r="H2152" s="12">
        <f t="shared" si="33"/>
        <v>0</v>
      </c>
    </row>
    <row r="2153" spans="2:8" ht="13.5" x14ac:dyDescent="0.25">
      <c r="B2153" s="10">
        <v>45138</v>
      </c>
      <c r="C2153" s="2">
        <v>47.32</v>
      </c>
      <c r="D2153" s="2">
        <v>42.7136</v>
      </c>
      <c r="E2153" s="2">
        <v>0</v>
      </c>
      <c r="F2153" s="2">
        <v>0</v>
      </c>
      <c r="G2153" s="2">
        <v>0</v>
      </c>
      <c r="H2153" s="12">
        <f t="shared" si="33"/>
        <v>0</v>
      </c>
    </row>
    <row r="2154" spans="2:8" ht="13.5" x14ac:dyDescent="0.25">
      <c r="B2154" s="10">
        <v>45139</v>
      </c>
      <c r="C2154" s="2">
        <v>47.32</v>
      </c>
      <c r="D2154" s="2">
        <v>42.7136</v>
      </c>
      <c r="E2154" s="2">
        <v>0</v>
      </c>
      <c r="F2154" s="2">
        <v>0</v>
      </c>
      <c r="G2154" s="2">
        <v>0</v>
      </c>
      <c r="H2154" s="12">
        <f t="shared" si="33"/>
        <v>0</v>
      </c>
    </row>
    <row r="2155" spans="2:8" ht="13.5" x14ac:dyDescent="0.25">
      <c r="B2155" s="10">
        <v>45140</v>
      </c>
      <c r="C2155" s="2">
        <v>47.32</v>
      </c>
      <c r="D2155" s="2">
        <v>42.7136</v>
      </c>
      <c r="E2155" s="2">
        <v>0</v>
      </c>
      <c r="F2155" s="2">
        <v>0</v>
      </c>
      <c r="G2155" s="2">
        <v>0</v>
      </c>
      <c r="H2155" s="12">
        <f t="shared" si="33"/>
        <v>0</v>
      </c>
    </row>
    <row r="2156" spans="2:8" ht="13.5" x14ac:dyDescent="0.25">
      <c r="B2156" s="10">
        <v>45141</v>
      </c>
      <c r="C2156" s="2">
        <v>47.32</v>
      </c>
      <c r="D2156" s="2">
        <v>42.7136</v>
      </c>
      <c r="E2156" s="2">
        <v>0</v>
      </c>
      <c r="F2156" s="2">
        <v>0</v>
      </c>
      <c r="G2156" s="2">
        <v>0</v>
      </c>
      <c r="H2156" s="12">
        <f t="shared" si="33"/>
        <v>0</v>
      </c>
    </row>
    <row r="2157" spans="2:8" ht="13.5" x14ac:dyDescent="0.25">
      <c r="B2157" s="10">
        <v>45142</v>
      </c>
      <c r="C2157" s="2">
        <v>47.32</v>
      </c>
      <c r="D2157" s="2">
        <v>42.7136</v>
      </c>
      <c r="E2157" s="2">
        <v>0</v>
      </c>
      <c r="F2157" s="2">
        <v>0</v>
      </c>
      <c r="G2157" s="2">
        <v>0</v>
      </c>
      <c r="H2157" s="12">
        <f t="shared" si="33"/>
        <v>0</v>
      </c>
    </row>
    <row r="2158" spans="2:8" ht="13.5" x14ac:dyDescent="0.25">
      <c r="B2158" s="10">
        <v>45145</v>
      </c>
      <c r="C2158" s="2">
        <v>47.32</v>
      </c>
      <c r="D2158" s="2">
        <v>42.7136</v>
      </c>
      <c r="E2158" s="2">
        <v>0</v>
      </c>
      <c r="F2158" s="2">
        <v>0</v>
      </c>
      <c r="G2158" s="2">
        <v>0</v>
      </c>
      <c r="H2158" s="12">
        <f t="shared" si="33"/>
        <v>0</v>
      </c>
    </row>
    <row r="2159" spans="2:8" ht="13.5" x14ac:dyDescent="0.25">
      <c r="B2159" s="10">
        <v>45146</v>
      </c>
      <c r="C2159" s="2">
        <v>47.32</v>
      </c>
      <c r="D2159" s="2">
        <v>42.7136</v>
      </c>
      <c r="E2159" s="2">
        <v>0</v>
      </c>
      <c r="F2159" s="2">
        <v>0</v>
      </c>
      <c r="G2159" s="2">
        <v>0</v>
      </c>
      <c r="H2159" s="12">
        <f t="shared" si="33"/>
        <v>0</v>
      </c>
    </row>
    <row r="2160" spans="2:8" ht="13.5" x14ac:dyDescent="0.25">
      <c r="B2160" s="10">
        <v>45147</v>
      </c>
      <c r="C2160" s="2">
        <v>47.32</v>
      </c>
      <c r="D2160" s="2">
        <v>42.7136</v>
      </c>
      <c r="E2160" s="2">
        <v>0</v>
      </c>
      <c r="F2160" s="2">
        <v>0</v>
      </c>
      <c r="G2160" s="2">
        <v>0</v>
      </c>
      <c r="H2160" s="12">
        <f t="shared" si="33"/>
        <v>0</v>
      </c>
    </row>
    <row r="2161" spans="2:8" ht="13.5" x14ac:dyDescent="0.25">
      <c r="B2161" s="10">
        <v>45148</v>
      </c>
      <c r="C2161" s="2">
        <v>47.32</v>
      </c>
      <c r="D2161" s="2">
        <v>42.7136</v>
      </c>
      <c r="E2161" s="2">
        <v>10</v>
      </c>
      <c r="F2161" s="2">
        <v>47.32</v>
      </c>
      <c r="G2161" s="2">
        <v>473.2</v>
      </c>
      <c r="H2161" s="12">
        <f t="shared" si="33"/>
        <v>0</v>
      </c>
    </row>
    <row r="2162" spans="2:8" ht="13.5" x14ac:dyDescent="0.25">
      <c r="B2162" s="10">
        <v>45149</v>
      </c>
      <c r="C2162" s="2">
        <v>47.32</v>
      </c>
      <c r="D2162" s="2">
        <v>42.7136</v>
      </c>
      <c r="E2162" s="2">
        <v>0</v>
      </c>
      <c r="F2162" s="2">
        <v>0</v>
      </c>
      <c r="G2162" s="2">
        <v>0</v>
      </c>
      <c r="H2162" s="12">
        <f t="shared" si="33"/>
        <v>0</v>
      </c>
    </row>
    <row r="2163" spans="2:8" ht="13.5" x14ac:dyDescent="0.25">
      <c r="B2163" s="10">
        <v>45152</v>
      </c>
      <c r="C2163" s="2">
        <v>47.32</v>
      </c>
      <c r="D2163" s="2">
        <v>42.7136</v>
      </c>
      <c r="E2163" s="2">
        <v>0</v>
      </c>
      <c r="F2163" s="2">
        <v>0</v>
      </c>
      <c r="G2163" s="2">
        <v>0</v>
      </c>
      <c r="H2163" s="12">
        <f t="shared" si="33"/>
        <v>0</v>
      </c>
    </row>
    <row r="2164" spans="2:8" ht="13.5" x14ac:dyDescent="0.25">
      <c r="B2164" s="10">
        <v>45153</v>
      </c>
      <c r="C2164" s="2">
        <v>46.99</v>
      </c>
      <c r="D2164" s="2">
        <v>42.415799999999997</v>
      </c>
      <c r="E2164" s="2">
        <v>40</v>
      </c>
      <c r="F2164" s="2">
        <v>46.99</v>
      </c>
      <c r="G2164" s="2">
        <v>1879.6</v>
      </c>
      <c r="H2164" s="12">
        <f t="shared" si="33"/>
        <v>-6.9720182798921719E-3</v>
      </c>
    </row>
    <row r="2165" spans="2:8" ht="13.5" x14ac:dyDescent="0.25">
      <c r="B2165" s="10">
        <v>45154</v>
      </c>
      <c r="C2165" s="2">
        <v>46.99</v>
      </c>
      <c r="D2165" s="2">
        <v>42.415799999999997</v>
      </c>
      <c r="E2165" s="2">
        <v>0</v>
      </c>
      <c r="F2165" s="2">
        <v>0</v>
      </c>
      <c r="G2165" s="2">
        <v>0</v>
      </c>
      <c r="H2165" s="12">
        <f t="shared" si="33"/>
        <v>0</v>
      </c>
    </row>
    <row r="2166" spans="2:8" ht="13.5" x14ac:dyDescent="0.25">
      <c r="B2166" s="10">
        <v>45155</v>
      </c>
      <c r="C2166" s="2">
        <v>46.99</v>
      </c>
      <c r="D2166" s="2">
        <v>42.415799999999997</v>
      </c>
      <c r="E2166" s="2">
        <v>0</v>
      </c>
      <c r="F2166" s="2">
        <v>0</v>
      </c>
      <c r="G2166" s="2">
        <v>0</v>
      </c>
      <c r="H2166" s="12">
        <f t="shared" si="33"/>
        <v>0</v>
      </c>
    </row>
    <row r="2167" spans="2:8" ht="13.5" x14ac:dyDescent="0.25">
      <c r="B2167" s="10">
        <v>45156</v>
      </c>
      <c r="C2167" s="2">
        <v>46.99</v>
      </c>
      <c r="D2167" s="2">
        <v>42.415799999999997</v>
      </c>
      <c r="E2167" s="2">
        <v>0</v>
      </c>
      <c r="F2167" s="2">
        <v>0</v>
      </c>
      <c r="G2167" s="2">
        <v>0</v>
      </c>
      <c r="H2167" s="12">
        <f t="shared" si="33"/>
        <v>0</v>
      </c>
    </row>
    <row r="2168" spans="2:8" ht="13.5" x14ac:dyDescent="0.25">
      <c r="B2168" s="10">
        <v>45159</v>
      </c>
      <c r="C2168" s="2">
        <v>45</v>
      </c>
      <c r="D2168" s="2">
        <v>40.619500000000002</v>
      </c>
      <c r="E2168" s="2">
        <v>2000</v>
      </c>
      <c r="F2168" s="2">
        <v>45</v>
      </c>
      <c r="G2168" s="2">
        <v>90000</v>
      </c>
      <c r="H2168" s="12">
        <f t="shared" si="33"/>
        <v>-4.2349784750022282E-2</v>
      </c>
    </row>
    <row r="2169" spans="2:8" ht="13.5" x14ac:dyDescent="0.25">
      <c r="B2169" s="10">
        <v>45160</v>
      </c>
      <c r="C2169" s="2">
        <v>47</v>
      </c>
      <c r="D2169" s="2">
        <v>42.424799999999998</v>
      </c>
      <c r="E2169" s="2">
        <v>4</v>
      </c>
      <c r="F2169" s="2">
        <v>47</v>
      </c>
      <c r="G2169" s="2">
        <v>188</v>
      </c>
      <c r="H2169" s="12">
        <f t="shared" si="33"/>
        <v>4.4444170903137542E-2</v>
      </c>
    </row>
    <row r="2170" spans="2:8" ht="13.5" x14ac:dyDescent="0.25">
      <c r="B2170" s="10">
        <v>45161</v>
      </c>
      <c r="C2170" s="2">
        <v>47</v>
      </c>
      <c r="D2170" s="2">
        <v>42.424799999999998</v>
      </c>
      <c r="E2170" s="2">
        <v>0</v>
      </c>
      <c r="F2170" s="2">
        <v>0</v>
      </c>
      <c r="G2170" s="2">
        <v>0</v>
      </c>
      <c r="H2170" s="12">
        <f t="shared" si="33"/>
        <v>0</v>
      </c>
    </row>
    <row r="2171" spans="2:8" ht="13.5" x14ac:dyDescent="0.25">
      <c r="B2171" s="10">
        <v>45162</v>
      </c>
      <c r="C2171" s="2">
        <v>47</v>
      </c>
      <c r="D2171" s="2">
        <v>42.424799999999998</v>
      </c>
      <c r="E2171" s="2">
        <v>10</v>
      </c>
      <c r="F2171" s="2">
        <v>47</v>
      </c>
      <c r="G2171" s="2">
        <v>470</v>
      </c>
      <c r="H2171" s="12">
        <f t="shared" si="33"/>
        <v>0</v>
      </c>
    </row>
    <row r="2172" spans="2:8" ht="13.5" x14ac:dyDescent="0.25">
      <c r="B2172" s="10">
        <v>45163</v>
      </c>
      <c r="C2172" s="2">
        <v>47</v>
      </c>
      <c r="D2172" s="2">
        <v>42.424799999999998</v>
      </c>
      <c r="E2172" s="2">
        <v>76</v>
      </c>
      <c r="F2172" s="2">
        <v>47</v>
      </c>
      <c r="G2172" s="2">
        <v>3572</v>
      </c>
      <c r="H2172" s="12">
        <f t="shared" si="33"/>
        <v>0</v>
      </c>
    </row>
    <row r="2173" spans="2:8" ht="13.5" x14ac:dyDescent="0.25">
      <c r="B2173" s="10">
        <v>45166</v>
      </c>
      <c r="C2173" s="2">
        <v>47</v>
      </c>
      <c r="D2173" s="2">
        <v>42.424799999999998</v>
      </c>
      <c r="E2173" s="2">
        <v>3</v>
      </c>
      <c r="F2173" s="2">
        <v>47</v>
      </c>
      <c r="G2173" s="2">
        <v>141</v>
      </c>
      <c r="H2173" s="12">
        <f t="shared" si="33"/>
        <v>0</v>
      </c>
    </row>
    <row r="2174" spans="2:8" ht="13.5" x14ac:dyDescent="0.25">
      <c r="B2174" s="10">
        <v>45167</v>
      </c>
      <c r="C2174" s="2">
        <v>47.4</v>
      </c>
      <c r="D2174" s="2">
        <v>42.785899999999998</v>
      </c>
      <c r="E2174" s="2">
        <v>15</v>
      </c>
      <c r="F2174" s="2">
        <v>47.4</v>
      </c>
      <c r="G2174" s="2">
        <v>711</v>
      </c>
      <c r="H2174" s="12">
        <f t="shared" si="33"/>
        <v>8.5115309913069825E-3</v>
      </c>
    </row>
    <row r="2175" spans="2:8" ht="13.5" x14ac:dyDescent="0.25">
      <c r="B2175" s="10">
        <v>45168</v>
      </c>
      <c r="C2175" s="2">
        <v>47.4</v>
      </c>
      <c r="D2175" s="2">
        <v>42.785899999999998</v>
      </c>
      <c r="E2175" s="2">
        <v>0</v>
      </c>
      <c r="F2175" s="2">
        <v>0</v>
      </c>
      <c r="G2175" s="2">
        <v>0</v>
      </c>
      <c r="H2175" s="12">
        <f t="shared" si="33"/>
        <v>0</v>
      </c>
    </row>
    <row r="2176" spans="2:8" ht="13.5" x14ac:dyDescent="0.25">
      <c r="B2176" s="10">
        <v>45169</v>
      </c>
      <c r="C2176" s="2">
        <v>47.4</v>
      </c>
      <c r="D2176" s="2">
        <v>42.785899999999998</v>
      </c>
      <c r="E2176" s="2">
        <v>0</v>
      </c>
      <c r="F2176" s="2">
        <v>0</v>
      </c>
      <c r="G2176" s="2">
        <v>0</v>
      </c>
      <c r="H2176" s="12">
        <f t="shared" si="33"/>
        <v>0</v>
      </c>
    </row>
    <row r="2177" spans="2:8" ht="13.5" x14ac:dyDescent="0.25">
      <c r="B2177" s="10">
        <v>45170</v>
      </c>
      <c r="C2177" s="2">
        <v>47.4</v>
      </c>
      <c r="D2177" s="2">
        <v>42.785899999999998</v>
      </c>
      <c r="E2177" s="2">
        <v>0</v>
      </c>
      <c r="F2177" s="2">
        <v>0</v>
      </c>
      <c r="G2177" s="2">
        <v>0</v>
      </c>
      <c r="H2177" s="12">
        <f t="shared" si="33"/>
        <v>0</v>
      </c>
    </row>
    <row r="2178" spans="2:8" ht="13.5" x14ac:dyDescent="0.25">
      <c r="B2178" s="10">
        <v>45173</v>
      </c>
      <c r="C2178" s="2">
        <v>47.4</v>
      </c>
      <c r="D2178" s="2">
        <v>42.785899999999998</v>
      </c>
      <c r="E2178" s="2">
        <v>0</v>
      </c>
      <c r="F2178" s="2">
        <v>0</v>
      </c>
      <c r="G2178" s="2">
        <v>0</v>
      </c>
      <c r="H2178" s="12">
        <f t="shared" si="33"/>
        <v>0</v>
      </c>
    </row>
    <row r="2179" spans="2:8" ht="13.5" x14ac:dyDescent="0.25">
      <c r="B2179" s="10">
        <v>45174</v>
      </c>
      <c r="C2179" s="2">
        <v>47.4</v>
      </c>
      <c r="D2179" s="2">
        <v>42.785899999999998</v>
      </c>
      <c r="E2179" s="2">
        <v>0</v>
      </c>
      <c r="F2179" s="2">
        <v>0</v>
      </c>
      <c r="G2179" s="2">
        <v>0</v>
      </c>
      <c r="H2179" s="12">
        <f t="shared" si="33"/>
        <v>0</v>
      </c>
    </row>
    <row r="2180" spans="2:8" ht="13.5" x14ac:dyDescent="0.25">
      <c r="B2180" s="10">
        <v>45175</v>
      </c>
      <c r="C2180" s="2">
        <v>47.4</v>
      </c>
      <c r="D2180" s="2">
        <v>42.785899999999998</v>
      </c>
      <c r="E2180" s="2">
        <v>154</v>
      </c>
      <c r="F2180" s="2">
        <v>47.4</v>
      </c>
      <c r="G2180" s="2">
        <v>7299.6</v>
      </c>
      <c r="H2180" s="12">
        <f t="shared" si="33"/>
        <v>0</v>
      </c>
    </row>
    <row r="2181" spans="2:8" ht="13.5" x14ac:dyDescent="0.25">
      <c r="B2181" s="10">
        <v>45176</v>
      </c>
      <c r="C2181" s="2">
        <v>47.4</v>
      </c>
      <c r="D2181" s="2">
        <v>42.785899999999998</v>
      </c>
      <c r="E2181" s="2">
        <v>0</v>
      </c>
      <c r="F2181" s="2">
        <v>0</v>
      </c>
      <c r="G2181" s="2">
        <v>0</v>
      </c>
      <c r="H2181" s="12">
        <f t="shared" si="33"/>
        <v>0</v>
      </c>
    </row>
    <row r="2182" spans="2:8" ht="13.5" x14ac:dyDescent="0.25">
      <c r="B2182" s="10">
        <v>45177</v>
      </c>
      <c r="C2182" s="2">
        <v>47.4</v>
      </c>
      <c r="D2182" s="2">
        <v>42.785899999999998</v>
      </c>
      <c r="E2182" s="2">
        <v>59</v>
      </c>
      <c r="F2182" s="2">
        <v>47.4</v>
      </c>
      <c r="G2182" s="2">
        <v>2796.6</v>
      </c>
      <c r="H2182" s="12">
        <f t="shared" si="33"/>
        <v>0</v>
      </c>
    </row>
    <row r="2183" spans="2:8" ht="13.5" x14ac:dyDescent="0.25">
      <c r="B2183" s="10">
        <v>45180</v>
      </c>
      <c r="C2183" s="2">
        <v>47.4</v>
      </c>
      <c r="D2183" s="2">
        <v>42.785899999999998</v>
      </c>
      <c r="E2183" s="2">
        <v>0</v>
      </c>
      <c r="F2183" s="2">
        <v>0</v>
      </c>
      <c r="G2183" s="2">
        <v>0</v>
      </c>
      <c r="H2183" s="12">
        <f t="shared" ref="H2183:H2246" si="34">(D2183-D2182)/D2182</f>
        <v>0</v>
      </c>
    </row>
    <row r="2184" spans="2:8" ht="13.5" x14ac:dyDescent="0.25">
      <c r="B2184" s="10">
        <v>45181</v>
      </c>
      <c r="C2184" s="2">
        <v>47.4</v>
      </c>
      <c r="D2184" s="2">
        <v>42.785899999999998</v>
      </c>
      <c r="E2184" s="2">
        <v>0</v>
      </c>
      <c r="F2184" s="2">
        <v>0</v>
      </c>
      <c r="G2184" s="2">
        <v>0</v>
      </c>
      <c r="H2184" s="12">
        <f t="shared" si="34"/>
        <v>0</v>
      </c>
    </row>
    <row r="2185" spans="2:8" ht="13.5" x14ac:dyDescent="0.25">
      <c r="B2185" s="10">
        <v>45182</v>
      </c>
      <c r="C2185" s="2">
        <v>47.4</v>
      </c>
      <c r="D2185" s="2">
        <v>42.785899999999998</v>
      </c>
      <c r="E2185" s="2">
        <v>0</v>
      </c>
      <c r="F2185" s="2">
        <v>0</v>
      </c>
      <c r="G2185" s="2">
        <v>0</v>
      </c>
      <c r="H2185" s="12">
        <f t="shared" si="34"/>
        <v>0</v>
      </c>
    </row>
    <row r="2186" spans="2:8" ht="13.5" x14ac:dyDescent="0.25">
      <c r="B2186" s="10">
        <v>45183</v>
      </c>
      <c r="C2186" s="2">
        <v>47.4</v>
      </c>
      <c r="D2186" s="2">
        <v>42.785899999999998</v>
      </c>
      <c r="E2186" s="2">
        <v>0</v>
      </c>
      <c r="F2186" s="2">
        <v>0</v>
      </c>
      <c r="G2186" s="2">
        <v>0</v>
      </c>
      <c r="H2186" s="12">
        <f t="shared" si="34"/>
        <v>0</v>
      </c>
    </row>
    <row r="2187" spans="2:8" ht="13.5" x14ac:dyDescent="0.25">
      <c r="B2187" s="10">
        <v>45184</v>
      </c>
      <c r="C2187" s="2">
        <v>47.4</v>
      </c>
      <c r="D2187" s="2">
        <v>42.785899999999998</v>
      </c>
      <c r="E2187" s="2">
        <v>0</v>
      </c>
      <c r="F2187" s="2">
        <v>0</v>
      </c>
      <c r="G2187" s="2">
        <v>0</v>
      </c>
      <c r="H2187" s="12">
        <f t="shared" si="34"/>
        <v>0</v>
      </c>
    </row>
    <row r="2188" spans="2:8" ht="13.5" x14ac:dyDescent="0.25">
      <c r="B2188" s="10">
        <v>45187</v>
      </c>
      <c r="C2188" s="2">
        <v>47.4</v>
      </c>
      <c r="D2188" s="2">
        <v>42.785899999999998</v>
      </c>
      <c r="E2188" s="2">
        <v>0</v>
      </c>
      <c r="F2188" s="2">
        <v>0</v>
      </c>
      <c r="G2188" s="2">
        <v>0</v>
      </c>
      <c r="H2188" s="12">
        <f t="shared" si="34"/>
        <v>0</v>
      </c>
    </row>
    <row r="2189" spans="2:8" ht="13.5" x14ac:dyDescent="0.25">
      <c r="B2189" s="10">
        <v>45188</v>
      </c>
      <c r="C2189" s="2">
        <v>47.4</v>
      </c>
      <c r="D2189" s="2">
        <v>42.785899999999998</v>
      </c>
      <c r="E2189" s="2">
        <v>0</v>
      </c>
      <c r="F2189" s="2">
        <v>0</v>
      </c>
      <c r="G2189" s="2">
        <v>0</v>
      </c>
      <c r="H2189" s="12">
        <f t="shared" si="34"/>
        <v>0</v>
      </c>
    </row>
    <row r="2190" spans="2:8" ht="13.5" x14ac:dyDescent="0.25">
      <c r="B2190" s="10">
        <v>45189</v>
      </c>
      <c r="C2190" s="2">
        <v>47.4</v>
      </c>
      <c r="D2190" s="2">
        <v>42.785899999999998</v>
      </c>
      <c r="E2190" s="2">
        <v>0</v>
      </c>
      <c r="F2190" s="2">
        <v>0</v>
      </c>
      <c r="G2190" s="2">
        <v>0</v>
      </c>
      <c r="H2190" s="12">
        <f t="shared" si="34"/>
        <v>0</v>
      </c>
    </row>
    <row r="2191" spans="2:8" ht="13.5" x14ac:dyDescent="0.25">
      <c r="B2191" s="10">
        <v>45190</v>
      </c>
      <c r="C2191" s="2">
        <v>47.4</v>
      </c>
      <c r="D2191" s="2">
        <v>42.785899999999998</v>
      </c>
      <c r="E2191" s="2">
        <v>0</v>
      </c>
      <c r="F2191" s="2">
        <v>0</v>
      </c>
      <c r="G2191" s="2">
        <v>0</v>
      </c>
      <c r="H2191" s="12">
        <f t="shared" si="34"/>
        <v>0</v>
      </c>
    </row>
    <row r="2192" spans="2:8" ht="13.5" x14ac:dyDescent="0.25">
      <c r="B2192" s="10">
        <v>45191</v>
      </c>
      <c r="C2192" s="2">
        <v>47.4</v>
      </c>
      <c r="D2192" s="2">
        <v>42.785899999999998</v>
      </c>
      <c r="E2192" s="2">
        <v>0</v>
      </c>
      <c r="F2192" s="2">
        <v>0</v>
      </c>
      <c r="G2192" s="2">
        <v>0</v>
      </c>
      <c r="H2192" s="12">
        <f t="shared" si="34"/>
        <v>0</v>
      </c>
    </row>
    <row r="2193" spans="2:8" ht="13.5" x14ac:dyDescent="0.25">
      <c r="B2193" s="10">
        <v>45194</v>
      </c>
      <c r="C2193" s="2">
        <v>47.4</v>
      </c>
      <c r="D2193" s="2">
        <v>42.785899999999998</v>
      </c>
      <c r="E2193" s="2">
        <v>0</v>
      </c>
      <c r="F2193" s="2">
        <v>0</v>
      </c>
      <c r="G2193" s="2">
        <v>0</v>
      </c>
      <c r="H2193" s="12">
        <f t="shared" si="34"/>
        <v>0</v>
      </c>
    </row>
    <row r="2194" spans="2:8" ht="13.5" x14ac:dyDescent="0.25">
      <c r="B2194" s="10">
        <v>45195</v>
      </c>
      <c r="C2194" s="2">
        <v>47</v>
      </c>
      <c r="D2194" s="2">
        <v>42.424799999999998</v>
      </c>
      <c r="E2194" s="2">
        <v>126</v>
      </c>
      <c r="F2194" s="2">
        <v>47</v>
      </c>
      <c r="G2194" s="2">
        <v>5922</v>
      </c>
      <c r="H2194" s="12">
        <f t="shared" si="34"/>
        <v>-8.4396962550746957E-3</v>
      </c>
    </row>
    <row r="2195" spans="2:8" ht="13.5" x14ac:dyDescent="0.25">
      <c r="B2195" s="10">
        <v>45197</v>
      </c>
      <c r="C2195" s="2">
        <v>47.3</v>
      </c>
      <c r="D2195" s="2">
        <v>42.695599999999999</v>
      </c>
      <c r="E2195" s="2">
        <v>146</v>
      </c>
      <c r="F2195" s="2">
        <v>47.3</v>
      </c>
      <c r="G2195" s="2">
        <v>6905.8</v>
      </c>
      <c r="H2195" s="12">
        <f t="shared" si="34"/>
        <v>6.383058965510769E-3</v>
      </c>
    </row>
    <row r="2196" spans="2:8" ht="13.5" x14ac:dyDescent="0.25">
      <c r="B2196" s="10">
        <v>45198</v>
      </c>
      <c r="C2196" s="2">
        <v>47.3</v>
      </c>
      <c r="D2196" s="2">
        <v>42.695599999999999</v>
      </c>
      <c r="E2196" s="2">
        <v>0</v>
      </c>
      <c r="F2196" s="2">
        <v>0</v>
      </c>
      <c r="G2196" s="2">
        <v>0</v>
      </c>
      <c r="H2196" s="12">
        <f t="shared" si="34"/>
        <v>0</v>
      </c>
    </row>
    <row r="2197" spans="2:8" ht="13.5" x14ac:dyDescent="0.25">
      <c r="B2197" s="10">
        <v>45201</v>
      </c>
      <c r="C2197" s="2">
        <v>47.3</v>
      </c>
      <c r="D2197" s="2">
        <v>42.695599999999999</v>
      </c>
      <c r="E2197" s="2">
        <v>0</v>
      </c>
      <c r="F2197" s="2">
        <v>0</v>
      </c>
      <c r="G2197" s="2">
        <v>0</v>
      </c>
      <c r="H2197" s="12">
        <f t="shared" si="34"/>
        <v>0</v>
      </c>
    </row>
    <row r="2198" spans="2:8" ht="13.5" x14ac:dyDescent="0.25">
      <c r="B2198" s="10">
        <v>45202</v>
      </c>
      <c r="C2198" s="2">
        <v>47.3</v>
      </c>
      <c r="D2198" s="2">
        <v>42.695599999999999</v>
      </c>
      <c r="E2198" s="2">
        <v>0</v>
      </c>
      <c r="F2198" s="2">
        <v>0</v>
      </c>
      <c r="G2198" s="2">
        <v>0</v>
      </c>
      <c r="H2198" s="12">
        <f t="shared" si="34"/>
        <v>0</v>
      </c>
    </row>
    <row r="2199" spans="2:8" ht="13.5" x14ac:dyDescent="0.25">
      <c r="B2199" s="10">
        <v>45203</v>
      </c>
      <c r="C2199" s="2">
        <v>47.3</v>
      </c>
      <c r="D2199" s="2">
        <v>42.695599999999999</v>
      </c>
      <c r="E2199" s="2">
        <v>0</v>
      </c>
      <c r="F2199" s="2">
        <v>0</v>
      </c>
      <c r="G2199" s="2">
        <v>0</v>
      </c>
      <c r="H2199" s="12">
        <f t="shared" si="34"/>
        <v>0</v>
      </c>
    </row>
    <row r="2200" spans="2:8" ht="13.5" x14ac:dyDescent="0.25">
      <c r="B2200" s="10">
        <v>45204</v>
      </c>
      <c r="C2200" s="2">
        <v>47.3</v>
      </c>
      <c r="D2200" s="2">
        <v>42.695599999999999</v>
      </c>
      <c r="E2200" s="2">
        <v>204</v>
      </c>
      <c r="F2200" s="2">
        <v>47.3</v>
      </c>
      <c r="G2200" s="2">
        <v>9649.2000000000007</v>
      </c>
      <c r="H2200" s="12">
        <f t="shared" si="34"/>
        <v>0</v>
      </c>
    </row>
    <row r="2201" spans="2:8" ht="13.5" x14ac:dyDescent="0.25">
      <c r="B2201" s="10">
        <v>45205</v>
      </c>
      <c r="C2201" s="2">
        <v>47.3</v>
      </c>
      <c r="D2201" s="2">
        <v>42.695599999999999</v>
      </c>
      <c r="E2201" s="2">
        <v>0</v>
      </c>
      <c r="F2201" s="2">
        <v>0</v>
      </c>
      <c r="G2201" s="2">
        <v>0</v>
      </c>
      <c r="H2201" s="12">
        <f t="shared" si="34"/>
        <v>0</v>
      </c>
    </row>
    <row r="2202" spans="2:8" ht="13.5" x14ac:dyDescent="0.25">
      <c r="B2202" s="10">
        <v>45208</v>
      </c>
      <c r="C2202" s="2">
        <v>47.3</v>
      </c>
      <c r="D2202" s="2">
        <v>42.695599999999999</v>
      </c>
      <c r="E2202" s="2">
        <v>0</v>
      </c>
      <c r="F2202" s="2">
        <v>0</v>
      </c>
      <c r="G2202" s="2">
        <v>0</v>
      </c>
      <c r="H2202" s="12">
        <f t="shared" si="34"/>
        <v>0</v>
      </c>
    </row>
    <row r="2203" spans="2:8" ht="13.5" x14ac:dyDescent="0.25">
      <c r="B2203" s="10">
        <v>45209</v>
      </c>
      <c r="C2203" s="2">
        <v>47.3</v>
      </c>
      <c r="D2203" s="2">
        <v>42.695599999999999</v>
      </c>
      <c r="E2203" s="2">
        <v>0</v>
      </c>
      <c r="F2203" s="2">
        <v>0</v>
      </c>
      <c r="G2203" s="2">
        <v>0</v>
      </c>
      <c r="H2203" s="12">
        <f t="shared" si="34"/>
        <v>0</v>
      </c>
    </row>
    <row r="2204" spans="2:8" ht="13.5" x14ac:dyDescent="0.25">
      <c r="B2204" s="10">
        <v>45210</v>
      </c>
      <c r="C2204" s="2">
        <v>47.3</v>
      </c>
      <c r="D2204" s="2">
        <v>42.695599999999999</v>
      </c>
      <c r="E2204" s="2">
        <v>0</v>
      </c>
      <c r="F2204" s="2">
        <v>0</v>
      </c>
      <c r="G2204" s="2">
        <v>0</v>
      </c>
      <c r="H2204" s="12">
        <f t="shared" si="34"/>
        <v>0</v>
      </c>
    </row>
    <row r="2205" spans="2:8" ht="13.5" x14ac:dyDescent="0.25">
      <c r="B2205" s="10">
        <v>45211</v>
      </c>
      <c r="C2205" s="2">
        <v>47.3</v>
      </c>
      <c r="D2205" s="2">
        <v>42.695599999999999</v>
      </c>
      <c r="E2205" s="2">
        <v>0</v>
      </c>
      <c r="F2205" s="2">
        <v>0</v>
      </c>
      <c r="G2205" s="2">
        <v>0</v>
      </c>
      <c r="H2205" s="12">
        <f t="shared" si="34"/>
        <v>0</v>
      </c>
    </row>
    <row r="2206" spans="2:8" ht="13.5" x14ac:dyDescent="0.25">
      <c r="B2206" s="10">
        <v>45212</v>
      </c>
      <c r="C2206" s="2">
        <v>47.3</v>
      </c>
      <c r="D2206" s="2">
        <v>42.695599999999999</v>
      </c>
      <c r="E2206" s="2">
        <v>0</v>
      </c>
      <c r="F2206" s="2">
        <v>0</v>
      </c>
      <c r="G2206" s="2">
        <v>0</v>
      </c>
      <c r="H2206" s="12">
        <f t="shared" si="34"/>
        <v>0</v>
      </c>
    </row>
    <row r="2207" spans="2:8" ht="13.5" x14ac:dyDescent="0.25">
      <c r="B2207" s="10">
        <v>45215</v>
      </c>
      <c r="C2207" s="2">
        <v>47.3</v>
      </c>
      <c r="D2207" s="2">
        <v>42.695599999999999</v>
      </c>
      <c r="E2207" s="2">
        <v>0</v>
      </c>
      <c r="F2207" s="2">
        <v>0</v>
      </c>
      <c r="G2207" s="2">
        <v>0</v>
      </c>
      <c r="H2207" s="12">
        <f t="shared" si="34"/>
        <v>0</v>
      </c>
    </row>
    <row r="2208" spans="2:8" ht="13.5" x14ac:dyDescent="0.25">
      <c r="B2208" s="10">
        <v>45216</v>
      </c>
      <c r="C2208" s="2">
        <v>47.3</v>
      </c>
      <c r="D2208" s="2">
        <v>42.695599999999999</v>
      </c>
      <c r="E2208" s="2">
        <v>0</v>
      </c>
      <c r="F2208" s="2">
        <v>0</v>
      </c>
      <c r="G2208" s="2">
        <v>0</v>
      </c>
      <c r="H2208" s="12">
        <f t="shared" si="34"/>
        <v>0</v>
      </c>
    </row>
    <row r="2209" spans="2:8" ht="13.5" x14ac:dyDescent="0.25">
      <c r="B2209" s="10">
        <v>45217</v>
      </c>
      <c r="C2209" s="2">
        <v>47.3</v>
      </c>
      <c r="D2209" s="2">
        <v>42.695599999999999</v>
      </c>
      <c r="E2209" s="2">
        <v>0</v>
      </c>
      <c r="F2209" s="2">
        <v>0</v>
      </c>
      <c r="G2209" s="2">
        <v>0</v>
      </c>
      <c r="H2209" s="12">
        <f t="shared" si="34"/>
        <v>0</v>
      </c>
    </row>
    <row r="2210" spans="2:8" ht="13.5" x14ac:dyDescent="0.25">
      <c r="B2210" s="10">
        <v>45218</v>
      </c>
      <c r="C2210" s="2">
        <v>47.3</v>
      </c>
      <c r="D2210" s="2">
        <v>42.695599999999999</v>
      </c>
      <c r="E2210" s="2">
        <v>0</v>
      </c>
      <c r="F2210" s="2">
        <v>0</v>
      </c>
      <c r="G2210" s="2">
        <v>0</v>
      </c>
      <c r="H2210" s="12">
        <f t="shared" si="34"/>
        <v>0</v>
      </c>
    </row>
    <row r="2211" spans="2:8" ht="13.5" x14ac:dyDescent="0.25">
      <c r="B2211" s="10">
        <v>45219</v>
      </c>
      <c r="C2211" s="2">
        <v>47.3</v>
      </c>
      <c r="D2211" s="2">
        <v>42.695599999999999</v>
      </c>
      <c r="E2211" s="2">
        <v>0</v>
      </c>
      <c r="F2211" s="2">
        <v>0</v>
      </c>
      <c r="G2211" s="2">
        <v>0</v>
      </c>
      <c r="H2211" s="12">
        <f t="shared" si="34"/>
        <v>0</v>
      </c>
    </row>
    <row r="2212" spans="2:8" ht="13.5" x14ac:dyDescent="0.25">
      <c r="B2212" s="10">
        <v>45222</v>
      </c>
      <c r="C2212" s="2">
        <v>47.3</v>
      </c>
      <c r="D2212" s="2">
        <v>42.695599999999999</v>
      </c>
      <c r="E2212" s="2">
        <v>0</v>
      </c>
      <c r="F2212" s="2">
        <v>0</v>
      </c>
      <c r="G2212" s="2">
        <v>0</v>
      </c>
      <c r="H2212" s="12">
        <f t="shared" si="34"/>
        <v>0</v>
      </c>
    </row>
    <row r="2213" spans="2:8" ht="13.5" x14ac:dyDescent="0.25">
      <c r="B2213" s="10">
        <v>45223</v>
      </c>
      <c r="C2213" s="2">
        <v>47.3</v>
      </c>
      <c r="D2213" s="2">
        <v>42.695599999999999</v>
      </c>
      <c r="E2213" s="2">
        <v>0</v>
      </c>
      <c r="F2213" s="2">
        <v>0</v>
      </c>
      <c r="G2213" s="2">
        <v>0</v>
      </c>
      <c r="H2213" s="12">
        <f t="shared" si="34"/>
        <v>0</v>
      </c>
    </row>
    <row r="2214" spans="2:8" ht="13.5" x14ac:dyDescent="0.25">
      <c r="B2214" s="10">
        <v>45224</v>
      </c>
      <c r="C2214" s="2">
        <v>47.3</v>
      </c>
      <c r="D2214" s="2">
        <v>42.695599999999999</v>
      </c>
      <c r="E2214" s="2">
        <v>0</v>
      </c>
      <c r="F2214" s="2">
        <v>0</v>
      </c>
      <c r="G2214" s="2">
        <v>0</v>
      </c>
      <c r="H2214" s="12">
        <f t="shared" si="34"/>
        <v>0</v>
      </c>
    </row>
    <row r="2215" spans="2:8" ht="13.5" x14ac:dyDescent="0.25">
      <c r="B2215" s="10">
        <v>45225</v>
      </c>
      <c r="C2215" s="2">
        <v>47.3</v>
      </c>
      <c r="D2215" s="2">
        <v>42.695599999999999</v>
      </c>
      <c r="E2215" s="2">
        <v>0</v>
      </c>
      <c r="F2215" s="2">
        <v>0</v>
      </c>
      <c r="G2215" s="2">
        <v>0</v>
      </c>
      <c r="H2215" s="12">
        <f t="shared" si="34"/>
        <v>0</v>
      </c>
    </row>
    <row r="2216" spans="2:8" ht="13.5" x14ac:dyDescent="0.25">
      <c r="B2216" s="10">
        <v>45226</v>
      </c>
      <c r="C2216" s="2">
        <v>47.3</v>
      </c>
      <c r="D2216" s="2">
        <v>42.695599999999999</v>
      </c>
      <c r="E2216" s="2">
        <v>0</v>
      </c>
      <c r="F2216" s="2">
        <v>0</v>
      </c>
      <c r="G2216" s="2">
        <v>0</v>
      </c>
      <c r="H2216" s="12">
        <f t="shared" si="34"/>
        <v>0</v>
      </c>
    </row>
    <row r="2217" spans="2:8" ht="13.5" x14ac:dyDescent="0.25">
      <c r="B2217" s="10">
        <v>45229</v>
      </c>
      <c r="C2217" s="2">
        <v>47.3</v>
      </c>
      <c r="D2217" s="2">
        <v>42.695599999999999</v>
      </c>
      <c r="E2217" s="2">
        <v>0</v>
      </c>
      <c r="F2217" s="2">
        <v>0</v>
      </c>
      <c r="G2217" s="2">
        <v>0</v>
      </c>
      <c r="H2217" s="12">
        <f t="shared" si="34"/>
        <v>0</v>
      </c>
    </row>
    <row r="2218" spans="2:8" ht="13.5" x14ac:dyDescent="0.25">
      <c r="B2218" s="10">
        <v>45230</v>
      </c>
      <c r="C2218" s="2">
        <v>47.3</v>
      </c>
      <c r="D2218" s="2">
        <v>42.695599999999999</v>
      </c>
      <c r="E2218" s="2">
        <v>0</v>
      </c>
      <c r="F2218" s="2">
        <v>0</v>
      </c>
      <c r="G2218" s="2">
        <v>0</v>
      </c>
      <c r="H2218" s="12">
        <f t="shared" si="34"/>
        <v>0</v>
      </c>
    </row>
    <row r="2219" spans="2:8" ht="13.5" x14ac:dyDescent="0.25">
      <c r="B2219" s="10">
        <v>45231</v>
      </c>
      <c r="C2219" s="2">
        <v>47.3</v>
      </c>
      <c r="D2219" s="2">
        <v>42.695599999999999</v>
      </c>
      <c r="E2219" s="2">
        <v>0</v>
      </c>
      <c r="F2219" s="2">
        <v>0</v>
      </c>
      <c r="G2219" s="2">
        <v>0</v>
      </c>
      <c r="H2219" s="12">
        <f t="shared" si="34"/>
        <v>0</v>
      </c>
    </row>
    <row r="2220" spans="2:8" ht="13.5" x14ac:dyDescent="0.25">
      <c r="B2220" s="10">
        <v>45232</v>
      </c>
      <c r="C2220" s="2">
        <v>47.3</v>
      </c>
      <c r="D2220" s="2">
        <v>42.695599999999999</v>
      </c>
      <c r="E2220" s="2">
        <v>0</v>
      </c>
      <c r="F2220" s="2">
        <v>0</v>
      </c>
      <c r="G2220" s="2">
        <v>0</v>
      </c>
      <c r="H2220" s="12">
        <f t="shared" si="34"/>
        <v>0</v>
      </c>
    </row>
    <row r="2221" spans="2:8" ht="13.5" x14ac:dyDescent="0.25">
      <c r="B2221" s="10">
        <v>45233</v>
      </c>
      <c r="C2221" s="2">
        <v>47.3</v>
      </c>
      <c r="D2221" s="2">
        <v>42.695599999999999</v>
      </c>
      <c r="E2221" s="2">
        <v>0</v>
      </c>
      <c r="F2221" s="2">
        <v>0</v>
      </c>
      <c r="G2221" s="2">
        <v>0</v>
      </c>
      <c r="H2221" s="12">
        <f t="shared" si="34"/>
        <v>0</v>
      </c>
    </row>
    <row r="2222" spans="2:8" ht="13.5" x14ac:dyDescent="0.25">
      <c r="B2222" s="10">
        <v>45236</v>
      </c>
      <c r="C2222" s="2">
        <v>47.3</v>
      </c>
      <c r="D2222" s="2">
        <v>42.695599999999999</v>
      </c>
      <c r="E2222" s="2">
        <v>0</v>
      </c>
      <c r="F2222" s="2">
        <v>0</v>
      </c>
      <c r="G2222" s="2">
        <v>0</v>
      </c>
      <c r="H2222" s="12">
        <f t="shared" si="34"/>
        <v>0</v>
      </c>
    </row>
    <row r="2223" spans="2:8" ht="13.5" x14ac:dyDescent="0.25">
      <c r="B2223" s="10">
        <v>45237</v>
      </c>
      <c r="C2223" s="2">
        <v>47.3</v>
      </c>
      <c r="D2223" s="2">
        <v>42.695599999999999</v>
      </c>
      <c r="E2223" s="2">
        <v>0</v>
      </c>
      <c r="F2223" s="2">
        <v>0</v>
      </c>
      <c r="G2223" s="2">
        <v>0</v>
      </c>
      <c r="H2223" s="12">
        <f t="shared" si="34"/>
        <v>0</v>
      </c>
    </row>
    <row r="2224" spans="2:8" ht="13.5" x14ac:dyDescent="0.25">
      <c r="B2224" s="10">
        <v>45238</v>
      </c>
      <c r="C2224" s="2">
        <v>47.3</v>
      </c>
      <c r="D2224" s="2">
        <v>42.695599999999999</v>
      </c>
      <c r="E2224" s="2">
        <v>0</v>
      </c>
      <c r="F2224" s="2">
        <v>0</v>
      </c>
      <c r="G2224" s="2">
        <v>0</v>
      </c>
      <c r="H2224" s="12">
        <f t="shared" si="34"/>
        <v>0</v>
      </c>
    </row>
    <row r="2225" spans="2:8" ht="13.5" x14ac:dyDescent="0.25">
      <c r="B2225" s="10">
        <v>45239</v>
      </c>
      <c r="C2225" s="2">
        <v>46.5</v>
      </c>
      <c r="D2225" s="2">
        <v>41.973500000000001</v>
      </c>
      <c r="E2225" s="2">
        <v>1</v>
      </c>
      <c r="F2225" s="2">
        <v>46.5</v>
      </c>
      <c r="G2225" s="2">
        <v>46.5</v>
      </c>
      <c r="H2225" s="12">
        <f t="shared" si="34"/>
        <v>-1.6912749791547547E-2</v>
      </c>
    </row>
    <row r="2226" spans="2:8" ht="13.5" x14ac:dyDescent="0.25">
      <c r="B2226" s="10">
        <v>45240</v>
      </c>
      <c r="C2226" s="2">
        <v>46.5</v>
      </c>
      <c r="D2226" s="2">
        <v>41.973500000000001</v>
      </c>
      <c r="E2226" s="2">
        <v>406</v>
      </c>
      <c r="F2226" s="2">
        <v>46.5</v>
      </c>
      <c r="G2226" s="2">
        <v>18879</v>
      </c>
      <c r="H2226" s="12">
        <f t="shared" si="34"/>
        <v>0</v>
      </c>
    </row>
    <row r="2227" spans="2:8" ht="13.5" x14ac:dyDescent="0.25">
      <c r="B2227" s="10">
        <v>45243</v>
      </c>
      <c r="C2227" s="2">
        <v>46.5</v>
      </c>
      <c r="D2227" s="2">
        <v>41.973500000000001</v>
      </c>
      <c r="E2227" s="2">
        <v>0</v>
      </c>
      <c r="F2227" s="2">
        <v>0</v>
      </c>
      <c r="G2227" s="2">
        <v>0</v>
      </c>
      <c r="H2227" s="12">
        <f t="shared" si="34"/>
        <v>0</v>
      </c>
    </row>
    <row r="2228" spans="2:8" ht="13.5" x14ac:dyDescent="0.25">
      <c r="B2228" s="10">
        <v>45244</v>
      </c>
      <c r="C2228" s="2">
        <v>46.5</v>
      </c>
      <c r="D2228" s="2">
        <v>41.973500000000001</v>
      </c>
      <c r="E2228" s="2">
        <v>197</v>
      </c>
      <c r="F2228" s="2">
        <v>46.5</v>
      </c>
      <c r="G2228" s="2">
        <v>9160.5</v>
      </c>
      <c r="H2228" s="12">
        <f t="shared" si="34"/>
        <v>0</v>
      </c>
    </row>
    <row r="2229" spans="2:8" ht="13.5" x14ac:dyDescent="0.25">
      <c r="B2229" s="10">
        <v>45245</v>
      </c>
      <c r="C2229" s="2">
        <v>46.5</v>
      </c>
      <c r="D2229" s="2">
        <v>41.973500000000001</v>
      </c>
      <c r="E2229" s="2">
        <v>0</v>
      </c>
      <c r="F2229" s="2">
        <v>0</v>
      </c>
      <c r="G2229" s="2">
        <v>0</v>
      </c>
      <c r="H2229" s="12">
        <f t="shared" si="34"/>
        <v>0</v>
      </c>
    </row>
    <row r="2230" spans="2:8" ht="13.5" x14ac:dyDescent="0.25">
      <c r="B2230" s="10">
        <v>45246</v>
      </c>
      <c r="C2230" s="2">
        <v>46.5</v>
      </c>
      <c r="D2230" s="2">
        <v>41.973500000000001</v>
      </c>
      <c r="E2230" s="2">
        <v>0</v>
      </c>
      <c r="F2230" s="2">
        <v>0</v>
      </c>
      <c r="G2230" s="2">
        <v>0</v>
      </c>
      <c r="H2230" s="12">
        <f t="shared" si="34"/>
        <v>0</v>
      </c>
    </row>
    <row r="2231" spans="2:8" ht="13.5" x14ac:dyDescent="0.25">
      <c r="B2231" s="10">
        <v>45247</v>
      </c>
      <c r="C2231" s="2">
        <v>46.5</v>
      </c>
      <c r="D2231" s="2">
        <v>41.973500000000001</v>
      </c>
      <c r="E2231" s="2">
        <v>0</v>
      </c>
      <c r="F2231" s="2">
        <v>0</v>
      </c>
      <c r="G2231" s="2">
        <v>0</v>
      </c>
      <c r="H2231" s="12">
        <f t="shared" si="34"/>
        <v>0</v>
      </c>
    </row>
    <row r="2232" spans="2:8" ht="13.5" x14ac:dyDescent="0.25">
      <c r="B2232" s="10">
        <v>45250</v>
      </c>
      <c r="C2232" s="2">
        <v>46.5</v>
      </c>
      <c r="D2232" s="2">
        <v>41.973500000000001</v>
      </c>
      <c r="E2232" s="2">
        <v>0</v>
      </c>
      <c r="F2232" s="2">
        <v>0</v>
      </c>
      <c r="G2232" s="2">
        <v>0</v>
      </c>
      <c r="H2232" s="12">
        <f t="shared" si="34"/>
        <v>0</v>
      </c>
    </row>
    <row r="2233" spans="2:8" ht="13.5" x14ac:dyDescent="0.25">
      <c r="B2233" s="10">
        <v>45251</v>
      </c>
      <c r="C2233" s="2">
        <v>46.5</v>
      </c>
      <c r="D2233" s="2">
        <v>41.973500000000001</v>
      </c>
      <c r="E2233" s="2">
        <v>0</v>
      </c>
      <c r="F2233" s="2">
        <v>0</v>
      </c>
      <c r="G2233" s="2">
        <v>0</v>
      </c>
      <c r="H2233" s="12">
        <f t="shared" si="34"/>
        <v>0</v>
      </c>
    </row>
    <row r="2234" spans="2:8" ht="13.5" x14ac:dyDescent="0.25">
      <c r="B2234" s="10">
        <v>45252</v>
      </c>
      <c r="C2234" s="2">
        <v>46.5</v>
      </c>
      <c r="D2234" s="2">
        <v>41.973500000000001</v>
      </c>
      <c r="E2234" s="2">
        <v>0</v>
      </c>
      <c r="F2234" s="2">
        <v>0</v>
      </c>
      <c r="G2234" s="2">
        <v>0</v>
      </c>
      <c r="H2234" s="12">
        <f t="shared" si="34"/>
        <v>0</v>
      </c>
    </row>
    <row r="2235" spans="2:8" ht="13.5" x14ac:dyDescent="0.25">
      <c r="B2235" s="10">
        <v>45253</v>
      </c>
      <c r="C2235" s="2">
        <v>46.5</v>
      </c>
      <c r="D2235" s="2">
        <v>41.973500000000001</v>
      </c>
      <c r="E2235" s="2">
        <v>0</v>
      </c>
      <c r="F2235" s="2">
        <v>0</v>
      </c>
      <c r="G2235" s="2">
        <v>0</v>
      </c>
      <c r="H2235" s="12">
        <f t="shared" si="34"/>
        <v>0</v>
      </c>
    </row>
    <row r="2236" spans="2:8" ht="13.5" x14ac:dyDescent="0.25">
      <c r="B2236" s="10">
        <v>45254</v>
      </c>
      <c r="C2236" s="2">
        <v>46.5</v>
      </c>
      <c r="D2236" s="2">
        <v>41.973500000000001</v>
      </c>
      <c r="E2236" s="2">
        <v>0</v>
      </c>
      <c r="F2236" s="2">
        <v>0</v>
      </c>
      <c r="G2236" s="2">
        <v>0</v>
      </c>
      <c r="H2236" s="12">
        <f t="shared" si="34"/>
        <v>0</v>
      </c>
    </row>
    <row r="2237" spans="2:8" ht="13.5" x14ac:dyDescent="0.25">
      <c r="B2237" s="10">
        <v>45257</v>
      </c>
      <c r="C2237" s="2">
        <v>46.5</v>
      </c>
      <c r="D2237" s="2">
        <v>41.973500000000001</v>
      </c>
      <c r="E2237" s="2">
        <v>0</v>
      </c>
      <c r="F2237" s="2">
        <v>0</v>
      </c>
      <c r="G2237" s="2">
        <v>0</v>
      </c>
      <c r="H2237" s="12">
        <f t="shared" si="34"/>
        <v>0</v>
      </c>
    </row>
    <row r="2238" spans="2:8" ht="13.5" x14ac:dyDescent="0.25">
      <c r="B2238" s="10">
        <v>45258</v>
      </c>
      <c r="C2238" s="2">
        <v>46.5</v>
      </c>
      <c r="D2238" s="2">
        <v>41.973500000000001</v>
      </c>
      <c r="E2238" s="2">
        <v>0</v>
      </c>
      <c r="F2238" s="2">
        <v>0</v>
      </c>
      <c r="G2238" s="2">
        <v>0</v>
      </c>
      <c r="H2238" s="12">
        <f t="shared" si="34"/>
        <v>0</v>
      </c>
    </row>
    <row r="2239" spans="2:8" ht="13.5" x14ac:dyDescent="0.25">
      <c r="B2239" s="10">
        <v>45259</v>
      </c>
      <c r="C2239" s="2">
        <v>46.5</v>
      </c>
      <c r="D2239" s="2">
        <v>41.973500000000001</v>
      </c>
      <c r="E2239" s="2">
        <v>0</v>
      </c>
      <c r="F2239" s="2">
        <v>0</v>
      </c>
      <c r="G2239" s="2">
        <v>0</v>
      </c>
      <c r="H2239" s="12">
        <f t="shared" si="34"/>
        <v>0</v>
      </c>
    </row>
    <row r="2240" spans="2:8" ht="13.5" x14ac:dyDescent="0.25">
      <c r="B2240" s="10">
        <v>45260</v>
      </c>
      <c r="C2240" s="2">
        <v>46.5</v>
      </c>
      <c r="D2240" s="2">
        <v>41.973500000000001</v>
      </c>
      <c r="E2240" s="2">
        <v>0</v>
      </c>
      <c r="F2240" s="2">
        <v>0</v>
      </c>
      <c r="G2240" s="2">
        <v>0</v>
      </c>
      <c r="H2240" s="12">
        <f t="shared" si="34"/>
        <v>0</v>
      </c>
    </row>
    <row r="2241" spans="2:8" ht="13.5" x14ac:dyDescent="0.25">
      <c r="B2241" s="10">
        <v>45261</v>
      </c>
      <c r="C2241" s="2">
        <v>46.5</v>
      </c>
      <c r="D2241" s="2">
        <v>41.973500000000001</v>
      </c>
      <c r="E2241" s="2">
        <v>0</v>
      </c>
      <c r="F2241" s="2">
        <v>0</v>
      </c>
      <c r="G2241" s="2">
        <v>0</v>
      </c>
      <c r="H2241" s="12">
        <f t="shared" si="34"/>
        <v>0</v>
      </c>
    </row>
    <row r="2242" spans="2:8" ht="13.5" x14ac:dyDescent="0.25">
      <c r="B2242" s="10">
        <v>45264</v>
      </c>
      <c r="C2242" s="2">
        <v>46.5</v>
      </c>
      <c r="D2242" s="2">
        <v>41.973500000000001</v>
      </c>
      <c r="E2242" s="2">
        <v>0</v>
      </c>
      <c r="F2242" s="2">
        <v>0</v>
      </c>
      <c r="G2242" s="2">
        <v>0</v>
      </c>
      <c r="H2242" s="12">
        <f t="shared" si="34"/>
        <v>0</v>
      </c>
    </row>
    <row r="2243" spans="2:8" ht="13.5" x14ac:dyDescent="0.25">
      <c r="B2243" s="10">
        <v>45265</v>
      </c>
      <c r="C2243" s="2">
        <v>46.5</v>
      </c>
      <c r="D2243" s="2">
        <v>41.973500000000001</v>
      </c>
      <c r="E2243" s="2">
        <v>0</v>
      </c>
      <c r="F2243" s="2">
        <v>0</v>
      </c>
      <c r="G2243" s="2">
        <v>0</v>
      </c>
      <c r="H2243" s="12">
        <f t="shared" si="34"/>
        <v>0</v>
      </c>
    </row>
    <row r="2244" spans="2:8" ht="13.5" x14ac:dyDescent="0.25">
      <c r="B2244" s="10">
        <v>45266</v>
      </c>
      <c r="C2244" s="2">
        <v>46.5</v>
      </c>
      <c r="D2244" s="2">
        <v>41.973500000000001</v>
      </c>
      <c r="E2244" s="2">
        <v>0</v>
      </c>
      <c r="F2244" s="2">
        <v>0</v>
      </c>
      <c r="G2244" s="2">
        <v>0</v>
      </c>
      <c r="H2244" s="12">
        <f t="shared" si="34"/>
        <v>0</v>
      </c>
    </row>
    <row r="2245" spans="2:8" ht="13.5" x14ac:dyDescent="0.25">
      <c r="B2245" s="10">
        <v>45267</v>
      </c>
      <c r="C2245" s="2">
        <v>46.5</v>
      </c>
      <c r="D2245" s="2">
        <v>41.973500000000001</v>
      </c>
      <c r="E2245" s="2">
        <v>0</v>
      </c>
      <c r="F2245" s="2">
        <v>0</v>
      </c>
      <c r="G2245" s="2">
        <v>0</v>
      </c>
      <c r="H2245" s="12">
        <f t="shared" si="34"/>
        <v>0</v>
      </c>
    </row>
    <row r="2246" spans="2:8" ht="13.5" x14ac:dyDescent="0.25">
      <c r="B2246" s="10">
        <v>45268</v>
      </c>
      <c r="C2246" s="2">
        <v>46.5</v>
      </c>
      <c r="D2246" s="2">
        <v>41.973500000000001</v>
      </c>
      <c r="E2246" s="2">
        <v>0</v>
      </c>
      <c r="F2246" s="2">
        <v>0</v>
      </c>
      <c r="G2246" s="2">
        <v>0</v>
      </c>
      <c r="H2246" s="12">
        <f t="shared" si="34"/>
        <v>0</v>
      </c>
    </row>
    <row r="2247" spans="2:8" ht="13.5" x14ac:dyDescent="0.25">
      <c r="B2247" s="10">
        <v>45271</v>
      </c>
      <c r="C2247" s="2">
        <v>46.5</v>
      </c>
      <c r="D2247" s="2">
        <v>41.973500000000001</v>
      </c>
      <c r="E2247" s="2">
        <v>0</v>
      </c>
      <c r="F2247" s="2">
        <v>0</v>
      </c>
      <c r="G2247" s="2">
        <v>0</v>
      </c>
      <c r="H2247" s="12">
        <f t="shared" ref="H2247:H2310" si="35">(D2247-D2246)/D2246</f>
        <v>0</v>
      </c>
    </row>
    <row r="2248" spans="2:8" ht="13.5" x14ac:dyDescent="0.25">
      <c r="B2248" s="10">
        <v>45272</v>
      </c>
      <c r="C2248" s="2">
        <v>46.5</v>
      </c>
      <c r="D2248" s="2">
        <v>41.973500000000001</v>
      </c>
      <c r="E2248" s="2">
        <v>0</v>
      </c>
      <c r="F2248" s="2">
        <v>0</v>
      </c>
      <c r="G2248" s="2">
        <v>0</v>
      </c>
      <c r="H2248" s="12">
        <f t="shared" si="35"/>
        <v>0</v>
      </c>
    </row>
    <row r="2249" spans="2:8" ht="13.5" x14ac:dyDescent="0.25">
      <c r="B2249" s="10">
        <v>45273</v>
      </c>
      <c r="C2249" s="2">
        <v>46.5</v>
      </c>
      <c r="D2249" s="2">
        <v>41.973500000000001</v>
      </c>
      <c r="E2249" s="2">
        <v>0</v>
      </c>
      <c r="F2249" s="2">
        <v>0</v>
      </c>
      <c r="G2249" s="2">
        <v>0</v>
      </c>
      <c r="H2249" s="12">
        <f t="shared" si="35"/>
        <v>0</v>
      </c>
    </row>
    <row r="2250" spans="2:8" ht="13.5" x14ac:dyDescent="0.25">
      <c r="B2250" s="10">
        <v>45274</v>
      </c>
      <c r="C2250" s="2">
        <v>46.5</v>
      </c>
      <c r="D2250" s="2">
        <v>41.973500000000001</v>
      </c>
      <c r="E2250" s="2">
        <v>0</v>
      </c>
      <c r="F2250" s="2">
        <v>0</v>
      </c>
      <c r="G2250" s="2">
        <v>0</v>
      </c>
      <c r="H2250" s="12">
        <f t="shared" si="35"/>
        <v>0</v>
      </c>
    </row>
    <row r="2251" spans="2:8" ht="13.5" x14ac:dyDescent="0.25">
      <c r="B2251" s="10">
        <v>45275</v>
      </c>
      <c r="C2251" s="2">
        <v>46.5</v>
      </c>
      <c r="D2251" s="2">
        <v>41.973500000000001</v>
      </c>
      <c r="E2251" s="2">
        <v>0</v>
      </c>
      <c r="F2251" s="2">
        <v>0</v>
      </c>
      <c r="G2251" s="2">
        <v>0</v>
      </c>
      <c r="H2251" s="12">
        <f t="shared" si="35"/>
        <v>0</v>
      </c>
    </row>
    <row r="2252" spans="2:8" ht="13.5" x14ac:dyDescent="0.25">
      <c r="B2252" s="10">
        <v>45278</v>
      </c>
      <c r="C2252" s="2">
        <v>46.5</v>
      </c>
      <c r="D2252" s="2">
        <v>41.973500000000001</v>
      </c>
      <c r="E2252" s="2">
        <v>0</v>
      </c>
      <c r="F2252" s="2">
        <v>0</v>
      </c>
      <c r="G2252" s="2">
        <v>0</v>
      </c>
      <c r="H2252" s="12">
        <f t="shared" si="35"/>
        <v>0</v>
      </c>
    </row>
    <row r="2253" spans="2:8" ht="13.5" x14ac:dyDescent="0.25">
      <c r="B2253" s="10">
        <v>45279</v>
      </c>
      <c r="C2253" s="2">
        <v>46.5</v>
      </c>
      <c r="D2253" s="2">
        <v>41.973500000000001</v>
      </c>
      <c r="E2253" s="2">
        <v>0</v>
      </c>
      <c r="F2253" s="2">
        <v>0</v>
      </c>
      <c r="G2253" s="2">
        <v>0</v>
      </c>
      <c r="H2253" s="12">
        <f t="shared" si="35"/>
        <v>0</v>
      </c>
    </row>
    <row r="2254" spans="2:8" ht="13.5" x14ac:dyDescent="0.25">
      <c r="B2254" s="10">
        <v>45280</v>
      </c>
      <c r="C2254" s="2">
        <v>46.5</v>
      </c>
      <c r="D2254" s="2">
        <v>41.973500000000001</v>
      </c>
      <c r="E2254" s="2">
        <v>0</v>
      </c>
      <c r="F2254" s="2">
        <v>0</v>
      </c>
      <c r="G2254" s="2">
        <v>0</v>
      </c>
      <c r="H2254" s="12">
        <f t="shared" si="35"/>
        <v>0</v>
      </c>
    </row>
    <row r="2255" spans="2:8" ht="13.5" x14ac:dyDescent="0.25">
      <c r="B2255" s="10">
        <v>45281</v>
      </c>
      <c r="C2255" s="2">
        <v>46.5</v>
      </c>
      <c r="D2255" s="2">
        <v>41.973500000000001</v>
      </c>
      <c r="E2255" s="2">
        <v>0</v>
      </c>
      <c r="F2255" s="2">
        <v>0</v>
      </c>
      <c r="G2255" s="2">
        <v>0</v>
      </c>
      <c r="H2255" s="12">
        <f t="shared" si="35"/>
        <v>0</v>
      </c>
    </row>
    <row r="2256" spans="2:8" ht="13.5" x14ac:dyDescent="0.25">
      <c r="B2256" s="10">
        <v>45282</v>
      </c>
      <c r="C2256" s="2">
        <v>46.5</v>
      </c>
      <c r="D2256" s="2">
        <v>41.973500000000001</v>
      </c>
      <c r="E2256" s="2">
        <v>60</v>
      </c>
      <c r="F2256" s="2">
        <v>46.5</v>
      </c>
      <c r="G2256" s="2">
        <v>2790</v>
      </c>
      <c r="H2256" s="12">
        <f t="shared" si="35"/>
        <v>0</v>
      </c>
    </row>
    <row r="2257" spans="2:8" ht="13.5" x14ac:dyDescent="0.25">
      <c r="B2257" s="10">
        <v>45285</v>
      </c>
      <c r="C2257" s="2">
        <v>46.5</v>
      </c>
      <c r="D2257" s="2">
        <v>41.973500000000001</v>
      </c>
      <c r="E2257" s="2">
        <v>0</v>
      </c>
      <c r="F2257" s="2">
        <v>0</v>
      </c>
      <c r="G2257" s="2">
        <v>0</v>
      </c>
      <c r="H2257" s="12">
        <f t="shared" si="35"/>
        <v>0</v>
      </c>
    </row>
    <row r="2258" spans="2:8" ht="13.5" x14ac:dyDescent="0.25">
      <c r="B2258" s="10">
        <v>45286</v>
      </c>
      <c r="C2258" s="2">
        <v>46.5</v>
      </c>
      <c r="D2258" s="2">
        <v>41.973500000000001</v>
      </c>
      <c r="E2258" s="2">
        <v>240</v>
      </c>
      <c r="F2258" s="2">
        <v>46.5</v>
      </c>
      <c r="G2258" s="2">
        <v>11160</v>
      </c>
      <c r="H2258" s="12">
        <f t="shared" si="35"/>
        <v>0</v>
      </c>
    </row>
    <row r="2259" spans="2:8" ht="13.5" x14ac:dyDescent="0.25">
      <c r="B2259" s="10">
        <v>45287</v>
      </c>
      <c r="C2259" s="2">
        <v>46.5</v>
      </c>
      <c r="D2259" s="2">
        <v>41.973500000000001</v>
      </c>
      <c r="E2259" s="2">
        <v>0</v>
      </c>
      <c r="F2259" s="2">
        <v>0</v>
      </c>
      <c r="G2259" s="2">
        <v>0</v>
      </c>
      <c r="H2259" s="12">
        <f t="shared" si="35"/>
        <v>0</v>
      </c>
    </row>
    <row r="2260" spans="2:8" ht="13.5" x14ac:dyDescent="0.25">
      <c r="B2260" s="10">
        <v>45288</v>
      </c>
      <c r="C2260" s="2">
        <v>48.5</v>
      </c>
      <c r="D2260" s="2">
        <v>43.778799999999997</v>
      </c>
      <c r="E2260" s="2">
        <v>10</v>
      </c>
      <c r="F2260" s="2">
        <v>48.5</v>
      </c>
      <c r="G2260" s="2">
        <v>485</v>
      </c>
      <c r="H2260" s="12">
        <f t="shared" si="35"/>
        <v>4.3010470892348635E-2</v>
      </c>
    </row>
    <row r="2261" spans="2:8" ht="13.5" x14ac:dyDescent="0.25">
      <c r="B2261" s="10">
        <v>45289</v>
      </c>
      <c r="C2261" s="2">
        <v>48.5</v>
      </c>
      <c r="D2261" s="2">
        <v>43.778799999999997</v>
      </c>
      <c r="E2261" s="2">
        <v>0</v>
      </c>
      <c r="F2261" s="2">
        <v>0</v>
      </c>
      <c r="G2261" s="2">
        <v>0</v>
      </c>
      <c r="H2261" s="12">
        <f t="shared" si="35"/>
        <v>0</v>
      </c>
    </row>
    <row r="2262" spans="2:8" ht="13.5" x14ac:dyDescent="0.25">
      <c r="B2262" s="10">
        <v>45293</v>
      </c>
      <c r="C2262" s="2">
        <v>48.5</v>
      </c>
      <c r="D2262" s="2">
        <v>43.778799999999997</v>
      </c>
      <c r="E2262" s="2">
        <v>0</v>
      </c>
      <c r="F2262" s="2">
        <v>0</v>
      </c>
      <c r="G2262" s="2">
        <v>0</v>
      </c>
      <c r="H2262" s="12">
        <f t="shared" si="35"/>
        <v>0</v>
      </c>
    </row>
    <row r="2263" spans="2:8" ht="13.5" x14ac:dyDescent="0.25">
      <c r="B2263" s="10">
        <v>45294</v>
      </c>
      <c r="C2263" s="2">
        <v>48.5</v>
      </c>
      <c r="D2263" s="2">
        <v>43.778799999999997</v>
      </c>
      <c r="E2263" s="2">
        <v>10</v>
      </c>
      <c r="F2263" s="2">
        <v>48.5</v>
      </c>
      <c r="G2263" s="2">
        <v>485</v>
      </c>
      <c r="H2263" s="12">
        <f t="shared" si="35"/>
        <v>0</v>
      </c>
    </row>
    <row r="2264" spans="2:8" ht="13.5" x14ac:dyDescent="0.25">
      <c r="B2264" s="10">
        <v>45295</v>
      </c>
      <c r="C2264" s="2">
        <v>48.5</v>
      </c>
      <c r="D2264" s="2">
        <v>43.778799999999997</v>
      </c>
      <c r="E2264" s="2">
        <v>0</v>
      </c>
      <c r="F2264" s="2">
        <v>0</v>
      </c>
      <c r="G2264" s="2">
        <v>0</v>
      </c>
      <c r="H2264" s="12">
        <f t="shared" si="35"/>
        <v>0</v>
      </c>
    </row>
    <row r="2265" spans="2:8" ht="13.5" x14ac:dyDescent="0.25">
      <c r="B2265" s="10">
        <v>45296</v>
      </c>
      <c r="C2265" s="2">
        <v>48.5</v>
      </c>
      <c r="D2265" s="2">
        <v>43.778799999999997</v>
      </c>
      <c r="E2265" s="2">
        <v>0</v>
      </c>
      <c r="F2265" s="2">
        <v>0</v>
      </c>
      <c r="G2265" s="2">
        <v>0</v>
      </c>
      <c r="H2265" s="12">
        <f t="shared" si="35"/>
        <v>0</v>
      </c>
    </row>
    <row r="2266" spans="2:8" ht="13.5" x14ac:dyDescent="0.25">
      <c r="B2266" s="10">
        <v>45299</v>
      </c>
      <c r="C2266" s="2">
        <v>48.5</v>
      </c>
      <c r="D2266" s="2">
        <v>43.778799999999997</v>
      </c>
      <c r="E2266" s="2">
        <v>0</v>
      </c>
      <c r="F2266" s="2">
        <v>0</v>
      </c>
      <c r="G2266" s="2">
        <v>0</v>
      </c>
      <c r="H2266" s="12">
        <f t="shared" si="35"/>
        <v>0</v>
      </c>
    </row>
    <row r="2267" spans="2:8" ht="13.5" x14ac:dyDescent="0.25">
      <c r="B2267" s="10">
        <v>45300</v>
      </c>
      <c r="C2267" s="2">
        <v>48.5</v>
      </c>
      <c r="D2267" s="2">
        <v>43.778799999999997</v>
      </c>
      <c r="E2267" s="2">
        <v>0</v>
      </c>
      <c r="F2267" s="2">
        <v>0</v>
      </c>
      <c r="G2267" s="2">
        <v>0</v>
      </c>
      <c r="H2267" s="12">
        <f t="shared" si="35"/>
        <v>0</v>
      </c>
    </row>
    <row r="2268" spans="2:8" ht="13.5" x14ac:dyDescent="0.25">
      <c r="B2268" s="10">
        <v>45301</v>
      </c>
      <c r="C2268" s="2">
        <v>48</v>
      </c>
      <c r="D2268" s="2">
        <v>43.327399999999997</v>
      </c>
      <c r="E2268" s="2">
        <v>22</v>
      </c>
      <c r="F2268" s="2">
        <v>48</v>
      </c>
      <c r="G2268" s="2">
        <v>1056</v>
      </c>
      <c r="H2268" s="12">
        <f t="shared" si="35"/>
        <v>-1.0310926749933749E-2</v>
      </c>
    </row>
    <row r="2269" spans="2:8" ht="13.5" x14ac:dyDescent="0.25">
      <c r="B2269" s="10">
        <v>45302</v>
      </c>
      <c r="C2269" s="2">
        <v>48</v>
      </c>
      <c r="D2269" s="2">
        <v>43.327399999999997</v>
      </c>
      <c r="E2269" s="2">
        <v>0</v>
      </c>
      <c r="F2269" s="2">
        <v>0</v>
      </c>
      <c r="G2269" s="2">
        <v>0</v>
      </c>
      <c r="H2269" s="12">
        <f t="shared" si="35"/>
        <v>0</v>
      </c>
    </row>
    <row r="2270" spans="2:8" ht="13.5" x14ac:dyDescent="0.25">
      <c r="B2270" s="10">
        <v>45303</v>
      </c>
      <c r="C2270" s="2">
        <v>48</v>
      </c>
      <c r="D2270" s="2">
        <v>43.327399999999997</v>
      </c>
      <c r="E2270" s="2">
        <v>0</v>
      </c>
      <c r="F2270" s="2">
        <v>0</v>
      </c>
      <c r="G2270" s="2">
        <v>0</v>
      </c>
      <c r="H2270" s="12">
        <f t="shared" si="35"/>
        <v>0</v>
      </c>
    </row>
    <row r="2271" spans="2:8" ht="13.5" x14ac:dyDescent="0.25">
      <c r="B2271" s="10">
        <v>45306</v>
      </c>
      <c r="C2271" s="2">
        <v>48</v>
      </c>
      <c r="D2271" s="2">
        <v>43.327399999999997</v>
      </c>
      <c r="E2271" s="2">
        <v>0</v>
      </c>
      <c r="F2271" s="2">
        <v>0</v>
      </c>
      <c r="G2271" s="2">
        <v>0</v>
      </c>
      <c r="H2271" s="12">
        <f t="shared" si="35"/>
        <v>0</v>
      </c>
    </row>
    <row r="2272" spans="2:8" ht="13.5" x14ac:dyDescent="0.25">
      <c r="B2272" s="10">
        <v>45307</v>
      </c>
      <c r="C2272" s="2">
        <v>48</v>
      </c>
      <c r="D2272" s="2">
        <v>43.327399999999997</v>
      </c>
      <c r="E2272" s="2">
        <v>11</v>
      </c>
      <c r="F2272" s="2">
        <v>48</v>
      </c>
      <c r="G2272" s="2">
        <v>528</v>
      </c>
      <c r="H2272" s="12">
        <f t="shared" si="35"/>
        <v>0</v>
      </c>
    </row>
    <row r="2273" spans="2:8" ht="13.5" x14ac:dyDescent="0.25">
      <c r="B2273" s="10">
        <v>45308</v>
      </c>
      <c r="C2273" s="2">
        <v>48</v>
      </c>
      <c r="D2273" s="2">
        <v>43.327399999999997</v>
      </c>
      <c r="E2273" s="2">
        <v>0</v>
      </c>
      <c r="F2273" s="2">
        <v>0</v>
      </c>
      <c r="G2273" s="2">
        <v>0</v>
      </c>
      <c r="H2273" s="12">
        <f t="shared" si="35"/>
        <v>0</v>
      </c>
    </row>
    <row r="2274" spans="2:8" ht="13.5" x14ac:dyDescent="0.25">
      <c r="B2274" s="10">
        <v>45309</v>
      </c>
      <c r="C2274" s="2">
        <v>48</v>
      </c>
      <c r="D2274" s="2">
        <v>43.327399999999997</v>
      </c>
      <c r="E2274" s="2">
        <v>0</v>
      </c>
      <c r="F2274" s="2">
        <v>0</v>
      </c>
      <c r="G2274" s="2">
        <v>0</v>
      </c>
      <c r="H2274" s="12">
        <f t="shared" si="35"/>
        <v>0</v>
      </c>
    </row>
    <row r="2275" spans="2:8" ht="13.5" x14ac:dyDescent="0.25">
      <c r="B2275" s="10">
        <v>45310</v>
      </c>
      <c r="C2275" s="2">
        <v>48</v>
      </c>
      <c r="D2275" s="2">
        <v>43.327399999999997</v>
      </c>
      <c r="E2275" s="2">
        <v>0</v>
      </c>
      <c r="F2275" s="2">
        <v>0</v>
      </c>
      <c r="G2275" s="2">
        <v>0</v>
      </c>
      <c r="H2275" s="12">
        <f t="shared" si="35"/>
        <v>0</v>
      </c>
    </row>
    <row r="2276" spans="2:8" ht="13.5" x14ac:dyDescent="0.25">
      <c r="B2276" s="10">
        <v>45313</v>
      </c>
      <c r="C2276" s="2">
        <v>48</v>
      </c>
      <c r="D2276" s="2">
        <v>43.327399999999997</v>
      </c>
      <c r="E2276" s="2">
        <v>0</v>
      </c>
      <c r="F2276" s="2">
        <v>0</v>
      </c>
      <c r="G2276" s="2">
        <v>0</v>
      </c>
      <c r="H2276" s="12">
        <f t="shared" si="35"/>
        <v>0</v>
      </c>
    </row>
    <row r="2277" spans="2:8" ht="13.5" x14ac:dyDescent="0.25">
      <c r="B2277" s="10">
        <v>45314</v>
      </c>
      <c r="C2277" s="2">
        <v>48</v>
      </c>
      <c r="D2277" s="2">
        <v>43.327399999999997</v>
      </c>
      <c r="E2277" s="2">
        <v>0</v>
      </c>
      <c r="F2277" s="2">
        <v>0</v>
      </c>
      <c r="G2277" s="2">
        <v>0</v>
      </c>
      <c r="H2277" s="12">
        <f t="shared" si="35"/>
        <v>0</v>
      </c>
    </row>
    <row r="2278" spans="2:8" ht="13.5" x14ac:dyDescent="0.25">
      <c r="B2278" s="10">
        <v>45315</v>
      </c>
      <c r="C2278" s="2">
        <v>48</v>
      </c>
      <c r="D2278" s="2">
        <v>43.327399999999997</v>
      </c>
      <c r="E2278" s="2">
        <v>0</v>
      </c>
      <c r="F2278" s="2">
        <v>0</v>
      </c>
      <c r="G2278" s="2">
        <v>0</v>
      </c>
      <c r="H2278" s="12">
        <f t="shared" si="35"/>
        <v>0</v>
      </c>
    </row>
    <row r="2279" spans="2:8" ht="13.5" x14ac:dyDescent="0.25">
      <c r="B2279" s="10">
        <v>45316</v>
      </c>
      <c r="C2279" s="2">
        <v>48</v>
      </c>
      <c r="D2279" s="2">
        <v>43.327399999999997</v>
      </c>
      <c r="E2279" s="2">
        <v>0</v>
      </c>
      <c r="F2279" s="2">
        <v>0</v>
      </c>
      <c r="G2279" s="2">
        <v>0</v>
      </c>
      <c r="H2279" s="12">
        <f t="shared" si="35"/>
        <v>0</v>
      </c>
    </row>
    <row r="2280" spans="2:8" ht="13.5" x14ac:dyDescent="0.25">
      <c r="B2280" s="10">
        <v>45317</v>
      </c>
      <c r="C2280" s="2">
        <v>48</v>
      </c>
      <c r="D2280" s="2">
        <v>43.327399999999997</v>
      </c>
      <c r="E2280" s="2">
        <v>0</v>
      </c>
      <c r="F2280" s="2">
        <v>0</v>
      </c>
      <c r="G2280" s="2">
        <v>0</v>
      </c>
      <c r="H2280" s="12">
        <f t="shared" si="35"/>
        <v>0</v>
      </c>
    </row>
    <row r="2281" spans="2:8" ht="13.5" x14ac:dyDescent="0.25">
      <c r="B2281" s="10">
        <v>45320</v>
      </c>
      <c r="C2281" s="2">
        <v>48</v>
      </c>
      <c r="D2281" s="2">
        <v>43.327399999999997</v>
      </c>
      <c r="E2281" s="2">
        <v>0</v>
      </c>
      <c r="F2281" s="2">
        <v>0</v>
      </c>
      <c r="G2281" s="2">
        <v>0</v>
      </c>
      <c r="H2281" s="12">
        <f t="shared" si="35"/>
        <v>0</v>
      </c>
    </row>
    <row r="2282" spans="2:8" ht="13.5" x14ac:dyDescent="0.25">
      <c r="B2282" s="10">
        <v>45321</v>
      </c>
      <c r="C2282" s="2">
        <v>48</v>
      </c>
      <c r="D2282" s="2">
        <v>43.327399999999997</v>
      </c>
      <c r="E2282" s="2">
        <v>0</v>
      </c>
      <c r="F2282" s="2">
        <v>0</v>
      </c>
      <c r="G2282" s="2">
        <v>0</v>
      </c>
      <c r="H2282" s="12">
        <f t="shared" si="35"/>
        <v>0</v>
      </c>
    </row>
    <row r="2283" spans="2:8" ht="13.5" x14ac:dyDescent="0.25">
      <c r="B2283" s="10">
        <v>45322</v>
      </c>
      <c r="C2283" s="2">
        <v>48</v>
      </c>
      <c r="D2283" s="2">
        <v>43.327399999999997</v>
      </c>
      <c r="E2283" s="2">
        <v>0</v>
      </c>
      <c r="F2283" s="2">
        <v>0</v>
      </c>
      <c r="G2283" s="2">
        <v>0</v>
      </c>
      <c r="H2283" s="12">
        <f t="shared" si="35"/>
        <v>0</v>
      </c>
    </row>
    <row r="2284" spans="2:8" ht="13.5" x14ac:dyDescent="0.25">
      <c r="B2284" s="10">
        <v>45323</v>
      </c>
      <c r="C2284" s="2">
        <v>48</v>
      </c>
      <c r="D2284" s="2">
        <v>43.327399999999997</v>
      </c>
      <c r="E2284" s="2">
        <v>0</v>
      </c>
      <c r="F2284" s="2">
        <v>0</v>
      </c>
      <c r="G2284" s="2">
        <v>0</v>
      </c>
      <c r="H2284" s="12">
        <f t="shared" si="35"/>
        <v>0</v>
      </c>
    </row>
    <row r="2285" spans="2:8" ht="13.5" x14ac:dyDescent="0.25">
      <c r="B2285" s="10">
        <v>45324</v>
      </c>
      <c r="C2285" s="2">
        <v>48</v>
      </c>
      <c r="D2285" s="2">
        <v>43.327399999999997</v>
      </c>
      <c r="E2285" s="2">
        <v>0</v>
      </c>
      <c r="F2285" s="2">
        <v>0</v>
      </c>
      <c r="G2285" s="2">
        <v>0</v>
      </c>
      <c r="H2285" s="12">
        <f t="shared" si="35"/>
        <v>0</v>
      </c>
    </row>
    <row r="2286" spans="2:8" ht="13.5" x14ac:dyDescent="0.25">
      <c r="B2286" s="10">
        <v>45327</v>
      </c>
      <c r="C2286" s="2">
        <v>48</v>
      </c>
      <c r="D2286" s="2">
        <v>43.327399999999997</v>
      </c>
      <c r="E2286" s="2">
        <v>0</v>
      </c>
      <c r="F2286" s="2">
        <v>0</v>
      </c>
      <c r="G2286" s="2">
        <v>0</v>
      </c>
      <c r="H2286" s="12">
        <f t="shared" si="35"/>
        <v>0</v>
      </c>
    </row>
    <row r="2287" spans="2:8" ht="13.5" x14ac:dyDescent="0.25">
      <c r="B2287" s="10">
        <v>45328</v>
      </c>
      <c r="C2287" s="2">
        <v>48</v>
      </c>
      <c r="D2287" s="2">
        <v>43.327399999999997</v>
      </c>
      <c r="E2287" s="2">
        <v>0</v>
      </c>
      <c r="F2287" s="2">
        <v>0</v>
      </c>
      <c r="G2287" s="2">
        <v>0</v>
      </c>
      <c r="H2287" s="12">
        <f t="shared" si="35"/>
        <v>0</v>
      </c>
    </row>
    <row r="2288" spans="2:8" ht="13.5" x14ac:dyDescent="0.25">
      <c r="B2288" s="10">
        <v>45329</v>
      </c>
      <c r="C2288" s="2">
        <v>48</v>
      </c>
      <c r="D2288" s="2">
        <v>43.327399999999997</v>
      </c>
      <c r="E2288" s="2">
        <v>0</v>
      </c>
      <c r="F2288" s="2">
        <v>0</v>
      </c>
      <c r="G2288" s="2">
        <v>0</v>
      </c>
      <c r="H2288" s="12">
        <f t="shared" si="35"/>
        <v>0</v>
      </c>
    </row>
    <row r="2289" spans="2:8" ht="13.5" x14ac:dyDescent="0.25">
      <c r="B2289" s="10">
        <v>45330</v>
      </c>
      <c r="C2289" s="2">
        <v>48</v>
      </c>
      <c r="D2289" s="2">
        <v>43.327399999999997</v>
      </c>
      <c r="E2289" s="2">
        <v>0</v>
      </c>
      <c r="F2289" s="2">
        <v>0</v>
      </c>
      <c r="G2289" s="2">
        <v>0</v>
      </c>
      <c r="H2289" s="12">
        <f t="shared" si="35"/>
        <v>0</v>
      </c>
    </row>
    <row r="2290" spans="2:8" ht="13.5" x14ac:dyDescent="0.25">
      <c r="B2290" s="10">
        <v>45331</v>
      </c>
      <c r="C2290" s="2">
        <v>48</v>
      </c>
      <c r="D2290" s="2">
        <v>43.327399999999997</v>
      </c>
      <c r="E2290" s="2">
        <v>0</v>
      </c>
      <c r="F2290" s="2">
        <v>0</v>
      </c>
      <c r="G2290" s="2">
        <v>0</v>
      </c>
      <c r="H2290" s="12">
        <f t="shared" si="35"/>
        <v>0</v>
      </c>
    </row>
    <row r="2291" spans="2:8" ht="13.5" x14ac:dyDescent="0.25">
      <c r="B2291" s="10">
        <v>45334</v>
      </c>
      <c r="C2291" s="2">
        <v>48</v>
      </c>
      <c r="D2291" s="2">
        <v>43.327399999999997</v>
      </c>
      <c r="E2291" s="2">
        <v>0</v>
      </c>
      <c r="F2291" s="2">
        <v>0</v>
      </c>
      <c r="G2291" s="2">
        <v>0</v>
      </c>
      <c r="H2291" s="12">
        <f t="shared" si="35"/>
        <v>0</v>
      </c>
    </row>
    <row r="2292" spans="2:8" ht="13.5" x14ac:dyDescent="0.25">
      <c r="B2292" s="10">
        <v>45335</v>
      </c>
      <c r="C2292" s="2">
        <v>48</v>
      </c>
      <c r="D2292" s="2">
        <v>43.327399999999997</v>
      </c>
      <c r="E2292" s="2">
        <v>0</v>
      </c>
      <c r="F2292" s="2">
        <v>0</v>
      </c>
      <c r="G2292" s="2">
        <v>0</v>
      </c>
      <c r="H2292" s="12">
        <f t="shared" si="35"/>
        <v>0</v>
      </c>
    </row>
    <row r="2293" spans="2:8" ht="13.5" x14ac:dyDescent="0.25">
      <c r="B2293" s="10">
        <v>45336</v>
      </c>
      <c r="C2293" s="2">
        <v>48</v>
      </c>
      <c r="D2293" s="2">
        <v>43.327399999999997</v>
      </c>
      <c r="E2293" s="2">
        <v>0</v>
      </c>
      <c r="F2293" s="2">
        <v>0</v>
      </c>
      <c r="G2293" s="2">
        <v>0</v>
      </c>
      <c r="H2293" s="12">
        <f t="shared" si="35"/>
        <v>0</v>
      </c>
    </row>
    <row r="2294" spans="2:8" ht="13.5" x14ac:dyDescent="0.25">
      <c r="B2294" s="10">
        <v>45337</v>
      </c>
      <c r="C2294" s="2">
        <v>48</v>
      </c>
      <c r="D2294" s="2">
        <v>43.327399999999997</v>
      </c>
      <c r="E2294" s="2">
        <v>0</v>
      </c>
      <c r="F2294" s="2">
        <v>0</v>
      </c>
      <c r="G2294" s="2">
        <v>0</v>
      </c>
      <c r="H2294" s="12">
        <f t="shared" si="35"/>
        <v>0</v>
      </c>
    </row>
    <row r="2295" spans="2:8" ht="13.5" x14ac:dyDescent="0.25">
      <c r="B2295" s="10">
        <v>45338</v>
      </c>
      <c r="C2295" s="2">
        <v>48</v>
      </c>
      <c r="D2295" s="2">
        <v>43.327399999999997</v>
      </c>
      <c r="E2295" s="2">
        <v>0</v>
      </c>
      <c r="F2295" s="2">
        <v>0</v>
      </c>
      <c r="G2295" s="2">
        <v>0</v>
      </c>
      <c r="H2295" s="12">
        <f t="shared" si="35"/>
        <v>0</v>
      </c>
    </row>
    <row r="2296" spans="2:8" ht="13.5" x14ac:dyDescent="0.25">
      <c r="B2296" s="10">
        <v>45341</v>
      </c>
      <c r="C2296" s="2">
        <v>48</v>
      </c>
      <c r="D2296" s="2">
        <v>43.327399999999997</v>
      </c>
      <c r="E2296" s="2">
        <v>0</v>
      </c>
      <c r="F2296" s="2">
        <v>0</v>
      </c>
      <c r="G2296" s="2">
        <v>0</v>
      </c>
      <c r="H2296" s="12">
        <f t="shared" si="35"/>
        <v>0</v>
      </c>
    </row>
    <row r="2297" spans="2:8" ht="13.5" x14ac:dyDescent="0.25">
      <c r="B2297" s="10">
        <v>45342</v>
      </c>
      <c r="C2297" s="2">
        <v>48</v>
      </c>
      <c r="D2297" s="2">
        <v>43.327399999999997</v>
      </c>
      <c r="E2297" s="2">
        <v>10</v>
      </c>
      <c r="F2297" s="2">
        <v>48</v>
      </c>
      <c r="G2297" s="2">
        <v>480</v>
      </c>
      <c r="H2297" s="12">
        <f t="shared" si="35"/>
        <v>0</v>
      </c>
    </row>
    <row r="2298" spans="2:8" ht="13.5" x14ac:dyDescent="0.25">
      <c r="B2298" s="10">
        <v>45343</v>
      </c>
      <c r="C2298" s="2">
        <v>48</v>
      </c>
      <c r="D2298" s="2">
        <v>43.327399999999997</v>
      </c>
      <c r="E2298" s="2">
        <v>0</v>
      </c>
      <c r="F2298" s="2">
        <v>0</v>
      </c>
      <c r="G2298" s="2">
        <v>0</v>
      </c>
      <c r="H2298" s="12">
        <f t="shared" si="35"/>
        <v>0</v>
      </c>
    </row>
    <row r="2299" spans="2:8" ht="13.5" x14ac:dyDescent="0.25">
      <c r="B2299" s="10">
        <v>45344</v>
      </c>
      <c r="C2299" s="2">
        <v>48</v>
      </c>
      <c r="D2299" s="2">
        <v>43.327399999999997</v>
      </c>
      <c r="E2299" s="2">
        <v>0</v>
      </c>
      <c r="F2299" s="2">
        <v>0</v>
      </c>
      <c r="G2299" s="2">
        <v>0</v>
      </c>
      <c r="H2299" s="12">
        <f t="shared" si="35"/>
        <v>0</v>
      </c>
    </row>
    <row r="2300" spans="2:8" ht="13.5" x14ac:dyDescent="0.25">
      <c r="B2300" s="10">
        <v>45345</v>
      </c>
      <c r="C2300" s="2">
        <v>48</v>
      </c>
      <c r="D2300" s="2">
        <v>43.327399999999997</v>
      </c>
      <c r="E2300" s="2">
        <v>0</v>
      </c>
      <c r="F2300" s="2">
        <v>0</v>
      </c>
      <c r="G2300" s="2">
        <v>0</v>
      </c>
      <c r="H2300" s="12">
        <f t="shared" si="35"/>
        <v>0</v>
      </c>
    </row>
    <row r="2301" spans="2:8" ht="13.5" x14ac:dyDescent="0.25">
      <c r="B2301" s="10">
        <v>45348</v>
      </c>
      <c r="C2301" s="2">
        <v>48</v>
      </c>
      <c r="D2301" s="2">
        <v>43.327399999999997</v>
      </c>
      <c r="E2301" s="2">
        <v>0</v>
      </c>
      <c r="F2301" s="2">
        <v>0</v>
      </c>
      <c r="G2301" s="2">
        <v>0</v>
      </c>
      <c r="H2301" s="12">
        <f t="shared" si="35"/>
        <v>0</v>
      </c>
    </row>
    <row r="2302" spans="2:8" ht="13.5" x14ac:dyDescent="0.25">
      <c r="B2302" s="10">
        <v>45349</v>
      </c>
      <c r="C2302" s="2">
        <v>48</v>
      </c>
      <c r="D2302" s="2">
        <v>43.327399999999997</v>
      </c>
      <c r="E2302" s="2">
        <v>0</v>
      </c>
      <c r="F2302" s="2">
        <v>0</v>
      </c>
      <c r="G2302" s="2">
        <v>0</v>
      </c>
      <c r="H2302" s="12">
        <f t="shared" si="35"/>
        <v>0</v>
      </c>
    </row>
    <row r="2303" spans="2:8" ht="13.5" x14ac:dyDescent="0.25">
      <c r="B2303" s="10">
        <v>45350</v>
      </c>
      <c r="C2303" s="2">
        <v>48</v>
      </c>
      <c r="D2303" s="2">
        <v>43.327399999999997</v>
      </c>
      <c r="E2303" s="2">
        <v>0</v>
      </c>
      <c r="F2303" s="2">
        <v>0</v>
      </c>
      <c r="G2303" s="2">
        <v>0</v>
      </c>
      <c r="H2303" s="12">
        <f t="shared" si="35"/>
        <v>0</v>
      </c>
    </row>
    <row r="2304" spans="2:8" ht="13.5" x14ac:dyDescent="0.25">
      <c r="B2304" s="10">
        <v>45351</v>
      </c>
      <c r="C2304" s="2">
        <v>48</v>
      </c>
      <c r="D2304" s="2">
        <v>43.327399999999997</v>
      </c>
      <c r="E2304" s="2">
        <v>0</v>
      </c>
      <c r="F2304" s="2">
        <v>0</v>
      </c>
      <c r="G2304" s="2">
        <v>0</v>
      </c>
      <c r="H2304" s="12">
        <f t="shared" si="35"/>
        <v>0</v>
      </c>
    </row>
    <row r="2305" spans="2:8" ht="13.5" x14ac:dyDescent="0.25">
      <c r="B2305" s="10">
        <v>45352</v>
      </c>
      <c r="C2305" s="2">
        <v>48</v>
      </c>
      <c r="D2305" s="2">
        <v>43.327399999999997</v>
      </c>
      <c r="E2305" s="2">
        <v>0</v>
      </c>
      <c r="F2305" s="2">
        <v>0</v>
      </c>
      <c r="G2305" s="2">
        <v>0</v>
      </c>
      <c r="H2305" s="12">
        <f t="shared" si="35"/>
        <v>0</v>
      </c>
    </row>
    <row r="2306" spans="2:8" ht="13.5" x14ac:dyDescent="0.25">
      <c r="B2306" s="10">
        <v>45355</v>
      </c>
      <c r="C2306" s="2">
        <v>48</v>
      </c>
      <c r="D2306" s="2">
        <v>43.327399999999997</v>
      </c>
      <c r="E2306" s="2">
        <v>0</v>
      </c>
      <c r="F2306" s="2">
        <v>0</v>
      </c>
      <c r="G2306" s="2">
        <v>0</v>
      </c>
      <c r="H2306" s="12">
        <f t="shared" si="35"/>
        <v>0</v>
      </c>
    </row>
    <row r="2307" spans="2:8" ht="13.5" x14ac:dyDescent="0.25">
      <c r="B2307" s="10">
        <v>45356</v>
      </c>
      <c r="C2307" s="2">
        <v>48</v>
      </c>
      <c r="D2307" s="2">
        <v>43.327399999999997</v>
      </c>
      <c r="E2307" s="2">
        <v>0</v>
      </c>
      <c r="F2307" s="2">
        <v>0</v>
      </c>
      <c r="G2307" s="2">
        <v>0</v>
      </c>
      <c r="H2307" s="12">
        <f t="shared" si="35"/>
        <v>0</v>
      </c>
    </row>
    <row r="2308" spans="2:8" ht="13.5" x14ac:dyDescent="0.25">
      <c r="B2308" s="10">
        <v>45357</v>
      </c>
      <c r="C2308" s="2">
        <v>48</v>
      </c>
      <c r="D2308" s="2">
        <v>43.327399999999997</v>
      </c>
      <c r="E2308" s="2">
        <v>0</v>
      </c>
      <c r="F2308" s="2">
        <v>0</v>
      </c>
      <c r="G2308" s="2">
        <v>0</v>
      </c>
      <c r="H2308" s="12">
        <f t="shared" si="35"/>
        <v>0</v>
      </c>
    </row>
    <row r="2309" spans="2:8" ht="13.5" x14ac:dyDescent="0.25">
      <c r="B2309" s="10">
        <v>45358</v>
      </c>
      <c r="C2309" s="2">
        <v>48</v>
      </c>
      <c r="D2309" s="2">
        <v>43.327399999999997</v>
      </c>
      <c r="E2309" s="2">
        <v>0</v>
      </c>
      <c r="F2309" s="2">
        <v>0</v>
      </c>
      <c r="G2309" s="2">
        <v>0</v>
      </c>
      <c r="H2309" s="12">
        <f t="shared" si="35"/>
        <v>0</v>
      </c>
    </row>
    <row r="2310" spans="2:8" ht="13.5" x14ac:dyDescent="0.25">
      <c r="B2310" s="10">
        <v>45359</v>
      </c>
      <c r="C2310" s="2">
        <v>48</v>
      </c>
      <c r="D2310" s="2">
        <v>43.327399999999997</v>
      </c>
      <c r="E2310" s="2">
        <v>0</v>
      </c>
      <c r="F2310" s="2">
        <v>0</v>
      </c>
      <c r="G2310" s="2">
        <v>0</v>
      </c>
      <c r="H2310" s="12">
        <f t="shared" si="35"/>
        <v>0</v>
      </c>
    </row>
    <row r="2311" spans="2:8" ht="13.5" x14ac:dyDescent="0.25">
      <c r="B2311" s="10">
        <v>45362</v>
      </c>
      <c r="C2311" s="2">
        <v>48</v>
      </c>
      <c r="D2311" s="2">
        <v>43.327399999999997</v>
      </c>
      <c r="E2311" s="2">
        <v>0</v>
      </c>
      <c r="F2311" s="2">
        <v>0</v>
      </c>
      <c r="G2311" s="2">
        <v>0</v>
      </c>
      <c r="H2311" s="12">
        <f t="shared" ref="H2311:H2374" si="36">(D2311-D2310)/D2310</f>
        <v>0</v>
      </c>
    </row>
    <row r="2312" spans="2:8" ht="13.5" x14ac:dyDescent="0.25">
      <c r="B2312" s="10">
        <v>45363</v>
      </c>
      <c r="C2312" s="2">
        <v>48</v>
      </c>
      <c r="D2312" s="2">
        <v>43.327399999999997</v>
      </c>
      <c r="E2312" s="2">
        <v>0</v>
      </c>
      <c r="F2312" s="2">
        <v>0</v>
      </c>
      <c r="G2312" s="2">
        <v>0</v>
      </c>
      <c r="H2312" s="12">
        <f t="shared" si="36"/>
        <v>0</v>
      </c>
    </row>
    <row r="2313" spans="2:8" ht="13.5" x14ac:dyDescent="0.25">
      <c r="B2313" s="10">
        <v>45364</v>
      </c>
      <c r="C2313" s="2">
        <v>47.99</v>
      </c>
      <c r="D2313" s="2">
        <v>43.318399999999997</v>
      </c>
      <c r="E2313" s="2">
        <v>10</v>
      </c>
      <c r="F2313" s="2">
        <v>47.99</v>
      </c>
      <c r="G2313" s="2">
        <v>479.9</v>
      </c>
      <c r="H2313" s="12">
        <f t="shared" si="36"/>
        <v>-2.0772074945647192E-4</v>
      </c>
    </row>
    <row r="2314" spans="2:8" ht="13.5" x14ac:dyDescent="0.25">
      <c r="B2314" s="10">
        <v>45365</v>
      </c>
      <c r="C2314" s="2">
        <v>48</v>
      </c>
      <c r="D2314" s="2">
        <v>43.327399999999997</v>
      </c>
      <c r="E2314" s="2">
        <v>7</v>
      </c>
      <c r="F2314" s="2">
        <v>48</v>
      </c>
      <c r="G2314" s="2">
        <v>336</v>
      </c>
      <c r="H2314" s="12">
        <f t="shared" si="36"/>
        <v>2.0776390633080497E-4</v>
      </c>
    </row>
    <row r="2315" spans="2:8" ht="13.5" x14ac:dyDescent="0.25">
      <c r="B2315" s="10">
        <v>45366</v>
      </c>
      <c r="C2315" s="2">
        <v>48</v>
      </c>
      <c r="D2315" s="2">
        <v>43.327399999999997</v>
      </c>
      <c r="E2315" s="2">
        <v>19</v>
      </c>
      <c r="F2315" s="2">
        <v>48</v>
      </c>
      <c r="G2315" s="2">
        <v>912</v>
      </c>
      <c r="H2315" s="12">
        <f t="shared" si="36"/>
        <v>0</v>
      </c>
    </row>
    <row r="2316" spans="2:8" ht="13.5" x14ac:dyDescent="0.25">
      <c r="B2316" s="10">
        <v>45369</v>
      </c>
      <c r="C2316" s="2">
        <v>48</v>
      </c>
      <c r="D2316" s="2">
        <v>43.327399999999997</v>
      </c>
      <c r="E2316" s="2">
        <v>0</v>
      </c>
      <c r="F2316" s="2">
        <v>0</v>
      </c>
      <c r="G2316" s="2">
        <v>0</v>
      </c>
      <c r="H2316" s="12">
        <f t="shared" si="36"/>
        <v>0</v>
      </c>
    </row>
    <row r="2317" spans="2:8" ht="13.5" x14ac:dyDescent="0.25">
      <c r="B2317" s="10">
        <v>45370</v>
      </c>
      <c r="C2317" s="2">
        <v>48</v>
      </c>
      <c r="D2317" s="2">
        <v>43.327399999999997</v>
      </c>
      <c r="E2317" s="2">
        <v>0</v>
      </c>
      <c r="F2317" s="2">
        <v>0</v>
      </c>
      <c r="G2317" s="2">
        <v>0</v>
      </c>
      <c r="H2317" s="12">
        <f t="shared" si="36"/>
        <v>0</v>
      </c>
    </row>
    <row r="2318" spans="2:8" ht="13.5" x14ac:dyDescent="0.25">
      <c r="B2318" s="10">
        <v>45372</v>
      </c>
      <c r="C2318" s="2">
        <v>47.99</v>
      </c>
      <c r="D2318" s="2">
        <v>43.318399999999997</v>
      </c>
      <c r="E2318" s="2">
        <v>100</v>
      </c>
      <c r="F2318" s="2">
        <v>47.99</v>
      </c>
      <c r="G2318" s="2">
        <v>4799</v>
      </c>
      <c r="H2318" s="12">
        <f t="shared" si="36"/>
        <v>-2.0772074945647192E-4</v>
      </c>
    </row>
    <row r="2319" spans="2:8" ht="13.5" x14ac:dyDescent="0.25">
      <c r="B2319" s="10">
        <v>45373</v>
      </c>
      <c r="C2319" s="2">
        <v>47.99</v>
      </c>
      <c r="D2319" s="2">
        <v>43.318399999999997</v>
      </c>
      <c r="E2319" s="2">
        <v>0</v>
      </c>
      <c r="F2319" s="2">
        <v>0</v>
      </c>
      <c r="G2319" s="2">
        <v>0</v>
      </c>
      <c r="H2319" s="12">
        <f t="shared" si="36"/>
        <v>0</v>
      </c>
    </row>
    <row r="2320" spans="2:8" ht="13.5" x14ac:dyDescent="0.25">
      <c r="B2320" s="10">
        <v>45376</v>
      </c>
      <c r="C2320" s="2">
        <v>47.99</v>
      </c>
      <c r="D2320" s="2">
        <v>43.318399999999997</v>
      </c>
      <c r="E2320" s="2">
        <v>0</v>
      </c>
      <c r="F2320" s="2">
        <v>0</v>
      </c>
      <c r="G2320" s="2">
        <v>0</v>
      </c>
      <c r="H2320" s="12">
        <f t="shared" si="36"/>
        <v>0</v>
      </c>
    </row>
    <row r="2321" spans="2:8" ht="13.5" x14ac:dyDescent="0.25">
      <c r="B2321" s="10">
        <v>45377</v>
      </c>
      <c r="C2321" s="2">
        <v>47.99</v>
      </c>
      <c r="D2321" s="2">
        <v>43.318399999999997</v>
      </c>
      <c r="E2321" s="2">
        <v>0</v>
      </c>
      <c r="F2321" s="2">
        <v>0</v>
      </c>
      <c r="G2321" s="2">
        <v>0</v>
      </c>
      <c r="H2321" s="12">
        <f t="shared" si="36"/>
        <v>0</v>
      </c>
    </row>
    <row r="2322" spans="2:8" ht="13.5" x14ac:dyDescent="0.25">
      <c r="B2322" s="10">
        <v>45378</v>
      </c>
      <c r="C2322" s="2">
        <v>47.99</v>
      </c>
      <c r="D2322" s="2">
        <v>43.318399999999997</v>
      </c>
      <c r="E2322" s="2">
        <v>0</v>
      </c>
      <c r="F2322" s="2">
        <v>0</v>
      </c>
      <c r="G2322" s="2">
        <v>0</v>
      </c>
      <c r="H2322" s="12">
        <f t="shared" si="36"/>
        <v>0</v>
      </c>
    </row>
    <row r="2323" spans="2:8" ht="13.5" x14ac:dyDescent="0.25">
      <c r="B2323" s="10">
        <v>45379</v>
      </c>
      <c r="C2323" s="2">
        <v>47.99</v>
      </c>
      <c r="D2323" s="2">
        <v>43.318399999999997</v>
      </c>
      <c r="E2323" s="2">
        <v>5</v>
      </c>
      <c r="F2323" s="2">
        <v>47.99</v>
      </c>
      <c r="G2323" s="2">
        <v>239.95</v>
      </c>
      <c r="H2323" s="12">
        <f t="shared" si="36"/>
        <v>0</v>
      </c>
    </row>
    <row r="2324" spans="2:8" ht="13.5" x14ac:dyDescent="0.25">
      <c r="B2324" s="10">
        <v>45380</v>
      </c>
      <c r="C2324" s="2">
        <v>47.99</v>
      </c>
      <c r="D2324" s="2">
        <v>43.318399999999997</v>
      </c>
      <c r="E2324" s="2">
        <v>0</v>
      </c>
      <c r="F2324" s="2">
        <v>0</v>
      </c>
      <c r="G2324" s="2">
        <v>0</v>
      </c>
      <c r="H2324" s="12">
        <f t="shared" si="36"/>
        <v>0</v>
      </c>
    </row>
    <row r="2325" spans="2:8" ht="13.5" x14ac:dyDescent="0.25">
      <c r="B2325" s="10">
        <v>45383</v>
      </c>
      <c r="C2325" s="2">
        <v>47.99</v>
      </c>
      <c r="D2325" s="2">
        <v>43.318399999999997</v>
      </c>
      <c r="E2325" s="2">
        <v>0</v>
      </c>
      <c r="F2325" s="2">
        <v>0</v>
      </c>
      <c r="G2325" s="2">
        <v>0</v>
      </c>
      <c r="H2325" s="12">
        <f t="shared" si="36"/>
        <v>0</v>
      </c>
    </row>
    <row r="2326" spans="2:8" ht="13.5" x14ac:dyDescent="0.25">
      <c r="B2326" s="10">
        <v>45384</v>
      </c>
      <c r="C2326" s="2">
        <v>47.99</v>
      </c>
      <c r="D2326" s="2">
        <v>43.318399999999997</v>
      </c>
      <c r="E2326" s="2">
        <v>0</v>
      </c>
      <c r="F2326" s="2">
        <v>0</v>
      </c>
      <c r="G2326" s="2">
        <v>0</v>
      </c>
      <c r="H2326" s="12">
        <f t="shared" si="36"/>
        <v>0</v>
      </c>
    </row>
    <row r="2327" spans="2:8" ht="13.5" x14ac:dyDescent="0.25">
      <c r="B2327" s="10">
        <v>45385</v>
      </c>
      <c r="C2327" s="2">
        <v>47.99</v>
      </c>
      <c r="D2327" s="2">
        <v>43.318399999999997</v>
      </c>
      <c r="E2327" s="2">
        <v>0</v>
      </c>
      <c r="F2327" s="2">
        <v>0</v>
      </c>
      <c r="G2327" s="2">
        <v>0</v>
      </c>
      <c r="H2327" s="12">
        <f t="shared" si="36"/>
        <v>0</v>
      </c>
    </row>
    <row r="2328" spans="2:8" ht="13.5" x14ac:dyDescent="0.25">
      <c r="B2328" s="10">
        <v>45386</v>
      </c>
      <c r="C2328" s="2">
        <v>47.99</v>
      </c>
      <c r="D2328" s="2">
        <v>43.318399999999997</v>
      </c>
      <c r="E2328" s="2">
        <v>20</v>
      </c>
      <c r="F2328" s="2">
        <v>47.99</v>
      </c>
      <c r="G2328" s="2">
        <v>959.8</v>
      </c>
      <c r="H2328" s="12">
        <f t="shared" si="36"/>
        <v>0</v>
      </c>
    </row>
    <row r="2329" spans="2:8" ht="13.5" x14ac:dyDescent="0.25">
      <c r="B2329" s="10">
        <v>45387</v>
      </c>
      <c r="C2329" s="2">
        <v>47.99</v>
      </c>
      <c r="D2329" s="2">
        <v>43.318399999999997</v>
      </c>
      <c r="E2329" s="2">
        <v>0</v>
      </c>
      <c r="F2329" s="2">
        <v>0</v>
      </c>
      <c r="G2329" s="2">
        <v>0</v>
      </c>
      <c r="H2329" s="12">
        <f t="shared" si="36"/>
        <v>0</v>
      </c>
    </row>
    <row r="2330" spans="2:8" ht="13.5" x14ac:dyDescent="0.25">
      <c r="B2330" s="10">
        <v>45390</v>
      </c>
      <c r="C2330" s="2">
        <v>47.99</v>
      </c>
      <c r="D2330" s="2">
        <v>43.318399999999997</v>
      </c>
      <c r="E2330" s="2">
        <v>0</v>
      </c>
      <c r="F2330" s="2">
        <v>0</v>
      </c>
      <c r="G2330" s="2">
        <v>0</v>
      </c>
      <c r="H2330" s="12">
        <f t="shared" si="36"/>
        <v>0</v>
      </c>
    </row>
    <row r="2331" spans="2:8" ht="13.5" x14ac:dyDescent="0.25">
      <c r="B2331" s="10">
        <v>45394</v>
      </c>
      <c r="C2331" s="2">
        <v>47.99</v>
      </c>
      <c r="D2331" s="2">
        <v>43.318399999999997</v>
      </c>
      <c r="E2331" s="2">
        <v>25</v>
      </c>
      <c r="F2331" s="2">
        <v>47.99</v>
      </c>
      <c r="G2331" s="2">
        <v>1199.75</v>
      </c>
      <c r="H2331" s="12">
        <f t="shared" si="36"/>
        <v>0</v>
      </c>
    </row>
    <row r="2332" spans="2:8" ht="13.5" x14ac:dyDescent="0.25">
      <c r="B2332" s="10">
        <v>45397</v>
      </c>
      <c r="C2332" s="2">
        <v>47.99</v>
      </c>
      <c r="D2332" s="2">
        <v>43.318399999999997</v>
      </c>
      <c r="E2332" s="2">
        <v>0</v>
      </c>
      <c r="F2332" s="2">
        <v>0</v>
      </c>
      <c r="G2332" s="2">
        <v>0</v>
      </c>
      <c r="H2332" s="12">
        <f t="shared" si="36"/>
        <v>0</v>
      </c>
    </row>
    <row r="2333" spans="2:8" ht="13.5" x14ac:dyDescent="0.25">
      <c r="B2333" s="10">
        <v>45398</v>
      </c>
      <c r="C2333" s="2">
        <v>47.99</v>
      </c>
      <c r="D2333" s="2">
        <v>43.318399999999997</v>
      </c>
      <c r="E2333" s="2">
        <v>0</v>
      </c>
      <c r="F2333" s="2">
        <v>0</v>
      </c>
      <c r="G2333" s="2">
        <v>0</v>
      </c>
      <c r="H2333" s="12">
        <f t="shared" si="36"/>
        <v>0</v>
      </c>
    </row>
    <row r="2334" spans="2:8" ht="13.5" x14ac:dyDescent="0.25">
      <c r="B2334" s="10">
        <v>45399</v>
      </c>
      <c r="C2334" s="2">
        <v>47.99</v>
      </c>
      <c r="D2334" s="2">
        <v>43.318399999999997</v>
      </c>
      <c r="E2334" s="2">
        <v>0</v>
      </c>
      <c r="F2334" s="2">
        <v>0</v>
      </c>
      <c r="G2334" s="2">
        <v>0</v>
      </c>
      <c r="H2334" s="12">
        <f t="shared" si="36"/>
        <v>0</v>
      </c>
    </row>
    <row r="2335" spans="2:8" ht="13.5" x14ac:dyDescent="0.25">
      <c r="B2335" s="10">
        <v>45400</v>
      </c>
      <c r="C2335" s="2">
        <v>47.99</v>
      </c>
      <c r="D2335" s="2">
        <v>43.318399999999997</v>
      </c>
      <c r="E2335" s="2">
        <v>39</v>
      </c>
      <c r="F2335" s="2">
        <v>47.99</v>
      </c>
      <c r="G2335" s="2">
        <v>1871.61</v>
      </c>
      <c r="H2335" s="12">
        <f t="shared" si="36"/>
        <v>0</v>
      </c>
    </row>
    <row r="2336" spans="2:8" ht="13.5" x14ac:dyDescent="0.25">
      <c r="B2336" s="10">
        <v>45401</v>
      </c>
      <c r="C2336" s="2">
        <v>47.99</v>
      </c>
      <c r="D2336" s="2">
        <v>43.318399999999997</v>
      </c>
      <c r="E2336" s="2">
        <v>0</v>
      </c>
      <c r="F2336" s="2">
        <v>0</v>
      </c>
      <c r="G2336" s="2">
        <v>0</v>
      </c>
      <c r="H2336" s="12">
        <f t="shared" si="36"/>
        <v>0</v>
      </c>
    </row>
    <row r="2337" spans="2:8" ht="13.5" x14ac:dyDescent="0.25">
      <c r="B2337" s="10">
        <v>45404</v>
      </c>
      <c r="C2337" s="2">
        <v>48</v>
      </c>
      <c r="D2337" s="2">
        <v>43.327399999999997</v>
      </c>
      <c r="E2337" s="2">
        <v>1104</v>
      </c>
      <c r="F2337" s="2">
        <v>48</v>
      </c>
      <c r="G2337" s="2">
        <v>52992</v>
      </c>
      <c r="H2337" s="12">
        <f t="shared" si="36"/>
        <v>2.0776390633080497E-4</v>
      </c>
    </row>
    <row r="2338" spans="2:8" ht="13.5" x14ac:dyDescent="0.25">
      <c r="B2338" s="10">
        <v>45405</v>
      </c>
      <c r="C2338" s="2">
        <v>48</v>
      </c>
      <c r="D2338" s="2">
        <v>43.327399999999997</v>
      </c>
      <c r="E2338" s="2">
        <v>0</v>
      </c>
      <c r="F2338" s="2">
        <v>0</v>
      </c>
      <c r="G2338" s="2">
        <v>0</v>
      </c>
      <c r="H2338" s="12">
        <f t="shared" si="36"/>
        <v>0</v>
      </c>
    </row>
    <row r="2339" spans="2:8" ht="13.5" x14ac:dyDescent="0.25">
      <c r="B2339" s="10">
        <v>45406</v>
      </c>
      <c r="C2339" s="2">
        <v>48</v>
      </c>
      <c r="D2339" s="2">
        <v>43.327399999999997</v>
      </c>
      <c r="E2339" s="2">
        <v>0</v>
      </c>
      <c r="F2339" s="2">
        <v>0</v>
      </c>
      <c r="G2339" s="2">
        <v>0</v>
      </c>
      <c r="H2339" s="12">
        <f t="shared" si="36"/>
        <v>0</v>
      </c>
    </row>
    <row r="2340" spans="2:8" ht="13.5" x14ac:dyDescent="0.25">
      <c r="B2340" s="10">
        <v>45407</v>
      </c>
      <c r="C2340" s="2">
        <v>48</v>
      </c>
      <c r="D2340" s="2">
        <v>43.327399999999997</v>
      </c>
      <c r="E2340" s="2">
        <v>0</v>
      </c>
      <c r="F2340" s="2">
        <v>0</v>
      </c>
      <c r="G2340" s="2">
        <v>0</v>
      </c>
      <c r="H2340" s="12">
        <f t="shared" si="36"/>
        <v>0</v>
      </c>
    </row>
    <row r="2341" spans="2:8" ht="13.5" x14ac:dyDescent="0.25">
      <c r="B2341" s="10">
        <v>45408</v>
      </c>
      <c r="C2341" s="2">
        <v>48</v>
      </c>
      <c r="D2341" s="2">
        <v>43.327399999999997</v>
      </c>
      <c r="E2341" s="2">
        <v>0</v>
      </c>
      <c r="F2341" s="2">
        <v>0</v>
      </c>
      <c r="G2341" s="2">
        <v>0</v>
      </c>
      <c r="H2341" s="12">
        <f t="shared" si="36"/>
        <v>0</v>
      </c>
    </row>
    <row r="2342" spans="2:8" ht="13.5" x14ac:dyDescent="0.25">
      <c r="B2342" s="10">
        <v>45411</v>
      </c>
      <c r="C2342" s="2">
        <v>48</v>
      </c>
      <c r="D2342" s="2">
        <v>43.327399999999997</v>
      </c>
      <c r="E2342" s="2">
        <v>0</v>
      </c>
      <c r="F2342" s="2">
        <v>0</v>
      </c>
      <c r="G2342" s="2">
        <v>0</v>
      </c>
      <c r="H2342" s="12">
        <f t="shared" si="36"/>
        <v>0</v>
      </c>
    </row>
    <row r="2343" spans="2:8" ht="13.5" x14ac:dyDescent="0.25">
      <c r="B2343" s="10">
        <v>45412</v>
      </c>
      <c r="C2343" s="2">
        <v>48</v>
      </c>
      <c r="D2343" s="2">
        <v>43.327399999999997</v>
      </c>
      <c r="E2343" s="2">
        <v>0</v>
      </c>
      <c r="F2343" s="2">
        <v>0</v>
      </c>
      <c r="G2343" s="2">
        <v>0</v>
      </c>
      <c r="H2343" s="12">
        <f t="shared" si="36"/>
        <v>0</v>
      </c>
    </row>
    <row r="2344" spans="2:8" ht="13.5" x14ac:dyDescent="0.25">
      <c r="B2344" s="10">
        <v>45414</v>
      </c>
      <c r="C2344" s="2">
        <v>48</v>
      </c>
      <c r="D2344" s="2">
        <v>43.327399999999997</v>
      </c>
      <c r="E2344" s="2">
        <v>0</v>
      </c>
      <c r="F2344" s="2">
        <v>0</v>
      </c>
      <c r="G2344" s="2">
        <v>0</v>
      </c>
      <c r="H2344" s="12">
        <f t="shared" si="36"/>
        <v>0</v>
      </c>
    </row>
    <row r="2345" spans="2:8" ht="13.5" x14ac:dyDescent="0.25">
      <c r="B2345" s="10">
        <v>45415</v>
      </c>
      <c r="C2345" s="2">
        <v>48</v>
      </c>
      <c r="D2345" s="2">
        <v>43.327399999999997</v>
      </c>
      <c r="E2345" s="2">
        <v>0</v>
      </c>
      <c r="F2345" s="2">
        <v>0</v>
      </c>
      <c r="G2345" s="2">
        <v>0</v>
      </c>
      <c r="H2345" s="12">
        <f t="shared" si="36"/>
        <v>0</v>
      </c>
    </row>
    <row r="2346" spans="2:8" ht="13.5" x14ac:dyDescent="0.25">
      <c r="B2346" s="10">
        <v>45418</v>
      </c>
      <c r="C2346" s="2">
        <v>48</v>
      </c>
      <c r="D2346" s="2">
        <v>43.327399999999997</v>
      </c>
      <c r="E2346" s="2">
        <v>0</v>
      </c>
      <c r="F2346" s="2">
        <v>0</v>
      </c>
      <c r="G2346" s="2">
        <v>0</v>
      </c>
      <c r="H2346" s="12">
        <f t="shared" si="36"/>
        <v>0</v>
      </c>
    </row>
    <row r="2347" spans="2:8" ht="13.5" x14ac:dyDescent="0.25">
      <c r="B2347" s="10">
        <v>45419</v>
      </c>
      <c r="C2347" s="2">
        <v>47.95</v>
      </c>
      <c r="D2347" s="2">
        <v>43.282299999999999</v>
      </c>
      <c r="E2347" s="2">
        <v>10</v>
      </c>
      <c r="F2347" s="2">
        <v>47.95</v>
      </c>
      <c r="G2347" s="2">
        <v>479.5</v>
      </c>
      <c r="H2347" s="12">
        <f t="shared" si="36"/>
        <v>-1.0409117556095663E-3</v>
      </c>
    </row>
    <row r="2348" spans="2:8" ht="13.5" x14ac:dyDescent="0.25">
      <c r="B2348" s="10">
        <v>45420</v>
      </c>
      <c r="C2348" s="2">
        <v>47.95</v>
      </c>
      <c r="D2348" s="2">
        <v>43.282299999999999</v>
      </c>
      <c r="E2348" s="2">
        <v>0</v>
      </c>
      <c r="F2348" s="2">
        <v>0</v>
      </c>
      <c r="G2348" s="2">
        <v>0</v>
      </c>
      <c r="H2348" s="12">
        <f t="shared" si="36"/>
        <v>0</v>
      </c>
    </row>
    <row r="2349" spans="2:8" ht="13.5" x14ac:dyDescent="0.25">
      <c r="B2349" s="10">
        <v>45421</v>
      </c>
      <c r="C2349" s="2">
        <v>47.95</v>
      </c>
      <c r="D2349" s="2">
        <v>43.282299999999999</v>
      </c>
      <c r="E2349" s="2">
        <v>10</v>
      </c>
      <c r="F2349" s="2">
        <v>47.95</v>
      </c>
      <c r="G2349" s="2">
        <v>479.5</v>
      </c>
      <c r="H2349" s="12">
        <f t="shared" si="36"/>
        <v>0</v>
      </c>
    </row>
    <row r="2350" spans="2:8" ht="13.5" x14ac:dyDescent="0.25">
      <c r="B2350" s="10">
        <v>45422</v>
      </c>
      <c r="C2350" s="2">
        <v>47.99</v>
      </c>
      <c r="D2350" s="2">
        <v>43.318399999999997</v>
      </c>
      <c r="E2350" s="2">
        <v>107</v>
      </c>
      <c r="F2350" s="2">
        <v>47.99</v>
      </c>
      <c r="G2350" s="2">
        <v>5134.93</v>
      </c>
      <c r="H2350" s="12">
        <f t="shared" si="36"/>
        <v>8.3405918816693153E-4</v>
      </c>
    </row>
    <row r="2351" spans="2:8" ht="13.5" x14ac:dyDescent="0.25">
      <c r="B2351" s="10">
        <v>45425</v>
      </c>
      <c r="C2351" s="2">
        <v>47.99</v>
      </c>
      <c r="D2351" s="2">
        <v>43.318399999999997</v>
      </c>
      <c r="E2351" s="2">
        <v>0</v>
      </c>
      <c r="F2351" s="2">
        <v>0</v>
      </c>
      <c r="G2351" s="2">
        <v>0</v>
      </c>
      <c r="H2351" s="12">
        <f t="shared" si="36"/>
        <v>0</v>
      </c>
    </row>
    <row r="2352" spans="2:8" ht="13.5" x14ac:dyDescent="0.25">
      <c r="B2352" s="10">
        <v>45426</v>
      </c>
      <c r="C2352" s="2">
        <v>47.99</v>
      </c>
      <c r="D2352" s="2">
        <v>43.318399999999997</v>
      </c>
      <c r="E2352" s="2">
        <v>0</v>
      </c>
      <c r="F2352" s="2">
        <v>0</v>
      </c>
      <c r="G2352" s="2">
        <v>0</v>
      </c>
      <c r="H2352" s="12">
        <f t="shared" si="36"/>
        <v>0</v>
      </c>
    </row>
    <row r="2353" spans="2:8" ht="13.5" x14ac:dyDescent="0.25">
      <c r="B2353" s="10">
        <v>45427</v>
      </c>
      <c r="C2353" s="2">
        <v>47.99</v>
      </c>
      <c r="D2353" s="2">
        <v>43.318399999999997</v>
      </c>
      <c r="E2353" s="2">
        <v>0</v>
      </c>
      <c r="F2353" s="2">
        <v>0</v>
      </c>
      <c r="G2353" s="2">
        <v>0</v>
      </c>
      <c r="H2353" s="12">
        <f t="shared" si="36"/>
        <v>0</v>
      </c>
    </row>
    <row r="2354" spans="2:8" ht="13.5" x14ac:dyDescent="0.25">
      <c r="B2354" s="10">
        <v>45428</v>
      </c>
      <c r="C2354" s="2">
        <v>47.99</v>
      </c>
      <c r="D2354" s="2">
        <v>43.318399999999997</v>
      </c>
      <c r="E2354" s="2">
        <v>0</v>
      </c>
      <c r="F2354" s="2">
        <v>0</v>
      </c>
      <c r="G2354" s="2">
        <v>0</v>
      </c>
      <c r="H2354" s="12">
        <f t="shared" si="36"/>
        <v>0</v>
      </c>
    </row>
    <row r="2355" spans="2:8" ht="13.5" x14ac:dyDescent="0.25">
      <c r="B2355" s="10">
        <v>45429</v>
      </c>
      <c r="C2355" s="2">
        <v>47.99</v>
      </c>
      <c r="D2355" s="2">
        <v>43.318399999999997</v>
      </c>
      <c r="E2355" s="2">
        <v>0</v>
      </c>
      <c r="F2355" s="2">
        <v>0</v>
      </c>
      <c r="G2355" s="2">
        <v>0</v>
      </c>
      <c r="H2355" s="12">
        <f t="shared" si="36"/>
        <v>0</v>
      </c>
    </row>
    <row r="2356" spans="2:8" ht="13.5" x14ac:dyDescent="0.25">
      <c r="B2356" s="10">
        <v>45432</v>
      </c>
      <c r="C2356" s="2">
        <v>47.99</v>
      </c>
      <c r="D2356" s="2">
        <v>43.318399999999997</v>
      </c>
      <c r="E2356" s="2">
        <v>0</v>
      </c>
      <c r="F2356" s="2">
        <v>0</v>
      </c>
      <c r="G2356" s="2">
        <v>0</v>
      </c>
      <c r="H2356" s="12">
        <f t="shared" si="36"/>
        <v>0</v>
      </c>
    </row>
    <row r="2357" spans="2:8" ht="13.5" x14ac:dyDescent="0.25">
      <c r="B2357" s="10">
        <v>45433</v>
      </c>
      <c r="C2357" s="2">
        <v>47.99</v>
      </c>
      <c r="D2357" s="2">
        <v>43.318399999999997</v>
      </c>
      <c r="E2357" s="2">
        <v>0</v>
      </c>
      <c r="F2357" s="2">
        <v>0</v>
      </c>
      <c r="G2357" s="2">
        <v>0</v>
      </c>
      <c r="H2357" s="12">
        <f t="shared" si="36"/>
        <v>0</v>
      </c>
    </row>
    <row r="2358" spans="2:8" ht="13.5" x14ac:dyDescent="0.25">
      <c r="B2358" s="10">
        <v>45434</v>
      </c>
      <c r="C2358" s="2">
        <v>47.99</v>
      </c>
      <c r="D2358" s="2">
        <v>43.318399999999997</v>
      </c>
      <c r="E2358" s="2">
        <v>0</v>
      </c>
      <c r="F2358" s="2">
        <v>0</v>
      </c>
      <c r="G2358" s="2">
        <v>0</v>
      </c>
      <c r="H2358" s="12">
        <f t="shared" si="36"/>
        <v>0</v>
      </c>
    </row>
    <row r="2359" spans="2:8" ht="13.5" x14ac:dyDescent="0.25">
      <c r="B2359" s="10">
        <v>45435</v>
      </c>
      <c r="C2359" s="2">
        <v>47.99</v>
      </c>
      <c r="D2359" s="2">
        <v>43.318399999999997</v>
      </c>
      <c r="E2359" s="2">
        <v>0</v>
      </c>
      <c r="F2359" s="2">
        <v>0</v>
      </c>
      <c r="G2359" s="2">
        <v>0</v>
      </c>
      <c r="H2359" s="12">
        <f t="shared" si="36"/>
        <v>0</v>
      </c>
    </row>
    <row r="2360" spans="2:8" ht="13.5" x14ac:dyDescent="0.25">
      <c r="B2360" s="10">
        <v>45436</v>
      </c>
      <c r="C2360" s="2">
        <v>47.99</v>
      </c>
      <c r="D2360" s="2">
        <v>43.318399999999997</v>
      </c>
      <c r="E2360" s="2">
        <v>0</v>
      </c>
      <c r="F2360" s="2">
        <v>0</v>
      </c>
      <c r="G2360" s="2">
        <v>0</v>
      </c>
      <c r="H2360" s="12">
        <f t="shared" si="36"/>
        <v>0</v>
      </c>
    </row>
    <row r="2361" spans="2:8" ht="13.5" x14ac:dyDescent="0.25">
      <c r="B2361" s="10">
        <v>45439</v>
      </c>
      <c r="C2361" s="2">
        <v>47.99</v>
      </c>
      <c r="D2361" s="2">
        <v>43.318399999999997</v>
      </c>
      <c r="E2361" s="2">
        <v>0</v>
      </c>
      <c r="F2361" s="2">
        <v>0</v>
      </c>
      <c r="G2361" s="2">
        <v>0</v>
      </c>
      <c r="H2361" s="12">
        <f t="shared" si="36"/>
        <v>0</v>
      </c>
    </row>
    <row r="2362" spans="2:8" ht="13.5" x14ac:dyDescent="0.25">
      <c r="B2362" s="10">
        <v>45440</v>
      </c>
      <c r="C2362" s="2">
        <v>47.99</v>
      </c>
      <c r="D2362" s="2">
        <v>43.318399999999997</v>
      </c>
      <c r="E2362" s="2">
        <v>0</v>
      </c>
      <c r="F2362" s="2">
        <v>0</v>
      </c>
      <c r="G2362" s="2">
        <v>0</v>
      </c>
      <c r="H2362" s="12">
        <f t="shared" si="36"/>
        <v>0</v>
      </c>
    </row>
    <row r="2363" spans="2:8" ht="13.5" x14ac:dyDescent="0.25">
      <c r="B2363" s="10">
        <v>45441</v>
      </c>
      <c r="C2363" s="2">
        <v>47.99</v>
      </c>
      <c r="D2363" s="2">
        <v>43.318399999999997</v>
      </c>
      <c r="E2363" s="2">
        <v>0</v>
      </c>
      <c r="F2363" s="2">
        <v>0</v>
      </c>
      <c r="G2363" s="2">
        <v>0</v>
      </c>
      <c r="H2363" s="12">
        <f t="shared" si="36"/>
        <v>0</v>
      </c>
    </row>
    <row r="2364" spans="2:8" ht="13.5" x14ac:dyDescent="0.25">
      <c r="B2364" s="10">
        <v>45442</v>
      </c>
      <c r="C2364" s="2">
        <v>50</v>
      </c>
      <c r="D2364" s="2">
        <v>45.132800000000003</v>
      </c>
      <c r="E2364" s="2">
        <v>10</v>
      </c>
      <c r="F2364" s="2">
        <v>50</v>
      </c>
      <c r="G2364" s="2">
        <v>500</v>
      </c>
      <c r="H2364" s="12">
        <f t="shared" si="36"/>
        <v>4.1885203516288834E-2</v>
      </c>
    </row>
    <row r="2365" spans="2:8" ht="13.5" x14ac:dyDescent="0.25">
      <c r="B2365" s="10">
        <v>45443</v>
      </c>
      <c r="C2365" s="2">
        <v>50</v>
      </c>
      <c r="D2365" s="2">
        <v>45.132800000000003</v>
      </c>
      <c r="E2365" s="2">
        <v>0</v>
      </c>
      <c r="F2365" s="2">
        <v>0</v>
      </c>
      <c r="G2365" s="2">
        <v>0</v>
      </c>
      <c r="H2365" s="12">
        <f t="shared" si="36"/>
        <v>0</v>
      </c>
    </row>
    <row r="2366" spans="2:8" ht="13.5" x14ac:dyDescent="0.25">
      <c r="B2366" s="10">
        <v>45446</v>
      </c>
      <c r="C2366" s="2">
        <v>50</v>
      </c>
      <c r="D2366" s="2">
        <v>45.132800000000003</v>
      </c>
      <c r="E2366" s="2">
        <v>0</v>
      </c>
      <c r="F2366" s="2">
        <v>0</v>
      </c>
      <c r="G2366" s="2">
        <v>0</v>
      </c>
      <c r="H2366" s="12">
        <f t="shared" si="36"/>
        <v>0</v>
      </c>
    </row>
    <row r="2367" spans="2:8" ht="13.5" x14ac:dyDescent="0.25">
      <c r="B2367" s="10">
        <v>45447</v>
      </c>
      <c r="C2367" s="2">
        <v>49.99</v>
      </c>
      <c r="D2367" s="2">
        <v>45.123699999999999</v>
      </c>
      <c r="E2367" s="2">
        <v>10</v>
      </c>
      <c r="F2367" s="2">
        <v>49.99</v>
      </c>
      <c r="G2367" s="2">
        <v>499.9</v>
      </c>
      <c r="H2367" s="12">
        <f t="shared" si="36"/>
        <v>-2.0162719795810719E-4</v>
      </c>
    </row>
    <row r="2368" spans="2:8" ht="13.5" x14ac:dyDescent="0.25">
      <c r="B2368" s="10">
        <v>45448</v>
      </c>
      <c r="C2368" s="2">
        <v>49.99</v>
      </c>
      <c r="D2368" s="2">
        <v>45.123699999999999</v>
      </c>
      <c r="E2368" s="2">
        <v>0</v>
      </c>
      <c r="F2368" s="2">
        <v>0</v>
      </c>
      <c r="G2368" s="2">
        <v>0</v>
      </c>
      <c r="H2368" s="12">
        <f t="shared" si="36"/>
        <v>0</v>
      </c>
    </row>
    <row r="2369" spans="2:8" ht="13.5" x14ac:dyDescent="0.25">
      <c r="B2369" s="10">
        <v>45449</v>
      </c>
      <c r="C2369" s="2">
        <v>49.99</v>
      </c>
      <c r="D2369" s="2">
        <v>45.123699999999999</v>
      </c>
      <c r="E2369" s="2">
        <v>0</v>
      </c>
      <c r="F2369" s="2">
        <v>0</v>
      </c>
      <c r="G2369" s="2">
        <v>0</v>
      </c>
      <c r="H2369" s="12">
        <f t="shared" si="36"/>
        <v>0</v>
      </c>
    </row>
    <row r="2370" spans="2:8" ht="13.5" x14ac:dyDescent="0.25">
      <c r="B2370" s="10">
        <v>45450</v>
      </c>
      <c r="C2370" s="2">
        <v>49.99</v>
      </c>
      <c r="D2370" s="2">
        <v>45.123699999999999</v>
      </c>
      <c r="E2370" s="2">
        <v>0</v>
      </c>
      <c r="F2370" s="2">
        <v>0</v>
      </c>
      <c r="G2370" s="2">
        <v>0</v>
      </c>
      <c r="H2370" s="12">
        <f t="shared" si="36"/>
        <v>0</v>
      </c>
    </row>
    <row r="2371" spans="2:8" ht="13.5" x14ac:dyDescent="0.25">
      <c r="B2371" s="10">
        <v>45453</v>
      </c>
      <c r="C2371" s="2">
        <v>49.99</v>
      </c>
      <c r="D2371" s="2">
        <v>45.123699999999999</v>
      </c>
      <c r="E2371" s="2">
        <v>27</v>
      </c>
      <c r="F2371" s="2">
        <v>49.99</v>
      </c>
      <c r="G2371" s="2">
        <v>1349.73</v>
      </c>
      <c r="H2371" s="12">
        <f t="shared" si="36"/>
        <v>0</v>
      </c>
    </row>
    <row r="2372" spans="2:8" ht="13.5" x14ac:dyDescent="0.25">
      <c r="B2372" s="10">
        <v>45454</v>
      </c>
      <c r="C2372" s="2">
        <v>49.99</v>
      </c>
      <c r="D2372" s="2">
        <v>45.123699999999999</v>
      </c>
      <c r="E2372" s="2">
        <v>0</v>
      </c>
      <c r="F2372" s="2">
        <v>0</v>
      </c>
      <c r="G2372" s="2">
        <v>0</v>
      </c>
      <c r="H2372" s="12">
        <f t="shared" si="36"/>
        <v>0</v>
      </c>
    </row>
    <row r="2373" spans="2:8" ht="13.5" x14ac:dyDescent="0.25">
      <c r="B2373" s="10">
        <v>45455</v>
      </c>
      <c r="C2373" s="2">
        <v>49.99</v>
      </c>
      <c r="D2373" s="2">
        <v>45.123699999999999</v>
      </c>
      <c r="E2373" s="2">
        <v>0</v>
      </c>
      <c r="F2373" s="2">
        <v>0</v>
      </c>
      <c r="G2373" s="2">
        <v>0</v>
      </c>
      <c r="H2373" s="12">
        <f t="shared" si="36"/>
        <v>0</v>
      </c>
    </row>
    <row r="2374" spans="2:8" ht="13.5" x14ac:dyDescent="0.25">
      <c r="B2374" s="10">
        <v>45456</v>
      </c>
      <c r="C2374" s="2">
        <v>49.99</v>
      </c>
      <c r="D2374" s="2">
        <v>45.123699999999999</v>
      </c>
      <c r="E2374" s="2">
        <v>0</v>
      </c>
      <c r="F2374" s="2">
        <v>0</v>
      </c>
      <c r="G2374" s="2">
        <v>0</v>
      </c>
      <c r="H2374" s="12">
        <f t="shared" si="36"/>
        <v>0</v>
      </c>
    </row>
    <row r="2375" spans="2:8" ht="13.5" x14ac:dyDescent="0.25">
      <c r="B2375" s="10">
        <v>45457</v>
      </c>
      <c r="C2375" s="2">
        <v>49.99</v>
      </c>
      <c r="D2375" s="2">
        <v>45.123699999999999</v>
      </c>
      <c r="E2375" s="2">
        <v>352</v>
      </c>
      <c r="F2375" s="2">
        <v>49.99</v>
      </c>
      <c r="G2375" s="2">
        <v>17596.48</v>
      </c>
      <c r="H2375" s="12">
        <f t="shared" ref="H2375:H2438" si="37">(D2375-D2374)/D2374</f>
        <v>0</v>
      </c>
    </row>
    <row r="2376" spans="2:8" ht="13.5" x14ac:dyDescent="0.25">
      <c r="B2376" s="10">
        <v>45461</v>
      </c>
      <c r="C2376" s="2">
        <v>49.99</v>
      </c>
      <c r="D2376" s="2">
        <v>45.123699999999999</v>
      </c>
      <c r="E2376" s="2">
        <v>0</v>
      </c>
      <c r="F2376" s="2">
        <v>0</v>
      </c>
      <c r="G2376" s="2">
        <v>0</v>
      </c>
      <c r="H2376" s="12">
        <f t="shared" si="37"/>
        <v>0</v>
      </c>
    </row>
    <row r="2377" spans="2:8" ht="13.5" x14ac:dyDescent="0.25">
      <c r="B2377" s="10">
        <v>45462</v>
      </c>
      <c r="C2377" s="2">
        <v>50</v>
      </c>
      <c r="D2377" s="2">
        <v>45.132800000000003</v>
      </c>
      <c r="E2377" s="2">
        <v>100</v>
      </c>
      <c r="F2377" s="2">
        <v>50</v>
      </c>
      <c r="G2377" s="2">
        <v>5000</v>
      </c>
      <c r="H2377" s="12">
        <f t="shared" si="37"/>
        <v>2.016678596835734E-4</v>
      </c>
    </row>
    <row r="2378" spans="2:8" ht="13.5" x14ac:dyDescent="0.25">
      <c r="B2378" s="10">
        <v>45463</v>
      </c>
      <c r="C2378" s="2">
        <v>50</v>
      </c>
      <c r="D2378" s="2">
        <v>45.132800000000003</v>
      </c>
      <c r="E2378" s="2">
        <v>0</v>
      </c>
      <c r="F2378" s="2">
        <v>0</v>
      </c>
      <c r="G2378" s="2">
        <v>0</v>
      </c>
      <c r="H2378" s="12">
        <f t="shared" si="37"/>
        <v>0</v>
      </c>
    </row>
    <row r="2379" spans="2:8" ht="13.5" x14ac:dyDescent="0.25">
      <c r="B2379" s="10">
        <v>45464</v>
      </c>
      <c r="C2379" s="2">
        <v>50</v>
      </c>
      <c r="D2379" s="2">
        <v>45.132800000000003</v>
      </c>
      <c r="E2379" s="2">
        <v>0</v>
      </c>
      <c r="F2379" s="2">
        <v>0</v>
      </c>
      <c r="G2379" s="2">
        <v>0</v>
      </c>
      <c r="H2379" s="12">
        <f t="shared" si="37"/>
        <v>0</v>
      </c>
    </row>
    <row r="2380" spans="2:8" ht="13.5" x14ac:dyDescent="0.25">
      <c r="B2380" s="10">
        <v>45467</v>
      </c>
      <c r="C2380" s="2">
        <v>50</v>
      </c>
      <c r="D2380" s="2">
        <v>45.132800000000003</v>
      </c>
      <c r="E2380" s="2">
        <v>0</v>
      </c>
      <c r="F2380" s="2">
        <v>0</v>
      </c>
      <c r="G2380" s="2">
        <v>0</v>
      </c>
      <c r="H2380" s="12">
        <f t="shared" si="37"/>
        <v>0</v>
      </c>
    </row>
    <row r="2381" spans="2:8" ht="13.5" x14ac:dyDescent="0.25">
      <c r="B2381" s="10">
        <v>45468</v>
      </c>
      <c r="C2381" s="2">
        <v>50</v>
      </c>
      <c r="D2381" s="2">
        <v>45.132800000000003</v>
      </c>
      <c r="E2381" s="2">
        <v>0</v>
      </c>
      <c r="F2381" s="2">
        <v>0</v>
      </c>
      <c r="G2381" s="2">
        <v>0</v>
      </c>
      <c r="H2381" s="12">
        <f t="shared" si="37"/>
        <v>0</v>
      </c>
    </row>
    <row r="2382" spans="2:8" ht="13.5" x14ac:dyDescent="0.25">
      <c r="B2382" s="10">
        <v>45469</v>
      </c>
      <c r="C2382" s="2">
        <v>50</v>
      </c>
      <c r="D2382" s="2">
        <v>45.132800000000003</v>
      </c>
      <c r="E2382" s="2">
        <v>0</v>
      </c>
      <c r="F2382" s="2">
        <v>0</v>
      </c>
      <c r="G2382" s="2">
        <v>0</v>
      </c>
      <c r="H2382" s="12">
        <f t="shared" si="37"/>
        <v>0</v>
      </c>
    </row>
    <row r="2383" spans="2:8" ht="13.5" x14ac:dyDescent="0.25">
      <c r="B2383" s="10">
        <v>45470</v>
      </c>
      <c r="C2383" s="2">
        <v>50</v>
      </c>
      <c r="D2383" s="2">
        <v>45.132800000000003</v>
      </c>
      <c r="E2383" s="2">
        <v>20</v>
      </c>
      <c r="F2383" s="2">
        <v>50</v>
      </c>
      <c r="G2383" s="2">
        <v>1000</v>
      </c>
      <c r="H2383" s="12">
        <f t="shared" si="37"/>
        <v>0</v>
      </c>
    </row>
    <row r="2384" spans="2:8" ht="13.5" x14ac:dyDescent="0.25">
      <c r="B2384" s="10">
        <v>45471</v>
      </c>
      <c r="C2384" s="2">
        <v>50</v>
      </c>
      <c r="D2384" s="2">
        <v>45.132800000000003</v>
      </c>
      <c r="E2384" s="2">
        <v>0</v>
      </c>
      <c r="F2384" s="2">
        <v>0</v>
      </c>
      <c r="G2384" s="2">
        <v>0</v>
      </c>
      <c r="H2384" s="12">
        <f t="shared" si="37"/>
        <v>0</v>
      </c>
    </row>
    <row r="2385" spans="2:8" ht="13.5" x14ac:dyDescent="0.25">
      <c r="B2385" s="10">
        <v>45474</v>
      </c>
      <c r="C2385" s="2">
        <v>47.8</v>
      </c>
      <c r="D2385" s="2">
        <v>45.132800000000003</v>
      </c>
      <c r="E2385" s="2">
        <v>0</v>
      </c>
      <c r="F2385" s="2">
        <v>0</v>
      </c>
      <c r="G2385" s="2">
        <v>0</v>
      </c>
      <c r="H2385" s="12">
        <f t="shared" si="37"/>
        <v>0</v>
      </c>
    </row>
    <row r="2386" spans="2:8" ht="13.5" x14ac:dyDescent="0.25">
      <c r="B2386" s="10">
        <v>45475</v>
      </c>
      <c r="C2386" s="2">
        <v>47.7</v>
      </c>
      <c r="D2386" s="2">
        <v>45.0383</v>
      </c>
      <c r="E2386" s="2">
        <v>351</v>
      </c>
      <c r="F2386" s="2">
        <v>47.7</v>
      </c>
      <c r="G2386" s="2">
        <v>16742.7</v>
      </c>
      <c r="H2386" s="12">
        <f t="shared" si="37"/>
        <v>-2.0938209018718885E-3</v>
      </c>
    </row>
    <row r="2387" spans="2:8" ht="13.5" x14ac:dyDescent="0.25">
      <c r="B2387" s="10">
        <v>45476</v>
      </c>
      <c r="C2387" s="2">
        <v>47.7</v>
      </c>
      <c r="D2387" s="2">
        <v>45.0383</v>
      </c>
      <c r="E2387" s="2">
        <v>0</v>
      </c>
      <c r="F2387" s="2">
        <v>0</v>
      </c>
      <c r="G2387" s="2">
        <v>0</v>
      </c>
      <c r="H2387" s="12">
        <f t="shared" si="37"/>
        <v>0</v>
      </c>
    </row>
    <row r="2388" spans="2:8" ht="13.5" x14ac:dyDescent="0.25">
      <c r="B2388" s="10">
        <v>45477</v>
      </c>
      <c r="C2388" s="2">
        <v>47.7</v>
      </c>
      <c r="D2388" s="2">
        <v>45.0383</v>
      </c>
      <c r="E2388" s="2">
        <v>0</v>
      </c>
      <c r="F2388" s="2">
        <v>0</v>
      </c>
      <c r="G2388" s="2">
        <v>0</v>
      </c>
      <c r="H2388" s="12">
        <f t="shared" si="37"/>
        <v>0</v>
      </c>
    </row>
    <row r="2389" spans="2:8" ht="13.5" x14ac:dyDescent="0.25">
      <c r="B2389" s="10">
        <v>45478</v>
      </c>
      <c r="C2389" s="2">
        <v>47.7</v>
      </c>
      <c r="D2389" s="2">
        <v>45.0383</v>
      </c>
      <c r="E2389" s="2">
        <v>0</v>
      </c>
      <c r="F2389" s="2">
        <v>0</v>
      </c>
      <c r="G2389" s="2">
        <v>0</v>
      </c>
      <c r="H2389" s="12">
        <f t="shared" si="37"/>
        <v>0</v>
      </c>
    </row>
    <row r="2390" spans="2:8" ht="13.5" x14ac:dyDescent="0.25">
      <c r="B2390" s="10">
        <v>45481</v>
      </c>
      <c r="C2390" s="2">
        <v>45.6</v>
      </c>
      <c r="D2390" s="2">
        <v>43.055500000000002</v>
      </c>
      <c r="E2390" s="2">
        <v>107</v>
      </c>
      <c r="F2390" s="2">
        <v>45.6</v>
      </c>
      <c r="G2390" s="2">
        <v>4879.2</v>
      </c>
      <c r="H2390" s="12">
        <f t="shared" si="37"/>
        <v>-4.4024752266404316E-2</v>
      </c>
    </row>
    <row r="2391" spans="2:8" ht="13.5" x14ac:dyDescent="0.25">
      <c r="B2391" s="10">
        <v>45482</v>
      </c>
      <c r="C2391" s="2">
        <v>45.6</v>
      </c>
      <c r="D2391" s="2">
        <v>43.055500000000002</v>
      </c>
      <c r="E2391" s="2">
        <v>0</v>
      </c>
      <c r="F2391" s="2">
        <v>0</v>
      </c>
      <c r="G2391" s="2">
        <v>0</v>
      </c>
      <c r="H2391" s="12">
        <f t="shared" si="37"/>
        <v>0</v>
      </c>
    </row>
    <row r="2392" spans="2:8" ht="13.5" x14ac:dyDescent="0.25">
      <c r="B2392" s="10">
        <v>45483</v>
      </c>
      <c r="C2392" s="2">
        <v>45.6</v>
      </c>
      <c r="D2392" s="2">
        <v>43.055500000000002</v>
      </c>
      <c r="E2392" s="2">
        <v>0</v>
      </c>
      <c r="F2392" s="2">
        <v>0</v>
      </c>
      <c r="G2392" s="2">
        <v>0</v>
      </c>
      <c r="H2392" s="12">
        <f t="shared" si="37"/>
        <v>0</v>
      </c>
    </row>
    <row r="2393" spans="2:8" ht="13.5" x14ac:dyDescent="0.25">
      <c r="B2393" s="10">
        <v>45484</v>
      </c>
      <c r="C2393" s="2">
        <v>45.6</v>
      </c>
      <c r="D2393" s="2">
        <v>43.055500000000002</v>
      </c>
      <c r="E2393" s="2">
        <v>0</v>
      </c>
      <c r="F2393" s="2">
        <v>0</v>
      </c>
      <c r="G2393" s="2">
        <v>0</v>
      </c>
      <c r="H2393" s="12">
        <f t="shared" si="37"/>
        <v>0</v>
      </c>
    </row>
    <row r="2394" spans="2:8" ht="13.5" x14ac:dyDescent="0.25">
      <c r="B2394" s="10">
        <v>45485</v>
      </c>
      <c r="C2394" s="2">
        <v>45.6</v>
      </c>
      <c r="D2394" s="2">
        <v>43.055500000000002</v>
      </c>
      <c r="E2394" s="2">
        <v>0</v>
      </c>
      <c r="F2394" s="2">
        <v>0</v>
      </c>
      <c r="G2394" s="2">
        <v>0</v>
      </c>
      <c r="H2394" s="12">
        <f t="shared" si="37"/>
        <v>0</v>
      </c>
    </row>
    <row r="2395" spans="2:8" ht="13.5" x14ac:dyDescent="0.25">
      <c r="B2395" s="10">
        <v>45488</v>
      </c>
      <c r="C2395" s="2">
        <v>45.6</v>
      </c>
      <c r="D2395" s="2">
        <v>43.055500000000002</v>
      </c>
      <c r="E2395" s="2">
        <v>0</v>
      </c>
      <c r="F2395" s="2">
        <v>0</v>
      </c>
      <c r="G2395" s="2">
        <v>0</v>
      </c>
      <c r="H2395" s="12">
        <f t="shared" si="37"/>
        <v>0</v>
      </c>
    </row>
    <row r="2396" spans="2:8" ht="13.5" x14ac:dyDescent="0.25">
      <c r="B2396" s="10">
        <v>45489</v>
      </c>
      <c r="C2396" s="2">
        <v>45.6</v>
      </c>
      <c r="D2396" s="2">
        <v>43.055500000000002</v>
      </c>
      <c r="E2396" s="2">
        <v>0</v>
      </c>
      <c r="F2396" s="2">
        <v>0</v>
      </c>
      <c r="G2396" s="2">
        <v>0</v>
      </c>
      <c r="H2396" s="12">
        <f t="shared" si="37"/>
        <v>0</v>
      </c>
    </row>
    <row r="2397" spans="2:8" ht="13.5" x14ac:dyDescent="0.25">
      <c r="B2397" s="10">
        <v>45490</v>
      </c>
      <c r="C2397" s="2">
        <v>45.6</v>
      </c>
      <c r="D2397" s="2">
        <v>43.055500000000002</v>
      </c>
      <c r="E2397" s="2">
        <v>0</v>
      </c>
      <c r="F2397" s="2">
        <v>0</v>
      </c>
      <c r="G2397" s="2">
        <v>0</v>
      </c>
      <c r="H2397" s="12">
        <f t="shared" si="37"/>
        <v>0</v>
      </c>
    </row>
    <row r="2398" spans="2:8" ht="13.5" x14ac:dyDescent="0.25">
      <c r="B2398" s="10">
        <v>45491</v>
      </c>
      <c r="C2398" s="2">
        <v>45.6</v>
      </c>
      <c r="D2398" s="2">
        <v>43.055500000000002</v>
      </c>
      <c r="E2398" s="2">
        <v>0</v>
      </c>
      <c r="F2398" s="2">
        <v>0</v>
      </c>
      <c r="G2398" s="2">
        <v>0</v>
      </c>
      <c r="H2398" s="12">
        <f t="shared" si="37"/>
        <v>0</v>
      </c>
    </row>
    <row r="2399" spans="2:8" ht="13.5" x14ac:dyDescent="0.25">
      <c r="B2399" s="10">
        <v>45492</v>
      </c>
      <c r="C2399" s="2">
        <v>45.6</v>
      </c>
      <c r="D2399" s="2">
        <v>43.055500000000002</v>
      </c>
      <c r="E2399" s="2">
        <v>0</v>
      </c>
      <c r="F2399" s="2">
        <v>0</v>
      </c>
      <c r="G2399" s="2">
        <v>0</v>
      </c>
      <c r="H2399" s="12">
        <f t="shared" si="37"/>
        <v>0</v>
      </c>
    </row>
    <row r="2400" spans="2:8" ht="13.5" x14ac:dyDescent="0.25">
      <c r="B2400" s="10">
        <v>45495</v>
      </c>
      <c r="C2400" s="2">
        <v>45.6</v>
      </c>
      <c r="D2400" s="2">
        <v>43.055500000000002</v>
      </c>
      <c r="E2400" s="2">
        <v>0</v>
      </c>
      <c r="F2400" s="2">
        <v>0</v>
      </c>
      <c r="G2400" s="2">
        <v>0</v>
      </c>
      <c r="H2400" s="12">
        <f t="shared" si="37"/>
        <v>0</v>
      </c>
    </row>
    <row r="2401" spans="2:8" ht="13.5" x14ac:dyDescent="0.25">
      <c r="B2401" s="10">
        <v>45496</v>
      </c>
      <c r="C2401" s="2">
        <v>45.6</v>
      </c>
      <c r="D2401" s="2">
        <v>43.055500000000002</v>
      </c>
      <c r="E2401" s="2">
        <v>0</v>
      </c>
      <c r="F2401" s="2">
        <v>0</v>
      </c>
      <c r="G2401" s="2">
        <v>0</v>
      </c>
      <c r="H2401" s="12">
        <f t="shared" si="37"/>
        <v>0</v>
      </c>
    </row>
    <row r="2402" spans="2:8" ht="13.5" x14ac:dyDescent="0.25">
      <c r="B2402" s="10">
        <v>45497</v>
      </c>
      <c r="C2402" s="2">
        <v>45.6</v>
      </c>
      <c r="D2402" s="2">
        <v>43.055500000000002</v>
      </c>
      <c r="E2402" s="2">
        <v>0</v>
      </c>
      <c r="F2402" s="2">
        <v>0</v>
      </c>
      <c r="G2402" s="2">
        <v>0</v>
      </c>
      <c r="H2402" s="12">
        <f t="shared" si="37"/>
        <v>0</v>
      </c>
    </row>
    <row r="2403" spans="2:8" ht="13.5" x14ac:dyDescent="0.25">
      <c r="B2403" s="10">
        <v>45499</v>
      </c>
      <c r="C2403" s="2">
        <v>45.6</v>
      </c>
      <c r="D2403" s="2">
        <v>43.055500000000002</v>
      </c>
      <c r="E2403" s="2">
        <v>0</v>
      </c>
      <c r="F2403" s="2">
        <v>0</v>
      </c>
      <c r="G2403" s="2">
        <v>0</v>
      </c>
      <c r="H2403" s="12">
        <f t="shared" si="37"/>
        <v>0</v>
      </c>
    </row>
    <row r="2404" spans="2:8" ht="13.5" x14ac:dyDescent="0.25">
      <c r="B2404" s="10">
        <v>45502</v>
      </c>
      <c r="C2404" s="2">
        <v>45.6</v>
      </c>
      <c r="D2404" s="2">
        <v>43.055500000000002</v>
      </c>
      <c r="E2404" s="2">
        <v>0</v>
      </c>
      <c r="F2404" s="2">
        <v>0</v>
      </c>
      <c r="G2404" s="2">
        <v>0</v>
      </c>
      <c r="H2404" s="12">
        <f t="shared" si="37"/>
        <v>0</v>
      </c>
    </row>
    <row r="2405" spans="2:8" ht="13.5" x14ac:dyDescent="0.25">
      <c r="B2405" s="10">
        <v>45503</v>
      </c>
      <c r="C2405" s="2">
        <v>45.6</v>
      </c>
      <c r="D2405" s="2">
        <v>43.055500000000002</v>
      </c>
      <c r="E2405" s="2">
        <v>0</v>
      </c>
      <c r="F2405" s="2">
        <v>0</v>
      </c>
      <c r="G2405" s="2">
        <v>0</v>
      </c>
      <c r="H2405" s="12">
        <f t="shared" si="37"/>
        <v>0</v>
      </c>
    </row>
    <row r="2406" spans="2:8" ht="13.5" x14ac:dyDescent="0.25">
      <c r="B2406" s="10">
        <v>45504</v>
      </c>
      <c r="C2406" s="2">
        <v>45.6</v>
      </c>
      <c r="D2406" s="2">
        <v>43.055500000000002</v>
      </c>
      <c r="E2406" s="2">
        <v>0</v>
      </c>
      <c r="F2406" s="2">
        <v>0</v>
      </c>
      <c r="G2406" s="2">
        <v>0</v>
      </c>
      <c r="H2406" s="12">
        <f t="shared" si="37"/>
        <v>0</v>
      </c>
    </row>
    <row r="2407" spans="2:8" ht="13.5" x14ac:dyDescent="0.25">
      <c r="B2407" s="10">
        <v>45505</v>
      </c>
      <c r="C2407" s="2">
        <v>45.6</v>
      </c>
      <c r="D2407" s="2">
        <v>43.055500000000002</v>
      </c>
      <c r="E2407" s="2">
        <v>0</v>
      </c>
      <c r="F2407" s="2">
        <v>0</v>
      </c>
      <c r="G2407" s="2">
        <v>0</v>
      </c>
      <c r="H2407" s="12">
        <f t="shared" si="37"/>
        <v>0</v>
      </c>
    </row>
    <row r="2408" spans="2:8" ht="13.5" x14ac:dyDescent="0.25">
      <c r="B2408" s="10">
        <v>45506</v>
      </c>
      <c r="C2408" s="2">
        <v>45.6</v>
      </c>
      <c r="D2408" s="2">
        <v>43.055500000000002</v>
      </c>
      <c r="E2408" s="2">
        <v>0</v>
      </c>
      <c r="F2408" s="2">
        <v>0</v>
      </c>
      <c r="G2408" s="2">
        <v>0</v>
      </c>
      <c r="H2408" s="12">
        <f t="shared" si="37"/>
        <v>0</v>
      </c>
    </row>
    <row r="2409" spans="2:8" ht="13.5" x14ac:dyDescent="0.25">
      <c r="B2409" s="10">
        <v>45509</v>
      </c>
      <c r="C2409" s="2">
        <v>45.6</v>
      </c>
      <c r="D2409" s="2">
        <v>43.055500000000002</v>
      </c>
      <c r="E2409" s="2">
        <v>0</v>
      </c>
      <c r="F2409" s="2">
        <v>0</v>
      </c>
      <c r="G2409" s="2">
        <v>0</v>
      </c>
      <c r="H2409" s="12">
        <f t="shared" si="37"/>
        <v>0</v>
      </c>
    </row>
    <row r="2410" spans="2:8" ht="13.5" x14ac:dyDescent="0.25">
      <c r="B2410" s="10">
        <v>45510</v>
      </c>
      <c r="C2410" s="2">
        <v>45.6</v>
      </c>
      <c r="D2410" s="2">
        <v>43.055500000000002</v>
      </c>
      <c r="E2410" s="2">
        <v>0</v>
      </c>
      <c r="F2410" s="2">
        <v>0</v>
      </c>
      <c r="G2410" s="2">
        <v>0</v>
      </c>
      <c r="H2410" s="12">
        <f t="shared" si="37"/>
        <v>0</v>
      </c>
    </row>
    <row r="2411" spans="2:8" ht="13.5" x14ac:dyDescent="0.25">
      <c r="B2411" s="10">
        <v>45511</v>
      </c>
      <c r="C2411" s="2">
        <v>45.6</v>
      </c>
      <c r="D2411" s="2">
        <v>43.055500000000002</v>
      </c>
      <c r="E2411" s="2">
        <v>0</v>
      </c>
      <c r="F2411" s="2">
        <v>0</v>
      </c>
      <c r="G2411" s="2">
        <v>0</v>
      </c>
      <c r="H2411" s="12">
        <f t="shared" si="37"/>
        <v>0</v>
      </c>
    </row>
    <row r="2412" spans="2:8" ht="13.5" x14ac:dyDescent="0.25">
      <c r="B2412" s="10">
        <v>45512</v>
      </c>
      <c r="C2412" s="2">
        <v>45.6</v>
      </c>
      <c r="D2412" s="2">
        <v>43.055500000000002</v>
      </c>
      <c r="E2412" s="2">
        <v>0</v>
      </c>
      <c r="F2412" s="2">
        <v>0</v>
      </c>
      <c r="G2412" s="2">
        <v>0</v>
      </c>
      <c r="H2412" s="12">
        <f t="shared" si="37"/>
        <v>0</v>
      </c>
    </row>
    <row r="2413" spans="2:8" ht="13.5" x14ac:dyDescent="0.25">
      <c r="B2413" s="10">
        <v>45513</v>
      </c>
      <c r="C2413" s="2">
        <v>45.6</v>
      </c>
      <c r="D2413" s="2">
        <v>43.055500000000002</v>
      </c>
      <c r="E2413" s="2">
        <v>0</v>
      </c>
      <c r="F2413" s="2">
        <v>0</v>
      </c>
      <c r="G2413" s="2">
        <v>0</v>
      </c>
      <c r="H2413" s="12">
        <f t="shared" si="37"/>
        <v>0</v>
      </c>
    </row>
    <row r="2414" spans="2:8" ht="13.5" x14ac:dyDescent="0.25">
      <c r="B2414" s="10">
        <v>45516</v>
      </c>
      <c r="C2414" s="2">
        <v>45.6</v>
      </c>
      <c r="D2414" s="2">
        <v>43.055500000000002</v>
      </c>
      <c r="E2414" s="2">
        <v>0</v>
      </c>
      <c r="F2414" s="2">
        <v>0</v>
      </c>
      <c r="G2414" s="2">
        <v>0</v>
      </c>
      <c r="H2414" s="12">
        <f t="shared" si="37"/>
        <v>0</v>
      </c>
    </row>
    <row r="2415" spans="2:8" ht="13.5" x14ac:dyDescent="0.25">
      <c r="B2415" s="10">
        <v>45518</v>
      </c>
      <c r="C2415" s="2">
        <v>44.9</v>
      </c>
      <c r="D2415" s="2">
        <v>42.394599999999997</v>
      </c>
      <c r="E2415" s="2">
        <v>20</v>
      </c>
      <c r="F2415" s="2">
        <v>44.9</v>
      </c>
      <c r="G2415" s="2">
        <v>898</v>
      </c>
      <c r="H2415" s="12">
        <f t="shared" si="37"/>
        <v>-1.534995529026501E-2</v>
      </c>
    </row>
    <row r="2416" spans="2:8" ht="13.5" x14ac:dyDescent="0.25">
      <c r="B2416" s="10">
        <v>45519</v>
      </c>
      <c r="C2416" s="2">
        <v>44.9</v>
      </c>
      <c r="D2416" s="2">
        <v>42.394599999999997</v>
      </c>
      <c r="E2416" s="2">
        <v>1</v>
      </c>
      <c r="F2416" s="2">
        <v>44.9</v>
      </c>
      <c r="G2416" s="2">
        <v>44.9</v>
      </c>
      <c r="H2416" s="12">
        <f t="shared" si="37"/>
        <v>0</v>
      </c>
    </row>
    <row r="2417" spans="2:8" ht="13.5" x14ac:dyDescent="0.25">
      <c r="B2417" s="10">
        <v>45520</v>
      </c>
      <c r="C2417" s="2">
        <v>44.9</v>
      </c>
      <c r="D2417" s="2">
        <v>42.394599999999997</v>
      </c>
      <c r="E2417" s="2">
        <v>0</v>
      </c>
      <c r="F2417" s="2">
        <v>0</v>
      </c>
      <c r="G2417" s="2">
        <v>0</v>
      </c>
      <c r="H2417" s="12">
        <f t="shared" si="37"/>
        <v>0</v>
      </c>
    </row>
    <row r="2418" spans="2:8" ht="13.5" x14ac:dyDescent="0.25">
      <c r="B2418" s="10">
        <v>45523</v>
      </c>
      <c r="C2418" s="2">
        <v>44.9</v>
      </c>
      <c r="D2418" s="2">
        <v>42.394599999999997</v>
      </c>
      <c r="E2418" s="2">
        <v>0</v>
      </c>
      <c r="F2418" s="2">
        <v>0</v>
      </c>
      <c r="G2418" s="2">
        <v>0</v>
      </c>
      <c r="H2418" s="12">
        <f t="shared" si="37"/>
        <v>0</v>
      </c>
    </row>
    <row r="2419" spans="2:8" ht="13.5" x14ac:dyDescent="0.25">
      <c r="B2419" s="10">
        <v>45524</v>
      </c>
      <c r="C2419" s="2">
        <v>44.9</v>
      </c>
      <c r="D2419" s="2">
        <v>42.394599999999997</v>
      </c>
      <c r="E2419" s="2">
        <v>0</v>
      </c>
      <c r="F2419" s="2">
        <v>0</v>
      </c>
      <c r="G2419" s="2">
        <v>0</v>
      </c>
      <c r="H2419" s="12">
        <f t="shared" si="37"/>
        <v>0</v>
      </c>
    </row>
    <row r="2420" spans="2:8" ht="13.5" x14ac:dyDescent="0.25">
      <c r="B2420" s="10">
        <v>45525</v>
      </c>
      <c r="C2420" s="2">
        <v>44.9</v>
      </c>
      <c r="D2420" s="2">
        <v>42.394599999999997</v>
      </c>
      <c r="E2420" s="2">
        <v>2</v>
      </c>
      <c r="F2420" s="2">
        <v>44.9</v>
      </c>
      <c r="G2420" s="2">
        <v>89.8</v>
      </c>
      <c r="H2420" s="12">
        <f t="shared" si="37"/>
        <v>0</v>
      </c>
    </row>
    <row r="2421" spans="2:8" ht="13.5" x14ac:dyDescent="0.25">
      <c r="B2421" s="10">
        <v>45526</v>
      </c>
      <c r="C2421" s="2">
        <v>44.9</v>
      </c>
      <c r="D2421" s="2">
        <v>42.394599999999997</v>
      </c>
      <c r="E2421" s="2">
        <v>0</v>
      </c>
      <c r="F2421" s="2">
        <v>0</v>
      </c>
      <c r="G2421" s="2">
        <v>0</v>
      </c>
      <c r="H2421" s="12">
        <f t="shared" si="37"/>
        <v>0</v>
      </c>
    </row>
    <row r="2422" spans="2:8" ht="13.5" x14ac:dyDescent="0.25">
      <c r="B2422" s="10">
        <v>45527</v>
      </c>
      <c r="C2422" s="2">
        <v>44.9</v>
      </c>
      <c r="D2422" s="2">
        <v>42.394599999999997</v>
      </c>
      <c r="E2422" s="2">
        <v>0</v>
      </c>
      <c r="F2422" s="2">
        <v>0</v>
      </c>
      <c r="G2422" s="2">
        <v>0</v>
      </c>
      <c r="H2422" s="12">
        <f t="shared" si="37"/>
        <v>0</v>
      </c>
    </row>
    <row r="2423" spans="2:8" ht="13.5" x14ac:dyDescent="0.25">
      <c r="B2423" s="10">
        <v>45530</v>
      </c>
      <c r="C2423" s="2">
        <v>44.9</v>
      </c>
      <c r="D2423" s="2">
        <v>42.394599999999997</v>
      </c>
      <c r="E2423" s="2">
        <v>0</v>
      </c>
      <c r="F2423" s="2">
        <v>0</v>
      </c>
      <c r="G2423" s="2">
        <v>0</v>
      </c>
      <c r="H2423" s="12">
        <f t="shared" si="37"/>
        <v>0</v>
      </c>
    </row>
    <row r="2424" spans="2:8" ht="13.5" x14ac:dyDescent="0.25">
      <c r="B2424" s="10">
        <v>45531</v>
      </c>
      <c r="C2424" s="2">
        <v>44.9</v>
      </c>
      <c r="D2424" s="2">
        <v>42.394599999999997</v>
      </c>
      <c r="E2424" s="2">
        <v>0</v>
      </c>
      <c r="F2424" s="2">
        <v>0</v>
      </c>
      <c r="G2424" s="2">
        <v>0</v>
      </c>
      <c r="H2424" s="12">
        <f t="shared" si="37"/>
        <v>0</v>
      </c>
    </row>
    <row r="2425" spans="2:8" ht="13.5" x14ac:dyDescent="0.25">
      <c r="B2425" s="10">
        <v>45532</v>
      </c>
      <c r="C2425" s="2">
        <v>44.9</v>
      </c>
      <c r="D2425" s="2">
        <v>42.394599999999997</v>
      </c>
      <c r="E2425" s="2">
        <v>20</v>
      </c>
      <c r="F2425" s="2">
        <v>44.9</v>
      </c>
      <c r="G2425" s="2">
        <v>898</v>
      </c>
      <c r="H2425" s="12">
        <f t="shared" si="37"/>
        <v>0</v>
      </c>
    </row>
    <row r="2426" spans="2:8" ht="13.5" x14ac:dyDescent="0.25">
      <c r="B2426" s="10">
        <v>45533</v>
      </c>
      <c r="C2426" s="2">
        <v>44.9</v>
      </c>
      <c r="D2426" s="2">
        <v>42.394599999999997</v>
      </c>
      <c r="E2426" s="2">
        <v>0</v>
      </c>
      <c r="F2426" s="2">
        <v>0</v>
      </c>
      <c r="G2426" s="2">
        <v>0</v>
      </c>
      <c r="H2426" s="12">
        <f t="shared" si="37"/>
        <v>0</v>
      </c>
    </row>
    <row r="2427" spans="2:8" ht="13.5" x14ac:dyDescent="0.25">
      <c r="B2427" s="10">
        <v>45534</v>
      </c>
      <c r="C2427" s="2">
        <v>44.9</v>
      </c>
      <c r="D2427" s="2">
        <v>42.394599999999997</v>
      </c>
      <c r="E2427" s="2">
        <v>0</v>
      </c>
      <c r="F2427" s="2">
        <v>0</v>
      </c>
      <c r="G2427" s="2">
        <v>0</v>
      </c>
      <c r="H2427" s="12">
        <f t="shared" si="37"/>
        <v>0</v>
      </c>
    </row>
    <row r="2428" spans="2:8" ht="13.5" x14ac:dyDescent="0.25">
      <c r="B2428" s="10">
        <v>45537</v>
      </c>
      <c r="C2428" s="2">
        <v>44.9</v>
      </c>
      <c r="D2428" s="2">
        <v>42.394599999999997</v>
      </c>
      <c r="E2428" s="2">
        <v>0</v>
      </c>
      <c r="F2428" s="2">
        <v>0</v>
      </c>
      <c r="G2428" s="2">
        <v>0</v>
      </c>
      <c r="H2428" s="12">
        <f t="shared" si="37"/>
        <v>0</v>
      </c>
    </row>
    <row r="2429" spans="2:8" ht="13.5" x14ac:dyDescent="0.25">
      <c r="B2429" s="10">
        <v>45538</v>
      </c>
      <c r="C2429" s="2">
        <v>44.9</v>
      </c>
      <c r="D2429" s="2">
        <v>42.394599999999997</v>
      </c>
      <c r="E2429" s="2">
        <v>0</v>
      </c>
      <c r="F2429" s="2">
        <v>0</v>
      </c>
      <c r="G2429" s="2">
        <v>0</v>
      </c>
      <c r="H2429" s="12">
        <f t="shared" si="37"/>
        <v>0</v>
      </c>
    </row>
    <row r="2430" spans="2:8" ht="13.5" x14ac:dyDescent="0.25">
      <c r="B2430" s="10">
        <v>45539</v>
      </c>
      <c r="C2430" s="2">
        <v>44.9</v>
      </c>
      <c r="D2430" s="2">
        <v>42.394599999999997</v>
      </c>
      <c r="E2430" s="2">
        <v>0</v>
      </c>
      <c r="F2430" s="2">
        <v>0</v>
      </c>
      <c r="G2430" s="2">
        <v>0</v>
      </c>
      <c r="H2430" s="12">
        <f t="shared" si="37"/>
        <v>0</v>
      </c>
    </row>
    <row r="2431" spans="2:8" ht="13.5" x14ac:dyDescent="0.25">
      <c r="B2431" s="10">
        <v>45540</v>
      </c>
      <c r="C2431" s="2">
        <v>44.9</v>
      </c>
      <c r="D2431" s="2">
        <v>42.394599999999997</v>
      </c>
      <c r="E2431" s="2">
        <v>0</v>
      </c>
      <c r="F2431" s="2">
        <v>0</v>
      </c>
      <c r="G2431" s="2">
        <v>0</v>
      </c>
      <c r="H2431" s="12">
        <f t="shared" si="37"/>
        <v>0</v>
      </c>
    </row>
    <row r="2432" spans="2:8" ht="13.5" x14ac:dyDescent="0.25">
      <c r="B2432" s="10">
        <v>45541</v>
      </c>
      <c r="C2432" s="2">
        <v>44.9</v>
      </c>
      <c r="D2432" s="2">
        <v>42.394599999999997</v>
      </c>
      <c r="E2432" s="2">
        <v>0</v>
      </c>
      <c r="F2432" s="2">
        <v>0</v>
      </c>
      <c r="G2432" s="2">
        <v>0</v>
      </c>
      <c r="H2432" s="12">
        <f t="shared" si="37"/>
        <v>0</v>
      </c>
    </row>
    <row r="2433" spans="2:8" ht="13.5" x14ac:dyDescent="0.25">
      <c r="B2433" s="10">
        <v>45544</v>
      </c>
      <c r="C2433" s="2">
        <v>44.9</v>
      </c>
      <c r="D2433" s="2">
        <v>42.394599999999997</v>
      </c>
      <c r="E2433" s="2">
        <v>0</v>
      </c>
      <c r="F2433" s="2">
        <v>0</v>
      </c>
      <c r="G2433" s="2">
        <v>0</v>
      </c>
      <c r="H2433" s="12">
        <f t="shared" si="37"/>
        <v>0</v>
      </c>
    </row>
    <row r="2434" spans="2:8" ht="13.5" x14ac:dyDescent="0.25">
      <c r="B2434" s="10">
        <v>45545</v>
      </c>
      <c r="C2434" s="2">
        <v>44.9</v>
      </c>
      <c r="D2434" s="2">
        <v>42.394599999999997</v>
      </c>
      <c r="E2434" s="2">
        <v>0</v>
      </c>
      <c r="F2434" s="2">
        <v>0</v>
      </c>
      <c r="G2434" s="2">
        <v>0</v>
      </c>
      <c r="H2434" s="12">
        <f t="shared" si="37"/>
        <v>0</v>
      </c>
    </row>
    <row r="2435" spans="2:8" ht="13.5" x14ac:dyDescent="0.25">
      <c r="B2435" s="10">
        <v>45546</v>
      </c>
      <c r="C2435" s="2">
        <v>44.9</v>
      </c>
      <c r="D2435" s="2">
        <v>42.394599999999997</v>
      </c>
      <c r="E2435" s="2">
        <v>0</v>
      </c>
      <c r="F2435" s="2">
        <v>0</v>
      </c>
      <c r="G2435" s="2">
        <v>0</v>
      </c>
      <c r="H2435" s="12">
        <f t="shared" si="37"/>
        <v>0</v>
      </c>
    </row>
    <row r="2436" spans="2:8" ht="13.5" x14ac:dyDescent="0.25">
      <c r="B2436" s="10">
        <v>45547</v>
      </c>
      <c r="C2436" s="2">
        <v>44.9</v>
      </c>
      <c r="D2436" s="2">
        <v>42.394599999999997</v>
      </c>
      <c r="E2436" s="2">
        <v>0</v>
      </c>
      <c r="F2436" s="2">
        <v>0</v>
      </c>
      <c r="G2436" s="2">
        <v>0</v>
      </c>
      <c r="H2436" s="12">
        <f t="shared" si="37"/>
        <v>0</v>
      </c>
    </row>
    <row r="2437" spans="2:8" ht="13.5" x14ac:dyDescent="0.25">
      <c r="B2437" s="10">
        <v>45548</v>
      </c>
      <c r="C2437" s="2">
        <v>46</v>
      </c>
      <c r="D2437" s="2">
        <v>43.433199999999999</v>
      </c>
      <c r="E2437" s="2">
        <v>1</v>
      </c>
      <c r="F2437" s="2">
        <v>46</v>
      </c>
      <c r="G2437" s="2">
        <v>46</v>
      </c>
      <c r="H2437" s="12">
        <f t="shared" si="37"/>
        <v>2.4498403098507888E-2</v>
      </c>
    </row>
    <row r="2438" spans="2:8" ht="13.5" x14ac:dyDescent="0.25">
      <c r="B2438" s="10">
        <v>45551</v>
      </c>
      <c r="C2438" s="2">
        <v>46</v>
      </c>
      <c r="D2438" s="2">
        <v>43.433199999999999</v>
      </c>
      <c r="E2438" s="2">
        <v>0</v>
      </c>
      <c r="F2438" s="2">
        <v>0</v>
      </c>
      <c r="G2438" s="2">
        <v>0</v>
      </c>
      <c r="H2438" s="12">
        <f t="shared" si="37"/>
        <v>0</v>
      </c>
    </row>
    <row r="2439" spans="2:8" ht="13.5" x14ac:dyDescent="0.25">
      <c r="B2439" s="10">
        <v>45552</v>
      </c>
      <c r="C2439" s="2">
        <v>46</v>
      </c>
      <c r="D2439" s="2">
        <v>43.433199999999999</v>
      </c>
      <c r="E2439" s="2">
        <v>0</v>
      </c>
      <c r="F2439" s="2">
        <v>0</v>
      </c>
      <c r="G2439" s="2">
        <v>0</v>
      </c>
      <c r="H2439" s="12">
        <f t="shared" ref="H2439:H2502" si="38">(D2439-D2438)/D2438</f>
        <v>0</v>
      </c>
    </row>
    <row r="2440" spans="2:8" ht="13.5" x14ac:dyDescent="0.25">
      <c r="B2440" s="10">
        <v>45553</v>
      </c>
      <c r="C2440" s="2">
        <v>46</v>
      </c>
      <c r="D2440" s="2">
        <v>43.433199999999999</v>
      </c>
      <c r="E2440" s="2">
        <v>0</v>
      </c>
      <c r="F2440" s="2">
        <v>0</v>
      </c>
      <c r="G2440" s="2">
        <v>0</v>
      </c>
      <c r="H2440" s="12">
        <f t="shared" si="38"/>
        <v>0</v>
      </c>
    </row>
    <row r="2441" spans="2:8" ht="13.5" x14ac:dyDescent="0.25">
      <c r="B2441" s="10">
        <v>45554</v>
      </c>
      <c r="C2441" s="2">
        <v>46</v>
      </c>
      <c r="D2441" s="2">
        <v>43.433199999999999</v>
      </c>
      <c r="E2441" s="2">
        <v>0</v>
      </c>
      <c r="F2441" s="2">
        <v>0</v>
      </c>
      <c r="G2441" s="2">
        <v>0</v>
      </c>
      <c r="H2441" s="12">
        <f t="shared" si="38"/>
        <v>0</v>
      </c>
    </row>
    <row r="2442" spans="2:8" ht="13.5" x14ac:dyDescent="0.25">
      <c r="B2442" s="10">
        <v>45555</v>
      </c>
      <c r="C2442" s="2">
        <v>46</v>
      </c>
      <c r="D2442" s="2">
        <v>43.433199999999999</v>
      </c>
      <c r="E2442" s="2">
        <v>0</v>
      </c>
      <c r="F2442" s="2">
        <v>0</v>
      </c>
      <c r="G2442" s="2">
        <v>0</v>
      </c>
      <c r="H2442" s="12">
        <f t="shared" si="38"/>
        <v>0</v>
      </c>
    </row>
    <row r="2443" spans="2:8" ht="13.5" x14ac:dyDescent="0.25">
      <c r="B2443" s="10">
        <v>45558</v>
      </c>
      <c r="C2443" s="2">
        <v>46</v>
      </c>
      <c r="D2443" s="2">
        <v>43.433199999999999</v>
      </c>
      <c r="E2443" s="2">
        <v>0</v>
      </c>
      <c r="F2443" s="2">
        <v>0</v>
      </c>
      <c r="G2443" s="2">
        <v>0</v>
      </c>
      <c r="H2443" s="12">
        <f t="shared" si="38"/>
        <v>0</v>
      </c>
    </row>
    <row r="2444" spans="2:8" ht="13.5" x14ac:dyDescent="0.25">
      <c r="B2444" s="10">
        <v>45559</v>
      </c>
      <c r="C2444" s="2">
        <v>46</v>
      </c>
      <c r="D2444" s="2">
        <v>43.433199999999999</v>
      </c>
      <c r="E2444" s="2">
        <v>0</v>
      </c>
      <c r="F2444" s="2">
        <v>0</v>
      </c>
      <c r="G2444" s="2">
        <v>0</v>
      </c>
      <c r="H2444" s="12">
        <f t="shared" si="38"/>
        <v>0</v>
      </c>
    </row>
    <row r="2445" spans="2:8" ht="13.5" x14ac:dyDescent="0.25">
      <c r="B2445" s="10">
        <v>45560</v>
      </c>
      <c r="C2445" s="2">
        <v>46</v>
      </c>
      <c r="D2445" s="2">
        <v>43.433199999999999</v>
      </c>
      <c r="E2445" s="2">
        <v>0</v>
      </c>
      <c r="F2445" s="2">
        <v>0</v>
      </c>
      <c r="G2445" s="2">
        <v>0</v>
      </c>
      <c r="H2445" s="12">
        <f t="shared" si="38"/>
        <v>0</v>
      </c>
    </row>
    <row r="2446" spans="2:8" ht="13.5" x14ac:dyDescent="0.25">
      <c r="B2446" s="10">
        <v>45561</v>
      </c>
      <c r="C2446" s="2">
        <v>46</v>
      </c>
      <c r="D2446" s="2">
        <v>43.433199999999999</v>
      </c>
      <c r="E2446" s="2">
        <v>0</v>
      </c>
      <c r="F2446" s="2">
        <v>0</v>
      </c>
      <c r="G2446" s="2">
        <v>0</v>
      </c>
      <c r="H2446" s="12">
        <f t="shared" si="38"/>
        <v>0</v>
      </c>
    </row>
    <row r="2447" spans="2:8" ht="13.5" x14ac:dyDescent="0.25">
      <c r="B2447" s="10">
        <v>45562</v>
      </c>
      <c r="C2447" s="2">
        <v>46</v>
      </c>
      <c r="D2447" s="2">
        <v>43.433199999999999</v>
      </c>
      <c r="E2447" s="2">
        <v>0</v>
      </c>
      <c r="F2447" s="2">
        <v>0</v>
      </c>
      <c r="G2447" s="2">
        <v>0</v>
      </c>
      <c r="H2447" s="12">
        <f t="shared" si="38"/>
        <v>0</v>
      </c>
    </row>
    <row r="2448" spans="2:8" ht="13.5" x14ac:dyDescent="0.25">
      <c r="B2448" s="10">
        <v>45565</v>
      </c>
      <c r="C2448" s="2">
        <v>46</v>
      </c>
      <c r="D2448" s="2">
        <v>43.433199999999999</v>
      </c>
      <c r="E2448" s="2">
        <v>0</v>
      </c>
      <c r="F2448" s="2">
        <v>0</v>
      </c>
      <c r="G2448" s="2">
        <v>0</v>
      </c>
      <c r="H2448" s="12">
        <f t="shared" si="38"/>
        <v>0</v>
      </c>
    </row>
    <row r="2449" spans="2:8" ht="13.5" x14ac:dyDescent="0.25">
      <c r="B2449" s="10">
        <v>45566</v>
      </c>
      <c r="C2449" s="2">
        <v>46</v>
      </c>
      <c r="D2449" s="2">
        <v>43.433199999999999</v>
      </c>
      <c r="E2449" s="2">
        <v>0</v>
      </c>
      <c r="F2449" s="2">
        <v>0</v>
      </c>
      <c r="G2449" s="2">
        <v>0</v>
      </c>
      <c r="H2449" s="12">
        <f t="shared" si="38"/>
        <v>0</v>
      </c>
    </row>
    <row r="2450" spans="2:8" ht="13.5" x14ac:dyDescent="0.25">
      <c r="B2450" s="10">
        <v>45567</v>
      </c>
      <c r="C2450" s="2">
        <v>46</v>
      </c>
      <c r="D2450" s="2">
        <v>43.433199999999999</v>
      </c>
      <c r="E2450" s="2">
        <v>20</v>
      </c>
      <c r="F2450" s="2">
        <v>46</v>
      </c>
      <c r="G2450" s="2">
        <v>920</v>
      </c>
      <c r="H2450" s="12">
        <f t="shared" si="38"/>
        <v>0</v>
      </c>
    </row>
    <row r="2451" spans="2:8" ht="13.5" x14ac:dyDescent="0.25">
      <c r="B2451" s="10">
        <v>45568</v>
      </c>
      <c r="C2451" s="2">
        <v>46</v>
      </c>
      <c r="D2451" s="2">
        <v>43.433199999999999</v>
      </c>
      <c r="E2451" s="2">
        <v>0</v>
      </c>
      <c r="F2451" s="2">
        <v>0</v>
      </c>
      <c r="G2451" s="2">
        <v>0</v>
      </c>
      <c r="H2451" s="12">
        <f t="shared" si="38"/>
        <v>0</v>
      </c>
    </row>
    <row r="2452" spans="2:8" ht="13.5" x14ac:dyDescent="0.25">
      <c r="B2452" s="10">
        <v>45569</v>
      </c>
      <c r="C2452" s="2">
        <v>46</v>
      </c>
      <c r="D2452" s="2">
        <v>43.433199999999999</v>
      </c>
      <c r="E2452" s="2">
        <v>0</v>
      </c>
      <c r="F2452" s="2">
        <v>0</v>
      </c>
      <c r="G2452" s="2">
        <v>0</v>
      </c>
      <c r="H2452" s="12">
        <f t="shared" si="38"/>
        <v>0</v>
      </c>
    </row>
    <row r="2453" spans="2:8" ht="13.5" x14ac:dyDescent="0.25">
      <c r="B2453" s="10">
        <v>45572</v>
      </c>
      <c r="C2453" s="2">
        <v>46</v>
      </c>
      <c r="D2453" s="2">
        <v>43.433199999999999</v>
      </c>
      <c r="E2453" s="2">
        <v>0</v>
      </c>
      <c r="F2453" s="2">
        <v>0</v>
      </c>
      <c r="G2453" s="2">
        <v>0</v>
      </c>
      <c r="H2453" s="12">
        <f t="shared" si="38"/>
        <v>0</v>
      </c>
    </row>
    <row r="2454" spans="2:8" ht="13.5" x14ac:dyDescent="0.25">
      <c r="B2454" s="10">
        <v>45573</v>
      </c>
      <c r="C2454" s="2">
        <v>46</v>
      </c>
      <c r="D2454" s="2">
        <v>43.433199999999999</v>
      </c>
      <c r="E2454" s="2">
        <v>0</v>
      </c>
      <c r="F2454" s="2">
        <v>0</v>
      </c>
      <c r="G2454" s="2">
        <v>0</v>
      </c>
      <c r="H2454" s="12">
        <f t="shared" si="38"/>
        <v>0</v>
      </c>
    </row>
    <row r="2455" spans="2:8" ht="13.5" x14ac:dyDescent="0.25">
      <c r="B2455" s="10">
        <v>45574</v>
      </c>
      <c r="C2455" s="2">
        <v>46</v>
      </c>
      <c r="D2455" s="2">
        <v>43.433199999999999</v>
      </c>
      <c r="E2455" s="2">
        <v>0</v>
      </c>
      <c r="F2455" s="2">
        <v>0</v>
      </c>
      <c r="G2455" s="2">
        <v>0</v>
      </c>
      <c r="H2455" s="12">
        <f t="shared" si="38"/>
        <v>0</v>
      </c>
    </row>
    <row r="2456" spans="2:8" ht="13.5" x14ac:dyDescent="0.25">
      <c r="B2456" s="10">
        <v>45575</v>
      </c>
      <c r="C2456" s="2">
        <v>46</v>
      </c>
      <c r="D2456" s="2">
        <v>43.433199999999999</v>
      </c>
      <c r="E2456" s="2">
        <v>0</v>
      </c>
      <c r="F2456" s="2">
        <v>0</v>
      </c>
      <c r="G2456" s="2">
        <v>0</v>
      </c>
      <c r="H2456" s="12">
        <f t="shared" si="38"/>
        <v>0</v>
      </c>
    </row>
    <row r="2457" spans="2:8" ht="13.5" x14ac:dyDescent="0.25">
      <c r="B2457" s="10">
        <v>45576</v>
      </c>
      <c r="C2457" s="2">
        <v>46</v>
      </c>
      <c r="D2457" s="2">
        <v>43.433199999999999</v>
      </c>
      <c r="E2457" s="2">
        <v>0</v>
      </c>
      <c r="F2457" s="2">
        <v>0</v>
      </c>
      <c r="G2457" s="2">
        <v>0</v>
      </c>
      <c r="H2457" s="12">
        <f t="shared" si="38"/>
        <v>0</v>
      </c>
    </row>
    <row r="2458" spans="2:8" ht="13.5" x14ac:dyDescent="0.25">
      <c r="B2458" s="10">
        <v>45579</v>
      </c>
      <c r="C2458" s="2">
        <v>46</v>
      </c>
      <c r="D2458" s="2">
        <v>43.433199999999999</v>
      </c>
      <c r="E2458" s="2">
        <v>0</v>
      </c>
      <c r="F2458" s="2">
        <v>0</v>
      </c>
      <c r="G2458" s="2">
        <v>0</v>
      </c>
      <c r="H2458" s="12">
        <f t="shared" si="38"/>
        <v>0</v>
      </c>
    </row>
    <row r="2459" spans="2:8" ht="13.5" x14ac:dyDescent="0.25">
      <c r="B2459" s="10">
        <v>45581</v>
      </c>
      <c r="C2459" s="2">
        <v>46</v>
      </c>
      <c r="D2459" s="2">
        <v>43.433199999999999</v>
      </c>
      <c r="E2459" s="2">
        <v>10</v>
      </c>
      <c r="F2459" s="2">
        <v>46</v>
      </c>
      <c r="G2459" s="2">
        <v>460</v>
      </c>
      <c r="H2459" s="12">
        <f t="shared" si="38"/>
        <v>0</v>
      </c>
    </row>
    <row r="2460" spans="2:8" ht="13.5" x14ac:dyDescent="0.25">
      <c r="B2460" s="10">
        <v>45582</v>
      </c>
      <c r="C2460" s="2">
        <v>46</v>
      </c>
      <c r="D2460" s="2">
        <v>43.433199999999999</v>
      </c>
      <c r="E2460" s="2">
        <v>0</v>
      </c>
      <c r="F2460" s="2">
        <v>0</v>
      </c>
      <c r="G2460" s="2">
        <v>0</v>
      </c>
      <c r="H2460" s="12">
        <f t="shared" si="38"/>
        <v>0</v>
      </c>
    </row>
    <row r="2461" spans="2:8" ht="13.5" x14ac:dyDescent="0.25">
      <c r="B2461" s="10">
        <v>45583</v>
      </c>
      <c r="C2461" s="2">
        <v>46</v>
      </c>
      <c r="D2461" s="2">
        <v>43.433199999999999</v>
      </c>
      <c r="E2461" s="2">
        <v>0</v>
      </c>
      <c r="F2461" s="2">
        <v>0</v>
      </c>
      <c r="G2461" s="2">
        <v>0</v>
      </c>
      <c r="H2461" s="12">
        <f t="shared" si="38"/>
        <v>0</v>
      </c>
    </row>
    <row r="2462" spans="2:8" ht="13.5" x14ac:dyDescent="0.25">
      <c r="B2462" s="10">
        <v>45586</v>
      </c>
      <c r="C2462" s="2">
        <v>46</v>
      </c>
      <c r="D2462" s="2">
        <v>43.433199999999999</v>
      </c>
      <c r="E2462" s="2">
        <v>0</v>
      </c>
      <c r="F2462" s="2">
        <v>0</v>
      </c>
      <c r="G2462" s="2">
        <v>0</v>
      </c>
      <c r="H2462" s="12">
        <f t="shared" si="38"/>
        <v>0</v>
      </c>
    </row>
    <row r="2463" spans="2:8" ht="13.5" x14ac:dyDescent="0.25">
      <c r="B2463" s="10">
        <v>45587</v>
      </c>
      <c r="C2463" s="2">
        <v>46</v>
      </c>
      <c r="D2463" s="2">
        <v>43.433199999999999</v>
      </c>
      <c r="E2463" s="2">
        <v>0</v>
      </c>
      <c r="F2463" s="2">
        <v>0</v>
      </c>
      <c r="G2463" s="2">
        <v>0</v>
      </c>
      <c r="H2463" s="12">
        <f t="shared" si="38"/>
        <v>0</v>
      </c>
    </row>
    <row r="2464" spans="2:8" ht="13.5" x14ac:dyDescent="0.25">
      <c r="B2464" s="10">
        <v>45588</v>
      </c>
      <c r="C2464" s="2">
        <v>46</v>
      </c>
      <c r="D2464" s="2">
        <v>43.433199999999999</v>
      </c>
      <c r="E2464" s="2">
        <v>0</v>
      </c>
      <c r="F2464" s="2">
        <v>0</v>
      </c>
      <c r="G2464" s="2">
        <v>0</v>
      </c>
      <c r="H2464" s="12">
        <f t="shared" si="38"/>
        <v>0</v>
      </c>
    </row>
    <row r="2465" spans="2:8" ht="13.5" x14ac:dyDescent="0.25">
      <c r="B2465" s="10">
        <v>45589</v>
      </c>
      <c r="C2465" s="2">
        <v>46</v>
      </c>
      <c r="D2465" s="2">
        <v>43.433199999999999</v>
      </c>
      <c r="E2465" s="2">
        <v>0</v>
      </c>
      <c r="F2465" s="2">
        <v>0</v>
      </c>
      <c r="G2465" s="2">
        <v>0</v>
      </c>
      <c r="H2465" s="12">
        <f t="shared" si="38"/>
        <v>0</v>
      </c>
    </row>
    <row r="2466" spans="2:8" ht="13.5" x14ac:dyDescent="0.25">
      <c r="B2466" s="10">
        <v>45590</v>
      </c>
      <c r="C2466" s="2">
        <v>46</v>
      </c>
      <c r="D2466" s="2">
        <v>43.433199999999999</v>
      </c>
      <c r="E2466" s="2">
        <v>0</v>
      </c>
      <c r="F2466" s="2">
        <v>0</v>
      </c>
      <c r="G2466" s="2">
        <v>0</v>
      </c>
      <c r="H2466" s="12">
        <f t="shared" si="38"/>
        <v>0</v>
      </c>
    </row>
    <row r="2467" spans="2:8" ht="13.5" x14ac:dyDescent="0.25">
      <c r="B2467" s="10">
        <v>45593</v>
      </c>
      <c r="C2467" s="2">
        <v>46</v>
      </c>
      <c r="D2467" s="2">
        <v>43.433199999999999</v>
      </c>
      <c r="E2467" s="2">
        <v>0</v>
      </c>
      <c r="F2467" s="2">
        <v>0</v>
      </c>
      <c r="G2467" s="2">
        <v>0</v>
      </c>
      <c r="H2467" s="12">
        <f t="shared" si="38"/>
        <v>0</v>
      </c>
    </row>
    <row r="2468" spans="2:8" ht="13.5" x14ac:dyDescent="0.25">
      <c r="B2468" s="10">
        <v>45594</v>
      </c>
      <c r="C2468" s="2">
        <v>46</v>
      </c>
      <c r="D2468" s="2">
        <v>43.433199999999999</v>
      </c>
      <c r="E2468" s="2">
        <v>0</v>
      </c>
      <c r="F2468" s="2">
        <v>0</v>
      </c>
      <c r="G2468" s="2">
        <v>0</v>
      </c>
      <c r="H2468" s="12">
        <f t="shared" si="38"/>
        <v>0</v>
      </c>
    </row>
    <row r="2469" spans="2:8" ht="13.5" x14ac:dyDescent="0.25">
      <c r="B2469" s="10">
        <v>45595</v>
      </c>
      <c r="C2469" s="2">
        <v>46</v>
      </c>
      <c r="D2469" s="2">
        <v>43.433199999999999</v>
      </c>
      <c r="E2469" s="2">
        <v>0</v>
      </c>
      <c r="F2469" s="2">
        <v>0</v>
      </c>
      <c r="G2469" s="2">
        <v>0</v>
      </c>
      <c r="H2469" s="12">
        <f t="shared" si="38"/>
        <v>0</v>
      </c>
    </row>
    <row r="2470" spans="2:8" ht="13.5" x14ac:dyDescent="0.25">
      <c r="B2470" s="10">
        <v>45596</v>
      </c>
      <c r="C2470" s="2">
        <v>46</v>
      </c>
      <c r="D2470" s="2">
        <v>43.433199999999999</v>
      </c>
      <c r="E2470" s="2">
        <v>0</v>
      </c>
      <c r="F2470" s="2">
        <v>0</v>
      </c>
      <c r="G2470" s="2">
        <v>0</v>
      </c>
      <c r="H2470" s="12">
        <f t="shared" si="38"/>
        <v>0</v>
      </c>
    </row>
    <row r="2471" spans="2:8" ht="13.5" x14ac:dyDescent="0.25">
      <c r="B2471" s="10">
        <v>45597</v>
      </c>
      <c r="C2471" s="2">
        <v>46</v>
      </c>
      <c r="D2471" s="2">
        <v>43.433199999999999</v>
      </c>
      <c r="E2471" s="2">
        <v>0</v>
      </c>
      <c r="F2471" s="2">
        <v>0</v>
      </c>
      <c r="G2471" s="2">
        <v>0</v>
      </c>
      <c r="H2471" s="12">
        <f t="shared" si="38"/>
        <v>0</v>
      </c>
    </row>
    <row r="2472" spans="2:8" ht="13.5" x14ac:dyDescent="0.25">
      <c r="B2472" s="10">
        <v>45600</v>
      </c>
      <c r="C2472" s="2">
        <v>46</v>
      </c>
      <c r="D2472" s="2">
        <v>43.433199999999999</v>
      </c>
      <c r="E2472" s="2">
        <v>0</v>
      </c>
      <c r="F2472" s="2">
        <v>0</v>
      </c>
      <c r="G2472" s="2">
        <v>0</v>
      </c>
      <c r="H2472" s="12">
        <f t="shared" si="38"/>
        <v>0</v>
      </c>
    </row>
    <row r="2473" spans="2:8" ht="13.5" x14ac:dyDescent="0.25">
      <c r="B2473" s="10">
        <v>45601</v>
      </c>
      <c r="C2473" s="2">
        <v>46</v>
      </c>
      <c r="D2473" s="2">
        <v>43.433199999999999</v>
      </c>
      <c r="E2473" s="2">
        <v>0</v>
      </c>
      <c r="F2473" s="2">
        <v>0</v>
      </c>
      <c r="G2473" s="2">
        <v>0</v>
      </c>
      <c r="H2473" s="12">
        <f t="shared" si="38"/>
        <v>0</v>
      </c>
    </row>
    <row r="2474" spans="2:8" ht="13.5" x14ac:dyDescent="0.25">
      <c r="B2474" s="10">
        <v>45602</v>
      </c>
      <c r="C2474" s="2">
        <v>46</v>
      </c>
      <c r="D2474" s="2">
        <v>43.433199999999999</v>
      </c>
      <c r="E2474" s="2">
        <v>0</v>
      </c>
      <c r="F2474" s="2">
        <v>0</v>
      </c>
      <c r="G2474" s="2">
        <v>0</v>
      </c>
      <c r="H2474" s="12">
        <f t="shared" si="38"/>
        <v>0</v>
      </c>
    </row>
    <row r="2475" spans="2:8" ht="13.5" x14ac:dyDescent="0.25">
      <c r="B2475" s="10">
        <v>45603</v>
      </c>
      <c r="C2475" s="2">
        <v>46</v>
      </c>
      <c r="D2475" s="2">
        <v>43.433199999999999</v>
      </c>
      <c r="E2475" s="2">
        <v>0</v>
      </c>
      <c r="F2475" s="2">
        <v>0</v>
      </c>
      <c r="G2475" s="2">
        <v>0</v>
      </c>
      <c r="H2475" s="12">
        <f t="shared" si="38"/>
        <v>0</v>
      </c>
    </row>
    <row r="2476" spans="2:8" ht="13.5" x14ac:dyDescent="0.25">
      <c r="B2476" s="10">
        <v>45604</v>
      </c>
      <c r="C2476" s="2">
        <v>46</v>
      </c>
      <c r="D2476" s="2">
        <v>43.433199999999999</v>
      </c>
      <c r="E2476" s="2">
        <v>0</v>
      </c>
      <c r="F2476" s="2">
        <v>0</v>
      </c>
      <c r="G2476" s="2">
        <v>0</v>
      </c>
      <c r="H2476" s="12">
        <f t="shared" si="38"/>
        <v>0</v>
      </c>
    </row>
    <row r="2477" spans="2:8" ht="13.5" x14ac:dyDescent="0.25">
      <c r="B2477" s="10">
        <v>45607</v>
      </c>
      <c r="C2477" s="2">
        <v>46</v>
      </c>
      <c r="D2477" s="2">
        <v>43.433199999999999</v>
      </c>
      <c r="E2477" s="2">
        <v>0</v>
      </c>
      <c r="F2477" s="2">
        <v>0</v>
      </c>
      <c r="G2477" s="2">
        <v>0</v>
      </c>
      <c r="H2477" s="12">
        <f t="shared" si="38"/>
        <v>0</v>
      </c>
    </row>
    <row r="2478" spans="2:8" ht="13.5" x14ac:dyDescent="0.25">
      <c r="B2478" s="10">
        <v>45608</v>
      </c>
      <c r="C2478" s="2">
        <v>46</v>
      </c>
      <c r="D2478" s="2">
        <v>43.433199999999999</v>
      </c>
      <c r="E2478" s="2">
        <v>0</v>
      </c>
      <c r="F2478" s="2">
        <v>0</v>
      </c>
      <c r="G2478" s="2">
        <v>0</v>
      </c>
      <c r="H2478" s="12">
        <f t="shared" si="38"/>
        <v>0</v>
      </c>
    </row>
    <row r="2479" spans="2:8" ht="13.5" x14ac:dyDescent="0.25">
      <c r="B2479" s="10">
        <v>45609</v>
      </c>
      <c r="C2479" s="2">
        <v>46</v>
      </c>
      <c r="D2479" s="2">
        <v>43.433199999999999</v>
      </c>
      <c r="E2479" s="2">
        <v>0</v>
      </c>
      <c r="F2479" s="2">
        <v>0</v>
      </c>
      <c r="G2479" s="2">
        <v>0</v>
      </c>
      <c r="H2479" s="12">
        <f t="shared" si="38"/>
        <v>0</v>
      </c>
    </row>
    <row r="2480" spans="2:8" ht="13.5" x14ac:dyDescent="0.25">
      <c r="B2480" s="10">
        <v>45610</v>
      </c>
      <c r="C2480" s="2">
        <v>46</v>
      </c>
      <c r="D2480" s="2">
        <v>43.433199999999999</v>
      </c>
      <c r="E2480" s="2">
        <v>0</v>
      </c>
      <c r="F2480" s="2">
        <v>0</v>
      </c>
      <c r="G2480" s="2">
        <v>0</v>
      </c>
      <c r="H2480" s="12">
        <f t="shared" si="38"/>
        <v>0</v>
      </c>
    </row>
    <row r="2481" spans="2:8" ht="13.5" x14ac:dyDescent="0.25">
      <c r="B2481" s="10">
        <v>45611</v>
      </c>
      <c r="C2481" s="2">
        <v>46</v>
      </c>
      <c r="D2481" s="2">
        <v>43.433199999999999</v>
      </c>
      <c r="E2481" s="2">
        <v>0</v>
      </c>
      <c r="F2481" s="2">
        <v>0</v>
      </c>
      <c r="G2481" s="2">
        <v>0</v>
      </c>
      <c r="H2481" s="12">
        <f t="shared" si="38"/>
        <v>0</v>
      </c>
    </row>
    <row r="2482" spans="2:8" ht="13.5" x14ac:dyDescent="0.25">
      <c r="B2482" s="10">
        <v>45614</v>
      </c>
      <c r="C2482" s="2">
        <v>46</v>
      </c>
      <c r="D2482" s="2">
        <v>43.433199999999999</v>
      </c>
      <c r="E2482" s="2">
        <v>0</v>
      </c>
      <c r="F2482" s="2">
        <v>0</v>
      </c>
      <c r="G2482" s="2">
        <v>0</v>
      </c>
      <c r="H2482" s="12">
        <f t="shared" si="38"/>
        <v>0</v>
      </c>
    </row>
    <row r="2483" spans="2:8" ht="13.5" x14ac:dyDescent="0.25">
      <c r="B2483" s="10">
        <v>45615</v>
      </c>
      <c r="C2483" s="2">
        <v>46</v>
      </c>
      <c r="D2483" s="2">
        <v>43.433199999999999</v>
      </c>
      <c r="E2483" s="2">
        <v>0</v>
      </c>
      <c r="F2483" s="2">
        <v>0</v>
      </c>
      <c r="G2483" s="2">
        <v>0</v>
      </c>
      <c r="H2483" s="12">
        <f t="shared" si="38"/>
        <v>0</v>
      </c>
    </row>
    <row r="2484" spans="2:8" ht="13.5" x14ac:dyDescent="0.25">
      <c r="B2484" s="10">
        <v>45616</v>
      </c>
      <c r="C2484" s="2">
        <v>46</v>
      </c>
      <c r="D2484" s="2">
        <v>43.433199999999999</v>
      </c>
      <c r="E2484" s="2">
        <v>0</v>
      </c>
      <c r="F2484" s="2">
        <v>0</v>
      </c>
      <c r="G2484" s="2">
        <v>0</v>
      </c>
      <c r="H2484" s="12">
        <f t="shared" si="38"/>
        <v>0</v>
      </c>
    </row>
    <row r="2485" spans="2:8" ht="13.5" x14ac:dyDescent="0.25">
      <c r="B2485" s="10">
        <v>45617</v>
      </c>
      <c r="C2485" s="2">
        <v>46</v>
      </c>
      <c r="D2485" s="2">
        <v>43.433199999999999</v>
      </c>
      <c r="E2485" s="2">
        <v>0</v>
      </c>
      <c r="F2485" s="2">
        <v>0</v>
      </c>
      <c r="G2485" s="2">
        <v>0</v>
      </c>
      <c r="H2485" s="12">
        <f t="shared" si="38"/>
        <v>0</v>
      </c>
    </row>
    <row r="2486" spans="2:8" ht="13.5" x14ac:dyDescent="0.25">
      <c r="B2486" s="10">
        <v>45618</v>
      </c>
      <c r="C2486" s="2">
        <v>46</v>
      </c>
      <c r="D2486" s="2">
        <v>43.433199999999999</v>
      </c>
      <c r="E2486" s="2">
        <v>0</v>
      </c>
      <c r="F2486" s="2">
        <v>0</v>
      </c>
      <c r="G2486" s="2">
        <v>0</v>
      </c>
      <c r="H2486" s="12">
        <f t="shared" si="38"/>
        <v>0</v>
      </c>
    </row>
    <row r="2487" spans="2:8" ht="13.5" x14ac:dyDescent="0.25">
      <c r="B2487" s="10">
        <v>45621</v>
      </c>
      <c r="C2487" s="2">
        <v>46</v>
      </c>
      <c r="D2487" s="2">
        <v>43.433199999999999</v>
      </c>
      <c r="E2487" s="2">
        <v>0</v>
      </c>
      <c r="F2487" s="2">
        <v>0</v>
      </c>
      <c r="G2487" s="2">
        <v>0</v>
      </c>
      <c r="H2487" s="12">
        <f t="shared" si="38"/>
        <v>0</v>
      </c>
    </row>
    <row r="2488" spans="2:8" ht="13.5" x14ac:dyDescent="0.25">
      <c r="B2488" s="10">
        <v>45622</v>
      </c>
      <c r="C2488" s="2">
        <v>43.93</v>
      </c>
      <c r="D2488" s="2">
        <v>41.478700000000003</v>
      </c>
      <c r="E2488" s="2">
        <v>129</v>
      </c>
      <c r="F2488" s="2">
        <v>43.93</v>
      </c>
      <c r="G2488" s="2">
        <v>5666.97</v>
      </c>
      <c r="H2488" s="12">
        <f t="shared" si="38"/>
        <v>-4.5000138143171491E-2</v>
      </c>
    </row>
    <row r="2489" spans="2:8" ht="13.5" x14ac:dyDescent="0.25">
      <c r="B2489" s="10">
        <v>45623</v>
      </c>
      <c r="C2489" s="2">
        <v>43.94</v>
      </c>
      <c r="D2489" s="2">
        <v>41.488100000000003</v>
      </c>
      <c r="E2489" s="2">
        <v>10</v>
      </c>
      <c r="F2489" s="2">
        <v>43.94</v>
      </c>
      <c r="G2489" s="2">
        <v>439.4</v>
      </c>
      <c r="H2489" s="12">
        <f t="shared" si="38"/>
        <v>2.2662233869430353E-4</v>
      </c>
    </row>
    <row r="2490" spans="2:8" ht="13.5" x14ac:dyDescent="0.25">
      <c r="B2490" s="10">
        <v>45624</v>
      </c>
      <c r="C2490" s="2">
        <v>43.94</v>
      </c>
      <c r="D2490" s="2">
        <v>41.488100000000003</v>
      </c>
      <c r="E2490" s="2">
        <v>0</v>
      </c>
      <c r="F2490" s="2">
        <v>0</v>
      </c>
      <c r="G2490" s="2">
        <v>0</v>
      </c>
      <c r="H2490" s="12">
        <f t="shared" si="38"/>
        <v>0</v>
      </c>
    </row>
    <row r="2491" spans="2:8" ht="13.5" x14ac:dyDescent="0.25">
      <c r="B2491" s="10">
        <v>45625</v>
      </c>
      <c r="C2491" s="2">
        <v>43.94</v>
      </c>
      <c r="D2491" s="2">
        <v>41.488100000000003</v>
      </c>
      <c r="E2491" s="2">
        <v>0</v>
      </c>
      <c r="F2491" s="2">
        <v>0</v>
      </c>
      <c r="G2491" s="2">
        <v>0</v>
      </c>
      <c r="H2491" s="12">
        <f t="shared" si="38"/>
        <v>0</v>
      </c>
    </row>
    <row r="2492" spans="2:8" ht="13.5" x14ac:dyDescent="0.25">
      <c r="B2492" s="10">
        <v>45628</v>
      </c>
      <c r="C2492" s="2">
        <v>43.94</v>
      </c>
      <c r="D2492" s="2">
        <v>41.488100000000003</v>
      </c>
      <c r="E2492" s="2">
        <v>0</v>
      </c>
      <c r="F2492" s="2">
        <v>0</v>
      </c>
      <c r="G2492" s="2">
        <v>0</v>
      </c>
      <c r="H2492" s="12">
        <f t="shared" si="38"/>
        <v>0</v>
      </c>
    </row>
    <row r="2493" spans="2:8" ht="13.5" x14ac:dyDescent="0.25">
      <c r="B2493" s="10">
        <v>45629</v>
      </c>
      <c r="C2493" s="2">
        <v>43.94</v>
      </c>
      <c r="D2493" s="2">
        <v>41.488100000000003</v>
      </c>
      <c r="E2493" s="2">
        <v>0</v>
      </c>
      <c r="F2493" s="2">
        <v>0</v>
      </c>
      <c r="G2493" s="2">
        <v>0</v>
      </c>
      <c r="H2493" s="12">
        <f t="shared" si="38"/>
        <v>0</v>
      </c>
    </row>
    <row r="2494" spans="2:8" ht="13.5" x14ac:dyDescent="0.25">
      <c r="B2494" s="10">
        <v>45630</v>
      </c>
      <c r="C2494" s="2">
        <v>43.94</v>
      </c>
      <c r="D2494" s="2">
        <v>41.488100000000003</v>
      </c>
      <c r="E2494" s="2">
        <v>0</v>
      </c>
      <c r="F2494" s="2">
        <v>0</v>
      </c>
      <c r="G2494" s="2">
        <v>0</v>
      </c>
      <c r="H2494" s="12">
        <f t="shared" si="38"/>
        <v>0</v>
      </c>
    </row>
    <row r="2495" spans="2:8" ht="13.5" x14ac:dyDescent="0.25">
      <c r="B2495" s="10">
        <v>45631</v>
      </c>
      <c r="C2495" s="2">
        <v>43.94</v>
      </c>
      <c r="D2495" s="2">
        <v>41.488100000000003</v>
      </c>
      <c r="E2495" s="2">
        <v>0</v>
      </c>
      <c r="F2495" s="2">
        <v>0</v>
      </c>
      <c r="G2495" s="2">
        <v>0</v>
      </c>
      <c r="H2495" s="12">
        <f t="shared" si="38"/>
        <v>0</v>
      </c>
    </row>
    <row r="2496" spans="2:8" ht="13.5" x14ac:dyDescent="0.25">
      <c r="B2496" s="10">
        <v>45632</v>
      </c>
      <c r="C2496" s="2">
        <v>43.94</v>
      </c>
      <c r="D2496" s="2">
        <v>41.488100000000003</v>
      </c>
      <c r="E2496" s="2">
        <v>0</v>
      </c>
      <c r="F2496" s="2">
        <v>0</v>
      </c>
      <c r="G2496" s="2">
        <v>0</v>
      </c>
      <c r="H2496" s="12">
        <f t="shared" si="38"/>
        <v>0</v>
      </c>
    </row>
    <row r="2497" spans="2:8" ht="13.5" x14ac:dyDescent="0.25">
      <c r="B2497" s="10">
        <v>45635</v>
      </c>
      <c r="C2497" s="2">
        <v>43.94</v>
      </c>
      <c r="D2497" s="2">
        <v>41.488100000000003</v>
      </c>
      <c r="E2497" s="2">
        <v>0</v>
      </c>
      <c r="F2497" s="2">
        <v>0</v>
      </c>
      <c r="G2497" s="2">
        <v>0</v>
      </c>
      <c r="H2497" s="12">
        <f t="shared" si="38"/>
        <v>0</v>
      </c>
    </row>
    <row r="2498" spans="2:8" ht="13.5" x14ac:dyDescent="0.25">
      <c r="B2498" s="10">
        <v>45636</v>
      </c>
      <c r="C2498" s="2">
        <v>43.94</v>
      </c>
      <c r="D2498" s="2">
        <v>41.488100000000003</v>
      </c>
      <c r="E2498" s="2">
        <v>0</v>
      </c>
      <c r="F2498" s="2">
        <v>0</v>
      </c>
      <c r="G2498" s="2">
        <v>0</v>
      </c>
      <c r="H2498" s="12">
        <f t="shared" si="38"/>
        <v>0</v>
      </c>
    </row>
    <row r="2499" spans="2:8" ht="13.5" x14ac:dyDescent="0.25">
      <c r="B2499" s="10">
        <v>45637</v>
      </c>
      <c r="C2499" s="2">
        <v>43.94</v>
      </c>
      <c r="D2499" s="2">
        <v>41.488100000000003</v>
      </c>
      <c r="E2499" s="2">
        <v>0</v>
      </c>
      <c r="F2499" s="2">
        <v>0</v>
      </c>
      <c r="G2499" s="2">
        <v>0</v>
      </c>
      <c r="H2499" s="12">
        <f t="shared" si="38"/>
        <v>0</v>
      </c>
    </row>
    <row r="2500" spans="2:8" ht="13.5" x14ac:dyDescent="0.25">
      <c r="B2500" s="10">
        <v>45638</v>
      </c>
      <c r="C2500" s="2">
        <v>43.94</v>
      </c>
      <c r="D2500" s="2">
        <v>41.488100000000003</v>
      </c>
      <c r="E2500" s="2">
        <v>0</v>
      </c>
      <c r="F2500" s="2">
        <v>0</v>
      </c>
      <c r="G2500" s="2">
        <v>0</v>
      </c>
      <c r="H2500" s="12">
        <f t="shared" si="38"/>
        <v>0</v>
      </c>
    </row>
    <row r="2501" spans="2:8" ht="13.5" x14ac:dyDescent="0.25">
      <c r="B2501" s="10">
        <v>45639</v>
      </c>
      <c r="C2501" s="2">
        <v>43.94</v>
      </c>
      <c r="D2501" s="2">
        <v>41.488100000000003</v>
      </c>
      <c r="E2501" s="2">
        <v>0</v>
      </c>
      <c r="F2501" s="2">
        <v>0</v>
      </c>
      <c r="G2501" s="2">
        <v>0</v>
      </c>
      <c r="H2501" s="12">
        <f t="shared" si="38"/>
        <v>0</v>
      </c>
    </row>
    <row r="2502" spans="2:8" ht="13.5" x14ac:dyDescent="0.25">
      <c r="B2502" s="10">
        <v>45642</v>
      </c>
      <c r="C2502" s="2">
        <v>41.97</v>
      </c>
      <c r="D2502" s="2">
        <v>39.628100000000003</v>
      </c>
      <c r="E2502" s="2">
        <v>174</v>
      </c>
      <c r="F2502" s="2">
        <v>41.97</v>
      </c>
      <c r="G2502" s="2">
        <v>7302.78</v>
      </c>
      <c r="H2502" s="12">
        <f t="shared" si="38"/>
        <v>-4.4832132587416619E-2</v>
      </c>
    </row>
    <row r="2503" spans="2:8" ht="13.5" x14ac:dyDescent="0.25">
      <c r="B2503" s="10">
        <v>45644</v>
      </c>
      <c r="C2503" s="2">
        <v>41.97</v>
      </c>
      <c r="D2503" s="2">
        <v>39.628100000000003</v>
      </c>
      <c r="E2503" s="2">
        <v>0</v>
      </c>
      <c r="F2503" s="2">
        <v>0</v>
      </c>
      <c r="G2503" s="2">
        <v>0</v>
      </c>
      <c r="H2503" s="12">
        <f t="shared" ref="H2503:H2566" si="39">(D2503-D2502)/D2502</f>
        <v>0</v>
      </c>
    </row>
    <row r="2504" spans="2:8" ht="13.5" x14ac:dyDescent="0.25">
      <c r="B2504" s="10">
        <v>45645</v>
      </c>
      <c r="C2504" s="2">
        <v>41.97</v>
      </c>
      <c r="D2504" s="2">
        <v>39.628100000000003</v>
      </c>
      <c r="E2504" s="2">
        <v>0</v>
      </c>
      <c r="F2504" s="2">
        <v>0</v>
      </c>
      <c r="G2504" s="2">
        <v>0</v>
      </c>
      <c r="H2504" s="12">
        <f t="shared" si="39"/>
        <v>0</v>
      </c>
    </row>
    <row r="2505" spans="2:8" ht="13.5" x14ac:dyDescent="0.25">
      <c r="B2505" s="10">
        <v>45646</v>
      </c>
      <c r="C2505" s="2">
        <v>43.85</v>
      </c>
      <c r="D2505" s="2">
        <v>41.403199999999998</v>
      </c>
      <c r="E2505" s="2">
        <v>17082</v>
      </c>
      <c r="F2505" s="2">
        <v>43.85</v>
      </c>
      <c r="G2505" s="2">
        <v>749045.7</v>
      </c>
      <c r="H2505" s="12">
        <f t="shared" si="39"/>
        <v>4.4793971954244456E-2</v>
      </c>
    </row>
    <row r="2506" spans="2:8" ht="13.5" x14ac:dyDescent="0.25">
      <c r="B2506" s="10">
        <v>45649</v>
      </c>
      <c r="C2506" s="2">
        <v>43.85</v>
      </c>
      <c r="D2506" s="2">
        <v>41.403199999999998</v>
      </c>
      <c r="E2506" s="2">
        <v>0</v>
      </c>
      <c r="F2506" s="2">
        <v>0</v>
      </c>
      <c r="G2506" s="2">
        <v>0</v>
      </c>
      <c r="H2506" s="12">
        <f t="shared" si="39"/>
        <v>0</v>
      </c>
    </row>
    <row r="2507" spans="2:8" ht="13.5" x14ac:dyDescent="0.25">
      <c r="B2507" s="10">
        <v>45650</v>
      </c>
      <c r="C2507" s="2">
        <v>43.85</v>
      </c>
      <c r="D2507" s="2">
        <v>41.403199999999998</v>
      </c>
      <c r="E2507" s="2">
        <v>0</v>
      </c>
      <c r="F2507" s="2">
        <v>0</v>
      </c>
      <c r="G2507" s="2">
        <v>0</v>
      </c>
      <c r="H2507" s="12">
        <f t="shared" si="39"/>
        <v>0</v>
      </c>
    </row>
    <row r="2508" spans="2:8" ht="13.5" x14ac:dyDescent="0.25">
      <c r="B2508" s="10">
        <v>45651</v>
      </c>
      <c r="C2508" s="2">
        <v>43.85</v>
      </c>
      <c r="D2508" s="2">
        <v>41.403199999999998</v>
      </c>
      <c r="E2508" s="2">
        <v>0</v>
      </c>
      <c r="F2508" s="2">
        <v>0</v>
      </c>
      <c r="G2508" s="2">
        <v>0</v>
      </c>
      <c r="H2508" s="12">
        <f t="shared" si="39"/>
        <v>0</v>
      </c>
    </row>
    <row r="2509" spans="2:8" ht="13.5" x14ac:dyDescent="0.25">
      <c r="B2509" s="10">
        <v>45652</v>
      </c>
      <c r="C2509" s="2">
        <v>44.01</v>
      </c>
      <c r="D2509" s="2">
        <v>41.554200000000002</v>
      </c>
      <c r="E2509" s="2">
        <v>71</v>
      </c>
      <c r="F2509" s="2">
        <v>44.01</v>
      </c>
      <c r="G2509" s="2">
        <v>3124.71</v>
      </c>
      <c r="H2509" s="12">
        <f t="shared" si="39"/>
        <v>3.6470610967269043E-3</v>
      </c>
    </row>
    <row r="2510" spans="2:8" ht="13.5" x14ac:dyDescent="0.25">
      <c r="B2510" s="10">
        <v>45653</v>
      </c>
      <c r="C2510" s="2">
        <v>44.01</v>
      </c>
      <c r="D2510" s="2">
        <v>41.554200000000002</v>
      </c>
      <c r="E2510" s="2">
        <v>0</v>
      </c>
      <c r="F2510" s="2">
        <v>0</v>
      </c>
      <c r="G2510" s="2">
        <v>0</v>
      </c>
      <c r="H2510" s="12">
        <f t="shared" si="39"/>
        <v>0</v>
      </c>
    </row>
    <row r="2511" spans="2:8" ht="13.5" x14ac:dyDescent="0.25">
      <c r="B2511" s="10">
        <v>45656</v>
      </c>
      <c r="C2511" s="2">
        <v>45.99</v>
      </c>
      <c r="D2511" s="2">
        <v>43.4238</v>
      </c>
      <c r="E2511" s="2">
        <v>0</v>
      </c>
      <c r="F2511" s="2">
        <v>0</v>
      </c>
      <c r="G2511" s="2">
        <v>0</v>
      </c>
      <c r="H2511" s="12">
        <f t="shared" si="39"/>
        <v>4.4991841979872028E-2</v>
      </c>
    </row>
    <row r="2512" spans="2:8" ht="13.5" x14ac:dyDescent="0.25">
      <c r="B2512" s="10">
        <v>45657</v>
      </c>
      <c r="C2512" s="2">
        <v>46</v>
      </c>
      <c r="D2512" s="2">
        <v>43.433199999999999</v>
      </c>
      <c r="E2512" s="2">
        <v>320</v>
      </c>
      <c r="F2512" s="2">
        <v>46</v>
      </c>
      <c r="G2512" s="2">
        <v>14720</v>
      </c>
      <c r="H2512" s="12">
        <f t="shared" si="39"/>
        <v>2.1647115176468684E-4</v>
      </c>
    </row>
    <row r="2513" spans="2:8" ht="13.5" x14ac:dyDescent="0.25">
      <c r="B2513" s="10">
        <v>45659</v>
      </c>
      <c r="C2513" s="2">
        <v>46</v>
      </c>
      <c r="D2513" s="2">
        <v>43.433199999999999</v>
      </c>
      <c r="E2513" s="2">
        <v>0</v>
      </c>
      <c r="F2513" s="2">
        <v>0</v>
      </c>
      <c r="G2513" s="2">
        <v>0</v>
      </c>
      <c r="H2513" s="12">
        <f t="shared" si="39"/>
        <v>0</v>
      </c>
    </row>
    <row r="2514" spans="2:8" ht="13.5" x14ac:dyDescent="0.25">
      <c r="B2514" s="10">
        <v>45660</v>
      </c>
      <c r="C2514" s="2">
        <v>46</v>
      </c>
      <c r="D2514" s="2">
        <v>43.433199999999999</v>
      </c>
      <c r="E2514" s="2">
        <v>0</v>
      </c>
      <c r="F2514" s="2">
        <v>0</v>
      </c>
      <c r="G2514" s="2">
        <v>0</v>
      </c>
      <c r="H2514" s="12">
        <f t="shared" si="39"/>
        <v>0</v>
      </c>
    </row>
    <row r="2515" spans="2:8" ht="13.5" x14ac:dyDescent="0.25">
      <c r="B2515" s="10">
        <v>45663</v>
      </c>
      <c r="C2515" s="2">
        <v>46</v>
      </c>
      <c r="D2515" s="2">
        <v>43.433199999999999</v>
      </c>
      <c r="E2515" s="2">
        <v>0</v>
      </c>
      <c r="F2515" s="2">
        <v>0</v>
      </c>
      <c r="G2515" s="2">
        <v>0</v>
      </c>
      <c r="H2515" s="12">
        <f t="shared" si="39"/>
        <v>0</v>
      </c>
    </row>
    <row r="2516" spans="2:8" ht="13.5" x14ac:dyDescent="0.25">
      <c r="B2516" s="10">
        <v>45664</v>
      </c>
      <c r="C2516" s="2">
        <v>46</v>
      </c>
      <c r="D2516" s="2">
        <v>43.433199999999999</v>
      </c>
      <c r="E2516" s="2">
        <v>0</v>
      </c>
      <c r="F2516" s="2">
        <v>0</v>
      </c>
      <c r="G2516" s="2">
        <v>0</v>
      </c>
      <c r="H2516" s="12">
        <f t="shared" si="39"/>
        <v>0</v>
      </c>
    </row>
    <row r="2517" spans="2:8" ht="13.5" x14ac:dyDescent="0.25">
      <c r="B2517" s="10">
        <v>45665</v>
      </c>
      <c r="C2517" s="2">
        <v>46</v>
      </c>
      <c r="D2517" s="2">
        <v>43.433199999999999</v>
      </c>
      <c r="E2517" s="2">
        <v>0</v>
      </c>
      <c r="F2517" s="2">
        <v>0</v>
      </c>
      <c r="G2517" s="2">
        <v>0</v>
      </c>
      <c r="H2517" s="12">
        <f t="shared" si="39"/>
        <v>0</v>
      </c>
    </row>
    <row r="2518" spans="2:8" ht="13.5" x14ac:dyDescent="0.25">
      <c r="B2518" s="10">
        <v>45666</v>
      </c>
      <c r="C2518" s="2">
        <v>46</v>
      </c>
      <c r="D2518" s="2">
        <v>43.433199999999999</v>
      </c>
      <c r="E2518" s="2">
        <v>0</v>
      </c>
      <c r="F2518" s="2">
        <v>0</v>
      </c>
      <c r="G2518" s="2">
        <v>0</v>
      </c>
      <c r="H2518" s="12">
        <f t="shared" si="39"/>
        <v>0</v>
      </c>
    </row>
    <row r="2519" spans="2:8" ht="13.5" x14ac:dyDescent="0.25">
      <c r="B2519" s="10">
        <v>45667</v>
      </c>
      <c r="C2519" s="2">
        <v>46</v>
      </c>
      <c r="D2519" s="2">
        <v>43.433199999999999</v>
      </c>
      <c r="E2519" s="2">
        <v>370</v>
      </c>
      <c r="F2519" s="2">
        <v>46</v>
      </c>
      <c r="G2519" s="2">
        <v>17020</v>
      </c>
      <c r="H2519" s="12">
        <f t="shared" si="39"/>
        <v>0</v>
      </c>
    </row>
    <row r="2520" spans="2:8" ht="13.5" x14ac:dyDescent="0.25">
      <c r="B2520" s="10">
        <v>45670</v>
      </c>
      <c r="C2520" s="2">
        <v>48</v>
      </c>
      <c r="D2520" s="2">
        <v>45.321599999999997</v>
      </c>
      <c r="E2520" s="2">
        <v>1</v>
      </c>
      <c r="F2520" s="2">
        <v>48</v>
      </c>
      <c r="G2520" s="2">
        <v>48</v>
      </c>
      <c r="H2520" s="12">
        <f t="shared" si="39"/>
        <v>4.3478260869565154E-2</v>
      </c>
    </row>
    <row r="2521" spans="2:8" ht="13.5" x14ac:dyDescent="0.25">
      <c r="B2521" s="10">
        <v>45671</v>
      </c>
      <c r="C2521" s="2">
        <v>48</v>
      </c>
      <c r="D2521" s="2">
        <v>45.321599999999997</v>
      </c>
      <c r="E2521" s="2">
        <v>0</v>
      </c>
      <c r="F2521" s="2">
        <v>0</v>
      </c>
      <c r="G2521" s="2">
        <v>0</v>
      </c>
      <c r="H2521" s="12">
        <f t="shared" si="39"/>
        <v>0</v>
      </c>
    </row>
    <row r="2522" spans="2:8" ht="13.5" x14ac:dyDescent="0.25">
      <c r="B2522" s="10">
        <v>45672</v>
      </c>
      <c r="C2522" s="2">
        <v>46</v>
      </c>
      <c r="D2522" s="2">
        <v>43.433199999999999</v>
      </c>
      <c r="E2522" s="2">
        <v>6</v>
      </c>
      <c r="F2522" s="2">
        <v>46</v>
      </c>
      <c r="G2522" s="2">
        <v>276</v>
      </c>
      <c r="H2522" s="12">
        <f t="shared" si="39"/>
        <v>-4.1666666666666609E-2</v>
      </c>
    </row>
    <row r="2523" spans="2:8" ht="13.5" x14ac:dyDescent="0.25">
      <c r="B2523" s="10">
        <v>45673</v>
      </c>
      <c r="C2523" s="2">
        <v>46</v>
      </c>
      <c r="D2523" s="2">
        <v>43.433199999999999</v>
      </c>
      <c r="E2523" s="2">
        <v>0</v>
      </c>
      <c r="F2523" s="2">
        <v>0</v>
      </c>
      <c r="G2523" s="2">
        <v>0</v>
      </c>
      <c r="H2523" s="12">
        <f t="shared" si="39"/>
        <v>0</v>
      </c>
    </row>
    <row r="2524" spans="2:8" ht="13.5" x14ac:dyDescent="0.25">
      <c r="B2524" s="10">
        <v>45674</v>
      </c>
      <c r="C2524" s="2">
        <v>46</v>
      </c>
      <c r="D2524" s="2">
        <v>43.433199999999999</v>
      </c>
      <c r="E2524" s="2">
        <v>0</v>
      </c>
      <c r="F2524" s="2">
        <v>0</v>
      </c>
      <c r="G2524" s="2">
        <v>0</v>
      </c>
      <c r="H2524" s="12">
        <f t="shared" si="39"/>
        <v>0</v>
      </c>
    </row>
    <row r="2525" spans="2:8" ht="13.5" x14ac:dyDescent="0.25">
      <c r="B2525" s="10">
        <v>45677</v>
      </c>
      <c r="C2525" s="2">
        <v>46</v>
      </c>
      <c r="D2525" s="2">
        <v>43.433199999999999</v>
      </c>
      <c r="E2525" s="2">
        <v>0</v>
      </c>
      <c r="F2525" s="2">
        <v>0</v>
      </c>
      <c r="G2525" s="2">
        <v>0</v>
      </c>
      <c r="H2525" s="12">
        <f t="shared" si="39"/>
        <v>0</v>
      </c>
    </row>
    <row r="2526" spans="2:8" ht="13.5" x14ac:dyDescent="0.25">
      <c r="B2526" s="10">
        <v>45678</v>
      </c>
      <c r="C2526" s="2">
        <v>46</v>
      </c>
      <c r="D2526" s="2">
        <v>43.433199999999999</v>
      </c>
      <c r="E2526" s="2">
        <v>6</v>
      </c>
      <c r="F2526" s="2">
        <v>46</v>
      </c>
      <c r="G2526" s="2">
        <v>276</v>
      </c>
      <c r="H2526" s="12">
        <f t="shared" si="39"/>
        <v>0</v>
      </c>
    </row>
    <row r="2527" spans="2:8" ht="13.5" x14ac:dyDescent="0.25">
      <c r="B2527" s="10">
        <v>45679</v>
      </c>
      <c r="C2527" s="2">
        <v>46</v>
      </c>
      <c r="D2527" s="2">
        <v>43.433199999999999</v>
      </c>
      <c r="E2527" s="2">
        <v>0</v>
      </c>
      <c r="F2527" s="2">
        <v>0</v>
      </c>
      <c r="G2527" s="2">
        <v>0</v>
      </c>
      <c r="H2527" s="12">
        <f t="shared" si="39"/>
        <v>0</v>
      </c>
    </row>
    <row r="2528" spans="2:8" ht="13.5" x14ac:dyDescent="0.25">
      <c r="B2528" s="10">
        <v>45680</v>
      </c>
      <c r="C2528" s="2">
        <v>46</v>
      </c>
      <c r="D2528" s="2">
        <v>43.433199999999999</v>
      </c>
      <c r="E2528" s="2">
        <v>0</v>
      </c>
      <c r="F2528" s="2">
        <v>0</v>
      </c>
      <c r="G2528" s="2">
        <v>0</v>
      </c>
      <c r="H2528" s="12">
        <f t="shared" si="39"/>
        <v>0</v>
      </c>
    </row>
    <row r="2529" spans="2:8" ht="13.5" x14ac:dyDescent="0.25">
      <c r="B2529" s="10">
        <v>45681</v>
      </c>
      <c r="C2529" s="2">
        <v>46</v>
      </c>
      <c r="D2529" s="2">
        <v>43.433199999999999</v>
      </c>
      <c r="E2529" s="2">
        <v>0</v>
      </c>
      <c r="F2529" s="2">
        <v>0</v>
      </c>
      <c r="G2529" s="2">
        <v>0</v>
      </c>
      <c r="H2529" s="12">
        <f t="shared" si="39"/>
        <v>0</v>
      </c>
    </row>
    <row r="2530" spans="2:8" ht="13.5" x14ac:dyDescent="0.25">
      <c r="B2530" s="10">
        <v>45684</v>
      </c>
      <c r="C2530" s="2">
        <v>48</v>
      </c>
      <c r="D2530" s="2">
        <v>45.321599999999997</v>
      </c>
      <c r="E2530" s="2">
        <v>56</v>
      </c>
      <c r="F2530" s="2">
        <v>48</v>
      </c>
      <c r="G2530" s="2">
        <v>2688</v>
      </c>
      <c r="H2530" s="12">
        <f t="shared" si="39"/>
        <v>4.3478260869565154E-2</v>
      </c>
    </row>
    <row r="2531" spans="2:8" ht="13.5" x14ac:dyDescent="0.25">
      <c r="B2531" s="10">
        <v>45685</v>
      </c>
      <c r="C2531" s="2">
        <v>48</v>
      </c>
      <c r="D2531" s="2">
        <v>45.321599999999997</v>
      </c>
      <c r="E2531" s="2">
        <v>0</v>
      </c>
      <c r="F2531" s="2">
        <v>0</v>
      </c>
      <c r="G2531" s="2">
        <v>0</v>
      </c>
      <c r="H2531" s="12">
        <f t="shared" si="39"/>
        <v>0</v>
      </c>
    </row>
    <row r="2532" spans="2:8" ht="13.5" x14ac:dyDescent="0.25">
      <c r="B2532" s="10">
        <v>45686</v>
      </c>
      <c r="C2532" s="2">
        <v>48</v>
      </c>
      <c r="D2532" s="2">
        <v>45.321599999999997</v>
      </c>
      <c r="E2532" s="2">
        <v>0</v>
      </c>
      <c r="F2532" s="2">
        <v>0</v>
      </c>
      <c r="G2532" s="2">
        <v>0</v>
      </c>
      <c r="H2532" s="12">
        <f t="shared" si="39"/>
        <v>0</v>
      </c>
    </row>
    <row r="2533" spans="2:8" ht="13.5" x14ac:dyDescent="0.25">
      <c r="B2533" s="10">
        <v>45687</v>
      </c>
      <c r="C2533" s="2">
        <v>48</v>
      </c>
      <c r="D2533" s="2">
        <v>45.321599999999997</v>
      </c>
      <c r="E2533" s="2">
        <v>0</v>
      </c>
      <c r="F2533" s="2">
        <v>0</v>
      </c>
      <c r="G2533" s="2">
        <v>0</v>
      </c>
      <c r="H2533" s="12">
        <f t="shared" si="39"/>
        <v>0</v>
      </c>
    </row>
    <row r="2534" spans="2:8" ht="13.5" x14ac:dyDescent="0.25">
      <c r="B2534" s="10">
        <v>45688</v>
      </c>
      <c r="C2534" s="2">
        <v>48</v>
      </c>
      <c r="D2534" s="2">
        <v>45.321599999999997</v>
      </c>
      <c r="E2534" s="2">
        <v>0</v>
      </c>
      <c r="F2534" s="2">
        <v>0</v>
      </c>
      <c r="G2534" s="2">
        <v>0</v>
      </c>
      <c r="H2534" s="12">
        <f t="shared" si="39"/>
        <v>0</v>
      </c>
    </row>
    <row r="2535" spans="2:8" ht="13.5" x14ac:dyDescent="0.25">
      <c r="B2535" s="10">
        <v>45691</v>
      </c>
      <c r="C2535" s="2">
        <v>48</v>
      </c>
      <c r="D2535" s="2">
        <v>45.321599999999997</v>
      </c>
      <c r="E2535" s="2">
        <v>42</v>
      </c>
      <c r="F2535" s="2">
        <v>48</v>
      </c>
      <c r="G2535" s="2">
        <v>2016</v>
      </c>
      <c r="H2535" s="12">
        <f t="shared" si="39"/>
        <v>0</v>
      </c>
    </row>
    <row r="2536" spans="2:8" ht="13.5" x14ac:dyDescent="0.25">
      <c r="B2536" s="10">
        <v>45692</v>
      </c>
      <c r="C2536" s="2">
        <v>48</v>
      </c>
      <c r="D2536" s="2">
        <v>45.321599999999997</v>
      </c>
      <c r="E2536" s="2">
        <v>0</v>
      </c>
      <c r="F2536" s="2">
        <v>0</v>
      </c>
      <c r="G2536" s="2">
        <v>0</v>
      </c>
      <c r="H2536" s="12">
        <f t="shared" si="39"/>
        <v>0</v>
      </c>
    </row>
    <row r="2537" spans="2:8" ht="13.5" x14ac:dyDescent="0.25">
      <c r="B2537" s="10">
        <v>45693</v>
      </c>
      <c r="C2537" s="2">
        <v>48</v>
      </c>
      <c r="D2537" s="2">
        <v>45.321599999999997</v>
      </c>
      <c r="E2537" s="2">
        <v>0</v>
      </c>
      <c r="F2537" s="2">
        <v>0</v>
      </c>
      <c r="G2537" s="2">
        <v>0</v>
      </c>
      <c r="H2537" s="12">
        <f t="shared" si="39"/>
        <v>0</v>
      </c>
    </row>
    <row r="2538" spans="2:8" ht="13.5" x14ac:dyDescent="0.25">
      <c r="B2538" s="10">
        <v>45694</v>
      </c>
      <c r="C2538" s="2">
        <v>48</v>
      </c>
      <c r="D2538" s="2">
        <v>45.321599999999997</v>
      </c>
      <c r="E2538" s="2">
        <v>0</v>
      </c>
      <c r="F2538" s="2">
        <v>0</v>
      </c>
      <c r="G2538" s="2">
        <v>0</v>
      </c>
      <c r="H2538" s="12">
        <f t="shared" si="39"/>
        <v>0</v>
      </c>
    </row>
    <row r="2539" spans="2:8" ht="13.5" x14ac:dyDescent="0.25">
      <c r="B2539" s="10">
        <v>45695</v>
      </c>
      <c r="C2539" s="2">
        <v>48</v>
      </c>
      <c r="D2539" s="2">
        <v>45.321599999999997</v>
      </c>
      <c r="E2539" s="2">
        <v>0</v>
      </c>
      <c r="F2539" s="2">
        <v>0</v>
      </c>
      <c r="G2539" s="2">
        <v>0</v>
      </c>
      <c r="H2539" s="12">
        <f t="shared" si="39"/>
        <v>0</v>
      </c>
    </row>
    <row r="2540" spans="2:8" ht="13.5" x14ac:dyDescent="0.25">
      <c r="B2540" s="10">
        <v>45698</v>
      </c>
      <c r="C2540" s="2">
        <v>45.84</v>
      </c>
      <c r="D2540" s="2">
        <v>43.2821</v>
      </c>
      <c r="E2540" s="2">
        <v>0</v>
      </c>
      <c r="F2540" s="2">
        <v>0</v>
      </c>
      <c r="G2540" s="2">
        <v>0</v>
      </c>
      <c r="H2540" s="12">
        <f t="shared" si="39"/>
        <v>-4.5000617806961733E-2</v>
      </c>
    </row>
    <row r="2541" spans="2:8" ht="13.5" x14ac:dyDescent="0.25">
      <c r="B2541" s="10">
        <v>45699</v>
      </c>
      <c r="C2541" s="2">
        <v>43.81</v>
      </c>
      <c r="D2541" s="2">
        <v>41.365400000000001</v>
      </c>
      <c r="E2541" s="2">
        <v>867</v>
      </c>
      <c r="F2541" s="2">
        <v>43.795000000000002</v>
      </c>
      <c r="G2541" s="2">
        <v>37970.264999999999</v>
      </c>
      <c r="H2541" s="12">
        <f t="shared" si="39"/>
        <v>-4.4283895652013162E-2</v>
      </c>
    </row>
    <row r="2542" spans="2:8" ht="13.5" x14ac:dyDescent="0.25">
      <c r="B2542" s="10">
        <v>45700</v>
      </c>
      <c r="C2542" s="2">
        <v>45.5</v>
      </c>
      <c r="D2542" s="2">
        <v>42.961100000000002</v>
      </c>
      <c r="E2542" s="2">
        <v>5</v>
      </c>
      <c r="F2542" s="2">
        <v>45.5</v>
      </c>
      <c r="G2542" s="2">
        <v>227.5</v>
      </c>
      <c r="H2542" s="12">
        <f t="shared" si="39"/>
        <v>3.8575717870490814E-2</v>
      </c>
    </row>
    <row r="2543" spans="2:8" ht="13.5" x14ac:dyDescent="0.25">
      <c r="B2543" s="10">
        <v>45701</v>
      </c>
      <c r="C2543" s="2">
        <v>45.5</v>
      </c>
      <c r="D2543" s="2">
        <v>42.961100000000002</v>
      </c>
      <c r="E2543" s="2">
        <v>0</v>
      </c>
      <c r="F2543" s="2">
        <v>0</v>
      </c>
      <c r="G2543" s="2">
        <v>0</v>
      </c>
      <c r="H2543" s="12">
        <f t="shared" si="39"/>
        <v>0</v>
      </c>
    </row>
    <row r="2544" spans="2:8" ht="13.5" x14ac:dyDescent="0.25">
      <c r="B2544" s="10">
        <v>45702</v>
      </c>
      <c r="C2544" s="2">
        <v>45.5</v>
      </c>
      <c r="D2544" s="2">
        <v>42.961100000000002</v>
      </c>
      <c r="E2544" s="2">
        <v>0</v>
      </c>
      <c r="F2544" s="2">
        <v>0</v>
      </c>
      <c r="G2544" s="2">
        <v>0</v>
      </c>
      <c r="H2544" s="12">
        <f t="shared" si="39"/>
        <v>0</v>
      </c>
    </row>
    <row r="2545" spans="2:8" ht="13.5" x14ac:dyDescent="0.25">
      <c r="B2545" s="10">
        <v>45705</v>
      </c>
      <c r="C2545" s="2">
        <v>45.5</v>
      </c>
      <c r="D2545" s="2">
        <v>42.961100000000002</v>
      </c>
      <c r="E2545" s="2">
        <v>0</v>
      </c>
      <c r="F2545" s="2">
        <v>0</v>
      </c>
      <c r="G2545" s="2">
        <v>0</v>
      </c>
      <c r="H2545" s="12">
        <f t="shared" si="39"/>
        <v>0</v>
      </c>
    </row>
    <row r="2546" spans="2:8" ht="13.5" x14ac:dyDescent="0.25">
      <c r="B2546" s="10">
        <v>45706</v>
      </c>
      <c r="C2546" s="2">
        <v>45.5</v>
      </c>
      <c r="D2546" s="2">
        <v>42.961100000000002</v>
      </c>
      <c r="E2546" s="2">
        <v>0</v>
      </c>
      <c r="F2546" s="2">
        <v>0</v>
      </c>
      <c r="G2546" s="2">
        <v>0</v>
      </c>
      <c r="H2546" s="12">
        <f t="shared" si="39"/>
        <v>0</v>
      </c>
    </row>
    <row r="2547" spans="2:8" ht="13.5" x14ac:dyDescent="0.25">
      <c r="B2547" s="10">
        <v>45707</v>
      </c>
      <c r="C2547" s="2">
        <v>45.5</v>
      </c>
      <c r="D2547" s="2">
        <v>42.961100000000002</v>
      </c>
      <c r="E2547" s="2">
        <v>0</v>
      </c>
      <c r="F2547" s="2">
        <v>0</v>
      </c>
      <c r="G2547" s="2">
        <v>0</v>
      </c>
      <c r="H2547" s="12">
        <f t="shared" si="39"/>
        <v>0</v>
      </c>
    </row>
    <row r="2548" spans="2:8" ht="13.5" x14ac:dyDescent="0.25">
      <c r="B2548" s="10">
        <v>45708</v>
      </c>
      <c r="C2548" s="2">
        <v>45.5</v>
      </c>
      <c r="D2548" s="2">
        <v>42.961100000000002</v>
      </c>
      <c r="E2548" s="2">
        <v>0</v>
      </c>
      <c r="F2548" s="2">
        <v>0</v>
      </c>
      <c r="G2548" s="2">
        <v>0</v>
      </c>
      <c r="H2548" s="12">
        <f t="shared" si="39"/>
        <v>0</v>
      </c>
    </row>
    <row r="2549" spans="2:8" ht="13.5" x14ac:dyDescent="0.25">
      <c r="B2549" s="10">
        <v>45709</v>
      </c>
      <c r="C2549" s="2">
        <v>45.5</v>
      </c>
      <c r="D2549" s="2">
        <v>42.961100000000002</v>
      </c>
      <c r="E2549" s="2">
        <v>0</v>
      </c>
      <c r="F2549" s="2">
        <v>0</v>
      </c>
      <c r="G2549" s="2">
        <v>0</v>
      </c>
      <c r="H2549" s="12">
        <f t="shared" si="39"/>
        <v>0</v>
      </c>
    </row>
    <row r="2550" spans="2:8" ht="13.5" x14ac:dyDescent="0.25">
      <c r="B2550" s="10">
        <v>45712</v>
      </c>
      <c r="C2550" s="2">
        <v>45.5</v>
      </c>
      <c r="D2550" s="2">
        <v>42.961100000000002</v>
      </c>
      <c r="E2550" s="2">
        <v>0</v>
      </c>
      <c r="F2550" s="2">
        <v>0</v>
      </c>
      <c r="G2550" s="2">
        <v>0</v>
      </c>
      <c r="H2550" s="12">
        <f t="shared" si="39"/>
        <v>0</v>
      </c>
    </row>
    <row r="2551" spans="2:8" ht="13.5" x14ac:dyDescent="0.25">
      <c r="B2551" s="10">
        <v>45713</v>
      </c>
      <c r="C2551" s="2">
        <v>45.5</v>
      </c>
      <c r="D2551" s="2">
        <v>42.961100000000002</v>
      </c>
      <c r="E2551" s="2">
        <v>0</v>
      </c>
      <c r="F2551" s="2">
        <v>0</v>
      </c>
      <c r="G2551" s="2">
        <v>0</v>
      </c>
      <c r="H2551" s="12">
        <f t="shared" si="39"/>
        <v>0</v>
      </c>
    </row>
    <row r="2552" spans="2:8" ht="13.5" x14ac:dyDescent="0.25">
      <c r="B2552" s="10">
        <v>45714</v>
      </c>
      <c r="C2552" s="2">
        <v>45.77</v>
      </c>
      <c r="D2552" s="2">
        <v>43.216000000000001</v>
      </c>
      <c r="E2552" s="2">
        <v>20</v>
      </c>
      <c r="F2552" s="2">
        <v>45.77</v>
      </c>
      <c r="G2552" s="2">
        <v>915.4</v>
      </c>
      <c r="H2552" s="12">
        <f t="shared" si="39"/>
        <v>5.933274520438239E-3</v>
      </c>
    </row>
    <row r="2553" spans="2:8" ht="13.5" x14ac:dyDescent="0.25">
      <c r="B2553" s="10">
        <v>45715</v>
      </c>
      <c r="C2553" s="2">
        <v>46</v>
      </c>
      <c r="D2553" s="2">
        <v>43.433199999999999</v>
      </c>
      <c r="E2553" s="2">
        <v>10</v>
      </c>
      <c r="F2553" s="2">
        <v>46</v>
      </c>
      <c r="G2553" s="2">
        <v>460</v>
      </c>
      <c r="H2553" s="12">
        <f t="shared" si="39"/>
        <v>5.0259163272861505E-3</v>
      </c>
    </row>
    <row r="2554" spans="2:8" ht="13.5" x14ac:dyDescent="0.25">
      <c r="B2554" s="10">
        <v>45716</v>
      </c>
      <c r="C2554" s="2">
        <v>46</v>
      </c>
      <c r="D2554" s="2">
        <v>43.433199999999999</v>
      </c>
      <c r="E2554" s="2">
        <v>0</v>
      </c>
      <c r="F2554" s="2">
        <v>0</v>
      </c>
      <c r="G2554" s="2">
        <v>0</v>
      </c>
      <c r="H2554" s="12">
        <f t="shared" si="39"/>
        <v>0</v>
      </c>
    </row>
    <row r="2555" spans="2:8" ht="13.5" x14ac:dyDescent="0.25">
      <c r="B2555" s="10">
        <v>45719</v>
      </c>
      <c r="C2555" s="2">
        <v>45</v>
      </c>
      <c r="D2555" s="2">
        <v>42.488999999999997</v>
      </c>
      <c r="E2555" s="2">
        <v>121</v>
      </c>
      <c r="F2555" s="2">
        <v>45</v>
      </c>
      <c r="G2555" s="2">
        <v>5445</v>
      </c>
      <c r="H2555" s="12">
        <f t="shared" si="39"/>
        <v>-2.173913043478266E-2</v>
      </c>
    </row>
    <row r="2556" spans="2:8" ht="13.5" x14ac:dyDescent="0.25">
      <c r="B2556" s="10">
        <v>45720</v>
      </c>
      <c r="C2556" s="2">
        <v>45</v>
      </c>
      <c r="D2556" s="2">
        <v>42.488999999999997</v>
      </c>
      <c r="E2556" s="2">
        <v>0</v>
      </c>
      <c r="F2556" s="2">
        <v>0</v>
      </c>
      <c r="G2556" s="2">
        <v>0</v>
      </c>
      <c r="H2556" s="12">
        <f t="shared" si="39"/>
        <v>0</v>
      </c>
    </row>
    <row r="2557" spans="2:8" ht="13.5" x14ac:dyDescent="0.25">
      <c r="B2557" s="10">
        <v>45721</v>
      </c>
      <c r="C2557" s="2">
        <v>45</v>
      </c>
      <c r="D2557" s="2">
        <v>42.488999999999997</v>
      </c>
      <c r="E2557" s="2">
        <v>6</v>
      </c>
      <c r="F2557" s="2">
        <v>45</v>
      </c>
      <c r="G2557" s="2">
        <v>270</v>
      </c>
      <c r="H2557" s="12">
        <f t="shared" si="39"/>
        <v>0</v>
      </c>
    </row>
    <row r="2558" spans="2:8" ht="13.5" x14ac:dyDescent="0.25">
      <c r="B2558" s="10">
        <v>45722</v>
      </c>
      <c r="C2558" s="2">
        <v>45</v>
      </c>
      <c r="D2558" s="2">
        <v>42.488999999999997</v>
      </c>
      <c r="E2558" s="2">
        <v>0</v>
      </c>
      <c r="F2558" s="2">
        <v>0</v>
      </c>
      <c r="G2558" s="2">
        <v>0</v>
      </c>
      <c r="H2558" s="12">
        <f t="shared" si="39"/>
        <v>0</v>
      </c>
    </row>
    <row r="2559" spans="2:8" ht="13.5" x14ac:dyDescent="0.25">
      <c r="B2559" s="10">
        <v>45723</v>
      </c>
      <c r="C2559" s="2">
        <v>45</v>
      </c>
      <c r="D2559" s="2">
        <v>42.488999999999997</v>
      </c>
      <c r="E2559" s="2">
        <v>0</v>
      </c>
      <c r="F2559" s="2">
        <v>0</v>
      </c>
      <c r="G2559" s="2">
        <v>0</v>
      </c>
      <c r="H2559" s="12">
        <f t="shared" si="39"/>
        <v>0</v>
      </c>
    </row>
    <row r="2560" spans="2:8" ht="13.5" x14ac:dyDescent="0.25">
      <c r="B2560" s="10">
        <v>45726</v>
      </c>
      <c r="C2560" s="2">
        <v>46</v>
      </c>
      <c r="D2560" s="2">
        <v>43.433199999999999</v>
      </c>
      <c r="E2560" s="2">
        <v>6</v>
      </c>
      <c r="F2560" s="2">
        <v>46</v>
      </c>
      <c r="G2560" s="2">
        <v>276</v>
      </c>
      <c r="H2560" s="12">
        <f t="shared" si="39"/>
        <v>2.2222222222222275E-2</v>
      </c>
    </row>
    <row r="2561" spans="2:8" ht="13.5" x14ac:dyDescent="0.25">
      <c r="B2561" s="10">
        <v>45727</v>
      </c>
      <c r="C2561" s="2">
        <v>45.99</v>
      </c>
      <c r="D2561" s="2">
        <v>43.4238</v>
      </c>
      <c r="E2561" s="2">
        <v>332</v>
      </c>
      <c r="F2561" s="2">
        <v>45.99</v>
      </c>
      <c r="G2561" s="2">
        <v>15268.68</v>
      </c>
      <c r="H2561" s="12">
        <f t="shared" si="39"/>
        <v>-2.1642430214673127E-4</v>
      </c>
    </row>
    <row r="2562" spans="2:8" ht="13.5" x14ac:dyDescent="0.25">
      <c r="B2562" s="10">
        <v>45728</v>
      </c>
      <c r="C2562" s="2">
        <v>45.99</v>
      </c>
      <c r="D2562" s="2">
        <v>43.4238</v>
      </c>
      <c r="E2562" s="2">
        <v>0</v>
      </c>
      <c r="F2562" s="2">
        <v>0</v>
      </c>
      <c r="G2562" s="2">
        <v>0</v>
      </c>
      <c r="H2562" s="12">
        <f t="shared" si="39"/>
        <v>0</v>
      </c>
    </row>
    <row r="2563" spans="2:8" ht="13.5" x14ac:dyDescent="0.25">
      <c r="B2563" s="10">
        <v>45729</v>
      </c>
      <c r="C2563" s="2">
        <v>46</v>
      </c>
      <c r="D2563" s="2">
        <v>43.433199999999999</v>
      </c>
      <c r="E2563" s="2">
        <v>34</v>
      </c>
      <c r="F2563" s="2">
        <v>46</v>
      </c>
      <c r="G2563" s="2">
        <v>1564</v>
      </c>
      <c r="H2563" s="12">
        <f t="shared" si="39"/>
        <v>2.1647115176468684E-4</v>
      </c>
    </row>
    <row r="2564" spans="2:8" ht="13.5" x14ac:dyDescent="0.25">
      <c r="B2564" s="10">
        <v>45730</v>
      </c>
      <c r="C2564" s="2">
        <v>46</v>
      </c>
      <c r="D2564" s="2">
        <v>43.433199999999999</v>
      </c>
      <c r="E2564" s="2">
        <v>10</v>
      </c>
      <c r="F2564" s="2">
        <v>46</v>
      </c>
      <c r="G2564" s="2">
        <v>460</v>
      </c>
      <c r="H2564" s="12">
        <f t="shared" si="39"/>
        <v>0</v>
      </c>
    </row>
    <row r="2565" spans="2:8" ht="13.5" x14ac:dyDescent="0.25">
      <c r="B2565" s="10">
        <v>45733</v>
      </c>
      <c r="C2565" s="2">
        <v>46</v>
      </c>
      <c r="D2565" s="2">
        <v>43.433199999999999</v>
      </c>
      <c r="E2565" s="2">
        <v>0</v>
      </c>
      <c r="F2565" s="2">
        <v>0</v>
      </c>
      <c r="G2565" s="2">
        <v>0</v>
      </c>
      <c r="H2565" s="12">
        <f t="shared" si="39"/>
        <v>0</v>
      </c>
    </row>
    <row r="2566" spans="2:8" ht="13.5" x14ac:dyDescent="0.25">
      <c r="B2566" s="10">
        <v>45734</v>
      </c>
      <c r="C2566" s="2">
        <v>46</v>
      </c>
      <c r="D2566" s="2">
        <v>43.433199999999999</v>
      </c>
      <c r="E2566" s="2">
        <v>10</v>
      </c>
      <c r="F2566" s="2">
        <v>46</v>
      </c>
      <c r="G2566" s="2">
        <v>460</v>
      </c>
      <c r="H2566" s="12">
        <f t="shared" si="39"/>
        <v>0</v>
      </c>
    </row>
    <row r="2567" spans="2:8" ht="13.5" x14ac:dyDescent="0.25">
      <c r="B2567" s="10">
        <v>45735</v>
      </c>
      <c r="C2567" s="2">
        <v>45.99</v>
      </c>
      <c r="D2567" s="2">
        <v>43.4238</v>
      </c>
      <c r="E2567" s="2">
        <v>25</v>
      </c>
      <c r="F2567" s="2">
        <v>45.99</v>
      </c>
      <c r="G2567" s="2">
        <v>1149.75</v>
      </c>
      <c r="H2567" s="12">
        <f t="shared" ref="H2567:H2630" si="40">(D2567-D2566)/D2566</f>
        <v>-2.1642430214673127E-4</v>
      </c>
    </row>
    <row r="2568" spans="2:8" ht="13.5" x14ac:dyDescent="0.25">
      <c r="B2568" s="10">
        <v>45737</v>
      </c>
      <c r="C2568" s="2">
        <v>45.99</v>
      </c>
      <c r="D2568" s="2">
        <v>43.4238</v>
      </c>
      <c r="E2568" s="2">
        <v>5</v>
      </c>
      <c r="F2568" s="2">
        <v>45.99</v>
      </c>
      <c r="G2568" s="2">
        <v>229.95</v>
      </c>
      <c r="H2568" s="12">
        <f t="shared" si="40"/>
        <v>0</v>
      </c>
    </row>
    <row r="2569" spans="2:8" ht="13.5" x14ac:dyDescent="0.25">
      <c r="B2569" s="10">
        <v>45740</v>
      </c>
      <c r="C2569" s="2">
        <v>45.99</v>
      </c>
      <c r="D2569" s="2">
        <v>43.4238</v>
      </c>
      <c r="E2569" s="2">
        <v>0</v>
      </c>
      <c r="F2569" s="2">
        <v>0</v>
      </c>
      <c r="G2569" s="2">
        <v>0</v>
      </c>
      <c r="H2569" s="12">
        <f t="shared" si="40"/>
        <v>0</v>
      </c>
    </row>
    <row r="2570" spans="2:8" ht="13.5" x14ac:dyDescent="0.25">
      <c r="B2570" s="10">
        <v>45741</v>
      </c>
      <c r="C2570" s="2">
        <v>46</v>
      </c>
      <c r="D2570" s="2">
        <v>43.433199999999999</v>
      </c>
      <c r="E2570" s="2">
        <v>20</v>
      </c>
      <c r="F2570" s="2">
        <v>46</v>
      </c>
      <c r="G2570" s="2">
        <v>920</v>
      </c>
      <c r="H2570" s="12">
        <f t="shared" si="40"/>
        <v>2.1647115176468684E-4</v>
      </c>
    </row>
    <row r="2571" spans="2:8" ht="13.5" x14ac:dyDescent="0.25">
      <c r="B2571" s="10">
        <v>45742</v>
      </c>
      <c r="C2571" s="2">
        <v>46</v>
      </c>
      <c r="D2571" s="2">
        <v>43.433199999999999</v>
      </c>
      <c r="E2571" s="2">
        <v>320</v>
      </c>
      <c r="F2571" s="2">
        <v>46</v>
      </c>
      <c r="G2571" s="2">
        <v>14720</v>
      </c>
      <c r="H2571" s="12">
        <f t="shared" si="40"/>
        <v>0</v>
      </c>
    </row>
    <row r="2572" spans="2:8" ht="13.5" x14ac:dyDescent="0.25">
      <c r="B2572" s="10">
        <v>45743</v>
      </c>
      <c r="C2572" s="2">
        <v>45.99</v>
      </c>
      <c r="D2572" s="2">
        <v>43.4238</v>
      </c>
      <c r="E2572" s="2">
        <v>4</v>
      </c>
      <c r="F2572" s="2">
        <v>45.99</v>
      </c>
      <c r="G2572" s="2">
        <v>183.96</v>
      </c>
      <c r="H2572" s="12">
        <f t="shared" si="40"/>
        <v>-2.1642430214673127E-4</v>
      </c>
    </row>
    <row r="2573" spans="2:8" ht="13.5" x14ac:dyDescent="0.25">
      <c r="B2573" s="10">
        <v>45744</v>
      </c>
      <c r="C2573" s="2">
        <v>45.5</v>
      </c>
      <c r="D2573" s="2">
        <v>42.961100000000002</v>
      </c>
      <c r="E2573" s="2">
        <v>13</v>
      </c>
      <c r="F2573" s="2">
        <v>45.5</v>
      </c>
      <c r="G2573" s="2">
        <v>591.5</v>
      </c>
      <c r="H2573" s="12">
        <f t="shared" si="40"/>
        <v>-1.0655447012928351E-2</v>
      </c>
    </row>
    <row r="2574" spans="2:8" ht="13.5" x14ac:dyDescent="0.25">
      <c r="B2574" s="10">
        <v>45749</v>
      </c>
      <c r="C2574" s="2">
        <v>45.5</v>
      </c>
      <c r="D2574" s="2">
        <v>42.961100000000002</v>
      </c>
      <c r="E2574" s="2">
        <v>0</v>
      </c>
      <c r="F2574" s="2">
        <v>0</v>
      </c>
      <c r="G2574" s="2">
        <v>0</v>
      </c>
      <c r="H2574" s="12">
        <f t="shared" si="40"/>
        <v>0</v>
      </c>
    </row>
    <row r="2575" spans="2:8" ht="13.5" x14ac:dyDescent="0.25">
      <c r="B2575" s="10">
        <v>45750</v>
      </c>
      <c r="C2575" s="2">
        <v>45.5</v>
      </c>
      <c r="D2575" s="2">
        <v>42.961100000000002</v>
      </c>
      <c r="E2575" s="2">
        <v>0</v>
      </c>
      <c r="F2575" s="2">
        <v>0</v>
      </c>
      <c r="G2575" s="2">
        <v>0</v>
      </c>
      <c r="H2575" s="12">
        <f t="shared" si="40"/>
        <v>0</v>
      </c>
    </row>
    <row r="2576" spans="2:8" ht="13.5" x14ac:dyDescent="0.25">
      <c r="B2576" s="10">
        <v>45751</v>
      </c>
      <c r="C2576" s="2">
        <v>45.5</v>
      </c>
      <c r="D2576" s="2">
        <v>42.961100000000002</v>
      </c>
      <c r="E2576" s="2">
        <v>0</v>
      </c>
      <c r="F2576" s="2">
        <v>0</v>
      </c>
      <c r="G2576" s="2">
        <v>0</v>
      </c>
      <c r="H2576" s="12">
        <f t="shared" si="40"/>
        <v>0</v>
      </c>
    </row>
    <row r="2577" spans="2:8" ht="13.5" x14ac:dyDescent="0.25">
      <c r="B2577" s="10">
        <v>45754</v>
      </c>
      <c r="C2577" s="2">
        <v>45.5</v>
      </c>
      <c r="D2577" s="2">
        <v>42.961100000000002</v>
      </c>
      <c r="E2577" s="2">
        <v>0</v>
      </c>
      <c r="F2577" s="2">
        <v>0</v>
      </c>
      <c r="G2577" s="2">
        <v>0</v>
      </c>
      <c r="H2577" s="12">
        <f t="shared" si="40"/>
        <v>0</v>
      </c>
    </row>
    <row r="2578" spans="2:8" ht="13.5" x14ac:dyDescent="0.25">
      <c r="B2578" s="10">
        <v>45755</v>
      </c>
      <c r="C2578" s="2">
        <v>45.5</v>
      </c>
      <c r="D2578" s="2">
        <v>42.961100000000002</v>
      </c>
      <c r="E2578" s="2">
        <v>0</v>
      </c>
      <c r="F2578" s="2">
        <v>0</v>
      </c>
      <c r="G2578" s="2">
        <v>0</v>
      </c>
      <c r="H2578" s="12">
        <f t="shared" si="40"/>
        <v>0</v>
      </c>
    </row>
    <row r="2579" spans="2:8" ht="13.5" x14ac:dyDescent="0.25">
      <c r="B2579" s="10">
        <v>45757</v>
      </c>
      <c r="C2579" s="2">
        <v>45.5</v>
      </c>
      <c r="D2579" s="2">
        <v>42.961100000000002</v>
      </c>
      <c r="E2579" s="2">
        <v>15</v>
      </c>
      <c r="F2579" s="2">
        <v>45.5</v>
      </c>
      <c r="G2579" s="2">
        <v>682.5</v>
      </c>
      <c r="H2579" s="12">
        <f t="shared" si="40"/>
        <v>0</v>
      </c>
    </row>
    <row r="2580" spans="2:8" ht="13.5" x14ac:dyDescent="0.25">
      <c r="B2580" s="10">
        <v>45758</v>
      </c>
      <c r="C2580" s="2">
        <v>45.5</v>
      </c>
      <c r="D2580" s="2">
        <v>42.961100000000002</v>
      </c>
      <c r="E2580" s="2">
        <v>0</v>
      </c>
      <c r="F2580" s="2">
        <v>0</v>
      </c>
      <c r="G2580" s="2">
        <v>0</v>
      </c>
      <c r="H2580" s="12">
        <f t="shared" si="40"/>
        <v>0</v>
      </c>
    </row>
    <row r="2581" spans="2:8" ht="13.5" x14ac:dyDescent="0.25">
      <c r="B2581" s="10">
        <v>45761</v>
      </c>
      <c r="C2581" s="2">
        <v>45.5</v>
      </c>
      <c r="D2581" s="2">
        <v>42.961100000000002</v>
      </c>
      <c r="E2581" s="2">
        <v>0</v>
      </c>
      <c r="F2581" s="2">
        <v>0</v>
      </c>
      <c r="G2581" s="2">
        <v>0</v>
      </c>
      <c r="H2581" s="12">
        <f t="shared" si="40"/>
        <v>0</v>
      </c>
    </row>
    <row r="2582" spans="2:8" ht="13.5" x14ac:dyDescent="0.25">
      <c r="B2582" s="10">
        <v>45762</v>
      </c>
      <c r="C2582" s="2">
        <v>45.5</v>
      </c>
      <c r="D2582" s="2">
        <v>42.961100000000002</v>
      </c>
      <c r="E2582" s="2">
        <v>0</v>
      </c>
      <c r="F2582" s="2">
        <v>0</v>
      </c>
      <c r="G2582" s="2">
        <v>0</v>
      </c>
      <c r="H2582" s="12">
        <f t="shared" si="40"/>
        <v>0</v>
      </c>
    </row>
    <row r="2583" spans="2:8" ht="13.5" x14ac:dyDescent="0.25">
      <c r="B2583" s="10">
        <v>45763</v>
      </c>
      <c r="C2583" s="2">
        <v>45.5</v>
      </c>
      <c r="D2583" s="2">
        <v>42.961100000000002</v>
      </c>
      <c r="E2583" s="2">
        <v>0</v>
      </c>
      <c r="F2583" s="2">
        <v>0</v>
      </c>
      <c r="G2583" s="2">
        <v>0</v>
      </c>
      <c r="H2583" s="12">
        <f t="shared" si="40"/>
        <v>0</v>
      </c>
    </row>
    <row r="2584" spans="2:8" ht="13.5" x14ac:dyDescent="0.25">
      <c r="B2584" s="10">
        <v>45764</v>
      </c>
      <c r="C2584" s="2">
        <v>45.5</v>
      </c>
      <c r="D2584" s="2">
        <v>42.961100000000002</v>
      </c>
      <c r="E2584" s="2">
        <v>0</v>
      </c>
      <c r="F2584" s="2">
        <v>0</v>
      </c>
      <c r="G2584" s="2">
        <v>0</v>
      </c>
      <c r="H2584" s="12">
        <f t="shared" si="40"/>
        <v>0</v>
      </c>
    </row>
    <row r="2585" spans="2:8" ht="13.5" x14ac:dyDescent="0.25">
      <c r="B2585" s="10">
        <v>45765</v>
      </c>
      <c r="C2585" s="2">
        <v>45.5</v>
      </c>
      <c r="D2585" s="2">
        <v>42.961100000000002</v>
      </c>
      <c r="E2585" s="2">
        <v>0</v>
      </c>
      <c r="F2585" s="2">
        <v>0</v>
      </c>
      <c r="G2585" s="2">
        <v>0</v>
      </c>
      <c r="H2585" s="12">
        <f t="shared" si="40"/>
        <v>0</v>
      </c>
    </row>
    <row r="2586" spans="2:8" ht="13.5" x14ac:dyDescent="0.25">
      <c r="B2586" s="10">
        <v>45768</v>
      </c>
      <c r="C2586" s="2">
        <v>45.5</v>
      </c>
      <c r="D2586" s="2">
        <v>42.961100000000002</v>
      </c>
      <c r="E2586" s="2">
        <v>0</v>
      </c>
      <c r="F2586" s="2">
        <v>0</v>
      </c>
      <c r="G2586" s="2">
        <v>0</v>
      </c>
      <c r="H2586" s="12">
        <f t="shared" si="40"/>
        <v>0</v>
      </c>
    </row>
    <row r="2587" spans="2:8" ht="13.5" x14ac:dyDescent="0.25">
      <c r="B2587" s="10">
        <v>45769</v>
      </c>
      <c r="C2587" s="2">
        <v>45.5</v>
      </c>
      <c r="D2587" s="2">
        <v>42.961100000000002</v>
      </c>
      <c r="E2587" s="2">
        <v>130</v>
      </c>
      <c r="F2587" s="2">
        <v>45.5</v>
      </c>
      <c r="G2587" s="2">
        <v>5915</v>
      </c>
      <c r="H2587" s="12">
        <f t="shared" si="40"/>
        <v>0</v>
      </c>
    </row>
    <row r="2588" spans="2:8" ht="13.5" x14ac:dyDescent="0.25">
      <c r="B2588" s="10">
        <v>45770</v>
      </c>
      <c r="C2588" s="2">
        <v>45.5</v>
      </c>
      <c r="D2588" s="2">
        <v>42.961100000000002</v>
      </c>
      <c r="E2588" s="2">
        <v>192</v>
      </c>
      <c r="F2588" s="2">
        <v>45.5</v>
      </c>
      <c r="G2588" s="2">
        <v>8736</v>
      </c>
      <c r="H2588" s="12">
        <f t="shared" si="40"/>
        <v>0</v>
      </c>
    </row>
    <row r="2589" spans="2:8" ht="13.5" x14ac:dyDescent="0.25">
      <c r="B2589" s="10">
        <v>45771</v>
      </c>
      <c r="C2589" s="2">
        <v>44</v>
      </c>
      <c r="D2589" s="2">
        <v>41.544800000000002</v>
      </c>
      <c r="E2589" s="2">
        <v>9</v>
      </c>
      <c r="F2589" s="2">
        <v>45.332999999999998</v>
      </c>
      <c r="G2589" s="2">
        <v>407.99700000000001</v>
      </c>
      <c r="H2589" s="12">
        <f t="shared" si="40"/>
        <v>-3.2967032967032961E-2</v>
      </c>
    </row>
    <row r="2590" spans="2:8" ht="13.5" x14ac:dyDescent="0.25">
      <c r="B2590" s="10">
        <v>45772</v>
      </c>
      <c r="C2590" s="2">
        <v>44</v>
      </c>
      <c r="D2590" s="2">
        <v>41.544800000000002</v>
      </c>
      <c r="E2590" s="2">
        <v>70</v>
      </c>
      <c r="F2590" s="2">
        <v>44</v>
      </c>
      <c r="G2590" s="2">
        <v>3080</v>
      </c>
      <c r="H2590" s="12">
        <f t="shared" si="40"/>
        <v>0</v>
      </c>
    </row>
    <row r="2591" spans="2:8" ht="13.5" x14ac:dyDescent="0.25">
      <c r="B2591" s="10">
        <v>45775</v>
      </c>
      <c r="C2591" s="2">
        <v>44</v>
      </c>
      <c r="D2591" s="2">
        <v>41.544800000000002</v>
      </c>
      <c r="E2591" s="2">
        <v>0</v>
      </c>
      <c r="F2591" s="2">
        <v>0</v>
      </c>
      <c r="G2591" s="2">
        <v>0</v>
      </c>
      <c r="H2591" s="12">
        <f t="shared" si="40"/>
        <v>0</v>
      </c>
    </row>
    <row r="2592" spans="2:8" ht="13.5" x14ac:dyDescent="0.25">
      <c r="B2592" s="10">
        <v>45776</v>
      </c>
      <c r="C2592" s="2">
        <v>45.5</v>
      </c>
      <c r="D2592" s="2">
        <v>42.961100000000002</v>
      </c>
      <c r="E2592" s="2">
        <v>20</v>
      </c>
      <c r="F2592" s="2">
        <v>45.5</v>
      </c>
      <c r="G2592" s="2">
        <v>910</v>
      </c>
      <c r="H2592" s="12">
        <f t="shared" si="40"/>
        <v>3.4090909090909081E-2</v>
      </c>
    </row>
    <row r="2593" spans="2:8" ht="13.5" x14ac:dyDescent="0.25">
      <c r="B2593" s="10">
        <v>45777</v>
      </c>
      <c r="C2593" s="2">
        <v>45.5</v>
      </c>
      <c r="D2593" s="2">
        <v>42.961100000000002</v>
      </c>
      <c r="E2593" s="2">
        <v>0</v>
      </c>
      <c r="F2593" s="2">
        <v>0</v>
      </c>
      <c r="G2593" s="2">
        <v>0</v>
      </c>
      <c r="H2593" s="12">
        <f t="shared" si="40"/>
        <v>0</v>
      </c>
    </row>
    <row r="2594" spans="2:8" ht="13.5" x14ac:dyDescent="0.25">
      <c r="B2594" s="10">
        <v>45779</v>
      </c>
      <c r="C2594" s="2">
        <v>47.54</v>
      </c>
      <c r="D2594" s="2">
        <v>44.887300000000003</v>
      </c>
      <c r="E2594" s="2">
        <v>1</v>
      </c>
      <c r="F2594" s="2">
        <v>46</v>
      </c>
      <c r="G2594" s="2">
        <v>46</v>
      </c>
      <c r="H2594" s="12">
        <f t="shared" si="40"/>
        <v>4.483590969504974E-2</v>
      </c>
    </row>
    <row r="2595" spans="2:8" ht="13.5" x14ac:dyDescent="0.25">
      <c r="B2595" s="10">
        <v>45782</v>
      </c>
      <c r="C2595" s="2">
        <v>48</v>
      </c>
      <c r="D2595" s="2">
        <v>45.321599999999997</v>
      </c>
      <c r="E2595" s="2">
        <v>1</v>
      </c>
      <c r="F2595" s="2">
        <v>48</v>
      </c>
      <c r="G2595" s="2">
        <v>48</v>
      </c>
      <c r="H2595" s="12">
        <f t="shared" si="40"/>
        <v>9.6753424688050572E-3</v>
      </c>
    </row>
    <row r="2596" spans="2:8" ht="13.5" x14ac:dyDescent="0.25">
      <c r="B2596" s="10">
        <v>45783</v>
      </c>
      <c r="C2596" s="2">
        <v>48</v>
      </c>
      <c r="D2596" s="2">
        <v>45.321599999999997</v>
      </c>
      <c r="E2596" s="2">
        <v>0</v>
      </c>
      <c r="F2596" s="2">
        <v>0</v>
      </c>
      <c r="G2596" s="2">
        <v>0</v>
      </c>
      <c r="H2596" s="12">
        <f t="shared" si="40"/>
        <v>0</v>
      </c>
    </row>
    <row r="2597" spans="2:8" ht="13.5" x14ac:dyDescent="0.25">
      <c r="B2597" s="10">
        <v>45784</v>
      </c>
      <c r="C2597" s="2">
        <v>48</v>
      </c>
      <c r="D2597" s="2">
        <v>45.321599999999997</v>
      </c>
      <c r="E2597" s="2">
        <v>0</v>
      </c>
      <c r="F2597" s="2">
        <v>0</v>
      </c>
      <c r="G2597" s="2">
        <v>0</v>
      </c>
      <c r="H2597" s="12">
        <f t="shared" si="40"/>
        <v>0</v>
      </c>
    </row>
    <row r="2598" spans="2:8" ht="13.5" x14ac:dyDescent="0.25">
      <c r="B2598" s="10">
        <v>45785</v>
      </c>
      <c r="C2598" s="2">
        <v>50</v>
      </c>
      <c r="D2598" s="2">
        <v>47.21</v>
      </c>
      <c r="E2598" s="2">
        <v>1</v>
      </c>
      <c r="F2598" s="2">
        <v>50</v>
      </c>
      <c r="G2598" s="2">
        <v>50</v>
      </c>
      <c r="H2598" s="12">
        <f t="shared" si="40"/>
        <v>4.1666666666666761E-2</v>
      </c>
    </row>
    <row r="2599" spans="2:8" ht="13.5" x14ac:dyDescent="0.25">
      <c r="B2599" s="10">
        <v>45786</v>
      </c>
      <c r="C2599" s="2">
        <v>50</v>
      </c>
      <c r="D2599" s="2">
        <v>47.21</v>
      </c>
      <c r="E2599" s="2">
        <v>0</v>
      </c>
      <c r="F2599" s="2">
        <v>0</v>
      </c>
      <c r="G2599" s="2">
        <v>0</v>
      </c>
      <c r="H2599" s="12">
        <f t="shared" si="40"/>
        <v>0</v>
      </c>
    </row>
    <row r="2600" spans="2:8" ht="13.5" x14ac:dyDescent="0.25">
      <c r="B2600" s="10">
        <v>45789</v>
      </c>
      <c r="C2600" s="2">
        <v>50</v>
      </c>
      <c r="D2600" s="2">
        <v>47.21</v>
      </c>
      <c r="E2600" s="2">
        <v>0</v>
      </c>
      <c r="F2600" s="2">
        <v>0</v>
      </c>
      <c r="G2600" s="2">
        <v>0</v>
      </c>
      <c r="H2600" s="12">
        <f t="shared" si="40"/>
        <v>0</v>
      </c>
    </row>
    <row r="2601" spans="2:8" ht="13.5" x14ac:dyDescent="0.25">
      <c r="B2601" s="10">
        <v>45790</v>
      </c>
      <c r="C2601" s="2">
        <v>49.99</v>
      </c>
      <c r="D2601" s="2">
        <v>47.200600000000001</v>
      </c>
      <c r="E2601" s="2">
        <v>3</v>
      </c>
      <c r="F2601" s="2">
        <v>49.99</v>
      </c>
      <c r="G2601" s="2">
        <v>149.97</v>
      </c>
      <c r="H2601" s="12">
        <f t="shared" si="40"/>
        <v>-1.9911035797499276E-4</v>
      </c>
    </row>
    <row r="2602" spans="2:8" ht="13.5" x14ac:dyDescent="0.25">
      <c r="B2602" s="10">
        <v>45791</v>
      </c>
      <c r="C2602" s="2">
        <v>49.99</v>
      </c>
      <c r="D2602" s="2">
        <v>47.200600000000001</v>
      </c>
      <c r="E2602" s="2">
        <v>0</v>
      </c>
      <c r="F2602" s="2">
        <v>0</v>
      </c>
      <c r="G2602" s="2">
        <v>0</v>
      </c>
      <c r="H2602" s="12">
        <f t="shared" si="40"/>
        <v>0</v>
      </c>
    </row>
    <row r="2603" spans="2:8" ht="13.5" x14ac:dyDescent="0.25">
      <c r="B2603" s="10">
        <v>45792</v>
      </c>
      <c r="C2603" s="2">
        <v>49.99</v>
      </c>
      <c r="D2603" s="2">
        <v>47.200600000000001</v>
      </c>
      <c r="E2603" s="2">
        <v>0</v>
      </c>
      <c r="F2603" s="2">
        <v>0</v>
      </c>
      <c r="G2603" s="2">
        <v>0</v>
      </c>
      <c r="H2603" s="12">
        <f t="shared" si="40"/>
        <v>0</v>
      </c>
    </row>
    <row r="2604" spans="2:8" ht="13.5" x14ac:dyDescent="0.25">
      <c r="B2604" s="10">
        <v>45793</v>
      </c>
      <c r="C2604" s="2">
        <v>49.99</v>
      </c>
      <c r="D2604" s="2">
        <v>47.200600000000001</v>
      </c>
      <c r="E2604" s="2">
        <v>100</v>
      </c>
      <c r="F2604" s="2">
        <v>49.99</v>
      </c>
      <c r="G2604" s="2">
        <v>4999</v>
      </c>
      <c r="H2604" s="12">
        <f t="shared" si="40"/>
        <v>0</v>
      </c>
    </row>
    <row r="2605" spans="2:8" ht="13.5" x14ac:dyDescent="0.25">
      <c r="B2605" s="10">
        <v>45796</v>
      </c>
      <c r="C2605" s="2">
        <v>49.99</v>
      </c>
      <c r="D2605" s="2">
        <v>47.200600000000001</v>
      </c>
      <c r="E2605" s="2">
        <v>0</v>
      </c>
      <c r="F2605" s="2">
        <v>0</v>
      </c>
      <c r="G2605" s="2">
        <v>0</v>
      </c>
      <c r="H2605" s="12">
        <f t="shared" si="40"/>
        <v>0</v>
      </c>
    </row>
    <row r="2606" spans="2:8" ht="13.5" x14ac:dyDescent="0.25">
      <c r="B2606" s="10">
        <v>45797</v>
      </c>
      <c r="C2606" s="2">
        <v>49.99</v>
      </c>
      <c r="D2606" s="2">
        <v>47.200600000000001</v>
      </c>
      <c r="E2606" s="2">
        <v>0</v>
      </c>
      <c r="F2606" s="2">
        <v>0</v>
      </c>
      <c r="G2606" s="2">
        <v>0</v>
      </c>
      <c r="H2606" s="12">
        <f t="shared" si="40"/>
        <v>0</v>
      </c>
    </row>
    <row r="2607" spans="2:8" ht="13.5" x14ac:dyDescent="0.25">
      <c r="B2607" s="10">
        <v>45798</v>
      </c>
      <c r="C2607" s="2">
        <v>49.99</v>
      </c>
      <c r="D2607" s="2">
        <v>47.200600000000001</v>
      </c>
      <c r="E2607" s="2">
        <v>0</v>
      </c>
      <c r="F2607" s="2">
        <v>0</v>
      </c>
      <c r="G2607" s="2">
        <v>0</v>
      </c>
      <c r="H2607" s="12">
        <f t="shared" si="40"/>
        <v>0</v>
      </c>
    </row>
    <row r="2608" spans="2:8" ht="13.5" x14ac:dyDescent="0.25">
      <c r="B2608" s="10">
        <v>45799</v>
      </c>
      <c r="C2608" s="2">
        <v>49.99</v>
      </c>
      <c r="D2608" s="2">
        <v>47.200600000000001</v>
      </c>
      <c r="E2608" s="2">
        <v>360</v>
      </c>
      <c r="F2608" s="2">
        <v>49.99</v>
      </c>
      <c r="G2608" s="2">
        <v>17996.400000000001</v>
      </c>
      <c r="H2608" s="12">
        <f t="shared" si="40"/>
        <v>0</v>
      </c>
    </row>
    <row r="2609" spans="2:8" ht="13.5" x14ac:dyDescent="0.25">
      <c r="B2609" s="10">
        <v>45800</v>
      </c>
      <c r="C2609" s="2">
        <v>49.99</v>
      </c>
      <c r="D2609" s="2">
        <v>47.200600000000001</v>
      </c>
      <c r="E2609" s="2">
        <v>0</v>
      </c>
      <c r="F2609" s="2">
        <v>0</v>
      </c>
      <c r="G2609" s="2">
        <v>0</v>
      </c>
      <c r="H2609" s="12">
        <f t="shared" si="40"/>
        <v>0</v>
      </c>
    </row>
    <row r="2610" spans="2:8" ht="13.5" x14ac:dyDescent="0.25">
      <c r="B2610" s="10">
        <v>45803</v>
      </c>
      <c r="C2610" s="2">
        <v>47.75</v>
      </c>
      <c r="D2610" s="2">
        <v>45.085599999999999</v>
      </c>
      <c r="E2610" s="2">
        <v>0</v>
      </c>
      <c r="F2610" s="2">
        <v>0</v>
      </c>
      <c r="G2610" s="2">
        <v>0</v>
      </c>
      <c r="H2610" s="12">
        <f t="shared" si="40"/>
        <v>-4.4808752431113208E-2</v>
      </c>
    </row>
    <row r="2611" spans="2:8" ht="13.5" x14ac:dyDescent="0.25">
      <c r="B2611" s="10">
        <v>45804</v>
      </c>
      <c r="C2611" s="2">
        <v>45.61</v>
      </c>
      <c r="D2611" s="2">
        <v>43.064999999999998</v>
      </c>
      <c r="E2611" s="2">
        <v>10</v>
      </c>
      <c r="F2611" s="2">
        <v>47.75</v>
      </c>
      <c r="G2611" s="2">
        <v>477.5</v>
      </c>
      <c r="H2611" s="12">
        <f t="shared" si="40"/>
        <v>-4.4816970385222817E-2</v>
      </c>
    </row>
    <row r="2612" spans="2:8" ht="13.5" x14ac:dyDescent="0.25">
      <c r="B2612" s="10">
        <v>45805</v>
      </c>
      <c r="C2612" s="2">
        <v>45.61</v>
      </c>
      <c r="D2612" s="2">
        <v>43.064999999999998</v>
      </c>
      <c r="E2612" s="2">
        <v>0</v>
      </c>
      <c r="F2612" s="2">
        <v>0</v>
      </c>
      <c r="G2612" s="2">
        <v>0</v>
      </c>
      <c r="H2612" s="12">
        <f t="shared" si="40"/>
        <v>0</v>
      </c>
    </row>
    <row r="2613" spans="2:8" ht="13.5" x14ac:dyDescent="0.25">
      <c r="B2613" s="10">
        <v>45806</v>
      </c>
      <c r="C2613" s="2">
        <v>45.61</v>
      </c>
      <c r="D2613" s="2">
        <v>43.064999999999998</v>
      </c>
      <c r="E2613" s="2">
        <v>1</v>
      </c>
      <c r="F2613" s="2">
        <v>45.61</v>
      </c>
      <c r="G2613" s="2">
        <v>45.61</v>
      </c>
      <c r="H2613" s="12">
        <f t="shared" si="40"/>
        <v>0</v>
      </c>
    </row>
    <row r="2614" spans="2:8" ht="13.5" x14ac:dyDescent="0.25">
      <c r="B2614" s="10">
        <v>45807</v>
      </c>
      <c r="C2614" s="2">
        <v>45.61</v>
      </c>
      <c r="D2614" s="2">
        <v>43.064999999999998</v>
      </c>
      <c r="E2614" s="2">
        <v>3</v>
      </c>
      <c r="F2614" s="2">
        <v>45.61</v>
      </c>
      <c r="G2614" s="2">
        <v>136.83000000000001</v>
      </c>
      <c r="H2614" s="12">
        <f t="shared" si="40"/>
        <v>0</v>
      </c>
    </row>
    <row r="2615" spans="2:8" ht="13.5" x14ac:dyDescent="0.25">
      <c r="B2615" s="10">
        <v>45810</v>
      </c>
      <c r="C2615" s="2">
        <v>46.99</v>
      </c>
      <c r="D2615" s="2">
        <v>44.368000000000002</v>
      </c>
      <c r="E2615" s="2">
        <v>4</v>
      </c>
      <c r="F2615" s="2">
        <v>46.99</v>
      </c>
      <c r="G2615" s="2">
        <v>187.96</v>
      </c>
      <c r="H2615" s="12">
        <f t="shared" si="40"/>
        <v>3.0256588877278636E-2</v>
      </c>
    </row>
    <row r="2616" spans="2:8" ht="13.5" x14ac:dyDescent="0.25">
      <c r="B2616" s="10">
        <v>45811</v>
      </c>
      <c r="C2616" s="2">
        <v>47</v>
      </c>
      <c r="D2616" s="2">
        <v>44.377400000000002</v>
      </c>
      <c r="E2616" s="2">
        <v>50</v>
      </c>
      <c r="F2616" s="2">
        <v>47</v>
      </c>
      <c r="G2616" s="2">
        <v>2350</v>
      </c>
      <c r="H2616" s="12">
        <f t="shared" si="40"/>
        <v>2.1186440677964768E-4</v>
      </c>
    </row>
    <row r="2617" spans="2:8" ht="13.5" x14ac:dyDescent="0.25">
      <c r="B2617" s="10">
        <v>45812</v>
      </c>
      <c r="C2617" s="2">
        <v>47</v>
      </c>
      <c r="D2617" s="2">
        <v>44.377400000000002</v>
      </c>
      <c r="E2617" s="2">
        <v>0</v>
      </c>
      <c r="F2617" s="2">
        <v>0</v>
      </c>
      <c r="G2617" s="2">
        <v>0</v>
      </c>
      <c r="H2617" s="12">
        <f t="shared" si="40"/>
        <v>0</v>
      </c>
    </row>
    <row r="2618" spans="2:8" ht="13.5" x14ac:dyDescent="0.25">
      <c r="B2618" s="10">
        <v>45813</v>
      </c>
      <c r="C2618" s="2">
        <v>47</v>
      </c>
      <c r="D2618" s="2">
        <v>44.377400000000002</v>
      </c>
      <c r="E2618" s="2">
        <v>0</v>
      </c>
      <c r="F2618" s="2">
        <v>0</v>
      </c>
      <c r="G2618" s="2">
        <v>0</v>
      </c>
      <c r="H2618" s="12">
        <f t="shared" si="40"/>
        <v>0</v>
      </c>
    </row>
    <row r="2619" spans="2:8" ht="13.5" x14ac:dyDescent="0.25">
      <c r="B2619" s="10">
        <v>45817</v>
      </c>
      <c r="C2619" s="2">
        <v>47</v>
      </c>
      <c r="D2619" s="2">
        <v>44.377400000000002</v>
      </c>
      <c r="E2619" s="2">
        <v>0</v>
      </c>
      <c r="F2619" s="2">
        <v>0</v>
      </c>
      <c r="G2619" s="2">
        <v>0</v>
      </c>
      <c r="H2619" s="12">
        <f t="shared" si="40"/>
        <v>0</v>
      </c>
    </row>
    <row r="2620" spans="2:8" ht="13.5" x14ac:dyDescent="0.25">
      <c r="B2620" s="10">
        <v>45818</v>
      </c>
      <c r="C2620" s="2">
        <v>47</v>
      </c>
      <c r="D2620" s="2">
        <v>44.377400000000002</v>
      </c>
      <c r="E2620" s="2">
        <v>0</v>
      </c>
      <c r="F2620" s="2">
        <v>0</v>
      </c>
      <c r="G2620" s="2">
        <v>0</v>
      </c>
      <c r="H2620" s="12">
        <f t="shared" si="40"/>
        <v>0</v>
      </c>
    </row>
    <row r="2621" spans="2:8" ht="13.5" x14ac:dyDescent="0.25">
      <c r="B2621" s="10">
        <v>45819</v>
      </c>
      <c r="C2621" s="2">
        <v>47</v>
      </c>
      <c r="D2621" s="2">
        <v>44.377400000000002</v>
      </c>
      <c r="E2621" s="2">
        <v>0</v>
      </c>
      <c r="F2621" s="2">
        <v>0</v>
      </c>
      <c r="G2621" s="2">
        <v>0</v>
      </c>
      <c r="H2621" s="12">
        <f t="shared" si="40"/>
        <v>0</v>
      </c>
    </row>
    <row r="2622" spans="2:8" ht="13.5" x14ac:dyDescent="0.25">
      <c r="B2622" s="10">
        <v>45820</v>
      </c>
      <c r="C2622" s="2">
        <v>47</v>
      </c>
      <c r="D2622" s="2">
        <v>44.377400000000002</v>
      </c>
      <c r="E2622" s="2">
        <v>0</v>
      </c>
      <c r="F2622" s="2">
        <v>0</v>
      </c>
      <c r="G2622" s="2">
        <v>0</v>
      </c>
      <c r="H2622" s="12">
        <f t="shared" si="40"/>
        <v>0</v>
      </c>
    </row>
    <row r="2623" spans="2:8" ht="13.5" x14ac:dyDescent="0.25">
      <c r="B2623" s="10">
        <v>45821</v>
      </c>
      <c r="C2623" s="2">
        <v>47</v>
      </c>
      <c r="D2623" s="2">
        <v>44.377400000000002</v>
      </c>
      <c r="E2623" s="2">
        <v>0</v>
      </c>
      <c r="F2623" s="2">
        <v>0</v>
      </c>
      <c r="G2623" s="2">
        <v>0</v>
      </c>
      <c r="H2623" s="12">
        <f t="shared" si="40"/>
        <v>0</v>
      </c>
    </row>
    <row r="2624" spans="2:8" ht="13.5" x14ac:dyDescent="0.25">
      <c r="B2624" s="10">
        <v>45824</v>
      </c>
      <c r="C2624" s="2">
        <v>45.01</v>
      </c>
      <c r="D2624" s="2">
        <v>42.498399999999997</v>
      </c>
      <c r="E2624" s="2">
        <v>30</v>
      </c>
      <c r="F2624" s="2">
        <v>45.01</v>
      </c>
      <c r="G2624" s="2">
        <v>1350.3</v>
      </c>
      <c r="H2624" s="12">
        <f t="shared" si="40"/>
        <v>-4.2341371959601165E-2</v>
      </c>
    </row>
    <row r="2625" spans="2:8" ht="13.5" x14ac:dyDescent="0.25">
      <c r="B2625" s="10">
        <v>45825</v>
      </c>
      <c r="C2625" s="2">
        <v>45.01</v>
      </c>
      <c r="D2625" s="2">
        <v>42.498399999999997</v>
      </c>
      <c r="E2625" s="2">
        <v>0</v>
      </c>
      <c r="F2625" s="2">
        <v>0</v>
      </c>
      <c r="G2625" s="2">
        <v>0</v>
      </c>
      <c r="H2625" s="12">
        <f t="shared" si="40"/>
        <v>0</v>
      </c>
    </row>
    <row r="2626" spans="2:8" ht="13.5" x14ac:dyDescent="0.25">
      <c r="B2626" s="10">
        <v>45826</v>
      </c>
      <c r="C2626" s="2">
        <v>45.01</v>
      </c>
      <c r="D2626" s="2">
        <v>42.498399999999997</v>
      </c>
      <c r="E2626" s="2">
        <v>0</v>
      </c>
      <c r="F2626" s="2">
        <v>0</v>
      </c>
      <c r="G2626" s="2">
        <v>0</v>
      </c>
      <c r="H2626" s="12">
        <f t="shared" si="40"/>
        <v>0</v>
      </c>
    </row>
    <row r="2627" spans="2:8" ht="13.5" x14ac:dyDescent="0.25">
      <c r="B2627" s="10">
        <v>45827</v>
      </c>
      <c r="C2627" s="2">
        <v>45</v>
      </c>
      <c r="D2627" s="2">
        <v>42.488999999999997</v>
      </c>
      <c r="E2627" s="2">
        <v>29</v>
      </c>
      <c r="F2627" s="2">
        <v>45</v>
      </c>
      <c r="G2627" s="2">
        <v>1305</v>
      </c>
      <c r="H2627" s="12">
        <f t="shared" si="40"/>
        <v>-2.2118479754530546E-4</v>
      </c>
    </row>
    <row r="2628" spans="2:8" ht="13.5" x14ac:dyDescent="0.25">
      <c r="B2628" s="10">
        <v>45828</v>
      </c>
      <c r="C2628" s="2">
        <v>43</v>
      </c>
      <c r="D2628" s="2">
        <v>40.6006</v>
      </c>
      <c r="E2628" s="2">
        <v>31</v>
      </c>
      <c r="F2628" s="2">
        <v>43</v>
      </c>
      <c r="G2628" s="2">
        <v>1333</v>
      </c>
      <c r="H2628" s="12">
        <f t="shared" si="40"/>
        <v>-4.4444444444444384E-2</v>
      </c>
    </row>
    <row r="2629" spans="2:8" ht="13.5" x14ac:dyDescent="0.25">
      <c r="B2629" s="10">
        <v>45831</v>
      </c>
      <c r="C2629" s="2">
        <v>43</v>
      </c>
      <c r="D2629" s="2">
        <v>40.6006</v>
      </c>
      <c r="E2629" s="2">
        <v>60</v>
      </c>
      <c r="F2629" s="2">
        <v>43</v>
      </c>
      <c r="G2629" s="2">
        <v>2580</v>
      </c>
      <c r="H2629" s="12">
        <f t="shared" si="40"/>
        <v>0</v>
      </c>
    </row>
    <row r="2630" spans="2:8" ht="13.5" x14ac:dyDescent="0.25">
      <c r="B2630" s="10">
        <v>45832</v>
      </c>
      <c r="C2630" s="2">
        <v>44.93</v>
      </c>
      <c r="D2630" s="2">
        <v>42.422899999999998</v>
      </c>
      <c r="E2630" s="2">
        <v>0</v>
      </c>
      <c r="F2630" s="2">
        <v>0</v>
      </c>
      <c r="G2630" s="2">
        <v>0</v>
      </c>
      <c r="H2630" s="12">
        <f t="shared" si="40"/>
        <v>4.4883573149165246E-2</v>
      </c>
    </row>
    <row r="2631" spans="2:8" ht="13.5" x14ac:dyDescent="0.25">
      <c r="B2631" s="10">
        <v>45833</v>
      </c>
      <c r="C2631" s="2">
        <v>46.95</v>
      </c>
      <c r="D2631" s="2">
        <v>44.330199999999998</v>
      </c>
      <c r="E2631" s="2">
        <v>1</v>
      </c>
      <c r="F2631" s="2">
        <v>46.95</v>
      </c>
      <c r="G2631" s="2">
        <v>46.95</v>
      </c>
      <c r="H2631" s="12">
        <f t="shared" ref="H2631:H2694" si="41">(D2631-D2630)/D2630</f>
        <v>4.4959208352092841E-2</v>
      </c>
    </row>
    <row r="2632" spans="2:8" ht="13.5" x14ac:dyDescent="0.25">
      <c r="B2632" s="10">
        <v>45835</v>
      </c>
      <c r="C2632" s="2">
        <v>44.84</v>
      </c>
      <c r="D2632" s="2">
        <v>42.337899999999998</v>
      </c>
      <c r="E2632" s="2">
        <v>9</v>
      </c>
      <c r="F2632" s="2">
        <v>44.84</v>
      </c>
      <c r="G2632" s="2">
        <v>403.56</v>
      </c>
      <c r="H2632" s="12">
        <f t="shared" si="41"/>
        <v>-4.4942274115614189E-2</v>
      </c>
    </row>
    <row r="2633" spans="2:8" ht="13.5" x14ac:dyDescent="0.25">
      <c r="B2633" s="10">
        <v>45838</v>
      </c>
      <c r="C2633" s="2">
        <v>46.85</v>
      </c>
      <c r="D2633" s="2">
        <v>44.235799999999998</v>
      </c>
      <c r="E2633" s="2">
        <v>0</v>
      </c>
      <c r="F2633" s="2">
        <v>0</v>
      </c>
      <c r="G2633" s="2">
        <v>0</v>
      </c>
      <c r="H2633" s="12">
        <f t="shared" si="41"/>
        <v>4.4827447747762643E-2</v>
      </c>
    </row>
    <row r="2634" spans="2:8" ht="13.5" x14ac:dyDescent="0.25">
      <c r="B2634" s="10">
        <v>45839</v>
      </c>
      <c r="C2634" s="2">
        <v>46.34</v>
      </c>
      <c r="D2634" s="2">
        <v>46.34</v>
      </c>
      <c r="E2634" s="2">
        <v>1</v>
      </c>
      <c r="F2634" s="2">
        <v>46.34</v>
      </c>
      <c r="G2634" s="2">
        <v>46.34</v>
      </c>
      <c r="H2634" s="12">
        <f t="shared" si="41"/>
        <v>4.7567807070291616E-2</v>
      </c>
    </row>
    <row r="2635" spans="2:8" ht="13.5" x14ac:dyDescent="0.25">
      <c r="B2635" s="10">
        <v>45840</v>
      </c>
      <c r="C2635" s="2">
        <v>48.42</v>
      </c>
      <c r="D2635" s="2">
        <v>48.42</v>
      </c>
      <c r="E2635" s="2">
        <v>1</v>
      </c>
      <c r="F2635" s="2">
        <v>48.42</v>
      </c>
      <c r="G2635" s="2">
        <v>48.42</v>
      </c>
      <c r="H2635" s="12">
        <f t="shared" si="41"/>
        <v>4.4885627967198923E-2</v>
      </c>
    </row>
    <row r="2636" spans="2:8" ht="13.5" x14ac:dyDescent="0.25">
      <c r="B2636" s="10">
        <v>45841</v>
      </c>
      <c r="C2636" s="2">
        <v>48.42</v>
      </c>
      <c r="D2636" s="2">
        <v>48.42</v>
      </c>
      <c r="E2636" s="2">
        <v>0</v>
      </c>
      <c r="F2636" s="2">
        <v>0</v>
      </c>
      <c r="G2636" s="2">
        <v>0</v>
      </c>
      <c r="H2636" s="12">
        <f t="shared" si="41"/>
        <v>0</v>
      </c>
    </row>
    <row r="2637" spans="2:8" ht="13.5" x14ac:dyDescent="0.25">
      <c r="B2637" s="10">
        <v>45842</v>
      </c>
      <c r="C2637" s="2">
        <v>48.42</v>
      </c>
      <c r="D2637" s="2">
        <v>48.42</v>
      </c>
      <c r="E2637" s="2">
        <v>0</v>
      </c>
      <c r="F2637" s="2">
        <v>0</v>
      </c>
      <c r="G2637" s="2">
        <v>0</v>
      </c>
      <c r="H2637" s="12">
        <f t="shared" si="41"/>
        <v>0</v>
      </c>
    </row>
    <row r="2638" spans="2:8" ht="13.5" x14ac:dyDescent="0.25">
      <c r="B2638" s="10">
        <v>45845</v>
      </c>
      <c r="C2638" s="2">
        <v>48.42</v>
      </c>
      <c r="D2638" s="2">
        <v>48.42</v>
      </c>
      <c r="E2638" s="2">
        <v>0</v>
      </c>
      <c r="F2638" s="2">
        <v>0</v>
      </c>
      <c r="G2638" s="2">
        <v>0</v>
      </c>
      <c r="H2638" s="12">
        <f t="shared" si="41"/>
        <v>0</v>
      </c>
    </row>
    <row r="2639" spans="2:8" ht="13.5" x14ac:dyDescent="0.25">
      <c r="B2639" s="10">
        <v>45846</v>
      </c>
      <c r="C2639" s="2">
        <v>48.42</v>
      </c>
      <c r="D2639" s="2">
        <v>48.42</v>
      </c>
      <c r="E2639" s="2">
        <v>0</v>
      </c>
      <c r="F2639" s="2">
        <v>0</v>
      </c>
      <c r="G2639" s="2">
        <v>0</v>
      </c>
      <c r="H2639" s="12">
        <f t="shared" si="41"/>
        <v>0</v>
      </c>
    </row>
    <row r="2640" spans="2:8" ht="13.5" x14ac:dyDescent="0.25">
      <c r="B2640" s="10">
        <v>45847</v>
      </c>
      <c r="C2640" s="2">
        <v>48.42</v>
      </c>
      <c r="D2640" s="2">
        <v>48.42</v>
      </c>
      <c r="E2640" s="2">
        <v>0</v>
      </c>
      <c r="F2640" s="2">
        <v>0</v>
      </c>
      <c r="G2640" s="2">
        <v>0</v>
      </c>
      <c r="H2640" s="12">
        <f t="shared" si="41"/>
        <v>0</v>
      </c>
    </row>
    <row r="2641" spans="2:8" ht="13.5" x14ac:dyDescent="0.25">
      <c r="B2641" s="10">
        <v>45848</v>
      </c>
      <c r="C2641" s="2">
        <v>48.42</v>
      </c>
      <c r="D2641" s="2">
        <v>48.42</v>
      </c>
      <c r="E2641" s="2">
        <v>0</v>
      </c>
      <c r="F2641" s="2">
        <v>0</v>
      </c>
      <c r="G2641" s="2">
        <v>0</v>
      </c>
      <c r="H2641" s="12">
        <f t="shared" si="41"/>
        <v>0</v>
      </c>
    </row>
    <row r="2642" spans="2:8" ht="13.5" x14ac:dyDescent="0.25">
      <c r="B2642" s="10">
        <v>45849</v>
      </c>
      <c r="C2642" s="2">
        <v>48.42</v>
      </c>
      <c r="D2642" s="2">
        <v>48.42</v>
      </c>
      <c r="E2642" s="2">
        <v>0</v>
      </c>
      <c r="F2642" s="2">
        <v>0</v>
      </c>
      <c r="G2642" s="2">
        <v>0</v>
      </c>
      <c r="H2642" s="12">
        <f t="shared" si="41"/>
        <v>0</v>
      </c>
    </row>
    <row r="2643" spans="2:8" ht="13.5" x14ac:dyDescent="0.25">
      <c r="B2643" s="10">
        <v>45852</v>
      </c>
      <c r="C2643" s="2">
        <v>48.42</v>
      </c>
      <c r="D2643" s="2">
        <v>48.42</v>
      </c>
      <c r="E2643" s="2">
        <v>0</v>
      </c>
      <c r="F2643" s="2">
        <v>0</v>
      </c>
      <c r="G2643" s="2">
        <v>0</v>
      </c>
      <c r="H2643" s="12">
        <f t="shared" si="41"/>
        <v>0</v>
      </c>
    </row>
    <row r="2644" spans="2:8" ht="13.5" x14ac:dyDescent="0.25">
      <c r="B2644" s="10">
        <v>45853</v>
      </c>
      <c r="C2644" s="2">
        <v>48.42</v>
      </c>
      <c r="D2644" s="2">
        <v>48.42</v>
      </c>
      <c r="E2644" s="2">
        <v>0</v>
      </c>
      <c r="F2644" s="2">
        <v>0</v>
      </c>
      <c r="G2644" s="2">
        <v>0</v>
      </c>
      <c r="H2644" s="12">
        <f t="shared" si="41"/>
        <v>0</v>
      </c>
    </row>
    <row r="2645" spans="2:8" ht="13.5" x14ac:dyDescent="0.25">
      <c r="B2645" s="10">
        <v>45854</v>
      </c>
      <c r="C2645" s="2">
        <v>48.42</v>
      </c>
      <c r="D2645" s="2">
        <v>48.42</v>
      </c>
      <c r="E2645" s="2">
        <v>0</v>
      </c>
      <c r="F2645" s="2">
        <v>0</v>
      </c>
      <c r="G2645" s="2">
        <v>0</v>
      </c>
      <c r="H2645" s="12">
        <f t="shared" si="41"/>
        <v>0</v>
      </c>
    </row>
    <row r="2646" spans="2:8" ht="13.5" x14ac:dyDescent="0.25">
      <c r="B2646" s="10">
        <v>45855</v>
      </c>
      <c r="C2646" s="2">
        <v>48.42</v>
      </c>
      <c r="D2646" s="2">
        <v>48.42</v>
      </c>
      <c r="E2646" s="2">
        <v>0</v>
      </c>
      <c r="F2646" s="2">
        <v>0</v>
      </c>
      <c r="G2646" s="2">
        <v>0</v>
      </c>
      <c r="H2646" s="12">
        <f t="shared" si="41"/>
        <v>0</v>
      </c>
    </row>
    <row r="2647" spans="2:8" ht="13.5" x14ac:dyDescent="0.25">
      <c r="B2647" s="10">
        <v>45856</v>
      </c>
      <c r="C2647" s="2">
        <v>46.3</v>
      </c>
      <c r="D2647" s="2">
        <v>46.3</v>
      </c>
      <c r="E2647" s="2">
        <v>15</v>
      </c>
      <c r="F2647" s="2">
        <v>46.3</v>
      </c>
      <c r="G2647" s="2">
        <v>694.5</v>
      </c>
      <c r="H2647" s="12">
        <f t="shared" si="41"/>
        <v>-4.3783560512185141E-2</v>
      </c>
    </row>
    <row r="2648" spans="2:8" ht="13.5" x14ac:dyDescent="0.25">
      <c r="B2648" s="10">
        <v>45859</v>
      </c>
      <c r="C2648" s="2">
        <v>45</v>
      </c>
      <c r="D2648" s="2">
        <v>45</v>
      </c>
      <c r="E2648" s="2">
        <v>1700</v>
      </c>
      <c r="F2648" s="2">
        <v>45</v>
      </c>
      <c r="G2648" s="2">
        <v>76500</v>
      </c>
      <c r="H2648" s="12">
        <f t="shared" si="41"/>
        <v>-2.8077753779697564E-2</v>
      </c>
    </row>
    <row r="2649" spans="2:8" ht="13.5" x14ac:dyDescent="0.25">
      <c r="B2649" s="10">
        <v>45860</v>
      </c>
      <c r="C2649" s="2">
        <v>45</v>
      </c>
      <c r="D2649" s="2">
        <v>45</v>
      </c>
      <c r="E2649" s="2">
        <v>440</v>
      </c>
      <c r="F2649" s="2">
        <v>45</v>
      </c>
      <c r="G2649" s="2">
        <v>19800</v>
      </c>
      <c r="H2649" s="12">
        <f t="shared" si="41"/>
        <v>0</v>
      </c>
    </row>
    <row r="2650" spans="2:8" ht="13.5" x14ac:dyDescent="0.25">
      <c r="B2650" s="10">
        <v>45861</v>
      </c>
      <c r="C2650" s="2">
        <v>45</v>
      </c>
      <c r="D2650" s="2">
        <v>45</v>
      </c>
      <c r="E2650" s="2">
        <v>2260</v>
      </c>
      <c r="F2650" s="2">
        <v>45</v>
      </c>
      <c r="G2650" s="2">
        <v>101700</v>
      </c>
      <c r="H2650" s="12">
        <f t="shared" si="41"/>
        <v>0</v>
      </c>
    </row>
    <row r="2651" spans="2:8" ht="13.5" x14ac:dyDescent="0.25">
      <c r="B2651" s="10">
        <v>45862</v>
      </c>
      <c r="C2651" s="2">
        <v>45</v>
      </c>
      <c r="D2651" s="2">
        <v>45</v>
      </c>
      <c r="E2651" s="2">
        <v>1291</v>
      </c>
      <c r="F2651" s="2">
        <v>45</v>
      </c>
      <c r="G2651" s="2">
        <v>58095</v>
      </c>
      <c r="H2651" s="12">
        <f t="shared" si="41"/>
        <v>0</v>
      </c>
    </row>
    <row r="2652" spans="2:8" ht="13.5" x14ac:dyDescent="0.25">
      <c r="B2652" s="10">
        <v>45866</v>
      </c>
      <c r="C2652" s="2">
        <v>45</v>
      </c>
      <c r="D2652" s="2">
        <v>45</v>
      </c>
      <c r="E2652" s="2">
        <v>0</v>
      </c>
      <c r="F2652" s="2">
        <v>0</v>
      </c>
      <c r="G2652" s="2">
        <v>0</v>
      </c>
      <c r="H2652" s="12">
        <f t="shared" si="41"/>
        <v>0</v>
      </c>
    </row>
    <row r="2653" spans="2:8" ht="13.5" x14ac:dyDescent="0.25">
      <c r="B2653" s="10">
        <v>45867</v>
      </c>
      <c r="C2653" s="2">
        <v>45</v>
      </c>
      <c r="D2653" s="2">
        <v>45</v>
      </c>
      <c r="E2653" s="2">
        <v>0</v>
      </c>
      <c r="F2653" s="2">
        <v>0</v>
      </c>
      <c r="G2653" s="2">
        <v>0</v>
      </c>
      <c r="H2653" s="12">
        <f t="shared" si="41"/>
        <v>0</v>
      </c>
    </row>
    <row r="2654" spans="2:8" ht="13.5" x14ac:dyDescent="0.25">
      <c r="B2654" s="10">
        <v>45868</v>
      </c>
      <c r="C2654" s="2">
        <v>45</v>
      </c>
      <c r="D2654" s="2">
        <v>45</v>
      </c>
      <c r="E2654" s="2">
        <v>60</v>
      </c>
      <c r="F2654" s="2">
        <v>45</v>
      </c>
      <c r="G2654" s="2">
        <v>2700</v>
      </c>
      <c r="H2654" s="12">
        <f t="shared" si="41"/>
        <v>0</v>
      </c>
    </row>
    <row r="2655" spans="2:8" ht="13.5" x14ac:dyDescent="0.25">
      <c r="B2655" s="10">
        <v>45869</v>
      </c>
      <c r="C2655" s="2">
        <v>45</v>
      </c>
      <c r="D2655" s="2">
        <v>45</v>
      </c>
      <c r="E2655" s="2">
        <v>1</v>
      </c>
      <c r="F2655" s="2">
        <v>45</v>
      </c>
      <c r="G2655" s="2">
        <v>45</v>
      </c>
      <c r="H2655" s="12">
        <f t="shared" si="41"/>
        <v>0</v>
      </c>
    </row>
    <row r="2656" spans="2:8" ht="13.5" x14ac:dyDescent="0.25">
      <c r="B2656" s="10">
        <v>45870</v>
      </c>
      <c r="C2656" s="2">
        <v>45</v>
      </c>
      <c r="D2656" s="2">
        <v>45</v>
      </c>
      <c r="E2656" s="2">
        <v>15</v>
      </c>
      <c r="F2656" s="2">
        <v>45</v>
      </c>
      <c r="G2656" s="2">
        <v>675</v>
      </c>
      <c r="H2656" s="12">
        <f t="shared" si="41"/>
        <v>0</v>
      </c>
    </row>
    <row r="2657" spans="2:8" ht="13.5" x14ac:dyDescent="0.25">
      <c r="B2657" s="10">
        <v>45873</v>
      </c>
      <c r="C2657" s="2">
        <v>44</v>
      </c>
      <c r="D2657" s="2">
        <v>44</v>
      </c>
      <c r="E2657" s="2">
        <v>61</v>
      </c>
      <c r="F2657" s="2">
        <v>44.18</v>
      </c>
      <c r="G2657" s="2">
        <v>2694.98</v>
      </c>
      <c r="H2657" s="12">
        <f t="shared" si="41"/>
        <v>-2.2222222222222223E-2</v>
      </c>
    </row>
    <row r="2658" spans="2:8" ht="13.5" x14ac:dyDescent="0.25">
      <c r="B2658" s="10">
        <v>45874</v>
      </c>
      <c r="C2658" s="2">
        <v>44.62</v>
      </c>
      <c r="D2658" s="2">
        <v>44.62</v>
      </c>
      <c r="E2658" s="2">
        <v>250</v>
      </c>
      <c r="F2658" s="2">
        <v>44.572000000000003</v>
      </c>
      <c r="G2658" s="2">
        <v>11143</v>
      </c>
      <c r="H2658" s="12">
        <f t="shared" si="41"/>
        <v>1.4090909090909032E-2</v>
      </c>
    </row>
    <row r="2659" spans="2:8" ht="13.5" x14ac:dyDescent="0.25">
      <c r="B2659" s="10">
        <v>45875</v>
      </c>
      <c r="C2659" s="2">
        <v>45</v>
      </c>
      <c r="D2659" s="2">
        <v>45</v>
      </c>
      <c r="E2659" s="2">
        <v>25</v>
      </c>
      <c r="F2659" s="2">
        <v>45</v>
      </c>
      <c r="G2659" s="2">
        <v>1125</v>
      </c>
      <c r="H2659" s="12">
        <f t="shared" si="41"/>
        <v>8.5163603765128319E-3</v>
      </c>
    </row>
    <row r="2660" spans="2:8" ht="13.5" x14ac:dyDescent="0.25">
      <c r="B2660" s="10">
        <v>45876</v>
      </c>
      <c r="C2660" s="2">
        <v>45</v>
      </c>
      <c r="D2660" s="2">
        <v>45</v>
      </c>
      <c r="E2660" s="2">
        <v>15</v>
      </c>
      <c r="F2660" s="2">
        <v>45</v>
      </c>
      <c r="G2660" s="2">
        <v>675</v>
      </c>
      <c r="H2660" s="12">
        <f t="shared" si="41"/>
        <v>0</v>
      </c>
    </row>
    <row r="2661" spans="2:8" ht="13.5" x14ac:dyDescent="0.25">
      <c r="B2661" s="10">
        <v>45877</v>
      </c>
      <c r="C2661" s="2">
        <v>45</v>
      </c>
      <c r="D2661" s="2">
        <v>45</v>
      </c>
      <c r="E2661" s="2">
        <v>0</v>
      </c>
      <c r="F2661" s="2">
        <v>0</v>
      </c>
      <c r="G2661" s="2">
        <v>0</v>
      </c>
      <c r="H2661" s="12">
        <f t="shared" si="41"/>
        <v>0</v>
      </c>
    </row>
    <row r="2662" spans="2:8" ht="13.5" x14ac:dyDescent="0.25">
      <c r="B2662" s="10">
        <v>45880</v>
      </c>
      <c r="C2662" s="2">
        <v>45</v>
      </c>
      <c r="D2662" s="2">
        <v>45</v>
      </c>
      <c r="E2662" s="2">
        <v>10</v>
      </c>
      <c r="F2662" s="2">
        <v>45</v>
      </c>
      <c r="G2662" s="2">
        <v>450</v>
      </c>
      <c r="H2662" s="12">
        <f t="shared" si="41"/>
        <v>0</v>
      </c>
    </row>
    <row r="2663" spans="2:8" ht="13.5" x14ac:dyDescent="0.25">
      <c r="B2663" s="10">
        <v>45881</v>
      </c>
      <c r="C2663" s="2">
        <v>45</v>
      </c>
      <c r="D2663" s="2">
        <v>45</v>
      </c>
      <c r="E2663" s="2">
        <v>0</v>
      </c>
      <c r="F2663" s="2">
        <v>0</v>
      </c>
      <c r="G2663" s="2">
        <v>0</v>
      </c>
      <c r="H2663" s="12">
        <f t="shared" si="41"/>
        <v>0</v>
      </c>
    </row>
    <row r="2664" spans="2:8" ht="13.5" x14ac:dyDescent="0.25">
      <c r="B2664" s="10">
        <v>45883</v>
      </c>
      <c r="C2664" s="2">
        <v>44</v>
      </c>
      <c r="D2664" s="2">
        <v>44</v>
      </c>
      <c r="E2664" s="2">
        <v>10</v>
      </c>
      <c r="F2664" s="2">
        <v>44</v>
      </c>
      <c r="G2664" s="2">
        <v>440</v>
      </c>
      <c r="H2664" s="12">
        <f t="shared" si="41"/>
        <v>-2.2222222222222223E-2</v>
      </c>
    </row>
    <row r="2665" spans="2:8" ht="13.5" x14ac:dyDescent="0.25">
      <c r="B2665" s="10">
        <v>45884</v>
      </c>
      <c r="C2665" s="2">
        <v>45</v>
      </c>
      <c r="D2665" s="2">
        <v>45</v>
      </c>
      <c r="E2665" s="2">
        <v>51</v>
      </c>
      <c r="F2665" s="2">
        <v>45</v>
      </c>
      <c r="G2665" s="2">
        <v>2295</v>
      </c>
      <c r="H2665" s="12">
        <f t="shared" si="41"/>
        <v>2.2727272727272728E-2</v>
      </c>
    </row>
    <row r="2666" spans="2:8" ht="13.5" x14ac:dyDescent="0.25">
      <c r="B2666" s="10">
        <v>45887</v>
      </c>
      <c r="C2666" s="2">
        <v>45</v>
      </c>
      <c r="D2666" s="2">
        <v>45</v>
      </c>
      <c r="E2666" s="2">
        <v>50</v>
      </c>
      <c r="F2666" s="2">
        <v>45</v>
      </c>
      <c r="G2666" s="2">
        <v>2250</v>
      </c>
      <c r="H2666" s="12">
        <f t="shared" si="41"/>
        <v>0</v>
      </c>
    </row>
    <row r="2667" spans="2:8" ht="13.5" x14ac:dyDescent="0.25">
      <c r="B2667" s="10">
        <v>45888</v>
      </c>
      <c r="C2667" s="2">
        <v>45</v>
      </c>
      <c r="D2667" s="2">
        <v>45</v>
      </c>
      <c r="E2667" s="2">
        <v>0</v>
      </c>
      <c r="F2667" s="2">
        <v>0</v>
      </c>
      <c r="G2667" s="2">
        <v>0</v>
      </c>
      <c r="H2667" s="12">
        <f t="shared" si="41"/>
        <v>0</v>
      </c>
    </row>
    <row r="2668" spans="2:8" ht="13.5" x14ac:dyDescent="0.25">
      <c r="B2668" s="10">
        <v>45889</v>
      </c>
      <c r="C2668" s="2">
        <v>45</v>
      </c>
      <c r="D2668" s="2">
        <v>45</v>
      </c>
      <c r="E2668" s="2">
        <v>0</v>
      </c>
      <c r="F2668" s="2">
        <v>0</v>
      </c>
      <c r="G2668" s="2">
        <v>0</v>
      </c>
      <c r="H2668" s="12">
        <f t="shared" si="41"/>
        <v>0</v>
      </c>
    </row>
    <row r="2669" spans="2:8" ht="13.5" x14ac:dyDescent="0.25">
      <c r="B2669" s="10">
        <v>45890</v>
      </c>
      <c r="C2669" s="2">
        <v>45</v>
      </c>
      <c r="D2669" s="2">
        <v>45</v>
      </c>
      <c r="E2669" s="2">
        <v>0</v>
      </c>
      <c r="F2669" s="2">
        <v>0</v>
      </c>
      <c r="G2669" s="2">
        <v>0</v>
      </c>
      <c r="H2669" s="12">
        <f t="shared" si="41"/>
        <v>0</v>
      </c>
    </row>
    <row r="2670" spans="2:8" ht="13.5" x14ac:dyDescent="0.25">
      <c r="B2670" s="10">
        <v>45891</v>
      </c>
      <c r="C2670" s="2">
        <v>45</v>
      </c>
      <c r="D2670" s="2">
        <v>45</v>
      </c>
      <c r="E2670" s="2">
        <v>0</v>
      </c>
      <c r="F2670" s="2">
        <v>0</v>
      </c>
      <c r="G2670" s="2">
        <v>0</v>
      </c>
      <c r="H2670" s="12">
        <f t="shared" si="41"/>
        <v>0</v>
      </c>
    </row>
    <row r="2671" spans="2:8" ht="13.5" x14ac:dyDescent="0.25">
      <c r="B2671" s="10">
        <v>45894</v>
      </c>
      <c r="C2671" s="2">
        <v>45</v>
      </c>
      <c r="D2671" s="2">
        <v>45</v>
      </c>
      <c r="E2671" s="2">
        <v>0</v>
      </c>
      <c r="F2671" s="2">
        <v>0</v>
      </c>
      <c r="G2671" s="2">
        <v>0</v>
      </c>
      <c r="H2671" s="12">
        <f t="shared" si="41"/>
        <v>0</v>
      </c>
    </row>
    <row r="2672" spans="2:8" ht="13.5" x14ac:dyDescent="0.25">
      <c r="B2672" s="10">
        <v>45895</v>
      </c>
      <c r="C2672" s="2">
        <v>45</v>
      </c>
      <c r="D2672" s="2">
        <v>45</v>
      </c>
      <c r="E2672" s="2">
        <v>0</v>
      </c>
      <c r="F2672" s="2">
        <v>0</v>
      </c>
      <c r="G2672" s="2">
        <v>0</v>
      </c>
      <c r="H2672" s="12">
        <f t="shared" si="41"/>
        <v>0</v>
      </c>
    </row>
    <row r="2673" spans="2:8" ht="13.5" x14ac:dyDescent="0.25">
      <c r="B2673" s="10">
        <v>45896</v>
      </c>
      <c r="C2673" s="2">
        <v>45</v>
      </c>
      <c r="D2673" s="2">
        <v>45</v>
      </c>
      <c r="E2673" s="2">
        <v>0</v>
      </c>
      <c r="F2673" s="2">
        <v>0</v>
      </c>
      <c r="G2673" s="2">
        <v>0</v>
      </c>
      <c r="H2673" s="12">
        <f t="shared" si="41"/>
        <v>0</v>
      </c>
    </row>
    <row r="2674" spans="2:8" ht="13.5" x14ac:dyDescent="0.25">
      <c r="B2674" s="10">
        <v>45897</v>
      </c>
      <c r="C2674" s="2">
        <v>45</v>
      </c>
      <c r="D2674" s="2">
        <v>45</v>
      </c>
      <c r="E2674" s="2">
        <v>4</v>
      </c>
      <c r="F2674" s="2">
        <v>45</v>
      </c>
      <c r="G2674" s="2">
        <v>180</v>
      </c>
      <c r="H2674" s="12">
        <f t="shared" si="41"/>
        <v>0</v>
      </c>
    </row>
    <row r="2675" spans="2:8" ht="13.5" x14ac:dyDescent="0.25">
      <c r="B2675" s="10">
        <v>45898</v>
      </c>
      <c r="C2675" s="2">
        <v>45</v>
      </c>
      <c r="D2675" s="2">
        <v>45</v>
      </c>
      <c r="E2675" s="2">
        <v>0</v>
      </c>
      <c r="F2675" s="2">
        <v>0</v>
      </c>
      <c r="G2675" s="2">
        <v>0</v>
      </c>
      <c r="H2675" s="12">
        <f t="shared" si="41"/>
        <v>0</v>
      </c>
    </row>
    <row r="2676" spans="2:8" ht="13.5" x14ac:dyDescent="0.25">
      <c r="B2676" s="10">
        <v>45901</v>
      </c>
      <c r="C2676" s="2">
        <v>45</v>
      </c>
      <c r="D2676" s="2">
        <v>45</v>
      </c>
      <c r="E2676" s="2">
        <v>0</v>
      </c>
      <c r="F2676" s="2">
        <v>0</v>
      </c>
      <c r="G2676" s="2">
        <v>0</v>
      </c>
      <c r="H2676" s="12">
        <f t="shared" si="41"/>
        <v>0</v>
      </c>
    </row>
    <row r="2677" spans="2:8" ht="13.5" x14ac:dyDescent="0.25">
      <c r="B2677" s="10">
        <v>45902</v>
      </c>
      <c r="C2677" s="2">
        <v>45</v>
      </c>
      <c r="D2677" s="2">
        <v>45</v>
      </c>
      <c r="E2677" s="2">
        <v>0</v>
      </c>
      <c r="F2677" s="2">
        <v>0</v>
      </c>
      <c r="G2677" s="2">
        <v>0</v>
      </c>
      <c r="H2677" s="12">
        <f t="shared" si="41"/>
        <v>0</v>
      </c>
    </row>
    <row r="2678" spans="2:8" ht="13.5" x14ac:dyDescent="0.25">
      <c r="B2678" s="10">
        <v>45903</v>
      </c>
      <c r="C2678" s="2">
        <v>45</v>
      </c>
      <c r="D2678" s="2">
        <v>45</v>
      </c>
      <c r="E2678" s="2">
        <v>0</v>
      </c>
      <c r="F2678" s="2">
        <v>0</v>
      </c>
      <c r="G2678" s="2">
        <v>0</v>
      </c>
      <c r="H2678" s="12">
        <f t="shared" si="41"/>
        <v>0</v>
      </c>
    </row>
    <row r="2679" spans="2:8" ht="13.5" x14ac:dyDescent="0.25">
      <c r="B2679" s="10">
        <v>45905</v>
      </c>
      <c r="C2679" s="2">
        <v>45</v>
      </c>
      <c r="D2679" s="2">
        <v>45</v>
      </c>
      <c r="E2679" s="2">
        <v>0</v>
      </c>
      <c r="F2679" s="2">
        <v>0</v>
      </c>
      <c r="G2679" s="2">
        <v>0</v>
      </c>
      <c r="H2679" s="12">
        <f t="shared" si="41"/>
        <v>0</v>
      </c>
    </row>
    <row r="2680" spans="2:8" ht="13.5" x14ac:dyDescent="0.25">
      <c r="B2680" s="10">
        <v>45908</v>
      </c>
      <c r="C2680" s="2">
        <v>45</v>
      </c>
      <c r="D2680" s="2">
        <v>45</v>
      </c>
      <c r="E2680" s="2">
        <v>0</v>
      </c>
      <c r="F2680" s="2">
        <v>0</v>
      </c>
      <c r="G2680" s="2">
        <v>0</v>
      </c>
      <c r="H2680" s="12">
        <f t="shared" si="41"/>
        <v>0</v>
      </c>
    </row>
    <row r="2681" spans="2:8" ht="13.5" x14ac:dyDescent="0.25">
      <c r="B2681" s="10">
        <v>45909</v>
      </c>
      <c r="C2681" s="2">
        <v>45</v>
      </c>
      <c r="D2681" s="2">
        <v>45</v>
      </c>
      <c r="E2681" s="2">
        <v>0</v>
      </c>
      <c r="F2681" s="2">
        <v>0</v>
      </c>
      <c r="G2681" s="2">
        <v>0</v>
      </c>
      <c r="H2681" s="12">
        <f t="shared" si="41"/>
        <v>0</v>
      </c>
    </row>
    <row r="2682" spans="2:8" ht="13.5" x14ac:dyDescent="0.25">
      <c r="B2682" s="10">
        <v>45910</v>
      </c>
      <c r="C2682" s="2">
        <v>45</v>
      </c>
      <c r="D2682" s="2">
        <v>45</v>
      </c>
      <c r="E2682" s="2">
        <v>0</v>
      </c>
      <c r="F2682" s="2">
        <v>0</v>
      </c>
      <c r="G2682" s="2">
        <v>0</v>
      </c>
      <c r="H2682" s="12">
        <f t="shared" si="41"/>
        <v>0</v>
      </c>
    </row>
    <row r="2683" spans="2:8" ht="13.5" x14ac:dyDescent="0.25">
      <c r="B2683" s="10">
        <v>45911</v>
      </c>
      <c r="C2683" s="2">
        <v>45</v>
      </c>
      <c r="D2683" s="2">
        <v>45</v>
      </c>
      <c r="E2683" s="2">
        <v>0</v>
      </c>
      <c r="F2683" s="2">
        <v>0</v>
      </c>
      <c r="G2683" s="2">
        <v>0</v>
      </c>
      <c r="H2683" s="12">
        <f t="shared" si="41"/>
        <v>0</v>
      </c>
    </row>
    <row r="2684" spans="2:8" ht="13.5" x14ac:dyDescent="0.25">
      <c r="B2684" s="10">
        <v>45912</v>
      </c>
      <c r="C2684" s="2">
        <v>45</v>
      </c>
      <c r="D2684" s="2">
        <v>45</v>
      </c>
      <c r="E2684" s="2">
        <v>0</v>
      </c>
      <c r="F2684" s="2">
        <v>0</v>
      </c>
      <c r="G2684" s="2">
        <v>0</v>
      </c>
      <c r="H2684" s="12">
        <f t="shared" si="41"/>
        <v>0</v>
      </c>
    </row>
    <row r="2685" spans="2:8" ht="13.5" x14ac:dyDescent="0.25">
      <c r="B2685" s="10">
        <v>45915</v>
      </c>
      <c r="C2685" s="2">
        <v>45</v>
      </c>
      <c r="D2685" s="2">
        <v>45</v>
      </c>
      <c r="E2685" s="2">
        <v>0</v>
      </c>
      <c r="F2685" s="2">
        <v>0</v>
      </c>
      <c r="G2685" s="2">
        <v>0</v>
      </c>
      <c r="H2685" s="12">
        <f t="shared" si="41"/>
        <v>0</v>
      </c>
    </row>
    <row r="2686" spans="2:8" ht="13.5" x14ac:dyDescent="0.25">
      <c r="B2686" s="10">
        <v>45916</v>
      </c>
      <c r="C2686" s="2">
        <v>44.99</v>
      </c>
      <c r="D2686" s="2">
        <v>44.99</v>
      </c>
      <c r="E2686" s="2">
        <v>190</v>
      </c>
      <c r="F2686" s="2">
        <v>44.99</v>
      </c>
      <c r="G2686" s="2">
        <v>8548.1</v>
      </c>
      <c r="H2686" s="12">
        <f t="shared" si="41"/>
        <v>-2.22222222222178E-4</v>
      </c>
    </row>
    <row r="2687" spans="2:8" ht="13.5" x14ac:dyDescent="0.25">
      <c r="B2687" s="10">
        <v>45917</v>
      </c>
      <c r="C2687" s="2">
        <v>44.99</v>
      </c>
      <c r="D2687" s="2">
        <v>44.99</v>
      </c>
      <c r="E2687" s="2">
        <v>0</v>
      </c>
      <c r="F2687" s="2">
        <v>0</v>
      </c>
      <c r="G2687" s="2">
        <v>0</v>
      </c>
      <c r="H2687" s="12">
        <f t="shared" si="41"/>
        <v>0</v>
      </c>
    </row>
    <row r="2688" spans="2:8" ht="13.5" x14ac:dyDescent="0.25">
      <c r="B2688" s="10">
        <v>45918</v>
      </c>
      <c r="C2688" s="2">
        <v>44.99</v>
      </c>
      <c r="D2688" s="2">
        <v>44.99</v>
      </c>
      <c r="E2688" s="2">
        <v>0</v>
      </c>
      <c r="F2688" s="2">
        <v>0</v>
      </c>
      <c r="G2688" s="2">
        <v>0</v>
      </c>
      <c r="H2688" s="12">
        <f t="shared" si="41"/>
        <v>0</v>
      </c>
    </row>
    <row r="2689" spans="2:8" ht="13.5" x14ac:dyDescent="0.25">
      <c r="B2689" s="10">
        <v>45919</v>
      </c>
      <c r="C2689" s="2">
        <v>44.99</v>
      </c>
      <c r="D2689" s="2">
        <v>44.99</v>
      </c>
      <c r="E2689" s="2">
        <v>0</v>
      </c>
      <c r="F2689" s="2">
        <v>0</v>
      </c>
      <c r="G2689" s="2">
        <v>0</v>
      </c>
      <c r="H2689" s="12">
        <f t="shared" si="41"/>
        <v>0</v>
      </c>
    </row>
    <row r="2690" spans="2:8" ht="13.5" x14ac:dyDescent="0.25">
      <c r="B2690" s="10">
        <v>45922</v>
      </c>
      <c r="C2690" s="2">
        <v>44.99</v>
      </c>
      <c r="D2690" s="2">
        <v>44.99</v>
      </c>
      <c r="E2690" s="2">
        <v>0</v>
      </c>
      <c r="F2690" s="2">
        <v>0</v>
      </c>
      <c r="G2690" s="2">
        <v>0</v>
      </c>
      <c r="H2690" s="12">
        <f t="shared" si="41"/>
        <v>0</v>
      </c>
    </row>
    <row r="2691" spans="2:8" ht="13.5" x14ac:dyDescent="0.25">
      <c r="B2691" s="10">
        <v>45923</v>
      </c>
      <c r="C2691" s="2">
        <v>44.99</v>
      </c>
      <c r="D2691" s="2">
        <v>44.99</v>
      </c>
      <c r="E2691" s="2">
        <v>0</v>
      </c>
      <c r="F2691" s="2">
        <v>0</v>
      </c>
      <c r="G2691" s="2">
        <v>0</v>
      </c>
      <c r="H2691" s="12">
        <f t="shared" si="41"/>
        <v>0</v>
      </c>
    </row>
    <row r="2692" spans="2:8" ht="13.5" x14ac:dyDescent="0.25">
      <c r="B2692" s="10">
        <v>45924</v>
      </c>
      <c r="C2692" s="2">
        <v>44.99</v>
      </c>
      <c r="D2692" s="2">
        <v>44.99</v>
      </c>
      <c r="E2692" s="2">
        <v>0</v>
      </c>
      <c r="F2692" s="2">
        <v>0</v>
      </c>
      <c r="G2692" s="2">
        <v>0</v>
      </c>
      <c r="H2692" s="12">
        <f t="shared" si="41"/>
        <v>0</v>
      </c>
    </row>
    <row r="2693" spans="2:8" ht="13.5" x14ac:dyDescent="0.25">
      <c r="B2693" s="10">
        <v>45925</v>
      </c>
      <c r="C2693" s="2">
        <v>44.99</v>
      </c>
      <c r="D2693" s="2">
        <v>44.99</v>
      </c>
      <c r="E2693" s="2">
        <v>0</v>
      </c>
      <c r="F2693" s="2">
        <v>0</v>
      </c>
      <c r="G2693" s="2">
        <v>0</v>
      </c>
      <c r="H2693" s="12">
        <f t="shared" si="41"/>
        <v>0</v>
      </c>
    </row>
    <row r="2694" spans="2:8" ht="13.5" x14ac:dyDescent="0.25">
      <c r="B2694" s="10">
        <v>45926</v>
      </c>
      <c r="C2694" s="2">
        <v>44.99</v>
      </c>
      <c r="D2694" s="2">
        <v>44.99</v>
      </c>
      <c r="E2694" s="2">
        <v>0</v>
      </c>
      <c r="F2694" s="2">
        <v>0</v>
      </c>
      <c r="G2694" s="2">
        <v>0</v>
      </c>
      <c r="H2694" s="12">
        <f t="shared" si="41"/>
        <v>0</v>
      </c>
    </row>
    <row r="2695" spans="2:8" ht="13.5" x14ac:dyDescent="0.25">
      <c r="B2695" s="10">
        <v>45929</v>
      </c>
      <c r="C2695" s="2">
        <v>44.99</v>
      </c>
      <c r="D2695" s="2">
        <v>44.99</v>
      </c>
      <c r="E2695" s="2">
        <v>0</v>
      </c>
      <c r="F2695" s="2">
        <v>0</v>
      </c>
      <c r="G2695" s="2">
        <v>0</v>
      </c>
      <c r="H2695" s="12">
        <f t="shared" ref="H2695:H2709" si="42">(D2695-D2694)/D2694</f>
        <v>0</v>
      </c>
    </row>
    <row r="2696" spans="2:8" ht="13.5" x14ac:dyDescent="0.25">
      <c r="B2696" s="10">
        <v>45930</v>
      </c>
      <c r="C2696" s="2">
        <v>44.99</v>
      </c>
      <c r="D2696" s="2">
        <v>44.99</v>
      </c>
      <c r="E2696" s="2">
        <v>0</v>
      </c>
      <c r="F2696" s="2">
        <v>0</v>
      </c>
      <c r="G2696" s="2">
        <v>0</v>
      </c>
      <c r="H2696" s="12">
        <f t="shared" si="42"/>
        <v>0</v>
      </c>
    </row>
    <row r="2697" spans="2:8" ht="13.5" x14ac:dyDescent="0.25">
      <c r="B2697" s="10">
        <v>45931</v>
      </c>
      <c r="C2697" s="2">
        <v>44.99</v>
      </c>
      <c r="D2697" s="2">
        <v>44.99</v>
      </c>
      <c r="E2697" s="2">
        <v>0</v>
      </c>
      <c r="F2697" s="2">
        <v>0</v>
      </c>
      <c r="G2697" s="2">
        <v>0</v>
      </c>
      <c r="H2697" s="12">
        <f t="shared" si="42"/>
        <v>0</v>
      </c>
    </row>
    <row r="2698" spans="2:8" ht="13.5" x14ac:dyDescent="0.25">
      <c r="B2698" s="10">
        <v>45932</v>
      </c>
      <c r="C2698" s="2">
        <v>45</v>
      </c>
      <c r="D2698" s="2">
        <v>45</v>
      </c>
      <c r="E2698" s="2">
        <v>1095</v>
      </c>
      <c r="F2698" s="2">
        <v>45</v>
      </c>
      <c r="G2698" s="2">
        <v>49275</v>
      </c>
      <c r="H2698" s="12">
        <f t="shared" si="42"/>
        <v>2.2227161591460346E-4</v>
      </c>
    </row>
    <row r="2699" spans="2:8" ht="13.5" x14ac:dyDescent="0.25">
      <c r="B2699" s="10">
        <v>45933</v>
      </c>
      <c r="C2699" s="2">
        <v>45</v>
      </c>
      <c r="D2699" s="2">
        <v>45</v>
      </c>
      <c r="E2699" s="2">
        <v>0</v>
      </c>
      <c r="F2699" s="2">
        <v>0</v>
      </c>
      <c r="G2699" s="2">
        <v>0</v>
      </c>
      <c r="H2699" s="12">
        <f t="shared" si="42"/>
        <v>0</v>
      </c>
    </row>
    <row r="2700" spans="2:8" ht="13.5" x14ac:dyDescent="0.25">
      <c r="B2700" s="10">
        <v>45936</v>
      </c>
      <c r="C2700" s="2">
        <v>45</v>
      </c>
      <c r="D2700" s="2">
        <v>45</v>
      </c>
      <c r="E2700" s="2">
        <v>0</v>
      </c>
      <c r="F2700" s="2">
        <v>0</v>
      </c>
      <c r="G2700" s="2">
        <v>0</v>
      </c>
      <c r="H2700" s="12">
        <f t="shared" si="42"/>
        <v>0</v>
      </c>
    </row>
    <row r="2701" spans="2:8" ht="13.5" x14ac:dyDescent="0.25">
      <c r="B2701" s="10">
        <v>45937</v>
      </c>
      <c r="C2701" s="2">
        <v>45</v>
      </c>
      <c r="D2701" s="2">
        <v>45</v>
      </c>
      <c r="E2701" s="2">
        <v>72</v>
      </c>
      <c r="F2701" s="2">
        <v>45</v>
      </c>
      <c r="G2701" s="2">
        <v>3240</v>
      </c>
      <c r="H2701" s="12">
        <f t="shared" si="42"/>
        <v>0</v>
      </c>
    </row>
    <row r="2702" spans="2:8" ht="13.5" x14ac:dyDescent="0.25">
      <c r="B2702" s="10">
        <v>45938</v>
      </c>
      <c r="C2702" s="2">
        <v>45</v>
      </c>
      <c r="D2702" s="2">
        <v>45</v>
      </c>
      <c r="E2702" s="2">
        <v>0</v>
      </c>
      <c r="F2702" s="2">
        <v>0</v>
      </c>
      <c r="G2702" s="2">
        <v>0</v>
      </c>
      <c r="H2702" s="12">
        <f t="shared" si="42"/>
        <v>0</v>
      </c>
    </row>
    <row r="2703" spans="2:8" ht="13.5" x14ac:dyDescent="0.25">
      <c r="B2703" s="10">
        <v>45939</v>
      </c>
      <c r="C2703" s="2">
        <v>45</v>
      </c>
      <c r="D2703" s="2">
        <v>45</v>
      </c>
      <c r="E2703" s="2">
        <v>225</v>
      </c>
      <c r="F2703" s="2">
        <v>45</v>
      </c>
      <c r="G2703" s="2">
        <v>10125</v>
      </c>
      <c r="H2703" s="12">
        <f t="shared" si="42"/>
        <v>0</v>
      </c>
    </row>
    <row r="2704" spans="2:8" ht="13.5" x14ac:dyDescent="0.25">
      <c r="B2704" s="10">
        <v>45940</v>
      </c>
      <c r="C2704" s="2">
        <v>45</v>
      </c>
      <c r="D2704" s="2">
        <v>45</v>
      </c>
      <c r="E2704" s="2">
        <v>0</v>
      </c>
      <c r="F2704" s="2">
        <v>0</v>
      </c>
      <c r="G2704" s="2">
        <v>0</v>
      </c>
      <c r="H2704" s="12">
        <f t="shared" si="42"/>
        <v>0</v>
      </c>
    </row>
    <row r="2705" spans="2:11" ht="13.5" x14ac:dyDescent="0.25">
      <c r="B2705" s="10">
        <v>45943</v>
      </c>
      <c r="C2705" s="2">
        <v>45</v>
      </c>
      <c r="D2705" s="2">
        <v>45</v>
      </c>
      <c r="E2705" s="2">
        <v>20</v>
      </c>
      <c r="F2705" s="2">
        <v>45</v>
      </c>
      <c r="G2705" s="2">
        <v>900</v>
      </c>
      <c r="H2705" s="12">
        <f t="shared" si="42"/>
        <v>0</v>
      </c>
    </row>
    <row r="2706" spans="2:11" ht="13.5" x14ac:dyDescent="0.25">
      <c r="B2706" s="10">
        <v>45944</v>
      </c>
      <c r="C2706" s="2">
        <v>45</v>
      </c>
      <c r="D2706" s="2">
        <v>45</v>
      </c>
      <c r="E2706" s="2">
        <v>0</v>
      </c>
      <c r="F2706" s="2">
        <v>0</v>
      </c>
      <c r="G2706" s="2">
        <v>0</v>
      </c>
      <c r="H2706" s="12">
        <f t="shared" si="42"/>
        <v>0</v>
      </c>
    </row>
    <row r="2707" spans="2:11" ht="13.5" x14ac:dyDescent="0.25">
      <c r="B2707" s="10">
        <v>45946</v>
      </c>
      <c r="C2707" s="2">
        <v>45</v>
      </c>
      <c r="D2707" s="2">
        <v>45</v>
      </c>
      <c r="E2707" s="2">
        <v>0</v>
      </c>
      <c r="F2707" s="2">
        <v>0</v>
      </c>
      <c r="G2707" s="2">
        <v>0</v>
      </c>
      <c r="H2707" s="12">
        <f t="shared" si="42"/>
        <v>0</v>
      </c>
    </row>
    <row r="2708" spans="2:11" ht="13.5" x14ac:dyDescent="0.25">
      <c r="B2708" s="10">
        <v>45947</v>
      </c>
      <c r="C2708" s="2">
        <v>45</v>
      </c>
      <c r="D2708" s="2">
        <v>45</v>
      </c>
      <c r="E2708" s="2">
        <v>50</v>
      </c>
      <c r="F2708" s="2">
        <v>45</v>
      </c>
      <c r="G2708" s="2">
        <v>2250</v>
      </c>
      <c r="H2708" s="12">
        <f t="shared" si="42"/>
        <v>0</v>
      </c>
      <c r="I2708" s="16" t="s">
        <v>13</v>
      </c>
      <c r="J2708" s="16" t="s">
        <v>14</v>
      </c>
      <c r="K2708" s="16" t="s">
        <v>6</v>
      </c>
    </row>
    <row r="2709" spans="2:11" ht="13.5" x14ac:dyDescent="0.25">
      <c r="B2709" s="10">
        <v>45950</v>
      </c>
      <c r="C2709" s="2">
        <v>45</v>
      </c>
      <c r="D2709" s="2">
        <v>45</v>
      </c>
      <c r="E2709" s="2">
        <v>1489</v>
      </c>
      <c r="F2709" s="2">
        <v>45</v>
      </c>
      <c r="G2709" s="2">
        <v>67005</v>
      </c>
      <c r="H2709" s="12">
        <f t="shared" si="42"/>
        <v>0</v>
      </c>
      <c r="I2709" s="17">
        <v>6000000</v>
      </c>
      <c r="J2709" s="18">
        <f>I2709*D2709</f>
        <v>270000000</v>
      </c>
      <c r="K2709" s="19">
        <f>SUM(E2513:E2709)/197</f>
        <v>65.076142131979694</v>
      </c>
    </row>
    <row r="2710" spans="2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topLeftCell="E2685" workbookViewId="0">
      <selection activeCell="F2712" sqref="F2712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20.662700000000001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20.662700000000001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20.662700000000001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20.662700000000001</v>
      </c>
      <c r="C5" s="2">
        <f t="shared" si="0"/>
        <v>0</v>
      </c>
      <c r="D5" s="2">
        <f>AVERAGE(B1:B5)</f>
        <v>20.662700000000001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21.279599999999999</v>
      </c>
      <c r="C6" s="2">
        <f t="shared" si="0"/>
        <v>0.61689999999999756</v>
      </c>
      <c r="D6" s="2">
        <f t="shared" ref="D6:D69" si="1">AVERAGE(B2:B6)</f>
        <v>20.786080000000002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20.643699999999999</v>
      </c>
      <c r="C7" s="2">
        <f t="shared" si="0"/>
        <v>-0.63589999999999947</v>
      </c>
      <c r="D7" s="2">
        <f t="shared" si="1"/>
        <v>20.78228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20.026800000000001</v>
      </c>
      <c r="C8" s="2">
        <f t="shared" si="0"/>
        <v>-0.61689999999999756</v>
      </c>
      <c r="D8" s="2">
        <f t="shared" si="1"/>
        <v>20.655099999999997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20.026800000000001</v>
      </c>
      <c r="C9" s="2">
        <f t="shared" si="0"/>
        <v>0</v>
      </c>
      <c r="D9" s="2">
        <f t="shared" si="1"/>
        <v>20.527920000000002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20.6248</v>
      </c>
      <c r="C10" s="2">
        <f t="shared" si="0"/>
        <v>0.59799999999999898</v>
      </c>
      <c r="D10" s="2">
        <f t="shared" si="1"/>
        <v>20.520339999999997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20.0078</v>
      </c>
      <c r="C11" s="2">
        <f t="shared" si="0"/>
        <v>-0.61700000000000088</v>
      </c>
      <c r="D11" s="2">
        <f t="shared" si="1"/>
        <v>20.265980000000003</v>
      </c>
      <c r="E11" s="2">
        <f>AVERAGE(B2:B11)</f>
        <v>20.526029999999999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20.0078</v>
      </c>
      <c r="C12" s="2">
        <f t="shared" si="0"/>
        <v>0</v>
      </c>
      <c r="D12" s="2">
        <f t="shared" si="1"/>
        <v>20.1388</v>
      </c>
      <c r="E12" s="2">
        <f t="shared" ref="E12:E75" si="2">AVERAGE(B3:B12)</f>
        <v>20.460540000000002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20.0078</v>
      </c>
      <c r="C13" s="2">
        <f t="shared" si="0"/>
        <v>0</v>
      </c>
      <c r="D13" s="2">
        <f t="shared" si="1"/>
        <v>20.135000000000002</v>
      </c>
      <c r="E13" s="2">
        <f t="shared" si="2"/>
        <v>20.395050000000001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20.0078</v>
      </c>
      <c r="C14" s="2">
        <f t="shared" si="0"/>
        <v>0</v>
      </c>
      <c r="D14" s="2">
        <f t="shared" si="1"/>
        <v>20.1312</v>
      </c>
      <c r="E14" s="2">
        <f t="shared" si="2"/>
        <v>20.329560000000001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20.0078</v>
      </c>
      <c r="C15" s="2">
        <f t="shared" si="0"/>
        <v>0</v>
      </c>
      <c r="D15" s="2">
        <f t="shared" si="1"/>
        <v>20.0078</v>
      </c>
      <c r="E15" s="2">
        <f t="shared" si="2"/>
        <v>20.26407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20.0078</v>
      </c>
      <c r="C16" s="2">
        <f t="shared" si="0"/>
        <v>0</v>
      </c>
      <c r="D16" s="2">
        <f t="shared" si="1"/>
        <v>20.0078</v>
      </c>
      <c r="E16" s="2">
        <f t="shared" si="2"/>
        <v>20.136890000000001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20.0078</v>
      </c>
      <c r="C17" s="2">
        <f t="shared" si="0"/>
        <v>0</v>
      </c>
      <c r="D17" s="2">
        <f t="shared" si="1"/>
        <v>20.0078</v>
      </c>
      <c r="E17" s="2">
        <f t="shared" si="2"/>
        <v>20.0733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20.0078</v>
      </c>
      <c r="C18" s="2">
        <f t="shared" si="0"/>
        <v>0</v>
      </c>
      <c r="D18" s="2">
        <f t="shared" si="1"/>
        <v>20.0078</v>
      </c>
      <c r="E18" s="2">
        <f t="shared" si="2"/>
        <v>20.071400000000004</v>
      </c>
      <c r="F18" s="2"/>
      <c r="G18" s="2"/>
      <c r="H18" s="2"/>
      <c r="I18" s="2">
        <f t="array" ref="I18">SUMPRODUCT(B2:B21, (ROW(B2:B21)-ROW(B2)+1)) / (20*21/2)</f>
        <v>20.267276190476188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20.605899999999998</v>
      </c>
      <c r="C19" s="2">
        <f t="shared" si="0"/>
        <v>0.59809999999999874</v>
      </c>
      <c r="D19" s="2">
        <f t="shared" si="1"/>
        <v>20.127420000000001</v>
      </c>
      <c r="E19" s="2">
        <f t="shared" si="2"/>
        <v>20.12931</v>
      </c>
      <c r="F19" s="2"/>
      <c r="G19" s="2"/>
      <c r="H19" s="2"/>
      <c r="I19" s="2">
        <f t="array" ref="I19">SUMPRODUCT(B3:B22, (ROW(B3:B22)-ROW(B3)+1)) / (20*21/2)</f>
        <v>20.311792380952383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20.268999999999998</v>
      </c>
      <c r="C20" s="2">
        <f t="shared" si="0"/>
        <v>-0.33689999999999998</v>
      </c>
      <c r="D20" s="2">
        <f t="shared" si="1"/>
        <v>20.179660000000002</v>
      </c>
      <c r="E20" s="2">
        <f t="shared" si="2"/>
        <v>20.093730000000001</v>
      </c>
      <c r="F20" s="2">
        <f t="shared" ref="F20:F83" si="3">AVERAGE(B1:B20)</f>
        <v>20.325778947368416</v>
      </c>
      <c r="G20" s="2"/>
      <c r="H20" s="2"/>
      <c r="I20" s="2">
        <f t="array" ref="I20">SUMPRODUCT(B4:B23, (ROW(B4:B23)-ROW(B4)+1)) / (20*21/2)</f>
        <v>20.35557</v>
      </c>
      <c r="J20" s="2">
        <f>F20</f>
        <v>20.325778947368416</v>
      </c>
      <c r="K20" s="2"/>
    </row>
    <row r="21" spans="1:11" ht="13.5" x14ac:dyDescent="0.25">
      <c r="A21" s="3">
        <f>TITRES_STAT!B24</f>
        <v>42034</v>
      </c>
      <c r="B21" s="6">
        <f>TITRES_STAT!D24</f>
        <v>20.817799999999998</v>
      </c>
      <c r="C21" s="2">
        <f t="shared" si="0"/>
        <v>0.54879999999999995</v>
      </c>
      <c r="D21" s="2">
        <f t="shared" si="1"/>
        <v>20.341660000000001</v>
      </c>
      <c r="E21" s="2">
        <f t="shared" si="2"/>
        <v>20.17473</v>
      </c>
      <c r="F21" s="2">
        <f t="shared" si="3"/>
        <v>20.350379999999994</v>
      </c>
      <c r="G21" s="2"/>
      <c r="H21" s="2"/>
      <c r="I21" s="2">
        <f t="array" ref="I21">SUMPRODUCT(B5:B24, (ROW(B5:B24)-ROW(B5)+1)) / (20*21/2)</f>
        <v>20.39860904761905</v>
      </c>
      <c r="J21" s="2">
        <f t="shared" ref="J21:J84" si="4">$J$4*B21+J20*(1-$J$4)</f>
        <v>20.372638095238091</v>
      </c>
      <c r="K21" s="2"/>
    </row>
    <row r="22" spans="1:11" ht="13.5" x14ac:dyDescent="0.25">
      <c r="A22" s="3">
        <f>TITRES_STAT!B25</f>
        <v>42037</v>
      </c>
      <c r="B22" s="6">
        <f>TITRES_STAT!D25</f>
        <v>20.817799999999998</v>
      </c>
      <c r="C22" s="2">
        <f t="shared" si="0"/>
        <v>0</v>
      </c>
      <c r="D22" s="2">
        <f t="shared" si="1"/>
        <v>20.503659999999996</v>
      </c>
      <c r="E22" s="2">
        <f t="shared" si="2"/>
        <v>20.255730000000003</v>
      </c>
      <c r="F22" s="2">
        <f t="shared" si="3"/>
        <v>20.358134999999997</v>
      </c>
      <c r="G22" s="2"/>
      <c r="H22" s="2"/>
      <c r="I22" s="2">
        <f t="array" ref="I22">SUMPRODUCT(B6:B25, (ROW(B6:B25)-ROW(B6)+1)) / (20*21/2)</f>
        <v>20.440909523809527</v>
      </c>
      <c r="J22" s="2">
        <f t="shared" si="4"/>
        <v>20.415034467120179</v>
      </c>
      <c r="K22" s="2"/>
    </row>
    <row r="23" spans="1:11" ht="13.5" x14ac:dyDescent="0.25">
      <c r="A23" s="3">
        <f>TITRES_STAT!B26</f>
        <v>42038</v>
      </c>
      <c r="B23" s="6">
        <f>TITRES_STAT!D26</f>
        <v>20.817799999999998</v>
      </c>
      <c r="C23" s="2">
        <f t="shared" si="0"/>
        <v>0</v>
      </c>
      <c r="D23" s="2">
        <f t="shared" si="1"/>
        <v>20.665659999999995</v>
      </c>
      <c r="E23" s="2">
        <f t="shared" si="2"/>
        <v>20.336730000000003</v>
      </c>
      <c r="F23" s="2">
        <f t="shared" si="3"/>
        <v>20.365889999999997</v>
      </c>
      <c r="G23" s="2"/>
      <c r="H23" s="2"/>
      <c r="I23" s="2">
        <f t="array" ref="I23">SUMPRODUCT(B7:B26, (ROW(B7:B26)-ROW(B7)+1)) / (20*21/2)</f>
        <v>20.482471428571429</v>
      </c>
      <c r="J23" s="2">
        <f t="shared" si="4"/>
        <v>20.453393089299208</v>
      </c>
      <c r="K23" s="2"/>
    </row>
    <row r="24" spans="1:11" ht="13.5" x14ac:dyDescent="0.25">
      <c r="A24" s="3">
        <f>TITRES_STAT!B27</f>
        <v>42039</v>
      </c>
      <c r="B24" s="6">
        <f>TITRES_STAT!D27</f>
        <v>20.817799999999998</v>
      </c>
      <c r="C24" s="2">
        <f t="shared" si="0"/>
        <v>0</v>
      </c>
      <c r="D24" s="2">
        <f t="shared" si="1"/>
        <v>20.70804</v>
      </c>
      <c r="E24" s="2">
        <f t="shared" si="2"/>
        <v>20.417730000000002</v>
      </c>
      <c r="F24" s="2">
        <f t="shared" si="3"/>
        <v>20.373644999999996</v>
      </c>
      <c r="G24" s="2"/>
      <c r="H24" s="2"/>
      <c r="I24" s="2">
        <f t="array" ref="I24">SUMPRODUCT(B8:B27, (ROW(B8:B27)-ROW(B8)+1)) / (20*21/2)</f>
        <v>20.526232380952379</v>
      </c>
      <c r="J24" s="2">
        <f t="shared" si="4"/>
        <v>20.488098509365951</v>
      </c>
      <c r="K24" s="2"/>
    </row>
    <row r="25" spans="1:11" ht="13.5" x14ac:dyDescent="0.25">
      <c r="A25" s="3">
        <f>TITRES_STAT!B28</f>
        <v>42040</v>
      </c>
      <c r="B25" s="6">
        <f>TITRES_STAT!D28</f>
        <v>20.817799999999998</v>
      </c>
      <c r="C25" s="2">
        <f t="shared" si="0"/>
        <v>0</v>
      </c>
      <c r="D25" s="2">
        <f t="shared" si="1"/>
        <v>20.817799999999998</v>
      </c>
      <c r="E25" s="2">
        <f t="shared" si="2"/>
        <v>20.498730000000002</v>
      </c>
      <c r="F25" s="2">
        <f t="shared" si="3"/>
        <v>20.381399999999996</v>
      </c>
      <c r="G25" s="2"/>
      <c r="H25" s="2"/>
      <c r="I25" s="2">
        <f t="array" ref="I25">SUMPRODUCT(B9:B28, (ROW(B9:B28)-ROW(B9)+1)) / (20*21/2)</f>
        <v>20.569164285714283</v>
      </c>
      <c r="J25" s="2">
        <f t="shared" si="4"/>
        <v>20.519498651331098</v>
      </c>
      <c r="K25" s="2"/>
    </row>
    <row r="26" spans="1:11" ht="13.5" x14ac:dyDescent="0.25">
      <c r="A26" s="3">
        <f>TITRES_STAT!B29</f>
        <v>42041</v>
      </c>
      <c r="B26" s="6">
        <f>TITRES_STAT!D29</f>
        <v>20.817799999999998</v>
      </c>
      <c r="C26" s="2">
        <f t="shared" si="0"/>
        <v>0</v>
      </c>
      <c r="D26" s="2">
        <f t="shared" si="1"/>
        <v>20.817799999999998</v>
      </c>
      <c r="E26" s="2">
        <f t="shared" si="2"/>
        <v>20.579730000000005</v>
      </c>
      <c r="F26" s="2">
        <f t="shared" si="3"/>
        <v>20.358309999999996</v>
      </c>
      <c r="G26" s="2"/>
      <c r="H26" s="2"/>
      <c r="I26" s="2">
        <f t="array" ref="I26">SUMPRODUCT(B10:B29, (ROW(B10:B29)-ROW(B10)+1)) / (20*21/2)</f>
        <v>20.608329523809523</v>
      </c>
      <c r="J26" s="2">
        <f t="shared" si="4"/>
        <v>20.547908303585277</v>
      </c>
      <c r="K26" s="2"/>
    </row>
    <row r="27" spans="1:11" ht="13.5" x14ac:dyDescent="0.25">
      <c r="A27" s="3">
        <f>TITRES_STAT!B30</f>
        <v>42044</v>
      </c>
      <c r="B27" s="6">
        <f>TITRES_STAT!D30</f>
        <v>20.817799999999998</v>
      </c>
      <c r="C27" s="2">
        <f t="shared" si="0"/>
        <v>0</v>
      </c>
      <c r="D27" s="2">
        <f t="shared" si="1"/>
        <v>20.817799999999998</v>
      </c>
      <c r="E27" s="2">
        <f t="shared" si="2"/>
        <v>20.660730000000001</v>
      </c>
      <c r="F27" s="2">
        <f t="shared" si="3"/>
        <v>20.367014999999991</v>
      </c>
      <c r="G27" s="2"/>
      <c r="H27" s="2"/>
      <c r="I27" s="2">
        <f t="array" ref="I27">SUMPRODUCT(B11:B30, (ROW(B11:B30)-ROW(B11)+1)) / (20*21/2)</f>
        <v>20.643728095238096</v>
      </c>
      <c r="J27" s="2">
        <f t="shared" si="4"/>
        <v>20.573612274672392</v>
      </c>
      <c r="K27" s="2"/>
    </row>
    <row r="28" spans="1:11" ht="13.5" x14ac:dyDescent="0.25">
      <c r="A28" s="3">
        <f>TITRES_STAT!B31</f>
        <v>42045</v>
      </c>
      <c r="B28" s="6">
        <f>TITRES_STAT!D31</f>
        <v>20.817799999999998</v>
      </c>
      <c r="C28" s="2">
        <f t="shared" si="0"/>
        <v>0</v>
      </c>
      <c r="D28" s="2">
        <f t="shared" si="1"/>
        <v>20.817799999999998</v>
      </c>
      <c r="E28" s="2">
        <f t="shared" si="2"/>
        <v>20.74173</v>
      </c>
      <c r="F28" s="2">
        <f t="shared" si="3"/>
        <v>20.406564999999993</v>
      </c>
      <c r="G28" s="2"/>
      <c r="H28" s="2"/>
      <c r="I28" s="2">
        <f t="array" ref="I28">SUMPRODUCT(B12:B31, (ROW(B12:B31)-ROW(B12)+1)) / (20*21/2)</f>
        <v>20.678207619047619</v>
      </c>
      <c r="J28" s="2">
        <f t="shared" si="4"/>
        <v>20.596868248513115</v>
      </c>
      <c r="K28" s="2"/>
    </row>
    <row r="29" spans="1:11" ht="13.5" x14ac:dyDescent="0.25">
      <c r="A29" s="3">
        <f>TITRES_STAT!B32</f>
        <v>42046</v>
      </c>
      <c r="B29" s="6">
        <f>TITRES_STAT!D32</f>
        <v>20.817799999999998</v>
      </c>
      <c r="C29" s="2">
        <f t="shared" si="0"/>
        <v>0</v>
      </c>
      <c r="D29" s="2">
        <f t="shared" si="1"/>
        <v>20.817799999999998</v>
      </c>
      <c r="E29" s="2">
        <f t="shared" si="2"/>
        <v>20.762920000000001</v>
      </c>
      <c r="F29" s="2">
        <f t="shared" si="3"/>
        <v>20.446114999999992</v>
      </c>
      <c r="G29" s="2"/>
      <c r="H29" s="2"/>
      <c r="I29" s="2">
        <f t="array" ref="I29">SUMPRODUCT(B13:B32, (ROW(B13:B32)-ROW(B13)+1)) / (20*21/2)</f>
        <v>20.708829999999999</v>
      </c>
      <c r="J29" s="2">
        <f t="shared" si="4"/>
        <v>20.617909367702342</v>
      </c>
      <c r="K29" s="2"/>
    </row>
    <row r="30" spans="1:11" ht="13.5" x14ac:dyDescent="0.25">
      <c r="A30" s="3">
        <f>TITRES_STAT!B33</f>
        <v>42047</v>
      </c>
      <c r="B30" s="6">
        <f>TITRES_STAT!D33</f>
        <v>20.817799999999998</v>
      </c>
      <c r="C30" s="2">
        <f t="shared" si="0"/>
        <v>0</v>
      </c>
      <c r="D30" s="2">
        <f t="shared" si="1"/>
        <v>20.817799999999998</v>
      </c>
      <c r="E30" s="2">
        <f t="shared" si="2"/>
        <v>20.817800000000002</v>
      </c>
      <c r="F30" s="2">
        <f t="shared" si="3"/>
        <v>20.455764999999992</v>
      </c>
      <c r="G30" s="2"/>
      <c r="H30" s="2"/>
      <c r="I30" s="2">
        <f t="array" ref="I30">SUMPRODUCT(B14:B33, (ROW(B14:B33)-ROW(B14)+1)) / (20*21/2)</f>
        <v>20.735595238095236</v>
      </c>
      <c r="J30" s="2">
        <f t="shared" si="4"/>
        <v>20.63694657077831</v>
      </c>
      <c r="K30" s="2"/>
    </row>
    <row r="31" spans="1:11" ht="13.5" x14ac:dyDescent="0.25">
      <c r="A31" s="3">
        <f>TITRES_STAT!B34</f>
        <v>42048</v>
      </c>
      <c r="B31" s="6">
        <f>TITRES_STAT!D34</f>
        <v>20.817799999999998</v>
      </c>
      <c r="C31" s="2">
        <f t="shared" si="0"/>
        <v>0</v>
      </c>
      <c r="D31" s="2">
        <f t="shared" si="1"/>
        <v>20.817799999999998</v>
      </c>
      <c r="E31" s="2">
        <f t="shared" si="2"/>
        <v>20.817800000000002</v>
      </c>
      <c r="F31" s="2">
        <f t="shared" si="3"/>
        <v>20.49626499999999</v>
      </c>
      <c r="G31" s="2"/>
      <c r="H31" s="2"/>
      <c r="I31" s="2">
        <f t="array" ref="I31">SUMPRODUCT(B15:B34, (ROW(B15:B34)-ROW(B15)+1)) / (20*21/2)</f>
        <v>20.75850333333333</v>
      </c>
      <c r="J31" s="2">
        <f t="shared" si="4"/>
        <v>20.654170706894661</v>
      </c>
      <c r="K31" s="2"/>
    </row>
    <row r="32" spans="1:11" ht="13.5" x14ac:dyDescent="0.25">
      <c r="A32" s="3">
        <f>TITRES_STAT!B35</f>
        <v>42051</v>
      </c>
      <c r="B32" s="6">
        <f>TITRES_STAT!D35</f>
        <v>20.817799999999998</v>
      </c>
      <c r="C32" s="2">
        <f t="shared" si="0"/>
        <v>0</v>
      </c>
      <c r="D32" s="2">
        <f t="shared" si="1"/>
        <v>20.817799999999998</v>
      </c>
      <c r="E32" s="2">
        <f t="shared" si="2"/>
        <v>20.817800000000002</v>
      </c>
      <c r="F32" s="2">
        <f t="shared" si="3"/>
        <v>20.536764999999995</v>
      </c>
      <c r="G32" s="2"/>
      <c r="H32" s="2"/>
      <c r="I32" s="2">
        <f t="array" ref="I32">SUMPRODUCT(B16:B35, (ROW(B16:B35)-ROW(B16)+1)) / (20*21/2)</f>
        <v>20.777554285714285</v>
      </c>
      <c r="J32" s="2">
        <f t="shared" si="4"/>
        <v>20.669754449095169</v>
      </c>
      <c r="K32" s="2"/>
    </row>
    <row r="33" spans="1:11" ht="13.5" x14ac:dyDescent="0.25">
      <c r="A33" s="3">
        <f>TITRES_STAT!B36</f>
        <v>42052</v>
      </c>
      <c r="B33" s="6">
        <f>TITRES_STAT!D36</f>
        <v>20.817799999999998</v>
      </c>
      <c r="C33" s="2">
        <f t="shared" si="0"/>
        <v>0</v>
      </c>
      <c r="D33" s="2">
        <f t="shared" si="1"/>
        <v>20.817799999999998</v>
      </c>
      <c r="E33" s="2">
        <f t="shared" si="2"/>
        <v>20.817800000000002</v>
      </c>
      <c r="F33" s="2">
        <f t="shared" si="3"/>
        <v>20.577264999999993</v>
      </c>
      <c r="G33" s="2"/>
      <c r="H33" s="2"/>
      <c r="I33" s="2">
        <f t="array" ref="I33">SUMPRODUCT(B17:B36, (ROW(B17:B36)-ROW(B17)+1)) / (20*21/2)</f>
        <v>20.733271904761903</v>
      </c>
      <c r="J33" s="2">
        <f t="shared" si="4"/>
        <v>20.683854025371819</v>
      </c>
      <c r="K33" s="2"/>
    </row>
    <row r="34" spans="1:11" ht="13.5" x14ac:dyDescent="0.25">
      <c r="A34" s="3">
        <f>TITRES_STAT!B37</f>
        <v>42053</v>
      </c>
      <c r="B34" s="6">
        <f>TITRES_STAT!D37</f>
        <v>20.817799999999998</v>
      </c>
      <c r="C34" s="2">
        <f t="shared" si="0"/>
        <v>0</v>
      </c>
      <c r="D34" s="2">
        <f t="shared" si="1"/>
        <v>20.817799999999998</v>
      </c>
      <c r="E34" s="2">
        <f t="shared" si="2"/>
        <v>20.817800000000002</v>
      </c>
      <c r="F34" s="2">
        <f t="shared" si="3"/>
        <v>20.617764999999995</v>
      </c>
      <c r="G34" s="2"/>
      <c r="H34" s="2"/>
      <c r="I34" s="2">
        <f t="array" ref="I34">SUMPRODUCT(B18:B37, (ROW(B18:B37)-ROW(B18)+1)) / (20*21/2)</f>
        <v>20.688106190476191</v>
      </c>
      <c r="J34" s="2">
        <f t="shared" si="4"/>
        <v>20.696610784860216</v>
      </c>
      <c r="K34" s="2"/>
    </row>
    <row r="35" spans="1:11" ht="13.5" x14ac:dyDescent="0.25">
      <c r="A35" s="3">
        <f>TITRES_STAT!B38</f>
        <v>42054</v>
      </c>
      <c r="B35" s="6">
        <f>TITRES_STAT!D38</f>
        <v>20.817799999999998</v>
      </c>
      <c r="C35" s="2">
        <f t="shared" si="0"/>
        <v>0</v>
      </c>
      <c r="D35" s="2">
        <f t="shared" si="1"/>
        <v>20.817799999999998</v>
      </c>
      <c r="E35" s="2">
        <f t="shared" si="2"/>
        <v>20.817800000000002</v>
      </c>
      <c r="F35" s="2">
        <f t="shared" si="3"/>
        <v>20.658264999999993</v>
      </c>
      <c r="G35" s="2"/>
      <c r="H35" s="2"/>
      <c r="I35" s="2">
        <f t="array" ref="I35">SUMPRODUCT(B19:B38, (ROW(B19:B38)-ROW(B19)+1)) / (20*21/2)</f>
        <v>20.642057142857144</v>
      </c>
      <c r="J35" s="2">
        <f t="shared" si="4"/>
        <v>20.708152614873526</v>
      </c>
      <c r="K35" s="2"/>
    </row>
    <row r="36" spans="1:11" ht="13.5" x14ac:dyDescent="0.25">
      <c r="A36" s="3">
        <f>TITRES_STAT!B39</f>
        <v>42055</v>
      </c>
      <c r="B36" s="6">
        <f>TITRES_STAT!D39</f>
        <v>20.193300000000001</v>
      </c>
      <c r="C36" s="2">
        <f t="shared" si="0"/>
        <v>-0.62449999999999761</v>
      </c>
      <c r="D36" s="2">
        <f t="shared" si="1"/>
        <v>20.692899999999998</v>
      </c>
      <c r="E36" s="2">
        <f t="shared" si="2"/>
        <v>20.75535</v>
      </c>
      <c r="F36" s="2">
        <f t="shared" si="3"/>
        <v>20.667539999999995</v>
      </c>
      <c r="G36" s="2"/>
      <c r="H36" s="2"/>
      <c r="I36" s="2">
        <f t="array" ref="I36">SUMPRODUCT(B20:B39, (ROW(B20:B39)-ROW(B20)+1)) / (20*21/2)</f>
        <v>20.595124761904763</v>
      </c>
      <c r="J36" s="2">
        <f t="shared" si="4"/>
        <v>20.65911903250462</v>
      </c>
      <c r="K36" s="2"/>
    </row>
    <row r="37" spans="1:11" ht="13.5" x14ac:dyDescent="0.25">
      <c r="A37" s="3">
        <f>TITRES_STAT!B40</f>
        <v>42058</v>
      </c>
      <c r="B37" s="6">
        <f>TITRES_STAT!D40</f>
        <v>20.193300000000001</v>
      </c>
      <c r="C37" s="2">
        <f t="shared" si="0"/>
        <v>0</v>
      </c>
      <c r="D37" s="2">
        <f t="shared" si="1"/>
        <v>20.568000000000001</v>
      </c>
      <c r="E37" s="2">
        <f t="shared" si="2"/>
        <v>20.692900000000002</v>
      </c>
      <c r="F37" s="2">
        <f t="shared" si="3"/>
        <v>20.676814999999998</v>
      </c>
      <c r="G37" s="2"/>
      <c r="H37" s="2"/>
      <c r="I37" s="2">
        <f t="array" ref="I37">SUMPRODUCT(B21:B40, (ROW(B21:B40)-ROW(B21)+1)) / (20*21/2)</f>
        <v>20.532852380952377</v>
      </c>
      <c r="J37" s="2">
        <f t="shared" si="4"/>
        <v>20.614755315123229</v>
      </c>
      <c r="K37" s="2"/>
    </row>
    <row r="38" spans="1:11" ht="13.5" x14ac:dyDescent="0.25">
      <c r="A38" s="3">
        <f>TITRES_STAT!B41</f>
        <v>42059</v>
      </c>
      <c r="B38" s="6">
        <f>TITRES_STAT!D41</f>
        <v>20.193300000000001</v>
      </c>
      <c r="C38" s="2">
        <f t="shared" si="0"/>
        <v>0</v>
      </c>
      <c r="D38" s="2">
        <f t="shared" si="1"/>
        <v>20.443099999999998</v>
      </c>
      <c r="E38" s="2">
        <f t="shared" si="2"/>
        <v>20.63045</v>
      </c>
      <c r="F38" s="2">
        <f t="shared" si="3"/>
        <v>20.68609</v>
      </c>
      <c r="G38" s="2"/>
      <c r="H38" s="2"/>
      <c r="I38" s="2">
        <f t="array" ref="I38">SUMPRODUCT(B22:B41, (ROW(B22:B41)-ROW(B22)+1)) / (20*21/2)</f>
        <v>20.471805714285715</v>
      </c>
      <c r="J38" s="2">
        <f t="shared" si="4"/>
        <v>20.574616713682921</v>
      </c>
      <c r="K38" s="2"/>
    </row>
    <row r="39" spans="1:11" ht="13.5" x14ac:dyDescent="0.25">
      <c r="A39" s="3">
        <f>TITRES_STAT!B42</f>
        <v>42060</v>
      </c>
      <c r="B39" s="6">
        <f>TITRES_STAT!D42</f>
        <v>20.193300000000001</v>
      </c>
      <c r="C39" s="2">
        <f t="shared" si="0"/>
        <v>0</v>
      </c>
      <c r="D39" s="2">
        <f t="shared" si="1"/>
        <v>20.318200000000001</v>
      </c>
      <c r="E39" s="2">
        <f t="shared" si="2"/>
        <v>20.567999999999998</v>
      </c>
      <c r="F39" s="2">
        <f t="shared" si="3"/>
        <v>20.665460000000003</v>
      </c>
      <c r="G39" s="2"/>
      <c r="H39" s="2"/>
      <c r="I39" s="2">
        <f t="array" ref="I39">SUMPRODUCT(B23:B42, (ROW(B23:B42)-ROW(B23)+1)) / (20*21/2)</f>
        <v>20.414598095238095</v>
      </c>
      <c r="J39" s="2">
        <f t="shared" si="4"/>
        <v>20.538300836189311</v>
      </c>
      <c r="K39" s="2"/>
    </row>
    <row r="40" spans="1:11" ht="13.5" x14ac:dyDescent="0.25">
      <c r="A40" s="3">
        <f>TITRES_STAT!B43</f>
        <v>42061</v>
      </c>
      <c r="B40" s="6">
        <f>TITRES_STAT!D43</f>
        <v>20.011600000000001</v>
      </c>
      <c r="C40" s="2">
        <f t="shared" si="0"/>
        <v>-0.18169999999999931</v>
      </c>
      <c r="D40" s="2">
        <f t="shared" si="1"/>
        <v>20.156960000000002</v>
      </c>
      <c r="E40" s="2">
        <f t="shared" si="2"/>
        <v>20.487379999999995</v>
      </c>
      <c r="F40" s="2">
        <f t="shared" si="3"/>
        <v>20.652590000000004</v>
      </c>
      <c r="G40" s="2"/>
      <c r="H40" s="2"/>
      <c r="I40" s="2">
        <f t="array" ref="I40">SUMPRODUCT(B24:B43, (ROW(B24:B43)-ROW(B24)+1)) / (20*21/2)</f>
        <v>20.361229523809524</v>
      </c>
      <c r="J40" s="2">
        <f t="shared" si="4"/>
        <v>20.488138851790332</v>
      </c>
      <c r="K40" s="2"/>
    </row>
    <row r="41" spans="1:11" ht="13.5" x14ac:dyDescent="0.25">
      <c r="A41" s="3">
        <f>TITRES_STAT!B44</f>
        <v>42062</v>
      </c>
      <c r="B41" s="6">
        <f>TITRES_STAT!D44</f>
        <v>20.011600000000001</v>
      </c>
      <c r="C41" s="2">
        <f t="shared" si="0"/>
        <v>0</v>
      </c>
      <c r="D41" s="2">
        <f t="shared" si="1"/>
        <v>20.120619999999999</v>
      </c>
      <c r="E41" s="2">
        <f t="shared" si="2"/>
        <v>20.406759999999998</v>
      </c>
      <c r="F41" s="2">
        <f t="shared" si="3"/>
        <v>20.612280000000005</v>
      </c>
      <c r="G41" s="2"/>
      <c r="H41" s="2"/>
      <c r="I41" s="2">
        <f t="array" ref="I41">SUMPRODUCT(B25:B44, (ROW(B25:B44)-ROW(B25)+1)) / (20*21/2)</f>
        <v>20.311699999999998</v>
      </c>
      <c r="J41" s="2">
        <f t="shared" si="4"/>
        <v>20.442754199238873</v>
      </c>
      <c r="K41" s="2"/>
    </row>
    <row r="42" spans="1:11" ht="13.5" x14ac:dyDescent="0.25">
      <c r="A42" s="3">
        <f>TITRES_STAT!B45</f>
        <v>42065</v>
      </c>
      <c r="B42" s="6">
        <f>TITRES_STAT!D45</f>
        <v>20.011600000000001</v>
      </c>
      <c r="C42" s="2">
        <f t="shared" si="0"/>
        <v>0</v>
      </c>
      <c r="D42" s="2">
        <f t="shared" si="1"/>
        <v>20.08428</v>
      </c>
      <c r="E42" s="2">
        <f t="shared" si="2"/>
        <v>20.326139999999999</v>
      </c>
      <c r="F42" s="2">
        <f t="shared" si="3"/>
        <v>20.571970000000004</v>
      </c>
      <c r="G42" s="2"/>
      <c r="H42" s="2"/>
      <c r="I42" s="2">
        <f t="array" ref="I42">SUMPRODUCT(B26:B45, (ROW(B26:B45)-ROW(B26)+1)) / (20*21/2)</f>
        <v>20.322971428571432</v>
      </c>
      <c r="J42" s="2">
        <f t="shared" si="4"/>
        <v>20.401691894549458</v>
      </c>
      <c r="K42" s="2"/>
    </row>
    <row r="43" spans="1:11" ht="13.5" x14ac:dyDescent="0.25">
      <c r="A43" s="3">
        <f>TITRES_STAT!B46</f>
        <v>42066</v>
      </c>
      <c r="B43" s="6">
        <f>TITRES_STAT!D46</f>
        <v>20.011600000000001</v>
      </c>
      <c r="C43" s="2">
        <f t="shared" si="0"/>
        <v>0</v>
      </c>
      <c r="D43" s="2">
        <f t="shared" si="1"/>
        <v>20.047940000000004</v>
      </c>
      <c r="E43" s="2">
        <f t="shared" si="2"/>
        <v>20.245519999999992</v>
      </c>
      <c r="F43" s="2">
        <f t="shared" si="3"/>
        <v>20.531660000000002</v>
      </c>
      <c r="G43" s="2"/>
      <c r="H43" s="2"/>
      <c r="I43" s="2">
        <f t="array" ref="I43">SUMPRODUCT(B27:B46, (ROW(B27:B46)-ROW(B27)+1)) / (20*21/2)</f>
        <v>20.335233809523807</v>
      </c>
      <c r="J43" s="2">
        <f t="shared" si="4"/>
        <v>20.364540285544749</v>
      </c>
      <c r="K43" s="2"/>
    </row>
    <row r="44" spans="1:11" ht="13.5" x14ac:dyDescent="0.25">
      <c r="A44" s="3">
        <f>TITRES_STAT!B47</f>
        <v>42067</v>
      </c>
      <c r="B44" s="6">
        <f>TITRES_STAT!D47</f>
        <v>20.011600000000001</v>
      </c>
      <c r="C44" s="2">
        <f t="shared" si="0"/>
        <v>0</v>
      </c>
      <c r="D44" s="2">
        <f t="shared" si="1"/>
        <v>20.011600000000001</v>
      </c>
      <c r="E44" s="2">
        <f t="shared" si="2"/>
        <v>20.164899999999999</v>
      </c>
      <c r="F44" s="2">
        <f t="shared" si="3"/>
        <v>20.491350000000001</v>
      </c>
      <c r="G44" s="2"/>
      <c r="H44" s="2"/>
      <c r="I44" s="2">
        <f t="array" ref="I44">SUMPRODUCT(B28:B47, (ROW(B28:B47)-ROW(B28)+1)) / (20*21/2)</f>
        <v>20.348487142857145</v>
      </c>
      <c r="J44" s="2">
        <f t="shared" si="4"/>
        <v>20.33092692501668</v>
      </c>
      <c r="K44" s="2"/>
    </row>
    <row r="45" spans="1:11" ht="13.5" x14ac:dyDescent="0.25">
      <c r="A45" s="3">
        <f>TITRES_STAT!B48</f>
        <v>42068</v>
      </c>
      <c r="B45" s="6">
        <f>TITRES_STAT!D48</f>
        <v>20.6097</v>
      </c>
      <c r="C45" s="2">
        <f t="shared" si="0"/>
        <v>0.59809999999999874</v>
      </c>
      <c r="D45" s="2">
        <f t="shared" si="1"/>
        <v>20.131220000000003</v>
      </c>
      <c r="E45" s="2">
        <f t="shared" si="2"/>
        <v>20.144089999999998</v>
      </c>
      <c r="F45" s="2">
        <f t="shared" si="3"/>
        <v>20.480944999999998</v>
      </c>
      <c r="G45" s="2"/>
      <c r="H45" s="2"/>
      <c r="I45" s="2">
        <f t="array" ref="I45">SUMPRODUCT(B29:B48, (ROW(B29:B48)-ROW(B29)+1)) / (20*21/2)</f>
        <v>20.362731428571429</v>
      </c>
      <c r="J45" s="2">
        <f t="shared" si="4"/>
        <v>20.357476741681758</v>
      </c>
      <c r="K45" s="2"/>
    </row>
    <row r="46" spans="1:11" ht="13.5" x14ac:dyDescent="0.25">
      <c r="A46" s="3">
        <f>TITRES_STAT!B49</f>
        <v>42069</v>
      </c>
      <c r="B46" s="6">
        <f>TITRES_STAT!D49</f>
        <v>20.6097</v>
      </c>
      <c r="C46" s="2">
        <f t="shared" si="0"/>
        <v>0</v>
      </c>
      <c r="D46" s="2">
        <f t="shared" si="1"/>
        <v>20.250840000000004</v>
      </c>
      <c r="E46" s="2">
        <f t="shared" si="2"/>
        <v>20.18573</v>
      </c>
      <c r="F46" s="2">
        <f t="shared" si="3"/>
        <v>20.470539999999993</v>
      </c>
      <c r="G46" s="2"/>
      <c r="H46" s="2"/>
      <c r="I46" s="2">
        <f t="array" ref="I46">SUMPRODUCT(B30:B49, (ROW(B30:B49)-ROW(B30)+1)) / (20*21/2)</f>
        <v>20.377966666666669</v>
      </c>
      <c r="J46" s="2">
        <f t="shared" si="4"/>
        <v>20.381498004378731</v>
      </c>
      <c r="K46" s="2"/>
    </row>
    <row r="47" spans="1:11" ht="13.5" x14ac:dyDescent="0.25">
      <c r="A47" s="3">
        <f>TITRES_STAT!B50</f>
        <v>42072</v>
      </c>
      <c r="B47" s="6">
        <f>TITRES_STAT!D50</f>
        <v>20.6097</v>
      </c>
      <c r="C47" s="2">
        <f t="shared" si="0"/>
        <v>0</v>
      </c>
      <c r="D47" s="2">
        <f t="shared" si="1"/>
        <v>20.370460000000001</v>
      </c>
      <c r="E47" s="2">
        <f t="shared" si="2"/>
        <v>20.227370000000001</v>
      </c>
      <c r="F47" s="2">
        <f t="shared" si="3"/>
        <v>20.460134999999994</v>
      </c>
      <c r="G47" s="2"/>
      <c r="H47" s="2"/>
      <c r="I47" s="2">
        <f t="array" ref="I47">SUMPRODUCT(B31:B50, (ROW(B31:B50)-ROW(B31)+1)) / (20*21/2)</f>
        <v>20.394192857142862</v>
      </c>
      <c r="J47" s="2">
        <f t="shared" si="4"/>
        <v>20.403231527771233</v>
      </c>
      <c r="K47" s="2"/>
    </row>
    <row r="48" spans="1:11" ht="13.5" x14ac:dyDescent="0.25">
      <c r="A48" s="3">
        <f>TITRES_STAT!B51</f>
        <v>42073</v>
      </c>
      <c r="B48" s="6">
        <f>TITRES_STAT!D51</f>
        <v>20.6097</v>
      </c>
      <c r="C48" s="2">
        <f t="shared" si="0"/>
        <v>0</v>
      </c>
      <c r="D48" s="2">
        <f t="shared" si="1"/>
        <v>20.490080000000003</v>
      </c>
      <c r="E48" s="2">
        <f t="shared" si="2"/>
        <v>20.269010000000002</v>
      </c>
      <c r="F48" s="2">
        <f t="shared" si="3"/>
        <v>20.449729999999992</v>
      </c>
      <c r="G48" s="2"/>
      <c r="H48" s="2"/>
      <c r="I48" s="2">
        <f t="array" ref="I48">SUMPRODUCT(B32:B51, (ROW(B32:B51)-ROW(B32)+1)) / (20*21/2)</f>
        <v>20.411410000000004</v>
      </c>
      <c r="J48" s="2">
        <f t="shared" si="4"/>
        <v>20.422895191793017</v>
      </c>
      <c r="K48" s="2"/>
    </row>
    <row r="49" spans="1:11" ht="13.5" x14ac:dyDescent="0.25">
      <c r="A49" s="3">
        <f>TITRES_STAT!B52</f>
        <v>42074</v>
      </c>
      <c r="B49" s="6">
        <f>TITRES_STAT!D52</f>
        <v>20.6097</v>
      </c>
      <c r="C49" s="2">
        <f t="shared" si="0"/>
        <v>0</v>
      </c>
      <c r="D49" s="2">
        <f t="shared" si="1"/>
        <v>20.6097</v>
      </c>
      <c r="E49" s="2">
        <f t="shared" si="2"/>
        <v>20.310650000000003</v>
      </c>
      <c r="F49" s="2">
        <f t="shared" si="3"/>
        <v>20.43932499999999</v>
      </c>
      <c r="G49" s="2"/>
      <c r="H49" s="2"/>
      <c r="I49" s="2">
        <f t="array" ref="I49">SUMPRODUCT(B33:B52, (ROW(B33:B52)-ROW(B33)+1)) / (20*21/2)</f>
        <v>20.429618095238098</v>
      </c>
      <c r="J49" s="2">
        <f t="shared" si="4"/>
        <v>20.440686125907966</v>
      </c>
      <c r="K49" s="2"/>
    </row>
    <row r="50" spans="1:11" ht="13.5" x14ac:dyDescent="0.25">
      <c r="A50" s="3">
        <f>TITRES_STAT!B53</f>
        <v>42075</v>
      </c>
      <c r="B50" s="6">
        <f>TITRES_STAT!D53</f>
        <v>20.6097</v>
      </c>
      <c r="C50" s="2">
        <f t="shared" si="0"/>
        <v>0</v>
      </c>
      <c r="D50" s="2">
        <f t="shared" si="1"/>
        <v>20.6097</v>
      </c>
      <c r="E50" s="2">
        <f t="shared" si="2"/>
        <v>20.370460000000001</v>
      </c>
      <c r="F50" s="2">
        <f t="shared" si="3"/>
        <v>20.428919999999987</v>
      </c>
      <c r="G50" s="2">
        <f t="shared" ref="G50:G113" si="5">AVERAGE(B1:B50)</f>
        <v>20.46828979591837</v>
      </c>
      <c r="H50" s="2"/>
      <c r="I50" s="2">
        <f t="array" ref="I50">SUMPRODUCT(B34:B53, (ROW(B34:B53)-ROW(B34)+1)) / (20*21/2)</f>
        <v>20.448817142857145</v>
      </c>
      <c r="J50" s="2">
        <f t="shared" si="4"/>
        <v>20.456782685345303</v>
      </c>
      <c r="K50" s="2">
        <f>G50</f>
        <v>20.46828979591837</v>
      </c>
    </row>
    <row r="51" spans="1:11" ht="13.5" x14ac:dyDescent="0.25">
      <c r="A51" s="3">
        <f>TITRES_STAT!B54</f>
        <v>42076</v>
      </c>
      <c r="B51" s="6">
        <f>TITRES_STAT!D54</f>
        <v>20.6097</v>
      </c>
      <c r="C51" s="2">
        <f t="shared" si="0"/>
        <v>0</v>
      </c>
      <c r="D51" s="2">
        <f t="shared" si="1"/>
        <v>20.6097</v>
      </c>
      <c r="E51" s="2">
        <f t="shared" si="2"/>
        <v>20.43027</v>
      </c>
      <c r="F51" s="2">
        <f t="shared" si="3"/>
        <v>20.418514999999989</v>
      </c>
      <c r="G51" s="2">
        <f t="shared" si="5"/>
        <v>20.471118000000004</v>
      </c>
      <c r="H51" s="2"/>
      <c r="I51" s="2">
        <f t="array" ref="I51">SUMPRODUCT(B35:B54, (ROW(B35:B54)-ROW(B35)+1)) / (20*21/2)</f>
        <v>20.469007142857144</v>
      </c>
      <c r="J51" s="2">
        <f t="shared" si="4"/>
        <v>20.471346239121939</v>
      </c>
      <c r="K51" s="2">
        <f t="shared" ref="K51:K114" si="6">$K$4*B51+(1-$K$4)*K50</f>
        <v>20.473835294117652</v>
      </c>
    </row>
    <row r="52" spans="1:11" ht="13.5" x14ac:dyDescent="0.25">
      <c r="A52" s="3">
        <f>TITRES_STAT!B55</f>
        <v>42079</v>
      </c>
      <c r="B52" s="6">
        <f>TITRES_STAT!D55</f>
        <v>20.6097</v>
      </c>
      <c r="C52" s="2">
        <f t="shared" si="0"/>
        <v>0</v>
      </c>
      <c r="D52" s="2">
        <f t="shared" si="1"/>
        <v>20.6097</v>
      </c>
      <c r="E52" s="2">
        <f t="shared" si="2"/>
        <v>20.490080000000003</v>
      </c>
      <c r="F52" s="2">
        <f t="shared" si="3"/>
        <v>20.408109999999986</v>
      </c>
      <c r="G52" s="2">
        <f t="shared" si="5"/>
        <v>20.470058000000005</v>
      </c>
      <c r="H52" s="2"/>
      <c r="I52" s="2">
        <f t="array" ref="I52">SUMPRODUCT(B36:B55, (ROW(B36:B55)-ROW(B36)+1)) / (20*21/2)</f>
        <v>20.548940476190477</v>
      </c>
      <c r="J52" s="2">
        <f t="shared" si="4"/>
        <v>20.484522787776992</v>
      </c>
      <c r="K52" s="2">
        <f t="shared" si="6"/>
        <v>20.479163321799316</v>
      </c>
    </row>
    <row r="53" spans="1:11" ht="13.5" x14ac:dyDescent="0.25">
      <c r="A53" s="3">
        <f>TITRES_STAT!B56</f>
        <v>42080</v>
      </c>
      <c r="B53" s="6">
        <f>TITRES_STAT!D56</f>
        <v>20.6097</v>
      </c>
      <c r="C53" s="2">
        <f t="shared" si="0"/>
        <v>0</v>
      </c>
      <c r="D53" s="2">
        <f t="shared" si="1"/>
        <v>20.6097</v>
      </c>
      <c r="E53" s="2">
        <f t="shared" si="2"/>
        <v>20.549890000000001</v>
      </c>
      <c r="F53" s="2">
        <f t="shared" si="3"/>
        <v>20.397704999999988</v>
      </c>
      <c r="G53" s="2">
        <f t="shared" si="5"/>
        <v>20.468998000000003</v>
      </c>
      <c r="H53" s="2"/>
      <c r="I53" s="2">
        <f t="array" ref="I53">SUMPRODUCT(B37:B56, (ROW(B37:B56)-ROW(B37)+1)) / (20*21/2)</f>
        <v>20.626927142857141</v>
      </c>
      <c r="J53" s="2">
        <f t="shared" si="4"/>
        <v>20.496444427036327</v>
      </c>
      <c r="K53" s="2">
        <f t="shared" si="6"/>
        <v>20.484282407218952</v>
      </c>
    </row>
    <row r="54" spans="1:11" ht="13.5" x14ac:dyDescent="0.25">
      <c r="A54" s="3">
        <f>TITRES_STAT!B57</f>
        <v>42081</v>
      </c>
      <c r="B54" s="6">
        <f>TITRES_STAT!D57</f>
        <v>20.6097</v>
      </c>
      <c r="C54" s="2">
        <f t="shared" si="0"/>
        <v>0</v>
      </c>
      <c r="D54" s="2">
        <f t="shared" si="1"/>
        <v>20.6097</v>
      </c>
      <c r="E54" s="2">
        <f t="shared" si="2"/>
        <v>20.6097</v>
      </c>
      <c r="F54" s="2">
        <f t="shared" si="3"/>
        <v>20.387299999999989</v>
      </c>
      <c r="G54" s="2">
        <f t="shared" si="5"/>
        <v>20.467938</v>
      </c>
      <c r="H54" s="2"/>
      <c r="I54" s="2">
        <f t="array" ref="I54">SUMPRODUCT(B38:B57, (ROW(B38:B57)-ROW(B38)+1)) / (20*21/2)</f>
        <v>20.699993333333339</v>
      </c>
      <c r="J54" s="2">
        <f t="shared" si="4"/>
        <v>20.507230672080485</v>
      </c>
      <c r="K54" s="2">
        <f t="shared" si="6"/>
        <v>20.489200744190761</v>
      </c>
    </row>
    <row r="55" spans="1:11" ht="13.5" x14ac:dyDescent="0.25">
      <c r="A55" s="3">
        <f>TITRES_STAT!B58</f>
        <v>42082</v>
      </c>
      <c r="B55" s="6">
        <f>TITRES_STAT!D58</f>
        <v>21.226600000000001</v>
      </c>
      <c r="C55" s="2">
        <f t="shared" si="0"/>
        <v>0.61690000000000111</v>
      </c>
      <c r="D55" s="2">
        <f t="shared" si="1"/>
        <v>20.733080000000001</v>
      </c>
      <c r="E55" s="2">
        <f t="shared" si="2"/>
        <v>20.671389999999999</v>
      </c>
      <c r="F55" s="2">
        <f t="shared" si="3"/>
        <v>20.407739999999993</v>
      </c>
      <c r="G55" s="2">
        <f t="shared" si="5"/>
        <v>20.479215999999997</v>
      </c>
      <c r="H55" s="2"/>
      <c r="I55" s="2">
        <f t="array" ref="I55">SUMPRODUCT(B39:B58, (ROW(B39:B58)-ROW(B39)+1)) / (20*21/2)</f>
        <v>20.768139047619051</v>
      </c>
      <c r="J55" s="2">
        <f t="shared" si="4"/>
        <v>20.575742036644247</v>
      </c>
      <c r="K55" s="2">
        <f t="shared" si="6"/>
        <v>20.518118362065632</v>
      </c>
    </row>
    <row r="56" spans="1:11" ht="13.5" x14ac:dyDescent="0.25">
      <c r="A56" s="3">
        <f>TITRES_STAT!B59</f>
        <v>42086</v>
      </c>
      <c r="B56" s="6">
        <f>TITRES_STAT!D59</f>
        <v>21.226600000000001</v>
      </c>
      <c r="C56" s="2">
        <f t="shared" si="0"/>
        <v>0</v>
      </c>
      <c r="D56" s="2">
        <f t="shared" si="1"/>
        <v>20.856460000000002</v>
      </c>
      <c r="E56" s="2">
        <f t="shared" si="2"/>
        <v>20.733079999999998</v>
      </c>
      <c r="F56" s="2">
        <f t="shared" si="3"/>
        <v>20.459404999999997</v>
      </c>
      <c r="G56" s="2">
        <f t="shared" si="5"/>
        <v>20.478155999999998</v>
      </c>
      <c r="H56" s="2"/>
      <c r="I56" s="2">
        <f t="array" ref="I56">SUMPRODUCT(B40:B59, (ROW(B40:B59)-ROW(B40)+1)) / (20*21/2)</f>
        <v>20.792430952380951</v>
      </c>
      <c r="J56" s="2">
        <f t="shared" si="4"/>
        <v>20.637728509344793</v>
      </c>
      <c r="K56" s="2">
        <f t="shared" si="6"/>
        <v>20.545901955710118</v>
      </c>
    </row>
    <row r="57" spans="1:11" ht="13.5" x14ac:dyDescent="0.25">
      <c r="A57" s="3">
        <f>TITRES_STAT!B60</f>
        <v>42087</v>
      </c>
      <c r="B57" s="6">
        <f>TITRES_STAT!D60</f>
        <v>21.226600000000001</v>
      </c>
      <c r="C57" s="2">
        <f t="shared" si="0"/>
        <v>0</v>
      </c>
      <c r="D57" s="2">
        <f t="shared" si="1"/>
        <v>20.979840000000003</v>
      </c>
      <c r="E57" s="2">
        <f t="shared" si="2"/>
        <v>20.794769999999996</v>
      </c>
      <c r="F57" s="2">
        <f t="shared" si="3"/>
        <v>20.511069999999997</v>
      </c>
      <c r="G57" s="2">
        <f t="shared" si="5"/>
        <v>20.489813999999996</v>
      </c>
      <c r="H57" s="2"/>
      <c r="I57" s="2">
        <f t="array" ref="I57">SUMPRODUCT(B41:B60, (ROW(B41:B60)-ROW(B41)+1)) / (20*21/2)</f>
        <v>20.813749047619044</v>
      </c>
      <c r="J57" s="2">
        <f t="shared" si="4"/>
        <v>20.693811508454811</v>
      </c>
      <c r="K57" s="2">
        <f t="shared" si="6"/>
        <v>20.572595996662663</v>
      </c>
    </row>
    <row r="58" spans="1:11" ht="13.5" x14ac:dyDescent="0.25">
      <c r="A58" s="3">
        <f>TITRES_STAT!B61</f>
        <v>42088</v>
      </c>
      <c r="B58" s="6">
        <f>TITRES_STAT!D61</f>
        <v>21.226600000000001</v>
      </c>
      <c r="C58" s="2">
        <f t="shared" si="0"/>
        <v>0</v>
      </c>
      <c r="D58" s="2">
        <f t="shared" si="1"/>
        <v>21.10322</v>
      </c>
      <c r="E58" s="2">
        <f t="shared" si="2"/>
        <v>20.856459999999998</v>
      </c>
      <c r="F58" s="2">
        <f t="shared" si="3"/>
        <v>20.562735</v>
      </c>
      <c r="G58" s="2">
        <f t="shared" si="5"/>
        <v>20.513809999999992</v>
      </c>
      <c r="H58" s="2"/>
      <c r="I58" s="2">
        <f t="array" ref="I58">SUMPRODUCT(B42:B61, (ROW(B42:B61)-ROW(B42)+1)) / (20*21/2)</f>
        <v>20.831228095238096</v>
      </c>
      <c r="J58" s="2">
        <f t="shared" si="4"/>
        <v>20.744553269554352</v>
      </c>
      <c r="K58" s="2">
        <f t="shared" si="6"/>
        <v>20.598243212479812</v>
      </c>
    </row>
    <row r="59" spans="1:11" ht="13.5" x14ac:dyDescent="0.25">
      <c r="A59" s="3">
        <f>TITRES_STAT!B62</f>
        <v>42089</v>
      </c>
      <c r="B59" s="6">
        <f>TITRES_STAT!D62</f>
        <v>20.817799999999998</v>
      </c>
      <c r="C59" s="2">
        <f t="shared" si="0"/>
        <v>-0.40880000000000294</v>
      </c>
      <c r="D59" s="2">
        <f t="shared" si="1"/>
        <v>21.144839999999999</v>
      </c>
      <c r="E59" s="2">
        <f t="shared" si="2"/>
        <v>20.877269999999999</v>
      </c>
      <c r="F59" s="2">
        <f t="shared" si="3"/>
        <v>20.593960000000003</v>
      </c>
      <c r="G59" s="2">
        <f t="shared" si="5"/>
        <v>20.529629999999994</v>
      </c>
      <c r="H59" s="2"/>
      <c r="I59" s="2">
        <f t="array" ref="I59">SUMPRODUCT(B43:B62, (ROW(B43:B62)-ROW(B43)+1)) / (20*21/2)</f>
        <v>20.844868095238091</v>
      </c>
      <c r="J59" s="2">
        <f t="shared" si="4"/>
        <v>20.751529148644412</v>
      </c>
      <c r="K59" s="2">
        <f t="shared" si="6"/>
        <v>20.606853282578641</v>
      </c>
    </row>
    <row r="60" spans="1:11" ht="13.5" x14ac:dyDescent="0.25">
      <c r="A60" s="3">
        <f>TITRES_STAT!B63</f>
        <v>42090</v>
      </c>
      <c r="B60" s="6">
        <f>TITRES_STAT!D63</f>
        <v>20.817799999999998</v>
      </c>
      <c r="C60" s="2">
        <f t="shared" si="0"/>
        <v>0</v>
      </c>
      <c r="D60" s="2">
        <f t="shared" si="1"/>
        <v>21.063080000000003</v>
      </c>
      <c r="E60" s="2">
        <f t="shared" si="2"/>
        <v>20.89808</v>
      </c>
      <c r="F60" s="2">
        <f t="shared" si="3"/>
        <v>20.634270000000001</v>
      </c>
      <c r="G60" s="2">
        <f t="shared" si="5"/>
        <v>20.533489999999993</v>
      </c>
      <c r="H60" s="2"/>
      <c r="I60" s="2">
        <f t="array" ref="I60">SUMPRODUCT(B44:B63, (ROW(B44:B63)-ROW(B44)+1)) / (20*21/2)</f>
        <v>20.854669047619048</v>
      </c>
      <c r="J60" s="2">
        <f t="shared" si="4"/>
        <v>20.757840658297326</v>
      </c>
      <c r="K60" s="2">
        <f t="shared" si="6"/>
        <v>20.615125702869673</v>
      </c>
    </row>
    <row r="61" spans="1:11" ht="13.5" x14ac:dyDescent="0.25">
      <c r="A61" s="3">
        <f>TITRES_STAT!B64</f>
        <v>42093</v>
      </c>
      <c r="B61" s="6">
        <f>TITRES_STAT!D64</f>
        <v>20.817799999999998</v>
      </c>
      <c r="C61" s="2">
        <f t="shared" si="0"/>
        <v>0</v>
      </c>
      <c r="D61" s="2">
        <f t="shared" si="1"/>
        <v>20.98132</v>
      </c>
      <c r="E61" s="2">
        <f t="shared" si="2"/>
        <v>20.918890000000001</v>
      </c>
      <c r="F61" s="2">
        <f t="shared" si="3"/>
        <v>20.674579999999999</v>
      </c>
      <c r="G61" s="2">
        <f t="shared" si="5"/>
        <v>20.549689999999991</v>
      </c>
      <c r="H61" s="2"/>
      <c r="I61" s="2">
        <f t="array" ref="I61">SUMPRODUCT(B45:B64, (ROW(B45:B64)-ROW(B45)+1)) / (20*21/2)</f>
        <v>20.860630952380951</v>
      </c>
      <c r="J61" s="2">
        <f t="shared" si="4"/>
        <v>20.763551071792818</v>
      </c>
      <c r="K61" s="2">
        <f t="shared" si="6"/>
        <v>20.623073714521841</v>
      </c>
    </row>
    <row r="62" spans="1:11" ht="13.5" x14ac:dyDescent="0.25">
      <c r="A62" s="3">
        <f>TITRES_STAT!B65</f>
        <v>42094</v>
      </c>
      <c r="B62" s="6">
        <f>TITRES_STAT!D65</f>
        <v>20.817799999999998</v>
      </c>
      <c r="C62" s="2">
        <f t="shared" si="0"/>
        <v>0</v>
      </c>
      <c r="D62" s="2">
        <f t="shared" si="1"/>
        <v>20.899559999999997</v>
      </c>
      <c r="E62" s="2">
        <f t="shared" si="2"/>
        <v>20.939700000000002</v>
      </c>
      <c r="F62" s="2">
        <f t="shared" si="3"/>
        <v>20.71489</v>
      </c>
      <c r="G62" s="2">
        <f t="shared" si="5"/>
        <v>20.565889999999996</v>
      </c>
      <c r="H62" s="2"/>
      <c r="I62" s="2">
        <f t="array" ref="I62">SUMPRODUCT(B46:B65, (ROW(B46:B65)-ROW(B46)+1)) / (20*21/2)</f>
        <v>20.862753809523806</v>
      </c>
      <c r="J62" s="2">
        <f t="shared" si="4"/>
        <v>20.768717636383979</v>
      </c>
      <c r="K62" s="2">
        <f t="shared" si="6"/>
        <v>20.630710039442551</v>
      </c>
    </row>
    <row r="63" spans="1:11" ht="13.5" x14ac:dyDescent="0.25">
      <c r="A63" s="3">
        <f>TITRES_STAT!B66</f>
        <v>42095</v>
      </c>
      <c r="B63" s="6">
        <f>TITRES_STAT!D66</f>
        <v>20.817799999999998</v>
      </c>
      <c r="C63" s="2">
        <f t="shared" si="0"/>
        <v>0</v>
      </c>
      <c r="D63" s="2">
        <f t="shared" si="1"/>
        <v>20.817799999999998</v>
      </c>
      <c r="E63" s="2">
        <f t="shared" si="2"/>
        <v>20.960510000000003</v>
      </c>
      <c r="F63" s="2">
        <f t="shared" si="3"/>
        <v>20.755199999999995</v>
      </c>
      <c r="G63" s="2">
        <f t="shared" si="5"/>
        <v>20.582089999999997</v>
      </c>
      <c r="H63" s="2"/>
      <c r="I63" s="2">
        <f t="array" ref="I63">SUMPRODUCT(B47:B66, (ROW(B47:B66)-ROW(B47)+1)) / (20*21/2)</f>
        <v>20.863885714285715</v>
      </c>
      <c r="J63" s="2">
        <f t="shared" si="4"/>
        <v>20.773392147204554</v>
      </c>
      <c r="K63" s="2">
        <f t="shared" si="6"/>
        <v>20.638046900640884</v>
      </c>
    </row>
    <row r="64" spans="1:11" ht="13.5" x14ac:dyDescent="0.25">
      <c r="A64" s="3">
        <f>TITRES_STAT!B67</f>
        <v>42096</v>
      </c>
      <c r="B64" s="6">
        <f>TITRES_STAT!D67</f>
        <v>20.817799999999998</v>
      </c>
      <c r="C64" s="2">
        <f t="shared" si="0"/>
        <v>0</v>
      </c>
      <c r="D64" s="2">
        <f t="shared" si="1"/>
        <v>20.817799999999998</v>
      </c>
      <c r="E64" s="2">
        <f t="shared" si="2"/>
        <v>20.981320000000004</v>
      </c>
      <c r="F64" s="2">
        <f t="shared" si="3"/>
        <v>20.795509999999993</v>
      </c>
      <c r="G64" s="2">
        <f t="shared" si="5"/>
        <v>20.598289999999999</v>
      </c>
      <c r="H64" s="2"/>
      <c r="I64" s="2">
        <f t="array" ref="I64">SUMPRODUCT(B48:B67, (ROW(B48:B67)-ROW(B48)+1)) / (20*21/2)</f>
        <v>20.864026666666668</v>
      </c>
      <c r="J64" s="2">
        <f t="shared" si="4"/>
        <v>20.777621466518404</v>
      </c>
      <c r="K64" s="2">
        <f t="shared" si="6"/>
        <v>20.645096041792222</v>
      </c>
    </row>
    <row r="65" spans="1:11" ht="13.5" x14ac:dyDescent="0.25">
      <c r="A65" s="3">
        <f>TITRES_STAT!B68</f>
        <v>42097</v>
      </c>
      <c r="B65" s="6">
        <f>TITRES_STAT!D68</f>
        <v>20.817799999999998</v>
      </c>
      <c r="C65" s="2">
        <f t="shared" si="0"/>
        <v>0</v>
      </c>
      <c r="D65" s="2">
        <f t="shared" si="1"/>
        <v>20.817799999999998</v>
      </c>
      <c r="E65" s="2">
        <f t="shared" si="2"/>
        <v>20.940440000000002</v>
      </c>
      <c r="F65" s="2">
        <f t="shared" si="3"/>
        <v>20.805914999999992</v>
      </c>
      <c r="G65" s="2">
        <f t="shared" si="5"/>
        <v>20.61449</v>
      </c>
      <c r="H65" s="2"/>
      <c r="I65" s="2">
        <f t="array" ref="I65">SUMPRODUCT(B49:B68, (ROW(B49:B68)-ROW(B49)+1)) / (20*21/2)</f>
        <v>20.863176666666668</v>
      </c>
      <c r="J65" s="2">
        <f t="shared" si="4"/>
        <v>20.78144799351665</v>
      </c>
      <c r="K65" s="2">
        <f t="shared" si="6"/>
        <v>20.651868746035664</v>
      </c>
    </row>
    <row r="66" spans="1:11" ht="13.5" x14ac:dyDescent="0.25">
      <c r="A66" s="3">
        <f>TITRES_STAT!B69</f>
        <v>42100</v>
      </c>
      <c r="B66" s="6">
        <f>TITRES_STAT!D69</f>
        <v>20.817799999999998</v>
      </c>
      <c r="C66" s="2">
        <f t="shared" si="0"/>
        <v>0</v>
      </c>
      <c r="D66" s="2">
        <f t="shared" si="1"/>
        <v>20.817799999999998</v>
      </c>
      <c r="E66" s="2">
        <f t="shared" si="2"/>
        <v>20.899560000000001</v>
      </c>
      <c r="F66" s="2">
        <f t="shared" si="3"/>
        <v>20.81631999999999</v>
      </c>
      <c r="G66" s="2">
        <f t="shared" si="5"/>
        <v>20.630690000000001</v>
      </c>
      <c r="H66" s="2"/>
      <c r="I66" s="2">
        <f t="array" ref="I66">SUMPRODUCT(B50:B69, (ROW(B50:B69)-ROW(B50)+1)) / (20*21/2)</f>
        <v>20.861335714285715</v>
      </c>
      <c r="J66" s="2">
        <f t="shared" si="4"/>
        <v>20.784910089372207</v>
      </c>
      <c r="K66" s="2">
        <f t="shared" si="6"/>
        <v>20.658375854034265</v>
      </c>
    </row>
    <row r="67" spans="1:11" ht="13.5" x14ac:dyDescent="0.25">
      <c r="A67" s="3">
        <f>TITRES_STAT!B70</f>
        <v>42101</v>
      </c>
      <c r="B67" s="6">
        <f>TITRES_STAT!D70</f>
        <v>20.817799999999998</v>
      </c>
      <c r="C67" s="2">
        <f t="shared" si="0"/>
        <v>0</v>
      </c>
      <c r="D67" s="2">
        <f t="shared" si="1"/>
        <v>20.817799999999998</v>
      </c>
      <c r="E67" s="2">
        <f t="shared" si="2"/>
        <v>20.85868</v>
      </c>
      <c r="F67" s="2">
        <f t="shared" si="3"/>
        <v>20.826724999999989</v>
      </c>
      <c r="G67" s="2">
        <f t="shared" si="5"/>
        <v>20.646889999999999</v>
      </c>
      <c r="H67" s="2"/>
      <c r="I67" s="2">
        <f t="array" ref="I67">SUMPRODUCT(B51:B70, (ROW(B51:B70)-ROW(B51)+1)) / (20*21/2)</f>
        <v>20.858503809523807</v>
      </c>
      <c r="J67" s="2">
        <f t="shared" si="4"/>
        <v>20.78804246181295</v>
      </c>
      <c r="K67" s="2">
        <f t="shared" si="6"/>
        <v>20.664627781327038</v>
      </c>
    </row>
    <row r="68" spans="1:11" ht="13.5" x14ac:dyDescent="0.25">
      <c r="A68" s="3">
        <f>TITRES_STAT!B71</f>
        <v>42102</v>
      </c>
      <c r="B68" s="6">
        <f>TITRES_STAT!D71</f>
        <v>20.817799999999998</v>
      </c>
      <c r="C68" s="2">
        <f t="shared" ref="C68:C131" si="7">B68-B67</f>
        <v>0</v>
      </c>
      <c r="D68" s="2">
        <f t="shared" si="1"/>
        <v>20.817799999999998</v>
      </c>
      <c r="E68" s="2">
        <f t="shared" si="2"/>
        <v>20.817800000000002</v>
      </c>
      <c r="F68" s="2">
        <f t="shared" si="3"/>
        <v>20.837129999999991</v>
      </c>
      <c r="G68" s="2">
        <f t="shared" si="5"/>
        <v>20.663089999999997</v>
      </c>
      <c r="H68" s="2"/>
      <c r="I68" s="2">
        <f t="array" ref="I68">SUMPRODUCT(B52:B71, (ROW(B52:B71)-ROW(B52)+1)) / (20*21/2)</f>
        <v>20.818633333333331</v>
      </c>
      <c r="J68" s="2">
        <f t="shared" si="4"/>
        <v>20.790876513068859</v>
      </c>
      <c r="K68" s="2">
        <f t="shared" si="6"/>
        <v>20.670634535000488</v>
      </c>
    </row>
    <row r="69" spans="1:11" ht="13.5" x14ac:dyDescent="0.25">
      <c r="A69" s="3">
        <f>TITRES_STAT!B72</f>
        <v>42104</v>
      </c>
      <c r="B69" s="6">
        <f>TITRES_STAT!D72</f>
        <v>20.817799999999998</v>
      </c>
      <c r="C69" s="2">
        <f t="shared" si="7"/>
        <v>0</v>
      </c>
      <c r="D69" s="2">
        <f t="shared" si="1"/>
        <v>20.817799999999998</v>
      </c>
      <c r="E69" s="2">
        <f t="shared" si="2"/>
        <v>20.817800000000002</v>
      </c>
      <c r="F69" s="2">
        <f t="shared" si="3"/>
        <v>20.84753499999999</v>
      </c>
      <c r="G69" s="2">
        <f t="shared" si="5"/>
        <v>20.667327999999998</v>
      </c>
      <c r="H69" s="2"/>
      <c r="I69" s="2">
        <f t="array" ref="I69">SUMPRODUCT(B53:B72, (ROW(B53:B72)-ROW(B53)+1)) / (20*21/2)</f>
        <v>20.779574285714283</v>
      </c>
      <c r="J69" s="2">
        <f t="shared" si="4"/>
        <v>20.793440654681348</v>
      </c>
      <c r="K69" s="2">
        <f t="shared" si="6"/>
        <v>20.676405729706349</v>
      </c>
    </row>
    <row r="70" spans="1:11" ht="13.5" x14ac:dyDescent="0.25">
      <c r="A70" s="3">
        <f>TITRES_STAT!B73</f>
        <v>42107</v>
      </c>
      <c r="B70" s="6">
        <f>TITRES_STAT!D73</f>
        <v>20.817799999999998</v>
      </c>
      <c r="C70" s="2">
        <f t="shared" si="7"/>
        <v>0</v>
      </c>
      <c r="D70" s="2">
        <f t="shared" ref="D70:D133" si="8">AVERAGE(B66:B70)</f>
        <v>20.817799999999998</v>
      </c>
      <c r="E70" s="2">
        <f t="shared" si="2"/>
        <v>20.817800000000002</v>
      </c>
      <c r="F70" s="2">
        <f t="shared" si="3"/>
        <v>20.857939999999992</v>
      </c>
      <c r="G70" s="2">
        <f t="shared" si="5"/>
        <v>20.678303999999997</v>
      </c>
      <c r="H70" s="2"/>
      <c r="I70" s="2">
        <f t="array" ref="I70">SUMPRODUCT(B54:B73, (ROW(B54:B73)-ROW(B54)+1)) / (20*21/2)</f>
        <v>20.741326666666662</v>
      </c>
      <c r="J70" s="2">
        <f t="shared" si="4"/>
        <v>20.795760592330744</v>
      </c>
      <c r="K70" s="2">
        <f t="shared" si="6"/>
        <v>20.681950603051199</v>
      </c>
    </row>
    <row r="71" spans="1:11" ht="13.5" x14ac:dyDescent="0.25">
      <c r="A71" s="3">
        <f>TITRES_STAT!B74</f>
        <v>42108</v>
      </c>
      <c r="B71" s="6">
        <f>TITRES_STAT!D74</f>
        <v>20.439299999999999</v>
      </c>
      <c r="C71" s="2">
        <f t="shared" si="7"/>
        <v>-0.37849999999999895</v>
      </c>
      <c r="D71" s="2">
        <f t="shared" si="8"/>
        <v>20.742100000000001</v>
      </c>
      <c r="E71" s="2">
        <f t="shared" si="2"/>
        <v>20.779950000000003</v>
      </c>
      <c r="F71" s="2">
        <f t="shared" si="3"/>
        <v>20.849419999999995</v>
      </c>
      <c r="G71" s="2">
        <f t="shared" si="5"/>
        <v>20.670734000000003</v>
      </c>
      <c r="H71" s="2"/>
      <c r="I71" s="2">
        <f t="array" ref="I71">SUMPRODUCT(B55:B74, (ROW(B55:B74)-ROW(B55)+1)) / (20*21/2)</f>
        <v>20.703890476190477</v>
      </c>
      <c r="J71" s="2">
        <f t="shared" si="4"/>
        <v>20.76181196448972</v>
      </c>
      <c r="K71" s="2">
        <f t="shared" si="6"/>
        <v>20.672434893127623</v>
      </c>
    </row>
    <row r="72" spans="1:11" ht="13.5" x14ac:dyDescent="0.25">
      <c r="A72" s="3">
        <f>TITRES_STAT!B75</f>
        <v>42109</v>
      </c>
      <c r="B72" s="6">
        <f>TITRES_STAT!D75</f>
        <v>20.439299999999999</v>
      </c>
      <c r="C72" s="2">
        <f t="shared" si="7"/>
        <v>0</v>
      </c>
      <c r="D72" s="2">
        <f t="shared" si="8"/>
        <v>20.666399999999999</v>
      </c>
      <c r="E72" s="2">
        <f t="shared" si="2"/>
        <v>20.742100000000001</v>
      </c>
      <c r="F72" s="2">
        <f t="shared" si="3"/>
        <v>20.840899999999998</v>
      </c>
      <c r="G72" s="2">
        <f t="shared" si="5"/>
        <v>20.663164000000002</v>
      </c>
      <c r="H72" s="2"/>
      <c r="I72" s="2">
        <f t="array" ref="I72">SUMPRODUCT(B56:B75, (ROW(B56:B75)-ROW(B56)+1)) / (20*21/2)</f>
        <v>20.667265714285712</v>
      </c>
      <c r="J72" s="2">
        <f t="shared" si="4"/>
        <v>20.731096539300221</v>
      </c>
      <c r="K72" s="2">
        <f t="shared" si="6"/>
        <v>20.663292348299091</v>
      </c>
    </row>
    <row r="73" spans="1:11" ht="13.5" x14ac:dyDescent="0.25">
      <c r="A73" s="3">
        <f>TITRES_STAT!B76</f>
        <v>42110</v>
      </c>
      <c r="B73" s="6">
        <f>TITRES_STAT!D76</f>
        <v>20.439299999999999</v>
      </c>
      <c r="C73" s="2">
        <f t="shared" si="7"/>
        <v>0</v>
      </c>
      <c r="D73" s="2">
        <f t="shared" si="8"/>
        <v>20.590700000000002</v>
      </c>
      <c r="E73" s="2">
        <f t="shared" si="2"/>
        <v>20.704250000000002</v>
      </c>
      <c r="F73" s="2">
        <f t="shared" si="3"/>
        <v>20.832379999999997</v>
      </c>
      <c r="G73" s="2">
        <f t="shared" si="5"/>
        <v>20.655594000000001</v>
      </c>
      <c r="H73" s="2"/>
      <c r="I73" s="2">
        <f t="array" ref="I73">SUMPRODUCT(B57:B76, (ROW(B57:B76)-ROW(B57)+1)) / (20*21/2)</f>
        <v>20.634389999999996</v>
      </c>
      <c r="J73" s="2">
        <f t="shared" si="4"/>
        <v>20.703306392700199</v>
      </c>
      <c r="K73" s="2">
        <f t="shared" si="6"/>
        <v>20.654508334640305</v>
      </c>
    </row>
    <row r="74" spans="1:11" ht="13.5" x14ac:dyDescent="0.25">
      <c r="A74" s="3">
        <f>TITRES_STAT!B77</f>
        <v>42111</v>
      </c>
      <c r="B74" s="6">
        <f>TITRES_STAT!D77</f>
        <v>20.439299999999999</v>
      </c>
      <c r="C74" s="2">
        <f t="shared" si="7"/>
        <v>0</v>
      </c>
      <c r="D74" s="2">
        <f t="shared" si="8"/>
        <v>20.515000000000001</v>
      </c>
      <c r="E74" s="2">
        <f t="shared" si="2"/>
        <v>20.666400000000003</v>
      </c>
      <c r="F74" s="2">
        <f t="shared" si="3"/>
        <v>20.82386</v>
      </c>
      <c r="G74" s="2">
        <f t="shared" si="5"/>
        <v>20.648023999999999</v>
      </c>
      <c r="H74" s="2"/>
      <c r="I74" s="2">
        <f t="array" ref="I74">SUMPRODUCT(B58:B77, (ROW(B58:B77)-ROW(B58)+1)) / (20*21/2)</f>
        <v>20.605263333333333</v>
      </c>
      <c r="J74" s="2">
        <f t="shared" si="4"/>
        <v>20.678162926728753</v>
      </c>
      <c r="K74" s="2">
        <f t="shared" si="6"/>
        <v>20.646068792105392</v>
      </c>
    </row>
    <row r="75" spans="1:11" ht="13.5" x14ac:dyDescent="0.25">
      <c r="A75" s="3">
        <f>TITRES_STAT!B78</f>
        <v>42114</v>
      </c>
      <c r="B75" s="6">
        <f>TITRES_STAT!D78</f>
        <v>20.439299999999999</v>
      </c>
      <c r="C75" s="2">
        <f t="shared" si="7"/>
        <v>0</v>
      </c>
      <c r="D75" s="2">
        <f t="shared" si="8"/>
        <v>20.439299999999999</v>
      </c>
      <c r="E75" s="2">
        <f t="shared" si="2"/>
        <v>20.628550000000001</v>
      </c>
      <c r="F75" s="2">
        <f t="shared" si="3"/>
        <v>20.784495</v>
      </c>
      <c r="G75" s="2">
        <f t="shared" si="5"/>
        <v>20.640453999999998</v>
      </c>
      <c r="H75" s="2"/>
      <c r="I75" s="2">
        <f t="array" ref="I75">SUMPRODUCT(B59:B78, (ROW(B59:B78)-ROW(B59)+1)) / (20*21/2)</f>
        <v>20.579885714285712</v>
      </c>
      <c r="J75" s="2">
        <f t="shared" si="4"/>
        <v>20.65541407656411</v>
      </c>
      <c r="K75" s="2">
        <f t="shared" si="6"/>
        <v>20.637960212022829</v>
      </c>
    </row>
    <row r="76" spans="1:11" ht="13.5" x14ac:dyDescent="0.25">
      <c r="A76" s="3">
        <f>TITRES_STAT!B79</f>
        <v>42115</v>
      </c>
      <c r="B76" s="6">
        <f>TITRES_STAT!D79</f>
        <v>20.439299999999999</v>
      </c>
      <c r="C76" s="2">
        <f t="shared" si="7"/>
        <v>0</v>
      </c>
      <c r="D76" s="2">
        <f t="shared" si="8"/>
        <v>20.439299999999999</v>
      </c>
      <c r="E76" s="2">
        <f t="shared" ref="E76:E139" si="9">AVERAGE(B67:B76)</f>
        <v>20.590700000000002</v>
      </c>
      <c r="F76" s="2">
        <f t="shared" si="3"/>
        <v>20.74513</v>
      </c>
      <c r="G76" s="2">
        <f t="shared" si="5"/>
        <v>20.632884000000001</v>
      </c>
      <c r="H76" s="2"/>
      <c r="I76" s="2">
        <f t="array" ref="I76">SUMPRODUCT(B60:B79, (ROW(B60:B79)-ROW(B60)+1)) / (20*21/2)</f>
        <v>20.558257142857141</v>
      </c>
      <c r="J76" s="2">
        <f t="shared" si="4"/>
        <v>20.634831783558006</v>
      </c>
      <c r="K76" s="2">
        <f t="shared" si="6"/>
        <v>20.630169615472916</v>
      </c>
    </row>
    <row r="77" spans="1:11" ht="13.5" x14ac:dyDescent="0.25">
      <c r="A77" s="3">
        <f>TITRES_STAT!B80</f>
        <v>42116</v>
      </c>
      <c r="B77" s="6">
        <f>TITRES_STAT!D80</f>
        <v>20.439299999999999</v>
      </c>
      <c r="C77" s="2">
        <f t="shared" si="7"/>
        <v>0</v>
      </c>
      <c r="D77" s="2">
        <f t="shared" si="8"/>
        <v>20.439299999999999</v>
      </c>
      <c r="E77" s="2">
        <f t="shared" si="9"/>
        <v>20.552849999999999</v>
      </c>
      <c r="F77" s="2">
        <f t="shared" si="3"/>
        <v>20.705765000000003</v>
      </c>
      <c r="G77" s="2">
        <f t="shared" si="5"/>
        <v>20.625313999999999</v>
      </c>
      <c r="H77" s="2"/>
      <c r="I77" s="2">
        <f t="array" ref="I77">SUMPRODUCT(B61:B80, (ROW(B61:B80)-ROW(B61)+1)) / (20*21/2)</f>
        <v>20.538430952380953</v>
      </c>
      <c r="J77" s="2">
        <f t="shared" si="4"/>
        <v>20.616209708933436</v>
      </c>
      <c r="K77" s="2">
        <f t="shared" si="6"/>
        <v>20.622684532513194</v>
      </c>
    </row>
    <row r="78" spans="1:11" ht="13.5" x14ac:dyDescent="0.25">
      <c r="A78" s="3">
        <f>TITRES_STAT!B81</f>
        <v>42117</v>
      </c>
      <c r="B78" s="6">
        <f>TITRES_STAT!D81</f>
        <v>20.439299999999999</v>
      </c>
      <c r="C78" s="2">
        <f t="shared" si="7"/>
        <v>0</v>
      </c>
      <c r="D78" s="2">
        <f t="shared" si="8"/>
        <v>20.439299999999999</v>
      </c>
      <c r="E78" s="2">
        <f t="shared" si="9"/>
        <v>20.515000000000001</v>
      </c>
      <c r="F78" s="2">
        <f t="shared" si="3"/>
        <v>20.666400000000003</v>
      </c>
      <c r="G78" s="2">
        <f t="shared" si="5"/>
        <v>20.617743999999998</v>
      </c>
      <c r="H78" s="2"/>
      <c r="I78" s="2">
        <f t="array" ref="I78">SUMPRODUCT(B62:B81, (ROW(B62:B81)-ROW(B62)+1)) / (20*21/2)</f>
        <v>20.520407142857142</v>
      </c>
      <c r="J78" s="2">
        <f t="shared" si="4"/>
        <v>20.599361165225488</v>
      </c>
      <c r="K78" s="2">
        <f t="shared" si="6"/>
        <v>20.615492982218562</v>
      </c>
    </row>
    <row r="79" spans="1:11" ht="13.5" x14ac:dyDescent="0.25">
      <c r="A79" s="3">
        <f>TITRES_STAT!B82</f>
        <v>42118</v>
      </c>
      <c r="B79" s="6">
        <f>TITRES_STAT!D82</f>
        <v>20.439299999999999</v>
      </c>
      <c r="C79" s="2">
        <f t="shared" si="7"/>
        <v>0</v>
      </c>
      <c r="D79" s="2">
        <f t="shared" si="8"/>
        <v>20.439299999999999</v>
      </c>
      <c r="E79" s="2">
        <f t="shared" si="9"/>
        <v>20.477150000000002</v>
      </c>
      <c r="F79" s="2">
        <f t="shared" si="3"/>
        <v>20.647475000000004</v>
      </c>
      <c r="G79" s="2">
        <f t="shared" si="5"/>
        <v>20.610173999999997</v>
      </c>
      <c r="H79" s="2"/>
      <c r="I79" s="2">
        <f t="array" ref="I79">SUMPRODUCT(B63:B82, (ROW(B63:B82)-ROW(B63)+1)) / (20*21/2)</f>
        <v>20.504185714285715</v>
      </c>
      <c r="J79" s="2">
        <f t="shared" si="4"/>
        <v>20.584117244727825</v>
      </c>
      <c r="K79" s="2">
        <f t="shared" si="6"/>
        <v>20.60858345350411</v>
      </c>
    </row>
    <row r="80" spans="1:11" ht="13.5" x14ac:dyDescent="0.25">
      <c r="A80" s="3">
        <f>TITRES_STAT!B83</f>
        <v>42121</v>
      </c>
      <c r="B80" s="6">
        <f>TITRES_STAT!D83</f>
        <v>20.439299999999999</v>
      </c>
      <c r="C80" s="2">
        <f t="shared" si="7"/>
        <v>0</v>
      </c>
      <c r="D80" s="2">
        <f t="shared" si="8"/>
        <v>20.439299999999999</v>
      </c>
      <c r="E80" s="2">
        <f t="shared" si="9"/>
        <v>20.439299999999999</v>
      </c>
      <c r="F80" s="2">
        <f t="shared" si="3"/>
        <v>20.628550000000001</v>
      </c>
      <c r="G80" s="2">
        <f t="shared" si="5"/>
        <v>20.602603999999996</v>
      </c>
      <c r="H80" s="2"/>
      <c r="I80" s="2">
        <f t="array" ref="I80">SUMPRODUCT(B64:B83, (ROW(B64:B83)-ROW(B64)+1)) / (20*21/2)</f>
        <v>20.489766666666664</v>
      </c>
      <c r="J80" s="2">
        <f t="shared" si="4"/>
        <v>20.570325126182318</v>
      </c>
      <c r="K80" s="2">
        <f t="shared" si="6"/>
        <v>20.601944886700029</v>
      </c>
    </row>
    <row r="81" spans="1:11" ht="13.5" x14ac:dyDescent="0.25">
      <c r="A81" s="3">
        <f>TITRES_STAT!B84</f>
        <v>42122</v>
      </c>
      <c r="B81" s="6">
        <f>TITRES_STAT!D84</f>
        <v>20.439299999999999</v>
      </c>
      <c r="C81" s="2">
        <f t="shared" si="7"/>
        <v>0</v>
      </c>
      <c r="D81" s="2">
        <f t="shared" si="8"/>
        <v>20.439299999999999</v>
      </c>
      <c r="E81" s="2">
        <f t="shared" si="9"/>
        <v>20.439299999999999</v>
      </c>
      <c r="F81" s="2">
        <f t="shared" si="3"/>
        <v>20.609625000000001</v>
      </c>
      <c r="G81" s="2">
        <f t="shared" si="5"/>
        <v>20.595034000000002</v>
      </c>
      <c r="H81" s="2"/>
      <c r="I81" s="2">
        <f t="array" ref="I81">SUMPRODUCT(B65:B84, (ROW(B65:B84)-ROW(B65)+1)) / (20*21/2)</f>
        <v>20.477150000000002</v>
      </c>
      <c r="J81" s="2">
        <f t="shared" si="4"/>
        <v>20.557846542736385</v>
      </c>
      <c r="K81" s="2">
        <f t="shared" si="6"/>
        <v>20.595566655849048</v>
      </c>
    </row>
    <row r="82" spans="1:11" ht="13.5" x14ac:dyDescent="0.25">
      <c r="A82" s="3">
        <f>TITRES_STAT!B85</f>
        <v>42123</v>
      </c>
      <c r="B82" s="6">
        <f>TITRES_STAT!D85</f>
        <v>20.439299999999999</v>
      </c>
      <c r="C82" s="2">
        <f t="shared" si="7"/>
        <v>0</v>
      </c>
      <c r="D82" s="2">
        <f t="shared" si="8"/>
        <v>20.439299999999999</v>
      </c>
      <c r="E82" s="2">
        <f t="shared" si="9"/>
        <v>20.439299999999999</v>
      </c>
      <c r="F82" s="2">
        <f t="shared" si="3"/>
        <v>20.590700000000002</v>
      </c>
      <c r="G82" s="2">
        <f t="shared" si="5"/>
        <v>20.587464000000001</v>
      </c>
      <c r="H82" s="2"/>
      <c r="I82" s="2">
        <f t="array" ref="I82">SUMPRODUCT(B66:B85, (ROW(B66:B85)-ROW(B66)+1)) / (20*21/2)</f>
        <v>20.466335714285716</v>
      </c>
      <c r="J82" s="2">
        <f t="shared" si="4"/>
        <v>20.546556395809112</v>
      </c>
      <c r="K82" s="2">
        <f t="shared" si="6"/>
        <v>20.589438551698105</v>
      </c>
    </row>
    <row r="83" spans="1:11" ht="13.5" x14ac:dyDescent="0.25">
      <c r="A83" s="3">
        <f>TITRES_STAT!B86</f>
        <v>42124</v>
      </c>
      <c r="B83" s="6">
        <f>TITRES_STAT!D86</f>
        <v>20.439299999999999</v>
      </c>
      <c r="C83" s="2">
        <f t="shared" si="7"/>
        <v>0</v>
      </c>
      <c r="D83" s="2">
        <f t="shared" si="8"/>
        <v>20.439299999999999</v>
      </c>
      <c r="E83" s="2">
        <f t="shared" si="9"/>
        <v>20.439299999999999</v>
      </c>
      <c r="F83" s="2">
        <f t="shared" si="3"/>
        <v>20.571775000000002</v>
      </c>
      <c r="G83" s="2">
        <f t="shared" si="5"/>
        <v>20.579894000000003</v>
      </c>
      <c r="H83" s="2"/>
      <c r="I83" s="2">
        <f t="array" ref="I83">SUMPRODUCT(B67:B86, (ROW(B67:B86)-ROW(B67)+1)) / (20*21/2)</f>
        <v>20.45732380952381</v>
      </c>
      <c r="J83" s="2">
        <f t="shared" si="4"/>
        <v>20.536341500970149</v>
      </c>
      <c r="K83" s="2">
        <f t="shared" si="6"/>
        <v>20.583550765357003</v>
      </c>
    </row>
    <row r="84" spans="1:11" ht="13.5" x14ac:dyDescent="0.25">
      <c r="A84" s="3">
        <f>TITRES_STAT!B87</f>
        <v>42128</v>
      </c>
      <c r="B84" s="6">
        <f>TITRES_STAT!D87</f>
        <v>20.439299999999999</v>
      </c>
      <c r="C84" s="2">
        <f t="shared" si="7"/>
        <v>0</v>
      </c>
      <c r="D84" s="2">
        <f t="shared" si="8"/>
        <v>20.439299999999999</v>
      </c>
      <c r="E84" s="2">
        <f t="shared" si="9"/>
        <v>20.439299999999999</v>
      </c>
      <c r="F84" s="2">
        <f t="shared" ref="F84:F147" si="10">AVERAGE(B65:B84)</f>
        <v>20.552849999999999</v>
      </c>
      <c r="G84" s="2">
        <f t="shared" si="5"/>
        <v>20.572324000000002</v>
      </c>
      <c r="H84" s="2"/>
      <c r="I84" s="2">
        <f t="array" ref="I84">SUMPRODUCT(B68:B87, (ROW(B68:B87)-ROW(B68)+1)) / (20*21/2)</f>
        <v>20.450114285714289</v>
      </c>
      <c r="J84" s="2">
        <f t="shared" si="4"/>
        <v>20.527099453258707</v>
      </c>
      <c r="K84" s="2">
        <f t="shared" si="6"/>
        <v>20.577893872597908</v>
      </c>
    </row>
    <row r="85" spans="1:11" ht="13.5" x14ac:dyDescent="0.25">
      <c r="A85" s="3">
        <f>TITRES_STAT!B88</f>
        <v>42129</v>
      </c>
      <c r="B85" s="6">
        <f>TITRES_STAT!D88</f>
        <v>20.439299999999999</v>
      </c>
      <c r="C85" s="2">
        <f t="shared" si="7"/>
        <v>0</v>
      </c>
      <c r="D85" s="2">
        <f t="shared" si="8"/>
        <v>20.439299999999999</v>
      </c>
      <c r="E85" s="2">
        <f t="shared" si="9"/>
        <v>20.439299999999999</v>
      </c>
      <c r="F85" s="2">
        <f t="shared" si="10"/>
        <v>20.533925000000004</v>
      </c>
      <c r="G85" s="2">
        <f t="shared" si="5"/>
        <v>20.564754000000004</v>
      </c>
      <c r="H85" s="2"/>
      <c r="I85" s="2">
        <f t="array" ref="I85">SUMPRODUCT(B69:B88, (ROW(B69:B88)-ROW(B69)+1)) / (20*21/2)</f>
        <v>20.444707142857144</v>
      </c>
      <c r="J85" s="2">
        <f t="shared" ref="J85:J148" si="11">$J$4*B85+J84*(1-$J$4)</f>
        <v>20.518737600567402</v>
      </c>
      <c r="K85" s="2">
        <f t="shared" si="6"/>
        <v>20.572458818770542</v>
      </c>
    </row>
    <row r="86" spans="1:11" ht="13.5" x14ac:dyDescent="0.25">
      <c r="A86" s="3">
        <f>TITRES_STAT!B89</f>
        <v>42130</v>
      </c>
      <c r="B86" s="6">
        <f>TITRES_STAT!D89</f>
        <v>20.439299999999999</v>
      </c>
      <c r="C86" s="2">
        <f t="shared" si="7"/>
        <v>0</v>
      </c>
      <c r="D86" s="2">
        <f t="shared" si="8"/>
        <v>20.439299999999999</v>
      </c>
      <c r="E86" s="2">
        <f t="shared" si="9"/>
        <v>20.439299999999999</v>
      </c>
      <c r="F86" s="2">
        <f t="shared" si="10"/>
        <v>20.515000000000001</v>
      </c>
      <c r="G86" s="2">
        <f t="shared" si="5"/>
        <v>20.569674000000006</v>
      </c>
      <c r="H86" s="2"/>
      <c r="I86" s="2">
        <f t="array" ref="I86">SUMPRODUCT(B70:B89, (ROW(B70:B89)-ROW(B70)+1)) / (20*21/2)</f>
        <v>20.441102380952383</v>
      </c>
      <c r="J86" s="2">
        <f t="shared" si="11"/>
        <v>20.511172114799077</v>
      </c>
      <c r="K86" s="2">
        <f t="shared" si="6"/>
        <v>20.567236904308952</v>
      </c>
    </row>
    <row r="87" spans="1:11" ht="13.5" x14ac:dyDescent="0.25">
      <c r="A87" s="3">
        <f>TITRES_STAT!B90</f>
        <v>42131</v>
      </c>
      <c r="B87" s="6">
        <f>TITRES_STAT!D90</f>
        <v>20.439299999999999</v>
      </c>
      <c r="C87" s="2">
        <f t="shared" si="7"/>
        <v>0</v>
      </c>
      <c r="D87" s="2">
        <f t="shared" si="8"/>
        <v>20.439299999999999</v>
      </c>
      <c r="E87" s="2">
        <f t="shared" si="9"/>
        <v>20.439299999999999</v>
      </c>
      <c r="F87" s="2">
        <f t="shared" si="10"/>
        <v>20.496075000000001</v>
      </c>
      <c r="G87" s="2">
        <f t="shared" si="5"/>
        <v>20.574594000000001</v>
      </c>
      <c r="H87" s="2"/>
      <c r="I87" s="2">
        <f t="array" ref="I87">SUMPRODUCT(B71:B90, (ROW(B71:B90)-ROW(B71)+1)) / (20*21/2)</f>
        <v>20.439299999999999</v>
      </c>
      <c r="J87" s="2">
        <f t="shared" si="11"/>
        <v>20.50432715148488</v>
      </c>
      <c r="K87" s="2">
        <f t="shared" si="6"/>
        <v>20.562219770806642</v>
      </c>
    </row>
    <row r="88" spans="1:11" ht="13.5" x14ac:dyDescent="0.25">
      <c r="A88" s="3">
        <f>TITRES_STAT!B91</f>
        <v>42132</v>
      </c>
      <c r="B88" s="6">
        <f>TITRES_STAT!D91</f>
        <v>20.439299999999999</v>
      </c>
      <c r="C88" s="2">
        <f t="shared" si="7"/>
        <v>0</v>
      </c>
      <c r="D88" s="2">
        <f t="shared" si="8"/>
        <v>20.439299999999999</v>
      </c>
      <c r="E88" s="2">
        <f t="shared" si="9"/>
        <v>20.439299999999999</v>
      </c>
      <c r="F88" s="2">
        <f t="shared" si="10"/>
        <v>20.477150000000002</v>
      </c>
      <c r="G88" s="2">
        <f t="shared" si="5"/>
        <v>20.579514000000003</v>
      </c>
      <c r="H88" s="2"/>
      <c r="I88" s="2">
        <f t="array" ref="I88">SUMPRODUCT(B72:B91, (ROW(B72:B91)-ROW(B72)+1)) / (20*21/2)</f>
        <v>20.439299999999999</v>
      </c>
      <c r="J88" s="2">
        <f t="shared" si="11"/>
        <v>20.4981340894387</v>
      </c>
      <c r="K88" s="2">
        <f t="shared" si="6"/>
        <v>20.557399387637755</v>
      </c>
    </row>
    <row r="89" spans="1:11" ht="13.5" x14ac:dyDescent="0.25">
      <c r="A89" s="3">
        <f>TITRES_STAT!B92</f>
        <v>42135</v>
      </c>
      <c r="B89" s="6">
        <f>TITRES_STAT!D92</f>
        <v>20.439299999999999</v>
      </c>
      <c r="C89" s="2">
        <f t="shared" si="7"/>
        <v>0</v>
      </c>
      <c r="D89" s="2">
        <f t="shared" si="8"/>
        <v>20.439299999999999</v>
      </c>
      <c r="E89" s="2">
        <f t="shared" si="9"/>
        <v>20.439299999999999</v>
      </c>
      <c r="F89" s="2">
        <f t="shared" si="10"/>
        <v>20.458225000000002</v>
      </c>
      <c r="G89" s="2">
        <f t="shared" si="5"/>
        <v>20.584434000000002</v>
      </c>
      <c r="H89" s="2"/>
      <c r="I89" s="2">
        <f t="array" ref="I89">SUMPRODUCT(B73:B92, (ROW(B73:B92)-ROW(B73)+1)) / (20*21/2)</f>
        <v>20.439299999999999</v>
      </c>
      <c r="J89" s="2">
        <f t="shared" si="11"/>
        <v>20.492530842825492</v>
      </c>
      <c r="K89" s="2">
        <f t="shared" si="6"/>
        <v>20.552768039102943</v>
      </c>
    </row>
    <row r="90" spans="1:11" ht="13.5" x14ac:dyDescent="0.25">
      <c r="A90" s="3">
        <f>TITRES_STAT!B93</f>
        <v>42136</v>
      </c>
      <c r="B90" s="6">
        <f>TITRES_STAT!D93</f>
        <v>20.439299999999999</v>
      </c>
      <c r="C90" s="2">
        <f t="shared" si="7"/>
        <v>0</v>
      </c>
      <c r="D90" s="2">
        <f t="shared" si="8"/>
        <v>20.439299999999999</v>
      </c>
      <c r="E90" s="2">
        <f t="shared" si="9"/>
        <v>20.439299999999999</v>
      </c>
      <c r="F90" s="2">
        <f t="shared" si="10"/>
        <v>20.439299999999999</v>
      </c>
      <c r="G90" s="2">
        <f t="shared" si="5"/>
        <v>20.592988000000002</v>
      </c>
      <c r="H90" s="2"/>
      <c r="I90" s="2">
        <f t="array" ref="I90">SUMPRODUCT(B74:B93, (ROW(B74:B93)-ROW(B74)+1)) / (20*21/2)</f>
        <v>20.439299999999999</v>
      </c>
      <c r="J90" s="2">
        <f t="shared" si="11"/>
        <v>20.487461238746874</v>
      </c>
      <c r="K90" s="2">
        <f t="shared" si="6"/>
        <v>20.548318312079299</v>
      </c>
    </row>
    <row r="91" spans="1:11" ht="13.5" x14ac:dyDescent="0.25">
      <c r="A91" s="3">
        <f>TITRES_STAT!B94</f>
        <v>42137</v>
      </c>
      <c r="B91" s="6">
        <f>TITRES_STAT!D94</f>
        <v>20.439299999999999</v>
      </c>
      <c r="C91" s="2">
        <f t="shared" si="7"/>
        <v>0</v>
      </c>
      <c r="D91" s="2">
        <f t="shared" si="8"/>
        <v>20.439299999999999</v>
      </c>
      <c r="E91" s="2">
        <f t="shared" si="9"/>
        <v>20.439299999999999</v>
      </c>
      <c r="F91" s="2">
        <f t="shared" si="10"/>
        <v>20.439299999999999</v>
      </c>
      <c r="G91" s="2">
        <f t="shared" si="5"/>
        <v>20.601541999999998</v>
      </c>
      <c r="H91" s="2"/>
      <c r="I91" s="2">
        <f t="array" ref="I91">SUMPRODUCT(B75:B94, (ROW(B75:B94)-ROW(B75)+1)) / (20*21/2)</f>
        <v>20.439299999999999</v>
      </c>
      <c r="J91" s="2">
        <f t="shared" si="11"/>
        <v>20.482874454104316</v>
      </c>
      <c r="K91" s="2">
        <f t="shared" si="6"/>
        <v>20.544043084154623</v>
      </c>
    </row>
    <row r="92" spans="1:11" ht="13.5" x14ac:dyDescent="0.25">
      <c r="A92" s="3">
        <f>TITRES_STAT!B95</f>
        <v>42138</v>
      </c>
      <c r="B92" s="6">
        <f>TITRES_STAT!D95</f>
        <v>20.439299999999999</v>
      </c>
      <c r="C92" s="2">
        <f t="shared" si="7"/>
        <v>0</v>
      </c>
      <c r="D92" s="2">
        <f t="shared" si="8"/>
        <v>20.439299999999999</v>
      </c>
      <c r="E92" s="2">
        <f t="shared" si="9"/>
        <v>20.439299999999999</v>
      </c>
      <c r="F92" s="2">
        <f t="shared" si="10"/>
        <v>20.439299999999999</v>
      </c>
      <c r="G92" s="2">
        <f t="shared" si="5"/>
        <v>20.610095999999999</v>
      </c>
      <c r="H92" s="2"/>
      <c r="I92" s="2">
        <f t="array" ref="I92">SUMPRODUCT(B76:B95, (ROW(B76:B95)-ROW(B76)+1)) / (20*21/2)</f>
        <v>20.439299999999999</v>
      </c>
      <c r="J92" s="2">
        <f t="shared" si="11"/>
        <v>20.47872450609438</v>
      </c>
      <c r="K92" s="2">
        <f t="shared" si="6"/>
        <v>20.539935512226993</v>
      </c>
    </row>
    <row r="93" spans="1:11" ht="13.5" x14ac:dyDescent="0.25">
      <c r="A93" s="3">
        <f>TITRES_STAT!B96</f>
        <v>42139</v>
      </c>
      <c r="B93" s="6">
        <f>TITRES_STAT!D96</f>
        <v>20.439299999999999</v>
      </c>
      <c r="C93" s="2">
        <f t="shared" si="7"/>
        <v>0</v>
      </c>
      <c r="D93" s="2">
        <f t="shared" si="8"/>
        <v>20.439299999999999</v>
      </c>
      <c r="E93" s="2">
        <f t="shared" si="9"/>
        <v>20.439299999999999</v>
      </c>
      <c r="F93" s="2">
        <f t="shared" si="10"/>
        <v>20.439299999999999</v>
      </c>
      <c r="G93" s="2">
        <f t="shared" si="5"/>
        <v>20.618649999999999</v>
      </c>
      <c r="H93" s="2"/>
      <c r="I93" s="2">
        <f t="array" ref="I93">SUMPRODUCT(B77:B96, (ROW(B77:B96)-ROW(B77)+1)) / (20*21/2)</f>
        <v>20.439299999999999</v>
      </c>
      <c r="J93" s="2">
        <f t="shared" si="11"/>
        <v>20.474969791228251</v>
      </c>
      <c r="K93" s="2">
        <f t="shared" si="6"/>
        <v>20.535989021551426</v>
      </c>
    </row>
    <row r="94" spans="1:11" ht="13.5" x14ac:dyDescent="0.25">
      <c r="A94" s="3">
        <f>TITRES_STAT!B97</f>
        <v>42142</v>
      </c>
      <c r="B94" s="6">
        <f>TITRES_STAT!D97</f>
        <v>20.439299999999999</v>
      </c>
      <c r="C94" s="2">
        <f t="shared" si="7"/>
        <v>0</v>
      </c>
      <c r="D94" s="2">
        <f t="shared" si="8"/>
        <v>20.439299999999999</v>
      </c>
      <c r="E94" s="2">
        <f t="shared" si="9"/>
        <v>20.439299999999999</v>
      </c>
      <c r="F94" s="2">
        <f t="shared" si="10"/>
        <v>20.439299999999999</v>
      </c>
      <c r="G94" s="2">
        <f t="shared" si="5"/>
        <v>20.627203999999995</v>
      </c>
      <c r="H94" s="2"/>
      <c r="I94" s="2">
        <f t="array" ref="I94">SUMPRODUCT(B78:B97, (ROW(B78:B97)-ROW(B78)+1)) / (20*21/2)</f>
        <v>20.439299999999999</v>
      </c>
      <c r="J94" s="2">
        <f t="shared" si="11"/>
        <v>20.471572668254133</v>
      </c>
      <c r="K94" s="2">
        <f t="shared" si="6"/>
        <v>20.532197295216079</v>
      </c>
    </row>
    <row r="95" spans="1:11" ht="13.5" x14ac:dyDescent="0.25">
      <c r="A95" s="3">
        <f>TITRES_STAT!B98</f>
        <v>42143</v>
      </c>
      <c r="B95" s="6">
        <f>TITRES_STAT!D98</f>
        <v>20.439299999999999</v>
      </c>
      <c r="C95" s="2">
        <f t="shared" si="7"/>
        <v>0</v>
      </c>
      <c r="D95" s="2">
        <f t="shared" si="8"/>
        <v>20.439299999999999</v>
      </c>
      <c r="E95" s="2">
        <f t="shared" si="9"/>
        <v>20.439299999999999</v>
      </c>
      <c r="F95" s="2">
        <f t="shared" si="10"/>
        <v>20.439299999999999</v>
      </c>
      <c r="G95" s="2">
        <f t="shared" si="5"/>
        <v>20.623795999999992</v>
      </c>
      <c r="H95" s="2"/>
      <c r="I95" s="2">
        <f t="array" ref="I95">SUMPRODUCT(B79:B98, (ROW(B79:B98)-ROW(B79)+1)) / (20*21/2)</f>
        <v>20.439299999999999</v>
      </c>
      <c r="J95" s="2">
        <f t="shared" si="11"/>
        <v>20.468499080801358</v>
      </c>
      <c r="K95" s="2">
        <f t="shared" si="6"/>
        <v>20.528554264031136</v>
      </c>
    </row>
    <row r="96" spans="1:11" ht="13.5" x14ac:dyDescent="0.25">
      <c r="A96" s="3">
        <f>TITRES_STAT!B99</f>
        <v>42144</v>
      </c>
      <c r="B96" s="6">
        <f>TITRES_STAT!D99</f>
        <v>20.439299999999999</v>
      </c>
      <c r="C96" s="2">
        <f t="shared" si="7"/>
        <v>0</v>
      </c>
      <c r="D96" s="2">
        <f t="shared" si="8"/>
        <v>20.439299999999999</v>
      </c>
      <c r="E96" s="2">
        <f t="shared" si="9"/>
        <v>20.439299999999999</v>
      </c>
      <c r="F96" s="2">
        <f t="shared" si="10"/>
        <v>20.439299999999999</v>
      </c>
      <c r="G96" s="2">
        <f t="shared" si="5"/>
        <v>20.620387999999995</v>
      </c>
      <c r="H96" s="2"/>
      <c r="I96" s="2">
        <f t="array" ref="I96">SUMPRODUCT(B80:B99, (ROW(B80:B99)-ROW(B80)+1)) / (20*21/2)</f>
        <v>20.439299999999999</v>
      </c>
      <c r="J96" s="2">
        <f t="shared" si="11"/>
        <v>20.465718215963133</v>
      </c>
      <c r="K96" s="2">
        <f t="shared" si="6"/>
        <v>20.52505409681423</v>
      </c>
    </row>
    <row r="97" spans="1:11" ht="13.5" x14ac:dyDescent="0.25">
      <c r="A97" s="3">
        <f>TITRES_STAT!B100</f>
        <v>42145</v>
      </c>
      <c r="B97" s="6">
        <f>TITRES_STAT!D100</f>
        <v>20.439299999999999</v>
      </c>
      <c r="C97" s="2">
        <f t="shared" si="7"/>
        <v>0</v>
      </c>
      <c r="D97" s="2">
        <f t="shared" si="8"/>
        <v>20.439299999999999</v>
      </c>
      <c r="E97" s="2">
        <f t="shared" si="9"/>
        <v>20.439299999999999</v>
      </c>
      <c r="F97" s="2">
        <f t="shared" si="10"/>
        <v>20.439299999999999</v>
      </c>
      <c r="G97" s="2">
        <f t="shared" si="5"/>
        <v>20.616979999999995</v>
      </c>
      <c r="H97" s="2"/>
      <c r="I97" s="2">
        <f t="array" ref="I97">SUMPRODUCT(B81:B100, (ROW(B81:B100)-ROW(B81)+1)) / (20*21/2)</f>
        <v>20.439299999999999</v>
      </c>
      <c r="J97" s="2">
        <f t="shared" si="11"/>
        <v>20.463202195395215</v>
      </c>
      <c r="K97" s="2">
        <f t="shared" si="6"/>
        <v>20.52169119105681</v>
      </c>
    </row>
    <row r="98" spans="1:11" ht="13.5" x14ac:dyDescent="0.25">
      <c r="A98" s="3">
        <f>TITRES_STAT!B101</f>
        <v>42146</v>
      </c>
      <c r="B98" s="6">
        <f>TITRES_STAT!D101</f>
        <v>20.439299999999999</v>
      </c>
      <c r="C98" s="2">
        <f t="shared" si="7"/>
        <v>0</v>
      </c>
      <c r="D98" s="2">
        <f t="shared" si="8"/>
        <v>20.439299999999999</v>
      </c>
      <c r="E98" s="2">
        <f t="shared" si="9"/>
        <v>20.439299999999999</v>
      </c>
      <c r="F98" s="2">
        <f t="shared" si="10"/>
        <v>20.439299999999999</v>
      </c>
      <c r="G98" s="2">
        <f t="shared" si="5"/>
        <v>20.613571999999994</v>
      </c>
      <c r="H98" s="2"/>
      <c r="I98" s="2">
        <f t="array" ref="I98">SUMPRODUCT(B82:B101, (ROW(B82:B101)-ROW(B82)+1)) / (20*21/2)</f>
        <v>20.439299999999999</v>
      </c>
      <c r="J98" s="2">
        <f t="shared" si="11"/>
        <v>20.460925795833766</v>
      </c>
      <c r="K98" s="2">
        <f t="shared" si="6"/>
        <v>20.518460163956544</v>
      </c>
    </row>
    <row r="99" spans="1:11" ht="13.5" x14ac:dyDescent="0.25">
      <c r="A99" s="3">
        <f>TITRES_STAT!B102</f>
        <v>42149</v>
      </c>
      <c r="B99" s="6">
        <f>TITRES_STAT!D102</f>
        <v>20.439299999999999</v>
      </c>
      <c r="C99" s="2">
        <f t="shared" si="7"/>
        <v>0</v>
      </c>
      <c r="D99" s="2">
        <f t="shared" si="8"/>
        <v>20.439299999999999</v>
      </c>
      <c r="E99" s="2">
        <f t="shared" si="9"/>
        <v>20.439299999999999</v>
      </c>
      <c r="F99" s="2">
        <f t="shared" si="10"/>
        <v>20.439299999999999</v>
      </c>
      <c r="G99" s="2">
        <f t="shared" si="5"/>
        <v>20.610163999999994</v>
      </c>
      <c r="H99" s="2"/>
      <c r="I99" s="2">
        <f t="array" ref="I99">SUMPRODUCT(B83:B102, (ROW(B83:B102)-ROW(B83)+1)) / (20*21/2)</f>
        <v>20.439299999999999</v>
      </c>
      <c r="J99" s="2">
        <f t="shared" si="11"/>
        <v>20.458866196230552</v>
      </c>
      <c r="K99" s="2">
        <f t="shared" si="6"/>
        <v>20.515355843801387</v>
      </c>
    </row>
    <row r="100" spans="1:11" ht="13.5" x14ac:dyDescent="0.25">
      <c r="A100" s="3">
        <f>TITRES_STAT!B103</f>
        <v>42150</v>
      </c>
      <c r="B100" s="6">
        <f>TITRES_STAT!D103</f>
        <v>20.439299999999999</v>
      </c>
      <c r="C100" s="2">
        <f t="shared" si="7"/>
        <v>0</v>
      </c>
      <c r="D100" s="2">
        <f t="shared" si="8"/>
        <v>20.439299999999999</v>
      </c>
      <c r="E100" s="2">
        <f t="shared" si="9"/>
        <v>20.439299999999999</v>
      </c>
      <c r="F100" s="2">
        <f t="shared" si="10"/>
        <v>20.439299999999999</v>
      </c>
      <c r="G100" s="2">
        <f t="shared" si="5"/>
        <v>20.606755999999997</v>
      </c>
      <c r="H100" s="2"/>
      <c r="I100" s="2">
        <f t="array" ref="I100">SUMPRODUCT(B84:B103, (ROW(B84:B103)-ROW(B84)+1)) / (20*21/2)</f>
        <v>20.439338095238096</v>
      </c>
      <c r="J100" s="2">
        <f t="shared" si="11"/>
        <v>20.457002748970499</v>
      </c>
      <c r="K100" s="2">
        <f t="shared" si="6"/>
        <v>20.512373261691533</v>
      </c>
    </row>
    <row r="101" spans="1:11" ht="13.5" x14ac:dyDescent="0.25">
      <c r="A101" s="3">
        <f>TITRES_STAT!B104</f>
        <v>42151</v>
      </c>
      <c r="B101" s="6">
        <f>TITRES_STAT!D104</f>
        <v>20.439299999999999</v>
      </c>
      <c r="C101" s="2">
        <f t="shared" si="7"/>
        <v>0</v>
      </c>
      <c r="D101" s="2">
        <f t="shared" si="8"/>
        <v>20.439299999999999</v>
      </c>
      <c r="E101" s="2">
        <f t="shared" si="9"/>
        <v>20.439299999999999</v>
      </c>
      <c r="F101" s="2">
        <f t="shared" si="10"/>
        <v>20.439299999999999</v>
      </c>
      <c r="G101" s="2">
        <f t="shared" si="5"/>
        <v>20.603347999999997</v>
      </c>
      <c r="H101" s="2"/>
      <c r="I101" s="2">
        <f t="array" ref="I101">SUMPRODUCT(B85:B104, (ROW(B85:B104)-ROW(B85)+1)) / (20*21/2)</f>
        <v>20.439374285714287</v>
      </c>
      <c r="J101" s="2">
        <f t="shared" si="11"/>
        <v>20.455316772878071</v>
      </c>
      <c r="K101" s="2">
        <f t="shared" si="6"/>
        <v>20.509507643585984</v>
      </c>
    </row>
    <row r="102" spans="1:11" ht="13.5" x14ac:dyDescent="0.25">
      <c r="A102" s="3">
        <f>TITRES_STAT!B105</f>
        <v>42152</v>
      </c>
      <c r="B102" s="6">
        <f>TITRES_STAT!D105</f>
        <v>20.439299999999999</v>
      </c>
      <c r="C102" s="2">
        <f t="shared" si="7"/>
        <v>0</v>
      </c>
      <c r="D102" s="2">
        <f t="shared" si="8"/>
        <v>20.439299999999999</v>
      </c>
      <c r="E102" s="2">
        <f t="shared" si="9"/>
        <v>20.439299999999999</v>
      </c>
      <c r="F102" s="2">
        <f t="shared" si="10"/>
        <v>20.439299999999999</v>
      </c>
      <c r="G102" s="2">
        <f t="shared" si="5"/>
        <v>20.599939999999997</v>
      </c>
      <c r="H102" s="2"/>
      <c r="I102" s="2">
        <f t="array" ref="I102">SUMPRODUCT(B86:B105, (ROW(B86:B105)-ROW(B86)+1)) / (20*21/2)</f>
        <v>20.439408571428572</v>
      </c>
      <c r="J102" s="2">
        <f t="shared" si="11"/>
        <v>20.453791365937303</v>
      </c>
      <c r="K102" s="2">
        <f t="shared" si="6"/>
        <v>20.506754402661045</v>
      </c>
    </row>
    <row r="103" spans="1:11" ht="13.5" x14ac:dyDescent="0.25">
      <c r="A103" s="3">
        <f>TITRES_STAT!B106</f>
        <v>42153</v>
      </c>
      <c r="B103" s="6">
        <f>TITRES_STAT!D106</f>
        <v>20.439699999999998</v>
      </c>
      <c r="C103" s="2">
        <f t="shared" si="7"/>
        <v>3.9999999999906777E-4</v>
      </c>
      <c r="D103" s="2">
        <f t="shared" si="8"/>
        <v>20.43938</v>
      </c>
      <c r="E103" s="2">
        <f t="shared" si="9"/>
        <v>20.439339999999998</v>
      </c>
      <c r="F103" s="2">
        <f t="shared" si="10"/>
        <v>20.439320000000002</v>
      </c>
      <c r="G103" s="2">
        <f t="shared" si="5"/>
        <v>20.596540000000001</v>
      </c>
      <c r="H103" s="2"/>
      <c r="I103" s="2">
        <f t="array" ref="I103">SUMPRODUCT(B87:B106, (ROW(B87:B106)-ROW(B87)+1)) / (20*21/2)</f>
        <v>20.439440952380956</v>
      </c>
      <c r="J103" s="2">
        <f t="shared" si="11"/>
        <v>20.452449331086132</v>
      </c>
      <c r="K103" s="2">
        <f t="shared" si="6"/>
        <v>20.504124818242964</v>
      </c>
    </row>
    <row r="104" spans="1:11" ht="13.5" x14ac:dyDescent="0.25">
      <c r="A104" s="3">
        <f>TITRES_STAT!B107</f>
        <v>42156</v>
      </c>
      <c r="B104" s="6">
        <f>TITRES_STAT!D107</f>
        <v>20.439699999999998</v>
      </c>
      <c r="C104" s="2">
        <f t="shared" si="7"/>
        <v>0</v>
      </c>
      <c r="D104" s="2">
        <f t="shared" si="8"/>
        <v>20.43946</v>
      </c>
      <c r="E104" s="2">
        <f t="shared" si="9"/>
        <v>20.439379999999996</v>
      </c>
      <c r="F104" s="2">
        <f t="shared" si="10"/>
        <v>20.439340000000001</v>
      </c>
      <c r="G104" s="2">
        <f t="shared" si="5"/>
        <v>20.593139999999998</v>
      </c>
      <c r="H104" s="2"/>
      <c r="I104" s="2">
        <f t="array" ref="I104">SUMPRODUCT(B88:B107, (ROW(B88:B107)-ROW(B88)+1)) / (20*21/2)</f>
        <v>20.439471428571427</v>
      </c>
      <c r="J104" s="2">
        <f t="shared" si="11"/>
        <v>20.451235109077931</v>
      </c>
      <c r="K104" s="2">
        <f t="shared" si="6"/>
        <v>20.501598354782455</v>
      </c>
    </row>
    <row r="105" spans="1:11" ht="13.5" x14ac:dyDescent="0.25">
      <c r="A105" s="3">
        <f>TITRES_STAT!B108</f>
        <v>42157</v>
      </c>
      <c r="B105" s="6">
        <f>TITRES_STAT!D108</f>
        <v>20.439699999999998</v>
      </c>
      <c r="C105" s="2">
        <f t="shared" si="7"/>
        <v>0</v>
      </c>
      <c r="D105" s="2">
        <f t="shared" si="8"/>
        <v>20.439540000000001</v>
      </c>
      <c r="E105" s="2">
        <f t="shared" si="9"/>
        <v>20.439419999999995</v>
      </c>
      <c r="F105" s="2">
        <f t="shared" si="10"/>
        <v>20.439360000000001</v>
      </c>
      <c r="G105" s="2">
        <f t="shared" si="5"/>
        <v>20.577402000000003</v>
      </c>
      <c r="H105" s="2"/>
      <c r="I105" s="2">
        <f t="array" ref="I105">SUMPRODUCT(B89:B108, (ROW(B89:B108)-ROW(B89)+1)) / (20*21/2)</f>
        <v>20.439499999999999</v>
      </c>
      <c r="J105" s="2">
        <f t="shared" si="11"/>
        <v>20.450136527260987</v>
      </c>
      <c r="K105" s="2">
        <f t="shared" si="6"/>
        <v>20.499170968320399</v>
      </c>
    </row>
    <row r="106" spans="1:11" ht="13.5" x14ac:dyDescent="0.25">
      <c r="A106" s="3">
        <f>TITRES_STAT!B109</f>
        <v>42158</v>
      </c>
      <c r="B106" s="6">
        <f>TITRES_STAT!D109</f>
        <v>20.439699999999998</v>
      </c>
      <c r="C106" s="2">
        <f t="shared" si="7"/>
        <v>0</v>
      </c>
      <c r="D106" s="2">
        <f t="shared" si="8"/>
        <v>20.439619999999998</v>
      </c>
      <c r="E106" s="2">
        <f t="shared" si="9"/>
        <v>20.439459999999997</v>
      </c>
      <c r="F106" s="2">
        <f t="shared" si="10"/>
        <v>20.439380000000003</v>
      </c>
      <c r="G106" s="2">
        <f t="shared" si="5"/>
        <v>20.561664</v>
      </c>
      <c r="H106" s="2"/>
      <c r="I106" s="2">
        <f t="array" ref="I106">SUMPRODUCT(B90:B109, (ROW(B90:B109)-ROW(B90)+1)) / (20*21/2)</f>
        <v>20.439526666666666</v>
      </c>
      <c r="J106" s="2">
        <f t="shared" si="11"/>
        <v>20.449142572283751</v>
      </c>
      <c r="K106" s="2">
        <f t="shared" si="6"/>
        <v>20.496838773484306</v>
      </c>
    </row>
    <row r="107" spans="1:11" ht="13.5" x14ac:dyDescent="0.25">
      <c r="A107" s="3">
        <f>TITRES_STAT!B110</f>
        <v>42159</v>
      </c>
      <c r="B107" s="6">
        <f>TITRES_STAT!D110</f>
        <v>20.439699999999998</v>
      </c>
      <c r="C107" s="2">
        <f t="shared" si="7"/>
        <v>0</v>
      </c>
      <c r="D107" s="2">
        <f t="shared" si="8"/>
        <v>20.439699999999998</v>
      </c>
      <c r="E107" s="2">
        <f t="shared" si="9"/>
        <v>20.439499999999995</v>
      </c>
      <c r="F107" s="2">
        <f t="shared" si="10"/>
        <v>20.439400000000003</v>
      </c>
      <c r="G107" s="2">
        <f t="shared" si="5"/>
        <v>20.545926000000005</v>
      </c>
      <c r="H107" s="2"/>
      <c r="I107" s="2">
        <f t="array" ref="I107">SUMPRODUCT(B91:B110, (ROW(B91:B110)-ROW(B91)+1)) / (20*21/2)</f>
        <v>20.439551428571431</v>
      </c>
      <c r="J107" s="2">
        <f t="shared" si="11"/>
        <v>20.4482432796853</v>
      </c>
      <c r="K107" s="2">
        <f t="shared" si="6"/>
        <v>20.494598037269235</v>
      </c>
    </row>
    <row r="108" spans="1:11" ht="13.5" x14ac:dyDescent="0.25">
      <c r="A108" s="3">
        <f>TITRES_STAT!B111</f>
        <v>42160</v>
      </c>
      <c r="B108" s="6">
        <f>TITRES_STAT!D111</f>
        <v>20.439699999999998</v>
      </c>
      <c r="C108" s="2">
        <f t="shared" si="7"/>
        <v>0</v>
      </c>
      <c r="D108" s="2">
        <f t="shared" si="8"/>
        <v>20.439699999999998</v>
      </c>
      <c r="E108" s="2">
        <f t="shared" si="9"/>
        <v>20.439539999999997</v>
      </c>
      <c r="F108" s="2">
        <f t="shared" si="10"/>
        <v>20.439420000000005</v>
      </c>
      <c r="G108" s="2">
        <f t="shared" si="5"/>
        <v>20.530188000000003</v>
      </c>
      <c r="H108" s="2"/>
      <c r="I108" s="2">
        <f t="array" ref="I108">SUMPRODUCT(B92:B111, (ROW(B92:B111)-ROW(B92)+1)) / (20*21/2)</f>
        <v>20.439574285714286</v>
      </c>
      <c r="J108" s="2">
        <f t="shared" si="11"/>
        <v>20.447429634000986</v>
      </c>
      <c r="K108" s="2">
        <f t="shared" si="6"/>
        <v>20.492445173062599</v>
      </c>
    </row>
    <row r="109" spans="1:11" ht="13.5" x14ac:dyDescent="0.25">
      <c r="A109" s="3">
        <f>TITRES_STAT!B112</f>
        <v>42163</v>
      </c>
      <c r="B109" s="6">
        <f>TITRES_STAT!D112</f>
        <v>20.439699999999998</v>
      </c>
      <c r="C109" s="2">
        <f t="shared" si="7"/>
        <v>0</v>
      </c>
      <c r="D109" s="2">
        <f t="shared" si="8"/>
        <v>20.439699999999998</v>
      </c>
      <c r="E109" s="2">
        <f t="shared" si="9"/>
        <v>20.439579999999996</v>
      </c>
      <c r="F109" s="2">
        <f t="shared" si="10"/>
        <v>20.439440000000005</v>
      </c>
      <c r="G109" s="2">
        <f t="shared" si="5"/>
        <v>20.522626000000006</v>
      </c>
      <c r="H109" s="2"/>
      <c r="I109" s="2">
        <f t="array" ref="I109">SUMPRODUCT(B93:B112, (ROW(B93:B112)-ROW(B93)+1)) / (20*21/2)</f>
        <v>20.439595238095237</v>
      </c>
      <c r="J109" s="2">
        <f t="shared" si="11"/>
        <v>20.446693478381846</v>
      </c>
      <c r="K109" s="2">
        <f t="shared" si="6"/>
        <v>20.490376734903283</v>
      </c>
    </row>
    <row r="110" spans="1:11" ht="13.5" x14ac:dyDescent="0.25">
      <c r="A110" s="3">
        <f>TITRES_STAT!B113</f>
        <v>42164</v>
      </c>
      <c r="B110" s="6">
        <f>TITRES_STAT!D113</f>
        <v>20.439699999999998</v>
      </c>
      <c r="C110" s="2">
        <f t="shared" si="7"/>
        <v>0</v>
      </c>
      <c r="D110" s="2">
        <f t="shared" si="8"/>
        <v>20.439699999999998</v>
      </c>
      <c r="E110" s="2">
        <f t="shared" si="9"/>
        <v>20.439619999999998</v>
      </c>
      <c r="F110" s="2">
        <f t="shared" si="10"/>
        <v>20.439460000000004</v>
      </c>
      <c r="G110" s="2">
        <f t="shared" si="5"/>
        <v>20.515064000000002</v>
      </c>
      <c r="H110" s="2"/>
      <c r="I110" s="2">
        <f t="array" ref="I110">SUMPRODUCT(B94:B113, (ROW(B94:B113)-ROW(B94)+1)) / (20*21/2)</f>
        <v>20.439614285714288</v>
      </c>
      <c r="J110" s="2">
        <f t="shared" si="11"/>
        <v>20.446027432821673</v>
      </c>
      <c r="K110" s="2">
        <f t="shared" si="6"/>
        <v>20.488389411965901</v>
      </c>
    </row>
    <row r="111" spans="1:11" ht="13.5" x14ac:dyDescent="0.25">
      <c r="A111" s="3">
        <f>TITRES_STAT!B114</f>
        <v>42165</v>
      </c>
      <c r="B111" s="6">
        <f>TITRES_STAT!D114</f>
        <v>20.439699999999998</v>
      </c>
      <c r="C111" s="2">
        <f t="shared" si="7"/>
        <v>0</v>
      </c>
      <c r="D111" s="2">
        <f t="shared" si="8"/>
        <v>20.439699999999998</v>
      </c>
      <c r="E111" s="2">
        <f t="shared" si="9"/>
        <v>20.439659999999996</v>
      </c>
      <c r="F111" s="2">
        <f t="shared" si="10"/>
        <v>20.439480000000007</v>
      </c>
      <c r="G111" s="2">
        <f t="shared" si="5"/>
        <v>20.507502000000002</v>
      </c>
      <c r="H111" s="2"/>
      <c r="I111" s="2">
        <f t="array" ref="I111">SUMPRODUCT(B95:B114, (ROW(B95:B114)-ROW(B95)+1)) / (20*21/2)</f>
        <v>20.439631428571428</v>
      </c>
      <c r="J111" s="2">
        <f t="shared" si="11"/>
        <v>20.44542482017199</v>
      </c>
      <c r="K111" s="2">
        <f t="shared" si="6"/>
        <v>20.486480023261358</v>
      </c>
    </row>
    <row r="112" spans="1:11" ht="13.5" x14ac:dyDescent="0.25">
      <c r="A112" s="3">
        <f>TITRES_STAT!B115</f>
        <v>42166</v>
      </c>
      <c r="B112" s="6">
        <f>TITRES_STAT!D115</f>
        <v>20.439699999999998</v>
      </c>
      <c r="C112" s="2">
        <f t="shared" si="7"/>
        <v>0</v>
      </c>
      <c r="D112" s="2">
        <f t="shared" si="8"/>
        <v>20.439699999999998</v>
      </c>
      <c r="E112" s="2">
        <f t="shared" si="9"/>
        <v>20.439699999999995</v>
      </c>
      <c r="F112" s="2">
        <f t="shared" si="10"/>
        <v>20.439500000000002</v>
      </c>
      <c r="G112" s="2">
        <f t="shared" si="5"/>
        <v>20.499940000000002</v>
      </c>
      <c r="H112" s="2"/>
      <c r="I112" s="2">
        <f t="array" ref="I112">SUMPRODUCT(B96:B115, (ROW(B96:B115)-ROW(B96)+1)) / (20*21/2)</f>
        <v>20.439646666666665</v>
      </c>
      <c r="J112" s="2">
        <f t="shared" si="11"/>
        <v>20.44487959920323</v>
      </c>
      <c r="K112" s="2">
        <f t="shared" si="6"/>
        <v>20.484645512545228</v>
      </c>
    </row>
    <row r="113" spans="1:11" ht="13.5" x14ac:dyDescent="0.25">
      <c r="A113" s="3">
        <f>TITRES_STAT!B116</f>
        <v>42167</v>
      </c>
      <c r="B113" s="6">
        <f>TITRES_STAT!D116</f>
        <v>20.439699999999998</v>
      </c>
      <c r="C113" s="2">
        <f t="shared" si="7"/>
        <v>0</v>
      </c>
      <c r="D113" s="2">
        <f t="shared" si="8"/>
        <v>20.439699999999998</v>
      </c>
      <c r="E113" s="2">
        <f t="shared" si="9"/>
        <v>20.439699999999995</v>
      </c>
      <c r="F113" s="2">
        <f t="shared" si="10"/>
        <v>20.439520000000005</v>
      </c>
      <c r="G113" s="2">
        <f t="shared" si="5"/>
        <v>20.492378000000002</v>
      </c>
      <c r="H113" s="2"/>
      <c r="I113" s="2">
        <f t="array" ref="I113">SUMPRODUCT(B97:B116, (ROW(B97:B116)-ROW(B97)+1)) / (20*21/2)</f>
        <v>20.43966</v>
      </c>
      <c r="J113" s="2">
        <f t="shared" si="11"/>
        <v>20.444386304041018</v>
      </c>
      <c r="K113" s="2">
        <f t="shared" si="6"/>
        <v>20.482882943425807</v>
      </c>
    </row>
    <row r="114" spans="1:11" ht="13.5" x14ac:dyDescent="0.25">
      <c r="A114" s="3">
        <f>TITRES_STAT!B117</f>
        <v>42170</v>
      </c>
      <c r="B114" s="6">
        <f>TITRES_STAT!D117</f>
        <v>20.439699999999998</v>
      </c>
      <c r="C114" s="2">
        <f t="shared" si="7"/>
        <v>0</v>
      </c>
      <c r="D114" s="2">
        <f t="shared" si="8"/>
        <v>20.439699999999998</v>
      </c>
      <c r="E114" s="2">
        <f t="shared" si="9"/>
        <v>20.439699999999995</v>
      </c>
      <c r="F114" s="2">
        <f t="shared" si="10"/>
        <v>20.439540000000001</v>
      </c>
      <c r="G114" s="2">
        <f t="shared" ref="G114:G177" si="12">AVERAGE(B65:B114)</f>
        <v>20.484816000000006</v>
      </c>
      <c r="H114" s="2"/>
      <c r="I114" s="2">
        <f t="array" ref="I114">SUMPRODUCT(B98:B117, (ROW(B98:B117)-ROW(B98)+1)) / (20*21/2)</f>
        <v>20.43967142857143</v>
      </c>
      <c r="J114" s="2">
        <f t="shared" si="11"/>
        <v>20.443939989370445</v>
      </c>
      <c r="K114" s="2">
        <f t="shared" si="6"/>
        <v>20.481189494664012</v>
      </c>
    </row>
    <row r="115" spans="1:11" ht="13.5" x14ac:dyDescent="0.25">
      <c r="A115" s="3">
        <f>TITRES_STAT!B118</f>
        <v>42171</v>
      </c>
      <c r="B115" s="6">
        <f>TITRES_STAT!D118</f>
        <v>20.439699999999998</v>
      </c>
      <c r="C115" s="2">
        <f t="shared" si="7"/>
        <v>0</v>
      </c>
      <c r="D115" s="2">
        <f t="shared" si="8"/>
        <v>20.439699999999998</v>
      </c>
      <c r="E115" s="2">
        <f t="shared" si="9"/>
        <v>20.439699999999995</v>
      </c>
      <c r="F115" s="2">
        <f t="shared" si="10"/>
        <v>20.439560000000004</v>
      </c>
      <c r="G115" s="2">
        <f t="shared" si="12"/>
        <v>20.477254000000006</v>
      </c>
      <c r="H115" s="2"/>
      <c r="I115" s="2">
        <f t="array" ref="I115">SUMPRODUCT(B99:B118, (ROW(B99:B118)-ROW(B99)+1)) / (20*21/2)</f>
        <v>20.477652380952382</v>
      </c>
      <c r="J115" s="2">
        <f t="shared" si="11"/>
        <v>20.443536180858978</v>
      </c>
      <c r="K115" s="2">
        <f t="shared" ref="K115:K178" si="13">$K$4*B115+(1-$K$4)*K114</f>
        <v>20.479562455657579</v>
      </c>
    </row>
    <row r="116" spans="1:11" ht="13.5" x14ac:dyDescent="0.25">
      <c r="A116" s="3">
        <f>TITRES_STAT!B119</f>
        <v>42172</v>
      </c>
      <c r="B116" s="6">
        <f>TITRES_STAT!D119</f>
        <v>20.439699999999998</v>
      </c>
      <c r="C116" s="2">
        <f t="shared" si="7"/>
        <v>0</v>
      </c>
      <c r="D116" s="2">
        <f t="shared" si="8"/>
        <v>20.439699999999998</v>
      </c>
      <c r="E116" s="2">
        <f t="shared" si="9"/>
        <v>20.439699999999995</v>
      </c>
      <c r="F116" s="2">
        <f t="shared" si="10"/>
        <v>20.439580000000003</v>
      </c>
      <c r="G116" s="2">
        <f t="shared" si="12"/>
        <v>20.469692000000006</v>
      </c>
      <c r="H116" s="2"/>
      <c r="I116" s="2">
        <f t="array" ref="I116">SUMPRODUCT(B100:B119, (ROW(B100:B119)-ROW(B100)+1)) / (20*21/2)</f>
        <v>20.513732857142855</v>
      </c>
      <c r="J116" s="2">
        <f t="shared" si="11"/>
        <v>20.443170830300982</v>
      </c>
      <c r="K116" s="2">
        <f t="shared" si="13"/>
        <v>20.47799922210238</v>
      </c>
    </row>
    <row r="117" spans="1:11" ht="13.5" x14ac:dyDescent="0.25">
      <c r="A117" s="3">
        <f>TITRES_STAT!B120</f>
        <v>42173</v>
      </c>
      <c r="B117" s="6">
        <f>TITRES_STAT!D120</f>
        <v>20.439699999999998</v>
      </c>
      <c r="C117" s="2">
        <f t="shared" si="7"/>
        <v>0</v>
      </c>
      <c r="D117" s="2">
        <f t="shared" si="8"/>
        <v>20.439699999999998</v>
      </c>
      <c r="E117" s="2">
        <f t="shared" si="9"/>
        <v>20.439699999999995</v>
      </c>
      <c r="F117" s="2">
        <f t="shared" si="10"/>
        <v>20.439600000000002</v>
      </c>
      <c r="G117" s="2">
        <f t="shared" si="12"/>
        <v>20.462130000000005</v>
      </c>
      <c r="H117" s="2"/>
      <c r="I117" s="2">
        <f t="array" ref="I117">SUMPRODUCT(B101:B120, (ROW(B101:B120)-ROW(B101)+1)) / (20*21/2)</f>
        <v>20.547912857142858</v>
      </c>
      <c r="J117" s="2">
        <f t="shared" si="11"/>
        <v>20.442840275034225</v>
      </c>
      <c r="K117" s="2">
        <f t="shared" si="13"/>
        <v>20.476497291823854</v>
      </c>
    </row>
    <row r="118" spans="1:11" ht="13.5" x14ac:dyDescent="0.25">
      <c r="A118" s="3">
        <f>TITRES_STAT!B121</f>
        <v>42174</v>
      </c>
      <c r="B118" s="6">
        <f>TITRES_STAT!D121</f>
        <v>20.8384</v>
      </c>
      <c r="C118" s="2">
        <f t="shared" si="7"/>
        <v>0.39870000000000161</v>
      </c>
      <c r="D118" s="2">
        <f t="shared" si="8"/>
        <v>20.519439999999996</v>
      </c>
      <c r="E118" s="2">
        <f t="shared" si="9"/>
        <v>20.479569999999999</v>
      </c>
      <c r="F118" s="2">
        <f t="shared" si="10"/>
        <v>20.459555000000002</v>
      </c>
      <c r="G118" s="2">
        <f t="shared" si="12"/>
        <v>20.462542000000006</v>
      </c>
      <c r="H118" s="2"/>
      <c r="I118" s="2">
        <f t="array" ref="I118">SUMPRODUCT(B102:B121, (ROW(B102:B121)-ROW(B102)+1)) / (20*21/2)</f>
        <v>20.580192380952376</v>
      </c>
      <c r="J118" s="2">
        <f t="shared" si="11"/>
        <v>20.480512629792869</v>
      </c>
      <c r="K118" s="2">
        <f t="shared" si="13"/>
        <v>20.490689554889585</v>
      </c>
    </row>
    <row r="119" spans="1:11" ht="13.5" x14ac:dyDescent="0.25">
      <c r="A119" s="3">
        <f>TITRES_STAT!B122</f>
        <v>42177</v>
      </c>
      <c r="B119" s="6">
        <f>TITRES_STAT!D122</f>
        <v>20.8384</v>
      </c>
      <c r="C119" s="2">
        <f t="shared" si="7"/>
        <v>0</v>
      </c>
      <c r="D119" s="2">
        <f t="shared" si="8"/>
        <v>20.59918</v>
      </c>
      <c r="E119" s="2">
        <f t="shared" si="9"/>
        <v>20.519439999999999</v>
      </c>
      <c r="F119" s="2">
        <f t="shared" si="10"/>
        <v>20.479509999999998</v>
      </c>
      <c r="G119" s="2">
        <f t="shared" si="12"/>
        <v>20.462954000000003</v>
      </c>
      <c r="H119" s="2"/>
      <c r="I119" s="2">
        <f t="array" ref="I119">SUMPRODUCT(B103:B122, (ROW(B103:B122)-ROW(B103)+1)) / (20*21/2)</f>
        <v>20.610571428571426</v>
      </c>
      <c r="J119" s="2">
        <f t="shared" si="11"/>
        <v>20.514597141241168</v>
      </c>
      <c r="K119" s="2">
        <f t="shared" si="13"/>
        <v>20.504325258619406</v>
      </c>
    </row>
    <row r="120" spans="1:11" ht="13.5" x14ac:dyDescent="0.25">
      <c r="A120" s="3">
        <f>TITRES_STAT!B123</f>
        <v>42178</v>
      </c>
      <c r="B120" s="6">
        <f>TITRES_STAT!D123</f>
        <v>20.8384</v>
      </c>
      <c r="C120" s="2">
        <f t="shared" si="7"/>
        <v>0</v>
      </c>
      <c r="D120" s="2">
        <f t="shared" si="8"/>
        <v>20.678919999999998</v>
      </c>
      <c r="E120" s="2">
        <f t="shared" si="9"/>
        <v>20.559310000000004</v>
      </c>
      <c r="F120" s="2">
        <f t="shared" si="10"/>
        <v>20.499464999999997</v>
      </c>
      <c r="G120" s="2">
        <f t="shared" si="12"/>
        <v>20.463366000000004</v>
      </c>
      <c r="H120" s="2"/>
      <c r="I120" s="2">
        <f t="array" ref="I120">SUMPRODUCT(B104:B123, (ROW(B104:B123)-ROW(B104)+1)) / (20*21/2)</f>
        <v>20.639049999999994</v>
      </c>
      <c r="J120" s="2">
        <f t="shared" si="11"/>
        <v>20.54543550874201</v>
      </c>
      <c r="K120" s="2">
        <f t="shared" si="13"/>
        <v>20.517426228869628</v>
      </c>
    </row>
    <row r="121" spans="1:11" ht="13.5" x14ac:dyDescent="0.25">
      <c r="A121" s="3">
        <f>TITRES_STAT!B124</f>
        <v>42179</v>
      </c>
      <c r="B121" s="6">
        <f>TITRES_STAT!D124</f>
        <v>20.8384</v>
      </c>
      <c r="C121" s="2">
        <f t="shared" si="7"/>
        <v>0</v>
      </c>
      <c r="D121" s="2">
        <f t="shared" si="8"/>
        <v>20.758659999999999</v>
      </c>
      <c r="E121" s="2">
        <f t="shared" si="9"/>
        <v>20.59918</v>
      </c>
      <c r="F121" s="2">
        <f t="shared" si="10"/>
        <v>20.519419999999993</v>
      </c>
      <c r="G121" s="2">
        <f t="shared" si="12"/>
        <v>20.471348000000003</v>
      </c>
      <c r="H121" s="2"/>
      <c r="I121" s="2">
        <f t="array" ref="I121">SUMPRODUCT(B105:B124, (ROW(B105:B124)-ROW(B105)+1)) / (20*21/2)</f>
        <v>20.665629999999997</v>
      </c>
      <c r="J121" s="2">
        <f t="shared" si="11"/>
        <v>20.573336888861821</v>
      </c>
      <c r="K121" s="2">
        <f t="shared" si="13"/>
        <v>20.530013435580624</v>
      </c>
    </row>
    <row r="122" spans="1:11" ht="13.5" x14ac:dyDescent="0.25">
      <c r="A122" s="3">
        <f>TITRES_STAT!B125</f>
        <v>42180</v>
      </c>
      <c r="B122" s="6">
        <f>TITRES_STAT!D125</f>
        <v>20.8384</v>
      </c>
      <c r="C122" s="2">
        <f t="shared" si="7"/>
        <v>0</v>
      </c>
      <c r="D122" s="2">
        <f t="shared" si="8"/>
        <v>20.8384</v>
      </c>
      <c r="E122" s="2">
        <f t="shared" si="9"/>
        <v>20.639050000000005</v>
      </c>
      <c r="F122" s="2">
        <f t="shared" si="10"/>
        <v>20.539374999999993</v>
      </c>
      <c r="G122" s="2">
        <f t="shared" si="12"/>
        <v>20.479330000000001</v>
      </c>
      <c r="H122" s="2"/>
      <c r="I122" s="2">
        <f t="array" ref="I122">SUMPRODUCT(B106:B125, (ROW(B106:B125)-ROW(B106)+1)) / (20*21/2)</f>
        <v>20.690311428571423</v>
      </c>
      <c r="J122" s="2">
        <f t="shared" si="11"/>
        <v>20.598580994684504</v>
      </c>
      <c r="K122" s="2">
        <f t="shared" si="13"/>
        <v>20.542107026342169</v>
      </c>
    </row>
    <row r="123" spans="1:11" ht="13.5" x14ac:dyDescent="0.25">
      <c r="A123" s="3">
        <f>TITRES_STAT!B126</f>
        <v>42181</v>
      </c>
      <c r="B123" s="6">
        <f>TITRES_STAT!D126</f>
        <v>20.8384</v>
      </c>
      <c r="C123" s="2">
        <f t="shared" si="7"/>
        <v>0</v>
      </c>
      <c r="D123" s="2">
        <f t="shared" si="8"/>
        <v>20.8384</v>
      </c>
      <c r="E123" s="2">
        <f t="shared" si="9"/>
        <v>20.678920000000002</v>
      </c>
      <c r="F123" s="2">
        <f t="shared" si="10"/>
        <v>20.559309999999989</v>
      </c>
      <c r="G123" s="2">
        <f t="shared" si="12"/>
        <v>20.487312000000003</v>
      </c>
      <c r="H123" s="2"/>
      <c r="I123" s="2">
        <f t="array" ref="I123">SUMPRODUCT(B107:B126, (ROW(B107:B126)-ROW(B107)+1)) / (20*21/2)</f>
        <v>20.713094285714284</v>
      </c>
      <c r="J123" s="2">
        <f t="shared" si="11"/>
        <v>20.621420899952646</v>
      </c>
      <c r="K123" s="2">
        <f t="shared" si="13"/>
        <v>20.553726358642479</v>
      </c>
    </row>
    <row r="124" spans="1:11" ht="13.5" x14ac:dyDescent="0.25">
      <c r="A124" s="3">
        <f>TITRES_STAT!B127</f>
        <v>42184</v>
      </c>
      <c r="B124" s="6">
        <f>TITRES_STAT!D127</f>
        <v>20.8384</v>
      </c>
      <c r="C124" s="2">
        <f t="shared" si="7"/>
        <v>0</v>
      </c>
      <c r="D124" s="2">
        <f t="shared" si="8"/>
        <v>20.8384</v>
      </c>
      <c r="E124" s="2">
        <f t="shared" si="9"/>
        <v>20.718790000000006</v>
      </c>
      <c r="F124" s="2">
        <f t="shared" si="10"/>
        <v>20.57924499999999</v>
      </c>
      <c r="G124" s="2">
        <f t="shared" si="12"/>
        <v>20.495294000000005</v>
      </c>
      <c r="H124" s="2"/>
      <c r="I124" s="2">
        <f t="array" ref="I124">SUMPRODUCT(B108:B127, (ROW(B108:B127)-ROW(B108)+1)) / (20*21/2)</f>
        <v>20.733978571428572</v>
      </c>
      <c r="J124" s="2">
        <f t="shared" si="11"/>
        <v>20.642085576147633</v>
      </c>
      <c r="K124" s="2">
        <f t="shared" si="13"/>
        <v>20.564890030852577</v>
      </c>
    </row>
    <row r="125" spans="1:11" ht="13.5" x14ac:dyDescent="0.25">
      <c r="A125" s="3">
        <f>TITRES_STAT!B128</f>
        <v>42185</v>
      </c>
      <c r="B125" s="6">
        <f>TITRES_STAT!D128</f>
        <v>20.8384</v>
      </c>
      <c r="C125" s="2">
        <f t="shared" si="7"/>
        <v>0</v>
      </c>
      <c r="D125" s="2">
        <f t="shared" si="8"/>
        <v>20.8384</v>
      </c>
      <c r="E125" s="2">
        <f t="shared" si="9"/>
        <v>20.758660000000003</v>
      </c>
      <c r="F125" s="2">
        <f t="shared" si="10"/>
        <v>20.59917999999999</v>
      </c>
      <c r="G125" s="2">
        <f t="shared" si="12"/>
        <v>20.503276</v>
      </c>
      <c r="H125" s="2"/>
      <c r="I125" s="2">
        <f t="array" ref="I125">SUMPRODUCT(B109:B128, (ROW(B109:B128)-ROW(B109)+1)) / (20*21/2)</f>
        <v>20.752964285714285</v>
      </c>
      <c r="J125" s="2">
        <f t="shared" si="11"/>
        <v>20.660782187943099</v>
      </c>
      <c r="K125" s="2">
        <f t="shared" si="13"/>
        <v>20.575615911995616</v>
      </c>
    </row>
    <row r="126" spans="1:11" ht="13.5" x14ac:dyDescent="0.25">
      <c r="A126" s="3">
        <f>TITRES_STAT!B129</f>
        <v>42186</v>
      </c>
      <c r="B126" s="6">
        <f>TITRES_STAT!D129</f>
        <v>20.8384</v>
      </c>
      <c r="C126" s="2">
        <f t="shared" si="7"/>
        <v>0</v>
      </c>
      <c r="D126" s="2">
        <f t="shared" si="8"/>
        <v>20.8384</v>
      </c>
      <c r="E126" s="2">
        <f t="shared" si="9"/>
        <v>20.798530000000003</v>
      </c>
      <c r="F126" s="2">
        <f t="shared" si="10"/>
        <v>20.61911499999999</v>
      </c>
      <c r="G126" s="2">
        <f t="shared" si="12"/>
        <v>20.511258000000002</v>
      </c>
      <c r="H126" s="2"/>
      <c r="I126" s="2">
        <f t="array" ref="I126">SUMPRODUCT(B110:B129, (ROW(B110:B129)-ROW(B110)+1)) / (20*21/2)</f>
        <v>20.770051428571431</v>
      </c>
      <c r="J126" s="2">
        <f t="shared" si="11"/>
        <v>20.677698170043758</v>
      </c>
      <c r="K126" s="2">
        <f t="shared" si="13"/>
        <v>20.58592117034873</v>
      </c>
    </row>
    <row r="127" spans="1:11" ht="13.5" x14ac:dyDescent="0.25">
      <c r="A127" s="3">
        <f>TITRES_STAT!B130</f>
        <v>42187</v>
      </c>
      <c r="B127" s="6">
        <f>TITRES_STAT!D130</f>
        <v>20.8384</v>
      </c>
      <c r="C127" s="2">
        <f t="shared" si="7"/>
        <v>0</v>
      </c>
      <c r="D127" s="2">
        <f t="shared" si="8"/>
        <v>20.8384</v>
      </c>
      <c r="E127" s="2">
        <f t="shared" si="9"/>
        <v>20.838400000000004</v>
      </c>
      <c r="F127" s="2">
        <f t="shared" si="10"/>
        <v>20.63904999999999</v>
      </c>
      <c r="G127" s="2">
        <f t="shared" si="12"/>
        <v>20.51924</v>
      </c>
      <c r="H127" s="2"/>
      <c r="I127" s="2">
        <f t="array" ref="I127">SUMPRODUCT(B111:B130, (ROW(B111:B130)-ROW(B111)+1)) / (20*21/2)</f>
        <v>20.785240000000002</v>
      </c>
      <c r="J127" s="2">
        <f t="shared" si="11"/>
        <v>20.693003106230069</v>
      </c>
      <c r="K127" s="2">
        <f t="shared" si="13"/>
        <v>20.595822300923292</v>
      </c>
    </row>
    <row r="128" spans="1:11" ht="13.5" x14ac:dyDescent="0.25">
      <c r="A128" s="3">
        <f>TITRES_STAT!B131</f>
        <v>42188</v>
      </c>
      <c r="B128" s="6">
        <f>TITRES_STAT!D131</f>
        <v>20.8384</v>
      </c>
      <c r="C128" s="2">
        <f t="shared" si="7"/>
        <v>0</v>
      </c>
      <c r="D128" s="2">
        <f t="shared" si="8"/>
        <v>20.8384</v>
      </c>
      <c r="E128" s="2">
        <f t="shared" si="9"/>
        <v>20.838400000000004</v>
      </c>
      <c r="F128" s="2">
        <f t="shared" si="10"/>
        <v>20.658984999999994</v>
      </c>
      <c r="G128" s="2">
        <f t="shared" si="12"/>
        <v>20.527222000000002</v>
      </c>
      <c r="H128" s="2"/>
      <c r="I128" s="2">
        <f t="array" ref="I128">SUMPRODUCT(B112:B131, (ROW(B112:B131)-ROW(B112)+1)) / (20*21/2)</f>
        <v>20.798530000000003</v>
      </c>
      <c r="J128" s="2">
        <f t="shared" si="11"/>
        <v>20.706850429446256</v>
      </c>
      <c r="K128" s="2">
        <f t="shared" si="13"/>
        <v>20.605335151867479</v>
      </c>
    </row>
    <row r="129" spans="1:11" ht="13.5" x14ac:dyDescent="0.25">
      <c r="A129" s="3">
        <f>TITRES_STAT!B132</f>
        <v>42191</v>
      </c>
      <c r="B129" s="6">
        <f>TITRES_STAT!D132</f>
        <v>20.8384</v>
      </c>
      <c r="C129" s="2">
        <f t="shared" si="7"/>
        <v>0</v>
      </c>
      <c r="D129" s="2">
        <f t="shared" si="8"/>
        <v>20.8384</v>
      </c>
      <c r="E129" s="2">
        <f t="shared" si="9"/>
        <v>20.838400000000004</v>
      </c>
      <c r="F129" s="2">
        <f t="shared" si="10"/>
        <v>20.678919999999994</v>
      </c>
      <c r="G129" s="2">
        <f t="shared" si="12"/>
        <v>20.535204</v>
      </c>
      <c r="H129" s="2"/>
      <c r="I129" s="2">
        <f t="array" ref="I129">SUMPRODUCT(B113:B132, (ROW(B113:B132)-ROW(B113)+1)) / (20*21/2)</f>
        <v>20.809921428571432</v>
      </c>
      <c r="J129" s="2">
        <f t="shared" si="11"/>
        <v>20.719378959975185</v>
      </c>
      <c r="K129" s="2">
        <f t="shared" si="13"/>
        <v>20.614474949833461</v>
      </c>
    </row>
    <row r="130" spans="1:11" ht="13.5" x14ac:dyDescent="0.25">
      <c r="A130" s="3">
        <f>TITRES_STAT!B133</f>
        <v>42192</v>
      </c>
      <c r="B130" s="6">
        <f>TITRES_STAT!D133</f>
        <v>20.8384</v>
      </c>
      <c r="C130" s="2">
        <f t="shared" si="7"/>
        <v>0</v>
      </c>
      <c r="D130" s="2">
        <f t="shared" si="8"/>
        <v>20.8384</v>
      </c>
      <c r="E130" s="2">
        <f t="shared" si="9"/>
        <v>20.838400000000004</v>
      </c>
      <c r="F130" s="2">
        <f t="shared" si="10"/>
        <v>20.698854999999995</v>
      </c>
      <c r="G130" s="2">
        <f t="shared" si="12"/>
        <v>20.543186000000002</v>
      </c>
      <c r="H130" s="2"/>
      <c r="I130" s="2">
        <f t="array" ref="I130">SUMPRODUCT(B114:B133, (ROW(B114:B133)-ROW(B114)+1)) / (20*21/2)</f>
        <v>20.819414285714281</v>
      </c>
      <c r="J130" s="2">
        <f t="shared" si="11"/>
        <v>20.730714297120407</v>
      </c>
      <c r="K130" s="2">
        <f t="shared" si="13"/>
        <v>20.623256324349796</v>
      </c>
    </row>
    <row r="131" spans="1:11" ht="13.5" x14ac:dyDescent="0.25">
      <c r="A131" s="3">
        <f>TITRES_STAT!B134</f>
        <v>42193</v>
      </c>
      <c r="B131" s="6">
        <f>TITRES_STAT!D134</f>
        <v>20.8384</v>
      </c>
      <c r="C131" s="2">
        <f t="shared" si="7"/>
        <v>0</v>
      </c>
      <c r="D131" s="2">
        <f t="shared" si="8"/>
        <v>20.8384</v>
      </c>
      <c r="E131" s="2">
        <f t="shared" si="9"/>
        <v>20.838400000000004</v>
      </c>
      <c r="F131" s="2">
        <f t="shared" si="10"/>
        <v>20.718789999999991</v>
      </c>
      <c r="G131" s="2">
        <f t="shared" si="12"/>
        <v>20.551167999999997</v>
      </c>
      <c r="H131" s="2"/>
      <c r="I131" s="2">
        <f t="array" ref="I131">SUMPRODUCT(B115:B134, (ROW(B115:B134)-ROW(B115)+1)) / (20*21/2)</f>
        <v>20.827008571428571</v>
      </c>
      <c r="J131" s="2">
        <f t="shared" si="11"/>
        <v>20.740970078347036</v>
      </c>
      <c r="K131" s="2">
        <f t="shared" si="13"/>
        <v>20.63169333123804</v>
      </c>
    </row>
    <row r="132" spans="1:11" ht="13.5" x14ac:dyDescent="0.25">
      <c r="A132" s="3">
        <f>TITRES_STAT!B135</f>
        <v>42194</v>
      </c>
      <c r="B132" s="6">
        <f>TITRES_STAT!D135</f>
        <v>20.8384</v>
      </c>
      <c r="C132" s="2">
        <f t="shared" ref="C132:C195" si="14">B132-B131</f>
        <v>0</v>
      </c>
      <c r="D132" s="2">
        <f t="shared" si="8"/>
        <v>20.8384</v>
      </c>
      <c r="E132" s="2">
        <f t="shared" si="9"/>
        <v>20.838400000000004</v>
      </c>
      <c r="F132" s="2">
        <f t="shared" si="10"/>
        <v>20.738724999999995</v>
      </c>
      <c r="G132" s="2">
        <f t="shared" si="12"/>
        <v>20.559149999999999</v>
      </c>
      <c r="H132" s="2"/>
      <c r="I132" s="2">
        <f t="array" ref="I132">SUMPRODUCT(B116:B135, (ROW(B116:B135)-ROW(B116)+1)) / (20*21/2)</f>
        <v>20.832704285714282</v>
      </c>
      <c r="J132" s="2">
        <f t="shared" si="11"/>
        <v>20.750249118504463</v>
      </c>
      <c r="K132" s="2">
        <f t="shared" si="13"/>
        <v>20.639799475111058</v>
      </c>
    </row>
    <row r="133" spans="1:11" ht="13.5" x14ac:dyDescent="0.25">
      <c r="A133" s="3">
        <f>TITRES_STAT!B136</f>
        <v>42195</v>
      </c>
      <c r="B133" s="6">
        <f>TITRES_STAT!D136</f>
        <v>20.8384</v>
      </c>
      <c r="C133" s="2">
        <f t="shared" si="14"/>
        <v>0</v>
      </c>
      <c r="D133" s="2">
        <f t="shared" si="8"/>
        <v>20.8384</v>
      </c>
      <c r="E133" s="2">
        <f t="shared" si="9"/>
        <v>20.838400000000004</v>
      </c>
      <c r="F133" s="2">
        <f t="shared" si="10"/>
        <v>20.758659999999995</v>
      </c>
      <c r="G133" s="2">
        <f t="shared" si="12"/>
        <v>20.567131999999997</v>
      </c>
      <c r="H133" s="2"/>
      <c r="I133" s="2">
        <f t="array" ref="I133">SUMPRODUCT(B117:B136, (ROW(B117:B136)-ROW(B117)+1)) / (20*21/2)</f>
        <v>20.836501428571431</v>
      </c>
      <c r="J133" s="2">
        <f t="shared" si="11"/>
        <v>20.758644440551659</v>
      </c>
      <c r="K133" s="2">
        <f t="shared" si="13"/>
        <v>20.647587730989056</v>
      </c>
    </row>
    <row r="134" spans="1:11" ht="13.5" x14ac:dyDescent="0.25">
      <c r="A134" s="3">
        <f>TITRES_STAT!B137</f>
        <v>42198</v>
      </c>
      <c r="B134" s="6">
        <f>TITRES_STAT!D137</f>
        <v>20.8384</v>
      </c>
      <c r="C134" s="2">
        <f t="shared" si="14"/>
        <v>0</v>
      </c>
      <c r="D134" s="2">
        <f t="shared" ref="D134:D197" si="15">AVERAGE(B130:B134)</f>
        <v>20.8384</v>
      </c>
      <c r="E134" s="2">
        <f t="shared" si="9"/>
        <v>20.838400000000004</v>
      </c>
      <c r="F134" s="2">
        <f t="shared" si="10"/>
        <v>20.778594999999996</v>
      </c>
      <c r="G134" s="2">
        <f t="shared" si="12"/>
        <v>20.575113999999999</v>
      </c>
      <c r="H134" s="2"/>
      <c r="I134" s="2">
        <f t="array" ref="I134">SUMPRODUCT(B118:B137, (ROW(B118:B137)-ROW(B118)+1)) / (20*21/2)</f>
        <v>20.8384</v>
      </c>
      <c r="J134" s="2">
        <f t="shared" si="11"/>
        <v>20.76624020811817</v>
      </c>
      <c r="K134" s="2">
        <f t="shared" si="13"/>
        <v>20.655070565067916</v>
      </c>
    </row>
    <row r="135" spans="1:11" ht="13.5" x14ac:dyDescent="0.25">
      <c r="A135" s="3">
        <f>TITRES_STAT!B138</f>
        <v>42199</v>
      </c>
      <c r="B135" s="6">
        <f>TITRES_STAT!D138</f>
        <v>20.8384</v>
      </c>
      <c r="C135" s="2">
        <f t="shared" si="14"/>
        <v>0</v>
      </c>
      <c r="D135" s="2">
        <f t="shared" si="15"/>
        <v>20.8384</v>
      </c>
      <c r="E135" s="2">
        <f t="shared" si="9"/>
        <v>20.838400000000004</v>
      </c>
      <c r="F135" s="2">
        <f t="shared" si="10"/>
        <v>20.798529999999992</v>
      </c>
      <c r="G135" s="2">
        <f t="shared" si="12"/>
        <v>20.583095999999998</v>
      </c>
      <c r="H135" s="2"/>
      <c r="I135" s="2">
        <f t="array" ref="I135">SUMPRODUCT(B119:B138, (ROW(B119:B138)-ROW(B119)+1)) / (20*21/2)</f>
        <v>20.86370476190476</v>
      </c>
      <c r="J135" s="2">
        <f t="shared" si="11"/>
        <v>20.773112569249772</v>
      </c>
      <c r="K135" s="2">
        <f t="shared" si="13"/>
        <v>20.662259954673097</v>
      </c>
    </row>
    <row r="136" spans="1:11" ht="13.5" x14ac:dyDescent="0.25">
      <c r="A136" s="3">
        <f>TITRES_STAT!B139</f>
        <v>42200</v>
      </c>
      <c r="B136" s="6">
        <f>TITRES_STAT!D139</f>
        <v>20.8384</v>
      </c>
      <c r="C136" s="2">
        <f t="shared" si="14"/>
        <v>0</v>
      </c>
      <c r="D136" s="2">
        <f t="shared" si="15"/>
        <v>20.8384</v>
      </c>
      <c r="E136" s="2">
        <f t="shared" si="9"/>
        <v>20.838400000000004</v>
      </c>
      <c r="F136" s="2">
        <f t="shared" si="10"/>
        <v>20.818464999999996</v>
      </c>
      <c r="G136" s="2">
        <f t="shared" si="12"/>
        <v>20.591077999999996</v>
      </c>
      <c r="H136" s="2"/>
      <c r="I136" s="2">
        <f t="array" ref="I136">SUMPRODUCT(B120:B139, (ROW(B120:B139)-ROW(B120)+1)) / (20*21/2)</f>
        <v>20.887744285714287</v>
      </c>
      <c r="J136" s="2">
        <f t="shared" si="11"/>
        <v>20.779330419797414</v>
      </c>
      <c r="K136" s="2">
        <f t="shared" si="13"/>
        <v>20.669167407431015</v>
      </c>
    </row>
    <row r="137" spans="1:11" ht="13.5" x14ac:dyDescent="0.25">
      <c r="A137" s="3">
        <f>TITRES_STAT!B140</f>
        <v>42201</v>
      </c>
      <c r="B137" s="6">
        <f>TITRES_STAT!D140</f>
        <v>20.8384</v>
      </c>
      <c r="C137" s="2">
        <f t="shared" si="14"/>
        <v>0</v>
      </c>
      <c r="D137" s="2">
        <f t="shared" si="15"/>
        <v>20.8384</v>
      </c>
      <c r="E137" s="2">
        <f t="shared" si="9"/>
        <v>20.838400000000004</v>
      </c>
      <c r="F137" s="2">
        <f t="shared" si="10"/>
        <v>20.838399999999996</v>
      </c>
      <c r="G137" s="2">
        <f t="shared" si="12"/>
        <v>20.599059999999994</v>
      </c>
      <c r="H137" s="2"/>
      <c r="I137" s="2">
        <f t="array" ref="I137">SUMPRODUCT(B121:B140, (ROW(B121:B140)-ROW(B121)+1)) / (20*21/2)</f>
        <v>20.910518571428568</v>
      </c>
      <c r="J137" s="2">
        <f t="shared" si="11"/>
        <v>20.784956094102423</v>
      </c>
      <c r="K137" s="2">
        <f t="shared" si="13"/>
        <v>20.675803979688624</v>
      </c>
    </row>
    <row r="138" spans="1:11" ht="13.5" x14ac:dyDescent="0.25">
      <c r="A138" s="3">
        <f>TITRES_STAT!B141</f>
        <v>42205</v>
      </c>
      <c r="B138" s="6">
        <f>TITRES_STAT!D141</f>
        <v>21.104099999999999</v>
      </c>
      <c r="C138" s="2">
        <f t="shared" si="14"/>
        <v>0.26569999999999894</v>
      </c>
      <c r="D138" s="2">
        <f t="shared" si="15"/>
        <v>20.891539999999999</v>
      </c>
      <c r="E138" s="2">
        <f t="shared" si="9"/>
        <v>20.864970000000003</v>
      </c>
      <c r="F138" s="2">
        <f t="shared" si="10"/>
        <v>20.851684999999996</v>
      </c>
      <c r="G138" s="2">
        <f t="shared" si="12"/>
        <v>20.612355999999995</v>
      </c>
      <c r="H138" s="2"/>
      <c r="I138" s="2">
        <f t="array" ref="I138">SUMPRODUCT(B122:B141, (ROW(B122:B141)-ROW(B122)+1)) / (20*21/2)</f>
        <v>20.93202761904762</v>
      </c>
      <c r="J138" s="2">
        <f t="shared" si="11"/>
        <v>20.815350751806953</v>
      </c>
      <c r="K138" s="2">
        <f t="shared" si="13"/>
        <v>20.692599902053775</v>
      </c>
    </row>
    <row r="139" spans="1:11" ht="13.5" x14ac:dyDescent="0.25">
      <c r="A139" s="3">
        <f>TITRES_STAT!B142</f>
        <v>42206</v>
      </c>
      <c r="B139" s="6">
        <f>TITRES_STAT!D142</f>
        <v>21.104099999999999</v>
      </c>
      <c r="C139" s="2">
        <f t="shared" si="14"/>
        <v>0</v>
      </c>
      <c r="D139" s="2">
        <f t="shared" si="15"/>
        <v>20.944679999999998</v>
      </c>
      <c r="E139" s="2">
        <f t="shared" si="9"/>
        <v>20.891539999999999</v>
      </c>
      <c r="F139" s="2">
        <f t="shared" si="10"/>
        <v>20.86497</v>
      </c>
      <c r="G139" s="2">
        <f t="shared" si="12"/>
        <v>20.625651999999995</v>
      </c>
      <c r="H139" s="2"/>
      <c r="I139" s="2">
        <f t="array" ref="I139">SUMPRODUCT(B123:B142, (ROW(B123:B142)-ROW(B123)+1)) / (20*21/2)</f>
        <v>20.952271428571429</v>
      </c>
      <c r="J139" s="2">
        <f t="shared" si="11"/>
        <v>20.84285068020629</v>
      </c>
      <c r="K139" s="2">
        <f t="shared" si="13"/>
        <v>20.708737160796765</v>
      </c>
    </row>
    <row r="140" spans="1:11" ht="13.5" x14ac:dyDescent="0.25">
      <c r="A140" s="3">
        <f>TITRES_STAT!B143</f>
        <v>42207</v>
      </c>
      <c r="B140" s="6">
        <f>TITRES_STAT!D143</f>
        <v>21.104099999999999</v>
      </c>
      <c r="C140" s="2">
        <f t="shared" si="14"/>
        <v>0</v>
      </c>
      <c r="D140" s="2">
        <f t="shared" si="15"/>
        <v>20.997820000000001</v>
      </c>
      <c r="E140" s="2">
        <f t="shared" ref="E140:E203" si="16">AVERAGE(B131:B140)</f>
        <v>20.918109999999999</v>
      </c>
      <c r="F140" s="2">
        <f t="shared" si="10"/>
        <v>20.878255000000003</v>
      </c>
      <c r="G140" s="2">
        <f t="shared" si="12"/>
        <v>20.638947999999996</v>
      </c>
      <c r="H140" s="2"/>
      <c r="I140" s="2">
        <f t="array" ref="I140">SUMPRODUCT(B124:B143, (ROW(B124:B143)-ROW(B124)+1)) / (20*21/2)</f>
        <v>20.971249999999998</v>
      </c>
      <c r="J140" s="2">
        <f t="shared" si="11"/>
        <v>20.867731567805691</v>
      </c>
      <c r="K140" s="2">
        <f t="shared" si="13"/>
        <v>20.72424158586356</v>
      </c>
    </row>
    <row r="141" spans="1:11" ht="13.5" x14ac:dyDescent="0.25">
      <c r="A141" s="3">
        <f>TITRES_STAT!B144</f>
        <v>42208</v>
      </c>
      <c r="B141" s="6">
        <f>TITRES_STAT!D144</f>
        <v>21.104099999999999</v>
      </c>
      <c r="C141" s="2">
        <f t="shared" si="14"/>
        <v>0</v>
      </c>
      <c r="D141" s="2">
        <f t="shared" si="15"/>
        <v>21.05096</v>
      </c>
      <c r="E141" s="2">
        <f t="shared" si="16"/>
        <v>20.944679999999998</v>
      </c>
      <c r="F141" s="2">
        <f t="shared" si="10"/>
        <v>20.891540000000003</v>
      </c>
      <c r="G141" s="2">
        <f t="shared" si="12"/>
        <v>20.652243999999996</v>
      </c>
      <c r="H141" s="2"/>
      <c r="I141" s="2">
        <f t="array" ref="I141">SUMPRODUCT(B125:B144, (ROW(B125:B144)-ROW(B125)+1)) / (20*21/2)</f>
        <v>20.988963333333331</v>
      </c>
      <c r="J141" s="2">
        <f t="shared" si="11"/>
        <v>20.890242847062289</v>
      </c>
      <c r="K141" s="2">
        <f t="shared" si="13"/>
        <v>20.739137994261068</v>
      </c>
    </row>
    <row r="142" spans="1:11" ht="13.5" x14ac:dyDescent="0.25">
      <c r="A142" s="3">
        <f>TITRES_STAT!B145</f>
        <v>42209</v>
      </c>
      <c r="B142" s="6">
        <f>TITRES_STAT!D145</f>
        <v>21.104099999999999</v>
      </c>
      <c r="C142" s="2">
        <f t="shared" si="14"/>
        <v>0</v>
      </c>
      <c r="D142" s="2">
        <f t="shared" si="15"/>
        <v>21.104099999999999</v>
      </c>
      <c r="E142" s="2">
        <f t="shared" si="16"/>
        <v>20.971249999999998</v>
      </c>
      <c r="F142" s="2">
        <f t="shared" si="10"/>
        <v>20.904825000000006</v>
      </c>
      <c r="G142" s="2">
        <f t="shared" si="12"/>
        <v>20.665539999999996</v>
      </c>
      <c r="H142" s="2"/>
      <c r="I142" s="2">
        <f t="array" ref="I142">SUMPRODUCT(B126:B145, (ROW(B126:B145)-ROW(B126)+1)) / (20*21/2)</f>
        <v>21.005411428571424</v>
      </c>
      <c r="J142" s="2">
        <f t="shared" si="11"/>
        <v>20.910610194961119</v>
      </c>
      <c r="K142" s="2">
        <f t="shared" si="13"/>
        <v>20.753450229780242</v>
      </c>
    </row>
    <row r="143" spans="1:11" ht="13.5" x14ac:dyDescent="0.25">
      <c r="A143" s="3">
        <f>TITRES_STAT!B146</f>
        <v>42212</v>
      </c>
      <c r="B143" s="6">
        <f>TITRES_STAT!D146</f>
        <v>21.104099999999999</v>
      </c>
      <c r="C143" s="2">
        <f t="shared" si="14"/>
        <v>0</v>
      </c>
      <c r="D143" s="2">
        <f t="shared" si="15"/>
        <v>21.104099999999999</v>
      </c>
      <c r="E143" s="2">
        <f t="shared" si="16"/>
        <v>20.997819999999997</v>
      </c>
      <c r="F143" s="2">
        <f t="shared" si="10"/>
        <v>20.918110000000006</v>
      </c>
      <c r="G143" s="2">
        <f t="shared" si="12"/>
        <v>20.678835999999997</v>
      </c>
      <c r="H143" s="2"/>
      <c r="I143" s="2">
        <f t="array" ref="I143">SUMPRODUCT(B127:B146, (ROW(B127:B146)-ROW(B127)+1)) / (20*21/2)</f>
        <v>21.020594285714282</v>
      </c>
      <c r="J143" s="2">
        <f t="shared" si="11"/>
        <v>20.929037795441012</v>
      </c>
      <c r="K143" s="2">
        <f t="shared" si="13"/>
        <v>20.767201201161409</v>
      </c>
    </row>
    <row r="144" spans="1:11" ht="13.5" x14ac:dyDescent="0.25">
      <c r="A144" s="3">
        <f>TITRES_STAT!B147</f>
        <v>42213</v>
      </c>
      <c r="B144" s="6">
        <f>TITRES_STAT!D147</f>
        <v>21.104099999999999</v>
      </c>
      <c r="C144" s="2">
        <f t="shared" si="14"/>
        <v>0</v>
      </c>
      <c r="D144" s="2">
        <f t="shared" si="15"/>
        <v>21.104099999999999</v>
      </c>
      <c r="E144" s="2">
        <f t="shared" si="16"/>
        <v>21.024389999999997</v>
      </c>
      <c r="F144" s="2">
        <f t="shared" si="10"/>
        <v>20.931395000000009</v>
      </c>
      <c r="G144" s="2">
        <f t="shared" si="12"/>
        <v>20.692131999999997</v>
      </c>
      <c r="H144" s="2"/>
      <c r="I144" s="2">
        <f t="array" ref="I144">SUMPRODUCT(B128:B147, (ROW(B128:B147)-ROW(B128)+1)) / (20*21/2)</f>
        <v>21.034511904761903</v>
      </c>
      <c r="J144" s="2">
        <f t="shared" si="11"/>
        <v>20.94571038635139</v>
      </c>
      <c r="K144" s="2">
        <f t="shared" si="13"/>
        <v>20.780412918762924</v>
      </c>
    </row>
    <row r="145" spans="1:11" ht="13.5" x14ac:dyDescent="0.25">
      <c r="A145" s="3">
        <f>TITRES_STAT!B148</f>
        <v>42214</v>
      </c>
      <c r="B145" s="6">
        <f>TITRES_STAT!D148</f>
        <v>21.104099999999999</v>
      </c>
      <c r="C145" s="2">
        <f t="shared" si="14"/>
        <v>0</v>
      </c>
      <c r="D145" s="2">
        <f t="shared" si="15"/>
        <v>21.104099999999999</v>
      </c>
      <c r="E145" s="2">
        <f t="shared" si="16"/>
        <v>21.050959999999996</v>
      </c>
      <c r="F145" s="2">
        <f t="shared" si="10"/>
        <v>20.944680000000009</v>
      </c>
      <c r="G145" s="2">
        <f t="shared" si="12"/>
        <v>20.705427999999998</v>
      </c>
      <c r="H145" s="2"/>
      <c r="I145" s="2">
        <f t="array" ref="I145">SUMPRODUCT(B129:B148, (ROW(B129:B148)-ROW(B129)+1)) / (20*21/2)</f>
        <v>21.047164285714285</v>
      </c>
      <c r="J145" s="2">
        <f t="shared" si="11"/>
        <v>20.960795111460779</v>
      </c>
      <c r="K145" s="2">
        <f t="shared" si="13"/>
        <v>20.793106529791828</v>
      </c>
    </row>
    <row r="146" spans="1:11" ht="13.5" x14ac:dyDescent="0.25">
      <c r="A146" s="3">
        <f>TITRES_STAT!B149</f>
        <v>42215</v>
      </c>
      <c r="B146" s="6">
        <f>TITRES_STAT!D149</f>
        <v>21.104099999999999</v>
      </c>
      <c r="C146" s="2">
        <f t="shared" si="14"/>
        <v>0</v>
      </c>
      <c r="D146" s="2">
        <f t="shared" si="15"/>
        <v>21.104099999999999</v>
      </c>
      <c r="E146" s="2">
        <f t="shared" si="16"/>
        <v>21.077529999999996</v>
      </c>
      <c r="F146" s="2">
        <f t="shared" si="10"/>
        <v>20.957965000000009</v>
      </c>
      <c r="G146" s="2">
        <f t="shared" si="12"/>
        <v>20.718723999999998</v>
      </c>
      <c r="H146" s="2"/>
      <c r="I146" s="2">
        <f t="array" ref="I146">SUMPRODUCT(B130:B149, (ROW(B130:B149)-ROW(B130)+1)) / (20*21/2)</f>
        <v>21.058551428571423</v>
      </c>
      <c r="J146" s="2">
        <f t="shared" si="11"/>
        <v>20.974443196083563</v>
      </c>
      <c r="K146" s="2">
        <f t="shared" si="13"/>
        <v>20.805302352152932</v>
      </c>
    </row>
    <row r="147" spans="1:11" ht="13.5" x14ac:dyDescent="0.25">
      <c r="A147" s="3">
        <f>TITRES_STAT!B150</f>
        <v>42216</v>
      </c>
      <c r="B147" s="6">
        <f>TITRES_STAT!D150</f>
        <v>21.104099999999999</v>
      </c>
      <c r="C147" s="2">
        <f t="shared" si="14"/>
        <v>0</v>
      </c>
      <c r="D147" s="2">
        <f t="shared" si="15"/>
        <v>21.104099999999999</v>
      </c>
      <c r="E147" s="2">
        <f t="shared" si="16"/>
        <v>21.104099999999995</v>
      </c>
      <c r="F147" s="2">
        <f t="shared" si="10"/>
        <v>20.971250000000005</v>
      </c>
      <c r="G147" s="2">
        <f t="shared" si="12"/>
        <v>20.732019999999991</v>
      </c>
      <c r="H147" s="2"/>
      <c r="I147" s="2">
        <f t="array" ref="I147">SUMPRODUCT(B131:B150, (ROW(B131:B150)-ROW(B131)+1)) / (20*21/2)</f>
        <v>21.068673333333329</v>
      </c>
      <c r="J147" s="2">
        <f t="shared" si="11"/>
        <v>20.986791463123222</v>
      </c>
      <c r="K147" s="2">
        <f t="shared" si="13"/>
        <v>20.817019906970465</v>
      </c>
    </row>
    <row r="148" spans="1:11" ht="13.5" x14ac:dyDescent="0.25">
      <c r="A148" s="3">
        <f>TITRES_STAT!B151</f>
        <v>42219</v>
      </c>
      <c r="B148" s="6">
        <f>TITRES_STAT!D151</f>
        <v>21.104099999999999</v>
      </c>
      <c r="C148" s="2">
        <f t="shared" si="14"/>
        <v>0</v>
      </c>
      <c r="D148" s="2">
        <f t="shared" si="15"/>
        <v>21.104099999999999</v>
      </c>
      <c r="E148" s="2">
        <f t="shared" si="16"/>
        <v>21.104099999999995</v>
      </c>
      <c r="F148" s="2">
        <f t="shared" ref="F148:F211" si="17">AVERAGE(B129:B148)</f>
        <v>20.984535000000005</v>
      </c>
      <c r="G148" s="2">
        <f t="shared" si="12"/>
        <v>20.745315999999992</v>
      </c>
      <c r="H148" s="2"/>
      <c r="I148" s="2">
        <f t="array" ref="I148">SUMPRODUCT(B132:B151, (ROW(B132:B151)-ROW(B132)+1)) / (20*21/2)</f>
        <v>21.077529999999999</v>
      </c>
      <c r="J148" s="2">
        <f t="shared" si="11"/>
        <v>20.997963704730534</v>
      </c>
      <c r="K148" s="2">
        <f t="shared" si="13"/>
        <v>20.828277949834369</v>
      </c>
    </row>
    <row r="149" spans="1:11" ht="13.5" x14ac:dyDescent="0.25">
      <c r="A149" s="3">
        <f>TITRES_STAT!B152</f>
        <v>42220</v>
      </c>
      <c r="B149" s="6">
        <f>TITRES_STAT!D152</f>
        <v>21.104099999999999</v>
      </c>
      <c r="C149" s="2">
        <f t="shared" si="14"/>
        <v>0</v>
      </c>
      <c r="D149" s="2">
        <f t="shared" si="15"/>
        <v>21.104099999999999</v>
      </c>
      <c r="E149" s="2">
        <f t="shared" si="16"/>
        <v>21.104099999999995</v>
      </c>
      <c r="F149" s="2">
        <f t="shared" si="17"/>
        <v>20.997820000000004</v>
      </c>
      <c r="G149" s="2">
        <f t="shared" si="12"/>
        <v>20.758611999999992</v>
      </c>
      <c r="H149" s="2"/>
      <c r="I149" s="2">
        <f t="array" ref="I149">SUMPRODUCT(B133:B152, (ROW(B133:B152)-ROW(B133)+1)) / (20*21/2)</f>
        <v>21.085121428571426</v>
      </c>
      <c r="J149" s="2">
        <f t="shared" ref="J149:J212" si="18">$J$4*B149+J148*(1-$J$4)</f>
        <v>21.008071923327623</v>
      </c>
      <c r="K149" s="2">
        <f t="shared" si="13"/>
        <v>20.839094500821258</v>
      </c>
    </row>
    <row r="150" spans="1:11" ht="13.5" x14ac:dyDescent="0.25">
      <c r="A150" s="3">
        <f>TITRES_STAT!B153</f>
        <v>42221</v>
      </c>
      <c r="B150" s="6">
        <f>TITRES_STAT!D153</f>
        <v>21.104099999999999</v>
      </c>
      <c r="C150" s="2">
        <f t="shared" si="14"/>
        <v>0</v>
      </c>
      <c r="D150" s="2">
        <f t="shared" si="15"/>
        <v>21.104099999999999</v>
      </c>
      <c r="E150" s="2">
        <f t="shared" si="16"/>
        <v>21.104099999999995</v>
      </c>
      <c r="F150" s="2">
        <f t="shared" si="17"/>
        <v>21.011105000000004</v>
      </c>
      <c r="G150" s="2">
        <f t="shared" si="12"/>
        <v>20.771907999999993</v>
      </c>
      <c r="H150" s="2"/>
      <c r="I150" s="2">
        <f t="array" ref="I150">SUMPRODUCT(B134:B153, (ROW(B134:B153)-ROW(B134)+1)) / (20*21/2)</f>
        <v>21.091447619047614</v>
      </c>
      <c r="J150" s="2">
        <f t="shared" si="18"/>
        <v>21.017217454439276</v>
      </c>
      <c r="K150" s="2">
        <f t="shared" si="13"/>
        <v>20.849486873338073</v>
      </c>
    </row>
    <row r="151" spans="1:11" ht="13.5" x14ac:dyDescent="0.25">
      <c r="A151" s="3">
        <f>TITRES_STAT!B154</f>
        <v>42222</v>
      </c>
      <c r="B151" s="6">
        <f>TITRES_STAT!D154</f>
        <v>21.104099999999999</v>
      </c>
      <c r="C151" s="2">
        <f t="shared" si="14"/>
        <v>0</v>
      </c>
      <c r="D151" s="2">
        <f t="shared" si="15"/>
        <v>21.104099999999999</v>
      </c>
      <c r="E151" s="2">
        <f t="shared" si="16"/>
        <v>21.104099999999995</v>
      </c>
      <c r="F151" s="2">
        <f t="shared" si="17"/>
        <v>21.024390000000004</v>
      </c>
      <c r="G151" s="2">
        <f t="shared" si="12"/>
        <v>20.785203999999993</v>
      </c>
      <c r="H151" s="2"/>
      <c r="I151" s="2">
        <f t="array" ref="I151">SUMPRODUCT(B135:B154, (ROW(B135:B154)-ROW(B135)+1)) / (20*21/2)</f>
        <v>21.096508571428569</v>
      </c>
      <c r="J151" s="2">
        <f t="shared" si="18"/>
        <v>21.025491982587916</v>
      </c>
      <c r="K151" s="2">
        <f t="shared" si="13"/>
        <v>20.859471701834618</v>
      </c>
    </row>
    <row r="152" spans="1:11" ht="13.5" x14ac:dyDescent="0.25">
      <c r="A152" s="3">
        <f>TITRES_STAT!B155</f>
        <v>42223</v>
      </c>
      <c r="B152" s="6">
        <f>TITRES_STAT!D155</f>
        <v>21.104099999999999</v>
      </c>
      <c r="C152" s="2">
        <f t="shared" si="14"/>
        <v>0</v>
      </c>
      <c r="D152" s="2">
        <f t="shared" si="15"/>
        <v>21.104099999999999</v>
      </c>
      <c r="E152" s="2">
        <f t="shared" si="16"/>
        <v>21.104099999999995</v>
      </c>
      <c r="F152" s="2">
        <f t="shared" si="17"/>
        <v>21.037675000000004</v>
      </c>
      <c r="G152" s="2">
        <f t="shared" si="12"/>
        <v>20.798499999999994</v>
      </c>
      <c r="H152" s="2"/>
      <c r="I152" s="2">
        <f t="array" ref="I152">SUMPRODUCT(B136:B155, (ROW(B136:B155)-ROW(B136)+1)) / (20*21/2)</f>
        <v>21.10030428571428</v>
      </c>
      <c r="J152" s="2">
        <f t="shared" si="18"/>
        <v>21.032978460436684</v>
      </c>
      <c r="K152" s="2">
        <f t="shared" si="13"/>
        <v>20.869064968429338</v>
      </c>
    </row>
    <row r="153" spans="1:11" ht="13.5" x14ac:dyDescent="0.25">
      <c r="A153" s="3">
        <f>TITRES_STAT!B156</f>
        <v>42226</v>
      </c>
      <c r="B153" s="6">
        <f>TITRES_STAT!D156</f>
        <v>21.104099999999999</v>
      </c>
      <c r="C153" s="2">
        <f t="shared" si="14"/>
        <v>0</v>
      </c>
      <c r="D153" s="2">
        <f t="shared" si="15"/>
        <v>21.104099999999999</v>
      </c>
      <c r="E153" s="2">
        <f t="shared" si="16"/>
        <v>21.104099999999995</v>
      </c>
      <c r="F153" s="2">
        <f t="shared" si="17"/>
        <v>21.050960000000003</v>
      </c>
      <c r="G153" s="2">
        <f t="shared" si="12"/>
        <v>20.811787999999996</v>
      </c>
      <c r="H153" s="2"/>
      <c r="I153" s="2">
        <f t="array" ref="I153">SUMPRODUCT(B137:B156, (ROW(B137:B156)-ROW(B137)+1)) / (20*21/2)</f>
        <v>21.102834761904756</v>
      </c>
      <c r="J153" s="2">
        <f t="shared" si="18"/>
        <v>21.039751940395096</v>
      </c>
      <c r="K153" s="2">
        <f t="shared" si="13"/>
        <v>20.878282028490933</v>
      </c>
    </row>
    <row r="154" spans="1:11" ht="13.5" x14ac:dyDescent="0.25">
      <c r="A154" s="3">
        <f>TITRES_STAT!B157</f>
        <v>42227</v>
      </c>
      <c r="B154" s="6">
        <f>TITRES_STAT!D157</f>
        <v>21.104099999999999</v>
      </c>
      <c r="C154" s="2">
        <f t="shared" si="14"/>
        <v>0</v>
      </c>
      <c r="D154" s="2">
        <f t="shared" si="15"/>
        <v>21.104099999999999</v>
      </c>
      <c r="E154" s="2">
        <f t="shared" si="16"/>
        <v>21.104099999999995</v>
      </c>
      <c r="F154" s="2">
        <f t="shared" si="17"/>
        <v>21.064245000000003</v>
      </c>
      <c r="G154" s="2">
        <f t="shared" si="12"/>
        <v>20.825075999999996</v>
      </c>
      <c r="H154" s="2"/>
      <c r="I154" s="2">
        <f t="array" ref="I154">SUMPRODUCT(B138:B157, (ROW(B138:B157)-ROW(B138)+1)) / (20*21/2)</f>
        <v>21.104099999999995</v>
      </c>
      <c r="J154" s="2">
        <f t="shared" si="18"/>
        <v>21.045880327024133</v>
      </c>
      <c r="K154" s="2">
        <f t="shared" si="13"/>
        <v>20.887137635216778</v>
      </c>
    </row>
    <row r="155" spans="1:11" ht="13.5" x14ac:dyDescent="0.25">
      <c r="A155" s="3">
        <f>TITRES_STAT!B158</f>
        <v>42228</v>
      </c>
      <c r="B155" s="6">
        <f>TITRES_STAT!D158</f>
        <v>21.104099999999999</v>
      </c>
      <c r="C155" s="2">
        <f t="shared" si="14"/>
        <v>0</v>
      </c>
      <c r="D155" s="2">
        <f t="shared" si="15"/>
        <v>21.104099999999999</v>
      </c>
      <c r="E155" s="2">
        <f t="shared" si="16"/>
        <v>21.104099999999995</v>
      </c>
      <c r="F155" s="2">
        <f t="shared" si="17"/>
        <v>21.077530000000003</v>
      </c>
      <c r="G155" s="2">
        <f t="shared" si="12"/>
        <v>20.838363999999999</v>
      </c>
      <c r="H155" s="2"/>
      <c r="I155" s="2">
        <f t="array" ref="I155">SUMPRODUCT(B139:B158, (ROW(B139:B158)-ROW(B139)+1)) / (20*21/2)</f>
        <v>21.104099999999995</v>
      </c>
      <c r="J155" s="2">
        <f t="shared" si="18"/>
        <v>21.051425057783739</v>
      </c>
      <c r="K155" s="2">
        <f t="shared" si="13"/>
        <v>20.895645963247492</v>
      </c>
    </row>
    <row r="156" spans="1:11" ht="13.5" x14ac:dyDescent="0.25">
      <c r="A156" s="3">
        <f>TITRES_STAT!B159</f>
        <v>42230</v>
      </c>
      <c r="B156" s="6">
        <f>TITRES_STAT!D159</f>
        <v>21.104099999999999</v>
      </c>
      <c r="C156" s="2">
        <f t="shared" si="14"/>
        <v>0</v>
      </c>
      <c r="D156" s="2">
        <f t="shared" si="15"/>
        <v>21.104099999999999</v>
      </c>
      <c r="E156" s="2">
        <f t="shared" si="16"/>
        <v>21.104099999999995</v>
      </c>
      <c r="F156" s="2">
        <f t="shared" si="17"/>
        <v>21.090815000000003</v>
      </c>
      <c r="G156" s="2">
        <f t="shared" si="12"/>
        <v>20.851651999999998</v>
      </c>
      <c r="H156" s="2"/>
      <c r="I156" s="2">
        <f t="array" ref="I156">SUMPRODUCT(B140:B159, (ROW(B140:B159)-ROW(B140)+1)) / (20*21/2)</f>
        <v>21.104099999999995</v>
      </c>
      <c r="J156" s="2">
        <f t="shared" si="18"/>
        <v>21.056441718947191</v>
      </c>
      <c r="K156" s="2">
        <f t="shared" si="13"/>
        <v>20.903820631355433</v>
      </c>
    </row>
    <row r="157" spans="1:11" ht="13.5" x14ac:dyDescent="0.25">
      <c r="A157" s="3">
        <f>TITRES_STAT!B160</f>
        <v>42233</v>
      </c>
      <c r="B157" s="6">
        <f>TITRES_STAT!D160</f>
        <v>21.104099999999999</v>
      </c>
      <c r="C157" s="2">
        <f t="shared" si="14"/>
        <v>0</v>
      </c>
      <c r="D157" s="2">
        <f t="shared" si="15"/>
        <v>21.104099999999999</v>
      </c>
      <c r="E157" s="2">
        <f t="shared" si="16"/>
        <v>21.104099999999995</v>
      </c>
      <c r="F157" s="2">
        <f t="shared" si="17"/>
        <v>21.104100000000003</v>
      </c>
      <c r="G157" s="2">
        <f t="shared" si="12"/>
        <v>20.864939999999997</v>
      </c>
      <c r="H157" s="2"/>
      <c r="I157" s="2">
        <f t="array" ref="I157">SUMPRODUCT(B141:B160, (ROW(B141:B160)-ROW(B141)+1)) / (20*21/2)</f>
        <v>21.104099999999995</v>
      </c>
      <c r="J157" s="2">
        <f t="shared" si="18"/>
        <v>21.060980602856983</v>
      </c>
      <c r="K157" s="2">
        <f t="shared" si="13"/>
        <v>20.911674724243454</v>
      </c>
    </row>
    <row r="158" spans="1:11" ht="13.5" x14ac:dyDescent="0.25">
      <c r="A158" s="3">
        <f>TITRES_STAT!B161</f>
        <v>42234</v>
      </c>
      <c r="B158" s="6">
        <f>TITRES_STAT!D161</f>
        <v>21.104099999999999</v>
      </c>
      <c r="C158" s="2">
        <f t="shared" si="14"/>
        <v>0</v>
      </c>
      <c r="D158" s="2">
        <f t="shared" si="15"/>
        <v>21.104099999999999</v>
      </c>
      <c r="E158" s="2">
        <f t="shared" si="16"/>
        <v>21.104099999999995</v>
      </c>
      <c r="F158" s="2">
        <f t="shared" si="17"/>
        <v>21.104100000000003</v>
      </c>
      <c r="G158" s="2">
        <f t="shared" si="12"/>
        <v>20.878228</v>
      </c>
      <c r="H158" s="2"/>
      <c r="I158" s="2">
        <f t="array" ref="I158">SUMPRODUCT(B142:B161, (ROW(B142:B161)-ROW(B142)+1)) / (20*21/2)</f>
        <v>21.066880952380949</v>
      </c>
      <c r="J158" s="2">
        <f t="shared" si="18"/>
        <v>21.065087212108697</v>
      </c>
      <c r="K158" s="2">
        <f t="shared" si="13"/>
        <v>20.91922081348881</v>
      </c>
    </row>
    <row r="159" spans="1:11" ht="13.5" x14ac:dyDescent="0.25">
      <c r="A159" s="3">
        <f>TITRES_STAT!B162</f>
        <v>42235</v>
      </c>
      <c r="B159" s="6">
        <f>TITRES_STAT!D162</f>
        <v>21.104099999999999</v>
      </c>
      <c r="C159" s="2">
        <f t="shared" si="14"/>
        <v>0</v>
      </c>
      <c r="D159" s="2">
        <f t="shared" si="15"/>
        <v>21.104099999999999</v>
      </c>
      <c r="E159" s="2">
        <f t="shared" si="16"/>
        <v>21.104099999999995</v>
      </c>
      <c r="F159" s="2">
        <f t="shared" si="17"/>
        <v>21.104100000000003</v>
      </c>
      <c r="G159" s="2">
        <f t="shared" si="12"/>
        <v>20.891516000000003</v>
      </c>
      <c r="H159" s="2"/>
      <c r="I159" s="2">
        <f t="array" ref="I159">SUMPRODUCT(B143:B162, (ROW(B143:B162)-ROW(B143)+1)) / (20*21/2)</f>
        <v>21.031522857142853</v>
      </c>
      <c r="J159" s="2">
        <f t="shared" si="18"/>
        <v>21.068802715717393</v>
      </c>
      <c r="K159" s="2">
        <f t="shared" si="13"/>
        <v>20.926470977665719</v>
      </c>
    </row>
    <row r="160" spans="1:11" ht="13.5" x14ac:dyDescent="0.25">
      <c r="A160" s="3">
        <f>TITRES_STAT!B163</f>
        <v>42236</v>
      </c>
      <c r="B160" s="6">
        <f>TITRES_STAT!D163</f>
        <v>21.104099999999999</v>
      </c>
      <c r="C160" s="2">
        <f t="shared" si="14"/>
        <v>0</v>
      </c>
      <c r="D160" s="2">
        <f t="shared" si="15"/>
        <v>21.104099999999999</v>
      </c>
      <c r="E160" s="2">
        <f t="shared" si="16"/>
        <v>21.104099999999995</v>
      </c>
      <c r="F160" s="2">
        <f t="shared" si="17"/>
        <v>21.104100000000003</v>
      </c>
      <c r="G160" s="2">
        <f t="shared" si="12"/>
        <v>20.904804000000002</v>
      </c>
      <c r="H160" s="2"/>
      <c r="I160" s="2">
        <f t="array" ref="I160">SUMPRODUCT(B144:B163, (ROW(B144:B163)-ROW(B144)+1)) / (20*21/2)</f>
        <v>20.99802571428571</v>
      </c>
      <c r="J160" s="2">
        <f t="shared" si="18"/>
        <v>21.072164361839544</v>
      </c>
      <c r="K160" s="2">
        <f t="shared" si="13"/>
        <v>20.933436821678828</v>
      </c>
    </row>
    <row r="161" spans="1:11" ht="13.5" x14ac:dyDescent="0.25">
      <c r="A161" s="3">
        <f>TITRES_STAT!B164</f>
        <v>42237</v>
      </c>
      <c r="B161" s="6">
        <f>TITRES_STAT!D164</f>
        <v>20.7133</v>
      </c>
      <c r="C161" s="2">
        <f t="shared" si="14"/>
        <v>-0.3907999999999987</v>
      </c>
      <c r="D161" s="2">
        <f t="shared" si="15"/>
        <v>21.025939999999999</v>
      </c>
      <c r="E161" s="2">
        <f t="shared" si="16"/>
        <v>21.065019999999997</v>
      </c>
      <c r="F161" s="2">
        <f t="shared" si="17"/>
        <v>21.084560000000003</v>
      </c>
      <c r="G161" s="2">
        <f t="shared" si="12"/>
        <v>20.910276</v>
      </c>
      <c r="H161" s="2"/>
      <c r="I161" s="2">
        <f t="array" ref="I161">SUMPRODUCT(B145:B164, (ROW(B145:B164)-ROW(B145)+1)) / (20*21/2)</f>
        <v>20.966389523809521</v>
      </c>
      <c r="J161" s="2">
        <f t="shared" si="18"/>
        <v>21.037986803569112</v>
      </c>
      <c r="K161" s="2">
        <f t="shared" si="13"/>
        <v>20.924804005142406</v>
      </c>
    </row>
    <row r="162" spans="1:11" ht="13.5" x14ac:dyDescent="0.25">
      <c r="A162" s="3">
        <f>TITRES_STAT!B165</f>
        <v>42240</v>
      </c>
      <c r="B162" s="6">
        <f>TITRES_STAT!D165</f>
        <v>20.7133</v>
      </c>
      <c r="C162" s="2">
        <f t="shared" si="14"/>
        <v>0</v>
      </c>
      <c r="D162" s="2">
        <f t="shared" si="15"/>
        <v>20.947780000000002</v>
      </c>
      <c r="E162" s="2">
        <f t="shared" si="16"/>
        <v>21.025939999999999</v>
      </c>
      <c r="F162" s="2">
        <f t="shared" si="17"/>
        <v>21.065020000000001</v>
      </c>
      <c r="G162" s="2">
        <f t="shared" si="12"/>
        <v>20.915747999999997</v>
      </c>
      <c r="H162" s="2"/>
      <c r="I162" s="2">
        <f t="array" ref="I162">SUMPRODUCT(B146:B165, (ROW(B146:B165)-ROW(B146)+1)) / (20*21/2)</f>
        <v>20.936614285714281</v>
      </c>
      <c r="J162" s="2">
        <f t="shared" si="18"/>
        <v>21.007064250848245</v>
      </c>
      <c r="K162" s="2">
        <f t="shared" si="13"/>
        <v>20.916509730430942</v>
      </c>
    </row>
    <row r="163" spans="1:11" ht="13.5" x14ac:dyDescent="0.25">
      <c r="A163" s="3">
        <f>TITRES_STAT!B166</f>
        <v>42241</v>
      </c>
      <c r="B163" s="6">
        <f>TITRES_STAT!D166</f>
        <v>20.7133</v>
      </c>
      <c r="C163" s="2">
        <f t="shared" si="14"/>
        <v>0</v>
      </c>
      <c r="D163" s="2">
        <f t="shared" si="15"/>
        <v>20.869620000000001</v>
      </c>
      <c r="E163" s="2">
        <f t="shared" si="16"/>
        <v>20.98686</v>
      </c>
      <c r="F163" s="2">
        <f t="shared" si="17"/>
        <v>21.045480000000001</v>
      </c>
      <c r="G163" s="2">
        <f t="shared" si="12"/>
        <v>20.921219999999998</v>
      </c>
      <c r="H163" s="2"/>
      <c r="I163" s="2">
        <f t="array" ref="I163">SUMPRODUCT(B147:B166, (ROW(B147:B166)-ROW(B147)+1)) / (20*21/2)</f>
        <v>20.9087</v>
      </c>
      <c r="J163" s="2">
        <f t="shared" si="18"/>
        <v>20.979086703148411</v>
      </c>
      <c r="K163" s="2">
        <f t="shared" si="13"/>
        <v>20.908540721394438</v>
      </c>
    </row>
    <row r="164" spans="1:11" ht="13.5" x14ac:dyDescent="0.25">
      <c r="A164" s="3">
        <f>TITRES_STAT!B167</f>
        <v>42242</v>
      </c>
      <c r="B164" s="6">
        <f>TITRES_STAT!D167</f>
        <v>20.7133</v>
      </c>
      <c r="C164" s="2">
        <f t="shared" si="14"/>
        <v>0</v>
      </c>
      <c r="D164" s="2">
        <f t="shared" si="15"/>
        <v>20.791460000000001</v>
      </c>
      <c r="E164" s="2">
        <f t="shared" si="16"/>
        <v>20.947780000000002</v>
      </c>
      <c r="F164" s="2">
        <f t="shared" si="17"/>
        <v>21.025939999999999</v>
      </c>
      <c r="G164" s="2">
        <f t="shared" si="12"/>
        <v>20.926692000000003</v>
      </c>
      <c r="H164" s="2"/>
      <c r="I164" s="2">
        <f t="array" ref="I164">SUMPRODUCT(B148:B167, (ROW(B148:B167)-ROW(B148)+1)) / (20*21/2)</f>
        <v>20.88264666666667</v>
      </c>
      <c r="J164" s="2">
        <f t="shared" si="18"/>
        <v>20.953773683800943</v>
      </c>
      <c r="K164" s="2">
        <f t="shared" si="13"/>
        <v>20.900884222516225</v>
      </c>
    </row>
    <row r="165" spans="1:11" ht="13.5" x14ac:dyDescent="0.25">
      <c r="A165" s="3">
        <f>TITRES_STAT!B168</f>
        <v>42243</v>
      </c>
      <c r="B165" s="6">
        <f>TITRES_STAT!D168</f>
        <v>20.7133</v>
      </c>
      <c r="C165" s="2">
        <f t="shared" si="14"/>
        <v>0</v>
      </c>
      <c r="D165" s="2">
        <f t="shared" si="15"/>
        <v>20.7133</v>
      </c>
      <c r="E165" s="2">
        <f t="shared" si="16"/>
        <v>20.908700000000003</v>
      </c>
      <c r="F165" s="2">
        <f t="shared" si="17"/>
        <v>21.006399999999999</v>
      </c>
      <c r="G165" s="2">
        <f t="shared" si="12"/>
        <v>20.932164000000004</v>
      </c>
      <c r="H165" s="2"/>
      <c r="I165" s="2">
        <f t="array" ref="I165">SUMPRODUCT(B149:B168, (ROW(B149:B168)-ROW(B149)+1)) / (20*21/2)</f>
        <v>20.858454285714284</v>
      </c>
      <c r="J165" s="2">
        <f t="shared" si="18"/>
        <v>20.930871428200852</v>
      </c>
      <c r="K165" s="2">
        <f t="shared" si="13"/>
        <v>20.893527978495982</v>
      </c>
    </row>
    <row r="166" spans="1:11" ht="13.5" x14ac:dyDescent="0.25">
      <c r="A166" s="3">
        <f>TITRES_STAT!B169</f>
        <v>42244</v>
      </c>
      <c r="B166" s="6">
        <f>TITRES_STAT!D169</f>
        <v>20.7133</v>
      </c>
      <c r="C166" s="2">
        <f t="shared" si="14"/>
        <v>0</v>
      </c>
      <c r="D166" s="2">
        <f t="shared" si="15"/>
        <v>20.7133</v>
      </c>
      <c r="E166" s="2">
        <f t="shared" si="16"/>
        <v>20.869620000000001</v>
      </c>
      <c r="F166" s="2">
        <f t="shared" si="17"/>
        <v>20.98686</v>
      </c>
      <c r="G166" s="2">
        <f t="shared" si="12"/>
        <v>20.937636000000001</v>
      </c>
      <c r="H166" s="2"/>
      <c r="I166" s="2">
        <f t="array" ref="I166">SUMPRODUCT(B150:B169, (ROW(B150:B169)-ROW(B150)+1)) / (20*21/2)</f>
        <v>20.747541904761906</v>
      </c>
      <c r="J166" s="2">
        <f t="shared" si="18"/>
        <v>20.910150339800772</v>
      </c>
      <c r="K166" s="2">
        <f t="shared" si="13"/>
        <v>20.886460214633395</v>
      </c>
    </row>
    <row r="167" spans="1:11" ht="13.5" x14ac:dyDescent="0.25">
      <c r="A167" s="3">
        <f>TITRES_STAT!B170</f>
        <v>42247</v>
      </c>
      <c r="B167" s="6">
        <f>TITRES_STAT!D170</f>
        <v>20.7133</v>
      </c>
      <c r="C167" s="2">
        <f t="shared" si="14"/>
        <v>0</v>
      </c>
      <c r="D167" s="2">
        <f t="shared" si="15"/>
        <v>20.7133</v>
      </c>
      <c r="E167" s="2">
        <f t="shared" si="16"/>
        <v>20.830540000000003</v>
      </c>
      <c r="F167" s="2">
        <f t="shared" si="17"/>
        <v>20.967319999999997</v>
      </c>
      <c r="G167" s="2">
        <f t="shared" si="12"/>
        <v>20.943108000000002</v>
      </c>
      <c r="H167" s="2"/>
      <c r="I167" s="2">
        <f t="array" ref="I167">SUMPRODUCT(B151:B170, (ROW(B151:B170)-ROW(B151)+1)) / (20*21/2)</f>
        <v>20.642919523809525</v>
      </c>
      <c r="J167" s="2">
        <f t="shared" si="18"/>
        <v>20.891402688391175</v>
      </c>
      <c r="K167" s="2">
        <f t="shared" si="13"/>
        <v>20.879669617981108</v>
      </c>
    </row>
    <row r="168" spans="1:11" ht="13.5" x14ac:dyDescent="0.25">
      <c r="A168" s="3">
        <f>TITRES_STAT!B171</f>
        <v>42248</v>
      </c>
      <c r="B168" s="6">
        <f>TITRES_STAT!D171</f>
        <v>20.7133</v>
      </c>
      <c r="C168" s="2">
        <f t="shared" si="14"/>
        <v>0</v>
      </c>
      <c r="D168" s="2">
        <f t="shared" si="15"/>
        <v>20.7133</v>
      </c>
      <c r="E168" s="2">
        <f t="shared" si="16"/>
        <v>20.791460000000001</v>
      </c>
      <c r="F168" s="2">
        <f t="shared" si="17"/>
        <v>20.947779999999998</v>
      </c>
      <c r="G168" s="2">
        <f t="shared" si="12"/>
        <v>20.940606000000002</v>
      </c>
      <c r="H168" s="2"/>
      <c r="I168" s="2">
        <f t="array" ref="I168">SUMPRODUCT(B152:B171, (ROW(B152:B171)-ROW(B152)+1)) / (20*21/2)</f>
        <v>20.460091904761907</v>
      </c>
      <c r="J168" s="2">
        <f t="shared" si="18"/>
        <v>20.874440527592014</v>
      </c>
      <c r="K168" s="2">
        <f t="shared" si="13"/>
        <v>20.873145319236752</v>
      </c>
    </row>
    <row r="169" spans="1:11" ht="13.5" x14ac:dyDescent="0.25">
      <c r="A169" s="3">
        <f>TITRES_STAT!B172</f>
        <v>42249</v>
      </c>
      <c r="B169" s="6">
        <f>TITRES_STAT!D172</f>
        <v>19.783200000000001</v>
      </c>
      <c r="C169" s="2">
        <f t="shared" si="14"/>
        <v>-0.93009999999999948</v>
      </c>
      <c r="D169" s="2">
        <f t="shared" si="15"/>
        <v>20.527280000000001</v>
      </c>
      <c r="E169" s="2">
        <f t="shared" si="16"/>
        <v>20.659370000000003</v>
      </c>
      <c r="F169" s="2">
        <f t="shared" si="17"/>
        <v>20.881734999999999</v>
      </c>
      <c r="G169" s="2">
        <f t="shared" si="12"/>
        <v>20.919502000000008</v>
      </c>
      <c r="H169" s="2"/>
      <c r="I169" s="2">
        <f t="array" ref="I169">SUMPRODUCT(B153:B172, (ROW(B153:B172)-ROW(B153)+1)) / (20*21/2)</f>
        <v>20.207007619047619</v>
      </c>
      <c r="J169" s="2">
        <f t="shared" si="18"/>
        <v>20.770512858297536</v>
      </c>
      <c r="K169" s="2">
        <f t="shared" si="13"/>
        <v>20.830402365541193</v>
      </c>
    </row>
    <row r="170" spans="1:11" ht="13.5" x14ac:dyDescent="0.25">
      <c r="A170" s="3">
        <f>TITRES_STAT!B173</f>
        <v>42250</v>
      </c>
      <c r="B170" s="6">
        <f>TITRES_STAT!D173</f>
        <v>19.783200000000001</v>
      </c>
      <c r="C170" s="2">
        <f t="shared" si="14"/>
        <v>0</v>
      </c>
      <c r="D170" s="2">
        <f t="shared" si="15"/>
        <v>20.341259999999998</v>
      </c>
      <c r="E170" s="2">
        <f t="shared" si="16"/>
        <v>20.527279999999998</v>
      </c>
      <c r="F170" s="2">
        <f t="shared" si="17"/>
        <v>20.81569</v>
      </c>
      <c r="G170" s="2">
        <f t="shared" si="12"/>
        <v>20.898398000000011</v>
      </c>
      <c r="H170" s="2"/>
      <c r="I170" s="2">
        <f t="array" ref="I170">SUMPRODUCT(B154:B173, (ROW(B154:B173)-ROW(B154)+1)) / (20*21/2)</f>
        <v>19.968476666666668</v>
      </c>
      <c r="J170" s="2">
        <f t="shared" si="18"/>
        <v>20.676483062269199</v>
      </c>
      <c r="K170" s="2">
        <f t="shared" si="13"/>
        <v>20.789335606108207</v>
      </c>
    </row>
    <row r="171" spans="1:11" ht="13.5" x14ac:dyDescent="0.25">
      <c r="A171" s="3">
        <f>TITRES_STAT!B174</f>
        <v>42251</v>
      </c>
      <c r="B171" s="6">
        <f>TITRES_STAT!D174</f>
        <v>18.896000000000001</v>
      </c>
      <c r="C171" s="2">
        <f t="shared" si="14"/>
        <v>-0.88719999999999999</v>
      </c>
      <c r="D171" s="2">
        <f t="shared" si="15"/>
        <v>19.977799999999998</v>
      </c>
      <c r="E171" s="2">
        <f t="shared" si="16"/>
        <v>20.345549999999996</v>
      </c>
      <c r="F171" s="2">
        <f t="shared" si="17"/>
        <v>20.705285000000003</v>
      </c>
      <c r="G171" s="2">
        <f t="shared" si="12"/>
        <v>20.859550000000009</v>
      </c>
      <c r="H171" s="2"/>
      <c r="I171" s="2">
        <f t="array" ref="I171">SUMPRODUCT(B155:B174, (ROW(B155:B174)-ROW(B155)+1)) / (20*21/2)</f>
        <v>19.744499047619048</v>
      </c>
      <c r="J171" s="2">
        <f t="shared" si="18"/>
        <v>20.506913246814989</v>
      </c>
      <c r="K171" s="2">
        <f t="shared" si="13"/>
        <v>20.71508715096671</v>
      </c>
    </row>
    <row r="172" spans="1:11" ht="13.5" x14ac:dyDescent="0.25">
      <c r="A172" s="3">
        <f>TITRES_STAT!B175</f>
        <v>42254</v>
      </c>
      <c r="B172" s="6">
        <f>TITRES_STAT!D175</f>
        <v>18.047899999999998</v>
      </c>
      <c r="C172" s="2">
        <f t="shared" si="14"/>
        <v>-0.8481000000000023</v>
      </c>
      <c r="D172" s="2">
        <f t="shared" si="15"/>
        <v>19.44472</v>
      </c>
      <c r="E172" s="2">
        <f t="shared" si="16"/>
        <v>20.079010000000004</v>
      </c>
      <c r="F172" s="2">
        <f t="shared" si="17"/>
        <v>20.552475000000005</v>
      </c>
      <c r="G172" s="2">
        <f t="shared" si="12"/>
        <v>20.803740000000008</v>
      </c>
      <c r="H172" s="2"/>
      <c r="I172" s="2">
        <f t="array" ref="I172">SUMPRODUCT(B156:B175, (ROW(B156:B175)-ROW(B156)+1)) / (20*21/2)</f>
        <v>19.535074761904763</v>
      </c>
      <c r="J172" s="2">
        <f t="shared" si="18"/>
        <v>20.272721509023086</v>
      </c>
      <c r="K172" s="2">
        <f t="shared" si="13"/>
        <v>20.610491576418994</v>
      </c>
    </row>
    <row r="173" spans="1:11" ht="13.5" x14ac:dyDescent="0.25">
      <c r="A173" s="3">
        <f>TITRES_STAT!B176</f>
        <v>42255</v>
      </c>
      <c r="B173" s="6">
        <f>TITRES_STAT!D176</f>
        <v>18.047899999999998</v>
      </c>
      <c r="C173" s="2">
        <f t="shared" si="14"/>
        <v>0</v>
      </c>
      <c r="D173" s="2">
        <f t="shared" si="15"/>
        <v>18.911639999999998</v>
      </c>
      <c r="E173" s="2">
        <f t="shared" si="16"/>
        <v>19.812470000000001</v>
      </c>
      <c r="F173" s="2">
        <f t="shared" si="17"/>
        <v>20.399665000000006</v>
      </c>
      <c r="G173" s="2">
        <f t="shared" si="12"/>
        <v>20.747930000000007</v>
      </c>
      <c r="H173" s="2"/>
      <c r="I173" s="2">
        <f t="array" ref="I173">SUMPRODUCT(B157:B176, (ROW(B157:B176)-ROW(B157)+1)) / (20*21/2)</f>
        <v>19.288841904761906</v>
      </c>
      <c r="J173" s="2">
        <f t="shared" si="18"/>
        <v>20.060833746258982</v>
      </c>
      <c r="K173" s="2">
        <f t="shared" si="13"/>
        <v>20.509997789108446</v>
      </c>
    </row>
    <row r="174" spans="1:11" ht="13.5" x14ac:dyDescent="0.25">
      <c r="A174" s="3">
        <f>TITRES_STAT!B177</f>
        <v>42256</v>
      </c>
      <c r="B174" s="6">
        <f>TITRES_STAT!D177</f>
        <v>18.047899999999998</v>
      </c>
      <c r="C174" s="2">
        <f t="shared" si="14"/>
        <v>0</v>
      </c>
      <c r="D174" s="2">
        <f t="shared" si="15"/>
        <v>18.564579999999999</v>
      </c>
      <c r="E174" s="2">
        <f t="shared" si="16"/>
        <v>19.545930000000002</v>
      </c>
      <c r="F174" s="2">
        <f t="shared" si="17"/>
        <v>20.246855000000004</v>
      </c>
      <c r="G174" s="2">
        <f t="shared" si="12"/>
        <v>20.69212000000001</v>
      </c>
      <c r="H174" s="2"/>
      <c r="I174" s="2">
        <f t="array" ref="I174">SUMPRODUCT(B158:B177, (ROW(B158:B177)-ROW(B158)+1)) / (20*21/2)</f>
        <v>19.059730476190477</v>
      </c>
      <c r="J174" s="2">
        <f t="shared" si="18"/>
        <v>19.869125770424795</v>
      </c>
      <c r="K174" s="2">
        <f t="shared" si="13"/>
        <v>20.413444934633603</v>
      </c>
    </row>
    <row r="175" spans="1:11" ht="13.5" x14ac:dyDescent="0.25">
      <c r="A175" s="3">
        <f>TITRES_STAT!B178</f>
        <v>42257</v>
      </c>
      <c r="B175" s="6">
        <f>TITRES_STAT!D178</f>
        <v>18.047899999999998</v>
      </c>
      <c r="C175" s="2">
        <f t="shared" si="14"/>
        <v>0</v>
      </c>
      <c r="D175" s="2">
        <f t="shared" si="15"/>
        <v>18.21752</v>
      </c>
      <c r="E175" s="2">
        <f t="shared" si="16"/>
        <v>19.279389999999999</v>
      </c>
      <c r="F175" s="2">
        <f t="shared" si="17"/>
        <v>20.094045000000005</v>
      </c>
      <c r="G175" s="2">
        <f t="shared" si="12"/>
        <v>20.636310000000009</v>
      </c>
      <c r="H175" s="2"/>
      <c r="I175" s="2">
        <f t="array" ref="I175">SUMPRODUCT(B159:B178, (ROW(B159:B178)-ROW(B159)+1)) / (20*21/2)</f>
        <v>18.847740476190474</v>
      </c>
      <c r="J175" s="2">
        <f t="shared" si="18"/>
        <v>19.695675697051005</v>
      </c>
      <c r="K175" s="2">
        <f t="shared" si="13"/>
        <v>20.320678466608754</v>
      </c>
    </row>
    <row r="176" spans="1:11" ht="13.5" x14ac:dyDescent="0.25">
      <c r="A176" s="3">
        <f>TITRES_STAT!B179</f>
        <v>42258</v>
      </c>
      <c r="B176" s="6">
        <f>TITRES_STAT!D179</f>
        <v>17.508600000000001</v>
      </c>
      <c r="C176" s="2">
        <f t="shared" si="14"/>
        <v>-0.53929999999999723</v>
      </c>
      <c r="D176" s="2">
        <f t="shared" si="15"/>
        <v>17.94004</v>
      </c>
      <c r="E176" s="2">
        <f t="shared" si="16"/>
        <v>18.958919999999999</v>
      </c>
      <c r="F176" s="2">
        <f t="shared" si="17"/>
        <v>19.914270000000005</v>
      </c>
      <c r="G176" s="2">
        <f t="shared" si="12"/>
        <v>20.569714000000008</v>
      </c>
      <c r="H176" s="2"/>
      <c r="I176" s="2">
        <f t="array" ref="I176">SUMPRODUCT(B160:B179, (ROW(B160:B179)-ROW(B160)+1)) / (20*21/2)</f>
        <v>18.652871904761906</v>
      </c>
      <c r="J176" s="2">
        <f t="shared" si="18"/>
        <v>19.487382773522338</v>
      </c>
      <c r="K176" s="2">
        <f t="shared" si="13"/>
        <v>20.210400879682922</v>
      </c>
    </row>
    <row r="177" spans="1:11" ht="13.5" x14ac:dyDescent="0.25">
      <c r="A177" s="3">
        <f>TITRES_STAT!B180</f>
        <v>42261</v>
      </c>
      <c r="B177" s="6">
        <f>TITRES_STAT!D180</f>
        <v>17.508600000000001</v>
      </c>
      <c r="C177" s="2">
        <f t="shared" si="14"/>
        <v>0</v>
      </c>
      <c r="D177" s="2">
        <f t="shared" si="15"/>
        <v>17.832180000000001</v>
      </c>
      <c r="E177" s="2">
        <f t="shared" si="16"/>
        <v>18.638449999999999</v>
      </c>
      <c r="F177" s="2">
        <f t="shared" si="17"/>
        <v>19.734495000000003</v>
      </c>
      <c r="G177" s="2">
        <f t="shared" si="12"/>
        <v>20.503118000000004</v>
      </c>
      <c r="H177" s="2"/>
      <c r="I177" s="2">
        <f t="array" ref="I177">SUMPRODUCT(B161:B180, (ROW(B161:B180)-ROW(B161)+1)) / (20*21/2)</f>
        <v>18.475124761904762</v>
      </c>
      <c r="J177" s="2">
        <f t="shared" si="18"/>
        <v>19.298927271282114</v>
      </c>
      <c r="K177" s="2">
        <f t="shared" si="13"/>
        <v>20.104447904009085</v>
      </c>
    </row>
    <row r="178" spans="1:11" ht="13.5" x14ac:dyDescent="0.25">
      <c r="A178" s="3">
        <f>TITRES_STAT!B181</f>
        <v>42262</v>
      </c>
      <c r="B178" s="6">
        <f>TITRES_STAT!D181</f>
        <v>17.508600000000001</v>
      </c>
      <c r="C178" s="2">
        <f t="shared" si="14"/>
        <v>0</v>
      </c>
      <c r="D178" s="2">
        <f t="shared" si="15"/>
        <v>17.724319999999999</v>
      </c>
      <c r="E178" s="2">
        <f t="shared" si="16"/>
        <v>18.317979999999999</v>
      </c>
      <c r="F178" s="2">
        <f t="shared" si="17"/>
        <v>19.554720000000003</v>
      </c>
      <c r="G178" s="2">
        <f t="shared" ref="G178:G241" si="19">AVERAGE(B129:B178)</f>
        <v>20.436522000000007</v>
      </c>
      <c r="H178" s="2"/>
      <c r="I178" s="2">
        <f t="array" ref="I178">SUMPRODUCT(B162:B181, (ROW(B162:B181)-ROW(B162)+1)) / (20*21/2)</f>
        <v>18.314499047619044</v>
      </c>
      <c r="J178" s="2">
        <f t="shared" si="18"/>
        <v>19.128419912112388</v>
      </c>
      <c r="K178" s="2">
        <f t="shared" si="13"/>
        <v>20.002649946989123</v>
      </c>
    </row>
    <row r="179" spans="1:11" ht="13.5" x14ac:dyDescent="0.25">
      <c r="A179" s="3">
        <f>TITRES_STAT!B182</f>
        <v>42263</v>
      </c>
      <c r="B179" s="6">
        <f>TITRES_STAT!D182</f>
        <v>17.508600000000001</v>
      </c>
      <c r="C179" s="2">
        <f t="shared" si="14"/>
        <v>0</v>
      </c>
      <c r="D179" s="2">
        <f t="shared" si="15"/>
        <v>17.61646</v>
      </c>
      <c r="E179" s="2">
        <f t="shared" si="16"/>
        <v>18.090520000000001</v>
      </c>
      <c r="F179" s="2">
        <f t="shared" si="17"/>
        <v>19.374945000000004</v>
      </c>
      <c r="G179" s="2">
        <f t="shared" si="19"/>
        <v>20.369926000000007</v>
      </c>
      <c r="H179" s="2"/>
      <c r="I179" s="2">
        <f t="array" ref="I179">SUMPRODUCT(B163:B182, (ROW(B163:B182)-ROW(B163)+1)) / (20*21/2)</f>
        <v>18.16913380952381</v>
      </c>
      <c r="J179" s="2">
        <f t="shared" si="18"/>
        <v>18.974151349054065</v>
      </c>
      <c r="K179" s="2">
        <f t="shared" ref="K179:K242" si="20">$K$4*B179+(1-$K$4)*K178</f>
        <v>19.904844066715043</v>
      </c>
    </row>
    <row r="180" spans="1:11" ht="13.5" x14ac:dyDescent="0.25">
      <c r="A180" s="3">
        <f>TITRES_STAT!B183</f>
        <v>42264</v>
      </c>
      <c r="B180" s="6">
        <f>TITRES_STAT!D183</f>
        <v>17.508600000000001</v>
      </c>
      <c r="C180" s="2">
        <f t="shared" si="14"/>
        <v>0</v>
      </c>
      <c r="D180" s="2">
        <f t="shared" si="15"/>
        <v>17.508600000000001</v>
      </c>
      <c r="E180" s="2">
        <f t="shared" si="16"/>
        <v>17.863060000000001</v>
      </c>
      <c r="F180" s="2">
        <f t="shared" si="17"/>
        <v>19.195170000000001</v>
      </c>
      <c r="G180" s="2">
        <f t="shared" si="19"/>
        <v>20.303330000000006</v>
      </c>
      <c r="H180" s="2"/>
      <c r="I180" s="2">
        <f t="array" ref="I180">SUMPRODUCT(B164:B183, (ROW(B164:B183)-ROW(B164)+1)) / (20*21/2)</f>
        <v>18.039029047619049</v>
      </c>
      <c r="J180" s="2">
        <f t="shared" si="18"/>
        <v>18.834575030096534</v>
      </c>
      <c r="K180" s="2">
        <f t="shared" si="20"/>
        <v>19.810873711157591</v>
      </c>
    </row>
    <row r="181" spans="1:11" ht="13.5" x14ac:dyDescent="0.25">
      <c r="A181" s="3">
        <f>TITRES_STAT!B184</f>
        <v>42265</v>
      </c>
      <c r="B181" s="6">
        <f>TITRES_STAT!D184</f>
        <v>17.508600000000001</v>
      </c>
      <c r="C181" s="2">
        <f t="shared" si="14"/>
        <v>0</v>
      </c>
      <c r="D181" s="2">
        <f t="shared" si="15"/>
        <v>17.508600000000001</v>
      </c>
      <c r="E181" s="2">
        <f t="shared" si="16"/>
        <v>17.724319999999999</v>
      </c>
      <c r="F181" s="2">
        <f t="shared" si="17"/>
        <v>19.034935000000001</v>
      </c>
      <c r="G181" s="2">
        <f t="shared" si="19"/>
        <v>20.236734000000002</v>
      </c>
      <c r="H181" s="2"/>
      <c r="I181" s="2">
        <f t="array" ref="I181">SUMPRODUCT(B165:B184, (ROW(B165:B184)-ROW(B165)+1)) / (20*21/2)</f>
        <v>17.924184761904762</v>
      </c>
      <c r="J181" s="2">
        <f t="shared" si="18"/>
        <v>18.708291693896864</v>
      </c>
      <c r="K181" s="2">
        <f t="shared" si="20"/>
        <v>19.720588467582786</v>
      </c>
    </row>
    <row r="182" spans="1:11" ht="13.5" x14ac:dyDescent="0.25">
      <c r="A182" s="3">
        <f>TITRES_STAT!B185</f>
        <v>42268</v>
      </c>
      <c r="B182" s="6">
        <f>TITRES_STAT!D185</f>
        <v>17.508600000000001</v>
      </c>
      <c r="C182" s="2">
        <f t="shared" si="14"/>
        <v>0</v>
      </c>
      <c r="D182" s="2">
        <f t="shared" si="15"/>
        <v>17.508600000000001</v>
      </c>
      <c r="E182" s="2">
        <f t="shared" si="16"/>
        <v>17.670390000000001</v>
      </c>
      <c r="F182" s="2">
        <f t="shared" si="17"/>
        <v>18.874700000000001</v>
      </c>
      <c r="G182" s="2">
        <f t="shared" si="19"/>
        <v>20.170138000000005</v>
      </c>
      <c r="H182" s="2"/>
      <c r="I182" s="2">
        <f t="array" ref="I182">SUMPRODUCT(B166:B185, (ROW(B166:B185)-ROW(B166)+1)) / (20*21/2)</f>
        <v>17.824600952380955</v>
      </c>
      <c r="J182" s="2">
        <f t="shared" si="18"/>
        <v>18.594035342097165</v>
      </c>
      <c r="K182" s="2">
        <f t="shared" si="20"/>
        <v>19.633843821795228</v>
      </c>
    </row>
    <row r="183" spans="1:11" ht="13.5" x14ac:dyDescent="0.25">
      <c r="A183" s="3">
        <f>TITRES_STAT!B186</f>
        <v>42269</v>
      </c>
      <c r="B183" s="6">
        <f>TITRES_STAT!D186</f>
        <v>17.508600000000001</v>
      </c>
      <c r="C183" s="2">
        <f t="shared" si="14"/>
        <v>0</v>
      </c>
      <c r="D183" s="2">
        <f t="shared" si="15"/>
        <v>17.508600000000001</v>
      </c>
      <c r="E183" s="2">
        <f t="shared" si="16"/>
        <v>17.61646</v>
      </c>
      <c r="F183" s="2">
        <f t="shared" si="17"/>
        <v>18.714465000000001</v>
      </c>
      <c r="G183" s="2">
        <f t="shared" si="19"/>
        <v>20.103542000000004</v>
      </c>
      <c r="H183" s="2"/>
      <c r="I183" s="2">
        <f t="array" ref="I183">SUMPRODUCT(B167:B186, (ROW(B167:B186)-ROW(B167)+1)) / (20*21/2)</f>
        <v>17.710496666666668</v>
      </c>
      <c r="J183" s="2">
        <f t="shared" si="18"/>
        <v>18.490660547611721</v>
      </c>
      <c r="K183" s="2">
        <f t="shared" si="20"/>
        <v>19.550500926822867</v>
      </c>
    </row>
    <row r="184" spans="1:11" ht="13.5" x14ac:dyDescent="0.25">
      <c r="A184" s="3">
        <f>TITRES_STAT!B187</f>
        <v>42270</v>
      </c>
      <c r="B184" s="6">
        <f>TITRES_STAT!D187</f>
        <v>17.508600000000001</v>
      </c>
      <c r="C184" s="2">
        <f t="shared" si="14"/>
        <v>0</v>
      </c>
      <c r="D184" s="2">
        <f t="shared" si="15"/>
        <v>17.508600000000001</v>
      </c>
      <c r="E184" s="2">
        <f t="shared" si="16"/>
        <v>17.562530000000002</v>
      </c>
      <c r="F184" s="2">
        <f t="shared" si="17"/>
        <v>18.55423</v>
      </c>
      <c r="G184" s="2">
        <f t="shared" si="19"/>
        <v>20.036946000000004</v>
      </c>
      <c r="H184" s="2"/>
      <c r="I184" s="2">
        <f t="array" ref="I184">SUMPRODUCT(B168:B187, (ROW(B168:B187)-ROW(B168)+1)) / (20*21/2)</f>
        <v>17.613141904761907</v>
      </c>
      <c r="J184" s="2">
        <f t="shared" si="18"/>
        <v>18.3971309716487</v>
      </c>
      <c r="K184" s="2">
        <f t="shared" si="20"/>
        <v>19.470426380672951</v>
      </c>
    </row>
    <row r="185" spans="1:11" ht="13.5" x14ac:dyDescent="0.25">
      <c r="A185" s="3">
        <f>TITRES_STAT!B188</f>
        <v>42275</v>
      </c>
      <c r="B185" s="6">
        <f>TITRES_STAT!D188</f>
        <v>17.508600000000001</v>
      </c>
      <c r="C185" s="2">
        <f t="shared" si="14"/>
        <v>0</v>
      </c>
      <c r="D185" s="2">
        <f t="shared" si="15"/>
        <v>17.508600000000001</v>
      </c>
      <c r="E185" s="2">
        <f t="shared" si="16"/>
        <v>17.508600000000001</v>
      </c>
      <c r="F185" s="2">
        <f t="shared" si="17"/>
        <v>18.393995</v>
      </c>
      <c r="G185" s="2">
        <f t="shared" si="19"/>
        <v>19.970350000000003</v>
      </c>
      <c r="H185" s="2"/>
      <c r="I185" s="2">
        <f t="array" ref="I185">SUMPRODUCT(B169:B188, (ROW(B169:B188)-ROW(B169)+1)) / (20*21/2)</f>
        <v>17.483412857142859</v>
      </c>
      <c r="J185" s="2">
        <f t="shared" si="18"/>
        <v>18.312508974348823</v>
      </c>
      <c r="K185" s="2">
        <f t="shared" si="20"/>
        <v>19.393492012803424</v>
      </c>
    </row>
    <row r="186" spans="1:11" ht="13.5" x14ac:dyDescent="0.25">
      <c r="A186" s="3">
        <f>TITRES_STAT!B189</f>
        <v>42276</v>
      </c>
      <c r="B186" s="6">
        <f>TITRES_STAT!D189</f>
        <v>17.195900000000002</v>
      </c>
      <c r="C186" s="2">
        <f t="shared" si="14"/>
        <v>-0.31269999999999953</v>
      </c>
      <c r="D186" s="2">
        <f t="shared" si="15"/>
        <v>17.446059999999999</v>
      </c>
      <c r="E186" s="2">
        <f t="shared" si="16"/>
        <v>17.477330000000002</v>
      </c>
      <c r="F186" s="2">
        <f t="shared" si="17"/>
        <v>18.218125000000001</v>
      </c>
      <c r="G186" s="2">
        <f t="shared" si="19"/>
        <v>19.897500000000004</v>
      </c>
      <c r="H186" s="2"/>
      <c r="I186" s="2">
        <f t="array" ref="I186">SUMPRODUCT(B170:B189, (ROW(B170:B189)-ROW(B170)+1)) / (20*21/2)</f>
        <v>17.372889523809523</v>
      </c>
      <c r="J186" s="2">
        <f t="shared" si="18"/>
        <v>18.206165262506076</v>
      </c>
      <c r="K186" s="2">
        <f t="shared" si="20"/>
        <v>19.307311933869958</v>
      </c>
    </row>
    <row r="187" spans="1:11" ht="13.5" x14ac:dyDescent="0.25">
      <c r="A187" s="3">
        <f>TITRES_STAT!B190</f>
        <v>42277</v>
      </c>
      <c r="B187" s="6">
        <f>TITRES_STAT!D190</f>
        <v>17.195900000000002</v>
      </c>
      <c r="C187" s="2">
        <f t="shared" si="14"/>
        <v>0</v>
      </c>
      <c r="D187" s="2">
        <f t="shared" si="15"/>
        <v>17.383519999999997</v>
      </c>
      <c r="E187" s="2">
        <f t="shared" si="16"/>
        <v>17.446059999999999</v>
      </c>
      <c r="F187" s="2">
        <f t="shared" si="17"/>
        <v>18.042255000000001</v>
      </c>
      <c r="G187" s="2">
        <f t="shared" si="19"/>
        <v>19.824650000000005</v>
      </c>
      <c r="H187" s="2"/>
      <c r="I187" s="2">
        <f t="array" ref="I187">SUMPRODUCT(B171:B190, (ROW(B171:B190)-ROW(B171)+1)) / (20*21/2)</f>
        <v>17.277142857142859</v>
      </c>
      <c r="J187" s="2">
        <f t="shared" si="18"/>
        <v>18.109949523219782</v>
      </c>
      <c r="K187" s="2">
        <f t="shared" si="20"/>
        <v>19.224511465875057</v>
      </c>
    </row>
    <row r="188" spans="1:11" ht="13.5" x14ac:dyDescent="0.25">
      <c r="A188" s="3">
        <f>TITRES_STAT!B191</f>
        <v>42278</v>
      </c>
      <c r="B188" s="6">
        <f>TITRES_STAT!D191</f>
        <v>16.680099999999999</v>
      </c>
      <c r="C188" s="2">
        <f t="shared" si="14"/>
        <v>-0.51580000000000226</v>
      </c>
      <c r="D188" s="2">
        <f t="shared" si="15"/>
        <v>17.21782</v>
      </c>
      <c r="E188" s="2">
        <f t="shared" si="16"/>
        <v>17.363210000000002</v>
      </c>
      <c r="F188" s="2">
        <f t="shared" si="17"/>
        <v>17.840595</v>
      </c>
      <c r="G188" s="2">
        <f t="shared" si="19"/>
        <v>19.736170000000005</v>
      </c>
      <c r="H188" s="2"/>
      <c r="I188" s="2">
        <f t="array" ref="I188">SUMPRODUCT(B172:B191, (ROW(B172:B191)-ROW(B172)+1)) / (20*21/2)</f>
        <v>17.196172857142852</v>
      </c>
      <c r="J188" s="2">
        <f t="shared" si="18"/>
        <v>17.973773378151233</v>
      </c>
      <c r="K188" s="2">
        <f t="shared" si="20"/>
        <v>19.124730624076037</v>
      </c>
    </row>
    <row r="189" spans="1:11" ht="13.5" x14ac:dyDescent="0.25">
      <c r="A189" s="3">
        <f>TITRES_STAT!B192</f>
        <v>42279</v>
      </c>
      <c r="B189" s="6">
        <f>TITRES_STAT!D192</f>
        <v>16.680099999999999</v>
      </c>
      <c r="C189" s="2">
        <f t="shared" si="14"/>
        <v>0</v>
      </c>
      <c r="D189" s="2">
        <f t="shared" si="15"/>
        <v>17.052119999999999</v>
      </c>
      <c r="E189" s="2">
        <f t="shared" si="16"/>
        <v>17.280360000000002</v>
      </c>
      <c r="F189" s="2">
        <f t="shared" si="17"/>
        <v>17.68544</v>
      </c>
      <c r="G189" s="2">
        <f t="shared" si="19"/>
        <v>19.647690000000004</v>
      </c>
      <c r="H189" s="2"/>
      <c r="I189" s="2">
        <f t="array" ref="I189">SUMPRODUCT(B173:B192, (ROW(B173:B192)-ROW(B173)+1)) / (20*21/2)</f>
        <v>17.078107142857142</v>
      </c>
      <c r="J189" s="2">
        <f t="shared" si="18"/>
        <v>17.850566389755876</v>
      </c>
      <c r="K189" s="2">
        <f t="shared" si="20"/>
        <v>19.028862756465212</v>
      </c>
    </row>
    <row r="190" spans="1:11" ht="13.5" x14ac:dyDescent="0.25">
      <c r="A190" s="3">
        <f>TITRES_STAT!B193</f>
        <v>42282</v>
      </c>
      <c r="B190" s="6">
        <f>TITRES_STAT!D193</f>
        <v>16.680099999999999</v>
      </c>
      <c r="C190" s="2">
        <f t="shared" si="14"/>
        <v>0</v>
      </c>
      <c r="D190" s="2">
        <f t="shared" si="15"/>
        <v>16.886419999999998</v>
      </c>
      <c r="E190" s="2">
        <f t="shared" si="16"/>
        <v>17.197510000000001</v>
      </c>
      <c r="F190" s="2">
        <f t="shared" si="17"/>
        <v>17.530284999999999</v>
      </c>
      <c r="G190" s="2">
        <f t="shared" si="19"/>
        <v>19.559210000000004</v>
      </c>
      <c r="H190" s="2"/>
      <c r="I190" s="2">
        <f t="array" ref="I190">SUMPRODUCT(B174:B193, (ROW(B174:B193)-ROW(B174)+1)) / (20*21/2)</f>
        <v>16.968937142857143</v>
      </c>
      <c r="J190" s="2">
        <f t="shared" si="18"/>
        <v>17.739093400255317</v>
      </c>
      <c r="K190" s="2">
        <f t="shared" si="20"/>
        <v>18.936754413074421</v>
      </c>
    </row>
    <row r="191" spans="1:11" ht="13.5" x14ac:dyDescent="0.25">
      <c r="A191" s="3">
        <f>TITRES_STAT!B194</f>
        <v>42283</v>
      </c>
      <c r="B191" s="6">
        <f>TITRES_STAT!D194</f>
        <v>16.680099999999999</v>
      </c>
      <c r="C191" s="2">
        <f t="shared" si="14"/>
        <v>0</v>
      </c>
      <c r="D191" s="2">
        <f t="shared" si="15"/>
        <v>16.783259999999999</v>
      </c>
      <c r="E191" s="2">
        <f t="shared" si="16"/>
        <v>17.114660000000001</v>
      </c>
      <c r="F191" s="2">
        <f t="shared" si="17"/>
        <v>17.419489999999996</v>
      </c>
      <c r="G191" s="2">
        <f t="shared" si="19"/>
        <v>19.470730000000007</v>
      </c>
      <c r="H191" s="2"/>
      <c r="I191" s="2">
        <f t="array" ref="I191">SUMPRODUCT(B175:B194, (ROW(B175:B194)-ROW(B175)+1)) / (20*21/2)</f>
        <v>16.868662857142859</v>
      </c>
      <c r="J191" s="2">
        <f t="shared" si="18"/>
        <v>17.638236885945286</v>
      </c>
      <c r="K191" s="2">
        <f t="shared" si="20"/>
        <v>18.84825816158131</v>
      </c>
    </row>
    <row r="192" spans="1:11" ht="13.5" x14ac:dyDescent="0.25">
      <c r="A192" s="3">
        <f>TITRES_STAT!B195</f>
        <v>42284</v>
      </c>
      <c r="B192" s="6">
        <f>TITRES_STAT!D195</f>
        <v>16.1798</v>
      </c>
      <c r="C192" s="2">
        <f t="shared" si="14"/>
        <v>-0.5002999999999993</v>
      </c>
      <c r="D192" s="2">
        <f t="shared" si="15"/>
        <v>16.58004</v>
      </c>
      <c r="E192" s="2">
        <f t="shared" si="16"/>
        <v>16.981780000000001</v>
      </c>
      <c r="F192" s="2">
        <f t="shared" si="17"/>
        <v>17.326084999999999</v>
      </c>
      <c r="G192" s="2">
        <f t="shared" si="19"/>
        <v>19.372244000000006</v>
      </c>
      <c r="H192" s="2"/>
      <c r="I192" s="2">
        <f t="array" ref="I192">SUMPRODUCT(B176:B195, (ROW(B176:B195)-ROW(B176)+1)) / (20*21/2)</f>
        <v>16.777284285714288</v>
      </c>
      <c r="J192" s="2">
        <f t="shared" si="18"/>
        <v>17.499338134902878</v>
      </c>
      <c r="K192" s="2">
        <f t="shared" si="20"/>
        <v>18.743612743480082</v>
      </c>
    </row>
    <row r="193" spans="1:11" ht="13.5" x14ac:dyDescent="0.25">
      <c r="A193" s="3">
        <f>TITRES_STAT!B196</f>
        <v>42285</v>
      </c>
      <c r="B193" s="6">
        <f>TITRES_STAT!D196</f>
        <v>16.1798</v>
      </c>
      <c r="C193" s="2">
        <f t="shared" si="14"/>
        <v>0</v>
      </c>
      <c r="D193" s="2">
        <f t="shared" si="15"/>
        <v>16.479980000000001</v>
      </c>
      <c r="E193" s="2">
        <f t="shared" si="16"/>
        <v>16.8489</v>
      </c>
      <c r="F193" s="2">
        <f t="shared" si="17"/>
        <v>17.232679999999995</v>
      </c>
      <c r="G193" s="2">
        <f t="shared" si="19"/>
        <v>19.273758000000004</v>
      </c>
      <c r="H193" s="2"/>
      <c r="I193" s="2">
        <f t="array" ref="I193">SUMPRODUCT(B177:B196, (ROW(B177:B196)-ROW(B177)+1)) / (20*21/2)</f>
        <v>16.694801428571427</v>
      </c>
      <c r="J193" s="2">
        <f t="shared" si="18"/>
        <v>17.373667836340701</v>
      </c>
      <c r="K193" s="2">
        <f t="shared" si="20"/>
        <v>18.643071067265176</v>
      </c>
    </row>
    <row r="194" spans="1:11" ht="13.5" x14ac:dyDescent="0.25">
      <c r="A194" s="3">
        <f>TITRES_STAT!B197</f>
        <v>42286</v>
      </c>
      <c r="B194" s="6">
        <f>TITRES_STAT!D197</f>
        <v>16.1798</v>
      </c>
      <c r="C194" s="2">
        <f t="shared" si="14"/>
        <v>0</v>
      </c>
      <c r="D194" s="2">
        <f t="shared" si="15"/>
        <v>16.379919999999998</v>
      </c>
      <c r="E194" s="2">
        <f t="shared" si="16"/>
        <v>16.716019999999997</v>
      </c>
      <c r="F194" s="2">
        <f t="shared" si="17"/>
        <v>17.139274999999998</v>
      </c>
      <c r="G194" s="2">
        <f t="shared" si="19"/>
        <v>19.175272000000007</v>
      </c>
      <c r="H194" s="2"/>
      <c r="I194" s="2">
        <f t="array" ref="I194">SUMPRODUCT(B178:B197, (ROW(B178:B197)-ROW(B178)+1)) / (20*21/2)</f>
        <v>16.618646190476191</v>
      </c>
      <c r="J194" s="2">
        <f t="shared" si="18"/>
        <v>17.259966137641587</v>
      </c>
      <c r="K194" s="2">
        <f t="shared" si="20"/>
        <v>18.546472201882228</v>
      </c>
    </row>
    <row r="195" spans="1:11" ht="13.5" x14ac:dyDescent="0.25">
      <c r="A195" s="3">
        <f>TITRES_STAT!B198</f>
        <v>42289</v>
      </c>
      <c r="B195" s="6">
        <f>TITRES_STAT!D198</f>
        <v>16.1798</v>
      </c>
      <c r="C195" s="2">
        <f t="shared" si="14"/>
        <v>0</v>
      </c>
      <c r="D195" s="2">
        <f t="shared" si="15"/>
        <v>16.279859999999999</v>
      </c>
      <c r="E195" s="2">
        <f t="shared" si="16"/>
        <v>16.583139999999997</v>
      </c>
      <c r="F195" s="2">
        <f t="shared" si="17"/>
        <v>17.045870000000001</v>
      </c>
      <c r="G195" s="2">
        <f t="shared" si="19"/>
        <v>19.076786000000006</v>
      </c>
      <c r="H195" s="2"/>
      <c r="I195" s="2">
        <f t="array" ref="I195">SUMPRODUCT(B179:B198, (ROW(B179:B198)-ROW(B179)+1)) / (20*21/2)</f>
        <v>16.548818571428573</v>
      </c>
      <c r="J195" s="2">
        <f t="shared" si="18"/>
        <v>17.15709317215191</v>
      </c>
      <c r="K195" s="2">
        <f t="shared" si="20"/>
        <v>18.45366152729861</v>
      </c>
    </row>
    <row r="196" spans="1:11" ht="13.5" x14ac:dyDescent="0.25">
      <c r="A196" s="3">
        <f>TITRES_STAT!B199</f>
        <v>42290</v>
      </c>
      <c r="B196" s="6">
        <f>TITRES_STAT!D199</f>
        <v>16.1798</v>
      </c>
      <c r="C196" s="2">
        <f t="shared" ref="C196:C259" si="21">B196-B195</f>
        <v>0</v>
      </c>
      <c r="D196" s="2">
        <f t="shared" si="15"/>
        <v>16.1798</v>
      </c>
      <c r="E196" s="2">
        <f t="shared" si="16"/>
        <v>16.481529999999999</v>
      </c>
      <c r="F196" s="2">
        <f t="shared" si="17"/>
        <v>16.979430000000001</v>
      </c>
      <c r="G196" s="2">
        <f t="shared" si="19"/>
        <v>18.978300000000008</v>
      </c>
      <c r="H196" s="2"/>
      <c r="I196" s="2">
        <f t="array" ref="I196">SUMPRODUCT(B180:B199, (ROW(B180:B199)-ROW(B180)+1)) / (20*21/2)</f>
        <v>16.485318571428571</v>
      </c>
      <c r="J196" s="2">
        <f t="shared" si="18"/>
        <v>17.064017631946967</v>
      </c>
      <c r="K196" s="2">
        <f t="shared" si="20"/>
        <v>18.36449048701239</v>
      </c>
    </row>
    <row r="197" spans="1:11" ht="13.5" x14ac:dyDescent="0.25">
      <c r="A197" s="3">
        <f>TITRES_STAT!B200</f>
        <v>42293</v>
      </c>
      <c r="B197" s="6">
        <f>TITRES_STAT!D200</f>
        <v>16.1798</v>
      </c>
      <c r="C197" s="2">
        <f t="shared" si="21"/>
        <v>0</v>
      </c>
      <c r="D197" s="2">
        <f t="shared" si="15"/>
        <v>16.1798</v>
      </c>
      <c r="E197" s="2">
        <f t="shared" si="16"/>
        <v>16.379919999999998</v>
      </c>
      <c r="F197" s="2">
        <f t="shared" si="17"/>
        <v>16.912990000000001</v>
      </c>
      <c r="G197" s="2">
        <f t="shared" si="19"/>
        <v>18.879814000000007</v>
      </c>
      <c r="H197" s="2"/>
      <c r="I197" s="2">
        <f t="array" ref="I197">SUMPRODUCT(B181:B200, (ROW(B181:B200)-ROW(B181)+1)) / (20*21/2)</f>
        <v>16.428146190476191</v>
      </c>
      <c r="J197" s="2">
        <f t="shared" si="18"/>
        <v>16.9798064289044</v>
      </c>
      <c r="K197" s="2">
        <f t="shared" si="20"/>
        <v>18.278816350266805</v>
      </c>
    </row>
    <row r="198" spans="1:11" ht="13.5" x14ac:dyDescent="0.25">
      <c r="A198" s="3">
        <f>TITRES_STAT!B201</f>
        <v>42296</v>
      </c>
      <c r="B198" s="6">
        <f>TITRES_STAT!D201</f>
        <v>16.1798</v>
      </c>
      <c r="C198" s="2">
        <f t="shared" si="21"/>
        <v>0</v>
      </c>
      <c r="D198" s="2">
        <f t="shared" ref="D198:D261" si="22">AVERAGE(B194:B198)</f>
        <v>16.1798</v>
      </c>
      <c r="E198" s="2">
        <f t="shared" si="16"/>
        <v>16.329889999999999</v>
      </c>
      <c r="F198" s="2">
        <f t="shared" si="17"/>
        <v>16.846550000000001</v>
      </c>
      <c r="G198" s="2">
        <f t="shared" si="19"/>
        <v>18.781328000000009</v>
      </c>
      <c r="H198" s="2"/>
      <c r="I198" s="2">
        <f t="array" ref="I198">SUMPRODUCT(B182:B201, (ROW(B182:B201)-ROW(B182)+1)) / (20*21/2)</f>
        <v>16.377301428571428</v>
      </c>
      <c r="J198" s="2">
        <f t="shared" si="18"/>
        <v>16.903615340437312</v>
      </c>
      <c r="K198" s="2">
        <f t="shared" si="20"/>
        <v>18.196501983589673</v>
      </c>
    </row>
    <row r="199" spans="1:11" ht="13.5" x14ac:dyDescent="0.25">
      <c r="A199" s="3">
        <f>TITRES_STAT!B202</f>
        <v>42297</v>
      </c>
      <c r="B199" s="6">
        <f>TITRES_STAT!D202</f>
        <v>16.1798</v>
      </c>
      <c r="C199" s="2">
        <f t="shared" si="21"/>
        <v>0</v>
      </c>
      <c r="D199" s="2">
        <f t="shared" si="22"/>
        <v>16.1798</v>
      </c>
      <c r="E199" s="2">
        <f t="shared" si="16"/>
        <v>16.279859999999999</v>
      </c>
      <c r="F199" s="2">
        <f t="shared" si="17"/>
        <v>16.780110000000001</v>
      </c>
      <c r="G199" s="2">
        <f t="shared" si="19"/>
        <v>18.682842000000008</v>
      </c>
      <c r="H199" s="2"/>
      <c r="I199" s="2">
        <f t="array" ref="I199">SUMPRODUCT(B183:B202, (ROW(B183:B202)-ROW(B183)+1)) / (20*21/2)</f>
        <v>16.332784285714283</v>
      </c>
      <c r="J199" s="2">
        <f t="shared" si="18"/>
        <v>16.834680546109951</v>
      </c>
      <c r="K199" s="2">
        <f t="shared" si="20"/>
        <v>18.11741563129204</v>
      </c>
    </row>
    <row r="200" spans="1:11" ht="13.5" x14ac:dyDescent="0.25">
      <c r="A200" s="3">
        <f>TITRES_STAT!B203</f>
        <v>42298</v>
      </c>
      <c r="B200" s="6">
        <f>TITRES_STAT!D203</f>
        <v>16.1798</v>
      </c>
      <c r="C200" s="2">
        <f t="shared" si="21"/>
        <v>0</v>
      </c>
      <c r="D200" s="2">
        <f t="shared" si="22"/>
        <v>16.1798</v>
      </c>
      <c r="E200" s="2">
        <f t="shared" si="16"/>
        <v>16.22983</v>
      </c>
      <c r="F200" s="2">
        <f t="shared" si="17"/>
        <v>16.71367</v>
      </c>
      <c r="G200" s="2">
        <f t="shared" si="19"/>
        <v>18.584356000000007</v>
      </c>
      <c r="H200" s="2"/>
      <c r="I200" s="2">
        <f t="array" ref="I200">SUMPRODUCT(B184:B203, (ROW(B184:B203)-ROW(B184)+1)) / (20*21/2)</f>
        <v>16.294594761904762</v>
      </c>
      <c r="J200" s="2">
        <f t="shared" si="18"/>
        <v>16.772310970289958</v>
      </c>
      <c r="K200" s="2">
        <f t="shared" si="20"/>
        <v>18.041430704574704</v>
      </c>
    </row>
    <row r="201" spans="1:11" ht="13.5" x14ac:dyDescent="0.25">
      <c r="A201" s="3">
        <f>TITRES_STAT!B204</f>
        <v>42299</v>
      </c>
      <c r="B201" s="6">
        <f>TITRES_STAT!D204</f>
        <v>16.1798</v>
      </c>
      <c r="C201" s="2">
        <f t="shared" si="21"/>
        <v>0</v>
      </c>
      <c r="D201" s="2">
        <f t="shared" si="22"/>
        <v>16.1798</v>
      </c>
      <c r="E201" s="2">
        <f t="shared" si="16"/>
        <v>16.1798</v>
      </c>
      <c r="F201" s="2">
        <f t="shared" si="17"/>
        <v>16.64723</v>
      </c>
      <c r="G201" s="2">
        <f t="shared" si="19"/>
        <v>18.485870000000009</v>
      </c>
      <c r="H201" s="2">
        <f>AVERAGE(B2:B201)</f>
        <v>20.086385000000003</v>
      </c>
      <c r="I201" s="2">
        <f t="array" ref="I201">SUMPRODUCT(B185:B204, (ROW(B185:B204)-ROW(B185)+1)) / (20*21/2)</f>
        <v>16.262732857142858</v>
      </c>
      <c r="J201" s="2">
        <f t="shared" si="18"/>
        <v>16.715881354071868</v>
      </c>
      <c r="K201" s="2">
        <f t="shared" si="20"/>
        <v>17.968425578905109</v>
      </c>
    </row>
    <row r="202" spans="1:11" ht="13.5" x14ac:dyDescent="0.25">
      <c r="A202" s="3">
        <f>TITRES_STAT!B205</f>
        <v>42300</v>
      </c>
      <c r="B202" s="6">
        <f>TITRES_STAT!D205</f>
        <v>16.1798</v>
      </c>
      <c r="C202" s="2">
        <f t="shared" si="21"/>
        <v>0</v>
      </c>
      <c r="D202" s="2">
        <f t="shared" si="22"/>
        <v>16.1798</v>
      </c>
      <c r="E202" s="2">
        <f t="shared" si="16"/>
        <v>16.1798</v>
      </c>
      <c r="F202" s="2">
        <f t="shared" si="17"/>
        <v>16.58079</v>
      </c>
      <c r="G202" s="2">
        <f t="shared" si="19"/>
        <v>18.387384000000008</v>
      </c>
      <c r="H202" s="2">
        <f t="shared" ref="H202:H265" si="23">AVERAGE(B3:B202)</f>
        <v>20.063970500000003</v>
      </c>
      <c r="I202" s="2">
        <f t="array" ref="I202">SUMPRODUCT(B186:B205, (ROW(B186:B205)-ROW(B186)+1)) / (20*21/2)</f>
        <v>16.237198571428571</v>
      </c>
      <c r="J202" s="2">
        <f t="shared" si="18"/>
        <v>16.664825987017405</v>
      </c>
      <c r="K202" s="2">
        <f t="shared" si="20"/>
        <v>17.898283399340201</v>
      </c>
    </row>
    <row r="203" spans="1:11" ht="13.5" x14ac:dyDescent="0.25">
      <c r="A203" s="3">
        <f>TITRES_STAT!B206</f>
        <v>42303</v>
      </c>
      <c r="B203" s="6">
        <f>TITRES_STAT!D206</f>
        <v>16.1798</v>
      </c>
      <c r="C203" s="2">
        <f t="shared" si="21"/>
        <v>0</v>
      </c>
      <c r="D203" s="2">
        <f t="shared" si="22"/>
        <v>16.1798</v>
      </c>
      <c r="E203" s="2">
        <f t="shared" si="16"/>
        <v>16.1798</v>
      </c>
      <c r="F203" s="2">
        <f t="shared" si="17"/>
        <v>16.51435</v>
      </c>
      <c r="G203" s="2">
        <f t="shared" si="19"/>
        <v>18.288898000000007</v>
      </c>
      <c r="H203" s="2">
        <f t="shared" si="23"/>
        <v>20.041556000000003</v>
      </c>
      <c r="I203" s="2">
        <f t="array" ref="I203">SUMPRODUCT(B187:B206, (ROW(B187:B206)-ROW(B187)+1)) / (20*21/2)</f>
        <v>16.217991904761906</v>
      </c>
      <c r="J203" s="2">
        <f t="shared" si="18"/>
        <v>16.61863303587289</v>
      </c>
      <c r="K203" s="2">
        <f t="shared" si="20"/>
        <v>17.830891893483724</v>
      </c>
    </row>
    <row r="204" spans="1:11" ht="13.5" x14ac:dyDescent="0.25">
      <c r="A204" s="3">
        <f>TITRES_STAT!B207</f>
        <v>42304</v>
      </c>
      <c r="B204" s="6">
        <f>TITRES_STAT!D207</f>
        <v>16.1798</v>
      </c>
      <c r="C204" s="2">
        <f t="shared" si="21"/>
        <v>0</v>
      </c>
      <c r="D204" s="2">
        <f t="shared" si="22"/>
        <v>16.1798</v>
      </c>
      <c r="E204" s="2">
        <f t="shared" ref="E204:E267" si="24">AVERAGE(B195:B204)</f>
        <v>16.1798</v>
      </c>
      <c r="F204" s="2">
        <f t="shared" si="17"/>
        <v>16.44791</v>
      </c>
      <c r="G204" s="2">
        <f t="shared" si="19"/>
        <v>18.190412000000009</v>
      </c>
      <c r="H204" s="2">
        <f t="shared" si="23"/>
        <v>20.019141500000003</v>
      </c>
      <c r="I204" s="2">
        <f t="array" ref="I204">SUMPRODUCT(B188:B207, (ROW(B188:B207)-ROW(B188)+1)) / (20*21/2)</f>
        <v>16.203623809523808</v>
      </c>
      <c r="J204" s="2">
        <f t="shared" si="18"/>
        <v>16.576839413408806</v>
      </c>
      <c r="K204" s="2">
        <f t="shared" si="20"/>
        <v>17.766143191778479</v>
      </c>
    </row>
    <row r="205" spans="1:11" ht="13.5" x14ac:dyDescent="0.25">
      <c r="A205" s="3">
        <f>TITRES_STAT!B208</f>
        <v>42305</v>
      </c>
      <c r="B205" s="6">
        <f>TITRES_STAT!D208</f>
        <v>16.1798</v>
      </c>
      <c r="C205" s="2">
        <f t="shared" si="21"/>
        <v>0</v>
      </c>
      <c r="D205" s="2">
        <f t="shared" si="22"/>
        <v>16.1798</v>
      </c>
      <c r="E205" s="2">
        <f t="shared" si="24"/>
        <v>16.1798</v>
      </c>
      <c r="F205" s="2">
        <f t="shared" si="17"/>
        <v>16.38147</v>
      </c>
      <c r="G205" s="2">
        <f t="shared" si="19"/>
        <v>18.091926000000008</v>
      </c>
      <c r="H205" s="2">
        <f t="shared" si="23"/>
        <v>19.996727000000003</v>
      </c>
      <c r="I205" s="2">
        <f t="array" ref="I205">SUMPRODUCT(B189:B208, (ROW(B189:B208)-ROW(B189)+1)) / (20*21/2)</f>
        <v>16.194094285714286</v>
      </c>
      <c r="J205" s="2">
        <f t="shared" si="18"/>
        <v>16.539026135941299</v>
      </c>
      <c r="K205" s="2">
        <f t="shared" si="20"/>
        <v>17.70393365484599</v>
      </c>
    </row>
    <row r="206" spans="1:11" ht="13.5" x14ac:dyDescent="0.25">
      <c r="A206" s="3">
        <f>TITRES_STAT!B209</f>
        <v>42306</v>
      </c>
      <c r="B206" s="6">
        <f>TITRES_STAT!D209</f>
        <v>16.1798</v>
      </c>
      <c r="C206" s="2">
        <f t="shared" si="21"/>
        <v>0</v>
      </c>
      <c r="D206" s="2">
        <f t="shared" si="22"/>
        <v>16.1798</v>
      </c>
      <c r="E206" s="2">
        <f t="shared" si="24"/>
        <v>16.1798</v>
      </c>
      <c r="F206" s="2">
        <f t="shared" si="17"/>
        <v>16.330665</v>
      </c>
      <c r="G206" s="2">
        <f t="shared" si="19"/>
        <v>17.993440000000007</v>
      </c>
      <c r="H206" s="2">
        <f t="shared" si="23"/>
        <v>19.971228</v>
      </c>
      <c r="I206" s="2">
        <f t="array" ref="I206">SUMPRODUCT(B190:B209, (ROW(B190:B209)-ROW(B190)+1)) / (20*21/2)</f>
        <v>16.186947142857143</v>
      </c>
      <c r="J206" s="2">
        <f t="shared" si="18"/>
        <v>16.50481412299451</v>
      </c>
      <c r="K206" s="2">
        <f t="shared" si="20"/>
        <v>17.644163707597126</v>
      </c>
    </row>
    <row r="207" spans="1:11" ht="13.5" x14ac:dyDescent="0.25">
      <c r="A207" s="3">
        <f>TITRES_STAT!B210</f>
        <v>42307</v>
      </c>
      <c r="B207" s="6">
        <f>TITRES_STAT!D210</f>
        <v>16.1798</v>
      </c>
      <c r="C207" s="2">
        <f t="shared" si="21"/>
        <v>0</v>
      </c>
      <c r="D207" s="2">
        <f t="shared" si="22"/>
        <v>16.1798</v>
      </c>
      <c r="E207" s="2">
        <f t="shared" si="24"/>
        <v>16.1798</v>
      </c>
      <c r="F207" s="2">
        <f t="shared" si="17"/>
        <v>16.279859999999999</v>
      </c>
      <c r="G207" s="2">
        <f t="shared" si="19"/>
        <v>17.894954000000006</v>
      </c>
      <c r="H207" s="2">
        <f t="shared" si="23"/>
        <v>19.948908500000002</v>
      </c>
      <c r="I207" s="2">
        <f t="array" ref="I207">SUMPRODUCT(B191:B210, (ROW(B191:B210)-ROW(B191)+1)) / (20*21/2)</f>
        <v>16.18218238095238</v>
      </c>
      <c r="J207" s="2">
        <f t="shared" si="18"/>
        <v>16.473860396995033</v>
      </c>
      <c r="K207" s="2">
        <f t="shared" si="20"/>
        <v>17.58673767984822</v>
      </c>
    </row>
    <row r="208" spans="1:11" ht="13.5" x14ac:dyDescent="0.25">
      <c r="A208" s="3">
        <f>TITRES_STAT!B211</f>
        <v>42310</v>
      </c>
      <c r="B208" s="6">
        <f>TITRES_STAT!D211</f>
        <v>16.1798</v>
      </c>
      <c r="C208" s="2">
        <f t="shared" si="21"/>
        <v>0</v>
      </c>
      <c r="D208" s="2">
        <f t="shared" si="22"/>
        <v>16.1798</v>
      </c>
      <c r="E208" s="2">
        <f t="shared" si="24"/>
        <v>16.1798</v>
      </c>
      <c r="F208" s="2">
        <f t="shared" si="17"/>
        <v>16.254845</v>
      </c>
      <c r="G208" s="2">
        <f t="shared" si="19"/>
        <v>17.796468000000008</v>
      </c>
      <c r="H208" s="2">
        <f t="shared" si="23"/>
        <v>19.9296735</v>
      </c>
      <c r="I208" s="2">
        <f t="array" ref="I208">SUMPRODUCT(B192:B211, (ROW(B192:B211)-ROW(B192)+1)) / (20*21/2)</f>
        <v>16.1798</v>
      </c>
      <c r="J208" s="2">
        <f t="shared" si="18"/>
        <v>16.445854644900265</v>
      </c>
      <c r="K208" s="2">
        <f t="shared" si="20"/>
        <v>17.531563653187504</v>
      </c>
    </row>
    <row r="209" spans="1:11" ht="13.5" x14ac:dyDescent="0.25">
      <c r="A209" s="3">
        <f>TITRES_STAT!B212</f>
        <v>42311</v>
      </c>
      <c r="B209" s="6">
        <f>TITRES_STAT!D212</f>
        <v>16.1798</v>
      </c>
      <c r="C209" s="2">
        <f t="shared" si="21"/>
        <v>0</v>
      </c>
      <c r="D209" s="2">
        <f t="shared" si="22"/>
        <v>16.1798</v>
      </c>
      <c r="E209" s="2">
        <f t="shared" si="24"/>
        <v>16.1798</v>
      </c>
      <c r="F209" s="2">
        <f t="shared" si="17"/>
        <v>16.22983</v>
      </c>
      <c r="G209" s="2">
        <f t="shared" si="19"/>
        <v>17.697982000000003</v>
      </c>
      <c r="H209" s="2">
        <f t="shared" si="23"/>
        <v>19.910438499999998</v>
      </c>
      <c r="I209" s="2">
        <f t="array" ref="I209">SUMPRODUCT(B193:B212, (ROW(B193:B212)-ROW(B193)+1)) / (20*21/2)</f>
        <v>16.1798</v>
      </c>
      <c r="J209" s="2">
        <f t="shared" si="18"/>
        <v>16.420516107290716</v>
      </c>
      <c r="K209" s="2">
        <f t="shared" si="20"/>
        <v>17.478553313846817</v>
      </c>
    </row>
    <row r="210" spans="1:11" ht="13.5" x14ac:dyDescent="0.25">
      <c r="A210" s="3">
        <f>TITRES_STAT!B213</f>
        <v>42312</v>
      </c>
      <c r="B210" s="6">
        <f>TITRES_STAT!D213</f>
        <v>16.1798</v>
      </c>
      <c r="C210" s="2">
        <f t="shared" si="21"/>
        <v>0</v>
      </c>
      <c r="D210" s="2">
        <f t="shared" si="22"/>
        <v>16.1798</v>
      </c>
      <c r="E210" s="2">
        <f t="shared" si="24"/>
        <v>16.1798</v>
      </c>
      <c r="F210" s="2">
        <f t="shared" si="17"/>
        <v>16.204815</v>
      </c>
      <c r="G210" s="2">
        <f t="shared" si="19"/>
        <v>17.599496000000002</v>
      </c>
      <c r="H210" s="2">
        <f t="shared" si="23"/>
        <v>19.888213499999996</v>
      </c>
      <c r="I210" s="2">
        <f t="array" ref="I210">SUMPRODUCT(B194:B213, (ROW(B194:B213)-ROW(B194)+1)) / (20*21/2)</f>
        <v>16.1798</v>
      </c>
      <c r="J210" s="2">
        <f t="shared" si="18"/>
        <v>16.397590763739217</v>
      </c>
      <c r="K210" s="2">
        <f t="shared" si="20"/>
        <v>17.42762181134302</v>
      </c>
    </row>
    <row r="211" spans="1:11" ht="13.5" x14ac:dyDescent="0.25">
      <c r="A211" s="3">
        <f>TITRES_STAT!B214</f>
        <v>42313</v>
      </c>
      <c r="B211" s="6">
        <f>TITRES_STAT!D214</f>
        <v>16.1798</v>
      </c>
      <c r="C211" s="2">
        <f t="shared" si="21"/>
        <v>0</v>
      </c>
      <c r="D211" s="2">
        <f t="shared" si="22"/>
        <v>16.1798</v>
      </c>
      <c r="E211" s="2">
        <f t="shared" si="24"/>
        <v>16.1798</v>
      </c>
      <c r="F211" s="2">
        <f t="shared" si="17"/>
        <v>16.1798</v>
      </c>
      <c r="G211" s="2">
        <f t="shared" si="19"/>
        <v>17.508826000000003</v>
      </c>
      <c r="H211" s="2">
        <f t="shared" si="23"/>
        <v>19.869073499999999</v>
      </c>
      <c r="I211" s="2">
        <f t="array" ref="I211">SUMPRODUCT(B195:B214, (ROW(B195:B214)-ROW(B195)+1)) / (20*21/2)</f>
        <v>16.1798</v>
      </c>
      <c r="J211" s="2">
        <f t="shared" si="18"/>
        <v>16.376848786240245</v>
      </c>
      <c r="K211" s="2">
        <f t="shared" si="20"/>
        <v>17.378687622662902</v>
      </c>
    </row>
    <row r="212" spans="1:11" ht="13.5" x14ac:dyDescent="0.25">
      <c r="A212" s="3">
        <f>TITRES_STAT!B215</f>
        <v>42314</v>
      </c>
      <c r="B212" s="6">
        <f>TITRES_STAT!D215</f>
        <v>16.1798</v>
      </c>
      <c r="C212" s="2">
        <f t="shared" si="21"/>
        <v>0</v>
      </c>
      <c r="D212" s="2">
        <f t="shared" si="22"/>
        <v>16.1798</v>
      </c>
      <c r="E212" s="2">
        <f t="shared" si="24"/>
        <v>16.1798</v>
      </c>
      <c r="F212" s="2">
        <f t="shared" ref="F212:F275" si="25">AVERAGE(B193:B212)</f>
        <v>16.1798</v>
      </c>
      <c r="G212" s="2">
        <f t="shared" si="19"/>
        <v>17.418156</v>
      </c>
      <c r="H212" s="2">
        <f t="shared" si="23"/>
        <v>19.849933499999999</v>
      </c>
      <c r="I212" s="2">
        <f t="array" ref="I212">SUMPRODUCT(B196:B215, (ROW(B196:B215)-ROW(B196)+1)) / (20*21/2)</f>
        <v>16.1798</v>
      </c>
      <c r="J212" s="2">
        <f t="shared" si="18"/>
        <v>16.358082235169746</v>
      </c>
      <c r="K212" s="2">
        <f t="shared" si="20"/>
        <v>17.331672421774162</v>
      </c>
    </row>
    <row r="213" spans="1:11" ht="13.5" x14ac:dyDescent="0.25">
      <c r="A213" s="3">
        <f>TITRES_STAT!B216</f>
        <v>42317</v>
      </c>
      <c r="B213" s="6">
        <f>TITRES_STAT!D216</f>
        <v>16.1798</v>
      </c>
      <c r="C213" s="2">
        <f t="shared" si="21"/>
        <v>0</v>
      </c>
      <c r="D213" s="2">
        <f t="shared" si="22"/>
        <v>16.1798</v>
      </c>
      <c r="E213" s="2">
        <f t="shared" si="24"/>
        <v>16.1798</v>
      </c>
      <c r="F213" s="2">
        <f t="shared" si="25"/>
        <v>16.1798</v>
      </c>
      <c r="G213" s="2">
        <f t="shared" si="19"/>
        <v>17.327486</v>
      </c>
      <c r="H213" s="2">
        <f t="shared" si="23"/>
        <v>19.830793499999999</v>
      </c>
      <c r="I213" s="2">
        <f t="array" ref="I213">SUMPRODUCT(B197:B216, (ROW(B197:B216)-ROW(B197)+1)) / (20*21/2)</f>
        <v>16.1798</v>
      </c>
      <c r="J213" s="2">
        <f t="shared" ref="J213:J276" si="26">$J$4*B213+J212*(1-$J$4)</f>
        <v>16.341102974677391</v>
      </c>
      <c r="K213" s="2">
        <f t="shared" si="20"/>
        <v>17.286500954253604</v>
      </c>
    </row>
    <row r="214" spans="1:11" ht="13.5" x14ac:dyDescent="0.25">
      <c r="A214" s="3">
        <f>TITRES_STAT!B217</f>
        <v>42318</v>
      </c>
      <c r="B214" s="6">
        <f>TITRES_STAT!D217</f>
        <v>16.1798</v>
      </c>
      <c r="C214" s="2">
        <f t="shared" si="21"/>
        <v>0</v>
      </c>
      <c r="D214" s="2">
        <f t="shared" si="22"/>
        <v>16.1798</v>
      </c>
      <c r="E214" s="2">
        <f t="shared" si="24"/>
        <v>16.1798</v>
      </c>
      <c r="F214" s="2">
        <f t="shared" si="25"/>
        <v>16.1798</v>
      </c>
      <c r="G214" s="2">
        <f t="shared" si="19"/>
        <v>17.236815999999997</v>
      </c>
      <c r="H214" s="2">
        <f t="shared" si="23"/>
        <v>19.811653499999995</v>
      </c>
      <c r="I214" s="2">
        <f t="array" ref="I214">SUMPRODUCT(B198:B217, (ROW(B198:B217)-ROW(B198)+1)) / (20*21/2)</f>
        <v>16.1798</v>
      </c>
      <c r="J214" s="2">
        <f t="shared" si="26"/>
        <v>16.325740786612876</v>
      </c>
      <c r="K214" s="2">
        <f t="shared" si="20"/>
        <v>17.243100916831892</v>
      </c>
    </row>
    <row r="215" spans="1:11" ht="13.5" x14ac:dyDescent="0.25">
      <c r="A215" s="3">
        <f>TITRES_STAT!B218</f>
        <v>42319</v>
      </c>
      <c r="B215" s="6">
        <f>TITRES_STAT!D218</f>
        <v>16.1798</v>
      </c>
      <c r="C215" s="2">
        <f t="shared" si="21"/>
        <v>0</v>
      </c>
      <c r="D215" s="2">
        <f t="shared" si="22"/>
        <v>16.1798</v>
      </c>
      <c r="E215" s="2">
        <f t="shared" si="24"/>
        <v>16.1798</v>
      </c>
      <c r="F215" s="2">
        <f t="shared" si="25"/>
        <v>16.1798</v>
      </c>
      <c r="G215" s="2">
        <f t="shared" si="19"/>
        <v>17.146145999999998</v>
      </c>
      <c r="H215" s="2">
        <f t="shared" si="23"/>
        <v>19.792513499999995</v>
      </c>
      <c r="I215" s="2">
        <f t="array" ref="I215">SUMPRODUCT(B199:B218, (ROW(B199:B218)-ROW(B199)+1)) / (20*21/2)</f>
        <v>16.1798</v>
      </c>
      <c r="J215" s="2">
        <f t="shared" si="26"/>
        <v>16.311841664078315</v>
      </c>
      <c r="K215" s="2">
        <f t="shared" si="20"/>
        <v>17.201402841662013</v>
      </c>
    </row>
    <row r="216" spans="1:11" ht="13.5" x14ac:dyDescent="0.25">
      <c r="A216" s="3">
        <f>TITRES_STAT!B219</f>
        <v>42320</v>
      </c>
      <c r="B216" s="6">
        <f>TITRES_STAT!D219</f>
        <v>16.1798</v>
      </c>
      <c r="C216" s="2">
        <f t="shared" si="21"/>
        <v>0</v>
      </c>
      <c r="D216" s="2">
        <f t="shared" si="22"/>
        <v>16.1798</v>
      </c>
      <c r="E216" s="2">
        <f t="shared" si="24"/>
        <v>16.1798</v>
      </c>
      <c r="F216" s="2">
        <f t="shared" si="25"/>
        <v>16.1798</v>
      </c>
      <c r="G216" s="2">
        <f t="shared" si="19"/>
        <v>17.055475999999999</v>
      </c>
      <c r="H216" s="2">
        <f t="shared" si="23"/>
        <v>19.773373499999995</v>
      </c>
      <c r="I216" s="2">
        <f t="array" ref="I216">SUMPRODUCT(B200:B219, (ROW(B200:B219)-ROW(B200)+1)) / (20*21/2)</f>
        <v>16.1798</v>
      </c>
      <c r="J216" s="2">
        <f t="shared" si="26"/>
        <v>16.299266267499426</v>
      </c>
      <c r="K216" s="2">
        <f t="shared" si="20"/>
        <v>17.161339985126247</v>
      </c>
    </row>
    <row r="217" spans="1:11" ht="13.5" x14ac:dyDescent="0.25">
      <c r="A217" s="3">
        <f>TITRES_STAT!B220</f>
        <v>42321</v>
      </c>
      <c r="B217" s="6">
        <f>TITRES_STAT!D220</f>
        <v>16.1798</v>
      </c>
      <c r="C217" s="2">
        <f t="shared" si="21"/>
        <v>0</v>
      </c>
      <c r="D217" s="2">
        <f t="shared" si="22"/>
        <v>16.1798</v>
      </c>
      <c r="E217" s="2">
        <f t="shared" si="24"/>
        <v>16.1798</v>
      </c>
      <c r="F217" s="2">
        <f t="shared" si="25"/>
        <v>16.1798</v>
      </c>
      <c r="G217" s="2">
        <f t="shared" si="19"/>
        <v>16.964805999999999</v>
      </c>
      <c r="H217" s="2">
        <f t="shared" si="23"/>
        <v>19.754233499999994</v>
      </c>
      <c r="I217" s="2">
        <f t="array" ref="I217">SUMPRODUCT(B201:B220, (ROW(B201:B220)-ROW(B201)+1)) / (20*21/2)</f>
        <v>16.1798</v>
      </c>
      <c r="J217" s="2">
        <f t="shared" si="26"/>
        <v>16.287888527737579</v>
      </c>
      <c r="K217" s="2">
        <f t="shared" si="20"/>
        <v>17.12284822100365</v>
      </c>
    </row>
    <row r="218" spans="1:11" ht="13.5" x14ac:dyDescent="0.25">
      <c r="A218" s="3">
        <f>TITRES_STAT!B221</f>
        <v>42324</v>
      </c>
      <c r="B218" s="6">
        <f>TITRES_STAT!D221</f>
        <v>16.1798</v>
      </c>
      <c r="C218" s="2">
        <f t="shared" si="21"/>
        <v>0</v>
      </c>
      <c r="D218" s="2">
        <f t="shared" si="22"/>
        <v>16.1798</v>
      </c>
      <c r="E218" s="2">
        <f t="shared" si="24"/>
        <v>16.1798</v>
      </c>
      <c r="F218" s="2">
        <f t="shared" si="25"/>
        <v>16.1798</v>
      </c>
      <c r="G218" s="2">
        <f t="shared" si="19"/>
        <v>16.874136</v>
      </c>
      <c r="H218" s="2">
        <f t="shared" si="23"/>
        <v>19.735093499999991</v>
      </c>
      <c r="I218" s="2">
        <f t="array" ref="I218">SUMPRODUCT(B202:B221, (ROW(B202:B221)-ROW(B202)+1)) / (20*21/2)</f>
        <v>16.1798</v>
      </c>
      <c r="J218" s="2">
        <f t="shared" si="26"/>
        <v>16.27759438223876</v>
      </c>
      <c r="K218" s="2">
        <f t="shared" si="20"/>
        <v>17.085865937827037</v>
      </c>
    </row>
    <row r="219" spans="1:11" ht="13.5" x14ac:dyDescent="0.25">
      <c r="A219" s="3">
        <f>TITRES_STAT!B222</f>
        <v>42325</v>
      </c>
      <c r="B219" s="6">
        <f>TITRES_STAT!D222</f>
        <v>16.1798</v>
      </c>
      <c r="C219" s="2">
        <f t="shared" si="21"/>
        <v>0</v>
      </c>
      <c r="D219" s="2">
        <f t="shared" si="22"/>
        <v>16.1798</v>
      </c>
      <c r="E219" s="2">
        <f t="shared" si="24"/>
        <v>16.1798</v>
      </c>
      <c r="F219" s="2">
        <f t="shared" si="25"/>
        <v>16.1798</v>
      </c>
      <c r="G219" s="2">
        <f t="shared" si="19"/>
        <v>16.802067999999998</v>
      </c>
      <c r="H219" s="2">
        <f t="shared" si="23"/>
        <v>19.712962999999991</v>
      </c>
      <c r="I219" s="2">
        <f t="array" ref="I219">SUMPRODUCT(B203:B222, (ROW(B203:B222)-ROW(B203)+1)) / (20*21/2)</f>
        <v>16.1798</v>
      </c>
      <c r="J219" s="2">
        <f t="shared" si="26"/>
        <v>16.268280631549352</v>
      </c>
      <c r="K219" s="2">
        <f t="shared" si="20"/>
        <v>17.050333940265194</v>
      </c>
    </row>
    <row r="220" spans="1:11" ht="13.5" x14ac:dyDescent="0.25">
      <c r="A220" s="3">
        <f>TITRES_STAT!B223</f>
        <v>42326</v>
      </c>
      <c r="B220" s="6">
        <f>TITRES_STAT!D223</f>
        <v>16.1798</v>
      </c>
      <c r="C220" s="2">
        <f t="shared" si="21"/>
        <v>0</v>
      </c>
      <c r="D220" s="2">
        <f t="shared" si="22"/>
        <v>16.1798</v>
      </c>
      <c r="E220" s="2">
        <f t="shared" si="24"/>
        <v>16.1798</v>
      </c>
      <c r="F220" s="2">
        <f t="shared" si="25"/>
        <v>16.1798</v>
      </c>
      <c r="G220" s="2">
        <f t="shared" si="19"/>
        <v>16.73</v>
      </c>
      <c r="H220" s="2">
        <f t="shared" si="23"/>
        <v>19.692516999999992</v>
      </c>
      <c r="I220" s="2">
        <f t="array" ref="I220">SUMPRODUCT(B204:B223, (ROW(B204:B223)-ROW(B204)+1)) / (20*21/2)</f>
        <v>16.1798</v>
      </c>
      <c r="J220" s="2">
        <f t="shared" si="26"/>
        <v>16.259853904735127</v>
      </c>
      <c r="K220" s="2">
        <f t="shared" si="20"/>
        <v>17.016195354372442</v>
      </c>
    </row>
    <row r="221" spans="1:11" ht="13.5" x14ac:dyDescent="0.25">
      <c r="A221" s="3">
        <f>TITRES_STAT!B224</f>
        <v>42327</v>
      </c>
      <c r="B221" s="6">
        <f>TITRES_STAT!D224</f>
        <v>16.1798</v>
      </c>
      <c r="C221" s="2">
        <f t="shared" si="21"/>
        <v>0</v>
      </c>
      <c r="D221" s="2">
        <f t="shared" si="22"/>
        <v>16.1798</v>
      </c>
      <c r="E221" s="2">
        <f t="shared" si="24"/>
        <v>16.1798</v>
      </c>
      <c r="F221" s="2">
        <f t="shared" si="25"/>
        <v>16.1798</v>
      </c>
      <c r="G221" s="2">
        <f t="shared" si="19"/>
        <v>16.675675999999999</v>
      </c>
      <c r="H221" s="2">
        <f t="shared" si="23"/>
        <v>19.669326999999992</v>
      </c>
      <c r="I221" s="2">
        <f t="array" ref="I221">SUMPRODUCT(B205:B224, (ROW(B205:B224)-ROW(B205)+1)) / (20*21/2)</f>
        <v>16.1798</v>
      </c>
      <c r="J221" s="2">
        <f t="shared" si="26"/>
        <v>16.25222972333178</v>
      </c>
      <c r="K221" s="2">
        <f t="shared" si="20"/>
        <v>16.983395536553914</v>
      </c>
    </row>
    <row r="222" spans="1:11" ht="13.5" x14ac:dyDescent="0.25">
      <c r="A222" s="3">
        <f>TITRES_STAT!B225</f>
        <v>42328</v>
      </c>
      <c r="B222" s="6">
        <f>TITRES_STAT!D225</f>
        <v>16.1798</v>
      </c>
      <c r="C222" s="2">
        <f t="shared" si="21"/>
        <v>0</v>
      </c>
      <c r="D222" s="2">
        <f t="shared" si="22"/>
        <v>16.1798</v>
      </c>
      <c r="E222" s="2">
        <f t="shared" si="24"/>
        <v>16.1798</v>
      </c>
      <c r="F222" s="2">
        <f t="shared" si="25"/>
        <v>16.1798</v>
      </c>
      <c r="G222" s="2">
        <f t="shared" si="19"/>
        <v>16.638313999999998</v>
      </c>
      <c r="H222" s="2">
        <f t="shared" si="23"/>
        <v>19.646136999999989</v>
      </c>
      <c r="I222" s="2">
        <f t="array" ref="I222">SUMPRODUCT(B206:B225, (ROW(B206:B225)-ROW(B206)+1)) / (20*21/2)</f>
        <v>16.1798</v>
      </c>
      <c r="J222" s="2">
        <f t="shared" si="26"/>
        <v>16.245331654443039</v>
      </c>
      <c r="K222" s="2">
        <f t="shared" si="20"/>
        <v>16.951881986100819</v>
      </c>
    </row>
    <row r="223" spans="1:11" ht="13.5" x14ac:dyDescent="0.25">
      <c r="A223" s="3">
        <f>TITRES_STAT!B226</f>
        <v>42331</v>
      </c>
      <c r="B223" s="6">
        <f>TITRES_STAT!D226</f>
        <v>16.1798</v>
      </c>
      <c r="C223" s="2">
        <f t="shared" si="21"/>
        <v>0</v>
      </c>
      <c r="D223" s="2">
        <f t="shared" si="22"/>
        <v>16.1798</v>
      </c>
      <c r="E223" s="2">
        <f t="shared" si="24"/>
        <v>16.1798</v>
      </c>
      <c r="F223" s="2">
        <f t="shared" si="25"/>
        <v>16.1798</v>
      </c>
      <c r="G223" s="2">
        <f t="shared" si="19"/>
        <v>16.600951999999999</v>
      </c>
      <c r="H223" s="2">
        <f t="shared" si="23"/>
        <v>19.622946999999989</v>
      </c>
      <c r="I223" s="2">
        <f t="array" ref="I223">SUMPRODUCT(B207:B226, (ROW(B207:B226)-ROW(B207)+1)) / (20*21/2)</f>
        <v>16.1798</v>
      </c>
      <c r="J223" s="2">
        <f t="shared" si="26"/>
        <v>16.239090544496083</v>
      </c>
      <c r="K223" s="2">
        <f t="shared" si="20"/>
        <v>16.921604261155689</v>
      </c>
    </row>
    <row r="224" spans="1:11" ht="13.5" x14ac:dyDescent="0.25">
      <c r="A224" s="3">
        <f>TITRES_STAT!B227</f>
        <v>42332</v>
      </c>
      <c r="B224" s="6">
        <f>TITRES_STAT!D227</f>
        <v>16.1798</v>
      </c>
      <c r="C224" s="2">
        <f t="shared" si="21"/>
        <v>0</v>
      </c>
      <c r="D224" s="2">
        <f t="shared" si="22"/>
        <v>16.1798</v>
      </c>
      <c r="E224" s="2">
        <f t="shared" si="24"/>
        <v>16.1798</v>
      </c>
      <c r="F224" s="2">
        <f t="shared" si="25"/>
        <v>16.1798</v>
      </c>
      <c r="G224" s="2">
        <f t="shared" si="19"/>
        <v>16.563589999999998</v>
      </c>
      <c r="H224" s="2">
        <f t="shared" si="23"/>
        <v>19.59975699999999</v>
      </c>
      <c r="I224" s="2">
        <f t="array" ref="I224">SUMPRODUCT(B208:B227, (ROW(B208:B227)-ROW(B208)+1)) / (20*21/2)</f>
        <v>16.1798</v>
      </c>
      <c r="J224" s="2">
        <f t="shared" si="26"/>
        <v>16.233443825972646</v>
      </c>
      <c r="K224" s="2">
        <f t="shared" si="20"/>
        <v>16.892513897973114</v>
      </c>
    </row>
    <row r="225" spans="1:11" ht="13.5" x14ac:dyDescent="0.25">
      <c r="A225" s="3">
        <f>TITRES_STAT!B228</f>
        <v>42333</v>
      </c>
      <c r="B225" s="6">
        <f>TITRES_STAT!D228</f>
        <v>16.1798</v>
      </c>
      <c r="C225" s="2">
        <f t="shared" si="21"/>
        <v>0</v>
      </c>
      <c r="D225" s="2">
        <f t="shared" si="22"/>
        <v>16.1798</v>
      </c>
      <c r="E225" s="2">
        <f t="shared" si="24"/>
        <v>16.1798</v>
      </c>
      <c r="F225" s="2">
        <f t="shared" si="25"/>
        <v>16.1798</v>
      </c>
      <c r="G225" s="2">
        <f t="shared" si="19"/>
        <v>16.526228</v>
      </c>
      <c r="H225" s="2">
        <f t="shared" si="23"/>
        <v>19.57656699999999</v>
      </c>
      <c r="I225" s="2">
        <f t="array" ref="I225">SUMPRODUCT(B209:B228, (ROW(B209:B228)-ROW(B209)+1)) / (20*21/2)</f>
        <v>16.1798</v>
      </c>
      <c r="J225" s="2">
        <f t="shared" si="26"/>
        <v>16.228334890165726</v>
      </c>
      <c r="K225" s="2">
        <f t="shared" si="20"/>
        <v>16.864564333346717</v>
      </c>
    </row>
    <row r="226" spans="1:11" ht="13.5" x14ac:dyDescent="0.25">
      <c r="A226" s="3">
        <f>TITRES_STAT!B229</f>
        <v>42334</v>
      </c>
      <c r="B226" s="6">
        <f>TITRES_STAT!D229</f>
        <v>16.1798</v>
      </c>
      <c r="C226" s="2">
        <f t="shared" si="21"/>
        <v>0</v>
      </c>
      <c r="D226" s="2">
        <f t="shared" si="22"/>
        <v>16.1798</v>
      </c>
      <c r="E226" s="2">
        <f t="shared" si="24"/>
        <v>16.1798</v>
      </c>
      <c r="F226" s="2">
        <f t="shared" si="25"/>
        <v>16.1798</v>
      </c>
      <c r="G226" s="2">
        <f t="shared" si="19"/>
        <v>16.499652000000001</v>
      </c>
      <c r="H226" s="2">
        <f t="shared" si="23"/>
        <v>19.553376999999987</v>
      </c>
      <c r="I226" s="2">
        <f t="array" ref="I226">SUMPRODUCT(B210:B229, (ROW(B210:B229)-ROW(B210)+1)) / (20*21/2)</f>
        <v>16.1798</v>
      </c>
      <c r="J226" s="2">
        <f t="shared" si="26"/>
        <v>16.223712519673754</v>
      </c>
      <c r="K226" s="2">
        <f t="shared" si="20"/>
        <v>16.837710830078219</v>
      </c>
    </row>
    <row r="227" spans="1:11" ht="13.5" x14ac:dyDescent="0.25">
      <c r="A227" s="3">
        <f>TITRES_STAT!B230</f>
        <v>42335</v>
      </c>
      <c r="B227" s="6">
        <f>TITRES_STAT!D230</f>
        <v>16.1798</v>
      </c>
      <c r="C227" s="2">
        <f t="shared" si="21"/>
        <v>0</v>
      </c>
      <c r="D227" s="2">
        <f t="shared" si="22"/>
        <v>16.1798</v>
      </c>
      <c r="E227" s="2">
        <f t="shared" si="24"/>
        <v>16.1798</v>
      </c>
      <c r="F227" s="2">
        <f t="shared" si="25"/>
        <v>16.1798</v>
      </c>
      <c r="G227" s="2">
        <f t="shared" si="19"/>
        <v>16.473076000000002</v>
      </c>
      <c r="H227" s="2">
        <f t="shared" si="23"/>
        <v>19.530186999999987</v>
      </c>
      <c r="I227" s="2">
        <f t="array" ref="I227">SUMPRODUCT(B211:B230, (ROW(B211:B230)-ROW(B211)+1)) / (20*21/2)</f>
        <v>16.1798</v>
      </c>
      <c r="J227" s="2">
        <f t="shared" si="26"/>
        <v>16.21953037494292</v>
      </c>
      <c r="K227" s="2">
        <f t="shared" si="20"/>
        <v>16.811910405369268</v>
      </c>
    </row>
    <row r="228" spans="1:11" ht="13.5" x14ac:dyDescent="0.25">
      <c r="A228" s="3">
        <f>TITRES_STAT!B231</f>
        <v>42338</v>
      </c>
      <c r="B228" s="6">
        <f>TITRES_STAT!D231</f>
        <v>16.1798</v>
      </c>
      <c r="C228" s="2">
        <f t="shared" si="21"/>
        <v>0</v>
      </c>
      <c r="D228" s="2">
        <f t="shared" si="22"/>
        <v>16.1798</v>
      </c>
      <c r="E228" s="2">
        <f t="shared" si="24"/>
        <v>16.1798</v>
      </c>
      <c r="F228" s="2">
        <f t="shared" si="25"/>
        <v>16.1798</v>
      </c>
      <c r="G228" s="2">
        <f t="shared" si="19"/>
        <v>16.4465</v>
      </c>
      <c r="H228" s="2">
        <f t="shared" si="23"/>
        <v>19.506996999999984</v>
      </c>
      <c r="I228" s="2">
        <f t="array" ref="I228">SUMPRODUCT(B212:B231, (ROW(B212:B231)-ROW(B212)+1)) / (20*21/2)</f>
        <v>16.1798</v>
      </c>
      <c r="J228" s="2">
        <f t="shared" si="26"/>
        <v>16.215746529710259</v>
      </c>
      <c r="K228" s="2">
        <f t="shared" si="20"/>
        <v>16.787121762021453</v>
      </c>
    </row>
    <row r="229" spans="1:11" ht="13.5" x14ac:dyDescent="0.25">
      <c r="A229" s="3">
        <f>TITRES_STAT!B232</f>
        <v>42339</v>
      </c>
      <c r="B229" s="6">
        <f>TITRES_STAT!D232</f>
        <v>16.1798</v>
      </c>
      <c r="C229" s="2">
        <f t="shared" si="21"/>
        <v>0</v>
      </c>
      <c r="D229" s="2">
        <f t="shared" si="22"/>
        <v>16.1798</v>
      </c>
      <c r="E229" s="2">
        <f t="shared" si="24"/>
        <v>16.1798</v>
      </c>
      <c r="F229" s="2">
        <f t="shared" si="25"/>
        <v>16.1798</v>
      </c>
      <c r="G229" s="2">
        <f t="shared" si="19"/>
        <v>16.419924000000002</v>
      </c>
      <c r="H229" s="2">
        <f t="shared" si="23"/>
        <v>19.483806999999985</v>
      </c>
      <c r="I229" s="2">
        <f t="array" ref="I229">SUMPRODUCT(B213:B232, (ROW(B213:B232)-ROW(B213)+1)) / (20*21/2)</f>
        <v>16.1798</v>
      </c>
      <c r="J229" s="2">
        <f t="shared" si="26"/>
        <v>16.212323050690234</v>
      </c>
      <c r="K229" s="2">
        <f t="shared" si="20"/>
        <v>16.763305222334338</v>
      </c>
    </row>
    <row r="230" spans="1:11" ht="13.5" x14ac:dyDescent="0.25">
      <c r="A230" s="3">
        <f>TITRES_STAT!B233</f>
        <v>42340</v>
      </c>
      <c r="B230" s="6">
        <f>TITRES_STAT!D233</f>
        <v>16.1798</v>
      </c>
      <c r="C230" s="2">
        <f t="shared" si="21"/>
        <v>0</v>
      </c>
      <c r="D230" s="2">
        <f t="shared" si="22"/>
        <v>16.1798</v>
      </c>
      <c r="E230" s="2">
        <f t="shared" si="24"/>
        <v>16.1798</v>
      </c>
      <c r="F230" s="2">
        <f t="shared" si="25"/>
        <v>16.1798</v>
      </c>
      <c r="G230" s="2">
        <f t="shared" si="19"/>
        <v>16.393348</v>
      </c>
      <c r="H230" s="2">
        <f t="shared" si="23"/>
        <v>19.460616999999985</v>
      </c>
      <c r="I230" s="2">
        <f t="array" ref="I230">SUMPRODUCT(B214:B233, (ROW(B214:B233)-ROW(B214)+1)) / (20*21/2)</f>
        <v>16.1798</v>
      </c>
      <c r="J230" s="2">
        <f t="shared" si="26"/>
        <v>16.209225617291164</v>
      </c>
      <c r="K230" s="2">
        <f t="shared" si="20"/>
        <v>16.740422664595737</v>
      </c>
    </row>
    <row r="231" spans="1:11" ht="13.5" x14ac:dyDescent="0.25">
      <c r="A231" s="3">
        <f>TITRES_STAT!B234</f>
        <v>42341</v>
      </c>
      <c r="B231" s="6">
        <f>TITRES_STAT!D234</f>
        <v>16.1798</v>
      </c>
      <c r="C231" s="2">
        <f t="shared" si="21"/>
        <v>0</v>
      </c>
      <c r="D231" s="2">
        <f t="shared" si="22"/>
        <v>16.1798</v>
      </c>
      <c r="E231" s="2">
        <f t="shared" si="24"/>
        <v>16.1798</v>
      </c>
      <c r="F231" s="2">
        <f t="shared" si="25"/>
        <v>16.1798</v>
      </c>
      <c r="G231" s="2">
        <f t="shared" si="19"/>
        <v>16.366772000000001</v>
      </c>
      <c r="H231" s="2">
        <f t="shared" si="23"/>
        <v>19.437426999999985</v>
      </c>
      <c r="I231" s="2">
        <f t="array" ref="I231">SUMPRODUCT(B215:B234, (ROW(B215:B234)-ROW(B215)+1)) / (20*21/2)</f>
        <v>16.1798</v>
      </c>
      <c r="J231" s="2">
        <f t="shared" si="26"/>
        <v>16.206423177549148</v>
      </c>
      <c r="K231" s="2">
        <f t="shared" si="20"/>
        <v>16.718437462062571</v>
      </c>
    </row>
    <row r="232" spans="1:11" ht="13.5" x14ac:dyDescent="0.25">
      <c r="A232" s="3">
        <f>TITRES_STAT!B235</f>
        <v>42342</v>
      </c>
      <c r="B232" s="6">
        <f>TITRES_STAT!D235</f>
        <v>16.1798</v>
      </c>
      <c r="C232" s="2">
        <f t="shared" si="21"/>
        <v>0</v>
      </c>
      <c r="D232" s="2">
        <f t="shared" si="22"/>
        <v>16.1798</v>
      </c>
      <c r="E232" s="2">
        <f t="shared" si="24"/>
        <v>16.1798</v>
      </c>
      <c r="F232" s="2">
        <f t="shared" si="25"/>
        <v>16.1798</v>
      </c>
      <c r="G232" s="2">
        <f t="shared" si="19"/>
        <v>16.340196000000002</v>
      </c>
      <c r="H232" s="2">
        <f t="shared" si="23"/>
        <v>19.414236999999986</v>
      </c>
      <c r="I232" s="2">
        <f t="array" ref="I232">SUMPRODUCT(B216:B235, (ROW(B216:B235)-ROW(B216)+1)) / (20*21/2)</f>
        <v>16.1798</v>
      </c>
      <c r="J232" s="2">
        <f t="shared" si="26"/>
        <v>16.203887636830181</v>
      </c>
      <c r="K232" s="2">
        <f t="shared" si="20"/>
        <v>16.697314424334628</v>
      </c>
    </row>
    <row r="233" spans="1:11" ht="13.5" x14ac:dyDescent="0.25">
      <c r="A233" s="3">
        <f>TITRES_STAT!B236</f>
        <v>42345</v>
      </c>
      <c r="B233" s="6">
        <f>TITRES_STAT!D236</f>
        <v>16.1798</v>
      </c>
      <c r="C233" s="2">
        <f t="shared" si="21"/>
        <v>0</v>
      </c>
      <c r="D233" s="2">
        <f t="shared" si="22"/>
        <v>16.1798</v>
      </c>
      <c r="E233" s="2">
        <f t="shared" si="24"/>
        <v>16.1798</v>
      </c>
      <c r="F233" s="2">
        <f t="shared" si="25"/>
        <v>16.1798</v>
      </c>
      <c r="G233" s="2">
        <f t="shared" si="19"/>
        <v>16.31362</v>
      </c>
      <c r="H233" s="2">
        <f t="shared" si="23"/>
        <v>19.391046999999986</v>
      </c>
      <c r="I233" s="2">
        <f t="array" ref="I233">SUMPRODUCT(B217:B236, (ROW(B217:B236)-ROW(B217)+1)) / (20*21/2)</f>
        <v>16.1798</v>
      </c>
      <c r="J233" s="2">
        <f t="shared" si="26"/>
        <v>16.20159357617969</v>
      </c>
      <c r="K233" s="2">
        <f t="shared" si="20"/>
        <v>16.677019741027387</v>
      </c>
    </row>
    <row r="234" spans="1:11" ht="13.5" x14ac:dyDescent="0.25">
      <c r="A234" s="3">
        <f>TITRES_STAT!B237</f>
        <v>42346</v>
      </c>
      <c r="B234" s="6">
        <f>TITRES_STAT!D237</f>
        <v>16.1798</v>
      </c>
      <c r="C234" s="2">
        <f t="shared" si="21"/>
        <v>0</v>
      </c>
      <c r="D234" s="2">
        <f t="shared" si="22"/>
        <v>16.1798</v>
      </c>
      <c r="E234" s="2">
        <f t="shared" si="24"/>
        <v>16.1798</v>
      </c>
      <c r="F234" s="2">
        <f t="shared" si="25"/>
        <v>16.1798</v>
      </c>
      <c r="G234" s="2">
        <f t="shared" si="19"/>
        <v>16.287044000000002</v>
      </c>
      <c r="H234" s="2">
        <f t="shared" si="23"/>
        <v>19.367856999999983</v>
      </c>
      <c r="I234" s="2">
        <f t="array" ref="I234">SUMPRODUCT(B218:B237, (ROW(B218:B237)-ROW(B218)+1)) / (20*21/2)</f>
        <v>16.1798</v>
      </c>
      <c r="J234" s="2">
        <f t="shared" si="26"/>
        <v>16.19951799749591</v>
      </c>
      <c r="K234" s="2">
        <f t="shared" si="20"/>
        <v>16.657520927653763</v>
      </c>
    </row>
    <row r="235" spans="1:11" ht="13.5" x14ac:dyDescent="0.25">
      <c r="A235" s="3">
        <f>TITRES_STAT!B238</f>
        <v>42347</v>
      </c>
      <c r="B235" s="6">
        <f>TITRES_STAT!D238</f>
        <v>16.1798</v>
      </c>
      <c r="C235" s="2">
        <f t="shared" si="21"/>
        <v>0</v>
      </c>
      <c r="D235" s="2">
        <f t="shared" si="22"/>
        <v>16.1798</v>
      </c>
      <c r="E235" s="2">
        <f t="shared" si="24"/>
        <v>16.1798</v>
      </c>
      <c r="F235" s="2">
        <f t="shared" si="25"/>
        <v>16.1798</v>
      </c>
      <c r="G235" s="2">
        <f t="shared" si="19"/>
        <v>16.260467999999999</v>
      </c>
      <c r="H235" s="2">
        <f t="shared" si="23"/>
        <v>19.344666999999983</v>
      </c>
      <c r="I235" s="2">
        <f t="array" ref="I235">SUMPRODUCT(B219:B238, (ROW(B219:B238)-ROW(B219)+1)) / (20*21/2)</f>
        <v>16.1798</v>
      </c>
      <c r="J235" s="2">
        <f t="shared" si="26"/>
        <v>16.197640092972492</v>
      </c>
      <c r="K235" s="2">
        <f t="shared" si="20"/>
        <v>16.638786773628127</v>
      </c>
    </row>
    <row r="236" spans="1:11" ht="13.5" x14ac:dyDescent="0.25">
      <c r="A236" s="3">
        <f>TITRES_STAT!B239</f>
        <v>42348</v>
      </c>
      <c r="B236" s="6">
        <f>TITRES_STAT!D239</f>
        <v>16.1798</v>
      </c>
      <c r="C236" s="2">
        <f t="shared" si="21"/>
        <v>0</v>
      </c>
      <c r="D236" s="2">
        <f t="shared" si="22"/>
        <v>16.1798</v>
      </c>
      <c r="E236" s="2">
        <f t="shared" si="24"/>
        <v>16.1798</v>
      </c>
      <c r="F236" s="2">
        <f t="shared" si="25"/>
        <v>16.1798</v>
      </c>
      <c r="G236" s="2">
        <f t="shared" si="19"/>
        <v>16.240145999999999</v>
      </c>
      <c r="H236" s="2">
        <f t="shared" si="23"/>
        <v>19.324599499999984</v>
      </c>
      <c r="I236" s="2">
        <f t="array" ref="I236">SUMPRODUCT(B220:B239, (ROW(B220:B239)-ROW(B220)+1)) / (20*21/2)</f>
        <v>16.1798</v>
      </c>
      <c r="J236" s="2">
        <f t="shared" si="26"/>
        <v>16.195941036498922</v>
      </c>
      <c r="K236" s="2">
        <f t="shared" si="20"/>
        <v>16.620787292309377</v>
      </c>
    </row>
    <row r="237" spans="1:11" ht="13.5" x14ac:dyDescent="0.25">
      <c r="A237" s="3">
        <f>TITRES_STAT!B240</f>
        <v>42349</v>
      </c>
      <c r="B237" s="6">
        <f>TITRES_STAT!D240</f>
        <v>16.1798</v>
      </c>
      <c r="C237" s="2">
        <f t="shared" si="21"/>
        <v>0</v>
      </c>
      <c r="D237" s="2">
        <f t="shared" si="22"/>
        <v>16.1798</v>
      </c>
      <c r="E237" s="2">
        <f t="shared" si="24"/>
        <v>16.1798</v>
      </c>
      <c r="F237" s="2">
        <f t="shared" si="25"/>
        <v>16.1798</v>
      </c>
      <c r="G237" s="2">
        <f t="shared" si="19"/>
        <v>16.219823999999999</v>
      </c>
      <c r="H237" s="2">
        <f t="shared" si="23"/>
        <v>19.30453199999998</v>
      </c>
      <c r="I237" s="2">
        <f t="array" ref="I237">SUMPRODUCT(B221:B240, (ROW(B221:B240)-ROW(B221)+1)) / (20*21/2)</f>
        <v>16.1798</v>
      </c>
      <c r="J237" s="2">
        <f t="shared" si="26"/>
        <v>16.194403794927595</v>
      </c>
      <c r="K237" s="2">
        <f t="shared" si="20"/>
        <v>16.603493673003126</v>
      </c>
    </row>
    <row r="238" spans="1:11" ht="13.5" x14ac:dyDescent="0.25">
      <c r="A238" s="3">
        <f>TITRES_STAT!B241</f>
        <v>42352</v>
      </c>
      <c r="B238" s="6">
        <f>TITRES_STAT!D241</f>
        <v>16.1798</v>
      </c>
      <c r="C238" s="2">
        <f t="shared" si="21"/>
        <v>0</v>
      </c>
      <c r="D238" s="2">
        <f t="shared" si="22"/>
        <v>16.1798</v>
      </c>
      <c r="E238" s="2">
        <f t="shared" si="24"/>
        <v>16.1798</v>
      </c>
      <c r="F238" s="2">
        <f t="shared" si="25"/>
        <v>16.1798</v>
      </c>
      <c r="G238" s="2">
        <f t="shared" si="19"/>
        <v>16.209817999999999</v>
      </c>
      <c r="H238" s="2">
        <f t="shared" si="23"/>
        <v>19.284464499999981</v>
      </c>
      <c r="I238" s="2">
        <f t="array" ref="I238">SUMPRODUCT(B222:B241, (ROW(B222:B241)-ROW(B222)+1)) / (20*21/2)</f>
        <v>16.1798</v>
      </c>
      <c r="J238" s="2">
        <f t="shared" si="26"/>
        <v>16.193012957315442</v>
      </c>
      <c r="K238" s="2">
        <f t="shared" si="20"/>
        <v>16.586878234846139</v>
      </c>
    </row>
    <row r="239" spans="1:11" ht="13.5" x14ac:dyDescent="0.25">
      <c r="A239" s="3">
        <f>TITRES_STAT!B242</f>
        <v>42353</v>
      </c>
      <c r="B239" s="6">
        <f>TITRES_STAT!D242</f>
        <v>16.1798</v>
      </c>
      <c r="C239" s="2">
        <f t="shared" si="21"/>
        <v>0</v>
      </c>
      <c r="D239" s="2">
        <f t="shared" si="22"/>
        <v>16.1798</v>
      </c>
      <c r="E239" s="2">
        <f t="shared" si="24"/>
        <v>16.1798</v>
      </c>
      <c r="F239" s="2">
        <f t="shared" si="25"/>
        <v>16.1798</v>
      </c>
      <c r="G239" s="2">
        <f t="shared" si="19"/>
        <v>16.199811999999998</v>
      </c>
      <c r="H239" s="2">
        <f t="shared" si="23"/>
        <v>19.264396999999981</v>
      </c>
      <c r="I239" s="2">
        <f t="array" ref="I239">SUMPRODUCT(B223:B242, (ROW(B223:B242)-ROW(B223)+1)) / (20*21/2)</f>
        <v>16.1798</v>
      </c>
      <c r="J239" s="2">
        <f t="shared" si="26"/>
        <v>16.19175458042826</v>
      </c>
      <c r="K239" s="2">
        <f t="shared" si="20"/>
        <v>16.570914382499232</v>
      </c>
    </row>
    <row r="240" spans="1:11" ht="13.5" x14ac:dyDescent="0.25">
      <c r="A240" s="3">
        <f>TITRES_STAT!B243</f>
        <v>42354</v>
      </c>
      <c r="B240" s="6">
        <f>TITRES_STAT!D243</f>
        <v>16.1798</v>
      </c>
      <c r="C240" s="2">
        <f t="shared" si="21"/>
        <v>0</v>
      </c>
      <c r="D240" s="2">
        <f t="shared" si="22"/>
        <v>16.1798</v>
      </c>
      <c r="E240" s="2">
        <f t="shared" si="24"/>
        <v>16.1798</v>
      </c>
      <c r="F240" s="2">
        <f t="shared" si="25"/>
        <v>16.1798</v>
      </c>
      <c r="G240" s="2">
        <f t="shared" si="19"/>
        <v>16.189805999999997</v>
      </c>
      <c r="H240" s="2">
        <f t="shared" si="23"/>
        <v>19.245237999999979</v>
      </c>
      <c r="I240" s="2">
        <f t="array" ref="I240">SUMPRODUCT(B224:B243, (ROW(B224:B243)-ROW(B224)+1)) / (20*21/2)</f>
        <v>16.1798</v>
      </c>
      <c r="J240" s="2">
        <f t="shared" si="26"/>
        <v>16.190616048958901</v>
      </c>
      <c r="K240" s="2">
        <f t="shared" si="20"/>
        <v>16.555576563577695</v>
      </c>
    </row>
    <row r="241" spans="1:11" ht="13.5" x14ac:dyDescent="0.25">
      <c r="A241" s="3">
        <f>TITRES_STAT!B244</f>
        <v>42355</v>
      </c>
      <c r="B241" s="6">
        <f>TITRES_STAT!D244</f>
        <v>16.1798</v>
      </c>
      <c r="C241" s="2">
        <f t="shared" si="21"/>
        <v>0</v>
      </c>
      <c r="D241" s="2">
        <f t="shared" si="22"/>
        <v>16.1798</v>
      </c>
      <c r="E241" s="2">
        <f t="shared" si="24"/>
        <v>16.1798</v>
      </c>
      <c r="F241" s="2">
        <f t="shared" si="25"/>
        <v>16.1798</v>
      </c>
      <c r="G241" s="2">
        <f t="shared" si="19"/>
        <v>16.1798</v>
      </c>
      <c r="H241" s="2">
        <f t="shared" si="23"/>
        <v>19.226078999999981</v>
      </c>
      <c r="I241" s="2">
        <f t="array" ref="I241">SUMPRODUCT(B225:B244, (ROW(B225:B244)-ROW(B225)+1)) / (20*21/2)</f>
        <v>16.1798</v>
      </c>
      <c r="J241" s="2">
        <f t="shared" si="26"/>
        <v>16.189585949058053</v>
      </c>
      <c r="K241" s="2">
        <f t="shared" si="20"/>
        <v>16.540840227751119</v>
      </c>
    </row>
    <row r="242" spans="1:11" ht="13.5" x14ac:dyDescent="0.25">
      <c r="A242" s="3">
        <f>TITRES_STAT!B245</f>
        <v>42356</v>
      </c>
      <c r="B242" s="6">
        <f>TITRES_STAT!D245</f>
        <v>16.1798</v>
      </c>
      <c r="C242" s="2">
        <f t="shared" si="21"/>
        <v>0</v>
      </c>
      <c r="D242" s="2">
        <f t="shared" si="22"/>
        <v>16.1798</v>
      </c>
      <c r="E242" s="2">
        <f t="shared" si="24"/>
        <v>16.1798</v>
      </c>
      <c r="F242" s="2">
        <f t="shared" si="25"/>
        <v>16.1798</v>
      </c>
      <c r="G242" s="2">
        <f t="shared" ref="G242:G305" si="27">AVERAGE(B193:B242)</f>
        <v>16.1798</v>
      </c>
      <c r="H242" s="2">
        <f t="shared" si="23"/>
        <v>19.206919999999979</v>
      </c>
      <c r="I242" s="2">
        <f t="array" ref="I242">SUMPRODUCT(B226:B245, (ROW(B226:B245)-ROW(B226)+1)) / (20*21/2)</f>
        <v>16.1798</v>
      </c>
      <c r="J242" s="2">
        <f t="shared" si="26"/>
        <v>16.188653953909665</v>
      </c>
      <c r="K242" s="2">
        <f t="shared" si="20"/>
        <v>16.526681787447153</v>
      </c>
    </row>
    <row r="243" spans="1:11" ht="13.5" x14ac:dyDescent="0.25">
      <c r="A243" s="3">
        <f>TITRES_STAT!B246</f>
        <v>42359</v>
      </c>
      <c r="B243" s="6">
        <f>TITRES_STAT!D246</f>
        <v>16.1798</v>
      </c>
      <c r="C243" s="2">
        <f t="shared" si="21"/>
        <v>0</v>
      </c>
      <c r="D243" s="2">
        <f t="shared" si="22"/>
        <v>16.1798</v>
      </c>
      <c r="E243" s="2">
        <f t="shared" si="24"/>
        <v>16.1798</v>
      </c>
      <c r="F243" s="2">
        <f t="shared" si="25"/>
        <v>16.1798</v>
      </c>
      <c r="G243" s="2">
        <f t="shared" si="27"/>
        <v>16.1798</v>
      </c>
      <c r="H243" s="2">
        <f t="shared" si="23"/>
        <v>19.187760999999977</v>
      </c>
      <c r="I243" s="2">
        <f t="array" ref="I243">SUMPRODUCT(B227:B246, (ROW(B227:B246)-ROW(B227)+1)) / (20*21/2)</f>
        <v>16.1798</v>
      </c>
      <c r="J243" s="2">
        <f t="shared" si="26"/>
        <v>16.187810720203984</v>
      </c>
      <c r="K243" s="2">
        <f t="shared" ref="K243:K306" si="28">$K$4*B243+(1-$K$4)*K242</f>
        <v>16.513078580096284</v>
      </c>
    </row>
    <row r="244" spans="1:11" ht="13.5" x14ac:dyDescent="0.25">
      <c r="A244" s="3">
        <f>TITRES_STAT!B247</f>
        <v>42360</v>
      </c>
      <c r="B244" s="6">
        <f>TITRES_STAT!D247</f>
        <v>16.1798</v>
      </c>
      <c r="C244" s="2">
        <f t="shared" si="21"/>
        <v>0</v>
      </c>
      <c r="D244" s="2">
        <f t="shared" si="22"/>
        <v>16.1798</v>
      </c>
      <c r="E244" s="2">
        <f t="shared" si="24"/>
        <v>16.1798</v>
      </c>
      <c r="F244" s="2">
        <f t="shared" si="25"/>
        <v>16.1798</v>
      </c>
      <c r="G244" s="2">
        <f t="shared" si="27"/>
        <v>16.1798</v>
      </c>
      <c r="H244" s="2">
        <f t="shared" si="23"/>
        <v>19.168601999999975</v>
      </c>
      <c r="I244" s="2">
        <f t="array" ref="I244">SUMPRODUCT(B228:B247, (ROW(B228:B247)-ROW(B228)+1)) / (20*21/2)</f>
        <v>16.1798</v>
      </c>
      <c r="J244" s="2">
        <f t="shared" si="26"/>
        <v>16.187047794470271</v>
      </c>
      <c r="K244" s="2">
        <f t="shared" si="28"/>
        <v>16.500008831857215</v>
      </c>
    </row>
    <row r="245" spans="1:11" ht="13.5" x14ac:dyDescent="0.25">
      <c r="A245" s="3">
        <f>TITRES_STAT!B248</f>
        <v>42361</v>
      </c>
      <c r="B245" s="6">
        <f>TITRES_STAT!D248</f>
        <v>16.1798</v>
      </c>
      <c r="C245" s="2">
        <f t="shared" si="21"/>
        <v>0</v>
      </c>
      <c r="D245" s="2">
        <f t="shared" si="22"/>
        <v>16.1798</v>
      </c>
      <c r="E245" s="2">
        <f t="shared" si="24"/>
        <v>16.1798</v>
      </c>
      <c r="F245" s="2">
        <f t="shared" si="25"/>
        <v>16.1798</v>
      </c>
      <c r="G245" s="2">
        <f t="shared" si="27"/>
        <v>16.1798</v>
      </c>
      <c r="H245" s="2">
        <f t="shared" si="23"/>
        <v>19.146452499999974</v>
      </c>
      <c r="I245" s="2">
        <f t="array" ref="I245">SUMPRODUCT(B229:B248, (ROW(B229:B248)-ROW(B229)+1)) / (20*21/2)</f>
        <v>16.1798</v>
      </c>
      <c r="J245" s="2">
        <f t="shared" si="26"/>
        <v>16.186357528330245</v>
      </c>
      <c r="K245" s="2">
        <f t="shared" si="28"/>
        <v>16.487451622764777</v>
      </c>
    </row>
    <row r="246" spans="1:11" ht="13.5" x14ac:dyDescent="0.25">
      <c r="A246" s="3">
        <f>TITRES_STAT!B249</f>
        <v>42363</v>
      </c>
      <c r="B246" s="6">
        <f>TITRES_STAT!D249</f>
        <v>16.1798</v>
      </c>
      <c r="C246" s="2">
        <f t="shared" si="21"/>
        <v>0</v>
      </c>
      <c r="D246" s="2">
        <f t="shared" si="22"/>
        <v>16.1798</v>
      </c>
      <c r="E246" s="2">
        <f t="shared" si="24"/>
        <v>16.1798</v>
      </c>
      <c r="F246" s="2">
        <f t="shared" si="25"/>
        <v>16.1798</v>
      </c>
      <c r="G246" s="2">
        <f t="shared" si="27"/>
        <v>16.1798</v>
      </c>
      <c r="H246" s="2">
        <f t="shared" si="23"/>
        <v>19.124302999999976</v>
      </c>
      <c r="I246" s="2">
        <f t="array" ref="I246">SUMPRODUCT(B230:B249, (ROW(B230:B249)-ROW(B230)+1)) / (20*21/2)</f>
        <v>16.1798</v>
      </c>
      <c r="J246" s="2">
        <f t="shared" si="26"/>
        <v>16.185733001822602</v>
      </c>
      <c r="K246" s="2">
        <f t="shared" si="28"/>
        <v>16.47538685324459</v>
      </c>
    </row>
    <row r="247" spans="1:11" ht="13.5" x14ac:dyDescent="0.25">
      <c r="A247" s="3">
        <f>TITRES_STAT!B250</f>
        <v>42366</v>
      </c>
      <c r="B247" s="6">
        <f>TITRES_STAT!D250</f>
        <v>16.1798</v>
      </c>
      <c r="C247" s="2">
        <f t="shared" si="21"/>
        <v>0</v>
      </c>
      <c r="D247" s="2">
        <f t="shared" si="22"/>
        <v>16.1798</v>
      </c>
      <c r="E247" s="2">
        <f t="shared" si="24"/>
        <v>16.1798</v>
      </c>
      <c r="F247" s="2">
        <f t="shared" si="25"/>
        <v>16.1798</v>
      </c>
      <c r="G247" s="2">
        <f t="shared" si="27"/>
        <v>16.1798</v>
      </c>
      <c r="H247" s="2">
        <f t="shared" si="23"/>
        <v>19.102153499999975</v>
      </c>
      <c r="I247" s="2">
        <f t="array" ref="I247">SUMPRODUCT(B231:B250, (ROW(B231:B250)-ROW(B231)+1)) / (20*21/2)</f>
        <v>16.1798</v>
      </c>
      <c r="J247" s="2">
        <f t="shared" si="26"/>
        <v>16.185167954029971</v>
      </c>
      <c r="K247" s="2">
        <f t="shared" si="28"/>
        <v>16.46379521194088</v>
      </c>
    </row>
    <row r="248" spans="1:11" ht="13.5" x14ac:dyDescent="0.25">
      <c r="A248" s="3">
        <f>TITRES_STAT!B251</f>
        <v>42367</v>
      </c>
      <c r="B248" s="6">
        <f>TITRES_STAT!D251</f>
        <v>16.1798</v>
      </c>
      <c r="C248" s="2">
        <f t="shared" si="21"/>
        <v>0</v>
      </c>
      <c r="D248" s="2">
        <f t="shared" si="22"/>
        <v>16.1798</v>
      </c>
      <c r="E248" s="2">
        <f t="shared" si="24"/>
        <v>16.1798</v>
      </c>
      <c r="F248" s="2">
        <f t="shared" si="25"/>
        <v>16.1798</v>
      </c>
      <c r="G248" s="2">
        <f t="shared" si="27"/>
        <v>16.1798</v>
      </c>
      <c r="H248" s="2">
        <f t="shared" si="23"/>
        <v>19.080003999999974</v>
      </c>
      <c r="I248" s="2">
        <f t="array" ref="I248">SUMPRODUCT(B232:B251, (ROW(B232:B251)-ROW(B232)+1)) / (20*21/2)</f>
        <v>16.1798</v>
      </c>
      <c r="J248" s="2">
        <f t="shared" si="26"/>
        <v>16.18465672031283</v>
      </c>
      <c r="K248" s="2">
        <f t="shared" si="28"/>
        <v>16.452658144805945</v>
      </c>
    </row>
    <row r="249" spans="1:11" ht="13.5" x14ac:dyDescent="0.25">
      <c r="A249" s="3">
        <f>TITRES_STAT!B252</f>
        <v>42368</v>
      </c>
      <c r="B249" s="6">
        <f>TITRES_STAT!D252</f>
        <v>16.1798</v>
      </c>
      <c r="C249" s="2">
        <f t="shared" si="21"/>
        <v>0</v>
      </c>
      <c r="D249" s="2">
        <f t="shared" si="22"/>
        <v>16.1798</v>
      </c>
      <c r="E249" s="2">
        <f t="shared" si="24"/>
        <v>16.1798</v>
      </c>
      <c r="F249" s="2">
        <f t="shared" si="25"/>
        <v>16.1798</v>
      </c>
      <c r="G249" s="2">
        <f t="shared" si="27"/>
        <v>16.1798</v>
      </c>
      <c r="H249" s="2">
        <f t="shared" si="23"/>
        <v>19.057854499999973</v>
      </c>
      <c r="I249" s="2">
        <f t="array" ref="I249">SUMPRODUCT(B233:B252, (ROW(B233:B252)-ROW(B233)+1)) / (20*21/2)</f>
        <v>16.133647619047618</v>
      </c>
      <c r="J249" s="2">
        <f t="shared" si="26"/>
        <v>16.184194175521132</v>
      </c>
      <c r="K249" s="2">
        <f t="shared" si="28"/>
        <v>16.44195782540179</v>
      </c>
    </row>
    <row r="250" spans="1:11" ht="13.5" x14ac:dyDescent="0.25">
      <c r="A250" s="3">
        <f>TITRES_STAT!B253</f>
        <v>42369</v>
      </c>
      <c r="B250" s="6">
        <f>TITRES_STAT!D253</f>
        <v>16.1798</v>
      </c>
      <c r="C250" s="2">
        <f t="shared" si="21"/>
        <v>0</v>
      </c>
      <c r="D250" s="2">
        <f t="shared" si="22"/>
        <v>16.1798</v>
      </c>
      <c r="E250" s="2">
        <f t="shared" si="24"/>
        <v>16.1798</v>
      </c>
      <c r="F250" s="2">
        <f t="shared" si="25"/>
        <v>16.1798</v>
      </c>
      <c r="G250" s="2">
        <f t="shared" si="27"/>
        <v>16.1798</v>
      </c>
      <c r="H250" s="2">
        <f t="shared" si="23"/>
        <v>19.035704999999972</v>
      </c>
      <c r="I250" s="2">
        <f t="array" ref="I250">SUMPRODUCT(B234:B253, (ROW(B234:B253)-ROW(B234)+1)) / (20*21/2)</f>
        <v>16.088317142857143</v>
      </c>
      <c r="J250" s="2">
        <f t="shared" si="26"/>
        <v>16.183775682614357</v>
      </c>
      <c r="K250" s="2">
        <f t="shared" si="28"/>
        <v>16.431677126366427</v>
      </c>
    </row>
    <row r="251" spans="1:11" ht="13.5" x14ac:dyDescent="0.25">
      <c r="A251" s="3">
        <f>TITRES_STAT!B254</f>
        <v>42373</v>
      </c>
      <c r="B251" s="6">
        <f>TITRES_STAT!D254</f>
        <v>16.1798</v>
      </c>
      <c r="C251" s="2">
        <f t="shared" si="21"/>
        <v>0</v>
      </c>
      <c r="D251" s="2">
        <f t="shared" si="22"/>
        <v>16.1798</v>
      </c>
      <c r="E251" s="2">
        <f t="shared" si="24"/>
        <v>16.1798</v>
      </c>
      <c r="F251" s="2">
        <f t="shared" si="25"/>
        <v>16.1798</v>
      </c>
      <c r="G251" s="2">
        <f t="shared" si="27"/>
        <v>16.1798</v>
      </c>
      <c r="H251" s="2">
        <f t="shared" si="23"/>
        <v>19.013555499999974</v>
      </c>
      <c r="I251" s="2">
        <f t="array" ref="I251">SUMPRODUCT(B235:B254, (ROW(B235:B254)-ROW(B235)+1)) / (20*21/2)</f>
        <v>16.045368571428572</v>
      </c>
      <c r="J251" s="2">
        <f t="shared" si="26"/>
        <v>16.183397046174896</v>
      </c>
      <c r="K251" s="2">
        <f t="shared" si="28"/>
        <v>16.421799591999118</v>
      </c>
    </row>
    <row r="252" spans="1:11" ht="13.5" x14ac:dyDescent="0.25">
      <c r="A252" s="3">
        <f>TITRES_STAT!B255</f>
        <v>42374</v>
      </c>
      <c r="B252" s="6">
        <f>TITRES_STAT!D255</f>
        <v>15.6952</v>
      </c>
      <c r="C252" s="2">
        <f t="shared" si="21"/>
        <v>-0.48460000000000036</v>
      </c>
      <c r="D252" s="2">
        <f t="shared" si="22"/>
        <v>16.082879999999999</v>
      </c>
      <c r="E252" s="2">
        <f t="shared" si="24"/>
        <v>16.131340000000002</v>
      </c>
      <c r="F252" s="2">
        <f t="shared" si="25"/>
        <v>16.155570000000001</v>
      </c>
      <c r="G252" s="2">
        <f t="shared" si="27"/>
        <v>16.170107999999999</v>
      </c>
      <c r="H252" s="2">
        <f t="shared" si="23"/>
        <v>18.988982999999973</v>
      </c>
      <c r="I252" s="2">
        <f t="array" ref="I252">SUMPRODUCT(B236:B255, (ROW(B236:B255)-ROW(B236)+1)) / (20*21/2)</f>
        <v>16.004801904761905</v>
      </c>
      <c r="J252" s="2">
        <f t="shared" si="26"/>
        <v>16.136902089396333</v>
      </c>
      <c r="K252" s="2">
        <f t="shared" si="28"/>
        <v>16.393305490352095</v>
      </c>
    </row>
    <row r="253" spans="1:11" ht="13.5" x14ac:dyDescent="0.25">
      <c r="A253" s="3">
        <f>TITRES_STAT!B256</f>
        <v>42375</v>
      </c>
      <c r="B253" s="6">
        <f>TITRES_STAT!D256</f>
        <v>15.679600000000001</v>
      </c>
      <c r="C253" s="2">
        <f t="shared" si="21"/>
        <v>-1.559999999999917E-2</v>
      </c>
      <c r="D253" s="2">
        <f t="shared" si="22"/>
        <v>15.982839999999999</v>
      </c>
      <c r="E253" s="2">
        <f t="shared" si="24"/>
        <v>16.081319999999998</v>
      </c>
      <c r="F253" s="2">
        <f t="shared" si="25"/>
        <v>16.130559999999999</v>
      </c>
      <c r="G253" s="2">
        <f t="shared" si="27"/>
        <v>16.160104</v>
      </c>
      <c r="H253" s="2">
        <f t="shared" si="23"/>
        <v>18.964332499999973</v>
      </c>
      <c r="I253" s="2">
        <f t="array" ref="I253">SUMPRODUCT(B237:B256, (ROW(B237:B256)-ROW(B237)+1)) / (20*21/2)</f>
        <v>15.966617142857144</v>
      </c>
      <c r="J253" s="2">
        <f t="shared" si="26"/>
        <v>16.093349509453827</v>
      </c>
      <c r="K253" s="2">
        <f t="shared" si="28"/>
        <v>16.365317039750053</v>
      </c>
    </row>
    <row r="254" spans="1:11" ht="13.5" x14ac:dyDescent="0.25">
      <c r="A254" s="3">
        <f>TITRES_STAT!B257</f>
        <v>42376</v>
      </c>
      <c r="B254" s="6">
        <f>TITRES_STAT!D257</f>
        <v>15.679600000000001</v>
      </c>
      <c r="C254" s="2">
        <f t="shared" si="21"/>
        <v>0</v>
      </c>
      <c r="D254" s="2">
        <f t="shared" si="22"/>
        <v>15.8828</v>
      </c>
      <c r="E254" s="2">
        <f t="shared" si="24"/>
        <v>16.031299999999998</v>
      </c>
      <c r="F254" s="2">
        <f t="shared" si="25"/>
        <v>16.105550000000001</v>
      </c>
      <c r="G254" s="2">
        <f t="shared" si="27"/>
        <v>16.150100000000002</v>
      </c>
      <c r="H254" s="2">
        <f t="shared" si="23"/>
        <v>18.939681999999973</v>
      </c>
      <c r="I254" s="2">
        <f t="array" ref="I254">SUMPRODUCT(B238:B257, (ROW(B238:B257)-ROW(B238)+1)) / (20*21/2)</f>
        <v>15.930814285714286</v>
      </c>
      <c r="J254" s="2">
        <f t="shared" si="26"/>
        <v>16.05394479426775</v>
      </c>
      <c r="K254" s="2">
        <f t="shared" si="28"/>
        <v>16.338426175446131</v>
      </c>
    </row>
    <row r="255" spans="1:11" ht="13.5" x14ac:dyDescent="0.25">
      <c r="A255" s="3">
        <f>TITRES_STAT!B258</f>
        <v>42377</v>
      </c>
      <c r="B255" s="6">
        <f>TITRES_STAT!D258</f>
        <v>15.679600000000001</v>
      </c>
      <c r="C255" s="2">
        <f t="shared" si="21"/>
        <v>0</v>
      </c>
      <c r="D255" s="2">
        <f t="shared" si="22"/>
        <v>15.782760000000001</v>
      </c>
      <c r="E255" s="2">
        <f t="shared" si="24"/>
        <v>15.981279999999998</v>
      </c>
      <c r="F255" s="2">
        <f t="shared" si="25"/>
        <v>16.080539999999999</v>
      </c>
      <c r="G255" s="2">
        <f t="shared" si="27"/>
        <v>16.140096000000003</v>
      </c>
      <c r="H255" s="2">
        <f t="shared" si="23"/>
        <v>18.911946999999977</v>
      </c>
      <c r="I255" s="2">
        <f t="array" ref="I255">SUMPRODUCT(B239:B258, (ROW(B239:B258)-ROW(B239)+1)) / (20*21/2)</f>
        <v>15.897393333333333</v>
      </c>
      <c r="J255" s="2">
        <f t="shared" si="26"/>
        <v>16.018292909099394</v>
      </c>
      <c r="K255" s="2">
        <f t="shared" si="28"/>
        <v>16.3125898548404</v>
      </c>
    </row>
    <row r="256" spans="1:11" ht="13.5" x14ac:dyDescent="0.25">
      <c r="A256" s="3">
        <f>TITRES_STAT!B259</f>
        <v>42380</v>
      </c>
      <c r="B256" s="6">
        <f>TITRES_STAT!D259</f>
        <v>15.679600000000001</v>
      </c>
      <c r="C256" s="2">
        <f t="shared" si="21"/>
        <v>0</v>
      </c>
      <c r="D256" s="2">
        <f t="shared" si="22"/>
        <v>15.68272</v>
      </c>
      <c r="E256" s="2">
        <f t="shared" si="24"/>
        <v>15.931259999999998</v>
      </c>
      <c r="F256" s="2">
        <f t="shared" si="25"/>
        <v>16.055529999999997</v>
      </c>
      <c r="G256" s="2">
        <f t="shared" si="27"/>
        <v>16.130092000000005</v>
      </c>
      <c r="H256" s="2">
        <f t="shared" si="23"/>
        <v>18.884211999999977</v>
      </c>
      <c r="I256" s="2">
        <f t="array" ref="I256">SUMPRODUCT(B240:B259, (ROW(B240:B259)-ROW(B240)+1)) / (20*21/2)</f>
        <v>15.866354285714284</v>
      </c>
      <c r="J256" s="2">
        <f t="shared" si="26"/>
        <v>15.986036441566117</v>
      </c>
      <c r="K256" s="2">
        <f t="shared" si="28"/>
        <v>16.287766723278033</v>
      </c>
    </row>
    <row r="257" spans="1:11" ht="13.5" x14ac:dyDescent="0.25">
      <c r="A257" s="3">
        <f>TITRES_STAT!B260</f>
        <v>42381</v>
      </c>
      <c r="B257" s="6">
        <f>TITRES_STAT!D260</f>
        <v>15.679600000000001</v>
      </c>
      <c r="C257" s="2">
        <f t="shared" si="21"/>
        <v>0</v>
      </c>
      <c r="D257" s="2">
        <f t="shared" si="22"/>
        <v>15.679599999999999</v>
      </c>
      <c r="E257" s="2">
        <f t="shared" si="24"/>
        <v>15.881239999999996</v>
      </c>
      <c r="F257" s="2">
        <f t="shared" si="25"/>
        <v>16.030519999999999</v>
      </c>
      <c r="G257" s="2">
        <f t="shared" si="27"/>
        <v>16.120088000000006</v>
      </c>
      <c r="H257" s="2">
        <f t="shared" si="23"/>
        <v>18.856476999999973</v>
      </c>
      <c r="I257" s="2">
        <f t="array" ref="I257">SUMPRODUCT(B241:B260, (ROW(B241:B260)-ROW(B241)+1)) / (20*21/2)</f>
        <v>15.837697142857145</v>
      </c>
      <c r="J257" s="2">
        <f t="shared" si="26"/>
        <v>15.95685201855982</v>
      </c>
      <c r="K257" s="2">
        <f t="shared" si="28"/>
        <v>16.263917047855365</v>
      </c>
    </row>
    <row r="258" spans="1:11" ht="13.5" x14ac:dyDescent="0.25">
      <c r="A258" s="3">
        <f>TITRES_STAT!B261</f>
        <v>42382</v>
      </c>
      <c r="B258" s="6">
        <f>TITRES_STAT!D261</f>
        <v>15.679600000000001</v>
      </c>
      <c r="C258" s="2">
        <f t="shared" si="21"/>
        <v>0</v>
      </c>
      <c r="D258" s="2">
        <f t="shared" si="22"/>
        <v>15.679599999999999</v>
      </c>
      <c r="E258" s="2">
        <f t="shared" si="24"/>
        <v>15.831219999999997</v>
      </c>
      <c r="F258" s="2">
        <f t="shared" si="25"/>
        <v>16.005509999999997</v>
      </c>
      <c r="G258" s="2">
        <f t="shared" si="27"/>
        <v>16.110084000000008</v>
      </c>
      <c r="H258" s="2">
        <f t="shared" si="23"/>
        <v>18.828741999999973</v>
      </c>
      <c r="I258" s="2">
        <f t="array" ref="I258">SUMPRODUCT(B242:B261, (ROW(B242:B261)-ROW(B242)+1)) / (20*21/2)</f>
        <v>15.811421904761906</v>
      </c>
      <c r="J258" s="2">
        <f t="shared" si="26"/>
        <v>15.930447064411265</v>
      </c>
      <c r="K258" s="2">
        <f t="shared" si="28"/>
        <v>16.241002653821823</v>
      </c>
    </row>
    <row r="259" spans="1:11" ht="13.5" x14ac:dyDescent="0.25">
      <c r="A259" s="3">
        <f>TITRES_STAT!B262</f>
        <v>42384</v>
      </c>
      <c r="B259" s="6">
        <f>TITRES_STAT!D262</f>
        <v>15.679600000000001</v>
      </c>
      <c r="C259" s="2">
        <f t="shared" si="21"/>
        <v>0</v>
      </c>
      <c r="D259" s="2">
        <f t="shared" si="22"/>
        <v>15.679599999999999</v>
      </c>
      <c r="E259" s="2">
        <f t="shared" si="24"/>
        <v>15.781199999999998</v>
      </c>
      <c r="F259" s="2">
        <f t="shared" si="25"/>
        <v>15.980499999999997</v>
      </c>
      <c r="G259" s="2">
        <f t="shared" si="27"/>
        <v>16.100080000000005</v>
      </c>
      <c r="H259" s="2">
        <f t="shared" si="23"/>
        <v>18.803050999999975</v>
      </c>
      <c r="I259" s="2">
        <f t="array" ref="I259">SUMPRODUCT(B243:B262, (ROW(B243:B262)-ROW(B243)+1)) / (20*21/2)</f>
        <v>15.78752857142857</v>
      </c>
      <c r="J259" s="2">
        <f t="shared" si="26"/>
        <v>15.906556867800667</v>
      </c>
      <c r="K259" s="2">
        <f t="shared" si="28"/>
        <v>16.21898686347587</v>
      </c>
    </row>
    <row r="260" spans="1:11" ht="13.5" x14ac:dyDescent="0.25">
      <c r="A260" s="3">
        <f>TITRES_STAT!B263</f>
        <v>42387</v>
      </c>
      <c r="B260" s="6">
        <f>TITRES_STAT!D263</f>
        <v>15.679600000000001</v>
      </c>
      <c r="C260" s="2">
        <f t="shared" ref="C260:C323" si="29">B260-B259</f>
        <v>0</v>
      </c>
      <c r="D260" s="2">
        <f t="shared" si="22"/>
        <v>15.679599999999999</v>
      </c>
      <c r="E260" s="2">
        <f t="shared" si="24"/>
        <v>15.731179999999998</v>
      </c>
      <c r="F260" s="2">
        <f t="shared" si="25"/>
        <v>15.955489999999998</v>
      </c>
      <c r="G260" s="2">
        <f t="shared" si="27"/>
        <v>16.090076000000007</v>
      </c>
      <c r="H260" s="2">
        <f t="shared" si="23"/>
        <v>18.777359999999977</v>
      </c>
      <c r="I260" s="2">
        <f t="array" ref="I260">SUMPRODUCT(B244:B263, (ROW(B244:B263)-ROW(B244)+1)) / (20*21/2)</f>
        <v>15.766017142857143</v>
      </c>
      <c r="J260" s="2">
        <f t="shared" si="26"/>
        <v>15.884941928010127</v>
      </c>
      <c r="K260" s="2">
        <f t="shared" si="28"/>
        <v>16.19783443745721</v>
      </c>
    </row>
    <row r="261" spans="1:11" ht="13.5" x14ac:dyDescent="0.25">
      <c r="A261" s="3">
        <f>TITRES_STAT!B264</f>
        <v>42388</v>
      </c>
      <c r="B261" s="6">
        <f>TITRES_STAT!D264</f>
        <v>15.679600000000001</v>
      </c>
      <c r="C261" s="2">
        <f t="shared" si="29"/>
        <v>0</v>
      </c>
      <c r="D261" s="2">
        <f t="shared" si="22"/>
        <v>15.679599999999999</v>
      </c>
      <c r="E261" s="2">
        <f t="shared" si="24"/>
        <v>15.681159999999997</v>
      </c>
      <c r="F261" s="2">
        <f t="shared" si="25"/>
        <v>15.930479999999998</v>
      </c>
      <c r="G261" s="2">
        <f t="shared" si="27"/>
        <v>16.080072000000008</v>
      </c>
      <c r="H261" s="2">
        <f t="shared" si="23"/>
        <v>18.751668999999978</v>
      </c>
      <c r="I261" s="2">
        <f t="array" ref="I261">SUMPRODUCT(B245:B264, (ROW(B245:B264)-ROW(B245)+1)) / (20*21/2)</f>
        <v>15.746887619047619</v>
      </c>
      <c r="J261" s="2">
        <f t="shared" si="26"/>
        <v>15.865385553913924</v>
      </c>
      <c r="K261" s="2">
        <f t="shared" si="28"/>
        <v>16.177511518341241</v>
      </c>
    </row>
    <row r="262" spans="1:11" ht="13.5" x14ac:dyDescent="0.25">
      <c r="A262" s="3">
        <f>TITRES_STAT!B265</f>
        <v>42389</v>
      </c>
      <c r="B262" s="6">
        <f>TITRES_STAT!D265</f>
        <v>15.679600000000001</v>
      </c>
      <c r="C262" s="2">
        <f t="shared" si="29"/>
        <v>0</v>
      </c>
      <c r="D262" s="2">
        <f t="shared" ref="D262:D325" si="30">AVERAGE(B258:B262)</f>
        <v>15.679599999999999</v>
      </c>
      <c r="E262" s="2">
        <f t="shared" si="24"/>
        <v>15.679599999999997</v>
      </c>
      <c r="F262" s="2">
        <f t="shared" si="25"/>
        <v>15.905469999999998</v>
      </c>
      <c r="G262" s="2">
        <f t="shared" si="27"/>
        <v>16.07006800000001</v>
      </c>
      <c r="H262" s="2">
        <f t="shared" si="23"/>
        <v>18.725977999999976</v>
      </c>
      <c r="I262" s="2">
        <f t="array" ref="I262">SUMPRODUCT(B246:B265, (ROW(B246:B265)-ROW(B246)+1)) / (20*21/2)</f>
        <v>15.73014</v>
      </c>
      <c r="J262" s="2">
        <f t="shared" si="26"/>
        <v>15.847691691636408</v>
      </c>
      <c r="K262" s="2">
        <f t="shared" si="28"/>
        <v>16.157985576445508</v>
      </c>
    </row>
    <row r="263" spans="1:11" ht="13.5" x14ac:dyDescent="0.25">
      <c r="A263" s="3">
        <f>TITRES_STAT!B266</f>
        <v>42390</v>
      </c>
      <c r="B263" s="6">
        <f>TITRES_STAT!D266</f>
        <v>15.679600000000001</v>
      </c>
      <c r="C263" s="2">
        <f t="shared" si="29"/>
        <v>0</v>
      </c>
      <c r="D263" s="2">
        <f t="shared" si="30"/>
        <v>15.679599999999999</v>
      </c>
      <c r="E263" s="2">
        <f t="shared" si="24"/>
        <v>15.679599999999997</v>
      </c>
      <c r="F263" s="2">
        <f t="shared" si="25"/>
        <v>15.880459999999996</v>
      </c>
      <c r="G263" s="2">
        <f t="shared" si="27"/>
        <v>16.060064000000011</v>
      </c>
      <c r="H263" s="2">
        <f t="shared" si="23"/>
        <v>18.700286999999978</v>
      </c>
      <c r="I263" s="2">
        <f t="array" ref="I263">SUMPRODUCT(B247:B266, (ROW(B247:B266)-ROW(B247)+1)) / (20*21/2)</f>
        <v>15.715774285714284</v>
      </c>
      <c r="J263" s="2">
        <f t="shared" si="26"/>
        <v>15.831682959099608</v>
      </c>
      <c r="K263" s="2">
        <f t="shared" si="28"/>
        <v>16.139225357761372</v>
      </c>
    </row>
    <row r="264" spans="1:11" ht="13.5" x14ac:dyDescent="0.25">
      <c r="A264" s="3">
        <f>TITRES_STAT!B267</f>
        <v>42391</v>
      </c>
      <c r="B264" s="6">
        <f>TITRES_STAT!D267</f>
        <v>15.679600000000001</v>
      </c>
      <c r="C264" s="2">
        <f t="shared" si="29"/>
        <v>0</v>
      </c>
      <c r="D264" s="2">
        <f t="shared" si="30"/>
        <v>15.679599999999999</v>
      </c>
      <c r="E264" s="2">
        <f t="shared" si="24"/>
        <v>15.679599999999997</v>
      </c>
      <c r="F264" s="2">
        <f t="shared" si="25"/>
        <v>15.855449999999996</v>
      </c>
      <c r="G264" s="2">
        <f t="shared" si="27"/>
        <v>16.050060000000013</v>
      </c>
      <c r="H264" s="2">
        <f t="shared" si="23"/>
        <v>18.67459599999998</v>
      </c>
      <c r="I264" s="2">
        <f t="array" ref="I264">SUMPRODUCT(B248:B267, (ROW(B248:B267)-ROW(B248)+1)) / (20*21/2)</f>
        <v>15.703790476190475</v>
      </c>
      <c r="J264" s="2">
        <f t="shared" si="26"/>
        <v>15.817198867756787</v>
      </c>
      <c r="K264" s="2">
        <f t="shared" si="28"/>
        <v>16.121200833927595</v>
      </c>
    </row>
    <row r="265" spans="1:11" ht="13.5" x14ac:dyDescent="0.25">
      <c r="A265" s="3">
        <f>TITRES_STAT!B268</f>
        <v>42394</v>
      </c>
      <c r="B265" s="6">
        <f>TITRES_STAT!D268</f>
        <v>15.679600000000001</v>
      </c>
      <c r="C265" s="2">
        <f t="shared" si="29"/>
        <v>0</v>
      </c>
      <c r="D265" s="2">
        <f t="shared" si="30"/>
        <v>15.679599999999999</v>
      </c>
      <c r="E265" s="2">
        <f t="shared" si="24"/>
        <v>15.679599999999997</v>
      </c>
      <c r="F265" s="2">
        <f t="shared" si="25"/>
        <v>15.830439999999996</v>
      </c>
      <c r="G265" s="2">
        <f t="shared" si="27"/>
        <v>16.040056000000014</v>
      </c>
      <c r="H265" s="2">
        <f t="shared" si="23"/>
        <v>18.648904999999978</v>
      </c>
      <c r="I265" s="2">
        <f t="array" ref="I265">SUMPRODUCT(B249:B268, (ROW(B249:B268)-ROW(B249)+1)) / (20*21/2)</f>
        <v>15.694188571428572</v>
      </c>
      <c r="J265" s="2">
        <f t="shared" si="26"/>
        <v>15.804094213684712</v>
      </c>
      <c r="K265" s="2">
        <f t="shared" si="28"/>
        <v>16.103883154165729</v>
      </c>
    </row>
    <row r="266" spans="1:11" ht="13.5" x14ac:dyDescent="0.25">
      <c r="A266" s="3">
        <f>TITRES_STAT!B269</f>
        <v>42395</v>
      </c>
      <c r="B266" s="6">
        <f>TITRES_STAT!D269</f>
        <v>15.679600000000001</v>
      </c>
      <c r="C266" s="2">
        <f t="shared" si="29"/>
        <v>0</v>
      </c>
      <c r="D266" s="2">
        <f t="shared" si="30"/>
        <v>15.679599999999999</v>
      </c>
      <c r="E266" s="2">
        <f t="shared" si="24"/>
        <v>15.679599999999997</v>
      </c>
      <c r="F266" s="2">
        <f t="shared" si="25"/>
        <v>15.805429999999996</v>
      </c>
      <c r="G266" s="2">
        <f t="shared" si="27"/>
        <v>16.030052000000016</v>
      </c>
      <c r="H266" s="2">
        <f t="shared" ref="H266:H329" si="31">AVERAGE(B67:B266)</f>
        <v>18.623213999999976</v>
      </c>
      <c r="I266" s="2">
        <f t="array" ref="I266">SUMPRODUCT(B250:B269, (ROW(B250:B269)-ROW(B250)+1)) / (20*21/2)</f>
        <v>15.686968571428572</v>
      </c>
      <c r="J266" s="2">
        <f t="shared" si="26"/>
        <v>15.792237621905215</v>
      </c>
      <c r="K266" s="2">
        <f t="shared" si="28"/>
        <v>16.087244599100408</v>
      </c>
    </row>
    <row r="267" spans="1:11" ht="13.5" x14ac:dyDescent="0.25">
      <c r="A267" s="3">
        <f>TITRES_STAT!B270</f>
        <v>42396</v>
      </c>
      <c r="B267" s="6">
        <f>TITRES_STAT!D270</f>
        <v>15.679600000000001</v>
      </c>
      <c r="C267" s="2">
        <f t="shared" si="29"/>
        <v>0</v>
      </c>
      <c r="D267" s="2">
        <f t="shared" si="30"/>
        <v>15.679599999999999</v>
      </c>
      <c r="E267" s="2">
        <f t="shared" si="24"/>
        <v>15.679599999999997</v>
      </c>
      <c r="F267" s="2">
        <f t="shared" si="25"/>
        <v>15.780419999999996</v>
      </c>
      <c r="G267" s="2">
        <f t="shared" si="27"/>
        <v>16.020048000000017</v>
      </c>
      <c r="H267" s="2">
        <f t="shared" si="31"/>
        <v>18.597522999999978</v>
      </c>
      <c r="I267" s="2">
        <f t="array" ref="I267">SUMPRODUCT(B251:B270, (ROW(B251:B270)-ROW(B251)+1)) / (20*21/2)</f>
        <v>15.682130476190475</v>
      </c>
      <c r="J267" s="2">
        <f t="shared" si="26"/>
        <v>15.781510229342814</v>
      </c>
      <c r="K267" s="2">
        <f t="shared" si="28"/>
        <v>16.071258536390591</v>
      </c>
    </row>
    <row r="268" spans="1:11" ht="13.5" x14ac:dyDescent="0.25">
      <c r="A268" s="3">
        <f>TITRES_STAT!B271</f>
        <v>42397</v>
      </c>
      <c r="B268" s="6">
        <f>TITRES_STAT!D271</f>
        <v>15.679600000000001</v>
      </c>
      <c r="C268" s="2">
        <f t="shared" si="29"/>
        <v>0</v>
      </c>
      <c r="D268" s="2">
        <f t="shared" si="30"/>
        <v>15.679599999999999</v>
      </c>
      <c r="E268" s="2">
        <f t="shared" ref="E268:E331" si="32">AVERAGE(B259:B268)</f>
        <v>15.679599999999997</v>
      </c>
      <c r="F268" s="2">
        <f t="shared" si="25"/>
        <v>15.755409999999994</v>
      </c>
      <c r="G268" s="2">
        <f t="shared" si="27"/>
        <v>16.010044000000015</v>
      </c>
      <c r="H268" s="2">
        <f t="shared" si="31"/>
        <v>18.571831999999976</v>
      </c>
      <c r="I268" s="2">
        <f t="array" ref="I268">SUMPRODUCT(B252:B271, (ROW(B252:B271)-ROW(B252)+1)) / (20*21/2)</f>
        <v>15.679674285714285</v>
      </c>
      <c r="J268" s="2">
        <f t="shared" si="26"/>
        <v>15.771804493214926</v>
      </c>
      <c r="K268" s="2">
        <f t="shared" si="28"/>
        <v>16.055899378100765</v>
      </c>
    </row>
    <row r="269" spans="1:11" ht="13.5" x14ac:dyDescent="0.25">
      <c r="A269" s="3">
        <f>TITRES_STAT!B272</f>
        <v>42398</v>
      </c>
      <c r="B269" s="6">
        <f>TITRES_STAT!D272</f>
        <v>15.679600000000001</v>
      </c>
      <c r="C269" s="2">
        <f t="shared" si="29"/>
        <v>0</v>
      </c>
      <c r="D269" s="2">
        <f t="shared" si="30"/>
        <v>15.679599999999999</v>
      </c>
      <c r="E269" s="2">
        <f t="shared" si="32"/>
        <v>15.679599999999997</v>
      </c>
      <c r="F269" s="2">
        <f t="shared" si="25"/>
        <v>15.730399999999998</v>
      </c>
      <c r="G269" s="2">
        <f t="shared" si="27"/>
        <v>16.000040000000016</v>
      </c>
      <c r="H269" s="2">
        <f t="shared" si="31"/>
        <v>18.546140999999977</v>
      </c>
      <c r="I269" s="2">
        <f t="array" ref="I269">SUMPRODUCT(B253:B272, (ROW(B253:B272)-ROW(B253)+1)) / (20*21/2)</f>
        <v>15.679599999999999</v>
      </c>
      <c r="J269" s="2">
        <f t="shared" si="26"/>
        <v>15.763023112908742</v>
      </c>
      <c r="K269" s="2">
        <f t="shared" si="28"/>
        <v>16.041142539743873</v>
      </c>
    </row>
    <row r="270" spans="1:11" ht="13.5" x14ac:dyDescent="0.25">
      <c r="A270" s="3">
        <f>TITRES_STAT!B273</f>
        <v>42401</v>
      </c>
      <c r="B270" s="6">
        <f>TITRES_STAT!D273</f>
        <v>15.679600000000001</v>
      </c>
      <c r="C270" s="2">
        <f t="shared" si="29"/>
        <v>0</v>
      </c>
      <c r="D270" s="2">
        <f t="shared" si="30"/>
        <v>15.679599999999999</v>
      </c>
      <c r="E270" s="2">
        <f t="shared" si="32"/>
        <v>15.679599999999997</v>
      </c>
      <c r="F270" s="2">
        <f t="shared" si="25"/>
        <v>15.705389999999998</v>
      </c>
      <c r="G270" s="2">
        <f t="shared" si="27"/>
        <v>15.990036000000018</v>
      </c>
      <c r="H270" s="2">
        <f t="shared" si="31"/>
        <v>18.520449999999975</v>
      </c>
      <c r="I270" s="2">
        <f t="array" ref="I270">SUMPRODUCT(B254:B273, (ROW(B254:B273)-ROW(B254)+1)) / (20*21/2)</f>
        <v>15.679599999999999</v>
      </c>
      <c r="J270" s="2">
        <f t="shared" si="26"/>
        <v>15.755078054536481</v>
      </c>
      <c r="K270" s="2">
        <f t="shared" si="28"/>
        <v>16.026964400930389</v>
      </c>
    </row>
    <row r="271" spans="1:11" ht="13.5" x14ac:dyDescent="0.25">
      <c r="A271" s="3">
        <f>TITRES_STAT!B274</f>
        <v>42402</v>
      </c>
      <c r="B271" s="6">
        <f>TITRES_STAT!D274</f>
        <v>15.679600000000001</v>
      </c>
      <c r="C271" s="2">
        <f t="shared" si="29"/>
        <v>0</v>
      </c>
      <c r="D271" s="2">
        <f t="shared" si="30"/>
        <v>15.679599999999999</v>
      </c>
      <c r="E271" s="2">
        <f t="shared" si="32"/>
        <v>15.679599999999997</v>
      </c>
      <c r="F271" s="2">
        <f t="shared" si="25"/>
        <v>15.680379999999996</v>
      </c>
      <c r="G271" s="2">
        <f t="shared" si="27"/>
        <v>15.980032000000019</v>
      </c>
      <c r="H271" s="2">
        <f t="shared" si="31"/>
        <v>18.496651499999974</v>
      </c>
      <c r="I271" s="2">
        <f t="array" ref="I271">SUMPRODUCT(B255:B274, (ROW(B255:B274)-ROW(B255)+1)) / (20*21/2)</f>
        <v>15.679599999999999</v>
      </c>
      <c r="J271" s="2">
        <f t="shared" si="26"/>
        <v>15.747889668390149</v>
      </c>
      <c r="K271" s="2">
        <f t="shared" si="28"/>
        <v>16.013342267560571</v>
      </c>
    </row>
    <row r="272" spans="1:11" ht="13.5" x14ac:dyDescent="0.25">
      <c r="A272" s="3">
        <f>TITRES_STAT!B275</f>
        <v>42403</v>
      </c>
      <c r="B272" s="6">
        <f>TITRES_STAT!D275</f>
        <v>15.679600000000001</v>
      </c>
      <c r="C272" s="2">
        <f t="shared" si="29"/>
        <v>0</v>
      </c>
      <c r="D272" s="2">
        <f t="shared" si="30"/>
        <v>15.679599999999999</v>
      </c>
      <c r="E272" s="2">
        <f t="shared" si="32"/>
        <v>15.679599999999997</v>
      </c>
      <c r="F272" s="2">
        <f t="shared" si="25"/>
        <v>15.679599999999997</v>
      </c>
      <c r="G272" s="2">
        <f t="shared" si="27"/>
        <v>15.970028000000019</v>
      </c>
      <c r="H272" s="2">
        <f t="shared" si="31"/>
        <v>18.472852999999972</v>
      </c>
      <c r="I272" s="2">
        <f t="array" ref="I272">SUMPRODUCT(B256:B275, (ROW(B256:B275)-ROW(B256)+1)) / (20*21/2)</f>
        <v>15.679599999999999</v>
      </c>
      <c r="J272" s="2">
        <f t="shared" si="26"/>
        <v>15.74138589044823</v>
      </c>
      <c r="K272" s="2">
        <f t="shared" si="28"/>
        <v>16.000254335499374</v>
      </c>
    </row>
    <row r="273" spans="1:11" ht="13.5" x14ac:dyDescent="0.25">
      <c r="A273" s="3">
        <f>TITRES_STAT!B276</f>
        <v>42404</v>
      </c>
      <c r="B273" s="6">
        <f>TITRES_STAT!D276</f>
        <v>15.679600000000001</v>
      </c>
      <c r="C273" s="2">
        <f t="shared" si="29"/>
        <v>0</v>
      </c>
      <c r="D273" s="2">
        <f t="shared" si="30"/>
        <v>15.679599999999999</v>
      </c>
      <c r="E273" s="2">
        <f t="shared" si="32"/>
        <v>15.679599999999997</v>
      </c>
      <c r="F273" s="2">
        <f t="shared" si="25"/>
        <v>15.679599999999997</v>
      </c>
      <c r="G273" s="2">
        <f t="shared" si="27"/>
        <v>15.960024000000018</v>
      </c>
      <c r="H273" s="2">
        <f t="shared" si="31"/>
        <v>18.449054499999974</v>
      </c>
      <c r="I273" s="2">
        <f t="array" ref="I273">SUMPRODUCT(B257:B276, (ROW(B257:B276)-ROW(B257)+1)) / (20*21/2)</f>
        <v>15.679599999999999</v>
      </c>
      <c r="J273" s="2">
        <f t="shared" si="26"/>
        <v>15.73550151992935</v>
      </c>
      <c r="K273" s="2">
        <f t="shared" si="28"/>
        <v>15.987679655675869</v>
      </c>
    </row>
    <row r="274" spans="1:11" ht="13.5" x14ac:dyDescent="0.25">
      <c r="A274" s="3">
        <f>TITRES_STAT!B277</f>
        <v>42405</v>
      </c>
      <c r="B274" s="6">
        <f>TITRES_STAT!D277</f>
        <v>15.679600000000001</v>
      </c>
      <c r="C274" s="2">
        <f t="shared" si="29"/>
        <v>0</v>
      </c>
      <c r="D274" s="2">
        <f t="shared" si="30"/>
        <v>15.679599999999999</v>
      </c>
      <c r="E274" s="2">
        <f t="shared" si="32"/>
        <v>15.679599999999997</v>
      </c>
      <c r="F274" s="2">
        <f t="shared" si="25"/>
        <v>15.679599999999997</v>
      </c>
      <c r="G274" s="2">
        <f t="shared" si="27"/>
        <v>15.950020000000018</v>
      </c>
      <c r="H274" s="2">
        <f t="shared" si="31"/>
        <v>18.425255999999973</v>
      </c>
      <c r="I274" s="2">
        <f t="array" ref="I274">SUMPRODUCT(B258:B277, (ROW(B258:B277)-ROW(B258)+1)) / (20*21/2)</f>
        <v>15.679599999999999</v>
      </c>
      <c r="J274" s="2">
        <f t="shared" si="26"/>
        <v>15.730177565650365</v>
      </c>
      <c r="K274" s="2">
        <f t="shared" si="28"/>
        <v>15.975598100551325</v>
      </c>
    </row>
    <row r="275" spans="1:11" ht="13.5" x14ac:dyDescent="0.25">
      <c r="A275" s="3">
        <f>TITRES_STAT!B278</f>
        <v>42408</v>
      </c>
      <c r="B275" s="6">
        <f>TITRES_STAT!D278</f>
        <v>15.679600000000001</v>
      </c>
      <c r="C275" s="2">
        <f t="shared" si="29"/>
        <v>0</v>
      </c>
      <c r="D275" s="2">
        <f t="shared" si="30"/>
        <v>15.679599999999999</v>
      </c>
      <c r="E275" s="2">
        <f t="shared" si="32"/>
        <v>15.679599999999997</v>
      </c>
      <c r="F275" s="2">
        <f t="shared" si="25"/>
        <v>15.679599999999997</v>
      </c>
      <c r="G275" s="2">
        <f t="shared" si="27"/>
        <v>15.94001600000002</v>
      </c>
      <c r="H275" s="2">
        <f t="shared" si="31"/>
        <v>18.401457499999971</v>
      </c>
      <c r="I275" s="2">
        <f t="array" ref="I275">SUMPRODUCT(B259:B278, (ROW(B259:B278)-ROW(B259)+1)) / (20*21/2)</f>
        <v>15.679599999999999</v>
      </c>
      <c r="J275" s="2">
        <f t="shared" si="26"/>
        <v>15.725360654636043</v>
      </c>
      <c r="K275" s="2">
        <f t="shared" si="28"/>
        <v>15.963990331902254</v>
      </c>
    </row>
    <row r="276" spans="1:11" ht="13.5" x14ac:dyDescent="0.25">
      <c r="A276" s="3">
        <f>TITRES_STAT!B279</f>
        <v>42409</v>
      </c>
      <c r="B276" s="6">
        <f>TITRES_STAT!D279</f>
        <v>15.679600000000001</v>
      </c>
      <c r="C276" s="2">
        <f t="shared" si="29"/>
        <v>0</v>
      </c>
      <c r="D276" s="2">
        <f t="shared" si="30"/>
        <v>15.679599999999999</v>
      </c>
      <c r="E276" s="2">
        <f t="shared" si="32"/>
        <v>15.679599999999997</v>
      </c>
      <c r="F276" s="2">
        <f t="shared" ref="F276:F339" si="33">AVERAGE(B257:B276)</f>
        <v>15.679599999999997</v>
      </c>
      <c r="G276" s="2">
        <f t="shared" si="27"/>
        <v>15.930012000000017</v>
      </c>
      <c r="H276" s="2">
        <f t="shared" si="31"/>
        <v>18.377658999999973</v>
      </c>
      <c r="I276" s="2">
        <f t="array" ref="I276">SUMPRODUCT(B260:B279, (ROW(B260:B279)-ROW(B260)+1)) / (20*21/2)</f>
        <v>15.679599999999999</v>
      </c>
      <c r="J276" s="2">
        <f t="shared" si="26"/>
        <v>15.721002497051657</v>
      </c>
      <c r="K276" s="2">
        <f t="shared" si="28"/>
        <v>15.952837769866871</v>
      </c>
    </row>
    <row r="277" spans="1:11" ht="13.5" x14ac:dyDescent="0.25">
      <c r="A277" s="3">
        <f>TITRES_STAT!B280</f>
        <v>42410</v>
      </c>
      <c r="B277" s="6">
        <f>TITRES_STAT!D280</f>
        <v>15.679600000000001</v>
      </c>
      <c r="C277" s="2">
        <f t="shared" si="29"/>
        <v>0</v>
      </c>
      <c r="D277" s="2">
        <f t="shared" si="30"/>
        <v>15.679599999999999</v>
      </c>
      <c r="E277" s="2">
        <f t="shared" si="32"/>
        <v>15.679599999999997</v>
      </c>
      <c r="F277" s="2">
        <f t="shared" si="33"/>
        <v>15.679599999999997</v>
      </c>
      <c r="G277" s="2">
        <f t="shared" si="27"/>
        <v>15.920008000000019</v>
      </c>
      <c r="H277" s="2">
        <f t="shared" si="31"/>
        <v>18.353860499999968</v>
      </c>
      <c r="I277" s="2">
        <f t="array" ref="I277">SUMPRODUCT(B261:B280, (ROW(B261:B280)-ROW(B261)+1)) / (20*21/2)</f>
        <v>15.679599999999999</v>
      </c>
      <c r="J277" s="2">
        <f t="shared" ref="J277:J340" si="34">$J$4*B277+J276*(1-$J$4)</f>
        <v>15.717059402094357</v>
      </c>
      <c r="K277" s="2">
        <f t="shared" si="28"/>
        <v>15.942122563205425</v>
      </c>
    </row>
    <row r="278" spans="1:11" ht="13.5" x14ac:dyDescent="0.25">
      <c r="A278" s="3">
        <f>TITRES_STAT!B281</f>
        <v>42411</v>
      </c>
      <c r="B278" s="6">
        <f>TITRES_STAT!D281</f>
        <v>15.679600000000001</v>
      </c>
      <c r="C278" s="2">
        <f t="shared" si="29"/>
        <v>0</v>
      </c>
      <c r="D278" s="2">
        <f t="shared" si="30"/>
        <v>15.679599999999999</v>
      </c>
      <c r="E278" s="2">
        <f t="shared" si="32"/>
        <v>15.679599999999997</v>
      </c>
      <c r="F278" s="2">
        <f t="shared" si="33"/>
        <v>15.679599999999997</v>
      </c>
      <c r="G278" s="2">
        <f t="shared" si="27"/>
        <v>15.910004000000017</v>
      </c>
      <c r="H278" s="2">
        <f t="shared" si="31"/>
        <v>18.33006199999997</v>
      </c>
      <c r="I278" s="2">
        <f t="array" ref="I278">SUMPRODUCT(B262:B281, (ROW(B262:B281)-ROW(B262)+1)) / (20*21/2)</f>
        <v>15.679599999999999</v>
      </c>
      <c r="J278" s="2">
        <f t="shared" si="34"/>
        <v>15.713491839990132</v>
      </c>
      <c r="K278" s="2">
        <f t="shared" si="28"/>
        <v>15.931827560726781</v>
      </c>
    </row>
    <row r="279" spans="1:11" ht="13.5" x14ac:dyDescent="0.25">
      <c r="A279" s="3">
        <f>TITRES_STAT!B282</f>
        <v>42412</v>
      </c>
      <c r="B279" s="6">
        <f>TITRES_STAT!D282</f>
        <v>15.679600000000001</v>
      </c>
      <c r="C279" s="2">
        <f t="shared" si="29"/>
        <v>0</v>
      </c>
      <c r="D279" s="2">
        <f t="shared" si="30"/>
        <v>15.679599999999999</v>
      </c>
      <c r="E279" s="2">
        <f t="shared" si="32"/>
        <v>15.679599999999997</v>
      </c>
      <c r="F279" s="2">
        <f t="shared" si="33"/>
        <v>15.679599999999997</v>
      </c>
      <c r="G279" s="2">
        <f t="shared" si="27"/>
        <v>15.900000000000018</v>
      </c>
      <c r="H279" s="2">
        <f t="shared" si="31"/>
        <v>18.306263499999968</v>
      </c>
      <c r="I279" s="2">
        <f t="array" ref="I279">SUMPRODUCT(B263:B282, (ROW(B263:B282)-ROW(B263)+1)) / (20*21/2)</f>
        <v>15.679599999999999</v>
      </c>
      <c r="J279" s="2">
        <f t="shared" si="34"/>
        <v>15.710264045705356</v>
      </c>
      <c r="K279" s="2">
        <f t="shared" si="28"/>
        <v>15.921936283835535</v>
      </c>
    </row>
    <row r="280" spans="1:11" ht="13.5" x14ac:dyDescent="0.25">
      <c r="A280" s="3">
        <f>TITRES_STAT!B283</f>
        <v>42415</v>
      </c>
      <c r="B280" s="6">
        <f>TITRES_STAT!D283</f>
        <v>15.679600000000001</v>
      </c>
      <c r="C280" s="2">
        <f t="shared" si="29"/>
        <v>0</v>
      </c>
      <c r="D280" s="2">
        <f t="shared" si="30"/>
        <v>15.679599999999999</v>
      </c>
      <c r="E280" s="2">
        <f t="shared" si="32"/>
        <v>15.679599999999997</v>
      </c>
      <c r="F280" s="2">
        <f t="shared" si="33"/>
        <v>15.679599999999997</v>
      </c>
      <c r="G280" s="2">
        <f t="shared" si="27"/>
        <v>15.889996000000018</v>
      </c>
      <c r="H280" s="2">
        <f t="shared" si="31"/>
        <v>18.282464999999966</v>
      </c>
      <c r="I280" s="2">
        <f t="array" ref="I280">SUMPRODUCT(B264:B283, (ROW(B264:B283)-ROW(B264)+1)) / (20*21/2)</f>
        <v>15.679599999999999</v>
      </c>
      <c r="J280" s="2">
        <f t="shared" si="34"/>
        <v>15.707343660400085</v>
      </c>
      <c r="K280" s="2">
        <f t="shared" si="28"/>
        <v>15.912432900155711</v>
      </c>
    </row>
    <row r="281" spans="1:11" ht="13.5" x14ac:dyDescent="0.25">
      <c r="A281" s="3">
        <f>TITRES_STAT!B284</f>
        <v>42416</v>
      </c>
      <c r="B281" s="6">
        <f>TITRES_STAT!D284</f>
        <v>15.679600000000001</v>
      </c>
      <c r="C281" s="2">
        <f t="shared" si="29"/>
        <v>0</v>
      </c>
      <c r="D281" s="2">
        <f t="shared" si="30"/>
        <v>15.679599999999999</v>
      </c>
      <c r="E281" s="2">
        <f t="shared" si="32"/>
        <v>15.679599999999997</v>
      </c>
      <c r="F281" s="2">
        <f t="shared" si="33"/>
        <v>15.679599999999997</v>
      </c>
      <c r="G281" s="2">
        <f t="shared" si="27"/>
        <v>15.879992000000016</v>
      </c>
      <c r="H281" s="2">
        <f t="shared" si="31"/>
        <v>18.258666499999965</v>
      </c>
      <c r="I281" s="2">
        <f t="array" ref="I281">SUMPRODUCT(B265:B284, (ROW(B265:B284)-ROW(B265)+1)) / (20*21/2)</f>
        <v>15.679599999999999</v>
      </c>
      <c r="J281" s="2">
        <f t="shared" si="34"/>
        <v>15.704701407028647</v>
      </c>
      <c r="K281" s="2">
        <f t="shared" si="28"/>
        <v>15.90330219818882</v>
      </c>
    </row>
    <row r="282" spans="1:11" ht="13.5" x14ac:dyDescent="0.25">
      <c r="A282" s="3">
        <f>TITRES_STAT!B285</f>
        <v>42417</v>
      </c>
      <c r="B282" s="6">
        <f>TITRES_STAT!D285</f>
        <v>15.679600000000001</v>
      </c>
      <c r="C282" s="2">
        <f t="shared" si="29"/>
        <v>0</v>
      </c>
      <c r="D282" s="2">
        <f t="shared" si="30"/>
        <v>15.679599999999999</v>
      </c>
      <c r="E282" s="2">
        <f t="shared" si="32"/>
        <v>15.679599999999997</v>
      </c>
      <c r="F282" s="2">
        <f t="shared" si="33"/>
        <v>15.679599999999997</v>
      </c>
      <c r="G282" s="2">
        <f t="shared" si="27"/>
        <v>15.869988000000017</v>
      </c>
      <c r="H282" s="2">
        <f t="shared" si="31"/>
        <v>18.234867999999963</v>
      </c>
      <c r="I282" s="2">
        <f t="array" ref="I282">SUMPRODUCT(B266:B285, (ROW(B266:B285)-ROW(B266)+1)) / (20*21/2)</f>
        <v>15.679599999999999</v>
      </c>
      <c r="J282" s="2">
        <f t="shared" si="34"/>
        <v>15.702310796835443</v>
      </c>
      <c r="K282" s="2">
        <f t="shared" si="28"/>
        <v>15.894529562965729</v>
      </c>
    </row>
    <row r="283" spans="1:11" ht="13.5" x14ac:dyDescent="0.25">
      <c r="A283" s="3">
        <f>TITRES_STAT!B286</f>
        <v>42418</v>
      </c>
      <c r="B283" s="6">
        <f>TITRES_STAT!D286</f>
        <v>15.679600000000001</v>
      </c>
      <c r="C283" s="2">
        <f t="shared" si="29"/>
        <v>0</v>
      </c>
      <c r="D283" s="2">
        <f t="shared" si="30"/>
        <v>15.679599999999999</v>
      </c>
      <c r="E283" s="2">
        <f t="shared" si="32"/>
        <v>15.679599999999997</v>
      </c>
      <c r="F283" s="2">
        <f t="shared" si="33"/>
        <v>15.679599999999997</v>
      </c>
      <c r="G283" s="2">
        <f t="shared" si="27"/>
        <v>15.859984000000015</v>
      </c>
      <c r="H283" s="2">
        <f t="shared" si="31"/>
        <v>18.211069499999965</v>
      </c>
      <c r="I283" s="2">
        <f t="array" ref="I283">SUMPRODUCT(B267:B286, (ROW(B267:B286)-ROW(B267)+1)) / (20*21/2)</f>
        <v>15.679599999999999</v>
      </c>
      <c r="J283" s="2">
        <f t="shared" si="34"/>
        <v>15.700147863803496</v>
      </c>
      <c r="K283" s="2">
        <f t="shared" si="28"/>
        <v>15.886100952653347</v>
      </c>
    </row>
    <row r="284" spans="1:11" ht="13.5" x14ac:dyDescent="0.25">
      <c r="A284" s="3">
        <f>TITRES_STAT!B287</f>
        <v>42419</v>
      </c>
      <c r="B284" s="6">
        <f>TITRES_STAT!D287</f>
        <v>15.679600000000001</v>
      </c>
      <c r="C284" s="2">
        <f t="shared" si="29"/>
        <v>0</v>
      </c>
      <c r="D284" s="2">
        <f t="shared" si="30"/>
        <v>15.679599999999999</v>
      </c>
      <c r="E284" s="2">
        <f t="shared" si="32"/>
        <v>15.679599999999997</v>
      </c>
      <c r="F284" s="2">
        <f t="shared" si="33"/>
        <v>15.679599999999997</v>
      </c>
      <c r="G284" s="2">
        <f t="shared" si="27"/>
        <v>15.849980000000016</v>
      </c>
      <c r="H284" s="2">
        <f t="shared" si="31"/>
        <v>18.187270999999964</v>
      </c>
      <c r="I284" s="2">
        <f t="array" ref="I284">SUMPRODUCT(B268:B287, (ROW(B268:B287)-ROW(B268)+1)) / (20*21/2)</f>
        <v>15.679599999999999</v>
      </c>
      <c r="J284" s="2">
        <f t="shared" si="34"/>
        <v>15.698190924393639</v>
      </c>
      <c r="K284" s="2">
        <f t="shared" si="28"/>
        <v>15.878002876078707</v>
      </c>
    </row>
    <row r="285" spans="1:11" ht="13.5" x14ac:dyDescent="0.25">
      <c r="A285" s="3">
        <f>TITRES_STAT!B288</f>
        <v>42422</v>
      </c>
      <c r="B285" s="6">
        <f>TITRES_STAT!D288</f>
        <v>15.679600000000001</v>
      </c>
      <c r="C285" s="2">
        <f t="shared" si="29"/>
        <v>0</v>
      </c>
      <c r="D285" s="2">
        <f t="shared" si="30"/>
        <v>15.679599999999999</v>
      </c>
      <c r="E285" s="2">
        <f t="shared" si="32"/>
        <v>15.679599999999997</v>
      </c>
      <c r="F285" s="2">
        <f t="shared" si="33"/>
        <v>15.679599999999997</v>
      </c>
      <c r="G285" s="2">
        <f t="shared" si="27"/>
        <v>15.839976000000014</v>
      </c>
      <c r="H285" s="2">
        <f t="shared" si="31"/>
        <v>18.163472499999958</v>
      </c>
      <c r="I285" s="2">
        <f t="array" ref="I285">SUMPRODUCT(B269:B288, (ROW(B269:B288)-ROW(B269)+1)) / (20*21/2)</f>
        <v>15.634933333333333</v>
      </c>
      <c r="J285" s="2">
        <f t="shared" si="34"/>
        <v>15.696420360165673</v>
      </c>
      <c r="K285" s="2">
        <f t="shared" si="28"/>
        <v>15.870222371134444</v>
      </c>
    </row>
    <row r="286" spans="1:11" ht="13.5" x14ac:dyDescent="0.25">
      <c r="A286" s="3">
        <f>TITRES_STAT!B289</f>
        <v>42423</v>
      </c>
      <c r="B286" s="6">
        <f>TITRES_STAT!D289</f>
        <v>15.679600000000001</v>
      </c>
      <c r="C286" s="2">
        <f t="shared" si="29"/>
        <v>0</v>
      </c>
      <c r="D286" s="2">
        <f t="shared" si="30"/>
        <v>15.679599999999999</v>
      </c>
      <c r="E286" s="2">
        <f t="shared" si="32"/>
        <v>15.679599999999997</v>
      </c>
      <c r="F286" s="2">
        <f t="shared" si="33"/>
        <v>15.679599999999997</v>
      </c>
      <c r="G286" s="2">
        <f t="shared" si="27"/>
        <v>15.829972000000016</v>
      </c>
      <c r="H286" s="2">
        <f t="shared" si="31"/>
        <v>18.13967399999996</v>
      </c>
      <c r="I286" s="2">
        <f t="array" ref="I286">SUMPRODUCT(B270:B289, (ROW(B270:B289)-ROW(B270)+1)) / (20*21/2)</f>
        <v>15.592499999999999</v>
      </c>
      <c r="J286" s="2">
        <f t="shared" si="34"/>
        <v>15.694818421102275</v>
      </c>
      <c r="K286" s="2">
        <f t="shared" si="28"/>
        <v>15.862746984031133</v>
      </c>
    </row>
    <row r="287" spans="1:11" ht="13.5" x14ac:dyDescent="0.25">
      <c r="A287" s="3">
        <f>TITRES_STAT!B290</f>
        <v>42424</v>
      </c>
      <c r="B287" s="6">
        <f>TITRES_STAT!D290</f>
        <v>15.679600000000001</v>
      </c>
      <c r="C287" s="2">
        <f t="shared" si="29"/>
        <v>0</v>
      </c>
      <c r="D287" s="2">
        <f t="shared" si="30"/>
        <v>15.679599999999999</v>
      </c>
      <c r="E287" s="2">
        <f t="shared" si="32"/>
        <v>15.679599999999997</v>
      </c>
      <c r="F287" s="2">
        <f t="shared" si="33"/>
        <v>15.679599999999997</v>
      </c>
      <c r="G287" s="2">
        <f t="shared" si="27"/>
        <v>15.819968000000015</v>
      </c>
      <c r="H287" s="2">
        <f t="shared" si="31"/>
        <v>18.115875499999959</v>
      </c>
      <c r="I287" s="2">
        <f t="array" ref="I287">SUMPRODUCT(B271:B290, (ROW(B271:B290)-ROW(B271)+1)) / (20*21/2)</f>
        <v>15.552299999999999</v>
      </c>
      <c r="J287" s="2">
        <f t="shared" si="34"/>
        <v>15.693369047663962</v>
      </c>
      <c r="K287" s="2">
        <f t="shared" si="28"/>
        <v>15.855564749363246</v>
      </c>
    </row>
    <row r="288" spans="1:11" ht="13.5" x14ac:dyDescent="0.25">
      <c r="A288" s="3">
        <f>TITRES_STAT!B291</f>
        <v>42425</v>
      </c>
      <c r="B288" s="6">
        <f>TITRES_STAT!D291</f>
        <v>15.210599999999999</v>
      </c>
      <c r="C288" s="2">
        <f t="shared" si="29"/>
        <v>-0.46900000000000119</v>
      </c>
      <c r="D288" s="2">
        <f t="shared" si="30"/>
        <v>15.585800000000001</v>
      </c>
      <c r="E288" s="2">
        <f t="shared" si="32"/>
        <v>15.632699999999996</v>
      </c>
      <c r="F288" s="2">
        <f t="shared" si="33"/>
        <v>15.656149999999997</v>
      </c>
      <c r="G288" s="2">
        <f t="shared" si="27"/>
        <v>15.800584000000015</v>
      </c>
      <c r="H288" s="2">
        <f t="shared" si="31"/>
        <v>18.089731999999959</v>
      </c>
      <c r="I288" s="2">
        <f t="array" ref="I288">SUMPRODUCT(B272:B291, (ROW(B272:B291)-ROW(B272)+1)) / (20*21/2)</f>
        <v>15.514333333333333</v>
      </c>
      <c r="J288" s="2">
        <f t="shared" si="34"/>
        <v>15.647391043124538</v>
      </c>
      <c r="K288" s="2">
        <f t="shared" si="28"/>
        <v>15.830272014094099</v>
      </c>
    </row>
    <row r="289" spans="1:11" ht="13.5" x14ac:dyDescent="0.25">
      <c r="A289" s="3">
        <f>TITRES_STAT!B292</f>
        <v>42426</v>
      </c>
      <c r="B289" s="6">
        <f>TITRES_STAT!D292</f>
        <v>15.210599999999999</v>
      </c>
      <c r="C289" s="2">
        <f t="shared" si="29"/>
        <v>0</v>
      </c>
      <c r="D289" s="2">
        <f t="shared" si="30"/>
        <v>15.492000000000001</v>
      </c>
      <c r="E289" s="2">
        <f t="shared" si="32"/>
        <v>15.585799999999997</v>
      </c>
      <c r="F289" s="2">
        <f t="shared" si="33"/>
        <v>15.632699999999996</v>
      </c>
      <c r="G289" s="2">
        <f t="shared" si="27"/>
        <v>15.781200000000013</v>
      </c>
      <c r="H289" s="2">
        <f t="shared" si="31"/>
        <v>18.063588499999959</v>
      </c>
      <c r="I289" s="2">
        <f t="array" ref="I289">SUMPRODUCT(B273:B292, (ROW(B273:B292)-ROW(B273)+1)) / (20*21/2)</f>
        <v>15.4786</v>
      </c>
      <c r="J289" s="2">
        <f t="shared" si="34"/>
        <v>15.605791896160296</v>
      </c>
      <c r="K289" s="2">
        <f t="shared" si="28"/>
        <v>15.805971150796291</v>
      </c>
    </row>
    <row r="290" spans="1:11" ht="13.5" x14ac:dyDescent="0.25">
      <c r="A290" s="3">
        <f>TITRES_STAT!B293</f>
        <v>42429</v>
      </c>
      <c r="B290" s="6">
        <f>TITRES_STAT!D293</f>
        <v>15.210599999999999</v>
      </c>
      <c r="C290" s="2">
        <f t="shared" si="29"/>
        <v>0</v>
      </c>
      <c r="D290" s="2">
        <f t="shared" si="30"/>
        <v>15.398199999999999</v>
      </c>
      <c r="E290" s="2">
        <f t="shared" si="32"/>
        <v>15.538899999999998</v>
      </c>
      <c r="F290" s="2">
        <f t="shared" si="33"/>
        <v>15.609249999999998</v>
      </c>
      <c r="G290" s="2">
        <f t="shared" si="27"/>
        <v>15.761816000000012</v>
      </c>
      <c r="H290" s="2">
        <f t="shared" si="31"/>
        <v>18.037444999999956</v>
      </c>
      <c r="I290" s="2">
        <f t="array" ref="I290">SUMPRODUCT(B274:B293, (ROW(B274:B293)-ROW(B274)+1)) / (20*21/2)</f>
        <v>15.4451</v>
      </c>
      <c r="J290" s="2">
        <f t="shared" si="34"/>
        <v>15.568154572716459</v>
      </c>
      <c r="K290" s="2">
        <f t="shared" si="28"/>
        <v>15.78262326252977</v>
      </c>
    </row>
    <row r="291" spans="1:11" ht="13.5" x14ac:dyDescent="0.25">
      <c r="A291" s="3">
        <f>TITRES_STAT!B294</f>
        <v>42430</v>
      </c>
      <c r="B291" s="6">
        <f>TITRES_STAT!D294</f>
        <v>15.210599999999999</v>
      </c>
      <c r="C291" s="2">
        <f t="shared" si="29"/>
        <v>0</v>
      </c>
      <c r="D291" s="2">
        <f t="shared" si="30"/>
        <v>15.304399999999998</v>
      </c>
      <c r="E291" s="2">
        <f t="shared" si="32"/>
        <v>15.491999999999999</v>
      </c>
      <c r="F291" s="2">
        <f t="shared" si="33"/>
        <v>15.585799999999995</v>
      </c>
      <c r="G291" s="2">
        <f t="shared" si="27"/>
        <v>15.74243200000001</v>
      </c>
      <c r="H291" s="2">
        <f t="shared" si="31"/>
        <v>18.011301499999956</v>
      </c>
      <c r="I291" s="2">
        <f t="array" ref="I291">SUMPRODUCT(B275:B294, (ROW(B275:B294)-ROW(B275)+1)) / (20*21/2)</f>
        <v>15.413833333333335</v>
      </c>
      <c r="J291" s="2">
        <f t="shared" si="34"/>
        <v>15.534101756267273</v>
      </c>
      <c r="K291" s="2">
        <f t="shared" si="28"/>
        <v>15.76019097772468</v>
      </c>
    </row>
    <row r="292" spans="1:11" ht="13.5" x14ac:dyDescent="0.25">
      <c r="A292" s="3">
        <f>TITRES_STAT!B295</f>
        <v>42431</v>
      </c>
      <c r="B292" s="6">
        <f>TITRES_STAT!D295</f>
        <v>15.210599999999999</v>
      </c>
      <c r="C292" s="2">
        <f t="shared" si="29"/>
        <v>0</v>
      </c>
      <c r="D292" s="2">
        <f t="shared" si="30"/>
        <v>15.210599999999999</v>
      </c>
      <c r="E292" s="2">
        <f t="shared" si="32"/>
        <v>15.4451</v>
      </c>
      <c r="F292" s="2">
        <f t="shared" si="33"/>
        <v>15.562349999999999</v>
      </c>
      <c r="G292" s="2">
        <f t="shared" si="27"/>
        <v>15.723048000000011</v>
      </c>
      <c r="H292" s="2">
        <f t="shared" si="31"/>
        <v>17.985157999999956</v>
      </c>
      <c r="I292" s="2">
        <f t="array" ref="I292">SUMPRODUCT(B276:B295, (ROW(B276:B295)-ROW(B276)+1)) / (20*21/2)</f>
        <v>15.384799999999998</v>
      </c>
      <c r="J292" s="2">
        <f t="shared" si="34"/>
        <v>15.503292065194199</v>
      </c>
      <c r="K292" s="2">
        <f t="shared" si="28"/>
        <v>15.738638390362928</v>
      </c>
    </row>
    <row r="293" spans="1:11" ht="13.5" x14ac:dyDescent="0.25">
      <c r="A293" s="3">
        <f>TITRES_STAT!B296</f>
        <v>42432</v>
      </c>
      <c r="B293" s="6">
        <f>TITRES_STAT!D296</f>
        <v>15.210599999999999</v>
      </c>
      <c r="C293" s="2">
        <f t="shared" si="29"/>
        <v>0</v>
      </c>
      <c r="D293" s="2">
        <f t="shared" si="30"/>
        <v>15.210599999999999</v>
      </c>
      <c r="E293" s="2">
        <f t="shared" si="32"/>
        <v>15.398199999999999</v>
      </c>
      <c r="F293" s="2">
        <f t="shared" si="33"/>
        <v>15.538899999999995</v>
      </c>
      <c r="G293" s="2">
        <f t="shared" si="27"/>
        <v>15.703664000000009</v>
      </c>
      <c r="H293" s="2">
        <f t="shared" si="31"/>
        <v>17.959014499999956</v>
      </c>
      <c r="I293" s="2">
        <f t="array" ref="I293">SUMPRODUCT(B277:B296, (ROW(B277:B296)-ROW(B277)+1)) / (20*21/2)</f>
        <v>15.357999999999999</v>
      </c>
      <c r="J293" s="2">
        <f t="shared" si="34"/>
        <v>15.475416630413799</v>
      </c>
      <c r="K293" s="2">
        <f t="shared" si="28"/>
        <v>15.717931002505559</v>
      </c>
    </row>
    <row r="294" spans="1:11" ht="13.5" x14ac:dyDescent="0.25">
      <c r="A294" s="3">
        <f>TITRES_STAT!B297</f>
        <v>42433</v>
      </c>
      <c r="B294" s="6">
        <f>TITRES_STAT!D297</f>
        <v>15.210599999999999</v>
      </c>
      <c r="C294" s="2">
        <f t="shared" si="29"/>
        <v>0</v>
      </c>
      <c r="D294" s="2">
        <f t="shared" si="30"/>
        <v>15.210599999999999</v>
      </c>
      <c r="E294" s="2">
        <f t="shared" si="32"/>
        <v>15.3513</v>
      </c>
      <c r="F294" s="2">
        <f t="shared" si="33"/>
        <v>15.515449999999998</v>
      </c>
      <c r="G294" s="2">
        <f t="shared" si="27"/>
        <v>15.684280000000008</v>
      </c>
      <c r="H294" s="2">
        <f t="shared" si="31"/>
        <v>17.932870999999956</v>
      </c>
      <c r="I294" s="2">
        <f t="array" ref="I294">SUMPRODUCT(B278:B297, (ROW(B278:B297)-ROW(B278)+1)) / (20*21/2)</f>
        <v>15.33343333333333</v>
      </c>
      <c r="J294" s="2">
        <f t="shared" si="34"/>
        <v>15.450195998945818</v>
      </c>
      <c r="K294" s="2">
        <f t="shared" si="28"/>
        <v>15.698035669073969</v>
      </c>
    </row>
    <row r="295" spans="1:11" ht="13.5" x14ac:dyDescent="0.25">
      <c r="A295" s="3">
        <f>TITRES_STAT!B298</f>
        <v>42436</v>
      </c>
      <c r="B295" s="6">
        <f>TITRES_STAT!D298</f>
        <v>15.210599999999999</v>
      </c>
      <c r="C295" s="2">
        <f t="shared" si="29"/>
        <v>0</v>
      </c>
      <c r="D295" s="2">
        <f t="shared" si="30"/>
        <v>15.210599999999999</v>
      </c>
      <c r="E295" s="2">
        <f t="shared" si="32"/>
        <v>15.304399999999998</v>
      </c>
      <c r="F295" s="2">
        <f t="shared" si="33"/>
        <v>15.491999999999996</v>
      </c>
      <c r="G295" s="2">
        <f t="shared" si="27"/>
        <v>15.664896000000006</v>
      </c>
      <c r="H295" s="2">
        <f t="shared" si="31"/>
        <v>17.906727499999953</v>
      </c>
      <c r="I295" s="2">
        <f t="array" ref="I295">SUMPRODUCT(B279:B298, (ROW(B279:B298)-ROW(B279)+1)) / (20*21/2)</f>
        <v>15.311099999999998</v>
      </c>
      <c r="J295" s="2">
        <f t="shared" si="34"/>
        <v>15.42737733237955</v>
      </c>
      <c r="K295" s="2">
        <f t="shared" si="28"/>
        <v>15.678920544796558</v>
      </c>
    </row>
    <row r="296" spans="1:11" ht="13.5" x14ac:dyDescent="0.25">
      <c r="A296" s="3">
        <f>TITRES_STAT!B299</f>
        <v>42437</v>
      </c>
      <c r="B296" s="6">
        <f>TITRES_STAT!D299</f>
        <v>15.210599999999999</v>
      </c>
      <c r="C296" s="2">
        <f t="shared" si="29"/>
        <v>0</v>
      </c>
      <c r="D296" s="2">
        <f t="shared" si="30"/>
        <v>15.210599999999999</v>
      </c>
      <c r="E296" s="2">
        <f t="shared" si="32"/>
        <v>15.257499999999999</v>
      </c>
      <c r="F296" s="2">
        <f t="shared" si="33"/>
        <v>15.468549999999999</v>
      </c>
      <c r="G296" s="2">
        <f t="shared" si="27"/>
        <v>15.645512000000005</v>
      </c>
      <c r="H296" s="2">
        <f t="shared" si="31"/>
        <v>17.880583999999953</v>
      </c>
      <c r="I296" s="2">
        <f t="array" ref="I296">SUMPRODUCT(B280:B299, (ROW(B280:B299)-ROW(B280)+1)) / (20*21/2)</f>
        <v>15.291</v>
      </c>
      <c r="J296" s="2">
        <f t="shared" si="34"/>
        <v>15.406731872152926</v>
      </c>
      <c r="K296" s="2">
        <f t="shared" si="28"/>
        <v>15.660555033235909</v>
      </c>
    </row>
    <row r="297" spans="1:11" ht="13.5" x14ac:dyDescent="0.25">
      <c r="A297" s="3">
        <f>TITRES_STAT!B300</f>
        <v>42438</v>
      </c>
      <c r="B297" s="6">
        <f>TITRES_STAT!D300</f>
        <v>15.210599999999999</v>
      </c>
      <c r="C297" s="2">
        <f t="shared" si="29"/>
        <v>0</v>
      </c>
      <c r="D297" s="2">
        <f t="shared" si="30"/>
        <v>15.210599999999999</v>
      </c>
      <c r="E297" s="2">
        <f t="shared" si="32"/>
        <v>15.210599999999999</v>
      </c>
      <c r="F297" s="2">
        <f t="shared" si="33"/>
        <v>15.445099999999996</v>
      </c>
      <c r="G297" s="2">
        <f t="shared" si="27"/>
        <v>15.626128000000003</v>
      </c>
      <c r="H297" s="2">
        <f t="shared" si="31"/>
        <v>17.854440499999949</v>
      </c>
      <c r="I297" s="2">
        <f t="array" ref="I297">SUMPRODUCT(B281:B300, (ROW(B281:B300)-ROW(B281)+1)) / (20*21/2)</f>
        <v>15.229961904761904</v>
      </c>
      <c r="J297" s="2">
        <f t="shared" si="34"/>
        <v>15.3880526462336</v>
      </c>
      <c r="K297" s="2">
        <f t="shared" si="28"/>
        <v>15.642909737814893</v>
      </c>
    </row>
    <row r="298" spans="1:11" ht="13.5" x14ac:dyDescent="0.25">
      <c r="A298" s="3">
        <f>TITRES_STAT!B301</f>
        <v>42439</v>
      </c>
      <c r="B298" s="6">
        <f>TITRES_STAT!D301</f>
        <v>15.210599999999999</v>
      </c>
      <c r="C298" s="2">
        <f t="shared" si="29"/>
        <v>0</v>
      </c>
      <c r="D298" s="2">
        <f t="shared" si="30"/>
        <v>15.210599999999999</v>
      </c>
      <c r="E298" s="2">
        <f t="shared" si="32"/>
        <v>15.210599999999999</v>
      </c>
      <c r="F298" s="2">
        <f t="shared" si="33"/>
        <v>15.42165</v>
      </c>
      <c r="G298" s="2">
        <f t="shared" si="27"/>
        <v>15.606744000000003</v>
      </c>
      <c r="H298" s="2">
        <f t="shared" si="31"/>
        <v>17.828296999999949</v>
      </c>
      <c r="I298" s="2">
        <f t="array" ref="I298">SUMPRODUCT(B282:B301, (ROW(B282:B301)-ROW(B282)+1)) / (20*21/2)</f>
        <v>15.173315714285712</v>
      </c>
      <c r="J298" s="2">
        <f t="shared" si="34"/>
        <v>15.371152394211352</v>
      </c>
      <c r="K298" s="2">
        <f t="shared" si="28"/>
        <v>15.625956414763328</v>
      </c>
    </row>
    <row r="299" spans="1:11" ht="13.5" x14ac:dyDescent="0.25">
      <c r="A299" s="3">
        <f>TITRES_STAT!B302</f>
        <v>42440</v>
      </c>
      <c r="B299" s="6">
        <f>TITRES_STAT!D302</f>
        <v>15.210599999999999</v>
      </c>
      <c r="C299" s="2">
        <f t="shared" si="29"/>
        <v>0</v>
      </c>
      <c r="D299" s="2">
        <f t="shared" si="30"/>
        <v>15.210599999999999</v>
      </c>
      <c r="E299" s="2">
        <f t="shared" si="32"/>
        <v>15.210599999999999</v>
      </c>
      <c r="F299" s="2">
        <f t="shared" si="33"/>
        <v>15.398199999999997</v>
      </c>
      <c r="G299" s="2">
        <f t="shared" si="27"/>
        <v>15.587360000000004</v>
      </c>
      <c r="H299" s="2">
        <f t="shared" si="31"/>
        <v>17.80215349999995</v>
      </c>
      <c r="I299" s="2">
        <f t="array" ref="I299">SUMPRODUCT(B283:B302, (ROW(B283:B302)-ROW(B283)+1)) / (20*21/2)</f>
        <v>15.121061428571426</v>
      </c>
      <c r="J299" s="2">
        <f t="shared" si="34"/>
        <v>15.355861690000747</v>
      </c>
      <c r="K299" s="2">
        <f t="shared" si="28"/>
        <v>15.609667927909864</v>
      </c>
    </row>
    <row r="300" spans="1:11" ht="13.5" x14ac:dyDescent="0.25">
      <c r="A300" s="3">
        <f>TITRES_STAT!B303</f>
        <v>42443</v>
      </c>
      <c r="B300" s="6">
        <f>TITRES_STAT!D303</f>
        <v>14.757300000000001</v>
      </c>
      <c r="C300" s="2">
        <f t="shared" si="29"/>
        <v>-0.4532999999999987</v>
      </c>
      <c r="D300" s="2">
        <f t="shared" si="30"/>
        <v>15.11994</v>
      </c>
      <c r="E300" s="2">
        <f t="shared" si="32"/>
        <v>15.165269999999998</v>
      </c>
      <c r="F300" s="2">
        <f t="shared" si="33"/>
        <v>15.352084999999999</v>
      </c>
      <c r="G300" s="2">
        <f t="shared" si="27"/>
        <v>15.558910000000001</v>
      </c>
      <c r="H300" s="2">
        <f t="shared" si="31"/>
        <v>17.773743499999952</v>
      </c>
      <c r="I300" s="2">
        <f t="array" ref="I300">SUMPRODUCT(B284:B303, (ROW(B284:B303)-ROW(B284)+1)) / (20*21/2)</f>
        <v>15.073199047619047</v>
      </c>
      <c r="J300" s="2">
        <f t="shared" si="34"/>
        <v>15.298855814762581</v>
      </c>
      <c r="K300" s="2">
        <f t="shared" si="28"/>
        <v>15.576241734658497</v>
      </c>
    </row>
    <row r="301" spans="1:11" ht="13.5" x14ac:dyDescent="0.25">
      <c r="A301" s="3">
        <f>TITRES_STAT!B304</f>
        <v>42444</v>
      </c>
      <c r="B301" s="6">
        <f>TITRES_STAT!D304</f>
        <v>14.757300000000001</v>
      </c>
      <c r="C301" s="2">
        <f t="shared" si="29"/>
        <v>0</v>
      </c>
      <c r="D301" s="2">
        <f t="shared" si="30"/>
        <v>15.02928</v>
      </c>
      <c r="E301" s="2">
        <f t="shared" si="32"/>
        <v>15.119939999999996</v>
      </c>
      <c r="F301" s="2">
        <f t="shared" si="33"/>
        <v>15.305969999999997</v>
      </c>
      <c r="G301" s="2">
        <f t="shared" si="27"/>
        <v>15.53046</v>
      </c>
      <c r="H301" s="2">
        <f t="shared" si="31"/>
        <v>17.745333499999951</v>
      </c>
      <c r="I301" s="2">
        <f t="array" ref="I301">SUMPRODUCT(B285:B304, (ROW(B285:B304)-ROW(B285)+1)) / (20*21/2)</f>
        <v>15.029728571428572</v>
      </c>
      <c r="J301" s="2">
        <f t="shared" si="34"/>
        <v>15.247279070499479</v>
      </c>
      <c r="K301" s="2">
        <f t="shared" si="28"/>
        <v>15.544126372515027</v>
      </c>
    </row>
    <row r="302" spans="1:11" ht="13.5" x14ac:dyDescent="0.25">
      <c r="A302" s="3">
        <f>TITRES_STAT!B305</f>
        <v>42445</v>
      </c>
      <c r="B302" s="6">
        <f>TITRES_STAT!D305</f>
        <v>14.757300000000001</v>
      </c>
      <c r="C302" s="2">
        <f t="shared" si="29"/>
        <v>0</v>
      </c>
      <c r="D302" s="2">
        <f t="shared" si="30"/>
        <v>14.93862</v>
      </c>
      <c r="E302" s="2">
        <f t="shared" si="32"/>
        <v>15.074610000000002</v>
      </c>
      <c r="F302" s="2">
        <f t="shared" si="33"/>
        <v>15.259854999999998</v>
      </c>
      <c r="G302" s="2">
        <f t="shared" si="27"/>
        <v>15.511701999999998</v>
      </c>
      <c r="H302" s="2">
        <f t="shared" si="31"/>
        <v>17.716923499999954</v>
      </c>
      <c r="I302" s="2">
        <f t="array" ref="I302">SUMPRODUCT(B286:B305, (ROW(B286:B305)-ROW(B286)+1)) / (20*21/2)</f>
        <v>14.99065</v>
      </c>
      <c r="J302" s="2">
        <f t="shared" si="34"/>
        <v>15.200614397118576</v>
      </c>
      <c r="K302" s="2">
        <f t="shared" si="28"/>
        <v>15.513270436337967</v>
      </c>
    </row>
    <row r="303" spans="1:11" ht="13.5" x14ac:dyDescent="0.25">
      <c r="A303" s="3">
        <f>TITRES_STAT!B306</f>
        <v>42446</v>
      </c>
      <c r="B303" s="6">
        <f>TITRES_STAT!D306</f>
        <v>14.757300000000001</v>
      </c>
      <c r="C303" s="2">
        <f t="shared" si="29"/>
        <v>0</v>
      </c>
      <c r="D303" s="2">
        <f t="shared" si="30"/>
        <v>14.84796</v>
      </c>
      <c r="E303" s="2">
        <f t="shared" si="32"/>
        <v>15.02928</v>
      </c>
      <c r="F303" s="2">
        <f t="shared" si="33"/>
        <v>15.213739999999998</v>
      </c>
      <c r="G303" s="2">
        <f t="shared" si="27"/>
        <v>15.493255999999997</v>
      </c>
      <c r="H303" s="2">
        <f t="shared" si="31"/>
        <v>17.688511499999954</v>
      </c>
      <c r="I303" s="2">
        <f t="array" ref="I303">SUMPRODUCT(B287:B306, (ROW(B287:B306)-ROW(B287)+1)) / (20*21/2)</f>
        <v>14.913896666666666</v>
      </c>
      <c r="J303" s="2">
        <f t="shared" si="34"/>
        <v>15.158393978345378</v>
      </c>
      <c r="K303" s="2">
        <f t="shared" si="28"/>
        <v>15.483624536873734</v>
      </c>
    </row>
    <row r="304" spans="1:11" ht="13.5" x14ac:dyDescent="0.25">
      <c r="A304" s="3">
        <f>TITRES_STAT!B307</f>
        <v>42447</v>
      </c>
      <c r="B304" s="6">
        <f>TITRES_STAT!D307</f>
        <v>14.757300000000001</v>
      </c>
      <c r="C304" s="2">
        <f t="shared" si="29"/>
        <v>0</v>
      </c>
      <c r="D304" s="2">
        <f t="shared" si="30"/>
        <v>14.757300000000001</v>
      </c>
      <c r="E304" s="2">
        <f t="shared" si="32"/>
        <v>14.983949999999998</v>
      </c>
      <c r="F304" s="2">
        <f t="shared" si="33"/>
        <v>15.167624999999997</v>
      </c>
      <c r="G304" s="2">
        <f t="shared" si="27"/>
        <v>15.474809999999996</v>
      </c>
      <c r="H304" s="2">
        <f t="shared" si="31"/>
        <v>17.660099499999955</v>
      </c>
      <c r="I304" s="2">
        <f t="array" ref="I304">SUMPRODUCT(B288:B307, (ROW(B288:B307)-ROW(B288)+1)) / (20*21/2)</f>
        <v>14.843638571428571</v>
      </c>
      <c r="J304" s="2">
        <f t="shared" si="34"/>
        <v>15.120194551836295</v>
      </c>
      <c r="K304" s="2">
        <f t="shared" si="28"/>
        <v>15.455141221702215</v>
      </c>
    </row>
    <row r="305" spans="1:11" ht="13.5" x14ac:dyDescent="0.25">
      <c r="A305" s="3">
        <f>TITRES_STAT!B308</f>
        <v>42450</v>
      </c>
      <c r="B305" s="6">
        <f>TITRES_STAT!D308</f>
        <v>14.757300000000001</v>
      </c>
      <c r="C305" s="2">
        <f t="shared" si="29"/>
        <v>0</v>
      </c>
      <c r="D305" s="2">
        <f t="shared" si="30"/>
        <v>14.757300000000001</v>
      </c>
      <c r="E305" s="2">
        <f t="shared" si="32"/>
        <v>14.938619999999997</v>
      </c>
      <c r="F305" s="2">
        <f t="shared" si="33"/>
        <v>15.121509999999995</v>
      </c>
      <c r="G305" s="2">
        <f t="shared" si="27"/>
        <v>15.456363999999997</v>
      </c>
      <c r="H305" s="2">
        <f t="shared" si="31"/>
        <v>17.631687499999956</v>
      </c>
      <c r="I305" s="2">
        <f t="array" ref="I305">SUMPRODUCT(B289:B308, (ROW(B289:B308)-ROW(B289)+1)) / (20*21/2)</f>
        <v>14.820447142857143</v>
      </c>
      <c r="J305" s="2">
        <f t="shared" si="34"/>
        <v>15.085633165947124</v>
      </c>
      <c r="K305" s="2">
        <f t="shared" si="28"/>
        <v>15.427774899282522</v>
      </c>
    </row>
    <row r="306" spans="1:11" ht="13.5" x14ac:dyDescent="0.25">
      <c r="A306" s="3">
        <f>TITRES_STAT!B309</f>
        <v>42451</v>
      </c>
      <c r="B306" s="6">
        <f>TITRES_STAT!D309</f>
        <v>14.3156</v>
      </c>
      <c r="C306" s="2">
        <f t="shared" si="29"/>
        <v>-0.44170000000000087</v>
      </c>
      <c r="D306" s="2">
        <f t="shared" si="30"/>
        <v>14.668960000000002</v>
      </c>
      <c r="E306" s="2">
        <f t="shared" si="32"/>
        <v>14.849119999999999</v>
      </c>
      <c r="F306" s="2">
        <f t="shared" si="33"/>
        <v>15.053309999999996</v>
      </c>
      <c r="G306" s="2">
        <f t="shared" ref="G306:G369" si="35">AVERAGE(B257:B306)</f>
        <v>15.429083999999996</v>
      </c>
      <c r="H306" s="2">
        <f t="shared" si="31"/>
        <v>17.601066999999958</v>
      </c>
      <c r="I306" s="2">
        <f t="array" ref="I306">SUMPRODUCT(B290:B309, (ROW(B290:B309)-ROW(B290)+1)) / (20*21/2)</f>
        <v>14.83968904761905</v>
      </c>
      <c r="J306" s="2">
        <f t="shared" si="34"/>
        <v>15.012296673952161</v>
      </c>
      <c r="K306" s="2">
        <f t="shared" si="28"/>
        <v>15.384160197349873</v>
      </c>
    </row>
    <row r="307" spans="1:11" ht="13.5" x14ac:dyDescent="0.25">
      <c r="A307" s="3">
        <f>TITRES_STAT!B310</f>
        <v>42452</v>
      </c>
      <c r="B307" s="6">
        <f>TITRES_STAT!D310</f>
        <v>14.3156</v>
      </c>
      <c r="C307" s="2">
        <f t="shared" si="29"/>
        <v>0</v>
      </c>
      <c r="D307" s="2">
        <f t="shared" si="30"/>
        <v>14.580620000000001</v>
      </c>
      <c r="E307" s="2">
        <f t="shared" si="32"/>
        <v>14.759619999999998</v>
      </c>
      <c r="F307" s="2">
        <f t="shared" si="33"/>
        <v>14.985109999999997</v>
      </c>
      <c r="G307" s="2">
        <f t="shared" si="35"/>
        <v>15.401803999999995</v>
      </c>
      <c r="H307" s="2">
        <f t="shared" si="31"/>
        <v>17.570446499999957</v>
      </c>
      <c r="I307" s="2">
        <f t="array" ref="I307">SUMPRODUCT(B291:B310, (ROW(B291:B310)-ROW(B291)+1)) / (20*21/2)</f>
        <v>14.859154285714288</v>
      </c>
      <c r="J307" s="2">
        <f t="shared" si="34"/>
        <v>14.94594460976624</v>
      </c>
      <c r="K307" s="2">
        <f t="shared" ref="K307:K370" si="36">$K$4*B307+(1-$K$4)*K306</f>
        <v>15.342255875885172</v>
      </c>
    </row>
    <row r="308" spans="1:11" ht="13.5" x14ac:dyDescent="0.25">
      <c r="A308" s="3">
        <f>TITRES_STAT!B311</f>
        <v>42453</v>
      </c>
      <c r="B308" s="6">
        <f>TITRES_STAT!D311</f>
        <v>14.7416</v>
      </c>
      <c r="C308" s="2">
        <f t="shared" si="29"/>
        <v>0.42600000000000016</v>
      </c>
      <c r="D308" s="2">
        <f t="shared" si="30"/>
        <v>14.577480000000003</v>
      </c>
      <c r="E308" s="2">
        <f t="shared" si="32"/>
        <v>14.712720000000001</v>
      </c>
      <c r="F308" s="2">
        <f t="shared" si="33"/>
        <v>14.961659999999998</v>
      </c>
      <c r="G308" s="2">
        <f t="shared" si="35"/>
        <v>15.383043999999995</v>
      </c>
      <c r="H308" s="2">
        <f t="shared" si="31"/>
        <v>17.541955999999956</v>
      </c>
      <c r="I308" s="2">
        <f t="array" ref="I308">SUMPRODUCT(B292:B311, (ROW(B292:B311)-ROW(B292)+1)) / (20*21/2)</f>
        <v>14.878842857142857</v>
      </c>
      <c r="J308" s="2">
        <f t="shared" si="34"/>
        <v>14.926483218359932</v>
      </c>
      <c r="K308" s="2">
        <f t="shared" si="36"/>
        <v>15.318700743497519</v>
      </c>
    </row>
    <row r="309" spans="1:11" ht="13.5" x14ac:dyDescent="0.25">
      <c r="A309" s="3">
        <f>TITRES_STAT!B312</f>
        <v>42454</v>
      </c>
      <c r="B309" s="6">
        <f>TITRES_STAT!D312</f>
        <v>15.1637</v>
      </c>
      <c r="C309" s="2">
        <f t="shared" si="29"/>
        <v>0.42210000000000036</v>
      </c>
      <c r="D309" s="2">
        <f t="shared" si="30"/>
        <v>14.658760000000001</v>
      </c>
      <c r="E309" s="2">
        <f t="shared" si="32"/>
        <v>14.708030000000003</v>
      </c>
      <c r="F309" s="2">
        <f t="shared" si="33"/>
        <v>14.959314999999995</v>
      </c>
      <c r="G309" s="2">
        <f t="shared" si="35"/>
        <v>15.372725999999995</v>
      </c>
      <c r="H309" s="2">
        <f t="shared" si="31"/>
        <v>17.515575999999957</v>
      </c>
      <c r="I309" s="2">
        <f t="array" ref="I309">SUMPRODUCT(B293:B312, (ROW(B293:B312)-ROW(B293)+1)) / (20*21/2)</f>
        <v>14.89875476190476</v>
      </c>
      <c r="J309" s="2">
        <f t="shared" si="34"/>
        <v>14.949075292801844</v>
      </c>
      <c r="K309" s="2">
        <f t="shared" si="36"/>
        <v>15.312622282968205</v>
      </c>
    </row>
    <row r="310" spans="1:11" ht="13.5" x14ac:dyDescent="0.25">
      <c r="A310" s="3">
        <f>TITRES_STAT!B313</f>
        <v>42457</v>
      </c>
      <c r="B310" s="6">
        <f>TITRES_STAT!D313</f>
        <v>15.1637</v>
      </c>
      <c r="C310" s="2">
        <f t="shared" si="29"/>
        <v>0</v>
      </c>
      <c r="D310" s="2">
        <f t="shared" si="30"/>
        <v>14.740039999999999</v>
      </c>
      <c r="E310" s="2">
        <f t="shared" si="32"/>
        <v>14.748670000000001</v>
      </c>
      <c r="F310" s="2">
        <f t="shared" si="33"/>
        <v>14.956969999999995</v>
      </c>
      <c r="G310" s="2">
        <f t="shared" si="35"/>
        <v>15.362407999999993</v>
      </c>
      <c r="H310" s="2">
        <f t="shared" si="31"/>
        <v>17.489195999999957</v>
      </c>
      <c r="I310" s="2">
        <f t="array" ref="I310">SUMPRODUCT(B294:B313, (ROW(B294:B313)-ROW(B294)+1)) / (20*21/2)</f>
        <v>14.918889999999998</v>
      </c>
      <c r="J310" s="2">
        <f t="shared" si="34"/>
        <v>14.969515741106431</v>
      </c>
      <c r="K310" s="2">
        <f t="shared" si="36"/>
        <v>15.306782193440039</v>
      </c>
    </row>
    <row r="311" spans="1:11" ht="13.5" x14ac:dyDescent="0.25">
      <c r="A311" s="3">
        <f>TITRES_STAT!B314</f>
        <v>42458</v>
      </c>
      <c r="B311" s="6">
        <f>TITRES_STAT!D314</f>
        <v>15.1637</v>
      </c>
      <c r="C311" s="2">
        <f t="shared" si="29"/>
        <v>0</v>
      </c>
      <c r="D311" s="2">
        <f t="shared" si="30"/>
        <v>14.909659999999999</v>
      </c>
      <c r="E311" s="2">
        <f t="shared" si="32"/>
        <v>14.789310000000004</v>
      </c>
      <c r="F311" s="2">
        <f t="shared" si="33"/>
        <v>14.954624999999997</v>
      </c>
      <c r="G311" s="2">
        <f t="shared" si="35"/>
        <v>15.352089999999992</v>
      </c>
      <c r="H311" s="2">
        <f t="shared" si="31"/>
        <v>17.462815999999957</v>
      </c>
      <c r="I311" s="2">
        <f t="array" ref="I311">SUMPRODUCT(B295:B314, (ROW(B295:B314)-ROW(B295)+1)) / (20*21/2)</f>
        <v>14.939248571428569</v>
      </c>
      <c r="J311" s="2">
        <f t="shared" si="34"/>
        <v>14.988009480048675</v>
      </c>
      <c r="K311" s="2">
        <f t="shared" si="36"/>
        <v>15.301171127030626</v>
      </c>
    </row>
    <row r="312" spans="1:11" ht="13.5" x14ac:dyDescent="0.25">
      <c r="A312" s="3">
        <f>TITRES_STAT!B315</f>
        <v>42459</v>
      </c>
      <c r="B312" s="6">
        <f>TITRES_STAT!D315</f>
        <v>15.1637</v>
      </c>
      <c r="C312" s="2">
        <f t="shared" si="29"/>
        <v>0</v>
      </c>
      <c r="D312" s="2">
        <f t="shared" si="30"/>
        <v>15.079280000000001</v>
      </c>
      <c r="E312" s="2">
        <f t="shared" si="32"/>
        <v>14.829950000000002</v>
      </c>
      <c r="F312" s="2">
        <f t="shared" si="33"/>
        <v>14.952279999999998</v>
      </c>
      <c r="G312" s="2">
        <f t="shared" si="35"/>
        <v>15.341771999999992</v>
      </c>
      <c r="H312" s="2">
        <f t="shared" si="31"/>
        <v>17.436435999999958</v>
      </c>
      <c r="I312" s="2">
        <f t="array" ref="I312">SUMPRODUCT(B296:B315, (ROW(B296:B315)-ROW(B296)+1)) / (20*21/2)</f>
        <v>14.959830476190477</v>
      </c>
      <c r="J312" s="2">
        <f t="shared" si="34"/>
        <v>15.004741910520231</v>
      </c>
      <c r="K312" s="2">
        <f t="shared" si="36"/>
        <v>15.29578010244119</v>
      </c>
    </row>
    <row r="313" spans="1:11" ht="13.5" x14ac:dyDescent="0.25">
      <c r="A313" s="3">
        <f>TITRES_STAT!B316</f>
        <v>42460</v>
      </c>
      <c r="B313" s="6">
        <f>TITRES_STAT!D316</f>
        <v>15.1637</v>
      </c>
      <c r="C313" s="2">
        <f t="shared" si="29"/>
        <v>0</v>
      </c>
      <c r="D313" s="2">
        <f t="shared" si="30"/>
        <v>15.1637</v>
      </c>
      <c r="E313" s="2">
        <f t="shared" si="32"/>
        <v>14.870590000000004</v>
      </c>
      <c r="F313" s="2">
        <f t="shared" si="33"/>
        <v>14.949935</v>
      </c>
      <c r="G313" s="2">
        <f t="shared" si="35"/>
        <v>15.331453999999992</v>
      </c>
      <c r="H313" s="2">
        <f t="shared" si="31"/>
        <v>17.410055999999958</v>
      </c>
      <c r="I313" s="2">
        <f t="array" ref="I313">SUMPRODUCT(B297:B316, (ROW(B297:B316)-ROW(B297)+1)) / (20*21/2)</f>
        <v>14.980635714285714</v>
      </c>
      <c r="J313" s="2">
        <f t="shared" si="34"/>
        <v>15.019880776184969</v>
      </c>
      <c r="K313" s="2">
        <f t="shared" si="36"/>
        <v>15.290600490580751</v>
      </c>
    </row>
    <row r="314" spans="1:11" ht="13.5" x14ac:dyDescent="0.25">
      <c r="A314" s="3">
        <f>TITRES_STAT!B317</f>
        <v>42461</v>
      </c>
      <c r="B314" s="6">
        <f>TITRES_STAT!D317</f>
        <v>15.1637</v>
      </c>
      <c r="C314" s="2">
        <f t="shared" si="29"/>
        <v>0</v>
      </c>
      <c r="D314" s="2">
        <f t="shared" si="30"/>
        <v>15.1637</v>
      </c>
      <c r="E314" s="2">
        <f t="shared" si="32"/>
        <v>14.911230000000003</v>
      </c>
      <c r="F314" s="2">
        <f t="shared" si="33"/>
        <v>14.94759</v>
      </c>
      <c r="G314" s="2">
        <f t="shared" si="35"/>
        <v>15.32113599999999</v>
      </c>
      <c r="H314" s="2">
        <f t="shared" si="31"/>
        <v>17.383675999999959</v>
      </c>
      <c r="I314" s="2">
        <f t="array" ref="I314">SUMPRODUCT(B298:B317, (ROW(B298:B317)-ROW(B298)+1)) / (20*21/2)</f>
        <v>14.921635714285715</v>
      </c>
      <c r="J314" s="2">
        <f t="shared" si="34"/>
        <v>15.033577845119733</v>
      </c>
      <c r="K314" s="2">
        <f t="shared" si="36"/>
        <v>15.285624000754055</v>
      </c>
    </row>
    <row r="315" spans="1:11" ht="13.5" x14ac:dyDescent="0.25">
      <c r="A315" s="3">
        <f>TITRES_STAT!B318</f>
        <v>42464</v>
      </c>
      <c r="B315" s="6">
        <f>TITRES_STAT!D318</f>
        <v>15.1637</v>
      </c>
      <c r="C315" s="2">
        <f t="shared" si="29"/>
        <v>0</v>
      </c>
      <c r="D315" s="2">
        <f t="shared" si="30"/>
        <v>15.1637</v>
      </c>
      <c r="E315" s="2">
        <f t="shared" si="32"/>
        <v>14.951870000000003</v>
      </c>
      <c r="F315" s="2">
        <f t="shared" si="33"/>
        <v>14.945245</v>
      </c>
      <c r="G315" s="2">
        <f t="shared" si="35"/>
        <v>15.310817999999989</v>
      </c>
      <c r="H315" s="2">
        <f t="shared" si="31"/>
        <v>17.357295999999959</v>
      </c>
      <c r="I315" s="2">
        <f t="array" ref="I315">SUMPRODUCT(B299:B318, (ROW(B299:B318)-ROW(B299)+1)) / (20*21/2)</f>
        <v>14.866860476190476</v>
      </c>
      <c r="J315" s="2">
        <f t="shared" si="34"/>
        <v>15.045970431298805</v>
      </c>
      <c r="K315" s="2">
        <f t="shared" si="36"/>
        <v>15.28084266739115</v>
      </c>
    </row>
    <row r="316" spans="1:11" ht="13.5" x14ac:dyDescent="0.25">
      <c r="A316" s="3">
        <f>TITRES_STAT!B319</f>
        <v>42465</v>
      </c>
      <c r="B316" s="6">
        <f>TITRES_STAT!D319</f>
        <v>15.1637</v>
      </c>
      <c r="C316" s="2">
        <f t="shared" si="29"/>
        <v>0</v>
      </c>
      <c r="D316" s="2">
        <f t="shared" si="30"/>
        <v>15.1637</v>
      </c>
      <c r="E316" s="2">
        <f t="shared" si="32"/>
        <v>15.03668</v>
      </c>
      <c r="F316" s="2">
        <f t="shared" si="33"/>
        <v>14.9429</v>
      </c>
      <c r="G316" s="2">
        <f t="shared" si="35"/>
        <v>15.300499999999989</v>
      </c>
      <c r="H316" s="2">
        <f t="shared" si="31"/>
        <v>17.330915999999959</v>
      </c>
      <c r="I316" s="2">
        <f t="array" ref="I316">SUMPRODUCT(B300:B319, (ROW(B300:B319)-ROW(B300)+1)) / (20*21/2)</f>
        <v>14.816310000000001</v>
      </c>
      <c r="J316" s="2">
        <f t="shared" si="34"/>
        <v>15.057182771175111</v>
      </c>
      <c r="K316" s="2">
        <f t="shared" si="36"/>
        <v>15.276248837297379</v>
      </c>
    </row>
    <row r="317" spans="1:11" ht="13.5" x14ac:dyDescent="0.25">
      <c r="A317" s="3">
        <f>TITRES_STAT!B320</f>
        <v>42466</v>
      </c>
      <c r="B317" s="6">
        <f>TITRES_STAT!D320</f>
        <v>14.323399999999999</v>
      </c>
      <c r="C317" s="2">
        <f t="shared" si="29"/>
        <v>-0.84030000000000094</v>
      </c>
      <c r="D317" s="2">
        <f t="shared" si="30"/>
        <v>14.99564</v>
      </c>
      <c r="E317" s="2">
        <f t="shared" si="32"/>
        <v>15.037460000000001</v>
      </c>
      <c r="F317" s="2">
        <f t="shared" si="33"/>
        <v>14.898540000000001</v>
      </c>
      <c r="G317" s="2">
        <f t="shared" si="35"/>
        <v>15.27337599999999</v>
      </c>
      <c r="H317" s="2">
        <f t="shared" si="31"/>
        <v>17.300334499999963</v>
      </c>
      <c r="I317" s="2">
        <f t="array" ref="I317">SUMPRODUCT(B301:B320, (ROW(B301:B320)-ROW(B301)+1)) / (20*21/2)</f>
        <v>14.769984285714285</v>
      </c>
      <c r="J317" s="2">
        <f t="shared" si="34"/>
        <v>14.987298697729862</v>
      </c>
      <c r="K317" s="2">
        <f t="shared" si="36"/>
        <v>15.238882216226894</v>
      </c>
    </row>
    <row r="318" spans="1:11" ht="13.5" x14ac:dyDescent="0.25">
      <c r="A318" s="3">
        <f>TITRES_STAT!B321</f>
        <v>42467</v>
      </c>
      <c r="B318" s="6">
        <f>TITRES_STAT!D321</f>
        <v>14.323399999999999</v>
      </c>
      <c r="C318" s="2">
        <f t="shared" si="29"/>
        <v>0</v>
      </c>
      <c r="D318" s="2">
        <f t="shared" si="30"/>
        <v>14.827580000000001</v>
      </c>
      <c r="E318" s="2">
        <f t="shared" si="32"/>
        <v>14.99564</v>
      </c>
      <c r="F318" s="2">
        <f t="shared" si="33"/>
        <v>14.854180000000003</v>
      </c>
      <c r="G318" s="2">
        <f t="shared" si="35"/>
        <v>15.246251999999988</v>
      </c>
      <c r="H318" s="2">
        <f t="shared" si="31"/>
        <v>17.267759499999965</v>
      </c>
      <c r="I318" s="2">
        <f t="array" ref="I318">SUMPRODUCT(B302:B321, (ROW(B302:B321)-ROW(B302)+1)) / (20*21/2)</f>
        <v>14.725724761904761</v>
      </c>
      <c r="J318" s="2">
        <f t="shared" si="34"/>
        <v>14.924070250327018</v>
      </c>
      <c r="K318" s="2">
        <f t="shared" si="36"/>
        <v>15.202980952845447</v>
      </c>
    </row>
    <row r="319" spans="1:11" ht="13.5" x14ac:dyDescent="0.25">
      <c r="A319" s="3">
        <f>TITRES_STAT!B322</f>
        <v>42468</v>
      </c>
      <c r="B319" s="6">
        <f>TITRES_STAT!D322</f>
        <v>14.323399999999999</v>
      </c>
      <c r="C319" s="2">
        <f t="shared" si="29"/>
        <v>0</v>
      </c>
      <c r="D319" s="2">
        <f t="shared" si="30"/>
        <v>14.659520000000001</v>
      </c>
      <c r="E319" s="2">
        <f t="shared" si="32"/>
        <v>14.91161</v>
      </c>
      <c r="F319" s="2">
        <f t="shared" si="33"/>
        <v>14.809820000000002</v>
      </c>
      <c r="G319" s="2">
        <f t="shared" si="35"/>
        <v>15.219127999999989</v>
      </c>
      <c r="H319" s="2">
        <f t="shared" si="31"/>
        <v>17.235184499999967</v>
      </c>
      <c r="I319" s="2">
        <f t="array" ref="I319">SUMPRODUCT(B303:B322, (ROW(B303:B322)-ROW(B303)+1)) / (20*21/2)</f>
        <v>14.683531428571429</v>
      </c>
      <c r="J319" s="2">
        <f t="shared" si="34"/>
        <v>14.866863559819683</v>
      </c>
      <c r="K319" s="2">
        <f t="shared" si="36"/>
        <v>15.168487582145627</v>
      </c>
    </row>
    <row r="320" spans="1:11" ht="13.5" x14ac:dyDescent="0.25">
      <c r="A320" s="3">
        <f>TITRES_STAT!B323</f>
        <v>42471</v>
      </c>
      <c r="B320" s="6">
        <f>TITRES_STAT!D323</f>
        <v>14.323399999999999</v>
      </c>
      <c r="C320" s="2">
        <f t="shared" si="29"/>
        <v>0</v>
      </c>
      <c r="D320" s="2">
        <f t="shared" si="30"/>
        <v>14.49146</v>
      </c>
      <c r="E320" s="2">
        <f t="shared" si="32"/>
        <v>14.827579999999998</v>
      </c>
      <c r="F320" s="2">
        <f t="shared" si="33"/>
        <v>14.788125000000003</v>
      </c>
      <c r="G320" s="2">
        <f t="shared" si="35"/>
        <v>15.192003999999988</v>
      </c>
      <c r="H320" s="2">
        <f t="shared" si="31"/>
        <v>17.202609499999969</v>
      </c>
      <c r="I320" s="2">
        <f t="array" ref="I320">SUMPRODUCT(B304:B323, (ROW(B304:B323)-ROW(B304)+1)) / (20*21/2)</f>
        <v>14.675042380952382</v>
      </c>
      <c r="J320" s="2">
        <f t="shared" si="34"/>
        <v>14.815105125551142</v>
      </c>
      <c r="K320" s="2">
        <f t="shared" si="36"/>
        <v>15.13534689264972</v>
      </c>
    </row>
    <row r="321" spans="1:11" ht="13.5" x14ac:dyDescent="0.25">
      <c r="A321" s="3">
        <f>TITRES_STAT!B324</f>
        <v>42472</v>
      </c>
      <c r="B321" s="6">
        <f>TITRES_STAT!D324</f>
        <v>14.323399999999999</v>
      </c>
      <c r="C321" s="2">
        <f t="shared" si="29"/>
        <v>0</v>
      </c>
      <c r="D321" s="2">
        <f t="shared" si="30"/>
        <v>14.323399999999998</v>
      </c>
      <c r="E321" s="2">
        <f t="shared" si="32"/>
        <v>14.743549999999995</v>
      </c>
      <c r="F321" s="2">
        <f t="shared" si="33"/>
        <v>14.766430000000003</v>
      </c>
      <c r="G321" s="2">
        <f t="shared" si="35"/>
        <v>15.164879999999988</v>
      </c>
      <c r="H321" s="2">
        <f t="shared" si="31"/>
        <v>17.170034499999971</v>
      </c>
      <c r="I321" s="2">
        <f t="array" ref="I321">SUMPRODUCT(B305:B324, (ROW(B305:B324)-ROW(B305)+1)) / (20*21/2)</f>
        <v>14.667409047619049</v>
      </c>
      <c r="J321" s="2">
        <f t="shared" si="34"/>
        <v>14.768276065974842</v>
      </c>
      <c r="K321" s="2">
        <f t="shared" si="36"/>
        <v>15.103505838036005</v>
      </c>
    </row>
    <row r="322" spans="1:11" ht="13.5" x14ac:dyDescent="0.25">
      <c r="A322" s="3">
        <f>TITRES_STAT!B325</f>
        <v>42473</v>
      </c>
      <c r="B322" s="6">
        <f>TITRES_STAT!D325</f>
        <v>14.323399999999999</v>
      </c>
      <c r="C322" s="2">
        <f t="shared" si="29"/>
        <v>0</v>
      </c>
      <c r="D322" s="2">
        <f t="shared" si="30"/>
        <v>14.323399999999998</v>
      </c>
      <c r="E322" s="2">
        <f t="shared" si="32"/>
        <v>14.659519999999997</v>
      </c>
      <c r="F322" s="2">
        <f t="shared" si="33"/>
        <v>14.744735</v>
      </c>
      <c r="G322" s="2">
        <f t="shared" si="35"/>
        <v>15.137755999999989</v>
      </c>
      <c r="H322" s="2">
        <f t="shared" si="31"/>
        <v>17.13745949999997</v>
      </c>
      <c r="I322" s="2">
        <f t="array" ref="I322">SUMPRODUCT(B306:B325, (ROW(B306:B325)-ROW(B306)+1)) / (20*21/2)</f>
        <v>14.667689047619046</v>
      </c>
      <c r="J322" s="2">
        <f t="shared" si="34"/>
        <v>14.725906916834381</v>
      </c>
      <c r="K322" s="2">
        <f t="shared" si="36"/>
        <v>15.072913452230672</v>
      </c>
    </row>
    <row r="323" spans="1:11" ht="13.5" x14ac:dyDescent="0.25">
      <c r="A323" s="3">
        <f>TITRES_STAT!B326</f>
        <v>42474</v>
      </c>
      <c r="B323" s="6">
        <f>TITRES_STAT!D326</f>
        <v>14.6556</v>
      </c>
      <c r="C323" s="2">
        <f t="shared" si="29"/>
        <v>0.33220000000000027</v>
      </c>
      <c r="D323" s="2">
        <f t="shared" si="30"/>
        <v>14.389839999999998</v>
      </c>
      <c r="E323" s="2">
        <f t="shared" si="32"/>
        <v>14.608709999999997</v>
      </c>
      <c r="F323" s="2">
        <f t="shared" si="33"/>
        <v>14.739650000000001</v>
      </c>
      <c r="G323" s="2">
        <f t="shared" si="35"/>
        <v>15.117275999999988</v>
      </c>
      <c r="H323" s="2">
        <f t="shared" si="31"/>
        <v>17.106545499999971</v>
      </c>
      <c r="I323" s="2">
        <f t="array" ref="I323">SUMPRODUCT(B307:B326, (ROW(B307:B326)-ROW(B307)+1)) / (20*21/2)</f>
        <v>14.66806238095238</v>
      </c>
      <c r="J323" s="2">
        <f t="shared" si="34"/>
        <v>14.719211019993011</v>
      </c>
      <c r="K323" s="2">
        <f t="shared" si="36"/>
        <v>15.056548218809862</v>
      </c>
    </row>
    <row r="324" spans="1:11" ht="13.5" x14ac:dyDescent="0.25">
      <c r="A324" s="3">
        <f>TITRES_STAT!B327</f>
        <v>42475</v>
      </c>
      <c r="B324" s="6">
        <f>TITRES_STAT!D327</f>
        <v>14.6595</v>
      </c>
      <c r="C324" s="2">
        <f t="shared" ref="C324:C387" si="37">B324-B323</f>
        <v>3.8999999999997925E-3</v>
      </c>
      <c r="D324" s="2">
        <f t="shared" si="30"/>
        <v>14.457059999999998</v>
      </c>
      <c r="E324" s="2">
        <f t="shared" si="32"/>
        <v>14.55829</v>
      </c>
      <c r="F324" s="2">
        <f t="shared" si="33"/>
        <v>14.73476</v>
      </c>
      <c r="G324" s="2">
        <f t="shared" si="35"/>
        <v>15.096873999999989</v>
      </c>
      <c r="H324" s="2">
        <f t="shared" si="31"/>
        <v>17.075650999999972</v>
      </c>
      <c r="I324" s="2">
        <f t="array" ref="I324">SUMPRODUCT(B308:B327, (ROW(B308:B327)-ROW(B308)+1)) / (20*21/2)</f>
        <v>14.729330476190475</v>
      </c>
      <c r="J324" s="2">
        <f t="shared" si="34"/>
        <v>14.713524256184153</v>
      </c>
      <c r="K324" s="2">
        <f t="shared" si="36"/>
        <v>15.040977700425163</v>
      </c>
    </row>
    <row r="325" spans="1:11" ht="13.5" x14ac:dyDescent="0.25">
      <c r="A325" s="3">
        <f>TITRES_STAT!B328</f>
        <v>42478</v>
      </c>
      <c r="B325" s="6">
        <f>TITRES_STAT!D328</f>
        <v>14.7377</v>
      </c>
      <c r="C325" s="2">
        <f t="shared" si="37"/>
        <v>7.8200000000000713E-2</v>
      </c>
      <c r="D325" s="2">
        <f t="shared" si="30"/>
        <v>14.53992</v>
      </c>
      <c r="E325" s="2">
        <f t="shared" si="32"/>
        <v>14.515689999999998</v>
      </c>
      <c r="F325" s="2">
        <f t="shared" si="33"/>
        <v>14.733779999999999</v>
      </c>
      <c r="G325" s="2">
        <f t="shared" si="35"/>
        <v>15.07803599999999</v>
      </c>
      <c r="H325" s="2">
        <f t="shared" si="31"/>
        <v>17.04514749999997</v>
      </c>
      <c r="I325" s="2">
        <f t="array" ref="I325">SUMPRODUCT(B309:B328, (ROW(B309:B328)-ROW(B309)+1)) / (20*21/2)</f>
        <v>14.785443333333331</v>
      </c>
      <c r="J325" s="2">
        <f t="shared" si="34"/>
        <v>14.715826707976138</v>
      </c>
      <c r="K325" s="2">
        <f t="shared" si="36"/>
        <v>15.029084457271235</v>
      </c>
    </row>
    <row r="326" spans="1:11" ht="13.5" x14ac:dyDescent="0.25">
      <c r="A326" s="3">
        <f>TITRES_STAT!B329</f>
        <v>42479</v>
      </c>
      <c r="B326" s="6">
        <f>TITRES_STAT!D329</f>
        <v>14.7377</v>
      </c>
      <c r="C326" s="2">
        <f t="shared" si="37"/>
        <v>0</v>
      </c>
      <c r="D326" s="2">
        <f t="shared" ref="D326:D389" si="38">AVERAGE(B322:B326)</f>
        <v>14.622780000000001</v>
      </c>
      <c r="E326" s="2">
        <f t="shared" si="32"/>
        <v>14.473089999999996</v>
      </c>
      <c r="F326" s="2">
        <f t="shared" si="33"/>
        <v>14.754884999999998</v>
      </c>
      <c r="G326" s="2">
        <f t="shared" si="35"/>
        <v>15.059197999999991</v>
      </c>
      <c r="H326" s="2">
        <f t="shared" si="31"/>
        <v>17.014643999999972</v>
      </c>
      <c r="I326" s="2">
        <f t="array" ref="I326">SUMPRODUCT(B310:B329, (ROW(B310:B329)-ROW(B310)+1)) / (20*21/2)</f>
        <v>14.838429523809522</v>
      </c>
      <c r="J326" s="2">
        <f t="shared" si="34"/>
        <v>14.717909878645077</v>
      </c>
      <c r="K326" s="2">
        <f t="shared" si="36"/>
        <v>15.017657615809618</v>
      </c>
    </row>
    <row r="327" spans="1:11" ht="13.5" x14ac:dyDescent="0.25">
      <c r="A327" s="3">
        <f>TITRES_STAT!B330</f>
        <v>42480</v>
      </c>
      <c r="B327" s="6">
        <f>TITRES_STAT!D330</f>
        <v>15.398199999999999</v>
      </c>
      <c r="C327" s="2">
        <f t="shared" si="37"/>
        <v>0.66049999999999898</v>
      </c>
      <c r="D327" s="2">
        <f t="shared" si="38"/>
        <v>14.837740000000002</v>
      </c>
      <c r="E327" s="2">
        <f t="shared" si="32"/>
        <v>14.580569999999998</v>
      </c>
      <c r="F327" s="2">
        <f t="shared" si="33"/>
        <v>14.809014999999999</v>
      </c>
      <c r="G327" s="2">
        <f t="shared" si="35"/>
        <v>15.053569999999993</v>
      </c>
      <c r="H327" s="2">
        <f t="shared" si="31"/>
        <v>16.987442999999971</v>
      </c>
      <c r="I327" s="2">
        <f t="array" ref="I327">SUMPRODUCT(B311:B330, (ROW(B311:B330)-ROW(B311)+1)) / (20*21/2)</f>
        <v>14.890299047619047</v>
      </c>
      <c r="J327" s="2">
        <f t="shared" si="34"/>
        <v>14.782699414012212</v>
      </c>
      <c r="K327" s="2">
        <f t="shared" si="36"/>
        <v>15.032580846562182</v>
      </c>
    </row>
    <row r="328" spans="1:11" ht="13.5" x14ac:dyDescent="0.25">
      <c r="A328" s="3">
        <f>TITRES_STAT!B331</f>
        <v>42481</v>
      </c>
      <c r="B328" s="6">
        <f>TITRES_STAT!D331</f>
        <v>15.398199999999999</v>
      </c>
      <c r="C328" s="2">
        <f t="shared" si="37"/>
        <v>0</v>
      </c>
      <c r="D328" s="2">
        <f t="shared" si="38"/>
        <v>14.986260000000001</v>
      </c>
      <c r="E328" s="2">
        <f t="shared" si="32"/>
        <v>14.688049999999999</v>
      </c>
      <c r="F328" s="2">
        <f t="shared" si="33"/>
        <v>14.841844999999996</v>
      </c>
      <c r="G328" s="2">
        <f t="shared" si="35"/>
        <v>15.047941999999994</v>
      </c>
      <c r="H328" s="2">
        <f t="shared" si="31"/>
        <v>16.960241999999973</v>
      </c>
      <c r="I328" s="2">
        <f t="array" ref="I328">SUMPRODUCT(B312:B331, (ROW(B312:B331)-ROW(B312)+1)) / (20*21/2)</f>
        <v>14.941051904761903</v>
      </c>
      <c r="J328" s="2">
        <f t="shared" si="34"/>
        <v>14.841318517439621</v>
      </c>
      <c r="K328" s="2">
        <f t="shared" si="36"/>
        <v>15.046918852579351</v>
      </c>
    </row>
    <row r="329" spans="1:11" ht="13.5" x14ac:dyDescent="0.25">
      <c r="A329" s="3">
        <f>TITRES_STAT!B332</f>
        <v>42482</v>
      </c>
      <c r="B329" s="6">
        <f>TITRES_STAT!D332</f>
        <v>15.398199999999999</v>
      </c>
      <c r="C329" s="2">
        <f t="shared" si="37"/>
        <v>0</v>
      </c>
      <c r="D329" s="2">
        <f t="shared" si="38"/>
        <v>15.134</v>
      </c>
      <c r="E329" s="2">
        <f t="shared" si="32"/>
        <v>14.795529999999999</v>
      </c>
      <c r="F329" s="2">
        <f t="shared" si="33"/>
        <v>14.853569999999994</v>
      </c>
      <c r="G329" s="2">
        <f t="shared" si="35"/>
        <v>15.042313999999994</v>
      </c>
      <c r="H329" s="2">
        <f t="shared" si="31"/>
        <v>16.933040999999971</v>
      </c>
      <c r="I329" s="2">
        <f t="array" ref="I329">SUMPRODUCT(B313:B332, (ROW(B313:B332)-ROW(B313)+1)) / (20*21/2)</f>
        <v>14.990688095238093</v>
      </c>
      <c r="J329" s="2">
        <f t="shared" si="34"/>
        <v>14.894354849112037</v>
      </c>
      <c r="K329" s="2">
        <f t="shared" si="36"/>
        <v>15.060694583850749</v>
      </c>
    </row>
    <row r="330" spans="1:11" ht="13.5" x14ac:dyDescent="0.25">
      <c r="A330" s="3">
        <f>TITRES_STAT!B333</f>
        <v>42485</v>
      </c>
      <c r="B330" s="6">
        <f>TITRES_STAT!D333</f>
        <v>15.398199999999999</v>
      </c>
      <c r="C330" s="2">
        <f t="shared" si="37"/>
        <v>0</v>
      </c>
      <c r="D330" s="2">
        <f t="shared" si="38"/>
        <v>15.2661</v>
      </c>
      <c r="E330" s="2">
        <f t="shared" si="32"/>
        <v>14.90301</v>
      </c>
      <c r="F330" s="2">
        <f t="shared" si="33"/>
        <v>14.865294999999994</v>
      </c>
      <c r="G330" s="2">
        <f t="shared" si="35"/>
        <v>15.036685999999996</v>
      </c>
      <c r="H330" s="2">
        <f t="shared" ref="H330:H393" si="39">AVERAGE(B131:B330)</f>
        <v>16.905839999999969</v>
      </c>
      <c r="I330" s="2">
        <f t="array" ref="I330">SUMPRODUCT(B314:B333, (ROW(B314:B333)-ROW(B314)+1)) / (20*21/2)</f>
        <v>15.03920761904762</v>
      </c>
      <c r="J330" s="2">
        <f t="shared" si="34"/>
        <v>14.942340101577557</v>
      </c>
      <c r="K330" s="2">
        <f t="shared" si="36"/>
        <v>15.073930090366405</v>
      </c>
    </row>
    <row r="331" spans="1:11" ht="13.5" x14ac:dyDescent="0.25">
      <c r="A331" s="3">
        <f>TITRES_STAT!B334</f>
        <v>42486</v>
      </c>
      <c r="B331" s="6">
        <f>TITRES_STAT!D334</f>
        <v>15.398199999999999</v>
      </c>
      <c r="C331" s="2">
        <f t="shared" si="37"/>
        <v>0</v>
      </c>
      <c r="D331" s="2">
        <f t="shared" si="38"/>
        <v>15.398199999999999</v>
      </c>
      <c r="E331" s="2">
        <f t="shared" si="32"/>
        <v>15.010490000000001</v>
      </c>
      <c r="F331" s="2">
        <f t="shared" si="33"/>
        <v>14.877019999999993</v>
      </c>
      <c r="G331" s="2">
        <f t="shared" si="35"/>
        <v>15.031057999999996</v>
      </c>
      <c r="H331" s="2">
        <f t="shared" si="39"/>
        <v>16.878638999999968</v>
      </c>
      <c r="I331" s="2">
        <f t="array" ref="I331">SUMPRODUCT(B315:B334, (ROW(B315:B334)-ROW(B315)+1)) / (20*21/2)</f>
        <v>15.086610476190476</v>
      </c>
      <c r="J331" s="2">
        <f t="shared" si="34"/>
        <v>14.985755329998742</v>
      </c>
      <c r="K331" s="2">
        <f t="shared" si="36"/>
        <v>15.086646557410859</v>
      </c>
    </row>
    <row r="332" spans="1:11" ht="13.5" x14ac:dyDescent="0.25">
      <c r="A332" s="3">
        <f>TITRES_STAT!B335</f>
        <v>42487</v>
      </c>
      <c r="B332" s="6">
        <f>TITRES_STAT!D335</f>
        <v>15.398199999999999</v>
      </c>
      <c r="C332" s="2">
        <f t="shared" si="37"/>
        <v>0</v>
      </c>
      <c r="D332" s="2">
        <f t="shared" si="38"/>
        <v>15.398199999999999</v>
      </c>
      <c r="E332" s="2">
        <f t="shared" ref="E332:E395" si="40">AVERAGE(B323:B332)</f>
        <v>15.117970000000003</v>
      </c>
      <c r="F332" s="2">
        <f t="shared" si="33"/>
        <v>14.888744999999995</v>
      </c>
      <c r="G332" s="2">
        <f t="shared" si="35"/>
        <v>15.025429999999997</v>
      </c>
      <c r="H332" s="2">
        <f t="shared" si="39"/>
        <v>16.85143799999997</v>
      </c>
      <c r="I332" s="2">
        <f t="array" ref="I332">SUMPRODUCT(B316:B335, (ROW(B316:B335)-ROW(B316)+1)) / (20*21/2)</f>
        <v>15.132896666666666</v>
      </c>
      <c r="J332" s="2">
        <f t="shared" si="34"/>
        <v>15.025035774760767</v>
      </c>
      <c r="K332" s="2">
        <f t="shared" si="36"/>
        <v>15.098864339473177</v>
      </c>
    </row>
    <row r="333" spans="1:11" ht="13.5" x14ac:dyDescent="0.25">
      <c r="A333" s="3">
        <f>TITRES_STAT!B336</f>
        <v>42488</v>
      </c>
      <c r="B333" s="6">
        <f>TITRES_STAT!D336</f>
        <v>15.398199999999999</v>
      </c>
      <c r="C333" s="2">
        <f t="shared" si="37"/>
        <v>0</v>
      </c>
      <c r="D333" s="2">
        <f t="shared" si="38"/>
        <v>15.398199999999999</v>
      </c>
      <c r="E333" s="2">
        <f t="shared" si="40"/>
        <v>15.19223</v>
      </c>
      <c r="F333" s="2">
        <f t="shared" si="33"/>
        <v>14.900469999999995</v>
      </c>
      <c r="G333" s="2">
        <f t="shared" si="35"/>
        <v>15.019801999999997</v>
      </c>
      <c r="H333" s="2">
        <f t="shared" si="39"/>
        <v>16.824236999999968</v>
      </c>
      <c r="I333" s="2">
        <f t="array" ref="I333">SUMPRODUCT(B317:B336, (ROW(B317:B336)-ROW(B317)+1)) / (20*21/2)</f>
        <v>15.178066190476189</v>
      </c>
      <c r="J333" s="2">
        <f t="shared" si="34"/>
        <v>15.06057522478355</v>
      </c>
      <c r="K333" s="2">
        <f t="shared" si="36"/>
        <v>15.11060299282717</v>
      </c>
    </row>
    <row r="334" spans="1:11" ht="13.5" x14ac:dyDescent="0.25">
      <c r="A334" s="3">
        <f>TITRES_STAT!B337</f>
        <v>42489</v>
      </c>
      <c r="B334" s="6">
        <f>TITRES_STAT!D337</f>
        <v>15.398199999999999</v>
      </c>
      <c r="C334" s="2">
        <f t="shared" si="37"/>
        <v>0</v>
      </c>
      <c r="D334" s="2">
        <f t="shared" si="38"/>
        <v>15.398199999999999</v>
      </c>
      <c r="E334" s="2">
        <f t="shared" si="40"/>
        <v>15.2661</v>
      </c>
      <c r="F334" s="2">
        <f t="shared" si="33"/>
        <v>14.912194999999997</v>
      </c>
      <c r="G334" s="2">
        <f t="shared" si="35"/>
        <v>15.014173999999999</v>
      </c>
      <c r="H334" s="2">
        <f t="shared" si="39"/>
        <v>16.79703599999997</v>
      </c>
      <c r="I334" s="2">
        <f t="array" ref="I334">SUMPRODUCT(B318:B337, (ROW(B318:B337)-ROW(B318)+1)) / (20*21/2)</f>
        <v>15.222119047619048</v>
      </c>
      <c r="J334" s="2">
        <f t="shared" si="34"/>
        <v>15.092729965280355</v>
      </c>
      <c r="K334" s="2">
        <f t="shared" si="36"/>
        <v>15.121881306833947</v>
      </c>
    </row>
    <row r="335" spans="1:11" ht="13.5" x14ac:dyDescent="0.25">
      <c r="A335" s="3">
        <f>TITRES_STAT!B338</f>
        <v>42492</v>
      </c>
      <c r="B335" s="6">
        <f>TITRES_STAT!D338</f>
        <v>15.398199999999999</v>
      </c>
      <c r="C335" s="2">
        <f t="shared" si="37"/>
        <v>0</v>
      </c>
      <c r="D335" s="2">
        <f t="shared" si="38"/>
        <v>15.398199999999999</v>
      </c>
      <c r="E335" s="2">
        <f t="shared" si="40"/>
        <v>15.332150000000002</v>
      </c>
      <c r="F335" s="2">
        <f t="shared" si="33"/>
        <v>14.923919999999995</v>
      </c>
      <c r="G335" s="2">
        <f t="shared" si="35"/>
        <v>15.008545999999997</v>
      </c>
      <c r="H335" s="2">
        <f t="shared" si="39"/>
        <v>16.769834999999972</v>
      </c>
      <c r="I335" s="2">
        <f t="array" ref="I335">SUMPRODUCT(B319:B338, (ROW(B319:B338)-ROW(B319)+1)) / (20*21/2)</f>
        <v>15.26105380952381</v>
      </c>
      <c r="J335" s="2">
        <f t="shared" si="34"/>
        <v>15.12182234953937</v>
      </c>
      <c r="K335" s="2">
        <f t="shared" si="36"/>
        <v>15.132717334016929</v>
      </c>
    </row>
    <row r="336" spans="1:11" ht="13.5" x14ac:dyDescent="0.25">
      <c r="A336" s="3">
        <f>TITRES_STAT!B339</f>
        <v>42493</v>
      </c>
      <c r="B336" s="6">
        <f>TITRES_STAT!D339</f>
        <v>15.398199999999999</v>
      </c>
      <c r="C336" s="2">
        <f t="shared" si="37"/>
        <v>0</v>
      </c>
      <c r="D336" s="2">
        <f t="shared" si="38"/>
        <v>15.398199999999999</v>
      </c>
      <c r="E336" s="2">
        <f t="shared" si="40"/>
        <v>15.398199999999999</v>
      </c>
      <c r="F336" s="2">
        <f t="shared" si="33"/>
        <v>14.935644999999997</v>
      </c>
      <c r="G336" s="2">
        <f t="shared" si="35"/>
        <v>15.002917999999996</v>
      </c>
      <c r="H336" s="2">
        <f t="shared" si="39"/>
        <v>16.74263399999997</v>
      </c>
      <c r="I336" s="2">
        <f t="array" ref="I336">SUMPRODUCT(B320:B339, (ROW(B320:B339)-ROW(B320)+1)) / (20*21/2)</f>
        <v>15.294870476190475</v>
      </c>
      <c r="J336" s="2">
        <f t="shared" si="34"/>
        <v>15.148144030535621</v>
      </c>
      <c r="K336" s="2">
        <f t="shared" si="36"/>
        <v>15.143128418957442</v>
      </c>
    </row>
    <row r="337" spans="1:11" ht="13.5" x14ac:dyDescent="0.25">
      <c r="A337" s="3">
        <f>TITRES_STAT!B340</f>
        <v>42494</v>
      </c>
      <c r="B337" s="6">
        <f>TITRES_STAT!D340</f>
        <v>15.398199999999999</v>
      </c>
      <c r="C337" s="2">
        <f t="shared" si="37"/>
        <v>0</v>
      </c>
      <c r="D337" s="2">
        <f t="shared" si="38"/>
        <v>15.398199999999999</v>
      </c>
      <c r="E337" s="2">
        <f t="shared" si="40"/>
        <v>15.398199999999999</v>
      </c>
      <c r="F337" s="2">
        <f t="shared" si="33"/>
        <v>14.989384999999995</v>
      </c>
      <c r="G337" s="2">
        <f t="shared" si="35"/>
        <v>14.997289999999996</v>
      </c>
      <c r="H337" s="2">
        <f t="shared" si="39"/>
        <v>16.715432999999972</v>
      </c>
      <c r="I337" s="2">
        <f t="array" ref="I337">SUMPRODUCT(B321:B340, (ROW(B321:B340)-ROW(B321)+1)) / (20*21/2)</f>
        <v>15.323569047619049</v>
      </c>
      <c r="J337" s="2">
        <f t="shared" si="34"/>
        <v>15.171958884770323</v>
      </c>
      <c r="K337" s="2">
        <f t="shared" si="36"/>
        <v>15.15313122605715</v>
      </c>
    </row>
    <row r="338" spans="1:11" ht="13.5" x14ac:dyDescent="0.25">
      <c r="A338" s="3">
        <f>TITRES_STAT!B341</f>
        <v>42495</v>
      </c>
      <c r="B338" s="6">
        <f>TITRES_STAT!D341</f>
        <v>15.398199999999999</v>
      </c>
      <c r="C338" s="2">
        <f t="shared" si="37"/>
        <v>0</v>
      </c>
      <c r="D338" s="2">
        <f t="shared" si="38"/>
        <v>15.398199999999999</v>
      </c>
      <c r="E338" s="2">
        <f t="shared" si="40"/>
        <v>15.398199999999999</v>
      </c>
      <c r="F338" s="2">
        <f t="shared" si="33"/>
        <v>15.043124999999998</v>
      </c>
      <c r="G338" s="2">
        <f t="shared" si="35"/>
        <v>15.001041999999993</v>
      </c>
      <c r="H338" s="2">
        <f t="shared" si="39"/>
        <v>16.686903499999971</v>
      </c>
      <c r="I338" s="2">
        <f t="array" ref="I338">SUMPRODUCT(B322:B341, (ROW(B322:B341)-ROW(B322)+1)) / (20*21/2)</f>
        <v>15.347149523809525</v>
      </c>
      <c r="J338" s="2">
        <f t="shared" si="34"/>
        <v>15.193505657649339</v>
      </c>
      <c r="K338" s="2">
        <f t="shared" si="36"/>
        <v>15.162741766211772</v>
      </c>
    </row>
    <row r="339" spans="1:11" ht="13.5" x14ac:dyDescent="0.25">
      <c r="A339" s="3">
        <f>TITRES_STAT!B342</f>
        <v>42496</v>
      </c>
      <c r="B339" s="6">
        <f>TITRES_STAT!D342</f>
        <v>15.398199999999999</v>
      </c>
      <c r="C339" s="2">
        <f t="shared" si="37"/>
        <v>0</v>
      </c>
      <c r="D339" s="2">
        <f t="shared" si="38"/>
        <v>15.398199999999999</v>
      </c>
      <c r="E339" s="2">
        <f t="shared" si="40"/>
        <v>15.398199999999999</v>
      </c>
      <c r="F339" s="2">
        <f t="shared" si="33"/>
        <v>15.096864999999998</v>
      </c>
      <c r="G339" s="2">
        <f t="shared" si="35"/>
        <v>15.004793999999993</v>
      </c>
      <c r="H339" s="2">
        <f t="shared" si="39"/>
        <v>16.658373999999974</v>
      </c>
      <c r="I339" s="2">
        <f t="array" ref="I339">SUMPRODUCT(B323:B342, (ROW(B323:B342)-ROW(B323)+1)) / (20*21/2)</f>
        <v>15.365611904761904</v>
      </c>
      <c r="J339" s="2">
        <f t="shared" si="34"/>
        <v>15.213000356920832</v>
      </c>
      <c r="K339" s="2">
        <f t="shared" si="36"/>
        <v>15.171975422438761</v>
      </c>
    </row>
    <row r="340" spans="1:11" ht="13.5" x14ac:dyDescent="0.25">
      <c r="A340" s="3">
        <f>TITRES_STAT!B343</f>
        <v>42499</v>
      </c>
      <c r="B340" s="6">
        <f>TITRES_STAT!D343</f>
        <v>15.398199999999999</v>
      </c>
      <c r="C340" s="2">
        <f t="shared" si="37"/>
        <v>0</v>
      </c>
      <c r="D340" s="2">
        <f t="shared" si="38"/>
        <v>15.398199999999999</v>
      </c>
      <c r="E340" s="2">
        <f t="shared" si="40"/>
        <v>15.398199999999999</v>
      </c>
      <c r="F340" s="2">
        <f t="shared" ref="F340:F403" si="41">AVERAGE(B321:B340)</f>
        <v>15.150604999999995</v>
      </c>
      <c r="G340" s="2">
        <f t="shared" si="35"/>
        <v>15.00854599999999</v>
      </c>
      <c r="H340" s="2">
        <f t="shared" si="39"/>
        <v>16.629844499999976</v>
      </c>
      <c r="I340" s="2">
        <f t="array" ref="I340">SUMPRODUCT(B324:B343, (ROW(B324:B343)-ROW(B324)+1)) / (20*21/2)</f>
        <v>15.378956190476192</v>
      </c>
      <c r="J340" s="2">
        <f t="shared" si="34"/>
        <v>15.230638418166466</v>
      </c>
      <c r="K340" s="2">
        <f t="shared" si="36"/>
        <v>15.180846974499985</v>
      </c>
    </row>
    <row r="341" spans="1:11" ht="13.5" x14ac:dyDescent="0.25">
      <c r="A341" s="3">
        <f>TITRES_STAT!B344</f>
        <v>42500</v>
      </c>
      <c r="B341" s="6">
        <f>TITRES_STAT!D344</f>
        <v>15.398199999999999</v>
      </c>
      <c r="C341" s="2">
        <f t="shared" si="37"/>
        <v>0</v>
      </c>
      <c r="D341" s="2">
        <f t="shared" si="38"/>
        <v>15.398199999999999</v>
      </c>
      <c r="E341" s="2">
        <f t="shared" si="40"/>
        <v>15.398199999999999</v>
      </c>
      <c r="F341" s="2">
        <f t="shared" si="41"/>
        <v>15.204344999999998</v>
      </c>
      <c r="G341" s="2">
        <f t="shared" si="35"/>
        <v>15.012297999999989</v>
      </c>
      <c r="H341" s="2">
        <f t="shared" si="39"/>
        <v>16.601314999999975</v>
      </c>
      <c r="I341" s="2">
        <f t="array" ref="I341">SUMPRODUCT(B325:B344, (ROW(B325:B344)-ROW(B325)+1)) / (20*21/2)</f>
        <v>15.388764285714286</v>
      </c>
      <c r="J341" s="2">
        <f t="shared" ref="J341:J404" si="42">$J$4*B341+J340*(1-$J$4)</f>
        <v>15.246596664055375</v>
      </c>
      <c r="K341" s="2">
        <f t="shared" si="36"/>
        <v>15.18937062255881</v>
      </c>
    </row>
    <row r="342" spans="1:11" ht="13.5" x14ac:dyDescent="0.25">
      <c r="A342" s="3">
        <f>TITRES_STAT!B345</f>
        <v>42501</v>
      </c>
      <c r="B342" s="6">
        <f>TITRES_STAT!D345</f>
        <v>15.398199999999999</v>
      </c>
      <c r="C342" s="2">
        <f t="shared" si="37"/>
        <v>0</v>
      </c>
      <c r="D342" s="2">
        <f t="shared" si="38"/>
        <v>15.398199999999999</v>
      </c>
      <c r="E342" s="2">
        <f t="shared" si="40"/>
        <v>15.398199999999999</v>
      </c>
      <c r="F342" s="2">
        <f t="shared" si="41"/>
        <v>15.258084999999998</v>
      </c>
      <c r="G342" s="2">
        <f t="shared" si="35"/>
        <v>15.016049999999991</v>
      </c>
      <c r="H342" s="2">
        <f t="shared" si="39"/>
        <v>16.572785499999977</v>
      </c>
      <c r="I342" s="2">
        <f t="array" ref="I342">SUMPRODUCT(B326:B345, (ROW(B326:B345)-ROW(B326)+1)) / (20*21/2)</f>
        <v>15.395111904761904</v>
      </c>
      <c r="J342" s="2">
        <f t="shared" si="42"/>
        <v>15.261035077002482</v>
      </c>
      <c r="K342" s="2">
        <f t="shared" si="36"/>
        <v>15.197560009909445</v>
      </c>
    </row>
    <row r="343" spans="1:11" ht="13.5" x14ac:dyDescent="0.25">
      <c r="A343" s="3">
        <f>TITRES_STAT!B346</f>
        <v>42502</v>
      </c>
      <c r="B343" s="6">
        <f>TITRES_STAT!D346</f>
        <v>15.398199999999999</v>
      </c>
      <c r="C343" s="2">
        <f t="shared" si="37"/>
        <v>0</v>
      </c>
      <c r="D343" s="2">
        <f t="shared" si="38"/>
        <v>15.398199999999999</v>
      </c>
      <c r="E343" s="2">
        <f t="shared" si="40"/>
        <v>15.398199999999999</v>
      </c>
      <c r="F343" s="2">
        <f t="shared" si="41"/>
        <v>15.295214999999995</v>
      </c>
      <c r="G343" s="2">
        <f t="shared" si="35"/>
        <v>15.019801999999991</v>
      </c>
      <c r="H343" s="2">
        <f t="shared" si="39"/>
        <v>16.544255999999976</v>
      </c>
      <c r="I343" s="2">
        <f t="array" ref="I343">SUMPRODUCT(B327:B346, (ROW(B327:B346)-ROW(B327)+1)) / (20*21/2)</f>
        <v>15.39831142857143</v>
      </c>
      <c r="J343" s="2">
        <f t="shared" si="42"/>
        <v>15.274098403002245</v>
      </c>
      <c r="K343" s="2">
        <f t="shared" si="36"/>
        <v>15.205428244814957</v>
      </c>
    </row>
    <row r="344" spans="1:11" ht="13.5" x14ac:dyDescent="0.25">
      <c r="A344" s="3">
        <f>TITRES_STAT!B347</f>
        <v>42503</v>
      </c>
      <c r="B344" s="6">
        <f>TITRES_STAT!D347</f>
        <v>15.398199999999999</v>
      </c>
      <c r="C344" s="2">
        <f t="shared" si="37"/>
        <v>0</v>
      </c>
      <c r="D344" s="2">
        <f t="shared" si="38"/>
        <v>15.398199999999999</v>
      </c>
      <c r="E344" s="2">
        <f t="shared" si="40"/>
        <v>15.398199999999999</v>
      </c>
      <c r="F344" s="2">
        <f t="shared" si="41"/>
        <v>15.332149999999995</v>
      </c>
      <c r="G344" s="2">
        <f t="shared" si="35"/>
        <v>15.02355399999999</v>
      </c>
      <c r="H344" s="2">
        <f t="shared" si="39"/>
        <v>16.515726499999982</v>
      </c>
      <c r="I344" s="2">
        <f t="array" ref="I344">SUMPRODUCT(B328:B347, (ROW(B328:B347)-ROW(B328)+1)) / (20*21/2)</f>
        <v>15.398362857142859</v>
      </c>
      <c r="J344" s="2">
        <f t="shared" si="42"/>
        <v>15.285917602716317</v>
      </c>
      <c r="K344" s="2">
        <f t="shared" si="36"/>
        <v>15.21298792148888</v>
      </c>
    </row>
    <row r="345" spans="1:11" ht="13.5" x14ac:dyDescent="0.25">
      <c r="A345" s="3">
        <f>TITRES_STAT!B348</f>
        <v>42506</v>
      </c>
      <c r="B345" s="6">
        <f>TITRES_STAT!D348</f>
        <v>15.3988</v>
      </c>
      <c r="C345" s="2">
        <f t="shared" si="37"/>
        <v>6.0000000000037801E-4</v>
      </c>
      <c r="D345" s="2">
        <f t="shared" si="38"/>
        <v>15.398319999999998</v>
      </c>
      <c r="E345" s="2">
        <f t="shared" si="40"/>
        <v>15.398259999999999</v>
      </c>
      <c r="F345" s="2">
        <f t="shared" si="41"/>
        <v>15.365204999999998</v>
      </c>
      <c r="G345" s="2">
        <f t="shared" si="35"/>
        <v>15.02731799999999</v>
      </c>
      <c r="H345" s="2">
        <f t="shared" si="39"/>
        <v>16.48719999999998</v>
      </c>
      <c r="I345" s="2">
        <f t="array" ref="I345">SUMPRODUCT(B329:B348, (ROW(B329:B348)-ROW(B329)+1)) / (20*21/2)</f>
        <v>15.398411428571428</v>
      </c>
      <c r="J345" s="2">
        <f t="shared" si="42"/>
        <v>15.296668307219525</v>
      </c>
      <c r="K345" s="2">
        <f t="shared" si="36"/>
        <v>15.220274669665786</v>
      </c>
    </row>
    <row r="346" spans="1:11" ht="13.5" x14ac:dyDescent="0.25">
      <c r="A346" s="3">
        <f>TITRES_STAT!B349</f>
        <v>42507</v>
      </c>
      <c r="B346" s="6">
        <f>TITRES_STAT!D349</f>
        <v>15.3988</v>
      </c>
      <c r="C346" s="2">
        <f t="shared" si="37"/>
        <v>0</v>
      </c>
      <c r="D346" s="2">
        <f t="shared" si="38"/>
        <v>15.398439999999999</v>
      </c>
      <c r="E346" s="2">
        <f t="shared" si="40"/>
        <v>15.398320000000002</v>
      </c>
      <c r="F346" s="2">
        <f t="shared" si="41"/>
        <v>15.398259999999999</v>
      </c>
      <c r="G346" s="2">
        <f t="shared" si="35"/>
        <v>15.031081999999993</v>
      </c>
      <c r="H346" s="2">
        <f t="shared" si="39"/>
        <v>16.458673499999978</v>
      </c>
      <c r="I346" s="2">
        <f t="array" ref="I346">SUMPRODUCT(B330:B349, (ROW(B330:B349)-ROW(B330)+1)) / (20*21/2)</f>
        <v>15.363171428571425</v>
      </c>
      <c r="J346" s="2">
        <f t="shared" si="42"/>
        <v>15.306395135103379</v>
      </c>
      <c r="K346" s="2">
        <f t="shared" si="36"/>
        <v>15.227275663012225</v>
      </c>
    </row>
    <row r="347" spans="1:11" ht="13.5" x14ac:dyDescent="0.25">
      <c r="A347" s="3">
        <f>TITRES_STAT!B350</f>
        <v>42508</v>
      </c>
      <c r="B347" s="6">
        <f>TITRES_STAT!D350</f>
        <v>15.3988</v>
      </c>
      <c r="C347" s="2">
        <f t="shared" si="37"/>
        <v>0</v>
      </c>
      <c r="D347" s="2">
        <f t="shared" si="38"/>
        <v>15.39856</v>
      </c>
      <c r="E347" s="2">
        <f t="shared" si="40"/>
        <v>15.39838</v>
      </c>
      <c r="F347" s="2">
        <f t="shared" si="41"/>
        <v>15.398289999999999</v>
      </c>
      <c r="G347" s="2">
        <f t="shared" si="35"/>
        <v>15.034845999999993</v>
      </c>
      <c r="H347" s="2">
        <f t="shared" si="39"/>
        <v>16.43014699999998</v>
      </c>
      <c r="I347" s="2">
        <f t="array" ref="I347">SUMPRODUCT(B331:B350, (ROW(B331:B350)-ROW(B331)+1)) / (20*21/2)</f>
        <v>15.329692857142852</v>
      </c>
      <c r="J347" s="2">
        <f t="shared" si="42"/>
        <v>15.315195598426866</v>
      </c>
      <c r="K347" s="2">
        <f t="shared" si="36"/>
        <v>15.234002107599981</v>
      </c>
    </row>
    <row r="348" spans="1:11" ht="13.5" x14ac:dyDescent="0.25">
      <c r="A348" s="3">
        <f>TITRES_STAT!B351</f>
        <v>42509</v>
      </c>
      <c r="B348" s="6">
        <f>TITRES_STAT!D351</f>
        <v>15.3988</v>
      </c>
      <c r="C348" s="2">
        <f t="shared" si="37"/>
        <v>0</v>
      </c>
      <c r="D348" s="2">
        <f t="shared" si="38"/>
        <v>15.398679999999999</v>
      </c>
      <c r="E348" s="2">
        <f t="shared" si="40"/>
        <v>15.398439999999999</v>
      </c>
      <c r="F348" s="2">
        <f t="shared" si="41"/>
        <v>15.398320000000002</v>
      </c>
      <c r="G348" s="2">
        <f t="shared" si="35"/>
        <v>15.038609999999997</v>
      </c>
      <c r="H348" s="2">
        <f t="shared" si="39"/>
        <v>16.401620499999982</v>
      </c>
      <c r="I348" s="2">
        <f t="array" ref="I348">SUMPRODUCT(B332:B351, (ROW(B332:B351)-ROW(B332)+1)) / (20*21/2)</f>
        <v>15.297975714285711</v>
      </c>
      <c r="J348" s="2">
        <f t="shared" si="42"/>
        <v>15.323157922386212</v>
      </c>
      <c r="K348" s="2">
        <f t="shared" si="36"/>
        <v>15.240464770047041</v>
      </c>
    </row>
    <row r="349" spans="1:11" ht="13.5" x14ac:dyDescent="0.25">
      <c r="A349" s="3">
        <f>TITRES_STAT!B352</f>
        <v>42510</v>
      </c>
      <c r="B349" s="6">
        <f>TITRES_STAT!D352</f>
        <v>15.0283</v>
      </c>
      <c r="C349" s="2">
        <f t="shared" si="37"/>
        <v>-0.37049999999999983</v>
      </c>
      <c r="D349" s="2">
        <f t="shared" si="38"/>
        <v>15.324699999999998</v>
      </c>
      <c r="E349" s="2">
        <f t="shared" si="40"/>
        <v>15.36145</v>
      </c>
      <c r="F349" s="2">
        <f t="shared" si="41"/>
        <v>15.379825</v>
      </c>
      <c r="G349" s="2">
        <f t="shared" si="35"/>
        <v>15.034963999999995</v>
      </c>
      <c r="H349" s="2">
        <f t="shared" si="39"/>
        <v>16.371241499999982</v>
      </c>
      <c r="I349" s="2">
        <f t="array" ref="I349">SUMPRODUCT(B333:B352, (ROW(B333:B352)-ROW(B333)+1)) / (20*21/2)</f>
        <v>15.268019999999996</v>
      </c>
      <c r="J349" s="2">
        <f t="shared" si="42"/>
        <v>15.295076215492287</v>
      </c>
      <c r="K349" s="2">
        <f t="shared" si="36"/>
        <v>15.232144582986372</v>
      </c>
    </row>
    <row r="350" spans="1:11" ht="13.5" x14ac:dyDescent="0.25">
      <c r="A350" s="3">
        <f>TITRES_STAT!B353</f>
        <v>42513</v>
      </c>
      <c r="B350" s="6">
        <f>TITRES_STAT!D353</f>
        <v>15.0283</v>
      </c>
      <c r="C350" s="2">
        <f t="shared" si="37"/>
        <v>0</v>
      </c>
      <c r="D350" s="2">
        <f t="shared" si="38"/>
        <v>15.2506</v>
      </c>
      <c r="E350" s="2">
        <f t="shared" si="40"/>
        <v>15.324459999999997</v>
      </c>
      <c r="F350" s="2">
        <f t="shared" si="41"/>
        <v>15.361330000000001</v>
      </c>
      <c r="G350" s="2">
        <f t="shared" si="35"/>
        <v>15.040383999999994</v>
      </c>
      <c r="H350" s="2">
        <f t="shared" si="39"/>
        <v>16.340862499999982</v>
      </c>
      <c r="I350" s="2">
        <f t="array" ref="I350">SUMPRODUCT(B334:B353, (ROW(B334:B353)-ROW(B334)+1)) / (20*21/2)</f>
        <v>15.239825714285711</v>
      </c>
      <c r="J350" s="2">
        <f t="shared" si="42"/>
        <v>15.269668956873973</v>
      </c>
      <c r="K350" s="2">
        <f t="shared" si="36"/>
        <v>15.22415067777122</v>
      </c>
    </row>
    <row r="351" spans="1:11" ht="13.5" x14ac:dyDescent="0.25">
      <c r="A351" s="3">
        <f>TITRES_STAT!B354</f>
        <v>42514</v>
      </c>
      <c r="B351" s="6">
        <f>TITRES_STAT!D354</f>
        <v>15.0283</v>
      </c>
      <c r="C351" s="2">
        <f t="shared" si="37"/>
        <v>0</v>
      </c>
      <c r="D351" s="2">
        <f t="shared" si="38"/>
        <v>15.176499999999999</v>
      </c>
      <c r="E351" s="2">
        <f t="shared" si="40"/>
        <v>15.287469999999999</v>
      </c>
      <c r="F351" s="2">
        <f t="shared" si="41"/>
        <v>15.342834999999999</v>
      </c>
      <c r="G351" s="2">
        <f t="shared" si="35"/>
        <v>15.045803999999993</v>
      </c>
      <c r="H351" s="2">
        <f t="shared" si="39"/>
        <v>16.310483499999982</v>
      </c>
      <c r="I351" s="2">
        <f t="array" ref="I351">SUMPRODUCT(B335:B354, (ROW(B335:B354)-ROW(B335)+1)) / (20*21/2)</f>
        <v>15.213392857142855</v>
      </c>
      <c r="J351" s="2">
        <f t="shared" si="42"/>
        <v>15.24668143717169</v>
      </c>
      <c r="K351" s="2">
        <f t="shared" si="36"/>
        <v>15.216470259035095</v>
      </c>
    </row>
    <row r="352" spans="1:11" ht="13.5" x14ac:dyDescent="0.25">
      <c r="A352" s="3">
        <f>TITRES_STAT!B355</f>
        <v>42515</v>
      </c>
      <c r="B352" s="6">
        <f>TITRES_STAT!D355</f>
        <v>15.0283</v>
      </c>
      <c r="C352" s="2">
        <f t="shared" si="37"/>
        <v>0</v>
      </c>
      <c r="D352" s="2">
        <f t="shared" si="38"/>
        <v>15.102399999999999</v>
      </c>
      <c r="E352" s="2">
        <f t="shared" si="40"/>
        <v>15.25048</v>
      </c>
      <c r="F352" s="2">
        <f t="shared" si="41"/>
        <v>15.324339999999998</v>
      </c>
      <c r="G352" s="2">
        <f t="shared" si="35"/>
        <v>15.051223999999991</v>
      </c>
      <c r="H352" s="2">
        <f t="shared" si="39"/>
        <v>16.280104499999982</v>
      </c>
      <c r="I352" s="2">
        <f t="array" ref="I352">SUMPRODUCT(B336:B355, (ROW(B336:B355)-ROW(B336)+1)) / (20*21/2)</f>
        <v>15.231454761904757</v>
      </c>
      <c r="J352" s="2">
        <f t="shared" si="42"/>
        <v>15.2258832050601</v>
      </c>
      <c r="K352" s="2">
        <f t="shared" si="36"/>
        <v>15.209091033190582</v>
      </c>
    </row>
    <row r="353" spans="1:11" ht="13.5" x14ac:dyDescent="0.25">
      <c r="A353" s="3">
        <f>TITRES_STAT!B356</f>
        <v>42516</v>
      </c>
      <c r="B353" s="6">
        <f>TITRES_STAT!D356</f>
        <v>15.0283</v>
      </c>
      <c r="C353" s="2">
        <f t="shared" si="37"/>
        <v>0</v>
      </c>
      <c r="D353" s="2">
        <f t="shared" si="38"/>
        <v>15.028299999999998</v>
      </c>
      <c r="E353" s="2">
        <f t="shared" si="40"/>
        <v>15.213489999999998</v>
      </c>
      <c r="F353" s="2">
        <f t="shared" si="41"/>
        <v>15.305845</v>
      </c>
      <c r="G353" s="2">
        <f t="shared" si="35"/>
        <v>15.05664399999999</v>
      </c>
      <c r="H353" s="2">
        <f t="shared" si="39"/>
        <v>16.249725499999983</v>
      </c>
      <c r="I353" s="2">
        <f t="array" ref="I353">SUMPRODUCT(B337:B356, (ROW(B337:B356)-ROW(B337)+1)) / (20*21/2)</f>
        <v>15.249141428571427</v>
      </c>
      <c r="J353" s="2">
        <f t="shared" si="42"/>
        <v>15.207065756959137</v>
      </c>
      <c r="K353" s="2">
        <f t="shared" si="36"/>
        <v>15.202001188751735</v>
      </c>
    </row>
    <row r="354" spans="1:11" ht="13.5" x14ac:dyDescent="0.25">
      <c r="A354" s="3">
        <f>TITRES_STAT!B357</f>
        <v>42517</v>
      </c>
      <c r="B354" s="6">
        <f>TITRES_STAT!D357</f>
        <v>15.0283</v>
      </c>
      <c r="C354" s="2">
        <f t="shared" si="37"/>
        <v>0</v>
      </c>
      <c r="D354" s="2">
        <f t="shared" si="38"/>
        <v>15.028299999999998</v>
      </c>
      <c r="E354" s="2">
        <f t="shared" si="40"/>
        <v>15.176499999999999</v>
      </c>
      <c r="F354" s="2">
        <f t="shared" si="41"/>
        <v>15.287349999999998</v>
      </c>
      <c r="G354" s="2">
        <f t="shared" si="35"/>
        <v>15.062063999999989</v>
      </c>
      <c r="H354" s="2">
        <f t="shared" si="39"/>
        <v>16.219346499999983</v>
      </c>
      <c r="I354" s="2">
        <f t="array" ref="I354">SUMPRODUCT(B338:B357, (ROW(B338:B357)-ROW(B338)+1)) / (20*21/2)</f>
        <v>15.266452857142857</v>
      </c>
      <c r="J354" s="2">
        <f t="shared" si="42"/>
        <v>15.190040446772551</v>
      </c>
      <c r="K354" s="2">
        <f t="shared" si="36"/>
        <v>15.195189377428138</v>
      </c>
    </row>
    <row r="355" spans="1:11" ht="13.5" x14ac:dyDescent="0.25">
      <c r="A355" s="3">
        <f>TITRES_STAT!B358</f>
        <v>42520</v>
      </c>
      <c r="B355" s="6">
        <f>TITRES_STAT!D358</f>
        <v>15.477</v>
      </c>
      <c r="C355" s="2">
        <f t="shared" si="37"/>
        <v>0.44870000000000054</v>
      </c>
      <c r="D355" s="2">
        <f t="shared" si="38"/>
        <v>15.118039999999999</v>
      </c>
      <c r="E355" s="2">
        <f t="shared" si="40"/>
        <v>15.18432</v>
      </c>
      <c r="F355" s="2">
        <f t="shared" si="41"/>
        <v>15.291289999999998</v>
      </c>
      <c r="G355" s="2">
        <f t="shared" si="35"/>
        <v>15.076457999999988</v>
      </c>
      <c r="H355" s="2">
        <f t="shared" si="39"/>
        <v>16.191210999999985</v>
      </c>
      <c r="I355" s="2">
        <f t="array" ref="I355">SUMPRODUCT(B339:B358, (ROW(B339:B358)-ROW(B339)+1)) / (20*21/2)</f>
        <v>15.283389047619048</v>
      </c>
      <c r="J355" s="2">
        <f t="shared" si="42"/>
        <v>15.217369928032308</v>
      </c>
      <c r="K355" s="2">
        <f t="shared" si="36"/>
        <v>15.206240774391741</v>
      </c>
    </row>
    <row r="356" spans="1:11" ht="13.5" x14ac:dyDescent="0.25">
      <c r="A356" s="3">
        <f>TITRES_STAT!B359</f>
        <v>42521</v>
      </c>
      <c r="B356" s="6">
        <f>TITRES_STAT!D359</f>
        <v>15.477</v>
      </c>
      <c r="C356" s="2">
        <f t="shared" si="37"/>
        <v>0</v>
      </c>
      <c r="D356" s="2">
        <f t="shared" si="38"/>
        <v>15.20778</v>
      </c>
      <c r="E356" s="2">
        <f t="shared" si="40"/>
        <v>15.19214</v>
      </c>
      <c r="F356" s="2">
        <f t="shared" si="41"/>
        <v>15.295229999999998</v>
      </c>
      <c r="G356" s="2">
        <f t="shared" si="35"/>
        <v>15.099685999999988</v>
      </c>
      <c r="H356" s="2">
        <f t="shared" si="39"/>
        <v>16.163075499999984</v>
      </c>
      <c r="I356" s="2">
        <f t="array" ref="I356">SUMPRODUCT(B340:B359, (ROW(B340:B359)-ROW(B340)+1)) / (20*21/2)</f>
        <v>15.299949999999999</v>
      </c>
      <c r="J356" s="2">
        <f t="shared" si="42"/>
        <v>15.242096601553042</v>
      </c>
      <c r="K356" s="2">
        <f t="shared" si="36"/>
        <v>15.216858783239124</v>
      </c>
    </row>
    <row r="357" spans="1:11" ht="13.5" x14ac:dyDescent="0.25">
      <c r="A357" s="3">
        <f>TITRES_STAT!B360</f>
        <v>42522</v>
      </c>
      <c r="B357" s="6">
        <f>TITRES_STAT!D360</f>
        <v>15.477</v>
      </c>
      <c r="C357" s="2">
        <f t="shared" si="37"/>
        <v>0</v>
      </c>
      <c r="D357" s="2">
        <f t="shared" si="38"/>
        <v>15.29752</v>
      </c>
      <c r="E357" s="2">
        <f t="shared" si="40"/>
        <v>15.199960000000001</v>
      </c>
      <c r="F357" s="2">
        <f t="shared" si="41"/>
        <v>15.299169999999995</v>
      </c>
      <c r="G357" s="2">
        <f t="shared" si="35"/>
        <v>15.122913999999987</v>
      </c>
      <c r="H357" s="2">
        <f t="shared" si="39"/>
        <v>16.134939999999983</v>
      </c>
      <c r="I357" s="2">
        <f t="array" ref="I357">SUMPRODUCT(B341:B360, (ROW(B341:B360)-ROW(B341)+1)) / (20*21/2)</f>
        <v>15.316135714285714</v>
      </c>
      <c r="J357" s="2">
        <f t="shared" si="42"/>
        <v>15.264468353786086</v>
      </c>
      <c r="K357" s="2">
        <f t="shared" si="36"/>
        <v>15.227060399582689</v>
      </c>
    </row>
    <row r="358" spans="1:11" ht="13.5" x14ac:dyDescent="0.25">
      <c r="A358" s="3">
        <f>TITRES_STAT!B361</f>
        <v>42523</v>
      </c>
      <c r="B358" s="6">
        <f>TITRES_STAT!D361</f>
        <v>15.477</v>
      </c>
      <c r="C358" s="2">
        <f t="shared" si="37"/>
        <v>0</v>
      </c>
      <c r="D358" s="2">
        <f t="shared" si="38"/>
        <v>15.387260000000001</v>
      </c>
      <c r="E358" s="2">
        <f t="shared" si="40"/>
        <v>15.20778</v>
      </c>
      <c r="F358" s="2">
        <f t="shared" si="41"/>
        <v>15.303109999999995</v>
      </c>
      <c r="G358" s="2">
        <f t="shared" si="35"/>
        <v>15.137621999999986</v>
      </c>
      <c r="H358" s="2">
        <f t="shared" si="39"/>
        <v>16.106804499999985</v>
      </c>
      <c r="I358" s="2">
        <f t="array" ref="I358">SUMPRODUCT(B342:B361, (ROW(B342:B361)-ROW(B342)+1)) / (20*21/2)</f>
        <v>15.331946190476186</v>
      </c>
      <c r="J358" s="2">
        <f t="shared" si="42"/>
        <v>15.284709462949316</v>
      </c>
      <c r="K358" s="2">
        <f t="shared" si="36"/>
        <v>15.236861952540231</v>
      </c>
    </row>
    <row r="359" spans="1:11" ht="13.5" x14ac:dyDescent="0.25">
      <c r="A359" s="3">
        <f>TITRES_STAT!B362</f>
        <v>42524</v>
      </c>
      <c r="B359" s="6">
        <f>TITRES_STAT!D362</f>
        <v>15.477</v>
      </c>
      <c r="C359" s="2">
        <f t="shared" si="37"/>
        <v>0</v>
      </c>
      <c r="D359" s="2">
        <f t="shared" si="38"/>
        <v>15.477</v>
      </c>
      <c r="E359" s="2">
        <f t="shared" si="40"/>
        <v>15.252649999999999</v>
      </c>
      <c r="F359" s="2">
        <f t="shared" si="41"/>
        <v>15.307049999999995</v>
      </c>
      <c r="G359" s="2">
        <f t="shared" si="35"/>
        <v>15.143887999999986</v>
      </c>
      <c r="H359" s="2">
        <f t="shared" si="39"/>
        <v>16.078668999999984</v>
      </c>
      <c r="I359" s="2">
        <f t="array" ref="I359">SUMPRODUCT(B343:B362, (ROW(B343:B362)-ROW(B343)+1)) / (20*21/2)</f>
        <v>15.347381428571429</v>
      </c>
      <c r="J359" s="2">
        <f t="shared" si="42"/>
        <v>15.303022847430334</v>
      </c>
      <c r="K359" s="2">
        <f t="shared" si="36"/>
        <v>15.246279130871986</v>
      </c>
    </row>
    <row r="360" spans="1:11" ht="13.5" x14ac:dyDescent="0.25">
      <c r="A360" s="3">
        <f>TITRES_STAT!B363</f>
        <v>42527</v>
      </c>
      <c r="B360" s="6">
        <f>TITRES_STAT!D363</f>
        <v>15.477</v>
      </c>
      <c r="C360" s="2">
        <f t="shared" si="37"/>
        <v>0</v>
      </c>
      <c r="D360" s="2">
        <f t="shared" si="38"/>
        <v>15.477</v>
      </c>
      <c r="E360" s="2">
        <f t="shared" si="40"/>
        <v>15.29752</v>
      </c>
      <c r="F360" s="2">
        <f t="shared" si="41"/>
        <v>15.310989999999995</v>
      </c>
      <c r="G360" s="2">
        <f t="shared" si="35"/>
        <v>15.150153999999986</v>
      </c>
      <c r="H360" s="2">
        <f t="shared" si="39"/>
        <v>16.050533499999982</v>
      </c>
      <c r="I360" s="2">
        <f t="array" ref="I360">SUMPRODUCT(B344:B363, (ROW(B344:B363)-ROW(B344)+1)) / (20*21/2)</f>
        <v>15.406365238095237</v>
      </c>
      <c r="J360" s="2">
        <f t="shared" si="42"/>
        <v>15.319592100056017</v>
      </c>
      <c r="K360" s="2">
        <f t="shared" si="36"/>
        <v>15.255327008092694</v>
      </c>
    </row>
    <row r="361" spans="1:11" ht="13.5" x14ac:dyDescent="0.25">
      <c r="A361" s="3">
        <f>TITRES_STAT!B364</f>
        <v>42528</v>
      </c>
      <c r="B361" s="6">
        <f>TITRES_STAT!D364</f>
        <v>15.477</v>
      </c>
      <c r="C361" s="2">
        <f t="shared" si="37"/>
        <v>0</v>
      </c>
      <c r="D361" s="2">
        <f t="shared" si="38"/>
        <v>15.477</v>
      </c>
      <c r="E361" s="2">
        <f t="shared" si="40"/>
        <v>15.34239</v>
      </c>
      <c r="F361" s="2">
        <f t="shared" si="41"/>
        <v>15.314929999999995</v>
      </c>
      <c r="G361" s="2">
        <f t="shared" si="35"/>
        <v>15.156419999999985</v>
      </c>
      <c r="H361" s="2">
        <f t="shared" si="39"/>
        <v>16.024351999999983</v>
      </c>
      <c r="I361" s="2">
        <f t="array" ref="I361">SUMPRODUCT(B345:B364, (ROW(B345:B364)-ROW(B345)+1)) / (20*21/2)</f>
        <v>15.462777619047619</v>
      </c>
      <c r="J361" s="2">
        <f t="shared" si="42"/>
        <v>15.334583328622111</v>
      </c>
      <c r="K361" s="2">
        <f t="shared" si="36"/>
        <v>15.264020066598864</v>
      </c>
    </row>
    <row r="362" spans="1:11" ht="13.5" x14ac:dyDescent="0.25">
      <c r="A362" s="3">
        <f>TITRES_STAT!B365</f>
        <v>42529</v>
      </c>
      <c r="B362" s="6">
        <f>TITRES_STAT!D365</f>
        <v>15.477</v>
      </c>
      <c r="C362" s="2">
        <f t="shared" si="37"/>
        <v>0</v>
      </c>
      <c r="D362" s="2">
        <f t="shared" si="38"/>
        <v>15.477</v>
      </c>
      <c r="E362" s="2">
        <f t="shared" si="40"/>
        <v>15.387260000000001</v>
      </c>
      <c r="F362" s="2">
        <f t="shared" si="41"/>
        <v>15.318869999999995</v>
      </c>
      <c r="G362" s="2">
        <f t="shared" si="35"/>
        <v>15.162685999999983</v>
      </c>
      <c r="H362" s="2">
        <f t="shared" si="39"/>
        <v>15.998170499999983</v>
      </c>
      <c r="I362" s="2">
        <f t="array" ref="I362">SUMPRODUCT(B346:B365, (ROW(B346:B365)-ROW(B346)+1)) / (20*21/2)</f>
        <v>15.471132857142857</v>
      </c>
      <c r="J362" s="2">
        <f t="shared" si="42"/>
        <v>15.348146821134291</v>
      </c>
      <c r="K362" s="2">
        <f t="shared" si="36"/>
        <v>15.272372220849888</v>
      </c>
    </row>
    <row r="363" spans="1:11" ht="13.5" x14ac:dyDescent="0.25">
      <c r="A363" s="3">
        <f>TITRES_STAT!B366</f>
        <v>42530</v>
      </c>
      <c r="B363" s="6">
        <f>TITRES_STAT!D366</f>
        <v>15.9382</v>
      </c>
      <c r="C363" s="2">
        <f t="shared" si="37"/>
        <v>0.46119999999999983</v>
      </c>
      <c r="D363" s="2">
        <f t="shared" si="38"/>
        <v>15.569239999999999</v>
      </c>
      <c r="E363" s="2">
        <f t="shared" si="40"/>
        <v>15.478249999999999</v>
      </c>
      <c r="F363" s="2">
        <f t="shared" si="41"/>
        <v>15.345869999999996</v>
      </c>
      <c r="G363" s="2">
        <f t="shared" si="35"/>
        <v>15.178175999999985</v>
      </c>
      <c r="H363" s="2">
        <f t="shared" si="39"/>
        <v>15.974294999999984</v>
      </c>
      <c r="I363" s="2">
        <f t="array" ref="I363">SUMPRODUCT(B347:B366, (ROW(B347:B366)-ROW(B347)+1)) / (20*21/2)</f>
        <v>15.435269999999997</v>
      </c>
      <c r="J363" s="2">
        <f t="shared" si="42"/>
        <v>15.404342361978644</v>
      </c>
      <c r="K363" s="2">
        <f t="shared" si="36"/>
        <v>15.298483114149892</v>
      </c>
    </row>
    <row r="364" spans="1:11" ht="13.5" x14ac:dyDescent="0.25">
      <c r="A364" s="3">
        <f>TITRES_STAT!B367</f>
        <v>42531</v>
      </c>
      <c r="B364" s="6">
        <f>TITRES_STAT!D367</f>
        <v>15.9382</v>
      </c>
      <c r="C364" s="2">
        <f t="shared" si="37"/>
        <v>0</v>
      </c>
      <c r="D364" s="2">
        <f t="shared" si="38"/>
        <v>15.661480000000001</v>
      </c>
      <c r="E364" s="2">
        <f t="shared" si="40"/>
        <v>15.569240000000002</v>
      </c>
      <c r="F364" s="2">
        <f t="shared" si="41"/>
        <v>15.372869999999997</v>
      </c>
      <c r="G364" s="2">
        <f t="shared" si="35"/>
        <v>15.193665999999984</v>
      </c>
      <c r="H364" s="2">
        <f t="shared" si="39"/>
        <v>15.950419499999985</v>
      </c>
      <c r="I364" s="2">
        <f t="array" ref="I364">SUMPRODUCT(B348:B367, (ROW(B348:B367)-ROW(B348)+1)) / (20*21/2)</f>
        <v>15.40130904761905</v>
      </c>
      <c r="J364" s="2">
        <f t="shared" si="42"/>
        <v>15.455185946552106</v>
      </c>
      <c r="K364" s="2">
        <f t="shared" si="36"/>
        <v>15.323570050849897</v>
      </c>
    </row>
    <row r="365" spans="1:11" ht="13.5" x14ac:dyDescent="0.25">
      <c r="A365" s="3">
        <f>TITRES_STAT!B368</f>
        <v>42534</v>
      </c>
      <c r="B365" s="6">
        <f>TITRES_STAT!D368</f>
        <v>15.460599999999999</v>
      </c>
      <c r="C365" s="2">
        <f t="shared" si="37"/>
        <v>-0.47760000000000069</v>
      </c>
      <c r="D365" s="2">
        <f t="shared" si="38"/>
        <v>15.658199999999999</v>
      </c>
      <c r="E365" s="2">
        <f t="shared" si="40"/>
        <v>15.567600000000002</v>
      </c>
      <c r="F365" s="2">
        <f t="shared" si="41"/>
        <v>15.375960000000001</v>
      </c>
      <c r="G365" s="2">
        <f t="shared" si="35"/>
        <v>15.199603999999987</v>
      </c>
      <c r="H365" s="2">
        <f t="shared" si="39"/>
        <v>15.924155999999984</v>
      </c>
      <c r="I365" s="2">
        <f t="array" ref="I365">SUMPRODUCT(B349:B368, (ROW(B349:B368)-ROW(B349)+1)) / (20*21/2)</f>
        <v>15.369250000000001</v>
      </c>
      <c r="J365" s="2">
        <f t="shared" si="42"/>
        <v>15.455701570690001</v>
      </c>
      <c r="K365" s="2">
        <f t="shared" si="36"/>
        <v>15.328943774345978</v>
      </c>
    </row>
    <row r="366" spans="1:11" ht="13.5" x14ac:dyDescent="0.25">
      <c r="A366" s="3">
        <f>TITRES_STAT!B369</f>
        <v>42535</v>
      </c>
      <c r="B366" s="6">
        <f>TITRES_STAT!D369</f>
        <v>14.9994</v>
      </c>
      <c r="C366" s="2">
        <f t="shared" si="37"/>
        <v>-0.46119999999999983</v>
      </c>
      <c r="D366" s="2">
        <f t="shared" si="38"/>
        <v>15.56268</v>
      </c>
      <c r="E366" s="2">
        <f t="shared" si="40"/>
        <v>15.519840000000002</v>
      </c>
      <c r="F366" s="2">
        <f t="shared" si="41"/>
        <v>15.35599</v>
      </c>
      <c r="G366" s="2">
        <f t="shared" si="35"/>
        <v>15.196317999999987</v>
      </c>
      <c r="H366" s="2">
        <f t="shared" si="39"/>
        <v>15.895586499999986</v>
      </c>
      <c r="I366" s="2">
        <f t="array" ref="I366">SUMPRODUCT(B350:B369, (ROW(B350:B369)-ROW(B350)+1)) / (20*21/2)</f>
        <v>15.339092857142855</v>
      </c>
      <c r="J366" s="2">
        <f t="shared" si="42"/>
        <v>15.412244278243335</v>
      </c>
      <c r="K366" s="2">
        <f t="shared" si="36"/>
        <v>15.316020489077509</v>
      </c>
    </row>
    <row r="367" spans="1:11" ht="13.5" x14ac:dyDescent="0.25">
      <c r="A367" s="3">
        <f>TITRES_STAT!B370</f>
        <v>42536</v>
      </c>
      <c r="B367" s="6">
        <f>TITRES_STAT!D370</f>
        <v>14.9994</v>
      </c>
      <c r="C367" s="2">
        <f t="shared" si="37"/>
        <v>0</v>
      </c>
      <c r="D367" s="2">
        <f t="shared" si="38"/>
        <v>15.467160000000002</v>
      </c>
      <c r="E367" s="2">
        <f t="shared" si="40"/>
        <v>15.47208</v>
      </c>
      <c r="F367" s="2">
        <f t="shared" si="41"/>
        <v>15.33602</v>
      </c>
      <c r="G367" s="2">
        <f t="shared" si="35"/>
        <v>15.209837999999991</v>
      </c>
      <c r="H367" s="2">
        <f t="shared" si="39"/>
        <v>15.867016999999986</v>
      </c>
      <c r="I367" s="2">
        <f t="array" ref="I367">SUMPRODUCT(B351:B370, (ROW(B351:B370)-ROW(B351)+1)) / (20*21/2)</f>
        <v>15.309073333333332</v>
      </c>
      <c r="J367" s="2">
        <f t="shared" si="42"/>
        <v>15.372925775553494</v>
      </c>
      <c r="K367" s="2">
        <f t="shared" si="36"/>
        <v>15.303603999309765</v>
      </c>
    </row>
    <row r="368" spans="1:11" ht="13.5" x14ac:dyDescent="0.25">
      <c r="A368" s="3">
        <f>TITRES_STAT!B371</f>
        <v>42537</v>
      </c>
      <c r="B368" s="6">
        <f>TITRES_STAT!D371</f>
        <v>14.9994</v>
      </c>
      <c r="C368" s="2">
        <f t="shared" si="37"/>
        <v>0</v>
      </c>
      <c r="D368" s="2">
        <f t="shared" si="38"/>
        <v>15.279400000000001</v>
      </c>
      <c r="E368" s="2">
        <f t="shared" si="40"/>
        <v>15.42432</v>
      </c>
      <c r="F368" s="2">
        <f t="shared" si="41"/>
        <v>15.316049999999999</v>
      </c>
      <c r="G368" s="2">
        <f t="shared" si="35"/>
        <v>15.223357999999994</v>
      </c>
      <c r="H368" s="2">
        <f t="shared" si="39"/>
        <v>15.838447499999988</v>
      </c>
      <c r="I368" s="2">
        <f t="array" ref="I368">SUMPRODUCT(B352:B371, (ROW(B352:B371)-ROW(B352)+1)) / (20*21/2)</f>
        <v>15.262334285714283</v>
      </c>
      <c r="J368" s="2">
        <f t="shared" si="42"/>
        <v>15.337351892167447</v>
      </c>
      <c r="K368" s="2">
        <f t="shared" si="36"/>
        <v>15.291674430709381</v>
      </c>
    </row>
    <row r="369" spans="1:11" ht="13.5" x14ac:dyDescent="0.25">
      <c r="A369" s="3">
        <f>TITRES_STAT!B372</f>
        <v>42538</v>
      </c>
      <c r="B369" s="6">
        <f>TITRES_STAT!D372</f>
        <v>14.9994</v>
      </c>
      <c r="C369" s="2">
        <f t="shared" si="37"/>
        <v>0</v>
      </c>
      <c r="D369" s="2">
        <f t="shared" si="38"/>
        <v>15.091640000000002</v>
      </c>
      <c r="E369" s="2">
        <f t="shared" si="40"/>
        <v>15.376560000000001</v>
      </c>
      <c r="F369" s="2">
        <f t="shared" si="41"/>
        <v>15.314604999999997</v>
      </c>
      <c r="G369" s="2">
        <f t="shared" si="35"/>
        <v>15.236877999999995</v>
      </c>
      <c r="H369" s="2">
        <f t="shared" si="39"/>
        <v>15.814528499999989</v>
      </c>
      <c r="I369" s="2">
        <f t="array" ref="I369">SUMPRODUCT(B353:B372, (ROW(B353:B372)-ROW(B353)+1)) / (20*21/2)</f>
        <v>15.216575714285712</v>
      </c>
      <c r="J369" s="2">
        <f t="shared" si="42"/>
        <v>15.30516599767531</v>
      </c>
      <c r="K369" s="2">
        <f t="shared" si="36"/>
        <v>15.280212688328621</v>
      </c>
    </row>
    <row r="370" spans="1:11" ht="13.5" x14ac:dyDescent="0.25">
      <c r="A370" s="3">
        <f>TITRES_STAT!B373</f>
        <v>42541</v>
      </c>
      <c r="B370" s="6">
        <f>TITRES_STAT!D373</f>
        <v>14.9994</v>
      </c>
      <c r="C370" s="2">
        <f t="shared" si="37"/>
        <v>0</v>
      </c>
      <c r="D370" s="2">
        <f t="shared" si="38"/>
        <v>14.9994</v>
      </c>
      <c r="E370" s="2">
        <f t="shared" si="40"/>
        <v>15.328799999999998</v>
      </c>
      <c r="F370" s="2">
        <f t="shared" si="41"/>
        <v>15.313159999999996</v>
      </c>
      <c r="G370" s="2">
        <f t="shared" ref="G370:G433" si="43">AVERAGE(B321:B370)</f>
        <v>15.250397999999997</v>
      </c>
      <c r="H370" s="2">
        <f t="shared" si="39"/>
        <v>15.790609499999992</v>
      </c>
      <c r="I370" s="2">
        <f t="array" ref="I370">SUMPRODUCT(B354:B373, (ROW(B354:B373)-ROW(B354)+1)) / (20*21/2)</f>
        <v>15.211007142857142</v>
      </c>
      <c r="J370" s="2">
        <f t="shared" si="42"/>
        <v>15.276045426468137</v>
      </c>
      <c r="K370" s="2">
        <f t="shared" si="36"/>
        <v>15.269200426041225</v>
      </c>
    </row>
    <row r="371" spans="1:11" ht="13.5" x14ac:dyDescent="0.25">
      <c r="A371" s="3">
        <f>TITRES_STAT!B374</f>
        <v>42542</v>
      </c>
      <c r="B371" s="6">
        <f>TITRES_STAT!D374</f>
        <v>14.8224</v>
      </c>
      <c r="C371" s="2">
        <f t="shared" si="37"/>
        <v>-0.1769999999999996</v>
      </c>
      <c r="D371" s="2">
        <f t="shared" si="38"/>
        <v>14.963999999999999</v>
      </c>
      <c r="E371" s="2">
        <f t="shared" si="40"/>
        <v>15.263339999999996</v>
      </c>
      <c r="F371" s="2">
        <f t="shared" si="41"/>
        <v>15.302865000000001</v>
      </c>
      <c r="G371" s="2">
        <f t="shared" si="43"/>
        <v>15.260378000000001</v>
      </c>
      <c r="H371" s="2">
        <f t="shared" si="39"/>
        <v>15.770241499999992</v>
      </c>
      <c r="I371" s="2">
        <f t="array" ref="I371">SUMPRODUCT(B355:B374, (ROW(B355:B374)-ROW(B355)+1)) / (20*21/2)</f>
        <v>15.204458571428569</v>
      </c>
      <c r="J371" s="2">
        <f t="shared" si="42"/>
        <v>15.232841100137838</v>
      </c>
      <c r="K371" s="2">
        <f t="shared" ref="K371:K434" si="44">$K$4*B371+(1-$K$4)*K370</f>
        <v>15.251678840706274</v>
      </c>
    </row>
    <row r="372" spans="1:11" ht="13.5" x14ac:dyDescent="0.25">
      <c r="A372" s="3">
        <f>TITRES_STAT!B375</f>
        <v>42543</v>
      </c>
      <c r="B372" s="6">
        <f>TITRES_STAT!D375</f>
        <v>14.8224</v>
      </c>
      <c r="C372" s="2">
        <f t="shared" si="37"/>
        <v>0</v>
      </c>
      <c r="D372" s="2">
        <f t="shared" si="38"/>
        <v>14.928599999999999</v>
      </c>
      <c r="E372" s="2">
        <f t="shared" si="40"/>
        <v>15.197879999999998</v>
      </c>
      <c r="F372" s="2">
        <f t="shared" si="41"/>
        <v>15.292570000000001</v>
      </c>
      <c r="G372" s="2">
        <f t="shared" si="43"/>
        <v>15.270358000000002</v>
      </c>
      <c r="H372" s="2">
        <f t="shared" si="39"/>
        <v>15.754113999999992</v>
      </c>
      <c r="I372" s="2">
        <f t="array" ref="I372">SUMPRODUCT(B356:B375, (ROW(B356:B375)-ROW(B356)+1)) / (20*21/2)</f>
        <v>15.19693</v>
      </c>
      <c r="J372" s="2">
        <f t="shared" si="42"/>
        <v>15.193751471553282</v>
      </c>
      <c r="K372" s="2">
        <f t="shared" si="44"/>
        <v>15.234844376364851</v>
      </c>
    </row>
    <row r="373" spans="1:11" ht="13.5" x14ac:dyDescent="0.25">
      <c r="A373" s="3">
        <f>TITRES_STAT!B376</f>
        <v>42544</v>
      </c>
      <c r="B373" s="6">
        <f>TITRES_STAT!D376</f>
        <v>15.2341</v>
      </c>
      <c r="C373" s="2">
        <f t="shared" si="37"/>
        <v>0.41169999999999973</v>
      </c>
      <c r="D373" s="2">
        <f t="shared" si="38"/>
        <v>14.975540000000001</v>
      </c>
      <c r="E373" s="2">
        <f t="shared" si="40"/>
        <v>15.127469999999999</v>
      </c>
      <c r="F373" s="2">
        <f t="shared" si="41"/>
        <v>15.302860000000004</v>
      </c>
      <c r="G373" s="2">
        <f t="shared" si="43"/>
        <v>15.281928000000001</v>
      </c>
      <c r="H373" s="2">
        <f t="shared" si="39"/>
        <v>15.740044999999991</v>
      </c>
      <c r="I373" s="2">
        <f t="array" ref="I373">SUMPRODUCT(B357:B376, (ROW(B357:B376)-ROW(B357)+1)) / (20*21/2)</f>
        <v>15.190558095238096</v>
      </c>
      <c r="J373" s="2">
        <f t="shared" si="42"/>
        <v>15.197594188548207</v>
      </c>
      <c r="K373" s="2">
        <f t="shared" si="44"/>
        <v>15.234815185134856</v>
      </c>
    </row>
    <row r="374" spans="1:11" ht="13.5" x14ac:dyDescent="0.25">
      <c r="A374" s="3">
        <f>TITRES_STAT!B377</f>
        <v>42545</v>
      </c>
      <c r="B374" s="6">
        <f>TITRES_STAT!D377</f>
        <v>15.2341</v>
      </c>
      <c r="C374" s="2">
        <f t="shared" si="37"/>
        <v>0</v>
      </c>
      <c r="D374" s="2">
        <f t="shared" si="38"/>
        <v>15.022479999999998</v>
      </c>
      <c r="E374" s="2">
        <f t="shared" si="40"/>
        <v>15.057060000000002</v>
      </c>
      <c r="F374" s="2">
        <f t="shared" si="41"/>
        <v>15.313150000000004</v>
      </c>
      <c r="G374" s="2">
        <f t="shared" si="43"/>
        <v>15.293420000000001</v>
      </c>
      <c r="H374" s="2">
        <f t="shared" si="39"/>
        <v>15.725975999999994</v>
      </c>
      <c r="I374" s="2">
        <f t="array" ref="I374">SUMPRODUCT(B358:B377, (ROW(B358:B377)-ROW(B358)+1)) / (20*21/2)</f>
        <v>15.185342857142855</v>
      </c>
      <c r="J374" s="2">
        <f t="shared" si="42"/>
        <v>15.201070932495997</v>
      </c>
      <c r="K374" s="2">
        <f t="shared" si="44"/>
        <v>15.234787138658978</v>
      </c>
    </row>
    <row r="375" spans="1:11" ht="13.5" x14ac:dyDescent="0.25">
      <c r="A375" s="3">
        <f>TITRES_STAT!B378</f>
        <v>42548</v>
      </c>
      <c r="B375" s="6">
        <f>TITRES_STAT!D378</f>
        <v>15.2341</v>
      </c>
      <c r="C375" s="2">
        <f t="shared" si="37"/>
        <v>0</v>
      </c>
      <c r="D375" s="2">
        <f t="shared" si="38"/>
        <v>15.069419999999999</v>
      </c>
      <c r="E375" s="2">
        <f t="shared" si="40"/>
        <v>15.034410000000003</v>
      </c>
      <c r="F375" s="2">
        <f t="shared" si="41"/>
        <v>15.301005000000004</v>
      </c>
      <c r="G375" s="2">
        <f t="shared" si="43"/>
        <v>15.303348000000003</v>
      </c>
      <c r="H375" s="2">
        <f t="shared" si="39"/>
        <v>15.711906999999991</v>
      </c>
      <c r="I375" s="2">
        <f t="array" ref="I375">SUMPRODUCT(B359:B378, (ROW(B359:B378)-ROW(B359)+1)) / (20*21/2)</f>
        <v>15.181284285714286</v>
      </c>
      <c r="J375" s="2">
        <f t="shared" si="42"/>
        <v>15.204216557972568</v>
      </c>
      <c r="K375" s="2">
        <f t="shared" si="44"/>
        <v>15.234760192044901</v>
      </c>
    </row>
    <row r="376" spans="1:11" ht="13.5" x14ac:dyDescent="0.25">
      <c r="A376" s="3">
        <f>TITRES_STAT!B379</f>
        <v>42549</v>
      </c>
      <c r="B376" s="6">
        <f>TITRES_STAT!D379</f>
        <v>15.2341</v>
      </c>
      <c r="C376" s="2">
        <f t="shared" si="37"/>
        <v>0</v>
      </c>
      <c r="D376" s="2">
        <f t="shared" si="38"/>
        <v>15.151759999999999</v>
      </c>
      <c r="E376" s="2">
        <f t="shared" si="40"/>
        <v>15.057880000000001</v>
      </c>
      <c r="F376" s="2">
        <f t="shared" si="41"/>
        <v>15.288860000000003</v>
      </c>
      <c r="G376" s="2">
        <f t="shared" si="43"/>
        <v>15.313276000000004</v>
      </c>
      <c r="H376" s="2">
        <f t="shared" si="39"/>
        <v>15.700534499999995</v>
      </c>
      <c r="I376" s="2">
        <f t="array" ref="I376">SUMPRODUCT(B360:B379, (ROW(B360:B379)-ROW(B360)+1)) / (20*21/2)</f>
        <v>15.17838238095238</v>
      </c>
      <c r="J376" s="2">
        <f t="shared" si="42"/>
        <v>15.207062600070419</v>
      </c>
      <c r="K376" s="2">
        <f t="shared" si="44"/>
        <v>15.234734302160787</v>
      </c>
    </row>
    <row r="377" spans="1:11" ht="13.5" x14ac:dyDescent="0.25">
      <c r="A377" s="3">
        <f>TITRES_STAT!B380</f>
        <v>42550</v>
      </c>
      <c r="B377" s="6">
        <f>TITRES_STAT!D380</f>
        <v>15.2341</v>
      </c>
      <c r="C377" s="2">
        <f t="shared" si="37"/>
        <v>0</v>
      </c>
      <c r="D377" s="2">
        <f t="shared" si="38"/>
        <v>15.234100000000002</v>
      </c>
      <c r="E377" s="2">
        <f t="shared" si="40"/>
        <v>15.08135</v>
      </c>
      <c r="F377" s="2">
        <f t="shared" si="41"/>
        <v>15.276715000000001</v>
      </c>
      <c r="G377" s="2">
        <f t="shared" si="43"/>
        <v>15.309994000000003</v>
      </c>
      <c r="H377" s="2">
        <f t="shared" si="39"/>
        <v>15.689161999999993</v>
      </c>
      <c r="I377" s="2">
        <f t="array" ref="I377">SUMPRODUCT(B361:B380, (ROW(B361:B380)-ROW(B361)+1)) / (20*21/2)</f>
        <v>15.176637142857141</v>
      </c>
      <c r="J377" s="2">
        <f t="shared" si="42"/>
        <v>15.209637590539902</v>
      </c>
      <c r="K377" s="2">
        <f t="shared" si="44"/>
        <v>15.234709427566246</v>
      </c>
    </row>
    <row r="378" spans="1:11" ht="13.5" x14ac:dyDescent="0.25">
      <c r="A378" s="3">
        <f>TITRES_STAT!B381</f>
        <v>42551</v>
      </c>
      <c r="B378" s="6">
        <f>TITRES_STAT!D381</f>
        <v>15.2341</v>
      </c>
      <c r="C378" s="2">
        <f t="shared" si="37"/>
        <v>0</v>
      </c>
      <c r="D378" s="2">
        <f t="shared" si="38"/>
        <v>15.234100000000002</v>
      </c>
      <c r="E378" s="2">
        <f t="shared" si="40"/>
        <v>15.10482</v>
      </c>
      <c r="F378" s="2">
        <f t="shared" si="41"/>
        <v>15.264570000000003</v>
      </c>
      <c r="G378" s="2">
        <f t="shared" si="43"/>
        <v>15.306712000000005</v>
      </c>
      <c r="H378" s="2">
        <f t="shared" si="39"/>
        <v>15.677789499999994</v>
      </c>
      <c r="I378" s="2">
        <f t="array" ref="I378">SUMPRODUCT(B362:B381, (ROW(B362:B381)-ROW(B362)+1)) / (20*21/2)</f>
        <v>15.17604857142857</v>
      </c>
      <c r="J378" s="2">
        <f t="shared" si="42"/>
        <v>15.211967343821817</v>
      </c>
      <c r="K378" s="2">
        <f t="shared" si="44"/>
        <v>15.234685528446001</v>
      </c>
    </row>
    <row r="379" spans="1:11" ht="13.5" x14ac:dyDescent="0.25">
      <c r="A379" s="3">
        <f>TITRES_STAT!B382</f>
        <v>42552</v>
      </c>
      <c r="B379" s="6">
        <f>TITRES_STAT!D382</f>
        <v>15.2341</v>
      </c>
      <c r="C379" s="2">
        <f t="shared" si="37"/>
        <v>0</v>
      </c>
      <c r="D379" s="2">
        <f t="shared" si="38"/>
        <v>15.234100000000002</v>
      </c>
      <c r="E379" s="2">
        <f t="shared" si="40"/>
        <v>15.128290000000002</v>
      </c>
      <c r="F379" s="2">
        <f t="shared" si="41"/>
        <v>15.252425000000002</v>
      </c>
      <c r="G379" s="2">
        <f t="shared" si="43"/>
        <v>15.303430000000002</v>
      </c>
      <c r="H379" s="2">
        <f t="shared" si="39"/>
        <v>15.666416999999994</v>
      </c>
      <c r="I379" s="2">
        <f t="array" ref="I379">SUMPRODUCT(B363:B382, (ROW(B363:B382)-ROW(B363)+1)) / (20*21/2)</f>
        <v>15.176616666666668</v>
      </c>
      <c r="J379" s="2">
        <f t="shared" si="42"/>
        <v>15.214075215838786</v>
      </c>
      <c r="K379" s="2">
        <f t="shared" si="44"/>
        <v>15.234662566546158</v>
      </c>
    </row>
    <row r="380" spans="1:11" ht="13.5" x14ac:dyDescent="0.25">
      <c r="A380" s="3">
        <f>TITRES_STAT!B383</f>
        <v>42555</v>
      </c>
      <c r="B380" s="6">
        <f>TITRES_STAT!D383</f>
        <v>15.2341</v>
      </c>
      <c r="C380" s="2">
        <f t="shared" si="37"/>
        <v>0</v>
      </c>
      <c r="D380" s="2">
        <f t="shared" si="38"/>
        <v>15.234100000000002</v>
      </c>
      <c r="E380" s="2">
        <f t="shared" si="40"/>
        <v>15.151760000000001</v>
      </c>
      <c r="F380" s="2">
        <f t="shared" si="41"/>
        <v>15.240280000000002</v>
      </c>
      <c r="G380" s="2">
        <f t="shared" si="43"/>
        <v>15.300148000000004</v>
      </c>
      <c r="H380" s="2">
        <f t="shared" si="39"/>
        <v>15.655044499999997</v>
      </c>
      <c r="I380" s="2">
        <f t="array" ref="I380">SUMPRODUCT(B364:B383, (ROW(B364:B383)-ROW(B364)+1)) / (20*21/2)</f>
        <v>15.17834142857143</v>
      </c>
      <c r="J380" s="2">
        <f t="shared" si="42"/>
        <v>15.215982338139854</v>
      </c>
      <c r="K380" s="2">
        <f t="shared" si="44"/>
        <v>15.234640505112974</v>
      </c>
    </row>
    <row r="381" spans="1:11" ht="13.5" x14ac:dyDescent="0.25">
      <c r="A381" s="3">
        <f>TITRES_STAT!B384</f>
        <v>42559</v>
      </c>
      <c r="B381" s="6">
        <f>TITRES_STAT!D384</f>
        <v>15.2341</v>
      </c>
      <c r="C381" s="2">
        <f t="shared" si="37"/>
        <v>0</v>
      </c>
      <c r="D381" s="2">
        <f t="shared" si="38"/>
        <v>15.234100000000002</v>
      </c>
      <c r="E381" s="2">
        <f t="shared" si="40"/>
        <v>15.19293</v>
      </c>
      <c r="F381" s="2">
        <f t="shared" si="41"/>
        <v>15.228135000000004</v>
      </c>
      <c r="G381" s="2">
        <f t="shared" si="43"/>
        <v>15.296866000000001</v>
      </c>
      <c r="H381" s="2">
        <f t="shared" si="39"/>
        <v>15.643671999999997</v>
      </c>
      <c r="I381" s="2">
        <f t="array" ref="I381">SUMPRODUCT(B365:B384, (ROW(B365:B384)-ROW(B365)+1)) / (20*21/2)</f>
        <v>15.183419047619047</v>
      </c>
      <c r="J381" s="2">
        <f t="shared" si="42"/>
        <v>15.217707829745581</v>
      </c>
      <c r="K381" s="2">
        <f t="shared" si="44"/>
        <v>15.234619308834034</v>
      </c>
    </row>
    <row r="382" spans="1:11" ht="13.5" x14ac:dyDescent="0.25">
      <c r="A382" s="3">
        <f>TITRES_STAT!B385</f>
        <v>42562</v>
      </c>
      <c r="B382" s="6">
        <f>TITRES_STAT!D385</f>
        <v>15.2341</v>
      </c>
      <c r="C382" s="2">
        <f t="shared" si="37"/>
        <v>0</v>
      </c>
      <c r="D382" s="2">
        <f t="shared" si="38"/>
        <v>15.234100000000002</v>
      </c>
      <c r="E382" s="2">
        <f t="shared" si="40"/>
        <v>15.234100000000002</v>
      </c>
      <c r="F382" s="2">
        <f t="shared" si="41"/>
        <v>15.215990000000005</v>
      </c>
      <c r="G382" s="2">
        <f t="shared" si="43"/>
        <v>15.293584000000001</v>
      </c>
      <c r="H382" s="2">
        <f t="shared" si="39"/>
        <v>15.632299499999998</v>
      </c>
      <c r="I382" s="2">
        <f t="array" ref="I382">SUMPRODUCT(B366:B385, (ROW(B366:B385)-ROW(B366)+1)) / (20*21/2)</f>
        <v>15.191849523809525</v>
      </c>
      <c r="J382" s="2">
        <f t="shared" si="42"/>
        <v>15.219268988817431</v>
      </c>
      <c r="K382" s="2">
        <f t="shared" si="44"/>
        <v>15.23459894378172</v>
      </c>
    </row>
    <row r="383" spans="1:11" ht="13.5" x14ac:dyDescent="0.25">
      <c r="A383" s="3">
        <f>TITRES_STAT!B386</f>
        <v>42563</v>
      </c>
      <c r="B383" s="6">
        <f>TITRES_STAT!D386</f>
        <v>15.2341</v>
      </c>
      <c r="C383" s="2">
        <f t="shared" si="37"/>
        <v>0</v>
      </c>
      <c r="D383" s="2">
        <f t="shared" si="38"/>
        <v>15.234100000000002</v>
      </c>
      <c r="E383" s="2">
        <f t="shared" si="40"/>
        <v>15.234100000000002</v>
      </c>
      <c r="F383" s="2">
        <f t="shared" si="41"/>
        <v>15.180785000000006</v>
      </c>
      <c r="G383" s="2">
        <f t="shared" si="43"/>
        <v>15.290302000000002</v>
      </c>
      <c r="H383" s="2">
        <f t="shared" si="39"/>
        <v>15.620927</v>
      </c>
      <c r="I383" s="2">
        <f t="array" ref="I383">SUMPRODUCT(B367:B386, (ROW(B367:B386)-ROW(B367)+1)) / (20*21/2)</f>
        <v>15.201358571428573</v>
      </c>
      <c r="J383" s="2">
        <f t="shared" si="42"/>
        <v>15.220681466072914</v>
      </c>
      <c r="K383" s="2">
        <f t="shared" si="44"/>
        <v>15.234579377358907</v>
      </c>
    </row>
    <row r="384" spans="1:11" ht="13.5" x14ac:dyDescent="0.25">
      <c r="A384" s="3">
        <f>TITRES_STAT!B387</f>
        <v>42564</v>
      </c>
      <c r="B384" s="6">
        <f>TITRES_STAT!D387</f>
        <v>15.2341</v>
      </c>
      <c r="C384" s="2">
        <f t="shared" si="37"/>
        <v>0</v>
      </c>
      <c r="D384" s="2">
        <f t="shared" si="38"/>
        <v>15.234100000000002</v>
      </c>
      <c r="E384" s="2">
        <f t="shared" si="40"/>
        <v>15.234100000000002</v>
      </c>
      <c r="F384" s="2">
        <f t="shared" si="41"/>
        <v>15.145580000000006</v>
      </c>
      <c r="G384" s="2">
        <f t="shared" si="43"/>
        <v>15.28702</v>
      </c>
      <c r="H384" s="2">
        <f t="shared" si="39"/>
        <v>15.609554500000002</v>
      </c>
      <c r="I384" s="2">
        <f t="array" ref="I384">SUMPRODUCT(B368:B387, (ROW(B368:B387)-ROW(B368)+1)) / (20*21/2)</f>
        <v>15.209749999999998</v>
      </c>
      <c r="J384" s="2">
        <f t="shared" si="42"/>
        <v>15.221959421685018</v>
      </c>
      <c r="K384" s="2">
        <f t="shared" si="44"/>
        <v>15.234560578246793</v>
      </c>
    </row>
    <row r="385" spans="1:11" ht="13.5" x14ac:dyDescent="0.25">
      <c r="A385" s="3">
        <f>TITRES_STAT!B388</f>
        <v>42565</v>
      </c>
      <c r="B385" s="6">
        <f>TITRES_STAT!D388</f>
        <v>15.2341</v>
      </c>
      <c r="C385" s="2">
        <f t="shared" si="37"/>
        <v>0</v>
      </c>
      <c r="D385" s="2">
        <f t="shared" si="38"/>
        <v>15.234100000000002</v>
      </c>
      <c r="E385" s="2">
        <f t="shared" si="40"/>
        <v>15.234100000000002</v>
      </c>
      <c r="F385" s="2">
        <f t="shared" si="41"/>
        <v>15.134255000000007</v>
      </c>
      <c r="G385" s="2">
        <f t="shared" si="43"/>
        <v>15.283737999999998</v>
      </c>
      <c r="H385" s="2">
        <f t="shared" si="39"/>
        <v>15.598182000000003</v>
      </c>
      <c r="I385" s="2">
        <f t="array" ref="I385">SUMPRODUCT(B369:B388, (ROW(B369:B388)-ROW(B369)+1)) / (20*21/2)</f>
        <v>15.217023809523809</v>
      </c>
      <c r="J385" s="2">
        <f t="shared" si="42"/>
        <v>15.223115667238826</v>
      </c>
      <c r="K385" s="2">
        <f t="shared" si="44"/>
        <v>15.234542516354761</v>
      </c>
    </row>
    <row r="386" spans="1:11" ht="13.5" x14ac:dyDescent="0.25">
      <c r="A386" s="3">
        <f>TITRES_STAT!B389</f>
        <v>42566</v>
      </c>
      <c r="B386" s="6">
        <f>TITRES_STAT!D389</f>
        <v>15.2341</v>
      </c>
      <c r="C386" s="2">
        <f t="shared" si="37"/>
        <v>0</v>
      </c>
      <c r="D386" s="2">
        <f t="shared" si="38"/>
        <v>15.234100000000002</v>
      </c>
      <c r="E386" s="2">
        <f t="shared" si="40"/>
        <v>15.234100000000002</v>
      </c>
      <c r="F386" s="2">
        <f t="shared" si="41"/>
        <v>15.145990000000007</v>
      </c>
      <c r="G386" s="2">
        <f t="shared" si="43"/>
        <v>15.280455999999999</v>
      </c>
      <c r="H386" s="2">
        <f t="shared" si="39"/>
        <v>15.588373000000004</v>
      </c>
      <c r="I386" s="2">
        <f t="array" ref="I386">SUMPRODUCT(B370:B389, (ROW(B370:B389)-ROW(B370)+1)) / (20*21/2)</f>
        <v>15.223179999999999</v>
      </c>
      <c r="J386" s="2">
        <f t="shared" si="42"/>
        <v>15.224161794168461</v>
      </c>
      <c r="K386" s="2">
        <f t="shared" si="44"/>
        <v>15.23452516277222</v>
      </c>
    </row>
    <row r="387" spans="1:11" ht="13.5" x14ac:dyDescent="0.25">
      <c r="A387" s="3">
        <f>TITRES_STAT!B390</f>
        <v>42569</v>
      </c>
      <c r="B387" s="6">
        <f>TITRES_STAT!D390</f>
        <v>15.2341</v>
      </c>
      <c r="C387" s="2">
        <f t="shared" si="37"/>
        <v>0</v>
      </c>
      <c r="D387" s="2">
        <f t="shared" si="38"/>
        <v>15.234100000000002</v>
      </c>
      <c r="E387" s="2">
        <f t="shared" si="40"/>
        <v>15.234100000000002</v>
      </c>
      <c r="F387" s="2">
        <f t="shared" si="41"/>
        <v>15.157725000000005</v>
      </c>
      <c r="G387" s="2">
        <f t="shared" si="43"/>
        <v>15.277173999999997</v>
      </c>
      <c r="H387" s="2">
        <f t="shared" si="39"/>
        <v>15.578564000000004</v>
      </c>
      <c r="I387" s="2">
        <f t="array" ref="I387">SUMPRODUCT(B371:B390, (ROW(B371:B390)-ROW(B371)+1)) / (20*21/2)</f>
        <v>15.228218571428572</v>
      </c>
      <c r="J387" s="2">
        <f t="shared" si="42"/>
        <v>15.225108289961941</v>
      </c>
      <c r="K387" s="2">
        <f t="shared" si="44"/>
        <v>15.234508489722328</v>
      </c>
    </row>
    <row r="388" spans="1:11" ht="13.5" x14ac:dyDescent="0.25">
      <c r="A388" s="3">
        <f>TITRES_STAT!B391</f>
        <v>42570</v>
      </c>
      <c r="B388" s="6">
        <f>TITRES_STAT!D391</f>
        <v>15.2341</v>
      </c>
      <c r="C388" s="2">
        <f t="shared" ref="C388:C451" si="45">B388-B387</f>
        <v>0</v>
      </c>
      <c r="D388" s="2">
        <f t="shared" si="38"/>
        <v>15.234100000000002</v>
      </c>
      <c r="E388" s="2">
        <f t="shared" si="40"/>
        <v>15.234100000000002</v>
      </c>
      <c r="F388" s="2">
        <f t="shared" si="41"/>
        <v>15.169460000000006</v>
      </c>
      <c r="G388" s="2">
        <f t="shared" si="43"/>
        <v>15.273891999999998</v>
      </c>
      <c r="H388" s="2">
        <f t="shared" si="39"/>
        <v>15.571334000000006</v>
      </c>
      <c r="I388" s="2">
        <f t="array" ref="I388">SUMPRODUCT(B372:B391, (ROW(B372:B391)-ROW(B372)+1)) / (20*21/2)</f>
        <v>15.232139523809526</v>
      </c>
      <c r="J388" s="2">
        <f t="shared" si="42"/>
        <v>15.2259646432989</v>
      </c>
      <c r="K388" s="2">
        <f t="shared" si="44"/>
        <v>15.23449247051753</v>
      </c>
    </row>
    <row r="389" spans="1:11" ht="13.5" x14ac:dyDescent="0.25">
      <c r="A389" s="3">
        <f>TITRES_STAT!B392</f>
        <v>42571</v>
      </c>
      <c r="B389" s="6">
        <f>TITRES_STAT!D392</f>
        <v>15.2341</v>
      </c>
      <c r="C389" s="2">
        <f t="shared" si="45"/>
        <v>0</v>
      </c>
      <c r="D389" s="2">
        <f t="shared" si="38"/>
        <v>15.234100000000002</v>
      </c>
      <c r="E389" s="2">
        <f t="shared" si="40"/>
        <v>15.234100000000002</v>
      </c>
      <c r="F389" s="2">
        <f t="shared" si="41"/>
        <v>15.181195000000006</v>
      </c>
      <c r="G389" s="2">
        <f t="shared" si="43"/>
        <v>15.27061</v>
      </c>
      <c r="H389" s="2">
        <f t="shared" si="39"/>
        <v>15.564104000000004</v>
      </c>
      <c r="I389" s="2">
        <f t="array" ref="I389">SUMPRODUCT(B373:B392, (ROW(B373:B392)-ROW(B373)+1)) / (20*21/2)</f>
        <v>15.2341</v>
      </c>
      <c r="J389" s="2">
        <f t="shared" si="42"/>
        <v>15.226739439175194</v>
      </c>
      <c r="K389" s="2">
        <f t="shared" si="44"/>
        <v>15.234477079516843</v>
      </c>
    </row>
    <row r="390" spans="1:11" ht="13.5" x14ac:dyDescent="0.25">
      <c r="A390" s="3">
        <f>TITRES_STAT!B393</f>
        <v>42572</v>
      </c>
      <c r="B390" s="6">
        <f>TITRES_STAT!D393</f>
        <v>15.2341</v>
      </c>
      <c r="C390" s="2">
        <f t="shared" si="45"/>
        <v>0</v>
      </c>
      <c r="D390" s="2">
        <f t="shared" ref="D390:D453" si="46">AVERAGE(B386:B390)</f>
        <v>15.234100000000002</v>
      </c>
      <c r="E390" s="2">
        <f t="shared" si="40"/>
        <v>15.234100000000002</v>
      </c>
      <c r="F390" s="2">
        <f t="shared" si="41"/>
        <v>15.192930000000008</v>
      </c>
      <c r="G390" s="2">
        <f t="shared" si="43"/>
        <v>15.267327999999999</v>
      </c>
      <c r="H390" s="2">
        <f t="shared" si="39"/>
        <v>15.556874000000002</v>
      </c>
      <c r="I390" s="2">
        <f t="array" ref="I390">SUMPRODUCT(B374:B393, (ROW(B374:B393)-ROW(B374)+1)) / (20*21/2)</f>
        <v>15.2341</v>
      </c>
      <c r="J390" s="2">
        <f t="shared" si="42"/>
        <v>15.227440444968032</v>
      </c>
      <c r="K390" s="2">
        <f t="shared" si="44"/>
        <v>15.23446229208481</v>
      </c>
    </row>
    <row r="391" spans="1:11" ht="13.5" x14ac:dyDescent="0.25">
      <c r="A391" s="3">
        <f>TITRES_STAT!B394</f>
        <v>42573</v>
      </c>
      <c r="B391" s="6">
        <f>TITRES_STAT!D394</f>
        <v>15.2341</v>
      </c>
      <c r="C391" s="2">
        <f t="shared" si="45"/>
        <v>0</v>
      </c>
      <c r="D391" s="2">
        <f t="shared" si="46"/>
        <v>15.234100000000002</v>
      </c>
      <c r="E391" s="2">
        <f t="shared" si="40"/>
        <v>15.234100000000002</v>
      </c>
      <c r="F391" s="2">
        <f t="shared" si="41"/>
        <v>15.213515000000006</v>
      </c>
      <c r="G391" s="2">
        <f t="shared" si="43"/>
        <v>15.264046</v>
      </c>
      <c r="H391" s="2">
        <f t="shared" si="39"/>
        <v>15.549644000000006</v>
      </c>
      <c r="I391" s="2">
        <f t="array" ref="I391">SUMPRODUCT(B375:B394, (ROW(B375:B394)-ROW(B375)+1)) / (20*21/2)</f>
        <v>15.2341</v>
      </c>
      <c r="J391" s="2">
        <f t="shared" si="42"/>
        <v>15.22807468830441</v>
      </c>
      <c r="K391" s="2">
        <f t="shared" si="44"/>
        <v>15.234448084552072</v>
      </c>
    </row>
    <row r="392" spans="1:11" ht="13.5" x14ac:dyDescent="0.25">
      <c r="A392" s="3">
        <f>TITRES_STAT!B395</f>
        <v>42577</v>
      </c>
      <c r="B392" s="6">
        <f>TITRES_STAT!D395</f>
        <v>15.2341</v>
      </c>
      <c r="C392" s="2">
        <f t="shared" si="45"/>
        <v>0</v>
      </c>
      <c r="D392" s="2">
        <f t="shared" si="46"/>
        <v>15.234100000000002</v>
      </c>
      <c r="E392" s="2">
        <f t="shared" si="40"/>
        <v>15.234100000000002</v>
      </c>
      <c r="F392" s="2">
        <f t="shared" si="41"/>
        <v>15.234100000000007</v>
      </c>
      <c r="G392" s="2">
        <f t="shared" si="43"/>
        <v>15.260764000000002</v>
      </c>
      <c r="H392" s="2">
        <f t="shared" si="39"/>
        <v>15.544915500000004</v>
      </c>
      <c r="I392" s="2">
        <f t="array" ref="I392">SUMPRODUCT(B376:B395, (ROW(B376:B395)-ROW(B376)+1)) / (20*21/2)</f>
        <v>15.2341</v>
      </c>
      <c r="J392" s="2">
        <f t="shared" si="42"/>
        <v>15.228648527513513</v>
      </c>
      <c r="K392" s="2">
        <f t="shared" si="44"/>
        <v>15.234434434177482</v>
      </c>
    </row>
    <row r="393" spans="1:11" ht="13.5" x14ac:dyDescent="0.25">
      <c r="A393" s="3">
        <f>TITRES_STAT!B396</f>
        <v>42578</v>
      </c>
      <c r="B393" s="6">
        <f>TITRES_STAT!D396</f>
        <v>15.2341</v>
      </c>
      <c r="C393" s="2">
        <f t="shared" si="45"/>
        <v>0</v>
      </c>
      <c r="D393" s="2">
        <f t="shared" si="46"/>
        <v>15.234100000000002</v>
      </c>
      <c r="E393" s="2">
        <f t="shared" si="40"/>
        <v>15.234100000000002</v>
      </c>
      <c r="F393" s="2">
        <f t="shared" si="41"/>
        <v>15.234100000000007</v>
      </c>
      <c r="G393" s="2">
        <f t="shared" si="43"/>
        <v>15.257482000000003</v>
      </c>
      <c r="H393" s="2">
        <f t="shared" si="39"/>
        <v>15.540187000000005</v>
      </c>
      <c r="I393" s="2">
        <f t="array" ref="I393">SUMPRODUCT(B377:B396, (ROW(B377:B396)-ROW(B377)+1)) / (20*21/2)</f>
        <v>15.2341</v>
      </c>
      <c r="J393" s="2">
        <f t="shared" si="42"/>
        <v>15.229167715369369</v>
      </c>
      <c r="K393" s="2">
        <f t="shared" si="44"/>
        <v>15.234421319111698</v>
      </c>
    </row>
    <row r="394" spans="1:11" ht="13.5" x14ac:dyDescent="0.25">
      <c r="A394" s="3">
        <f>TITRES_STAT!B397</f>
        <v>42579</v>
      </c>
      <c r="B394" s="6">
        <f>TITRES_STAT!D397</f>
        <v>15.2341</v>
      </c>
      <c r="C394" s="2">
        <f t="shared" si="45"/>
        <v>0</v>
      </c>
      <c r="D394" s="2">
        <f t="shared" si="46"/>
        <v>15.234100000000002</v>
      </c>
      <c r="E394" s="2">
        <f t="shared" si="40"/>
        <v>15.234100000000002</v>
      </c>
      <c r="F394" s="2">
        <f t="shared" si="41"/>
        <v>15.234100000000007</v>
      </c>
      <c r="G394" s="2">
        <f t="shared" si="43"/>
        <v>15.254200000000003</v>
      </c>
      <c r="H394" s="2">
        <f t="shared" ref="H394:H457" si="47">AVERAGE(B195:B394)</f>
        <v>15.535458500000006</v>
      </c>
      <c r="I394" s="2">
        <f t="array" ref="I394">SUMPRODUCT(B378:B397, (ROW(B378:B397)-ROW(B378)+1)) / (20*21/2)</f>
        <v>15.2341</v>
      </c>
      <c r="J394" s="2">
        <f t="shared" si="42"/>
        <v>15.229637456762763</v>
      </c>
      <c r="K394" s="2">
        <f t="shared" si="44"/>
        <v>15.23440871836222</v>
      </c>
    </row>
    <row r="395" spans="1:11" ht="13.5" x14ac:dyDescent="0.25">
      <c r="A395" s="3">
        <f>TITRES_STAT!B398</f>
        <v>42580</v>
      </c>
      <c r="B395" s="6">
        <f>TITRES_STAT!D398</f>
        <v>15.2341</v>
      </c>
      <c r="C395" s="2">
        <f t="shared" si="45"/>
        <v>0</v>
      </c>
      <c r="D395" s="2">
        <f t="shared" si="46"/>
        <v>15.234100000000002</v>
      </c>
      <c r="E395" s="2">
        <f t="shared" si="40"/>
        <v>15.234100000000002</v>
      </c>
      <c r="F395" s="2">
        <f t="shared" si="41"/>
        <v>15.234100000000007</v>
      </c>
      <c r="G395" s="2">
        <f t="shared" si="43"/>
        <v>15.250906000000004</v>
      </c>
      <c r="H395" s="2">
        <f t="shared" si="47"/>
        <v>15.530730000000005</v>
      </c>
      <c r="I395" s="2">
        <f t="array" ref="I395">SUMPRODUCT(B379:B398, (ROW(B379:B398)-ROW(B379)+1)) / (20*21/2)</f>
        <v>15.2341</v>
      </c>
      <c r="J395" s="2">
        <f t="shared" si="42"/>
        <v>15.230062460880594</v>
      </c>
      <c r="K395" s="2">
        <f t="shared" si="44"/>
        <v>15.234396611759779</v>
      </c>
    </row>
    <row r="396" spans="1:11" ht="13.5" x14ac:dyDescent="0.25">
      <c r="A396" s="3">
        <f>TITRES_STAT!B399</f>
        <v>42583</v>
      </c>
      <c r="B396" s="6">
        <f>TITRES_STAT!D399</f>
        <v>15.2341</v>
      </c>
      <c r="C396" s="2">
        <f t="shared" si="45"/>
        <v>0</v>
      </c>
      <c r="D396" s="2">
        <f t="shared" si="46"/>
        <v>15.234100000000002</v>
      </c>
      <c r="E396" s="2">
        <f t="shared" ref="E396:E459" si="48">AVERAGE(B387:B396)</f>
        <v>15.234100000000002</v>
      </c>
      <c r="F396" s="2">
        <f t="shared" si="41"/>
        <v>15.234100000000007</v>
      </c>
      <c r="G396" s="2">
        <f t="shared" si="43"/>
        <v>15.247612000000004</v>
      </c>
      <c r="H396" s="2">
        <f t="shared" si="47"/>
        <v>15.526001500000007</v>
      </c>
      <c r="I396" s="2">
        <f t="array" ref="I396">SUMPRODUCT(B380:B399, (ROW(B380:B399)-ROW(B380)+1)) / (20*21/2)</f>
        <v>15.2341</v>
      </c>
      <c r="J396" s="2">
        <f t="shared" si="42"/>
        <v>15.230446988415775</v>
      </c>
      <c r="K396" s="2">
        <f t="shared" si="44"/>
        <v>15.234384979926062</v>
      </c>
    </row>
    <row r="397" spans="1:11" ht="13.5" x14ac:dyDescent="0.25">
      <c r="A397" s="3">
        <f>TITRES_STAT!B400</f>
        <v>42584</v>
      </c>
      <c r="B397" s="6">
        <f>TITRES_STAT!D400</f>
        <v>15.2341</v>
      </c>
      <c r="C397" s="2">
        <f t="shared" si="45"/>
        <v>0</v>
      </c>
      <c r="D397" s="2">
        <f t="shared" si="46"/>
        <v>15.234100000000002</v>
      </c>
      <c r="E397" s="2">
        <f t="shared" si="48"/>
        <v>15.234100000000002</v>
      </c>
      <c r="F397" s="2">
        <f t="shared" si="41"/>
        <v>15.234100000000007</v>
      </c>
      <c r="G397" s="2">
        <f t="shared" si="43"/>
        <v>15.244318000000005</v>
      </c>
      <c r="H397" s="2">
        <f t="shared" si="47"/>
        <v>15.521273000000008</v>
      </c>
      <c r="I397" s="2">
        <f t="array" ref="I397">SUMPRODUCT(B381:B400, (ROW(B381:B400)-ROW(B381)+1)) / (20*21/2)</f>
        <v>15.2341</v>
      </c>
      <c r="J397" s="2">
        <f t="shared" si="42"/>
        <v>15.230794894280939</v>
      </c>
      <c r="K397" s="2">
        <f t="shared" si="44"/>
        <v>15.234373804242686</v>
      </c>
    </row>
    <row r="398" spans="1:11" ht="13.5" x14ac:dyDescent="0.25">
      <c r="A398" s="3">
        <f>TITRES_STAT!B401</f>
        <v>42585</v>
      </c>
      <c r="B398" s="6">
        <f>TITRES_STAT!D401</f>
        <v>15.2341</v>
      </c>
      <c r="C398" s="2">
        <f t="shared" si="45"/>
        <v>0</v>
      </c>
      <c r="D398" s="2">
        <f t="shared" si="46"/>
        <v>15.234100000000002</v>
      </c>
      <c r="E398" s="2">
        <f t="shared" si="48"/>
        <v>15.234100000000002</v>
      </c>
      <c r="F398" s="2">
        <f t="shared" si="41"/>
        <v>15.234100000000007</v>
      </c>
      <c r="G398" s="2">
        <f t="shared" si="43"/>
        <v>15.241024000000005</v>
      </c>
      <c r="H398" s="2">
        <f t="shared" si="47"/>
        <v>15.516544500000009</v>
      </c>
      <c r="I398" s="2">
        <f t="array" ref="I398">SUMPRODUCT(B382:B401, (ROW(B382:B401)-ROW(B382)+1)) / (20*21/2)</f>
        <v>15.2341</v>
      </c>
      <c r="J398" s="2">
        <f t="shared" si="42"/>
        <v>15.231109666254182</v>
      </c>
      <c r="K398" s="2">
        <f t="shared" si="44"/>
        <v>15.234363066821404</v>
      </c>
    </row>
    <row r="399" spans="1:11" ht="13.5" x14ac:dyDescent="0.25">
      <c r="A399" s="3">
        <f>TITRES_STAT!B402</f>
        <v>42586</v>
      </c>
      <c r="B399" s="6">
        <f>TITRES_STAT!D402</f>
        <v>15.2341</v>
      </c>
      <c r="C399" s="2">
        <f t="shared" si="45"/>
        <v>0</v>
      </c>
      <c r="D399" s="2">
        <f t="shared" si="46"/>
        <v>15.234100000000002</v>
      </c>
      <c r="E399" s="2">
        <f t="shared" si="48"/>
        <v>15.234100000000002</v>
      </c>
      <c r="F399" s="2">
        <f t="shared" si="41"/>
        <v>15.234100000000007</v>
      </c>
      <c r="G399" s="2">
        <f t="shared" si="43"/>
        <v>15.245140000000006</v>
      </c>
      <c r="H399" s="2">
        <f t="shared" si="47"/>
        <v>15.51181600000001</v>
      </c>
      <c r="I399" s="2">
        <f t="array" ref="I399">SUMPRODUCT(B383:B402, (ROW(B383:B402)-ROW(B383)+1)) / (20*21/2)</f>
        <v>15.2341</v>
      </c>
      <c r="J399" s="2">
        <f t="shared" si="42"/>
        <v>15.23139445994426</v>
      </c>
      <c r="K399" s="2">
        <f t="shared" si="44"/>
        <v>15.234352750475466</v>
      </c>
    </row>
    <row r="400" spans="1:11" ht="13.5" x14ac:dyDescent="0.25">
      <c r="A400" s="3">
        <f>TITRES_STAT!B403</f>
        <v>42587</v>
      </c>
      <c r="B400" s="6">
        <f>TITRES_STAT!D403</f>
        <v>15.2341</v>
      </c>
      <c r="C400" s="2">
        <f t="shared" si="45"/>
        <v>0</v>
      </c>
      <c r="D400" s="2">
        <f t="shared" si="46"/>
        <v>15.234100000000002</v>
      </c>
      <c r="E400" s="2">
        <f t="shared" si="48"/>
        <v>15.234100000000002</v>
      </c>
      <c r="F400" s="2">
        <f t="shared" si="41"/>
        <v>15.234100000000007</v>
      </c>
      <c r="G400" s="2">
        <f t="shared" si="43"/>
        <v>15.249256000000004</v>
      </c>
      <c r="H400" s="2">
        <f t="shared" si="47"/>
        <v>15.507087500000011</v>
      </c>
      <c r="I400" s="2">
        <f t="array" ref="I400">SUMPRODUCT(B384:B403, (ROW(B384:B403)-ROW(B384)+1)) / (20*21/2)</f>
        <v>15.2341</v>
      </c>
      <c r="J400" s="2">
        <f t="shared" si="42"/>
        <v>15.231652130425759</v>
      </c>
      <c r="K400" s="2">
        <f t="shared" si="44"/>
        <v>15.234342838692115</v>
      </c>
    </row>
    <row r="401" spans="1:11" ht="13.5" x14ac:dyDescent="0.25">
      <c r="A401" s="3">
        <f>TITRES_STAT!B404</f>
        <v>42590</v>
      </c>
      <c r="B401" s="6">
        <f>TITRES_STAT!D404</f>
        <v>15.2341</v>
      </c>
      <c r="C401" s="2">
        <f t="shared" si="45"/>
        <v>0</v>
      </c>
      <c r="D401" s="2">
        <f t="shared" si="46"/>
        <v>15.234100000000002</v>
      </c>
      <c r="E401" s="2">
        <f t="shared" si="48"/>
        <v>15.234100000000002</v>
      </c>
      <c r="F401" s="2">
        <f t="shared" si="41"/>
        <v>15.234100000000007</v>
      </c>
      <c r="G401" s="2">
        <f t="shared" si="43"/>
        <v>15.253372000000006</v>
      </c>
      <c r="H401" s="2">
        <f t="shared" si="47"/>
        <v>15.502359000000013</v>
      </c>
      <c r="I401" s="2">
        <f t="array" ref="I401">SUMPRODUCT(B385:B404, (ROW(B385:B404)-ROW(B385)+1)) / (20*21/2)</f>
        <v>15.2341</v>
      </c>
      <c r="J401" s="2">
        <f t="shared" si="42"/>
        <v>15.231885260861402</v>
      </c>
      <c r="K401" s="2">
        <f t="shared" si="44"/>
        <v>15.234333315606149</v>
      </c>
    </row>
    <row r="402" spans="1:11" ht="13.5" x14ac:dyDescent="0.25">
      <c r="A402" s="3">
        <f>TITRES_STAT!B405</f>
        <v>42591</v>
      </c>
      <c r="B402" s="6">
        <f>TITRES_STAT!D405</f>
        <v>15.2341</v>
      </c>
      <c r="C402" s="2">
        <f t="shared" si="45"/>
        <v>0</v>
      </c>
      <c r="D402" s="2">
        <f t="shared" si="46"/>
        <v>15.234100000000002</v>
      </c>
      <c r="E402" s="2">
        <f t="shared" si="48"/>
        <v>15.234100000000002</v>
      </c>
      <c r="F402" s="2">
        <f t="shared" si="41"/>
        <v>15.234100000000007</v>
      </c>
      <c r="G402" s="2">
        <f t="shared" si="43"/>
        <v>15.257488000000007</v>
      </c>
      <c r="H402" s="2">
        <f t="shared" si="47"/>
        <v>15.497630500000014</v>
      </c>
      <c r="I402" s="2">
        <f t="array" ref="I402">SUMPRODUCT(B386:B405, (ROW(B386:B405)-ROW(B386)+1)) / (20*21/2)</f>
        <v>15.2341</v>
      </c>
      <c r="J402" s="2">
        <f t="shared" si="42"/>
        <v>15.232096188398412</v>
      </c>
      <c r="K402" s="2">
        <f t="shared" si="44"/>
        <v>15.234324165974535</v>
      </c>
    </row>
    <row r="403" spans="1:11" ht="13.5" x14ac:dyDescent="0.25">
      <c r="A403" s="3">
        <f>TITRES_STAT!B406</f>
        <v>42592</v>
      </c>
      <c r="B403" s="6">
        <f>TITRES_STAT!D406</f>
        <v>15.2341</v>
      </c>
      <c r="C403" s="2">
        <f t="shared" si="45"/>
        <v>0</v>
      </c>
      <c r="D403" s="2">
        <f t="shared" si="46"/>
        <v>15.234100000000002</v>
      </c>
      <c r="E403" s="2">
        <f t="shared" si="48"/>
        <v>15.234100000000002</v>
      </c>
      <c r="F403" s="2">
        <f t="shared" si="41"/>
        <v>15.234100000000007</v>
      </c>
      <c r="G403" s="2">
        <f t="shared" si="43"/>
        <v>15.261604000000009</v>
      </c>
      <c r="H403" s="2">
        <f t="shared" si="47"/>
        <v>15.492902000000015</v>
      </c>
      <c r="I403" s="2">
        <f t="array" ref="I403">SUMPRODUCT(B387:B406, (ROW(B387:B406)-ROW(B387)+1)) / (20*21/2)</f>
        <v>15.2341</v>
      </c>
      <c r="J403" s="2">
        <f t="shared" si="42"/>
        <v>15.232287027598563</v>
      </c>
      <c r="K403" s="2">
        <f t="shared" si="44"/>
        <v>15.234315375152004</v>
      </c>
    </row>
    <row r="404" spans="1:11" ht="13.5" x14ac:dyDescent="0.25">
      <c r="A404" s="3">
        <f>TITRES_STAT!B407</f>
        <v>42593</v>
      </c>
      <c r="B404" s="6">
        <f>TITRES_STAT!D407</f>
        <v>15.2341</v>
      </c>
      <c r="C404" s="2">
        <f t="shared" si="45"/>
        <v>0</v>
      </c>
      <c r="D404" s="2">
        <f t="shared" si="46"/>
        <v>15.234100000000002</v>
      </c>
      <c r="E404" s="2">
        <f t="shared" si="48"/>
        <v>15.234100000000002</v>
      </c>
      <c r="F404" s="2">
        <f t="shared" ref="F404:F467" si="49">AVERAGE(B385:B404)</f>
        <v>15.234100000000007</v>
      </c>
      <c r="G404" s="2">
        <f t="shared" si="43"/>
        <v>15.265720000000009</v>
      </c>
      <c r="H404" s="2">
        <f t="shared" si="47"/>
        <v>15.488173500000016</v>
      </c>
      <c r="I404" s="2">
        <f t="array" ref="I404">SUMPRODUCT(B388:B407, (ROW(B388:B407)-ROW(B388)+1)) / (20*21/2)</f>
        <v>15.2341</v>
      </c>
      <c r="J404" s="2">
        <f t="shared" si="42"/>
        <v>15.232459691636794</v>
      </c>
      <c r="K404" s="2">
        <f t="shared" si="44"/>
        <v>15.234306929067612</v>
      </c>
    </row>
    <row r="405" spans="1:11" ht="13.5" x14ac:dyDescent="0.25">
      <c r="A405" s="3">
        <f>TITRES_STAT!B408</f>
        <v>42594</v>
      </c>
      <c r="B405" s="6">
        <f>TITRES_STAT!D408</f>
        <v>15.2341</v>
      </c>
      <c r="C405" s="2">
        <f t="shared" si="45"/>
        <v>0</v>
      </c>
      <c r="D405" s="2">
        <f t="shared" si="46"/>
        <v>15.234100000000002</v>
      </c>
      <c r="E405" s="2">
        <f t="shared" si="48"/>
        <v>15.234100000000002</v>
      </c>
      <c r="F405" s="2">
        <f t="shared" si="49"/>
        <v>15.234100000000007</v>
      </c>
      <c r="G405" s="2">
        <f t="shared" si="43"/>
        <v>15.260862000000008</v>
      </c>
      <c r="H405" s="2">
        <f t="shared" si="47"/>
        <v>15.483445000000017</v>
      </c>
      <c r="I405" s="2">
        <f t="array" ref="I405">SUMPRODUCT(B389:B408, (ROW(B389:B408)-ROW(B389)+1)) / (20*21/2)</f>
        <v>15.2341</v>
      </c>
      <c r="J405" s="2">
        <f t="shared" ref="J405:J468" si="50">$J$4*B405+J404*(1-$J$4)</f>
        <v>15.232615911480909</v>
      </c>
      <c r="K405" s="2">
        <f t="shared" si="44"/>
        <v>15.234298814202216</v>
      </c>
    </row>
    <row r="406" spans="1:11" ht="13.5" x14ac:dyDescent="0.25">
      <c r="A406" s="3">
        <f>TITRES_STAT!B409</f>
        <v>42597</v>
      </c>
      <c r="B406" s="6">
        <f>TITRES_STAT!D409</f>
        <v>15.2341</v>
      </c>
      <c r="C406" s="2">
        <f t="shared" si="45"/>
        <v>0</v>
      </c>
      <c r="D406" s="2">
        <f t="shared" si="46"/>
        <v>15.234100000000002</v>
      </c>
      <c r="E406" s="2">
        <f t="shared" si="48"/>
        <v>15.234100000000002</v>
      </c>
      <c r="F406" s="2">
        <f t="shared" si="49"/>
        <v>15.234100000000007</v>
      </c>
      <c r="G406" s="2">
        <f t="shared" si="43"/>
        <v>15.256004000000008</v>
      </c>
      <c r="H406" s="2">
        <f t="shared" si="47"/>
        <v>15.478716500000019</v>
      </c>
      <c r="I406" s="2">
        <f t="array" ref="I406">SUMPRODUCT(B390:B409, (ROW(B390:B409)-ROW(B390)+1)) / (20*21/2)</f>
        <v>15.2341</v>
      </c>
      <c r="J406" s="2">
        <f t="shared" si="50"/>
        <v>15.232757253244632</v>
      </c>
      <c r="K406" s="2">
        <f t="shared" si="44"/>
        <v>15.234291017566834</v>
      </c>
    </row>
    <row r="407" spans="1:11" ht="13.5" x14ac:dyDescent="0.25">
      <c r="A407" s="3">
        <f>TITRES_STAT!B410</f>
        <v>42598</v>
      </c>
      <c r="B407" s="6">
        <f>TITRES_STAT!D410</f>
        <v>15.2341</v>
      </c>
      <c r="C407" s="2">
        <f t="shared" si="45"/>
        <v>0</v>
      </c>
      <c r="D407" s="2">
        <f t="shared" si="46"/>
        <v>15.234100000000002</v>
      </c>
      <c r="E407" s="2">
        <f t="shared" si="48"/>
        <v>15.234100000000002</v>
      </c>
      <c r="F407" s="2">
        <f t="shared" si="49"/>
        <v>15.234100000000007</v>
      </c>
      <c r="G407" s="2">
        <f t="shared" si="43"/>
        <v>15.251146000000007</v>
      </c>
      <c r="H407" s="2">
        <f t="shared" si="47"/>
        <v>15.47398800000002</v>
      </c>
      <c r="I407" s="2">
        <f t="array" ref="I407">SUMPRODUCT(B391:B410, (ROW(B391:B410)-ROW(B391)+1)) / (20*21/2)</f>
        <v>15.2341</v>
      </c>
      <c r="J407" s="2">
        <f t="shared" si="50"/>
        <v>15.232885133888001</v>
      </c>
      <c r="K407" s="2">
        <f t="shared" si="44"/>
        <v>15.23428352668186</v>
      </c>
    </row>
    <row r="408" spans="1:11" ht="13.5" x14ac:dyDescent="0.25">
      <c r="A408" s="3">
        <f>TITRES_STAT!B411</f>
        <v>42599</v>
      </c>
      <c r="B408" s="6">
        <f>TITRES_STAT!D411</f>
        <v>15.2341</v>
      </c>
      <c r="C408" s="2">
        <f t="shared" si="45"/>
        <v>0</v>
      </c>
      <c r="D408" s="2">
        <f t="shared" si="46"/>
        <v>15.234100000000002</v>
      </c>
      <c r="E408" s="2">
        <f t="shared" si="48"/>
        <v>15.234100000000002</v>
      </c>
      <c r="F408" s="2">
        <f t="shared" si="49"/>
        <v>15.234100000000007</v>
      </c>
      <c r="G408" s="2">
        <f t="shared" si="43"/>
        <v>15.246288000000009</v>
      </c>
      <c r="H408" s="2">
        <f t="shared" si="47"/>
        <v>15.469259500000021</v>
      </c>
      <c r="I408" s="2">
        <f t="array" ref="I408">SUMPRODUCT(B392:B411, (ROW(B392:B411)-ROW(B392)+1)) / (20*21/2)</f>
        <v>15.2341</v>
      </c>
      <c r="J408" s="2">
        <f t="shared" si="50"/>
        <v>15.233000835422477</v>
      </c>
      <c r="K408" s="2">
        <f t="shared" si="44"/>
        <v>15.234276329557082</v>
      </c>
    </row>
    <row r="409" spans="1:11" ht="13.5" x14ac:dyDescent="0.25">
      <c r="A409" s="3">
        <f>TITRES_STAT!B412</f>
        <v>42600</v>
      </c>
      <c r="B409" s="6">
        <f>TITRES_STAT!D412</f>
        <v>15.2341</v>
      </c>
      <c r="C409" s="2">
        <f t="shared" si="45"/>
        <v>0</v>
      </c>
      <c r="D409" s="2">
        <f t="shared" si="46"/>
        <v>15.234100000000002</v>
      </c>
      <c r="E409" s="2">
        <f t="shared" si="48"/>
        <v>15.234100000000002</v>
      </c>
      <c r="F409" s="2">
        <f t="shared" si="49"/>
        <v>15.234100000000007</v>
      </c>
      <c r="G409" s="2">
        <f t="shared" si="43"/>
        <v>15.241430000000006</v>
      </c>
      <c r="H409" s="2">
        <f t="shared" si="47"/>
        <v>15.464531000000022</v>
      </c>
      <c r="I409" s="2">
        <f t="array" ref="I409">SUMPRODUCT(B393:B412, (ROW(B393:B412)-ROW(B393)+1)) / (20*21/2)</f>
        <v>15.2341</v>
      </c>
      <c r="J409" s="2">
        <f t="shared" si="50"/>
        <v>15.233105517763192</v>
      </c>
      <c r="K409" s="2">
        <f t="shared" si="44"/>
        <v>15.23426941467249</v>
      </c>
    </row>
    <row r="410" spans="1:11" ht="13.5" x14ac:dyDescent="0.25">
      <c r="A410" s="3">
        <f>TITRES_STAT!B413</f>
        <v>42601</v>
      </c>
      <c r="B410" s="6">
        <f>TITRES_STAT!D413</f>
        <v>15.2341</v>
      </c>
      <c r="C410" s="2">
        <f t="shared" si="45"/>
        <v>0</v>
      </c>
      <c r="D410" s="2">
        <f t="shared" si="46"/>
        <v>15.234100000000002</v>
      </c>
      <c r="E410" s="2">
        <f t="shared" si="48"/>
        <v>15.234100000000002</v>
      </c>
      <c r="F410" s="2">
        <f t="shared" si="49"/>
        <v>15.234100000000007</v>
      </c>
      <c r="G410" s="2">
        <f t="shared" si="43"/>
        <v>15.236572000000008</v>
      </c>
      <c r="H410" s="2">
        <f t="shared" si="47"/>
        <v>15.459802500000023</v>
      </c>
      <c r="I410" s="2">
        <f t="array" ref="I410">SUMPRODUCT(B394:B413, (ROW(B394:B413)-ROW(B394)+1)) / (20*21/2)</f>
        <v>15.2341</v>
      </c>
      <c r="J410" s="2">
        <f t="shared" si="50"/>
        <v>15.233200230357173</v>
      </c>
      <c r="K410" s="2">
        <f t="shared" si="44"/>
        <v>15.234262770959843</v>
      </c>
    </row>
    <row r="411" spans="1:11" ht="13.5" x14ac:dyDescent="0.25">
      <c r="A411" s="3">
        <f>TITRES_STAT!B414</f>
        <v>42604</v>
      </c>
      <c r="B411" s="6">
        <f>TITRES_STAT!D414</f>
        <v>15.2341</v>
      </c>
      <c r="C411" s="2">
        <f t="shared" si="45"/>
        <v>0</v>
      </c>
      <c r="D411" s="2">
        <f t="shared" si="46"/>
        <v>15.234100000000002</v>
      </c>
      <c r="E411" s="2">
        <f t="shared" si="48"/>
        <v>15.234100000000002</v>
      </c>
      <c r="F411" s="2">
        <f t="shared" si="49"/>
        <v>15.234100000000007</v>
      </c>
      <c r="G411" s="2">
        <f t="shared" si="43"/>
        <v>15.231714000000009</v>
      </c>
      <c r="H411" s="2">
        <f t="shared" si="47"/>
        <v>15.455074000000025</v>
      </c>
      <c r="I411" s="2">
        <f t="array" ref="I411">SUMPRODUCT(B395:B414, (ROW(B395:B414)-ROW(B395)+1)) / (20*21/2)</f>
        <v>15.2341</v>
      </c>
      <c r="J411" s="2">
        <f t="shared" si="50"/>
        <v>15.233285922704109</v>
      </c>
      <c r="K411" s="2">
        <f t="shared" si="44"/>
        <v>15.234256387784948</v>
      </c>
    </row>
    <row r="412" spans="1:11" ht="13.5" x14ac:dyDescent="0.25">
      <c r="A412" s="3">
        <f>TITRES_STAT!B415</f>
        <v>42605</v>
      </c>
      <c r="B412" s="6">
        <f>TITRES_STAT!D415</f>
        <v>15.2341</v>
      </c>
      <c r="C412" s="2">
        <f t="shared" si="45"/>
        <v>0</v>
      </c>
      <c r="D412" s="2">
        <f t="shared" si="46"/>
        <v>15.234100000000002</v>
      </c>
      <c r="E412" s="2">
        <f t="shared" si="48"/>
        <v>15.234100000000002</v>
      </c>
      <c r="F412" s="2">
        <f t="shared" si="49"/>
        <v>15.234100000000007</v>
      </c>
      <c r="G412" s="2">
        <f t="shared" si="43"/>
        <v>15.226856000000009</v>
      </c>
      <c r="H412" s="2">
        <f t="shared" si="47"/>
        <v>15.450345500000026</v>
      </c>
      <c r="I412" s="2">
        <f t="array" ref="I412">SUMPRODUCT(B396:B415, (ROW(B396:B415)-ROW(B396)+1)) / (20*21/2)</f>
        <v>15.2341</v>
      </c>
      <c r="J412" s="2">
        <f t="shared" si="50"/>
        <v>15.233363453875146</v>
      </c>
      <c r="K412" s="2">
        <f t="shared" si="44"/>
        <v>15.234250254930636</v>
      </c>
    </row>
    <row r="413" spans="1:11" ht="13.5" x14ac:dyDescent="0.25">
      <c r="A413" s="3">
        <f>TITRES_STAT!B416</f>
        <v>42606</v>
      </c>
      <c r="B413" s="6">
        <f>TITRES_STAT!D416</f>
        <v>15.2341</v>
      </c>
      <c r="C413" s="2">
        <f t="shared" si="45"/>
        <v>0</v>
      </c>
      <c r="D413" s="2">
        <f t="shared" si="46"/>
        <v>15.234100000000002</v>
      </c>
      <c r="E413" s="2">
        <f t="shared" si="48"/>
        <v>15.234100000000002</v>
      </c>
      <c r="F413" s="2">
        <f t="shared" si="49"/>
        <v>15.234100000000007</v>
      </c>
      <c r="G413" s="2">
        <f t="shared" si="43"/>
        <v>15.212774000000008</v>
      </c>
      <c r="H413" s="2">
        <f t="shared" si="47"/>
        <v>15.445617000000027</v>
      </c>
      <c r="I413" s="2">
        <f t="array" ref="I413">SUMPRODUCT(B397:B416, (ROW(B397:B416)-ROW(B397)+1)) / (20*21/2)</f>
        <v>15.2341</v>
      </c>
      <c r="J413" s="2">
        <f t="shared" si="50"/>
        <v>15.233433601125132</v>
      </c>
      <c r="K413" s="2">
        <f t="shared" si="44"/>
        <v>15.234244362580414</v>
      </c>
    </row>
    <row r="414" spans="1:11" ht="13.5" x14ac:dyDescent="0.25">
      <c r="A414" s="3">
        <f>TITRES_STAT!B417</f>
        <v>42607</v>
      </c>
      <c r="B414" s="6">
        <f>TITRES_STAT!D417</f>
        <v>15.2341</v>
      </c>
      <c r="C414" s="2">
        <f t="shared" si="45"/>
        <v>0</v>
      </c>
      <c r="D414" s="2">
        <f t="shared" si="46"/>
        <v>15.234100000000002</v>
      </c>
      <c r="E414" s="2">
        <f t="shared" si="48"/>
        <v>15.234100000000002</v>
      </c>
      <c r="F414" s="2">
        <f t="shared" si="49"/>
        <v>15.234100000000007</v>
      </c>
      <c r="G414" s="2">
        <f t="shared" si="43"/>
        <v>15.19869200000001</v>
      </c>
      <c r="H414" s="2">
        <f t="shared" si="47"/>
        <v>15.440888500000028</v>
      </c>
      <c r="I414" s="2">
        <f t="array" ref="I414">SUMPRODUCT(B398:B417, (ROW(B398:B417)-ROW(B398)+1)) / (20*21/2)</f>
        <v>15.2341</v>
      </c>
      <c r="J414" s="2">
        <f t="shared" si="50"/>
        <v>15.233497067684644</v>
      </c>
      <c r="K414" s="2">
        <f t="shared" si="44"/>
        <v>15.23423870130275</v>
      </c>
    </row>
    <row r="415" spans="1:11" ht="13.5" x14ac:dyDescent="0.25">
      <c r="A415" s="3">
        <f>TITRES_STAT!B418</f>
        <v>42608</v>
      </c>
      <c r="B415" s="6">
        <f>TITRES_STAT!D418</f>
        <v>15.2341</v>
      </c>
      <c r="C415" s="2">
        <f t="shared" si="45"/>
        <v>0</v>
      </c>
      <c r="D415" s="2">
        <f t="shared" si="46"/>
        <v>15.234100000000002</v>
      </c>
      <c r="E415" s="2">
        <f t="shared" si="48"/>
        <v>15.234100000000002</v>
      </c>
      <c r="F415" s="2">
        <f t="shared" si="49"/>
        <v>15.234100000000007</v>
      </c>
      <c r="G415" s="2">
        <f t="shared" si="43"/>
        <v>15.194162000000011</v>
      </c>
      <c r="H415" s="2">
        <f t="shared" si="47"/>
        <v>15.436160000000029</v>
      </c>
      <c r="I415" s="2">
        <f t="array" ref="I415">SUMPRODUCT(B399:B418, (ROW(B399:B418)-ROW(B399)+1)) / (20*21/2)</f>
        <v>15.2341</v>
      </c>
      <c r="J415" s="2">
        <f t="shared" si="50"/>
        <v>15.233554489809915</v>
      </c>
      <c r="K415" s="2">
        <f t="shared" si="44"/>
        <v>15.234233262035975</v>
      </c>
    </row>
    <row r="416" spans="1:11" ht="13.5" x14ac:dyDescent="0.25">
      <c r="A416" s="3">
        <f>TITRES_STAT!B419</f>
        <v>42611</v>
      </c>
      <c r="B416" s="6">
        <f>TITRES_STAT!D419</f>
        <v>15.2341</v>
      </c>
      <c r="C416" s="2">
        <f t="shared" si="45"/>
        <v>0</v>
      </c>
      <c r="D416" s="2">
        <f t="shared" si="46"/>
        <v>15.234100000000002</v>
      </c>
      <c r="E416" s="2">
        <f t="shared" si="48"/>
        <v>15.234100000000002</v>
      </c>
      <c r="F416" s="2">
        <f t="shared" si="49"/>
        <v>15.234100000000007</v>
      </c>
      <c r="G416" s="2">
        <f t="shared" si="43"/>
        <v>15.19885600000001</v>
      </c>
      <c r="H416" s="2">
        <f t="shared" si="47"/>
        <v>15.431431500000031</v>
      </c>
      <c r="I416" s="2">
        <f t="array" ref="I416">SUMPRODUCT(B400:B419, (ROW(B400:B419)-ROW(B400)+1)) / (20*21/2)</f>
        <v>15.2341</v>
      </c>
      <c r="J416" s="2">
        <f t="shared" si="50"/>
        <v>15.233606443161351</v>
      </c>
      <c r="K416" s="2">
        <f t="shared" si="44"/>
        <v>15.234228036073779</v>
      </c>
    </row>
    <row r="417" spans="1:11" ht="13.5" x14ac:dyDescent="0.25">
      <c r="A417" s="3">
        <f>TITRES_STAT!B420</f>
        <v>42612</v>
      </c>
      <c r="B417" s="6">
        <f>TITRES_STAT!D420</f>
        <v>15.2341</v>
      </c>
      <c r="C417" s="2">
        <f t="shared" si="45"/>
        <v>0</v>
      </c>
      <c r="D417" s="2">
        <f t="shared" si="46"/>
        <v>15.234100000000002</v>
      </c>
      <c r="E417" s="2">
        <f t="shared" si="48"/>
        <v>15.234100000000002</v>
      </c>
      <c r="F417" s="2">
        <f t="shared" si="49"/>
        <v>15.234100000000007</v>
      </c>
      <c r="G417" s="2">
        <f t="shared" si="43"/>
        <v>15.203550000000009</v>
      </c>
      <c r="H417" s="2">
        <f t="shared" si="47"/>
        <v>15.426703000000032</v>
      </c>
      <c r="I417" s="2">
        <f t="array" ref="I417">SUMPRODUCT(B401:B420, (ROW(B401:B420)-ROW(B401)+1)) / (20*21/2)</f>
        <v>15.2341</v>
      </c>
      <c r="J417" s="2">
        <f t="shared" si="50"/>
        <v>15.233653448574556</v>
      </c>
      <c r="K417" s="2">
        <f t="shared" si="44"/>
        <v>15.234223015051278</v>
      </c>
    </row>
    <row r="418" spans="1:11" ht="13.5" x14ac:dyDescent="0.25">
      <c r="A418" s="3">
        <f>TITRES_STAT!B421</f>
        <v>42613</v>
      </c>
      <c r="B418" s="6">
        <f>TITRES_STAT!D421</f>
        <v>15.2341</v>
      </c>
      <c r="C418" s="2">
        <f t="shared" si="45"/>
        <v>0</v>
      </c>
      <c r="D418" s="2">
        <f t="shared" si="46"/>
        <v>15.234100000000002</v>
      </c>
      <c r="E418" s="2">
        <f t="shared" si="48"/>
        <v>15.234100000000002</v>
      </c>
      <c r="F418" s="2">
        <f t="shared" si="49"/>
        <v>15.234100000000007</v>
      </c>
      <c r="G418" s="2">
        <f t="shared" si="43"/>
        <v>15.208244000000009</v>
      </c>
      <c r="H418" s="2">
        <f t="shared" si="47"/>
        <v>15.421974500000033</v>
      </c>
      <c r="I418" s="2">
        <f t="array" ref="I418">SUMPRODUCT(B402:B421, (ROW(B402:B421)-ROW(B402)+1)) / (20*21/2)</f>
        <v>15.277623809523812</v>
      </c>
      <c r="J418" s="2">
        <f t="shared" si="50"/>
        <v>15.233695977281741</v>
      </c>
      <c r="K418" s="2">
        <f t="shared" si="44"/>
        <v>15.234218190931619</v>
      </c>
    </row>
    <row r="419" spans="1:11" ht="13.5" x14ac:dyDescent="0.25">
      <c r="A419" s="3">
        <f>TITRES_STAT!B422</f>
        <v>42614</v>
      </c>
      <c r="B419" s="6">
        <f>TITRES_STAT!D422</f>
        <v>15.2341</v>
      </c>
      <c r="C419" s="2">
        <f t="shared" si="45"/>
        <v>0</v>
      </c>
      <c r="D419" s="2">
        <f t="shared" si="46"/>
        <v>15.234100000000002</v>
      </c>
      <c r="E419" s="2">
        <f t="shared" si="48"/>
        <v>15.234100000000002</v>
      </c>
      <c r="F419" s="2">
        <f t="shared" si="49"/>
        <v>15.234100000000007</v>
      </c>
      <c r="G419" s="2">
        <f t="shared" si="43"/>
        <v>15.212938000000008</v>
      </c>
      <c r="H419" s="2">
        <f t="shared" si="47"/>
        <v>15.417246000000034</v>
      </c>
      <c r="I419" s="2">
        <f t="array" ref="I419">SUMPRODUCT(B403:B422, (ROW(B403:B422)-ROW(B403)+1)) / (20*21/2)</f>
        <v>15.31897142857143</v>
      </c>
      <c r="J419" s="2">
        <f t="shared" si="50"/>
        <v>15.23373445563586</v>
      </c>
      <c r="K419" s="2">
        <f t="shared" si="44"/>
        <v>15.234213555993124</v>
      </c>
    </row>
    <row r="420" spans="1:11" ht="13.5" x14ac:dyDescent="0.25">
      <c r="A420" s="3">
        <f>TITRES_STAT!B423</f>
        <v>42615</v>
      </c>
      <c r="B420" s="6">
        <f>TITRES_STAT!D423</f>
        <v>15.2341</v>
      </c>
      <c r="C420" s="2">
        <f t="shared" si="45"/>
        <v>0</v>
      </c>
      <c r="D420" s="2">
        <f t="shared" si="46"/>
        <v>15.234100000000002</v>
      </c>
      <c r="E420" s="2">
        <f t="shared" si="48"/>
        <v>15.234100000000002</v>
      </c>
      <c r="F420" s="2">
        <f t="shared" si="49"/>
        <v>15.234100000000007</v>
      </c>
      <c r="G420" s="2">
        <f t="shared" si="43"/>
        <v>15.217632000000011</v>
      </c>
      <c r="H420" s="2">
        <f t="shared" si="47"/>
        <v>15.412517500000035</v>
      </c>
      <c r="I420" s="2">
        <f t="array" ref="I420">SUMPRODUCT(B404:B423, (ROW(B404:B423)-ROW(B404)+1)) / (20*21/2)</f>
        <v>15.358142857142859</v>
      </c>
      <c r="J420" s="2">
        <f t="shared" si="50"/>
        <v>15.233769269384826</v>
      </c>
      <c r="K420" s="2">
        <f t="shared" si="44"/>
        <v>15.234209102816923</v>
      </c>
    </row>
    <row r="421" spans="1:11" ht="13.5" x14ac:dyDescent="0.25">
      <c r="A421" s="3">
        <f>TITRES_STAT!B424</f>
        <v>42618</v>
      </c>
      <c r="B421" s="6">
        <f>TITRES_STAT!D424</f>
        <v>15.6911</v>
      </c>
      <c r="C421" s="2">
        <f t="shared" si="45"/>
        <v>0.45700000000000074</v>
      </c>
      <c r="D421" s="2">
        <f t="shared" si="46"/>
        <v>15.3255</v>
      </c>
      <c r="E421" s="2">
        <f t="shared" si="48"/>
        <v>15.2798</v>
      </c>
      <c r="F421" s="2">
        <f t="shared" si="49"/>
        <v>15.256950000000007</v>
      </c>
      <c r="G421" s="2">
        <f t="shared" si="43"/>
        <v>15.235006000000009</v>
      </c>
      <c r="H421" s="2">
        <f t="shared" si="47"/>
        <v>15.410074000000035</v>
      </c>
      <c r="I421" s="2">
        <f t="array" ref="I421">SUMPRODUCT(B405:B424, (ROW(B405:B424)-ROW(B405)+1)) / (20*21/2)</f>
        <v>15.355538095238098</v>
      </c>
      <c r="J421" s="2">
        <f t="shared" si="50"/>
        <v>15.277324577062462</v>
      </c>
      <c r="K421" s="2">
        <f t="shared" si="44"/>
        <v>15.252126392902534</v>
      </c>
    </row>
    <row r="422" spans="1:11" ht="13.5" x14ac:dyDescent="0.25">
      <c r="A422" s="3">
        <f>TITRES_STAT!B425</f>
        <v>42619</v>
      </c>
      <c r="B422" s="6">
        <f>TITRES_STAT!D425</f>
        <v>15.6911</v>
      </c>
      <c r="C422" s="2">
        <f t="shared" si="45"/>
        <v>0</v>
      </c>
      <c r="D422" s="2">
        <f t="shared" si="46"/>
        <v>15.416900000000002</v>
      </c>
      <c r="E422" s="2">
        <f t="shared" si="48"/>
        <v>15.3255</v>
      </c>
      <c r="F422" s="2">
        <f t="shared" si="49"/>
        <v>15.279800000000005</v>
      </c>
      <c r="G422" s="2">
        <f t="shared" si="43"/>
        <v>15.252380000000009</v>
      </c>
      <c r="H422" s="2">
        <f t="shared" si="47"/>
        <v>15.407630500000037</v>
      </c>
      <c r="I422" s="2">
        <f t="array" ref="I422">SUMPRODUCT(B406:B425, (ROW(B406:B425)-ROW(B406)+1)) / (20*21/2)</f>
        <v>15.352737142857144</v>
      </c>
      <c r="J422" s="2">
        <f t="shared" si="50"/>
        <v>15.316731760199371</v>
      </c>
      <c r="K422" s="2">
        <f t="shared" si="44"/>
        <v>15.269341044161258</v>
      </c>
    </row>
    <row r="423" spans="1:11" ht="13.5" x14ac:dyDescent="0.25">
      <c r="A423" s="3">
        <f>TITRES_STAT!B426</f>
        <v>42620</v>
      </c>
      <c r="B423" s="6">
        <f>TITRES_STAT!D426</f>
        <v>15.6911</v>
      </c>
      <c r="C423" s="2">
        <f t="shared" si="45"/>
        <v>0</v>
      </c>
      <c r="D423" s="2">
        <f t="shared" si="46"/>
        <v>15.5083</v>
      </c>
      <c r="E423" s="2">
        <f t="shared" si="48"/>
        <v>15.371200000000002</v>
      </c>
      <c r="F423" s="2">
        <f t="shared" si="49"/>
        <v>15.302650000000005</v>
      </c>
      <c r="G423" s="2">
        <f t="shared" si="43"/>
        <v>15.26152000000001</v>
      </c>
      <c r="H423" s="2">
        <f t="shared" si="47"/>
        <v>15.405187000000039</v>
      </c>
      <c r="I423" s="2">
        <f t="array" ref="I423">SUMPRODUCT(B407:B426, (ROW(B407:B426)-ROW(B407)+1)) / (20*21/2)</f>
        <v>15.349740000000001</v>
      </c>
      <c r="J423" s="2">
        <f t="shared" si="50"/>
        <v>15.352385878275621</v>
      </c>
      <c r="K423" s="2">
        <f t="shared" si="44"/>
        <v>15.285880611056896</v>
      </c>
    </row>
    <row r="424" spans="1:11" ht="13.5" x14ac:dyDescent="0.25">
      <c r="A424" s="3">
        <f>TITRES_STAT!B427</f>
        <v>42621</v>
      </c>
      <c r="B424" s="6">
        <f>TITRES_STAT!D427</f>
        <v>15.2753</v>
      </c>
      <c r="C424" s="2">
        <f t="shared" si="45"/>
        <v>-0.41580000000000084</v>
      </c>
      <c r="D424" s="2">
        <f t="shared" si="46"/>
        <v>15.516540000000001</v>
      </c>
      <c r="E424" s="2">
        <f t="shared" si="48"/>
        <v>15.375319999999999</v>
      </c>
      <c r="F424" s="2">
        <f t="shared" si="49"/>
        <v>15.304710000000005</v>
      </c>
      <c r="G424" s="2">
        <f t="shared" si="43"/>
        <v>15.262344000000009</v>
      </c>
      <c r="H424" s="2">
        <f t="shared" si="47"/>
        <v>15.400664500000037</v>
      </c>
      <c r="I424" s="2">
        <f t="array" ref="I424">SUMPRODUCT(B408:B427, (ROW(B408:B427)-ROW(B408)+1)) / (20*21/2)</f>
        <v>15.346546666666667</v>
      </c>
      <c r="J424" s="2">
        <f t="shared" si="50"/>
        <v>15.345044366058895</v>
      </c>
      <c r="K424" s="2">
        <f t="shared" si="44"/>
        <v>15.285465685133097</v>
      </c>
    </row>
    <row r="425" spans="1:11" ht="13.5" x14ac:dyDescent="0.25">
      <c r="A425" s="3">
        <f>TITRES_STAT!B428</f>
        <v>42622</v>
      </c>
      <c r="B425" s="6">
        <f>TITRES_STAT!D428</f>
        <v>15.2753</v>
      </c>
      <c r="C425" s="2">
        <f t="shared" si="45"/>
        <v>0</v>
      </c>
      <c r="D425" s="2">
        <f t="shared" si="46"/>
        <v>15.524780000000002</v>
      </c>
      <c r="E425" s="2">
        <f t="shared" si="48"/>
        <v>15.379439999999999</v>
      </c>
      <c r="F425" s="2">
        <f t="shared" si="49"/>
        <v>15.306770000000006</v>
      </c>
      <c r="G425" s="2">
        <f t="shared" si="43"/>
        <v>15.263168000000009</v>
      </c>
      <c r="H425" s="2">
        <f t="shared" si="47"/>
        <v>15.396142000000038</v>
      </c>
      <c r="I425" s="2">
        <f t="array" ref="I425">SUMPRODUCT(B409:B428, (ROW(B409:B428)-ROW(B409)+1)) / (20*21/2)</f>
        <v>15.343157142857143</v>
      </c>
      <c r="J425" s="2">
        <f t="shared" si="50"/>
        <v>15.338402045481857</v>
      </c>
      <c r="K425" s="2">
        <f t="shared" si="44"/>
        <v>15.285067030814153</v>
      </c>
    </row>
    <row r="426" spans="1:11" ht="13.5" x14ac:dyDescent="0.25">
      <c r="A426" s="3">
        <f>TITRES_STAT!B429</f>
        <v>42627</v>
      </c>
      <c r="B426" s="6">
        <f>TITRES_STAT!D429</f>
        <v>15.2753</v>
      </c>
      <c r="C426" s="2">
        <f t="shared" si="45"/>
        <v>0</v>
      </c>
      <c r="D426" s="2">
        <f t="shared" si="46"/>
        <v>15.44162</v>
      </c>
      <c r="E426" s="2">
        <f t="shared" si="48"/>
        <v>15.383559999999999</v>
      </c>
      <c r="F426" s="2">
        <f t="shared" si="49"/>
        <v>15.308830000000006</v>
      </c>
      <c r="G426" s="2">
        <f t="shared" si="43"/>
        <v>15.263992000000009</v>
      </c>
      <c r="H426" s="2">
        <f t="shared" si="47"/>
        <v>15.391619500000038</v>
      </c>
      <c r="I426" s="2">
        <f t="array" ref="I426">SUMPRODUCT(B410:B429, (ROW(B410:B429)-ROW(B410)+1)) / (20*21/2)</f>
        <v>15.339571428571428</v>
      </c>
      <c r="J426" s="2">
        <f t="shared" si="50"/>
        <v>15.332392326864538</v>
      </c>
      <c r="K426" s="2">
        <f t="shared" si="44"/>
        <v>15.284684009997912</v>
      </c>
    </row>
    <row r="427" spans="1:11" ht="13.5" x14ac:dyDescent="0.25">
      <c r="A427" s="3">
        <f>TITRES_STAT!B430</f>
        <v>42628</v>
      </c>
      <c r="B427" s="6">
        <f>TITRES_STAT!D430</f>
        <v>15.2753</v>
      </c>
      <c r="C427" s="2">
        <f t="shared" si="45"/>
        <v>0</v>
      </c>
      <c r="D427" s="2">
        <f t="shared" si="46"/>
        <v>15.358459999999999</v>
      </c>
      <c r="E427" s="2">
        <f t="shared" si="48"/>
        <v>15.38768</v>
      </c>
      <c r="F427" s="2">
        <f t="shared" si="49"/>
        <v>15.310890000000006</v>
      </c>
      <c r="G427" s="2">
        <f t="shared" si="43"/>
        <v>15.26481600000001</v>
      </c>
      <c r="H427" s="2">
        <f t="shared" si="47"/>
        <v>15.38709700000004</v>
      </c>
      <c r="I427" s="2">
        <f t="array" ref="I427">SUMPRODUCT(B411:B430, (ROW(B411:B430)-ROW(B411)+1)) / (20*21/2)</f>
        <v>15.335789523809522</v>
      </c>
      <c r="J427" s="2">
        <f t="shared" si="50"/>
        <v>15.326954962401249</v>
      </c>
      <c r="K427" s="2">
        <f t="shared" si="44"/>
        <v>15.284316009605837</v>
      </c>
    </row>
    <row r="428" spans="1:11" ht="13.5" x14ac:dyDescent="0.25">
      <c r="A428" s="3">
        <f>TITRES_STAT!B431</f>
        <v>42629</v>
      </c>
      <c r="B428" s="6">
        <f>TITRES_STAT!D431</f>
        <v>15.2753</v>
      </c>
      <c r="C428" s="2">
        <f t="shared" si="45"/>
        <v>0</v>
      </c>
      <c r="D428" s="2">
        <f t="shared" si="46"/>
        <v>15.275299999999998</v>
      </c>
      <c r="E428" s="2">
        <f t="shared" si="48"/>
        <v>15.391799999999998</v>
      </c>
      <c r="F428" s="2">
        <f t="shared" si="49"/>
        <v>15.312950000000004</v>
      </c>
      <c r="G428" s="2">
        <f t="shared" si="43"/>
        <v>15.26564000000001</v>
      </c>
      <c r="H428" s="2">
        <f t="shared" si="47"/>
        <v>15.38257450000004</v>
      </c>
      <c r="I428" s="2">
        <f t="array" ref="I428">SUMPRODUCT(B412:B431, (ROW(B412:B431)-ROW(B412)+1)) / (20*21/2)</f>
        <v>15.331811428571427</v>
      </c>
      <c r="J428" s="2">
        <f t="shared" si="50"/>
        <v>15.32203544217256</v>
      </c>
      <c r="K428" s="2">
        <f t="shared" si="44"/>
        <v>15.283962440601686</v>
      </c>
    </row>
    <row r="429" spans="1:11" ht="13.5" x14ac:dyDescent="0.25">
      <c r="A429" s="3">
        <f>TITRES_STAT!B432</f>
        <v>42632</v>
      </c>
      <c r="B429" s="6">
        <f>TITRES_STAT!D432</f>
        <v>15.2753</v>
      </c>
      <c r="C429" s="2">
        <f t="shared" si="45"/>
        <v>0</v>
      </c>
      <c r="D429" s="2">
        <f t="shared" si="46"/>
        <v>15.275299999999998</v>
      </c>
      <c r="E429" s="2">
        <f t="shared" si="48"/>
        <v>15.395919999999998</v>
      </c>
      <c r="F429" s="2">
        <f t="shared" si="49"/>
        <v>15.315010000000004</v>
      </c>
      <c r="G429" s="2">
        <f t="shared" si="43"/>
        <v>15.26646400000001</v>
      </c>
      <c r="H429" s="2">
        <f t="shared" si="47"/>
        <v>15.378052000000041</v>
      </c>
      <c r="I429" s="2">
        <f t="array" ref="I429">SUMPRODUCT(B413:B432, (ROW(B413:B432)-ROW(B413)+1)) / (20*21/2)</f>
        <v>15.284503809523809</v>
      </c>
      <c r="J429" s="2">
        <f t="shared" si="50"/>
        <v>15.317584447679936</v>
      </c>
      <c r="K429" s="2">
        <f t="shared" si="44"/>
        <v>15.283622737048679</v>
      </c>
    </row>
    <row r="430" spans="1:11" ht="13.5" x14ac:dyDescent="0.25">
      <c r="A430" s="3">
        <f>TITRES_STAT!B433</f>
        <v>42633</v>
      </c>
      <c r="B430" s="6">
        <f>TITRES_STAT!D433</f>
        <v>15.2753</v>
      </c>
      <c r="C430" s="2">
        <f t="shared" si="45"/>
        <v>0</v>
      </c>
      <c r="D430" s="2">
        <f t="shared" si="46"/>
        <v>15.275299999999998</v>
      </c>
      <c r="E430" s="2">
        <f t="shared" si="48"/>
        <v>15.400039999999999</v>
      </c>
      <c r="F430" s="2">
        <f t="shared" si="49"/>
        <v>15.317070000000001</v>
      </c>
      <c r="G430" s="2">
        <f t="shared" si="43"/>
        <v>15.26728800000001</v>
      </c>
      <c r="H430" s="2">
        <f t="shared" si="47"/>
        <v>15.373529500000041</v>
      </c>
      <c r="I430" s="2">
        <f t="array" ref="I430">SUMPRODUCT(B414:B433, (ROW(B414:B433)-ROW(B414)+1)) / (20*21/2)</f>
        <v>15.239156666666663</v>
      </c>
      <c r="J430" s="2">
        <f t="shared" si="50"/>
        <v>15.313557357424704</v>
      </c>
      <c r="K430" s="2">
        <f t="shared" si="44"/>
        <v>15.283296355203634</v>
      </c>
    </row>
    <row r="431" spans="1:11" ht="13.5" x14ac:dyDescent="0.25">
      <c r="A431" s="3">
        <f>TITRES_STAT!B434</f>
        <v>42634</v>
      </c>
      <c r="B431" s="6">
        <f>TITRES_STAT!D434</f>
        <v>15.2753</v>
      </c>
      <c r="C431" s="2">
        <f t="shared" si="45"/>
        <v>0</v>
      </c>
      <c r="D431" s="2">
        <f t="shared" si="46"/>
        <v>15.275299999999998</v>
      </c>
      <c r="E431" s="2">
        <f t="shared" si="48"/>
        <v>15.358459999999999</v>
      </c>
      <c r="F431" s="2">
        <f t="shared" si="49"/>
        <v>15.319130000000001</v>
      </c>
      <c r="G431" s="2">
        <f t="shared" si="43"/>
        <v>15.268112000000009</v>
      </c>
      <c r="H431" s="2">
        <f t="shared" si="47"/>
        <v>15.369007000000037</v>
      </c>
      <c r="I431" s="2">
        <f t="array" ref="I431">SUMPRODUCT(B415:B434, (ROW(B415:B434)-ROW(B415)+1)) / (20*21/2)</f>
        <v>15.195769999999998</v>
      </c>
      <c r="J431" s="2">
        <f t="shared" si="50"/>
        <v>15.309913799574733</v>
      </c>
      <c r="K431" s="2">
        <f t="shared" si="44"/>
        <v>15.282982772646628</v>
      </c>
    </row>
    <row r="432" spans="1:11" ht="13.5" x14ac:dyDescent="0.25">
      <c r="A432" s="3">
        <f>TITRES_STAT!B435</f>
        <v>42635</v>
      </c>
      <c r="B432" s="6">
        <f>TITRES_STAT!D435</f>
        <v>14.8224</v>
      </c>
      <c r="C432" s="2">
        <f t="shared" si="45"/>
        <v>-0.45289999999999964</v>
      </c>
      <c r="D432" s="2">
        <f t="shared" si="46"/>
        <v>15.184719999999999</v>
      </c>
      <c r="E432" s="2">
        <f t="shared" si="48"/>
        <v>15.271589999999998</v>
      </c>
      <c r="F432" s="2">
        <f t="shared" si="49"/>
        <v>15.298544999999999</v>
      </c>
      <c r="G432" s="2">
        <f t="shared" si="43"/>
        <v>15.259878000000009</v>
      </c>
      <c r="H432" s="2">
        <f t="shared" si="47"/>
        <v>15.362220000000038</v>
      </c>
      <c r="I432" s="2">
        <f t="array" ref="I432">SUMPRODUCT(B416:B435, (ROW(B416:B435)-ROW(B416)+1)) / (20*21/2)</f>
        <v>15.154343809523807</v>
      </c>
      <c r="J432" s="2">
        <f t="shared" si="50"/>
        <v>15.263483913900949</v>
      </c>
      <c r="K432" s="2">
        <f t="shared" si="44"/>
        <v>15.264920703131073</v>
      </c>
    </row>
    <row r="433" spans="1:11" ht="13.5" x14ac:dyDescent="0.25">
      <c r="A433" s="3">
        <f>TITRES_STAT!B436</f>
        <v>42636</v>
      </c>
      <c r="B433" s="6">
        <f>TITRES_STAT!D436</f>
        <v>14.8224</v>
      </c>
      <c r="C433" s="2">
        <f t="shared" si="45"/>
        <v>0</v>
      </c>
      <c r="D433" s="2">
        <f t="shared" si="46"/>
        <v>15.094139999999999</v>
      </c>
      <c r="E433" s="2">
        <f t="shared" si="48"/>
        <v>15.184719999999999</v>
      </c>
      <c r="F433" s="2">
        <f t="shared" si="49"/>
        <v>15.277959999999998</v>
      </c>
      <c r="G433" s="2">
        <f t="shared" si="43"/>
        <v>15.25164400000001</v>
      </c>
      <c r="H433" s="2">
        <f t="shared" si="47"/>
        <v>15.355433000000039</v>
      </c>
      <c r="I433" s="2">
        <f t="array" ref="I433">SUMPRODUCT(B417:B436, (ROW(B417:B436)-ROW(B417)+1)) / (20*21/2)</f>
        <v>15.114878095238092</v>
      </c>
      <c r="J433" s="2">
        <f t="shared" si="50"/>
        <v>15.221475922100858</v>
      </c>
      <c r="K433" s="2">
        <f t="shared" si="44"/>
        <v>15.247566950067108</v>
      </c>
    </row>
    <row r="434" spans="1:11" ht="13.5" x14ac:dyDescent="0.25">
      <c r="A434" s="3">
        <f>TITRES_STAT!B437</f>
        <v>42639</v>
      </c>
      <c r="B434" s="6">
        <f>TITRES_STAT!D437</f>
        <v>14.8224</v>
      </c>
      <c r="C434" s="2">
        <f t="shared" si="45"/>
        <v>0</v>
      </c>
      <c r="D434" s="2">
        <f t="shared" si="46"/>
        <v>15.003559999999998</v>
      </c>
      <c r="E434" s="2">
        <f t="shared" si="48"/>
        <v>15.139429999999999</v>
      </c>
      <c r="F434" s="2">
        <f t="shared" si="49"/>
        <v>15.257375</v>
      </c>
      <c r="G434" s="2">
        <f t="shared" ref="G434:G497" si="51">AVERAGE(B385:B434)</f>
        <v>15.24341000000001</v>
      </c>
      <c r="H434" s="2">
        <f t="shared" si="47"/>
        <v>15.348646000000038</v>
      </c>
      <c r="I434" s="2">
        <f t="array" ref="I434">SUMPRODUCT(B418:B437, (ROW(B418:B437)-ROW(B418)+1)) / (20*21/2)</f>
        <v>15.077372857142853</v>
      </c>
      <c r="J434" s="2">
        <f t="shared" si="50"/>
        <v>15.183468691424586</v>
      </c>
      <c r="K434" s="2">
        <f t="shared" si="44"/>
        <v>15.230893736338986</v>
      </c>
    </row>
    <row r="435" spans="1:11" ht="13.5" x14ac:dyDescent="0.25">
      <c r="A435" s="3">
        <f>TITRES_STAT!B438</f>
        <v>42640</v>
      </c>
      <c r="B435" s="6">
        <f>TITRES_STAT!D438</f>
        <v>14.8224</v>
      </c>
      <c r="C435" s="2">
        <f t="shared" si="45"/>
        <v>0</v>
      </c>
      <c r="D435" s="2">
        <f t="shared" si="46"/>
        <v>14.912979999999999</v>
      </c>
      <c r="E435" s="2">
        <f t="shared" si="48"/>
        <v>15.094139999999999</v>
      </c>
      <c r="F435" s="2">
        <f t="shared" si="49"/>
        <v>15.236789999999999</v>
      </c>
      <c r="G435" s="2">
        <f t="shared" si="51"/>
        <v>15.23517600000001</v>
      </c>
      <c r="H435" s="2">
        <f t="shared" si="47"/>
        <v>15.341859000000039</v>
      </c>
      <c r="I435" s="2">
        <f t="array" ref="I435">SUMPRODUCT(B419:B438, (ROW(B419:B438)-ROW(B419)+1)) / (20*21/2)</f>
        <v>15.04182809523809</v>
      </c>
      <c r="J435" s="2">
        <f t="shared" si="50"/>
        <v>15.149081197003197</v>
      </c>
      <c r="K435" s="2">
        <f t="shared" ref="K435:K498" si="52">$K$4*B435+(1-$K$4)*K434</f>
        <v>15.214874374129614</v>
      </c>
    </row>
    <row r="436" spans="1:11" ht="13.5" x14ac:dyDescent="0.25">
      <c r="A436" s="3">
        <f>TITRES_STAT!B439</f>
        <v>42641</v>
      </c>
      <c r="B436" s="6">
        <f>TITRES_STAT!D439</f>
        <v>14.8224</v>
      </c>
      <c r="C436" s="2">
        <f t="shared" si="45"/>
        <v>0</v>
      </c>
      <c r="D436" s="2">
        <f t="shared" si="46"/>
        <v>14.822399999999998</v>
      </c>
      <c r="E436" s="2">
        <f t="shared" si="48"/>
        <v>15.048849999999998</v>
      </c>
      <c r="F436" s="2">
        <f t="shared" si="49"/>
        <v>15.216204999999999</v>
      </c>
      <c r="G436" s="2">
        <f t="shared" si="51"/>
        <v>15.22694200000001</v>
      </c>
      <c r="H436" s="2">
        <f t="shared" si="47"/>
        <v>15.335072000000036</v>
      </c>
      <c r="I436" s="2">
        <f t="array" ref="I436">SUMPRODUCT(B420:B439, (ROW(B420:B439)-ROW(B420)+1)) / (20*21/2)</f>
        <v>15.008243809523806</v>
      </c>
      <c r="J436" s="2">
        <f t="shared" si="50"/>
        <v>15.117968702050511</v>
      </c>
      <c r="K436" s="2">
        <f t="shared" si="52"/>
        <v>15.199483222202963</v>
      </c>
    </row>
    <row r="437" spans="1:11" ht="13.5" x14ac:dyDescent="0.25">
      <c r="A437" s="3">
        <f>TITRES_STAT!B440</f>
        <v>42642</v>
      </c>
      <c r="B437" s="6">
        <f>TITRES_STAT!D440</f>
        <v>14.8224</v>
      </c>
      <c r="C437" s="2">
        <f t="shared" si="45"/>
        <v>0</v>
      </c>
      <c r="D437" s="2">
        <f t="shared" si="46"/>
        <v>14.822399999999998</v>
      </c>
      <c r="E437" s="2">
        <f t="shared" si="48"/>
        <v>15.003559999999998</v>
      </c>
      <c r="F437" s="2">
        <f t="shared" si="49"/>
        <v>15.19562</v>
      </c>
      <c r="G437" s="2">
        <f t="shared" si="51"/>
        <v>15.21870800000001</v>
      </c>
      <c r="H437" s="2">
        <f t="shared" si="47"/>
        <v>15.328285000000033</v>
      </c>
      <c r="I437" s="2">
        <f t="array" ref="I437">SUMPRODUCT(B421:B440, (ROW(B421:B440)-ROW(B421)+1)) / (20*21/2)</f>
        <v>14.976619999999997</v>
      </c>
      <c r="J437" s="2">
        <f t="shared" si="50"/>
        <v>15.089819301855226</v>
      </c>
      <c r="K437" s="2">
        <f t="shared" si="52"/>
        <v>15.184695644861669</v>
      </c>
    </row>
    <row r="438" spans="1:11" ht="13.5" x14ac:dyDescent="0.25">
      <c r="A438" s="3">
        <f>TITRES_STAT!B441</f>
        <v>42643</v>
      </c>
      <c r="B438" s="6">
        <f>TITRES_STAT!D441</f>
        <v>14.8224</v>
      </c>
      <c r="C438" s="2">
        <f t="shared" si="45"/>
        <v>0</v>
      </c>
      <c r="D438" s="2">
        <f t="shared" si="46"/>
        <v>14.822399999999998</v>
      </c>
      <c r="E438" s="2">
        <f t="shared" si="48"/>
        <v>14.958269999999999</v>
      </c>
      <c r="F438" s="2">
        <f t="shared" si="49"/>
        <v>15.175034999999998</v>
      </c>
      <c r="G438" s="2">
        <f t="shared" si="51"/>
        <v>15.21047400000001</v>
      </c>
      <c r="H438" s="2">
        <f t="shared" si="47"/>
        <v>15.321498000000034</v>
      </c>
      <c r="I438" s="2">
        <f t="array" ref="I438">SUMPRODUCT(B422:B441, (ROW(B422:B441)-ROW(B422)+1)) / (20*21/2)</f>
        <v>14.946956666666663</v>
      </c>
      <c r="J438" s="2">
        <f t="shared" si="50"/>
        <v>15.064350796916633</v>
      </c>
      <c r="K438" s="2">
        <f t="shared" si="52"/>
        <v>15.170487972514152</v>
      </c>
    </row>
    <row r="439" spans="1:11" ht="13.5" x14ac:dyDescent="0.25">
      <c r="A439" s="3">
        <f>TITRES_STAT!B442</f>
        <v>42647</v>
      </c>
      <c r="B439" s="6">
        <f>TITRES_STAT!D442</f>
        <v>14.8224</v>
      </c>
      <c r="C439" s="2">
        <f t="shared" si="45"/>
        <v>0</v>
      </c>
      <c r="D439" s="2">
        <f t="shared" si="46"/>
        <v>14.822399999999998</v>
      </c>
      <c r="E439" s="2">
        <f t="shared" si="48"/>
        <v>14.912979999999999</v>
      </c>
      <c r="F439" s="2">
        <f t="shared" si="49"/>
        <v>15.154449999999997</v>
      </c>
      <c r="G439" s="2">
        <f t="shared" si="51"/>
        <v>15.20224000000001</v>
      </c>
      <c r="H439" s="2">
        <f t="shared" si="47"/>
        <v>15.314711000000031</v>
      </c>
      <c r="I439" s="2">
        <f t="array" ref="I439">SUMPRODUCT(B423:B442, (ROW(B423:B442)-ROW(B423)+1)) / (20*21/2)</f>
        <v>14.921429999999996</v>
      </c>
      <c r="J439" s="2">
        <f t="shared" si="50"/>
        <v>15.041307863876954</v>
      </c>
      <c r="K439" s="2">
        <f t="shared" si="52"/>
        <v>15.156837463788106</v>
      </c>
    </row>
    <row r="440" spans="1:11" ht="13.5" x14ac:dyDescent="0.25">
      <c r="A440" s="3">
        <f>TITRES_STAT!B443</f>
        <v>42648</v>
      </c>
      <c r="B440" s="6">
        <f>TITRES_STAT!D443</f>
        <v>14.8224</v>
      </c>
      <c r="C440" s="2">
        <f t="shared" si="45"/>
        <v>0</v>
      </c>
      <c r="D440" s="2">
        <f t="shared" si="46"/>
        <v>14.822399999999998</v>
      </c>
      <c r="E440" s="2">
        <f t="shared" si="48"/>
        <v>14.86769</v>
      </c>
      <c r="F440" s="2">
        <f t="shared" si="49"/>
        <v>15.133864999999997</v>
      </c>
      <c r="G440" s="2">
        <f t="shared" si="51"/>
        <v>15.194006000000011</v>
      </c>
      <c r="H440" s="2">
        <f t="shared" si="47"/>
        <v>15.307924000000032</v>
      </c>
      <c r="I440" s="2">
        <f t="array" ref="I440">SUMPRODUCT(B424:B443, (ROW(B424:B443)-ROW(B424)+1)) / (20*21/2)</f>
        <v>14.900039999999997</v>
      </c>
      <c r="J440" s="2">
        <f t="shared" si="50"/>
        <v>15.020459495888673</v>
      </c>
      <c r="K440" s="2">
        <f t="shared" si="52"/>
        <v>15.143722269129748</v>
      </c>
    </row>
    <row r="441" spans="1:11" ht="13.5" x14ac:dyDescent="0.25">
      <c r="A441" s="3">
        <f>TITRES_STAT!B444</f>
        <v>42649</v>
      </c>
      <c r="B441" s="6">
        <f>TITRES_STAT!D444</f>
        <v>14.8224</v>
      </c>
      <c r="C441" s="2">
        <f t="shared" si="45"/>
        <v>0</v>
      </c>
      <c r="D441" s="2">
        <f t="shared" si="46"/>
        <v>14.822399999999998</v>
      </c>
      <c r="E441" s="2">
        <f t="shared" si="48"/>
        <v>14.822399999999998</v>
      </c>
      <c r="F441" s="2">
        <f t="shared" si="49"/>
        <v>15.090429999999998</v>
      </c>
      <c r="G441" s="2">
        <f t="shared" si="51"/>
        <v>15.185772000000011</v>
      </c>
      <c r="H441" s="2">
        <f t="shared" si="47"/>
        <v>15.301137000000031</v>
      </c>
      <c r="I441" s="2">
        <f t="array" ref="I441">SUMPRODUCT(B425:B444, (ROW(B425:B444)-ROW(B425)+1)) / (20*21/2)</f>
        <v>14.882786666666663</v>
      </c>
      <c r="J441" s="2">
        <f t="shared" si="50"/>
        <v>15.001596686756418</v>
      </c>
      <c r="K441" s="2">
        <f t="shared" si="52"/>
        <v>15.131121395830542</v>
      </c>
    </row>
    <row r="442" spans="1:11" ht="13.5" x14ac:dyDescent="0.25">
      <c r="A442" s="3">
        <f>TITRES_STAT!B445</f>
        <v>42650</v>
      </c>
      <c r="B442" s="6">
        <f>TITRES_STAT!D445</f>
        <v>14.8224</v>
      </c>
      <c r="C442" s="2">
        <f t="shared" si="45"/>
        <v>0</v>
      </c>
      <c r="D442" s="2">
        <f t="shared" si="46"/>
        <v>14.822399999999998</v>
      </c>
      <c r="E442" s="2">
        <f t="shared" si="48"/>
        <v>14.822399999999998</v>
      </c>
      <c r="F442" s="2">
        <f t="shared" si="49"/>
        <v>15.046994999999999</v>
      </c>
      <c r="G442" s="2">
        <f t="shared" si="51"/>
        <v>15.177538000000011</v>
      </c>
      <c r="H442" s="2">
        <f t="shared" si="47"/>
        <v>15.294350000000032</v>
      </c>
      <c r="I442" s="2">
        <f t="array" ref="I442">SUMPRODUCT(B426:B445, (ROW(B426:B445)-ROW(B426)+1)) / (20*21/2)</f>
        <v>14.867689999999998</v>
      </c>
      <c r="J442" s="2">
        <f t="shared" si="50"/>
        <v>14.984530335636759</v>
      </c>
      <c r="K442" s="2">
        <f t="shared" si="52"/>
        <v>15.119014674425422</v>
      </c>
    </row>
    <row r="443" spans="1:11" ht="13.5" x14ac:dyDescent="0.25">
      <c r="A443" s="3">
        <f>TITRES_STAT!B446</f>
        <v>42653</v>
      </c>
      <c r="B443" s="6">
        <f>TITRES_STAT!D446</f>
        <v>14.8224</v>
      </c>
      <c r="C443" s="2">
        <f t="shared" si="45"/>
        <v>0</v>
      </c>
      <c r="D443" s="2">
        <f t="shared" si="46"/>
        <v>14.822399999999998</v>
      </c>
      <c r="E443" s="2">
        <f t="shared" si="48"/>
        <v>14.822399999999998</v>
      </c>
      <c r="F443" s="2">
        <f t="shared" si="49"/>
        <v>15.003559999999997</v>
      </c>
      <c r="G443" s="2">
        <f t="shared" si="51"/>
        <v>15.169304000000011</v>
      </c>
      <c r="H443" s="2">
        <f t="shared" si="47"/>
        <v>15.287563000000027</v>
      </c>
      <c r="I443" s="2">
        <f t="array" ref="I443">SUMPRODUCT(B427:B446, (ROW(B427:B446)-ROW(B427)+1)) / (20*21/2)</f>
        <v>14.854749999999997</v>
      </c>
      <c r="J443" s="2">
        <f t="shared" si="50"/>
        <v>14.969089351290402</v>
      </c>
      <c r="K443" s="2">
        <f t="shared" si="52"/>
        <v>15.107382726408739</v>
      </c>
    </row>
    <row r="444" spans="1:11" ht="13.5" x14ac:dyDescent="0.25">
      <c r="A444" s="3">
        <f>TITRES_STAT!B447</f>
        <v>42654</v>
      </c>
      <c r="B444" s="6">
        <f>TITRES_STAT!D447</f>
        <v>14.8224</v>
      </c>
      <c r="C444" s="2">
        <f t="shared" si="45"/>
        <v>0</v>
      </c>
      <c r="D444" s="2">
        <f t="shared" si="46"/>
        <v>14.822399999999998</v>
      </c>
      <c r="E444" s="2">
        <f t="shared" si="48"/>
        <v>14.822399999999998</v>
      </c>
      <c r="F444" s="2">
        <f t="shared" si="49"/>
        <v>14.980914999999996</v>
      </c>
      <c r="G444" s="2">
        <f t="shared" si="51"/>
        <v>15.161070000000011</v>
      </c>
      <c r="H444" s="2">
        <f t="shared" si="47"/>
        <v>15.280776000000026</v>
      </c>
      <c r="I444" s="2">
        <f t="array" ref="I444">SUMPRODUCT(B428:B447, (ROW(B428:B447)-ROW(B428)+1)) / (20*21/2)</f>
        <v>14.843966666666663</v>
      </c>
      <c r="J444" s="2">
        <f t="shared" si="50"/>
        <v>14.955118936881792</v>
      </c>
      <c r="K444" s="2">
        <f t="shared" si="52"/>
        <v>15.096206933216239</v>
      </c>
    </row>
    <row r="445" spans="1:11" ht="13.5" x14ac:dyDescent="0.25">
      <c r="A445" s="3">
        <f>TITRES_STAT!B448</f>
        <v>42655</v>
      </c>
      <c r="B445" s="6">
        <f>TITRES_STAT!D448</f>
        <v>14.8224</v>
      </c>
      <c r="C445" s="2">
        <f t="shared" si="45"/>
        <v>0</v>
      </c>
      <c r="D445" s="2">
        <f t="shared" si="46"/>
        <v>14.822399999999998</v>
      </c>
      <c r="E445" s="2">
        <f t="shared" si="48"/>
        <v>14.822399999999998</v>
      </c>
      <c r="F445" s="2">
        <f t="shared" si="49"/>
        <v>14.958269999999995</v>
      </c>
      <c r="G445" s="2">
        <f t="shared" si="51"/>
        <v>15.152836000000011</v>
      </c>
      <c r="H445" s="2">
        <f t="shared" si="47"/>
        <v>15.273989000000022</v>
      </c>
      <c r="I445" s="2">
        <f t="array" ref="I445">SUMPRODUCT(B429:B448, (ROW(B429:B448)-ROW(B429)+1)) / (20*21/2)</f>
        <v>14.835339999999997</v>
      </c>
      <c r="J445" s="2">
        <f t="shared" si="50"/>
        <v>14.942479038131145</v>
      </c>
      <c r="K445" s="2">
        <f t="shared" si="52"/>
        <v>15.085469406423444</v>
      </c>
    </row>
    <row r="446" spans="1:11" ht="13.5" x14ac:dyDescent="0.25">
      <c r="A446" s="3">
        <f>TITRES_STAT!B449</f>
        <v>42656</v>
      </c>
      <c r="B446" s="6">
        <f>TITRES_STAT!D449</f>
        <v>14.8224</v>
      </c>
      <c r="C446" s="2">
        <f t="shared" si="45"/>
        <v>0</v>
      </c>
      <c r="D446" s="2">
        <f t="shared" si="46"/>
        <v>14.822399999999998</v>
      </c>
      <c r="E446" s="2">
        <f t="shared" si="48"/>
        <v>14.822399999999998</v>
      </c>
      <c r="F446" s="2">
        <f t="shared" si="49"/>
        <v>14.935624999999996</v>
      </c>
      <c r="G446" s="2">
        <f t="shared" si="51"/>
        <v>15.144602000000011</v>
      </c>
      <c r="H446" s="2">
        <f t="shared" si="47"/>
        <v>15.267202000000022</v>
      </c>
      <c r="I446" s="2">
        <f t="array" ref="I446">SUMPRODUCT(B430:B449, (ROW(B430:B449)-ROW(B430)+1)) / (20*21/2)</f>
        <v>14.828869999999998</v>
      </c>
      <c r="J446" s="2">
        <f t="shared" si="50"/>
        <v>14.931042939261513</v>
      </c>
      <c r="K446" s="2">
        <f t="shared" si="52"/>
        <v>15.075152959112721</v>
      </c>
    </row>
    <row r="447" spans="1:11" ht="13.5" x14ac:dyDescent="0.25">
      <c r="A447" s="3">
        <f>TITRES_STAT!B450</f>
        <v>42657</v>
      </c>
      <c r="B447" s="6">
        <f>TITRES_STAT!D450</f>
        <v>14.8224</v>
      </c>
      <c r="C447" s="2">
        <f t="shared" si="45"/>
        <v>0</v>
      </c>
      <c r="D447" s="2">
        <f t="shared" si="46"/>
        <v>14.822399999999998</v>
      </c>
      <c r="E447" s="2">
        <f t="shared" si="48"/>
        <v>14.822399999999998</v>
      </c>
      <c r="F447" s="2">
        <f t="shared" si="49"/>
        <v>14.912979999999996</v>
      </c>
      <c r="G447" s="2">
        <f t="shared" si="51"/>
        <v>15.136368000000012</v>
      </c>
      <c r="H447" s="2">
        <f t="shared" si="47"/>
        <v>15.260415000000018</v>
      </c>
      <c r="I447" s="2">
        <f t="array" ref="I447">SUMPRODUCT(B431:B450, (ROW(B431:B450)-ROW(B431)+1)) / (20*21/2)</f>
        <v>14.824556666666664</v>
      </c>
      <c r="J447" s="2">
        <f t="shared" si="50"/>
        <v>14.920695992665179</v>
      </c>
      <c r="K447" s="2">
        <f t="shared" si="52"/>
        <v>15.065241078363202</v>
      </c>
    </row>
    <row r="448" spans="1:11" ht="13.5" x14ac:dyDescent="0.25">
      <c r="A448" s="3">
        <f>TITRES_STAT!B451</f>
        <v>42660</v>
      </c>
      <c r="B448" s="6">
        <f>TITRES_STAT!D451</f>
        <v>14.8224</v>
      </c>
      <c r="C448" s="2">
        <f t="shared" si="45"/>
        <v>0</v>
      </c>
      <c r="D448" s="2">
        <f t="shared" si="46"/>
        <v>14.822399999999998</v>
      </c>
      <c r="E448" s="2">
        <f t="shared" si="48"/>
        <v>14.822399999999998</v>
      </c>
      <c r="F448" s="2">
        <f t="shared" si="49"/>
        <v>14.890334999999997</v>
      </c>
      <c r="G448" s="2">
        <f t="shared" si="51"/>
        <v>15.128134000000012</v>
      </c>
      <c r="H448" s="2">
        <f t="shared" si="47"/>
        <v>15.253628000000019</v>
      </c>
      <c r="I448" s="2">
        <f t="array" ref="I448">SUMPRODUCT(B432:B451, (ROW(B432:B451)-ROW(B432)+1)) / (20*21/2)</f>
        <v>14.822399999999996</v>
      </c>
      <c r="J448" s="2">
        <f t="shared" si="50"/>
        <v>14.911334469554209</v>
      </c>
      <c r="K448" s="2">
        <f t="shared" si="52"/>
        <v>15.055717898819546</v>
      </c>
    </row>
    <row r="449" spans="1:11" ht="13.5" x14ac:dyDescent="0.25">
      <c r="A449" s="3">
        <f>TITRES_STAT!B452</f>
        <v>42661</v>
      </c>
      <c r="B449" s="6">
        <f>TITRES_STAT!D452</f>
        <v>14.8224</v>
      </c>
      <c r="C449" s="2">
        <f t="shared" si="45"/>
        <v>0</v>
      </c>
      <c r="D449" s="2">
        <f t="shared" si="46"/>
        <v>14.822399999999998</v>
      </c>
      <c r="E449" s="2">
        <f t="shared" si="48"/>
        <v>14.822399999999998</v>
      </c>
      <c r="F449" s="2">
        <f t="shared" si="49"/>
        <v>14.867689999999996</v>
      </c>
      <c r="G449" s="2">
        <f t="shared" si="51"/>
        <v>15.119900000000012</v>
      </c>
      <c r="H449" s="2">
        <f t="shared" si="47"/>
        <v>15.246841000000016</v>
      </c>
      <c r="I449" s="2">
        <f t="array" ref="I449">SUMPRODUCT(B433:B452, (ROW(B433:B452)-ROW(B433)+1)) / (20*21/2)</f>
        <v>14.822399999999996</v>
      </c>
      <c r="J449" s="2">
        <f t="shared" si="50"/>
        <v>14.902864520072855</v>
      </c>
      <c r="K449" s="2">
        <f t="shared" si="52"/>
        <v>15.04656817729721</v>
      </c>
    </row>
    <row r="450" spans="1:11" ht="13.5" x14ac:dyDescent="0.25">
      <c r="A450" s="3">
        <f>TITRES_STAT!B453</f>
        <v>42662</v>
      </c>
      <c r="B450" s="6">
        <f>TITRES_STAT!D453</f>
        <v>14.8224</v>
      </c>
      <c r="C450" s="2">
        <f t="shared" si="45"/>
        <v>0</v>
      </c>
      <c r="D450" s="2">
        <f t="shared" si="46"/>
        <v>14.822399999999998</v>
      </c>
      <c r="E450" s="2">
        <f t="shared" si="48"/>
        <v>14.822399999999998</v>
      </c>
      <c r="F450" s="2">
        <f t="shared" si="49"/>
        <v>14.845044999999995</v>
      </c>
      <c r="G450" s="2">
        <f t="shared" si="51"/>
        <v>15.111666000000012</v>
      </c>
      <c r="H450" s="2">
        <f t="shared" si="47"/>
        <v>15.240054000000017</v>
      </c>
      <c r="I450" s="2">
        <f t="array" ref="I450">SUMPRODUCT(B434:B453, (ROW(B434:B453)-ROW(B434)+1)) / (20*21/2)</f>
        <v>14.822399999999996</v>
      </c>
      <c r="J450" s="2">
        <f t="shared" si="50"/>
        <v>14.895201232446869</v>
      </c>
      <c r="K450" s="2">
        <f t="shared" si="52"/>
        <v>15.037777268383595</v>
      </c>
    </row>
    <row r="451" spans="1:11" ht="13.5" x14ac:dyDescent="0.25">
      <c r="A451" s="3">
        <f>TITRES_STAT!B454</f>
        <v>42663</v>
      </c>
      <c r="B451" s="6">
        <f>TITRES_STAT!D454</f>
        <v>14.8224</v>
      </c>
      <c r="C451" s="2">
        <f t="shared" si="45"/>
        <v>0</v>
      </c>
      <c r="D451" s="2">
        <f t="shared" si="46"/>
        <v>14.822399999999998</v>
      </c>
      <c r="E451" s="2">
        <f t="shared" si="48"/>
        <v>14.822399999999998</v>
      </c>
      <c r="F451" s="2">
        <f t="shared" si="49"/>
        <v>14.822399999999996</v>
      </c>
      <c r="G451" s="2">
        <f t="shared" si="51"/>
        <v>15.103432000000012</v>
      </c>
      <c r="H451" s="2">
        <f t="shared" si="47"/>
        <v>15.233267000000012</v>
      </c>
      <c r="I451" s="2">
        <f t="array" ref="I451">SUMPRODUCT(B435:B454, (ROW(B435:B454)-ROW(B435)+1)) / (20*21/2)</f>
        <v>14.822399999999996</v>
      </c>
      <c r="J451" s="2">
        <f t="shared" si="50"/>
        <v>14.888267781737644</v>
      </c>
      <c r="K451" s="2">
        <f t="shared" si="52"/>
        <v>15.029331100996002</v>
      </c>
    </row>
    <row r="452" spans="1:11" ht="13.5" x14ac:dyDescent="0.25">
      <c r="A452" s="3">
        <f>TITRES_STAT!B455</f>
        <v>42664</v>
      </c>
      <c r="B452" s="6">
        <f>TITRES_STAT!D455</f>
        <v>14.8224</v>
      </c>
      <c r="C452" s="2">
        <f t="shared" ref="C452:C515" si="53">B452-B451</f>
        <v>0</v>
      </c>
      <c r="D452" s="2">
        <f t="shared" si="46"/>
        <v>14.822399999999998</v>
      </c>
      <c r="E452" s="2">
        <f t="shared" si="48"/>
        <v>14.822399999999998</v>
      </c>
      <c r="F452" s="2">
        <f t="shared" si="49"/>
        <v>14.822399999999996</v>
      </c>
      <c r="G452" s="2">
        <f t="shared" si="51"/>
        <v>15.095198000000012</v>
      </c>
      <c r="H452" s="2">
        <f t="shared" si="47"/>
        <v>15.22890300000001</v>
      </c>
      <c r="I452" s="2">
        <f t="array" ref="I452">SUMPRODUCT(B436:B455, (ROW(B436:B455)-ROW(B436)+1)) / (20*21/2)</f>
        <v>14.822399999999996</v>
      </c>
      <c r="J452" s="2">
        <f t="shared" si="50"/>
        <v>14.881994659667393</v>
      </c>
      <c r="K452" s="2">
        <f t="shared" si="52"/>
        <v>15.021216155858903</v>
      </c>
    </row>
    <row r="453" spans="1:11" ht="13.5" x14ac:dyDescent="0.25">
      <c r="A453" s="3">
        <f>TITRES_STAT!B456</f>
        <v>42667</v>
      </c>
      <c r="B453" s="6">
        <f>TITRES_STAT!D456</f>
        <v>14.8224</v>
      </c>
      <c r="C453" s="2">
        <f t="shared" si="53"/>
        <v>0</v>
      </c>
      <c r="D453" s="2">
        <f t="shared" si="46"/>
        <v>14.822399999999998</v>
      </c>
      <c r="E453" s="2">
        <f t="shared" si="48"/>
        <v>14.822399999999998</v>
      </c>
      <c r="F453" s="2">
        <f t="shared" si="49"/>
        <v>14.822399999999996</v>
      </c>
      <c r="G453" s="2">
        <f t="shared" si="51"/>
        <v>15.086964000000012</v>
      </c>
      <c r="H453" s="2">
        <f t="shared" si="47"/>
        <v>15.224617000000009</v>
      </c>
      <c r="I453" s="2">
        <f t="array" ref="I453">SUMPRODUCT(B437:B456, (ROW(B437:B456)-ROW(B437)+1)) / (20*21/2)</f>
        <v>14.822399999999996</v>
      </c>
      <c r="J453" s="2">
        <f t="shared" si="50"/>
        <v>14.876318977794309</v>
      </c>
      <c r="K453" s="2">
        <f t="shared" si="52"/>
        <v>15.013419443864436</v>
      </c>
    </row>
    <row r="454" spans="1:11" ht="13.5" x14ac:dyDescent="0.25">
      <c r="A454" s="3">
        <f>TITRES_STAT!B457</f>
        <v>42668</v>
      </c>
      <c r="B454" s="6">
        <f>TITRES_STAT!D457</f>
        <v>14.8224</v>
      </c>
      <c r="C454" s="2">
        <f t="shared" si="53"/>
        <v>0</v>
      </c>
      <c r="D454" s="2">
        <f t="shared" ref="D454:D517" si="54">AVERAGE(B450:B454)</f>
        <v>14.822399999999998</v>
      </c>
      <c r="E454" s="2">
        <f t="shared" si="48"/>
        <v>14.822399999999998</v>
      </c>
      <c r="F454" s="2">
        <f t="shared" si="49"/>
        <v>14.822399999999996</v>
      </c>
      <c r="G454" s="2">
        <f t="shared" si="51"/>
        <v>15.078730000000013</v>
      </c>
      <c r="H454" s="2">
        <f t="shared" si="47"/>
        <v>15.220331000000009</v>
      </c>
      <c r="I454" s="2">
        <f t="array" ref="I454">SUMPRODUCT(B438:B457, (ROW(B438:B457)-ROW(B438)+1)) / (20*21/2)</f>
        <v>14.822399999999996</v>
      </c>
      <c r="J454" s="2">
        <f t="shared" si="50"/>
        <v>14.871183837051994</v>
      </c>
      <c r="K454" s="2">
        <f t="shared" si="52"/>
        <v>15.005928485281517</v>
      </c>
    </row>
    <row r="455" spans="1:11" ht="13.5" x14ac:dyDescent="0.25">
      <c r="A455" s="3">
        <f>TITRES_STAT!B458</f>
        <v>42669</v>
      </c>
      <c r="B455" s="6">
        <f>TITRES_STAT!D458</f>
        <v>14.8224</v>
      </c>
      <c r="C455" s="2">
        <f t="shared" si="53"/>
        <v>0</v>
      </c>
      <c r="D455" s="2">
        <f t="shared" si="54"/>
        <v>14.822399999999998</v>
      </c>
      <c r="E455" s="2">
        <f t="shared" si="48"/>
        <v>14.822399999999998</v>
      </c>
      <c r="F455" s="2">
        <f t="shared" si="49"/>
        <v>14.822399999999996</v>
      </c>
      <c r="G455" s="2">
        <f t="shared" si="51"/>
        <v>15.070496000000013</v>
      </c>
      <c r="H455" s="2">
        <f t="shared" si="47"/>
        <v>15.216045000000008</v>
      </c>
      <c r="I455" s="2">
        <f t="array" ref="I455">SUMPRODUCT(B439:B458, (ROW(B439:B458)-ROW(B439)+1)) / (20*21/2)</f>
        <v>14.822399999999996</v>
      </c>
      <c r="J455" s="2">
        <f t="shared" si="50"/>
        <v>14.866537757332758</v>
      </c>
      <c r="K455" s="2">
        <f t="shared" si="52"/>
        <v>14.998731289780281</v>
      </c>
    </row>
    <row r="456" spans="1:11" ht="13.5" x14ac:dyDescent="0.25">
      <c r="A456" s="3">
        <f>TITRES_STAT!B459</f>
        <v>42670</v>
      </c>
      <c r="B456" s="6">
        <f>TITRES_STAT!D459</f>
        <v>14.8224</v>
      </c>
      <c r="C456" s="2">
        <f t="shared" si="53"/>
        <v>0</v>
      </c>
      <c r="D456" s="2">
        <f t="shared" si="54"/>
        <v>14.822399999999998</v>
      </c>
      <c r="E456" s="2">
        <f t="shared" si="48"/>
        <v>14.822399999999998</v>
      </c>
      <c r="F456" s="2">
        <f t="shared" si="49"/>
        <v>14.822399999999996</v>
      </c>
      <c r="G456" s="2">
        <f t="shared" si="51"/>
        <v>15.062262000000011</v>
      </c>
      <c r="H456" s="2">
        <f t="shared" si="47"/>
        <v>15.211759000000006</v>
      </c>
      <c r="I456" s="2">
        <f t="array" ref="I456">SUMPRODUCT(B440:B459, (ROW(B440:B459)-ROW(B440)+1)) / (20*21/2)</f>
        <v>14.822399999999996</v>
      </c>
      <c r="J456" s="2">
        <f t="shared" si="50"/>
        <v>14.862334161396305</v>
      </c>
      <c r="K456" s="2">
        <f t="shared" si="52"/>
        <v>14.991816337239877</v>
      </c>
    </row>
    <row r="457" spans="1:11" ht="13.5" x14ac:dyDescent="0.25">
      <c r="A457" s="3">
        <f>TITRES_STAT!B460</f>
        <v>42671</v>
      </c>
      <c r="B457" s="6">
        <f>TITRES_STAT!D460</f>
        <v>14.8224</v>
      </c>
      <c r="C457" s="2">
        <f t="shared" si="53"/>
        <v>0</v>
      </c>
      <c r="D457" s="2">
        <f t="shared" si="54"/>
        <v>14.822399999999998</v>
      </c>
      <c r="E457" s="2">
        <f t="shared" si="48"/>
        <v>14.822399999999998</v>
      </c>
      <c r="F457" s="2">
        <f t="shared" si="49"/>
        <v>14.822399999999996</v>
      </c>
      <c r="G457" s="2">
        <f t="shared" si="51"/>
        <v>15.054028000000011</v>
      </c>
      <c r="H457" s="2">
        <f t="shared" si="47"/>
        <v>15.207473000000004</v>
      </c>
      <c r="I457" s="2">
        <f t="array" ref="I457">SUMPRODUCT(B441:B460, (ROW(B441:B460)-ROW(B441)+1)) / (20*21/2)</f>
        <v>14.822399999999996</v>
      </c>
      <c r="J457" s="2">
        <f t="shared" si="50"/>
        <v>14.858530907929991</v>
      </c>
      <c r="K457" s="2">
        <f t="shared" si="52"/>
        <v>14.985172559308902</v>
      </c>
    </row>
    <row r="458" spans="1:11" ht="13.5" x14ac:dyDescent="0.25">
      <c r="A458" s="3">
        <f>TITRES_STAT!B461</f>
        <v>42674</v>
      </c>
      <c r="B458" s="6">
        <f>TITRES_STAT!D461</f>
        <v>14.8224</v>
      </c>
      <c r="C458" s="2">
        <f t="shared" si="53"/>
        <v>0</v>
      </c>
      <c r="D458" s="2">
        <f t="shared" si="54"/>
        <v>14.822399999999998</v>
      </c>
      <c r="E458" s="2">
        <f t="shared" si="48"/>
        <v>14.822399999999998</v>
      </c>
      <c r="F458" s="2">
        <f t="shared" si="49"/>
        <v>14.822399999999996</v>
      </c>
      <c r="G458" s="2">
        <f t="shared" si="51"/>
        <v>15.04579400000001</v>
      </c>
      <c r="H458" s="2">
        <f t="shared" ref="H458:H521" si="55">AVERAGE(B259:B458)</f>
        <v>15.203187000000005</v>
      </c>
      <c r="I458" s="2">
        <f t="array" ref="I458">SUMPRODUCT(B442:B461, (ROW(B442:B461)-ROW(B442)+1)) / (20*21/2)</f>
        <v>14.822399999999996</v>
      </c>
      <c r="J458" s="2">
        <f t="shared" si="50"/>
        <v>14.855089869079515</v>
      </c>
      <c r="K458" s="2">
        <f t="shared" si="52"/>
        <v>14.978789321688945</v>
      </c>
    </row>
    <row r="459" spans="1:11" ht="13.5" x14ac:dyDescent="0.25">
      <c r="A459" s="3">
        <f>TITRES_STAT!B462</f>
        <v>42675</v>
      </c>
      <c r="B459" s="6">
        <f>TITRES_STAT!D462</f>
        <v>14.8224</v>
      </c>
      <c r="C459" s="2">
        <f t="shared" si="53"/>
        <v>0</v>
      </c>
      <c r="D459" s="2">
        <f t="shared" si="54"/>
        <v>14.822399999999998</v>
      </c>
      <c r="E459" s="2">
        <f t="shared" si="48"/>
        <v>14.822399999999998</v>
      </c>
      <c r="F459" s="2">
        <f t="shared" si="49"/>
        <v>14.822399999999996</v>
      </c>
      <c r="G459" s="2">
        <f t="shared" si="51"/>
        <v>15.03756000000001</v>
      </c>
      <c r="H459" s="2">
        <f t="shared" si="55"/>
        <v>15.198901000000005</v>
      </c>
      <c r="I459" s="2">
        <f t="array" ref="I459">SUMPRODUCT(B443:B462, (ROW(B443:B462)-ROW(B443)+1)) / (20*21/2)</f>
        <v>14.822399999999996</v>
      </c>
      <c r="J459" s="2">
        <f t="shared" si="50"/>
        <v>14.8519765482148</v>
      </c>
      <c r="K459" s="2">
        <f t="shared" si="52"/>
        <v>14.972656407112908</v>
      </c>
    </row>
    <row r="460" spans="1:11" ht="13.5" x14ac:dyDescent="0.25">
      <c r="A460" s="3">
        <f>TITRES_STAT!B463</f>
        <v>42676</v>
      </c>
      <c r="B460" s="6">
        <f>TITRES_STAT!D463</f>
        <v>14.8224</v>
      </c>
      <c r="C460" s="2">
        <f t="shared" si="53"/>
        <v>0</v>
      </c>
      <c r="D460" s="2">
        <f t="shared" si="54"/>
        <v>14.822399999999998</v>
      </c>
      <c r="E460" s="2">
        <f t="shared" ref="E460:E523" si="56">AVERAGE(B451:B460)</f>
        <v>14.822399999999998</v>
      </c>
      <c r="F460" s="2">
        <f t="shared" si="49"/>
        <v>14.822399999999996</v>
      </c>
      <c r="G460" s="2">
        <f t="shared" si="51"/>
        <v>15.02932600000001</v>
      </c>
      <c r="H460" s="2">
        <f t="shared" si="55"/>
        <v>15.194615000000001</v>
      </c>
      <c r="I460" s="2">
        <f t="array" ref="I460">SUMPRODUCT(B444:B463, (ROW(B444:B463)-ROW(B444)+1)) / (20*21/2)</f>
        <v>14.822399999999996</v>
      </c>
      <c r="J460" s="2">
        <f t="shared" si="50"/>
        <v>14.849159734099105</v>
      </c>
      <c r="K460" s="2">
        <f t="shared" si="52"/>
        <v>14.966763998990832</v>
      </c>
    </row>
    <row r="461" spans="1:11" ht="13.5" x14ac:dyDescent="0.25">
      <c r="A461" s="3">
        <f>TITRES_STAT!B464</f>
        <v>42677</v>
      </c>
      <c r="B461" s="6">
        <f>TITRES_STAT!D464</f>
        <v>14.8224</v>
      </c>
      <c r="C461" s="2">
        <f t="shared" si="53"/>
        <v>0</v>
      </c>
      <c r="D461" s="2">
        <f t="shared" si="54"/>
        <v>14.822399999999998</v>
      </c>
      <c r="E461" s="2">
        <f t="shared" si="56"/>
        <v>14.822399999999998</v>
      </c>
      <c r="F461" s="2">
        <f t="shared" si="49"/>
        <v>14.822399999999996</v>
      </c>
      <c r="G461" s="2">
        <f t="shared" si="51"/>
        <v>15.02109200000001</v>
      </c>
      <c r="H461" s="2">
        <f t="shared" si="55"/>
        <v>15.190329000000002</v>
      </c>
      <c r="I461" s="2">
        <f t="array" ref="I461">SUMPRODUCT(B445:B464, (ROW(B445:B464)-ROW(B445)+1)) / (20*21/2)</f>
        <v>14.822399999999996</v>
      </c>
      <c r="J461" s="2">
        <f t="shared" si="50"/>
        <v>14.846611187994428</v>
      </c>
      <c r="K461" s="2">
        <f t="shared" si="52"/>
        <v>14.961102665697073</v>
      </c>
    </row>
    <row r="462" spans="1:11" ht="13.5" x14ac:dyDescent="0.25">
      <c r="A462" s="3">
        <f>TITRES_STAT!B465</f>
        <v>42678</v>
      </c>
      <c r="B462" s="6">
        <f>TITRES_STAT!D465</f>
        <v>14.8224</v>
      </c>
      <c r="C462" s="2">
        <f t="shared" si="53"/>
        <v>0</v>
      </c>
      <c r="D462" s="2">
        <f t="shared" si="54"/>
        <v>14.822399999999998</v>
      </c>
      <c r="E462" s="2">
        <f t="shared" si="56"/>
        <v>14.822399999999998</v>
      </c>
      <c r="F462" s="2">
        <f t="shared" si="49"/>
        <v>14.822399999999996</v>
      </c>
      <c r="G462" s="2">
        <f t="shared" si="51"/>
        <v>15.012858000000008</v>
      </c>
      <c r="H462" s="2">
        <f t="shared" si="55"/>
        <v>15.186042999999998</v>
      </c>
      <c r="I462" s="2">
        <f t="array" ref="I462">SUMPRODUCT(B446:B465, (ROW(B446:B465)-ROW(B446)+1)) / (20*21/2)</f>
        <v>14.822399999999996</v>
      </c>
      <c r="J462" s="2">
        <f t="shared" si="50"/>
        <v>14.844305360566388</v>
      </c>
      <c r="K462" s="2">
        <f t="shared" si="52"/>
        <v>14.955663345473658</v>
      </c>
    </row>
    <row r="463" spans="1:11" ht="13.5" x14ac:dyDescent="0.25">
      <c r="A463" s="3">
        <f>TITRES_STAT!B466</f>
        <v>42681</v>
      </c>
      <c r="B463" s="6">
        <f>TITRES_STAT!D466</f>
        <v>14.8224</v>
      </c>
      <c r="C463" s="2">
        <f t="shared" si="53"/>
        <v>0</v>
      </c>
      <c r="D463" s="2">
        <f t="shared" si="54"/>
        <v>14.822399999999998</v>
      </c>
      <c r="E463" s="2">
        <f t="shared" si="56"/>
        <v>14.822399999999998</v>
      </c>
      <c r="F463" s="2">
        <f t="shared" si="49"/>
        <v>14.822399999999996</v>
      </c>
      <c r="G463" s="2">
        <f t="shared" si="51"/>
        <v>15.004624000000009</v>
      </c>
      <c r="H463" s="2">
        <f t="shared" si="55"/>
        <v>15.181756999999998</v>
      </c>
      <c r="I463" s="2">
        <f t="array" ref="I463">SUMPRODUCT(B447:B466, (ROW(B447:B466)-ROW(B447)+1)) / (20*21/2)</f>
        <v>14.822399999999996</v>
      </c>
      <c r="J463" s="2">
        <f t="shared" si="50"/>
        <v>14.842219135750542</v>
      </c>
      <c r="K463" s="2">
        <f t="shared" si="52"/>
        <v>14.950437331925672</v>
      </c>
    </row>
    <row r="464" spans="1:11" ht="13.5" x14ac:dyDescent="0.25">
      <c r="A464" s="3">
        <f>TITRES_STAT!B467</f>
        <v>42682</v>
      </c>
      <c r="B464" s="6">
        <f>TITRES_STAT!D467</f>
        <v>14.8224</v>
      </c>
      <c r="C464" s="2">
        <f t="shared" si="53"/>
        <v>0</v>
      </c>
      <c r="D464" s="2">
        <f t="shared" si="54"/>
        <v>14.822399999999998</v>
      </c>
      <c r="E464" s="2">
        <f t="shared" si="56"/>
        <v>14.822399999999998</v>
      </c>
      <c r="F464" s="2">
        <f t="shared" si="49"/>
        <v>14.822399999999996</v>
      </c>
      <c r="G464" s="2">
        <f t="shared" si="51"/>
        <v>14.996390000000009</v>
      </c>
      <c r="H464" s="2">
        <f t="shared" si="55"/>
        <v>15.177470999999995</v>
      </c>
      <c r="I464" s="2">
        <f t="array" ref="I464">SUMPRODUCT(B448:B467, (ROW(B448:B467)-ROW(B448)+1)) / (20*21/2)</f>
        <v>14.822399999999996</v>
      </c>
      <c r="J464" s="2">
        <f t="shared" si="50"/>
        <v>14.840331599012394</v>
      </c>
      <c r="K464" s="2">
        <f t="shared" si="52"/>
        <v>14.94541626008545</v>
      </c>
    </row>
    <row r="465" spans="1:11" ht="13.5" x14ac:dyDescent="0.25">
      <c r="A465" s="3">
        <f>TITRES_STAT!B468</f>
        <v>42683</v>
      </c>
      <c r="B465" s="6">
        <f>TITRES_STAT!D468</f>
        <v>14.8224</v>
      </c>
      <c r="C465" s="2">
        <f t="shared" si="53"/>
        <v>0</v>
      </c>
      <c r="D465" s="2">
        <f t="shared" si="54"/>
        <v>14.822399999999998</v>
      </c>
      <c r="E465" s="2">
        <f t="shared" si="56"/>
        <v>14.822399999999998</v>
      </c>
      <c r="F465" s="2">
        <f t="shared" si="49"/>
        <v>14.822399999999996</v>
      </c>
      <c r="G465" s="2">
        <f t="shared" si="51"/>
        <v>14.988156000000009</v>
      </c>
      <c r="H465" s="2">
        <f t="shared" si="55"/>
        <v>15.173184999999995</v>
      </c>
      <c r="I465" s="2">
        <f t="array" ref="I465">SUMPRODUCT(B449:B468, (ROW(B449:B468)-ROW(B449)+1)) / (20*21/2)</f>
        <v>14.822399999999996</v>
      </c>
      <c r="J465" s="2">
        <f t="shared" si="50"/>
        <v>14.83862382767788</v>
      </c>
      <c r="K465" s="2">
        <f t="shared" si="52"/>
        <v>14.940592093023275</v>
      </c>
    </row>
    <row r="466" spans="1:11" ht="13.5" x14ac:dyDescent="0.25">
      <c r="A466" s="3">
        <f>TITRES_STAT!B469</f>
        <v>42684</v>
      </c>
      <c r="B466" s="6">
        <f>TITRES_STAT!D469</f>
        <v>14.8224</v>
      </c>
      <c r="C466" s="2">
        <f t="shared" si="53"/>
        <v>0</v>
      </c>
      <c r="D466" s="2">
        <f t="shared" si="54"/>
        <v>14.822399999999998</v>
      </c>
      <c r="E466" s="2">
        <f t="shared" si="56"/>
        <v>14.822399999999998</v>
      </c>
      <c r="F466" s="2">
        <f t="shared" si="49"/>
        <v>14.822399999999996</v>
      </c>
      <c r="G466" s="2">
        <f t="shared" si="51"/>
        <v>14.979922000000009</v>
      </c>
      <c r="H466" s="2">
        <f t="shared" si="55"/>
        <v>15.168898999999993</v>
      </c>
      <c r="I466" s="2">
        <f t="array" ref="I466">SUMPRODUCT(B450:B469, (ROW(B450:B469)-ROW(B450)+1)) / (20*21/2)</f>
        <v>14.822399999999996</v>
      </c>
      <c r="J466" s="2">
        <f t="shared" si="50"/>
        <v>14.837078701232368</v>
      </c>
      <c r="K466" s="2">
        <f t="shared" si="52"/>
        <v>14.935957108983146</v>
      </c>
    </row>
    <row r="467" spans="1:11" ht="13.5" x14ac:dyDescent="0.25">
      <c r="A467" s="3">
        <f>TITRES_STAT!B470</f>
        <v>42685</v>
      </c>
      <c r="B467" s="6">
        <f>TITRES_STAT!D470</f>
        <v>14.8224</v>
      </c>
      <c r="C467" s="2">
        <f t="shared" si="53"/>
        <v>0</v>
      </c>
      <c r="D467" s="2">
        <f t="shared" si="54"/>
        <v>14.822399999999998</v>
      </c>
      <c r="E467" s="2">
        <f t="shared" si="56"/>
        <v>14.822399999999998</v>
      </c>
      <c r="F467" s="2">
        <f t="shared" si="49"/>
        <v>14.822399999999996</v>
      </c>
      <c r="G467" s="2">
        <f t="shared" si="51"/>
        <v>14.971688000000007</v>
      </c>
      <c r="H467" s="2">
        <f t="shared" si="55"/>
        <v>15.164612999999992</v>
      </c>
      <c r="I467" s="2">
        <f t="array" ref="I467">SUMPRODUCT(B451:B470, (ROW(B451:B470)-ROW(B451)+1)) / (20*21/2)</f>
        <v>14.822399999999996</v>
      </c>
      <c r="J467" s="2">
        <f t="shared" si="50"/>
        <v>14.835680729686429</v>
      </c>
      <c r="K467" s="2">
        <f t="shared" si="52"/>
        <v>14.931503889023022</v>
      </c>
    </row>
    <row r="468" spans="1:11" ht="13.5" x14ac:dyDescent="0.25">
      <c r="A468" s="3">
        <f>TITRES_STAT!B471</f>
        <v>42688</v>
      </c>
      <c r="B468" s="6">
        <f>TITRES_STAT!D471</f>
        <v>14.8224</v>
      </c>
      <c r="C468" s="2">
        <f t="shared" si="53"/>
        <v>0</v>
      </c>
      <c r="D468" s="2">
        <f t="shared" si="54"/>
        <v>14.822399999999998</v>
      </c>
      <c r="E468" s="2">
        <f t="shared" si="56"/>
        <v>14.822399999999998</v>
      </c>
      <c r="F468" s="2">
        <f t="shared" ref="F468:F531" si="57">AVERAGE(B449:B468)</f>
        <v>14.822399999999996</v>
      </c>
      <c r="G468" s="2">
        <f t="shared" si="51"/>
        <v>14.963454000000008</v>
      </c>
      <c r="H468" s="2">
        <f t="shared" si="55"/>
        <v>15.160326999999988</v>
      </c>
      <c r="I468" s="2">
        <f t="array" ref="I468">SUMPRODUCT(B452:B471, (ROW(B452:B471)-ROW(B452)+1)) / (20*21/2)</f>
        <v>14.822399999999996</v>
      </c>
      <c r="J468" s="2">
        <f t="shared" si="50"/>
        <v>14.834415898287721</v>
      </c>
      <c r="K468" s="2">
        <f t="shared" si="52"/>
        <v>14.927225305139766</v>
      </c>
    </row>
    <row r="469" spans="1:11" ht="13.5" x14ac:dyDescent="0.25">
      <c r="A469" s="3">
        <f>TITRES_STAT!B472</f>
        <v>42689</v>
      </c>
      <c r="B469" s="6">
        <f>TITRES_STAT!D472</f>
        <v>14.8224</v>
      </c>
      <c r="C469" s="2">
        <f t="shared" si="53"/>
        <v>0</v>
      </c>
      <c r="D469" s="2">
        <f t="shared" si="54"/>
        <v>14.822399999999998</v>
      </c>
      <c r="E469" s="2">
        <f t="shared" si="56"/>
        <v>14.822399999999998</v>
      </c>
      <c r="F469" s="2">
        <f t="shared" si="57"/>
        <v>14.822399999999996</v>
      </c>
      <c r="G469" s="2">
        <f t="shared" si="51"/>
        <v>14.955220000000008</v>
      </c>
      <c r="H469" s="2">
        <f t="shared" si="55"/>
        <v>15.156040999999989</v>
      </c>
      <c r="I469" s="2">
        <f t="array" ref="I469">SUMPRODUCT(B453:B472, (ROW(B453:B472)-ROW(B453)+1)) / (20*21/2)</f>
        <v>14.822399999999996</v>
      </c>
      <c r="J469" s="2">
        <f t="shared" ref="J469:J532" si="58">$J$4*B469+J468*(1-$J$4)</f>
        <v>14.833271527022225</v>
      </c>
      <c r="K469" s="2">
        <f t="shared" si="52"/>
        <v>14.923114508859774</v>
      </c>
    </row>
    <row r="470" spans="1:11" ht="13.5" x14ac:dyDescent="0.25">
      <c r="A470" s="3">
        <f>TITRES_STAT!B473</f>
        <v>42690</v>
      </c>
      <c r="B470" s="6">
        <f>TITRES_STAT!D473</f>
        <v>14.8224</v>
      </c>
      <c r="C470" s="2">
        <f t="shared" si="53"/>
        <v>0</v>
      </c>
      <c r="D470" s="2">
        <f t="shared" si="54"/>
        <v>14.822399999999998</v>
      </c>
      <c r="E470" s="2">
        <f t="shared" si="56"/>
        <v>14.822399999999998</v>
      </c>
      <c r="F470" s="2">
        <f t="shared" si="57"/>
        <v>14.822399999999996</v>
      </c>
      <c r="G470" s="2">
        <f t="shared" si="51"/>
        <v>14.946986000000008</v>
      </c>
      <c r="H470" s="2">
        <f t="shared" si="55"/>
        <v>15.151754999999985</v>
      </c>
      <c r="I470" s="2">
        <f t="array" ref="I470">SUMPRODUCT(B454:B473, (ROW(B454:B473)-ROW(B454)+1)) / (20*21/2)</f>
        <v>14.822399999999996</v>
      </c>
      <c r="J470" s="2">
        <f t="shared" si="58"/>
        <v>14.832236143496299</v>
      </c>
      <c r="K470" s="2">
        <f t="shared" si="52"/>
        <v>14.919164920277037</v>
      </c>
    </row>
    <row r="471" spans="1:11" ht="13.5" x14ac:dyDescent="0.25">
      <c r="A471" s="3">
        <f>TITRES_STAT!B474</f>
        <v>42691</v>
      </c>
      <c r="B471" s="6">
        <f>TITRES_STAT!D474</f>
        <v>14.8224</v>
      </c>
      <c r="C471" s="2">
        <f t="shared" si="53"/>
        <v>0</v>
      </c>
      <c r="D471" s="2">
        <f t="shared" si="54"/>
        <v>14.822399999999998</v>
      </c>
      <c r="E471" s="2">
        <f t="shared" si="56"/>
        <v>14.822399999999998</v>
      </c>
      <c r="F471" s="2">
        <f t="shared" si="57"/>
        <v>14.822399999999996</v>
      </c>
      <c r="G471" s="2">
        <f t="shared" si="51"/>
        <v>14.929612000000009</v>
      </c>
      <c r="H471" s="2">
        <f t="shared" si="55"/>
        <v>15.147468999999985</v>
      </c>
      <c r="I471" s="2">
        <f t="array" ref="I471">SUMPRODUCT(B455:B474, (ROW(B455:B474)-ROW(B455)+1)) / (20*21/2)</f>
        <v>14.822399999999996</v>
      </c>
      <c r="J471" s="2">
        <f t="shared" si="58"/>
        <v>14.831299367925224</v>
      </c>
      <c r="K471" s="2">
        <f t="shared" si="52"/>
        <v>14.915370217521074</v>
      </c>
    </row>
    <row r="472" spans="1:11" ht="13.5" x14ac:dyDescent="0.25">
      <c r="A472" s="3">
        <f>TITRES_STAT!B475</f>
        <v>42692</v>
      </c>
      <c r="B472" s="6">
        <f>TITRES_STAT!D475</f>
        <v>14.8224</v>
      </c>
      <c r="C472" s="2">
        <f t="shared" si="53"/>
        <v>0</v>
      </c>
      <c r="D472" s="2">
        <f t="shared" si="54"/>
        <v>14.822399999999998</v>
      </c>
      <c r="E472" s="2">
        <f t="shared" si="56"/>
        <v>14.822399999999998</v>
      </c>
      <c r="F472" s="2">
        <f t="shared" si="57"/>
        <v>14.822399999999996</v>
      </c>
      <c r="G472" s="2">
        <f t="shared" si="51"/>
        <v>14.912238000000009</v>
      </c>
      <c r="H472" s="2">
        <f t="shared" si="55"/>
        <v>15.143182999999983</v>
      </c>
      <c r="I472" s="2">
        <f t="array" ref="I472">SUMPRODUCT(B456:B475, (ROW(B456:B475)-ROW(B456)+1)) / (20*21/2)</f>
        <v>14.822399999999996</v>
      </c>
      <c r="J472" s="2">
        <f t="shared" si="58"/>
        <v>14.830451809075203</v>
      </c>
      <c r="K472" s="2">
        <f t="shared" si="52"/>
        <v>14.911724326637895</v>
      </c>
    </row>
    <row r="473" spans="1:11" ht="13.5" x14ac:dyDescent="0.25">
      <c r="A473" s="3">
        <f>TITRES_STAT!B476</f>
        <v>42695</v>
      </c>
      <c r="B473" s="6">
        <f>TITRES_STAT!D476</f>
        <v>14.8224</v>
      </c>
      <c r="C473" s="2">
        <f t="shared" si="53"/>
        <v>0</v>
      </c>
      <c r="D473" s="2">
        <f t="shared" si="54"/>
        <v>14.822399999999998</v>
      </c>
      <c r="E473" s="2">
        <f t="shared" si="56"/>
        <v>14.822399999999998</v>
      </c>
      <c r="F473" s="2">
        <f t="shared" si="57"/>
        <v>14.822399999999996</v>
      </c>
      <c r="G473" s="2">
        <f t="shared" si="51"/>
        <v>14.894864000000007</v>
      </c>
      <c r="H473" s="2">
        <f t="shared" si="55"/>
        <v>15.138896999999981</v>
      </c>
      <c r="I473" s="2">
        <f t="array" ref="I473">SUMPRODUCT(B457:B476, (ROW(B457:B476)-ROW(B457)+1)) / (20*21/2)</f>
        <v>14.822399999999996</v>
      </c>
      <c r="J473" s="2">
        <f t="shared" si="58"/>
        <v>14.829684970115661</v>
      </c>
      <c r="K473" s="2">
        <f t="shared" si="52"/>
        <v>14.908221411867782</v>
      </c>
    </row>
    <row r="474" spans="1:11" ht="13.5" x14ac:dyDescent="0.25">
      <c r="A474" s="3">
        <f>TITRES_STAT!B477</f>
        <v>42696</v>
      </c>
      <c r="B474" s="6">
        <f>TITRES_STAT!D477</f>
        <v>14.8224</v>
      </c>
      <c r="C474" s="2">
        <f t="shared" si="53"/>
        <v>0</v>
      </c>
      <c r="D474" s="2">
        <f t="shared" si="54"/>
        <v>14.822399999999998</v>
      </c>
      <c r="E474" s="2">
        <f t="shared" si="56"/>
        <v>14.822399999999998</v>
      </c>
      <c r="F474" s="2">
        <f t="shared" si="57"/>
        <v>14.822399999999996</v>
      </c>
      <c r="G474" s="2">
        <f t="shared" si="51"/>
        <v>14.885806000000008</v>
      </c>
      <c r="H474" s="2">
        <f t="shared" si="55"/>
        <v>15.13461099999998</v>
      </c>
      <c r="I474" s="2">
        <f t="array" ref="I474">SUMPRODUCT(B458:B477, (ROW(B458:B477)-ROW(B458)+1)) / (20*21/2)</f>
        <v>14.822399999999996</v>
      </c>
      <c r="J474" s="2">
        <f t="shared" si="58"/>
        <v>14.82899116343798</v>
      </c>
      <c r="K474" s="2">
        <f t="shared" si="52"/>
        <v>14.90485586630434</v>
      </c>
    </row>
    <row r="475" spans="1:11" ht="13.5" x14ac:dyDescent="0.25">
      <c r="A475" s="3">
        <f>TITRES_STAT!B478</f>
        <v>42697</v>
      </c>
      <c r="B475" s="6">
        <f>TITRES_STAT!D478</f>
        <v>14.8224</v>
      </c>
      <c r="C475" s="2">
        <f t="shared" si="53"/>
        <v>0</v>
      </c>
      <c r="D475" s="2">
        <f t="shared" si="54"/>
        <v>14.822399999999998</v>
      </c>
      <c r="E475" s="2">
        <f t="shared" si="56"/>
        <v>14.822399999999998</v>
      </c>
      <c r="F475" s="2">
        <f t="shared" si="57"/>
        <v>14.822399999999996</v>
      </c>
      <c r="G475" s="2">
        <f t="shared" si="51"/>
        <v>14.876748000000006</v>
      </c>
      <c r="H475" s="2">
        <f t="shared" si="55"/>
        <v>15.13032499999998</v>
      </c>
      <c r="I475" s="2">
        <f t="array" ref="I475">SUMPRODUCT(B459:B478, (ROW(B459:B478)-ROW(B459)+1)) / (20*21/2)</f>
        <v>14.822399999999996</v>
      </c>
      <c r="J475" s="2">
        <f t="shared" si="58"/>
        <v>14.828363433586745</v>
      </c>
      <c r="K475" s="2">
        <f t="shared" si="52"/>
        <v>14.901622302919856</v>
      </c>
    </row>
    <row r="476" spans="1:11" ht="13.5" x14ac:dyDescent="0.25">
      <c r="A476" s="3">
        <f>TITRES_STAT!B479</f>
        <v>42698</v>
      </c>
      <c r="B476" s="6">
        <f>TITRES_STAT!D479</f>
        <v>14.8224</v>
      </c>
      <c r="C476" s="2">
        <f t="shared" si="53"/>
        <v>0</v>
      </c>
      <c r="D476" s="2">
        <f t="shared" si="54"/>
        <v>14.822399999999998</v>
      </c>
      <c r="E476" s="2">
        <f t="shared" si="56"/>
        <v>14.822399999999998</v>
      </c>
      <c r="F476" s="2">
        <f t="shared" si="57"/>
        <v>14.822399999999996</v>
      </c>
      <c r="G476" s="2">
        <f t="shared" si="51"/>
        <v>14.867690000000007</v>
      </c>
      <c r="H476" s="2">
        <f t="shared" si="55"/>
        <v>15.126038999999976</v>
      </c>
      <c r="I476" s="2">
        <f t="array" ref="I476">SUMPRODUCT(B460:B479, (ROW(B460:B479)-ROW(B460)+1)) / (20*21/2)</f>
        <v>14.822399999999996</v>
      </c>
      <c r="J476" s="2">
        <f t="shared" si="58"/>
        <v>14.827795487530864</v>
      </c>
      <c r="K476" s="2">
        <f t="shared" si="52"/>
        <v>14.898515545942606</v>
      </c>
    </row>
    <row r="477" spans="1:11" ht="13.5" x14ac:dyDescent="0.25">
      <c r="A477" s="3">
        <f>TITRES_STAT!B480</f>
        <v>42699</v>
      </c>
      <c r="B477" s="6">
        <f>TITRES_STAT!D480</f>
        <v>14.8224</v>
      </c>
      <c r="C477" s="2">
        <f t="shared" si="53"/>
        <v>0</v>
      </c>
      <c r="D477" s="2">
        <f t="shared" si="54"/>
        <v>14.822399999999998</v>
      </c>
      <c r="E477" s="2">
        <f t="shared" si="56"/>
        <v>14.822399999999998</v>
      </c>
      <c r="F477" s="2">
        <f t="shared" si="57"/>
        <v>14.822399999999996</v>
      </c>
      <c r="G477" s="2">
        <f t="shared" si="51"/>
        <v>14.858632000000007</v>
      </c>
      <c r="H477" s="2">
        <f t="shared" si="55"/>
        <v>15.121752999999977</v>
      </c>
      <c r="I477" s="2">
        <f t="array" ref="I477">SUMPRODUCT(B461:B480, (ROW(B461:B480)-ROW(B461)+1)) / (20*21/2)</f>
        <v>14.822399999999996</v>
      </c>
      <c r="J477" s="2">
        <f t="shared" si="58"/>
        <v>14.827281631575543</v>
      </c>
      <c r="K477" s="2">
        <f t="shared" si="52"/>
        <v>14.895530622572307</v>
      </c>
    </row>
    <row r="478" spans="1:11" ht="13.5" x14ac:dyDescent="0.25">
      <c r="A478" s="3">
        <f>TITRES_STAT!B481</f>
        <v>42702</v>
      </c>
      <c r="B478" s="6">
        <f>TITRES_STAT!D481</f>
        <v>14.8224</v>
      </c>
      <c r="C478" s="2">
        <f t="shared" si="53"/>
        <v>0</v>
      </c>
      <c r="D478" s="2">
        <f t="shared" si="54"/>
        <v>14.822399999999998</v>
      </c>
      <c r="E478" s="2">
        <f t="shared" si="56"/>
        <v>14.822399999999998</v>
      </c>
      <c r="F478" s="2">
        <f t="shared" si="57"/>
        <v>14.822399999999996</v>
      </c>
      <c r="G478" s="2">
        <f t="shared" si="51"/>
        <v>14.849574000000008</v>
      </c>
      <c r="H478" s="2">
        <f t="shared" si="55"/>
        <v>15.117466999999976</v>
      </c>
      <c r="I478" s="2">
        <f t="array" ref="I478">SUMPRODUCT(B462:B481, (ROW(B462:B481)-ROW(B462)+1)) / (20*21/2)</f>
        <v>14.822399999999996</v>
      </c>
      <c r="J478" s="2">
        <f t="shared" si="58"/>
        <v>14.826816714282634</v>
      </c>
      <c r="K478" s="2">
        <f t="shared" si="52"/>
        <v>14.892662755020451</v>
      </c>
    </row>
    <row r="479" spans="1:11" ht="13.5" x14ac:dyDescent="0.25">
      <c r="A479" s="3">
        <f>TITRES_STAT!B482</f>
        <v>42703</v>
      </c>
      <c r="B479" s="6">
        <f>TITRES_STAT!D482</f>
        <v>14.8224</v>
      </c>
      <c r="C479" s="2">
        <f t="shared" si="53"/>
        <v>0</v>
      </c>
      <c r="D479" s="2">
        <f t="shared" si="54"/>
        <v>14.822399999999998</v>
      </c>
      <c r="E479" s="2">
        <f t="shared" si="56"/>
        <v>14.822399999999998</v>
      </c>
      <c r="F479" s="2">
        <f t="shared" si="57"/>
        <v>14.822399999999996</v>
      </c>
      <c r="G479" s="2">
        <f t="shared" si="51"/>
        <v>14.840516000000006</v>
      </c>
      <c r="H479" s="2">
        <f t="shared" si="55"/>
        <v>15.113180999999976</v>
      </c>
      <c r="I479" s="2">
        <f t="array" ref="I479">SUMPRODUCT(B463:B482, (ROW(B463:B482)-ROW(B463)+1)) / (20*21/2)</f>
        <v>14.822399999999996</v>
      </c>
      <c r="J479" s="2">
        <f t="shared" si="58"/>
        <v>14.826396074827144</v>
      </c>
      <c r="K479" s="2">
        <f t="shared" si="52"/>
        <v>14.889907352862785</v>
      </c>
    </row>
    <row r="480" spans="1:11" ht="13.5" x14ac:dyDescent="0.25">
      <c r="A480" s="3">
        <f>TITRES_STAT!B483</f>
        <v>42704</v>
      </c>
      <c r="B480" s="6">
        <f>TITRES_STAT!D483</f>
        <v>14.8224</v>
      </c>
      <c r="C480" s="2">
        <f t="shared" si="53"/>
        <v>0</v>
      </c>
      <c r="D480" s="2">
        <f t="shared" si="54"/>
        <v>14.822399999999998</v>
      </c>
      <c r="E480" s="2">
        <f t="shared" si="56"/>
        <v>14.822399999999998</v>
      </c>
      <c r="F480" s="2">
        <f t="shared" si="57"/>
        <v>14.822399999999996</v>
      </c>
      <c r="G480" s="2">
        <f t="shared" si="51"/>
        <v>14.831458000000007</v>
      </c>
      <c r="H480" s="2">
        <f t="shared" si="55"/>
        <v>15.108894999999976</v>
      </c>
      <c r="I480" s="2">
        <f t="array" ref="I480">SUMPRODUCT(B464:B483, (ROW(B464:B483)-ROW(B464)+1)) / (20*21/2)</f>
        <v>14.822399999999996</v>
      </c>
      <c r="J480" s="2">
        <f t="shared" si="58"/>
        <v>14.826015496272179</v>
      </c>
      <c r="K480" s="2">
        <f t="shared" si="52"/>
        <v>14.887260005691695</v>
      </c>
    </row>
    <row r="481" spans="1:11" ht="13.5" x14ac:dyDescent="0.25">
      <c r="A481" s="3">
        <f>TITRES_STAT!B484</f>
        <v>42705</v>
      </c>
      <c r="B481" s="6">
        <f>TITRES_STAT!D484</f>
        <v>14.8224</v>
      </c>
      <c r="C481" s="2">
        <f t="shared" si="53"/>
        <v>0</v>
      </c>
      <c r="D481" s="2">
        <f t="shared" si="54"/>
        <v>14.822399999999998</v>
      </c>
      <c r="E481" s="2">
        <f t="shared" si="56"/>
        <v>14.822399999999998</v>
      </c>
      <c r="F481" s="2">
        <f t="shared" si="57"/>
        <v>14.822399999999996</v>
      </c>
      <c r="G481" s="2">
        <f t="shared" si="51"/>
        <v>14.822400000000007</v>
      </c>
      <c r="H481" s="2">
        <f t="shared" si="55"/>
        <v>15.104608999999975</v>
      </c>
      <c r="I481" s="2">
        <f t="array" ref="I481">SUMPRODUCT(B465:B484, (ROW(B465:B484)-ROW(B465)+1)) / (20*21/2)</f>
        <v>14.822399999999996</v>
      </c>
      <c r="J481" s="2">
        <f t="shared" si="58"/>
        <v>14.825671163293876</v>
      </c>
      <c r="K481" s="2">
        <f t="shared" si="52"/>
        <v>14.884716476056727</v>
      </c>
    </row>
    <row r="482" spans="1:11" ht="13.5" x14ac:dyDescent="0.25">
      <c r="A482" s="3">
        <f>TITRES_STAT!B485</f>
        <v>42706</v>
      </c>
      <c r="B482" s="6">
        <f>TITRES_STAT!D485</f>
        <v>14.8224</v>
      </c>
      <c r="C482" s="2">
        <f t="shared" si="53"/>
        <v>0</v>
      </c>
      <c r="D482" s="2">
        <f t="shared" si="54"/>
        <v>14.822399999999998</v>
      </c>
      <c r="E482" s="2">
        <f t="shared" si="56"/>
        <v>14.822399999999998</v>
      </c>
      <c r="F482" s="2">
        <f t="shared" si="57"/>
        <v>14.822399999999996</v>
      </c>
      <c r="G482" s="2">
        <f t="shared" si="51"/>
        <v>14.822400000000007</v>
      </c>
      <c r="H482" s="2">
        <f t="shared" si="55"/>
        <v>15.100322999999973</v>
      </c>
      <c r="I482" s="2">
        <f t="array" ref="I482">SUMPRODUCT(B466:B485, (ROW(B466:B485)-ROW(B466)+1)) / (20*21/2)</f>
        <v>14.822399999999996</v>
      </c>
      <c r="J482" s="2">
        <f t="shared" si="58"/>
        <v>14.825359623932554</v>
      </c>
      <c r="K482" s="2">
        <f t="shared" si="52"/>
        <v>14.882272692681953</v>
      </c>
    </row>
    <row r="483" spans="1:11" ht="13.5" x14ac:dyDescent="0.25">
      <c r="A483" s="3">
        <f>TITRES_STAT!B486</f>
        <v>42709</v>
      </c>
      <c r="B483" s="6">
        <f>TITRES_STAT!D486</f>
        <v>14.8224</v>
      </c>
      <c r="C483" s="2">
        <f t="shared" si="53"/>
        <v>0</v>
      </c>
      <c r="D483" s="2">
        <f t="shared" si="54"/>
        <v>14.822399999999998</v>
      </c>
      <c r="E483" s="2">
        <f t="shared" si="56"/>
        <v>14.822399999999998</v>
      </c>
      <c r="F483" s="2">
        <f t="shared" si="57"/>
        <v>14.822399999999996</v>
      </c>
      <c r="G483" s="2">
        <f t="shared" si="51"/>
        <v>14.822400000000007</v>
      </c>
      <c r="H483" s="2">
        <f t="shared" si="55"/>
        <v>15.096036999999974</v>
      </c>
      <c r="I483" s="2">
        <f t="array" ref="I483">SUMPRODUCT(B467:B486, (ROW(B467:B486)-ROW(B467)+1)) / (20*21/2)</f>
        <v>14.822399999999996</v>
      </c>
      <c r="J483" s="2">
        <f t="shared" si="58"/>
        <v>14.825077754986596</v>
      </c>
      <c r="K483" s="2">
        <f t="shared" si="52"/>
        <v>14.879924743949328</v>
      </c>
    </row>
    <row r="484" spans="1:11" ht="13.5" x14ac:dyDescent="0.25">
      <c r="A484" s="3">
        <f>TITRES_STAT!B487</f>
        <v>42710</v>
      </c>
      <c r="B484" s="6">
        <f>TITRES_STAT!D487</f>
        <v>14.8224</v>
      </c>
      <c r="C484" s="2">
        <f t="shared" si="53"/>
        <v>0</v>
      </c>
      <c r="D484" s="2">
        <f t="shared" si="54"/>
        <v>14.822399999999998</v>
      </c>
      <c r="E484" s="2">
        <f t="shared" si="56"/>
        <v>14.822399999999998</v>
      </c>
      <c r="F484" s="2">
        <f t="shared" si="57"/>
        <v>14.822399999999996</v>
      </c>
      <c r="G484" s="2">
        <f t="shared" si="51"/>
        <v>14.822400000000007</v>
      </c>
      <c r="H484" s="2">
        <f t="shared" si="55"/>
        <v>15.091750999999972</v>
      </c>
      <c r="I484" s="2">
        <f t="array" ref="I484">SUMPRODUCT(B468:B487, (ROW(B468:B487)-ROW(B468)+1)) / (20*21/2)</f>
        <v>14.822399999999996</v>
      </c>
      <c r="J484" s="2">
        <f t="shared" si="58"/>
        <v>14.824822730702159</v>
      </c>
      <c r="K484" s="2">
        <f t="shared" si="52"/>
        <v>14.877668871637589</v>
      </c>
    </row>
    <row r="485" spans="1:11" ht="13.5" x14ac:dyDescent="0.25">
      <c r="A485" s="3">
        <f>TITRES_STAT!B488</f>
        <v>42711</v>
      </c>
      <c r="B485" s="6">
        <f>TITRES_STAT!D488</f>
        <v>14.8224</v>
      </c>
      <c r="C485" s="2">
        <f t="shared" si="53"/>
        <v>0</v>
      </c>
      <c r="D485" s="2">
        <f t="shared" si="54"/>
        <v>14.822399999999998</v>
      </c>
      <c r="E485" s="2">
        <f t="shared" si="56"/>
        <v>14.822399999999998</v>
      </c>
      <c r="F485" s="2">
        <f t="shared" si="57"/>
        <v>14.822399999999996</v>
      </c>
      <c r="G485" s="2">
        <f t="shared" si="51"/>
        <v>14.822400000000007</v>
      </c>
      <c r="H485" s="2">
        <f t="shared" si="55"/>
        <v>15.08746499999997</v>
      </c>
      <c r="I485" s="2">
        <f t="array" ref="I485">SUMPRODUCT(B469:B488, (ROW(B469:B488)-ROW(B469)+1)) / (20*21/2)</f>
        <v>14.822399999999996</v>
      </c>
      <c r="J485" s="2">
        <f t="shared" si="58"/>
        <v>14.824591994444811</v>
      </c>
      <c r="K485" s="2">
        <f t="shared" si="52"/>
        <v>14.875501464906703</v>
      </c>
    </row>
    <row r="486" spans="1:11" ht="13.5" x14ac:dyDescent="0.25">
      <c r="A486" s="3">
        <f>TITRES_STAT!B489</f>
        <v>42712</v>
      </c>
      <c r="B486" s="6">
        <f>TITRES_STAT!D489</f>
        <v>14.8224</v>
      </c>
      <c r="C486" s="2">
        <f t="shared" si="53"/>
        <v>0</v>
      </c>
      <c r="D486" s="2">
        <f t="shared" si="54"/>
        <v>14.822399999999998</v>
      </c>
      <c r="E486" s="2">
        <f t="shared" si="56"/>
        <v>14.822399999999998</v>
      </c>
      <c r="F486" s="2">
        <f t="shared" si="57"/>
        <v>14.822399999999996</v>
      </c>
      <c r="G486" s="2">
        <f t="shared" si="51"/>
        <v>14.822400000000007</v>
      </c>
      <c r="H486" s="2">
        <f t="shared" si="55"/>
        <v>15.083178999999971</v>
      </c>
      <c r="I486" s="2">
        <f t="array" ref="I486">SUMPRODUCT(B470:B489, (ROW(B470:B489)-ROW(B470)+1)) / (20*21/2)</f>
        <v>14.822399999999996</v>
      </c>
      <c r="J486" s="2">
        <f t="shared" si="58"/>
        <v>14.824383233069115</v>
      </c>
      <c r="K486" s="2">
        <f t="shared" si="52"/>
        <v>14.873419054518205</v>
      </c>
    </row>
    <row r="487" spans="1:11" ht="13.5" x14ac:dyDescent="0.25">
      <c r="A487" s="3">
        <f>TITRES_STAT!B490</f>
        <v>42713</v>
      </c>
      <c r="B487" s="6">
        <f>TITRES_STAT!D490</f>
        <v>14.8224</v>
      </c>
      <c r="C487" s="2">
        <f t="shared" si="53"/>
        <v>0</v>
      </c>
      <c r="D487" s="2">
        <f t="shared" si="54"/>
        <v>14.822399999999998</v>
      </c>
      <c r="E487" s="2">
        <f t="shared" si="56"/>
        <v>14.822399999999998</v>
      </c>
      <c r="F487" s="2">
        <f t="shared" si="57"/>
        <v>14.822399999999996</v>
      </c>
      <c r="G487" s="2">
        <f t="shared" si="51"/>
        <v>14.822400000000007</v>
      </c>
      <c r="H487" s="2">
        <f t="shared" si="55"/>
        <v>15.078892999999971</v>
      </c>
      <c r="I487" s="2">
        <f t="array" ref="I487">SUMPRODUCT(B471:B490, (ROW(B471:B490)-ROW(B471)+1)) / (20*21/2)</f>
        <v>14.822399999999996</v>
      </c>
      <c r="J487" s="2">
        <f t="shared" si="58"/>
        <v>14.824194353729199</v>
      </c>
      <c r="K487" s="2">
        <f t="shared" si="52"/>
        <v>14.871418307282196</v>
      </c>
    </row>
    <row r="488" spans="1:11" ht="13.5" x14ac:dyDescent="0.25">
      <c r="A488" s="3">
        <f>TITRES_STAT!B491</f>
        <v>42717</v>
      </c>
      <c r="B488" s="6">
        <f>TITRES_STAT!D491</f>
        <v>14.8224</v>
      </c>
      <c r="C488" s="2">
        <f t="shared" si="53"/>
        <v>0</v>
      </c>
      <c r="D488" s="2">
        <f t="shared" si="54"/>
        <v>14.822399999999998</v>
      </c>
      <c r="E488" s="2">
        <f t="shared" si="56"/>
        <v>14.822399999999998</v>
      </c>
      <c r="F488" s="2">
        <f t="shared" si="57"/>
        <v>14.822399999999996</v>
      </c>
      <c r="G488" s="2">
        <f t="shared" si="51"/>
        <v>14.822400000000007</v>
      </c>
      <c r="H488" s="2">
        <f t="shared" si="55"/>
        <v>15.07695199999997</v>
      </c>
      <c r="I488" s="2">
        <f t="array" ref="I488">SUMPRODUCT(B472:B491, (ROW(B472:B491)-ROW(B472)+1)) / (20*21/2)</f>
        <v>14.822399999999996</v>
      </c>
      <c r="J488" s="2">
        <f t="shared" si="58"/>
        <v>14.824023462897847</v>
      </c>
      <c r="K488" s="2">
        <f t="shared" si="52"/>
        <v>14.86949602072211</v>
      </c>
    </row>
    <row r="489" spans="1:11" ht="13.5" x14ac:dyDescent="0.25">
      <c r="A489" s="3">
        <f>TITRES_STAT!B492</f>
        <v>42718</v>
      </c>
      <c r="B489" s="6">
        <f>TITRES_STAT!D492</f>
        <v>14.8224</v>
      </c>
      <c r="C489" s="2">
        <f t="shared" si="53"/>
        <v>0</v>
      </c>
      <c r="D489" s="2">
        <f t="shared" si="54"/>
        <v>14.822399999999998</v>
      </c>
      <c r="E489" s="2">
        <f t="shared" si="56"/>
        <v>14.822399999999998</v>
      </c>
      <c r="F489" s="2">
        <f t="shared" si="57"/>
        <v>14.822399999999996</v>
      </c>
      <c r="G489" s="2">
        <f t="shared" si="51"/>
        <v>14.822400000000007</v>
      </c>
      <c r="H489" s="2">
        <f t="shared" si="55"/>
        <v>15.07501099999997</v>
      </c>
      <c r="I489" s="2">
        <f t="array" ref="I489">SUMPRODUCT(B473:B492, (ROW(B473:B492)-ROW(B473)+1)) / (20*21/2)</f>
        <v>14.822399999999996</v>
      </c>
      <c r="J489" s="2">
        <f t="shared" si="58"/>
        <v>14.823868847383766</v>
      </c>
      <c r="K489" s="2">
        <f t="shared" si="52"/>
        <v>14.867649117948694</v>
      </c>
    </row>
    <row r="490" spans="1:11" ht="13.5" x14ac:dyDescent="0.25">
      <c r="A490" s="3">
        <f>TITRES_STAT!B493</f>
        <v>42719</v>
      </c>
      <c r="B490" s="6">
        <f>TITRES_STAT!D493</f>
        <v>14.8224</v>
      </c>
      <c r="C490" s="2">
        <f t="shared" si="53"/>
        <v>0</v>
      </c>
      <c r="D490" s="2">
        <f t="shared" si="54"/>
        <v>14.822399999999998</v>
      </c>
      <c r="E490" s="2">
        <f t="shared" si="56"/>
        <v>14.822399999999998</v>
      </c>
      <c r="F490" s="2">
        <f t="shared" si="57"/>
        <v>14.822399999999996</v>
      </c>
      <c r="G490" s="2">
        <f t="shared" si="51"/>
        <v>14.822400000000007</v>
      </c>
      <c r="H490" s="2">
        <f t="shared" si="55"/>
        <v>15.073069999999971</v>
      </c>
      <c r="I490" s="2">
        <f t="array" ref="I490">SUMPRODUCT(B474:B493, (ROW(B474:B493)-ROW(B474)+1)) / (20*21/2)</f>
        <v>14.822399999999996</v>
      </c>
      <c r="J490" s="2">
        <f t="shared" si="58"/>
        <v>14.823728957156741</v>
      </c>
      <c r="K490" s="2">
        <f t="shared" si="52"/>
        <v>14.865874642735021</v>
      </c>
    </row>
    <row r="491" spans="1:11" ht="13.5" x14ac:dyDescent="0.25">
      <c r="A491" s="3">
        <f>TITRES_STAT!B494</f>
        <v>42720</v>
      </c>
      <c r="B491" s="6">
        <f>TITRES_STAT!D494</f>
        <v>14.8224</v>
      </c>
      <c r="C491" s="2">
        <f t="shared" si="53"/>
        <v>0</v>
      </c>
      <c r="D491" s="2">
        <f t="shared" si="54"/>
        <v>14.822399999999998</v>
      </c>
      <c r="E491" s="2">
        <f t="shared" si="56"/>
        <v>14.822399999999998</v>
      </c>
      <c r="F491" s="2">
        <f t="shared" si="57"/>
        <v>14.822399999999996</v>
      </c>
      <c r="G491" s="2">
        <f t="shared" si="51"/>
        <v>14.822400000000007</v>
      </c>
      <c r="H491" s="2">
        <f t="shared" si="55"/>
        <v>15.071128999999971</v>
      </c>
      <c r="I491" s="2">
        <f t="array" ref="I491">SUMPRODUCT(B475:B494, (ROW(B475:B494)-ROW(B475)+1)) / (20*21/2)</f>
        <v>14.822399999999996</v>
      </c>
      <c r="J491" s="2">
        <f t="shared" si="58"/>
        <v>14.82360238980848</v>
      </c>
      <c r="K491" s="2">
        <f t="shared" si="52"/>
        <v>14.864169754784628</v>
      </c>
    </row>
    <row r="492" spans="1:11" ht="13.5" x14ac:dyDescent="0.25">
      <c r="A492" s="3">
        <f>TITRES_STAT!B495</f>
        <v>42723</v>
      </c>
      <c r="B492" s="6">
        <f>TITRES_STAT!D495</f>
        <v>14.8224</v>
      </c>
      <c r="C492" s="2">
        <f t="shared" si="53"/>
        <v>0</v>
      </c>
      <c r="D492" s="2">
        <f t="shared" si="54"/>
        <v>14.822399999999998</v>
      </c>
      <c r="E492" s="2">
        <f t="shared" si="56"/>
        <v>14.822399999999998</v>
      </c>
      <c r="F492" s="2">
        <f t="shared" si="57"/>
        <v>14.822399999999996</v>
      </c>
      <c r="G492" s="2">
        <f t="shared" si="51"/>
        <v>14.822400000000007</v>
      </c>
      <c r="H492" s="2">
        <f t="shared" si="55"/>
        <v>15.069187999999972</v>
      </c>
      <c r="I492" s="2">
        <f t="array" ref="I492">SUMPRODUCT(B476:B495, (ROW(B476:B495)-ROW(B476)+1)) / (20*21/2)</f>
        <v>14.822399999999996</v>
      </c>
      <c r="J492" s="2">
        <f t="shared" si="58"/>
        <v>14.823487876493386</v>
      </c>
      <c r="K492" s="2">
        <f t="shared" si="52"/>
        <v>14.86253172518523</v>
      </c>
    </row>
    <row r="493" spans="1:11" ht="13.5" x14ac:dyDescent="0.25">
      <c r="A493" s="3">
        <f>TITRES_STAT!B496</f>
        <v>42724</v>
      </c>
      <c r="B493" s="6">
        <f>TITRES_STAT!D496</f>
        <v>14.8224</v>
      </c>
      <c r="C493" s="2">
        <f t="shared" si="53"/>
        <v>0</v>
      </c>
      <c r="D493" s="2">
        <f t="shared" si="54"/>
        <v>14.822399999999998</v>
      </c>
      <c r="E493" s="2">
        <f t="shared" si="56"/>
        <v>14.822399999999998</v>
      </c>
      <c r="F493" s="2">
        <f t="shared" si="57"/>
        <v>14.822399999999996</v>
      </c>
      <c r="G493" s="2">
        <f t="shared" si="51"/>
        <v>14.822400000000007</v>
      </c>
      <c r="H493" s="2">
        <f t="shared" si="55"/>
        <v>15.067246999999973</v>
      </c>
      <c r="I493" s="2">
        <f t="array" ref="I493">SUMPRODUCT(B477:B496, (ROW(B477:B496)-ROW(B477)+1)) / (20*21/2)</f>
        <v>14.822399999999996</v>
      </c>
      <c r="J493" s="2">
        <f t="shared" si="58"/>
        <v>14.823384269208303</v>
      </c>
      <c r="K493" s="2">
        <f t="shared" si="52"/>
        <v>14.86095793204071</v>
      </c>
    </row>
    <row r="494" spans="1:11" ht="13.5" x14ac:dyDescent="0.25">
      <c r="A494" s="3">
        <f>TITRES_STAT!B497</f>
        <v>42725</v>
      </c>
      <c r="B494" s="6">
        <f>TITRES_STAT!D497</f>
        <v>14.8224</v>
      </c>
      <c r="C494" s="2">
        <f t="shared" si="53"/>
        <v>0</v>
      </c>
      <c r="D494" s="2">
        <f t="shared" si="54"/>
        <v>14.822399999999998</v>
      </c>
      <c r="E494" s="2">
        <f t="shared" si="56"/>
        <v>14.822399999999998</v>
      </c>
      <c r="F494" s="2">
        <f t="shared" si="57"/>
        <v>14.822399999999996</v>
      </c>
      <c r="G494" s="2">
        <f t="shared" si="51"/>
        <v>14.822400000000007</v>
      </c>
      <c r="H494" s="2">
        <f t="shared" si="55"/>
        <v>15.065305999999973</v>
      </c>
      <c r="I494" s="2">
        <f t="array" ref="I494">SUMPRODUCT(B478:B497, (ROW(B478:B497)-ROW(B478)+1)) / (20*21/2)</f>
        <v>14.822399999999996</v>
      </c>
      <c r="J494" s="2">
        <f t="shared" si="58"/>
        <v>14.823290529283703</v>
      </c>
      <c r="K494" s="2">
        <f t="shared" si="52"/>
        <v>14.859445856274407</v>
      </c>
    </row>
    <row r="495" spans="1:11" ht="13.5" x14ac:dyDescent="0.25">
      <c r="A495" s="3">
        <f>TITRES_STAT!B498</f>
        <v>42726</v>
      </c>
      <c r="B495" s="6">
        <f>TITRES_STAT!D498</f>
        <v>14.8224</v>
      </c>
      <c r="C495" s="2">
        <f t="shared" si="53"/>
        <v>0</v>
      </c>
      <c r="D495" s="2">
        <f t="shared" si="54"/>
        <v>14.822399999999998</v>
      </c>
      <c r="E495" s="2">
        <f t="shared" si="56"/>
        <v>14.822399999999998</v>
      </c>
      <c r="F495" s="2">
        <f t="shared" si="57"/>
        <v>14.822399999999996</v>
      </c>
      <c r="G495" s="2">
        <f t="shared" si="51"/>
        <v>14.822400000000007</v>
      </c>
      <c r="H495" s="2">
        <f t="shared" si="55"/>
        <v>15.063364999999974</v>
      </c>
      <c r="I495" s="2">
        <f t="array" ref="I495">SUMPRODUCT(B479:B498, (ROW(B479:B498)-ROW(B479)+1)) / (20*21/2)</f>
        <v>14.822399999999996</v>
      </c>
      <c r="J495" s="2">
        <f t="shared" si="58"/>
        <v>14.823205716970969</v>
      </c>
      <c r="K495" s="2">
        <f t="shared" si="52"/>
        <v>14.857993077596978</v>
      </c>
    </row>
    <row r="496" spans="1:11" ht="13.5" x14ac:dyDescent="0.25">
      <c r="A496" s="3">
        <f>TITRES_STAT!B499</f>
        <v>42727</v>
      </c>
      <c r="B496" s="6">
        <f>TITRES_STAT!D499</f>
        <v>14.8224</v>
      </c>
      <c r="C496" s="2">
        <f t="shared" si="53"/>
        <v>0</v>
      </c>
      <c r="D496" s="2">
        <f t="shared" si="54"/>
        <v>14.822399999999998</v>
      </c>
      <c r="E496" s="2">
        <f t="shared" si="56"/>
        <v>14.822399999999998</v>
      </c>
      <c r="F496" s="2">
        <f t="shared" si="57"/>
        <v>14.822399999999996</v>
      </c>
      <c r="G496" s="2">
        <f t="shared" si="51"/>
        <v>14.822400000000007</v>
      </c>
      <c r="H496" s="2">
        <f t="shared" si="55"/>
        <v>15.061423999999974</v>
      </c>
      <c r="I496" s="2">
        <f t="array" ref="I496">SUMPRODUCT(B480:B499, (ROW(B480:B499)-ROW(B480)+1)) / (20*21/2)</f>
        <v>14.822399999999996</v>
      </c>
      <c r="J496" s="2">
        <f t="shared" si="58"/>
        <v>14.823128982021354</v>
      </c>
      <c r="K496" s="2">
        <f t="shared" si="52"/>
        <v>14.85659727063239</v>
      </c>
    </row>
    <row r="497" spans="1:11" ht="13.5" x14ac:dyDescent="0.25">
      <c r="A497" s="3">
        <f>TITRES_STAT!B500</f>
        <v>42730</v>
      </c>
      <c r="B497" s="6">
        <f>TITRES_STAT!D500</f>
        <v>14.8224</v>
      </c>
      <c r="C497" s="2">
        <f t="shared" si="53"/>
        <v>0</v>
      </c>
      <c r="D497" s="2">
        <f t="shared" si="54"/>
        <v>14.822399999999998</v>
      </c>
      <c r="E497" s="2">
        <f t="shared" si="56"/>
        <v>14.822399999999998</v>
      </c>
      <c r="F497" s="2">
        <f t="shared" si="57"/>
        <v>14.822399999999996</v>
      </c>
      <c r="G497" s="2">
        <f t="shared" si="51"/>
        <v>14.822400000000007</v>
      </c>
      <c r="H497" s="2">
        <f t="shared" si="55"/>
        <v>15.059482999999975</v>
      </c>
      <c r="I497" s="2">
        <f t="array" ref="I497">SUMPRODUCT(B481:B500, (ROW(B481:B500)-ROW(B481)+1)) / (20*21/2)</f>
        <v>14.822399999999996</v>
      </c>
      <c r="J497" s="2">
        <f t="shared" si="58"/>
        <v>14.823059555162176</v>
      </c>
      <c r="K497" s="2">
        <f t="shared" si="52"/>
        <v>14.855256201195825</v>
      </c>
    </row>
    <row r="498" spans="1:11" ht="13.5" x14ac:dyDescent="0.25">
      <c r="A498" s="3">
        <f>TITRES_STAT!B501</f>
        <v>42731</v>
      </c>
      <c r="B498" s="6">
        <f>TITRES_STAT!D501</f>
        <v>14.8224</v>
      </c>
      <c r="C498" s="2">
        <f t="shared" si="53"/>
        <v>0</v>
      </c>
      <c r="D498" s="2">
        <f t="shared" si="54"/>
        <v>14.822399999999998</v>
      </c>
      <c r="E498" s="2">
        <f t="shared" si="56"/>
        <v>14.822399999999998</v>
      </c>
      <c r="F498" s="2">
        <f t="shared" si="57"/>
        <v>14.822399999999996</v>
      </c>
      <c r="G498" s="2">
        <f t="shared" ref="G498:G561" si="59">AVERAGE(B449:B498)</f>
        <v>14.822400000000007</v>
      </c>
      <c r="H498" s="2">
        <f t="shared" si="55"/>
        <v>15.057541999999977</v>
      </c>
      <c r="I498" s="2">
        <f t="array" ref="I498">SUMPRODUCT(B482:B501, (ROW(B482:B501)-ROW(B482)+1)) / (20*21/2)</f>
        <v>14.822399999999996</v>
      </c>
      <c r="J498" s="2">
        <f t="shared" si="58"/>
        <v>14.822996740384827</v>
      </c>
      <c r="K498" s="2">
        <f t="shared" si="52"/>
        <v>14.853967722717558</v>
      </c>
    </row>
    <row r="499" spans="1:11" ht="13.5" x14ac:dyDescent="0.25">
      <c r="A499" s="3">
        <f>TITRES_STAT!B502</f>
        <v>42732</v>
      </c>
      <c r="B499" s="6">
        <f>TITRES_STAT!D502</f>
        <v>14.8224</v>
      </c>
      <c r="C499" s="2">
        <f t="shared" si="53"/>
        <v>0</v>
      </c>
      <c r="D499" s="2">
        <f t="shared" si="54"/>
        <v>14.822399999999998</v>
      </c>
      <c r="E499" s="2">
        <f t="shared" si="56"/>
        <v>14.822399999999998</v>
      </c>
      <c r="F499" s="2">
        <f t="shared" si="57"/>
        <v>14.822399999999996</v>
      </c>
      <c r="G499" s="2">
        <f t="shared" si="59"/>
        <v>14.822400000000007</v>
      </c>
      <c r="H499" s="2">
        <f t="shared" si="55"/>
        <v>15.055600999999976</v>
      </c>
      <c r="I499" s="2">
        <f t="array" ref="I499">SUMPRODUCT(B483:B502, (ROW(B483:B502)-ROW(B483)+1)) / (20*21/2)</f>
        <v>14.822399999999996</v>
      </c>
      <c r="J499" s="2">
        <f t="shared" si="58"/>
        <v>14.822939907967225</v>
      </c>
      <c r="K499" s="2">
        <f t="shared" ref="K499:K562" si="60">$K$4*B499+(1-$K$4)*K498</f>
        <v>14.852729772807065</v>
      </c>
    </row>
    <row r="500" spans="1:11" ht="13.5" x14ac:dyDescent="0.25">
      <c r="A500" s="3">
        <f>TITRES_STAT!B503</f>
        <v>42733</v>
      </c>
      <c r="B500" s="6">
        <f>TITRES_STAT!D503</f>
        <v>14.8224</v>
      </c>
      <c r="C500" s="2">
        <f t="shared" si="53"/>
        <v>0</v>
      </c>
      <c r="D500" s="2">
        <f t="shared" si="54"/>
        <v>14.822399999999998</v>
      </c>
      <c r="E500" s="2">
        <f t="shared" si="56"/>
        <v>14.822399999999998</v>
      </c>
      <c r="F500" s="2">
        <f t="shared" si="57"/>
        <v>14.822399999999996</v>
      </c>
      <c r="G500" s="2">
        <f t="shared" si="59"/>
        <v>14.822400000000007</v>
      </c>
      <c r="H500" s="2">
        <f t="shared" si="55"/>
        <v>15.055926499999977</v>
      </c>
      <c r="I500" s="2">
        <f t="array" ref="I500">SUMPRODUCT(B484:B503, (ROW(B484:B503)-ROW(B484)+1)) / (20*21/2)</f>
        <v>14.822399999999996</v>
      </c>
      <c r="J500" s="2">
        <f t="shared" si="58"/>
        <v>14.822888488160823</v>
      </c>
      <c r="K500" s="2">
        <f t="shared" si="60"/>
        <v>14.851540369951886</v>
      </c>
    </row>
    <row r="501" spans="1:11" ht="13.5" x14ac:dyDescent="0.25">
      <c r="A501" s="3">
        <f>TITRES_STAT!B504</f>
        <v>42734</v>
      </c>
      <c r="B501" s="6">
        <f>TITRES_STAT!D504</f>
        <v>14.8224</v>
      </c>
      <c r="C501" s="2">
        <f t="shared" si="53"/>
        <v>0</v>
      </c>
      <c r="D501" s="2">
        <f t="shared" si="54"/>
        <v>14.822399999999998</v>
      </c>
      <c r="E501" s="2">
        <f t="shared" si="56"/>
        <v>14.822399999999998</v>
      </c>
      <c r="F501" s="2">
        <f t="shared" si="57"/>
        <v>14.822399999999996</v>
      </c>
      <c r="G501" s="2">
        <f t="shared" si="59"/>
        <v>14.822400000000007</v>
      </c>
      <c r="H501" s="2">
        <f t="shared" si="55"/>
        <v>15.056251999999979</v>
      </c>
      <c r="I501" s="2">
        <f t="array" ref="I501">SUMPRODUCT(B485:B504, (ROW(B485:B504)-ROW(B485)+1)) / (20*21/2)</f>
        <v>14.822399999999996</v>
      </c>
      <c r="J501" s="2">
        <f t="shared" si="58"/>
        <v>14.82284196547884</v>
      </c>
      <c r="K501" s="2">
        <f t="shared" si="60"/>
        <v>14.850397610345929</v>
      </c>
    </row>
    <row r="502" spans="1:11" ht="13.5" x14ac:dyDescent="0.25">
      <c r="A502" s="3">
        <f>TITRES_STAT!B505</f>
        <v>42737</v>
      </c>
      <c r="B502" s="6">
        <f>TITRES_STAT!D505</f>
        <v>14.8224</v>
      </c>
      <c r="C502" s="2">
        <f t="shared" si="53"/>
        <v>0</v>
      </c>
      <c r="D502" s="2">
        <f t="shared" si="54"/>
        <v>14.822399999999998</v>
      </c>
      <c r="E502" s="2">
        <f t="shared" si="56"/>
        <v>14.822399999999998</v>
      </c>
      <c r="F502" s="2">
        <f t="shared" si="57"/>
        <v>14.822399999999996</v>
      </c>
      <c r="G502" s="2">
        <f t="shared" si="59"/>
        <v>14.822400000000007</v>
      </c>
      <c r="H502" s="2">
        <f t="shared" si="55"/>
        <v>15.056577499999978</v>
      </c>
      <c r="I502" s="2">
        <f t="array" ref="I502">SUMPRODUCT(B486:B505, (ROW(B486:B505)-ROW(B486)+1)) / (20*21/2)</f>
        <v>14.822399999999996</v>
      </c>
      <c r="J502" s="2">
        <f t="shared" si="58"/>
        <v>14.822799873528474</v>
      </c>
      <c r="K502" s="2">
        <f t="shared" si="60"/>
        <v>14.849299664842167</v>
      </c>
    </row>
    <row r="503" spans="1:11" ht="13.5" x14ac:dyDescent="0.25">
      <c r="A503" s="3">
        <f>TITRES_STAT!B506</f>
        <v>42738</v>
      </c>
      <c r="B503" s="6">
        <f>TITRES_STAT!D506</f>
        <v>14.8224</v>
      </c>
      <c r="C503" s="2">
        <f t="shared" si="53"/>
        <v>0</v>
      </c>
      <c r="D503" s="2">
        <f t="shared" si="54"/>
        <v>14.822399999999998</v>
      </c>
      <c r="E503" s="2">
        <f t="shared" si="56"/>
        <v>14.822399999999998</v>
      </c>
      <c r="F503" s="2">
        <f t="shared" si="57"/>
        <v>14.822399999999996</v>
      </c>
      <c r="G503" s="2">
        <f t="shared" si="59"/>
        <v>14.822400000000007</v>
      </c>
      <c r="H503" s="2">
        <f t="shared" si="55"/>
        <v>15.056902999999979</v>
      </c>
      <c r="I503" s="2">
        <f t="array" ref="I503">SUMPRODUCT(B487:B506, (ROW(B487:B506)-ROW(B487)+1)) / (20*21/2)</f>
        <v>14.822399999999996</v>
      </c>
      <c r="J503" s="2">
        <f t="shared" si="58"/>
        <v>14.822761790335287</v>
      </c>
      <c r="K503" s="2">
        <f t="shared" si="60"/>
        <v>14.848244776024828</v>
      </c>
    </row>
    <row r="504" spans="1:11" ht="13.5" x14ac:dyDescent="0.25">
      <c r="A504" s="3">
        <f>TITRES_STAT!B507</f>
        <v>42739</v>
      </c>
      <c r="B504" s="6">
        <f>TITRES_STAT!D507</f>
        <v>14.8224</v>
      </c>
      <c r="C504" s="2">
        <f t="shared" si="53"/>
        <v>0</v>
      </c>
      <c r="D504" s="2">
        <f t="shared" si="54"/>
        <v>14.822399999999998</v>
      </c>
      <c r="E504" s="2">
        <f t="shared" si="56"/>
        <v>14.822399999999998</v>
      </c>
      <c r="F504" s="2">
        <f t="shared" si="57"/>
        <v>14.822399999999996</v>
      </c>
      <c r="G504" s="2">
        <f t="shared" si="59"/>
        <v>14.822400000000007</v>
      </c>
      <c r="H504" s="2">
        <f t="shared" si="55"/>
        <v>15.057228499999978</v>
      </c>
      <c r="I504" s="2">
        <f t="array" ref="I504">SUMPRODUCT(B488:B507, (ROW(B488:B507)-ROW(B488)+1)) / (20*21/2)</f>
        <v>14.822399999999996</v>
      </c>
      <c r="J504" s="2">
        <f t="shared" si="58"/>
        <v>14.822727334112878</v>
      </c>
      <c r="K504" s="2">
        <f t="shared" si="60"/>
        <v>14.847231255396403</v>
      </c>
    </row>
    <row r="505" spans="1:11" ht="13.5" x14ac:dyDescent="0.25">
      <c r="A505" s="3">
        <f>TITRES_STAT!B508</f>
        <v>42740</v>
      </c>
      <c r="B505" s="6">
        <f>TITRES_STAT!D508</f>
        <v>14.8224</v>
      </c>
      <c r="C505" s="2">
        <f t="shared" si="53"/>
        <v>0</v>
      </c>
      <c r="D505" s="2">
        <f t="shared" si="54"/>
        <v>14.822399999999998</v>
      </c>
      <c r="E505" s="2">
        <f t="shared" si="56"/>
        <v>14.822399999999998</v>
      </c>
      <c r="F505" s="2">
        <f t="shared" si="57"/>
        <v>14.822399999999996</v>
      </c>
      <c r="G505" s="2">
        <f t="shared" si="59"/>
        <v>14.822400000000007</v>
      </c>
      <c r="H505" s="2">
        <f t="shared" si="55"/>
        <v>15.05755399999998</v>
      </c>
      <c r="I505" s="2">
        <f t="array" ref="I505">SUMPRODUCT(B489:B508, (ROW(B489:B508)-ROW(B489)+1)) / (20*21/2)</f>
        <v>14.822399999999996</v>
      </c>
      <c r="J505" s="2">
        <f t="shared" si="58"/>
        <v>14.822696159435461</v>
      </c>
      <c r="K505" s="2">
        <f t="shared" si="60"/>
        <v>14.846257480674975</v>
      </c>
    </row>
    <row r="506" spans="1:11" ht="13.5" x14ac:dyDescent="0.25">
      <c r="A506" s="3">
        <f>TITRES_STAT!B509</f>
        <v>42741</v>
      </c>
      <c r="B506" s="6">
        <f>TITRES_STAT!D509</f>
        <v>14.8224</v>
      </c>
      <c r="C506" s="2">
        <f t="shared" si="53"/>
        <v>0</v>
      </c>
      <c r="D506" s="2">
        <f t="shared" si="54"/>
        <v>14.822399999999998</v>
      </c>
      <c r="E506" s="2">
        <f t="shared" si="56"/>
        <v>14.822399999999998</v>
      </c>
      <c r="F506" s="2">
        <f t="shared" si="57"/>
        <v>14.822399999999996</v>
      </c>
      <c r="G506" s="2">
        <f t="shared" si="59"/>
        <v>14.822400000000007</v>
      </c>
      <c r="H506" s="2">
        <f t="shared" si="55"/>
        <v>15.060087999999981</v>
      </c>
      <c r="I506" s="2">
        <f t="array" ref="I506">SUMPRODUCT(B490:B509, (ROW(B490:B509)-ROW(B490)+1)) / (20*21/2)</f>
        <v>14.822399999999996</v>
      </c>
      <c r="J506" s="2">
        <f t="shared" si="58"/>
        <v>14.822667953774941</v>
      </c>
      <c r="K506" s="2">
        <f t="shared" si="60"/>
        <v>14.845321893197525</v>
      </c>
    </row>
    <row r="507" spans="1:11" ht="13.5" x14ac:dyDescent="0.25">
      <c r="A507" s="3">
        <f>TITRES_STAT!B510</f>
        <v>42744</v>
      </c>
      <c r="B507" s="6">
        <f>TITRES_STAT!D510</f>
        <v>14.8224</v>
      </c>
      <c r="C507" s="2">
        <f t="shared" si="53"/>
        <v>0</v>
      </c>
      <c r="D507" s="2">
        <f t="shared" si="54"/>
        <v>14.822399999999998</v>
      </c>
      <c r="E507" s="2">
        <f t="shared" si="56"/>
        <v>14.822399999999998</v>
      </c>
      <c r="F507" s="2">
        <f t="shared" si="57"/>
        <v>14.822399999999996</v>
      </c>
      <c r="G507" s="2">
        <f t="shared" si="59"/>
        <v>14.822400000000007</v>
      </c>
      <c r="H507" s="2">
        <f t="shared" si="55"/>
        <v>15.062621999999982</v>
      </c>
      <c r="I507" s="2">
        <f t="array" ref="I507">SUMPRODUCT(B491:B510, (ROW(B491:B510)-ROW(B491)+1)) / (20*21/2)</f>
        <v>14.822399999999996</v>
      </c>
      <c r="J507" s="2">
        <f t="shared" si="58"/>
        <v>14.822642434367804</v>
      </c>
      <c r="K507" s="2">
        <f t="shared" si="60"/>
        <v>14.844422995425072</v>
      </c>
    </row>
    <row r="508" spans="1:11" ht="13.5" x14ac:dyDescent="0.25">
      <c r="A508" s="3">
        <f>TITRES_STAT!B511</f>
        <v>42745</v>
      </c>
      <c r="B508" s="6">
        <f>TITRES_STAT!D511</f>
        <v>14.8224</v>
      </c>
      <c r="C508" s="2">
        <f t="shared" si="53"/>
        <v>0</v>
      </c>
      <c r="D508" s="2">
        <f t="shared" si="54"/>
        <v>14.822399999999998</v>
      </c>
      <c r="E508" s="2">
        <f t="shared" si="56"/>
        <v>14.822399999999998</v>
      </c>
      <c r="F508" s="2">
        <f t="shared" si="57"/>
        <v>14.822399999999996</v>
      </c>
      <c r="G508" s="2">
        <f t="shared" si="59"/>
        <v>14.822400000000007</v>
      </c>
      <c r="H508" s="2">
        <f t="shared" si="55"/>
        <v>15.063025999999981</v>
      </c>
      <c r="I508" s="2">
        <f t="array" ref="I508">SUMPRODUCT(B492:B511, (ROW(B492:B511)-ROW(B492)+1)) / (20*21/2)</f>
        <v>14.822399999999996</v>
      </c>
      <c r="J508" s="2">
        <f t="shared" si="58"/>
        <v>14.822619345380394</v>
      </c>
      <c r="K508" s="2">
        <f t="shared" si="60"/>
        <v>14.843559348545657</v>
      </c>
    </row>
    <row r="509" spans="1:11" ht="13.5" x14ac:dyDescent="0.25">
      <c r="A509" s="3">
        <f>TITRES_STAT!B512</f>
        <v>42746</v>
      </c>
      <c r="B509" s="6">
        <f>TITRES_STAT!D512</f>
        <v>14.8224</v>
      </c>
      <c r="C509" s="2">
        <f t="shared" si="53"/>
        <v>0</v>
      </c>
      <c r="D509" s="2">
        <f t="shared" si="54"/>
        <v>14.822399999999998</v>
      </c>
      <c r="E509" s="2">
        <f t="shared" si="56"/>
        <v>14.822399999999998</v>
      </c>
      <c r="F509" s="2">
        <f t="shared" si="57"/>
        <v>14.822399999999996</v>
      </c>
      <c r="G509" s="2">
        <f t="shared" si="59"/>
        <v>14.822400000000007</v>
      </c>
      <c r="H509" s="2">
        <f t="shared" si="55"/>
        <v>15.061319499999982</v>
      </c>
      <c r="I509" s="2">
        <f t="array" ref="I509">SUMPRODUCT(B493:B512, (ROW(B493:B512)-ROW(B493)+1)) / (20*21/2)</f>
        <v>14.822399999999996</v>
      </c>
      <c r="J509" s="2">
        <f t="shared" si="58"/>
        <v>14.822598455344167</v>
      </c>
      <c r="K509" s="2">
        <f t="shared" si="60"/>
        <v>14.842729570171317</v>
      </c>
    </row>
    <row r="510" spans="1:11" ht="13.5" x14ac:dyDescent="0.25">
      <c r="A510" s="3">
        <f>TITRES_STAT!B513</f>
        <v>42747</v>
      </c>
      <c r="B510" s="6">
        <f>TITRES_STAT!D513</f>
        <v>14.8224</v>
      </c>
      <c r="C510" s="2">
        <f t="shared" si="53"/>
        <v>0</v>
      </c>
      <c r="D510" s="2">
        <f t="shared" si="54"/>
        <v>14.822399999999998</v>
      </c>
      <c r="E510" s="2">
        <f t="shared" si="56"/>
        <v>14.822399999999998</v>
      </c>
      <c r="F510" s="2">
        <f t="shared" si="57"/>
        <v>14.822399999999996</v>
      </c>
      <c r="G510" s="2">
        <f t="shared" si="59"/>
        <v>14.822400000000007</v>
      </c>
      <c r="H510" s="2">
        <f t="shared" si="55"/>
        <v>15.059612999999983</v>
      </c>
      <c r="I510" s="2">
        <f t="array" ref="I510">SUMPRODUCT(B494:B513, (ROW(B494:B513)-ROW(B494)+1)) / (20*21/2)</f>
        <v>14.822399999999996</v>
      </c>
      <c r="J510" s="2">
        <f t="shared" si="58"/>
        <v>14.822579554835199</v>
      </c>
      <c r="K510" s="2">
        <f t="shared" si="60"/>
        <v>14.841932332125383</v>
      </c>
    </row>
    <row r="511" spans="1:11" ht="13.5" x14ac:dyDescent="0.25">
      <c r="A511" s="3">
        <f>TITRES_STAT!B514</f>
        <v>42748</v>
      </c>
      <c r="B511" s="6">
        <f>TITRES_STAT!D514</f>
        <v>14.8224</v>
      </c>
      <c r="C511" s="2">
        <f t="shared" si="53"/>
        <v>0</v>
      </c>
      <c r="D511" s="2">
        <f t="shared" si="54"/>
        <v>14.822399999999998</v>
      </c>
      <c r="E511" s="2">
        <f t="shared" si="56"/>
        <v>14.822399999999998</v>
      </c>
      <c r="F511" s="2">
        <f t="shared" si="57"/>
        <v>14.822399999999996</v>
      </c>
      <c r="G511" s="2">
        <f t="shared" si="59"/>
        <v>14.822400000000007</v>
      </c>
      <c r="H511" s="2">
        <f t="shared" si="55"/>
        <v>15.057906499999984</v>
      </c>
      <c r="I511" s="2">
        <f t="array" ref="I511">SUMPRODUCT(B495:B514, (ROW(B495:B514)-ROW(B495)+1)) / (20*21/2)</f>
        <v>14.822399999999996</v>
      </c>
      <c r="J511" s="2">
        <f t="shared" si="58"/>
        <v>14.822562454374705</v>
      </c>
      <c r="K511" s="2">
        <f t="shared" si="60"/>
        <v>14.841166358316544</v>
      </c>
    </row>
    <row r="512" spans="1:11" ht="13.5" x14ac:dyDescent="0.25">
      <c r="A512" s="3">
        <f>TITRES_STAT!B515</f>
        <v>42751</v>
      </c>
      <c r="B512" s="6">
        <f>TITRES_STAT!D515</f>
        <v>14.8224</v>
      </c>
      <c r="C512" s="2">
        <f t="shared" si="53"/>
        <v>0</v>
      </c>
      <c r="D512" s="2">
        <f t="shared" si="54"/>
        <v>14.822399999999998</v>
      </c>
      <c r="E512" s="2">
        <f t="shared" si="56"/>
        <v>14.822399999999998</v>
      </c>
      <c r="F512" s="2">
        <f t="shared" si="57"/>
        <v>14.822399999999996</v>
      </c>
      <c r="G512" s="2">
        <f t="shared" si="59"/>
        <v>14.822400000000007</v>
      </c>
      <c r="H512" s="2">
        <f t="shared" si="55"/>
        <v>15.056199999999983</v>
      </c>
      <c r="I512" s="2">
        <f t="array" ref="I512">SUMPRODUCT(B496:B515, (ROW(B496:B515)-ROW(B496)+1)) / (20*21/2)</f>
        <v>14.822399999999996</v>
      </c>
      <c r="J512" s="2">
        <f t="shared" si="58"/>
        <v>14.822546982529495</v>
      </c>
      <c r="K512" s="2">
        <f t="shared" si="60"/>
        <v>14.840430422696286</v>
      </c>
    </row>
    <row r="513" spans="1:11" ht="13.5" x14ac:dyDescent="0.25">
      <c r="A513" s="3">
        <f>TITRES_STAT!B516</f>
        <v>42752</v>
      </c>
      <c r="B513" s="6">
        <f>TITRES_STAT!D516</f>
        <v>14.8224</v>
      </c>
      <c r="C513" s="2">
        <f t="shared" si="53"/>
        <v>0</v>
      </c>
      <c r="D513" s="2">
        <f t="shared" si="54"/>
        <v>14.822399999999998</v>
      </c>
      <c r="E513" s="2">
        <f t="shared" si="56"/>
        <v>14.822399999999998</v>
      </c>
      <c r="F513" s="2">
        <f t="shared" si="57"/>
        <v>14.822399999999996</v>
      </c>
      <c r="G513" s="2">
        <f t="shared" si="59"/>
        <v>14.822400000000007</v>
      </c>
      <c r="H513" s="2">
        <f t="shared" si="55"/>
        <v>15.054493499999985</v>
      </c>
      <c r="I513" s="2">
        <f t="array" ref="I513">SUMPRODUCT(B497:B516, (ROW(B497:B516)-ROW(B497)+1)) / (20*21/2)</f>
        <v>14.822399999999996</v>
      </c>
      <c r="J513" s="2">
        <f t="shared" si="58"/>
        <v>14.822532984193353</v>
      </c>
      <c r="K513" s="2">
        <f t="shared" si="60"/>
        <v>14.839723347296431</v>
      </c>
    </row>
    <row r="514" spans="1:11" ht="13.5" x14ac:dyDescent="0.25">
      <c r="A514" s="3">
        <f>TITRES_STAT!B517</f>
        <v>42753</v>
      </c>
      <c r="B514" s="6">
        <f>TITRES_STAT!D517</f>
        <v>14.8224</v>
      </c>
      <c r="C514" s="2">
        <f t="shared" si="53"/>
        <v>0</v>
      </c>
      <c r="D514" s="2">
        <f t="shared" si="54"/>
        <v>14.822399999999998</v>
      </c>
      <c r="E514" s="2">
        <f t="shared" si="56"/>
        <v>14.822399999999998</v>
      </c>
      <c r="F514" s="2">
        <f t="shared" si="57"/>
        <v>14.822399999999996</v>
      </c>
      <c r="G514" s="2">
        <f t="shared" si="59"/>
        <v>14.822400000000007</v>
      </c>
      <c r="H514" s="2">
        <f t="shared" si="55"/>
        <v>15.052786999999984</v>
      </c>
      <c r="I514" s="2">
        <f t="array" ref="I514">SUMPRODUCT(B498:B517, (ROW(B498:B517)-ROW(B498)+1)) / (20*21/2)</f>
        <v>14.822399999999996</v>
      </c>
      <c r="J514" s="2">
        <f t="shared" si="58"/>
        <v>14.822520319032082</v>
      </c>
      <c r="K514" s="2">
        <f t="shared" si="60"/>
        <v>14.839044000343629</v>
      </c>
    </row>
    <row r="515" spans="1:11" ht="13.5" x14ac:dyDescent="0.25">
      <c r="A515" s="3">
        <f>TITRES_STAT!B518</f>
        <v>42754</v>
      </c>
      <c r="B515" s="6">
        <f>TITRES_STAT!D518</f>
        <v>14.8224</v>
      </c>
      <c r="C515" s="2">
        <f t="shared" si="53"/>
        <v>0</v>
      </c>
      <c r="D515" s="2">
        <f t="shared" si="54"/>
        <v>14.822399999999998</v>
      </c>
      <c r="E515" s="2">
        <f t="shared" si="56"/>
        <v>14.822399999999998</v>
      </c>
      <c r="F515" s="2">
        <f t="shared" si="57"/>
        <v>14.822399999999996</v>
      </c>
      <c r="G515" s="2">
        <f t="shared" si="59"/>
        <v>14.822400000000007</v>
      </c>
      <c r="H515" s="2">
        <f t="shared" si="55"/>
        <v>15.051080499999987</v>
      </c>
      <c r="I515" s="2">
        <f t="array" ref="I515">SUMPRODUCT(B499:B518, (ROW(B499:B518)-ROW(B499)+1)) / (20*21/2)</f>
        <v>14.822399999999996</v>
      </c>
      <c r="J515" s="2">
        <f t="shared" si="58"/>
        <v>14.822508860076645</v>
      </c>
      <c r="K515" s="2">
        <f t="shared" si="60"/>
        <v>14.838391294447799</v>
      </c>
    </row>
    <row r="516" spans="1:11" ht="13.5" x14ac:dyDescent="0.25">
      <c r="A516" s="3">
        <f>TITRES_STAT!B519</f>
        <v>42755</v>
      </c>
      <c r="B516" s="6">
        <f>TITRES_STAT!D519</f>
        <v>14.8224</v>
      </c>
      <c r="C516" s="2">
        <f t="shared" ref="C516:C579" si="61">B516-B515</f>
        <v>0</v>
      </c>
      <c r="D516" s="2">
        <f t="shared" si="54"/>
        <v>14.822399999999998</v>
      </c>
      <c r="E516" s="2">
        <f t="shared" si="56"/>
        <v>14.822399999999998</v>
      </c>
      <c r="F516" s="2">
        <f t="shared" si="57"/>
        <v>14.822399999999996</v>
      </c>
      <c r="G516" s="2">
        <f t="shared" si="59"/>
        <v>14.822400000000007</v>
      </c>
      <c r="H516" s="2">
        <f t="shared" si="55"/>
        <v>15.049373999999986</v>
      </c>
      <c r="I516" s="2">
        <f t="array" ref="I516">SUMPRODUCT(B500:B519, (ROW(B500:B519)-ROW(B500)+1)) / (20*21/2)</f>
        <v>14.822399999999996</v>
      </c>
      <c r="J516" s="2">
        <f t="shared" si="58"/>
        <v>14.822498492450299</v>
      </c>
      <c r="K516" s="2">
        <f t="shared" si="60"/>
        <v>14.83776418486161</v>
      </c>
    </row>
    <row r="517" spans="1:11" ht="13.5" x14ac:dyDescent="0.25">
      <c r="A517" s="3">
        <f>TITRES_STAT!B520</f>
        <v>42758</v>
      </c>
      <c r="B517" s="6">
        <f>TITRES_STAT!D520</f>
        <v>14.8224</v>
      </c>
      <c r="C517" s="2">
        <f t="shared" si="61"/>
        <v>0</v>
      </c>
      <c r="D517" s="2">
        <f t="shared" si="54"/>
        <v>14.822399999999998</v>
      </c>
      <c r="E517" s="2">
        <f t="shared" si="56"/>
        <v>14.822399999999998</v>
      </c>
      <c r="F517" s="2">
        <f t="shared" si="57"/>
        <v>14.822399999999996</v>
      </c>
      <c r="G517" s="2">
        <f t="shared" si="59"/>
        <v>14.822400000000007</v>
      </c>
      <c r="H517" s="2">
        <f t="shared" si="55"/>
        <v>15.051868999999988</v>
      </c>
      <c r="I517" s="2">
        <f t="array" ref="I517">SUMPRODUCT(B501:B520, (ROW(B501:B520)-ROW(B501)+1)) / (20*21/2)</f>
        <v>14.822399999999996</v>
      </c>
      <c r="J517" s="2">
        <f t="shared" si="58"/>
        <v>14.822489112216937</v>
      </c>
      <c r="K517" s="2">
        <f t="shared" si="60"/>
        <v>14.837161667808214</v>
      </c>
    </row>
    <row r="518" spans="1:11" ht="13.5" x14ac:dyDescent="0.25">
      <c r="A518" s="3">
        <f>TITRES_STAT!B521</f>
        <v>42759</v>
      </c>
      <c r="B518" s="6">
        <f>TITRES_STAT!D521</f>
        <v>14.8224</v>
      </c>
      <c r="C518" s="2">
        <f t="shared" si="61"/>
        <v>0</v>
      </c>
      <c r="D518" s="2">
        <f t="shared" ref="D518:D581" si="62">AVERAGE(B514:B518)</f>
        <v>14.822399999999998</v>
      </c>
      <c r="E518" s="2">
        <f t="shared" si="56"/>
        <v>14.822399999999998</v>
      </c>
      <c r="F518" s="2">
        <f t="shared" si="57"/>
        <v>14.822399999999996</v>
      </c>
      <c r="G518" s="2">
        <f t="shared" si="59"/>
        <v>14.822400000000007</v>
      </c>
      <c r="H518" s="2">
        <f t="shared" si="55"/>
        <v>15.054363999999989</v>
      </c>
      <c r="I518" s="2">
        <f t="array" ref="I518">SUMPRODUCT(B502:B521, (ROW(B502:B521)-ROW(B502)+1)) / (20*21/2)</f>
        <v>14.822399999999996</v>
      </c>
      <c r="J518" s="2">
        <f t="shared" si="58"/>
        <v>14.822480625339134</v>
      </c>
      <c r="K518" s="2">
        <f t="shared" si="60"/>
        <v>14.836582778874558</v>
      </c>
    </row>
    <row r="519" spans="1:11" ht="13.5" x14ac:dyDescent="0.25">
      <c r="A519" s="3">
        <f>TITRES_STAT!B522</f>
        <v>42760</v>
      </c>
      <c r="B519" s="6">
        <f>TITRES_STAT!D522</f>
        <v>14.8224</v>
      </c>
      <c r="C519" s="2">
        <f t="shared" si="61"/>
        <v>0</v>
      </c>
      <c r="D519" s="2">
        <f t="shared" si="62"/>
        <v>14.822399999999998</v>
      </c>
      <c r="E519" s="2">
        <f t="shared" si="56"/>
        <v>14.822399999999998</v>
      </c>
      <c r="F519" s="2">
        <f t="shared" si="57"/>
        <v>14.822399999999996</v>
      </c>
      <c r="G519" s="2">
        <f t="shared" si="59"/>
        <v>14.822400000000007</v>
      </c>
      <c r="H519" s="2">
        <f t="shared" si="55"/>
        <v>15.05685899999999</v>
      </c>
      <c r="I519" s="2">
        <f t="array" ref="I519">SUMPRODUCT(B503:B522, (ROW(B503:B522)-ROW(B503)+1)) / (20*21/2)</f>
        <v>14.885923809523806</v>
      </c>
      <c r="J519" s="2">
        <f t="shared" si="58"/>
        <v>14.822472946735408</v>
      </c>
      <c r="K519" s="2">
        <f t="shared" si="60"/>
        <v>14.836026591467713</v>
      </c>
    </row>
    <row r="520" spans="1:11" ht="13.5" x14ac:dyDescent="0.25">
      <c r="A520" s="3">
        <f>TITRES_STAT!B523</f>
        <v>42761</v>
      </c>
      <c r="B520" s="6">
        <f>TITRES_STAT!D523</f>
        <v>14.8224</v>
      </c>
      <c r="C520" s="2">
        <f t="shared" si="61"/>
        <v>0</v>
      </c>
      <c r="D520" s="2">
        <f t="shared" si="62"/>
        <v>14.822399999999998</v>
      </c>
      <c r="E520" s="2">
        <f t="shared" si="56"/>
        <v>14.822399999999998</v>
      </c>
      <c r="F520" s="2">
        <f t="shared" si="57"/>
        <v>14.822399999999996</v>
      </c>
      <c r="G520" s="2">
        <f t="shared" si="59"/>
        <v>14.822400000000007</v>
      </c>
      <c r="H520" s="2">
        <f t="shared" si="55"/>
        <v>15.059353999999992</v>
      </c>
      <c r="I520" s="2">
        <f t="array" ref="I520">SUMPRODUCT(B504:B523, (ROW(B504:B523)-ROW(B504)+1)) / (20*21/2)</f>
        <v>14.946271428571427</v>
      </c>
      <c r="J520" s="2">
        <f t="shared" si="58"/>
        <v>14.822465999427274</v>
      </c>
      <c r="K520" s="2">
        <f t="shared" si="60"/>
        <v>14.835492215331723</v>
      </c>
    </row>
    <row r="521" spans="1:11" ht="13.5" x14ac:dyDescent="0.25">
      <c r="A521" s="3">
        <f>TITRES_STAT!B524</f>
        <v>42762</v>
      </c>
      <c r="B521" s="6">
        <f>TITRES_STAT!D524</f>
        <v>14.8224</v>
      </c>
      <c r="C521" s="2">
        <f t="shared" si="61"/>
        <v>0</v>
      </c>
      <c r="D521" s="2">
        <f t="shared" si="62"/>
        <v>14.822399999999998</v>
      </c>
      <c r="E521" s="2">
        <f t="shared" si="56"/>
        <v>14.822399999999998</v>
      </c>
      <c r="F521" s="2">
        <f t="shared" si="57"/>
        <v>14.822399999999996</v>
      </c>
      <c r="G521" s="2">
        <f t="shared" si="59"/>
        <v>14.822400000000007</v>
      </c>
      <c r="H521" s="2">
        <f t="shared" si="55"/>
        <v>15.061848999999993</v>
      </c>
      <c r="I521" s="2">
        <f t="array" ref="I521">SUMPRODUCT(B505:B524, (ROW(B505:B524)-ROW(B505)+1)) / (20*21/2)</f>
        <v>15.003442857142858</v>
      </c>
      <c r="J521" s="2">
        <f t="shared" si="58"/>
        <v>14.822459713767534</v>
      </c>
      <c r="K521" s="2">
        <f t="shared" si="60"/>
        <v>14.834978795122636</v>
      </c>
    </row>
    <row r="522" spans="1:11" ht="13.5" x14ac:dyDescent="0.25">
      <c r="A522" s="3">
        <f>TITRES_STAT!B525</f>
        <v>42765</v>
      </c>
      <c r="B522" s="6">
        <f>TITRES_STAT!D525</f>
        <v>15.4894</v>
      </c>
      <c r="C522" s="2">
        <f t="shared" si="61"/>
        <v>0.66699999999999982</v>
      </c>
      <c r="D522" s="2">
        <f t="shared" si="62"/>
        <v>14.9558</v>
      </c>
      <c r="E522" s="2">
        <f t="shared" si="56"/>
        <v>14.889099999999999</v>
      </c>
      <c r="F522" s="2">
        <f t="shared" si="57"/>
        <v>14.855749999999995</v>
      </c>
      <c r="G522" s="2">
        <f t="shared" si="59"/>
        <v>14.835740000000008</v>
      </c>
      <c r="H522" s="2">
        <f t="shared" ref="H522:H585" si="63">AVERAGE(B323:B522)</f>
        <v>15.067678999999993</v>
      </c>
      <c r="I522" s="2">
        <f t="array" ref="I522">SUMPRODUCT(B506:B525, (ROW(B506:B525)-ROW(B506)+1)) / (20*21/2)</f>
        <v>15.057438095238094</v>
      </c>
      <c r="J522" s="2">
        <f t="shared" si="58"/>
        <v>14.885977836265864</v>
      </c>
      <c r="K522" s="2">
        <f t="shared" si="60"/>
        <v>14.860642371784493</v>
      </c>
    </row>
    <row r="523" spans="1:11" ht="13.5" x14ac:dyDescent="0.25">
      <c r="A523" s="3">
        <f>TITRES_STAT!B526</f>
        <v>42766</v>
      </c>
      <c r="B523" s="6">
        <f>TITRES_STAT!D526</f>
        <v>15.4894</v>
      </c>
      <c r="C523" s="2">
        <f t="shared" si="61"/>
        <v>0</v>
      </c>
      <c r="D523" s="2">
        <f t="shared" si="62"/>
        <v>15.0892</v>
      </c>
      <c r="E523" s="2">
        <f t="shared" si="56"/>
        <v>14.9558</v>
      </c>
      <c r="F523" s="2">
        <f t="shared" si="57"/>
        <v>14.889099999999994</v>
      </c>
      <c r="G523" s="2">
        <f t="shared" si="59"/>
        <v>14.849080000000008</v>
      </c>
      <c r="H523" s="2">
        <f t="shared" si="63"/>
        <v>15.071847999999994</v>
      </c>
      <c r="I523" s="2">
        <f t="array" ref="I523">SUMPRODUCT(B507:B526, (ROW(B507:B526)-ROW(B507)+1)) / (20*21/2)</f>
        <v>15.108257142857145</v>
      </c>
      <c r="J523" s="2">
        <f t="shared" si="58"/>
        <v>14.943446613764353</v>
      </c>
      <c r="K523" s="2">
        <f t="shared" si="60"/>
        <v>14.885299533675298</v>
      </c>
    </row>
    <row r="524" spans="1:11" ht="13.5" x14ac:dyDescent="0.25">
      <c r="A524" s="3">
        <f>TITRES_STAT!B527</f>
        <v>42767</v>
      </c>
      <c r="B524" s="6">
        <f>TITRES_STAT!D527</f>
        <v>15.4894</v>
      </c>
      <c r="C524" s="2">
        <f t="shared" si="61"/>
        <v>0</v>
      </c>
      <c r="D524" s="2">
        <f t="shared" si="62"/>
        <v>15.2226</v>
      </c>
      <c r="E524" s="2">
        <f t="shared" ref="E524:E587" si="64">AVERAGE(B515:B524)</f>
        <v>15.022499999999999</v>
      </c>
      <c r="F524" s="2">
        <f t="shared" si="57"/>
        <v>14.922449999999994</v>
      </c>
      <c r="G524" s="2">
        <f t="shared" si="59"/>
        <v>14.862420000000009</v>
      </c>
      <c r="H524" s="2">
        <f t="shared" si="63"/>
        <v>15.075997499999994</v>
      </c>
      <c r="I524" s="2">
        <f t="array" ref="I524">SUMPRODUCT(B508:B527, (ROW(B508:B527)-ROW(B508)+1)) / (20*21/2)</f>
        <v>15.155900000000001</v>
      </c>
      <c r="J524" s="2">
        <f t="shared" si="58"/>
        <v>14.995442174358224</v>
      </c>
      <c r="K524" s="2">
        <f t="shared" si="60"/>
        <v>14.908989748040973</v>
      </c>
    </row>
    <row r="525" spans="1:11" ht="13.5" x14ac:dyDescent="0.25">
      <c r="A525" s="3">
        <f>TITRES_STAT!B528</f>
        <v>42768</v>
      </c>
      <c r="B525" s="6">
        <f>TITRES_STAT!D528</f>
        <v>15.4894</v>
      </c>
      <c r="C525" s="2">
        <f t="shared" si="61"/>
        <v>0</v>
      </c>
      <c r="D525" s="2">
        <f t="shared" si="62"/>
        <v>15.356</v>
      </c>
      <c r="E525" s="2">
        <f t="shared" si="64"/>
        <v>15.0892</v>
      </c>
      <c r="F525" s="2">
        <f t="shared" si="57"/>
        <v>14.955799999999993</v>
      </c>
      <c r="G525" s="2">
        <f t="shared" si="59"/>
        <v>14.875760000000009</v>
      </c>
      <c r="H525" s="2">
        <f t="shared" si="63"/>
        <v>15.079755999999993</v>
      </c>
      <c r="I525" s="2">
        <f t="array" ref="I525">SUMPRODUCT(B509:B528, (ROW(B509:B528)-ROW(B509)+1)) / (20*21/2)</f>
        <v>15.200366666666667</v>
      </c>
      <c r="J525" s="2">
        <f t="shared" si="58"/>
        <v>15.042485776800298</v>
      </c>
      <c r="K525" s="2">
        <f t="shared" si="60"/>
        <v>14.931750934392308</v>
      </c>
    </row>
    <row r="526" spans="1:11" ht="13.5" x14ac:dyDescent="0.25">
      <c r="A526" s="3">
        <f>TITRES_STAT!B529</f>
        <v>42769</v>
      </c>
      <c r="B526" s="6">
        <f>TITRES_STAT!D529</f>
        <v>15.4894</v>
      </c>
      <c r="C526" s="2">
        <f t="shared" si="61"/>
        <v>0</v>
      </c>
      <c r="D526" s="2">
        <f t="shared" si="62"/>
        <v>15.4894</v>
      </c>
      <c r="E526" s="2">
        <f t="shared" si="64"/>
        <v>15.155899999999999</v>
      </c>
      <c r="F526" s="2">
        <f t="shared" si="57"/>
        <v>14.989149999999995</v>
      </c>
      <c r="G526" s="2">
        <f t="shared" si="59"/>
        <v>14.88910000000001</v>
      </c>
      <c r="H526" s="2">
        <f t="shared" si="63"/>
        <v>15.083514499999994</v>
      </c>
      <c r="I526" s="2">
        <f t="array" ref="I526">SUMPRODUCT(B510:B529, (ROW(B510:B529)-ROW(B510)+1)) / (20*21/2)</f>
        <v>15.241657142857141</v>
      </c>
      <c r="J526" s="2">
        <f t="shared" si="58"/>
        <v>15.08504903615265</v>
      </c>
      <c r="K526" s="2">
        <f t="shared" si="60"/>
        <v>14.953619525200454</v>
      </c>
    </row>
    <row r="527" spans="1:11" ht="13.5" x14ac:dyDescent="0.25">
      <c r="A527" s="3">
        <f>TITRES_STAT!B530</f>
        <v>42772</v>
      </c>
      <c r="B527" s="6">
        <f>TITRES_STAT!D530</f>
        <v>15.4894</v>
      </c>
      <c r="C527" s="2">
        <f t="shared" si="61"/>
        <v>0</v>
      </c>
      <c r="D527" s="2">
        <f t="shared" si="62"/>
        <v>15.4894</v>
      </c>
      <c r="E527" s="2">
        <f t="shared" si="64"/>
        <v>15.2226</v>
      </c>
      <c r="F527" s="2">
        <f t="shared" si="57"/>
        <v>15.022499999999994</v>
      </c>
      <c r="G527" s="2">
        <f t="shared" si="59"/>
        <v>14.902440000000011</v>
      </c>
      <c r="H527" s="2">
        <f t="shared" si="63"/>
        <v>15.083970499999994</v>
      </c>
      <c r="I527" s="2">
        <f t="array" ref="I527">SUMPRODUCT(B511:B530, (ROW(B511:B530)-ROW(B511)+1)) / (20*21/2)</f>
        <v>15.279771428571426</v>
      </c>
      <c r="J527" s="2">
        <f t="shared" si="58"/>
        <v>15.123558651757159</v>
      </c>
      <c r="K527" s="2">
        <f t="shared" si="60"/>
        <v>14.9746305242122</v>
      </c>
    </row>
    <row r="528" spans="1:11" ht="13.5" x14ac:dyDescent="0.25">
      <c r="A528" s="3">
        <f>TITRES_STAT!B531</f>
        <v>42773</v>
      </c>
      <c r="B528" s="6">
        <f>TITRES_STAT!D531</f>
        <v>15.4894</v>
      </c>
      <c r="C528" s="2">
        <f t="shared" si="61"/>
        <v>0</v>
      </c>
      <c r="D528" s="2">
        <f t="shared" si="62"/>
        <v>15.4894</v>
      </c>
      <c r="E528" s="2">
        <f t="shared" si="64"/>
        <v>15.289300000000001</v>
      </c>
      <c r="F528" s="2">
        <f t="shared" si="57"/>
        <v>15.055849999999996</v>
      </c>
      <c r="G528" s="2">
        <f t="shared" si="59"/>
        <v>14.91578000000001</v>
      </c>
      <c r="H528" s="2">
        <f t="shared" si="63"/>
        <v>15.084426499999996</v>
      </c>
      <c r="I528" s="2">
        <f t="array" ref="I528">SUMPRODUCT(B512:B531, (ROW(B512:B531)-ROW(B512)+1)) / (20*21/2)</f>
        <v>15.314709523809524</v>
      </c>
      <c r="J528" s="2">
        <f t="shared" si="58"/>
        <v>15.158400684923144</v>
      </c>
      <c r="K528" s="2">
        <f t="shared" si="60"/>
        <v>14.994817562478389</v>
      </c>
    </row>
    <row r="529" spans="1:11" ht="13.5" x14ac:dyDescent="0.25">
      <c r="A529" s="3">
        <f>TITRES_STAT!B532</f>
        <v>42774</v>
      </c>
      <c r="B529" s="6">
        <f>TITRES_STAT!D532</f>
        <v>15.4894</v>
      </c>
      <c r="C529" s="2">
        <f t="shared" si="61"/>
        <v>0</v>
      </c>
      <c r="D529" s="2">
        <f t="shared" si="62"/>
        <v>15.4894</v>
      </c>
      <c r="E529" s="2">
        <f t="shared" si="64"/>
        <v>15.356</v>
      </c>
      <c r="F529" s="2">
        <f t="shared" si="57"/>
        <v>15.089199999999995</v>
      </c>
      <c r="G529" s="2">
        <f t="shared" si="59"/>
        <v>14.929120000000012</v>
      </c>
      <c r="H529" s="2">
        <f t="shared" si="63"/>
        <v>15.084882499999994</v>
      </c>
      <c r="I529" s="2">
        <f t="array" ref="I529">SUMPRODUCT(B513:B532, (ROW(B513:B532)-ROW(B513)+1)) / (20*21/2)</f>
        <v>15.346471428571428</v>
      </c>
      <c r="J529" s="2">
        <f t="shared" si="58"/>
        <v>15.189924429216179</v>
      </c>
      <c r="K529" s="2">
        <f t="shared" si="60"/>
        <v>15.014212952185119</v>
      </c>
    </row>
    <row r="530" spans="1:11" ht="13.5" x14ac:dyDescent="0.25">
      <c r="A530" s="3">
        <f>TITRES_STAT!B533</f>
        <v>42775</v>
      </c>
      <c r="B530" s="6">
        <f>TITRES_STAT!D533</f>
        <v>15.4894</v>
      </c>
      <c r="C530" s="2">
        <f t="shared" si="61"/>
        <v>0</v>
      </c>
      <c r="D530" s="2">
        <f t="shared" si="62"/>
        <v>15.4894</v>
      </c>
      <c r="E530" s="2">
        <f t="shared" si="64"/>
        <v>15.422700000000001</v>
      </c>
      <c r="F530" s="2">
        <f t="shared" si="57"/>
        <v>15.122549999999995</v>
      </c>
      <c r="G530" s="2">
        <f t="shared" si="59"/>
        <v>14.942460000000013</v>
      </c>
      <c r="H530" s="2">
        <f t="shared" si="63"/>
        <v>15.085338499999995</v>
      </c>
      <c r="I530" s="2">
        <f t="array" ref="I530">SUMPRODUCT(B514:B533, (ROW(B514:B533)-ROW(B514)+1)) / (20*21/2)</f>
        <v>15.375057142857141</v>
      </c>
      <c r="J530" s="2">
        <f t="shared" si="58"/>
        <v>15.218445912147972</v>
      </c>
      <c r="K530" s="2">
        <f t="shared" si="60"/>
        <v>15.032847738373938</v>
      </c>
    </row>
    <row r="531" spans="1:11" ht="13.5" x14ac:dyDescent="0.25">
      <c r="A531" s="3">
        <f>TITRES_STAT!B534</f>
        <v>42776</v>
      </c>
      <c r="B531" s="6">
        <f>TITRES_STAT!D534</f>
        <v>15.4894</v>
      </c>
      <c r="C531" s="2">
        <f t="shared" si="61"/>
        <v>0</v>
      </c>
      <c r="D531" s="2">
        <f t="shared" si="62"/>
        <v>15.4894</v>
      </c>
      <c r="E531" s="2">
        <f t="shared" si="64"/>
        <v>15.4894</v>
      </c>
      <c r="F531" s="2">
        <f t="shared" si="57"/>
        <v>15.155899999999994</v>
      </c>
      <c r="G531" s="2">
        <f t="shared" si="59"/>
        <v>14.955800000000012</v>
      </c>
      <c r="H531" s="2">
        <f t="shared" si="63"/>
        <v>15.085794499999995</v>
      </c>
      <c r="I531" s="2">
        <f t="array" ref="I531">SUMPRODUCT(B515:B534, (ROW(B515:B534)-ROW(B515)+1)) / (20*21/2)</f>
        <v>15.400466666666667</v>
      </c>
      <c r="J531" s="2">
        <f t="shared" si="58"/>
        <v>15.244251063371975</v>
      </c>
      <c r="K531" s="2">
        <f t="shared" si="60"/>
        <v>15.050751748633784</v>
      </c>
    </row>
    <row r="532" spans="1:11" ht="13.5" x14ac:dyDescent="0.25">
      <c r="A532" s="3">
        <f>TITRES_STAT!B535</f>
        <v>42779</v>
      </c>
      <c r="B532" s="6">
        <f>TITRES_STAT!D535</f>
        <v>15.4894</v>
      </c>
      <c r="C532" s="2">
        <f t="shared" si="61"/>
        <v>0</v>
      </c>
      <c r="D532" s="2">
        <f t="shared" si="62"/>
        <v>15.4894</v>
      </c>
      <c r="E532" s="2">
        <f t="shared" si="64"/>
        <v>15.4894</v>
      </c>
      <c r="F532" s="2">
        <f t="shared" ref="F532:F595" si="65">AVERAGE(B513:B532)</f>
        <v>15.189249999999996</v>
      </c>
      <c r="G532" s="2">
        <f t="shared" si="59"/>
        <v>14.969140000000014</v>
      </c>
      <c r="H532" s="2">
        <f t="shared" si="63"/>
        <v>15.086250499999995</v>
      </c>
      <c r="I532" s="2">
        <f t="array" ref="I532">SUMPRODUCT(B516:B535, (ROW(B516:B535)-ROW(B516)+1)) / (20*21/2)</f>
        <v>15.422699999999999</v>
      </c>
      <c r="J532" s="2">
        <f t="shared" si="58"/>
        <v>15.267598581146073</v>
      </c>
      <c r="K532" s="2">
        <f t="shared" si="60"/>
        <v>15.067953640844225</v>
      </c>
    </row>
    <row r="533" spans="1:11" ht="13.5" x14ac:dyDescent="0.25">
      <c r="A533" s="3">
        <f>TITRES_STAT!B536</f>
        <v>42780</v>
      </c>
      <c r="B533" s="6">
        <f>TITRES_STAT!D536</f>
        <v>15.4894</v>
      </c>
      <c r="C533" s="2">
        <f t="shared" si="61"/>
        <v>0</v>
      </c>
      <c r="D533" s="2">
        <f t="shared" si="62"/>
        <v>15.4894</v>
      </c>
      <c r="E533" s="2">
        <f t="shared" si="64"/>
        <v>15.4894</v>
      </c>
      <c r="F533" s="2">
        <f t="shared" si="65"/>
        <v>15.222599999999995</v>
      </c>
      <c r="G533" s="2">
        <f t="shared" si="59"/>
        <v>14.982480000000015</v>
      </c>
      <c r="H533" s="2">
        <f t="shared" si="63"/>
        <v>15.086706499999996</v>
      </c>
      <c r="I533" s="2">
        <f t="array" ref="I533">SUMPRODUCT(B517:B536, (ROW(B517:B536)-ROW(B517)+1)) / (20*21/2)</f>
        <v>15.441757142857144</v>
      </c>
      <c r="J533" s="2">
        <f t="shared" ref="J533:J596" si="66">$J$4*B533+J532*(1-$J$4)</f>
        <v>15.288722525798828</v>
      </c>
      <c r="K533" s="2">
        <f t="shared" si="60"/>
        <v>15.084480949046412</v>
      </c>
    </row>
    <row r="534" spans="1:11" ht="13.5" x14ac:dyDescent="0.25">
      <c r="A534" s="3">
        <f>TITRES_STAT!B537</f>
        <v>42781</v>
      </c>
      <c r="B534" s="6">
        <f>TITRES_STAT!D537</f>
        <v>15.4894</v>
      </c>
      <c r="C534" s="2">
        <f t="shared" si="61"/>
        <v>0</v>
      </c>
      <c r="D534" s="2">
        <f t="shared" si="62"/>
        <v>15.4894</v>
      </c>
      <c r="E534" s="2">
        <f t="shared" si="64"/>
        <v>15.4894</v>
      </c>
      <c r="F534" s="2">
        <f t="shared" si="65"/>
        <v>15.255949999999995</v>
      </c>
      <c r="G534" s="2">
        <f t="shared" si="59"/>
        <v>14.995820000000014</v>
      </c>
      <c r="H534" s="2">
        <f t="shared" si="63"/>
        <v>15.087162499999994</v>
      </c>
      <c r="I534" s="2">
        <f t="array" ref="I534">SUMPRODUCT(B518:B537, (ROW(B518:B537)-ROW(B518)+1)) / (20*21/2)</f>
        <v>15.457638095238096</v>
      </c>
      <c r="J534" s="2">
        <f t="shared" si="66"/>
        <v>15.307834666198941</v>
      </c>
      <c r="K534" s="2">
        <f t="shared" si="60"/>
        <v>15.100360127515181</v>
      </c>
    </row>
    <row r="535" spans="1:11" ht="13.5" x14ac:dyDescent="0.25">
      <c r="A535" s="3">
        <f>TITRES_STAT!B538</f>
        <v>42782</v>
      </c>
      <c r="B535" s="6">
        <f>TITRES_STAT!D538</f>
        <v>15.4894</v>
      </c>
      <c r="C535" s="2">
        <f t="shared" si="61"/>
        <v>0</v>
      </c>
      <c r="D535" s="2">
        <f t="shared" si="62"/>
        <v>15.4894</v>
      </c>
      <c r="E535" s="2">
        <f t="shared" si="64"/>
        <v>15.4894</v>
      </c>
      <c r="F535" s="2">
        <f t="shared" si="65"/>
        <v>15.289299999999994</v>
      </c>
      <c r="G535" s="2">
        <f t="shared" si="59"/>
        <v>15.009160000000016</v>
      </c>
      <c r="H535" s="2">
        <f t="shared" si="63"/>
        <v>15.087618499999994</v>
      </c>
      <c r="I535" s="2">
        <f t="array" ref="I535">SUMPRODUCT(B519:B538, (ROW(B519:B538)-ROW(B519)+1)) / (20*21/2)</f>
        <v>15.470342857142857</v>
      </c>
      <c r="J535" s="2">
        <f t="shared" si="66"/>
        <v>15.325126602751423</v>
      </c>
      <c r="K535" s="2">
        <f t="shared" si="60"/>
        <v>15.115616593102821</v>
      </c>
    </row>
    <row r="536" spans="1:11" ht="13.5" x14ac:dyDescent="0.25">
      <c r="A536" s="3">
        <f>TITRES_STAT!B539</f>
        <v>42783</v>
      </c>
      <c r="B536" s="6">
        <f>TITRES_STAT!D539</f>
        <v>15.4894</v>
      </c>
      <c r="C536" s="2">
        <f t="shared" si="61"/>
        <v>0</v>
      </c>
      <c r="D536" s="2">
        <f t="shared" si="62"/>
        <v>15.4894</v>
      </c>
      <c r="E536" s="2">
        <f t="shared" si="64"/>
        <v>15.4894</v>
      </c>
      <c r="F536" s="2">
        <f t="shared" si="65"/>
        <v>15.322649999999996</v>
      </c>
      <c r="G536" s="2">
        <f t="shared" si="59"/>
        <v>15.022500000000015</v>
      </c>
      <c r="H536" s="2">
        <f t="shared" si="63"/>
        <v>15.088074499999996</v>
      </c>
      <c r="I536" s="2">
        <f t="array" ref="I536">SUMPRODUCT(B520:B539, (ROW(B520:B539)-ROW(B520)+1)) / (20*21/2)</f>
        <v>15.47987142857143</v>
      </c>
      <c r="J536" s="2">
        <f t="shared" si="66"/>
        <v>15.340771688203668</v>
      </c>
      <c r="K536" s="2">
        <f t="shared" si="60"/>
        <v>15.130274765922319</v>
      </c>
    </row>
    <row r="537" spans="1:11" ht="13.5" x14ac:dyDescent="0.25">
      <c r="A537" s="3">
        <f>TITRES_STAT!B540</f>
        <v>42786</v>
      </c>
      <c r="B537" s="6">
        <f>TITRES_STAT!D540</f>
        <v>15.4894</v>
      </c>
      <c r="C537" s="2">
        <f t="shared" si="61"/>
        <v>0</v>
      </c>
      <c r="D537" s="2">
        <f t="shared" si="62"/>
        <v>15.4894</v>
      </c>
      <c r="E537" s="2">
        <f t="shared" si="64"/>
        <v>15.4894</v>
      </c>
      <c r="F537" s="2">
        <f t="shared" si="65"/>
        <v>15.355999999999995</v>
      </c>
      <c r="G537" s="2">
        <f t="shared" si="59"/>
        <v>15.035840000000016</v>
      </c>
      <c r="H537" s="2">
        <f t="shared" si="63"/>
        <v>15.088530499999996</v>
      </c>
      <c r="I537" s="2">
        <f t="array" ref="I537">SUMPRODUCT(B521:B540, (ROW(B521:B540)-ROW(B521)+1)) / (20*21/2)</f>
        <v>15.486223809523809</v>
      </c>
      <c r="J537" s="2">
        <f t="shared" si="66"/>
        <v>15.354926765517606</v>
      </c>
      <c r="K537" s="2">
        <f t="shared" si="60"/>
        <v>15.144358108435171</v>
      </c>
    </row>
    <row r="538" spans="1:11" ht="13.5" x14ac:dyDescent="0.25">
      <c r="A538" s="3">
        <f>TITRES_STAT!B541</f>
        <v>42787</v>
      </c>
      <c r="B538" s="6">
        <f>TITRES_STAT!D541</f>
        <v>15.4894</v>
      </c>
      <c r="C538" s="2">
        <f t="shared" si="61"/>
        <v>0</v>
      </c>
      <c r="D538" s="2">
        <f t="shared" si="62"/>
        <v>15.4894</v>
      </c>
      <c r="E538" s="2">
        <f t="shared" si="64"/>
        <v>15.4894</v>
      </c>
      <c r="F538" s="2">
        <f t="shared" si="65"/>
        <v>15.389349999999997</v>
      </c>
      <c r="G538" s="2">
        <f t="shared" si="59"/>
        <v>15.049180000000018</v>
      </c>
      <c r="H538" s="2">
        <f t="shared" si="63"/>
        <v>15.088986499999994</v>
      </c>
      <c r="I538" s="2">
        <f t="array" ref="I538">SUMPRODUCT(B522:B541, (ROW(B522:B541)-ROW(B522)+1)) / (20*21/2)</f>
        <v>15.489399999999998</v>
      </c>
      <c r="J538" s="2">
        <f t="shared" si="66"/>
        <v>15.367733740230214</v>
      </c>
      <c r="K538" s="2">
        <f t="shared" si="60"/>
        <v>15.15788916300634</v>
      </c>
    </row>
    <row r="539" spans="1:11" ht="13.5" x14ac:dyDescent="0.25">
      <c r="A539" s="3">
        <f>TITRES_STAT!B542</f>
        <v>42788</v>
      </c>
      <c r="B539" s="6">
        <f>TITRES_STAT!D542</f>
        <v>15.4894</v>
      </c>
      <c r="C539" s="2">
        <f t="shared" si="61"/>
        <v>0</v>
      </c>
      <c r="D539" s="2">
        <f t="shared" si="62"/>
        <v>15.4894</v>
      </c>
      <c r="E539" s="2">
        <f t="shared" si="64"/>
        <v>15.4894</v>
      </c>
      <c r="F539" s="2">
        <f t="shared" si="65"/>
        <v>15.422699999999995</v>
      </c>
      <c r="G539" s="2">
        <f t="shared" si="59"/>
        <v>15.062520000000015</v>
      </c>
      <c r="H539" s="2">
        <f t="shared" si="63"/>
        <v>15.089442499999995</v>
      </c>
      <c r="I539" s="2">
        <f t="array" ref="I539">SUMPRODUCT(B523:B542, (ROW(B523:B542)-ROW(B523)+1)) / (20*21/2)</f>
        <v>15.489399999999998</v>
      </c>
      <c r="J539" s="2">
        <f t="shared" si="66"/>
        <v>15.379321003065433</v>
      </c>
      <c r="K539" s="2">
        <f t="shared" si="60"/>
        <v>15.170889587986483</v>
      </c>
    </row>
    <row r="540" spans="1:11" ht="13.5" x14ac:dyDescent="0.25">
      <c r="A540" s="3">
        <f>TITRES_STAT!B543</f>
        <v>42789</v>
      </c>
      <c r="B540" s="6">
        <f>TITRES_STAT!D543</f>
        <v>15.4894</v>
      </c>
      <c r="C540" s="2">
        <f t="shared" si="61"/>
        <v>0</v>
      </c>
      <c r="D540" s="2">
        <f t="shared" si="62"/>
        <v>15.4894</v>
      </c>
      <c r="E540" s="2">
        <f t="shared" si="64"/>
        <v>15.4894</v>
      </c>
      <c r="F540" s="2">
        <f t="shared" si="65"/>
        <v>15.456049999999996</v>
      </c>
      <c r="G540" s="2">
        <f t="shared" si="59"/>
        <v>15.075860000000016</v>
      </c>
      <c r="H540" s="2">
        <f t="shared" si="63"/>
        <v>15.089898499999995</v>
      </c>
      <c r="I540" s="2">
        <f t="array" ref="I540">SUMPRODUCT(B524:B543, (ROW(B524:B543)-ROW(B524)+1)) / (20*21/2)</f>
        <v>15.489399999999998</v>
      </c>
      <c r="J540" s="2">
        <f t="shared" si="66"/>
        <v>15.389804717059201</v>
      </c>
      <c r="K540" s="2">
        <f t="shared" si="60"/>
        <v>15.18338019237917</v>
      </c>
    </row>
    <row r="541" spans="1:11" ht="13.5" x14ac:dyDescent="0.25">
      <c r="A541" s="3">
        <f>TITRES_STAT!B544</f>
        <v>42790</v>
      </c>
      <c r="B541" s="6">
        <f>TITRES_STAT!D544</f>
        <v>15.4894</v>
      </c>
      <c r="C541" s="2">
        <f t="shared" si="61"/>
        <v>0</v>
      </c>
      <c r="D541" s="2">
        <f t="shared" si="62"/>
        <v>15.4894</v>
      </c>
      <c r="E541" s="2">
        <f t="shared" si="64"/>
        <v>15.4894</v>
      </c>
      <c r="F541" s="2">
        <f t="shared" si="65"/>
        <v>15.489399999999995</v>
      </c>
      <c r="G541" s="2">
        <f t="shared" si="59"/>
        <v>15.089200000000014</v>
      </c>
      <c r="H541" s="2">
        <f t="shared" si="63"/>
        <v>15.090354499999997</v>
      </c>
      <c r="I541" s="2">
        <f t="array" ref="I541">SUMPRODUCT(B525:B544, (ROW(B525:B544)-ROW(B525)+1)) / (20*21/2)</f>
        <v>15.489399999999998</v>
      </c>
      <c r="J541" s="2">
        <f t="shared" si="66"/>
        <v>15.399289982101182</v>
      </c>
      <c r="K541" s="2">
        <f t="shared" si="60"/>
        <v>15.195380969148614</v>
      </c>
    </row>
    <row r="542" spans="1:11" ht="13.5" x14ac:dyDescent="0.25">
      <c r="A542" s="3">
        <f>TITRES_STAT!B545</f>
        <v>42793</v>
      </c>
      <c r="B542" s="6">
        <f>TITRES_STAT!D545</f>
        <v>15.4894</v>
      </c>
      <c r="C542" s="2">
        <f t="shared" si="61"/>
        <v>0</v>
      </c>
      <c r="D542" s="2">
        <f t="shared" si="62"/>
        <v>15.4894</v>
      </c>
      <c r="E542" s="2">
        <f t="shared" si="64"/>
        <v>15.4894</v>
      </c>
      <c r="F542" s="2">
        <f t="shared" si="65"/>
        <v>15.489399999999995</v>
      </c>
      <c r="G542" s="2">
        <f t="shared" si="59"/>
        <v>15.102540000000015</v>
      </c>
      <c r="H542" s="2">
        <f t="shared" si="63"/>
        <v>15.090810499999996</v>
      </c>
      <c r="I542" s="2">
        <f t="array" ref="I542">SUMPRODUCT(B526:B545, (ROW(B526:B545)-ROW(B526)+1)) / (20*21/2)</f>
        <v>15.489399999999998</v>
      </c>
      <c r="J542" s="2">
        <f t="shared" si="66"/>
        <v>15.407871888567737</v>
      </c>
      <c r="K542" s="2">
        <f t="shared" si="60"/>
        <v>15.206911127221218</v>
      </c>
    </row>
    <row r="543" spans="1:11" ht="13.5" x14ac:dyDescent="0.25">
      <c r="A543" s="3">
        <f>TITRES_STAT!B546</f>
        <v>42794</v>
      </c>
      <c r="B543" s="6">
        <f>TITRES_STAT!D546</f>
        <v>15.4894</v>
      </c>
      <c r="C543" s="2">
        <f t="shared" si="61"/>
        <v>0</v>
      </c>
      <c r="D543" s="2">
        <f t="shared" si="62"/>
        <v>15.4894</v>
      </c>
      <c r="E543" s="2">
        <f t="shared" si="64"/>
        <v>15.4894</v>
      </c>
      <c r="F543" s="2">
        <f t="shared" si="65"/>
        <v>15.489399999999995</v>
      </c>
      <c r="G543" s="2">
        <f t="shared" si="59"/>
        <v>15.115880000000013</v>
      </c>
      <c r="H543" s="2">
        <f t="shared" si="63"/>
        <v>15.091266499999996</v>
      </c>
      <c r="I543" s="2">
        <f t="array" ref="I543">SUMPRODUCT(B527:B546, (ROW(B527:B546)-ROW(B527)+1)) / (20*21/2)</f>
        <v>15.489399999999998</v>
      </c>
      <c r="J543" s="2">
        <f t="shared" si="66"/>
        <v>15.415636470608906</v>
      </c>
      <c r="K543" s="2">
        <f t="shared" si="60"/>
        <v>15.217989122232151</v>
      </c>
    </row>
    <row r="544" spans="1:11" ht="13.5" x14ac:dyDescent="0.25">
      <c r="A544" s="3">
        <f>TITRES_STAT!B547</f>
        <v>42795</v>
      </c>
      <c r="B544" s="6">
        <f>TITRES_STAT!D547</f>
        <v>15.4894</v>
      </c>
      <c r="C544" s="2">
        <f t="shared" si="61"/>
        <v>0</v>
      </c>
      <c r="D544" s="2">
        <f t="shared" si="62"/>
        <v>15.4894</v>
      </c>
      <c r="E544" s="2">
        <f t="shared" si="64"/>
        <v>15.4894</v>
      </c>
      <c r="F544" s="2">
        <f t="shared" si="65"/>
        <v>15.489399999999995</v>
      </c>
      <c r="G544" s="2">
        <f t="shared" si="59"/>
        <v>15.129220000000014</v>
      </c>
      <c r="H544" s="2">
        <f t="shared" si="63"/>
        <v>15.091722499999996</v>
      </c>
      <c r="I544" s="2">
        <f t="array" ref="I544">SUMPRODUCT(B528:B547, (ROW(B528:B547)-ROW(B528)+1)) / (20*21/2)</f>
        <v>15.489399999999998</v>
      </c>
      <c r="J544" s="2">
        <f t="shared" si="66"/>
        <v>15.422661568646154</v>
      </c>
      <c r="K544" s="2">
        <f t="shared" si="60"/>
        <v>15.228632686066184</v>
      </c>
    </row>
    <row r="545" spans="1:11" ht="13.5" x14ac:dyDescent="0.25">
      <c r="A545" s="3">
        <f>TITRES_STAT!B548</f>
        <v>42796</v>
      </c>
      <c r="B545" s="6">
        <f>TITRES_STAT!D548</f>
        <v>15.4894</v>
      </c>
      <c r="C545" s="2">
        <f t="shared" si="61"/>
        <v>0</v>
      </c>
      <c r="D545" s="2">
        <f t="shared" si="62"/>
        <v>15.4894</v>
      </c>
      <c r="E545" s="2">
        <f t="shared" si="64"/>
        <v>15.4894</v>
      </c>
      <c r="F545" s="2">
        <f t="shared" si="65"/>
        <v>15.489399999999995</v>
      </c>
      <c r="G545" s="2">
        <f t="shared" si="59"/>
        <v>15.142560000000012</v>
      </c>
      <c r="H545" s="2">
        <f t="shared" si="63"/>
        <v>15.092175499999998</v>
      </c>
      <c r="I545" s="2">
        <f t="array" ref="I545">SUMPRODUCT(B529:B548, (ROW(B529:B548)-ROW(B529)+1)) / (20*21/2)</f>
        <v>15.489399999999998</v>
      </c>
      <c r="J545" s="2">
        <f t="shared" si="66"/>
        <v>15.429017609727474</v>
      </c>
      <c r="K545" s="2">
        <f t="shared" si="60"/>
        <v>15.238858855240061</v>
      </c>
    </row>
    <row r="546" spans="1:11" ht="13.5" x14ac:dyDescent="0.25">
      <c r="A546" s="3">
        <f>TITRES_STAT!B549</f>
        <v>42797</v>
      </c>
      <c r="B546" s="6">
        <f>TITRES_STAT!D549</f>
        <v>15.4894</v>
      </c>
      <c r="C546" s="2">
        <f t="shared" si="61"/>
        <v>0</v>
      </c>
      <c r="D546" s="2">
        <f t="shared" si="62"/>
        <v>15.4894</v>
      </c>
      <c r="E546" s="2">
        <f t="shared" si="64"/>
        <v>15.4894</v>
      </c>
      <c r="F546" s="2">
        <f t="shared" si="65"/>
        <v>15.489399999999995</v>
      </c>
      <c r="G546" s="2">
        <f t="shared" si="59"/>
        <v>15.155900000000013</v>
      </c>
      <c r="H546" s="2">
        <f t="shared" si="63"/>
        <v>15.092628499999998</v>
      </c>
      <c r="I546" s="2">
        <f t="array" ref="I546">SUMPRODUCT(B530:B549, (ROW(B530:B549)-ROW(B530)+1)) / (20*21/2)</f>
        <v>15.489399999999998</v>
      </c>
      <c r="J546" s="2">
        <f t="shared" si="66"/>
        <v>15.434768313562953</v>
      </c>
      <c r="K546" s="2">
        <f t="shared" si="60"/>
        <v>15.248683998171824</v>
      </c>
    </row>
    <row r="547" spans="1:11" ht="13.5" x14ac:dyDescent="0.25">
      <c r="A547" s="3">
        <f>TITRES_STAT!B550</f>
        <v>42800</v>
      </c>
      <c r="B547" s="6">
        <f>TITRES_STAT!D550</f>
        <v>15.4894</v>
      </c>
      <c r="C547" s="2">
        <f t="shared" si="61"/>
        <v>0</v>
      </c>
      <c r="D547" s="2">
        <f t="shared" si="62"/>
        <v>15.4894</v>
      </c>
      <c r="E547" s="2">
        <f t="shared" si="64"/>
        <v>15.4894</v>
      </c>
      <c r="F547" s="2">
        <f t="shared" si="65"/>
        <v>15.489399999999995</v>
      </c>
      <c r="G547" s="2">
        <f t="shared" si="59"/>
        <v>15.169240000000011</v>
      </c>
      <c r="H547" s="2">
        <f t="shared" si="63"/>
        <v>15.093081499999998</v>
      </c>
      <c r="I547" s="2">
        <f t="array" ref="I547">SUMPRODUCT(B531:B550, (ROW(B531:B550)-ROW(B531)+1)) / (20*21/2)</f>
        <v>15.489399999999998</v>
      </c>
      <c r="J547" s="2">
        <f t="shared" si="66"/>
        <v>15.439971331318864</v>
      </c>
      <c r="K547" s="2">
        <f t="shared" si="60"/>
        <v>15.258123841380772</v>
      </c>
    </row>
    <row r="548" spans="1:11" ht="13.5" x14ac:dyDescent="0.25">
      <c r="A548" s="3">
        <f>TITRES_STAT!B551</f>
        <v>42801</v>
      </c>
      <c r="B548" s="6">
        <f>TITRES_STAT!D551</f>
        <v>15.4894</v>
      </c>
      <c r="C548" s="2">
        <f t="shared" si="61"/>
        <v>0</v>
      </c>
      <c r="D548" s="2">
        <f t="shared" si="62"/>
        <v>15.4894</v>
      </c>
      <c r="E548" s="2">
        <f t="shared" si="64"/>
        <v>15.4894</v>
      </c>
      <c r="F548" s="2">
        <f t="shared" si="65"/>
        <v>15.489399999999995</v>
      </c>
      <c r="G548" s="2">
        <f t="shared" si="59"/>
        <v>15.182580000000012</v>
      </c>
      <c r="H548" s="2">
        <f t="shared" si="63"/>
        <v>15.093534499999999</v>
      </c>
      <c r="I548" s="2">
        <f t="array" ref="I548">SUMPRODUCT(B532:B551, (ROW(B532:B551)-ROW(B532)+1)) / (20*21/2)</f>
        <v>15.489399999999998</v>
      </c>
      <c r="J548" s="2">
        <f t="shared" si="66"/>
        <v>15.444678823574211</v>
      </c>
      <c r="K548" s="2">
        <f t="shared" si="60"/>
        <v>15.267193494659958</v>
      </c>
    </row>
    <row r="549" spans="1:11" ht="13.5" x14ac:dyDescent="0.25">
      <c r="A549" s="3">
        <f>TITRES_STAT!B552</f>
        <v>42802</v>
      </c>
      <c r="B549" s="6">
        <f>TITRES_STAT!D552</f>
        <v>15.4894</v>
      </c>
      <c r="C549" s="2">
        <f t="shared" si="61"/>
        <v>0</v>
      </c>
      <c r="D549" s="2">
        <f t="shared" si="62"/>
        <v>15.4894</v>
      </c>
      <c r="E549" s="2">
        <f t="shared" si="64"/>
        <v>15.4894</v>
      </c>
      <c r="F549" s="2">
        <f t="shared" si="65"/>
        <v>15.489399999999995</v>
      </c>
      <c r="G549" s="2">
        <f t="shared" si="59"/>
        <v>15.19592000000001</v>
      </c>
      <c r="H549" s="2">
        <f t="shared" si="63"/>
        <v>15.095839999999999</v>
      </c>
      <c r="I549" s="2">
        <f t="array" ref="I549">SUMPRODUCT(B533:B552, (ROW(B533:B552)-ROW(B533)+1)) / (20*21/2)</f>
        <v>15.489399999999998</v>
      </c>
      <c r="J549" s="2">
        <f t="shared" si="66"/>
        <v>15.44893798323381</v>
      </c>
      <c r="K549" s="2">
        <f t="shared" si="60"/>
        <v>15.275907475261528</v>
      </c>
    </row>
    <row r="550" spans="1:11" ht="13.5" x14ac:dyDescent="0.25">
      <c r="A550" s="3">
        <f>TITRES_STAT!B553</f>
        <v>42803</v>
      </c>
      <c r="B550" s="6">
        <f>TITRES_STAT!D553</f>
        <v>15.4894</v>
      </c>
      <c r="C550" s="2">
        <f t="shared" si="61"/>
        <v>0</v>
      </c>
      <c r="D550" s="2">
        <f t="shared" si="62"/>
        <v>15.4894</v>
      </c>
      <c r="E550" s="2">
        <f t="shared" si="64"/>
        <v>15.4894</v>
      </c>
      <c r="F550" s="2">
        <f t="shared" si="65"/>
        <v>15.489399999999995</v>
      </c>
      <c r="G550" s="2">
        <f t="shared" si="59"/>
        <v>15.209260000000011</v>
      </c>
      <c r="H550" s="2">
        <f t="shared" si="63"/>
        <v>15.098145499999998</v>
      </c>
      <c r="I550" s="2">
        <f t="array" ref="I550">SUMPRODUCT(B534:B553, (ROW(B534:B553)-ROW(B534)+1)) / (20*21/2)</f>
        <v>15.489399999999998</v>
      </c>
      <c r="J550" s="2">
        <f t="shared" si="66"/>
        <v>15.452791508640114</v>
      </c>
      <c r="K550" s="2">
        <f t="shared" si="60"/>
        <v>15.284279731133624</v>
      </c>
    </row>
    <row r="551" spans="1:11" ht="13.5" x14ac:dyDescent="0.25">
      <c r="A551" s="3">
        <f>TITRES_STAT!B554</f>
        <v>42804</v>
      </c>
      <c r="B551" s="6">
        <f>TITRES_STAT!D554</f>
        <v>15.4894</v>
      </c>
      <c r="C551" s="2">
        <f t="shared" si="61"/>
        <v>0</v>
      </c>
      <c r="D551" s="2">
        <f t="shared" si="62"/>
        <v>15.4894</v>
      </c>
      <c r="E551" s="2">
        <f t="shared" si="64"/>
        <v>15.4894</v>
      </c>
      <c r="F551" s="2">
        <f t="shared" si="65"/>
        <v>15.489399999999995</v>
      </c>
      <c r="G551" s="2">
        <f t="shared" si="59"/>
        <v>15.222600000000011</v>
      </c>
      <c r="H551" s="2">
        <f t="shared" si="63"/>
        <v>15.100450999999998</v>
      </c>
      <c r="I551" s="2">
        <f t="array" ref="I551">SUMPRODUCT(B535:B554, (ROW(B535:B554)-ROW(B535)+1)) / (20*21/2)</f>
        <v>15.489399999999998</v>
      </c>
      <c r="J551" s="2">
        <f t="shared" si="66"/>
        <v>15.45627803162677</v>
      </c>
      <c r="K551" s="2">
        <f t="shared" si="60"/>
        <v>15.292323663246032</v>
      </c>
    </row>
    <row r="552" spans="1:11" ht="13.5" x14ac:dyDescent="0.25">
      <c r="A552" s="3">
        <f>TITRES_STAT!B555</f>
        <v>42807</v>
      </c>
      <c r="B552" s="6">
        <f>TITRES_STAT!D555</f>
        <v>15.4894</v>
      </c>
      <c r="C552" s="2">
        <f t="shared" si="61"/>
        <v>0</v>
      </c>
      <c r="D552" s="2">
        <f t="shared" si="62"/>
        <v>15.4894</v>
      </c>
      <c r="E552" s="2">
        <f t="shared" si="64"/>
        <v>15.4894</v>
      </c>
      <c r="F552" s="2">
        <f t="shared" si="65"/>
        <v>15.489399999999995</v>
      </c>
      <c r="G552" s="2">
        <f t="shared" si="59"/>
        <v>15.23594000000001</v>
      </c>
      <c r="H552" s="2">
        <f t="shared" si="63"/>
        <v>15.1027565</v>
      </c>
      <c r="I552" s="2">
        <f t="array" ref="I552">SUMPRODUCT(B536:B555, (ROW(B536:B555)-ROW(B536)+1)) / (20*21/2)</f>
        <v>15.489399999999998</v>
      </c>
      <c r="J552" s="2">
        <f t="shared" si="66"/>
        <v>15.459432504805173</v>
      </c>
      <c r="K552" s="2">
        <f t="shared" si="60"/>
        <v>15.300052147040306</v>
      </c>
    </row>
    <row r="553" spans="1:11" ht="13.5" x14ac:dyDescent="0.25">
      <c r="A553" s="3">
        <f>TITRES_STAT!B556</f>
        <v>42808</v>
      </c>
      <c r="B553" s="6">
        <f>TITRES_STAT!D556</f>
        <v>15.4894</v>
      </c>
      <c r="C553" s="2">
        <f t="shared" si="61"/>
        <v>0</v>
      </c>
      <c r="D553" s="2">
        <f t="shared" si="62"/>
        <v>15.4894</v>
      </c>
      <c r="E553" s="2">
        <f t="shared" si="64"/>
        <v>15.4894</v>
      </c>
      <c r="F553" s="2">
        <f t="shared" si="65"/>
        <v>15.489399999999995</v>
      </c>
      <c r="G553" s="2">
        <f t="shared" si="59"/>
        <v>15.249280000000009</v>
      </c>
      <c r="H553" s="2">
        <f t="shared" si="63"/>
        <v>15.105062</v>
      </c>
      <c r="I553" s="2">
        <f t="array" ref="I553">SUMPRODUCT(B537:B556, (ROW(B537:B556)-ROW(B537)+1)) / (20*21/2)</f>
        <v>15.489399999999998</v>
      </c>
      <c r="J553" s="2">
        <f t="shared" si="66"/>
        <v>15.462286551966585</v>
      </c>
      <c r="K553" s="2">
        <f t="shared" si="60"/>
        <v>15.307477553038726</v>
      </c>
    </row>
    <row r="554" spans="1:11" ht="13.5" x14ac:dyDescent="0.25">
      <c r="A554" s="3">
        <f>TITRES_STAT!B557</f>
        <v>42809</v>
      </c>
      <c r="B554" s="6">
        <f>TITRES_STAT!D557</f>
        <v>15.4894</v>
      </c>
      <c r="C554" s="2">
        <f t="shared" si="61"/>
        <v>0</v>
      </c>
      <c r="D554" s="2">
        <f t="shared" si="62"/>
        <v>15.4894</v>
      </c>
      <c r="E554" s="2">
        <f t="shared" si="64"/>
        <v>15.4894</v>
      </c>
      <c r="F554" s="2">
        <f t="shared" si="65"/>
        <v>15.489399999999995</v>
      </c>
      <c r="G554" s="2">
        <f t="shared" si="59"/>
        <v>15.262620000000011</v>
      </c>
      <c r="H554" s="2">
        <f t="shared" si="63"/>
        <v>15.107367499999999</v>
      </c>
      <c r="I554" s="2">
        <f t="array" ref="I554">SUMPRODUCT(B538:B557, (ROW(B538:B557)-ROW(B538)+1)) / (20*21/2)</f>
        <v>15.489399999999998</v>
      </c>
      <c r="J554" s="2">
        <f t="shared" si="66"/>
        <v>15.464868785112625</v>
      </c>
      <c r="K554" s="2">
        <f t="shared" si="60"/>
        <v>15.314611766645051</v>
      </c>
    </row>
    <row r="555" spans="1:11" ht="13.5" x14ac:dyDescent="0.25">
      <c r="A555" s="3">
        <f>TITRES_STAT!B558</f>
        <v>42810</v>
      </c>
      <c r="B555" s="6">
        <f>TITRES_STAT!D558</f>
        <v>15.4894</v>
      </c>
      <c r="C555" s="2">
        <f t="shared" si="61"/>
        <v>0</v>
      </c>
      <c r="D555" s="2">
        <f t="shared" si="62"/>
        <v>15.4894</v>
      </c>
      <c r="E555" s="2">
        <f t="shared" si="64"/>
        <v>15.4894</v>
      </c>
      <c r="F555" s="2">
        <f t="shared" si="65"/>
        <v>15.489399999999995</v>
      </c>
      <c r="G555" s="2">
        <f t="shared" si="59"/>
        <v>15.275960000000008</v>
      </c>
      <c r="H555" s="2">
        <f t="shared" si="63"/>
        <v>15.107429499999999</v>
      </c>
      <c r="I555" s="2">
        <f t="array" ref="I555">SUMPRODUCT(B539:B558, (ROW(B539:B558)-ROW(B539)+1)) / (20*21/2)</f>
        <v>15.489399999999998</v>
      </c>
      <c r="J555" s="2">
        <f t="shared" si="66"/>
        <v>15.467205091292374</v>
      </c>
      <c r="K555" s="2">
        <f t="shared" si="60"/>
        <v>15.321466207168774</v>
      </c>
    </row>
    <row r="556" spans="1:11" ht="13.5" x14ac:dyDescent="0.25">
      <c r="A556" s="3">
        <f>TITRES_STAT!B559</f>
        <v>42811</v>
      </c>
      <c r="B556" s="6">
        <f>TITRES_STAT!D559</f>
        <v>15.4894</v>
      </c>
      <c r="C556" s="2">
        <f t="shared" si="61"/>
        <v>0</v>
      </c>
      <c r="D556" s="2">
        <f t="shared" si="62"/>
        <v>15.4894</v>
      </c>
      <c r="E556" s="2">
        <f t="shared" si="64"/>
        <v>15.4894</v>
      </c>
      <c r="F556" s="2">
        <f t="shared" si="65"/>
        <v>15.489399999999995</v>
      </c>
      <c r="G556" s="2">
        <f t="shared" si="59"/>
        <v>15.28930000000001</v>
      </c>
      <c r="H556" s="2">
        <f t="shared" si="63"/>
        <v>15.107491499999998</v>
      </c>
      <c r="I556" s="2">
        <f t="array" ref="I556">SUMPRODUCT(B540:B559, (ROW(B540:B559)-ROW(B540)+1)) / (20*21/2)</f>
        <v>15.489399999999998</v>
      </c>
      <c r="J556" s="2">
        <f t="shared" si="66"/>
        <v>15.469318892121672</v>
      </c>
      <c r="K556" s="2">
        <f t="shared" si="60"/>
        <v>15.328051846103332</v>
      </c>
    </row>
    <row r="557" spans="1:11" ht="13.5" x14ac:dyDescent="0.25">
      <c r="A557" s="3">
        <f>TITRES_STAT!B560</f>
        <v>42815</v>
      </c>
      <c r="B557" s="6">
        <f>TITRES_STAT!D560</f>
        <v>15.4894</v>
      </c>
      <c r="C557" s="2">
        <f t="shared" si="61"/>
        <v>0</v>
      </c>
      <c r="D557" s="2">
        <f t="shared" si="62"/>
        <v>15.4894</v>
      </c>
      <c r="E557" s="2">
        <f t="shared" si="64"/>
        <v>15.4894</v>
      </c>
      <c r="F557" s="2">
        <f t="shared" si="65"/>
        <v>15.489399999999995</v>
      </c>
      <c r="G557" s="2">
        <f t="shared" si="59"/>
        <v>15.302640000000011</v>
      </c>
      <c r="H557" s="2">
        <f t="shared" si="63"/>
        <v>15.107553499999996</v>
      </c>
      <c r="I557" s="2">
        <f t="array" ref="I557">SUMPRODUCT(B541:B560, (ROW(B541:B560)-ROW(B541)+1)) / (20*21/2)</f>
        <v>15.489399999999998</v>
      </c>
      <c r="J557" s="2">
        <f t="shared" si="66"/>
        <v>15.471231378586275</v>
      </c>
      <c r="K557" s="2">
        <f t="shared" si="60"/>
        <v>15.334379224687515</v>
      </c>
    </row>
    <row r="558" spans="1:11" ht="13.5" x14ac:dyDescent="0.25">
      <c r="A558" s="3">
        <f>TITRES_STAT!B561</f>
        <v>42816</v>
      </c>
      <c r="B558" s="6">
        <f>TITRES_STAT!D561</f>
        <v>15.4894</v>
      </c>
      <c r="C558" s="2">
        <f t="shared" si="61"/>
        <v>0</v>
      </c>
      <c r="D558" s="2">
        <f t="shared" si="62"/>
        <v>15.4894</v>
      </c>
      <c r="E558" s="2">
        <f t="shared" si="64"/>
        <v>15.4894</v>
      </c>
      <c r="F558" s="2">
        <f t="shared" si="65"/>
        <v>15.489399999999995</v>
      </c>
      <c r="G558" s="2">
        <f t="shared" si="59"/>
        <v>15.31598000000001</v>
      </c>
      <c r="H558" s="2">
        <f t="shared" si="63"/>
        <v>15.107615499999998</v>
      </c>
      <c r="I558" s="2">
        <f t="array" ref="I558">SUMPRODUCT(B542:B561, (ROW(B542:B561)-ROW(B542)+1)) / (20*21/2)</f>
        <v>15.489399999999998</v>
      </c>
      <c r="J558" s="2">
        <f t="shared" si="66"/>
        <v>15.47296172348282</v>
      </c>
      <c r="K558" s="2">
        <f t="shared" si="60"/>
        <v>15.3404584707782</v>
      </c>
    </row>
    <row r="559" spans="1:11" ht="13.5" x14ac:dyDescent="0.25">
      <c r="A559" s="3">
        <f>TITRES_STAT!B562</f>
        <v>42817</v>
      </c>
      <c r="B559" s="6">
        <f>TITRES_STAT!D562</f>
        <v>15.4894</v>
      </c>
      <c r="C559" s="2">
        <f t="shared" si="61"/>
        <v>0</v>
      </c>
      <c r="D559" s="2">
        <f t="shared" si="62"/>
        <v>15.4894</v>
      </c>
      <c r="E559" s="2">
        <f t="shared" si="64"/>
        <v>15.4894</v>
      </c>
      <c r="F559" s="2">
        <f t="shared" si="65"/>
        <v>15.489399999999995</v>
      </c>
      <c r="G559" s="2">
        <f t="shared" si="59"/>
        <v>15.32932000000001</v>
      </c>
      <c r="H559" s="2">
        <f t="shared" si="63"/>
        <v>15.107677499999998</v>
      </c>
      <c r="I559" s="2">
        <f t="array" ref="I559">SUMPRODUCT(B543:B562, (ROW(B543:B562)-ROW(B543)+1)) / (20*21/2)</f>
        <v>15.489399999999998</v>
      </c>
      <c r="J559" s="2">
        <f t="shared" si="66"/>
        <v>15.474527273627313</v>
      </c>
      <c r="K559" s="2">
        <f t="shared" si="60"/>
        <v>15.346299315061408</v>
      </c>
    </row>
    <row r="560" spans="1:11" ht="13.5" x14ac:dyDescent="0.25">
      <c r="A560" s="3">
        <f>TITRES_STAT!B563</f>
        <v>42818</v>
      </c>
      <c r="B560" s="6">
        <f>TITRES_STAT!D563</f>
        <v>15.4894</v>
      </c>
      <c r="C560" s="2">
        <f t="shared" si="61"/>
        <v>0</v>
      </c>
      <c r="D560" s="2">
        <f t="shared" si="62"/>
        <v>15.4894</v>
      </c>
      <c r="E560" s="2">
        <f t="shared" si="64"/>
        <v>15.4894</v>
      </c>
      <c r="F560" s="2">
        <f t="shared" si="65"/>
        <v>15.489399999999995</v>
      </c>
      <c r="G560" s="2">
        <f t="shared" si="59"/>
        <v>15.342660000000009</v>
      </c>
      <c r="H560" s="2">
        <f t="shared" si="63"/>
        <v>15.107739499999996</v>
      </c>
      <c r="I560" s="2">
        <f t="array" ref="I560">SUMPRODUCT(B544:B563, (ROW(B544:B563)-ROW(B544)+1)) / (20*21/2)</f>
        <v>15.489399999999998</v>
      </c>
      <c r="J560" s="2">
        <f t="shared" si="66"/>
        <v>15.475943723758045</v>
      </c>
      <c r="K560" s="2">
        <f t="shared" si="60"/>
        <v>15.351911106627627</v>
      </c>
    </row>
    <row r="561" spans="1:11" ht="13.5" x14ac:dyDescent="0.25">
      <c r="A561" s="3">
        <f>TITRES_STAT!B564</f>
        <v>42821</v>
      </c>
      <c r="B561" s="6">
        <f>TITRES_STAT!D564</f>
        <v>15.4894</v>
      </c>
      <c r="C561" s="2">
        <f t="shared" si="61"/>
        <v>0</v>
      </c>
      <c r="D561" s="2">
        <f t="shared" si="62"/>
        <v>15.4894</v>
      </c>
      <c r="E561" s="2">
        <f t="shared" si="64"/>
        <v>15.4894</v>
      </c>
      <c r="F561" s="2">
        <f t="shared" si="65"/>
        <v>15.489399999999995</v>
      </c>
      <c r="G561" s="2">
        <f t="shared" si="59"/>
        <v>15.356000000000011</v>
      </c>
      <c r="H561" s="2">
        <f t="shared" si="63"/>
        <v>15.107801499999995</v>
      </c>
      <c r="I561" s="2">
        <f t="array" ref="I561">SUMPRODUCT(B545:B564, (ROW(B545:B564)-ROW(B545)+1)) / (20*21/2)</f>
        <v>15.489399999999998</v>
      </c>
      <c r="J561" s="2">
        <f t="shared" si="66"/>
        <v>15.477225273876327</v>
      </c>
      <c r="K561" s="2">
        <f t="shared" si="60"/>
        <v>15.357302827936348</v>
      </c>
    </row>
    <row r="562" spans="1:11" ht="13.5" x14ac:dyDescent="0.25">
      <c r="A562" s="3">
        <f>TITRES_STAT!B565</f>
        <v>42822</v>
      </c>
      <c r="B562" s="6">
        <f>TITRES_STAT!D565</f>
        <v>15.4894</v>
      </c>
      <c r="C562" s="2">
        <f t="shared" si="61"/>
        <v>0</v>
      </c>
      <c r="D562" s="2">
        <f t="shared" si="62"/>
        <v>15.4894</v>
      </c>
      <c r="E562" s="2">
        <f t="shared" si="64"/>
        <v>15.4894</v>
      </c>
      <c r="F562" s="2">
        <f t="shared" si="65"/>
        <v>15.489399999999995</v>
      </c>
      <c r="G562" s="2">
        <f t="shared" ref="G562:G625" si="67">AVERAGE(B513:B562)</f>
        <v>15.369340000000012</v>
      </c>
      <c r="H562" s="2">
        <f t="shared" si="63"/>
        <v>15.107863499999997</v>
      </c>
      <c r="I562" s="2">
        <f t="array" ref="I562">SUMPRODUCT(B546:B565, (ROW(B546:B565)-ROW(B546)+1)) / (20*21/2)</f>
        <v>15.489399999999998</v>
      </c>
      <c r="J562" s="2">
        <f t="shared" si="66"/>
        <v>15.478384771602391</v>
      </c>
      <c r="K562" s="2">
        <f t="shared" si="60"/>
        <v>15.362483109193747</v>
      </c>
    </row>
    <row r="563" spans="1:11" ht="13.5" x14ac:dyDescent="0.25">
      <c r="A563" s="3">
        <f>TITRES_STAT!B566</f>
        <v>42823</v>
      </c>
      <c r="B563" s="6">
        <f>TITRES_STAT!D566</f>
        <v>15.4894</v>
      </c>
      <c r="C563" s="2">
        <f t="shared" si="61"/>
        <v>0</v>
      </c>
      <c r="D563" s="2">
        <f t="shared" si="62"/>
        <v>15.4894</v>
      </c>
      <c r="E563" s="2">
        <f t="shared" si="64"/>
        <v>15.4894</v>
      </c>
      <c r="F563" s="2">
        <f t="shared" si="65"/>
        <v>15.489399999999995</v>
      </c>
      <c r="G563" s="2">
        <f t="shared" si="67"/>
        <v>15.382680000000009</v>
      </c>
      <c r="H563" s="2">
        <f t="shared" si="63"/>
        <v>15.105619499999996</v>
      </c>
      <c r="I563" s="2">
        <f t="array" ref="I563">SUMPRODUCT(B547:B566, (ROW(B547:B566)-ROW(B547)+1)) / (20*21/2)</f>
        <v>15.489399999999998</v>
      </c>
      <c r="J563" s="2">
        <f t="shared" si="66"/>
        <v>15.479433840973591</v>
      </c>
      <c r="K563" s="2">
        <f t="shared" ref="K563:K626" si="68">$K$4*B563+(1-$K$4)*K562</f>
        <v>15.36746024216654</v>
      </c>
    </row>
    <row r="564" spans="1:11" ht="13.5" x14ac:dyDescent="0.25">
      <c r="A564" s="3">
        <f>TITRES_STAT!B567</f>
        <v>42824</v>
      </c>
      <c r="B564" s="6">
        <f>TITRES_STAT!D567</f>
        <v>15.4894</v>
      </c>
      <c r="C564" s="2">
        <f t="shared" si="61"/>
        <v>0</v>
      </c>
      <c r="D564" s="2">
        <f t="shared" si="62"/>
        <v>15.4894</v>
      </c>
      <c r="E564" s="2">
        <f t="shared" si="64"/>
        <v>15.4894</v>
      </c>
      <c r="F564" s="2">
        <f t="shared" si="65"/>
        <v>15.489399999999995</v>
      </c>
      <c r="G564" s="2">
        <f t="shared" si="67"/>
        <v>15.396020000000011</v>
      </c>
      <c r="H564" s="2">
        <f t="shared" si="63"/>
        <v>15.103375499999995</v>
      </c>
      <c r="I564" s="2">
        <f t="array" ref="I564">SUMPRODUCT(B548:B567, (ROW(B548:B567)-ROW(B548)+1)) / (20*21/2)</f>
        <v>15.489399999999998</v>
      </c>
      <c r="J564" s="2">
        <f t="shared" si="66"/>
        <v>15.480382998976108</v>
      </c>
      <c r="K564" s="2">
        <f t="shared" si="68"/>
        <v>15.372242193454127</v>
      </c>
    </row>
    <row r="565" spans="1:11" ht="13.5" x14ac:dyDescent="0.25">
      <c r="A565" s="3">
        <f>TITRES_STAT!B568</f>
        <v>42825</v>
      </c>
      <c r="B565" s="6">
        <f>TITRES_STAT!D568</f>
        <v>15.4894</v>
      </c>
      <c r="C565" s="2">
        <f t="shared" si="61"/>
        <v>0</v>
      </c>
      <c r="D565" s="2">
        <f t="shared" si="62"/>
        <v>15.4894</v>
      </c>
      <c r="E565" s="2">
        <f t="shared" si="64"/>
        <v>15.4894</v>
      </c>
      <c r="F565" s="2">
        <f t="shared" si="65"/>
        <v>15.489399999999995</v>
      </c>
      <c r="G565" s="2">
        <f t="shared" si="67"/>
        <v>15.40936000000001</v>
      </c>
      <c r="H565" s="2">
        <f t="shared" si="63"/>
        <v>15.103519499999996</v>
      </c>
      <c r="I565" s="2">
        <f t="array" ref="I565">SUMPRODUCT(B549:B568, (ROW(B549:B568)-ROW(B549)+1)) / (20*21/2)</f>
        <v>15.489399999999998</v>
      </c>
      <c r="J565" s="2">
        <f t="shared" si="66"/>
        <v>15.481241760978383</v>
      </c>
      <c r="K565" s="2">
        <f t="shared" si="68"/>
        <v>15.37683661724024</v>
      </c>
    </row>
    <row r="566" spans="1:11" ht="13.5" x14ac:dyDescent="0.25">
      <c r="A566" s="3">
        <f>TITRES_STAT!B569</f>
        <v>42828</v>
      </c>
      <c r="B566" s="6">
        <f>TITRES_STAT!D569</f>
        <v>15.4894</v>
      </c>
      <c r="C566" s="2">
        <f t="shared" si="61"/>
        <v>0</v>
      </c>
      <c r="D566" s="2">
        <f t="shared" si="62"/>
        <v>15.4894</v>
      </c>
      <c r="E566" s="2">
        <f t="shared" si="64"/>
        <v>15.4894</v>
      </c>
      <c r="F566" s="2">
        <f t="shared" si="65"/>
        <v>15.489399999999995</v>
      </c>
      <c r="G566" s="2">
        <f t="shared" si="67"/>
        <v>15.422700000000011</v>
      </c>
      <c r="H566" s="2">
        <f t="shared" si="63"/>
        <v>15.105969499999993</v>
      </c>
      <c r="I566" s="2">
        <f t="array" ref="I566">SUMPRODUCT(B550:B569, (ROW(B550:B569)-ROW(B550)+1)) / (20*21/2)</f>
        <v>15.489399999999998</v>
      </c>
      <c r="J566" s="2">
        <f t="shared" si="66"/>
        <v>15.482018736123299</v>
      </c>
      <c r="K566" s="2">
        <f t="shared" si="68"/>
        <v>15.381250867544544</v>
      </c>
    </row>
    <row r="567" spans="1:11" ht="13.5" x14ac:dyDescent="0.25">
      <c r="A567" s="3">
        <f>TITRES_STAT!B570</f>
        <v>42829</v>
      </c>
      <c r="B567" s="6">
        <f>TITRES_STAT!D570</f>
        <v>15.4894</v>
      </c>
      <c r="C567" s="2">
        <f t="shared" si="61"/>
        <v>0</v>
      </c>
      <c r="D567" s="2">
        <f t="shared" si="62"/>
        <v>15.4894</v>
      </c>
      <c r="E567" s="2">
        <f t="shared" si="64"/>
        <v>15.4894</v>
      </c>
      <c r="F567" s="2">
        <f t="shared" si="65"/>
        <v>15.489399999999995</v>
      </c>
      <c r="G567" s="2">
        <f t="shared" si="67"/>
        <v>15.436040000000009</v>
      </c>
      <c r="H567" s="2">
        <f t="shared" si="63"/>
        <v>15.108419499999993</v>
      </c>
      <c r="I567" s="2">
        <f t="array" ref="I567">SUMPRODUCT(B551:B570, (ROW(B551:B570)-ROW(B551)+1)) / (20*21/2)</f>
        <v>15.489399999999998</v>
      </c>
      <c r="J567" s="2">
        <f t="shared" si="66"/>
        <v>15.482721713635366</v>
      </c>
      <c r="K567" s="2">
        <f t="shared" si="68"/>
        <v>15.385492009993778</v>
      </c>
    </row>
    <row r="568" spans="1:11" ht="13.5" x14ac:dyDescent="0.25">
      <c r="A568" s="3">
        <f>TITRES_STAT!B571</f>
        <v>42830</v>
      </c>
      <c r="B568" s="6">
        <f>TITRES_STAT!D571</f>
        <v>15.4894</v>
      </c>
      <c r="C568" s="2">
        <f t="shared" si="61"/>
        <v>0</v>
      </c>
      <c r="D568" s="2">
        <f t="shared" si="62"/>
        <v>15.4894</v>
      </c>
      <c r="E568" s="2">
        <f t="shared" si="64"/>
        <v>15.4894</v>
      </c>
      <c r="F568" s="2">
        <f t="shared" si="65"/>
        <v>15.489399999999995</v>
      </c>
      <c r="G568" s="2">
        <f t="shared" si="67"/>
        <v>15.44938000000001</v>
      </c>
      <c r="H568" s="2">
        <f t="shared" si="63"/>
        <v>15.110869499999994</v>
      </c>
      <c r="I568" s="2">
        <f t="array" ref="I568">SUMPRODUCT(B552:B571, (ROW(B552:B571)-ROW(B552)+1)) / (20*21/2)</f>
        <v>15.489399999999998</v>
      </c>
      <c r="J568" s="2">
        <f t="shared" si="66"/>
        <v>15.483357740908188</v>
      </c>
      <c r="K568" s="2">
        <f t="shared" si="68"/>
        <v>15.389566833131276</v>
      </c>
    </row>
    <row r="569" spans="1:11" ht="13.5" x14ac:dyDescent="0.25">
      <c r="A569" s="3">
        <f>TITRES_STAT!B572</f>
        <v>42831</v>
      </c>
      <c r="B569" s="6">
        <f>TITRES_STAT!D572</f>
        <v>15.4894</v>
      </c>
      <c r="C569" s="2">
        <f t="shared" si="61"/>
        <v>0</v>
      </c>
      <c r="D569" s="2">
        <f t="shared" si="62"/>
        <v>15.4894</v>
      </c>
      <c r="E569" s="2">
        <f t="shared" si="64"/>
        <v>15.4894</v>
      </c>
      <c r="F569" s="2">
        <f t="shared" si="65"/>
        <v>15.489399999999995</v>
      </c>
      <c r="G569" s="2">
        <f t="shared" si="67"/>
        <v>15.462720000000012</v>
      </c>
      <c r="H569" s="2">
        <f t="shared" si="63"/>
        <v>15.113319499999994</v>
      </c>
      <c r="I569" s="2">
        <f t="array" ref="I569">SUMPRODUCT(B553:B572, (ROW(B553:B572)-ROW(B553)+1)) / (20*21/2)</f>
        <v>15.489399999999998</v>
      </c>
      <c r="J569" s="2">
        <f t="shared" si="66"/>
        <v>15.483933194155028</v>
      </c>
      <c r="K569" s="2">
        <f t="shared" si="68"/>
        <v>15.393481859282991</v>
      </c>
    </row>
    <row r="570" spans="1:11" ht="13.5" x14ac:dyDescent="0.25">
      <c r="A570" s="3">
        <f>TITRES_STAT!B573</f>
        <v>42832</v>
      </c>
      <c r="B570" s="6">
        <f>TITRES_STAT!D573</f>
        <v>15.4894</v>
      </c>
      <c r="C570" s="2">
        <f t="shared" si="61"/>
        <v>0</v>
      </c>
      <c r="D570" s="2">
        <f t="shared" si="62"/>
        <v>15.4894</v>
      </c>
      <c r="E570" s="2">
        <f t="shared" si="64"/>
        <v>15.4894</v>
      </c>
      <c r="F570" s="2">
        <f t="shared" si="65"/>
        <v>15.489399999999995</v>
      </c>
      <c r="G570" s="2">
        <f t="shared" si="67"/>
        <v>15.476060000000011</v>
      </c>
      <c r="H570" s="2">
        <f t="shared" si="63"/>
        <v>15.115769499999992</v>
      </c>
      <c r="I570" s="2">
        <f t="array" ref="I570">SUMPRODUCT(B554:B573, (ROW(B554:B573)-ROW(B554)+1)) / (20*21/2)</f>
        <v>15.489399999999998</v>
      </c>
      <c r="J570" s="2">
        <f t="shared" si="66"/>
        <v>15.484453842330741</v>
      </c>
      <c r="K570" s="2">
        <f t="shared" si="68"/>
        <v>15.397243354997384</v>
      </c>
    </row>
    <row r="571" spans="1:11" ht="13.5" x14ac:dyDescent="0.25">
      <c r="A571" s="3">
        <f>TITRES_STAT!B574</f>
        <v>42835</v>
      </c>
      <c r="B571" s="6">
        <f>TITRES_STAT!D574</f>
        <v>15.4894</v>
      </c>
      <c r="C571" s="2">
        <f t="shared" si="61"/>
        <v>0</v>
      </c>
      <c r="D571" s="2">
        <f t="shared" si="62"/>
        <v>15.4894</v>
      </c>
      <c r="E571" s="2">
        <f t="shared" si="64"/>
        <v>15.4894</v>
      </c>
      <c r="F571" s="2">
        <f t="shared" si="65"/>
        <v>15.489399999999995</v>
      </c>
      <c r="G571" s="2">
        <f t="shared" si="67"/>
        <v>15.48940000000001</v>
      </c>
      <c r="H571" s="2">
        <f t="shared" si="63"/>
        <v>15.119104499999992</v>
      </c>
      <c r="I571" s="2">
        <f t="array" ref="I571">SUMPRODUCT(B555:B574, (ROW(B555:B574)-ROW(B555)+1)) / (20*21/2)</f>
        <v>15.489399999999998</v>
      </c>
      <c r="J571" s="2">
        <f t="shared" si="66"/>
        <v>15.484924904965908</v>
      </c>
      <c r="K571" s="2">
        <f t="shared" si="68"/>
        <v>15.400857341075918</v>
      </c>
    </row>
    <row r="572" spans="1:11" ht="13.5" x14ac:dyDescent="0.25">
      <c r="A572" s="3">
        <f>TITRES_STAT!B575</f>
        <v>42836</v>
      </c>
      <c r="B572" s="6">
        <f>TITRES_STAT!D575</f>
        <v>15.4894</v>
      </c>
      <c r="C572" s="2">
        <f t="shared" si="61"/>
        <v>0</v>
      </c>
      <c r="D572" s="2">
        <f t="shared" si="62"/>
        <v>15.4894</v>
      </c>
      <c r="E572" s="2">
        <f t="shared" si="64"/>
        <v>15.4894</v>
      </c>
      <c r="F572" s="2">
        <f t="shared" si="65"/>
        <v>15.489399999999995</v>
      </c>
      <c r="G572" s="2">
        <f t="shared" si="67"/>
        <v>15.48940000000001</v>
      </c>
      <c r="H572" s="2">
        <f t="shared" si="63"/>
        <v>15.122439499999992</v>
      </c>
      <c r="I572" s="2">
        <f t="array" ref="I572">SUMPRODUCT(B556:B575, (ROW(B556:B575)-ROW(B556)+1)) / (20*21/2)</f>
        <v>15.489399999999998</v>
      </c>
      <c r="J572" s="2">
        <f t="shared" si="66"/>
        <v>15.485351104492965</v>
      </c>
      <c r="K572" s="2">
        <f t="shared" si="68"/>
        <v>15.404329602210195</v>
      </c>
    </row>
    <row r="573" spans="1:11" ht="13.5" x14ac:dyDescent="0.25">
      <c r="A573" s="3">
        <f>TITRES_STAT!B576</f>
        <v>42837</v>
      </c>
      <c r="B573" s="6">
        <f>TITRES_STAT!D576</f>
        <v>15.4894</v>
      </c>
      <c r="C573" s="2">
        <f t="shared" si="61"/>
        <v>0</v>
      </c>
      <c r="D573" s="2">
        <f t="shared" si="62"/>
        <v>15.4894</v>
      </c>
      <c r="E573" s="2">
        <f t="shared" si="64"/>
        <v>15.4894</v>
      </c>
      <c r="F573" s="2">
        <f t="shared" si="65"/>
        <v>15.489399999999995</v>
      </c>
      <c r="G573" s="2">
        <f t="shared" si="67"/>
        <v>15.48940000000001</v>
      </c>
      <c r="H573" s="2">
        <f t="shared" si="63"/>
        <v>15.123715999999993</v>
      </c>
      <c r="I573" s="2">
        <f t="array" ref="I573">SUMPRODUCT(B557:B576, (ROW(B557:B576)-ROW(B557)+1)) / (20*21/2)</f>
        <v>15.489399999999998</v>
      </c>
      <c r="J573" s="2">
        <f t="shared" si="66"/>
        <v>15.485736713588874</v>
      </c>
      <c r="K573" s="2">
        <f t="shared" si="68"/>
        <v>15.407665696241168</v>
      </c>
    </row>
    <row r="574" spans="1:11" ht="13.5" x14ac:dyDescent="0.25">
      <c r="A574" s="3">
        <f>TITRES_STAT!B577</f>
        <v>42838</v>
      </c>
      <c r="B574" s="6">
        <f>TITRES_STAT!D577</f>
        <v>15.4894</v>
      </c>
      <c r="C574" s="2">
        <f t="shared" si="61"/>
        <v>0</v>
      </c>
      <c r="D574" s="2">
        <f t="shared" si="62"/>
        <v>15.4894</v>
      </c>
      <c r="E574" s="2">
        <f t="shared" si="64"/>
        <v>15.4894</v>
      </c>
      <c r="F574" s="2">
        <f t="shared" si="65"/>
        <v>15.489399999999995</v>
      </c>
      <c r="G574" s="2">
        <f t="shared" si="67"/>
        <v>15.48940000000001</v>
      </c>
      <c r="H574" s="2">
        <f t="shared" si="63"/>
        <v>15.124992499999992</v>
      </c>
      <c r="I574" s="2">
        <f t="array" ref="I574">SUMPRODUCT(B558:B577, (ROW(B558:B577)-ROW(B558)+1)) / (20*21/2)</f>
        <v>15.489399999999998</v>
      </c>
      <c r="J574" s="2">
        <f t="shared" si="66"/>
        <v>15.486085598008982</v>
      </c>
      <c r="K574" s="2">
        <f t="shared" si="68"/>
        <v>15.41087096305524</v>
      </c>
    </row>
    <row r="575" spans="1:11" ht="13.5" x14ac:dyDescent="0.25">
      <c r="A575" s="3">
        <f>TITRES_STAT!B578</f>
        <v>42839</v>
      </c>
      <c r="B575" s="6">
        <f>TITRES_STAT!D578</f>
        <v>15.4894</v>
      </c>
      <c r="C575" s="2">
        <f t="shared" si="61"/>
        <v>0</v>
      </c>
      <c r="D575" s="2">
        <f t="shared" si="62"/>
        <v>15.4894</v>
      </c>
      <c r="E575" s="2">
        <f t="shared" si="64"/>
        <v>15.4894</v>
      </c>
      <c r="F575" s="2">
        <f t="shared" si="65"/>
        <v>15.489399999999995</v>
      </c>
      <c r="G575" s="2">
        <f t="shared" si="67"/>
        <v>15.48940000000001</v>
      </c>
      <c r="H575" s="2">
        <f t="shared" si="63"/>
        <v>15.12626899999999</v>
      </c>
      <c r="I575" s="2">
        <f t="array" ref="I575">SUMPRODUCT(B559:B578, (ROW(B559:B578)-ROW(B559)+1)) / (20*21/2)</f>
        <v>15.489399999999998</v>
      </c>
      <c r="J575" s="2">
        <f t="shared" si="66"/>
        <v>15.486401255341461</v>
      </c>
      <c r="K575" s="2">
        <f t="shared" si="68"/>
        <v>15.413950533131505</v>
      </c>
    </row>
    <row r="576" spans="1:11" ht="13.5" x14ac:dyDescent="0.25">
      <c r="A576" s="3">
        <f>TITRES_STAT!B579</f>
        <v>42842</v>
      </c>
      <c r="B576" s="6">
        <f>TITRES_STAT!D579</f>
        <v>15.4894</v>
      </c>
      <c r="C576" s="2">
        <f t="shared" si="61"/>
        <v>0</v>
      </c>
      <c r="D576" s="2">
        <f t="shared" si="62"/>
        <v>15.4894</v>
      </c>
      <c r="E576" s="2">
        <f t="shared" si="64"/>
        <v>15.4894</v>
      </c>
      <c r="F576" s="2">
        <f t="shared" si="65"/>
        <v>15.489399999999995</v>
      </c>
      <c r="G576" s="2">
        <f t="shared" si="67"/>
        <v>15.48940000000001</v>
      </c>
      <c r="H576" s="2">
        <f t="shared" si="63"/>
        <v>15.127545499999989</v>
      </c>
      <c r="I576" s="2">
        <f t="array" ref="I576">SUMPRODUCT(B560:B579, (ROW(B560:B579)-ROW(B560)+1)) / (20*21/2)</f>
        <v>15.489399999999998</v>
      </c>
      <c r="J576" s="2">
        <f t="shared" si="66"/>
        <v>15.486686850070846</v>
      </c>
      <c r="K576" s="2">
        <f t="shared" si="68"/>
        <v>15.416909335753799</v>
      </c>
    </row>
    <row r="577" spans="1:11" ht="13.5" x14ac:dyDescent="0.25">
      <c r="A577" s="3">
        <f>TITRES_STAT!B580</f>
        <v>42843</v>
      </c>
      <c r="B577" s="6">
        <f>TITRES_STAT!D580</f>
        <v>15.4894</v>
      </c>
      <c r="C577" s="2">
        <f t="shared" si="61"/>
        <v>0</v>
      </c>
      <c r="D577" s="2">
        <f t="shared" si="62"/>
        <v>15.4894</v>
      </c>
      <c r="E577" s="2">
        <f t="shared" si="64"/>
        <v>15.4894</v>
      </c>
      <c r="F577" s="2">
        <f t="shared" si="65"/>
        <v>15.489399999999995</v>
      </c>
      <c r="G577" s="2">
        <f t="shared" si="67"/>
        <v>15.48940000000001</v>
      </c>
      <c r="H577" s="2">
        <f t="shared" si="63"/>
        <v>15.128821999999991</v>
      </c>
      <c r="I577" s="2">
        <f t="array" ref="I577">SUMPRODUCT(B561:B580, (ROW(B561:B580)-ROW(B561)+1)) / (20*21/2)</f>
        <v>15.489399999999998</v>
      </c>
      <c r="J577" s="2">
        <f t="shared" si="66"/>
        <v>15.486945245302195</v>
      </c>
      <c r="K577" s="2">
        <f t="shared" si="68"/>
        <v>15.41975210690071</v>
      </c>
    </row>
    <row r="578" spans="1:11" ht="13.5" x14ac:dyDescent="0.25">
      <c r="A578" s="3">
        <f>TITRES_STAT!B581</f>
        <v>42844</v>
      </c>
      <c r="B578" s="6">
        <f>TITRES_STAT!D581</f>
        <v>15.4894</v>
      </c>
      <c r="C578" s="2">
        <f t="shared" si="61"/>
        <v>0</v>
      </c>
      <c r="D578" s="2">
        <f t="shared" si="62"/>
        <v>15.4894</v>
      </c>
      <c r="E578" s="2">
        <f t="shared" si="64"/>
        <v>15.4894</v>
      </c>
      <c r="F578" s="2">
        <f t="shared" si="65"/>
        <v>15.489399999999995</v>
      </c>
      <c r="G578" s="2">
        <f t="shared" si="67"/>
        <v>15.48940000000001</v>
      </c>
      <c r="H578" s="2">
        <f t="shared" si="63"/>
        <v>15.13009849999999</v>
      </c>
      <c r="I578" s="2">
        <f t="array" ref="I578">SUMPRODUCT(B562:B581, (ROW(B562:B581)-ROW(B562)+1)) / (20*21/2)</f>
        <v>15.489399999999998</v>
      </c>
      <c r="J578" s="2">
        <f t="shared" si="66"/>
        <v>15.48717903146389</v>
      </c>
      <c r="K578" s="2">
        <f t="shared" si="68"/>
        <v>15.422483396826172</v>
      </c>
    </row>
    <row r="579" spans="1:11" ht="13.5" x14ac:dyDescent="0.25">
      <c r="A579" s="3">
        <f>TITRES_STAT!B582</f>
        <v>42845</v>
      </c>
      <c r="B579" s="6">
        <f>TITRES_STAT!D582</f>
        <v>15.4894</v>
      </c>
      <c r="C579" s="2">
        <f t="shared" si="61"/>
        <v>0</v>
      </c>
      <c r="D579" s="2">
        <f t="shared" si="62"/>
        <v>15.4894</v>
      </c>
      <c r="E579" s="2">
        <f t="shared" si="64"/>
        <v>15.4894</v>
      </c>
      <c r="F579" s="2">
        <f t="shared" si="65"/>
        <v>15.489399999999995</v>
      </c>
      <c r="G579" s="2">
        <f t="shared" si="67"/>
        <v>15.48940000000001</v>
      </c>
      <c r="H579" s="2">
        <f t="shared" si="63"/>
        <v>15.13137499999999</v>
      </c>
      <c r="I579" s="2">
        <f t="array" ref="I579">SUMPRODUCT(B563:B582, (ROW(B563:B582)-ROW(B563)+1)) / (20*21/2)</f>
        <v>15.489399999999998</v>
      </c>
      <c r="J579" s="2">
        <f t="shared" si="66"/>
        <v>15.487390552276853</v>
      </c>
      <c r="K579" s="2">
        <f t="shared" si="68"/>
        <v>15.425107577342793</v>
      </c>
    </row>
    <row r="580" spans="1:11" ht="13.5" x14ac:dyDescent="0.25">
      <c r="A580" s="3">
        <f>TITRES_STAT!B583</f>
        <v>42846</v>
      </c>
      <c r="B580" s="6">
        <f>TITRES_STAT!D583</f>
        <v>15.4894</v>
      </c>
      <c r="C580" s="2">
        <f t="shared" ref="C580:C643" si="69">B580-B579</f>
        <v>0</v>
      </c>
      <c r="D580" s="2">
        <f t="shared" si="62"/>
        <v>15.4894</v>
      </c>
      <c r="E580" s="2">
        <f t="shared" si="64"/>
        <v>15.4894</v>
      </c>
      <c r="F580" s="2">
        <f t="shared" si="65"/>
        <v>15.489399999999995</v>
      </c>
      <c r="G580" s="2">
        <f t="shared" si="67"/>
        <v>15.48940000000001</v>
      </c>
      <c r="H580" s="2">
        <f t="shared" si="63"/>
        <v>15.132651499999987</v>
      </c>
      <c r="I580" s="2">
        <f t="array" ref="I580">SUMPRODUCT(B564:B583, (ROW(B564:B583)-ROW(B564)+1)) / (20*21/2)</f>
        <v>15.489399999999998</v>
      </c>
      <c r="J580" s="2">
        <f t="shared" si="66"/>
        <v>15.487581928250487</v>
      </c>
      <c r="K580" s="2">
        <f t="shared" si="68"/>
        <v>15.427628848819547</v>
      </c>
    </row>
    <row r="581" spans="1:11" ht="13.5" x14ac:dyDescent="0.25">
      <c r="A581" s="3">
        <f>TITRES_STAT!B584</f>
        <v>42849</v>
      </c>
      <c r="B581" s="6">
        <f>TITRES_STAT!D584</f>
        <v>15.4894</v>
      </c>
      <c r="C581" s="2">
        <f t="shared" si="69"/>
        <v>0</v>
      </c>
      <c r="D581" s="2">
        <f t="shared" si="62"/>
        <v>15.4894</v>
      </c>
      <c r="E581" s="2">
        <f t="shared" si="64"/>
        <v>15.4894</v>
      </c>
      <c r="F581" s="2">
        <f t="shared" si="65"/>
        <v>15.489399999999995</v>
      </c>
      <c r="G581" s="2">
        <f t="shared" si="67"/>
        <v>15.48940000000001</v>
      </c>
      <c r="H581" s="2">
        <f t="shared" si="63"/>
        <v>15.13392799999999</v>
      </c>
      <c r="I581" s="2">
        <f t="array" ref="I581">SUMPRODUCT(B565:B584, (ROW(B565:B584)-ROW(B565)+1)) / (20*21/2)</f>
        <v>15.489399999999998</v>
      </c>
      <c r="J581" s="2">
        <f t="shared" si="66"/>
        <v>15.487755077940918</v>
      </c>
      <c r="K581" s="2">
        <f t="shared" si="68"/>
        <v>15.430051246905055</v>
      </c>
    </row>
    <row r="582" spans="1:11" ht="13.5" x14ac:dyDescent="0.25">
      <c r="A582" s="3">
        <f>TITRES_STAT!B585</f>
        <v>42850</v>
      </c>
      <c r="B582" s="6">
        <f>TITRES_STAT!D585</f>
        <v>15.4894</v>
      </c>
      <c r="C582" s="2">
        <f t="shared" si="69"/>
        <v>0</v>
      </c>
      <c r="D582" s="2">
        <f t="shared" ref="D582:D645" si="70">AVERAGE(B578:B582)</f>
        <v>15.4894</v>
      </c>
      <c r="E582" s="2">
        <f t="shared" si="64"/>
        <v>15.4894</v>
      </c>
      <c r="F582" s="2">
        <f t="shared" si="65"/>
        <v>15.489399999999995</v>
      </c>
      <c r="G582" s="2">
        <f t="shared" si="67"/>
        <v>15.48940000000001</v>
      </c>
      <c r="H582" s="2">
        <f t="shared" si="63"/>
        <v>15.135204499999988</v>
      </c>
      <c r="I582" s="2">
        <f t="array" ref="I582">SUMPRODUCT(B566:B585, (ROW(B566:B585)-ROW(B566)+1)) / (20*21/2)</f>
        <v>15.489399999999998</v>
      </c>
      <c r="J582" s="2">
        <f t="shared" si="66"/>
        <v>15.487911737184641</v>
      </c>
      <c r="K582" s="2">
        <f t="shared" si="68"/>
        <v>15.432378648987211</v>
      </c>
    </row>
    <row r="583" spans="1:11" ht="13.5" x14ac:dyDescent="0.25">
      <c r="A583" s="3">
        <f>TITRES_STAT!B586</f>
        <v>42851</v>
      </c>
      <c r="B583" s="6">
        <f>TITRES_STAT!D586</f>
        <v>15.4894</v>
      </c>
      <c r="C583" s="2">
        <f t="shared" si="69"/>
        <v>0</v>
      </c>
      <c r="D583" s="2">
        <f t="shared" si="70"/>
        <v>15.4894</v>
      </c>
      <c r="E583" s="2">
        <f t="shared" si="64"/>
        <v>15.4894</v>
      </c>
      <c r="F583" s="2">
        <f t="shared" si="65"/>
        <v>15.489399999999995</v>
      </c>
      <c r="G583" s="2">
        <f t="shared" si="67"/>
        <v>15.48940000000001</v>
      </c>
      <c r="H583" s="2">
        <f t="shared" si="63"/>
        <v>15.136480999999987</v>
      </c>
      <c r="I583" s="2">
        <f t="array" ref="I583">SUMPRODUCT(B567:B586, (ROW(B567:B586)-ROW(B567)+1)) / (20*21/2)</f>
        <v>15.489399999999998</v>
      </c>
      <c r="J583" s="2">
        <f t="shared" si="66"/>
        <v>15.48805347650039</v>
      </c>
      <c r="K583" s="2">
        <f t="shared" si="68"/>
        <v>15.434614780399476</v>
      </c>
    </row>
    <row r="584" spans="1:11" ht="13.5" x14ac:dyDescent="0.25">
      <c r="A584" s="3">
        <f>TITRES_STAT!B587</f>
        <v>42852</v>
      </c>
      <c r="B584" s="6">
        <f>TITRES_STAT!D587</f>
        <v>15.4894</v>
      </c>
      <c r="C584" s="2">
        <f t="shared" si="69"/>
        <v>0</v>
      </c>
      <c r="D584" s="2">
        <f t="shared" si="70"/>
        <v>15.4894</v>
      </c>
      <c r="E584" s="2">
        <f t="shared" si="64"/>
        <v>15.4894</v>
      </c>
      <c r="F584" s="2">
        <f t="shared" si="65"/>
        <v>15.489399999999995</v>
      </c>
      <c r="G584" s="2">
        <f t="shared" si="67"/>
        <v>15.48940000000001</v>
      </c>
      <c r="H584" s="2">
        <f t="shared" si="63"/>
        <v>15.137757499999987</v>
      </c>
      <c r="I584" s="2">
        <f t="array" ref="I584">SUMPRODUCT(B568:B587, (ROW(B568:B587)-ROW(B568)+1)) / (20*21/2)</f>
        <v>15.489399999999998</v>
      </c>
      <c r="J584" s="2">
        <f t="shared" si="66"/>
        <v>15.488181716833687</v>
      </c>
      <c r="K584" s="2">
        <f t="shared" si="68"/>
        <v>15.436763220383812</v>
      </c>
    </row>
    <row r="585" spans="1:11" ht="13.5" x14ac:dyDescent="0.25">
      <c r="A585" s="3">
        <f>TITRES_STAT!B588</f>
        <v>42853</v>
      </c>
      <c r="B585" s="6">
        <f>TITRES_STAT!D588</f>
        <v>15.4894</v>
      </c>
      <c r="C585" s="2">
        <f t="shared" si="69"/>
        <v>0</v>
      </c>
      <c r="D585" s="2">
        <f t="shared" si="70"/>
        <v>15.4894</v>
      </c>
      <c r="E585" s="2">
        <f t="shared" si="64"/>
        <v>15.4894</v>
      </c>
      <c r="F585" s="2">
        <f t="shared" si="65"/>
        <v>15.489399999999995</v>
      </c>
      <c r="G585" s="2">
        <f t="shared" si="67"/>
        <v>15.48940000000001</v>
      </c>
      <c r="H585" s="2">
        <f t="shared" si="63"/>
        <v>15.139033999999988</v>
      </c>
      <c r="I585" s="2">
        <f t="array" ref="I585">SUMPRODUCT(B569:B588, (ROW(B569:B588)-ROW(B569)+1)) / (20*21/2)</f>
        <v>15.489399999999998</v>
      </c>
      <c r="J585" s="2">
        <f t="shared" si="66"/>
        <v>15.488297743801906</v>
      </c>
      <c r="K585" s="2">
        <f t="shared" si="68"/>
        <v>15.438827407819741</v>
      </c>
    </row>
    <row r="586" spans="1:11" ht="13.5" x14ac:dyDescent="0.25">
      <c r="A586" s="3">
        <f>TITRES_STAT!B589</f>
        <v>42857</v>
      </c>
      <c r="B586" s="6">
        <f>TITRES_STAT!D589</f>
        <v>15.4894</v>
      </c>
      <c r="C586" s="2">
        <f t="shared" si="69"/>
        <v>0</v>
      </c>
      <c r="D586" s="2">
        <f t="shared" si="70"/>
        <v>15.4894</v>
      </c>
      <c r="E586" s="2">
        <f t="shared" si="64"/>
        <v>15.4894</v>
      </c>
      <c r="F586" s="2">
        <f t="shared" si="65"/>
        <v>15.489399999999995</v>
      </c>
      <c r="G586" s="2">
        <f t="shared" si="67"/>
        <v>15.48940000000001</v>
      </c>
      <c r="H586" s="2">
        <f t="shared" ref="H586:H649" si="71">AVERAGE(B387:B586)</f>
        <v>15.140310499999988</v>
      </c>
      <c r="I586" s="2">
        <f t="array" ref="I586">SUMPRODUCT(B570:B589, (ROW(B570:B589)-ROW(B570)+1)) / (20*21/2)</f>
        <v>15.489399999999998</v>
      </c>
      <c r="J586" s="2">
        <f t="shared" si="66"/>
        <v>15.488402720582677</v>
      </c>
      <c r="K586" s="2">
        <f t="shared" si="68"/>
        <v>15.440810646728771</v>
      </c>
    </row>
    <row r="587" spans="1:11" ht="13.5" x14ac:dyDescent="0.25">
      <c r="A587" s="3">
        <f>TITRES_STAT!B590</f>
        <v>42858</v>
      </c>
      <c r="B587" s="6">
        <f>TITRES_STAT!D590</f>
        <v>15.4894</v>
      </c>
      <c r="C587" s="2">
        <f t="shared" si="69"/>
        <v>0</v>
      </c>
      <c r="D587" s="2">
        <f t="shared" si="70"/>
        <v>15.4894</v>
      </c>
      <c r="E587" s="2">
        <f t="shared" si="64"/>
        <v>15.4894</v>
      </c>
      <c r="F587" s="2">
        <f t="shared" si="65"/>
        <v>15.489399999999995</v>
      </c>
      <c r="G587" s="2">
        <f t="shared" si="67"/>
        <v>15.48940000000001</v>
      </c>
      <c r="H587" s="2">
        <f t="shared" si="71"/>
        <v>15.141586999999989</v>
      </c>
      <c r="I587" s="2">
        <f t="array" ref="I587">SUMPRODUCT(B571:B590, (ROW(B571:B590)-ROW(B571)+1)) / (20*21/2)</f>
        <v>15.489399999999998</v>
      </c>
      <c r="J587" s="2">
        <f t="shared" si="66"/>
        <v>15.488497699574804</v>
      </c>
      <c r="K587" s="2">
        <f t="shared" si="68"/>
        <v>15.442716111562937</v>
      </c>
    </row>
    <row r="588" spans="1:11" ht="13.5" x14ac:dyDescent="0.25">
      <c r="A588" s="3">
        <f>TITRES_STAT!B591</f>
        <v>42859</v>
      </c>
      <c r="B588" s="6">
        <f>TITRES_STAT!D591</f>
        <v>15.4894</v>
      </c>
      <c r="C588" s="2">
        <f t="shared" si="69"/>
        <v>0</v>
      </c>
      <c r="D588" s="2">
        <f t="shared" si="70"/>
        <v>15.4894</v>
      </c>
      <c r="E588" s="2">
        <f t="shared" ref="E588:E651" si="72">AVERAGE(B579:B588)</f>
        <v>15.4894</v>
      </c>
      <c r="F588" s="2">
        <f t="shared" si="65"/>
        <v>15.489399999999995</v>
      </c>
      <c r="G588" s="2">
        <f t="shared" si="67"/>
        <v>15.48940000000001</v>
      </c>
      <c r="H588" s="2">
        <f t="shared" si="71"/>
        <v>15.142863499999986</v>
      </c>
      <c r="I588" s="2">
        <f t="array" ref="I588">SUMPRODUCT(B572:B591, (ROW(B572:B591)-ROW(B572)+1)) / (20*21/2)</f>
        <v>15.555666666666665</v>
      </c>
      <c r="J588" s="2">
        <f t="shared" si="66"/>
        <v>15.488583632948632</v>
      </c>
      <c r="K588" s="2">
        <f t="shared" si="68"/>
        <v>15.44454685228596</v>
      </c>
    </row>
    <row r="589" spans="1:11" ht="13.5" x14ac:dyDescent="0.25">
      <c r="A589" s="3">
        <f>TITRES_STAT!B592</f>
        <v>42860</v>
      </c>
      <c r="B589" s="6">
        <f>TITRES_STAT!D592</f>
        <v>15.4894</v>
      </c>
      <c r="C589" s="2">
        <f t="shared" si="69"/>
        <v>0</v>
      </c>
      <c r="D589" s="2">
        <f t="shared" si="70"/>
        <v>15.4894</v>
      </c>
      <c r="E589" s="2">
        <f t="shared" si="72"/>
        <v>15.4894</v>
      </c>
      <c r="F589" s="2">
        <f t="shared" si="65"/>
        <v>15.489399999999995</v>
      </c>
      <c r="G589" s="2">
        <f t="shared" si="67"/>
        <v>15.48940000000001</v>
      </c>
      <c r="H589" s="2">
        <f t="shared" si="71"/>
        <v>15.144139999999986</v>
      </c>
      <c r="I589" s="2">
        <f t="array" ref="I589">SUMPRODUCT(B573:B592, (ROW(B573:B592)-ROW(B573)+1)) / (20*21/2)</f>
        <v>15.687639047619044</v>
      </c>
      <c r="J589" s="2">
        <f t="shared" si="66"/>
        <v>15.488661382191621</v>
      </c>
      <c r="K589" s="2">
        <f t="shared" si="68"/>
        <v>15.446305799255139</v>
      </c>
    </row>
    <row r="590" spans="1:11" ht="13.5" x14ac:dyDescent="0.25">
      <c r="A590" s="3">
        <f>TITRES_STAT!B593</f>
        <v>42863</v>
      </c>
      <c r="B590" s="6">
        <f>TITRES_STAT!D593</f>
        <v>15.4894</v>
      </c>
      <c r="C590" s="2">
        <f t="shared" si="69"/>
        <v>0</v>
      </c>
      <c r="D590" s="2">
        <f t="shared" si="70"/>
        <v>15.4894</v>
      </c>
      <c r="E590" s="2">
        <f t="shared" si="72"/>
        <v>15.4894</v>
      </c>
      <c r="F590" s="2">
        <f t="shared" si="65"/>
        <v>15.489399999999995</v>
      </c>
      <c r="G590" s="2">
        <f t="shared" si="67"/>
        <v>15.48940000000001</v>
      </c>
      <c r="H590" s="2">
        <f t="shared" si="71"/>
        <v>15.145416499999985</v>
      </c>
      <c r="I590" s="2">
        <f t="array" ref="I590">SUMPRODUCT(B574:B593, (ROW(B574:B593)-ROW(B574)+1)) / (20*21/2)</f>
        <v>15.884999523809519</v>
      </c>
      <c r="J590" s="2">
        <f t="shared" si="66"/>
        <v>15.488731726744801</v>
      </c>
      <c r="K590" s="2">
        <f t="shared" si="68"/>
        <v>15.447995767911801</v>
      </c>
    </row>
    <row r="591" spans="1:11" ht="13.5" x14ac:dyDescent="0.25">
      <c r="A591" s="3">
        <f>TITRES_STAT!B594</f>
        <v>42864</v>
      </c>
      <c r="B591" s="6">
        <f>TITRES_STAT!D594</f>
        <v>16.185199999999998</v>
      </c>
      <c r="C591" s="2">
        <f t="shared" si="69"/>
        <v>0.69579999999999842</v>
      </c>
      <c r="D591" s="2">
        <f t="shared" si="70"/>
        <v>15.628559999999998</v>
      </c>
      <c r="E591" s="2">
        <f t="shared" si="72"/>
        <v>15.558980000000002</v>
      </c>
      <c r="F591" s="2">
        <f t="shared" si="65"/>
        <v>15.524189999999995</v>
      </c>
      <c r="G591" s="2">
        <f t="shared" si="67"/>
        <v>15.503316000000009</v>
      </c>
      <c r="H591" s="2">
        <f t="shared" si="71"/>
        <v>15.150171999999987</v>
      </c>
      <c r="I591" s="2">
        <f t="array" ref="I591">SUMPRODUCT(B575:B594, (ROW(B575:B594)-ROW(B575)+1)) / (20*21/2)</f>
        <v>16.147664285714281</v>
      </c>
      <c r="J591" s="2">
        <f t="shared" si="66"/>
        <v>15.55506203848339</v>
      </c>
      <c r="K591" s="2">
        <f t="shared" si="68"/>
        <v>15.476905737797612</v>
      </c>
    </row>
    <row r="592" spans="1:11" ht="13.5" x14ac:dyDescent="0.25">
      <c r="A592" s="3">
        <f>TITRES_STAT!B595</f>
        <v>42865</v>
      </c>
      <c r="B592" s="6">
        <f>TITRES_STAT!D595</f>
        <v>16.9099</v>
      </c>
      <c r="C592" s="2">
        <f t="shared" si="69"/>
        <v>0.72470000000000212</v>
      </c>
      <c r="D592" s="2">
        <f t="shared" si="70"/>
        <v>15.912659999999999</v>
      </c>
      <c r="E592" s="2">
        <f t="shared" si="72"/>
        <v>15.701029999999999</v>
      </c>
      <c r="F592" s="2">
        <f t="shared" si="65"/>
        <v>15.595214999999996</v>
      </c>
      <c r="G592" s="2">
        <f t="shared" si="67"/>
        <v>15.531726000000008</v>
      </c>
      <c r="H592" s="2">
        <f t="shared" si="71"/>
        <v>15.158550999999987</v>
      </c>
      <c r="I592" s="2">
        <f t="array" ref="I592">SUMPRODUCT(B576:B595, (ROW(B576:B595)-ROW(B576)+1)) / (20*21/2)</f>
        <v>16.396173333333333</v>
      </c>
      <c r="J592" s="2">
        <f t="shared" si="66"/>
        <v>15.684094225294496</v>
      </c>
      <c r="K592" s="2">
        <f t="shared" si="68"/>
        <v>15.533101591217314</v>
      </c>
    </row>
    <row r="593" spans="1:11" ht="13.5" x14ac:dyDescent="0.25">
      <c r="A593" s="3">
        <f>TITRES_STAT!B596</f>
        <v>42866</v>
      </c>
      <c r="B593" s="6">
        <f>TITRES_STAT!D596</f>
        <v>17.6675</v>
      </c>
      <c r="C593" s="2">
        <f t="shared" si="69"/>
        <v>0.75760000000000005</v>
      </c>
      <c r="D593" s="2">
        <f t="shared" si="70"/>
        <v>16.348280000000003</v>
      </c>
      <c r="E593" s="2">
        <f t="shared" si="72"/>
        <v>15.918839999999999</v>
      </c>
      <c r="F593" s="2">
        <f t="shared" si="65"/>
        <v>15.704119999999998</v>
      </c>
      <c r="G593" s="2">
        <f t="shared" si="67"/>
        <v>15.575288000000008</v>
      </c>
      <c r="H593" s="2">
        <f t="shared" si="71"/>
        <v>15.170717999999987</v>
      </c>
      <c r="I593" s="2">
        <f t="array" ref="I593">SUMPRODUCT(B577:B596, (ROW(B577:B596)-ROW(B577)+1)) / (20*21/2)</f>
        <v>16.70934571428571</v>
      </c>
      <c r="J593" s="2">
        <f t="shared" si="66"/>
        <v>15.872990013361687</v>
      </c>
      <c r="K593" s="2">
        <f t="shared" si="68"/>
        <v>15.616803489600949</v>
      </c>
    </row>
    <row r="594" spans="1:11" ht="13.5" x14ac:dyDescent="0.25">
      <c r="A594" s="3">
        <f>TITRES_STAT!B597</f>
        <v>42867</v>
      </c>
      <c r="B594" s="6">
        <f>TITRES_STAT!D597</f>
        <v>18.4621</v>
      </c>
      <c r="C594" s="2">
        <f t="shared" si="69"/>
        <v>0.79459999999999908</v>
      </c>
      <c r="D594" s="2">
        <f t="shared" si="70"/>
        <v>16.942820000000001</v>
      </c>
      <c r="E594" s="2">
        <f t="shared" si="72"/>
        <v>16.216109999999997</v>
      </c>
      <c r="F594" s="2">
        <f t="shared" si="65"/>
        <v>15.852754999999998</v>
      </c>
      <c r="G594" s="2">
        <f t="shared" si="67"/>
        <v>15.634742000000006</v>
      </c>
      <c r="H594" s="2">
        <f t="shared" si="71"/>
        <v>15.186857999999987</v>
      </c>
      <c r="I594" s="2">
        <f t="array" ref="I594">SUMPRODUCT(B578:B597, (ROW(B578:B597)-ROW(B578)+1)) / (20*21/2)</f>
        <v>17.049516666666666</v>
      </c>
      <c r="J594" s="2">
        <f t="shared" si="66"/>
        <v>16.119571916851051</v>
      </c>
      <c r="K594" s="2">
        <f t="shared" si="68"/>
        <v>15.728383744910715</v>
      </c>
    </row>
    <row r="595" spans="1:11" ht="13.5" x14ac:dyDescent="0.25">
      <c r="A595" s="3">
        <f>TITRES_STAT!B598</f>
        <v>42870</v>
      </c>
      <c r="B595" s="6">
        <f>TITRES_STAT!D598</f>
        <v>18.4621</v>
      </c>
      <c r="C595" s="2">
        <f t="shared" si="69"/>
        <v>0</v>
      </c>
      <c r="D595" s="2">
        <f t="shared" si="70"/>
        <v>17.53736</v>
      </c>
      <c r="E595" s="2">
        <f t="shared" si="72"/>
        <v>16.513379999999998</v>
      </c>
      <c r="F595" s="2">
        <f t="shared" si="65"/>
        <v>16.001390000000001</v>
      </c>
      <c r="G595" s="2">
        <f t="shared" si="67"/>
        <v>15.694196000000003</v>
      </c>
      <c r="H595" s="2">
        <f t="shared" si="71"/>
        <v>15.202997999999988</v>
      </c>
      <c r="I595" s="2">
        <f t="array" ref="I595">SUMPRODUCT(B579:B598, (ROW(B579:B598)-ROW(B579)+1)) / (20*21/2)</f>
        <v>17.36933619047619</v>
      </c>
      <c r="J595" s="2">
        <f t="shared" si="66"/>
        <v>16.342669829531904</v>
      </c>
      <c r="K595" s="2">
        <f t="shared" si="68"/>
        <v>15.835588303933825</v>
      </c>
    </row>
    <row r="596" spans="1:11" ht="13.5" x14ac:dyDescent="0.25">
      <c r="A596" s="3">
        <f>TITRES_STAT!B599</f>
        <v>42871</v>
      </c>
      <c r="B596" s="6">
        <f>TITRES_STAT!D599</f>
        <v>19.2897</v>
      </c>
      <c r="C596" s="2">
        <f t="shared" si="69"/>
        <v>0.82760000000000034</v>
      </c>
      <c r="D596" s="2">
        <f t="shared" si="70"/>
        <v>18.158259999999999</v>
      </c>
      <c r="E596" s="2">
        <f t="shared" si="72"/>
        <v>16.893409999999999</v>
      </c>
      <c r="F596" s="2">
        <f t="shared" ref="F596:F659" si="73">AVERAGE(B577:B596)</f>
        <v>16.191405</v>
      </c>
      <c r="G596" s="2">
        <f t="shared" si="67"/>
        <v>15.770202000000005</v>
      </c>
      <c r="H596" s="2">
        <f t="shared" si="71"/>
        <v>15.223275999999988</v>
      </c>
      <c r="I596" s="2">
        <f t="array" ref="I596">SUMPRODUCT(B580:B599, (ROW(B580:B599)-ROW(B580)+1)) / (20*21/2)</f>
        <v>17.668804285714284</v>
      </c>
      <c r="J596" s="2">
        <f t="shared" si="66"/>
        <v>16.623339369576485</v>
      </c>
      <c r="K596" s="2">
        <f t="shared" si="68"/>
        <v>15.971043664563872</v>
      </c>
    </row>
    <row r="597" spans="1:11" ht="13.5" x14ac:dyDescent="0.25">
      <c r="A597" s="3">
        <f>TITRES_STAT!B600</f>
        <v>42872</v>
      </c>
      <c r="B597" s="6">
        <f>TITRES_STAT!D600</f>
        <v>19.763200000000001</v>
      </c>
      <c r="C597" s="2">
        <f t="shared" si="69"/>
        <v>0.47350000000000136</v>
      </c>
      <c r="D597" s="2">
        <f t="shared" si="70"/>
        <v>18.728919999999999</v>
      </c>
      <c r="E597" s="2">
        <f t="shared" si="72"/>
        <v>17.320790000000002</v>
      </c>
      <c r="F597" s="2">
        <f t="shared" si="73"/>
        <v>16.405094999999996</v>
      </c>
      <c r="G597" s="2">
        <f t="shared" si="67"/>
        <v>15.855678000000003</v>
      </c>
      <c r="H597" s="2">
        <f t="shared" si="71"/>
        <v>15.245921499999985</v>
      </c>
      <c r="I597" s="2">
        <f t="array" ref="I597">SUMPRODUCT(B581:B600, (ROW(B581:B600)-ROW(B581)+1)) / (20*21/2)</f>
        <v>17.947920952380951</v>
      </c>
      <c r="J597" s="2">
        <f t="shared" ref="J597:J660" si="74">$J$4*B597+J596*(1-$J$4)</f>
        <v>16.922373715331105</v>
      </c>
      <c r="K597" s="2">
        <f t="shared" si="68"/>
        <v>16.119755677718231</v>
      </c>
    </row>
    <row r="598" spans="1:11" ht="13.5" x14ac:dyDescent="0.25">
      <c r="A598" s="3">
        <f>TITRES_STAT!B601</f>
        <v>42873</v>
      </c>
      <c r="B598" s="6">
        <f>TITRES_STAT!D601</f>
        <v>19.763200000000001</v>
      </c>
      <c r="C598" s="2">
        <f t="shared" si="69"/>
        <v>0</v>
      </c>
      <c r="D598" s="2">
        <f t="shared" si="70"/>
        <v>19.148059999999997</v>
      </c>
      <c r="E598" s="2">
        <f t="shared" si="72"/>
        <v>17.748170000000005</v>
      </c>
      <c r="F598" s="2">
        <f t="shared" si="73"/>
        <v>16.618784999999995</v>
      </c>
      <c r="G598" s="2">
        <f t="shared" si="67"/>
        <v>15.941154000000001</v>
      </c>
      <c r="H598" s="2">
        <f t="shared" si="71"/>
        <v>15.268566999999985</v>
      </c>
      <c r="I598" s="2">
        <f t="array" ref="I598">SUMPRODUCT(B582:B601, (ROW(B582:B601)-ROW(B582)+1)) / (20*21/2)</f>
        <v>18.206686190476191</v>
      </c>
      <c r="J598" s="2">
        <f t="shared" si="74"/>
        <v>17.192928599585287</v>
      </c>
      <c r="K598" s="2">
        <f t="shared" si="68"/>
        <v>16.262635847219478</v>
      </c>
    </row>
    <row r="599" spans="1:11" ht="13.5" x14ac:dyDescent="0.25">
      <c r="A599" s="3">
        <f>TITRES_STAT!B602</f>
        <v>42874</v>
      </c>
      <c r="B599" s="6">
        <f>TITRES_STAT!D602</f>
        <v>19.763200000000001</v>
      </c>
      <c r="C599" s="2">
        <f t="shared" si="69"/>
        <v>0</v>
      </c>
      <c r="D599" s="2">
        <f t="shared" si="70"/>
        <v>19.408279999999998</v>
      </c>
      <c r="E599" s="2">
        <f t="shared" si="72"/>
        <v>18.175550000000001</v>
      </c>
      <c r="F599" s="2">
        <f t="shared" si="73"/>
        <v>16.832474999999995</v>
      </c>
      <c r="G599" s="2">
        <f t="shared" si="67"/>
        <v>16.026630000000001</v>
      </c>
      <c r="H599" s="2">
        <f t="shared" si="71"/>
        <v>15.291212499999986</v>
      </c>
      <c r="I599" s="2">
        <f t="array" ref="I599">SUMPRODUCT(B583:B602, (ROW(B583:B602)-ROW(B583)+1)) / (20*21/2)</f>
        <v>18.521566666666669</v>
      </c>
      <c r="J599" s="2">
        <f t="shared" si="74"/>
        <v>17.437716352005737</v>
      </c>
      <c r="K599" s="2">
        <f t="shared" si="68"/>
        <v>16.399912872818714</v>
      </c>
    </row>
    <row r="600" spans="1:11" ht="13.5" x14ac:dyDescent="0.25">
      <c r="A600" s="3">
        <f>TITRES_STAT!B603</f>
        <v>42877</v>
      </c>
      <c r="B600" s="6">
        <f>TITRES_STAT!D603</f>
        <v>19.763200000000001</v>
      </c>
      <c r="C600" s="2">
        <f t="shared" si="69"/>
        <v>0</v>
      </c>
      <c r="D600" s="2">
        <f t="shared" si="70"/>
        <v>19.668500000000002</v>
      </c>
      <c r="E600" s="2">
        <f t="shared" si="72"/>
        <v>18.602930000000004</v>
      </c>
      <c r="F600" s="2">
        <f t="shared" si="73"/>
        <v>17.046164999999995</v>
      </c>
      <c r="G600" s="2">
        <f t="shared" si="67"/>
        <v>16.112105999999997</v>
      </c>
      <c r="H600" s="2">
        <f t="shared" si="71"/>
        <v>15.313857999999984</v>
      </c>
      <c r="I600" s="2">
        <f t="array" ref="I600">SUMPRODUCT(B584:B603, (ROW(B584:B603)-ROW(B584)+1)) / (20*21/2)</f>
        <v>18.812272380952383</v>
      </c>
      <c r="J600" s="2">
        <f t="shared" si="74"/>
        <v>17.659190985148047</v>
      </c>
      <c r="K600" s="2">
        <f t="shared" si="68"/>
        <v>16.531806485649351</v>
      </c>
    </row>
    <row r="601" spans="1:11" ht="13.5" x14ac:dyDescent="0.25">
      <c r="A601" s="3">
        <f>TITRES_STAT!B604</f>
        <v>42878</v>
      </c>
      <c r="B601" s="6">
        <f>TITRES_STAT!D604</f>
        <v>19.763200000000001</v>
      </c>
      <c r="C601" s="2">
        <f t="shared" si="69"/>
        <v>0</v>
      </c>
      <c r="D601" s="2">
        <f t="shared" si="70"/>
        <v>19.763200000000001</v>
      </c>
      <c r="E601" s="2">
        <f t="shared" si="72"/>
        <v>18.960730000000005</v>
      </c>
      <c r="F601" s="2">
        <f t="shared" si="73"/>
        <v>17.259854999999995</v>
      </c>
      <c r="G601" s="2">
        <f t="shared" si="67"/>
        <v>16.197581999999997</v>
      </c>
      <c r="H601" s="2">
        <f t="shared" si="71"/>
        <v>15.336503499999983</v>
      </c>
      <c r="I601" s="2">
        <f t="array" ref="I601">SUMPRODUCT(B585:B604, (ROW(B585:B604)-ROW(B585)+1)) / (20*21/2)</f>
        <v>19.078803333333333</v>
      </c>
      <c r="J601" s="2">
        <f t="shared" si="74"/>
        <v>17.859572796086329</v>
      </c>
      <c r="K601" s="2">
        <f t="shared" si="68"/>
        <v>16.658527799937612</v>
      </c>
    </row>
    <row r="602" spans="1:11" ht="13.5" x14ac:dyDescent="0.25">
      <c r="A602" s="3">
        <f>TITRES_STAT!B605</f>
        <v>42879</v>
      </c>
      <c r="B602" s="6">
        <f>TITRES_STAT!D605</f>
        <v>20.566099999999999</v>
      </c>
      <c r="C602" s="2">
        <f t="shared" si="69"/>
        <v>0.8028999999999975</v>
      </c>
      <c r="D602" s="2">
        <f t="shared" si="70"/>
        <v>19.923780000000001</v>
      </c>
      <c r="E602" s="2">
        <f t="shared" si="72"/>
        <v>19.326350000000001</v>
      </c>
      <c r="F602" s="2">
        <f t="shared" si="73"/>
        <v>17.513689999999997</v>
      </c>
      <c r="G602" s="2">
        <f t="shared" si="67"/>
        <v>16.299115999999998</v>
      </c>
      <c r="H602" s="2">
        <f t="shared" si="71"/>
        <v>15.363163499999983</v>
      </c>
      <c r="I602" s="2">
        <f t="array" ref="I602">SUMPRODUCT(B586:B605, (ROW(B586:B605)-ROW(B586)+1)) / (20*21/2)</f>
        <v>19.321159523809527</v>
      </c>
      <c r="J602" s="2">
        <f t="shared" si="74"/>
        <v>18.117337291697154</v>
      </c>
      <c r="K602" s="2">
        <f t="shared" si="68"/>
        <v>16.811765925430254</v>
      </c>
    </row>
    <row r="603" spans="1:11" ht="13.5" x14ac:dyDescent="0.25">
      <c r="A603" s="3">
        <f>TITRES_STAT!B606</f>
        <v>42880</v>
      </c>
      <c r="B603" s="6">
        <f>TITRES_STAT!D606</f>
        <v>20.566099999999999</v>
      </c>
      <c r="C603" s="2">
        <f t="shared" si="69"/>
        <v>0</v>
      </c>
      <c r="D603" s="2">
        <f t="shared" si="70"/>
        <v>20.084360000000004</v>
      </c>
      <c r="E603" s="2">
        <f t="shared" si="72"/>
        <v>19.616210000000002</v>
      </c>
      <c r="F603" s="2">
        <f t="shared" si="73"/>
        <v>17.767524999999999</v>
      </c>
      <c r="G603" s="2">
        <f t="shared" si="67"/>
        <v>16.400649999999995</v>
      </c>
      <c r="H603" s="2">
        <f t="shared" si="71"/>
        <v>15.389823499999984</v>
      </c>
      <c r="I603" s="2">
        <f t="array" ref="I603">SUMPRODUCT(B587:B606, (ROW(B587:B606)-ROW(B587)+1)) / (20*21/2)</f>
        <v>19.53934095238095</v>
      </c>
      <c r="J603" s="2">
        <f t="shared" si="74"/>
        <v>18.350552787725995</v>
      </c>
      <c r="K603" s="2">
        <f t="shared" si="68"/>
        <v>16.958994712668282</v>
      </c>
    </row>
    <row r="604" spans="1:11" ht="13.5" x14ac:dyDescent="0.25">
      <c r="A604" s="3">
        <f>TITRES_STAT!B607</f>
        <v>42881</v>
      </c>
      <c r="B604" s="6">
        <f>TITRES_STAT!D607</f>
        <v>20.566099999999999</v>
      </c>
      <c r="C604" s="2">
        <f t="shared" si="69"/>
        <v>0</v>
      </c>
      <c r="D604" s="2">
        <f t="shared" si="70"/>
        <v>20.244940000000003</v>
      </c>
      <c r="E604" s="2">
        <f t="shared" si="72"/>
        <v>19.826610000000002</v>
      </c>
      <c r="F604" s="2">
        <f t="shared" si="73"/>
        <v>18.021359999999998</v>
      </c>
      <c r="G604" s="2">
        <f t="shared" si="67"/>
        <v>16.502183999999996</v>
      </c>
      <c r="H604" s="2">
        <f t="shared" si="71"/>
        <v>15.416483499999984</v>
      </c>
      <c r="I604" s="2">
        <f t="array" ref="I604">SUMPRODUCT(B588:B607, (ROW(B588:B607)-ROW(B588)+1)) / (20*21/2)</f>
        <v>19.696090476190477</v>
      </c>
      <c r="J604" s="2">
        <f t="shared" si="74"/>
        <v>18.561557284133041</v>
      </c>
      <c r="K604" s="2">
        <f t="shared" si="68"/>
        <v>17.100449821975406</v>
      </c>
    </row>
    <row r="605" spans="1:11" ht="13.5" x14ac:dyDescent="0.25">
      <c r="A605" s="3">
        <f>TITRES_STAT!B608</f>
        <v>42884</v>
      </c>
      <c r="B605" s="6">
        <f>TITRES_STAT!D608</f>
        <v>20.566099999999999</v>
      </c>
      <c r="C605" s="2">
        <f t="shared" si="69"/>
        <v>0</v>
      </c>
      <c r="D605" s="2">
        <f t="shared" si="70"/>
        <v>20.405520000000003</v>
      </c>
      <c r="E605" s="2">
        <f t="shared" si="72"/>
        <v>20.037010000000002</v>
      </c>
      <c r="F605" s="2">
        <f t="shared" si="73"/>
        <v>18.275195000000004</v>
      </c>
      <c r="G605" s="2">
        <f t="shared" si="67"/>
        <v>16.603717999999994</v>
      </c>
      <c r="H605" s="2">
        <f t="shared" si="71"/>
        <v>15.443143499999984</v>
      </c>
      <c r="I605" s="2">
        <f t="array" ref="I605">SUMPRODUCT(B589:B608, (ROW(B589:B608)-ROW(B589)+1)) / (20*21/2)</f>
        <v>19.828928095238098</v>
      </c>
      <c r="J605" s="2">
        <f t="shared" si="74"/>
        <v>18.752466114215608</v>
      </c>
      <c r="K605" s="2">
        <f t="shared" si="68"/>
        <v>17.236357672094016</v>
      </c>
    </row>
    <row r="606" spans="1:11" ht="13.5" x14ac:dyDescent="0.25">
      <c r="A606" s="3">
        <f>TITRES_STAT!B609</f>
        <v>42885</v>
      </c>
      <c r="B606" s="6">
        <f>TITRES_STAT!D609</f>
        <v>20.566099999999999</v>
      </c>
      <c r="C606" s="2">
        <f t="shared" si="69"/>
        <v>0</v>
      </c>
      <c r="D606" s="2">
        <f t="shared" si="70"/>
        <v>20.566099999999999</v>
      </c>
      <c r="E606" s="2">
        <f t="shared" si="72"/>
        <v>20.164650000000002</v>
      </c>
      <c r="F606" s="2">
        <f t="shared" si="73"/>
        <v>18.529030000000002</v>
      </c>
      <c r="G606" s="2">
        <f t="shared" si="67"/>
        <v>16.705251999999994</v>
      </c>
      <c r="H606" s="2">
        <f t="shared" si="71"/>
        <v>15.469803499999982</v>
      </c>
      <c r="I606" s="2">
        <f t="array" ref="I606">SUMPRODUCT(B590:B609, (ROW(B590:B609)-ROW(B590)+1)) / (20*21/2)</f>
        <v>19.939533809523812</v>
      </c>
      <c r="J606" s="2">
        <f t="shared" si="74"/>
        <v>18.925193150956979</v>
      </c>
      <c r="K606" s="2">
        <f t="shared" si="68"/>
        <v>17.366935802600132</v>
      </c>
    </row>
    <row r="607" spans="1:11" ht="13.5" x14ac:dyDescent="0.25">
      <c r="A607" s="3">
        <f>TITRES_STAT!B610</f>
        <v>42886</v>
      </c>
      <c r="B607" s="6">
        <f>TITRES_STAT!D610</f>
        <v>20.174900000000001</v>
      </c>
      <c r="C607" s="2">
        <f t="shared" si="69"/>
        <v>-0.39119999999999777</v>
      </c>
      <c r="D607" s="2">
        <f t="shared" si="70"/>
        <v>20.487860000000001</v>
      </c>
      <c r="E607" s="2">
        <f t="shared" si="72"/>
        <v>20.205820000000003</v>
      </c>
      <c r="F607" s="2">
        <f t="shared" si="73"/>
        <v>18.763305000000003</v>
      </c>
      <c r="G607" s="2">
        <f t="shared" si="67"/>
        <v>16.798961999999992</v>
      </c>
      <c r="H607" s="2">
        <f t="shared" si="71"/>
        <v>15.494507499999983</v>
      </c>
      <c r="I607" s="2">
        <f t="array" ref="I607">SUMPRODUCT(B591:B610, (ROW(B591:B610)-ROW(B591)+1)) / (20*21/2)</f>
        <v>20.027907619047625</v>
      </c>
      <c r="J607" s="2">
        <f t="shared" si="74"/>
        <v>19.044212850865836</v>
      </c>
      <c r="K607" s="2">
        <f t="shared" si="68"/>
        <v>17.477052045635421</v>
      </c>
    </row>
    <row r="608" spans="1:11" ht="13.5" x14ac:dyDescent="0.25">
      <c r="A608" s="3">
        <f>TITRES_STAT!B611</f>
        <v>42887</v>
      </c>
      <c r="B608" s="6">
        <f>TITRES_STAT!D611</f>
        <v>20.158100000000001</v>
      </c>
      <c r="C608" s="2">
        <f t="shared" si="69"/>
        <v>-1.6799999999999926E-2</v>
      </c>
      <c r="D608" s="2">
        <f t="shared" si="70"/>
        <v>20.40626</v>
      </c>
      <c r="E608" s="2">
        <f t="shared" si="72"/>
        <v>20.245310000000003</v>
      </c>
      <c r="F608" s="2">
        <f t="shared" si="73"/>
        <v>18.996740000000003</v>
      </c>
      <c r="G608" s="2">
        <f t="shared" si="67"/>
        <v>16.892335999999993</v>
      </c>
      <c r="H608" s="2">
        <f t="shared" si="71"/>
        <v>15.519127499999984</v>
      </c>
      <c r="I608" s="2">
        <f t="array" ref="I608">SUMPRODUCT(B592:B611, (ROW(B592:B611)-ROW(B592)+1)) / (20*21/2)</f>
        <v>20.094049523809527</v>
      </c>
      <c r="J608" s="2">
        <f t="shared" si="74"/>
        <v>19.150297341259567</v>
      </c>
      <c r="K608" s="2">
        <f t="shared" si="68"/>
        <v>17.582191181100701</v>
      </c>
    </row>
    <row r="609" spans="1:11" ht="13.5" x14ac:dyDescent="0.25">
      <c r="A609" s="3">
        <f>TITRES_STAT!B612</f>
        <v>42888</v>
      </c>
      <c r="B609" s="6">
        <f>TITRES_STAT!D612</f>
        <v>20.158100000000001</v>
      </c>
      <c r="C609" s="2">
        <f t="shared" si="69"/>
        <v>0</v>
      </c>
      <c r="D609" s="2">
        <f t="shared" si="70"/>
        <v>20.324660000000002</v>
      </c>
      <c r="E609" s="2">
        <f t="shared" si="72"/>
        <v>20.284800000000001</v>
      </c>
      <c r="F609" s="2">
        <f t="shared" si="73"/>
        <v>19.230174999999999</v>
      </c>
      <c r="G609" s="2">
        <f t="shared" si="67"/>
        <v>16.985709999999994</v>
      </c>
      <c r="H609" s="2">
        <f t="shared" si="71"/>
        <v>15.543747499999984</v>
      </c>
      <c r="I609" s="2">
        <f t="array" ref="I609">SUMPRODUCT(B593:B612, (ROW(B593:B612)-ROW(B593)+1)) / (20*21/2)</f>
        <v>20.141272857142859</v>
      </c>
      <c r="J609" s="2">
        <f t="shared" si="74"/>
        <v>19.246278546853894</v>
      </c>
      <c r="K609" s="2">
        <f t="shared" si="68"/>
        <v>17.683207213214398</v>
      </c>
    </row>
    <row r="610" spans="1:11" ht="13.5" x14ac:dyDescent="0.25">
      <c r="A610" s="3">
        <f>TITRES_STAT!B613</f>
        <v>42891</v>
      </c>
      <c r="B610" s="6">
        <f>TITRES_STAT!D613</f>
        <v>20.158100000000001</v>
      </c>
      <c r="C610" s="2">
        <f t="shared" si="69"/>
        <v>0</v>
      </c>
      <c r="D610" s="2">
        <f t="shared" si="70"/>
        <v>20.243060000000003</v>
      </c>
      <c r="E610" s="2">
        <f t="shared" si="72"/>
        <v>20.324289999999998</v>
      </c>
      <c r="F610" s="2">
        <f t="shared" si="73"/>
        <v>19.463609999999999</v>
      </c>
      <c r="G610" s="2">
        <f t="shared" si="67"/>
        <v>17.079083999999995</v>
      </c>
      <c r="H610" s="2">
        <f t="shared" si="71"/>
        <v>15.568367499999983</v>
      </c>
      <c r="I610" s="2">
        <f t="array" ref="I610">SUMPRODUCT(B594:B613, (ROW(B594:B613)-ROW(B594)+1)) / (20*21/2)</f>
        <v>20.173028571428574</v>
      </c>
      <c r="J610" s="2">
        <f t="shared" si="74"/>
        <v>19.33311868524876</v>
      </c>
      <c r="K610" s="2">
        <f t="shared" si="68"/>
        <v>17.780261832304031</v>
      </c>
    </row>
    <row r="611" spans="1:11" ht="13.5" x14ac:dyDescent="0.25">
      <c r="A611" s="3">
        <f>TITRES_STAT!B614</f>
        <v>42892</v>
      </c>
      <c r="B611" s="6">
        <f>TITRES_STAT!D614</f>
        <v>20.158100000000001</v>
      </c>
      <c r="C611" s="2">
        <f t="shared" si="69"/>
        <v>0</v>
      </c>
      <c r="D611" s="2">
        <f t="shared" si="70"/>
        <v>20.161460000000002</v>
      </c>
      <c r="E611" s="2">
        <f t="shared" si="72"/>
        <v>20.363779999999998</v>
      </c>
      <c r="F611" s="2">
        <f t="shared" si="73"/>
        <v>19.662254999999998</v>
      </c>
      <c r="G611" s="2">
        <f t="shared" si="67"/>
        <v>17.172457999999995</v>
      </c>
      <c r="H611" s="2">
        <f t="shared" si="71"/>
        <v>15.592987499999984</v>
      </c>
      <c r="I611" s="2">
        <f t="array" ref="I611">SUMPRODUCT(B595:B614, (ROW(B595:B614)-ROW(B595)+1)) / (20*21/2)</f>
        <v>20.192924285714287</v>
      </c>
      <c r="J611" s="2">
        <f t="shared" si="74"/>
        <v>19.411688334272686</v>
      </c>
      <c r="K611" s="2">
        <f t="shared" si="68"/>
        <v>17.873510387899952</v>
      </c>
    </row>
    <row r="612" spans="1:11" ht="13.5" x14ac:dyDescent="0.25">
      <c r="A612" s="3">
        <f>TITRES_STAT!B615</f>
        <v>42893</v>
      </c>
      <c r="B612" s="6">
        <f>TITRES_STAT!D615</f>
        <v>20.158100000000001</v>
      </c>
      <c r="C612" s="2">
        <f t="shared" si="69"/>
        <v>0</v>
      </c>
      <c r="D612" s="2">
        <f t="shared" si="70"/>
        <v>20.158100000000001</v>
      </c>
      <c r="E612" s="2">
        <f t="shared" si="72"/>
        <v>20.322979999999998</v>
      </c>
      <c r="F612" s="2">
        <f t="shared" si="73"/>
        <v>19.824665</v>
      </c>
      <c r="G612" s="2">
        <f t="shared" si="67"/>
        <v>17.265831999999996</v>
      </c>
      <c r="H612" s="2">
        <f t="shared" si="71"/>
        <v>15.617607499999984</v>
      </c>
      <c r="I612" s="2">
        <f t="array" ref="I612">SUMPRODUCT(B596:B615, (ROW(B596:B615)-ROW(B596)+1)) / (20*21/2)</f>
        <v>20.204743809523812</v>
      </c>
      <c r="J612" s="2">
        <f t="shared" si="74"/>
        <v>19.482775159580047</v>
      </c>
      <c r="K612" s="2">
        <f t="shared" si="68"/>
        <v>17.963102137394074</v>
      </c>
    </row>
    <row r="613" spans="1:11" ht="13.5" x14ac:dyDescent="0.25">
      <c r="A613" s="3">
        <f>TITRES_STAT!B616</f>
        <v>42894</v>
      </c>
      <c r="B613" s="6">
        <f>TITRES_STAT!D616</f>
        <v>20.158100000000001</v>
      </c>
      <c r="C613" s="2">
        <f t="shared" si="69"/>
        <v>0</v>
      </c>
      <c r="D613" s="2">
        <f t="shared" si="70"/>
        <v>20.158100000000001</v>
      </c>
      <c r="E613" s="2">
        <f t="shared" si="72"/>
        <v>20.282179999999997</v>
      </c>
      <c r="F613" s="2">
        <f t="shared" si="73"/>
        <v>19.949194999999996</v>
      </c>
      <c r="G613" s="2">
        <f t="shared" si="67"/>
        <v>17.359205999999993</v>
      </c>
      <c r="H613" s="2">
        <f t="shared" si="71"/>
        <v>15.642227499999985</v>
      </c>
      <c r="I613" s="2">
        <f t="array" ref="I613">SUMPRODUCT(B597:B616, (ROW(B597:B616)-ROW(B597)+1)) / (20*21/2)</f>
        <v>20.208487142857148</v>
      </c>
      <c r="J613" s="2">
        <f t="shared" si="74"/>
        <v>19.547091811048613</v>
      </c>
      <c r="K613" s="2">
        <f t="shared" si="68"/>
        <v>18.04918048494725</v>
      </c>
    </row>
    <row r="614" spans="1:11" ht="13.5" x14ac:dyDescent="0.25">
      <c r="A614" s="3">
        <f>TITRES_STAT!B617</f>
        <v>42895</v>
      </c>
      <c r="B614" s="6">
        <f>TITRES_STAT!D617</f>
        <v>20.158100000000001</v>
      </c>
      <c r="C614" s="2">
        <f t="shared" si="69"/>
        <v>0</v>
      </c>
      <c r="D614" s="2">
        <f t="shared" si="70"/>
        <v>20.158100000000001</v>
      </c>
      <c r="E614" s="2">
        <f t="shared" si="72"/>
        <v>20.241379999999999</v>
      </c>
      <c r="F614" s="2">
        <f t="shared" si="73"/>
        <v>20.033994999999997</v>
      </c>
      <c r="G614" s="2">
        <f t="shared" si="67"/>
        <v>17.452579999999998</v>
      </c>
      <c r="H614" s="2">
        <f t="shared" si="71"/>
        <v>15.666847499999985</v>
      </c>
      <c r="I614" s="2">
        <f t="array" ref="I614">SUMPRODUCT(B598:B617, (ROW(B598:B617)-ROW(B598)+1)) / (20*21/2)</f>
        <v>20.208095238095243</v>
      </c>
      <c r="J614" s="2">
        <f t="shared" si="74"/>
        <v>19.605283067139222</v>
      </c>
      <c r="K614" s="2">
        <f t="shared" si="68"/>
        <v>18.131883211027752</v>
      </c>
    </row>
    <row r="615" spans="1:11" ht="13.5" x14ac:dyDescent="0.25">
      <c r="A615" s="3">
        <f>TITRES_STAT!B618</f>
        <v>42898</v>
      </c>
      <c r="B615" s="6">
        <f>TITRES_STAT!D618</f>
        <v>20.158100000000001</v>
      </c>
      <c r="C615" s="2">
        <f t="shared" si="69"/>
        <v>0</v>
      </c>
      <c r="D615" s="2">
        <f t="shared" si="70"/>
        <v>20.158100000000001</v>
      </c>
      <c r="E615" s="2">
        <f t="shared" si="72"/>
        <v>20.200579999999999</v>
      </c>
      <c r="F615" s="2">
        <f t="shared" si="73"/>
        <v>20.118794999999999</v>
      </c>
      <c r="G615" s="2">
        <f t="shared" si="67"/>
        <v>17.545953999999995</v>
      </c>
      <c r="H615" s="2">
        <f t="shared" si="71"/>
        <v>15.691467499999986</v>
      </c>
      <c r="I615" s="2">
        <f t="array" ref="I615">SUMPRODUCT(B599:B618, (ROW(B599:B618)-ROW(B599)+1)) / (20*21/2)</f>
        <v>20.205822857142859</v>
      </c>
      <c r="J615" s="2">
        <f t="shared" si="74"/>
        <v>19.657932298840247</v>
      </c>
      <c r="K615" s="2">
        <f t="shared" si="68"/>
        <v>18.211342692948232</v>
      </c>
    </row>
    <row r="616" spans="1:11" ht="13.5" x14ac:dyDescent="0.25">
      <c r="A616" s="3">
        <f>TITRES_STAT!B619</f>
        <v>42899</v>
      </c>
      <c r="B616" s="6">
        <f>TITRES_STAT!D619</f>
        <v>20.158100000000001</v>
      </c>
      <c r="C616" s="2">
        <f t="shared" si="69"/>
        <v>0</v>
      </c>
      <c r="D616" s="2">
        <f t="shared" si="70"/>
        <v>20.158100000000001</v>
      </c>
      <c r="E616" s="2">
        <f t="shared" si="72"/>
        <v>20.159779999999998</v>
      </c>
      <c r="F616" s="2">
        <f t="shared" si="73"/>
        <v>20.162214999999996</v>
      </c>
      <c r="G616" s="2">
        <f t="shared" si="67"/>
        <v>17.639327999999995</v>
      </c>
      <c r="H616" s="2">
        <f t="shared" si="71"/>
        <v>15.716087499999984</v>
      </c>
      <c r="I616" s="2">
        <f t="array" ref="I616">SUMPRODUCT(B600:B619, (ROW(B600:B619)-ROW(B600)+1)) / (20*21/2)</f>
        <v>20.201670000000004</v>
      </c>
      <c r="J616" s="2">
        <f t="shared" si="74"/>
        <v>19.70556731799832</v>
      </c>
      <c r="K616" s="2">
        <f t="shared" si="68"/>
        <v>18.287686116754184</v>
      </c>
    </row>
    <row r="617" spans="1:11" ht="13.5" x14ac:dyDescent="0.25">
      <c r="A617" s="3">
        <f>TITRES_STAT!B620</f>
        <v>42900</v>
      </c>
      <c r="B617" s="6">
        <f>TITRES_STAT!D620</f>
        <v>20.158100000000001</v>
      </c>
      <c r="C617" s="2">
        <f t="shared" si="69"/>
        <v>0</v>
      </c>
      <c r="D617" s="2">
        <f t="shared" si="70"/>
        <v>20.158100000000001</v>
      </c>
      <c r="E617" s="2">
        <f t="shared" si="72"/>
        <v>20.158099999999997</v>
      </c>
      <c r="F617" s="2">
        <f t="shared" si="73"/>
        <v>20.181959999999997</v>
      </c>
      <c r="G617" s="2">
        <f t="shared" si="67"/>
        <v>17.732701999999996</v>
      </c>
      <c r="H617" s="2">
        <f t="shared" si="71"/>
        <v>15.740707499999987</v>
      </c>
      <c r="I617" s="2">
        <f t="array" ref="I617">SUMPRODUCT(B601:B620, (ROW(B601:B620)-ROW(B601)+1)) / (20*21/2)</f>
        <v>20.195636666666669</v>
      </c>
      <c r="J617" s="2">
        <f t="shared" si="74"/>
        <v>19.748665668665147</v>
      </c>
      <c r="K617" s="2">
        <f t="shared" si="68"/>
        <v>18.361035680803042</v>
      </c>
    </row>
    <row r="618" spans="1:11" ht="13.5" x14ac:dyDescent="0.25">
      <c r="A618" s="3">
        <f>TITRES_STAT!B621</f>
        <v>42901</v>
      </c>
      <c r="B618" s="6">
        <f>TITRES_STAT!D621</f>
        <v>20.158100000000001</v>
      </c>
      <c r="C618" s="2">
        <f t="shared" si="69"/>
        <v>0</v>
      </c>
      <c r="D618" s="2">
        <f t="shared" si="70"/>
        <v>20.158100000000001</v>
      </c>
      <c r="E618" s="2">
        <f t="shared" si="72"/>
        <v>20.158099999999997</v>
      </c>
      <c r="F618" s="2">
        <f t="shared" si="73"/>
        <v>20.201704999999997</v>
      </c>
      <c r="G618" s="2">
        <f t="shared" si="67"/>
        <v>17.826075999999997</v>
      </c>
      <c r="H618" s="2">
        <f t="shared" si="71"/>
        <v>15.765327499999987</v>
      </c>
      <c r="I618" s="2">
        <f t="array" ref="I618">SUMPRODUCT(B602:B621, (ROW(B602:B621)-ROW(B602)+1)) / (20*21/2)</f>
        <v>20.187722857142859</v>
      </c>
      <c r="J618" s="2">
        <f t="shared" si="74"/>
        <v>19.78765941450656</v>
      </c>
      <c r="K618" s="2">
        <f t="shared" si="68"/>
        <v>18.431508791359786</v>
      </c>
    </row>
    <row r="619" spans="1:11" ht="13.5" x14ac:dyDescent="0.25">
      <c r="A619" s="3">
        <f>TITRES_STAT!B622</f>
        <v>42902</v>
      </c>
      <c r="B619" s="6">
        <f>TITRES_STAT!D622</f>
        <v>20.158100000000001</v>
      </c>
      <c r="C619" s="2">
        <f t="shared" si="69"/>
        <v>0</v>
      </c>
      <c r="D619" s="2">
        <f t="shared" si="70"/>
        <v>20.158100000000001</v>
      </c>
      <c r="E619" s="2">
        <f t="shared" si="72"/>
        <v>20.158099999999997</v>
      </c>
      <c r="F619" s="2">
        <f t="shared" si="73"/>
        <v>20.221449999999997</v>
      </c>
      <c r="G619" s="2">
        <f t="shared" si="67"/>
        <v>17.919449999999994</v>
      </c>
      <c r="H619" s="2">
        <f t="shared" si="71"/>
        <v>15.789947499999988</v>
      </c>
      <c r="I619" s="2">
        <f t="array" ref="I619">SUMPRODUCT(B603:B622, (ROW(B603:B622)-ROW(B603)+1)) / (20*21/2)</f>
        <v>20.177928571428573</v>
      </c>
      <c r="J619" s="2">
        <f t="shared" si="74"/>
        <v>19.822939470267841</v>
      </c>
      <c r="K619" s="2">
        <f t="shared" si="68"/>
        <v>18.499218250522148</v>
      </c>
    </row>
    <row r="620" spans="1:11" ht="13.5" x14ac:dyDescent="0.25">
      <c r="A620" s="3">
        <f>TITRES_STAT!B623</f>
        <v>42905</v>
      </c>
      <c r="B620" s="6">
        <f>TITRES_STAT!D623</f>
        <v>20.158100000000001</v>
      </c>
      <c r="C620" s="2">
        <f t="shared" si="69"/>
        <v>0</v>
      </c>
      <c r="D620" s="2">
        <f t="shared" si="70"/>
        <v>20.158100000000001</v>
      </c>
      <c r="E620" s="2">
        <f t="shared" si="72"/>
        <v>20.158099999999997</v>
      </c>
      <c r="F620" s="2">
        <f t="shared" si="73"/>
        <v>20.241194999999998</v>
      </c>
      <c r="G620" s="2">
        <f t="shared" si="67"/>
        <v>18.012823999999995</v>
      </c>
      <c r="H620" s="2">
        <f t="shared" si="71"/>
        <v>15.814567499999987</v>
      </c>
      <c r="I620" s="2">
        <f t="array" ref="I620">SUMPRODUCT(B604:B623, (ROW(B604:B623)-ROW(B604)+1)) / (20*21/2)</f>
        <v>20.112648571428572</v>
      </c>
      <c r="J620" s="2">
        <f t="shared" si="74"/>
        <v>19.85485952071852</v>
      </c>
      <c r="K620" s="2">
        <f t="shared" si="68"/>
        <v>18.564272436776182</v>
      </c>
    </row>
    <row r="621" spans="1:11" ht="13.5" x14ac:dyDescent="0.25">
      <c r="A621" s="3">
        <f>TITRES_STAT!B624</f>
        <v>42906</v>
      </c>
      <c r="B621" s="6">
        <f>TITRES_STAT!D624</f>
        <v>20.158100000000001</v>
      </c>
      <c r="C621" s="2">
        <f t="shared" si="69"/>
        <v>0</v>
      </c>
      <c r="D621" s="2">
        <f t="shared" si="70"/>
        <v>20.158100000000001</v>
      </c>
      <c r="E621" s="2">
        <f t="shared" si="72"/>
        <v>20.158099999999997</v>
      </c>
      <c r="F621" s="2">
        <f t="shared" si="73"/>
        <v>20.260939999999994</v>
      </c>
      <c r="G621" s="2">
        <f t="shared" si="67"/>
        <v>18.106197999999996</v>
      </c>
      <c r="H621" s="2">
        <f t="shared" si="71"/>
        <v>15.836902499999987</v>
      </c>
      <c r="I621" s="2">
        <f t="array" ref="I621">SUMPRODUCT(B605:B624, (ROW(B605:B624)-ROW(B605)+1)) / (20*21/2)</f>
        <v>20.05218285714286</v>
      </c>
      <c r="J621" s="2">
        <f t="shared" si="74"/>
        <v>19.883739566364376</v>
      </c>
      <c r="K621" s="2">
        <f t="shared" si="68"/>
        <v>18.626775478471234</v>
      </c>
    </row>
    <row r="622" spans="1:11" ht="13.5" x14ac:dyDescent="0.25">
      <c r="A622" s="3">
        <f>TITRES_STAT!B625</f>
        <v>42907</v>
      </c>
      <c r="B622" s="6">
        <f>TITRES_STAT!D625</f>
        <v>20.158100000000001</v>
      </c>
      <c r="C622" s="2">
        <f t="shared" si="69"/>
        <v>0</v>
      </c>
      <c r="D622" s="2">
        <f t="shared" si="70"/>
        <v>20.158100000000001</v>
      </c>
      <c r="E622" s="2">
        <f t="shared" si="72"/>
        <v>20.158099999999997</v>
      </c>
      <c r="F622" s="2">
        <f t="shared" si="73"/>
        <v>20.240539999999996</v>
      </c>
      <c r="G622" s="2">
        <f t="shared" si="67"/>
        <v>18.199571999999993</v>
      </c>
      <c r="H622" s="2">
        <f t="shared" si="71"/>
        <v>15.859237499999988</v>
      </c>
      <c r="I622" s="2">
        <f t="array" ref="I622">SUMPRODUCT(B606:B625, (ROW(B606:B625)-ROW(B606)+1)) / (20*21/2)</f>
        <v>19.99653142857143</v>
      </c>
      <c r="J622" s="2">
        <f t="shared" si="74"/>
        <v>19.909869131472529</v>
      </c>
      <c r="K622" s="2">
        <f t="shared" si="68"/>
        <v>18.686827420491973</v>
      </c>
    </row>
    <row r="623" spans="1:11" ht="13.5" x14ac:dyDescent="0.25">
      <c r="A623" s="3">
        <f>TITRES_STAT!B626</f>
        <v>42908</v>
      </c>
      <c r="B623" s="6">
        <f>TITRES_STAT!D626</f>
        <v>19.555099999999999</v>
      </c>
      <c r="C623" s="2">
        <f t="shared" si="69"/>
        <v>-0.60300000000000153</v>
      </c>
      <c r="D623" s="2">
        <f t="shared" si="70"/>
        <v>20.037500000000001</v>
      </c>
      <c r="E623" s="2">
        <f t="shared" si="72"/>
        <v>20.097799999999999</v>
      </c>
      <c r="F623" s="2">
        <f t="shared" si="73"/>
        <v>20.189989999999995</v>
      </c>
      <c r="G623" s="2">
        <f t="shared" si="67"/>
        <v>18.280885999999995</v>
      </c>
      <c r="H623" s="2">
        <f t="shared" si="71"/>
        <v>15.878557499999989</v>
      </c>
      <c r="I623" s="2">
        <f t="array" ref="I623">SUMPRODUCT(B607:B626, (ROW(B607:B626)-ROW(B607)+1)) / (20*21/2)</f>
        <v>19.945694285714286</v>
      </c>
      <c r="J623" s="2">
        <f t="shared" si="74"/>
        <v>19.876081595141812</v>
      </c>
      <c r="K623" s="2">
        <f t="shared" si="68"/>
        <v>18.720877325570719</v>
      </c>
    </row>
    <row r="624" spans="1:11" ht="13.5" x14ac:dyDescent="0.25">
      <c r="A624" s="3">
        <f>TITRES_STAT!B627</f>
        <v>42909</v>
      </c>
      <c r="B624" s="6">
        <f>TITRES_STAT!D627</f>
        <v>19.555099999999999</v>
      </c>
      <c r="C624" s="2">
        <f t="shared" si="69"/>
        <v>0</v>
      </c>
      <c r="D624" s="2">
        <f t="shared" si="70"/>
        <v>19.916899999999998</v>
      </c>
      <c r="E624" s="2">
        <f t="shared" si="72"/>
        <v>20.037500000000001</v>
      </c>
      <c r="F624" s="2">
        <f t="shared" si="73"/>
        <v>20.139439999999993</v>
      </c>
      <c r="G624" s="2">
        <f t="shared" si="67"/>
        <v>18.362199999999994</v>
      </c>
      <c r="H624" s="2">
        <f t="shared" si="71"/>
        <v>15.899956499999989</v>
      </c>
      <c r="I624" s="2">
        <f t="array" ref="I624">SUMPRODUCT(B608:B627, (ROW(B608:B627)-ROW(B608)+1)) / (20*21/2)</f>
        <v>19.89967142857143</v>
      </c>
      <c r="J624" s="2">
        <f t="shared" si="74"/>
        <v>19.845511919414022</v>
      </c>
      <c r="K624" s="2">
        <f t="shared" si="68"/>
        <v>18.753591940254218</v>
      </c>
    </row>
    <row r="625" spans="1:11" ht="13.5" x14ac:dyDescent="0.25">
      <c r="A625" s="3">
        <f>TITRES_STAT!B628</f>
        <v>42914</v>
      </c>
      <c r="B625" s="6">
        <f>TITRES_STAT!D628</f>
        <v>19.555099999999999</v>
      </c>
      <c r="C625" s="2">
        <f t="shared" si="69"/>
        <v>0</v>
      </c>
      <c r="D625" s="2">
        <f t="shared" si="70"/>
        <v>19.796299999999999</v>
      </c>
      <c r="E625" s="2">
        <f t="shared" si="72"/>
        <v>19.977200000000003</v>
      </c>
      <c r="F625" s="2">
        <f t="shared" si="73"/>
        <v>20.088889999999996</v>
      </c>
      <c r="G625" s="2">
        <f t="shared" si="67"/>
        <v>18.443513999999997</v>
      </c>
      <c r="H625" s="2">
        <f t="shared" si="71"/>
        <v>15.921355499999988</v>
      </c>
      <c r="I625" s="2">
        <f t="array" ref="I625">SUMPRODUCT(B609:B628, (ROW(B609:B628)-ROW(B609)+1)) / (20*21/2)</f>
        <v>19.8566</v>
      </c>
      <c r="J625" s="2">
        <f t="shared" si="74"/>
        <v>19.817853641374594</v>
      </c>
      <c r="K625" s="2">
        <f t="shared" si="68"/>
        <v>18.785023628871699</v>
      </c>
    </row>
    <row r="626" spans="1:11" ht="13.5" x14ac:dyDescent="0.25">
      <c r="A626" s="3">
        <f>TITRES_STAT!B629</f>
        <v>42915</v>
      </c>
      <c r="B626" s="6">
        <f>TITRES_STAT!D629</f>
        <v>19.555099999999999</v>
      </c>
      <c r="C626" s="2">
        <f t="shared" si="69"/>
        <v>0</v>
      </c>
      <c r="D626" s="2">
        <f t="shared" si="70"/>
        <v>19.675699999999999</v>
      </c>
      <c r="E626" s="2">
        <f t="shared" si="72"/>
        <v>19.916900000000005</v>
      </c>
      <c r="F626" s="2">
        <f t="shared" si="73"/>
        <v>20.038339999999994</v>
      </c>
      <c r="G626" s="2">
        <f t="shared" ref="G626:G689" si="75">AVERAGE(B577:B626)</f>
        <v>18.524827999999999</v>
      </c>
      <c r="H626" s="2">
        <f t="shared" si="71"/>
        <v>15.942754499999989</v>
      </c>
      <c r="I626" s="2">
        <f t="array" ref="I626">SUMPRODUCT(B610:B629, (ROW(B610:B629)-ROW(B610)+1)) / (20*21/2)</f>
        <v>19.816400000000002</v>
      </c>
      <c r="J626" s="2">
        <f t="shared" si="74"/>
        <v>19.792829485053204</v>
      </c>
      <c r="K626" s="2">
        <f t="shared" si="68"/>
        <v>18.81522270224928</v>
      </c>
    </row>
    <row r="627" spans="1:11" ht="13.5" x14ac:dyDescent="0.25">
      <c r="A627" s="3">
        <f>TITRES_STAT!B630</f>
        <v>42916</v>
      </c>
      <c r="B627" s="6">
        <f>TITRES_STAT!D630</f>
        <v>19.555099999999999</v>
      </c>
      <c r="C627" s="2">
        <f t="shared" si="69"/>
        <v>0</v>
      </c>
      <c r="D627" s="2">
        <f t="shared" si="70"/>
        <v>19.555099999999999</v>
      </c>
      <c r="E627" s="2">
        <f t="shared" si="72"/>
        <v>19.856600000000004</v>
      </c>
      <c r="F627" s="2">
        <f t="shared" si="73"/>
        <v>20.007349999999995</v>
      </c>
      <c r="G627" s="2">
        <f t="shared" si="75"/>
        <v>18.606141999999998</v>
      </c>
      <c r="H627" s="2">
        <f t="shared" si="71"/>
        <v>15.964153499999988</v>
      </c>
      <c r="I627" s="2">
        <f t="array" ref="I627">SUMPRODUCT(B611:B630, (ROW(B611:B630)-ROW(B611)+1)) / (20*21/2)</f>
        <v>19.779071428571431</v>
      </c>
      <c r="J627" s="2">
        <f t="shared" si="74"/>
        <v>19.770188581714805</v>
      </c>
      <c r="K627" s="2">
        <f t="shared" ref="K627:K690" si="76">$K$4*B627+(1-$K$4)*K626</f>
        <v>18.844237498239504</v>
      </c>
    </row>
    <row r="628" spans="1:11" ht="13.5" x14ac:dyDescent="0.25">
      <c r="A628" s="3">
        <f>TITRES_STAT!B631</f>
        <v>42919</v>
      </c>
      <c r="B628" s="6">
        <f>TITRES_STAT!D631</f>
        <v>19.555099999999999</v>
      </c>
      <c r="C628" s="2">
        <f t="shared" si="69"/>
        <v>0</v>
      </c>
      <c r="D628" s="2">
        <f t="shared" si="70"/>
        <v>19.555099999999999</v>
      </c>
      <c r="E628" s="2">
        <f t="shared" si="72"/>
        <v>19.796300000000002</v>
      </c>
      <c r="F628" s="2">
        <f t="shared" si="73"/>
        <v>19.977199999999993</v>
      </c>
      <c r="G628" s="2">
        <f t="shared" si="75"/>
        <v>18.687456000000001</v>
      </c>
      <c r="H628" s="2">
        <f t="shared" si="71"/>
        <v>15.98555249999999</v>
      </c>
      <c r="I628" s="2">
        <f t="array" ref="I628">SUMPRODUCT(B612:B631, (ROW(B612:B631)-ROW(B612)+1)) / (20*21/2)</f>
        <v>19.744614285714288</v>
      </c>
      <c r="J628" s="2">
        <f t="shared" si="74"/>
        <v>19.749703954884826</v>
      </c>
      <c r="K628" s="2">
        <f t="shared" si="76"/>
        <v>18.872114459092856</v>
      </c>
    </row>
    <row r="629" spans="1:11" ht="13.5" x14ac:dyDescent="0.25">
      <c r="A629" s="3">
        <f>TITRES_STAT!B632</f>
        <v>42920</v>
      </c>
      <c r="B629" s="6">
        <f>TITRES_STAT!D632</f>
        <v>19.555099999999999</v>
      </c>
      <c r="C629" s="2">
        <f t="shared" si="69"/>
        <v>0</v>
      </c>
      <c r="D629" s="2">
        <f t="shared" si="70"/>
        <v>19.555099999999999</v>
      </c>
      <c r="E629" s="2">
        <f t="shared" si="72"/>
        <v>19.736000000000001</v>
      </c>
      <c r="F629" s="2">
        <f t="shared" si="73"/>
        <v>19.947049999999994</v>
      </c>
      <c r="G629" s="2">
        <f t="shared" si="75"/>
        <v>18.768770000000004</v>
      </c>
      <c r="H629" s="2">
        <f t="shared" si="71"/>
        <v>16.006951499999989</v>
      </c>
      <c r="I629" s="2">
        <f t="array" ref="I629">SUMPRODUCT(B613:B632, (ROW(B613:B632)-ROW(B613)+1)) / (20*21/2)</f>
        <v>19.713028571428577</v>
      </c>
      <c r="J629" s="2">
        <f t="shared" si="74"/>
        <v>19.731170244895797</v>
      </c>
      <c r="K629" s="2">
        <f t="shared" si="76"/>
        <v>18.898898205795096</v>
      </c>
    </row>
    <row r="630" spans="1:11" ht="13.5" x14ac:dyDescent="0.25">
      <c r="A630" s="3">
        <f>TITRES_STAT!B633</f>
        <v>42921</v>
      </c>
      <c r="B630" s="6">
        <f>TITRES_STAT!D633</f>
        <v>19.555099999999999</v>
      </c>
      <c r="C630" s="2">
        <f t="shared" si="69"/>
        <v>0</v>
      </c>
      <c r="D630" s="2">
        <f t="shared" si="70"/>
        <v>19.555099999999999</v>
      </c>
      <c r="E630" s="2">
        <f t="shared" si="72"/>
        <v>19.675700000000003</v>
      </c>
      <c r="F630" s="2">
        <f t="shared" si="73"/>
        <v>19.916899999999991</v>
      </c>
      <c r="G630" s="2">
        <f t="shared" si="75"/>
        <v>18.850084000000003</v>
      </c>
      <c r="H630" s="2">
        <f t="shared" si="71"/>
        <v>16.028350499999991</v>
      </c>
      <c r="I630" s="2">
        <f t="array" ref="I630">SUMPRODUCT(B614:B633, (ROW(B614:B633)-ROW(B614)+1)) / (20*21/2)</f>
        <v>19.684314285714287</v>
      </c>
      <c r="J630" s="2">
        <f t="shared" si="74"/>
        <v>19.714401650143817</v>
      </c>
      <c r="K630" s="2">
        <f t="shared" si="76"/>
        <v>18.924631609489406</v>
      </c>
    </row>
    <row r="631" spans="1:11" ht="13.5" x14ac:dyDescent="0.25">
      <c r="A631" s="3">
        <f>TITRES_STAT!B634</f>
        <v>42922</v>
      </c>
      <c r="B631" s="6">
        <f>TITRES_STAT!D634</f>
        <v>19.555099999999999</v>
      </c>
      <c r="C631" s="2">
        <f t="shared" si="69"/>
        <v>0</v>
      </c>
      <c r="D631" s="2">
        <f t="shared" si="70"/>
        <v>19.555099999999999</v>
      </c>
      <c r="E631" s="2">
        <f t="shared" si="72"/>
        <v>19.615400000000001</v>
      </c>
      <c r="F631" s="2">
        <f t="shared" si="73"/>
        <v>19.886749999999992</v>
      </c>
      <c r="G631" s="2">
        <f t="shared" si="75"/>
        <v>18.931398000000005</v>
      </c>
      <c r="H631" s="2">
        <f t="shared" si="71"/>
        <v>16.04974949999999</v>
      </c>
      <c r="I631" s="2">
        <f t="array" ref="I631">SUMPRODUCT(B615:B634, (ROW(B615:B634)-ROW(B615)+1)) / (20*21/2)</f>
        <v>19.658471428571431</v>
      </c>
      <c r="J631" s="2">
        <f t="shared" si="74"/>
        <v>19.699230064415836</v>
      </c>
      <c r="K631" s="2">
        <f t="shared" si="76"/>
        <v>18.949355860097665</v>
      </c>
    </row>
    <row r="632" spans="1:11" ht="13.5" x14ac:dyDescent="0.25">
      <c r="A632" s="3">
        <f>TITRES_STAT!B635</f>
        <v>42923</v>
      </c>
      <c r="B632" s="6">
        <f>TITRES_STAT!D635</f>
        <v>19.555099999999999</v>
      </c>
      <c r="C632" s="2">
        <f t="shared" si="69"/>
        <v>0</v>
      </c>
      <c r="D632" s="2">
        <f t="shared" si="70"/>
        <v>19.555099999999999</v>
      </c>
      <c r="E632" s="2">
        <f t="shared" si="72"/>
        <v>19.555100000000003</v>
      </c>
      <c r="F632" s="2">
        <f t="shared" si="73"/>
        <v>19.856599999999993</v>
      </c>
      <c r="G632" s="2">
        <f t="shared" si="75"/>
        <v>19.012712000000004</v>
      </c>
      <c r="H632" s="2">
        <f t="shared" si="71"/>
        <v>16.073412999999988</v>
      </c>
      <c r="I632" s="2">
        <f t="array" ref="I632">SUMPRODUCT(B616:B635, (ROW(B616:B635)-ROW(B616)+1)) / (20*21/2)</f>
        <v>19.6355</v>
      </c>
      <c r="J632" s="2">
        <f t="shared" si="74"/>
        <v>19.685503391614329</v>
      </c>
      <c r="K632" s="2">
        <f t="shared" si="76"/>
        <v>18.973110532250697</v>
      </c>
    </row>
    <row r="633" spans="1:11" ht="13.5" x14ac:dyDescent="0.25">
      <c r="A633" s="3">
        <f>TITRES_STAT!B636</f>
        <v>42926</v>
      </c>
      <c r="B633" s="6">
        <f>TITRES_STAT!D636</f>
        <v>19.555099999999999</v>
      </c>
      <c r="C633" s="2">
        <f t="shared" si="69"/>
        <v>0</v>
      </c>
      <c r="D633" s="2">
        <f t="shared" si="70"/>
        <v>19.555099999999999</v>
      </c>
      <c r="E633" s="2">
        <f t="shared" si="72"/>
        <v>19.555100000000003</v>
      </c>
      <c r="F633" s="2">
        <f t="shared" si="73"/>
        <v>19.826449999999994</v>
      </c>
      <c r="G633" s="2">
        <f t="shared" si="75"/>
        <v>19.094026000000007</v>
      </c>
      <c r="H633" s="2">
        <f t="shared" si="71"/>
        <v>16.097076499999989</v>
      </c>
      <c r="I633" s="2">
        <f t="array" ref="I633">SUMPRODUCT(B617:B636, (ROW(B617:B636)-ROW(B617)+1)) / (20*21/2)</f>
        <v>19.615400000000001</v>
      </c>
      <c r="J633" s="2">
        <f t="shared" si="74"/>
        <v>19.673084020984394</v>
      </c>
      <c r="K633" s="2">
        <f t="shared" si="76"/>
        <v>18.99593364863302</v>
      </c>
    </row>
    <row r="634" spans="1:11" ht="13.5" x14ac:dyDescent="0.25">
      <c r="A634" s="3">
        <f>TITRES_STAT!B637</f>
        <v>42927</v>
      </c>
      <c r="B634" s="6">
        <f>TITRES_STAT!D637</f>
        <v>19.555099999999999</v>
      </c>
      <c r="C634" s="2">
        <f t="shared" si="69"/>
        <v>0</v>
      </c>
      <c r="D634" s="2">
        <f t="shared" si="70"/>
        <v>19.555099999999999</v>
      </c>
      <c r="E634" s="2">
        <f t="shared" si="72"/>
        <v>19.555100000000003</v>
      </c>
      <c r="F634" s="2">
        <f t="shared" si="73"/>
        <v>19.796299999999995</v>
      </c>
      <c r="G634" s="2">
        <f t="shared" si="75"/>
        <v>19.175340000000006</v>
      </c>
      <c r="H634" s="2">
        <f t="shared" si="71"/>
        <v>16.120739999999991</v>
      </c>
      <c r="I634" s="2">
        <f t="array" ref="I634">SUMPRODUCT(B618:B637, (ROW(B618:B637)-ROW(B618)+1)) / (20*21/2)</f>
        <v>19.59817142857143</v>
      </c>
      <c r="J634" s="2">
        <f t="shared" si="74"/>
        <v>19.66184744755731</v>
      </c>
      <c r="K634" s="2">
        <f t="shared" si="76"/>
        <v>19.01786174084349</v>
      </c>
    </row>
    <row r="635" spans="1:11" ht="13.5" x14ac:dyDescent="0.25">
      <c r="A635" s="3">
        <f>TITRES_STAT!B638</f>
        <v>42928</v>
      </c>
      <c r="B635" s="6">
        <f>TITRES_STAT!D638</f>
        <v>19.555099999999999</v>
      </c>
      <c r="C635" s="2">
        <f t="shared" si="69"/>
        <v>0</v>
      </c>
      <c r="D635" s="2">
        <f t="shared" si="70"/>
        <v>19.555099999999999</v>
      </c>
      <c r="E635" s="2">
        <f t="shared" si="72"/>
        <v>19.555100000000003</v>
      </c>
      <c r="F635" s="2">
        <f t="shared" si="73"/>
        <v>19.766149999999996</v>
      </c>
      <c r="G635" s="2">
        <f t="shared" si="75"/>
        <v>19.256654000000008</v>
      </c>
      <c r="H635" s="2">
        <f t="shared" si="71"/>
        <v>16.144403499999989</v>
      </c>
      <c r="I635" s="2">
        <f t="array" ref="I635">SUMPRODUCT(B619:B638, (ROW(B619:B638)-ROW(B619)+1)) / (20*21/2)</f>
        <v>19.583814285714283</v>
      </c>
      <c r="J635" s="2">
        <f t="shared" si="74"/>
        <v>19.651681023980423</v>
      </c>
      <c r="K635" s="2">
        <f t="shared" si="76"/>
        <v>19.038929907869235</v>
      </c>
    </row>
    <row r="636" spans="1:11" ht="13.5" x14ac:dyDescent="0.25">
      <c r="A636" s="3">
        <f>TITRES_STAT!B639</f>
        <v>42929</v>
      </c>
      <c r="B636" s="6">
        <f>TITRES_STAT!D639</f>
        <v>19.555099999999999</v>
      </c>
      <c r="C636" s="2">
        <f t="shared" si="69"/>
        <v>0</v>
      </c>
      <c r="D636" s="2">
        <f t="shared" si="70"/>
        <v>19.555099999999999</v>
      </c>
      <c r="E636" s="2">
        <f t="shared" si="72"/>
        <v>19.555100000000003</v>
      </c>
      <c r="F636" s="2">
        <f t="shared" si="73"/>
        <v>19.735999999999997</v>
      </c>
      <c r="G636" s="2">
        <f t="shared" si="75"/>
        <v>19.337968000000011</v>
      </c>
      <c r="H636" s="2">
        <f t="shared" si="71"/>
        <v>16.16806699999999</v>
      </c>
      <c r="I636" s="2">
        <f t="array" ref="I636">SUMPRODUCT(B620:B639, (ROW(B620:B639)-ROW(B620)+1)) / (20*21/2)</f>
        <v>19.572328571428574</v>
      </c>
      <c r="J636" s="2">
        <f t="shared" si="74"/>
        <v>19.642482831220384</v>
      </c>
      <c r="K636" s="2">
        <f t="shared" si="76"/>
        <v>19.059171872266518</v>
      </c>
    </row>
    <row r="637" spans="1:11" ht="13.5" x14ac:dyDescent="0.25">
      <c r="A637" s="3">
        <f>TITRES_STAT!B640</f>
        <v>42930</v>
      </c>
      <c r="B637" s="6">
        <f>TITRES_STAT!D640</f>
        <v>19.555099999999999</v>
      </c>
      <c r="C637" s="2">
        <f t="shared" si="69"/>
        <v>0</v>
      </c>
      <c r="D637" s="2">
        <f t="shared" si="70"/>
        <v>19.555099999999999</v>
      </c>
      <c r="E637" s="2">
        <f t="shared" si="72"/>
        <v>19.555100000000003</v>
      </c>
      <c r="F637" s="2">
        <f t="shared" si="73"/>
        <v>19.705849999999995</v>
      </c>
      <c r="G637" s="2">
        <f t="shared" si="75"/>
        <v>19.41928200000001</v>
      </c>
      <c r="H637" s="2">
        <f t="shared" si="71"/>
        <v>16.191730499999991</v>
      </c>
      <c r="I637" s="2">
        <f t="array" ref="I637">SUMPRODUCT(B621:B640, (ROW(B621:B640)-ROW(B621)+1)) / (20*21/2)</f>
        <v>19.563714285714287</v>
      </c>
      <c r="J637" s="2">
        <f t="shared" si="74"/>
        <v>19.634160656818445</v>
      </c>
      <c r="K637" s="2">
        <f t="shared" si="76"/>
        <v>19.078620034138417</v>
      </c>
    </row>
    <row r="638" spans="1:11" ht="13.5" x14ac:dyDescent="0.25">
      <c r="A638" s="3">
        <f>TITRES_STAT!B641</f>
        <v>42933</v>
      </c>
      <c r="B638" s="6">
        <f>TITRES_STAT!D641</f>
        <v>19.555099999999999</v>
      </c>
      <c r="C638" s="2">
        <f t="shared" si="69"/>
        <v>0</v>
      </c>
      <c r="D638" s="2">
        <f t="shared" si="70"/>
        <v>19.555099999999999</v>
      </c>
      <c r="E638" s="2">
        <f t="shared" si="72"/>
        <v>19.555100000000003</v>
      </c>
      <c r="F638" s="2">
        <f t="shared" si="73"/>
        <v>19.675699999999996</v>
      </c>
      <c r="G638" s="2">
        <f t="shared" si="75"/>
        <v>19.500596000000012</v>
      </c>
      <c r="H638" s="2">
        <f t="shared" si="71"/>
        <v>16.215393999999989</v>
      </c>
      <c r="I638" s="2">
        <f t="array" ref="I638">SUMPRODUCT(B622:B641, (ROW(B622:B641)-ROW(B622)+1)) / (20*21/2)</f>
        <v>19.557971428571427</v>
      </c>
      <c r="J638" s="2">
        <f t="shared" si="74"/>
        <v>19.626631070454785</v>
      </c>
      <c r="K638" s="2">
        <f t="shared" si="76"/>
        <v>19.097305522995732</v>
      </c>
    </row>
    <row r="639" spans="1:11" ht="13.5" x14ac:dyDescent="0.25">
      <c r="A639" s="3">
        <f>TITRES_STAT!B642</f>
        <v>42934</v>
      </c>
      <c r="B639" s="6">
        <f>TITRES_STAT!D642</f>
        <v>19.555099999999999</v>
      </c>
      <c r="C639" s="2">
        <f t="shared" si="69"/>
        <v>0</v>
      </c>
      <c r="D639" s="2">
        <f t="shared" si="70"/>
        <v>19.555099999999999</v>
      </c>
      <c r="E639" s="2">
        <f t="shared" si="72"/>
        <v>19.555100000000003</v>
      </c>
      <c r="F639" s="2">
        <f t="shared" si="73"/>
        <v>19.645549999999993</v>
      </c>
      <c r="G639" s="2">
        <f t="shared" si="75"/>
        <v>19.581910000000011</v>
      </c>
      <c r="H639" s="2">
        <f t="shared" si="71"/>
        <v>16.239057499999991</v>
      </c>
      <c r="I639" s="2">
        <f t="array" ref="I639">SUMPRODUCT(B623:B642, (ROW(B623:B642)-ROW(B623)+1)) / (20*21/2)</f>
        <v>19.555099999999999</v>
      </c>
      <c r="J639" s="2">
        <f t="shared" si="74"/>
        <v>19.619818587554331</v>
      </c>
      <c r="K639" s="2">
        <f t="shared" si="76"/>
        <v>19.115258247584133</v>
      </c>
    </row>
    <row r="640" spans="1:11" ht="13.5" x14ac:dyDescent="0.25">
      <c r="A640" s="3">
        <f>TITRES_STAT!B643</f>
        <v>42935</v>
      </c>
      <c r="B640" s="6">
        <f>TITRES_STAT!D643</f>
        <v>19.555099999999999</v>
      </c>
      <c r="C640" s="2">
        <f t="shared" si="69"/>
        <v>0</v>
      </c>
      <c r="D640" s="2">
        <f t="shared" si="70"/>
        <v>19.555099999999999</v>
      </c>
      <c r="E640" s="2">
        <f t="shared" si="72"/>
        <v>19.555100000000003</v>
      </c>
      <c r="F640" s="2">
        <f t="shared" si="73"/>
        <v>19.615399999999998</v>
      </c>
      <c r="G640" s="2">
        <f t="shared" si="75"/>
        <v>19.66322400000001</v>
      </c>
      <c r="H640" s="2">
        <f t="shared" si="71"/>
        <v>16.262720999999988</v>
      </c>
      <c r="I640" s="2">
        <f t="array" ref="I640">SUMPRODUCT(B624:B643, (ROW(B624:B643)-ROW(B624)+1)) / (20*21/2)</f>
        <v>19.555099999999999</v>
      </c>
      <c r="J640" s="2">
        <f t="shared" si="74"/>
        <v>19.613654912549158</v>
      </c>
      <c r="K640" s="2">
        <f t="shared" si="76"/>
        <v>19.132506943757303</v>
      </c>
    </row>
    <row r="641" spans="1:11" ht="13.5" x14ac:dyDescent="0.25">
      <c r="A641" s="3">
        <f>TITRES_STAT!B644</f>
        <v>42936</v>
      </c>
      <c r="B641" s="6">
        <f>TITRES_STAT!D644</f>
        <v>19.555099999999999</v>
      </c>
      <c r="C641" s="2">
        <f t="shared" si="69"/>
        <v>0</v>
      </c>
      <c r="D641" s="2">
        <f t="shared" si="70"/>
        <v>19.555099999999999</v>
      </c>
      <c r="E641" s="2">
        <f t="shared" si="72"/>
        <v>19.555100000000003</v>
      </c>
      <c r="F641" s="2">
        <f t="shared" si="73"/>
        <v>19.585249999999995</v>
      </c>
      <c r="G641" s="2">
        <f t="shared" si="75"/>
        <v>19.730622000000011</v>
      </c>
      <c r="H641" s="2">
        <f t="shared" si="71"/>
        <v>16.28638449999999</v>
      </c>
      <c r="I641" s="2">
        <f t="array" ref="I641">SUMPRODUCT(B625:B644, (ROW(B625:B644)-ROW(B625)+1)) / (20*21/2)</f>
        <v>19.555099999999999</v>
      </c>
      <c r="J641" s="2">
        <f t="shared" si="74"/>
        <v>19.608078254211144</v>
      </c>
      <c r="K641" s="2">
        <f t="shared" si="76"/>
        <v>19.1490792204727</v>
      </c>
    </row>
    <row r="642" spans="1:11" ht="13.5" x14ac:dyDescent="0.25">
      <c r="A642" s="3">
        <f>TITRES_STAT!B645</f>
        <v>42937</v>
      </c>
      <c r="B642" s="6">
        <f>TITRES_STAT!D645</f>
        <v>19.555099999999999</v>
      </c>
      <c r="C642" s="2">
        <f t="shared" si="69"/>
        <v>0</v>
      </c>
      <c r="D642" s="2">
        <f t="shared" si="70"/>
        <v>19.555099999999999</v>
      </c>
      <c r="E642" s="2">
        <f t="shared" si="72"/>
        <v>19.555100000000003</v>
      </c>
      <c r="F642" s="2">
        <f t="shared" si="73"/>
        <v>19.555099999999996</v>
      </c>
      <c r="G642" s="2">
        <f t="shared" si="75"/>
        <v>19.783526000000013</v>
      </c>
      <c r="H642" s="2">
        <f t="shared" si="71"/>
        <v>16.310047999999991</v>
      </c>
      <c r="I642" s="2">
        <f t="array" ref="I642">SUMPRODUCT(B626:B645, (ROW(B626:B645)-ROW(B626)+1)) / (20*21/2)</f>
        <v>19.555099999999999</v>
      </c>
      <c r="J642" s="2">
        <f t="shared" si="74"/>
        <v>19.603032706191037</v>
      </c>
      <c r="K642" s="2">
        <f t="shared" si="76"/>
        <v>19.165001603983573</v>
      </c>
    </row>
    <row r="643" spans="1:11" ht="13.5" x14ac:dyDescent="0.25">
      <c r="A643" s="3">
        <f>TITRES_STAT!B646</f>
        <v>42940</v>
      </c>
      <c r="B643" s="6">
        <f>TITRES_STAT!D646</f>
        <v>19.555099999999999</v>
      </c>
      <c r="C643" s="2">
        <f t="shared" si="69"/>
        <v>0</v>
      </c>
      <c r="D643" s="2">
        <f t="shared" si="70"/>
        <v>19.555099999999999</v>
      </c>
      <c r="E643" s="2">
        <f t="shared" si="72"/>
        <v>19.555100000000003</v>
      </c>
      <c r="F643" s="2">
        <f t="shared" si="73"/>
        <v>19.555099999999996</v>
      </c>
      <c r="G643" s="2">
        <f t="shared" si="75"/>
        <v>19.821278000000014</v>
      </c>
      <c r="H643" s="2">
        <f t="shared" si="71"/>
        <v>16.333711499999989</v>
      </c>
      <c r="I643" s="2">
        <f t="array" ref="I643">SUMPRODUCT(B627:B646, (ROW(B627:B646)-ROW(B627)+1)) / (20*21/2)</f>
        <v>19.555099999999999</v>
      </c>
      <c r="J643" s="2">
        <f t="shared" si="74"/>
        <v>19.598467686553796</v>
      </c>
      <c r="K643" s="2">
        <f t="shared" si="76"/>
        <v>19.180299580297941</v>
      </c>
    </row>
    <row r="644" spans="1:11" ht="13.5" x14ac:dyDescent="0.25">
      <c r="A644" s="3">
        <f>TITRES_STAT!B647</f>
        <v>42942</v>
      </c>
      <c r="B644" s="6">
        <f>TITRES_STAT!D647</f>
        <v>19.555099999999999</v>
      </c>
      <c r="C644" s="2">
        <f t="shared" ref="C644:C707" si="77">B644-B643</f>
        <v>0</v>
      </c>
      <c r="D644" s="2">
        <f t="shared" si="70"/>
        <v>19.555099999999999</v>
      </c>
      <c r="E644" s="2">
        <f t="shared" si="72"/>
        <v>19.555100000000003</v>
      </c>
      <c r="F644" s="2">
        <f t="shared" si="73"/>
        <v>19.555099999999996</v>
      </c>
      <c r="G644" s="2">
        <f t="shared" si="75"/>
        <v>19.843138000000014</v>
      </c>
      <c r="H644" s="2">
        <f t="shared" si="71"/>
        <v>16.35737499999999</v>
      </c>
      <c r="I644" s="2">
        <f t="array" ref="I644">SUMPRODUCT(B628:B647, (ROW(B628:B647)-ROW(B628)+1)) / (20*21/2)</f>
        <v>19.555099999999999</v>
      </c>
      <c r="J644" s="2">
        <f t="shared" si="74"/>
        <v>19.594337430691532</v>
      </c>
      <c r="K644" s="2">
        <f t="shared" si="76"/>
        <v>19.194997635972531</v>
      </c>
    </row>
    <row r="645" spans="1:11" ht="13.5" x14ac:dyDescent="0.25">
      <c r="A645" s="3">
        <f>TITRES_STAT!B648</f>
        <v>42943</v>
      </c>
      <c r="B645" s="6">
        <f>TITRES_STAT!D648</f>
        <v>19.555099999999999</v>
      </c>
      <c r="C645" s="2">
        <f t="shared" si="77"/>
        <v>0</v>
      </c>
      <c r="D645" s="2">
        <f t="shared" si="70"/>
        <v>19.555099999999999</v>
      </c>
      <c r="E645" s="2">
        <f t="shared" si="72"/>
        <v>19.555100000000003</v>
      </c>
      <c r="F645" s="2">
        <f t="shared" si="73"/>
        <v>19.555099999999996</v>
      </c>
      <c r="G645" s="2">
        <f t="shared" si="75"/>
        <v>19.864998000000018</v>
      </c>
      <c r="H645" s="2">
        <f t="shared" si="71"/>
        <v>16.381038499999992</v>
      </c>
      <c r="I645" s="2">
        <f t="array" ref="I645">SUMPRODUCT(B629:B648, (ROW(B629:B648)-ROW(B629)+1)) / (20*21/2)</f>
        <v>19.555099999999999</v>
      </c>
      <c r="J645" s="2">
        <f t="shared" si="74"/>
        <v>19.590600532530434</v>
      </c>
      <c r="K645" s="2">
        <f t="shared" si="76"/>
        <v>19.209119297306941</v>
      </c>
    </row>
    <row r="646" spans="1:11" ht="13.5" x14ac:dyDescent="0.25">
      <c r="A646" s="3">
        <f>TITRES_STAT!B649</f>
        <v>42944</v>
      </c>
      <c r="B646" s="6">
        <f>TITRES_STAT!D649</f>
        <v>19.555099999999999</v>
      </c>
      <c r="C646" s="2">
        <f t="shared" si="77"/>
        <v>0</v>
      </c>
      <c r="D646" s="2">
        <f t="shared" ref="D646:D709" si="78">AVERAGE(B642:B646)</f>
        <v>19.555099999999999</v>
      </c>
      <c r="E646" s="2">
        <f t="shared" si="72"/>
        <v>19.555100000000003</v>
      </c>
      <c r="F646" s="2">
        <f t="shared" si="73"/>
        <v>19.555099999999996</v>
      </c>
      <c r="G646" s="2">
        <f t="shared" si="75"/>
        <v>19.870306000000017</v>
      </c>
      <c r="H646" s="2">
        <f t="shared" si="71"/>
        <v>16.40470199999999</v>
      </c>
      <c r="I646" s="2">
        <f t="array" ref="I646">SUMPRODUCT(B630:B649, (ROW(B630:B649)-ROW(B630)+1)) / (20*21/2)</f>
        <v>19.555099999999999</v>
      </c>
      <c r="J646" s="2">
        <f t="shared" si="74"/>
        <v>19.5872195294323</v>
      </c>
      <c r="K646" s="2">
        <f t="shared" si="76"/>
        <v>19.222687168000785</v>
      </c>
    </row>
    <row r="647" spans="1:11" ht="13.5" x14ac:dyDescent="0.25">
      <c r="A647" s="3">
        <f>TITRES_STAT!B650</f>
        <v>42947</v>
      </c>
      <c r="B647" s="6">
        <f>TITRES_STAT!D650</f>
        <v>19.555099999999999</v>
      </c>
      <c r="C647" s="2">
        <f t="shared" si="77"/>
        <v>0</v>
      </c>
      <c r="D647" s="2">
        <f t="shared" si="78"/>
        <v>19.555099999999999</v>
      </c>
      <c r="E647" s="2">
        <f t="shared" si="72"/>
        <v>19.555100000000003</v>
      </c>
      <c r="F647" s="2">
        <f t="shared" si="73"/>
        <v>19.555099999999996</v>
      </c>
      <c r="G647" s="2">
        <f t="shared" si="75"/>
        <v>19.866144000000016</v>
      </c>
      <c r="H647" s="2">
        <f t="shared" si="71"/>
        <v>16.428365499999991</v>
      </c>
      <c r="I647" s="2">
        <f t="array" ref="I647">SUMPRODUCT(B631:B650, (ROW(B631:B650)-ROW(B631)+1)) / (20*21/2)</f>
        <v>19.555099999999999</v>
      </c>
      <c r="J647" s="2">
        <f t="shared" si="74"/>
        <v>19.584160526629226</v>
      </c>
      <c r="K647" s="2">
        <f t="shared" si="76"/>
        <v>19.235722965334087</v>
      </c>
    </row>
    <row r="648" spans="1:11" ht="13.5" x14ac:dyDescent="0.25">
      <c r="A648" s="3">
        <f>TITRES_STAT!B651</f>
        <v>42948</v>
      </c>
      <c r="B648" s="6">
        <f>TITRES_STAT!D651</f>
        <v>19.555099999999999</v>
      </c>
      <c r="C648" s="2">
        <f t="shared" si="77"/>
        <v>0</v>
      </c>
      <c r="D648" s="2">
        <f t="shared" si="78"/>
        <v>19.555099999999999</v>
      </c>
      <c r="E648" s="2">
        <f t="shared" si="72"/>
        <v>19.555100000000003</v>
      </c>
      <c r="F648" s="2">
        <f t="shared" si="73"/>
        <v>19.555099999999996</v>
      </c>
      <c r="G648" s="2">
        <f t="shared" si="75"/>
        <v>19.861982000000015</v>
      </c>
      <c r="H648" s="2">
        <f t="shared" si="71"/>
        <v>16.452028999999992</v>
      </c>
      <c r="I648" s="2">
        <f t="array" ref="I648">SUMPRODUCT(B632:B651, (ROW(B632:B651)-ROW(B632)+1)) / (20*21/2)</f>
        <v>19.555099999999999</v>
      </c>
      <c r="J648" s="2">
        <f t="shared" si="74"/>
        <v>19.581392857426444</v>
      </c>
      <c r="K648" s="2">
        <f t="shared" si="76"/>
        <v>19.248247554928827</v>
      </c>
    </row>
    <row r="649" spans="1:11" ht="13.5" x14ac:dyDescent="0.25">
      <c r="A649" s="3">
        <f>TITRES_STAT!B652</f>
        <v>42949</v>
      </c>
      <c r="B649" s="6">
        <f>TITRES_STAT!D652</f>
        <v>19.555099999999999</v>
      </c>
      <c r="C649" s="2">
        <f t="shared" si="77"/>
        <v>0</v>
      </c>
      <c r="D649" s="2">
        <f t="shared" si="78"/>
        <v>19.555099999999999</v>
      </c>
      <c r="E649" s="2">
        <f t="shared" si="72"/>
        <v>19.555100000000003</v>
      </c>
      <c r="F649" s="2">
        <f t="shared" si="73"/>
        <v>19.555099999999996</v>
      </c>
      <c r="G649" s="2">
        <f t="shared" si="75"/>
        <v>19.857820000000014</v>
      </c>
      <c r="H649" s="2">
        <f t="shared" si="71"/>
        <v>16.47569249999999</v>
      </c>
      <c r="I649" s="2">
        <f t="array" ref="I649">SUMPRODUCT(B633:B652, (ROW(B633:B652)-ROW(B633)+1)) / (20*21/2)</f>
        <v>19.555099999999999</v>
      </c>
      <c r="J649" s="2">
        <f t="shared" si="74"/>
        <v>19.578888775766782</v>
      </c>
      <c r="K649" s="2">
        <f t="shared" si="76"/>
        <v>19.260280984147304</v>
      </c>
    </row>
    <row r="650" spans="1:11" ht="13.5" x14ac:dyDescent="0.25">
      <c r="A650" s="3">
        <f>TITRES_STAT!B653</f>
        <v>42950</v>
      </c>
      <c r="B650" s="6">
        <f>TITRES_STAT!D653</f>
        <v>19.555099999999999</v>
      </c>
      <c r="C650" s="2">
        <f t="shared" si="77"/>
        <v>0</v>
      </c>
      <c r="D650" s="2">
        <f t="shared" si="78"/>
        <v>19.555099999999999</v>
      </c>
      <c r="E650" s="2">
        <f t="shared" si="72"/>
        <v>19.555100000000003</v>
      </c>
      <c r="F650" s="2">
        <f t="shared" si="73"/>
        <v>19.555099999999996</v>
      </c>
      <c r="G650" s="2">
        <f t="shared" si="75"/>
        <v>19.853658000000017</v>
      </c>
      <c r="H650" s="2">
        <f t="shared" ref="H650:H713" si="79">AVERAGE(B451:B650)</f>
        <v>16.499355999999992</v>
      </c>
      <c r="I650" s="2">
        <f t="array" ref="I650">SUMPRODUCT(B634:B653, (ROW(B634:B653)-ROW(B634)+1)) / (20*21/2)</f>
        <v>19.555099999999999</v>
      </c>
      <c r="J650" s="2">
        <f t="shared" si="74"/>
        <v>19.576623178074708</v>
      </c>
      <c r="K650" s="2">
        <f t="shared" si="76"/>
        <v>19.271842514180744</v>
      </c>
    </row>
    <row r="651" spans="1:11" ht="13.5" x14ac:dyDescent="0.25">
      <c r="A651" s="3">
        <f>TITRES_STAT!B654</f>
        <v>42951</v>
      </c>
      <c r="B651" s="6">
        <f>TITRES_STAT!D654</f>
        <v>19.555099999999999</v>
      </c>
      <c r="C651" s="2">
        <f t="shared" si="77"/>
        <v>0</v>
      </c>
      <c r="D651" s="2">
        <f t="shared" si="78"/>
        <v>19.555099999999999</v>
      </c>
      <c r="E651" s="2">
        <f t="shared" si="72"/>
        <v>19.555100000000003</v>
      </c>
      <c r="F651" s="2">
        <f t="shared" si="73"/>
        <v>19.555099999999996</v>
      </c>
      <c r="G651" s="2">
        <f t="shared" si="75"/>
        <v>19.849496000000016</v>
      </c>
      <c r="H651" s="2">
        <f t="shared" si="79"/>
        <v>16.52301949999999</v>
      </c>
      <c r="I651" s="2">
        <f t="array" ref="I651">SUMPRODUCT(B635:B654, (ROW(B635:B654)-ROW(B635)+1)) / (20*21/2)</f>
        <v>19.610890476190473</v>
      </c>
      <c r="J651" s="2">
        <f t="shared" si="74"/>
        <v>19.574573351591404</v>
      </c>
      <c r="K651" s="2">
        <f t="shared" si="76"/>
        <v>19.282950650879538</v>
      </c>
    </row>
    <row r="652" spans="1:11" ht="13.5" x14ac:dyDescent="0.25">
      <c r="A652" s="3">
        <f>TITRES_STAT!B655</f>
        <v>42954</v>
      </c>
      <c r="B652" s="6">
        <f>TITRES_STAT!D655</f>
        <v>19.555099999999999</v>
      </c>
      <c r="C652" s="2">
        <f t="shared" si="77"/>
        <v>0</v>
      </c>
      <c r="D652" s="2">
        <f t="shared" si="78"/>
        <v>19.555099999999999</v>
      </c>
      <c r="E652" s="2">
        <f t="shared" ref="E652:E715" si="80">AVERAGE(B643:B652)</f>
        <v>19.555100000000003</v>
      </c>
      <c r="F652" s="2">
        <f t="shared" si="73"/>
        <v>19.555099999999996</v>
      </c>
      <c r="G652" s="2">
        <f t="shared" si="75"/>
        <v>19.829276000000014</v>
      </c>
      <c r="H652" s="2">
        <f t="shared" si="79"/>
        <v>16.546682999999991</v>
      </c>
      <c r="I652" s="2">
        <f t="array" ref="I652">SUMPRODUCT(B636:B655, (ROW(B636:B655)-ROW(B636)+1)) / (20*21/2)</f>
        <v>19.673729523809524</v>
      </c>
      <c r="J652" s="2">
        <f t="shared" si="74"/>
        <v>19.572718746677939</v>
      </c>
      <c r="K652" s="2">
        <f t="shared" si="76"/>
        <v>19.293623174374456</v>
      </c>
    </row>
    <row r="653" spans="1:11" ht="13.5" x14ac:dyDescent="0.25">
      <c r="A653" s="3">
        <f>TITRES_STAT!B656</f>
        <v>42955</v>
      </c>
      <c r="B653" s="6">
        <f>TITRES_STAT!D656</f>
        <v>19.555099999999999</v>
      </c>
      <c r="C653" s="2">
        <f t="shared" si="77"/>
        <v>0</v>
      </c>
      <c r="D653" s="2">
        <f t="shared" si="78"/>
        <v>19.555099999999999</v>
      </c>
      <c r="E653" s="2">
        <f t="shared" si="80"/>
        <v>19.555100000000003</v>
      </c>
      <c r="F653" s="2">
        <f t="shared" si="73"/>
        <v>19.555099999999996</v>
      </c>
      <c r="G653" s="2">
        <f t="shared" si="75"/>
        <v>19.809056000000012</v>
      </c>
      <c r="H653" s="2">
        <f t="shared" si="79"/>
        <v>16.570346499999992</v>
      </c>
      <c r="I653" s="2">
        <f t="array" ref="I653">SUMPRODUCT(B637:B656, (ROW(B637:B656)-ROW(B637)+1)) / (20*21/2)</f>
        <v>19.73328714285714</v>
      </c>
      <c r="J653" s="2">
        <f t="shared" si="74"/>
        <v>19.571040770803851</v>
      </c>
      <c r="K653" s="2">
        <f t="shared" si="76"/>
        <v>19.303877167536243</v>
      </c>
    </row>
    <row r="654" spans="1:11" ht="13.5" x14ac:dyDescent="0.25">
      <c r="A654" s="3">
        <f>TITRES_STAT!B657</f>
        <v>42956</v>
      </c>
      <c r="B654" s="6">
        <f>TITRES_STAT!D657</f>
        <v>20.140899999999998</v>
      </c>
      <c r="C654" s="2">
        <f t="shared" si="77"/>
        <v>0.58579999999999899</v>
      </c>
      <c r="D654" s="2">
        <f t="shared" si="78"/>
        <v>19.672260000000001</v>
      </c>
      <c r="E654" s="2">
        <f t="shared" si="80"/>
        <v>19.613679999999999</v>
      </c>
      <c r="F654" s="2">
        <f t="shared" si="73"/>
        <v>19.584389999999996</v>
      </c>
      <c r="G654" s="2">
        <f t="shared" si="75"/>
        <v>19.800552000000014</v>
      </c>
      <c r="H654" s="2">
        <f t="shared" si="79"/>
        <v>16.596938999999992</v>
      </c>
      <c r="I654" s="2">
        <f t="array" ref="I654">SUMPRODUCT(B638:B657, (ROW(B638:B657)-ROW(B638)+1)) / (20*21/2)</f>
        <v>19.146753809523808</v>
      </c>
      <c r="J654" s="2">
        <f t="shared" si="74"/>
        <v>19.625313078346341</v>
      </c>
      <c r="K654" s="2">
        <f t="shared" si="76"/>
        <v>19.336701592338745</v>
      </c>
    </row>
    <row r="655" spans="1:11" ht="13.5" x14ac:dyDescent="0.25">
      <c r="A655" s="3">
        <f>TITRES_STAT!B658</f>
        <v>42957</v>
      </c>
      <c r="B655" s="6">
        <f>TITRES_STAT!D658</f>
        <v>20.244199999999999</v>
      </c>
      <c r="C655" s="2">
        <f t="shared" si="77"/>
        <v>0.10330000000000084</v>
      </c>
      <c r="D655" s="2">
        <f t="shared" si="78"/>
        <v>19.810079999999999</v>
      </c>
      <c r="E655" s="2">
        <f t="shared" si="80"/>
        <v>19.682589999999998</v>
      </c>
      <c r="F655" s="2">
        <f t="shared" si="73"/>
        <v>19.618844999999997</v>
      </c>
      <c r="G655" s="2">
        <f t="shared" si="75"/>
        <v>19.794114000000015</v>
      </c>
      <c r="H655" s="2">
        <f t="shared" si="79"/>
        <v>16.624047999999995</v>
      </c>
      <c r="I655" s="2">
        <f t="array" ref="I655">SUMPRODUCT(B639:B658, (ROW(B639:B658)-ROW(B639)+1)) / (20*21/2)</f>
        <v>19.232165238095234</v>
      </c>
      <c r="J655" s="2">
        <f t="shared" si="74"/>
        <v>19.684254689932406</v>
      </c>
      <c r="K655" s="2">
        <f t="shared" si="76"/>
        <v>19.372289765188206</v>
      </c>
    </row>
    <row r="656" spans="1:11" ht="13.5" x14ac:dyDescent="0.25">
      <c r="A656" s="3">
        <f>TITRES_STAT!B659</f>
        <v>42958</v>
      </c>
      <c r="B656" s="6">
        <f>TITRES_STAT!D659</f>
        <v>20.244199999999999</v>
      </c>
      <c r="C656" s="2">
        <f t="shared" si="77"/>
        <v>0</v>
      </c>
      <c r="D656" s="2">
        <f t="shared" si="78"/>
        <v>19.947899999999997</v>
      </c>
      <c r="E656" s="2">
        <f t="shared" si="80"/>
        <v>19.7515</v>
      </c>
      <c r="F656" s="2">
        <f t="shared" si="73"/>
        <v>19.653299999999994</v>
      </c>
      <c r="G656" s="2">
        <f t="shared" si="75"/>
        <v>19.787676000000012</v>
      </c>
      <c r="H656" s="2">
        <f t="shared" si="79"/>
        <v>16.651156999999994</v>
      </c>
      <c r="I656" s="2">
        <f t="array" ref="I656">SUMPRODUCT(B640:B659, (ROW(B640:B659)-ROW(B640)+1)) / (20*21/2)</f>
        <v>19.314281428571427</v>
      </c>
      <c r="J656" s="2">
        <f t="shared" si="74"/>
        <v>19.737582814700751</v>
      </c>
      <c r="K656" s="2">
        <f t="shared" si="76"/>
        <v>19.406482323416121</v>
      </c>
    </row>
    <row r="657" spans="1:11" ht="13.5" x14ac:dyDescent="0.25">
      <c r="A657" s="3">
        <f>TITRES_STAT!B660</f>
        <v>42961</v>
      </c>
      <c r="B657" s="6">
        <f>TITRES_STAT!D660</f>
        <v>13.4947</v>
      </c>
      <c r="C657" s="2">
        <f t="shared" si="77"/>
        <v>-6.7494999999999994</v>
      </c>
      <c r="D657" s="2">
        <f t="shared" si="78"/>
        <v>18.735819999999997</v>
      </c>
      <c r="E657" s="2">
        <f t="shared" si="80"/>
        <v>19.14546</v>
      </c>
      <c r="F657" s="2">
        <f t="shared" si="73"/>
        <v>19.350279999999998</v>
      </c>
      <c r="G657" s="2">
        <f t="shared" si="75"/>
        <v>19.65407200000001</v>
      </c>
      <c r="H657" s="2">
        <f t="shared" si="79"/>
        <v>16.644518499999993</v>
      </c>
      <c r="I657" s="2">
        <f t="array" ref="I657">SUMPRODUCT(B641:B660, (ROW(B641:B660)-ROW(B641)+1)) / (20*21/2)</f>
        <v>19.393102380952381</v>
      </c>
      <c r="J657" s="2">
        <f t="shared" si="74"/>
        <v>19.143022546634015</v>
      </c>
      <c r="K657" s="2">
        <f t="shared" si="76"/>
        <v>19.174647722497841</v>
      </c>
    </row>
    <row r="658" spans="1:11" ht="13.5" x14ac:dyDescent="0.25">
      <c r="A658" s="3">
        <f>TITRES_STAT!B661</f>
        <v>42962</v>
      </c>
      <c r="B658" s="6">
        <f>TITRES_STAT!D661</f>
        <v>20.2471</v>
      </c>
      <c r="C658" s="2">
        <f t="shared" si="77"/>
        <v>6.7523999999999997</v>
      </c>
      <c r="D658" s="2">
        <f t="shared" si="78"/>
        <v>18.874220000000001</v>
      </c>
      <c r="E658" s="2">
        <f t="shared" si="80"/>
        <v>19.214659999999999</v>
      </c>
      <c r="F658" s="2">
        <f t="shared" si="73"/>
        <v>19.384879999999999</v>
      </c>
      <c r="G658" s="2">
        <f t="shared" si="75"/>
        <v>19.65585200000001</v>
      </c>
      <c r="H658" s="2">
        <f t="shared" si="79"/>
        <v>16.671641999999995</v>
      </c>
      <c r="I658" s="2">
        <f t="array" ref="I658">SUMPRODUCT(B642:B661, (ROW(B642:B661)-ROW(B642)+1)) / (20*21/2)</f>
        <v>19.468628095238092</v>
      </c>
      <c r="J658" s="2">
        <f t="shared" si="74"/>
        <v>19.24817278028792</v>
      </c>
      <c r="K658" s="2">
        <f t="shared" si="76"/>
        <v>19.216704674556752</v>
      </c>
    </row>
    <row r="659" spans="1:11" ht="13.5" x14ac:dyDescent="0.25">
      <c r="A659" s="3">
        <f>TITRES_STAT!B662</f>
        <v>42963</v>
      </c>
      <c r="B659" s="6">
        <f>TITRES_STAT!D662</f>
        <v>20.2471</v>
      </c>
      <c r="C659" s="2">
        <f t="shared" si="77"/>
        <v>0</v>
      </c>
      <c r="D659" s="2">
        <f t="shared" si="78"/>
        <v>18.89546</v>
      </c>
      <c r="E659" s="2">
        <f t="shared" si="80"/>
        <v>19.283859999999997</v>
      </c>
      <c r="F659" s="2">
        <f t="shared" si="73"/>
        <v>19.41948</v>
      </c>
      <c r="G659" s="2">
        <f t="shared" si="75"/>
        <v>19.65763200000001</v>
      </c>
      <c r="H659" s="2">
        <f t="shared" si="79"/>
        <v>16.698765499999993</v>
      </c>
      <c r="I659" s="2">
        <f t="array" ref="I659">SUMPRODUCT(B643:B662, (ROW(B643:B662)-ROW(B643)+1)) / (20*21/2)</f>
        <v>19.540858571428569</v>
      </c>
      <c r="J659" s="2">
        <f t="shared" si="74"/>
        <v>19.343308705974785</v>
      </c>
      <c r="K659" s="2">
        <f t="shared" si="76"/>
        <v>19.257112334378057</v>
      </c>
    </row>
    <row r="660" spans="1:11" ht="13.5" x14ac:dyDescent="0.25">
      <c r="A660" s="3">
        <f>TITRES_STAT!B663</f>
        <v>42964</v>
      </c>
      <c r="B660" s="6">
        <f>TITRES_STAT!D663</f>
        <v>20.2471</v>
      </c>
      <c r="C660" s="2">
        <f t="shared" si="77"/>
        <v>0</v>
      </c>
      <c r="D660" s="2">
        <f t="shared" si="78"/>
        <v>18.896040000000003</v>
      </c>
      <c r="E660" s="2">
        <f t="shared" si="80"/>
        <v>19.353059999999996</v>
      </c>
      <c r="F660" s="2">
        <f t="shared" ref="F660:F723" si="81">AVERAGE(B641:B660)</f>
        <v>19.454079999999998</v>
      </c>
      <c r="G660" s="2">
        <f t="shared" si="75"/>
        <v>19.65941200000001</v>
      </c>
      <c r="H660" s="2">
        <f t="shared" si="79"/>
        <v>16.725888999999995</v>
      </c>
      <c r="I660" s="2">
        <f t="array" ref="I660">SUMPRODUCT(B644:B663, (ROW(B644:B663)-ROW(B644)+1)) / (20*21/2)</f>
        <v>19.609793809523804</v>
      </c>
      <c r="J660" s="2">
        <f t="shared" si="74"/>
        <v>19.429384067310519</v>
      </c>
      <c r="K660" s="2">
        <f t="shared" si="76"/>
        <v>19.295935380088721</v>
      </c>
    </row>
    <row r="661" spans="1:11" ht="13.5" x14ac:dyDescent="0.25">
      <c r="A661" s="3">
        <f>TITRES_STAT!B664</f>
        <v>42965</v>
      </c>
      <c r="B661" s="6">
        <f>TITRES_STAT!D664</f>
        <v>20.2471</v>
      </c>
      <c r="C661" s="2">
        <f t="shared" si="77"/>
        <v>0</v>
      </c>
      <c r="D661" s="2">
        <f t="shared" si="78"/>
        <v>18.896620000000002</v>
      </c>
      <c r="E661" s="2">
        <f t="shared" si="80"/>
        <v>19.422259999999994</v>
      </c>
      <c r="F661" s="2">
        <f t="shared" si="81"/>
        <v>19.488679999999999</v>
      </c>
      <c r="G661" s="2">
        <f t="shared" si="75"/>
        <v>19.66119200000001</v>
      </c>
      <c r="H661" s="2">
        <f t="shared" si="79"/>
        <v>16.753012499999997</v>
      </c>
      <c r="I661" s="2">
        <f t="array" ref="I661">SUMPRODUCT(B645:B664, (ROW(B645:B664)-ROW(B645)+1)) / (20*21/2)</f>
        <v>19.675433809523806</v>
      </c>
      <c r="J661" s="2">
        <f t="shared" ref="J661:J724" si="82">$J$4*B661+J660*(1-$J$4)</f>
        <v>19.507261775185707</v>
      </c>
      <c r="K661" s="2">
        <f t="shared" si="76"/>
        <v>19.333235953418576</v>
      </c>
    </row>
    <row r="662" spans="1:11" ht="13.5" x14ac:dyDescent="0.25">
      <c r="A662" s="3">
        <f>TITRES_STAT!B665</f>
        <v>42968</v>
      </c>
      <c r="B662" s="6">
        <f>TITRES_STAT!D665</f>
        <v>20.2471</v>
      </c>
      <c r="C662" s="2">
        <f t="shared" si="77"/>
        <v>0</v>
      </c>
      <c r="D662" s="2">
        <f t="shared" si="78"/>
        <v>20.2471</v>
      </c>
      <c r="E662" s="2">
        <f t="shared" si="80"/>
        <v>19.491459999999996</v>
      </c>
      <c r="F662" s="2">
        <f t="shared" si="81"/>
        <v>19.52328</v>
      </c>
      <c r="G662" s="2">
        <f t="shared" si="75"/>
        <v>19.662972000000011</v>
      </c>
      <c r="H662" s="2">
        <f t="shared" si="79"/>
        <v>16.780135999999999</v>
      </c>
      <c r="I662" s="2">
        <f t="array" ref="I662">SUMPRODUCT(B646:B665, (ROW(B646:B665)-ROW(B646)+1)) / (20*21/2)</f>
        <v>19.737778571428567</v>
      </c>
      <c r="J662" s="2">
        <f t="shared" si="82"/>
        <v>19.577722558501353</v>
      </c>
      <c r="K662" s="2">
        <f t="shared" si="76"/>
        <v>19.369073759166866</v>
      </c>
    </row>
    <row r="663" spans="1:11" ht="13.5" x14ac:dyDescent="0.25">
      <c r="A663" s="3">
        <f>TITRES_STAT!B666</f>
        <v>42969</v>
      </c>
      <c r="B663" s="6">
        <f>TITRES_STAT!D666</f>
        <v>20.2471</v>
      </c>
      <c r="C663" s="2">
        <f t="shared" si="77"/>
        <v>0</v>
      </c>
      <c r="D663" s="2">
        <f t="shared" si="78"/>
        <v>20.2471</v>
      </c>
      <c r="E663" s="2">
        <f t="shared" si="80"/>
        <v>19.560659999999995</v>
      </c>
      <c r="F663" s="2">
        <f t="shared" si="81"/>
        <v>19.557879999999997</v>
      </c>
      <c r="G663" s="2">
        <f t="shared" si="75"/>
        <v>19.664752000000011</v>
      </c>
      <c r="H663" s="2">
        <f t="shared" si="79"/>
        <v>16.807259499999997</v>
      </c>
      <c r="I663" s="2">
        <f t="array" ref="I663">SUMPRODUCT(B647:B666, (ROW(B647:B666)-ROW(B647)+1)) / (20*21/2)</f>
        <v>19.796828095238094</v>
      </c>
      <c r="J663" s="2">
        <f t="shared" si="82"/>
        <v>19.641472791025034</v>
      </c>
      <c r="K663" s="2">
        <f t="shared" si="76"/>
        <v>19.403506160768167</v>
      </c>
    </row>
    <row r="664" spans="1:11" ht="13.5" x14ac:dyDescent="0.25">
      <c r="A664" s="3">
        <f>TITRES_STAT!B667</f>
        <v>42970</v>
      </c>
      <c r="B664" s="6">
        <f>TITRES_STAT!D667</f>
        <v>20.2471</v>
      </c>
      <c r="C664" s="2">
        <f t="shared" si="77"/>
        <v>0</v>
      </c>
      <c r="D664" s="2">
        <f t="shared" si="78"/>
        <v>20.2471</v>
      </c>
      <c r="E664" s="2">
        <f t="shared" si="80"/>
        <v>19.571279999999994</v>
      </c>
      <c r="F664" s="2">
        <f t="shared" si="81"/>
        <v>19.592479999999998</v>
      </c>
      <c r="G664" s="2">
        <f t="shared" si="75"/>
        <v>19.666532000000011</v>
      </c>
      <c r="H664" s="2">
        <f t="shared" si="79"/>
        <v>16.834382999999999</v>
      </c>
      <c r="I664" s="2">
        <f t="array" ref="I664">SUMPRODUCT(B648:B667, (ROW(B648:B667)-ROW(B648)+1)) / (20*21/2)</f>
        <v>19.852582380952377</v>
      </c>
      <c r="J664" s="2">
        <f t="shared" si="82"/>
        <v>19.699151572832175</v>
      </c>
      <c r="K664" s="2">
        <f t="shared" si="76"/>
        <v>19.436588272110594</v>
      </c>
    </row>
    <row r="665" spans="1:11" ht="13.5" x14ac:dyDescent="0.25">
      <c r="A665" s="3">
        <f>TITRES_STAT!B668</f>
        <v>42971</v>
      </c>
      <c r="B665" s="6">
        <f>TITRES_STAT!D668</f>
        <v>20.2471</v>
      </c>
      <c r="C665" s="2">
        <f t="shared" si="77"/>
        <v>0</v>
      </c>
      <c r="D665" s="2">
        <f t="shared" si="78"/>
        <v>20.2471</v>
      </c>
      <c r="E665" s="2">
        <f t="shared" si="80"/>
        <v>19.571569999999998</v>
      </c>
      <c r="F665" s="2">
        <f t="shared" si="81"/>
        <v>19.627079999999996</v>
      </c>
      <c r="G665" s="2">
        <f t="shared" si="75"/>
        <v>19.668312000000011</v>
      </c>
      <c r="H665" s="2">
        <f t="shared" si="79"/>
        <v>16.861506500000004</v>
      </c>
      <c r="I665" s="2">
        <f t="array" ref="I665">SUMPRODUCT(B649:B668, (ROW(B649:B668)-ROW(B649)+1)) / (20*21/2)</f>
        <v>19.905041428571426</v>
      </c>
      <c r="J665" s="2">
        <f t="shared" si="82"/>
        <v>19.751337137324349</v>
      </c>
      <c r="K665" s="2">
        <f t="shared" si="76"/>
        <v>19.468373045753317</v>
      </c>
    </row>
    <row r="666" spans="1:11" ht="13.5" x14ac:dyDescent="0.25">
      <c r="A666" s="3">
        <f>TITRES_STAT!B669</f>
        <v>42972</v>
      </c>
      <c r="B666" s="6">
        <f>TITRES_STAT!D669</f>
        <v>20.2471</v>
      </c>
      <c r="C666" s="2">
        <f t="shared" si="77"/>
        <v>0</v>
      </c>
      <c r="D666" s="2">
        <f t="shared" si="78"/>
        <v>20.2471</v>
      </c>
      <c r="E666" s="2">
        <f t="shared" si="80"/>
        <v>19.571859999999997</v>
      </c>
      <c r="F666" s="2">
        <f t="shared" si="81"/>
        <v>19.661679999999997</v>
      </c>
      <c r="G666" s="2">
        <f t="shared" si="75"/>
        <v>19.670092000000011</v>
      </c>
      <c r="H666" s="2">
        <f t="shared" si="79"/>
        <v>16.888630000000003</v>
      </c>
      <c r="I666" s="2">
        <f t="array" ref="I666">SUMPRODUCT(B650:B669, (ROW(B650:B669)-ROW(B650)+1)) / (20*21/2)</f>
        <v>19.954205238095234</v>
      </c>
      <c r="J666" s="2">
        <f t="shared" si="82"/>
        <v>19.798552648055363</v>
      </c>
      <c r="K666" s="2">
        <f t="shared" si="76"/>
        <v>19.498911357684559</v>
      </c>
    </row>
    <row r="667" spans="1:11" ht="13.5" x14ac:dyDescent="0.25">
      <c r="A667" s="3">
        <f>TITRES_STAT!B670</f>
        <v>42975</v>
      </c>
      <c r="B667" s="6">
        <f>TITRES_STAT!D670</f>
        <v>20.2471</v>
      </c>
      <c r="C667" s="2">
        <f t="shared" si="77"/>
        <v>0</v>
      </c>
      <c r="D667" s="2">
        <f t="shared" si="78"/>
        <v>20.2471</v>
      </c>
      <c r="E667" s="2">
        <f t="shared" si="80"/>
        <v>20.247099999999996</v>
      </c>
      <c r="F667" s="2">
        <f t="shared" si="81"/>
        <v>19.696279999999994</v>
      </c>
      <c r="G667" s="2">
        <f t="shared" si="75"/>
        <v>19.671872000000011</v>
      </c>
      <c r="H667" s="2">
        <f t="shared" si="79"/>
        <v>16.915753500000005</v>
      </c>
      <c r="I667" s="2">
        <f t="array" ref="I667">SUMPRODUCT(B651:B670, (ROW(B651:B670)-ROW(B651)+1)) / (20*21/2)</f>
        <v>20.057311904761903</v>
      </c>
      <c r="J667" s="2">
        <f t="shared" si="82"/>
        <v>19.841271443478661</v>
      </c>
      <c r="K667" s="2">
        <f t="shared" si="76"/>
        <v>19.528252088755753</v>
      </c>
    </row>
    <row r="668" spans="1:11" ht="13.5" x14ac:dyDescent="0.25">
      <c r="A668" s="3">
        <f>TITRES_STAT!B671</f>
        <v>42976</v>
      </c>
      <c r="B668" s="6">
        <f>TITRES_STAT!D671</f>
        <v>20.2471</v>
      </c>
      <c r="C668" s="2">
        <f t="shared" si="77"/>
        <v>0</v>
      </c>
      <c r="D668" s="2">
        <f t="shared" si="78"/>
        <v>20.2471</v>
      </c>
      <c r="E668" s="2">
        <f t="shared" si="80"/>
        <v>20.247099999999996</v>
      </c>
      <c r="F668" s="2">
        <f t="shared" si="81"/>
        <v>19.730879999999992</v>
      </c>
      <c r="G668" s="2">
        <f t="shared" si="75"/>
        <v>19.673652000000011</v>
      </c>
      <c r="H668" s="2">
        <f t="shared" si="79"/>
        <v>16.942877000000006</v>
      </c>
      <c r="I668" s="2">
        <f t="array" ref="I668">SUMPRODUCT(B652:B671, (ROW(B652:B671)-ROW(B652)+1)) / (20*21/2)</f>
        <v>20.154261428571424</v>
      </c>
      <c r="J668" s="2">
        <f t="shared" si="82"/>
        <v>19.87992178219498</v>
      </c>
      <c r="K668" s="2">
        <f t="shared" si="76"/>
        <v>19.556442202922195</v>
      </c>
    </row>
    <row r="669" spans="1:11" ht="13.5" x14ac:dyDescent="0.25">
      <c r="A669" s="3">
        <f>TITRES_STAT!B672</f>
        <v>42977</v>
      </c>
      <c r="B669" s="6">
        <f>TITRES_STAT!D672</f>
        <v>20.2471</v>
      </c>
      <c r="C669" s="2">
        <f t="shared" si="77"/>
        <v>0</v>
      </c>
      <c r="D669" s="2">
        <f t="shared" si="78"/>
        <v>20.2471</v>
      </c>
      <c r="E669" s="2">
        <f t="shared" si="80"/>
        <v>20.247099999999996</v>
      </c>
      <c r="F669" s="2">
        <f t="shared" si="81"/>
        <v>19.765479999999993</v>
      </c>
      <c r="G669" s="2">
        <f t="shared" si="75"/>
        <v>19.675432000000011</v>
      </c>
      <c r="H669" s="2">
        <f t="shared" si="79"/>
        <v>16.970000500000008</v>
      </c>
      <c r="I669" s="2">
        <f t="array" ref="I669">SUMPRODUCT(B653:B672, (ROW(B653:B672)-ROW(B653)+1)) / (20*21/2)</f>
        <v>20.245053809523807</v>
      </c>
      <c r="J669" s="2">
        <f t="shared" si="82"/>
        <v>19.914891136271649</v>
      </c>
      <c r="K669" s="2">
        <f t="shared" si="76"/>
        <v>19.583526822415443</v>
      </c>
    </row>
    <row r="670" spans="1:11" ht="13.5" x14ac:dyDescent="0.25">
      <c r="A670" s="3">
        <f>TITRES_STAT!B673</f>
        <v>42978</v>
      </c>
      <c r="B670" s="6">
        <f>TITRES_STAT!D673</f>
        <v>20.848099999999999</v>
      </c>
      <c r="C670" s="2">
        <f t="shared" si="77"/>
        <v>0.60099999999999909</v>
      </c>
      <c r="D670" s="2">
        <f t="shared" si="78"/>
        <v>20.3673</v>
      </c>
      <c r="E670" s="2">
        <f t="shared" si="80"/>
        <v>20.307199999999998</v>
      </c>
      <c r="F670" s="2">
        <f t="shared" si="81"/>
        <v>19.830129999999993</v>
      </c>
      <c r="G670" s="2">
        <f t="shared" si="75"/>
        <v>19.689232000000011</v>
      </c>
      <c r="H670" s="2">
        <f t="shared" si="79"/>
        <v>17.000129000000008</v>
      </c>
      <c r="I670" s="2">
        <f t="array" ref="I670">SUMPRODUCT(B654:B673, (ROW(B654:B673)-ROW(B654)+1)) / (20*21/2)</f>
        <v>20.329689047619048</v>
      </c>
      <c r="J670" s="2">
        <f t="shared" si="82"/>
        <v>20.003768170912444</v>
      </c>
      <c r="K670" s="2">
        <f t="shared" si="76"/>
        <v>19.633117927418759</v>
      </c>
    </row>
    <row r="671" spans="1:11" ht="13.5" x14ac:dyDescent="0.25">
      <c r="A671" s="3">
        <f>TITRES_STAT!B674</f>
        <v>42982</v>
      </c>
      <c r="B671" s="6">
        <f>TITRES_STAT!D674</f>
        <v>20.848099999999999</v>
      </c>
      <c r="C671" s="2">
        <f t="shared" si="77"/>
        <v>0</v>
      </c>
      <c r="D671" s="2">
        <f t="shared" si="78"/>
        <v>20.487500000000001</v>
      </c>
      <c r="E671" s="2">
        <f t="shared" si="80"/>
        <v>20.367299999999997</v>
      </c>
      <c r="F671" s="2">
        <f t="shared" si="81"/>
        <v>19.89477999999999</v>
      </c>
      <c r="G671" s="2">
        <f t="shared" si="75"/>
        <v>19.703032000000011</v>
      </c>
      <c r="H671" s="2">
        <f t="shared" si="79"/>
        <v>17.030257500000008</v>
      </c>
      <c r="I671" s="2">
        <f t="array" ref="I671">SUMPRODUCT(B655:B674, (ROW(B655:B674)-ROW(B655)+1)) / (20*21/2)</f>
        <v>20.408167142857142</v>
      </c>
      <c r="J671" s="2">
        <f t="shared" si="82"/>
        <v>20.084180726063639</v>
      </c>
      <c r="K671" s="2">
        <f t="shared" si="76"/>
        <v>19.680764283206258</v>
      </c>
    </row>
    <row r="672" spans="1:11" ht="13.5" x14ac:dyDescent="0.25">
      <c r="A672" s="3">
        <f>TITRES_STAT!B675</f>
        <v>42983</v>
      </c>
      <c r="B672" s="6">
        <f>TITRES_STAT!D675</f>
        <v>20.848099999999999</v>
      </c>
      <c r="C672" s="2">
        <f t="shared" si="77"/>
        <v>0</v>
      </c>
      <c r="D672" s="2">
        <f t="shared" si="78"/>
        <v>20.607700000000001</v>
      </c>
      <c r="E672" s="2">
        <f t="shared" si="80"/>
        <v>20.427399999999999</v>
      </c>
      <c r="F672" s="2">
        <f t="shared" si="81"/>
        <v>19.95942999999999</v>
      </c>
      <c r="G672" s="2">
        <f t="shared" si="75"/>
        <v>19.716832000000011</v>
      </c>
      <c r="H672" s="2">
        <f t="shared" si="79"/>
        <v>17.060386000000012</v>
      </c>
      <c r="I672" s="2">
        <f t="array" ref="I672">SUMPRODUCT(B656:B675, (ROW(B656:B675)-ROW(B656)+1)) / (20*21/2)</f>
        <v>20.48327761904762</v>
      </c>
      <c r="J672" s="2">
        <f t="shared" si="82"/>
        <v>20.156934942629007</v>
      </c>
      <c r="K672" s="2">
        <f t="shared" si="76"/>
        <v>19.726542154453075</v>
      </c>
    </row>
    <row r="673" spans="1:11" ht="13.5" x14ac:dyDescent="0.25">
      <c r="A673" s="3">
        <f>TITRES_STAT!B676</f>
        <v>42984</v>
      </c>
      <c r="B673" s="6">
        <f>TITRES_STAT!D676</f>
        <v>20.848099999999999</v>
      </c>
      <c r="C673" s="2">
        <f t="shared" si="77"/>
        <v>0</v>
      </c>
      <c r="D673" s="2">
        <f t="shared" si="78"/>
        <v>20.727899999999998</v>
      </c>
      <c r="E673" s="2">
        <f t="shared" si="80"/>
        <v>20.487499999999997</v>
      </c>
      <c r="F673" s="2">
        <f t="shared" si="81"/>
        <v>20.024079999999991</v>
      </c>
      <c r="G673" s="2">
        <f t="shared" si="75"/>
        <v>19.742692000000012</v>
      </c>
      <c r="H673" s="2">
        <f t="shared" si="79"/>
        <v>17.090514500000012</v>
      </c>
      <c r="I673" s="2">
        <f t="array" ref="I673">SUMPRODUCT(B657:B676, (ROW(B657:B676)-ROW(B657)+1)) / (20*21/2)</f>
        <v>20.555512380952383</v>
      </c>
      <c r="J673" s="2">
        <f t="shared" si="82"/>
        <v>20.22276018618815</v>
      </c>
      <c r="K673" s="2">
        <f t="shared" si="76"/>
        <v>19.77052481506276</v>
      </c>
    </row>
    <row r="674" spans="1:11" ht="13.5" x14ac:dyDescent="0.25">
      <c r="A674" s="3">
        <f>TITRES_STAT!B677</f>
        <v>42985</v>
      </c>
      <c r="B674" s="6">
        <f>TITRES_STAT!D677</f>
        <v>20.848099999999999</v>
      </c>
      <c r="C674" s="2">
        <f t="shared" si="77"/>
        <v>0</v>
      </c>
      <c r="D674" s="2">
        <f t="shared" si="78"/>
        <v>20.848099999999999</v>
      </c>
      <c r="E674" s="2">
        <f t="shared" si="80"/>
        <v>20.547599999999996</v>
      </c>
      <c r="F674" s="2">
        <f t="shared" si="81"/>
        <v>20.059439999999991</v>
      </c>
      <c r="G674" s="2">
        <f t="shared" si="75"/>
        <v>19.76855200000001</v>
      </c>
      <c r="H674" s="2">
        <f t="shared" si="79"/>
        <v>17.120643000000015</v>
      </c>
      <c r="I674" s="2">
        <f t="array" ref="I674">SUMPRODUCT(B658:B677, (ROW(B658:B677)-ROW(B658)+1)) / (20*21/2)</f>
        <v>20.624871428571428</v>
      </c>
      <c r="J674" s="2">
        <f t="shared" si="82"/>
        <v>20.282316358932135</v>
      </c>
      <c r="K674" s="2">
        <f t="shared" si="76"/>
        <v>19.812782665452456</v>
      </c>
    </row>
    <row r="675" spans="1:11" ht="13.5" x14ac:dyDescent="0.25">
      <c r="A675" s="3">
        <f>TITRES_STAT!B678</f>
        <v>42986</v>
      </c>
      <c r="B675" s="6">
        <f>TITRES_STAT!D678</f>
        <v>20.848099999999999</v>
      </c>
      <c r="C675" s="2">
        <f t="shared" si="77"/>
        <v>0</v>
      </c>
      <c r="D675" s="2">
        <f t="shared" si="78"/>
        <v>20.848099999999999</v>
      </c>
      <c r="E675" s="2">
        <f t="shared" si="80"/>
        <v>20.607699999999998</v>
      </c>
      <c r="F675" s="2">
        <f t="shared" si="81"/>
        <v>20.089634999999994</v>
      </c>
      <c r="G675" s="2">
        <f t="shared" si="75"/>
        <v>19.794412000000012</v>
      </c>
      <c r="H675" s="2">
        <f t="shared" si="79"/>
        <v>17.150771500000015</v>
      </c>
      <c r="I675" s="2">
        <f t="array" ref="I675">SUMPRODUCT(B659:B678, (ROW(B659:B678)-ROW(B659)+1)) / (20*21/2)</f>
        <v>20.659214285714285</v>
      </c>
      <c r="J675" s="2">
        <f t="shared" si="82"/>
        <v>20.336200515224313</v>
      </c>
      <c r="K675" s="2">
        <f t="shared" si="76"/>
        <v>19.853383345238637</v>
      </c>
    </row>
    <row r="676" spans="1:11" ht="13.5" x14ac:dyDescent="0.25">
      <c r="A676" s="3">
        <f>TITRES_STAT!B679</f>
        <v>42989</v>
      </c>
      <c r="B676" s="6">
        <f>TITRES_STAT!D679</f>
        <v>20.848099999999999</v>
      </c>
      <c r="C676" s="2">
        <f t="shared" si="77"/>
        <v>0</v>
      </c>
      <c r="D676" s="2">
        <f t="shared" si="78"/>
        <v>20.848099999999999</v>
      </c>
      <c r="E676" s="2">
        <f t="shared" si="80"/>
        <v>20.667799999999996</v>
      </c>
      <c r="F676" s="2">
        <f t="shared" si="81"/>
        <v>20.119829999999993</v>
      </c>
      <c r="G676" s="2">
        <f t="shared" si="75"/>
        <v>19.82027200000001</v>
      </c>
      <c r="H676" s="2">
        <f t="shared" si="79"/>
        <v>17.180900000000019</v>
      </c>
      <c r="I676" s="2">
        <f t="array" ref="I676">SUMPRODUCT(B660:B679, (ROW(B660:B679)-ROW(B660)+1)) / (20*21/2)</f>
        <v>20.690695238095241</v>
      </c>
      <c r="J676" s="2">
        <f t="shared" si="82"/>
        <v>20.384952847107712</v>
      </c>
      <c r="K676" s="2">
        <f t="shared" si="76"/>
        <v>19.892391841503791</v>
      </c>
    </row>
    <row r="677" spans="1:11" ht="13.5" x14ac:dyDescent="0.25">
      <c r="A677" s="3">
        <f>TITRES_STAT!B680</f>
        <v>42990</v>
      </c>
      <c r="B677" s="6">
        <f>TITRES_STAT!D680</f>
        <v>20.848099999999999</v>
      </c>
      <c r="C677" s="2">
        <f t="shared" si="77"/>
        <v>0</v>
      </c>
      <c r="D677" s="2">
        <f t="shared" si="78"/>
        <v>20.848099999999999</v>
      </c>
      <c r="E677" s="2">
        <f t="shared" si="80"/>
        <v>20.727899999999998</v>
      </c>
      <c r="F677" s="2">
        <f t="shared" si="81"/>
        <v>20.487499999999994</v>
      </c>
      <c r="G677" s="2">
        <f t="shared" si="75"/>
        <v>19.846132000000015</v>
      </c>
      <c r="H677" s="2">
        <f t="shared" si="79"/>
        <v>17.211028500000019</v>
      </c>
      <c r="I677" s="2">
        <f t="array" ref="I677">SUMPRODUCT(B661:B680, (ROW(B661:B680)-ROW(B661)+1)) / (20*21/2)</f>
        <v>20.719314285714287</v>
      </c>
      <c r="J677" s="2">
        <f t="shared" si="82"/>
        <v>20.429062099764121</v>
      </c>
      <c r="K677" s="2">
        <f t="shared" si="76"/>
        <v>19.92987059281737</v>
      </c>
    </row>
    <row r="678" spans="1:11" ht="13.5" x14ac:dyDescent="0.25">
      <c r="A678" s="3">
        <f>TITRES_STAT!B681</f>
        <v>42991</v>
      </c>
      <c r="B678" s="6">
        <f>TITRES_STAT!D681</f>
        <v>20.848099999999999</v>
      </c>
      <c r="C678" s="2">
        <f t="shared" si="77"/>
        <v>0</v>
      </c>
      <c r="D678" s="2">
        <f t="shared" si="78"/>
        <v>20.848099999999999</v>
      </c>
      <c r="E678" s="2">
        <f t="shared" si="80"/>
        <v>20.787999999999997</v>
      </c>
      <c r="F678" s="2">
        <f t="shared" si="81"/>
        <v>20.517549999999993</v>
      </c>
      <c r="G678" s="2">
        <f t="shared" si="75"/>
        <v>19.871992000000013</v>
      </c>
      <c r="H678" s="2">
        <f t="shared" si="79"/>
        <v>17.241157000000019</v>
      </c>
      <c r="I678" s="2">
        <f t="array" ref="I678">SUMPRODUCT(B662:B681, (ROW(B662:B681)-ROW(B662)+1)) / (20*21/2)</f>
        <v>20.745071428571428</v>
      </c>
      <c r="J678" s="2">
        <f t="shared" si="82"/>
        <v>20.468970471215155</v>
      </c>
      <c r="K678" s="2">
        <f t="shared" si="76"/>
        <v>19.965879589177476</v>
      </c>
    </row>
    <row r="679" spans="1:11" ht="13.5" x14ac:dyDescent="0.25">
      <c r="A679" s="3">
        <f>TITRES_STAT!B682</f>
        <v>42992</v>
      </c>
      <c r="B679" s="6">
        <f>TITRES_STAT!D682</f>
        <v>20.848099999999999</v>
      </c>
      <c r="C679" s="2">
        <f t="shared" si="77"/>
        <v>0</v>
      </c>
      <c r="D679" s="2">
        <f t="shared" si="78"/>
        <v>20.848099999999999</v>
      </c>
      <c r="E679" s="2">
        <f t="shared" si="80"/>
        <v>20.848099999999995</v>
      </c>
      <c r="F679" s="2">
        <f t="shared" si="81"/>
        <v>20.547599999999996</v>
      </c>
      <c r="G679" s="2">
        <f t="shared" si="75"/>
        <v>19.897852000000015</v>
      </c>
      <c r="H679" s="2">
        <f t="shared" si="79"/>
        <v>17.271285500000019</v>
      </c>
      <c r="I679" s="2">
        <f t="array" ref="I679">SUMPRODUCT(B663:B682, (ROW(B663:B682)-ROW(B663)+1)) / (20*21/2)</f>
        <v>20.767966666666666</v>
      </c>
      <c r="J679" s="2">
        <f t="shared" si="82"/>
        <v>20.50507804538514</v>
      </c>
      <c r="K679" s="2">
        <f t="shared" si="76"/>
        <v>20.000476468033263</v>
      </c>
    </row>
    <row r="680" spans="1:11" ht="13.5" x14ac:dyDescent="0.25">
      <c r="A680" s="3">
        <f>TITRES_STAT!B683</f>
        <v>42993</v>
      </c>
      <c r="B680" s="6">
        <f>TITRES_STAT!D683</f>
        <v>20.848099999999999</v>
      </c>
      <c r="C680" s="2">
        <f t="shared" si="77"/>
        <v>0</v>
      </c>
      <c r="D680" s="2">
        <f t="shared" si="78"/>
        <v>20.848099999999999</v>
      </c>
      <c r="E680" s="2">
        <f t="shared" si="80"/>
        <v>20.848099999999995</v>
      </c>
      <c r="F680" s="2">
        <f t="shared" si="81"/>
        <v>20.577649999999995</v>
      </c>
      <c r="G680" s="2">
        <f t="shared" si="75"/>
        <v>19.923712000000016</v>
      </c>
      <c r="H680" s="2">
        <f t="shared" si="79"/>
        <v>17.301414000000019</v>
      </c>
      <c r="I680" s="2">
        <f t="array" ref="I680">SUMPRODUCT(B664:B683, (ROW(B664:B683)-ROW(B664)+1)) / (20*21/2)</f>
        <v>20.787999999999997</v>
      </c>
      <c r="J680" s="2">
        <f t="shared" si="82"/>
        <v>20.537746802967508</v>
      </c>
      <c r="K680" s="2">
        <f t="shared" si="76"/>
        <v>20.033716606541763</v>
      </c>
    </row>
    <row r="681" spans="1:11" ht="13.5" x14ac:dyDescent="0.25">
      <c r="A681" s="3">
        <f>TITRES_STAT!B684</f>
        <v>42996</v>
      </c>
      <c r="B681" s="6">
        <f>TITRES_STAT!D684</f>
        <v>20.848099999999999</v>
      </c>
      <c r="C681" s="2">
        <f t="shared" si="77"/>
        <v>0</v>
      </c>
      <c r="D681" s="2">
        <f t="shared" si="78"/>
        <v>20.848099999999999</v>
      </c>
      <c r="E681" s="2">
        <f t="shared" si="80"/>
        <v>20.848099999999995</v>
      </c>
      <c r="F681" s="2">
        <f t="shared" si="81"/>
        <v>20.607699999999994</v>
      </c>
      <c r="G681" s="2">
        <f t="shared" si="75"/>
        <v>19.949572000000018</v>
      </c>
      <c r="H681" s="2">
        <f t="shared" si="79"/>
        <v>17.331542500000022</v>
      </c>
      <c r="I681" s="2">
        <f t="array" ref="I681">SUMPRODUCT(B665:B684, (ROW(B665:B684)-ROW(B665)+1)) / (20*21/2)</f>
        <v>20.805171428571427</v>
      </c>
      <c r="J681" s="2">
        <f t="shared" si="82"/>
        <v>20.567304250303934</v>
      </c>
      <c r="K681" s="2">
        <f t="shared" si="76"/>
        <v>20.065653210206793</v>
      </c>
    </row>
    <row r="682" spans="1:11" ht="13.5" x14ac:dyDescent="0.25">
      <c r="A682" s="3">
        <f>TITRES_STAT!B685</f>
        <v>42997</v>
      </c>
      <c r="B682" s="6">
        <f>TITRES_STAT!D685</f>
        <v>20.848099999999999</v>
      </c>
      <c r="C682" s="2">
        <f t="shared" si="77"/>
        <v>0</v>
      </c>
      <c r="D682" s="2">
        <f t="shared" si="78"/>
        <v>20.848099999999999</v>
      </c>
      <c r="E682" s="2">
        <f t="shared" si="80"/>
        <v>20.848099999999995</v>
      </c>
      <c r="F682" s="2">
        <f t="shared" si="81"/>
        <v>20.637749999999993</v>
      </c>
      <c r="G682" s="2">
        <f t="shared" si="75"/>
        <v>19.975432000000019</v>
      </c>
      <c r="H682" s="2">
        <f t="shared" si="79"/>
        <v>17.361671000000023</v>
      </c>
      <c r="I682" s="2">
        <f t="array" ref="I682">SUMPRODUCT(B666:B685, (ROW(B666:B685)-ROW(B666)+1)) / (20*21/2)</f>
        <v>20.819480952380953</v>
      </c>
      <c r="J682" s="2">
        <f t="shared" si="82"/>
        <v>20.594046702655941</v>
      </c>
      <c r="K682" s="2">
        <f t="shared" si="76"/>
        <v>20.096337398041822</v>
      </c>
    </row>
    <row r="683" spans="1:11" ht="13.5" x14ac:dyDescent="0.25">
      <c r="A683" s="3">
        <f>TITRES_STAT!B686</f>
        <v>42998</v>
      </c>
      <c r="B683" s="6">
        <f>TITRES_STAT!D686</f>
        <v>20.848099999999999</v>
      </c>
      <c r="C683" s="2">
        <f t="shared" si="77"/>
        <v>0</v>
      </c>
      <c r="D683" s="2">
        <f t="shared" si="78"/>
        <v>20.848099999999999</v>
      </c>
      <c r="E683" s="2">
        <f t="shared" si="80"/>
        <v>20.848099999999995</v>
      </c>
      <c r="F683" s="2">
        <f t="shared" si="81"/>
        <v>20.667799999999993</v>
      </c>
      <c r="G683" s="2">
        <f t="shared" si="75"/>
        <v>20.001292000000021</v>
      </c>
      <c r="H683" s="2">
        <f t="shared" si="79"/>
        <v>17.391799500000026</v>
      </c>
      <c r="I683" s="2">
        <f t="array" ref="I683">SUMPRODUCT(B667:B686, (ROW(B667:B686)-ROW(B667)+1)) / (20*21/2)</f>
        <v>20.830928571428572</v>
      </c>
      <c r="J683" s="2">
        <f t="shared" si="82"/>
        <v>20.618242254783947</v>
      </c>
      <c r="K683" s="2">
        <f t="shared" si="76"/>
        <v>20.125818284393123</v>
      </c>
    </row>
    <row r="684" spans="1:11" ht="13.5" x14ac:dyDescent="0.25">
      <c r="A684" s="3">
        <f>TITRES_STAT!B687</f>
        <v>43000</v>
      </c>
      <c r="B684" s="6">
        <f>TITRES_STAT!D687</f>
        <v>20.848099999999999</v>
      </c>
      <c r="C684" s="2">
        <f t="shared" si="77"/>
        <v>0</v>
      </c>
      <c r="D684" s="2">
        <f t="shared" si="78"/>
        <v>20.848099999999999</v>
      </c>
      <c r="E684" s="2">
        <f t="shared" si="80"/>
        <v>20.848099999999995</v>
      </c>
      <c r="F684" s="2">
        <f t="shared" si="81"/>
        <v>20.697849999999995</v>
      </c>
      <c r="G684" s="2">
        <f t="shared" si="75"/>
        <v>20.027152000000019</v>
      </c>
      <c r="H684" s="2">
        <f t="shared" si="79"/>
        <v>17.421928000000026</v>
      </c>
      <c r="I684" s="2">
        <f t="array" ref="I684">SUMPRODUCT(B668:B687, (ROW(B668:B687)-ROW(B668)+1)) / (20*21/2)</f>
        <v>20.839514285714284</v>
      </c>
      <c r="J684" s="2">
        <f t="shared" si="82"/>
        <v>20.640133468614046</v>
      </c>
      <c r="K684" s="2">
        <f t="shared" si="76"/>
        <v>20.15414305755418</v>
      </c>
    </row>
    <row r="685" spans="1:11" ht="13.5" x14ac:dyDescent="0.25">
      <c r="A685" s="3">
        <f>TITRES_STAT!B688</f>
        <v>43003</v>
      </c>
      <c r="B685" s="6">
        <f>TITRES_STAT!D688</f>
        <v>20.848099999999999</v>
      </c>
      <c r="C685" s="2">
        <f t="shared" si="77"/>
        <v>0</v>
      </c>
      <c r="D685" s="2">
        <f t="shared" si="78"/>
        <v>20.848099999999999</v>
      </c>
      <c r="E685" s="2">
        <f t="shared" si="80"/>
        <v>20.848099999999995</v>
      </c>
      <c r="F685" s="2">
        <f t="shared" si="81"/>
        <v>20.727899999999995</v>
      </c>
      <c r="G685" s="2">
        <f t="shared" si="75"/>
        <v>20.05301200000002</v>
      </c>
      <c r="H685" s="2">
        <f t="shared" si="79"/>
        <v>17.45205650000003</v>
      </c>
      <c r="I685" s="2">
        <f t="array" ref="I685">SUMPRODUCT(B669:B688, (ROW(B669:B688)-ROW(B669)+1)) / (20*21/2)</f>
        <v>20.845238095238095</v>
      </c>
      <c r="J685" s="2">
        <f t="shared" si="82"/>
        <v>20.659939804936517</v>
      </c>
      <c r="K685" s="2">
        <f t="shared" si="76"/>
        <v>20.181357055297156</v>
      </c>
    </row>
    <row r="686" spans="1:11" ht="13.5" x14ac:dyDescent="0.25">
      <c r="A686" s="3">
        <f>TITRES_STAT!B689</f>
        <v>43004</v>
      </c>
      <c r="B686" s="6">
        <f>TITRES_STAT!D689</f>
        <v>20.848099999999999</v>
      </c>
      <c r="C686" s="2">
        <f t="shared" si="77"/>
        <v>0</v>
      </c>
      <c r="D686" s="2">
        <f t="shared" si="78"/>
        <v>20.848099999999999</v>
      </c>
      <c r="E686" s="2">
        <f t="shared" si="80"/>
        <v>20.848099999999995</v>
      </c>
      <c r="F686" s="2">
        <f t="shared" si="81"/>
        <v>20.757949999999994</v>
      </c>
      <c r="G686" s="2">
        <f t="shared" si="75"/>
        <v>20.078872000000018</v>
      </c>
      <c r="H686" s="2">
        <f t="shared" si="79"/>
        <v>17.48218500000003</v>
      </c>
      <c r="I686" s="2">
        <f t="array" ref="I686">SUMPRODUCT(B670:B689, (ROW(B670:B689)-ROW(B670)+1)) / (20*21/2)</f>
        <v>20.848100000000002</v>
      </c>
      <c r="J686" s="2">
        <f t="shared" si="82"/>
        <v>20.677859823513991</v>
      </c>
      <c r="K686" s="2">
        <f t="shared" si="76"/>
        <v>20.207503837442367</v>
      </c>
    </row>
    <row r="687" spans="1:11" ht="13.5" x14ac:dyDescent="0.25">
      <c r="A687" s="3">
        <f>TITRES_STAT!B690</f>
        <v>43005</v>
      </c>
      <c r="B687" s="6">
        <f>TITRES_STAT!D690</f>
        <v>20.848099999999999</v>
      </c>
      <c r="C687" s="2">
        <f t="shared" si="77"/>
        <v>0</v>
      </c>
      <c r="D687" s="2">
        <f t="shared" si="78"/>
        <v>20.848099999999999</v>
      </c>
      <c r="E687" s="2">
        <f t="shared" si="80"/>
        <v>20.848099999999995</v>
      </c>
      <c r="F687" s="2">
        <f t="shared" si="81"/>
        <v>20.787999999999993</v>
      </c>
      <c r="G687" s="2">
        <f t="shared" si="75"/>
        <v>20.10473200000002</v>
      </c>
      <c r="H687" s="2">
        <f t="shared" si="79"/>
        <v>17.51231350000003</v>
      </c>
      <c r="I687" s="2">
        <f t="array" ref="I687">SUMPRODUCT(B671:B690, (ROW(B671:B690)-ROW(B671)+1)) / (20*21/2)</f>
        <v>20.848100000000002</v>
      </c>
      <c r="J687" s="2">
        <f t="shared" si="82"/>
        <v>20.694073173655514</v>
      </c>
      <c r="K687" s="2">
        <f t="shared" si="76"/>
        <v>20.232625255581883</v>
      </c>
    </row>
    <row r="688" spans="1:11" ht="13.5" x14ac:dyDescent="0.25">
      <c r="A688" s="3">
        <f>TITRES_STAT!B691</f>
        <v>43006</v>
      </c>
      <c r="B688" s="6">
        <f>TITRES_STAT!D691</f>
        <v>20.848099999999999</v>
      </c>
      <c r="C688" s="2">
        <f t="shared" si="77"/>
        <v>0</v>
      </c>
      <c r="D688" s="2">
        <f t="shared" si="78"/>
        <v>20.848099999999999</v>
      </c>
      <c r="E688" s="2">
        <f t="shared" si="80"/>
        <v>20.848099999999995</v>
      </c>
      <c r="F688" s="2">
        <f t="shared" si="81"/>
        <v>20.818049999999992</v>
      </c>
      <c r="G688" s="2">
        <f t="shared" si="75"/>
        <v>20.130592000000021</v>
      </c>
      <c r="H688" s="2">
        <f t="shared" si="79"/>
        <v>17.54244200000003</v>
      </c>
      <c r="I688" s="2">
        <f t="array" ref="I688">SUMPRODUCT(B672:B691, (ROW(B672:B691)-ROW(B672)+1)) / (20*21/2)</f>
        <v>20.848100000000002</v>
      </c>
      <c r="J688" s="2">
        <f t="shared" si="82"/>
        <v>20.708742395212131</v>
      </c>
      <c r="K688" s="2">
        <f t="shared" si="76"/>
        <v>20.256761520068871</v>
      </c>
    </row>
    <row r="689" spans="1:11" ht="13.5" x14ac:dyDescent="0.25">
      <c r="A689" s="3">
        <f>TITRES_STAT!B692</f>
        <v>43007</v>
      </c>
      <c r="B689" s="6">
        <f>TITRES_STAT!D692</f>
        <v>20.848099999999999</v>
      </c>
      <c r="C689" s="2">
        <f t="shared" si="77"/>
        <v>0</v>
      </c>
      <c r="D689" s="2">
        <f t="shared" si="78"/>
        <v>20.848099999999999</v>
      </c>
      <c r="E689" s="2">
        <f t="shared" si="80"/>
        <v>20.848099999999995</v>
      </c>
      <c r="F689" s="2">
        <f t="shared" si="81"/>
        <v>20.848099999999995</v>
      </c>
      <c r="G689" s="2">
        <f t="shared" si="75"/>
        <v>20.156452000000019</v>
      </c>
      <c r="H689" s="2">
        <f t="shared" si="79"/>
        <v>17.57257050000003</v>
      </c>
      <c r="I689" s="2">
        <f t="array" ref="I689">SUMPRODUCT(B673:B692, (ROW(B673:B692)-ROW(B673)+1)) / (20*21/2)</f>
        <v>20.848100000000002</v>
      </c>
      <c r="J689" s="2">
        <f t="shared" si="82"/>
        <v>20.722014548049071</v>
      </c>
      <c r="K689" s="2">
        <f t="shared" si="76"/>
        <v>20.279951264379896</v>
      </c>
    </row>
    <row r="690" spans="1:11" ht="13.5" x14ac:dyDescent="0.25">
      <c r="A690" s="3">
        <f>TITRES_STAT!B693</f>
        <v>43010</v>
      </c>
      <c r="B690" s="6">
        <f>TITRES_STAT!D693</f>
        <v>20.848099999999999</v>
      </c>
      <c r="C690" s="2">
        <f t="shared" si="77"/>
        <v>0</v>
      </c>
      <c r="D690" s="2">
        <f t="shared" si="78"/>
        <v>20.848099999999999</v>
      </c>
      <c r="E690" s="2">
        <f t="shared" si="80"/>
        <v>20.848099999999995</v>
      </c>
      <c r="F690" s="2">
        <f t="shared" si="81"/>
        <v>20.848099999999995</v>
      </c>
      <c r="G690" s="2">
        <f t="shared" ref="G690:G753" si="83">AVERAGE(B641:B690)</f>
        <v>20.182312000000021</v>
      </c>
      <c r="H690" s="2">
        <f t="shared" si="79"/>
        <v>17.602699000000033</v>
      </c>
      <c r="I690" s="2">
        <f t="array" ref="I690">SUMPRODUCT(B674:B693, (ROW(B674:B693)-ROW(B674)+1)) / (20*21/2)</f>
        <v>20.848100000000002</v>
      </c>
      <c r="J690" s="2">
        <f t="shared" si="82"/>
        <v>20.73402268633011</v>
      </c>
      <c r="K690" s="2">
        <f t="shared" si="76"/>
        <v>20.302231606953235</v>
      </c>
    </row>
    <row r="691" spans="1:11" ht="13.5" x14ac:dyDescent="0.25">
      <c r="A691" s="3">
        <f>TITRES_STAT!B694</f>
        <v>43011</v>
      </c>
      <c r="B691" s="6">
        <f>TITRES_STAT!D694</f>
        <v>20.848099999999999</v>
      </c>
      <c r="C691" s="2">
        <f t="shared" si="77"/>
        <v>0</v>
      </c>
      <c r="D691" s="2">
        <f t="shared" si="78"/>
        <v>20.848099999999999</v>
      </c>
      <c r="E691" s="2">
        <f t="shared" si="80"/>
        <v>20.848099999999995</v>
      </c>
      <c r="F691" s="2">
        <f t="shared" si="81"/>
        <v>20.848099999999995</v>
      </c>
      <c r="G691" s="2">
        <f t="shared" si="83"/>
        <v>20.208172000000019</v>
      </c>
      <c r="H691" s="2">
        <f t="shared" si="79"/>
        <v>17.632827500000033</v>
      </c>
      <c r="I691" s="2">
        <f t="array" ref="I691">SUMPRODUCT(B675:B694, (ROW(B675:B694)-ROW(B675)+1)) / (20*21/2)</f>
        <v>20.829023809523811</v>
      </c>
      <c r="J691" s="2">
        <f t="shared" si="82"/>
        <v>20.744887192393907</v>
      </c>
      <c r="K691" s="2">
        <f t="shared" ref="K691:K754" si="84">$K$4*B691+(1-$K$4)*K690</f>
        <v>20.32363821060213</v>
      </c>
    </row>
    <row r="692" spans="1:11" ht="13.5" x14ac:dyDescent="0.25">
      <c r="A692" s="3">
        <f>TITRES_STAT!B695</f>
        <v>43012</v>
      </c>
      <c r="B692" s="6">
        <f>TITRES_STAT!D695</f>
        <v>20.848099999999999</v>
      </c>
      <c r="C692" s="2">
        <f t="shared" si="77"/>
        <v>0</v>
      </c>
      <c r="D692" s="2">
        <f t="shared" si="78"/>
        <v>20.848099999999999</v>
      </c>
      <c r="E692" s="2">
        <f t="shared" si="80"/>
        <v>20.848099999999995</v>
      </c>
      <c r="F692" s="2">
        <f t="shared" si="81"/>
        <v>20.848099999999995</v>
      </c>
      <c r="G692" s="2">
        <f t="shared" si="83"/>
        <v>20.23403200000002</v>
      </c>
      <c r="H692" s="2">
        <f t="shared" si="79"/>
        <v>17.662956000000037</v>
      </c>
      <c r="I692" s="2">
        <f t="array" ref="I692">SUMPRODUCT(B676:B695, (ROW(B676:B695)-ROW(B676)+1)) / (20*21/2)</f>
        <v>20.81090142857143</v>
      </c>
      <c r="J692" s="2">
        <f t="shared" si="82"/>
        <v>20.754716983594488</v>
      </c>
      <c r="K692" s="2">
        <f t="shared" si="84"/>
        <v>20.344205339598126</v>
      </c>
    </row>
    <row r="693" spans="1:11" ht="13.5" x14ac:dyDescent="0.25">
      <c r="A693" s="3">
        <f>TITRES_STAT!B696</f>
        <v>43013</v>
      </c>
      <c r="B693" s="6">
        <f>TITRES_STAT!D696</f>
        <v>20.848099999999999</v>
      </c>
      <c r="C693" s="2">
        <f t="shared" si="77"/>
        <v>0</v>
      </c>
      <c r="D693" s="2">
        <f t="shared" si="78"/>
        <v>20.848099999999999</v>
      </c>
      <c r="E693" s="2">
        <f t="shared" si="80"/>
        <v>20.848099999999995</v>
      </c>
      <c r="F693" s="2">
        <f t="shared" si="81"/>
        <v>20.848099999999995</v>
      </c>
      <c r="G693" s="2">
        <f t="shared" si="83"/>
        <v>20.259892000000022</v>
      </c>
      <c r="H693" s="2">
        <f t="shared" si="79"/>
        <v>17.693084500000037</v>
      </c>
      <c r="I693" s="2">
        <f t="array" ref="I693">SUMPRODUCT(B677:B696, (ROW(B677:B696)-ROW(B677)+1)) / (20*21/2)</f>
        <v>20.812809047619048</v>
      </c>
      <c r="J693" s="2">
        <f t="shared" si="82"/>
        <v>20.763610604204537</v>
      </c>
      <c r="K693" s="2">
        <f t="shared" si="84"/>
        <v>20.363965914515848</v>
      </c>
    </row>
    <row r="694" spans="1:11" ht="13.5" x14ac:dyDescent="0.25">
      <c r="A694" s="3">
        <f>TITRES_STAT!B697</f>
        <v>43014</v>
      </c>
      <c r="B694" s="6">
        <f>TITRES_STAT!D697</f>
        <v>20.6478</v>
      </c>
      <c r="C694" s="2">
        <f t="shared" si="77"/>
        <v>-0.20029999999999859</v>
      </c>
      <c r="D694" s="2">
        <f t="shared" si="78"/>
        <v>20.808039999999998</v>
      </c>
      <c r="E694" s="2">
        <f t="shared" si="80"/>
        <v>20.828069999999997</v>
      </c>
      <c r="F694" s="2">
        <f t="shared" si="81"/>
        <v>20.838084999999996</v>
      </c>
      <c r="G694" s="2">
        <f t="shared" si="83"/>
        <v>20.28174600000002</v>
      </c>
      <c r="H694" s="2">
        <f t="shared" si="79"/>
        <v>17.722211500000036</v>
      </c>
      <c r="I694" s="2">
        <f t="array" ref="I694">SUMPRODUCT(B678:B697, (ROW(B678:B697)-ROW(B678)+1)) / (20*21/2)</f>
        <v>20.814716666666669</v>
      </c>
      <c r="J694" s="2">
        <f t="shared" si="82"/>
        <v>20.752581022851722</v>
      </c>
      <c r="K694" s="2">
        <f t="shared" si="84"/>
        <v>20.375096662966211</v>
      </c>
    </row>
    <row r="695" spans="1:11" ht="13.5" x14ac:dyDescent="0.25">
      <c r="A695" s="3">
        <f>TITRES_STAT!B698</f>
        <v>43017</v>
      </c>
      <c r="B695" s="6">
        <f>TITRES_STAT!D698</f>
        <v>20.6478</v>
      </c>
      <c r="C695" s="2">
        <f t="shared" si="77"/>
        <v>0</v>
      </c>
      <c r="D695" s="2">
        <f t="shared" si="78"/>
        <v>20.767980000000001</v>
      </c>
      <c r="E695" s="2">
        <f t="shared" si="80"/>
        <v>20.808039999999998</v>
      </c>
      <c r="F695" s="2">
        <f t="shared" si="81"/>
        <v>20.828069999999997</v>
      </c>
      <c r="G695" s="2">
        <f t="shared" si="83"/>
        <v>20.303600000000014</v>
      </c>
      <c r="H695" s="2">
        <f t="shared" si="79"/>
        <v>17.751338500000038</v>
      </c>
      <c r="I695" s="2">
        <f t="array" ref="I695">SUMPRODUCT(B679:B698, (ROW(B679:B698)-ROW(B679)+1)) / (20*21/2)</f>
        <v>20.816624285714287</v>
      </c>
      <c r="J695" s="2">
        <f t="shared" si="82"/>
        <v>20.742601877818224</v>
      </c>
      <c r="K695" s="2">
        <f t="shared" si="84"/>
        <v>20.385790911477343</v>
      </c>
    </row>
    <row r="696" spans="1:11" ht="13.5" x14ac:dyDescent="0.25">
      <c r="A696" s="3">
        <f>TITRES_STAT!B699</f>
        <v>43018</v>
      </c>
      <c r="B696" s="6">
        <f>TITRES_STAT!D699</f>
        <v>20.848099999999999</v>
      </c>
      <c r="C696" s="2">
        <f t="shared" si="77"/>
        <v>0.20029999999999859</v>
      </c>
      <c r="D696" s="2">
        <f t="shared" si="78"/>
        <v>20.767980000000001</v>
      </c>
      <c r="E696" s="2">
        <f t="shared" si="80"/>
        <v>20.808039999999998</v>
      </c>
      <c r="F696" s="2">
        <f t="shared" si="81"/>
        <v>20.828069999999997</v>
      </c>
      <c r="G696" s="2">
        <f t="shared" si="83"/>
        <v>20.329460000000015</v>
      </c>
      <c r="H696" s="2">
        <f t="shared" si="79"/>
        <v>17.781467000000038</v>
      </c>
      <c r="I696" s="2">
        <f t="array" ref="I696">SUMPRODUCT(B680:B699, (ROW(B680:B699)-ROW(B680)+1)) / (20*21/2)</f>
        <v>20.818531904761905</v>
      </c>
      <c r="J696" s="2">
        <f t="shared" si="82"/>
        <v>20.752649318026013</v>
      </c>
      <c r="K696" s="2">
        <f t="shared" si="84"/>
        <v>20.403920679654703</v>
      </c>
    </row>
    <row r="697" spans="1:11" ht="13.5" x14ac:dyDescent="0.25">
      <c r="A697" s="3">
        <f>TITRES_STAT!B700</f>
        <v>43019</v>
      </c>
      <c r="B697" s="6">
        <f>TITRES_STAT!D700</f>
        <v>20.848099999999999</v>
      </c>
      <c r="C697" s="2">
        <f t="shared" si="77"/>
        <v>0</v>
      </c>
      <c r="D697" s="2">
        <f t="shared" si="78"/>
        <v>20.767980000000001</v>
      </c>
      <c r="E697" s="2">
        <f t="shared" si="80"/>
        <v>20.808039999999998</v>
      </c>
      <c r="F697" s="2">
        <f t="shared" si="81"/>
        <v>20.828069999999997</v>
      </c>
      <c r="G697" s="2">
        <f t="shared" si="83"/>
        <v>20.355320000000017</v>
      </c>
      <c r="H697" s="2">
        <f t="shared" si="79"/>
        <v>17.811595500000038</v>
      </c>
      <c r="I697" s="2">
        <f t="array" ref="I697">SUMPRODUCT(B681:B700, (ROW(B681:B700)-ROW(B681)+1)) / (20*21/2)</f>
        <v>20.820439523809526</v>
      </c>
      <c r="J697" s="2">
        <f t="shared" si="82"/>
        <v>20.761739859166394</v>
      </c>
      <c r="K697" s="2">
        <f t="shared" si="84"/>
        <v>20.421339476530992</v>
      </c>
    </row>
    <row r="698" spans="1:11" ht="13.5" x14ac:dyDescent="0.25">
      <c r="A698" s="3">
        <f>TITRES_STAT!B701</f>
        <v>43020</v>
      </c>
      <c r="B698" s="6">
        <f>TITRES_STAT!D701</f>
        <v>20.848099999999999</v>
      </c>
      <c r="C698" s="2">
        <f t="shared" si="77"/>
        <v>0</v>
      </c>
      <c r="D698" s="2">
        <f t="shared" si="78"/>
        <v>20.767980000000001</v>
      </c>
      <c r="E698" s="2">
        <f t="shared" si="80"/>
        <v>20.808039999999998</v>
      </c>
      <c r="F698" s="2">
        <f t="shared" si="81"/>
        <v>20.828069999999997</v>
      </c>
      <c r="G698" s="2">
        <f t="shared" si="83"/>
        <v>20.381180000000015</v>
      </c>
      <c r="H698" s="2">
        <f t="shared" si="79"/>
        <v>17.841724000000042</v>
      </c>
      <c r="I698" s="2">
        <f t="array" ref="I698">SUMPRODUCT(B682:B701, (ROW(B682:B701)-ROW(B682)+1)) / (20*21/2)</f>
        <v>20.822347142857144</v>
      </c>
      <c r="J698" s="2">
        <f t="shared" si="82"/>
        <v>20.76996463448388</v>
      </c>
      <c r="K698" s="2">
        <f t="shared" si="84"/>
        <v>20.438075183333698</v>
      </c>
    </row>
    <row r="699" spans="1:11" ht="13.5" x14ac:dyDescent="0.25">
      <c r="A699" s="3">
        <f>TITRES_STAT!B702</f>
        <v>43021</v>
      </c>
      <c r="B699" s="6">
        <f>TITRES_STAT!D702</f>
        <v>20.848099999999999</v>
      </c>
      <c r="C699" s="2">
        <f t="shared" si="77"/>
        <v>0</v>
      </c>
      <c r="D699" s="2">
        <f t="shared" si="78"/>
        <v>20.808039999999998</v>
      </c>
      <c r="E699" s="2">
        <f t="shared" si="80"/>
        <v>20.808039999999998</v>
      </c>
      <c r="F699" s="2">
        <f t="shared" si="81"/>
        <v>20.828069999999997</v>
      </c>
      <c r="G699" s="2">
        <f t="shared" si="83"/>
        <v>20.407040000000016</v>
      </c>
      <c r="H699" s="2">
        <f t="shared" si="79"/>
        <v>17.871852500000042</v>
      </c>
      <c r="I699" s="2">
        <f t="array" ref="I699">SUMPRODUCT(B683:B702, (ROW(B683:B702)-ROW(B683)+1)) / (20*21/2)</f>
        <v>20.88335</v>
      </c>
      <c r="J699" s="2">
        <f t="shared" si="82"/>
        <v>20.777406097866368</v>
      </c>
      <c r="K699" s="2">
        <f t="shared" si="84"/>
        <v>20.45415458790885</v>
      </c>
    </row>
    <row r="700" spans="1:11" ht="13.5" x14ac:dyDescent="0.25">
      <c r="A700" s="3">
        <f>TITRES_STAT!B703</f>
        <v>43024</v>
      </c>
      <c r="B700" s="6">
        <f>TITRES_STAT!D703</f>
        <v>20.848099999999999</v>
      </c>
      <c r="C700" s="2">
        <f t="shared" si="77"/>
        <v>0</v>
      </c>
      <c r="D700" s="2">
        <f t="shared" si="78"/>
        <v>20.848099999999999</v>
      </c>
      <c r="E700" s="2">
        <f t="shared" si="80"/>
        <v>20.808039999999998</v>
      </c>
      <c r="F700" s="2">
        <f t="shared" si="81"/>
        <v>20.828069999999997</v>
      </c>
      <c r="G700" s="2">
        <f t="shared" si="83"/>
        <v>20.432900000000014</v>
      </c>
      <c r="H700" s="2">
        <f t="shared" si="79"/>
        <v>17.901981000000045</v>
      </c>
      <c r="I700" s="2">
        <f t="array" ref="I700">SUMPRODUCT(B684:B703, (ROW(B684:B703)-ROW(B684)+1)) / (20*21/2)</f>
        <v>20.941398095238096</v>
      </c>
      <c r="J700" s="2">
        <f t="shared" si="82"/>
        <v>20.784138850450525</v>
      </c>
      <c r="K700" s="2">
        <f t="shared" si="84"/>
        <v>20.469603427598699</v>
      </c>
    </row>
    <row r="701" spans="1:11" ht="13.5" x14ac:dyDescent="0.25">
      <c r="A701" s="3">
        <f>TITRES_STAT!B704</f>
        <v>43025</v>
      </c>
      <c r="B701" s="6">
        <f>TITRES_STAT!D704</f>
        <v>20.848099999999999</v>
      </c>
      <c r="C701" s="2">
        <f t="shared" si="77"/>
        <v>0</v>
      </c>
      <c r="D701" s="2">
        <f t="shared" si="78"/>
        <v>20.848099999999999</v>
      </c>
      <c r="E701" s="2">
        <f t="shared" si="80"/>
        <v>20.808039999999998</v>
      </c>
      <c r="F701" s="2">
        <f t="shared" si="81"/>
        <v>20.828069999999993</v>
      </c>
      <c r="G701" s="2">
        <f t="shared" si="83"/>
        <v>20.458760000000012</v>
      </c>
      <c r="H701" s="2">
        <f t="shared" si="79"/>
        <v>17.932109500000045</v>
      </c>
      <c r="I701" s="2">
        <f t="array" ref="I701">SUMPRODUCT(B685:B704, (ROW(B685:B704)-ROW(B685)+1)) / (20*21/2)</f>
        <v>20.996491428571431</v>
      </c>
      <c r="J701" s="2">
        <f t="shared" si="82"/>
        <v>20.790230388502856</v>
      </c>
      <c r="K701" s="2">
        <f t="shared" si="84"/>
        <v>20.484446430437966</v>
      </c>
    </row>
    <row r="702" spans="1:11" ht="13.5" x14ac:dyDescent="0.25">
      <c r="A702" s="3">
        <f>TITRES_STAT!B705</f>
        <v>43026</v>
      </c>
      <c r="B702" s="6">
        <f>TITRES_STAT!D705</f>
        <v>21.468599999999999</v>
      </c>
      <c r="C702" s="2">
        <f t="shared" si="77"/>
        <v>0.62049999999999983</v>
      </c>
      <c r="D702" s="2">
        <f t="shared" si="78"/>
        <v>20.972199999999997</v>
      </c>
      <c r="E702" s="2">
        <f t="shared" si="80"/>
        <v>20.870089999999998</v>
      </c>
      <c r="F702" s="2">
        <f t="shared" si="81"/>
        <v>20.859094999999993</v>
      </c>
      <c r="G702" s="2">
        <f t="shared" si="83"/>
        <v>20.497030000000013</v>
      </c>
      <c r="H702" s="2">
        <f t="shared" si="79"/>
        <v>17.965340500000046</v>
      </c>
      <c r="I702" s="2">
        <f t="array" ref="I702">SUMPRODUCT(B686:B705, (ROW(B686:B705)-ROW(B686)+1)) / (20*21/2)</f>
        <v>21.048629999999999</v>
      </c>
      <c r="J702" s="2">
        <f t="shared" si="82"/>
        <v>20.854837018169249</v>
      </c>
      <c r="K702" s="2">
        <f t="shared" si="84"/>
        <v>20.523040688067848</v>
      </c>
    </row>
    <row r="703" spans="1:11" ht="13.5" x14ac:dyDescent="0.25">
      <c r="A703" s="3">
        <f>TITRES_STAT!B706</f>
        <v>43027</v>
      </c>
      <c r="B703" s="6">
        <f>TITRES_STAT!D706</f>
        <v>21.468599999999999</v>
      </c>
      <c r="C703" s="2">
        <f t="shared" si="77"/>
        <v>0</v>
      </c>
      <c r="D703" s="2">
        <f t="shared" si="78"/>
        <v>21.096299999999996</v>
      </c>
      <c r="E703" s="2">
        <f t="shared" si="80"/>
        <v>20.93214</v>
      </c>
      <c r="F703" s="2">
        <f t="shared" si="81"/>
        <v>20.890119999999992</v>
      </c>
      <c r="G703" s="2">
        <f t="shared" si="83"/>
        <v>20.53530000000001</v>
      </c>
      <c r="H703" s="2">
        <f t="shared" si="79"/>
        <v>17.998571500000047</v>
      </c>
      <c r="I703" s="2">
        <f t="array" ref="I703">SUMPRODUCT(B687:B706, (ROW(B687:B706)-ROW(B687)+1)) / (20*21/2)</f>
        <v>21.097813809523814</v>
      </c>
      <c r="J703" s="2">
        <f t="shared" si="82"/>
        <v>20.913290635486465</v>
      </c>
      <c r="K703" s="2">
        <f t="shared" si="84"/>
        <v>20.560121445398519</v>
      </c>
    </row>
    <row r="704" spans="1:11" ht="13.5" x14ac:dyDescent="0.25">
      <c r="A704" s="3">
        <f>TITRES_STAT!B707</f>
        <v>43028</v>
      </c>
      <c r="B704" s="6">
        <f>TITRES_STAT!D707</f>
        <v>21.468599999999999</v>
      </c>
      <c r="C704" s="2">
        <f t="shared" si="77"/>
        <v>0</v>
      </c>
      <c r="D704" s="2">
        <f t="shared" si="78"/>
        <v>21.220399999999998</v>
      </c>
      <c r="E704" s="2">
        <f t="shared" si="80"/>
        <v>21.014220000000002</v>
      </c>
      <c r="F704" s="2">
        <f t="shared" si="81"/>
        <v>20.921144999999992</v>
      </c>
      <c r="G704" s="2">
        <f t="shared" si="83"/>
        <v>20.561854000000011</v>
      </c>
      <c r="H704" s="2">
        <f t="shared" si="79"/>
        <v>18.031802500000047</v>
      </c>
      <c r="I704" s="2">
        <f t="array" ref="I704">SUMPRODUCT(B688:B707, (ROW(B688:B707)-ROW(B688)+1)) / (20*21/2)</f>
        <v>21.14404285714286</v>
      </c>
      <c r="J704" s="2">
        <f t="shared" si="82"/>
        <v>20.966177241630611</v>
      </c>
      <c r="K704" s="2">
        <f t="shared" si="84"/>
        <v>20.595748055382888</v>
      </c>
    </row>
    <row r="705" spans="1:11" ht="13.5" x14ac:dyDescent="0.25">
      <c r="A705" s="3">
        <f>TITRES_STAT!B708</f>
        <v>43031</v>
      </c>
      <c r="B705" s="6">
        <f>TITRES_STAT!D708</f>
        <v>21.468599999999999</v>
      </c>
      <c r="C705" s="2">
        <f t="shared" si="77"/>
        <v>0</v>
      </c>
      <c r="D705" s="2">
        <f t="shared" si="78"/>
        <v>21.344499999999996</v>
      </c>
      <c r="E705" s="2">
        <f t="shared" si="80"/>
        <v>21.096300000000003</v>
      </c>
      <c r="F705" s="2">
        <f t="shared" si="81"/>
        <v>20.952169999999992</v>
      </c>
      <c r="G705" s="2">
        <f t="shared" si="83"/>
        <v>20.586342000000013</v>
      </c>
      <c r="H705" s="2">
        <f t="shared" si="79"/>
        <v>18.065033500000048</v>
      </c>
      <c r="I705" s="2">
        <f t="array" ref="I705">SUMPRODUCT(B689:B708, (ROW(B689:B708)-ROW(B689)+1)) / (20*21/2)</f>
        <v>21.187317142857147</v>
      </c>
      <c r="J705" s="2">
        <f t="shared" si="82"/>
        <v>21.014027028141982</v>
      </c>
      <c r="K705" s="2">
        <f t="shared" si="84"/>
        <v>20.629977543407087</v>
      </c>
    </row>
    <row r="706" spans="1:11" ht="13.5" x14ac:dyDescent="0.25">
      <c r="A706" s="3">
        <f>TITRES_STAT!B709</f>
        <v>43032</v>
      </c>
      <c r="B706" s="6">
        <f>TITRES_STAT!D709</f>
        <v>21.468599999999999</v>
      </c>
      <c r="C706" s="2">
        <f t="shared" si="77"/>
        <v>0</v>
      </c>
      <c r="D706" s="2">
        <f t="shared" si="78"/>
        <v>21.468599999999999</v>
      </c>
      <c r="E706" s="2">
        <f t="shared" si="80"/>
        <v>21.158350000000002</v>
      </c>
      <c r="F706" s="2">
        <f t="shared" si="81"/>
        <v>20.983194999999991</v>
      </c>
      <c r="G706" s="2">
        <f t="shared" si="83"/>
        <v>20.610830000000014</v>
      </c>
      <c r="H706" s="2">
        <f t="shared" si="79"/>
        <v>18.098264500000049</v>
      </c>
      <c r="I706" s="2">
        <f t="array" ref="I706">SUMPRODUCT(B690:B709, (ROW(B690:B709)-ROW(B690)+1)) / (20*21/2)</f>
        <v>21.227636666666669</v>
      </c>
      <c r="J706" s="2">
        <f t="shared" si="82"/>
        <v>21.057319692128459</v>
      </c>
      <c r="K706" s="2">
        <f t="shared" si="84"/>
        <v>20.662864698567592</v>
      </c>
    </row>
    <row r="707" spans="1:11" ht="13.5" x14ac:dyDescent="0.25">
      <c r="A707" s="3">
        <f>TITRES_STAT!B710</f>
        <v>43033</v>
      </c>
      <c r="B707" s="6">
        <f>TITRES_STAT!D710</f>
        <v>21.468599999999999</v>
      </c>
      <c r="C707" s="2">
        <f t="shared" si="77"/>
        <v>0</v>
      </c>
      <c r="D707" s="2">
        <f t="shared" si="78"/>
        <v>21.468599999999999</v>
      </c>
      <c r="E707" s="2">
        <f t="shared" si="80"/>
        <v>21.220400000000001</v>
      </c>
      <c r="F707" s="2">
        <f t="shared" si="81"/>
        <v>21.014219999999991</v>
      </c>
      <c r="G707" s="2">
        <f t="shared" si="83"/>
        <v>20.770308000000014</v>
      </c>
      <c r="H707" s="2">
        <f t="shared" si="79"/>
        <v>18.13149550000005</v>
      </c>
      <c r="I707" s="2">
        <f t="array" ref="I707">SUMPRODUCT(B691:B710, (ROW(B691:B710)-ROW(B691)+1)) / (20*21/2)</f>
        <v>21.265001428571431</v>
      </c>
      <c r="J707" s="2">
        <f t="shared" si="82"/>
        <v>21.096489245259082</v>
      </c>
      <c r="K707" s="2">
        <f t="shared" si="84"/>
        <v>20.694462161368861</v>
      </c>
    </row>
    <row r="708" spans="1:11" ht="13.5" x14ac:dyDescent="0.25">
      <c r="A708" s="3">
        <f>TITRES_STAT!B711</f>
        <v>43034</v>
      </c>
      <c r="B708" s="6">
        <f>TITRES_STAT!D711</f>
        <v>21.468599999999999</v>
      </c>
      <c r="C708" s="2">
        <f t="shared" ref="C708:C771" si="85">B708-B707</f>
        <v>0</v>
      </c>
      <c r="D708" s="2">
        <f t="shared" si="78"/>
        <v>21.468599999999999</v>
      </c>
      <c r="E708" s="2">
        <f t="shared" si="80"/>
        <v>21.282450000000001</v>
      </c>
      <c r="F708" s="2">
        <f t="shared" si="81"/>
        <v>21.045244999999991</v>
      </c>
      <c r="G708" s="2">
        <f t="shared" si="83"/>
        <v>20.794738000000017</v>
      </c>
      <c r="H708" s="2">
        <f t="shared" si="79"/>
        <v>18.16472650000005</v>
      </c>
      <c r="I708" s="2">
        <f t="array" ref="I708">SUMPRODUCT(B692:B711, (ROW(B692:B711)-ROW(B692)+1)) / (20*21/2)</f>
        <v>21.299411428571428</v>
      </c>
      <c r="J708" s="2">
        <f t="shared" si="82"/>
        <v>21.131928364758217</v>
      </c>
      <c r="K708" s="2">
        <f t="shared" si="84"/>
        <v>20.724820507981846</v>
      </c>
    </row>
    <row r="709" spans="1:11" ht="13.5" x14ac:dyDescent="0.25">
      <c r="A709" s="3">
        <f>TITRES_STAT!B712</f>
        <v>43035</v>
      </c>
      <c r="B709" s="6">
        <f>TITRES_STAT!D712</f>
        <v>21.468599999999999</v>
      </c>
      <c r="C709" s="2">
        <f t="shared" si="85"/>
        <v>0</v>
      </c>
      <c r="D709" s="2">
        <f t="shared" si="78"/>
        <v>21.468599999999999</v>
      </c>
      <c r="E709" s="2">
        <f t="shared" si="80"/>
        <v>21.344500000000004</v>
      </c>
      <c r="F709" s="2">
        <f t="shared" si="81"/>
        <v>21.07626999999999</v>
      </c>
      <c r="G709" s="2">
        <f t="shared" si="83"/>
        <v>20.819168000000012</v>
      </c>
      <c r="H709" s="2">
        <f t="shared" si="79"/>
        <v>18.197957500000051</v>
      </c>
      <c r="I709" s="2">
        <f t="array" ref="I709">SUMPRODUCT(B693:B712, (ROW(B693:B712)-ROW(B693)+1)) / (20*21/2)</f>
        <v>21.330866666666665</v>
      </c>
      <c r="J709" s="2">
        <f t="shared" si="82"/>
        <v>21.16399233001934</v>
      </c>
      <c r="K709" s="2">
        <f t="shared" si="84"/>
        <v>20.753988331198244</v>
      </c>
    </row>
    <row r="710" spans="1:11" ht="13.5" x14ac:dyDescent="0.25">
      <c r="A710" s="3">
        <f>TITRES_STAT!B713</f>
        <v>43038</v>
      </c>
      <c r="B710" s="6">
        <f>TITRES_STAT!D713</f>
        <v>21.468599999999999</v>
      </c>
      <c r="C710" s="2">
        <f t="shared" si="85"/>
        <v>0</v>
      </c>
      <c r="D710" s="2">
        <f t="shared" ref="D710:D773" si="86">AVERAGE(B706:B710)</f>
        <v>21.468599999999999</v>
      </c>
      <c r="E710" s="2">
        <f t="shared" si="80"/>
        <v>21.406550000000003</v>
      </c>
      <c r="F710" s="2">
        <f t="shared" si="81"/>
        <v>21.10729499999999</v>
      </c>
      <c r="G710" s="2">
        <f t="shared" si="83"/>
        <v>20.843598000000014</v>
      </c>
      <c r="H710" s="2">
        <f t="shared" si="79"/>
        <v>18.231188500000052</v>
      </c>
      <c r="I710" s="2">
        <f t="array" ref="I710">SUMPRODUCT(B694:B713, (ROW(B694:B713)-ROW(B694)+1)) / (20*21/2)</f>
        <v>21.315052857142859</v>
      </c>
      <c r="J710" s="2">
        <f t="shared" si="82"/>
        <v>21.193002584303212</v>
      </c>
      <c r="K710" s="2">
        <f t="shared" si="84"/>
        <v>20.782012318210075</v>
      </c>
    </row>
    <row r="711" spans="1:11" ht="13.5" x14ac:dyDescent="0.25">
      <c r="A711" s="3">
        <f>TITRES_STAT!B714</f>
        <v>43039</v>
      </c>
      <c r="B711" s="6">
        <f>TITRES_STAT!D714</f>
        <v>21.468599999999999</v>
      </c>
      <c r="C711" s="2">
        <f t="shared" si="85"/>
        <v>0</v>
      </c>
      <c r="D711" s="2">
        <f t="shared" si="86"/>
        <v>21.468599999999999</v>
      </c>
      <c r="E711" s="2">
        <f t="shared" si="80"/>
        <v>21.468600000000002</v>
      </c>
      <c r="F711" s="2">
        <f t="shared" si="81"/>
        <v>21.138319999999993</v>
      </c>
      <c r="G711" s="2">
        <f t="shared" si="83"/>
        <v>20.868028000000013</v>
      </c>
      <c r="H711" s="2">
        <f t="shared" si="79"/>
        <v>18.264419500000056</v>
      </c>
      <c r="I711" s="2">
        <f t="array" ref="I711">SUMPRODUCT(B695:B714, (ROW(B695:B714)-ROW(B695)+1)) / (20*21/2)</f>
        <v>21.298499999999997</v>
      </c>
      <c r="J711" s="2">
        <f t="shared" si="82"/>
        <v>21.219249957226715</v>
      </c>
      <c r="K711" s="2">
        <f t="shared" si="84"/>
        <v>20.808937325339091</v>
      </c>
    </row>
    <row r="712" spans="1:11" ht="13.5" x14ac:dyDescent="0.25">
      <c r="A712" s="3">
        <f>TITRES_STAT!B715</f>
        <v>43040</v>
      </c>
      <c r="B712" s="6">
        <f>TITRES_STAT!D715</f>
        <v>21.468599999999999</v>
      </c>
      <c r="C712" s="2">
        <f t="shared" si="85"/>
        <v>0</v>
      </c>
      <c r="D712" s="2">
        <f t="shared" si="86"/>
        <v>21.468599999999999</v>
      </c>
      <c r="E712" s="2">
        <f t="shared" si="80"/>
        <v>21.468600000000002</v>
      </c>
      <c r="F712" s="2">
        <f t="shared" si="81"/>
        <v>21.169344999999993</v>
      </c>
      <c r="G712" s="2">
        <f t="shared" si="83"/>
        <v>20.892458000000016</v>
      </c>
      <c r="H712" s="2">
        <f t="shared" si="79"/>
        <v>18.297650500000056</v>
      </c>
      <c r="I712" s="2">
        <f t="array" ref="I712">SUMPRODUCT(B696:B715, (ROW(B696:B715)-ROW(B696)+1)) / (20*21/2)</f>
        <v>21.280254285714285</v>
      </c>
      <c r="J712" s="2">
        <f t="shared" si="82"/>
        <v>21.242997580347982</v>
      </c>
      <c r="K712" s="2">
        <f t="shared" si="84"/>
        <v>20.834806449835597</v>
      </c>
    </row>
    <row r="713" spans="1:11" ht="13.5" x14ac:dyDescent="0.25">
      <c r="A713" s="3">
        <f>TITRES_STAT!B716</f>
        <v>43041</v>
      </c>
      <c r="B713" s="6">
        <f>TITRES_STAT!D716</f>
        <v>21.003299999999999</v>
      </c>
      <c r="C713" s="2">
        <f t="shared" si="85"/>
        <v>-0.46529999999999916</v>
      </c>
      <c r="D713" s="2">
        <f t="shared" si="86"/>
        <v>21.375539999999997</v>
      </c>
      <c r="E713" s="2">
        <f t="shared" si="80"/>
        <v>21.422070000000001</v>
      </c>
      <c r="F713" s="2">
        <f t="shared" si="81"/>
        <v>21.177104999999997</v>
      </c>
      <c r="G713" s="2">
        <f t="shared" si="83"/>
        <v>20.907582000000016</v>
      </c>
      <c r="H713" s="2">
        <f t="shared" si="79"/>
        <v>18.328555000000055</v>
      </c>
      <c r="I713" s="2">
        <f t="array" ref="I713">SUMPRODUCT(B697:B716, (ROW(B697:B716)-ROW(B697)+1)) / (20*21/2)</f>
        <v>21.260315714285717</v>
      </c>
      <c r="J713" s="2">
        <f t="shared" si="82"/>
        <v>21.220169239362459</v>
      </c>
      <c r="K713" s="2">
        <f t="shared" si="84"/>
        <v>20.841414040038124</v>
      </c>
    </row>
    <row r="714" spans="1:11" ht="13.5" x14ac:dyDescent="0.25">
      <c r="A714" s="3">
        <f>TITRES_STAT!B717</f>
        <v>43042</v>
      </c>
      <c r="B714" s="6">
        <f>TITRES_STAT!D717</f>
        <v>21.003299999999999</v>
      </c>
      <c r="C714" s="2">
        <f t="shared" si="85"/>
        <v>0</v>
      </c>
      <c r="D714" s="2">
        <f t="shared" si="86"/>
        <v>21.28248</v>
      </c>
      <c r="E714" s="2">
        <f t="shared" si="80"/>
        <v>21.375540000000001</v>
      </c>
      <c r="F714" s="2">
        <f t="shared" si="81"/>
        <v>21.194880000000001</v>
      </c>
      <c r="G714" s="2">
        <f t="shared" si="83"/>
        <v>20.922706000000016</v>
      </c>
      <c r="H714" s="2">
        <f t="shared" ref="H714:H777" si="87">AVERAGE(B515:B714)</f>
        <v>18.359459500000057</v>
      </c>
      <c r="I714" s="2">
        <f t="array" ref="I714">SUMPRODUCT(B698:B717, (ROW(B698:B717)-ROW(B698)+1)) / (20*21/2)</f>
        <v>21.299333333333337</v>
      </c>
      <c r="J714" s="2">
        <f t="shared" si="82"/>
        <v>21.199515026089845</v>
      </c>
      <c r="K714" s="2">
        <f t="shared" si="84"/>
        <v>20.847762509056238</v>
      </c>
    </row>
    <row r="715" spans="1:11" ht="13.5" x14ac:dyDescent="0.25">
      <c r="A715" s="3">
        <f>TITRES_STAT!B718</f>
        <v>43045</v>
      </c>
      <c r="B715" s="6">
        <f>TITRES_STAT!D718</f>
        <v>21.003299999999999</v>
      </c>
      <c r="C715" s="2">
        <f t="shared" si="85"/>
        <v>0</v>
      </c>
      <c r="D715" s="2">
        <f t="shared" si="86"/>
        <v>21.189419999999998</v>
      </c>
      <c r="E715" s="2">
        <f t="shared" si="80"/>
        <v>21.32901</v>
      </c>
      <c r="F715" s="2">
        <f t="shared" si="81"/>
        <v>21.212655000000002</v>
      </c>
      <c r="G715" s="2">
        <f t="shared" si="83"/>
        <v>20.937830000000012</v>
      </c>
      <c r="H715" s="2">
        <f t="shared" si="87"/>
        <v>18.390364000000055</v>
      </c>
      <c r="I715" s="2">
        <f t="array" ref="I715">SUMPRODUCT(B699:B718, (ROW(B699:B718)-ROW(B699)+1)) / (20*21/2)</f>
        <v>21.334627142857144</v>
      </c>
      <c r="J715" s="2">
        <f t="shared" si="82"/>
        <v>21.180827880747955</v>
      </c>
      <c r="K715" s="2">
        <f t="shared" si="84"/>
        <v>20.853862018505012</v>
      </c>
    </row>
    <row r="716" spans="1:11" ht="13.5" x14ac:dyDescent="0.25">
      <c r="A716" s="3">
        <f>TITRES_STAT!B719</f>
        <v>43046</v>
      </c>
      <c r="B716" s="6">
        <f>TITRES_STAT!D719</f>
        <v>21.003299999999999</v>
      </c>
      <c r="C716" s="2">
        <f t="shared" si="85"/>
        <v>0</v>
      </c>
      <c r="D716" s="2">
        <f t="shared" si="86"/>
        <v>21.096359999999997</v>
      </c>
      <c r="E716" s="2">
        <f t="shared" ref="E716:E779" si="88">AVERAGE(B707:B716)</f>
        <v>21.28248</v>
      </c>
      <c r="F716" s="2">
        <f t="shared" si="81"/>
        <v>21.220415000000003</v>
      </c>
      <c r="G716" s="2">
        <f t="shared" si="83"/>
        <v>20.952954000000013</v>
      </c>
      <c r="H716" s="2">
        <f t="shared" si="87"/>
        <v>18.421268500000057</v>
      </c>
      <c r="I716" s="2">
        <f t="array" ref="I716">SUMPRODUCT(B700:B719, (ROW(B700:B719)-ROW(B700)+1)) / (20*21/2)</f>
        <v>21.366197142857146</v>
      </c>
      <c r="J716" s="2">
        <f t="shared" si="82"/>
        <v>21.163920463533863</v>
      </c>
      <c r="K716" s="2">
        <f t="shared" si="84"/>
        <v>20.859722331504813</v>
      </c>
    </row>
    <row r="717" spans="1:11" ht="13.5" x14ac:dyDescent="0.25">
      <c r="A717" s="3">
        <f>TITRES_STAT!B720</f>
        <v>43047</v>
      </c>
      <c r="B717" s="6">
        <f>TITRES_STAT!D720</f>
        <v>21.630099999999999</v>
      </c>
      <c r="C717" s="2">
        <f t="shared" si="85"/>
        <v>0.62679999999999936</v>
      </c>
      <c r="D717" s="2">
        <f t="shared" si="86"/>
        <v>21.12866</v>
      </c>
      <c r="E717" s="2">
        <f t="shared" si="88"/>
        <v>21.298629999999996</v>
      </c>
      <c r="F717" s="2">
        <f t="shared" si="81"/>
        <v>21.259515000000004</v>
      </c>
      <c r="G717" s="2">
        <f t="shared" si="83"/>
        <v>20.98061400000001</v>
      </c>
      <c r="H717" s="2">
        <f t="shared" si="87"/>
        <v>18.455307000000055</v>
      </c>
      <c r="I717" s="2">
        <f t="array" ref="I717">SUMPRODUCT(B701:B720, (ROW(B701:B720)-ROW(B701)+1)) / (20*21/2)</f>
        <v>21.394043333333332</v>
      </c>
      <c r="J717" s="2">
        <f t="shared" si="82"/>
        <v>21.208318514625876</v>
      </c>
      <c r="K717" s="2">
        <f t="shared" si="84"/>
        <v>20.889933220465409</v>
      </c>
    </row>
    <row r="718" spans="1:11" ht="13.5" x14ac:dyDescent="0.25">
      <c r="A718" s="3">
        <f>TITRES_STAT!B721</f>
        <v>43048</v>
      </c>
      <c r="B718" s="6">
        <f>TITRES_STAT!D721</f>
        <v>21.630099999999999</v>
      </c>
      <c r="C718" s="2">
        <f t="shared" si="85"/>
        <v>0</v>
      </c>
      <c r="D718" s="2">
        <f t="shared" si="86"/>
        <v>21.254020000000001</v>
      </c>
      <c r="E718" s="2">
        <f t="shared" si="88"/>
        <v>21.314779999999999</v>
      </c>
      <c r="F718" s="2">
        <f t="shared" si="81"/>
        <v>21.298615000000002</v>
      </c>
      <c r="G718" s="2">
        <f t="shared" si="83"/>
        <v>21.008274000000011</v>
      </c>
      <c r="H718" s="2">
        <f t="shared" si="87"/>
        <v>18.489345500000056</v>
      </c>
      <c r="I718" s="2">
        <f t="array" ref="I718">SUMPRODUCT(B702:B721, (ROW(B702:B721)-ROW(B702)+1)) / (20*21/2)</f>
        <v>21.418165714285713</v>
      </c>
      <c r="J718" s="2">
        <f t="shared" si="82"/>
        <v>21.248488179899603</v>
      </c>
      <c r="K718" s="2">
        <f t="shared" si="84"/>
        <v>20.918959368682451</v>
      </c>
    </row>
    <row r="719" spans="1:11" ht="13.5" x14ac:dyDescent="0.25">
      <c r="A719" s="3">
        <f>TITRES_STAT!B722</f>
        <v>43049</v>
      </c>
      <c r="B719" s="6">
        <f>TITRES_STAT!D722</f>
        <v>21.630099999999999</v>
      </c>
      <c r="C719" s="2">
        <f t="shared" si="85"/>
        <v>0</v>
      </c>
      <c r="D719" s="2">
        <f t="shared" si="86"/>
        <v>21.379379999999998</v>
      </c>
      <c r="E719" s="2">
        <f t="shared" si="88"/>
        <v>21.330929999999999</v>
      </c>
      <c r="F719" s="2">
        <f t="shared" si="81"/>
        <v>21.337715000000003</v>
      </c>
      <c r="G719" s="2">
        <f t="shared" si="83"/>
        <v>21.035934000000008</v>
      </c>
      <c r="H719" s="2">
        <f t="shared" si="87"/>
        <v>18.523384000000053</v>
      </c>
      <c r="I719" s="2">
        <f t="array" ref="I719">SUMPRODUCT(B703:B722, (ROW(B703:B722)-ROW(B703)+1)) / (20*21/2)</f>
        <v>21.438564285714286</v>
      </c>
      <c r="J719" s="2">
        <f t="shared" si="82"/>
        <v>21.284832162766307</v>
      </c>
      <c r="K719" s="2">
        <f t="shared" si="84"/>
        <v>20.946847236577256</v>
      </c>
    </row>
    <row r="720" spans="1:11" ht="13.5" x14ac:dyDescent="0.25">
      <c r="A720" s="3">
        <f>TITRES_STAT!B723</f>
        <v>43052</v>
      </c>
      <c r="B720" s="6">
        <f>TITRES_STAT!D723</f>
        <v>21.630099999999999</v>
      </c>
      <c r="C720" s="2">
        <f t="shared" si="85"/>
        <v>0</v>
      </c>
      <c r="D720" s="2">
        <f t="shared" si="86"/>
        <v>21.504739999999998</v>
      </c>
      <c r="E720" s="2">
        <f t="shared" si="88"/>
        <v>21.347079999999998</v>
      </c>
      <c r="F720" s="2">
        <f t="shared" si="81"/>
        <v>21.376815000000001</v>
      </c>
      <c r="G720" s="2">
        <f t="shared" si="83"/>
        <v>21.051574000000009</v>
      </c>
      <c r="H720" s="2">
        <f t="shared" si="87"/>
        <v>18.557422500000051</v>
      </c>
      <c r="I720" s="2">
        <f t="array" ref="I720">SUMPRODUCT(B704:B723, (ROW(B704:B723)-ROW(B704)+1)) / (20*21/2)</f>
        <v>21.458193809523809</v>
      </c>
      <c r="J720" s="2">
        <f t="shared" si="82"/>
        <v>21.317714813931421</v>
      </c>
      <c r="K720" s="2">
        <f t="shared" si="84"/>
        <v>20.973641462593832</v>
      </c>
    </row>
    <row r="721" spans="1:11" ht="13.5" x14ac:dyDescent="0.25">
      <c r="A721" s="3">
        <f>TITRES_STAT!B724</f>
        <v>43053</v>
      </c>
      <c r="B721" s="6">
        <f>TITRES_STAT!D724</f>
        <v>21.630099999999999</v>
      </c>
      <c r="C721" s="2">
        <f t="shared" si="85"/>
        <v>0</v>
      </c>
      <c r="D721" s="2">
        <f t="shared" si="86"/>
        <v>21.630099999999999</v>
      </c>
      <c r="E721" s="2">
        <f t="shared" si="88"/>
        <v>21.363229999999998</v>
      </c>
      <c r="F721" s="2">
        <f t="shared" si="81"/>
        <v>21.415915000000002</v>
      </c>
      <c r="G721" s="2">
        <f t="shared" si="83"/>
        <v>21.067214000000007</v>
      </c>
      <c r="H721" s="2">
        <f t="shared" si="87"/>
        <v>18.591461000000052</v>
      </c>
      <c r="I721" s="2">
        <f t="array" ref="I721">SUMPRODUCT(B705:B724, (ROW(B705:B724)-ROW(B705)+1)) / (20*21/2)</f>
        <v>21.477054285714285</v>
      </c>
      <c r="J721" s="2">
        <f t="shared" si="82"/>
        <v>21.34746578403319</v>
      </c>
      <c r="K721" s="2">
        <f t="shared" si="84"/>
        <v>20.999384934648976</v>
      </c>
    </row>
    <row r="722" spans="1:11" ht="13.5" x14ac:dyDescent="0.25">
      <c r="A722" s="3">
        <f>TITRES_STAT!B725</f>
        <v>43054</v>
      </c>
      <c r="B722" s="6">
        <f>TITRES_STAT!D725</f>
        <v>21.630099999999999</v>
      </c>
      <c r="C722" s="2">
        <f t="shared" si="85"/>
        <v>0</v>
      </c>
      <c r="D722" s="2">
        <f t="shared" si="86"/>
        <v>21.630099999999999</v>
      </c>
      <c r="E722" s="2">
        <f t="shared" si="88"/>
        <v>21.379380000000001</v>
      </c>
      <c r="F722" s="2">
        <f t="shared" si="81"/>
        <v>21.423989999999996</v>
      </c>
      <c r="G722" s="2">
        <f t="shared" si="83"/>
        <v>21.082854000000008</v>
      </c>
      <c r="H722" s="2">
        <f t="shared" si="87"/>
        <v>18.62216450000005</v>
      </c>
      <c r="I722" s="2">
        <f t="array" ref="I722">SUMPRODUCT(B706:B725, (ROW(B706:B725)-ROW(B706)+1)) / (20*21/2)</f>
        <v>21.495145714285712</v>
      </c>
      <c r="J722" s="2">
        <f t="shared" si="82"/>
        <v>21.374383328410982</v>
      </c>
      <c r="K722" s="2">
        <f t="shared" si="84"/>
        <v>21.024118858780387</v>
      </c>
    </row>
    <row r="723" spans="1:11" ht="13.5" x14ac:dyDescent="0.25">
      <c r="A723" s="3">
        <f>TITRES_STAT!B726</f>
        <v>43055</v>
      </c>
      <c r="B723" s="6">
        <f>TITRES_STAT!D726</f>
        <v>21.630099999999999</v>
      </c>
      <c r="C723" s="2">
        <f t="shared" si="85"/>
        <v>0</v>
      </c>
      <c r="D723" s="2">
        <f t="shared" si="86"/>
        <v>21.630099999999999</v>
      </c>
      <c r="E723" s="2">
        <f t="shared" si="88"/>
        <v>21.442060000000001</v>
      </c>
      <c r="F723" s="2">
        <f t="shared" si="81"/>
        <v>21.432064999999994</v>
      </c>
      <c r="G723" s="2">
        <f t="shared" si="83"/>
        <v>21.098494000000006</v>
      </c>
      <c r="H723" s="2">
        <f t="shared" si="87"/>
        <v>18.652868000000051</v>
      </c>
      <c r="I723" s="2">
        <f t="array" ref="I723">SUMPRODUCT(B707:B726, (ROW(B707:B726)-ROW(B707)+1)) / (20*21/2)</f>
        <v>21.512468095238095</v>
      </c>
      <c r="J723" s="2">
        <f t="shared" si="82"/>
        <v>21.398737297133746</v>
      </c>
      <c r="K723" s="2">
        <f t="shared" si="84"/>
        <v>21.047882825102725</v>
      </c>
    </row>
    <row r="724" spans="1:11" ht="13.5" x14ac:dyDescent="0.25">
      <c r="A724" s="3">
        <f>TITRES_STAT!B727</f>
        <v>43056</v>
      </c>
      <c r="B724" s="6">
        <f>TITRES_STAT!D727</f>
        <v>21.630099999999999</v>
      </c>
      <c r="C724" s="2">
        <f t="shared" si="85"/>
        <v>0</v>
      </c>
      <c r="D724" s="2">
        <f t="shared" si="86"/>
        <v>21.630099999999999</v>
      </c>
      <c r="E724" s="2">
        <f t="shared" si="88"/>
        <v>21.504739999999998</v>
      </c>
      <c r="F724" s="2">
        <f t="shared" ref="F724:F787" si="89">AVERAGE(B705:B724)</f>
        <v>21.440139999999992</v>
      </c>
      <c r="G724" s="2">
        <f t="shared" si="83"/>
        <v>21.114134000000004</v>
      </c>
      <c r="H724" s="2">
        <f t="shared" si="87"/>
        <v>18.683571500000049</v>
      </c>
      <c r="I724" s="2">
        <f t="array" ref="I724">SUMPRODUCT(B708:B727, (ROW(B708:B727)-ROW(B708)+1)) / (20*21/2)</f>
        <v>21.529021428571429</v>
      </c>
      <c r="J724" s="2">
        <f t="shared" si="82"/>
        <v>21.420771840263864</v>
      </c>
      <c r="K724" s="2">
        <f t="shared" si="84"/>
        <v>21.070714871177127</v>
      </c>
    </row>
    <row r="725" spans="1:11" ht="13.5" x14ac:dyDescent="0.25">
      <c r="A725" s="3">
        <f>TITRES_STAT!B728</f>
        <v>43059</v>
      </c>
      <c r="B725" s="6">
        <f>TITRES_STAT!D728</f>
        <v>21.630099999999999</v>
      </c>
      <c r="C725" s="2">
        <f t="shared" si="85"/>
        <v>0</v>
      </c>
      <c r="D725" s="2">
        <f t="shared" si="86"/>
        <v>21.630099999999999</v>
      </c>
      <c r="E725" s="2">
        <f t="shared" si="88"/>
        <v>21.567419999999998</v>
      </c>
      <c r="F725" s="2">
        <f t="shared" si="89"/>
        <v>21.448214999999987</v>
      </c>
      <c r="G725" s="2">
        <f t="shared" si="83"/>
        <v>21.129774000000001</v>
      </c>
      <c r="H725" s="2">
        <f t="shared" si="87"/>
        <v>18.71427500000005</v>
      </c>
      <c r="I725" s="2">
        <f t="array" ref="I725">SUMPRODUCT(B709:B728, (ROW(B709:B728)-ROW(B709)+1)) / (20*21/2)</f>
        <v>21.544805714285715</v>
      </c>
      <c r="J725" s="2">
        <f t="shared" ref="J725:J788" si="90">$J$4*B725+J724*(1-$J$4)</f>
        <v>21.440707855476827</v>
      </c>
      <c r="K725" s="2">
        <f t="shared" si="84"/>
        <v>21.09265154289567</v>
      </c>
    </row>
    <row r="726" spans="1:11" ht="13.5" x14ac:dyDescent="0.25">
      <c r="A726" s="3">
        <f>TITRES_STAT!B729</f>
        <v>43060</v>
      </c>
      <c r="B726" s="6">
        <f>TITRES_STAT!D729</f>
        <v>21.630099999999999</v>
      </c>
      <c r="C726" s="2">
        <f t="shared" si="85"/>
        <v>0</v>
      </c>
      <c r="D726" s="2">
        <f t="shared" si="86"/>
        <v>21.630099999999999</v>
      </c>
      <c r="E726" s="2">
        <f t="shared" si="88"/>
        <v>21.630099999999999</v>
      </c>
      <c r="F726" s="2">
        <f t="shared" si="89"/>
        <v>21.456289999999989</v>
      </c>
      <c r="G726" s="2">
        <f t="shared" si="83"/>
        <v>21.145414000000002</v>
      </c>
      <c r="H726" s="2">
        <f t="shared" si="87"/>
        <v>18.744978500000048</v>
      </c>
      <c r="I726" s="2">
        <f t="array" ref="I726">SUMPRODUCT(B710:B729, (ROW(B710:B729)-ROW(B710)+1)) / (20*21/2)</f>
        <v>21.559820952380953</v>
      </c>
      <c r="J726" s="2">
        <f t="shared" si="90"/>
        <v>21.458745202574271</v>
      </c>
      <c r="K726" s="2">
        <f t="shared" si="84"/>
        <v>21.113727952978191</v>
      </c>
    </row>
    <row r="727" spans="1:11" ht="13.5" x14ac:dyDescent="0.25">
      <c r="A727" s="3">
        <f>TITRES_STAT!B730</f>
        <v>43061</v>
      </c>
      <c r="B727" s="6">
        <f>TITRES_STAT!D730</f>
        <v>21.630099999999999</v>
      </c>
      <c r="C727" s="2">
        <f t="shared" si="85"/>
        <v>0</v>
      </c>
      <c r="D727" s="2">
        <f t="shared" si="86"/>
        <v>21.630099999999999</v>
      </c>
      <c r="E727" s="2">
        <f t="shared" si="88"/>
        <v>21.630099999999999</v>
      </c>
      <c r="F727" s="2">
        <f t="shared" si="89"/>
        <v>21.464364999999987</v>
      </c>
      <c r="G727" s="2">
        <f t="shared" si="83"/>
        <v>21.161054</v>
      </c>
      <c r="H727" s="2">
        <f t="shared" si="87"/>
        <v>18.775682000000046</v>
      </c>
      <c r="I727" s="2">
        <f t="array" ref="I727">SUMPRODUCT(B711:B730, (ROW(B711:B730)-ROW(B711)+1)) / (20*21/2)</f>
        <v>21.574067142857146</v>
      </c>
      <c r="J727" s="2">
        <f t="shared" si="90"/>
        <v>21.475064707091008</v>
      </c>
      <c r="K727" s="2">
        <f t="shared" si="84"/>
        <v>21.133977837175124</v>
      </c>
    </row>
    <row r="728" spans="1:11" ht="13.5" x14ac:dyDescent="0.25">
      <c r="A728" s="3">
        <f>TITRES_STAT!B731</f>
        <v>43062</v>
      </c>
      <c r="B728" s="6">
        <f>TITRES_STAT!D731</f>
        <v>21.630099999999999</v>
      </c>
      <c r="C728" s="2">
        <f t="shared" si="85"/>
        <v>0</v>
      </c>
      <c r="D728" s="2">
        <f t="shared" si="86"/>
        <v>21.630099999999999</v>
      </c>
      <c r="E728" s="2">
        <f t="shared" si="88"/>
        <v>21.630099999999999</v>
      </c>
      <c r="F728" s="2">
        <f t="shared" si="89"/>
        <v>21.472439999999988</v>
      </c>
      <c r="G728" s="2">
        <f t="shared" si="83"/>
        <v>21.176693999999998</v>
      </c>
      <c r="H728" s="2">
        <f t="shared" si="87"/>
        <v>18.806385500000047</v>
      </c>
      <c r="I728" s="2">
        <f t="array" ref="I728">SUMPRODUCT(B712:B731, (ROW(B712:B731)-ROW(B712)+1)) / (20*21/2)</f>
        <v>21.587544285714284</v>
      </c>
      <c r="J728" s="2">
        <f t="shared" si="90"/>
        <v>21.48982997308234</v>
      </c>
      <c r="K728" s="2">
        <f t="shared" si="84"/>
        <v>21.153433608266294</v>
      </c>
    </row>
    <row r="729" spans="1:11" ht="13.5" x14ac:dyDescent="0.25">
      <c r="A729" s="3">
        <f>TITRES_STAT!B732</f>
        <v>43063</v>
      </c>
      <c r="B729" s="6">
        <f>TITRES_STAT!D732</f>
        <v>21.630099999999999</v>
      </c>
      <c r="C729" s="2">
        <f t="shared" si="85"/>
        <v>0</v>
      </c>
      <c r="D729" s="2">
        <f t="shared" si="86"/>
        <v>21.630099999999999</v>
      </c>
      <c r="E729" s="2">
        <f t="shared" si="88"/>
        <v>21.630099999999999</v>
      </c>
      <c r="F729" s="2">
        <f t="shared" si="89"/>
        <v>21.480514999999986</v>
      </c>
      <c r="G729" s="2">
        <f t="shared" si="83"/>
        <v>21.192333999999995</v>
      </c>
      <c r="H729" s="2">
        <f t="shared" si="87"/>
        <v>18.837089000000045</v>
      </c>
      <c r="I729" s="2">
        <f t="array" ref="I729">SUMPRODUCT(B713:B732, (ROW(B713:B732)-ROW(B713)+1)) / (20*21/2)</f>
        <v>21.600252380952377</v>
      </c>
      <c r="J729" s="2">
        <f t="shared" si="90"/>
        <v>21.503189023264973</v>
      </c>
      <c r="K729" s="2">
        <f t="shared" si="84"/>
        <v>21.172126407942127</v>
      </c>
    </row>
    <row r="730" spans="1:11" ht="13.5" x14ac:dyDescent="0.25">
      <c r="A730" s="3">
        <f>TITRES_STAT!B733</f>
        <v>43066</v>
      </c>
      <c r="B730" s="6">
        <f>TITRES_STAT!D733</f>
        <v>21.630099999999999</v>
      </c>
      <c r="C730" s="2">
        <f t="shared" si="85"/>
        <v>0</v>
      </c>
      <c r="D730" s="2">
        <f t="shared" si="86"/>
        <v>21.630099999999999</v>
      </c>
      <c r="E730" s="2">
        <f t="shared" si="88"/>
        <v>21.630099999999999</v>
      </c>
      <c r="F730" s="2">
        <f t="shared" si="89"/>
        <v>21.488589999999988</v>
      </c>
      <c r="G730" s="2">
        <f t="shared" si="83"/>
        <v>21.207973999999993</v>
      </c>
      <c r="H730" s="2">
        <f t="shared" si="87"/>
        <v>18.867792500000046</v>
      </c>
      <c r="I730" s="2">
        <f t="array" ref="I730">SUMPRODUCT(B714:B733, (ROW(B714:B733)-ROW(B714)+1)) / (20*21/2)</f>
        <v>21.612191428571425</v>
      </c>
      <c r="J730" s="2">
        <f t="shared" si="90"/>
        <v>21.515275782954021</v>
      </c>
      <c r="K730" s="2">
        <f t="shared" si="84"/>
        <v>21.190086156650278</v>
      </c>
    </row>
    <row r="731" spans="1:11" ht="13.5" x14ac:dyDescent="0.25">
      <c r="A731" s="3">
        <f>TITRES_STAT!B734</f>
        <v>43067</v>
      </c>
      <c r="B731" s="6">
        <f>TITRES_STAT!D734</f>
        <v>21.630099999999999</v>
      </c>
      <c r="C731" s="2">
        <f t="shared" si="85"/>
        <v>0</v>
      </c>
      <c r="D731" s="2">
        <f t="shared" si="86"/>
        <v>21.630099999999999</v>
      </c>
      <c r="E731" s="2">
        <f t="shared" si="88"/>
        <v>21.630099999999999</v>
      </c>
      <c r="F731" s="2">
        <f t="shared" si="89"/>
        <v>21.496664999999989</v>
      </c>
      <c r="G731" s="2">
        <f t="shared" si="83"/>
        <v>21.223613999999994</v>
      </c>
      <c r="H731" s="2">
        <f t="shared" si="87"/>
        <v>18.898496000000044</v>
      </c>
      <c r="I731" s="2">
        <f t="array" ref="I731">SUMPRODUCT(B715:B734, (ROW(B715:B734)-ROW(B715)+1)) / (20*21/2)</f>
        <v>21.62114571428571</v>
      </c>
      <c r="J731" s="2">
        <f t="shared" si="90"/>
        <v>21.526211422672684</v>
      </c>
      <c r="K731" s="2">
        <f t="shared" si="84"/>
        <v>21.207341601487521</v>
      </c>
    </row>
    <row r="732" spans="1:11" ht="13.5" x14ac:dyDescent="0.25">
      <c r="A732" s="3">
        <f>TITRES_STAT!B735</f>
        <v>43068</v>
      </c>
      <c r="B732" s="6">
        <f>TITRES_STAT!D735</f>
        <v>21.630099999999999</v>
      </c>
      <c r="C732" s="2">
        <f t="shared" si="85"/>
        <v>0</v>
      </c>
      <c r="D732" s="2">
        <f t="shared" si="86"/>
        <v>21.630099999999999</v>
      </c>
      <c r="E732" s="2">
        <f t="shared" si="88"/>
        <v>21.630099999999999</v>
      </c>
      <c r="F732" s="2">
        <f t="shared" si="89"/>
        <v>21.504739999999988</v>
      </c>
      <c r="G732" s="2">
        <f t="shared" si="83"/>
        <v>21.239253999999992</v>
      </c>
      <c r="H732" s="2">
        <f t="shared" si="87"/>
        <v>18.929199500000042</v>
      </c>
      <c r="I732" s="2">
        <f t="array" ref="I732">SUMPRODUCT(B716:B735, (ROW(B716:B735)-ROW(B716)+1)) / (20*21/2)</f>
        <v>21.627115238095232</v>
      </c>
      <c r="J732" s="2">
        <f t="shared" si="90"/>
        <v>21.536105572894332</v>
      </c>
      <c r="K732" s="2">
        <f t="shared" si="84"/>
        <v>21.223920362213502</v>
      </c>
    </row>
    <row r="733" spans="1:11" ht="13.5" x14ac:dyDescent="0.25">
      <c r="A733" s="3">
        <f>TITRES_STAT!B736</f>
        <v>43069</v>
      </c>
      <c r="B733" s="6">
        <f>TITRES_STAT!D736</f>
        <v>21.630099999999999</v>
      </c>
      <c r="C733" s="2">
        <f t="shared" si="85"/>
        <v>0</v>
      </c>
      <c r="D733" s="2">
        <f t="shared" si="86"/>
        <v>21.630099999999999</v>
      </c>
      <c r="E733" s="2">
        <f t="shared" si="88"/>
        <v>21.630099999999999</v>
      </c>
      <c r="F733" s="2">
        <f t="shared" si="89"/>
        <v>21.536079999999988</v>
      </c>
      <c r="G733" s="2">
        <f t="shared" si="83"/>
        <v>21.25489399999999</v>
      </c>
      <c r="H733" s="2">
        <f t="shared" si="87"/>
        <v>18.959903000000043</v>
      </c>
      <c r="I733" s="2">
        <f t="array" ref="I733">SUMPRODUCT(B717:B736, (ROW(B717:B736)-ROW(B717)+1)) / (20*21/2)</f>
        <v>21.630099999999995</v>
      </c>
      <c r="J733" s="2">
        <f t="shared" si="90"/>
        <v>21.545057423094871</v>
      </c>
      <c r="K733" s="2">
        <f t="shared" si="84"/>
        <v>21.239848975460031</v>
      </c>
    </row>
    <row r="734" spans="1:11" ht="13.5" x14ac:dyDescent="0.25">
      <c r="A734" s="3">
        <f>TITRES_STAT!B737</f>
        <v>43073</v>
      </c>
      <c r="B734" s="6">
        <f>TITRES_STAT!D737</f>
        <v>21.630099999999999</v>
      </c>
      <c r="C734" s="2">
        <f t="shared" si="85"/>
        <v>0</v>
      </c>
      <c r="D734" s="2">
        <f t="shared" si="86"/>
        <v>21.630099999999999</v>
      </c>
      <c r="E734" s="2">
        <f t="shared" si="88"/>
        <v>21.630099999999999</v>
      </c>
      <c r="F734" s="2">
        <f t="shared" si="89"/>
        <v>21.567419999999988</v>
      </c>
      <c r="G734" s="2">
        <f t="shared" si="83"/>
        <v>21.270533999999987</v>
      </c>
      <c r="H734" s="2">
        <f t="shared" si="87"/>
        <v>18.990606500000041</v>
      </c>
      <c r="I734" s="2">
        <f t="array" ref="I734">SUMPRODUCT(B718:B737, (ROW(B718:B737)-ROW(B718)+1)) / (20*21/2)</f>
        <v>21.630099999999995</v>
      </c>
      <c r="J734" s="2">
        <f t="shared" si="90"/>
        <v>21.553156716133454</v>
      </c>
      <c r="K734" s="2">
        <f t="shared" si="84"/>
        <v>21.255152937206695</v>
      </c>
    </row>
    <row r="735" spans="1:11" ht="13.5" x14ac:dyDescent="0.25">
      <c r="A735" s="3">
        <f>TITRES_STAT!B738</f>
        <v>43074</v>
      </c>
      <c r="B735" s="6">
        <f>TITRES_STAT!D738</f>
        <v>21.630099999999999</v>
      </c>
      <c r="C735" s="2">
        <f t="shared" si="85"/>
        <v>0</v>
      </c>
      <c r="D735" s="2">
        <f t="shared" si="86"/>
        <v>21.630099999999999</v>
      </c>
      <c r="E735" s="2">
        <f t="shared" si="88"/>
        <v>21.630099999999999</v>
      </c>
      <c r="F735" s="2">
        <f t="shared" si="89"/>
        <v>21.598759999999988</v>
      </c>
      <c r="G735" s="2">
        <f t="shared" si="83"/>
        <v>21.286173999999988</v>
      </c>
      <c r="H735" s="2">
        <f t="shared" si="87"/>
        <v>19.021310000000039</v>
      </c>
      <c r="I735" s="2">
        <f t="array" ref="I735">SUMPRODUCT(B719:B738, (ROW(B719:B738)-ROW(B719)+1)) / (20*21/2)</f>
        <v>21.630099999999995</v>
      </c>
      <c r="J735" s="2">
        <f t="shared" si="90"/>
        <v>21.560484647930267</v>
      </c>
      <c r="K735" s="2">
        <f t="shared" si="84"/>
        <v>21.269856743590747</v>
      </c>
    </row>
    <row r="736" spans="1:11" ht="13.5" x14ac:dyDescent="0.25">
      <c r="A736" s="3">
        <f>TITRES_STAT!B739</f>
        <v>43075</v>
      </c>
      <c r="B736" s="6">
        <f>TITRES_STAT!D739</f>
        <v>21.630099999999999</v>
      </c>
      <c r="C736" s="2">
        <f t="shared" si="85"/>
        <v>0</v>
      </c>
      <c r="D736" s="2">
        <f t="shared" si="86"/>
        <v>21.630099999999999</v>
      </c>
      <c r="E736" s="2">
        <f t="shared" si="88"/>
        <v>21.630099999999999</v>
      </c>
      <c r="F736" s="2">
        <f t="shared" si="89"/>
        <v>21.630099999999988</v>
      </c>
      <c r="G736" s="2">
        <f t="shared" si="83"/>
        <v>21.301813999999986</v>
      </c>
      <c r="H736" s="2">
        <f t="shared" si="87"/>
        <v>19.052013500000037</v>
      </c>
      <c r="I736" s="2">
        <f t="array" ref="I736">SUMPRODUCT(B720:B739, (ROW(B720:B739)-ROW(B720)+1)) / (20*21/2)</f>
        <v>21.630099999999995</v>
      </c>
      <c r="J736" s="2">
        <f t="shared" si="90"/>
        <v>21.567114681460716</v>
      </c>
      <c r="K736" s="2">
        <f t="shared" si="84"/>
        <v>21.283983930116602</v>
      </c>
    </row>
    <row r="737" spans="1:11" ht="13.5" x14ac:dyDescent="0.25">
      <c r="A737" s="3">
        <f>TITRES_STAT!B740</f>
        <v>43076</v>
      </c>
      <c r="B737" s="6">
        <f>TITRES_STAT!D740</f>
        <v>21.630099999999999</v>
      </c>
      <c r="C737" s="2">
        <f t="shared" si="85"/>
        <v>0</v>
      </c>
      <c r="D737" s="2">
        <f t="shared" si="86"/>
        <v>21.630099999999999</v>
      </c>
      <c r="E737" s="2">
        <f t="shared" si="88"/>
        <v>21.630099999999999</v>
      </c>
      <c r="F737" s="2">
        <f t="shared" si="89"/>
        <v>21.630099999999988</v>
      </c>
      <c r="G737" s="2">
        <f t="shared" si="83"/>
        <v>21.317453999999984</v>
      </c>
      <c r="H737" s="2">
        <f t="shared" si="87"/>
        <v>19.082717000000038</v>
      </c>
      <c r="I737" s="2">
        <f t="array" ref="I737">SUMPRODUCT(B721:B740, (ROW(B721:B740)-ROW(B721)+1)) / (20*21/2)</f>
        <v>21.630099999999995</v>
      </c>
      <c r="J737" s="2">
        <f t="shared" si="90"/>
        <v>21.573113283226363</v>
      </c>
      <c r="K737" s="2">
        <f t="shared" si="84"/>
        <v>21.297557109327716</v>
      </c>
    </row>
    <row r="738" spans="1:11" ht="13.5" x14ac:dyDescent="0.25">
      <c r="A738" s="3">
        <f>TITRES_STAT!B741</f>
        <v>43077</v>
      </c>
      <c r="B738" s="6">
        <f>TITRES_STAT!D741</f>
        <v>21.630099999999999</v>
      </c>
      <c r="C738" s="2">
        <f t="shared" si="85"/>
        <v>0</v>
      </c>
      <c r="D738" s="2">
        <f t="shared" si="86"/>
        <v>21.630099999999999</v>
      </c>
      <c r="E738" s="2">
        <f t="shared" si="88"/>
        <v>21.630099999999999</v>
      </c>
      <c r="F738" s="2">
        <f t="shared" si="89"/>
        <v>21.630099999999988</v>
      </c>
      <c r="G738" s="2">
        <f t="shared" si="83"/>
        <v>21.333093999999981</v>
      </c>
      <c r="H738" s="2">
        <f t="shared" si="87"/>
        <v>19.113420500000036</v>
      </c>
      <c r="I738" s="2">
        <f t="array" ref="I738">SUMPRODUCT(B722:B741, (ROW(B722:B741)-ROW(B722)+1)) / (20*21/2)</f>
        <v>21.630099999999995</v>
      </c>
      <c r="J738" s="2">
        <f t="shared" si="90"/>
        <v>21.578540589585756</v>
      </c>
      <c r="K738" s="2">
        <f t="shared" si="84"/>
        <v>21.31059800700114</v>
      </c>
    </row>
    <row r="739" spans="1:11" ht="13.5" x14ac:dyDescent="0.25">
      <c r="A739" s="3">
        <f>TITRES_STAT!B742</f>
        <v>43080</v>
      </c>
      <c r="B739" s="6">
        <f>TITRES_STAT!D742</f>
        <v>21.630099999999999</v>
      </c>
      <c r="C739" s="2">
        <f t="shared" si="85"/>
        <v>0</v>
      </c>
      <c r="D739" s="2">
        <f t="shared" si="86"/>
        <v>21.630099999999999</v>
      </c>
      <c r="E739" s="2">
        <f t="shared" si="88"/>
        <v>21.630099999999999</v>
      </c>
      <c r="F739" s="2">
        <f t="shared" si="89"/>
        <v>21.630099999999988</v>
      </c>
      <c r="G739" s="2">
        <f t="shared" si="83"/>
        <v>21.348733999999986</v>
      </c>
      <c r="H739" s="2">
        <f t="shared" si="87"/>
        <v>19.144124000000037</v>
      </c>
      <c r="I739" s="2">
        <f t="array" ref="I739">SUMPRODUCT(B723:B742, (ROW(B723:B742)-ROW(B723)+1)) / (20*21/2)</f>
        <v>21.630099999999995</v>
      </c>
      <c r="J739" s="2">
        <f t="shared" si="90"/>
        <v>21.583451009625207</v>
      </c>
      <c r="K739" s="2">
        <f t="shared" si="84"/>
        <v>21.323127496922663</v>
      </c>
    </row>
    <row r="740" spans="1:11" ht="13.5" x14ac:dyDescent="0.25">
      <c r="A740" s="3">
        <f>TITRES_STAT!B743</f>
        <v>43081</v>
      </c>
      <c r="B740" s="6">
        <f>TITRES_STAT!D743</f>
        <v>21.630099999999999</v>
      </c>
      <c r="C740" s="2">
        <f t="shared" si="85"/>
        <v>0</v>
      </c>
      <c r="D740" s="2">
        <f t="shared" si="86"/>
        <v>21.630099999999999</v>
      </c>
      <c r="E740" s="2">
        <f t="shared" si="88"/>
        <v>21.630099999999999</v>
      </c>
      <c r="F740" s="2">
        <f t="shared" si="89"/>
        <v>21.630099999999988</v>
      </c>
      <c r="G740" s="2">
        <f t="shared" si="83"/>
        <v>21.364373999999987</v>
      </c>
      <c r="H740" s="2">
        <f t="shared" si="87"/>
        <v>19.174827500000035</v>
      </c>
      <c r="I740" s="2">
        <f t="array" ref="I740">SUMPRODUCT(B724:B743, (ROW(B724:B743)-ROW(B724)+1)) / (20*21/2)</f>
        <v>21.630099999999995</v>
      </c>
      <c r="J740" s="2">
        <f t="shared" si="90"/>
        <v>21.587893770613281</v>
      </c>
      <c r="K740" s="2">
        <f t="shared" si="84"/>
        <v>21.335165634298246</v>
      </c>
    </row>
    <row r="741" spans="1:11" ht="13.5" x14ac:dyDescent="0.25">
      <c r="A741" s="3">
        <f>TITRES_STAT!B744</f>
        <v>43082</v>
      </c>
      <c r="B741" s="6">
        <f>TITRES_STAT!D744</f>
        <v>21.630099999999999</v>
      </c>
      <c r="C741" s="2">
        <f t="shared" si="85"/>
        <v>0</v>
      </c>
      <c r="D741" s="2">
        <f t="shared" si="86"/>
        <v>21.630099999999999</v>
      </c>
      <c r="E741" s="2">
        <f t="shared" si="88"/>
        <v>21.630099999999999</v>
      </c>
      <c r="F741" s="2">
        <f t="shared" si="89"/>
        <v>21.630099999999988</v>
      </c>
      <c r="G741" s="2">
        <f t="shared" si="83"/>
        <v>21.380013999999989</v>
      </c>
      <c r="H741" s="2">
        <f t="shared" si="87"/>
        <v>19.205531000000033</v>
      </c>
      <c r="I741" s="2">
        <f t="array" ref="I741">SUMPRODUCT(B725:B744, (ROW(B725:B744)-ROW(B725)+1)) / (20*21/2)</f>
        <v>21.630099999999995</v>
      </c>
      <c r="J741" s="2">
        <f t="shared" si="90"/>
        <v>21.591913411507253</v>
      </c>
      <c r="K741" s="2">
        <f t="shared" si="84"/>
        <v>21.346731687855176</v>
      </c>
    </row>
    <row r="742" spans="1:11" ht="13.5" x14ac:dyDescent="0.25">
      <c r="A742" s="3">
        <f>TITRES_STAT!B745</f>
        <v>43083</v>
      </c>
      <c r="B742" s="6">
        <f>TITRES_STAT!D745</f>
        <v>21.630099999999999</v>
      </c>
      <c r="C742" s="2">
        <f t="shared" si="85"/>
        <v>0</v>
      </c>
      <c r="D742" s="2">
        <f t="shared" si="86"/>
        <v>21.630099999999999</v>
      </c>
      <c r="E742" s="2">
        <f t="shared" si="88"/>
        <v>21.630099999999999</v>
      </c>
      <c r="F742" s="2">
        <f t="shared" si="89"/>
        <v>21.630099999999988</v>
      </c>
      <c r="G742" s="2">
        <f t="shared" si="83"/>
        <v>21.39565399999999</v>
      </c>
      <c r="H742" s="2">
        <f t="shared" si="87"/>
        <v>19.236234500000034</v>
      </c>
      <c r="I742" s="2">
        <f t="array" ref="I742">SUMPRODUCT(B726:B745, (ROW(B726:B745)-ROW(B726)+1)) / (20*21/2)</f>
        <v>21.630099999999995</v>
      </c>
      <c r="J742" s="2">
        <f t="shared" si="90"/>
        <v>21.595550229458944</v>
      </c>
      <c r="K742" s="2">
        <f t="shared" si="84"/>
        <v>21.357844170684384</v>
      </c>
    </row>
    <row r="743" spans="1:11" ht="13.5" x14ac:dyDescent="0.25">
      <c r="A743" s="3">
        <f>TITRES_STAT!B746</f>
        <v>43084</v>
      </c>
      <c r="B743" s="6">
        <f>TITRES_STAT!D746</f>
        <v>21.630099999999999</v>
      </c>
      <c r="C743" s="2">
        <f t="shared" si="85"/>
        <v>0</v>
      </c>
      <c r="D743" s="2">
        <f t="shared" si="86"/>
        <v>21.630099999999999</v>
      </c>
      <c r="E743" s="2">
        <f t="shared" si="88"/>
        <v>21.630099999999999</v>
      </c>
      <c r="F743" s="2">
        <f t="shared" si="89"/>
        <v>21.630099999999988</v>
      </c>
      <c r="G743" s="2">
        <f t="shared" si="83"/>
        <v>21.411293999999987</v>
      </c>
      <c r="H743" s="2">
        <f t="shared" si="87"/>
        <v>19.266938000000028</v>
      </c>
      <c r="I743" s="2">
        <f t="array" ref="I743">SUMPRODUCT(B727:B746, (ROW(B727:B746)-ROW(B727)+1)) / (20*21/2)</f>
        <v>21.630099999999995</v>
      </c>
      <c r="J743" s="2">
        <f t="shared" si="90"/>
        <v>21.598840683796187</v>
      </c>
      <c r="K743" s="2">
        <f t="shared" si="84"/>
        <v>21.368520869873233</v>
      </c>
    </row>
    <row r="744" spans="1:11" ht="13.5" x14ac:dyDescent="0.25">
      <c r="A744" s="3">
        <f>TITRES_STAT!B747</f>
        <v>43087</v>
      </c>
      <c r="B744" s="6">
        <f>TITRES_STAT!D747</f>
        <v>21.630099999999999</v>
      </c>
      <c r="C744" s="2">
        <f t="shared" si="85"/>
        <v>0</v>
      </c>
      <c r="D744" s="2">
        <f t="shared" si="86"/>
        <v>21.630099999999999</v>
      </c>
      <c r="E744" s="2">
        <f t="shared" si="88"/>
        <v>21.630099999999999</v>
      </c>
      <c r="F744" s="2">
        <f t="shared" si="89"/>
        <v>21.630099999999988</v>
      </c>
      <c r="G744" s="2">
        <f t="shared" si="83"/>
        <v>21.430939999999993</v>
      </c>
      <c r="H744" s="2">
        <f t="shared" si="87"/>
        <v>19.297641500000029</v>
      </c>
      <c r="I744" s="2">
        <f t="array" ref="I744">SUMPRODUCT(B728:B747, (ROW(B728:B747)-ROW(B728)+1)) / (20*21/2)</f>
        <v>21.630099999999995</v>
      </c>
      <c r="J744" s="2">
        <f t="shared" si="90"/>
        <v>21.601817761529883</v>
      </c>
      <c r="K744" s="2">
        <f t="shared" si="84"/>
        <v>21.378778874976245</v>
      </c>
    </row>
    <row r="745" spans="1:11" ht="13.5" x14ac:dyDescent="0.25">
      <c r="A745" s="3">
        <f>TITRES_STAT!B748</f>
        <v>43088</v>
      </c>
      <c r="B745" s="6">
        <f>TITRES_STAT!D748</f>
        <v>21.630099999999999</v>
      </c>
      <c r="C745" s="2">
        <f t="shared" si="85"/>
        <v>0</v>
      </c>
      <c r="D745" s="2">
        <f t="shared" si="86"/>
        <v>21.630099999999999</v>
      </c>
      <c r="E745" s="2">
        <f t="shared" si="88"/>
        <v>21.630099999999999</v>
      </c>
      <c r="F745" s="2">
        <f t="shared" si="89"/>
        <v>21.630099999999988</v>
      </c>
      <c r="G745" s="2">
        <f t="shared" si="83"/>
        <v>21.450585999999991</v>
      </c>
      <c r="H745" s="2">
        <f t="shared" si="87"/>
        <v>19.328345000000027</v>
      </c>
      <c r="I745" s="2">
        <f t="array" ref="I745">SUMPRODUCT(B729:B748, (ROW(B729:B748)-ROW(B729)+1)) / (20*21/2)</f>
        <v>21.630099999999995</v>
      </c>
      <c r="J745" s="2">
        <f t="shared" si="90"/>
        <v>21.604511308050846</v>
      </c>
      <c r="K745" s="2">
        <f t="shared" si="84"/>
        <v>21.388634605369333</v>
      </c>
    </row>
    <row r="746" spans="1:11" ht="13.5" x14ac:dyDescent="0.25">
      <c r="A746" s="3">
        <f>TITRES_STAT!B749</f>
        <v>43089</v>
      </c>
      <c r="B746" s="6">
        <f>TITRES_STAT!D749</f>
        <v>21.630099999999999</v>
      </c>
      <c r="C746" s="2">
        <f t="shared" si="85"/>
        <v>0</v>
      </c>
      <c r="D746" s="2">
        <f t="shared" si="86"/>
        <v>21.630099999999999</v>
      </c>
      <c r="E746" s="2">
        <f t="shared" si="88"/>
        <v>21.630099999999999</v>
      </c>
      <c r="F746" s="2">
        <f t="shared" si="89"/>
        <v>21.630099999999988</v>
      </c>
      <c r="G746" s="2">
        <f t="shared" si="83"/>
        <v>21.466225999999988</v>
      </c>
      <c r="H746" s="2">
        <f t="shared" si="87"/>
        <v>19.359048500000025</v>
      </c>
      <c r="I746" s="2">
        <f t="array" ref="I746">SUMPRODUCT(B730:B749, (ROW(B730:B749)-ROW(B730)+1)) / (20*21/2)</f>
        <v>21.630099999999995</v>
      </c>
      <c r="J746" s="2">
        <f t="shared" si="90"/>
        <v>21.606948326331718</v>
      </c>
      <c r="K746" s="2">
        <f t="shared" si="84"/>
        <v>21.39810383653132</v>
      </c>
    </row>
    <row r="747" spans="1:11" ht="13.5" x14ac:dyDescent="0.25">
      <c r="A747" s="3">
        <f>TITRES_STAT!B750</f>
        <v>43090</v>
      </c>
      <c r="B747" s="6">
        <f>TITRES_STAT!D750</f>
        <v>21.630099999999999</v>
      </c>
      <c r="C747" s="2">
        <f t="shared" si="85"/>
        <v>0</v>
      </c>
      <c r="D747" s="2">
        <f t="shared" si="86"/>
        <v>21.630099999999999</v>
      </c>
      <c r="E747" s="2">
        <f t="shared" si="88"/>
        <v>21.630099999999999</v>
      </c>
      <c r="F747" s="2">
        <f t="shared" si="89"/>
        <v>21.630099999999988</v>
      </c>
      <c r="G747" s="2">
        <f t="shared" si="83"/>
        <v>21.481865999999989</v>
      </c>
      <c r="H747" s="2">
        <f t="shared" si="87"/>
        <v>19.389752000000026</v>
      </c>
      <c r="I747" s="2">
        <f t="array" ref="I747">SUMPRODUCT(B731:B750, (ROW(B731:B750)-ROW(B731)+1)) / (20*21/2)</f>
        <v>21.630099999999995</v>
      </c>
      <c r="J747" s="2">
        <f t="shared" si="90"/>
        <v>21.609153247633458</v>
      </c>
      <c r="K747" s="2">
        <f t="shared" si="84"/>
        <v>21.407201725294797</v>
      </c>
    </row>
    <row r="748" spans="1:11" ht="13.5" x14ac:dyDescent="0.25">
      <c r="A748" s="3">
        <f>TITRES_STAT!B751</f>
        <v>43091</v>
      </c>
      <c r="B748" s="6">
        <f>TITRES_STAT!D751</f>
        <v>21.630099999999999</v>
      </c>
      <c r="C748" s="2">
        <f t="shared" si="85"/>
        <v>0</v>
      </c>
      <c r="D748" s="2">
        <f t="shared" si="86"/>
        <v>21.630099999999999</v>
      </c>
      <c r="E748" s="2">
        <f t="shared" si="88"/>
        <v>21.630099999999999</v>
      </c>
      <c r="F748" s="2">
        <f t="shared" si="89"/>
        <v>21.630099999999988</v>
      </c>
      <c r="G748" s="2">
        <f t="shared" si="83"/>
        <v>21.497505999999991</v>
      </c>
      <c r="H748" s="2">
        <f t="shared" si="87"/>
        <v>19.420455500000024</v>
      </c>
      <c r="I748" s="2">
        <f t="array" ref="I748">SUMPRODUCT(B732:B751, (ROW(B732:B751)-ROW(B732)+1)) / (20*21/2)</f>
        <v>21.662719047619046</v>
      </c>
      <c r="J748" s="2">
        <f t="shared" si="90"/>
        <v>21.61114817643027</v>
      </c>
      <c r="K748" s="2">
        <f t="shared" si="84"/>
        <v>21.415942834106765</v>
      </c>
    </row>
    <row r="749" spans="1:11" ht="13.5" x14ac:dyDescent="0.25">
      <c r="A749" s="3">
        <f>TITRES_STAT!B752</f>
        <v>43094</v>
      </c>
      <c r="B749" s="6">
        <f>TITRES_STAT!D752</f>
        <v>21.630099999999999</v>
      </c>
      <c r="C749" s="2">
        <f t="shared" si="85"/>
        <v>0</v>
      </c>
      <c r="D749" s="2">
        <f t="shared" si="86"/>
        <v>21.630099999999999</v>
      </c>
      <c r="E749" s="2">
        <f t="shared" si="88"/>
        <v>21.630099999999999</v>
      </c>
      <c r="F749" s="2">
        <f t="shared" si="89"/>
        <v>21.630099999999988</v>
      </c>
      <c r="G749" s="2">
        <f t="shared" si="83"/>
        <v>21.513145999999988</v>
      </c>
      <c r="H749" s="2">
        <f t="shared" si="87"/>
        <v>19.451159000000022</v>
      </c>
      <c r="I749" s="2">
        <f t="array" ref="I749">SUMPRODUCT(B733:B752, (ROW(B733:B752)-ROW(B733)+1)) / (20*21/2)</f>
        <v>21.693707142857143</v>
      </c>
      <c r="J749" s="2">
        <f t="shared" si="90"/>
        <v>21.612953112008338</v>
      </c>
      <c r="K749" s="2">
        <f t="shared" si="84"/>
        <v>21.424341154337871</v>
      </c>
    </row>
    <row r="750" spans="1:11" ht="13.5" x14ac:dyDescent="0.25">
      <c r="A750" s="3">
        <f>TITRES_STAT!B753</f>
        <v>43095</v>
      </c>
      <c r="B750" s="6">
        <f>TITRES_STAT!D753</f>
        <v>21.630099999999999</v>
      </c>
      <c r="C750" s="2">
        <f t="shared" si="85"/>
        <v>0</v>
      </c>
      <c r="D750" s="2">
        <f t="shared" si="86"/>
        <v>21.630099999999999</v>
      </c>
      <c r="E750" s="2">
        <f t="shared" si="88"/>
        <v>21.630099999999999</v>
      </c>
      <c r="F750" s="2">
        <f t="shared" si="89"/>
        <v>21.630099999999988</v>
      </c>
      <c r="G750" s="2">
        <f t="shared" si="83"/>
        <v>21.528785999999986</v>
      </c>
      <c r="H750" s="2">
        <f t="shared" si="87"/>
        <v>19.481862500000023</v>
      </c>
      <c r="I750" s="2">
        <f t="array" ref="I750">SUMPRODUCT(B734:B753, (ROW(B734:B753)-ROW(B734)+1)) / (20*21/2)</f>
        <v>21.723064285714287</v>
      </c>
      <c r="J750" s="2">
        <f t="shared" si="90"/>
        <v>21.614586148959923</v>
      </c>
      <c r="K750" s="2">
        <f t="shared" si="84"/>
        <v>21.43241012867756</v>
      </c>
    </row>
    <row r="751" spans="1:11" ht="13.5" x14ac:dyDescent="0.25">
      <c r="A751" s="3">
        <f>TITRES_STAT!B754</f>
        <v>43096</v>
      </c>
      <c r="B751" s="6">
        <f>TITRES_STAT!D754</f>
        <v>21.9726</v>
      </c>
      <c r="C751" s="2">
        <f t="shared" si="85"/>
        <v>0.34250000000000114</v>
      </c>
      <c r="D751" s="2">
        <f t="shared" si="86"/>
        <v>21.698599999999999</v>
      </c>
      <c r="E751" s="2">
        <f t="shared" si="88"/>
        <v>21.664349999999999</v>
      </c>
      <c r="F751" s="2">
        <f t="shared" si="89"/>
        <v>21.647224999999988</v>
      </c>
      <c r="G751" s="2">
        <f t="shared" si="83"/>
        <v>21.551275999999987</v>
      </c>
      <c r="H751" s="2">
        <f t="shared" si="87"/>
        <v>19.514278500000021</v>
      </c>
      <c r="I751" s="2">
        <f t="array" ref="I751">SUMPRODUCT(B735:B754, (ROW(B735:B754)-ROW(B735)+1)) / (20*21/2)</f>
        <v>21.750790476190478</v>
      </c>
      <c r="J751" s="2">
        <f t="shared" si="90"/>
        <v>21.648682706201832</v>
      </c>
      <c r="K751" s="2">
        <f t="shared" si="84"/>
        <v>21.45359404520001</v>
      </c>
    </row>
    <row r="752" spans="1:11" ht="13.5" x14ac:dyDescent="0.25">
      <c r="A752" s="3">
        <f>TITRES_STAT!B755</f>
        <v>43097</v>
      </c>
      <c r="B752" s="6">
        <f>TITRES_STAT!D755</f>
        <v>21.9726</v>
      </c>
      <c r="C752" s="2">
        <f t="shared" si="85"/>
        <v>0</v>
      </c>
      <c r="D752" s="2">
        <f t="shared" si="86"/>
        <v>21.767099999999999</v>
      </c>
      <c r="E752" s="2">
        <f t="shared" si="88"/>
        <v>21.698599999999999</v>
      </c>
      <c r="F752" s="2">
        <f t="shared" si="89"/>
        <v>21.664349999999992</v>
      </c>
      <c r="G752" s="2">
        <f t="shared" si="83"/>
        <v>21.561355999999986</v>
      </c>
      <c r="H752" s="2">
        <f t="shared" si="87"/>
        <v>19.546694500000022</v>
      </c>
      <c r="I752" s="2">
        <f t="array" ref="I752">SUMPRODUCT(B736:B755, (ROW(B736:B755)-ROW(B736)+1)) / (20*21/2)</f>
        <v>21.776885714285712</v>
      </c>
      <c r="J752" s="2">
        <f t="shared" si="90"/>
        <v>21.67953197227785</v>
      </c>
      <c r="K752" s="2">
        <f t="shared" si="84"/>
        <v>21.473947219898051</v>
      </c>
    </row>
    <row r="753" spans="1:11" ht="13.5" x14ac:dyDescent="0.25">
      <c r="A753" s="3">
        <f>TITRES_STAT!B756</f>
        <v>43098</v>
      </c>
      <c r="B753" s="6">
        <f>TITRES_STAT!D756</f>
        <v>21.9726</v>
      </c>
      <c r="C753" s="2">
        <f t="shared" si="85"/>
        <v>0</v>
      </c>
      <c r="D753" s="2">
        <f t="shared" si="86"/>
        <v>21.835599999999999</v>
      </c>
      <c r="E753" s="2">
        <f t="shared" si="88"/>
        <v>21.732849999999999</v>
      </c>
      <c r="F753" s="2">
        <f t="shared" si="89"/>
        <v>21.681474999999992</v>
      </c>
      <c r="G753" s="2">
        <f t="shared" si="83"/>
        <v>21.571435999999984</v>
      </c>
      <c r="H753" s="2">
        <f t="shared" si="87"/>
        <v>19.57911050000002</v>
      </c>
      <c r="I753" s="2">
        <f t="array" ref="I753">SUMPRODUCT(B737:B756, (ROW(B737:B756)-ROW(B737)+1)) / (20*21/2)</f>
        <v>21.801349999999999</v>
      </c>
      <c r="J753" s="2">
        <f t="shared" si="90"/>
        <v>21.707443213013292</v>
      </c>
      <c r="K753" s="2">
        <f t="shared" si="84"/>
        <v>21.493502230882441</v>
      </c>
    </row>
    <row r="754" spans="1:11" ht="13.5" x14ac:dyDescent="0.25">
      <c r="A754" s="3">
        <f>TITRES_STAT!B757</f>
        <v>43102</v>
      </c>
      <c r="B754" s="6">
        <f>TITRES_STAT!D757</f>
        <v>21.9726</v>
      </c>
      <c r="C754" s="2">
        <f t="shared" si="85"/>
        <v>0</v>
      </c>
      <c r="D754" s="2">
        <f t="shared" si="86"/>
        <v>21.9041</v>
      </c>
      <c r="E754" s="2">
        <f t="shared" si="88"/>
        <v>21.767099999999999</v>
      </c>
      <c r="F754" s="2">
        <f t="shared" si="89"/>
        <v>21.698599999999992</v>
      </c>
      <c r="G754" s="2">
        <f t="shared" ref="G754:G817" si="91">AVERAGE(B705:B754)</f>
        <v>21.581515999999983</v>
      </c>
      <c r="H754" s="2">
        <f t="shared" si="87"/>
        <v>19.611526500000021</v>
      </c>
      <c r="I754" s="2">
        <f t="array" ref="I754">SUMPRODUCT(B738:B757, (ROW(B738:B757)-ROW(B738)+1)) / (20*21/2)</f>
        <v>21.82418333333333</v>
      </c>
      <c r="J754" s="2">
        <f t="shared" si="90"/>
        <v>21.732696240345362</v>
      </c>
      <c r="K754" s="2">
        <f t="shared" si="84"/>
        <v>21.512290378690974</v>
      </c>
    </row>
    <row r="755" spans="1:11" ht="13.5" x14ac:dyDescent="0.25">
      <c r="A755" s="3">
        <f>TITRES_STAT!B758</f>
        <v>43103</v>
      </c>
      <c r="B755" s="6">
        <f>TITRES_STAT!D758</f>
        <v>21.9726</v>
      </c>
      <c r="C755" s="2">
        <f t="shared" si="85"/>
        <v>0</v>
      </c>
      <c r="D755" s="2">
        <f t="shared" si="86"/>
        <v>21.9726</v>
      </c>
      <c r="E755" s="2">
        <f t="shared" si="88"/>
        <v>21.801349999999999</v>
      </c>
      <c r="F755" s="2">
        <f t="shared" si="89"/>
        <v>21.715724999999996</v>
      </c>
      <c r="G755" s="2">
        <f t="shared" si="91"/>
        <v>21.591595999999985</v>
      </c>
      <c r="H755" s="2">
        <f t="shared" si="87"/>
        <v>19.643942500000019</v>
      </c>
      <c r="I755" s="2">
        <f t="array" ref="I755">SUMPRODUCT(B739:B758, (ROW(B739:B758)-ROW(B739)+1)) / (20*21/2)</f>
        <v>21.845385714285715</v>
      </c>
      <c r="J755" s="2">
        <f t="shared" si="90"/>
        <v>21.755544217455331</v>
      </c>
      <c r="K755" s="2">
        <f t="shared" ref="K755:K818" si="92">$K$4*B755+(1-$K$4)*K754</f>
        <v>21.530341736389367</v>
      </c>
    </row>
    <row r="756" spans="1:11" ht="13.5" x14ac:dyDescent="0.25">
      <c r="A756" s="3">
        <f>TITRES_STAT!B759</f>
        <v>43104</v>
      </c>
      <c r="B756" s="6">
        <f>TITRES_STAT!D759</f>
        <v>21.9726</v>
      </c>
      <c r="C756" s="2">
        <f t="shared" si="85"/>
        <v>0</v>
      </c>
      <c r="D756" s="2">
        <f t="shared" si="86"/>
        <v>21.9726</v>
      </c>
      <c r="E756" s="2">
        <f t="shared" si="88"/>
        <v>21.835599999999999</v>
      </c>
      <c r="F756" s="2">
        <f t="shared" si="89"/>
        <v>21.732849999999996</v>
      </c>
      <c r="G756" s="2">
        <f t="shared" si="91"/>
        <v>21.601675999999987</v>
      </c>
      <c r="H756" s="2">
        <f t="shared" si="87"/>
        <v>19.676358500000021</v>
      </c>
      <c r="I756" s="2">
        <f t="array" ref="I756">SUMPRODUCT(B740:B759, (ROW(B740:B759)-ROW(B740)+1)) / (20*21/2)</f>
        <v>21.864957142857147</v>
      </c>
      <c r="J756" s="2">
        <f t="shared" si="90"/>
        <v>21.776216196745303</v>
      </c>
      <c r="K756" s="2">
        <f t="shared" si="92"/>
        <v>21.547685197707434</v>
      </c>
    </row>
    <row r="757" spans="1:11" ht="13.5" x14ac:dyDescent="0.25">
      <c r="A757" s="3">
        <f>TITRES_STAT!B760</f>
        <v>43105</v>
      </c>
      <c r="B757" s="6">
        <f>TITRES_STAT!D760</f>
        <v>21.9726</v>
      </c>
      <c r="C757" s="2">
        <f t="shared" si="85"/>
        <v>0</v>
      </c>
      <c r="D757" s="2">
        <f t="shared" si="86"/>
        <v>21.9726</v>
      </c>
      <c r="E757" s="2">
        <f t="shared" si="88"/>
        <v>21.86985</v>
      </c>
      <c r="F757" s="2">
        <f t="shared" si="89"/>
        <v>21.749974999999999</v>
      </c>
      <c r="G757" s="2">
        <f t="shared" si="91"/>
        <v>21.611755999999986</v>
      </c>
      <c r="H757" s="2">
        <f t="shared" si="87"/>
        <v>19.708774500000018</v>
      </c>
      <c r="I757" s="2">
        <f t="array" ref="I757">SUMPRODUCT(B741:B760, (ROW(B741:B760)-ROW(B741)+1)) / (20*21/2)</f>
        <v>21.882897619047622</v>
      </c>
      <c r="J757" s="2">
        <f t="shared" si="90"/>
        <v>21.794919416102893</v>
      </c>
      <c r="K757" s="2">
        <f t="shared" si="92"/>
        <v>21.564348523287535</v>
      </c>
    </row>
    <row r="758" spans="1:11" ht="13.5" x14ac:dyDescent="0.25">
      <c r="A758" s="3">
        <f>TITRES_STAT!B761</f>
        <v>43108</v>
      </c>
      <c r="B758" s="6">
        <f>TITRES_STAT!D761</f>
        <v>21.9726</v>
      </c>
      <c r="C758" s="2">
        <f t="shared" si="85"/>
        <v>0</v>
      </c>
      <c r="D758" s="2">
        <f t="shared" si="86"/>
        <v>21.9726</v>
      </c>
      <c r="E758" s="2">
        <f t="shared" si="88"/>
        <v>21.9041</v>
      </c>
      <c r="F758" s="2">
        <f t="shared" si="89"/>
        <v>21.767099999999999</v>
      </c>
      <c r="G758" s="2">
        <f t="shared" si="91"/>
        <v>21.621835999999988</v>
      </c>
      <c r="H758" s="2">
        <f t="shared" si="87"/>
        <v>19.74119050000002</v>
      </c>
      <c r="I758" s="2">
        <f t="array" ref="I758">SUMPRODUCT(B742:B761, (ROW(B742:B761)-ROW(B742)+1)) / (20*21/2)</f>
        <v>21.899207142857147</v>
      </c>
      <c r="J758" s="2">
        <f t="shared" si="90"/>
        <v>21.81184137647405</v>
      </c>
      <c r="K758" s="2">
        <f t="shared" si="92"/>
        <v>21.5803583851194</v>
      </c>
    </row>
    <row r="759" spans="1:11" ht="13.5" x14ac:dyDescent="0.25">
      <c r="A759" s="3">
        <f>TITRES_STAT!B762</f>
        <v>43109</v>
      </c>
      <c r="B759" s="6">
        <f>TITRES_STAT!D762</f>
        <v>21.9726</v>
      </c>
      <c r="C759" s="2">
        <f t="shared" si="85"/>
        <v>0</v>
      </c>
      <c r="D759" s="2">
        <f t="shared" si="86"/>
        <v>21.9726</v>
      </c>
      <c r="E759" s="2">
        <f t="shared" si="88"/>
        <v>21.93835</v>
      </c>
      <c r="F759" s="2">
        <f t="shared" si="89"/>
        <v>21.784224999999999</v>
      </c>
      <c r="G759" s="2">
        <f t="shared" si="91"/>
        <v>21.631915999999993</v>
      </c>
      <c r="H759" s="2">
        <f t="shared" si="87"/>
        <v>19.773606500000017</v>
      </c>
      <c r="I759" s="2">
        <f t="array" ref="I759">SUMPRODUCT(B743:B762, (ROW(B743:B762)-ROW(B743)+1)) / (20*21/2)</f>
        <v>21.913885714285716</v>
      </c>
      <c r="J759" s="2">
        <f t="shared" si="90"/>
        <v>21.827151721571759</v>
      </c>
      <c r="K759" s="2">
        <f t="shared" si="92"/>
        <v>21.595740409232366</v>
      </c>
    </row>
    <row r="760" spans="1:11" ht="13.5" x14ac:dyDescent="0.25">
      <c r="A760" s="3">
        <f>TITRES_STAT!B763</f>
        <v>43110</v>
      </c>
      <c r="B760" s="6">
        <f>TITRES_STAT!D763</f>
        <v>21.9726</v>
      </c>
      <c r="C760" s="2">
        <f t="shared" si="85"/>
        <v>0</v>
      </c>
      <c r="D760" s="2">
        <f t="shared" si="86"/>
        <v>21.9726</v>
      </c>
      <c r="E760" s="2">
        <f t="shared" si="88"/>
        <v>21.9726</v>
      </c>
      <c r="F760" s="2">
        <f t="shared" si="89"/>
        <v>21.801349999999999</v>
      </c>
      <c r="G760" s="2">
        <f t="shared" si="91"/>
        <v>21.641995999999995</v>
      </c>
      <c r="H760" s="2">
        <f t="shared" si="87"/>
        <v>19.806022500000019</v>
      </c>
      <c r="I760" s="2">
        <f t="array" ref="I760">SUMPRODUCT(B744:B763, (ROW(B744:B763)-ROW(B744)+1)) / (20*21/2)</f>
        <v>21.926933333333334</v>
      </c>
      <c r="J760" s="2">
        <f t="shared" si="90"/>
        <v>21.841003938564924</v>
      </c>
      <c r="K760" s="2">
        <f t="shared" si="92"/>
        <v>21.610519216713453</v>
      </c>
    </row>
    <row r="761" spans="1:11" ht="13.5" x14ac:dyDescent="0.25">
      <c r="A761" s="3">
        <f>TITRES_STAT!B764</f>
        <v>43111</v>
      </c>
      <c r="B761" s="6">
        <f>TITRES_STAT!D764</f>
        <v>21.9726</v>
      </c>
      <c r="C761" s="2">
        <f t="shared" si="85"/>
        <v>0</v>
      </c>
      <c r="D761" s="2">
        <f t="shared" si="86"/>
        <v>21.9726</v>
      </c>
      <c r="E761" s="2">
        <f t="shared" si="88"/>
        <v>21.9726</v>
      </c>
      <c r="F761" s="2">
        <f t="shared" si="89"/>
        <v>21.818474999999999</v>
      </c>
      <c r="G761" s="2">
        <f t="shared" si="91"/>
        <v>21.652075999999997</v>
      </c>
      <c r="H761" s="2">
        <f t="shared" si="87"/>
        <v>19.838438500000017</v>
      </c>
      <c r="I761" s="2">
        <f t="array" ref="I761">SUMPRODUCT(B745:B764, (ROW(B745:B764)-ROW(B745)+1)) / (20*21/2)</f>
        <v>21.93835</v>
      </c>
      <c r="J761" s="2">
        <f t="shared" si="90"/>
        <v>21.85353689679684</v>
      </c>
      <c r="K761" s="2">
        <f t="shared" si="92"/>
        <v>21.624718463116849</v>
      </c>
    </row>
    <row r="762" spans="1:11" ht="13.5" x14ac:dyDescent="0.25">
      <c r="A762" s="3">
        <f>TITRES_STAT!B765</f>
        <v>43112</v>
      </c>
      <c r="B762" s="6">
        <f>TITRES_STAT!D765</f>
        <v>21.9726</v>
      </c>
      <c r="C762" s="2">
        <f t="shared" si="85"/>
        <v>0</v>
      </c>
      <c r="D762" s="2">
        <f t="shared" si="86"/>
        <v>21.9726</v>
      </c>
      <c r="E762" s="2">
        <f t="shared" si="88"/>
        <v>21.9726</v>
      </c>
      <c r="F762" s="2">
        <f t="shared" si="89"/>
        <v>21.835599999999999</v>
      </c>
      <c r="G762" s="2">
        <f t="shared" si="91"/>
        <v>21.662155999999996</v>
      </c>
      <c r="H762" s="2">
        <f t="shared" si="87"/>
        <v>19.870854500000018</v>
      </c>
      <c r="I762" s="2">
        <f t="array" ref="I762">SUMPRODUCT(B746:B765, (ROW(B746:B765)-ROW(B746)+1)) / (20*21/2)</f>
        <v>21.948135714285716</v>
      </c>
      <c r="J762" s="2">
        <f t="shared" si="90"/>
        <v>21.864876239959045</v>
      </c>
      <c r="K762" s="2">
        <f t="shared" si="92"/>
        <v>21.638360876327955</v>
      </c>
    </row>
    <row r="763" spans="1:11" ht="13.5" x14ac:dyDescent="0.25">
      <c r="A763" s="3">
        <f>TITRES_STAT!B766</f>
        <v>43115</v>
      </c>
      <c r="B763" s="6">
        <f>TITRES_STAT!D766</f>
        <v>21.9726</v>
      </c>
      <c r="C763" s="2">
        <f t="shared" si="85"/>
        <v>0</v>
      </c>
      <c r="D763" s="2">
        <f t="shared" si="86"/>
        <v>21.9726</v>
      </c>
      <c r="E763" s="2">
        <f t="shared" si="88"/>
        <v>21.9726</v>
      </c>
      <c r="F763" s="2">
        <f t="shared" si="89"/>
        <v>21.852725</v>
      </c>
      <c r="G763" s="2">
        <f t="shared" si="91"/>
        <v>21.681542</v>
      </c>
      <c r="H763" s="2">
        <f t="shared" si="87"/>
        <v>19.903270500000016</v>
      </c>
      <c r="I763" s="2">
        <f t="array" ref="I763">SUMPRODUCT(B747:B766, (ROW(B747:B766)-ROW(B747)+1)) / (20*21/2)</f>
        <v>21.956290476190482</v>
      </c>
      <c r="J763" s="2">
        <f t="shared" si="90"/>
        <v>21.875135645677233</v>
      </c>
      <c r="K763" s="2">
        <f t="shared" si="92"/>
        <v>21.651468292942546</v>
      </c>
    </row>
    <row r="764" spans="1:11" ht="13.5" x14ac:dyDescent="0.25">
      <c r="A764" s="3">
        <f>TITRES_STAT!B767</f>
        <v>43116</v>
      </c>
      <c r="B764" s="6">
        <f>TITRES_STAT!D767</f>
        <v>21.9726</v>
      </c>
      <c r="C764" s="2">
        <f t="shared" si="85"/>
        <v>0</v>
      </c>
      <c r="D764" s="2">
        <f t="shared" si="86"/>
        <v>21.9726</v>
      </c>
      <c r="E764" s="2">
        <f t="shared" si="88"/>
        <v>21.9726</v>
      </c>
      <c r="F764" s="2">
        <f t="shared" si="89"/>
        <v>21.86985</v>
      </c>
      <c r="G764" s="2">
        <f t="shared" si="91"/>
        <v>21.700927999999998</v>
      </c>
      <c r="H764" s="2">
        <f t="shared" si="87"/>
        <v>19.935686500000017</v>
      </c>
      <c r="I764" s="2">
        <f t="array" ref="I764">SUMPRODUCT(B748:B767, (ROW(B748:B767)-ROW(B748)+1)) / (20*21/2)</f>
        <v>21.962814285714288</v>
      </c>
      <c r="J764" s="2">
        <f t="shared" si="90"/>
        <v>21.884417965136542</v>
      </c>
      <c r="K764" s="2">
        <f t="shared" si="92"/>
        <v>21.66406169321931</v>
      </c>
    </row>
    <row r="765" spans="1:11" ht="13.5" x14ac:dyDescent="0.25">
      <c r="A765" s="3">
        <f>TITRES_STAT!B768</f>
        <v>43117</v>
      </c>
      <c r="B765" s="6">
        <f>TITRES_STAT!D768</f>
        <v>21.9726</v>
      </c>
      <c r="C765" s="2">
        <f t="shared" si="85"/>
        <v>0</v>
      </c>
      <c r="D765" s="2">
        <f t="shared" si="86"/>
        <v>21.9726</v>
      </c>
      <c r="E765" s="2">
        <f t="shared" si="88"/>
        <v>21.9726</v>
      </c>
      <c r="F765" s="2">
        <f t="shared" si="89"/>
        <v>21.886975</v>
      </c>
      <c r="G765" s="2">
        <f t="shared" si="91"/>
        <v>21.720314000000002</v>
      </c>
      <c r="H765" s="2">
        <f t="shared" si="87"/>
        <v>19.968102500000015</v>
      </c>
      <c r="I765" s="2">
        <f t="array" ref="I765">SUMPRODUCT(B749:B768, (ROW(B749:B768)-ROW(B749)+1)) / (20*21/2)</f>
        <v>21.967097619047621</v>
      </c>
      <c r="J765" s="2">
        <f t="shared" si="90"/>
        <v>21.892816254171159</v>
      </c>
      <c r="K765" s="2">
        <f t="shared" si="92"/>
        <v>21.676161234661691</v>
      </c>
    </row>
    <row r="766" spans="1:11" ht="13.5" x14ac:dyDescent="0.25">
      <c r="A766" s="3">
        <f>TITRES_STAT!B769</f>
        <v>43118</v>
      </c>
      <c r="B766" s="6">
        <f>TITRES_STAT!D769</f>
        <v>21.9726</v>
      </c>
      <c r="C766" s="2">
        <f t="shared" si="85"/>
        <v>0</v>
      </c>
      <c r="D766" s="2">
        <f t="shared" si="86"/>
        <v>21.9726</v>
      </c>
      <c r="E766" s="2">
        <f t="shared" si="88"/>
        <v>21.9726</v>
      </c>
      <c r="F766" s="2">
        <f t="shared" si="89"/>
        <v>21.9041</v>
      </c>
      <c r="G766" s="2">
        <f t="shared" si="91"/>
        <v>21.739700000000003</v>
      </c>
      <c r="H766" s="2">
        <f t="shared" si="87"/>
        <v>20.000518500000013</v>
      </c>
      <c r="I766" s="2">
        <f t="array" ref="I766">SUMPRODUCT(B750:B769, (ROW(B750:B769)-ROW(B750)+1)) / (20*21/2)</f>
        <v>21.969780476190479</v>
      </c>
      <c r="J766" s="2">
        <f t="shared" si="90"/>
        <v>21.900414706154855</v>
      </c>
      <c r="K766" s="2">
        <f t="shared" si="92"/>
        <v>21.687786284282804</v>
      </c>
    </row>
    <row r="767" spans="1:11" ht="13.5" x14ac:dyDescent="0.25">
      <c r="A767" s="3">
        <f>TITRES_STAT!B770</f>
        <v>43119</v>
      </c>
      <c r="B767" s="6">
        <f>TITRES_STAT!D770</f>
        <v>21.9726</v>
      </c>
      <c r="C767" s="2">
        <f t="shared" si="85"/>
        <v>0</v>
      </c>
      <c r="D767" s="2">
        <f t="shared" si="86"/>
        <v>21.9726</v>
      </c>
      <c r="E767" s="2">
        <f t="shared" si="88"/>
        <v>21.9726</v>
      </c>
      <c r="F767" s="2">
        <f t="shared" si="89"/>
        <v>21.921225</v>
      </c>
      <c r="G767" s="2">
        <f t="shared" si="91"/>
        <v>21.746550000000006</v>
      </c>
      <c r="H767" s="2">
        <f t="shared" si="87"/>
        <v>20.032934500000014</v>
      </c>
      <c r="I767" s="2">
        <f t="array" ref="I767">SUMPRODUCT(B751:B770, (ROW(B751:B770)-ROW(B751)+1)) / (20*21/2)</f>
        <v>21.970862857142855</v>
      </c>
      <c r="J767" s="2">
        <f t="shared" si="90"/>
        <v>21.907289496044868</v>
      </c>
      <c r="K767" s="2">
        <f t="shared" si="92"/>
        <v>21.698955449605048</v>
      </c>
    </row>
    <row r="768" spans="1:11" ht="13.5" x14ac:dyDescent="0.25">
      <c r="A768" s="3">
        <f>TITRES_STAT!B771</f>
        <v>43122</v>
      </c>
      <c r="B768" s="6">
        <f>TITRES_STAT!D771</f>
        <v>21.966200000000001</v>
      </c>
      <c r="C768" s="2">
        <f t="shared" si="85"/>
        <v>-6.3999999999992951E-3</v>
      </c>
      <c r="D768" s="2">
        <f t="shared" si="86"/>
        <v>21.971319999999999</v>
      </c>
      <c r="E768" s="2">
        <f t="shared" si="88"/>
        <v>21.971960000000003</v>
      </c>
      <c r="F768" s="2">
        <f t="shared" si="89"/>
        <v>21.938030000000001</v>
      </c>
      <c r="G768" s="2">
        <f t="shared" si="91"/>
        <v>21.753272000000006</v>
      </c>
      <c r="H768" s="2">
        <f t="shared" si="87"/>
        <v>20.065318500000011</v>
      </c>
      <c r="I768" s="2">
        <f t="array" ref="I768">SUMPRODUCT(B752:B771, (ROW(B752:B771)-ROW(B752)+1)) / (20*21/2)</f>
        <v>21.970344761904762</v>
      </c>
      <c r="J768" s="2">
        <f t="shared" si="90"/>
        <v>21.912900020231071</v>
      </c>
      <c r="K768" s="2">
        <f t="shared" si="92"/>
        <v>21.709435628051907</v>
      </c>
    </row>
    <row r="769" spans="1:11" ht="13.5" x14ac:dyDescent="0.25">
      <c r="A769" s="3">
        <f>TITRES_STAT!B772</f>
        <v>43123</v>
      </c>
      <c r="B769" s="6">
        <f>TITRES_STAT!D772</f>
        <v>21.966200000000001</v>
      </c>
      <c r="C769" s="2">
        <f t="shared" si="85"/>
        <v>0</v>
      </c>
      <c r="D769" s="2">
        <f t="shared" si="86"/>
        <v>21.970040000000001</v>
      </c>
      <c r="E769" s="2">
        <f t="shared" si="88"/>
        <v>21.971320000000002</v>
      </c>
      <c r="F769" s="2">
        <f t="shared" si="89"/>
        <v>21.954835000000003</v>
      </c>
      <c r="G769" s="2">
        <f t="shared" si="91"/>
        <v>21.75999400000001</v>
      </c>
      <c r="H769" s="2">
        <f t="shared" si="87"/>
        <v>20.097702500000011</v>
      </c>
      <c r="I769" s="2">
        <f t="array" ref="I769">SUMPRODUCT(B753:B772, (ROW(B753:B772)-ROW(B753)+1)) / (20*21/2)</f>
        <v>21.964314285714284</v>
      </c>
      <c r="J769" s="2">
        <f t="shared" si="90"/>
        <v>21.917976208780491</v>
      </c>
      <c r="K769" s="2">
        <f t="shared" si="92"/>
        <v>21.719504819108693</v>
      </c>
    </row>
    <row r="770" spans="1:11" ht="13.5" x14ac:dyDescent="0.25">
      <c r="A770" s="3">
        <f>TITRES_STAT!B773</f>
        <v>43124</v>
      </c>
      <c r="B770" s="6">
        <f>TITRES_STAT!D773</f>
        <v>21.966200000000001</v>
      </c>
      <c r="C770" s="2">
        <f t="shared" si="85"/>
        <v>0</v>
      </c>
      <c r="D770" s="2">
        <f t="shared" si="86"/>
        <v>21.96876</v>
      </c>
      <c r="E770" s="2">
        <f t="shared" si="88"/>
        <v>21.970680000000005</v>
      </c>
      <c r="F770" s="2">
        <f t="shared" si="89"/>
        <v>21.971640000000001</v>
      </c>
      <c r="G770" s="2">
        <f t="shared" si="91"/>
        <v>21.76671600000001</v>
      </c>
      <c r="H770" s="2">
        <f t="shared" si="87"/>
        <v>20.130086500000008</v>
      </c>
      <c r="I770" s="2">
        <f t="array" ref="I770">SUMPRODUCT(B754:B773, (ROW(B754:B773)-ROW(B754)+1)) / (20*21/2)</f>
        <v>21.958591428571431</v>
      </c>
      <c r="J770" s="2">
        <f t="shared" si="90"/>
        <v>21.922568950801395</v>
      </c>
      <c r="K770" s="2">
        <f t="shared" si="92"/>
        <v>21.729179139927957</v>
      </c>
    </row>
    <row r="771" spans="1:11" ht="13.5" x14ac:dyDescent="0.25">
      <c r="A771" s="3">
        <f>TITRES_STAT!B774</f>
        <v>43125</v>
      </c>
      <c r="B771" s="6">
        <f>TITRES_STAT!D774</f>
        <v>21.966200000000001</v>
      </c>
      <c r="C771" s="2">
        <f t="shared" si="85"/>
        <v>0</v>
      </c>
      <c r="D771" s="2">
        <f t="shared" si="86"/>
        <v>21.967480000000002</v>
      </c>
      <c r="E771" s="2">
        <f t="shared" si="88"/>
        <v>21.970040000000004</v>
      </c>
      <c r="F771" s="2">
        <f t="shared" si="89"/>
        <v>21.971320000000002</v>
      </c>
      <c r="G771" s="2">
        <f t="shared" si="91"/>
        <v>21.773438000000009</v>
      </c>
      <c r="H771" s="2">
        <f t="shared" si="87"/>
        <v>20.162470500000005</v>
      </c>
      <c r="I771" s="2">
        <f t="array" ref="I771">SUMPRODUCT(B755:B774, (ROW(B755:B774)-ROW(B755)+1)) / (20*21/2)</f>
        <v>21.953176190476192</v>
      </c>
      <c r="J771" s="2">
        <f t="shared" si="90"/>
        <v>21.92672428882031</v>
      </c>
      <c r="K771" s="2">
        <f t="shared" si="92"/>
        <v>21.738474075617056</v>
      </c>
    </row>
    <row r="772" spans="1:11" ht="13.5" x14ac:dyDescent="0.25">
      <c r="A772" s="3">
        <f>TITRES_STAT!B775</f>
        <v>43126</v>
      </c>
      <c r="B772" s="6">
        <f>TITRES_STAT!D775</f>
        <v>21.908000000000001</v>
      </c>
      <c r="C772" s="2">
        <f t="shared" ref="C772:C835" si="93">B772-B771</f>
        <v>-5.8199999999999363E-2</v>
      </c>
      <c r="D772" s="2">
        <f t="shared" si="86"/>
        <v>21.954560000000001</v>
      </c>
      <c r="E772" s="2">
        <f t="shared" si="88"/>
        <v>21.963580000000007</v>
      </c>
      <c r="F772" s="2">
        <f t="shared" si="89"/>
        <v>21.968090000000004</v>
      </c>
      <c r="G772" s="2">
        <f t="shared" si="91"/>
        <v>21.778996000000006</v>
      </c>
      <c r="H772" s="2">
        <f t="shared" si="87"/>
        <v>20.194563500000005</v>
      </c>
      <c r="I772" s="2">
        <f t="array" ref="I772">SUMPRODUCT(B756:B775, (ROW(B756:B775)-ROW(B756)+1)) / (20*21/2)</f>
        <v>21.948068571428571</v>
      </c>
      <c r="J772" s="2">
        <f t="shared" si="90"/>
        <v>21.924941023218377</v>
      </c>
      <c r="K772" s="2">
        <f t="shared" si="92"/>
        <v>21.745122151083052</v>
      </c>
    </row>
    <row r="773" spans="1:11" ht="13.5" x14ac:dyDescent="0.25">
      <c r="A773" s="3">
        <f>TITRES_STAT!B776</f>
        <v>43129</v>
      </c>
      <c r="B773" s="6">
        <f>TITRES_STAT!D776</f>
        <v>21.908000000000001</v>
      </c>
      <c r="C773" s="2">
        <f t="shared" si="93"/>
        <v>0</v>
      </c>
      <c r="D773" s="2">
        <f t="shared" si="86"/>
        <v>21.942920000000001</v>
      </c>
      <c r="E773" s="2">
        <f t="shared" si="88"/>
        <v>21.957120000000003</v>
      </c>
      <c r="F773" s="2">
        <f t="shared" si="89"/>
        <v>21.964860000000005</v>
      </c>
      <c r="G773" s="2">
        <f t="shared" si="91"/>
        <v>21.784554000000004</v>
      </c>
      <c r="H773" s="2">
        <f t="shared" si="87"/>
        <v>20.226656500000004</v>
      </c>
      <c r="I773" s="2">
        <f t="array" ref="I773">SUMPRODUCT(B757:B776, (ROW(B757:B776)-ROW(B757)+1)) / (20*21/2)</f>
        <v>21.943268571428572</v>
      </c>
      <c r="J773" s="2">
        <f t="shared" si="90"/>
        <v>21.923327592435676</v>
      </c>
      <c r="K773" s="2">
        <f t="shared" si="92"/>
        <v>21.751509517707245</v>
      </c>
    </row>
    <row r="774" spans="1:11" ht="13.5" x14ac:dyDescent="0.25">
      <c r="A774" s="3">
        <f>TITRES_STAT!B777</f>
        <v>43130</v>
      </c>
      <c r="B774" s="6">
        <f>TITRES_STAT!D777</f>
        <v>21.908000000000001</v>
      </c>
      <c r="C774" s="2">
        <f t="shared" si="93"/>
        <v>0</v>
      </c>
      <c r="D774" s="2">
        <f t="shared" ref="D774:D837" si="94">AVERAGE(B770:B774)</f>
        <v>21.931280000000001</v>
      </c>
      <c r="E774" s="2">
        <f t="shared" si="88"/>
        <v>21.950660000000006</v>
      </c>
      <c r="F774" s="2">
        <f t="shared" si="89"/>
        <v>21.961630000000007</v>
      </c>
      <c r="G774" s="2">
        <f t="shared" si="91"/>
        <v>21.790112000000001</v>
      </c>
      <c r="H774" s="2">
        <f t="shared" si="87"/>
        <v>20.2587495</v>
      </c>
      <c r="I774" s="2">
        <f t="array" ref="I774">SUMPRODUCT(B758:B777, (ROW(B758:B777)-ROW(B758)+1)) / (20*21/2)</f>
        <v>21.93877619047619</v>
      </c>
      <c r="J774" s="2">
        <f t="shared" si="90"/>
        <v>21.921867821727517</v>
      </c>
      <c r="K774" s="2">
        <f t="shared" si="92"/>
        <v>21.757646399365782</v>
      </c>
    </row>
    <row r="775" spans="1:11" ht="13.5" x14ac:dyDescent="0.25">
      <c r="A775" s="3">
        <f>TITRES_STAT!B778</f>
        <v>43131</v>
      </c>
      <c r="B775" s="6">
        <f>TITRES_STAT!D778</f>
        <v>21.908000000000001</v>
      </c>
      <c r="C775" s="2">
        <f t="shared" si="93"/>
        <v>0</v>
      </c>
      <c r="D775" s="2">
        <f t="shared" si="94"/>
        <v>21.919640000000001</v>
      </c>
      <c r="E775" s="2">
        <f t="shared" si="88"/>
        <v>21.944200000000006</v>
      </c>
      <c r="F775" s="2">
        <f t="shared" si="89"/>
        <v>21.958400000000005</v>
      </c>
      <c r="G775" s="2">
        <f t="shared" si="91"/>
        <v>21.795670000000001</v>
      </c>
      <c r="H775" s="2">
        <f t="shared" si="87"/>
        <v>20.2908425</v>
      </c>
      <c r="I775" s="2">
        <f t="array" ref="I775">SUMPRODUCT(B759:B778, (ROW(B759:B778)-ROW(B759)+1)) / (20*21/2)</f>
        <v>21.930896190476194</v>
      </c>
      <c r="J775" s="2">
        <f t="shared" si="90"/>
        <v>21.920547076801085</v>
      </c>
      <c r="K775" s="2">
        <f t="shared" si="92"/>
        <v>21.763542618998496</v>
      </c>
    </row>
    <row r="776" spans="1:11" ht="13.5" x14ac:dyDescent="0.25">
      <c r="A776" s="3">
        <f>TITRES_STAT!B779</f>
        <v>43132</v>
      </c>
      <c r="B776" s="6">
        <f>TITRES_STAT!D779</f>
        <v>21.908000000000001</v>
      </c>
      <c r="C776" s="2">
        <f t="shared" si="93"/>
        <v>0</v>
      </c>
      <c r="D776" s="2">
        <f t="shared" si="94"/>
        <v>21.908000000000001</v>
      </c>
      <c r="E776" s="2">
        <f t="shared" si="88"/>
        <v>21.937740000000009</v>
      </c>
      <c r="F776" s="2">
        <f t="shared" si="89"/>
        <v>21.955170000000006</v>
      </c>
      <c r="G776" s="2">
        <f t="shared" si="91"/>
        <v>21.801228000000002</v>
      </c>
      <c r="H776" s="2">
        <f t="shared" si="87"/>
        <v>20.3229355</v>
      </c>
      <c r="I776" s="2">
        <f t="array" ref="I776">SUMPRODUCT(B760:B779, (ROW(B760:B779)-ROW(B760)+1)) / (20*21/2)</f>
        <v>21.923508571428574</v>
      </c>
      <c r="J776" s="2">
        <f t="shared" si="90"/>
        <v>21.919352117105745</v>
      </c>
      <c r="K776" s="2">
        <f t="shared" si="92"/>
        <v>21.769207614331886</v>
      </c>
    </row>
    <row r="777" spans="1:11" ht="13.5" x14ac:dyDescent="0.25">
      <c r="A777" s="3">
        <f>TITRES_STAT!B780</f>
        <v>43133</v>
      </c>
      <c r="B777" s="6">
        <f>TITRES_STAT!D780</f>
        <v>21.908000000000001</v>
      </c>
      <c r="C777" s="2">
        <f t="shared" si="93"/>
        <v>0</v>
      </c>
      <c r="D777" s="2">
        <f t="shared" si="94"/>
        <v>21.908000000000001</v>
      </c>
      <c r="E777" s="2">
        <f t="shared" si="88"/>
        <v>21.931280000000005</v>
      </c>
      <c r="F777" s="2">
        <f t="shared" si="89"/>
        <v>21.951940000000008</v>
      </c>
      <c r="G777" s="2">
        <f t="shared" si="91"/>
        <v>21.806786000000002</v>
      </c>
      <c r="H777" s="2">
        <f t="shared" si="87"/>
        <v>20.3550285</v>
      </c>
      <c r="I777" s="2">
        <f t="array" ref="I777">SUMPRODUCT(B761:B780, (ROW(B761:B780)-ROW(B761)+1)) / (20*21/2)</f>
        <v>21.916613333333338</v>
      </c>
      <c r="J777" s="2">
        <f t="shared" si="90"/>
        <v>21.918270963095676</v>
      </c>
      <c r="K777" s="2">
        <f t="shared" si="92"/>
        <v>21.774650452985536</v>
      </c>
    </row>
    <row r="778" spans="1:11" ht="13.5" x14ac:dyDescent="0.25">
      <c r="A778" s="3">
        <f>TITRES_STAT!B781</f>
        <v>43136</v>
      </c>
      <c r="B778" s="6">
        <f>TITRES_STAT!D781</f>
        <v>21.869199999999999</v>
      </c>
      <c r="C778" s="2">
        <f t="shared" si="93"/>
        <v>-3.8800000000001944E-2</v>
      </c>
      <c r="D778" s="2">
        <f t="shared" si="94"/>
        <v>21.900240000000004</v>
      </c>
      <c r="E778" s="2">
        <f t="shared" si="88"/>
        <v>21.921580000000002</v>
      </c>
      <c r="F778" s="2">
        <f t="shared" si="89"/>
        <v>21.946770000000008</v>
      </c>
      <c r="G778" s="2">
        <f t="shared" si="91"/>
        <v>21.811568000000008</v>
      </c>
      <c r="H778" s="2">
        <f t="shared" ref="H778:H841" si="95">AVERAGE(B579:B778)</f>
        <v>20.386927499999999</v>
      </c>
      <c r="I778" s="2">
        <f t="array" ref="I778">SUMPRODUCT(B762:B781, (ROW(B762:B781)-ROW(B762)+1)) / (20*21/2)</f>
        <v>21.910210476190475</v>
      </c>
      <c r="J778" s="2">
        <f t="shared" si="90"/>
        <v>21.913597538038943</v>
      </c>
      <c r="K778" s="2">
        <f t="shared" si="92"/>
        <v>21.778358278358652</v>
      </c>
    </row>
    <row r="779" spans="1:11" ht="13.5" x14ac:dyDescent="0.25">
      <c r="A779" s="3">
        <f>TITRES_STAT!B782</f>
        <v>43137</v>
      </c>
      <c r="B779" s="6">
        <f>TITRES_STAT!D782</f>
        <v>21.869199999999999</v>
      </c>
      <c r="C779" s="2">
        <f t="shared" si="93"/>
        <v>0</v>
      </c>
      <c r="D779" s="2">
        <f t="shared" si="94"/>
        <v>21.892479999999999</v>
      </c>
      <c r="E779" s="2">
        <f t="shared" si="88"/>
        <v>21.911880000000004</v>
      </c>
      <c r="F779" s="2">
        <f t="shared" si="89"/>
        <v>21.941600000000005</v>
      </c>
      <c r="G779" s="2">
        <f t="shared" si="91"/>
        <v>21.816350000000007</v>
      </c>
      <c r="H779" s="2">
        <f t="shared" si="95"/>
        <v>20.418826499999998</v>
      </c>
      <c r="I779" s="2">
        <f t="array" ref="I779">SUMPRODUCT(B763:B782, (ROW(B763:B782)-ROW(B763)+1)) / (20*21/2)</f>
        <v>21.904300000000003</v>
      </c>
      <c r="J779" s="2">
        <f t="shared" si="90"/>
        <v>21.909369201082853</v>
      </c>
      <c r="K779" s="2">
        <f t="shared" si="92"/>
        <v>21.781920698815178</v>
      </c>
    </row>
    <row r="780" spans="1:11" ht="13.5" x14ac:dyDescent="0.25">
      <c r="A780" s="3">
        <f>TITRES_STAT!B783</f>
        <v>43138</v>
      </c>
      <c r="B780" s="6">
        <f>TITRES_STAT!D783</f>
        <v>21.869199999999999</v>
      </c>
      <c r="C780" s="2">
        <f t="shared" si="93"/>
        <v>0</v>
      </c>
      <c r="D780" s="2">
        <f t="shared" si="94"/>
        <v>21.884720000000005</v>
      </c>
      <c r="E780" s="2">
        <f t="shared" ref="E780:E843" si="96">AVERAGE(B771:B780)</f>
        <v>21.902180000000001</v>
      </c>
      <c r="F780" s="2">
        <f t="shared" si="89"/>
        <v>21.936430000000005</v>
      </c>
      <c r="G780" s="2">
        <f t="shared" si="91"/>
        <v>21.821132000000013</v>
      </c>
      <c r="H780" s="2">
        <f t="shared" si="95"/>
        <v>20.450725499999997</v>
      </c>
      <c r="I780" s="2">
        <f t="array" ref="I780">SUMPRODUCT(B764:B783, (ROW(B764:B783)-ROW(B764)+1)) / (20*21/2)</f>
        <v>21.898881904761904</v>
      </c>
      <c r="J780" s="2">
        <f t="shared" si="90"/>
        <v>21.905543562884489</v>
      </c>
      <c r="K780" s="2">
        <f t="shared" si="92"/>
        <v>21.785343416508702</v>
      </c>
    </row>
    <row r="781" spans="1:11" ht="13.5" x14ac:dyDescent="0.25">
      <c r="A781" s="3">
        <f>TITRES_STAT!B784</f>
        <v>43139</v>
      </c>
      <c r="B781" s="6">
        <f>TITRES_STAT!D784</f>
        <v>21.869199999999999</v>
      </c>
      <c r="C781" s="2">
        <f t="shared" si="93"/>
        <v>0</v>
      </c>
      <c r="D781" s="2">
        <f t="shared" si="94"/>
        <v>21.876960000000004</v>
      </c>
      <c r="E781" s="2">
        <f t="shared" si="96"/>
        <v>21.892480000000003</v>
      </c>
      <c r="F781" s="2">
        <f t="shared" si="89"/>
        <v>21.931260000000002</v>
      </c>
      <c r="G781" s="2">
        <f t="shared" si="91"/>
        <v>21.825914000000015</v>
      </c>
      <c r="H781" s="2">
        <f t="shared" si="95"/>
        <v>20.482624499999996</v>
      </c>
      <c r="I781" s="2">
        <f t="array" ref="I781">SUMPRODUCT(B765:B784, (ROW(B765:B784)-ROW(B765)+1)) / (20*21/2)</f>
        <v>21.893956190476192</v>
      </c>
      <c r="J781" s="2">
        <f t="shared" si="90"/>
        <v>21.902082271181207</v>
      </c>
      <c r="K781" s="2">
        <f t="shared" si="92"/>
        <v>21.78863190997895</v>
      </c>
    </row>
    <row r="782" spans="1:11" ht="13.5" x14ac:dyDescent="0.25">
      <c r="A782" s="3">
        <f>TITRES_STAT!B785</f>
        <v>43140</v>
      </c>
      <c r="B782" s="6">
        <f>TITRES_STAT!D785</f>
        <v>21.869199999999999</v>
      </c>
      <c r="C782" s="2">
        <f t="shared" si="93"/>
        <v>0</v>
      </c>
      <c r="D782" s="2">
        <f t="shared" si="94"/>
        <v>21.869199999999999</v>
      </c>
      <c r="E782" s="2">
        <f t="shared" si="96"/>
        <v>21.888600000000004</v>
      </c>
      <c r="F782" s="2">
        <f t="shared" si="89"/>
        <v>21.926090000000002</v>
      </c>
      <c r="G782" s="2">
        <f t="shared" si="91"/>
        <v>21.83069600000001</v>
      </c>
      <c r="H782" s="2">
        <f t="shared" si="95"/>
        <v>20.514523499999996</v>
      </c>
      <c r="I782" s="2">
        <f t="array" ref="I782">SUMPRODUCT(B766:B785, (ROW(B766:B785)-ROW(B766)+1)) / (20*21/2)</f>
        <v>21.889522857142858</v>
      </c>
      <c r="J782" s="2">
        <f t="shared" si="90"/>
        <v>21.898950626306807</v>
      </c>
      <c r="K782" s="2">
        <f t="shared" si="92"/>
        <v>21.791791442920953</v>
      </c>
    </row>
    <row r="783" spans="1:11" ht="13.5" x14ac:dyDescent="0.25">
      <c r="A783" s="3">
        <f>TITRES_STAT!B786</f>
        <v>43143</v>
      </c>
      <c r="B783" s="6">
        <f>TITRES_STAT!D786</f>
        <v>21.869199999999999</v>
      </c>
      <c r="C783" s="2">
        <f t="shared" si="93"/>
        <v>0</v>
      </c>
      <c r="D783" s="2">
        <f t="shared" si="94"/>
        <v>21.869199999999999</v>
      </c>
      <c r="E783" s="2">
        <f t="shared" si="96"/>
        <v>21.884720000000005</v>
      </c>
      <c r="F783" s="2">
        <f t="shared" si="89"/>
        <v>21.920919999999999</v>
      </c>
      <c r="G783" s="2">
        <f t="shared" si="91"/>
        <v>21.835478000000013</v>
      </c>
      <c r="H783" s="2">
        <f t="shared" si="95"/>
        <v>20.546422499999995</v>
      </c>
      <c r="I783" s="2">
        <f t="array" ref="I783">SUMPRODUCT(B767:B786, (ROW(B767:B786)-ROW(B767)+1)) / (20*21/2)</f>
        <v>21.885581904761906</v>
      </c>
      <c r="J783" s="2">
        <f t="shared" si="90"/>
        <v>21.896117233325207</v>
      </c>
      <c r="K783" s="2">
        <f t="shared" si="92"/>
        <v>21.794827072610328</v>
      </c>
    </row>
    <row r="784" spans="1:11" ht="13.5" x14ac:dyDescent="0.25">
      <c r="A784" s="3">
        <f>TITRES_STAT!B787</f>
        <v>43144</v>
      </c>
      <c r="B784" s="6">
        <f>TITRES_STAT!D787</f>
        <v>21.869199999999999</v>
      </c>
      <c r="C784" s="2">
        <f t="shared" si="93"/>
        <v>0</v>
      </c>
      <c r="D784" s="2">
        <f t="shared" si="94"/>
        <v>21.869199999999999</v>
      </c>
      <c r="E784" s="2">
        <f t="shared" si="96"/>
        <v>21.880840000000003</v>
      </c>
      <c r="F784" s="2">
        <f t="shared" si="89"/>
        <v>21.915749999999996</v>
      </c>
      <c r="G784" s="2">
        <f t="shared" si="91"/>
        <v>21.840260000000008</v>
      </c>
      <c r="H784" s="2">
        <f t="shared" si="95"/>
        <v>20.578321499999994</v>
      </c>
      <c r="I784" s="2">
        <f t="array" ref="I784">SUMPRODUCT(B768:B787, (ROW(B768:B787)-ROW(B768)+1)) / (20*21/2)</f>
        <v>21.882133333333332</v>
      </c>
      <c r="J784" s="2">
        <f t="shared" si="90"/>
        <v>21.893553687294236</v>
      </c>
      <c r="K784" s="2">
        <f t="shared" si="92"/>
        <v>21.797743657998158</v>
      </c>
    </row>
    <row r="785" spans="1:11" ht="13.5" x14ac:dyDescent="0.25">
      <c r="A785" s="3">
        <f>TITRES_STAT!B788</f>
        <v>43145</v>
      </c>
      <c r="B785" s="6">
        <f>TITRES_STAT!D788</f>
        <v>21.869199999999999</v>
      </c>
      <c r="C785" s="2">
        <f t="shared" si="93"/>
        <v>0</v>
      </c>
      <c r="D785" s="2">
        <f t="shared" si="94"/>
        <v>21.869199999999999</v>
      </c>
      <c r="E785" s="2">
        <f t="shared" si="96"/>
        <v>21.876960000000004</v>
      </c>
      <c r="F785" s="2">
        <f t="shared" si="89"/>
        <v>21.910579999999996</v>
      </c>
      <c r="G785" s="2">
        <f t="shared" si="91"/>
        <v>21.845042000000014</v>
      </c>
      <c r="H785" s="2">
        <f t="shared" si="95"/>
        <v>20.610220499999997</v>
      </c>
      <c r="I785" s="2">
        <f t="array" ref="I785">SUMPRODUCT(B769:B788, (ROW(B769:B788)-ROW(B769)+1)) / (20*21/2)</f>
        <v>21.879177142857142</v>
      </c>
      <c r="J785" s="2">
        <f t="shared" si="90"/>
        <v>21.891234288504307</v>
      </c>
      <c r="K785" s="2">
        <f t="shared" si="92"/>
        <v>21.800545867488427</v>
      </c>
    </row>
    <row r="786" spans="1:11" ht="13.5" x14ac:dyDescent="0.25">
      <c r="A786" s="3">
        <f>TITRES_STAT!B789</f>
        <v>43146</v>
      </c>
      <c r="B786" s="6">
        <f>TITRES_STAT!D789</f>
        <v>21.869199999999999</v>
      </c>
      <c r="C786" s="2">
        <f t="shared" si="93"/>
        <v>0</v>
      </c>
      <c r="D786" s="2">
        <f t="shared" si="94"/>
        <v>21.869199999999999</v>
      </c>
      <c r="E786" s="2">
        <f t="shared" si="96"/>
        <v>21.873080000000005</v>
      </c>
      <c r="F786" s="2">
        <f t="shared" si="89"/>
        <v>21.905409999999996</v>
      </c>
      <c r="G786" s="2">
        <f t="shared" si="91"/>
        <v>21.849824000000009</v>
      </c>
      <c r="H786" s="2">
        <f t="shared" si="95"/>
        <v>20.642119499999993</v>
      </c>
      <c r="I786" s="2">
        <f t="array" ref="I786">SUMPRODUCT(B770:B789, (ROW(B770:B789)-ROW(B770)+1)) / (20*21/2)</f>
        <v>21.880378095238093</v>
      </c>
      <c r="J786" s="2">
        <f t="shared" si="90"/>
        <v>21.889135784837229</v>
      </c>
      <c r="K786" s="2">
        <f t="shared" si="92"/>
        <v>21.80323818641045</v>
      </c>
    </row>
    <row r="787" spans="1:11" ht="13.5" x14ac:dyDescent="0.25">
      <c r="A787" s="3">
        <f>TITRES_STAT!B790</f>
        <v>43147</v>
      </c>
      <c r="B787" s="6">
        <f>TITRES_STAT!D790</f>
        <v>21.869199999999999</v>
      </c>
      <c r="C787" s="2">
        <f t="shared" si="93"/>
        <v>0</v>
      </c>
      <c r="D787" s="2">
        <f t="shared" si="94"/>
        <v>21.869199999999999</v>
      </c>
      <c r="E787" s="2">
        <f t="shared" si="96"/>
        <v>21.869200000000003</v>
      </c>
      <c r="F787" s="2">
        <f t="shared" si="89"/>
        <v>21.900239999999993</v>
      </c>
      <c r="G787" s="2">
        <f t="shared" si="91"/>
        <v>21.854606000000008</v>
      </c>
      <c r="H787" s="2">
        <f t="shared" si="95"/>
        <v>20.674018499999992</v>
      </c>
      <c r="I787" s="2">
        <f t="array" ref="I787">SUMPRODUCT(B771:B790, (ROW(B771:B790)-ROW(B771)+1)) / (20*21/2)</f>
        <v>21.863389523809527</v>
      </c>
      <c r="J787" s="2">
        <f t="shared" si="90"/>
        <v>21.887237138662258</v>
      </c>
      <c r="K787" s="2">
        <f t="shared" si="92"/>
        <v>21.805824924198276</v>
      </c>
    </row>
    <row r="788" spans="1:11" ht="13.5" x14ac:dyDescent="0.25">
      <c r="A788" s="3">
        <f>TITRES_STAT!B791</f>
        <v>43150</v>
      </c>
      <c r="B788" s="6">
        <f>TITRES_STAT!D791</f>
        <v>21.869199999999999</v>
      </c>
      <c r="C788" s="2">
        <f t="shared" si="93"/>
        <v>0</v>
      </c>
      <c r="D788" s="2">
        <f t="shared" si="94"/>
        <v>21.869199999999999</v>
      </c>
      <c r="E788" s="2">
        <f t="shared" si="96"/>
        <v>21.869200000000003</v>
      </c>
      <c r="F788" s="2">
        <f t="shared" ref="F788:F851" si="97">AVERAGE(B769:B788)</f>
        <v>21.895389999999992</v>
      </c>
      <c r="G788" s="2">
        <f t="shared" si="91"/>
        <v>21.859388000000003</v>
      </c>
      <c r="H788" s="2">
        <f t="shared" si="95"/>
        <v>20.705917499999991</v>
      </c>
      <c r="I788" s="2">
        <f t="array" ref="I788">SUMPRODUCT(B772:B791, (ROW(B772:B791)-ROW(B772)+1)) / (20*21/2)</f>
        <v>21.847601428571434</v>
      </c>
      <c r="J788" s="2">
        <f t="shared" si="90"/>
        <v>21.88551931593252</v>
      </c>
      <c r="K788" s="2">
        <f t="shared" si="92"/>
        <v>21.80831022128854</v>
      </c>
    </row>
    <row r="789" spans="1:11" ht="13.5" x14ac:dyDescent="0.25">
      <c r="A789" s="3">
        <f>TITRES_STAT!B792</f>
        <v>43151</v>
      </c>
      <c r="B789" s="6">
        <f>TITRES_STAT!D792</f>
        <v>21.908000000000001</v>
      </c>
      <c r="C789" s="2">
        <f t="shared" si="93"/>
        <v>3.8800000000001944E-2</v>
      </c>
      <c r="D789" s="2">
        <f t="shared" si="94"/>
        <v>21.87696</v>
      </c>
      <c r="E789" s="2">
        <f t="shared" si="96"/>
        <v>21.873080000000005</v>
      </c>
      <c r="F789" s="2">
        <f t="shared" si="97"/>
        <v>21.892479999999995</v>
      </c>
      <c r="G789" s="2">
        <f t="shared" si="91"/>
        <v>21.864946</v>
      </c>
      <c r="H789" s="2">
        <f t="shared" si="95"/>
        <v>20.738010499999994</v>
      </c>
      <c r="I789" s="2">
        <f t="array" ref="I789">SUMPRODUCT(B773:B792, (ROW(B773:B792)-ROW(B773)+1)) / (20*21/2)</f>
        <v>21.833013809523809</v>
      </c>
      <c r="J789" s="2">
        <f t="shared" ref="J789:J852" si="98">$J$4*B789+J788*(1-$J$4)</f>
        <v>21.887660333462755</v>
      </c>
      <c r="K789" s="2">
        <f t="shared" si="92"/>
        <v>21.812219624375263</v>
      </c>
    </row>
    <row r="790" spans="1:11" ht="13.5" x14ac:dyDescent="0.25">
      <c r="A790" s="3">
        <f>TITRES_STAT!B793</f>
        <v>43152</v>
      </c>
      <c r="B790" s="6">
        <f>TITRES_STAT!D793</f>
        <v>21.714099999999998</v>
      </c>
      <c r="C790" s="2">
        <f t="shared" si="93"/>
        <v>-0.19390000000000285</v>
      </c>
      <c r="D790" s="2">
        <f t="shared" si="94"/>
        <v>21.845939999999999</v>
      </c>
      <c r="E790" s="2">
        <f t="shared" si="96"/>
        <v>21.857570000000003</v>
      </c>
      <c r="F790" s="2">
        <f t="shared" si="97"/>
        <v>21.879874999999991</v>
      </c>
      <c r="G790" s="2">
        <f t="shared" si="91"/>
        <v>21.866625999999997</v>
      </c>
      <c r="H790" s="2">
        <f t="shared" si="95"/>
        <v>20.769133999999994</v>
      </c>
      <c r="I790" s="2">
        <f t="array" ref="I790">SUMPRODUCT(B774:B793, (ROW(B774:B793)-ROW(B774)+1)) / (20*21/2)</f>
        <v>21.819349523809525</v>
      </c>
      <c r="J790" s="2">
        <f t="shared" si="98"/>
        <v>21.871130777894876</v>
      </c>
      <c r="K790" s="2">
        <f t="shared" si="92"/>
        <v>21.808371795968391</v>
      </c>
    </row>
    <row r="791" spans="1:11" ht="13.5" x14ac:dyDescent="0.25">
      <c r="A791" s="3">
        <f>TITRES_STAT!B794</f>
        <v>43153</v>
      </c>
      <c r="B791" s="6">
        <f>TITRES_STAT!D794</f>
        <v>21.714099999999998</v>
      </c>
      <c r="C791" s="2">
        <f t="shared" si="93"/>
        <v>0</v>
      </c>
      <c r="D791" s="2">
        <f t="shared" si="94"/>
        <v>21.814920000000001</v>
      </c>
      <c r="E791" s="2">
        <f t="shared" si="96"/>
        <v>21.842060000000004</v>
      </c>
      <c r="F791" s="2">
        <f t="shared" si="97"/>
        <v>21.867269999999994</v>
      </c>
      <c r="G791" s="2">
        <f t="shared" si="91"/>
        <v>21.868305999999993</v>
      </c>
      <c r="H791" s="2">
        <f t="shared" si="95"/>
        <v>20.796778499999995</v>
      </c>
      <c r="I791" s="2">
        <f t="array" ref="I791">SUMPRODUCT(B775:B794, (ROW(B775:B794)-ROW(B775)+1)) / (20*21/2)</f>
        <v>21.806608571428569</v>
      </c>
      <c r="J791" s="2">
        <f t="shared" si="98"/>
        <v>21.856175465714415</v>
      </c>
      <c r="K791" s="2">
        <f t="shared" si="92"/>
        <v>21.80467486279316</v>
      </c>
    </row>
    <row r="792" spans="1:11" ht="13.5" x14ac:dyDescent="0.25">
      <c r="A792" s="3">
        <f>TITRES_STAT!B795</f>
        <v>43154</v>
      </c>
      <c r="B792" s="6">
        <f>TITRES_STAT!D795</f>
        <v>21.714099999999998</v>
      </c>
      <c r="C792" s="2">
        <f t="shared" si="93"/>
        <v>0</v>
      </c>
      <c r="D792" s="2">
        <f t="shared" si="94"/>
        <v>21.783899999999999</v>
      </c>
      <c r="E792" s="2">
        <f t="shared" si="96"/>
        <v>21.826550000000001</v>
      </c>
      <c r="F792" s="2">
        <f t="shared" si="97"/>
        <v>21.857574999999994</v>
      </c>
      <c r="G792" s="2">
        <f t="shared" si="91"/>
        <v>21.86998599999999</v>
      </c>
      <c r="H792" s="2">
        <f t="shared" si="95"/>
        <v>20.820799499999993</v>
      </c>
      <c r="I792" s="2">
        <f t="array" ref="I792">SUMPRODUCT(B776:B795, (ROW(B776:B795)-ROW(B776)+1)) / (20*21/2)</f>
        <v>21.794790952380954</v>
      </c>
      <c r="J792" s="2">
        <f t="shared" si="98"/>
        <v>21.842644468979707</v>
      </c>
      <c r="K792" s="2">
        <f t="shared" si="92"/>
        <v>21.801122907389505</v>
      </c>
    </row>
    <row r="793" spans="1:11" ht="13.5" x14ac:dyDescent="0.25">
      <c r="A793" s="3">
        <f>TITRES_STAT!B796</f>
        <v>43157</v>
      </c>
      <c r="B793" s="6">
        <f>TITRES_STAT!D796</f>
        <v>21.714099999999998</v>
      </c>
      <c r="C793" s="2">
        <f t="shared" si="93"/>
        <v>0</v>
      </c>
      <c r="D793" s="2">
        <f t="shared" si="94"/>
        <v>21.752880000000001</v>
      </c>
      <c r="E793" s="2">
        <f t="shared" si="96"/>
        <v>21.811040000000002</v>
      </c>
      <c r="F793" s="2">
        <f t="shared" si="97"/>
        <v>21.847879999999996</v>
      </c>
      <c r="G793" s="2">
        <f t="shared" si="91"/>
        <v>21.871665999999987</v>
      </c>
      <c r="H793" s="2">
        <f t="shared" si="95"/>
        <v>20.841032499999994</v>
      </c>
      <c r="I793" s="2">
        <f t="array" ref="I793">SUMPRODUCT(B777:B796, (ROW(B777:B796)-ROW(B777)+1)) / (20*21/2)</f>
        <v>21.783896666666667</v>
      </c>
      <c r="J793" s="2">
        <f t="shared" si="98"/>
        <v>21.830402138600689</v>
      </c>
      <c r="K793" s="2">
        <f t="shared" si="92"/>
        <v>21.797710244354622</v>
      </c>
    </row>
    <row r="794" spans="1:11" ht="13.5" x14ac:dyDescent="0.25">
      <c r="A794" s="3">
        <f>TITRES_STAT!B797</f>
        <v>43158</v>
      </c>
      <c r="B794" s="6">
        <f>TITRES_STAT!D797</f>
        <v>21.714099999999998</v>
      </c>
      <c r="C794" s="2">
        <f t="shared" si="93"/>
        <v>0</v>
      </c>
      <c r="D794" s="2">
        <f t="shared" si="94"/>
        <v>21.714099999999998</v>
      </c>
      <c r="E794" s="2">
        <f t="shared" si="96"/>
        <v>21.795529999999999</v>
      </c>
      <c r="F794" s="2">
        <f t="shared" si="97"/>
        <v>21.838184999999992</v>
      </c>
      <c r="G794" s="2">
        <f t="shared" si="91"/>
        <v>21.873345999999987</v>
      </c>
      <c r="H794" s="2">
        <f t="shared" si="95"/>
        <v>20.857292499999989</v>
      </c>
      <c r="I794" s="2">
        <f t="array" ref="I794">SUMPRODUCT(B778:B797, (ROW(B778:B797)-ROW(B778)+1)) / (20*21/2)</f>
        <v>21.773925714285717</v>
      </c>
      <c r="J794" s="2">
        <f t="shared" si="98"/>
        <v>21.819325744448243</v>
      </c>
      <c r="K794" s="2">
        <f t="shared" si="92"/>
        <v>21.794431411242677</v>
      </c>
    </row>
    <row r="795" spans="1:11" ht="13.5" x14ac:dyDescent="0.25">
      <c r="A795" s="3">
        <f>TITRES_STAT!B798</f>
        <v>43159</v>
      </c>
      <c r="B795" s="6">
        <f>TITRES_STAT!D798</f>
        <v>21.714099999999998</v>
      </c>
      <c r="C795" s="2">
        <f t="shared" si="93"/>
        <v>0</v>
      </c>
      <c r="D795" s="2">
        <f t="shared" si="94"/>
        <v>21.714099999999998</v>
      </c>
      <c r="E795" s="2">
        <f t="shared" si="96"/>
        <v>21.78002</v>
      </c>
      <c r="F795" s="2">
        <f t="shared" si="97"/>
        <v>21.828489999999995</v>
      </c>
      <c r="G795" s="2">
        <f t="shared" si="91"/>
        <v>21.875025999999995</v>
      </c>
      <c r="H795" s="2">
        <f t="shared" si="95"/>
        <v>20.873552499999992</v>
      </c>
      <c r="I795" s="2">
        <f t="array" ref="I795">SUMPRODUCT(B779:B798, (ROW(B779:B798)-ROW(B779)+1)) / (20*21/2)</f>
        <v>21.764878095238092</v>
      </c>
      <c r="J795" s="2">
        <f t="shared" si="98"/>
        <v>21.809304244976978</v>
      </c>
      <c r="K795" s="2">
        <f t="shared" si="92"/>
        <v>21.791281159821395</v>
      </c>
    </row>
    <row r="796" spans="1:11" ht="13.5" x14ac:dyDescent="0.25">
      <c r="A796" s="3">
        <f>TITRES_STAT!B799</f>
        <v>43160</v>
      </c>
      <c r="B796" s="6">
        <f>TITRES_STAT!D799</f>
        <v>21.714099999999998</v>
      </c>
      <c r="C796" s="2">
        <f t="shared" si="93"/>
        <v>0</v>
      </c>
      <c r="D796" s="2">
        <f t="shared" si="94"/>
        <v>21.714099999999998</v>
      </c>
      <c r="E796" s="2">
        <f t="shared" si="96"/>
        <v>21.764510000000001</v>
      </c>
      <c r="F796" s="2">
        <f t="shared" si="97"/>
        <v>21.818794999999994</v>
      </c>
      <c r="G796" s="2">
        <f t="shared" si="91"/>
        <v>21.876705999999995</v>
      </c>
      <c r="H796" s="2">
        <f t="shared" si="95"/>
        <v>20.88567449999999</v>
      </c>
      <c r="I796" s="2">
        <f t="array" ref="I796">SUMPRODUCT(B780:B799, (ROW(B780:B799)-ROW(B780)+1)) / (20*21/2)</f>
        <v>21.756569047619049</v>
      </c>
      <c r="J796" s="2">
        <f t="shared" si="98"/>
        <v>21.80023717402679</v>
      </c>
      <c r="K796" s="2">
        <f t="shared" si="92"/>
        <v>21.788254447671537</v>
      </c>
    </row>
    <row r="797" spans="1:11" ht="13.5" x14ac:dyDescent="0.25">
      <c r="A797" s="3">
        <f>TITRES_STAT!B800</f>
        <v>43161</v>
      </c>
      <c r="B797" s="6">
        <f>TITRES_STAT!D800</f>
        <v>21.714099999999998</v>
      </c>
      <c r="C797" s="2">
        <f t="shared" si="93"/>
        <v>0</v>
      </c>
      <c r="D797" s="2">
        <f t="shared" si="94"/>
        <v>21.714099999999998</v>
      </c>
      <c r="E797" s="2">
        <f t="shared" si="96"/>
        <v>21.749000000000002</v>
      </c>
      <c r="F797" s="2">
        <f t="shared" si="97"/>
        <v>21.809099999999994</v>
      </c>
      <c r="G797" s="2">
        <f t="shared" si="91"/>
        <v>21.878385999999995</v>
      </c>
      <c r="H797" s="2">
        <f t="shared" si="95"/>
        <v>20.895428999999989</v>
      </c>
      <c r="I797" s="2">
        <f t="array" ref="I797">SUMPRODUCT(B781:B800, (ROW(B781:B800)-ROW(B781)+1)) / (20*21/2)</f>
        <v>21.748998571428569</v>
      </c>
      <c r="J797" s="2">
        <f t="shared" si="98"/>
        <v>21.792033633643285</v>
      </c>
      <c r="K797" s="2">
        <f t="shared" si="92"/>
        <v>21.785346430115791</v>
      </c>
    </row>
    <row r="798" spans="1:11" ht="13.5" x14ac:dyDescent="0.25">
      <c r="A798" s="3">
        <f>TITRES_STAT!B801</f>
        <v>43164</v>
      </c>
      <c r="B798" s="6">
        <f>TITRES_STAT!D801</f>
        <v>21.714099999999998</v>
      </c>
      <c r="C798" s="2">
        <f t="shared" si="93"/>
        <v>0</v>
      </c>
      <c r="D798" s="2">
        <f t="shared" si="94"/>
        <v>21.714099999999998</v>
      </c>
      <c r="E798" s="2">
        <f t="shared" si="96"/>
        <v>21.73349</v>
      </c>
      <c r="F798" s="2">
        <f t="shared" si="97"/>
        <v>21.801344999999991</v>
      </c>
      <c r="G798" s="2">
        <f t="shared" si="91"/>
        <v>21.880065999999996</v>
      </c>
      <c r="H798" s="2">
        <f t="shared" si="95"/>
        <v>20.905183499999989</v>
      </c>
      <c r="I798" s="2">
        <f t="array" ref="I798">SUMPRODUCT(B782:B801, (ROW(B782:B801)-ROW(B782)+1)) / (20*21/2)</f>
        <v>21.742166666666666</v>
      </c>
      <c r="J798" s="2">
        <f t="shared" si="98"/>
        <v>21.784611382820117</v>
      </c>
      <c r="K798" s="2">
        <f t="shared" si="92"/>
        <v>21.782552452464191</v>
      </c>
    </row>
    <row r="799" spans="1:11" ht="13.5" x14ac:dyDescent="0.25">
      <c r="A799" s="3">
        <f>TITRES_STAT!B802</f>
        <v>43165</v>
      </c>
      <c r="B799" s="6">
        <f>TITRES_STAT!D802</f>
        <v>21.714099999999998</v>
      </c>
      <c r="C799" s="2">
        <f t="shared" si="93"/>
        <v>0</v>
      </c>
      <c r="D799" s="2">
        <f t="shared" si="94"/>
        <v>21.714099999999998</v>
      </c>
      <c r="E799" s="2">
        <f t="shared" si="96"/>
        <v>21.714099999999998</v>
      </c>
      <c r="F799" s="2">
        <f t="shared" si="97"/>
        <v>21.793589999999991</v>
      </c>
      <c r="G799" s="2">
        <f t="shared" si="91"/>
        <v>21.881746</v>
      </c>
      <c r="H799" s="2">
        <f t="shared" si="95"/>
        <v>20.914937999999989</v>
      </c>
      <c r="I799" s="2">
        <f t="array" ref="I799">SUMPRODUCT(B783:B802, (ROW(B783:B802)-ROW(B783)+1)) / (20*21/2)</f>
        <v>21.760692380952381</v>
      </c>
      <c r="J799" s="2">
        <f t="shared" si="98"/>
        <v>21.777896013027728</v>
      </c>
      <c r="K799" s="2">
        <f t="shared" si="92"/>
        <v>21.779868042563635</v>
      </c>
    </row>
    <row r="800" spans="1:11" ht="13.5" x14ac:dyDescent="0.25">
      <c r="A800" s="3">
        <f>TITRES_STAT!B803</f>
        <v>43166</v>
      </c>
      <c r="B800" s="6">
        <f>TITRES_STAT!D803</f>
        <v>21.714099999999998</v>
      </c>
      <c r="C800" s="2">
        <f t="shared" si="93"/>
        <v>0</v>
      </c>
      <c r="D800" s="2">
        <f t="shared" si="94"/>
        <v>21.714099999999998</v>
      </c>
      <c r="E800" s="2">
        <f t="shared" si="96"/>
        <v>21.714099999999998</v>
      </c>
      <c r="F800" s="2">
        <f t="shared" si="97"/>
        <v>21.785834999999988</v>
      </c>
      <c r="G800" s="2">
        <f t="shared" si="91"/>
        <v>21.883425999999996</v>
      </c>
      <c r="H800" s="2">
        <f t="shared" si="95"/>
        <v>20.924692499999988</v>
      </c>
      <c r="I800" s="2">
        <f t="array" ref="I800">SUMPRODUCT(B784:B803, (ROW(B784:B803)-ROW(B784)+1)) / (20*21/2)</f>
        <v>21.778725714285713</v>
      </c>
      <c r="J800" s="2">
        <f t="shared" si="98"/>
        <v>21.771820202263186</v>
      </c>
      <c r="K800" s="2">
        <f t="shared" si="92"/>
        <v>21.777288903639569</v>
      </c>
    </row>
    <row r="801" spans="1:11" ht="13.5" x14ac:dyDescent="0.25">
      <c r="A801" s="3">
        <f>TITRES_STAT!B804</f>
        <v>43167</v>
      </c>
      <c r="B801" s="6">
        <f>TITRES_STAT!D804</f>
        <v>21.714099999999998</v>
      </c>
      <c r="C801" s="2">
        <f t="shared" si="93"/>
        <v>0</v>
      </c>
      <c r="D801" s="2">
        <f t="shared" si="94"/>
        <v>21.714099999999998</v>
      </c>
      <c r="E801" s="2">
        <f t="shared" si="96"/>
        <v>21.714099999999998</v>
      </c>
      <c r="F801" s="2">
        <f t="shared" si="97"/>
        <v>21.778079999999992</v>
      </c>
      <c r="G801" s="2">
        <f t="shared" si="91"/>
        <v>21.878255999999997</v>
      </c>
      <c r="H801" s="2">
        <f t="shared" si="95"/>
        <v>20.934446999999988</v>
      </c>
      <c r="I801" s="2">
        <f t="array" ref="I801">SUMPRODUCT(B785:B804, (ROW(B785:B804)-ROW(B785)+1)) / (20*21/2)</f>
        <v>21.796266666666668</v>
      </c>
      <c r="J801" s="2">
        <f t="shared" si="98"/>
        <v>21.766323040142879</v>
      </c>
      <c r="K801" s="2">
        <f t="shared" si="92"/>
        <v>21.774810907418409</v>
      </c>
    </row>
    <row r="802" spans="1:11" ht="13.5" x14ac:dyDescent="0.25">
      <c r="A802" s="3">
        <f>TITRES_STAT!B805</f>
        <v>43168</v>
      </c>
      <c r="B802" s="6">
        <f>TITRES_STAT!D805</f>
        <v>21.9726</v>
      </c>
      <c r="C802" s="2">
        <f t="shared" si="93"/>
        <v>0.25850000000000151</v>
      </c>
      <c r="D802" s="2">
        <f t="shared" si="94"/>
        <v>21.765799999999999</v>
      </c>
      <c r="E802" s="2">
        <f t="shared" si="96"/>
        <v>21.73995</v>
      </c>
      <c r="F802" s="2">
        <f t="shared" si="97"/>
        <v>21.783249999999988</v>
      </c>
      <c r="G802" s="2">
        <f t="shared" si="91"/>
        <v>21.878256</v>
      </c>
      <c r="H802" s="2">
        <f t="shared" si="95"/>
        <v>20.941479499999986</v>
      </c>
      <c r="I802" s="2">
        <f t="array" ref="I802">SUMPRODUCT(B786:B805, (ROW(B786:B805)-ROW(B786)+1)) / (20*21/2)</f>
        <v>21.813315238095242</v>
      </c>
      <c r="J802" s="2">
        <f t="shared" si="98"/>
        <v>21.785968464891177</v>
      </c>
      <c r="K802" s="2">
        <f t="shared" si="92"/>
        <v>21.782567342421611</v>
      </c>
    </row>
    <row r="803" spans="1:11" ht="13.5" x14ac:dyDescent="0.25">
      <c r="A803" s="3">
        <f>TITRES_STAT!B806</f>
        <v>43171</v>
      </c>
      <c r="B803" s="6">
        <f>TITRES_STAT!D806</f>
        <v>21.9726</v>
      </c>
      <c r="C803" s="2">
        <f t="shared" si="93"/>
        <v>0</v>
      </c>
      <c r="D803" s="2">
        <f t="shared" si="94"/>
        <v>21.817499999999999</v>
      </c>
      <c r="E803" s="2">
        <f t="shared" si="96"/>
        <v>21.765799999999999</v>
      </c>
      <c r="F803" s="2">
        <f t="shared" si="97"/>
        <v>21.788419999999995</v>
      </c>
      <c r="G803" s="2">
        <f t="shared" si="91"/>
        <v>21.878256000000007</v>
      </c>
      <c r="H803" s="2">
        <f t="shared" si="95"/>
        <v>20.948511999999983</v>
      </c>
      <c r="I803" s="2">
        <f t="array" ref="I803">SUMPRODUCT(B787:B806, (ROW(B787:B806)-ROW(B787)+1)) / (20*21/2)</f>
        <v>21.82987142857143</v>
      </c>
      <c r="J803" s="2">
        <f t="shared" si="98"/>
        <v>21.803742896806305</v>
      </c>
      <c r="K803" s="2">
        <f t="shared" si="92"/>
        <v>21.790019603503119</v>
      </c>
    </row>
    <row r="804" spans="1:11" ht="13.5" x14ac:dyDescent="0.25">
      <c r="A804" s="3">
        <f>TITRES_STAT!B807</f>
        <v>43172</v>
      </c>
      <c r="B804" s="6">
        <f>TITRES_STAT!D807</f>
        <v>21.9726</v>
      </c>
      <c r="C804" s="2">
        <f t="shared" si="93"/>
        <v>0</v>
      </c>
      <c r="D804" s="2">
        <f t="shared" si="94"/>
        <v>21.869199999999999</v>
      </c>
      <c r="E804" s="2">
        <f t="shared" si="96"/>
        <v>21.791649999999997</v>
      </c>
      <c r="F804" s="2">
        <f t="shared" si="97"/>
        <v>21.793589999999991</v>
      </c>
      <c r="G804" s="2">
        <f t="shared" si="91"/>
        <v>21.878256000000011</v>
      </c>
      <c r="H804" s="2">
        <f t="shared" si="95"/>
        <v>20.955544499999984</v>
      </c>
      <c r="I804" s="2">
        <f t="array" ref="I804">SUMPRODUCT(B788:B807, (ROW(B788:B807)-ROW(B788)+1)) / (20*21/2)</f>
        <v>21.84593523809524</v>
      </c>
      <c r="J804" s="2">
        <f t="shared" si="98"/>
        <v>21.819824525681895</v>
      </c>
      <c r="K804" s="2">
        <f t="shared" si="92"/>
        <v>21.797179619052017</v>
      </c>
    </row>
    <row r="805" spans="1:11" ht="13.5" x14ac:dyDescent="0.25">
      <c r="A805" s="3">
        <f>TITRES_STAT!B808</f>
        <v>43173</v>
      </c>
      <c r="B805" s="6">
        <f>TITRES_STAT!D808</f>
        <v>21.9726</v>
      </c>
      <c r="C805" s="2">
        <f t="shared" si="93"/>
        <v>0</v>
      </c>
      <c r="D805" s="2">
        <f t="shared" si="94"/>
        <v>21.9209</v>
      </c>
      <c r="E805" s="2">
        <f t="shared" si="96"/>
        <v>21.817499999999999</v>
      </c>
      <c r="F805" s="2">
        <f t="shared" si="97"/>
        <v>21.798759999999994</v>
      </c>
      <c r="G805" s="2">
        <f t="shared" si="91"/>
        <v>21.878256000000011</v>
      </c>
      <c r="H805" s="2">
        <f t="shared" si="95"/>
        <v>20.962576999999982</v>
      </c>
      <c r="I805" s="2">
        <f t="array" ref="I805">SUMPRODUCT(B789:B808, (ROW(B789:B808)-ROW(B789)+1)) / (20*21/2)</f>
        <v>21.924287619047615</v>
      </c>
      <c r="J805" s="2">
        <f t="shared" si="98"/>
        <v>21.834374570855047</v>
      </c>
      <c r="K805" s="2">
        <f t="shared" si="92"/>
        <v>21.804058849677428</v>
      </c>
    </row>
    <row r="806" spans="1:11" ht="13.5" x14ac:dyDescent="0.25">
      <c r="A806" s="3">
        <f>TITRES_STAT!B809</f>
        <v>43174</v>
      </c>
      <c r="B806" s="6">
        <f>TITRES_STAT!D809</f>
        <v>21.9726</v>
      </c>
      <c r="C806" s="2">
        <f t="shared" si="93"/>
        <v>0</v>
      </c>
      <c r="D806" s="2">
        <f t="shared" si="94"/>
        <v>21.9726</v>
      </c>
      <c r="E806" s="2">
        <f t="shared" si="96"/>
        <v>21.843349999999997</v>
      </c>
      <c r="F806" s="2">
        <f t="shared" si="97"/>
        <v>21.803929999999998</v>
      </c>
      <c r="G806" s="2">
        <f t="shared" si="91"/>
        <v>21.878256000000011</v>
      </c>
      <c r="H806" s="2">
        <f t="shared" si="95"/>
        <v>20.969609499999979</v>
      </c>
      <c r="I806" s="2">
        <f t="array" ref="I806">SUMPRODUCT(B790:B809, (ROW(B790:B809)-ROW(B790)+1)) / (20*21/2)</f>
        <v>21.999008571428575</v>
      </c>
      <c r="J806" s="2">
        <f t="shared" si="98"/>
        <v>21.84753889744028</v>
      </c>
      <c r="K806" s="2">
        <f t="shared" si="92"/>
        <v>21.810668306552824</v>
      </c>
    </row>
    <row r="807" spans="1:11" ht="13.5" x14ac:dyDescent="0.25">
      <c r="A807" s="3">
        <f>TITRES_STAT!B810</f>
        <v>43175</v>
      </c>
      <c r="B807" s="6">
        <f>TITRES_STAT!D810</f>
        <v>21.9726</v>
      </c>
      <c r="C807" s="2">
        <f t="shared" si="93"/>
        <v>0</v>
      </c>
      <c r="D807" s="2">
        <f t="shared" si="94"/>
        <v>21.9726</v>
      </c>
      <c r="E807" s="2">
        <f t="shared" si="96"/>
        <v>21.869199999999999</v>
      </c>
      <c r="F807" s="2">
        <f t="shared" si="97"/>
        <v>21.809099999999997</v>
      </c>
      <c r="G807" s="2">
        <f t="shared" si="91"/>
        <v>21.878256000000011</v>
      </c>
      <c r="H807" s="2">
        <f t="shared" si="95"/>
        <v>20.97859799999998</v>
      </c>
      <c r="I807" s="2">
        <f t="array" ref="I807">SUMPRODUCT(B791:B810, (ROW(B791:B810)-ROW(B791)+1)) / (20*21/2)</f>
        <v>22.07028285714286</v>
      </c>
      <c r="J807" s="2">
        <f t="shared" si="98"/>
        <v>21.859449478636442</v>
      </c>
      <c r="K807" s="2">
        <f t="shared" si="92"/>
        <v>21.81701856904095</v>
      </c>
    </row>
    <row r="808" spans="1:11" ht="13.5" x14ac:dyDescent="0.25">
      <c r="A808" s="3">
        <f>TITRES_STAT!B811</f>
        <v>43178</v>
      </c>
      <c r="B808" s="6">
        <f>TITRES_STAT!D811</f>
        <v>22.631799999999998</v>
      </c>
      <c r="C808" s="2">
        <f t="shared" si="93"/>
        <v>0.65919999999999845</v>
      </c>
      <c r="D808" s="2">
        <f t="shared" si="94"/>
        <v>22.10444</v>
      </c>
      <c r="E808" s="2">
        <f t="shared" si="96"/>
        <v>21.960969999999996</v>
      </c>
      <c r="F808" s="2">
        <f t="shared" si="97"/>
        <v>21.84723</v>
      </c>
      <c r="G808" s="2">
        <f t="shared" si="91"/>
        <v>21.89144000000001</v>
      </c>
      <c r="H808" s="2">
        <f t="shared" si="95"/>
        <v>20.990966499999978</v>
      </c>
      <c r="I808" s="2">
        <f t="array" ref="I808">SUMPRODUCT(B792:B811, (ROW(B792:B811)-ROW(B792)+1)) / (20*21/2)</f>
        <v>22.137187142857147</v>
      </c>
      <c r="J808" s="2">
        <f t="shared" si="98"/>
        <v>21.933006671147258</v>
      </c>
      <c r="K808" s="2">
        <f t="shared" si="92"/>
        <v>21.848970782019737</v>
      </c>
    </row>
    <row r="809" spans="1:11" ht="13.5" x14ac:dyDescent="0.25">
      <c r="A809" s="3">
        <f>TITRES_STAT!B812</f>
        <v>43180</v>
      </c>
      <c r="B809" s="6">
        <f>TITRES_STAT!D812</f>
        <v>22.631799999999998</v>
      </c>
      <c r="C809" s="2">
        <f t="shared" si="93"/>
        <v>0</v>
      </c>
      <c r="D809" s="2">
        <f t="shared" si="94"/>
        <v>22.236280000000001</v>
      </c>
      <c r="E809" s="2">
        <f t="shared" si="96"/>
        <v>22.05274</v>
      </c>
      <c r="F809" s="2">
        <f t="shared" si="97"/>
        <v>21.883419999999997</v>
      </c>
      <c r="G809" s="2">
        <f t="shared" si="91"/>
        <v>21.904624000000013</v>
      </c>
      <c r="H809" s="2">
        <f t="shared" si="95"/>
        <v>21.003334999999979</v>
      </c>
      <c r="I809" s="2">
        <f t="array" ref="I809">SUMPRODUCT(B793:B812, (ROW(B793:B812)-ROW(B793)+1)) / (20*21/2)</f>
        <v>22.199721428571433</v>
      </c>
      <c r="J809" s="2">
        <f t="shared" si="98"/>
        <v>21.999558416752283</v>
      </c>
      <c r="K809" s="2">
        <f t="shared" si="92"/>
        <v>21.879669967038573</v>
      </c>
    </row>
    <row r="810" spans="1:11" ht="13.5" x14ac:dyDescent="0.25">
      <c r="A810" s="3">
        <f>TITRES_STAT!B813</f>
        <v>43181</v>
      </c>
      <c r="B810" s="6">
        <f>TITRES_STAT!D813</f>
        <v>22.631799999999998</v>
      </c>
      <c r="C810" s="2">
        <f t="shared" si="93"/>
        <v>0</v>
      </c>
      <c r="D810" s="2">
        <f t="shared" si="94"/>
        <v>22.368119999999998</v>
      </c>
      <c r="E810" s="2">
        <f t="shared" si="96"/>
        <v>22.14451</v>
      </c>
      <c r="F810" s="2">
        <f t="shared" si="97"/>
        <v>21.929304999999999</v>
      </c>
      <c r="G810" s="2">
        <f t="shared" si="91"/>
        <v>21.917808000000015</v>
      </c>
      <c r="H810" s="2">
        <f t="shared" si="95"/>
        <v>21.015703499999976</v>
      </c>
      <c r="I810" s="2">
        <f t="array" ref="I810">SUMPRODUCT(B794:B813, (ROW(B794:B813)-ROW(B794)+1)) / (20*21/2)</f>
        <v>22.257885714285717</v>
      </c>
      <c r="J810" s="2">
        <f t="shared" si="98"/>
        <v>22.059771900871112</v>
      </c>
      <c r="K810" s="2">
        <f t="shared" si="92"/>
        <v>21.909165262448827</v>
      </c>
    </row>
    <row r="811" spans="1:11" ht="13.5" x14ac:dyDescent="0.25">
      <c r="A811" s="3">
        <f>TITRES_STAT!B814</f>
        <v>43182</v>
      </c>
      <c r="B811" s="6">
        <f>TITRES_STAT!D814</f>
        <v>22.631799999999998</v>
      </c>
      <c r="C811" s="2">
        <f t="shared" si="93"/>
        <v>0</v>
      </c>
      <c r="D811" s="2">
        <f t="shared" si="94"/>
        <v>22.499959999999998</v>
      </c>
      <c r="E811" s="2">
        <f t="shared" si="96"/>
        <v>22.236280000000001</v>
      </c>
      <c r="F811" s="2">
        <f t="shared" si="97"/>
        <v>21.975189999999998</v>
      </c>
      <c r="G811" s="2">
        <f t="shared" si="91"/>
        <v>21.930992000000014</v>
      </c>
      <c r="H811" s="2">
        <f t="shared" si="95"/>
        <v>21.02807199999998</v>
      </c>
      <c r="I811" s="2">
        <f t="array" ref="I811">SUMPRODUCT(B795:B814, (ROW(B795:B814)-ROW(B795)+1)) / (20*21/2)</f>
        <v>22.311680000000006</v>
      </c>
      <c r="J811" s="2">
        <f t="shared" si="98"/>
        <v>22.114250767454816</v>
      </c>
      <c r="K811" s="2">
        <f t="shared" si="92"/>
        <v>21.9375038796077</v>
      </c>
    </row>
    <row r="812" spans="1:11" ht="13.5" x14ac:dyDescent="0.25">
      <c r="A812" s="3">
        <f>TITRES_STAT!B815</f>
        <v>43185</v>
      </c>
      <c r="B812" s="6">
        <f>TITRES_STAT!D815</f>
        <v>22.631799999999998</v>
      </c>
      <c r="C812" s="2">
        <f t="shared" si="93"/>
        <v>0</v>
      </c>
      <c r="D812" s="2">
        <f t="shared" si="94"/>
        <v>22.631799999999998</v>
      </c>
      <c r="E812" s="2">
        <f t="shared" si="96"/>
        <v>22.302199999999999</v>
      </c>
      <c r="F812" s="2">
        <f t="shared" si="97"/>
        <v>22.021075</v>
      </c>
      <c r="G812" s="2">
        <f t="shared" si="91"/>
        <v>21.944176000000017</v>
      </c>
      <c r="H812" s="2">
        <f t="shared" si="95"/>
        <v>21.040440499999978</v>
      </c>
      <c r="I812" s="2">
        <f t="array" ref="I812">SUMPRODUCT(B796:B815, (ROW(B796:B815)-ROW(B796)+1)) / (20*21/2)</f>
        <v>22.361104285714291</v>
      </c>
      <c r="J812" s="2">
        <f t="shared" si="98"/>
        <v>22.163541170554357</v>
      </c>
      <c r="K812" s="2">
        <f t="shared" si="92"/>
        <v>21.964731178446616</v>
      </c>
    </row>
    <row r="813" spans="1:11" ht="13.5" x14ac:dyDescent="0.25">
      <c r="A813" s="3">
        <f>TITRES_STAT!B816</f>
        <v>43186</v>
      </c>
      <c r="B813" s="6">
        <f>TITRES_STAT!D816</f>
        <v>22.631799999999998</v>
      </c>
      <c r="C813" s="2">
        <f t="shared" si="93"/>
        <v>0</v>
      </c>
      <c r="D813" s="2">
        <f t="shared" si="94"/>
        <v>22.631799999999998</v>
      </c>
      <c r="E813" s="2">
        <f t="shared" si="96"/>
        <v>22.368119999999998</v>
      </c>
      <c r="F813" s="2">
        <f t="shared" si="97"/>
        <v>22.066960000000002</v>
      </c>
      <c r="G813" s="2">
        <f t="shared" si="91"/>
        <v>21.957360000000016</v>
      </c>
      <c r="H813" s="2">
        <f t="shared" si="95"/>
        <v>21.052808999999979</v>
      </c>
      <c r="I813" s="2">
        <f t="array" ref="I813">SUMPRODUCT(B797:B816, (ROW(B797:B816)-ROW(B797)+1)) / (20*21/2)</f>
        <v>22.40615857142857</v>
      </c>
      <c r="J813" s="2">
        <f t="shared" si="98"/>
        <v>22.208137249549182</v>
      </c>
      <c r="K813" s="2">
        <f t="shared" si="92"/>
        <v>21.990890740076164</v>
      </c>
    </row>
    <row r="814" spans="1:11" ht="13.5" x14ac:dyDescent="0.25">
      <c r="A814" s="3">
        <f>TITRES_STAT!B817</f>
        <v>43187</v>
      </c>
      <c r="B814" s="6">
        <f>TITRES_STAT!D817</f>
        <v>22.631799999999998</v>
      </c>
      <c r="C814" s="2">
        <f t="shared" si="93"/>
        <v>0</v>
      </c>
      <c r="D814" s="2">
        <f t="shared" si="94"/>
        <v>22.631799999999998</v>
      </c>
      <c r="E814" s="2">
        <f t="shared" si="96"/>
        <v>22.43404</v>
      </c>
      <c r="F814" s="2">
        <f t="shared" si="97"/>
        <v>22.112845</v>
      </c>
      <c r="G814" s="2">
        <f t="shared" si="91"/>
        <v>21.970544000000018</v>
      </c>
      <c r="H814" s="2">
        <f t="shared" si="95"/>
        <v>21.065177499999983</v>
      </c>
      <c r="I814" s="2">
        <f t="array" ref="I814">SUMPRODUCT(B798:B817, (ROW(B798:B817)-ROW(B798)+1)) / (20*21/2)</f>
        <v>22.446842857142855</v>
      </c>
      <c r="J814" s="2">
        <f t="shared" si="98"/>
        <v>22.248486082925449</v>
      </c>
      <c r="K814" s="2">
        <f t="shared" si="92"/>
        <v>22.016024436543766</v>
      </c>
    </row>
    <row r="815" spans="1:11" ht="13.5" x14ac:dyDescent="0.25">
      <c r="A815" s="3">
        <f>TITRES_STAT!B818</f>
        <v>43188</v>
      </c>
      <c r="B815" s="6">
        <f>TITRES_STAT!D818</f>
        <v>22.631799999999998</v>
      </c>
      <c r="C815" s="2">
        <f t="shared" si="93"/>
        <v>0</v>
      </c>
      <c r="D815" s="2">
        <f t="shared" si="94"/>
        <v>22.631799999999998</v>
      </c>
      <c r="E815" s="2">
        <f t="shared" si="96"/>
        <v>22.499959999999998</v>
      </c>
      <c r="F815" s="2">
        <f t="shared" si="97"/>
        <v>22.158729999999998</v>
      </c>
      <c r="G815" s="2">
        <f t="shared" si="91"/>
        <v>21.983728000000021</v>
      </c>
      <c r="H815" s="2">
        <f t="shared" si="95"/>
        <v>21.077545999999984</v>
      </c>
      <c r="I815" s="2">
        <f t="array" ref="I815">SUMPRODUCT(B799:B818, (ROW(B799:B818)-ROW(B799)+1)) / (20*21/2)</f>
        <v>22.483157142857142</v>
      </c>
      <c r="J815" s="2">
        <f t="shared" si="98"/>
        <v>22.284992170265884</v>
      </c>
      <c r="K815" s="2">
        <f t="shared" si="92"/>
        <v>22.040172497855778</v>
      </c>
    </row>
    <row r="816" spans="1:11" ht="13.5" x14ac:dyDescent="0.25">
      <c r="A816" s="3">
        <f>TITRES_STAT!B819</f>
        <v>43189</v>
      </c>
      <c r="B816" s="6">
        <f>TITRES_STAT!D819</f>
        <v>22.631799999999998</v>
      </c>
      <c r="C816" s="2">
        <f t="shared" si="93"/>
        <v>0</v>
      </c>
      <c r="D816" s="2">
        <f t="shared" si="94"/>
        <v>22.631799999999998</v>
      </c>
      <c r="E816" s="2">
        <f t="shared" si="96"/>
        <v>22.56588</v>
      </c>
      <c r="F816" s="2">
        <f t="shared" si="97"/>
        <v>22.204614999999997</v>
      </c>
      <c r="G816" s="2">
        <f t="shared" si="91"/>
        <v>21.996912000000012</v>
      </c>
      <c r="H816" s="2">
        <f t="shared" si="95"/>
        <v>21.089914499999981</v>
      </c>
      <c r="I816" s="2">
        <f t="array" ref="I816">SUMPRODUCT(B800:B819, (ROW(B800:B819)-ROW(B800)+1)) / (20*21/2)</f>
        <v>22.515101428571427</v>
      </c>
      <c r="J816" s="2">
        <f t="shared" si="98"/>
        <v>22.318021487383419</v>
      </c>
      <c r="K816" s="2">
        <f t="shared" si="92"/>
        <v>22.063373576371241</v>
      </c>
    </row>
    <row r="817" spans="1:11" ht="13.5" x14ac:dyDescent="0.25">
      <c r="A817" s="3">
        <f>TITRES_STAT!B820</f>
        <v>43192</v>
      </c>
      <c r="B817" s="6">
        <f>TITRES_STAT!D820</f>
        <v>22.631799999999998</v>
      </c>
      <c r="C817" s="2">
        <f t="shared" si="93"/>
        <v>0</v>
      </c>
      <c r="D817" s="2">
        <f t="shared" si="94"/>
        <v>22.631799999999998</v>
      </c>
      <c r="E817" s="2">
        <f t="shared" si="96"/>
        <v>22.631799999999998</v>
      </c>
      <c r="F817" s="2">
        <f t="shared" si="97"/>
        <v>22.250499999999999</v>
      </c>
      <c r="G817" s="2">
        <f t="shared" si="91"/>
        <v>22.010096000000011</v>
      </c>
      <c r="H817" s="2">
        <f t="shared" si="95"/>
        <v>21.102282999999986</v>
      </c>
      <c r="I817" s="2">
        <f t="array" ref="I817">SUMPRODUCT(B801:B820, (ROW(B801:B820)-ROW(B801)+1)) / (20*21/2)</f>
        <v>22.542675714285714</v>
      </c>
      <c r="J817" s="2">
        <f t="shared" si="98"/>
        <v>22.347905155251667</v>
      </c>
      <c r="K817" s="2">
        <f t="shared" si="92"/>
        <v>22.085664808670408</v>
      </c>
    </row>
    <row r="818" spans="1:11" ht="13.5" x14ac:dyDescent="0.25">
      <c r="A818" s="3">
        <f>TITRES_STAT!B821</f>
        <v>43193</v>
      </c>
      <c r="B818" s="6">
        <f>TITRES_STAT!D821</f>
        <v>22.631799999999998</v>
      </c>
      <c r="C818" s="2">
        <f t="shared" si="93"/>
        <v>0</v>
      </c>
      <c r="D818" s="2">
        <f t="shared" si="94"/>
        <v>22.631799999999998</v>
      </c>
      <c r="E818" s="2">
        <f t="shared" si="96"/>
        <v>22.631799999999998</v>
      </c>
      <c r="F818" s="2">
        <f t="shared" si="97"/>
        <v>22.296384999999997</v>
      </c>
      <c r="G818" s="2">
        <f t="shared" ref="G818:G881" si="99">AVERAGE(B769:B818)</f>
        <v>22.023408000000007</v>
      </c>
      <c r="H818" s="2">
        <f t="shared" si="95"/>
        <v>21.114651499999987</v>
      </c>
      <c r="I818" s="2">
        <f t="array" ref="I818">SUMPRODUCT(B802:B821, (ROW(B802:B821)-ROW(B802)+1)) / (20*21/2)</f>
        <v>22.565880000000003</v>
      </c>
      <c r="J818" s="2">
        <f t="shared" si="98"/>
        <v>22.374942759513413</v>
      </c>
      <c r="K818" s="2">
        <f t="shared" si="92"/>
        <v>22.107081874997061</v>
      </c>
    </row>
    <row r="819" spans="1:11" ht="13.5" x14ac:dyDescent="0.25">
      <c r="A819" s="3">
        <f>TITRES_STAT!B822</f>
        <v>43194</v>
      </c>
      <c r="B819" s="6">
        <f>TITRES_STAT!D822</f>
        <v>22.631799999999998</v>
      </c>
      <c r="C819" s="2">
        <f t="shared" si="93"/>
        <v>0</v>
      </c>
      <c r="D819" s="2">
        <f t="shared" si="94"/>
        <v>22.631799999999998</v>
      </c>
      <c r="E819" s="2">
        <f t="shared" si="96"/>
        <v>22.631799999999998</v>
      </c>
      <c r="F819" s="2">
        <f t="shared" si="97"/>
        <v>22.342269999999999</v>
      </c>
      <c r="G819" s="2">
        <f t="shared" si="99"/>
        <v>22.036720000000013</v>
      </c>
      <c r="H819" s="2">
        <f t="shared" si="95"/>
        <v>21.127019999999987</v>
      </c>
      <c r="I819" s="2">
        <f t="array" ref="I819">SUMPRODUCT(B803:B822, (ROW(B803:B822)-ROW(B803)+1)) / (20*21/2)</f>
        <v>22.584714285714291</v>
      </c>
      <c r="J819" s="2">
        <f t="shared" si="98"/>
        <v>22.39940535384547</v>
      </c>
      <c r="K819" s="2">
        <f t="shared" ref="K819:K882" si="100">$K$4*B819+(1-$K$4)*K818</f>
        <v>22.127659056369726</v>
      </c>
    </row>
    <row r="820" spans="1:11" ht="13.5" x14ac:dyDescent="0.25">
      <c r="A820" s="3">
        <f>TITRES_STAT!B823</f>
        <v>43195</v>
      </c>
      <c r="B820" s="6">
        <f>TITRES_STAT!D823</f>
        <v>22.631799999999998</v>
      </c>
      <c r="C820" s="2">
        <f t="shared" si="93"/>
        <v>0</v>
      </c>
      <c r="D820" s="2">
        <f t="shared" si="94"/>
        <v>22.631799999999998</v>
      </c>
      <c r="E820" s="2">
        <f t="shared" si="96"/>
        <v>22.631799999999998</v>
      </c>
      <c r="F820" s="2">
        <f t="shared" si="97"/>
        <v>22.388155000000001</v>
      </c>
      <c r="G820" s="2">
        <f t="shared" si="99"/>
        <v>22.050032000000009</v>
      </c>
      <c r="H820" s="2">
        <f t="shared" si="95"/>
        <v>21.139388499999992</v>
      </c>
      <c r="I820" s="2">
        <f t="array" ref="I820">SUMPRODUCT(B804:B823, (ROW(B804:B823)-ROW(B804)+1)) / (20*21/2)</f>
        <v>22.600409523809528</v>
      </c>
      <c r="J820" s="2">
        <f t="shared" si="98"/>
        <v>22.42153817728876</v>
      </c>
      <c r="K820" s="2">
        <f t="shared" si="100"/>
        <v>22.147429289453267</v>
      </c>
    </row>
    <row r="821" spans="1:11" ht="13.5" x14ac:dyDescent="0.25">
      <c r="A821" s="3">
        <f>TITRES_STAT!B824</f>
        <v>43196</v>
      </c>
      <c r="B821" s="6">
        <f>TITRES_STAT!D824</f>
        <v>22.631799999999998</v>
      </c>
      <c r="C821" s="2">
        <f t="shared" si="93"/>
        <v>0</v>
      </c>
      <c r="D821" s="2">
        <f t="shared" si="94"/>
        <v>22.631799999999998</v>
      </c>
      <c r="E821" s="2">
        <f t="shared" si="96"/>
        <v>22.631799999999998</v>
      </c>
      <c r="F821" s="2">
        <f t="shared" si="97"/>
        <v>22.43404</v>
      </c>
      <c r="G821" s="2">
        <f t="shared" si="99"/>
        <v>22.063344000000015</v>
      </c>
      <c r="H821" s="2">
        <f t="shared" si="95"/>
        <v>21.151756999999993</v>
      </c>
      <c r="I821" s="2">
        <f t="array" ref="I821">SUMPRODUCT(B805:B824, (ROW(B805:B824)-ROW(B805)+1)) / (20*21/2)</f>
        <v>22.612965714285711</v>
      </c>
      <c r="J821" s="2">
        <f t="shared" si="98"/>
        <v>22.441563112785069</v>
      </c>
      <c r="K821" s="2">
        <f t="shared" si="100"/>
        <v>22.166424219278632</v>
      </c>
    </row>
    <row r="822" spans="1:11" ht="13.5" x14ac:dyDescent="0.25">
      <c r="A822" s="3">
        <f>TITRES_STAT!B825</f>
        <v>43200</v>
      </c>
      <c r="B822" s="6">
        <f>TITRES_STAT!D825</f>
        <v>22.631799999999998</v>
      </c>
      <c r="C822" s="2">
        <f t="shared" si="93"/>
        <v>0</v>
      </c>
      <c r="D822" s="2">
        <f t="shared" si="94"/>
        <v>22.631799999999998</v>
      </c>
      <c r="E822" s="2">
        <f t="shared" si="96"/>
        <v>22.631799999999998</v>
      </c>
      <c r="F822" s="2">
        <f t="shared" si="97"/>
        <v>22.466999999999999</v>
      </c>
      <c r="G822" s="2">
        <f t="shared" si="99"/>
        <v>22.07782000000001</v>
      </c>
      <c r="H822" s="2">
        <f t="shared" si="95"/>
        <v>21.164125499999997</v>
      </c>
      <c r="I822" s="2">
        <f t="array" ref="I822">SUMPRODUCT(B806:B825, (ROW(B806:B825)-ROW(B806)+1)) / (20*21/2)</f>
        <v>22.622382857142856</v>
      </c>
      <c r="J822" s="2">
        <f t="shared" si="98"/>
        <v>22.459680911567443</v>
      </c>
      <c r="K822" s="2">
        <f t="shared" si="100"/>
        <v>22.184674249895156</v>
      </c>
    </row>
    <row r="823" spans="1:11" ht="13.5" x14ac:dyDescent="0.25">
      <c r="A823" s="3">
        <f>TITRES_STAT!B826</f>
        <v>43201</v>
      </c>
      <c r="B823" s="6">
        <f>TITRES_STAT!D826</f>
        <v>22.631799999999998</v>
      </c>
      <c r="C823" s="2">
        <f t="shared" si="93"/>
        <v>0</v>
      </c>
      <c r="D823" s="2">
        <f t="shared" si="94"/>
        <v>22.631799999999998</v>
      </c>
      <c r="E823" s="2">
        <f t="shared" si="96"/>
        <v>22.631799999999998</v>
      </c>
      <c r="F823" s="2">
        <f t="shared" si="97"/>
        <v>22.499959999999998</v>
      </c>
      <c r="G823" s="2">
        <f t="shared" si="99"/>
        <v>22.092296000000015</v>
      </c>
      <c r="H823" s="2">
        <f t="shared" si="95"/>
        <v>21.179508999999999</v>
      </c>
      <c r="I823" s="2">
        <f t="array" ref="I823">SUMPRODUCT(B807:B826, (ROW(B807:B826)-ROW(B807)+1)) / (20*21/2)</f>
        <v>22.628660952380951</v>
      </c>
      <c r="J823" s="2">
        <f t="shared" si="98"/>
        <v>22.476073205703877</v>
      </c>
      <c r="K823" s="2">
        <f t="shared" si="100"/>
        <v>22.202208593036524</v>
      </c>
    </row>
    <row r="824" spans="1:11" ht="13.5" x14ac:dyDescent="0.25">
      <c r="A824" s="3">
        <f>TITRES_STAT!B827</f>
        <v>43202</v>
      </c>
      <c r="B824" s="6">
        <f>TITRES_STAT!D827</f>
        <v>22.631799999999998</v>
      </c>
      <c r="C824" s="2">
        <f t="shared" si="93"/>
        <v>0</v>
      </c>
      <c r="D824" s="2">
        <f t="shared" si="94"/>
        <v>22.631799999999998</v>
      </c>
      <c r="E824" s="2">
        <f t="shared" si="96"/>
        <v>22.631799999999998</v>
      </c>
      <c r="F824" s="2">
        <f t="shared" si="97"/>
        <v>22.532919999999997</v>
      </c>
      <c r="G824" s="2">
        <f t="shared" si="99"/>
        <v>22.10677200000001</v>
      </c>
      <c r="H824" s="2">
        <f t="shared" si="95"/>
        <v>21.194892500000002</v>
      </c>
      <c r="I824" s="2">
        <f t="array" ref="I824">SUMPRODUCT(B808:B827, (ROW(B808:B827)-ROW(B808)+1)) / (20*21/2)</f>
        <v>22.575790476190477</v>
      </c>
      <c r="J824" s="2">
        <f t="shared" si="98"/>
        <v>22.490904328970174</v>
      </c>
      <c r="K824" s="2">
        <f t="shared" si="100"/>
        <v>22.219055314878229</v>
      </c>
    </row>
    <row r="825" spans="1:11" ht="13.5" x14ac:dyDescent="0.25">
      <c r="A825" s="3">
        <f>TITRES_STAT!B828</f>
        <v>43203</v>
      </c>
      <c r="B825" s="6">
        <f>TITRES_STAT!D828</f>
        <v>22.631799999999998</v>
      </c>
      <c r="C825" s="2">
        <f t="shared" si="93"/>
        <v>0</v>
      </c>
      <c r="D825" s="2">
        <f t="shared" si="94"/>
        <v>22.631799999999998</v>
      </c>
      <c r="E825" s="2">
        <f t="shared" si="96"/>
        <v>22.631799999999998</v>
      </c>
      <c r="F825" s="2">
        <f t="shared" si="97"/>
        <v>22.56588</v>
      </c>
      <c r="G825" s="2">
        <f t="shared" si="99"/>
        <v>22.121248000000005</v>
      </c>
      <c r="H825" s="2">
        <f t="shared" si="95"/>
        <v>21.210276000000004</v>
      </c>
      <c r="I825" s="2">
        <f t="array" ref="I825">SUMPRODUCT(B809:B828, (ROW(B809:B828)-ROW(B809)+1)) / (20*21/2)</f>
        <v>22.522581428571428</v>
      </c>
      <c r="J825" s="2">
        <f t="shared" si="98"/>
        <v>22.50432296430635</v>
      </c>
      <c r="K825" s="2">
        <f t="shared" si="100"/>
        <v>22.235241380961437</v>
      </c>
    </row>
    <row r="826" spans="1:11" ht="13.5" x14ac:dyDescent="0.25">
      <c r="A826" s="3">
        <f>TITRES_STAT!B829</f>
        <v>43206</v>
      </c>
      <c r="B826" s="6">
        <f>TITRES_STAT!D829</f>
        <v>22.631799999999998</v>
      </c>
      <c r="C826" s="2">
        <f t="shared" si="93"/>
        <v>0</v>
      </c>
      <c r="D826" s="2">
        <f t="shared" si="94"/>
        <v>22.631799999999998</v>
      </c>
      <c r="E826" s="2">
        <f t="shared" si="96"/>
        <v>22.631799999999998</v>
      </c>
      <c r="F826" s="2">
        <f t="shared" si="97"/>
        <v>22.598839999999999</v>
      </c>
      <c r="G826" s="2">
        <f t="shared" si="99"/>
        <v>22.13572400000001</v>
      </c>
      <c r="H826" s="2">
        <f t="shared" si="95"/>
        <v>21.225659500000003</v>
      </c>
      <c r="I826" s="2">
        <f t="array" ref="I826">SUMPRODUCT(B810:B829, (ROW(B810:B829)-ROW(B810)+1)) / (20*21/2)</f>
        <v>22.472172857142855</v>
      </c>
      <c r="J826" s="2">
        <f t="shared" si="98"/>
        <v>22.516463634372414</v>
      </c>
      <c r="K826" s="2">
        <f t="shared" si="100"/>
        <v>22.25079269935511</v>
      </c>
    </row>
    <row r="827" spans="1:11" ht="13.5" x14ac:dyDescent="0.25">
      <c r="A827" s="3">
        <f>TITRES_STAT!B830</f>
        <v>43207</v>
      </c>
      <c r="B827" s="6">
        <f>TITRES_STAT!D830</f>
        <v>22.043700000000001</v>
      </c>
      <c r="C827" s="2">
        <f t="shared" si="93"/>
        <v>-0.58809999999999718</v>
      </c>
      <c r="D827" s="2">
        <f t="shared" si="94"/>
        <v>22.51418</v>
      </c>
      <c r="E827" s="2">
        <f t="shared" si="96"/>
        <v>22.572989999999997</v>
      </c>
      <c r="F827" s="2">
        <f t="shared" si="97"/>
        <v>22.602394999999998</v>
      </c>
      <c r="G827" s="2">
        <f t="shared" si="99"/>
        <v>22.138438000000001</v>
      </c>
      <c r="H827" s="2">
        <f t="shared" si="95"/>
        <v>21.238102500000004</v>
      </c>
      <c r="I827" s="2">
        <f t="array" ref="I827">SUMPRODUCT(B811:B830, (ROW(B811:B830)-ROW(B811)+1)) / (20*21/2)</f>
        <v>22.424564761904762</v>
      </c>
      <c r="J827" s="2">
        <f t="shared" si="98"/>
        <v>22.471438526336946</v>
      </c>
      <c r="K827" s="2">
        <f t="shared" si="100"/>
        <v>22.242671417027459</v>
      </c>
    </row>
    <row r="828" spans="1:11" ht="13.5" x14ac:dyDescent="0.25">
      <c r="A828" s="3">
        <f>TITRES_STAT!B831</f>
        <v>43208</v>
      </c>
      <c r="B828" s="6">
        <f>TITRES_STAT!D831</f>
        <v>22.043700000000001</v>
      </c>
      <c r="C828" s="2">
        <f t="shared" si="93"/>
        <v>0</v>
      </c>
      <c r="D828" s="2">
        <f t="shared" si="94"/>
        <v>22.396560000000001</v>
      </c>
      <c r="E828" s="2">
        <f t="shared" si="96"/>
        <v>22.51418</v>
      </c>
      <c r="F828" s="2">
        <f t="shared" si="97"/>
        <v>22.572989999999997</v>
      </c>
      <c r="G828" s="2">
        <f t="shared" si="99"/>
        <v>22.141927999999997</v>
      </c>
      <c r="H828" s="2">
        <f t="shared" si="95"/>
        <v>21.250545500000008</v>
      </c>
      <c r="I828" s="2">
        <f t="array" ref="I828">SUMPRODUCT(B812:B831, (ROW(B812:B831)-ROW(B812)+1)) / (20*21/2)</f>
        <v>22.379757142857141</v>
      </c>
      <c r="J828" s="2">
        <f t="shared" si="98"/>
        <v>22.430701523828667</v>
      </c>
      <c r="K828" s="2">
        <f t="shared" si="100"/>
        <v>22.234868616359716</v>
      </c>
    </row>
    <row r="829" spans="1:11" ht="13.5" x14ac:dyDescent="0.25">
      <c r="A829" s="3">
        <f>TITRES_STAT!B832</f>
        <v>43209</v>
      </c>
      <c r="B829" s="6">
        <f>TITRES_STAT!D832</f>
        <v>22.043700000000001</v>
      </c>
      <c r="C829" s="2">
        <f t="shared" si="93"/>
        <v>0</v>
      </c>
      <c r="D829" s="2">
        <f t="shared" si="94"/>
        <v>22.278939999999999</v>
      </c>
      <c r="E829" s="2">
        <f t="shared" si="96"/>
        <v>22.455369999999998</v>
      </c>
      <c r="F829" s="2">
        <f t="shared" si="97"/>
        <v>22.543585</v>
      </c>
      <c r="G829" s="2">
        <f t="shared" si="99"/>
        <v>22.145417999999996</v>
      </c>
      <c r="H829" s="2">
        <f t="shared" si="95"/>
        <v>21.262988500000009</v>
      </c>
      <c r="I829" s="2">
        <f t="array" ref="I829">SUMPRODUCT(B813:B832, (ROW(B813:B832)-ROW(B813)+1)) / (20*21/2)</f>
        <v>22.33775</v>
      </c>
      <c r="J829" s="2">
        <f t="shared" si="98"/>
        <v>22.393844235844984</v>
      </c>
      <c r="K829" s="2">
        <f t="shared" si="100"/>
        <v>22.22737180787502</v>
      </c>
    </row>
    <row r="830" spans="1:11" ht="13.5" x14ac:dyDescent="0.25">
      <c r="A830" s="3">
        <f>TITRES_STAT!B833</f>
        <v>43210</v>
      </c>
      <c r="B830" s="6">
        <f>TITRES_STAT!D833</f>
        <v>22.043700000000001</v>
      </c>
      <c r="C830" s="2">
        <f t="shared" si="93"/>
        <v>0</v>
      </c>
      <c r="D830" s="2">
        <f t="shared" si="94"/>
        <v>22.16132</v>
      </c>
      <c r="E830" s="2">
        <f t="shared" si="96"/>
        <v>22.396560000000001</v>
      </c>
      <c r="F830" s="2">
        <f t="shared" si="97"/>
        <v>22.51418</v>
      </c>
      <c r="G830" s="2">
        <f t="shared" si="99"/>
        <v>22.148907999999995</v>
      </c>
      <c r="H830" s="2">
        <f t="shared" si="95"/>
        <v>21.275431500000014</v>
      </c>
      <c r="I830" s="2">
        <f t="array" ref="I830">SUMPRODUCT(B814:B833, (ROW(B814:B833)-ROW(B814)+1)) / (20*21/2)</f>
        <v>22.298543333333331</v>
      </c>
      <c r="J830" s="2">
        <f t="shared" si="98"/>
        <v>22.36049716576451</v>
      </c>
      <c r="K830" s="2">
        <f t="shared" si="100"/>
        <v>22.22016899187992</v>
      </c>
    </row>
    <row r="831" spans="1:11" ht="13.5" x14ac:dyDescent="0.25">
      <c r="A831" s="3">
        <f>TITRES_STAT!B834</f>
        <v>43213</v>
      </c>
      <c r="B831" s="6">
        <f>TITRES_STAT!D834</f>
        <v>22.043700000000001</v>
      </c>
      <c r="C831" s="2">
        <f t="shared" si="93"/>
        <v>0</v>
      </c>
      <c r="D831" s="2">
        <f t="shared" si="94"/>
        <v>22.043700000000001</v>
      </c>
      <c r="E831" s="2">
        <f t="shared" si="96"/>
        <v>22.33775</v>
      </c>
      <c r="F831" s="2">
        <f t="shared" si="97"/>
        <v>22.484774999999999</v>
      </c>
      <c r="G831" s="2">
        <f t="shared" si="99"/>
        <v>22.152397999999994</v>
      </c>
      <c r="H831" s="2">
        <f t="shared" si="95"/>
        <v>21.287874500000015</v>
      </c>
      <c r="I831" s="2">
        <f t="array" ref="I831">SUMPRODUCT(B815:B834, (ROW(B815:B834)-ROW(B815)+1)) / (20*21/2)</f>
        <v>22.262137142857142</v>
      </c>
      <c r="J831" s="2">
        <f t="shared" si="98"/>
        <v>22.33032600712027</v>
      </c>
      <c r="K831" s="2">
        <f t="shared" si="100"/>
        <v>22.213248639257177</v>
      </c>
    </row>
    <row r="832" spans="1:11" ht="13.5" x14ac:dyDescent="0.25">
      <c r="A832" s="3">
        <f>TITRES_STAT!B835</f>
        <v>43214</v>
      </c>
      <c r="B832" s="6">
        <f>TITRES_STAT!D835</f>
        <v>22.043700000000001</v>
      </c>
      <c r="C832" s="2">
        <f t="shared" si="93"/>
        <v>0</v>
      </c>
      <c r="D832" s="2">
        <f t="shared" si="94"/>
        <v>22.043700000000001</v>
      </c>
      <c r="E832" s="2">
        <f t="shared" si="96"/>
        <v>22.278939999999999</v>
      </c>
      <c r="F832" s="2">
        <f t="shared" si="97"/>
        <v>22.455369999999998</v>
      </c>
      <c r="G832" s="2">
        <f t="shared" si="99"/>
        <v>22.15588799999999</v>
      </c>
      <c r="H832" s="2">
        <f t="shared" si="95"/>
        <v>21.30031750000002</v>
      </c>
      <c r="I832" s="2">
        <f t="array" ref="I832">SUMPRODUCT(B816:B835, (ROW(B816:B835)-ROW(B816)+1)) / (20*21/2)</f>
        <v>22.228531428571426</v>
      </c>
      <c r="J832" s="2">
        <f t="shared" si="98"/>
        <v>22.303028292156434</v>
      </c>
      <c r="K832" s="2">
        <f t="shared" si="100"/>
        <v>22.206599673011798</v>
      </c>
    </row>
    <row r="833" spans="1:11" ht="13.5" x14ac:dyDescent="0.25">
      <c r="A833" s="3">
        <f>TITRES_STAT!B836</f>
        <v>43215</v>
      </c>
      <c r="B833" s="6">
        <f>TITRES_STAT!D836</f>
        <v>22.043700000000001</v>
      </c>
      <c r="C833" s="2">
        <f t="shared" si="93"/>
        <v>0</v>
      </c>
      <c r="D833" s="2">
        <f t="shared" si="94"/>
        <v>22.043700000000001</v>
      </c>
      <c r="E833" s="2">
        <f t="shared" si="96"/>
        <v>22.220130000000001</v>
      </c>
      <c r="F833" s="2">
        <f t="shared" si="97"/>
        <v>22.425964999999998</v>
      </c>
      <c r="G833" s="2">
        <f t="shared" si="99"/>
        <v>22.159377999999993</v>
      </c>
      <c r="H833" s="2">
        <f t="shared" si="95"/>
        <v>21.312760500000021</v>
      </c>
      <c r="I833" s="2">
        <f t="array" ref="I833">SUMPRODUCT(B817:B836, (ROW(B817:B836)-ROW(B817)+1)) / (20*21/2)</f>
        <v>22.197726190476185</v>
      </c>
      <c r="J833" s="2">
        <f t="shared" si="98"/>
        <v>22.278330359570106</v>
      </c>
      <c r="K833" s="2">
        <f t="shared" si="100"/>
        <v>22.200211450540746</v>
      </c>
    </row>
    <row r="834" spans="1:11" ht="13.5" x14ac:dyDescent="0.25">
      <c r="A834" s="3">
        <f>TITRES_STAT!B837</f>
        <v>43216</v>
      </c>
      <c r="B834" s="6">
        <f>TITRES_STAT!D837</f>
        <v>22.043700000000001</v>
      </c>
      <c r="C834" s="2">
        <f t="shared" si="93"/>
        <v>0</v>
      </c>
      <c r="D834" s="2">
        <f t="shared" si="94"/>
        <v>22.043700000000001</v>
      </c>
      <c r="E834" s="2">
        <f t="shared" si="96"/>
        <v>22.16132</v>
      </c>
      <c r="F834" s="2">
        <f t="shared" si="97"/>
        <v>22.396560000000001</v>
      </c>
      <c r="G834" s="2">
        <f t="shared" si="99"/>
        <v>22.162867999999989</v>
      </c>
      <c r="H834" s="2">
        <f t="shared" si="95"/>
        <v>21.325203500000026</v>
      </c>
      <c r="I834" s="2">
        <f t="array" ref="I834">SUMPRODUCT(B818:B837, (ROW(B818:B837)-ROW(B818)+1)) / (20*21/2)</f>
        <v>22.169721428571428</v>
      </c>
      <c r="J834" s="2">
        <f t="shared" si="98"/>
        <v>22.255984611039619</v>
      </c>
      <c r="K834" s="2">
        <f t="shared" si="100"/>
        <v>22.194073746597972</v>
      </c>
    </row>
    <row r="835" spans="1:11" ht="13.5" x14ac:dyDescent="0.25">
      <c r="A835" s="3">
        <f>TITRES_STAT!B838</f>
        <v>43217</v>
      </c>
      <c r="B835" s="6">
        <f>TITRES_STAT!D838</f>
        <v>22.043700000000001</v>
      </c>
      <c r="C835" s="2">
        <f t="shared" si="93"/>
        <v>0</v>
      </c>
      <c r="D835" s="2">
        <f t="shared" si="94"/>
        <v>22.043700000000001</v>
      </c>
      <c r="E835" s="2">
        <f t="shared" si="96"/>
        <v>22.102510000000002</v>
      </c>
      <c r="F835" s="2">
        <f t="shared" si="97"/>
        <v>22.367155</v>
      </c>
      <c r="G835" s="2">
        <f t="shared" si="99"/>
        <v>22.166357999999988</v>
      </c>
      <c r="H835" s="2">
        <f t="shared" si="95"/>
        <v>21.337646500000023</v>
      </c>
      <c r="I835" s="2">
        <f t="array" ref="I835">SUMPRODUCT(B819:B838, (ROW(B819:B838)-ROW(B819)+1)) / (20*21/2)</f>
        <v>22.14451714285714</v>
      </c>
      <c r="J835" s="2">
        <f t="shared" si="98"/>
        <v>22.235767029035845</v>
      </c>
      <c r="K835" s="2">
        <f t="shared" si="100"/>
        <v>22.188176736927463</v>
      </c>
    </row>
    <row r="836" spans="1:11" ht="13.5" x14ac:dyDescent="0.25">
      <c r="A836" s="3">
        <f>TITRES_STAT!B839</f>
        <v>43220</v>
      </c>
      <c r="B836" s="6">
        <f>TITRES_STAT!D839</f>
        <v>22.043700000000001</v>
      </c>
      <c r="C836" s="2">
        <f t="shared" ref="C836:C899" si="101">B836-B835</f>
        <v>0</v>
      </c>
      <c r="D836" s="2">
        <f t="shared" si="94"/>
        <v>22.043700000000001</v>
      </c>
      <c r="E836" s="2">
        <f t="shared" si="96"/>
        <v>22.043700000000001</v>
      </c>
      <c r="F836" s="2">
        <f t="shared" si="97"/>
        <v>22.33775</v>
      </c>
      <c r="G836" s="2">
        <f t="shared" si="99"/>
        <v>22.169847999999988</v>
      </c>
      <c r="H836" s="2">
        <f t="shared" si="95"/>
        <v>21.350089500000028</v>
      </c>
      <c r="I836" s="2">
        <f t="array" ref="I836">SUMPRODUCT(B820:B839, (ROW(B820:B839)-ROW(B820)+1)) / (20*21/2)</f>
        <v>22.122113333333331</v>
      </c>
      <c r="J836" s="2">
        <f t="shared" si="98"/>
        <v>22.217474931032431</v>
      </c>
      <c r="K836" s="2">
        <f t="shared" si="100"/>
        <v>22.182510982538151</v>
      </c>
    </row>
    <row r="837" spans="1:11" ht="13.5" x14ac:dyDescent="0.25">
      <c r="A837" s="3">
        <f>TITRES_STAT!B840</f>
        <v>43222</v>
      </c>
      <c r="B837" s="6">
        <f>TITRES_STAT!D840</f>
        <v>22.043700000000001</v>
      </c>
      <c r="C837" s="2">
        <f t="shared" si="101"/>
        <v>0</v>
      </c>
      <c r="D837" s="2">
        <f t="shared" si="94"/>
        <v>22.043700000000001</v>
      </c>
      <c r="E837" s="2">
        <f t="shared" si="96"/>
        <v>22.043700000000001</v>
      </c>
      <c r="F837" s="2">
        <f t="shared" si="97"/>
        <v>22.308344999999999</v>
      </c>
      <c r="G837" s="2">
        <f t="shared" si="99"/>
        <v>22.17333799999999</v>
      </c>
      <c r="H837" s="2">
        <f t="shared" si="95"/>
        <v>21.362532500000029</v>
      </c>
      <c r="I837" s="2">
        <f t="array" ref="I837">SUMPRODUCT(B821:B840, (ROW(B821:B840)-ROW(B821)+1)) / (20*21/2)</f>
        <v>22.102509999999995</v>
      </c>
      <c r="J837" s="2">
        <f t="shared" si="98"/>
        <v>22.200924937600771</v>
      </c>
      <c r="K837" s="2">
        <f t="shared" si="100"/>
        <v>22.177067414595477</v>
      </c>
    </row>
    <row r="838" spans="1:11" ht="13.5" x14ac:dyDescent="0.25">
      <c r="A838" s="3">
        <f>TITRES_STAT!B841</f>
        <v>43223</v>
      </c>
      <c r="B838" s="6">
        <f>TITRES_STAT!D841</f>
        <v>22.043700000000001</v>
      </c>
      <c r="C838" s="2">
        <f t="shared" si="101"/>
        <v>0</v>
      </c>
      <c r="D838" s="2">
        <f t="shared" ref="D838:D901" si="102">AVERAGE(B834:B838)</f>
        <v>22.043700000000001</v>
      </c>
      <c r="E838" s="2">
        <f t="shared" si="96"/>
        <v>22.043700000000001</v>
      </c>
      <c r="F838" s="2">
        <f t="shared" si="97"/>
        <v>22.278939999999999</v>
      </c>
      <c r="G838" s="2">
        <f t="shared" si="99"/>
        <v>22.176827999999986</v>
      </c>
      <c r="H838" s="2">
        <f t="shared" si="95"/>
        <v>21.374975500000033</v>
      </c>
      <c r="I838" s="2">
        <f t="array" ref="I838">SUMPRODUCT(B822:B841, (ROW(B822:B841)-ROW(B822)+1)) / (20*21/2)</f>
        <v>22.085707142857142</v>
      </c>
      <c r="J838" s="2">
        <f t="shared" si="98"/>
        <v>22.185951134019746</v>
      </c>
      <c r="K838" s="2">
        <f t="shared" si="100"/>
        <v>22.171837319905457</v>
      </c>
    </row>
    <row r="839" spans="1:11" ht="13.5" x14ac:dyDescent="0.25">
      <c r="A839" s="3">
        <f>TITRES_STAT!B842</f>
        <v>43224</v>
      </c>
      <c r="B839" s="6">
        <f>TITRES_STAT!D842</f>
        <v>22.043700000000001</v>
      </c>
      <c r="C839" s="2">
        <f t="shared" si="101"/>
        <v>0</v>
      </c>
      <c r="D839" s="2">
        <f t="shared" si="102"/>
        <v>22.043700000000001</v>
      </c>
      <c r="E839" s="2">
        <f t="shared" si="96"/>
        <v>22.043700000000001</v>
      </c>
      <c r="F839" s="2">
        <f t="shared" si="97"/>
        <v>22.249535000000002</v>
      </c>
      <c r="G839" s="2">
        <f t="shared" si="99"/>
        <v>22.179541999999987</v>
      </c>
      <c r="H839" s="2">
        <f t="shared" si="95"/>
        <v>21.387418500000035</v>
      </c>
      <c r="I839" s="2">
        <f t="array" ref="I839">SUMPRODUCT(B823:B842, (ROW(B823:B842)-ROW(B823)+1)) / (20*21/2)</f>
        <v>22.071704761904762</v>
      </c>
      <c r="J839" s="2">
        <f t="shared" si="98"/>
        <v>22.172403406970247</v>
      </c>
      <c r="K839" s="2">
        <f t="shared" si="100"/>
        <v>22.166812326967989</v>
      </c>
    </row>
    <row r="840" spans="1:11" ht="13.5" x14ac:dyDescent="0.25">
      <c r="A840" s="3">
        <f>TITRES_STAT!B843</f>
        <v>43227</v>
      </c>
      <c r="B840" s="6">
        <f>TITRES_STAT!D843</f>
        <v>22.043700000000001</v>
      </c>
      <c r="C840" s="2">
        <f t="shared" si="101"/>
        <v>0</v>
      </c>
      <c r="D840" s="2">
        <f t="shared" si="102"/>
        <v>22.043700000000001</v>
      </c>
      <c r="E840" s="2">
        <f t="shared" si="96"/>
        <v>22.043700000000001</v>
      </c>
      <c r="F840" s="2">
        <f t="shared" si="97"/>
        <v>22.220130000000001</v>
      </c>
      <c r="G840" s="2">
        <f t="shared" si="99"/>
        <v>22.186133999999985</v>
      </c>
      <c r="H840" s="2">
        <f t="shared" si="95"/>
        <v>21.399861500000032</v>
      </c>
      <c r="I840" s="2">
        <f t="array" ref="I840">SUMPRODUCT(B824:B843, (ROW(B824:B843)-ROW(B824)+1)) / (20*21/2)</f>
        <v>22.060502857142854</v>
      </c>
      <c r="J840" s="2">
        <f t="shared" si="98"/>
        <v>22.160145939639747</v>
      </c>
      <c r="K840" s="2">
        <f t="shared" si="100"/>
        <v>22.161984392577086</v>
      </c>
    </row>
    <row r="841" spans="1:11" ht="13.5" x14ac:dyDescent="0.25">
      <c r="A841" s="3">
        <f>TITRES_STAT!B844</f>
        <v>43228</v>
      </c>
      <c r="B841" s="6">
        <f>TITRES_STAT!D844</f>
        <v>22.043700000000001</v>
      </c>
      <c r="C841" s="2">
        <f t="shared" si="101"/>
        <v>0</v>
      </c>
      <c r="D841" s="2">
        <f t="shared" si="102"/>
        <v>22.043700000000001</v>
      </c>
      <c r="E841" s="2">
        <f t="shared" si="96"/>
        <v>22.043700000000001</v>
      </c>
      <c r="F841" s="2">
        <f t="shared" si="97"/>
        <v>22.190725</v>
      </c>
      <c r="G841" s="2">
        <f t="shared" si="99"/>
        <v>22.192725999999983</v>
      </c>
      <c r="H841" s="2">
        <f t="shared" si="95"/>
        <v>21.412304500000037</v>
      </c>
      <c r="I841" s="2">
        <f t="array" ref="I841">SUMPRODUCT(B825:B844, (ROW(B825:B844)-ROW(B825)+1)) / (20*21/2)</f>
        <v>22.052101428571426</v>
      </c>
      <c r="J841" s="2">
        <f t="shared" si="98"/>
        <v>22.149055850150248</v>
      </c>
      <c r="K841" s="2">
        <f t="shared" si="100"/>
        <v>22.157345788946611</v>
      </c>
    </row>
    <row r="842" spans="1:11" ht="13.5" x14ac:dyDescent="0.25">
      <c r="A842" s="3">
        <f>TITRES_STAT!B845</f>
        <v>43229</v>
      </c>
      <c r="B842" s="6">
        <f>TITRES_STAT!D845</f>
        <v>22.043700000000001</v>
      </c>
      <c r="C842" s="2">
        <f t="shared" si="101"/>
        <v>0</v>
      </c>
      <c r="D842" s="2">
        <f t="shared" si="102"/>
        <v>22.043700000000001</v>
      </c>
      <c r="E842" s="2">
        <f t="shared" si="96"/>
        <v>22.043700000000001</v>
      </c>
      <c r="F842" s="2">
        <f t="shared" si="97"/>
        <v>22.16132</v>
      </c>
      <c r="G842" s="2">
        <f t="shared" si="99"/>
        <v>22.19931799999998</v>
      </c>
      <c r="H842" s="2">
        <f t="shared" ref="H842:H905" si="103">AVERAGE(B643:B842)</f>
        <v>21.424747500000038</v>
      </c>
      <c r="I842" s="2">
        <f t="array" ref="I842">SUMPRODUCT(B826:B845, (ROW(B826:B845)-ROW(B826)+1)) / (20*21/2)</f>
        <v>22.046500476190474</v>
      </c>
      <c r="J842" s="2">
        <f t="shared" si="98"/>
        <v>22.139021959659747</v>
      </c>
      <c r="K842" s="2">
        <f t="shared" si="100"/>
        <v>22.15288909134086</v>
      </c>
    </row>
    <row r="843" spans="1:11" ht="13.5" x14ac:dyDescent="0.25">
      <c r="A843" s="3">
        <f>TITRES_STAT!B846</f>
        <v>43230</v>
      </c>
      <c r="B843" s="6">
        <f>TITRES_STAT!D846</f>
        <v>22.043700000000001</v>
      </c>
      <c r="C843" s="2">
        <f t="shared" si="101"/>
        <v>0</v>
      </c>
      <c r="D843" s="2">
        <f t="shared" si="102"/>
        <v>22.043700000000001</v>
      </c>
      <c r="E843" s="2">
        <f t="shared" si="96"/>
        <v>22.043700000000001</v>
      </c>
      <c r="F843" s="2">
        <f t="shared" si="97"/>
        <v>22.131914999999999</v>
      </c>
      <c r="G843" s="2">
        <f t="shared" si="99"/>
        <v>22.205909999999982</v>
      </c>
      <c r="H843" s="2">
        <f t="shared" si="103"/>
        <v>21.437190500000042</v>
      </c>
      <c r="I843" s="2">
        <f t="array" ref="I843">SUMPRODUCT(B827:B846, (ROW(B827:B846)-ROW(B827)+1)) / (20*21/2)</f>
        <v>22.043699999999998</v>
      </c>
      <c r="J843" s="2">
        <f t="shared" si="98"/>
        <v>22.129943677787388</v>
      </c>
      <c r="K843" s="2">
        <f t="shared" si="100"/>
        <v>22.148607166190239</v>
      </c>
    </row>
    <row r="844" spans="1:11" ht="13.5" x14ac:dyDescent="0.25">
      <c r="A844" s="3">
        <f>TITRES_STAT!B847</f>
        <v>43231</v>
      </c>
      <c r="B844" s="6">
        <f>TITRES_STAT!D847</f>
        <v>22.043700000000001</v>
      </c>
      <c r="C844" s="2">
        <f t="shared" si="101"/>
        <v>0</v>
      </c>
      <c r="D844" s="2">
        <f t="shared" si="102"/>
        <v>22.043700000000001</v>
      </c>
      <c r="E844" s="2">
        <f t="shared" ref="E844:E907" si="104">AVERAGE(B835:B844)</f>
        <v>22.043700000000001</v>
      </c>
      <c r="F844" s="2">
        <f t="shared" si="97"/>
        <v>22.102510000000002</v>
      </c>
      <c r="G844" s="2">
        <f t="shared" si="99"/>
        <v>22.212501999999983</v>
      </c>
      <c r="H844" s="2">
        <f t="shared" si="103"/>
        <v>21.449633500000047</v>
      </c>
      <c r="I844" s="2">
        <f t="array" ref="I844">SUMPRODUCT(B828:B847, (ROW(B828:B847)-ROW(B828)+1)) / (20*21/2)</f>
        <v>22.043699999999998</v>
      </c>
      <c r="J844" s="2">
        <f t="shared" si="98"/>
        <v>22.121729994188588</v>
      </c>
      <c r="K844" s="2">
        <f t="shared" si="100"/>
        <v>22.144493159672972</v>
      </c>
    </row>
    <row r="845" spans="1:11" ht="13.5" x14ac:dyDescent="0.25">
      <c r="A845" s="3">
        <f>TITRES_STAT!B848</f>
        <v>43234</v>
      </c>
      <c r="B845" s="6">
        <f>TITRES_STAT!D848</f>
        <v>22.043700000000001</v>
      </c>
      <c r="C845" s="2">
        <f t="shared" si="101"/>
        <v>0</v>
      </c>
      <c r="D845" s="2">
        <f t="shared" si="102"/>
        <v>22.043700000000001</v>
      </c>
      <c r="E845" s="2">
        <f t="shared" si="104"/>
        <v>22.043700000000001</v>
      </c>
      <c r="F845" s="2">
        <f t="shared" si="97"/>
        <v>22.073105000000002</v>
      </c>
      <c r="G845" s="2">
        <f t="shared" si="99"/>
        <v>22.219093999999977</v>
      </c>
      <c r="H845" s="2">
        <f t="shared" si="103"/>
        <v>21.462076500000045</v>
      </c>
      <c r="I845" s="2">
        <f t="array" ref="I845">SUMPRODUCT(B829:B848, (ROW(B829:B848)-ROW(B829)+1)) / (20*21/2)</f>
        <v>22.043699999999998</v>
      </c>
      <c r="J845" s="2">
        <f t="shared" si="98"/>
        <v>22.114298566170625</v>
      </c>
      <c r="K845" s="2">
        <f t="shared" si="100"/>
        <v>22.140540486744619</v>
      </c>
    </row>
    <row r="846" spans="1:11" ht="13.5" x14ac:dyDescent="0.25">
      <c r="A846" s="3">
        <f>TITRES_STAT!B849</f>
        <v>43235</v>
      </c>
      <c r="B846" s="6">
        <f>TITRES_STAT!D849</f>
        <v>22.043700000000001</v>
      </c>
      <c r="C846" s="2">
        <f t="shared" si="101"/>
        <v>0</v>
      </c>
      <c r="D846" s="2">
        <f t="shared" si="102"/>
        <v>22.043700000000001</v>
      </c>
      <c r="E846" s="2">
        <f t="shared" si="104"/>
        <v>22.043700000000001</v>
      </c>
      <c r="F846" s="2">
        <f t="shared" si="97"/>
        <v>22.043700000000001</v>
      </c>
      <c r="G846" s="2">
        <f t="shared" si="99"/>
        <v>22.225685999999978</v>
      </c>
      <c r="H846" s="2">
        <f t="shared" si="103"/>
        <v>21.474519500000046</v>
      </c>
      <c r="I846" s="2">
        <f t="array" ref="I846">SUMPRODUCT(B830:B849, (ROW(B830:B849)-ROW(B830)+1)) / (20*21/2)</f>
        <v>22.043699999999998</v>
      </c>
      <c r="J846" s="2">
        <f t="shared" si="98"/>
        <v>22.107574893201992</v>
      </c>
      <c r="K846" s="2">
        <f t="shared" si="100"/>
        <v>22.136742820597771</v>
      </c>
    </row>
    <row r="847" spans="1:11" ht="13.5" x14ac:dyDescent="0.25">
      <c r="A847" s="3">
        <f>TITRES_STAT!B850</f>
        <v>43236</v>
      </c>
      <c r="B847" s="6">
        <f>TITRES_STAT!D850</f>
        <v>22.043700000000001</v>
      </c>
      <c r="C847" s="2">
        <f t="shared" si="101"/>
        <v>0</v>
      </c>
      <c r="D847" s="2">
        <f t="shared" si="102"/>
        <v>22.043700000000001</v>
      </c>
      <c r="E847" s="2">
        <f t="shared" si="104"/>
        <v>22.043700000000001</v>
      </c>
      <c r="F847" s="2">
        <f t="shared" si="97"/>
        <v>22.043700000000001</v>
      </c>
      <c r="G847" s="2">
        <f t="shared" si="99"/>
        <v>22.23227799999998</v>
      </c>
      <c r="H847" s="2">
        <f t="shared" si="103"/>
        <v>21.48696250000005</v>
      </c>
      <c r="I847" s="2">
        <f t="array" ref="I847">SUMPRODUCT(B831:B850, (ROW(B831:B850)-ROW(B831)+1)) / (20*21/2)</f>
        <v>22.09848095238095</v>
      </c>
      <c r="J847" s="2">
        <f t="shared" si="98"/>
        <v>22.101491570039897</v>
      </c>
      <c r="K847" s="2">
        <f t="shared" si="100"/>
        <v>22.133094082535113</v>
      </c>
    </row>
    <row r="848" spans="1:11" ht="13.5" x14ac:dyDescent="0.25">
      <c r="A848" s="3">
        <f>TITRES_STAT!B851</f>
        <v>43237</v>
      </c>
      <c r="B848" s="6">
        <f>TITRES_STAT!D851</f>
        <v>22.043700000000001</v>
      </c>
      <c r="C848" s="2">
        <f t="shared" si="101"/>
        <v>0</v>
      </c>
      <c r="D848" s="2">
        <f t="shared" si="102"/>
        <v>22.043700000000001</v>
      </c>
      <c r="E848" s="2">
        <f t="shared" si="104"/>
        <v>22.043700000000001</v>
      </c>
      <c r="F848" s="2">
        <f t="shared" si="97"/>
        <v>22.043700000000001</v>
      </c>
      <c r="G848" s="2">
        <f t="shared" si="99"/>
        <v>22.238869999999974</v>
      </c>
      <c r="H848" s="2">
        <f t="shared" si="103"/>
        <v>21.499405500000051</v>
      </c>
      <c r="I848" s="2">
        <f t="array" ref="I848">SUMPRODUCT(B832:B851, (ROW(B832:B851)-ROW(B832)+1)) / (20*21/2)</f>
        <v>22.153427619047619</v>
      </c>
      <c r="J848" s="2">
        <f t="shared" si="98"/>
        <v>22.095987610988477</v>
      </c>
      <c r="K848" s="2">
        <f t="shared" si="100"/>
        <v>22.129588432239618</v>
      </c>
    </row>
    <row r="849" spans="1:11" ht="13.5" x14ac:dyDescent="0.25">
      <c r="A849" s="3">
        <f>TITRES_STAT!B852</f>
        <v>43238</v>
      </c>
      <c r="B849" s="6">
        <f>TITRES_STAT!D852</f>
        <v>22.043700000000001</v>
      </c>
      <c r="C849" s="2">
        <f t="shared" si="101"/>
        <v>0</v>
      </c>
      <c r="D849" s="2">
        <f t="shared" si="102"/>
        <v>22.043700000000001</v>
      </c>
      <c r="E849" s="2">
        <f t="shared" si="104"/>
        <v>22.043700000000001</v>
      </c>
      <c r="F849" s="2">
        <f t="shared" si="97"/>
        <v>22.043700000000001</v>
      </c>
      <c r="G849" s="2">
        <f t="shared" si="99"/>
        <v>22.245461999999975</v>
      </c>
      <c r="H849" s="2">
        <f t="shared" si="103"/>
        <v>21.511848500000056</v>
      </c>
      <c r="I849" s="2">
        <f t="array" ref="I849">SUMPRODUCT(B833:B852, (ROW(B833:B852)-ROW(B833)+1)) / (20*21/2)</f>
        <v>22.205490000000001</v>
      </c>
      <c r="J849" s="2">
        <f t="shared" si="98"/>
        <v>22.091007838513384</v>
      </c>
      <c r="K849" s="2">
        <f t="shared" si="100"/>
        <v>22.126220258426301</v>
      </c>
    </row>
    <row r="850" spans="1:11" ht="13.5" x14ac:dyDescent="0.25">
      <c r="A850" s="3">
        <f>TITRES_STAT!B853</f>
        <v>43241</v>
      </c>
      <c r="B850" s="6">
        <f>TITRES_STAT!D853</f>
        <v>22.6189</v>
      </c>
      <c r="C850" s="2">
        <f t="shared" si="101"/>
        <v>0.57519999999999882</v>
      </c>
      <c r="D850" s="2">
        <f t="shared" si="102"/>
        <v>22.158740000000002</v>
      </c>
      <c r="E850" s="2">
        <f t="shared" si="104"/>
        <v>22.101220000000001</v>
      </c>
      <c r="F850" s="2">
        <f t="shared" si="97"/>
        <v>22.07246</v>
      </c>
      <c r="G850" s="2">
        <f t="shared" si="99"/>
        <v>22.263557999999975</v>
      </c>
      <c r="H850" s="2">
        <f t="shared" si="103"/>
        <v>21.527167500000061</v>
      </c>
      <c r="I850" s="2">
        <f t="array" ref="I850">SUMPRODUCT(B834:B853, (ROW(B834:B853)-ROW(B834)+1)) / (20*21/2)</f>
        <v>22.254668095238095</v>
      </c>
      <c r="J850" s="2">
        <f t="shared" si="98"/>
        <v>22.141283282464489</v>
      </c>
      <c r="K850" s="2">
        <f t="shared" si="100"/>
        <v>22.14554103260566</v>
      </c>
    </row>
    <row r="851" spans="1:11" ht="13.5" x14ac:dyDescent="0.25">
      <c r="A851" s="3">
        <f>TITRES_STAT!B854</f>
        <v>43242</v>
      </c>
      <c r="B851" s="6">
        <f>TITRES_STAT!D854</f>
        <v>22.6494</v>
      </c>
      <c r="C851" s="2">
        <f t="shared" si="101"/>
        <v>3.0499999999999972E-2</v>
      </c>
      <c r="D851" s="2">
        <f t="shared" si="102"/>
        <v>22.279879999999999</v>
      </c>
      <c r="E851" s="2">
        <f t="shared" si="104"/>
        <v>22.161790000000003</v>
      </c>
      <c r="F851" s="2">
        <f t="shared" si="97"/>
        <v>22.102745000000002</v>
      </c>
      <c r="G851" s="2">
        <f t="shared" si="99"/>
        <v>22.282263999999973</v>
      </c>
      <c r="H851" s="2">
        <f t="shared" si="103"/>
        <v>21.542639000000058</v>
      </c>
      <c r="I851" s="2">
        <f t="array" ref="I851">SUMPRODUCT(B835:B854, (ROW(B835:B854)-ROW(B835)+1)) / (20*21/2)</f>
        <v>22.300961904761905</v>
      </c>
      <c r="J851" s="2">
        <f t="shared" si="98"/>
        <v>22.189675350801203</v>
      </c>
      <c r="K851" s="2">
        <f t="shared" si="100"/>
        <v>22.165300207797596</v>
      </c>
    </row>
    <row r="852" spans="1:11" ht="13.5" x14ac:dyDescent="0.25">
      <c r="A852" s="3">
        <f>TITRES_STAT!B855</f>
        <v>43243</v>
      </c>
      <c r="B852" s="6">
        <f>TITRES_STAT!D855</f>
        <v>22.6494</v>
      </c>
      <c r="C852" s="2">
        <f t="shared" si="101"/>
        <v>0</v>
      </c>
      <c r="D852" s="2">
        <f t="shared" si="102"/>
        <v>22.401019999999999</v>
      </c>
      <c r="E852" s="2">
        <f t="shared" si="104"/>
        <v>22.222360000000002</v>
      </c>
      <c r="F852" s="2">
        <f t="shared" ref="F852:F915" si="105">AVERAGE(B833:B852)</f>
        <v>22.133030000000002</v>
      </c>
      <c r="G852" s="2">
        <f t="shared" si="99"/>
        <v>22.295799999999975</v>
      </c>
      <c r="H852" s="2">
        <f t="shared" si="103"/>
        <v>21.558110500000062</v>
      </c>
      <c r="I852" s="2">
        <f t="array" ref="I852">SUMPRODUCT(B836:B855, (ROW(B836:B855)-ROW(B836)+1)) / (20*21/2)</f>
        <v>22.344371428571428</v>
      </c>
      <c r="J852" s="2">
        <f t="shared" si="98"/>
        <v>22.233458650724899</v>
      </c>
      <c r="K852" s="2">
        <f t="shared" si="100"/>
        <v>22.184284513374163</v>
      </c>
    </row>
    <row r="853" spans="1:11" ht="13.5" x14ac:dyDescent="0.25">
      <c r="A853" s="3">
        <f>TITRES_STAT!B856</f>
        <v>43244</v>
      </c>
      <c r="B853" s="6">
        <f>TITRES_STAT!D856</f>
        <v>22.6494</v>
      </c>
      <c r="C853" s="2">
        <f t="shared" si="101"/>
        <v>0</v>
      </c>
      <c r="D853" s="2">
        <f t="shared" si="102"/>
        <v>22.52216</v>
      </c>
      <c r="E853" s="2">
        <f t="shared" si="104"/>
        <v>22.282930000000004</v>
      </c>
      <c r="F853" s="2">
        <f t="shared" si="105"/>
        <v>22.163315000000004</v>
      </c>
      <c r="G853" s="2">
        <f t="shared" si="99"/>
        <v>22.309335999999977</v>
      </c>
      <c r="H853" s="2">
        <f t="shared" si="103"/>
        <v>21.573582000000066</v>
      </c>
      <c r="I853" s="2">
        <f t="array" ref="I853">SUMPRODUCT(B837:B856, (ROW(B837:B856)-ROW(B837)+1)) / (20*21/2)</f>
        <v>22.384896666666666</v>
      </c>
      <c r="J853" s="2">
        <f t="shared" ref="J853:J916" si="106">$J$4*B853+J852*(1-$J$4)</f>
        <v>22.273072112560623</v>
      </c>
      <c r="K853" s="2">
        <f t="shared" si="100"/>
        <v>22.202524336379099</v>
      </c>
    </row>
    <row r="854" spans="1:11" ht="13.5" x14ac:dyDescent="0.25">
      <c r="A854" s="3">
        <f>TITRES_STAT!B857</f>
        <v>43245</v>
      </c>
      <c r="B854" s="6">
        <f>TITRES_STAT!D857</f>
        <v>22.6494</v>
      </c>
      <c r="C854" s="2">
        <f t="shared" si="101"/>
        <v>0</v>
      </c>
      <c r="D854" s="2">
        <f t="shared" si="102"/>
        <v>22.6433</v>
      </c>
      <c r="E854" s="2">
        <f t="shared" si="104"/>
        <v>22.343500000000006</v>
      </c>
      <c r="F854" s="2">
        <f t="shared" si="105"/>
        <v>22.193600000000004</v>
      </c>
      <c r="G854" s="2">
        <f t="shared" si="99"/>
        <v>22.322871999999975</v>
      </c>
      <c r="H854" s="2">
        <f t="shared" si="103"/>
        <v>21.586124500000064</v>
      </c>
      <c r="I854" s="2">
        <f t="array" ref="I854">SUMPRODUCT(B838:B857, (ROW(B838:B857)-ROW(B838)+1)) / (20*21/2)</f>
        <v>22.422537619047624</v>
      </c>
      <c r="J854" s="2">
        <f t="shared" si="106"/>
        <v>22.308912863745324</v>
      </c>
      <c r="K854" s="2">
        <f t="shared" si="100"/>
        <v>22.220048872207371</v>
      </c>
    </row>
    <row r="855" spans="1:11" ht="13.5" x14ac:dyDescent="0.25">
      <c r="A855" s="3">
        <f>TITRES_STAT!B858</f>
        <v>43248</v>
      </c>
      <c r="B855" s="6">
        <f>TITRES_STAT!D858</f>
        <v>22.6494</v>
      </c>
      <c r="C855" s="2">
        <f t="shared" si="101"/>
        <v>0</v>
      </c>
      <c r="D855" s="2">
        <f t="shared" si="102"/>
        <v>22.6494</v>
      </c>
      <c r="E855" s="2">
        <f t="shared" si="104"/>
        <v>22.404070000000008</v>
      </c>
      <c r="F855" s="2">
        <f t="shared" si="105"/>
        <v>22.223885000000003</v>
      </c>
      <c r="G855" s="2">
        <f t="shared" si="99"/>
        <v>22.336407999999977</v>
      </c>
      <c r="H855" s="2">
        <f t="shared" si="103"/>
        <v>21.598150500000067</v>
      </c>
      <c r="I855" s="2">
        <f t="array" ref="I855">SUMPRODUCT(B839:B858, (ROW(B839:B858)-ROW(B839)+1)) / (20*21/2)</f>
        <v>22.457294285714291</v>
      </c>
      <c r="J855" s="2">
        <f t="shared" si="106"/>
        <v>22.341340210055293</v>
      </c>
      <c r="K855" s="2">
        <f t="shared" si="100"/>
        <v>22.236886171336494</v>
      </c>
    </row>
    <row r="856" spans="1:11" ht="13.5" x14ac:dyDescent="0.25">
      <c r="A856" s="3">
        <f>TITRES_STAT!B859</f>
        <v>43249</v>
      </c>
      <c r="B856" s="6">
        <f>TITRES_STAT!D859</f>
        <v>22.6494</v>
      </c>
      <c r="C856" s="2">
        <f t="shared" si="101"/>
        <v>0</v>
      </c>
      <c r="D856" s="2">
        <f t="shared" si="102"/>
        <v>22.6494</v>
      </c>
      <c r="E856" s="2">
        <f t="shared" si="104"/>
        <v>22.464640000000003</v>
      </c>
      <c r="F856" s="2">
        <f t="shared" si="105"/>
        <v>22.254170000000006</v>
      </c>
      <c r="G856" s="2">
        <f t="shared" si="99"/>
        <v>22.349943999999979</v>
      </c>
      <c r="H856" s="2">
        <f t="shared" si="103"/>
        <v>21.610176500000069</v>
      </c>
      <c r="I856" s="2">
        <f t="array" ref="I856">SUMPRODUCT(B840:B859, (ROW(B840:B859)-ROW(B840)+1)) / (20*21/2)</f>
        <v>22.489166666666669</v>
      </c>
      <c r="J856" s="2">
        <f t="shared" si="106"/>
        <v>22.370679237669073</v>
      </c>
      <c r="K856" s="2">
        <f t="shared" si="100"/>
        <v>22.253063184225258</v>
      </c>
    </row>
    <row r="857" spans="1:11" ht="13.5" x14ac:dyDescent="0.25">
      <c r="A857" s="3">
        <f>TITRES_STAT!B860</f>
        <v>43250</v>
      </c>
      <c r="B857" s="6">
        <f>TITRES_STAT!D860</f>
        <v>22.6494</v>
      </c>
      <c r="C857" s="2">
        <f t="shared" si="101"/>
        <v>0</v>
      </c>
      <c r="D857" s="2">
        <f t="shared" si="102"/>
        <v>22.6494</v>
      </c>
      <c r="E857" s="2">
        <f t="shared" si="104"/>
        <v>22.525210000000005</v>
      </c>
      <c r="F857" s="2">
        <f t="shared" si="105"/>
        <v>22.284455000000005</v>
      </c>
      <c r="G857" s="2">
        <f t="shared" si="99"/>
        <v>22.363479999999981</v>
      </c>
      <c r="H857" s="2">
        <f t="shared" si="103"/>
        <v>21.655950000000072</v>
      </c>
      <c r="I857" s="2">
        <f t="array" ref="I857">SUMPRODUCT(B841:B860, (ROW(B841:B860)-ROW(B841)+1)) / (20*21/2)</f>
        <v>22.518154761904768</v>
      </c>
      <c r="J857" s="2">
        <f t="shared" si="106"/>
        <v>22.39722407217678</v>
      </c>
      <c r="K857" s="2">
        <f t="shared" si="100"/>
        <v>22.26860580445172</v>
      </c>
    </row>
    <row r="858" spans="1:11" ht="13.5" x14ac:dyDescent="0.25">
      <c r="A858" s="3">
        <f>TITRES_STAT!B861</f>
        <v>43251</v>
      </c>
      <c r="B858" s="6">
        <f>TITRES_STAT!D861</f>
        <v>22.6494</v>
      </c>
      <c r="C858" s="2">
        <f t="shared" si="101"/>
        <v>0</v>
      </c>
      <c r="D858" s="2">
        <f t="shared" si="102"/>
        <v>22.6494</v>
      </c>
      <c r="E858" s="2">
        <f t="shared" si="104"/>
        <v>22.585780000000007</v>
      </c>
      <c r="F858" s="2">
        <f t="shared" si="105"/>
        <v>22.314740000000008</v>
      </c>
      <c r="G858" s="2">
        <f t="shared" si="99"/>
        <v>22.363831999999981</v>
      </c>
      <c r="H858" s="2">
        <f t="shared" si="103"/>
        <v>21.667961500000075</v>
      </c>
      <c r="I858" s="2">
        <f t="array" ref="I858">SUMPRODUCT(B842:B861, (ROW(B842:B861)-ROW(B842)+1)) / (20*21/2)</f>
        <v>22.544258571428575</v>
      </c>
      <c r="J858" s="2">
        <f t="shared" si="106"/>
        <v>22.421240827207562</v>
      </c>
      <c r="K858" s="2">
        <f t="shared" si="100"/>
        <v>22.283538910159496</v>
      </c>
    </row>
    <row r="859" spans="1:11" ht="13.5" x14ac:dyDescent="0.25">
      <c r="A859" s="3">
        <f>TITRES_STAT!B862</f>
        <v>43252</v>
      </c>
      <c r="B859" s="6">
        <f>TITRES_STAT!D862</f>
        <v>22.6494</v>
      </c>
      <c r="C859" s="2">
        <f t="shared" si="101"/>
        <v>0</v>
      </c>
      <c r="D859" s="2">
        <f t="shared" si="102"/>
        <v>22.6494</v>
      </c>
      <c r="E859" s="2">
        <f t="shared" si="104"/>
        <v>22.646350000000005</v>
      </c>
      <c r="F859" s="2">
        <f t="shared" si="105"/>
        <v>22.345025000000007</v>
      </c>
      <c r="G859" s="2">
        <f t="shared" si="99"/>
        <v>22.36418399999998</v>
      </c>
      <c r="H859" s="2">
        <f t="shared" si="103"/>
        <v>21.679973000000071</v>
      </c>
      <c r="I859" s="2">
        <f t="array" ref="I859">SUMPRODUCT(B843:B862, (ROW(B843:B862)-ROW(B843)+1)) / (20*21/2)</f>
        <v>22.567478095238098</v>
      </c>
      <c r="J859" s="2">
        <f t="shared" si="106"/>
        <v>22.442970272235414</v>
      </c>
      <c r="K859" s="2">
        <f t="shared" si="100"/>
        <v>22.297886403878731</v>
      </c>
    </row>
    <row r="860" spans="1:11" ht="13.5" x14ac:dyDescent="0.25">
      <c r="A860" s="3">
        <f>TITRES_STAT!B863</f>
        <v>43255</v>
      </c>
      <c r="B860" s="6">
        <f>TITRES_STAT!D863</f>
        <v>22.6494</v>
      </c>
      <c r="C860" s="2">
        <f t="shared" si="101"/>
        <v>0</v>
      </c>
      <c r="D860" s="2">
        <f t="shared" si="102"/>
        <v>22.6494</v>
      </c>
      <c r="E860" s="2">
        <f t="shared" si="104"/>
        <v>22.649400000000004</v>
      </c>
      <c r="F860" s="2">
        <f t="shared" si="105"/>
        <v>22.375310000000006</v>
      </c>
      <c r="G860" s="2">
        <f t="shared" si="99"/>
        <v>22.364535999999983</v>
      </c>
      <c r="H860" s="2">
        <f t="shared" si="103"/>
        <v>21.691984500000075</v>
      </c>
      <c r="I860" s="2">
        <f t="array" ref="I860">SUMPRODUCT(B844:B863, (ROW(B844:B863)-ROW(B844)+1)) / (20*21/2)</f>
        <v>22.587813333333333</v>
      </c>
      <c r="J860" s="2">
        <f t="shared" si="106"/>
        <v>22.46263024630823</v>
      </c>
      <c r="K860" s="2">
        <f t="shared" si="100"/>
        <v>22.311671250785448</v>
      </c>
    </row>
    <row r="861" spans="1:11" ht="13.5" x14ac:dyDescent="0.25">
      <c r="A861" s="3">
        <f>TITRES_STAT!B864</f>
        <v>43256</v>
      </c>
      <c r="B861" s="6">
        <f>TITRES_STAT!D864</f>
        <v>22.6494</v>
      </c>
      <c r="C861" s="2">
        <f t="shared" si="101"/>
        <v>0</v>
      </c>
      <c r="D861" s="2">
        <f t="shared" si="102"/>
        <v>22.6494</v>
      </c>
      <c r="E861" s="2">
        <f t="shared" si="104"/>
        <v>22.649400000000004</v>
      </c>
      <c r="F861" s="2">
        <f t="shared" si="105"/>
        <v>22.405595000000009</v>
      </c>
      <c r="G861" s="2">
        <f t="shared" si="99"/>
        <v>22.364887999999986</v>
      </c>
      <c r="H861" s="2">
        <f t="shared" si="103"/>
        <v>21.703996000000075</v>
      </c>
      <c r="I861" s="2">
        <f t="array" ref="I861">SUMPRODUCT(B845:B864, (ROW(B845:B864)-ROW(B845)+1)) / (20*21/2)</f>
        <v>22.547140476190478</v>
      </c>
      <c r="J861" s="2">
        <f t="shared" si="106"/>
        <v>22.480417841897921</v>
      </c>
      <c r="K861" s="2">
        <f t="shared" si="100"/>
        <v>22.324915515460528</v>
      </c>
    </row>
    <row r="862" spans="1:11" ht="13.5" x14ac:dyDescent="0.25">
      <c r="A862" s="3">
        <f>TITRES_STAT!B865</f>
        <v>43257</v>
      </c>
      <c r="B862" s="6">
        <f>TITRES_STAT!D865</f>
        <v>22.6494</v>
      </c>
      <c r="C862" s="2">
        <f t="shared" si="101"/>
        <v>0</v>
      </c>
      <c r="D862" s="2">
        <f t="shared" si="102"/>
        <v>22.6494</v>
      </c>
      <c r="E862" s="2">
        <f t="shared" si="104"/>
        <v>22.649400000000004</v>
      </c>
      <c r="F862" s="2">
        <f t="shared" si="105"/>
        <v>22.435880000000008</v>
      </c>
      <c r="G862" s="2">
        <f t="shared" si="99"/>
        <v>22.365239999999986</v>
      </c>
      <c r="H862" s="2">
        <f t="shared" si="103"/>
        <v>21.716007500000075</v>
      </c>
      <c r="I862" s="2">
        <f t="array" ref="I862">SUMPRODUCT(B846:B865, (ROW(B846:B865)-ROW(B846)+1)) / (20*21/2)</f>
        <v>22.506489523809527</v>
      </c>
      <c r="J862" s="2">
        <f t="shared" si="106"/>
        <v>22.496511380764787</v>
      </c>
      <c r="K862" s="2">
        <f t="shared" si="100"/>
        <v>22.337640397207174</v>
      </c>
    </row>
    <row r="863" spans="1:11" ht="13.5" x14ac:dyDescent="0.25">
      <c r="A863" s="3">
        <f>TITRES_STAT!B866</f>
        <v>43258</v>
      </c>
      <c r="B863" s="6">
        <f>TITRES_STAT!D866</f>
        <v>22.6494</v>
      </c>
      <c r="C863" s="2">
        <f t="shared" si="101"/>
        <v>0</v>
      </c>
      <c r="D863" s="2">
        <f t="shared" si="102"/>
        <v>22.6494</v>
      </c>
      <c r="E863" s="2">
        <f t="shared" si="104"/>
        <v>22.649400000000004</v>
      </c>
      <c r="F863" s="2">
        <f t="shared" si="105"/>
        <v>22.466165000000011</v>
      </c>
      <c r="G863" s="2">
        <f t="shared" si="99"/>
        <v>22.365591999999989</v>
      </c>
      <c r="H863" s="2">
        <f t="shared" si="103"/>
        <v>21.728019000000078</v>
      </c>
      <c r="I863" s="2">
        <f t="array" ref="I863">SUMPRODUCT(B847:B866, (ROW(B847:B866)-ROW(B847)+1)) / (20*21/2)</f>
        <v>22.465860476190478</v>
      </c>
      <c r="J863" s="2">
        <f t="shared" si="106"/>
        <v>22.511072201644332</v>
      </c>
      <c r="K863" s="2">
        <f t="shared" si="100"/>
        <v>22.349866263983365</v>
      </c>
    </row>
    <row r="864" spans="1:11" ht="13.5" x14ac:dyDescent="0.25">
      <c r="A864" s="3">
        <f>TITRES_STAT!B867</f>
        <v>43259</v>
      </c>
      <c r="B864" s="6">
        <f>TITRES_STAT!D867</f>
        <v>22.039100000000001</v>
      </c>
      <c r="C864" s="2">
        <f t="shared" si="101"/>
        <v>-0.61029999999999873</v>
      </c>
      <c r="D864" s="2">
        <f t="shared" si="102"/>
        <v>22.527340000000002</v>
      </c>
      <c r="E864" s="2">
        <f t="shared" si="104"/>
        <v>22.588370000000001</v>
      </c>
      <c r="F864" s="2">
        <f t="shared" si="105"/>
        <v>22.465935000000009</v>
      </c>
      <c r="G864" s="2">
        <f t="shared" si="99"/>
        <v>22.353737999999989</v>
      </c>
      <c r="H864" s="2">
        <f t="shared" si="103"/>
        <v>21.736979000000073</v>
      </c>
      <c r="I864" s="2">
        <f t="array" ref="I864">SUMPRODUCT(B848:B867, (ROW(B848:B867)-ROW(B848)+1)) / (20*21/2)</f>
        <v>22.425253333333337</v>
      </c>
      <c r="J864" s="2">
        <f t="shared" si="106"/>
        <v>22.466122468154396</v>
      </c>
      <c r="K864" s="2">
        <f t="shared" si="100"/>
        <v>22.337679351670296</v>
      </c>
    </row>
    <row r="865" spans="1:11" ht="13.5" x14ac:dyDescent="0.25">
      <c r="A865" s="3">
        <f>TITRES_STAT!B868</f>
        <v>43262</v>
      </c>
      <c r="B865" s="6">
        <f>TITRES_STAT!D868</f>
        <v>22.039100000000001</v>
      </c>
      <c r="C865" s="2">
        <f t="shared" si="101"/>
        <v>0</v>
      </c>
      <c r="D865" s="2">
        <f t="shared" si="102"/>
        <v>22.405280000000001</v>
      </c>
      <c r="E865" s="2">
        <f t="shared" si="104"/>
        <v>22.527339999999999</v>
      </c>
      <c r="F865" s="2">
        <f t="shared" si="105"/>
        <v>22.46570500000001</v>
      </c>
      <c r="G865" s="2">
        <f t="shared" si="99"/>
        <v>22.34188399999999</v>
      </c>
      <c r="H865" s="2">
        <f t="shared" si="103"/>
        <v>21.745939000000067</v>
      </c>
      <c r="I865" s="2">
        <f t="array" ref="I865">SUMPRODUCT(B849:B868, (ROW(B849:B868)-ROW(B849)+1)) / (20*21/2)</f>
        <v>22.384668095238098</v>
      </c>
      <c r="J865" s="2">
        <f t="shared" si="106"/>
        <v>22.4254536616635</v>
      </c>
      <c r="K865" s="2">
        <f t="shared" si="100"/>
        <v>22.325970357487151</v>
      </c>
    </row>
    <row r="866" spans="1:11" ht="13.5" x14ac:dyDescent="0.25">
      <c r="A866" s="3">
        <f>TITRES_STAT!B869</f>
        <v>43263</v>
      </c>
      <c r="B866" s="6">
        <f>TITRES_STAT!D869</f>
        <v>22.039100000000001</v>
      </c>
      <c r="C866" s="2">
        <f t="shared" si="101"/>
        <v>0</v>
      </c>
      <c r="D866" s="2">
        <f t="shared" si="102"/>
        <v>22.283220000000004</v>
      </c>
      <c r="E866" s="2">
        <f t="shared" si="104"/>
        <v>22.466309999999996</v>
      </c>
      <c r="F866" s="2">
        <f t="shared" si="105"/>
        <v>22.465475000000009</v>
      </c>
      <c r="G866" s="2">
        <f t="shared" si="99"/>
        <v>22.330029999999987</v>
      </c>
      <c r="H866" s="2">
        <f t="shared" si="103"/>
        <v>21.754899000000066</v>
      </c>
      <c r="I866" s="2">
        <f t="array" ref="I866">SUMPRODUCT(B850:B869, (ROW(B850:B869)-ROW(B850)+1)) / (20*21/2)</f>
        <v>22.344104761904767</v>
      </c>
      <c r="J866" s="2">
        <f t="shared" si="106"/>
        <v>22.388658074838403</v>
      </c>
      <c r="K866" s="2">
        <f t="shared" si="100"/>
        <v>22.314720539546482</v>
      </c>
    </row>
    <row r="867" spans="1:11" ht="13.5" x14ac:dyDescent="0.25">
      <c r="A867" s="3">
        <f>TITRES_STAT!B870</f>
        <v>43264</v>
      </c>
      <c r="B867" s="6">
        <f>TITRES_STAT!D870</f>
        <v>22.039100000000001</v>
      </c>
      <c r="C867" s="2">
        <f t="shared" si="101"/>
        <v>0</v>
      </c>
      <c r="D867" s="2">
        <f t="shared" si="102"/>
        <v>22.161160000000002</v>
      </c>
      <c r="E867" s="2">
        <f t="shared" si="104"/>
        <v>22.405279999999998</v>
      </c>
      <c r="F867" s="2">
        <f t="shared" si="105"/>
        <v>22.46524500000001</v>
      </c>
      <c r="G867" s="2">
        <f t="shared" si="99"/>
        <v>22.31817599999999</v>
      </c>
      <c r="H867" s="2">
        <f t="shared" si="103"/>
        <v>21.76385900000006</v>
      </c>
      <c r="I867" s="2">
        <f t="array" ref="I867">SUMPRODUCT(B851:B870, (ROW(B851:B870)-ROW(B851)+1)) / (20*21/2)</f>
        <v>22.303563333333333</v>
      </c>
      <c r="J867" s="2">
        <f t="shared" si="106"/>
        <v>22.355366829615697</v>
      </c>
      <c r="K867" s="2">
        <f t="shared" si="100"/>
        <v>22.303911890936817</v>
      </c>
    </row>
    <row r="868" spans="1:11" ht="13.5" x14ac:dyDescent="0.25">
      <c r="A868" s="3">
        <f>TITRES_STAT!B871</f>
        <v>43265</v>
      </c>
      <c r="B868" s="6">
        <f>TITRES_STAT!D871</f>
        <v>22.039100000000001</v>
      </c>
      <c r="C868" s="2">
        <f t="shared" si="101"/>
        <v>0</v>
      </c>
      <c r="D868" s="2">
        <f t="shared" si="102"/>
        <v>22.039100000000001</v>
      </c>
      <c r="E868" s="2">
        <f t="shared" si="104"/>
        <v>22.344249999999995</v>
      </c>
      <c r="F868" s="2">
        <f t="shared" si="105"/>
        <v>22.465015000000012</v>
      </c>
      <c r="G868" s="2">
        <f t="shared" si="99"/>
        <v>22.306321999999994</v>
      </c>
      <c r="H868" s="2">
        <f t="shared" si="103"/>
        <v>21.772819000000059</v>
      </c>
      <c r="I868" s="2">
        <f t="array" ref="I868">SUMPRODUCT(B852:B871, (ROW(B852:B871)-ROW(B852)+1)) / (20*21/2)</f>
        <v>22.26578285714286</v>
      </c>
      <c r="J868" s="2">
        <f t="shared" si="106"/>
        <v>22.325246179176105</v>
      </c>
      <c r="K868" s="2">
        <f t="shared" si="100"/>
        <v>22.293527110900083</v>
      </c>
    </row>
    <row r="869" spans="1:11" ht="13.5" x14ac:dyDescent="0.25">
      <c r="A869" s="3">
        <f>TITRES_STAT!B872</f>
        <v>43269</v>
      </c>
      <c r="B869" s="6">
        <f>TITRES_STAT!D872</f>
        <v>22.039100000000001</v>
      </c>
      <c r="C869" s="2">
        <f t="shared" si="101"/>
        <v>0</v>
      </c>
      <c r="D869" s="2">
        <f t="shared" si="102"/>
        <v>22.039100000000001</v>
      </c>
      <c r="E869" s="2">
        <f t="shared" si="104"/>
        <v>22.283219999999996</v>
      </c>
      <c r="F869" s="2">
        <f t="shared" si="105"/>
        <v>22.464785000000013</v>
      </c>
      <c r="G869" s="2">
        <f t="shared" si="99"/>
        <v>22.294467999999998</v>
      </c>
      <c r="H869" s="2">
        <f t="shared" si="103"/>
        <v>21.781779000000057</v>
      </c>
      <c r="I869" s="2">
        <f t="array" ref="I869">SUMPRODUCT(B853:B872, (ROW(B853:B872)-ROW(B853)+1)) / (20*21/2)</f>
        <v>22.230908571428575</v>
      </c>
      <c r="J869" s="2">
        <f t="shared" si="106"/>
        <v>22.297994162111713</v>
      </c>
      <c r="K869" s="2">
        <f t="shared" si="100"/>
        <v>22.283549577139297</v>
      </c>
    </row>
    <row r="870" spans="1:11" ht="13.5" x14ac:dyDescent="0.25">
      <c r="A870" s="3">
        <f>TITRES_STAT!B873</f>
        <v>43270</v>
      </c>
      <c r="B870" s="6">
        <f>TITRES_STAT!D873</f>
        <v>22.039100000000001</v>
      </c>
      <c r="C870" s="2">
        <f t="shared" si="101"/>
        <v>0</v>
      </c>
      <c r="D870" s="2">
        <f t="shared" si="102"/>
        <v>22.039100000000001</v>
      </c>
      <c r="E870" s="2">
        <f t="shared" si="104"/>
        <v>22.222189999999998</v>
      </c>
      <c r="F870" s="2">
        <f t="shared" si="105"/>
        <v>22.435795000000009</v>
      </c>
      <c r="G870" s="2">
        <f t="shared" si="99"/>
        <v>22.282613999999999</v>
      </c>
      <c r="H870" s="2">
        <f t="shared" si="103"/>
        <v>21.787734000000054</v>
      </c>
      <c r="I870" s="2">
        <f t="array" ref="I870">SUMPRODUCT(B854:B873, (ROW(B854:B873)-ROW(B854)+1)) / (20*21/2)</f>
        <v>22.198940476190476</v>
      </c>
      <c r="J870" s="2">
        <f t="shared" si="106"/>
        <v>22.273337575243929</v>
      </c>
      <c r="K870" s="2">
        <f t="shared" si="100"/>
        <v>22.273963319212267</v>
      </c>
    </row>
    <row r="871" spans="1:11" ht="13.5" x14ac:dyDescent="0.25">
      <c r="A871" s="3">
        <f>TITRES_STAT!B874</f>
        <v>43271</v>
      </c>
      <c r="B871" s="6">
        <f>TITRES_STAT!D874</f>
        <v>22.039100000000001</v>
      </c>
      <c r="C871" s="2">
        <f t="shared" si="101"/>
        <v>0</v>
      </c>
      <c r="D871" s="2">
        <f t="shared" si="102"/>
        <v>22.039100000000001</v>
      </c>
      <c r="E871" s="2">
        <f t="shared" si="104"/>
        <v>22.161159999999999</v>
      </c>
      <c r="F871" s="2">
        <f t="shared" si="105"/>
        <v>22.405280000000012</v>
      </c>
      <c r="G871" s="2">
        <f t="shared" si="99"/>
        <v>22.270759999999996</v>
      </c>
      <c r="H871" s="2">
        <f t="shared" si="103"/>
        <v>21.79368900000005</v>
      </c>
      <c r="I871" s="2">
        <f t="array" ref="I871">SUMPRODUCT(B855:B874, (ROW(B855:B874)-ROW(B855)+1)) / (20*21/2)</f>
        <v>22.169878571428573</v>
      </c>
      <c r="J871" s="2">
        <f t="shared" si="106"/>
        <v>22.251029234744507</v>
      </c>
      <c r="K871" s="2">
        <f t="shared" si="100"/>
        <v>22.264752992968653</v>
      </c>
    </row>
    <row r="872" spans="1:11" ht="13.5" x14ac:dyDescent="0.25">
      <c r="A872" s="3">
        <f>TITRES_STAT!B875</f>
        <v>43272</v>
      </c>
      <c r="B872" s="6">
        <f>TITRES_STAT!D875</f>
        <v>22.039100000000001</v>
      </c>
      <c r="C872" s="2">
        <f t="shared" si="101"/>
        <v>0</v>
      </c>
      <c r="D872" s="2">
        <f t="shared" si="102"/>
        <v>22.039100000000001</v>
      </c>
      <c r="E872" s="2">
        <f t="shared" si="104"/>
        <v>22.10013</v>
      </c>
      <c r="F872" s="2">
        <f t="shared" si="105"/>
        <v>22.374765000000011</v>
      </c>
      <c r="G872" s="2">
        <f t="shared" si="99"/>
        <v>22.258905999999996</v>
      </c>
      <c r="H872" s="2">
        <f t="shared" si="103"/>
        <v>21.799644000000047</v>
      </c>
      <c r="I872" s="2">
        <f t="array" ref="I872">SUMPRODUCT(B856:B875, (ROW(B856:B875)-ROW(B856)+1)) / (20*21/2)</f>
        <v>22.143722857142858</v>
      </c>
      <c r="J872" s="2">
        <f t="shared" si="106"/>
        <v>22.230845498102173</v>
      </c>
      <c r="K872" s="2">
        <f t="shared" si="100"/>
        <v>22.255903855989491</v>
      </c>
    </row>
    <row r="873" spans="1:11" ht="13.5" x14ac:dyDescent="0.25">
      <c r="A873" s="3">
        <f>TITRES_STAT!B876</f>
        <v>43273</v>
      </c>
      <c r="B873" s="6">
        <f>TITRES_STAT!D876</f>
        <v>22.039100000000001</v>
      </c>
      <c r="C873" s="2">
        <f t="shared" si="101"/>
        <v>0</v>
      </c>
      <c r="D873" s="2">
        <f t="shared" si="102"/>
        <v>22.039100000000001</v>
      </c>
      <c r="E873" s="2">
        <f t="shared" si="104"/>
        <v>22.039099999999998</v>
      </c>
      <c r="F873" s="2">
        <f t="shared" si="105"/>
        <v>22.344250000000009</v>
      </c>
      <c r="G873" s="2">
        <f t="shared" si="99"/>
        <v>22.247052</v>
      </c>
      <c r="H873" s="2">
        <f t="shared" si="103"/>
        <v>21.805599000000047</v>
      </c>
      <c r="I873" s="2">
        <f t="array" ref="I873">SUMPRODUCT(B857:B876, (ROW(B857:B876)-ROW(B857)+1)) / (20*21/2)</f>
        <v>22.120473333333337</v>
      </c>
      <c r="J873" s="2">
        <f t="shared" si="106"/>
        <v>22.212584022092443</v>
      </c>
      <c r="K873" s="2">
        <f t="shared" si="100"/>
        <v>22.247401743989904</v>
      </c>
    </row>
    <row r="874" spans="1:11" ht="13.5" x14ac:dyDescent="0.25">
      <c r="A874" s="3">
        <f>TITRES_STAT!B877</f>
        <v>43276</v>
      </c>
      <c r="B874" s="6">
        <f>TITRES_STAT!D877</f>
        <v>22.039100000000001</v>
      </c>
      <c r="C874" s="2">
        <f t="shared" si="101"/>
        <v>0</v>
      </c>
      <c r="D874" s="2">
        <f t="shared" si="102"/>
        <v>22.039100000000001</v>
      </c>
      <c r="E874" s="2">
        <f t="shared" si="104"/>
        <v>22.039099999999998</v>
      </c>
      <c r="F874" s="2">
        <f t="shared" si="105"/>
        <v>22.313735000000008</v>
      </c>
      <c r="G874" s="2">
        <f t="shared" si="99"/>
        <v>22.235198</v>
      </c>
      <c r="H874" s="2">
        <f t="shared" si="103"/>
        <v>21.811554000000047</v>
      </c>
      <c r="I874" s="2">
        <f t="array" ref="I874">SUMPRODUCT(B858:B877, (ROW(B858:B877)-ROW(B858)+1)) / (20*21/2)</f>
        <v>22.100130000000004</v>
      </c>
      <c r="J874" s="2">
        <f t="shared" si="106"/>
        <v>22.196061734274114</v>
      </c>
      <c r="K874" s="2">
        <f t="shared" si="100"/>
        <v>22.239233048147167</v>
      </c>
    </row>
    <row r="875" spans="1:11" ht="13.5" x14ac:dyDescent="0.25">
      <c r="A875" s="3">
        <f>TITRES_STAT!B878</f>
        <v>43277</v>
      </c>
      <c r="B875" s="6">
        <f>TITRES_STAT!D878</f>
        <v>22.039100000000001</v>
      </c>
      <c r="C875" s="2">
        <f t="shared" si="101"/>
        <v>0</v>
      </c>
      <c r="D875" s="2">
        <f t="shared" si="102"/>
        <v>22.039100000000001</v>
      </c>
      <c r="E875" s="2">
        <f t="shared" si="104"/>
        <v>22.039099999999998</v>
      </c>
      <c r="F875" s="2">
        <f t="shared" si="105"/>
        <v>22.283220000000007</v>
      </c>
      <c r="G875" s="2">
        <f t="shared" si="99"/>
        <v>22.223343999999997</v>
      </c>
      <c r="H875" s="2">
        <f t="shared" si="103"/>
        <v>21.817509000000044</v>
      </c>
      <c r="I875" s="2">
        <f t="array" ref="I875">SUMPRODUCT(B859:B878, (ROW(B859:B878)-ROW(B859)+1)) / (20*21/2)</f>
        <v>22.08269285714286</v>
      </c>
      <c r="J875" s="2">
        <f t="shared" si="106"/>
        <v>22.181112997676578</v>
      </c>
      <c r="K875" s="2">
        <f t="shared" si="100"/>
        <v>22.231384693317867</v>
      </c>
    </row>
    <row r="876" spans="1:11" ht="13.5" x14ac:dyDescent="0.25">
      <c r="A876" s="3">
        <f>TITRES_STAT!B879</f>
        <v>43278</v>
      </c>
      <c r="B876" s="6">
        <f>TITRES_STAT!D879</f>
        <v>22.039100000000001</v>
      </c>
      <c r="C876" s="2">
        <f t="shared" si="101"/>
        <v>0</v>
      </c>
      <c r="D876" s="2">
        <f t="shared" si="102"/>
        <v>22.039100000000001</v>
      </c>
      <c r="E876" s="2">
        <f t="shared" si="104"/>
        <v>22.039099999999998</v>
      </c>
      <c r="F876" s="2">
        <f t="shared" si="105"/>
        <v>22.252705000000006</v>
      </c>
      <c r="G876" s="2">
        <f t="shared" si="99"/>
        <v>22.211489999999994</v>
      </c>
      <c r="H876" s="2">
        <f t="shared" si="103"/>
        <v>21.823464000000044</v>
      </c>
      <c r="I876" s="2">
        <f t="array" ref="I876">SUMPRODUCT(B860:B879, (ROW(B860:B879)-ROW(B860)+1)) / (20*21/2)</f>
        <v>22.068161904761908</v>
      </c>
      <c r="J876" s="2">
        <f t="shared" si="106"/>
        <v>22.167587950278808</v>
      </c>
      <c r="K876" s="2">
        <f t="shared" si="100"/>
        <v>22.223844117109326</v>
      </c>
    </row>
    <row r="877" spans="1:11" ht="13.5" x14ac:dyDescent="0.25">
      <c r="A877" s="3">
        <f>TITRES_STAT!B880</f>
        <v>43279</v>
      </c>
      <c r="B877" s="6">
        <f>TITRES_STAT!D880</f>
        <v>22.039100000000001</v>
      </c>
      <c r="C877" s="2">
        <f t="shared" si="101"/>
        <v>0</v>
      </c>
      <c r="D877" s="2">
        <f t="shared" si="102"/>
        <v>22.039100000000001</v>
      </c>
      <c r="E877" s="2">
        <f t="shared" si="104"/>
        <v>22.039099999999998</v>
      </c>
      <c r="F877" s="2">
        <f t="shared" si="105"/>
        <v>22.222190000000005</v>
      </c>
      <c r="G877" s="2">
        <f t="shared" si="99"/>
        <v>22.211397999999996</v>
      </c>
      <c r="H877" s="2">
        <f t="shared" si="103"/>
        <v>21.829419000000044</v>
      </c>
      <c r="I877" s="2">
        <f t="array" ref="I877">SUMPRODUCT(B861:B880, (ROW(B861:B880)-ROW(B861)+1)) / (20*21/2)</f>
        <v>22.056537142857142</v>
      </c>
      <c r="J877" s="2">
        <f t="shared" si="106"/>
        <v>22.155351002633207</v>
      </c>
      <c r="K877" s="2">
        <f t="shared" si="100"/>
        <v>22.216599249771708</v>
      </c>
    </row>
    <row r="878" spans="1:11" ht="13.5" x14ac:dyDescent="0.25">
      <c r="A878" s="3">
        <f>TITRES_STAT!B881</f>
        <v>43280</v>
      </c>
      <c r="B878" s="6">
        <f>TITRES_STAT!D881</f>
        <v>22.039100000000001</v>
      </c>
      <c r="C878" s="2">
        <f t="shared" si="101"/>
        <v>0</v>
      </c>
      <c r="D878" s="2">
        <f t="shared" si="102"/>
        <v>22.039100000000001</v>
      </c>
      <c r="E878" s="2">
        <f t="shared" si="104"/>
        <v>22.039099999999998</v>
      </c>
      <c r="F878" s="2">
        <f t="shared" si="105"/>
        <v>22.191675000000007</v>
      </c>
      <c r="G878" s="2">
        <f t="shared" si="99"/>
        <v>22.211305999999993</v>
      </c>
      <c r="H878" s="2">
        <f t="shared" si="103"/>
        <v>21.835374000000044</v>
      </c>
      <c r="I878" s="2">
        <f t="array" ref="I878">SUMPRODUCT(B862:B881, (ROW(B862:B881)-ROW(B862)+1)) / (20*21/2)</f>
        <v>22.047818571428571</v>
      </c>
      <c r="J878" s="2">
        <f t="shared" si="106"/>
        <v>22.144279478572901</v>
      </c>
      <c r="K878" s="2">
        <f t="shared" si="100"/>
        <v>22.209638494878703</v>
      </c>
    </row>
    <row r="879" spans="1:11" ht="13.5" x14ac:dyDescent="0.25">
      <c r="A879" s="3">
        <f>TITRES_STAT!B882</f>
        <v>43283</v>
      </c>
      <c r="B879" s="6">
        <f>TITRES_STAT!D882</f>
        <v>22.039100000000001</v>
      </c>
      <c r="C879" s="2">
        <f t="shared" si="101"/>
        <v>0</v>
      </c>
      <c r="D879" s="2">
        <f t="shared" si="102"/>
        <v>22.039100000000001</v>
      </c>
      <c r="E879" s="2">
        <f t="shared" si="104"/>
        <v>22.039099999999998</v>
      </c>
      <c r="F879" s="2">
        <f t="shared" si="105"/>
        <v>22.161160000000006</v>
      </c>
      <c r="G879" s="2">
        <f t="shared" si="99"/>
        <v>22.211213999999991</v>
      </c>
      <c r="H879" s="2">
        <f t="shared" si="103"/>
        <v>21.841329000000041</v>
      </c>
      <c r="I879" s="2">
        <f t="array" ref="I879">SUMPRODUCT(B863:B882, (ROW(B863:B882)-ROW(B863)+1)) / (20*21/2)</f>
        <v>22.042006190476194</v>
      </c>
      <c r="J879" s="2">
        <f t="shared" si="106"/>
        <v>22.134262385375482</v>
      </c>
      <c r="K879" s="2">
        <f t="shared" si="100"/>
        <v>22.202950710765816</v>
      </c>
    </row>
    <row r="880" spans="1:11" ht="13.5" x14ac:dyDescent="0.25">
      <c r="A880" s="3">
        <f>TITRES_STAT!B883</f>
        <v>43284</v>
      </c>
      <c r="B880" s="6">
        <f>TITRES_STAT!D883</f>
        <v>22.039100000000001</v>
      </c>
      <c r="C880" s="2">
        <f t="shared" si="101"/>
        <v>0</v>
      </c>
      <c r="D880" s="2">
        <f t="shared" si="102"/>
        <v>22.039100000000001</v>
      </c>
      <c r="E880" s="2">
        <f t="shared" si="104"/>
        <v>22.039099999999998</v>
      </c>
      <c r="F880" s="2">
        <f t="shared" si="105"/>
        <v>22.130645000000008</v>
      </c>
      <c r="G880" s="2">
        <f t="shared" si="99"/>
        <v>22.211121999999992</v>
      </c>
      <c r="H880" s="2">
        <f t="shared" si="103"/>
        <v>21.847284000000041</v>
      </c>
      <c r="I880" s="2">
        <f t="array" ref="I880">SUMPRODUCT(B864:B883, (ROW(B864:B883)-ROW(B864)+1)) / (20*21/2)</f>
        <v>22.039100000000001</v>
      </c>
      <c r="J880" s="2">
        <f t="shared" si="106"/>
        <v>22.125199301054007</v>
      </c>
      <c r="K880" s="2">
        <f t="shared" si="100"/>
        <v>22.196525192696569</v>
      </c>
    </row>
    <row r="881" spans="1:11" ht="13.5" x14ac:dyDescent="0.25">
      <c r="A881" s="3">
        <f>TITRES_STAT!B884</f>
        <v>43285</v>
      </c>
      <c r="B881" s="6">
        <f>TITRES_STAT!D884</f>
        <v>22.039100000000001</v>
      </c>
      <c r="C881" s="2">
        <f t="shared" si="101"/>
        <v>0</v>
      </c>
      <c r="D881" s="2">
        <f t="shared" si="102"/>
        <v>22.039100000000001</v>
      </c>
      <c r="E881" s="2">
        <f t="shared" si="104"/>
        <v>22.039099999999998</v>
      </c>
      <c r="F881" s="2">
        <f t="shared" si="105"/>
        <v>22.100130000000007</v>
      </c>
      <c r="G881" s="2">
        <f t="shared" si="99"/>
        <v>22.21102999999999</v>
      </c>
      <c r="H881" s="2">
        <f t="shared" si="103"/>
        <v>21.853239000000041</v>
      </c>
      <c r="I881" s="2">
        <f t="array" ref="I881">SUMPRODUCT(B865:B884, (ROW(B865:B884)-ROW(B865)+1)) / (20*21/2)</f>
        <v>22.039100000000001</v>
      </c>
      <c r="J881" s="2">
        <f t="shared" si="106"/>
        <v>22.116999367620291</v>
      </c>
      <c r="K881" s="2">
        <f t="shared" si="100"/>
        <v>22.19035165572808</v>
      </c>
    </row>
    <row r="882" spans="1:11" ht="13.5" x14ac:dyDescent="0.25">
      <c r="A882" s="3">
        <f>TITRES_STAT!B885</f>
        <v>43286</v>
      </c>
      <c r="B882" s="6">
        <f>TITRES_STAT!D885</f>
        <v>22.039100000000001</v>
      </c>
      <c r="C882" s="2">
        <f t="shared" si="101"/>
        <v>0</v>
      </c>
      <c r="D882" s="2">
        <f t="shared" si="102"/>
        <v>22.039100000000001</v>
      </c>
      <c r="E882" s="2">
        <f t="shared" si="104"/>
        <v>22.039099999999998</v>
      </c>
      <c r="F882" s="2">
        <f t="shared" si="105"/>
        <v>22.069615000000006</v>
      </c>
      <c r="G882" s="2">
        <f t="shared" ref="G882:G945" si="107">AVERAGE(B833:B882)</f>
        <v>22.210937999999992</v>
      </c>
      <c r="H882" s="2">
        <f t="shared" si="103"/>
        <v>21.859194000000038</v>
      </c>
      <c r="I882" s="2">
        <f t="array" ref="I882">SUMPRODUCT(B866:B885, (ROW(B866:B885)-ROW(B866)+1)) / (20*21/2)</f>
        <v>22.039100000000001</v>
      </c>
      <c r="J882" s="2">
        <f t="shared" si="106"/>
        <v>22.109580380227882</v>
      </c>
      <c r="K882" s="2">
        <f t="shared" si="100"/>
        <v>22.184420218248551</v>
      </c>
    </row>
    <row r="883" spans="1:11" ht="13.5" x14ac:dyDescent="0.25">
      <c r="A883" s="3">
        <f>TITRES_STAT!B886</f>
        <v>43287</v>
      </c>
      <c r="B883" s="6">
        <f>TITRES_STAT!D886</f>
        <v>22.039100000000001</v>
      </c>
      <c r="C883" s="2">
        <f t="shared" si="101"/>
        <v>0</v>
      </c>
      <c r="D883" s="2">
        <f t="shared" si="102"/>
        <v>22.039100000000001</v>
      </c>
      <c r="E883" s="2">
        <f t="shared" si="104"/>
        <v>22.039099999999998</v>
      </c>
      <c r="F883" s="2">
        <f t="shared" si="105"/>
        <v>22.039100000000005</v>
      </c>
      <c r="G883" s="2">
        <f t="shared" si="107"/>
        <v>22.210845999999989</v>
      </c>
      <c r="H883" s="2">
        <f t="shared" si="103"/>
        <v>21.865149000000038</v>
      </c>
      <c r="I883" s="2">
        <f t="array" ref="I883">SUMPRODUCT(B867:B886, (ROW(B867:B886)-ROW(B867)+1)) / (20*21/2)</f>
        <v>22.039100000000001</v>
      </c>
      <c r="J883" s="2">
        <f t="shared" si="106"/>
        <v>22.102867963063321</v>
      </c>
      <c r="K883" s="2">
        <f t="shared" ref="K883:K946" si="108">$K$4*B883+(1-$K$4)*K882</f>
        <v>22.178721386160376</v>
      </c>
    </row>
    <row r="884" spans="1:11" ht="13.5" x14ac:dyDescent="0.25">
      <c r="A884" s="3">
        <f>TITRES_STAT!B887</f>
        <v>43290</v>
      </c>
      <c r="B884" s="6">
        <f>TITRES_STAT!D887</f>
        <v>22.039100000000001</v>
      </c>
      <c r="C884" s="2">
        <f t="shared" si="101"/>
        <v>0</v>
      </c>
      <c r="D884" s="2">
        <f t="shared" si="102"/>
        <v>22.039100000000001</v>
      </c>
      <c r="E884" s="2">
        <f t="shared" si="104"/>
        <v>22.039099999999998</v>
      </c>
      <c r="F884" s="2">
        <f t="shared" si="105"/>
        <v>22.039100000000005</v>
      </c>
      <c r="G884" s="2">
        <f t="shared" si="107"/>
        <v>22.210753999999987</v>
      </c>
      <c r="H884" s="2">
        <f t="shared" si="103"/>
        <v>21.871104000000038</v>
      </c>
      <c r="I884" s="2">
        <f t="array" ref="I884">SUMPRODUCT(B868:B887, (ROW(B868:B887)-ROW(B868)+1)) / (20*21/2)</f>
        <v>22.039100000000001</v>
      </c>
      <c r="J884" s="2">
        <f t="shared" si="106"/>
        <v>22.096794823723958</v>
      </c>
      <c r="K884" s="2">
        <f t="shared" si="108"/>
        <v>22.173246037683501</v>
      </c>
    </row>
    <row r="885" spans="1:11" ht="13.5" x14ac:dyDescent="0.25">
      <c r="A885" s="3">
        <f>TITRES_STAT!B888</f>
        <v>43291</v>
      </c>
      <c r="B885" s="6">
        <f>TITRES_STAT!D888</f>
        <v>22.039100000000001</v>
      </c>
      <c r="C885" s="2">
        <f t="shared" si="101"/>
        <v>0</v>
      </c>
      <c r="D885" s="2">
        <f t="shared" si="102"/>
        <v>22.039100000000001</v>
      </c>
      <c r="E885" s="2">
        <f t="shared" si="104"/>
        <v>22.039099999999998</v>
      </c>
      <c r="F885" s="2">
        <f t="shared" si="105"/>
        <v>22.039100000000005</v>
      </c>
      <c r="G885" s="2">
        <f t="shared" si="107"/>
        <v>22.210661999999989</v>
      </c>
      <c r="H885" s="2">
        <f t="shared" si="103"/>
        <v>21.877059000000035</v>
      </c>
      <c r="I885" s="2">
        <f t="array" ref="I885">SUMPRODUCT(B869:B888, (ROW(B869:B888)-ROW(B869)+1)) / (20*21/2)</f>
        <v>22.039100000000001</v>
      </c>
      <c r="J885" s="2">
        <f t="shared" si="106"/>
        <v>22.091300078607389</v>
      </c>
      <c r="K885" s="2">
        <f t="shared" si="108"/>
        <v>22.167985408754738</v>
      </c>
    </row>
    <row r="886" spans="1:11" ht="13.5" x14ac:dyDescent="0.25">
      <c r="A886" s="3">
        <f>TITRES_STAT!B889</f>
        <v>43292</v>
      </c>
      <c r="B886" s="6">
        <f>TITRES_STAT!D889</f>
        <v>22.039100000000001</v>
      </c>
      <c r="C886" s="2">
        <f t="shared" si="101"/>
        <v>0</v>
      </c>
      <c r="D886" s="2">
        <f t="shared" si="102"/>
        <v>22.039100000000001</v>
      </c>
      <c r="E886" s="2">
        <f t="shared" si="104"/>
        <v>22.039099999999998</v>
      </c>
      <c r="F886" s="2">
        <f t="shared" si="105"/>
        <v>22.039100000000005</v>
      </c>
      <c r="G886" s="2">
        <f t="shared" si="107"/>
        <v>22.21056999999999</v>
      </c>
      <c r="H886" s="2">
        <f t="shared" si="103"/>
        <v>21.883014000000035</v>
      </c>
      <c r="I886" s="2">
        <f t="array" ref="I886">SUMPRODUCT(B870:B889, (ROW(B870:B889)-ROW(B870)+1)) / (20*21/2)</f>
        <v>22.039100000000001</v>
      </c>
      <c r="J886" s="2">
        <f t="shared" si="106"/>
        <v>22.086328642549542</v>
      </c>
      <c r="K886" s="2">
        <f t="shared" si="108"/>
        <v>22.162931078999652</v>
      </c>
    </row>
    <row r="887" spans="1:11" ht="13.5" x14ac:dyDescent="0.25">
      <c r="A887" s="3">
        <f>TITRES_STAT!B890</f>
        <v>43293</v>
      </c>
      <c r="B887" s="6">
        <f>TITRES_STAT!D890</f>
        <v>22.039100000000001</v>
      </c>
      <c r="C887" s="2">
        <f t="shared" si="101"/>
        <v>0</v>
      </c>
      <c r="D887" s="2">
        <f t="shared" si="102"/>
        <v>22.039100000000001</v>
      </c>
      <c r="E887" s="2">
        <f t="shared" si="104"/>
        <v>22.039099999999998</v>
      </c>
      <c r="F887" s="2">
        <f t="shared" si="105"/>
        <v>22.039100000000005</v>
      </c>
      <c r="G887" s="2">
        <f t="shared" si="107"/>
        <v>22.210477999999984</v>
      </c>
      <c r="H887" s="2">
        <f t="shared" si="103"/>
        <v>21.888969000000035</v>
      </c>
      <c r="I887" s="2">
        <f t="array" ref="I887">SUMPRODUCT(B871:B890, (ROW(B871:B890)-ROW(B871)+1)) / (20*21/2)</f>
        <v>22.039100000000001</v>
      </c>
      <c r="J887" s="2">
        <f t="shared" si="106"/>
        <v>22.081830676592443</v>
      </c>
      <c r="K887" s="2">
        <f t="shared" si="108"/>
        <v>22.15807495825457</v>
      </c>
    </row>
    <row r="888" spans="1:11" ht="13.5" x14ac:dyDescent="0.25">
      <c r="A888" s="3">
        <f>TITRES_STAT!B891</f>
        <v>43294</v>
      </c>
      <c r="B888" s="6">
        <f>TITRES_STAT!D891</f>
        <v>22.039100000000001</v>
      </c>
      <c r="C888" s="2">
        <f t="shared" si="101"/>
        <v>0</v>
      </c>
      <c r="D888" s="2">
        <f t="shared" si="102"/>
        <v>22.039100000000001</v>
      </c>
      <c r="E888" s="2">
        <f t="shared" si="104"/>
        <v>22.039099999999998</v>
      </c>
      <c r="F888" s="2">
        <f t="shared" si="105"/>
        <v>22.039100000000005</v>
      </c>
      <c r="G888" s="2">
        <f t="shared" si="107"/>
        <v>22.210385999999986</v>
      </c>
      <c r="H888" s="2">
        <f t="shared" si="103"/>
        <v>21.894924000000032</v>
      </c>
      <c r="I888" s="2">
        <f t="array" ref="I888">SUMPRODUCT(B872:B891, (ROW(B872:B891)-ROW(B872)+1)) / (20*21/2)</f>
        <v>22.039100000000001</v>
      </c>
      <c r="J888" s="2">
        <f t="shared" si="106"/>
        <v>22.077761088345543</v>
      </c>
      <c r="K888" s="2">
        <f t="shared" si="108"/>
        <v>22.15340927361714</v>
      </c>
    </row>
    <row r="889" spans="1:11" ht="13.5" x14ac:dyDescent="0.25">
      <c r="A889" s="3">
        <f>TITRES_STAT!B892</f>
        <v>43297</v>
      </c>
      <c r="B889" s="6">
        <f>TITRES_STAT!D892</f>
        <v>22.039100000000001</v>
      </c>
      <c r="C889" s="2">
        <f t="shared" si="101"/>
        <v>0</v>
      </c>
      <c r="D889" s="2">
        <f t="shared" si="102"/>
        <v>22.039100000000001</v>
      </c>
      <c r="E889" s="2">
        <f t="shared" si="104"/>
        <v>22.039099999999998</v>
      </c>
      <c r="F889" s="2">
        <f t="shared" si="105"/>
        <v>22.039100000000005</v>
      </c>
      <c r="G889" s="2">
        <f t="shared" si="107"/>
        <v>22.210293999999987</v>
      </c>
      <c r="H889" s="2">
        <f t="shared" si="103"/>
        <v>21.900879000000032</v>
      </c>
      <c r="I889" s="2">
        <f t="array" ref="I889">SUMPRODUCT(B873:B892, (ROW(B873:B892)-ROW(B873)+1)) / (20*21/2)</f>
        <v>22.039100000000001</v>
      </c>
      <c r="J889" s="2">
        <f t="shared" si="106"/>
        <v>22.074079079931682</v>
      </c>
      <c r="K889" s="2">
        <f t="shared" si="108"/>
        <v>22.148926557004707</v>
      </c>
    </row>
    <row r="890" spans="1:11" ht="13.5" x14ac:dyDescent="0.25">
      <c r="A890" s="3">
        <f>TITRES_STAT!B893</f>
        <v>43298</v>
      </c>
      <c r="B890" s="6">
        <f>TITRES_STAT!D893</f>
        <v>22.039100000000001</v>
      </c>
      <c r="C890" s="2">
        <f t="shared" si="101"/>
        <v>0</v>
      </c>
      <c r="D890" s="2">
        <f t="shared" si="102"/>
        <v>22.039100000000001</v>
      </c>
      <c r="E890" s="2">
        <f t="shared" si="104"/>
        <v>22.039099999999998</v>
      </c>
      <c r="F890" s="2">
        <f t="shared" si="105"/>
        <v>22.039100000000005</v>
      </c>
      <c r="G890" s="2">
        <f t="shared" si="107"/>
        <v>22.210201999999985</v>
      </c>
      <c r="H890" s="2">
        <f t="shared" si="103"/>
        <v>21.906834000000032</v>
      </c>
      <c r="I890" s="2">
        <f t="array" ref="I890">SUMPRODUCT(B874:B893, (ROW(B874:B893)-ROW(B874)+1)) / (20*21/2)</f>
        <v>22.039100000000001</v>
      </c>
      <c r="J890" s="2">
        <f t="shared" si="106"/>
        <v>22.070747738985805</v>
      </c>
      <c r="K890" s="2">
        <f t="shared" si="108"/>
        <v>22.144619633200602</v>
      </c>
    </row>
    <row r="891" spans="1:11" ht="13.5" x14ac:dyDescent="0.25">
      <c r="A891" s="3">
        <f>TITRES_STAT!B894</f>
        <v>43299</v>
      </c>
      <c r="B891" s="6">
        <f>TITRES_STAT!D894</f>
        <v>22.039100000000001</v>
      </c>
      <c r="C891" s="2">
        <f t="shared" si="101"/>
        <v>0</v>
      </c>
      <c r="D891" s="2">
        <f t="shared" si="102"/>
        <v>22.039100000000001</v>
      </c>
      <c r="E891" s="2">
        <f t="shared" si="104"/>
        <v>22.039099999999998</v>
      </c>
      <c r="F891" s="2">
        <f t="shared" si="105"/>
        <v>22.039100000000005</v>
      </c>
      <c r="G891" s="2">
        <f t="shared" si="107"/>
        <v>22.210109999999986</v>
      </c>
      <c r="H891" s="2">
        <f t="shared" si="103"/>
        <v>21.912789000000028</v>
      </c>
      <c r="I891" s="2">
        <f t="array" ref="I891">SUMPRODUCT(B875:B894, (ROW(B875:B894)-ROW(B875)+1)) / (20*21/2)</f>
        <v>22.039100000000001</v>
      </c>
      <c r="J891" s="2">
        <f t="shared" si="106"/>
        <v>22.067733668606202</v>
      </c>
      <c r="K891" s="2">
        <f t="shared" si="108"/>
        <v>22.140481608369207</v>
      </c>
    </row>
    <row r="892" spans="1:11" ht="13.5" x14ac:dyDescent="0.25">
      <c r="A892" s="3">
        <f>TITRES_STAT!B895</f>
        <v>43300</v>
      </c>
      <c r="B892" s="6">
        <f>TITRES_STAT!D895</f>
        <v>22.039100000000001</v>
      </c>
      <c r="C892" s="2">
        <f t="shared" si="101"/>
        <v>0</v>
      </c>
      <c r="D892" s="2">
        <f t="shared" si="102"/>
        <v>22.039100000000001</v>
      </c>
      <c r="E892" s="2">
        <f t="shared" si="104"/>
        <v>22.039099999999998</v>
      </c>
      <c r="F892" s="2">
        <f t="shared" si="105"/>
        <v>22.039100000000005</v>
      </c>
      <c r="G892" s="2">
        <f t="shared" si="107"/>
        <v>22.210017999999987</v>
      </c>
      <c r="H892" s="2">
        <f t="shared" si="103"/>
        <v>21.918744000000029</v>
      </c>
      <c r="I892" s="2">
        <f t="array" ref="I892">SUMPRODUCT(B876:B895, (ROW(B876:B895)-ROW(B876)+1)) / (20*21/2)</f>
        <v>22.039100000000001</v>
      </c>
      <c r="J892" s="2">
        <f t="shared" si="106"/>
        <v>22.065006652548469</v>
      </c>
      <c r="K892" s="2">
        <f t="shared" si="108"/>
        <v>22.136505859021398</v>
      </c>
    </row>
    <row r="893" spans="1:11" ht="13.5" x14ac:dyDescent="0.25">
      <c r="A893" s="3">
        <f>TITRES_STAT!B896</f>
        <v>43301</v>
      </c>
      <c r="B893" s="6">
        <f>TITRES_STAT!D896</f>
        <v>22.039100000000001</v>
      </c>
      <c r="C893" s="2">
        <f t="shared" si="101"/>
        <v>0</v>
      </c>
      <c r="D893" s="2">
        <f t="shared" si="102"/>
        <v>22.039100000000001</v>
      </c>
      <c r="E893" s="2">
        <f t="shared" si="104"/>
        <v>22.039099999999998</v>
      </c>
      <c r="F893" s="2">
        <f t="shared" si="105"/>
        <v>22.039100000000005</v>
      </c>
      <c r="G893" s="2">
        <f t="shared" si="107"/>
        <v>22.209925999999985</v>
      </c>
      <c r="H893" s="2">
        <f t="shared" si="103"/>
        <v>21.924699000000029</v>
      </c>
      <c r="I893" s="2">
        <f t="array" ref="I893">SUMPRODUCT(B877:B896, (ROW(B877:B896)-ROW(B877)+1)) / (20*21/2)</f>
        <v>22.039100000000001</v>
      </c>
      <c r="J893" s="2">
        <f t="shared" si="106"/>
        <v>22.062539352305755</v>
      </c>
      <c r="K893" s="2">
        <f t="shared" si="108"/>
        <v>22.132686021412717</v>
      </c>
    </row>
    <row r="894" spans="1:11" ht="13.5" x14ac:dyDescent="0.25">
      <c r="A894" s="3">
        <f>TITRES_STAT!B897</f>
        <v>43304</v>
      </c>
      <c r="B894" s="6">
        <f>TITRES_STAT!D897</f>
        <v>22.039100000000001</v>
      </c>
      <c r="C894" s="2">
        <f t="shared" si="101"/>
        <v>0</v>
      </c>
      <c r="D894" s="2">
        <f t="shared" si="102"/>
        <v>22.039100000000001</v>
      </c>
      <c r="E894" s="2">
        <f t="shared" si="104"/>
        <v>22.039099999999998</v>
      </c>
      <c r="F894" s="2">
        <f t="shared" si="105"/>
        <v>22.039100000000005</v>
      </c>
      <c r="G894" s="2">
        <f t="shared" si="107"/>
        <v>22.209833999999987</v>
      </c>
      <c r="H894" s="2">
        <f t="shared" si="103"/>
        <v>21.93165550000003</v>
      </c>
      <c r="I894" s="2">
        <f t="array" ref="I894">SUMPRODUCT(B878:B897, (ROW(B878:B897)-ROW(B878)+1)) / (20*21/2)</f>
        <v>22.039100000000001</v>
      </c>
      <c r="J894" s="2">
        <f t="shared" si="106"/>
        <v>22.060307033038541</v>
      </c>
      <c r="K894" s="2">
        <f t="shared" si="108"/>
        <v>22.12901598135732</v>
      </c>
    </row>
    <row r="895" spans="1:11" ht="13.5" x14ac:dyDescent="0.25">
      <c r="A895" s="3">
        <f>TITRES_STAT!B898</f>
        <v>43305</v>
      </c>
      <c r="B895" s="6">
        <f>TITRES_STAT!D898</f>
        <v>22.039100000000001</v>
      </c>
      <c r="C895" s="2">
        <f t="shared" si="101"/>
        <v>0</v>
      </c>
      <c r="D895" s="2">
        <f t="shared" si="102"/>
        <v>22.039100000000001</v>
      </c>
      <c r="E895" s="2">
        <f t="shared" si="104"/>
        <v>22.039099999999998</v>
      </c>
      <c r="F895" s="2">
        <f t="shared" si="105"/>
        <v>22.039100000000005</v>
      </c>
      <c r="G895" s="2">
        <f t="shared" si="107"/>
        <v>22.209741999999988</v>
      </c>
      <c r="H895" s="2">
        <f t="shared" si="103"/>
        <v>21.938612000000031</v>
      </c>
      <c r="I895" s="2">
        <f t="array" ref="I895">SUMPRODUCT(B879:B898, (ROW(B879:B898)-ROW(B879)+1)) / (20*21/2)</f>
        <v>22.039100000000001</v>
      </c>
      <c r="J895" s="2">
        <f t="shared" si="106"/>
        <v>22.058287315606297</v>
      </c>
      <c r="K895" s="2">
        <f t="shared" si="108"/>
        <v>22.125489864441349</v>
      </c>
    </row>
    <row r="896" spans="1:11" ht="13.5" x14ac:dyDescent="0.25">
      <c r="A896" s="3">
        <f>TITRES_STAT!B899</f>
        <v>43307</v>
      </c>
      <c r="B896" s="6">
        <f>TITRES_STAT!D899</f>
        <v>22.039100000000001</v>
      </c>
      <c r="C896" s="2">
        <f t="shared" si="101"/>
        <v>0</v>
      </c>
      <c r="D896" s="2">
        <f t="shared" si="102"/>
        <v>22.039100000000001</v>
      </c>
      <c r="E896" s="2">
        <f t="shared" si="104"/>
        <v>22.039099999999998</v>
      </c>
      <c r="F896" s="2">
        <f t="shared" si="105"/>
        <v>22.039100000000005</v>
      </c>
      <c r="G896" s="2">
        <f t="shared" si="107"/>
        <v>22.209649999999982</v>
      </c>
      <c r="H896" s="2">
        <f t="shared" si="103"/>
        <v>21.944567000000024</v>
      </c>
      <c r="I896" s="2">
        <f t="array" ref="I896">SUMPRODUCT(B880:B899, (ROW(B880:B899)-ROW(B880)+1)) / (20*21/2)</f>
        <v>22.039100000000001</v>
      </c>
      <c r="J896" s="2">
        <f t="shared" si="106"/>
        <v>22.056459952215221</v>
      </c>
      <c r="K896" s="2">
        <f t="shared" si="108"/>
        <v>22.122102026620123</v>
      </c>
    </row>
    <row r="897" spans="1:11" ht="13.5" x14ac:dyDescent="0.25">
      <c r="A897" s="3">
        <f>TITRES_STAT!B900</f>
        <v>43308</v>
      </c>
      <c r="B897" s="6">
        <f>TITRES_STAT!D900</f>
        <v>22.039100000000001</v>
      </c>
      <c r="C897" s="2">
        <f t="shared" si="101"/>
        <v>0</v>
      </c>
      <c r="D897" s="2">
        <f t="shared" si="102"/>
        <v>22.039100000000001</v>
      </c>
      <c r="E897" s="2">
        <f t="shared" si="104"/>
        <v>22.039099999999998</v>
      </c>
      <c r="F897" s="2">
        <f t="shared" si="105"/>
        <v>22.039100000000005</v>
      </c>
      <c r="G897" s="2">
        <f t="shared" si="107"/>
        <v>22.209557999999983</v>
      </c>
      <c r="H897" s="2">
        <f t="shared" si="103"/>
        <v>21.950522000000024</v>
      </c>
      <c r="I897" s="2">
        <f t="array" ref="I897">SUMPRODUCT(B881:B900, (ROW(B881:B900)-ROW(B881)+1)) / (20*21/2)</f>
        <v>22.039100000000001</v>
      </c>
      <c r="J897" s="2">
        <f t="shared" si="106"/>
        <v>22.054806623432818</v>
      </c>
      <c r="K897" s="2">
        <f t="shared" si="108"/>
        <v>22.11884704518404</v>
      </c>
    </row>
    <row r="898" spans="1:11" ht="13.5" x14ac:dyDescent="0.25">
      <c r="A898" s="3">
        <f>TITRES_STAT!B901</f>
        <v>43311</v>
      </c>
      <c r="B898" s="6">
        <f>TITRES_STAT!D901</f>
        <v>22.039100000000001</v>
      </c>
      <c r="C898" s="2">
        <f t="shared" si="101"/>
        <v>0</v>
      </c>
      <c r="D898" s="2">
        <f t="shared" si="102"/>
        <v>22.039100000000001</v>
      </c>
      <c r="E898" s="2">
        <f t="shared" si="104"/>
        <v>22.039099999999998</v>
      </c>
      <c r="F898" s="2">
        <f t="shared" si="105"/>
        <v>22.039100000000005</v>
      </c>
      <c r="G898" s="2">
        <f t="shared" si="107"/>
        <v>22.209465999999985</v>
      </c>
      <c r="H898" s="2">
        <f t="shared" si="103"/>
        <v>21.956477000000021</v>
      </c>
      <c r="I898" s="2">
        <f t="array" ref="I898">SUMPRODUCT(B882:B901, (ROW(B882:B901)-ROW(B882)+1)) / (20*21/2)</f>
        <v>22.039100000000001</v>
      </c>
      <c r="J898" s="2">
        <f t="shared" si="106"/>
        <v>22.053310754534454</v>
      </c>
      <c r="K898" s="2">
        <f t="shared" si="108"/>
        <v>22.115719710078785</v>
      </c>
    </row>
    <row r="899" spans="1:11" ht="13.5" x14ac:dyDescent="0.25">
      <c r="A899" s="3">
        <f>TITRES_STAT!B902</f>
        <v>43312</v>
      </c>
      <c r="B899" s="6">
        <f>TITRES_STAT!D902</f>
        <v>22.039100000000001</v>
      </c>
      <c r="C899" s="2">
        <f t="shared" si="101"/>
        <v>0</v>
      </c>
      <c r="D899" s="2">
        <f t="shared" si="102"/>
        <v>22.039100000000001</v>
      </c>
      <c r="E899" s="2">
        <f t="shared" si="104"/>
        <v>22.039099999999998</v>
      </c>
      <c r="F899" s="2">
        <f t="shared" si="105"/>
        <v>22.039100000000005</v>
      </c>
      <c r="G899" s="2">
        <f t="shared" si="107"/>
        <v>22.209373999999983</v>
      </c>
      <c r="H899" s="2">
        <f t="shared" si="103"/>
        <v>21.962432000000021</v>
      </c>
      <c r="I899" s="2">
        <f t="array" ref="I899">SUMPRODUCT(B883:B902, (ROW(B883:B902)-ROW(B883)+1)) / (20*21/2)</f>
        <v>22.039100000000001</v>
      </c>
      <c r="J899" s="2">
        <f t="shared" si="106"/>
        <v>22.051957349340697</v>
      </c>
      <c r="K899" s="2">
        <f t="shared" si="108"/>
        <v>22.112715015565893</v>
      </c>
    </row>
    <row r="900" spans="1:11" ht="13.5" x14ac:dyDescent="0.25">
      <c r="A900" s="3">
        <f>TITRES_STAT!B903</f>
        <v>43313</v>
      </c>
      <c r="B900" s="6">
        <f>TITRES_STAT!D903</f>
        <v>22.039100000000001</v>
      </c>
      <c r="C900" s="2">
        <f t="shared" ref="C900:C963" si="109">B900-B899</f>
        <v>0</v>
      </c>
      <c r="D900" s="2">
        <f t="shared" si="102"/>
        <v>22.039100000000001</v>
      </c>
      <c r="E900" s="2">
        <f t="shared" si="104"/>
        <v>22.039099999999998</v>
      </c>
      <c r="F900" s="2">
        <f t="shared" si="105"/>
        <v>22.039100000000005</v>
      </c>
      <c r="G900" s="2">
        <f t="shared" si="107"/>
        <v>22.197777999999985</v>
      </c>
      <c r="H900" s="2">
        <f t="shared" si="103"/>
        <v>21.968387000000021</v>
      </c>
      <c r="I900" s="2">
        <f t="array" ref="I900">SUMPRODUCT(B884:B903, (ROW(B884:B903)-ROW(B884)+1)) / (20*21/2)</f>
        <v>22.039100000000001</v>
      </c>
      <c r="J900" s="2">
        <f t="shared" si="106"/>
        <v>22.050732839879679</v>
      </c>
      <c r="K900" s="2">
        <f t="shared" si="108"/>
        <v>22.109828152210369</v>
      </c>
    </row>
    <row r="901" spans="1:11" ht="13.5" x14ac:dyDescent="0.25">
      <c r="A901" s="3">
        <f>TITRES_STAT!B904</f>
        <v>43314</v>
      </c>
      <c r="B901" s="6">
        <f>TITRES_STAT!D904</f>
        <v>22.039100000000001</v>
      </c>
      <c r="C901" s="2">
        <f t="shared" si="109"/>
        <v>0</v>
      </c>
      <c r="D901" s="2">
        <f t="shared" si="102"/>
        <v>22.039100000000001</v>
      </c>
      <c r="E901" s="2">
        <f t="shared" si="104"/>
        <v>22.039099999999998</v>
      </c>
      <c r="F901" s="2">
        <f t="shared" si="105"/>
        <v>22.039100000000005</v>
      </c>
      <c r="G901" s="2">
        <f t="shared" si="107"/>
        <v>22.185571999999983</v>
      </c>
      <c r="H901" s="2">
        <f t="shared" si="103"/>
        <v>21.974342000000021</v>
      </c>
      <c r="I901" s="2">
        <f t="array" ref="I901">SUMPRODUCT(B885:B904, (ROW(B885:B904)-ROW(B885)+1)) / (20*21/2)</f>
        <v>22.039100000000001</v>
      </c>
      <c r="J901" s="2">
        <f t="shared" si="106"/>
        <v>22.049624950367328</v>
      </c>
      <c r="K901" s="2">
        <f t="shared" si="108"/>
        <v>22.107054499182514</v>
      </c>
    </row>
    <row r="902" spans="1:11" ht="13.5" x14ac:dyDescent="0.25">
      <c r="A902" s="3">
        <f>TITRES_STAT!B905</f>
        <v>43315</v>
      </c>
      <c r="B902" s="6">
        <f>TITRES_STAT!D905</f>
        <v>22.039100000000001</v>
      </c>
      <c r="C902" s="2">
        <f t="shared" si="109"/>
        <v>0</v>
      </c>
      <c r="D902" s="2">
        <f t="shared" ref="D902:D965" si="110">AVERAGE(B898:B902)</f>
        <v>22.039100000000001</v>
      </c>
      <c r="E902" s="2">
        <f t="shared" si="104"/>
        <v>22.039099999999998</v>
      </c>
      <c r="F902" s="2">
        <f t="shared" si="105"/>
        <v>22.039100000000005</v>
      </c>
      <c r="G902" s="2">
        <f t="shared" si="107"/>
        <v>22.173365999999987</v>
      </c>
      <c r="H902" s="2">
        <f t="shared" si="103"/>
        <v>21.977194500000014</v>
      </c>
      <c r="I902" s="2">
        <f t="array" ref="I902">SUMPRODUCT(B886:B905, (ROW(B886:B905)-ROW(B886)+1)) / (20*21/2)</f>
        <v>22.039100000000001</v>
      </c>
      <c r="J902" s="2">
        <f t="shared" si="106"/>
        <v>22.048622574141866</v>
      </c>
      <c r="K902" s="2">
        <f t="shared" si="108"/>
        <v>22.104389616861631</v>
      </c>
    </row>
    <row r="903" spans="1:11" ht="13.5" x14ac:dyDescent="0.25">
      <c r="A903" s="3">
        <f>TITRES_STAT!B906</f>
        <v>43318</v>
      </c>
      <c r="B903" s="6">
        <f>TITRES_STAT!D906</f>
        <v>22.039100000000001</v>
      </c>
      <c r="C903" s="2">
        <f t="shared" si="109"/>
        <v>0</v>
      </c>
      <c r="D903" s="2">
        <f t="shared" si="110"/>
        <v>22.039100000000001</v>
      </c>
      <c r="E903" s="2">
        <f t="shared" si="104"/>
        <v>22.039099999999998</v>
      </c>
      <c r="F903" s="2">
        <f t="shared" si="105"/>
        <v>22.039100000000005</v>
      </c>
      <c r="G903" s="2">
        <f t="shared" si="107"/>
        <v>22.161159999999985</v>
      </c>
      <c r="H903" s="2">
        <f t="shared" si="103"/>
        <v>21.980047000000013</v>
      </c>
      <c r="I903" s="2">
        <f t="array" ref="I903">SUMPRODUCT(B887:B906, (ROW(B887:B906)-ROW(B887)+1)) / (20*21/2)</f>
        <v>22.039100000000001</v>
      </c>
      <c r="J903" s="2">
        <f t="shared" si="106"/>
        <v>22.047715662318829</v>
      </c>
      <c r="K903" s="2">
        <f t="shared" si="108"/>
        <v>22.101829239729806</v>
      </c>
    </row>
    <row r="904" spans="1:11" ht="13.5" x14ac:dyDescent="0.25">
      <c r="A904" s="3">
        <f>TITRES_STAT!B907</f>
        <v>43319</v>
      </c>
      <c r="B904" s="6">
        <f>TITRES_STAT!D907</f>
        <v>22.039100000000001</v>
      </c>
      <c r="C904" s="2">
        <f t="shared" si="109"/>
        <v>0</v>
      </c>
      <c r="D904" s="2">
        <f t="shared" si="110"/>
        <v>22.039100000000001</v>
      </c>
      <c r="E904" s="2">
        <f t="shared" si="104"/>
        <v>22.039099999999998</v>
      </c>
      <c r="F904" s="2">
        <f t="shared" si="105"/>
        <v>22.039100000000005</v>
      </c>
      <c r="G904" s="2">
        <f t="shared" si="107"/>
        <v>22.148953999999986</v>
      </c>
      <c r="H904" s="2">
        <f t="shared" si="103"/>
        <v>21.982899500000013</v>
      </c>
      <c r="I904" s="2">
        <f t="array" ref="I904">SUMPRODUCT(B888:B907, (ROW(B888:B907)-ROW(B888)+1)) / (20*21/2)</f>
        <v>22.039100000000001</v>
      </c>
      <c r="J904" s="2">
        <f t="shared" si="106"/>
        <v>22.046895123050369</v>
      </c>
      <c r="K904" s="2">
        <f t="shared" si="108"/>
        <v>22.099369269544326</v>
      </c>
    </row>
    <row r="905" spans="1:11" ht="13.5" x14ac:dyDescent="0.25">
      <c r="A905" s="3">
        <f>TITRES_STAT!B908</f>
        <v>43320</v>
      </c>
      <c r="B905" s="6">
        <f>TITRES_STAT!D908</f>
        <v>22.039100000000001</v>
      </c>
      <c r="C905" s="2">
        <f t="shared" si="109"/>
        <v>0</v>
      </c>
      <c r="D905" s="2">
        <f t="shared" si="110"/>
        <v>22.039100000000001</v>
      </c>
      <c r="E905" s="2">
        <f t="shared" si="104"/>
        <v>22.039099999999998</v>
      </c>
      <c r="F905" s="2">
        <f t="shared" si="105"/>
        <v>22.039100000000005</v>
      </c>
      <c r="G905" s="2">
        <f t="shared" si="107"/>
        <v>22.136747999999983</v>
      </c>
      <c r="H905" s="2">
        <f t="shared" si="103"/>
        <v>21.985752000000012</v>
      </c>
      <c r="I905" s="2">
        <f t="array" ref="I905">SUMPRODUCT(B889:B908, (ROW(B889:B908)-ROW(B889)+1)) / (20*21/2)</f>
        <v>22.039100000000001</v>
      </c>
      <c r="J905" s="2">
        <f t="shared" si="106"/>
        <v>22.046152730378903</v>
      </c>
      <c r="K905" s="2">
        <f t="shared" si="108"/>
        <v>22.097005768777883</v>
      </c>
    </row>
    <row r="906" spans="1:11" ht="13.5" x14ac:dyDescent="0.25">
      <c r="A906" s="3">
        <f>TITRES_STAT!B909</f>
        <v>43321</v>
      </c>
      <c r="B906" s="6">
        <f>TITRES_STAT!D909</f>
        <v>22.039100000000001</v>
      </c>
      <c r="C906" s="2">
        <f t="shared" si="109"/>
        <v>0</v>
      </c>
      <c r="D906" s="2">
        <f t="shared" si="110"/>
        <v>22.039100000000001</v>
      </c>
      <c r="E906" s="2">
        <f t="shared" si="104"/>
        <v>22.039099999999998</v>
      </c>
      <c r="F906" s="2">
        <f t="shared" si="105"/>
        <v>22.039100000000005</v>
      </c>
      <c r="G906" s="2">
        <f t="shared" si="107"/>
        <v>22.124541999999984</v>
      </c>
      <c r="H906" s="2">
        <f t="shared" ref="H906:H969" si="111">AVERAGE(B707:B906)</f>
        <v>21.988604500000012</v>
      </c>
      <c r="I906" s="2">
        <f t="array" ref="I906">SUMPRODUCT(B890:B909, (ROW(B890:B909)-ROW(B890)+1)) / (20*21/2)</f>
        <v>22.039100000000001</v>
      </c>
      <c r="J906" s="2">
        <f t="shared" si="106"/>
        <v>22.045481041771389</v>
      </c>
      <c r="K906" s="2">
        <f t="shared" si="108"/>
        <v>22.094734954316007</v>
      </c>
    </row>
    <row r="907" spans="1:11" ht="13.5" x14ac:dyDescent="0.25">
      <c r="A907" s="3">
        <f>TITRES_STAT!B910</f>
        <v>43322</v>
      </c>
      <c r="B907" s="6">
        <f>TITRES_STAT!D910</f>
        <v>22.039100000000001</v>
      </c>
      <c r="C907" s="2">
        <f t="shared" si="109"/>
        <v>0</v>
      </c>
      <c r="D907" s="2">
        <f t="shared" si="110"/>
        <v>22.039100000000001</v>
      </c>
      <c r="E907" s="2">
        <f t="shared" si="104"/>
        <v>22.039099999999998</v>
      </c>
      <c r="F907" s="2">
        <f t="shared" si="105"/>
        <v>22.039100000000005</v>
      </c>
      <c r="G907" s="2">
        <f t="shared" si="107"/>
        <v>22.112335999999985</v>
      </c>
      <c r="H907" s="2">
        <f t="shared" si="111"/>
        <v>21.991457000000011</v>
      </c>
      <c r="I907" s="2">
        <f t="array" ref="I907">SUMPRODUCT(B891:B910, (ROW(B891:B910)-ROW(B891)+1)) / (20*21/2)</f>
        <v>22.039100000000001</v>
      </c>
      <c r="J907" s="2">
        <f t="shared" si="106"/>
        <v>22.044873323507446</v>
      </c>
      <c r="K907" s="2">
        <f t="shared" si="108"/>
        <v>22.092553191401656</v>
      </c>
    </row>
    <row r="908" spans="1:11" ht="13.5" x14ac:dyDescent="0.25">
      <c r="A908" s="3">
        <f>TITRES_STAT!B911</f>
        <v>43326</v>
      </c>
      <c r="B908" s="6">
        <f>TITRES_STAT!D911</f>
        <v>22.039100000000001</v>
      </c>
      <c r="C908" s="2">
        <f t="shared" si="109"/>
        <v>0</v>
      </c>
      <c r="D908" s="2">
        <f t="shared" si="110"/>
        <v>22.039100000000001</v>
      </c>
      <c r="E908" s="2">
        <f t="shared" ref="E908:E971" si="112">AVERAGE(B899:B908)</f>
        <v>22.039099999999998</v>
      </c>
      <c r="F908" s="2">
        <f t="shared" si="105"/>
        <v>22.039100000000005</v>
      </c>
      <c r="G908" s="2">
        <f t="shared" si="107"/>
        <v>22.100129999999986</v>
      </c>
      <c r="H908" s="2">
        <f t="shared" si="111"/>
        <v>21.994309500000007</v>
      </c>
      <c r="I908" s="2">
        <f t="array" ref="I908">SUMPRODUCT(B892:B911, (ROW(B892:B911)-ROW(B892)+1)) / (20*21/2)</f>
        <v>22.039100000000001</v>
      </c>
      <c r="J908" s="2">
        <f t="shared" si="106"/>
        <v>22.044323483173404</v>
      </c>
      <c r="K908" s="2">
        <f t="shared" si="108"/>
        <v>22.09045698781728</v>
      </c>
    </row>
    <row r="909" spans="1:11" ht="13.5" x14ac:dyDescent="0.25">
      <c r="A909" s="3">
        <f>TITRES_STAT!B912</f>
        <v>43327</v>
      </c>
      <c r="B909" s="6">
        <f>TITRES_STAT!D912</f>
        <v>22.039100000000001</v>
      </c>
      <c r="C909" s="2">
        <f t="shared" si="109"/>
        <v>0</v>
      </c>
      <c r="D909" s="2">
        <f t="shared" si="110"/>
        <v>22.039100000000001</v>
      </c>
      <c r="E909" s="2">
        <f t="shared" si="112"/>
        <v>22.039099999999998</v>
      </c>
      <c r="F909" s="2">
        <f t="shared" si="105"/>
        <v>22.039100000000005</v>
      </c>
      <c r="G909" s="2">
        <f t="shared" si="107"/>
        <v>22.087923999999983</v>
      </c>
      <c r="H909" s="2">
        <f t="shared" si="111"/>
        <v>21.997162000000007</v>
      </c>
      <c r="I909" s="2">
        <f t="array" ref="I909">SUMPRODUCT(B893:B912, (ROW(B893:B912)-ROW(B893)+1)) / (20*21/2)</f>
        <v>22.039100000000001</v>
      </c>
      <c r="J909" s="2">
        <f t="shared" si="106"/>
        <v>22.043826008585459</v>
      </c>
      <c r="K909" s="2">
        <f t="shared" si="108"/>
        <v>22.088442988295036</v>
      </c>
    </row>
    <row r="910" spans="1:11" ht="13.5" x14ac:dyDescent="0.25">
      <c r="A910" s="3">
        <f>TITRES_STAT!B913</f>
        <v>43328</v>
      </c>
      <c r="B910" s="6">
        <f>TITRES_STAT!D913</f>
        <v>22.039100000000001</v>
      </c>
      <c r="C910" s="2">
        <f t="shared" si="109"/>
        <v>0</v>
      </c>
      <c r="D910" s="2">
        <f t="shared" si="110"/>
        <v>22.039100000000001</v>
      </c>
      <c r="E910" s="2">
        <f t="shared" si="112"/>
        <v>22.039099999999998</v>
      </c>
      <c r="F910" s="2">
        <f t="shared" si="105"/>
        <v>22.039100000000005</v>
      </c>
      <c r="G910" s="2">
        <f t="shared" si="107"/>
        <v>22.075717999999984</v>
      </c>
      <c r="H910" s="2">
        <f t="shared" si="111"/>
        <v>22.000014500000006</v>
      </c>
      <c r="I910" s="2">
        <f t="array" ref="I910">SUMPRODUCT(B894:B913, (ROW(B894:B913)-ROW(B894)+1)) / (20*21/2)</f>
        <v>22.039100000000001</v>
      </c>
      <c r="J910" s="2">
        <f t="shared" si="106"/>
        <v>22.043375912529701</v>
      </c>
      <c r="K910" s="2">
        <f t="shared" si="108"/>
        <v>22.086507969146211</v>
      </c>
    </row>
    <row r="911" spans="1:11" ht="13.5" x14ac:dyDescent="0.25">
      <c r="A911" s="3">
        <f>TITRES_STAT!B914</f>
        <v>43329</v>
      </c>
      <c r="B911" s="6">
        <f>TITRES_STAT!D914</f>
        <v>22.039100000000001</v>
      </c>
      <c r="C911" s="2">
        <f t="shared" si="109"/>
        <v>0</v>
      </c>
      <c r="D911" s="2">
        <f t="shared" si="110"/>
        <v>22.039100000000001</v>
      </c>
      <c r="E911" s="2">
        <f t="shared" si="112"/>
        <v>22.039099999999998</v>
      </c>
      <c r="F911" s="2">
        <f t="shared" si="105"/>
        <v>22.039100000000005</v>
      </c>
      <c r="G911" s="2">
        <f t="shared" si="107"/>
        <v>22.063511999999989</v>
      </c>
      <c r="H911" s="2">
        <f t="shared" si="111"/>
        <v>22.002867000000009</v>
      </c>
      <c r="I911" s="2">
        <f t="array" ref="I911">SUMPRODUCT(B895:B914, (ROW(B895:B914)-ROW(B895)+1)) / (20*21/2)</f>
        <v>22.097223809523811</v>
      </c>
      <c r="J911" s="2">
        <f t="shared" si="106"/>
        <v>22.042968682764968</v>
      </c>
      <c r="K911" s="2">
        <f t="shared" si="108"/>
        <v>22.084648833101266</v>
      </c>
    </row>
    <row r="912" spans="1:11" ht="13.5" x14ac:dyDescent="0.25">
      <c r="A912" s="3">
        <f>TITRES_STAT!B915</f>
        <v>43332</v>
      </c>
      <c r="B912" s="6">
        <f>TITRES_STAT!D915</f>
        <v>22.039100000000001</v>
      </c>
      <c r="C912" s="2">
        <f t="shared" si="109"/>
        <v>0</v>
      </c>
      <c r="D912" s="2">
        <f t="shared" si="110"/>
        <v>22.039100000000001</v>
      </c>
      <c r="E912" s="2">
        <f t="shared" si="112"/>
        <v>22.039099999999998</v>
      </c>
      <c r="F912" s="2">
        <f t="shared" si="105"/>
        <v>22.039100000000005</v>
      </c>
      <c r="G912" s="2">
        <f t="shared" si="107"/>
        <v>22.051305999999986</v>
      </c>
      <c r="H912" s="2">
        <f t="shared" si="111"/>
        <v>22.005719500000009</v>
      </c>
      <c r="I912" s="2">
        <f t="array" ref="I912">SUMPRODUCT(B896:B915, (ROW(B896:B915)-ROW(B896)+1)) / (20*21/2)</f>
        <v>22.152441428571429</v>
      </c>
      <c r="J912" s="2">
        <f t="shared" si="106"/>
        <v>22.042600236787351</v>
      </c>
      <c r="K912" s="2">
        <f t="shared" si="108"/>
        <v>22.082862604352197</v>
      </c>
    </row>
    <row r="913" spans="1:11" ht="13.5" x14ac:dyDescent="0.25">
      <c r="A913" s="3">
        <f>TITRES_STAT!B916</f>
        <v>43335</v>
      </c>
      <c r="B913" s="6">
        <f>TITRES_STAT!D916</f>
        <v>22.039100000000001</v>
      </c>
      <c r="C913" s="2">
        <f t="shared" si="109"/>
        <v>0</v>
      </c>
      <c r="D913" s="2">
        <f t="shared" si="110"/>
        <v>22.039100000000001</v>
      </c>
      <c r="E913" s="2">
        <f t="shared" si="112"/>
        <v>22.039099999999998</v>
      </c>
      <c r="F913" s="2">
        <f t="shared" si="105"/>
        <v>22.039100000000005</v>
      </c>
      <c r="G913" s="2">
        <f t="shared" si="107"/>
        <v>22.039099999999983</v>
      </c>
      <c r="H913" s="2">
        <f t="shared" si="111"/>
        <v>22.010898500000007</v>
      </c>
      <c r="I913" s="2">
        <f t="array" ref="I913">SUMPRODUCT(B897:B916, (ROW(B897:B916)-ROW(B897)+1)) / (20*21/2)</f>
        <v>22.211857619047613</v>
      </c>
      <c r="J913" s="2">
        <f t="shared" si="106"/>
        <v>22.04226688090284</v>
      </c>
      <c r="K913" s="2">
        <f t="shared" si="108"/>
        <v>22.081146423789367</v>
      </c>
    </row>
    <row r="914" spans="1:11" ht="13.5" x14ac:dyDescent="0.25">
      <c r="A914" s="3">
        <f>TITRES_STAT!B917</f>
        <v>43336</v>
      </c>
      <c r="B914" s="6">
        <f>TITRES_STAT!D917</f>
        <v>22.6494</v>
      </c>
      <c r="C914" s="2">
        <f t="shared" si="109"/>
        <v>0.61029999999999873</v>
      </c>
      <c r="D914" s="2">
        <f t="shared" si="110"/>
        <v>22.161160000000002</v>
      </c>
      <c r="E914" s="2">
        <f t="shared" si="112"/>
        <v>22.100129999999996</v>
      </c>
      <c r="F914" s="2">
        <f t="shared" si="105"/>
        <v>22.069615000000006</v>
      </c>
      <c r="G914" s="2">
        <f t="shared" si="107"/>
        <v>22.051305999999986</v>
      </c>
      <c r="H914" s="2">
        <f t="shared" si="111"/>
        <v>22.019129000000007</v>
      </c>
      <c r="I914" s="2">
        <f t="array" ref="I914">SUMPRODUCT(B898:B917, (ROW(B898:B917)-ROW(B898)+1)) / (20*21/2)</f>
        <v>22.268012380952385</v>
      </c>
      <c r="J914" s="2">
        <f t="shared" si="106"/>
        <v>22.100089082721617</v>
      </c>
      <c r="K914" s="2">
        <f t="shared" si="108"/>
        <v>22.103430877758413</v>
      </c>
    </row>
    <row r="915" spans="1:11" ht="13.5" x14ac:dyDescent="0.25">
      <c r="A915" s="3">
        <f>TITRES_STAT!B918</f>
        <v>43339</v>
      </c>
      <c r="B915" s="6">
        <f>TITRES_STAT!D918</f>
        <v>22.6494</v>
      </c>
      <c r="C915" s="2">
        <f t="shared" si="109"/>
        <v>0</v>
      </c>
      <c r="D915" s="2">
        <f t="shared" si="110"/>
        <v>22.28322</v>
      </c>
      <c r="E915" s="2">
        <f t="shared" si="112"/>
        <v>22.161160000000002</v>
      </c>
      <c r="F915" s="2">
        <f t="shared" si="105"/>
        <v>22.100130000000004</v>
      </c>
      <c r="G915" s="2">
        <f t="shared" si="107"/>
        <v>22.063511999999989</v>
      </c>
      <c r="H915" s="2">
        <f t="shared" si="111"/>
        <v>22.02735950000001</v>
      </c>
      <c r="I915" s="2">
        <f t="array" ref="I915">SUMPRODUCT(B899:B918, (ROW(B899:B918)-ROW(B899)+1)) / (20*21/2)</f>
        <v>22.320905714285715</v>
      </c>
      <c r="J915" s="2">
        <f t="shared" si="106"/>
        <v>22.1524044081767</v>
      </c>
      <c r="K915" s="2">
        <f t="shared" si="108"/>
        <v>22.124841431571809</v>
      </c>
    </row>
    <row r="916" spans="1:11" ht="13.5" x14ac:dyDescent="0.25">
      <c r="A916" s="3">
        <f>TITRES_STAT!B919</f>
        <v>43340</v>
      </c>
      <c r="B916" s="6">
        <f>TITRES_STAT!D919</f>
        <v>22.724</v>
      </c>
      <c r="C916" s="2">
        <f t="shared" si="109"/>
        <v>7.4600000000000222E-2</v>
      </c>
      <c r="D916" s="2">
        <f t="shared" si="110"/>
        <v>22.420200000000001</v>
      </c>
      <c r="E916" s="2">
        <f t="shared" si="112"/>
        <v>22.229649999999999</v>
      </c>
      <c r="F916" s="2">
        <f t="shared" ref="F916:F979" si="113">AVERAGE(B897:B916)</f>
        <v>22.134375000000002</v>
      </c>
      <c r="G916" s="2">
        <f t="shared" si="107"/>
        <v>22.077209999999987</v>
      </c>
      <c r="H916" s="2">
        <f t="shared" si="111"/>
        <v>22.03596300000001</v>
      </c>
      <c r="I916" s="2">
        <f t="array" ref="I916">SUMPRODUCT(B900:B919, (ROW(B900:B919)-ROW(B900)+1)) / (20*21/2)</f>
        <v>22.370537619047624</v>
      </c>
      <c r="J916" s="2">
        <f t="shared" si="106"/>
        <v>22.206842083588445</v>
      </c>
      <c r="K916" s="2">
        <f t="shared" si="108"/>
        <v>22.148337846019974</v>
      </c>
    </row>
    <row r="917" spans="1:11" ht="13.5" x14ac:dyDescent="0.25">
      <c r="A917" s="3">
        <f>TITRES_STAT!B920</f>
        <v>43341</v>
      </c>
      <c r="B917" s="6">
        <f>TITRES_STAT!D920</f>
        <v>22.724</v>
      </c>
      <c r="C917" s="2">
        <f t="shared" si="109"/>
        <v>0</v>
      </c>
      <c r="D917" s="2">
        <f t="shared" si="110"/>
        <v>22.557180000000002</v>
      </c>
      <c r="E917" s="2">
        <f t="shared" si="112"/>
        <v>22.29814</v>
      </c>
      <c r="F917" s="2">
        <f t="shared" si="113"/>
        <v>22.168620000000001</v>
      </c>
      <c r="G917" s="2">
        <f t="shared" si="107"/>
        <v>22.090907999999981</v>
      </c>
      <c r="H917" s="2">
        <f t="shared" si="111"/>
        <v>22.041432500000013</v>
      </c>
      <c r="I917" s="2">
        <f t="array" ref="I917">SUMPRODUCT(B901:B920, (ROW(B901:B920)-ROW(B901)+1)) / (20*21/2)</f>
        <v>22.416908095238096</v>
      </c>
      <c r="J917" s="2">
        <f t="shared" ref="J917:J980" si="114">$J$4*B917+J916*(1-$J$4)</f>
        <v>22.256095218484784</v>
      </c>
      <c r="K917" s="2">
        <f t="shared" si="108"/>
        <v>22.170912832450561</v>
      </c>
    </row>
    <row r="918" spans="1:11" ht="13.5" x14ac:dyDescent="0.25">
      <c r="A918" s="3">
        <f>TITRES_STAT!B921</f>
        <v>43342</v>
      </c>
      <c r="B918" s="6">
        <f>TITRES_STAT!D921</f>
        <v>22.724</v>
      </c>
      <c r="C918" s="2">
        <f t="shared" si="109"/>
        <v>0</v>
      </c>
      <c r="D918" s="2">
        <f t="shared" si="110"/>
        <v>22.694160000000004</v>
      </c>
      <c r="E918" s="2">
        <f t="shared" si="112"/>
        <v>22.366629999999997</v>
      </c>
      <c r="F918" s="2">
        <f t="shared" si="113"/>
        <v>22.202864999999999</v>
      </c>
      <c r="G918" s="2">
        <f t="shared" si="107"/>
        <v>22.104605999999979</v>
      </c>
      <c r="H918" s="2">
        <f t="shared" si="111"/>
        <v>22.046902000000014</v>
      </c>
      <c r="I918" s="2">
        <f t="array" ref="I918">SUMPRODUCT(B902:B921, (ROW(B902:B921)-ROW(B902)+1)) / (20*21/2)</f>
        <v>22.460017142857144</v>
      </c>
      <c r="J918" s="2">
        <f t="shared" si="114"/>
        <v>22.300657578629092</v>
      </c>
      <c r="K918" s="2">
        <f t="shared" si="108"/>
        <v>22.192602525295637</v>
      </c>
    </row>
    <row r="919" spans="1:11" ht="13.5" x14ac:dyDescent="0.25">
      <c r="A919" s="3">
        <f>TITRES_STAT!B922</f>
        <v>43343</v>
      </c>
      <c r="B919" s="6">
        <f>TITRES_STAT!D922</f>
        <v>22.724</v>
      </c>
      <c r="C919" s="2">
        <f t="shared" si="109"/>
        <v>0</v>
      </c>
      <c r="D919" s="2">
        <f t="shared" si="110"/>
        <v>22.709080000000004</v>
      </c>
      <c r="E919" s="2">
        <f t="shared" si="112"/>
        <v>22.435119999999994</v>
      </c>
      <c r="F919" s="2">
        <f t="shared" si="113"/>
        <v>22.237109999999998</v>
      </c>
      <c r="G919" s="2">
        <f t="shared" si="107"/>
        <v>22.118303999999984</v>
      </c>
      <c r="H919" s="2">
        <f t="shared" si="111"/>
        <v>22.052371500000014</v>
      </c>
      <c r="I919" s="2">
        <f t="array" ref="I919">SUMPRODUCT(B903:B922, (ROW(B903:B922)-ROW(B903)+1)) / (20*21/2)</f>
        <v>22.499864761904764</v>
      </c>
      <c r="J919" s="2">
        <f t="shared" si="114"/>
        <v>22.340975904473943</v>
      </c>
      <c r="K919" s="2">
        <f t="shared" si="108"/>
        <v>22.213441641950709</v>
      </c>
    </row>
    <row r="920" spans="1:11" ht="13.5" x14ac:dyDescent="0.25">
      <c r="A920" s="3">
        <f>TITRES_STAT!B923</f>
        <v>43346</v>
      </c>
      <c r="B920" s="6">
        <f>TITRES_STAT!D923</f>
        <v>22.724</v>
      </c>
      <c r="C920" s="2">
        <f t="shared" si="109"/>
        <v>0</v>
      </c>
      <c r="D920" s="2">
        <f t="shared" si="110"/>
        <v>22.724</v>
      </c>
      <c r="E920" s="2">
        <f t="shared" si="112"/>
        <v>22.503609999999995</v>
      </c>
      <c r="F920" s="2">
        <f t="shared" si="113"/>
        <v>22.271354999999996</v>
      </c>
      <c r="G920" s="2">
        <f t="shared" si="107"/>
        <v>22.132001999999986</v>
      </c>
      <c r="H920" s="2">
        <f t="shared" si="111"/>
        <v>22.057841000000018</v>
      </c>
      <c r="I920" s="2">
        <f t="array" ref="I920">SUMPRODUCT(B904:B923, (ROW(B904:B923)-ROW(B904)+1)) / (20*21/2)</f>
        <v>22.536450952380957</v>
      </c>
      <c r="J920" s="2">
        <f t="shared" si="114"/>
        <v>22.377454389762139</v>
      </c>
      <c r="K920" s="2">
        <f t="shared" si="108"/>
        <v>22.233463538344797</v>
      </c>
    </row>
    <row r="921" spans="1:11" ht="13.5" x14ac:dyDescent="0.25">
      <c r="A921" s="3">
        <f>TITRES_STAT!B924</f>
        <v>43347</v>
      </c>
      <c r="B921" s="6">
        <f>TITRES_STAT!D924</f>
        <v>22.724</v>
      </c>
      <c r="C921" s="2">
        <f t="shared" si="109"/>
        <v>0</v>
      </c>
      <c r="D921" s="2">
        <f t="shared" si="110"/>
        <v>22.724</v>
      </c>
      <c r="E921" s="2">
        <f t="shared" si="112"/>
        <v>22.572099999999995</v>
      </c>
      <c r="F921" s="2">
        <f t="shared" si="113"/>
        <v>22.305599999999995</v>
      </c>
      <c r="G921" s="2">
        <f t="shared" si="107"/>
        <v>22.145699999999987</v>
      </c>
      <c r="H921" s="2">
        <f t="shared" si="111"/>
        <v>22.063310500000014</v>
      </c>
      <c r="I921" s="2">
        <f t="array" ref="I921">SUMPRODUCT(B905:B924, (ROW(B905:B924)-ROW(B905)+1)) / (20*21/2)</f>
        <v>22.569775714285718</v>
      </c>
      <c r="J921" s="2">
        <f t="shared" si="114"/>
        <v>22.410458733594318</v>
      </c>
      <c r="K921" s="2">
        <f t="shared" si="108"/>
        <v>22.252700262331274</v>
      </c>
    </row>
    <row r="922" spans="1:11" ht="13.5" x14ac:dyDescent="0.25">
      <c r="A922" s="3">
        <f>TITRES_STAT!B925</f>
        <v>43348</v>
      </c>
      <c r="B922" s="6">
        <f>TITRES_STAT!D925</f>
        <v>22.724</v>
      </c>
      <c r="C922" s="2">
        <f t="shared" si="109"/>
        <v>0</v>
      </c>
      <c r="D922" s="2">
        <f t="shared" si="110"/>
        <v>22.724</v>
      </c>
      <c r="E922" s="2">
        <f t="shared" si="112"/>
        <v>22.640589999999996</v>
      </c>
      <c r="F922" s="2">
        <f t="shared" si="113"/>
        <v>22.339844999999993</v>
      </c>
      <c r="G922" s="2">
        <f t="shared" si="107"/>
        <v>22.159397999999989</v>
      </c>
      <c r="H922" s="2">
        <f t="shared" si="111"/>
        <v>22.068780000000014</v>
      </c>
      <c r="I922" s="2">
        <f t="array" ref="I922">SUMPRODUCT(B906:B925, (ROW(B906:B925)-ROW(B906)+1)) / (20*21/2)</f>
        <v>22.599839047619053</v>
      </c>
      <c r="J922" s="2">
        <f t="shared" si="114"/>
        <v>22.440319806585336</v>
      </c>
      <c r="K922" s="2">
        <f t="shared" si="108"/>
        <v>22.271182604984951</v>
      </c>
    </row>
    <row r="923" spans="1:11" ht="13.5" x14ac:dyDescent="0.25">
      <c r="A923" s="3">
        <f>TITRES_STAT!B926</f>
        <v>43349</v>
      </c>
      <c r="B923" s="6">
        <f>TITRES_STAT!D926</f>
        <v>22.724</v>
      </c>
      <c r="C923" s="2">
        <f t="shared" si="109"/>
        <v>0</v>
      </c>
      <c r="D923" s="2">
        <f t="shared" si="110"/>
        <v>22.724</v>
      </c>
      <c r="E923" s="2">
        <f t="shared" si="112"/>
        <v>22.709079999999997</v>
      </c>
      <c r="F923" s="2">
        <f t="shared" si="113"/>
        <v>22.374089999999995</v>
      </c>
      <c r="G923" s="2">
        <f t="shared" si="107"/>
        <v>22.17309599999999</v>
      </c>
      <c r="H923" s="2">
        <f t="shared" si="111"/>
        <v>22.074249500000015</v>
      </c>
      <c r="I923" s="2">
        <f t="array" ref="I923">SUMPRODUCT(B907:B926, (ROW(B907:B926)-ROW(B907)+1)) / (20*21/2)</f>
        <v>22.626640952380953</v>
      </c>
      <c r="J923" s="2">
        <f t="shared" si="114"/>
        <v>22.467336967862924</v>
      </c>
      <c r="K923" s="2">
        <f t="shared" si="108"/>
        <v>22.288940149887502</v>
      </c>
    </row>
    <row r="924" spans="1:11" ht="13.5" x14ac:dyDescent="0.25">
      <c r="A924" s="3">
        <f>TITRES_STAT!B927</f>
        <v>43350</v>
      </c>
      <c r="B924" s="6">
        <f>TITRES_STAT!D927</f>
        <v>22.724</v>
      </c>
      <c r="C924" s="2">
        <f t="shared" si="109"/>
        <v>0</v>
      </c>
      <c r="D924" s="2">
        <f t="shared" si="110"/>
        <v>22.724</v>
      </c>
      <c r="E924" s="2">
        <f t="shared" si="112"/>
        <v>22.716539999999998</v>
      </c>
      <c r="F924" s="2">
        <f t="shared" si="113"/>
        <v>22.408334999999994</v>
      </c>
      <c r="G924" s="2">
        <f t="shared" si="107"/>
        <v>22.186793999999992</v>
      </c>
      <c r="H924" s="2">
        <f t="shared" si="111"/>
        <v>22.079719000000019</v>
      </c>
      <c r="I924" s="2">
        <f t="array" ref="I924">SUMPRODUCT(B908:B927, (ROW(B908:B927)-ROW(B908)+1)) / (20*21/2)</f>
        <v>22.650181428571429</v>
      </c>
      <c r="J924" s="2">
        <f t="shared" si="114"/>
        <v>22.491781066161693</v>
      </c>
      <c r="K924" s="2">
        <f t="shared" si="108"/>
        <v>22.306001320480149</v>
      </c>
    </row>
    <row r="925" spans="1:11" ht="13.5" x14ac:dyDescent="0.25">
      <c r="A925" s="3">
        <f>TITRES_STAT!B928</f>
        <v>43353</v>
      </c>
      <c r="B925" s="6">
        <f>TITRES_STAT!D928</f>
        <v>22.724</v>
      </c>
      <c r="C925" s="2">
        <f t="shared" si="109"/>
        <v>0</v>
      </c>
      <c r="D925" s="2">
        <f t="shared" si="110"/>
        <v>22.724</v>
      </c>
      <c r="E925" s="2">
        <f t="shared" si="112"/>
        <v>22.723999999999997</v>
      </c>
      <c r="F925" s="2">
        <f t="shared" si="113"/>
        <v>22.442579999999996</v>
      </c>
      <c r="G925" s="2">
        <f t="shared" si="107"/>
        <v>22.200491999999993</v>
      </c>
      <c r="H925" s="2">
        <f t="shared" si="111"/>
        <v>22.085188500000019</v>
      </c>
      <c r="I925" s="2">
        <f t="array" ref="I925">SUMPRODUCT(B909:B928, (ROW(B909:B928)-ROW(B909)+1)) / (20*21/2)</f>
        <v>22.670460476190481</v>
      </c>
      <c r="J925" s="2">
        <f t="shared" si="114"/>
        <v>22.513897155098675</v>
      </c>
      <c r="K925" s="2">
        <f t="shared" si="108"/>
        <v>22.322393425559358</v>
      </c>
    </row>
    <row r="926" spans="1:11" ht="13.5" x14ac:dyDescent="0.25">
      <c r="A926" s="3">
        <f>TITRES_STAT!B929</f>
        <v>43355</v>
      </c>
      <c r="B926" s="6">
        <f>TITRES_STAT!D929</f>
        <v>22.724</v>
      </c>
      <c r="C926" s="2">
        <f t="shared" si="109"/>
        <v>0</v>
      </c>
      <c r="D926" s="2">
        <f t="shared" si="110"/>
        <v>22.724</v>
      </c>
      <c r="E926" s="2">
        <f t="shared" si="112"/>
        <v>22.723999999999997</v>
      </c>
      <c r="F926" s="2">
        <f t="shared" si="113"/>
        <v>22.476824999999995</v>
      </c>
      <c r="G926" s="2">
        <f t="shared" si="107"/>
        <v>22.214189999999995</v>
      </c>
      <c r="H926" s="2">
        <f t="shared" si="111"/>
        <v>22.090658000000023</v>
      </c>
      <c r="I926" s="2">
        <f t="array" ref="I926">SUMPRODUCT(B910:B929, (ROW(B910:B929)-ROW(B910)+1)) / (20*21/2)</f>
        <v>22.687478095238095</v>
      </c>
      <c r="J926" s="2">
        <f t="shared" si="114"/>
        <v>22.533906949851183</v>
      </c>
      <c r="K926" s="2">
        <f t="shared" si="108"/>
        <v>22.338142702988403</v>
      </c>
    </row>
    <row r="927" spans="1:11" ht="13.5" x14ac:dyDescent="0.25">
      <c r="A927" s="3">
        <f>TITRES_STAT!B930</f>
        <v>43356</v>
      </c>
      <c r="B927" s="6">
        <f>TITRES_STAT!D930</f>
        <v>22.724</v>
      </c>
      <c r="C927" s="2">
        <f t="shared" si="109"/>
        <v>0</v>
      </c>
      <c r="D927" s="2">
        <f t="shared" si="110"/>
        <v>22.724</v>
      </c>
      <c r="E927" s="2">
        <f t="shared" si="112"/>
        <v>22.723999999999997</v>
      </c>
      <c r="F927" s="2">
        <f t="shared" si="113"/>
        <v>22.511069999999997</v>
      </c>
      <c r="G927" s="2">
        <f t="shared" si="107"/>
        <v>22.227887999999997</v>
      </c>
      <c r="H927" s="2">
        <f t="shared" si="111"/>
        <v>22.096127500000019</v>
      </c>
      <c r="I927" s="2">
        <f t="array" ref="I927">SUMPRODUCT(B911:B930, (ROW(B911:B930)-ROW(B911)+1)) / (20*21/2)</f>
        <v>22.701234285714289</v>
      </c>
      <c r="J927" s="2">
        <f t="shared" si="114"/>
        <v>22.552011049865357</v>
      </c>
      <c r="K927" s="2">
        <f t="shared" si="108"/>
        <v>22.353274361694741</v>
      </c>
    </row>
    <row r="928" spans="1:11" ht="13.5" x14ac:dyDescent="0.25">
      <c r="A928" s="3">
        <f>TITRES_STAT!B931</f>
        <v>43357</v>
      </c>
      <c r="B928" s="6">
        <f>TITRES_STAT!D931</f>
        <v>22.724</v>
      </c>
      <c r="C928" s="2">
        <f t="shared" si="109"/>
        <v>0</v>
      </c>
      <c r="D928" s="2">
        <f t="shared" si="110"/>
        <v>22.724</v>
      </c>
      <c r="E928" s="2">
        <f t="shared" si="112"/>
        <v>22.723999999999997</v>
      </c>
      <c r="F928" s="2">
        <f t="shared" si="113"/>
        <v>22.545314999999995</v>
      </c>
      <c r="G928" s="2">
        <f t="shared" si="107"/>
        <v>22.241585999999998</v>
      </c>
      <c r="H928" s="2">
        <f t="shared" si="111"/>
        <v>22.101597000000019</v>
      </c>
      <c r="I928" s="2">
        <f t="array" ref="I928">SUMPRODUCT(B912:B931, (ROW(B912:B931)-ROW(B912)+1)) / (20*21/2)</f>
        <v>22.711729047619052</v>
      </c>
      <c r="J928" s="2">
        <f t="shared" si="114"/>
        <v>22.568390949878182</v>
      </c>
      <c r="K928" s="2">
        <f t="shared" si="108"/>
        <v>22.367812622020438</v>
      </c>
    </row>
    <row r="929" spans="1:11" ht="13.5" x14ac:dyDescent="0.25">
      <c r="A929" s="3">
        <f>TITRES_STAT!B932</f>
        <v>43360</v>
      </c>
      <c r="B929" s="6">
        <f>TITRES_STAT!D932</f>
        <v>22.724</v>
      </c>
      <c r="C929" s="2">
        <f t="shared" si="109"/>
        <v>0</v>
      </c>
      <c r="D929" s="2">
        <f t="shared" si="110"/>
        <v>22.724</v>
      </c>
      <c r="E929" s="2">
        <f t="shared" si="112"/>
        <v>22.723999999999997</v>
      </c>
      <c r="F929" s="2">
        <f t="shared" si="113"/>
        <v>22.579559999999994</v>
      </c>
      <c r="G929" s="2">
        <f t="shared" si="107"/>
        <v>22.255284000000003</v>
      </c>
      <c r="H929" s="2">
        <f t="shared" si="111"/>
        <v>22.10706650000002</v>
      </c>
      <c r="I929" s="2">
        <f t="array" ref="I929">SUMPRODUCT(B913:B932, (ROW(B913:B932)-ROW(B913)+1)) / (20*21/2)</f>
        <v>22.718962380952377</v>
      </c>
      <c r="J929" s="2">
        <f t="shared" si="114"/>
        <v>22.583210859413594</v>
      </c>
      <c r="K929" s="2">
        <f t="shared" si="108"/>
        <v>22.381780754490222</v>
      </c>
    </row>
    <row r="930" spans="1:11" ht="13.5" x14ac:dyDescent="0.25">
      <c r="A930" s="3">
        <f>TITRES_STAT!B933</f>
        <v>43361</v>
      </c>
      <c r="B930" s="6">
        <f>TITRES_STAT!D933</f>
        <v>22.724</v>
      </c>
      <c r="C930" s="2">
        <f t="shared" si="109"/>
        <v>0</v>
      </c>
      <c r="D930" s="2">
        <f t="shared" si="110"/>
        <v>22.724</v>
      </c>
      <c r="E930" s="2">
        <f t="shared" si="112"/>
        <v>22.723999999999997</v>
      </c>
      <c r="F930" s="2">
        <f t="shared" si="113"/>
        <v>22.613804999999992</v>
      </c>
      <c r="G930" s="2">
        <f t="shared" si="107"/>
        <v>22.268982000000001</v>
      </c>
      <c r="H930" s="2">
        <f t="shared" si="111"/>
        <v>22.11253600000002</v>
      </c>
      <c r="I930" s="2">
        <f t="array" ref="I930">SUMPRODUCT(B914:B933, (ROW(B914:B933)-ROW(B914)+1)) / (20*21/2)</f>
        <v>22.722934285714281</v>
      </c>
      <c r="J930" s="2">
        <f t="shared" si="114"/>
        <v>22.596619348993251</v>
      </c>
      <c r="K930" s="2">
        <f t="shared" si="108"/>
        <v>22.395201117059234</v>
      </c>
    </row>
    <row r="931" spans="1:11" ht="13.5" x14ac:dyDescent="0.25">
      <c r="A931" s="3">
        <f>TITRES_STAT!B934</f>
        <v>43362</v>
      </c>
      <c r="B931" s="6">
        <f>TITRES_STAT!D934</f>
        <v>22.724</v>
      </c>
      <c r="C931" s="2">
        <f t="shared" si="109"/>
        <v>0</v>
      </c>
      <c r="D931" s="2">
        <f t="shared" si="110"/>
        <v>22.724</v>
      </c>
      <c r="E931" s="2">
        <f t="shared" si="112"/>
        <v>22.723999999999997</v>
      </c>
      <c r="F931" s="2">
        <f t="shared" si="113"/>
        <v>22.648049999999991</v>
      </c>
      <c r="G931" s="2">
        <f t="shared" si="107"/>
        <v>22.282680000000006</v>
      </c>
      <c r="H931" s="2">
        <f t="shared" si="111"/>
        <v>22.118005500000017</v>
      </c>
      <c r="I931" s="2">
        <f t="array" ref="I931">SUMPRODUCT(B915:B934, (ROW(B915:B934)-ROW(B915)+1)) / (20*21/2)</f>
        <v>22.723644761904758</v>
      </c>
      <c r="J931" s="2">
        <f t="shared" si="114"/>
        <v>22.608750839565324</v>
      </c>
      <c r="K931" s="2">
        <f t="shared" si="108"/>
        <v>22.408095190900049</v>
      </c>
    </row>
    <row r="932" spans="1:11" ht="13.5" x14ac:dyDescent="0.25">
      <c r="A932" s="3">
        <f>TITRES_STAT!B935</f>
        <v>43363</v>
      </c>
      <c r="B932" s="6">
        <f>TITRES_STAT!D935</f>
        <v>22.724</v>
      </c>
      <c r="C932" s="2">
        <f t="shared" si="109"/>
        <v>0</v>
      </c>
      <c r="D932" s="2">
        <f t="shared" si="110"/>
        <v>22.724</v>
      </c>
      <c r="E932" s="2">
        <f t="shared" si="112"/>
        <v>22.723999999999997</v>
      </c>
      <c r="F932" s="2">
        <f t="shared" si="113"/>
        <v>22.682294999999993</v>
      </c>
      <c r="G932" s="2">
        <f t="shared" si="107"/>
        <v>22.296378000000004</v>
      </c>
      <c r="H932" s="2">
        <f t="shared" si="111"/>
        <v>22.123475000000017</v>
      </c>
      <c r="I932" s="2">
        <f t="array" ref="I932">SUMPRODUCT(B916:B935, (ROW(B916:B935)-ROW(B916)+1)) / (20*21/2)</f>
        <v>22.724000000000004</v>
      </c>
      <c r="J932" s="2">
        <f t="shared" si="114"/>
        <v>22.619726950082914</v>
      </c>
      <c r="K932" s="2">
        <f t="shared" si="108"/>
        <v>22.42048361478632</v>
      </c>
    </row>
    <row r="933" spans="1:11" ht="13.5" x14ac:dyDescent="0.25">
      <c r="A933" s="3">
        <f>TITRES_STAT!B936</f>
        <v>43364</v>
      </c>
      <c r="B933" s="6">
        <f>TITRES_STAT!D936</f>
        <v>22.724</v>
      </c>
      <c r="C933" s="2">
        <f t="shared" si="109"/>
        <v>0</v>
      </c>
      <c r="D933" s="2">
        <f t="shared" si="110"/>
        <v>22.724</v>
      </c>
      <c r="E933" s="2">
        <f t="shared" si="112"/>
        <v>22.723999999999997</v>
      </c>
      <c r="F933" s="2">
        <f t="shared" si="113"/>
        <v>22.716539999999995</v>
      </c>
      <c r="G933" s="2">
        <f t="shared" si="107"/>
        <v>22.310076000000002</v>
      </c>
      <c r="H933" s="2">
        <f t="shared" si="111"/>
        <v>22.128944500000021</v>
      </c>
      <c r="I933" s="2">
        <f t="array" ref="I933">SUMPRODUCT(B917:B936, (ROW(B917:B936)-ROW(B917)+1)) / (20*21/2)</f>
        <v>22.724000000000004</v>
      </c>
      <c r="J933" s="2">
        <f t="shared" si="114"/>
        <v>22.629657716741686</v>
      </c>
      <c r="K933" s="2">
        <f t="shared" si="108"/>
        <v>22.432386218128034</v>
      </c>
    </row>
    <row r="934" spans="1:11" ht="13.5" x14ac:dyDescent="0.25">
      <c r="A934" s="3">
        <f>TITRES_STAT!B937</f>
        <v>43367</v>
      </c>
      <c r="B934" s="6">
        <f>TITRES_STAT!D937</f>
        <v>22.724</v>
      </c>
      <c r="C934" s="2">
        <f t="shared" si="109"/>
        <v>0</v>
      </c>
      <c r="D934" s="2">
        <f t="shared" si="110"/>
        <v>22.724</v>
      </c>
      <c r="E934" s="2">
        <f t="shared" si="112"/>
        <v>22.723999999999997</v>
      </c>
      <c r="F934" s="2">
        <f t="shared" si="113"/>
        <v>22.720269999999992</v>
      </c>
      <c r="G934" s="2">
        <f t="shared" si="107"/>
        <v>22.323774000000007</v>
      </c>
      <c r="H934" s="2">
        <f t="shared" si="111"/>
        <v>22.134414000000014</v>
      </c>
      <c r="I934" s="2">
        <f t="array" ref="I934">SUMPRODUCT(B918:B937, (ROW(B918:B937)-ROW(B918)+1)) / (20*21/2)</f>
        <v>22.724000000000004</v>
      </c>
      <c r="J934" s="2">
        <f t="shared" si="114"/>
        <v>22.638642696099623</v>
      </c>
      <c r="K934" s="2">
        <f t="shared" si="108"/>
        <v>22.443822052711248</v>
      </c>
    </row>
    <row r="935" spans="1:11" ht="13.5" x14ac:dyDescent="0.25">
      <c r="A935" s="3">
        <f>TITRES_STAT!B938</f>
        <v>43368</v>
      </c>
      <c r="B935" s="6">
        <f>TITRES_STAT!D938</f>
        <v>22.724</v>
      </c>
      <c r="C935" s="2">
        <f t="shared" si="109"/>
        <v>0</v>
      </c>
      <c r="D935" s="2">
        <f t="shared" si="110"/>
        <v>22.724</v>
      </c>
      <c r="E935" s="2">
        <f t="shared" si="112"/>
        <v>22.723999999999997</v>
      </c>
      <c r="F935" s="2">
        <f t="shared" si="113"/>
        <v>22.723999999999993</v>
      </c>
      <c r="G935" s="2">
        <f t="shared" si="107"/>
        <v>22.337472000000005</v>
      </c>
      <c r="H935" s="2">
        <f t="shared" si="111"/>
        <v>22.139883500000018</v>
      </c>
      <c r="I935" s="2">
        <f t="array" ref="I935">SUMPRODUCT(B919:B938, (ROW(B919:B938)-ROW(B919)+1)) / (20*21/2)</f>
        <v>22.724000000000004</v>
      </c>
      <c r="J935" s="2">
        <f t="shared" si="114"/>
        <v>22.646771963137756</v>
      </c>
      <c r="K935" s="2">
        <f t="shared" si="108"/>
        <v>22.454809423193158</v>
      </c>
    </row>
    <row r="936" spans="1:11" ht="13.5" x14ac:dyDescent="0.25">
      <c r="A936" s="3">
        <f>TITRES_STAT!B939</f>
        <v>43369</v>
      </c>
      <c r="B936" s="6">
        <f>TITRES_STAT!D939</f>
        <v>22.724</v>
      </c>
      <c r="C936" s="2">
        <f t="shared" si="109"/>
        <v>0</v>
      </c>
      <c r="D936" s="2">
        <f t="shared" si="110"/>
        <v>22.724</v>
      </c>
      <c r="E936" s="2">
        <f t="shared" si="112"/>
        <v>22.723999999999997</v>
      </c>
      <c r="F936" s="2">
        <f t="shared" si="113"/>
        <v>22.723999999999993</v>
      </c>
      <c r="G936" s="2">
        <f t="shared" si="107"/>
        <v>22.35117000000001</v>
      </c>
      <c r="H936" s="2">
        <f t="shared" si="111"/>
        <v>22.145353000000014</v>
      </c>
      <c r="I936" s="2">
        <f t="array" ref="I936">SUMPRODUCT(B920:B939, (ROW(B920:B939)-ROW(B920)+1)) / (20*21/2)</f>
        <v>22.724000000000004</v>
      </c>
      <c r="J936" s="2">
        <f t="shared" si="114"/>
        <v>22.654127014267495</v>
      </c>
      <c r="K936" s="2">
        <f t="shared" si="108"/>
        <v>22.465365916401268</v>
      </c>
    </row>
    <row r="937" spans="1:11" ht="13.5" x14ac:dyDescent="0.25">
      <c r="A937" s="3">
        <f>TITRES_STAT!B940</f>
        <v>43370</v>
      </c>
      <c r="B937" s="6">
        <f>TITRES_STAT!D940</f>
        <v>22.724</v>
      </c>
      <c r="C937" s="2">
        <f t="shared" si="109"/>
        <v>0</v>
      </c>
      <c r="D937" s="2">
        <f t="shared" si="110"/>
        <v>22.724</v>
      </c>
      <c r="E937" s="2">
        <f t="shared" si="112"/>
        <v>22.723999999999997</v>
      </c>
      <c r="F937" s="2">
        <f t="shared" si="113"/>
        <v>22.723999999999993</v>
      </c>
      <c r="G937" s="2">
        <f t="shared" si="107"/>
        <v>22.364868000000012</v>
      </c>
      <c r="H937" s="2">
        <f t="shared" si="111"/>
        <v>22.150822500000015</v>
      </c>
      <c r="I937" s="2">
        <f t="array" ref="I937">SUMPRODUCT(B921:B940, (ROW(B921:B940)-ROW(B921)+1)) / (20*21/2)</f>
        <v>22.724000000000004</v>
      </c>
      <c r="J937" s="2">
        <f t="shared" si="114"/>
        <v>22.660781584337258</v>
      </c>
      <c r="K937" s="2">
        <f t="shared" si="108"/>
        <v>22.475508429483572</v>
      </c>
    </row>
    <row r="938" spans="1:11" ht="13.5" x14ac:dyDescent="0.25">
      <c r="A938" s="3">
        <f>TITRES_STAT!B941</f>
        <v>43371</v>
      </c>
      <c r="B938" s="6">
        <f>TITRES_STAT!D941</f>
        <v>22.724</v>
      </c>
      <c r="C938" s="2">
        <f t="shared" si="109"/>
        <v>0</v>
      </c>
      <c r="D938" s="2">
        <f t="shared" si="110"/>
        <v>22.724</v>
      </c>
      <c r="E938" s="2">
        <f t="shared" si="112"/>
        <v>22.723999999999997</v>
      </c>
      <c r="F938" s="2">
        <f t="shared" si="113"/>
        <v>22.723999999999993</v>
      </c>
      <c r="G938" s="2">
        <f t="shared" si="107"/>
        <v>22.378566000000014</v>
      </c>
      <c r="H938" s="2">
        <f t="shared" si="111"/>
        <v>22.156292000000011</v>
      </c>
      <c r="I938" s="2">
        <f t="array" ref="I938">SUMPRODUCT(B922:B941, (ROW(B922:B941)-ROW(B922)+1)) / (20*21/2)</f>
        <v>22.724000000000004</v>
      </c>
      <c r="J938" s="2">
        <f t="shared" si="114"/>
        <v>22.666802385828948</v>
      </c>
      <c r="K938" s="2">
        <f t="shared" si="108"/>
        <v>22.485253196954805</v>
      </c>
    </row>
    <row r="939" spans="1:11" ht="13.5" x14ac:dyDescent="0.25">
      <c r="A939" s="3">
        <f>TITRES_STAT!B942</f>
        <v>43374</v>
      </c>
      <c r="B939" s="6">
        <f>TITRES_STAT!D942</f>
        <v>22.724</v>
      </c>
      <c r="C939" s="2">
        <f t="shared" si="109"/>
        <v>0</v>
      </c>
      <c r="D939" s="2">
        <f t="shared" si="110"/>
        <v>22.724</v>
      </c>
      <c r="E939" s="2">
        <f t="shared" si="112"/>
        <v>22.723999999999997</v>
      </c>
      <c r="F939" s="2">
        <f t="shared" si="113"/>
        <v>22.723999999999993</v>
      </c>
      <c r="G939" s="2">
        <f t="shared" si="107"/>
        <v>22.392264000000015</v>
      </c>
      <c r="H939" s="2">
        <f t="shared" si="111"/>
        <v>22.161761500000011</v>
      </c>
      <c r="I939" s="2">
        <f t="array" ref="I939">SUMPRODUCT(B923:B942, (ROW(B923:B942)-ROW(B923)+1)) / (20*21/2)</f>
        <v>22.724000000000004</v>
      </c>
      <c r="J939" s="2">
        <f t="shared" si="114"/>
        <v>22.672249777654763</v>
      </c>
      <c r="K939" s="2">
        <f t="shared" si="108"/>
        <v>22.494615816682067</v>
      </c>
    </row>
    <row r="940" spans="1:11" ht="13.5" x14ac:dyDescent="0.25">
      <c r="A940" s="3">
        <f>TITRES_STAT!B943</f>
        <v>43375</v>
      </c>
      <c r="B940" s="6">
        <f>TITRES_STAT!D943</f>
        <v>22.724</v>
      </c>
      <c r="C940" s="2">
        <f t="shared" si="109"/>
        <v>0</v>
      </c>
      <c r="D940" s="2">
        <f t="shared" si="110"/>
        <v>22.724</v>
      </c>
      <c r="E940" s="2">
        <f t="shared" si="112"/>
        <v>22.723999999999997</v>
      </c>
      <c r="F940" s="2">
        <f t="shared" si="113"/>
        <v>22.723999999999993</v>
      </c>
      <c r="G940" s="2">
        <f t="shared" si="107"/>
        <v>22.405962000000017</v>
      </c>
      <c r="H940" s="2">
        <f t="shared" si="111"/>
        <v>22.167231000000012</v>
      </c>
      <c r="I940" s="2">
        <f t="array" ref="I940">SUMPRODUCT(B924:B943, (ROW(B924:B943)-ROW(B924)+1)) / (20*21/2)</f>
        <v>22.755647619047622</v>
      </c>
      <c r="J940" s="2">
        <f t="shared" si="114"/>
        <v>22.677178370259071</v>
      </c>
      <c r="K940" s="2">
        <f t="shared" si="108"/>
        <v>22.503611274851398</v>
      </c>
    </row>
    <row r="941" spans="1:11" ht="13.5" x14ac:dyDescent="0.25">
      <c r="A941" s="3">
        <f>TITRES_STAT!B944</f>
        <v>43376</v>
      </c>
      <c r="B941" s="6">
        <f>TITRES_STAT!D944</f>
        <v>22.724</v>
      </c>
      <c r="C941" s="2">
        <f t="shared" si="109"/>
        <v>0</v>
      </c>
      <c r="D941" s="2">
        <f t="shared" si="110"/>
        <v>22.724</v>
      </c>
      <c r="E941" s="2">
        <f t="shared" si="112"/>
        <v>22.723999999999997</v>
      </c>
      <c r="F941" s="2">
        <f t="shared" si="113"/>
        <v>22.723999999999993</v>
      </c>
      <c r="G941" s="2">
        <f t="shared" si="107"/>
        <v>22.419660000000018</v>
      </c>
      <c r="H941" s="2">
        <f t="shared" si="111"/>
        <v>22.172700500000008</v>
      </c>
      <c r="I941" s="2">
        <f t="array" ref="I941">SUMPRODUCT(B925:B944, (ROW(B925:B944)-ROW(B925)+1)) / (20*21/2)</f>
        <v>22.785712857142858</v>
      </c>
      <c r="J941" s="2">
        <f t="shared" si="114"/>
        <v>22.681637573091542</v>
      </c>
      <c r="K941" s="2">
        <f t="shared" si="108"/>
        <v>22.512253969955264</v>
      </c>
    </row>
    <row r="942" spans="1:11" ht="13.5" x14ac:dyDescent="0.25">
      <c r="A942" s="3">
        <f>TITRES_STAT!B945</f>
        <v>43377</v>
      </c>
      <c r="B942" s="6">
        <f>TITRES_STAT!D945</f>
        <v>22.724</v>
      </c>
      <c r="C942" s="2">
        <f t="shared" si="109"/>
        <v>0</v>
      </c>
      <c r="D942" s="2">
        <f t="shared" si="110"/>
        <v>22.724</v>
      </c>
      <c r="E942" s="2">
        <f t="shared" si="112"/>
        <v>22.723999999999997</v>
      </c>
      <c r="F942" s="2">
        <f t="shared" si="113"/>
        <v>22.723999999999993</v>
      </c>
      <c r="G942" s="2">
        <f t="shared" si="107"/>
        <v>22.433358000000016</v>
      </c>
      <c r="H942" s="2">
        <f t="shared" si="111"/>
        <v>22.178170000000009</v>
      </c>
      <c r="I942" s="2">
        <f t="array" ref="I942">SUMPRODUCT(B926:B945, (ROW(B926:B945)-ROW(B926)+1)) / (20*21/2)</f>
        <v>22.814195714285713</v>
      </c>
      <c r="J942" s="2">
        <f t="shared" si="114"/>
        <v>22.685672089939967</v>
      </c>
      <c r="K942" s="2">
        <f t="shared" si="108"/>
        <v>22.520557735839372</v>
      </c>
    </row>
    <row r="943" spans="1:11" ht="13.5" x14ac:dyDescent="0.25">
      <c r="A943" s="3">
        <f>TITRES_STAT!B946</f>
        <v>43378</v>
      </c>
      <c r="B943" s="6">
        <f>TITRES_STAT!D946</f>
        <v>23.0563</v>
      </c>
      <c r="C943" s="2">
        <f t="shared" si="109"/>
        <v>0.33230000000000004</v>
      </c>
      <c r="D943" s="2">
        <f t="shared" si="110"/>
        <v>22.790460000000003</v>
      </c>
      <c r="E943" s="2">
        <f t="shared" si="112"/>
        <v>22.757229999999996</v>
      </c>
      <c r="F943" s="2">
        <f t="shared" si="113"/>
        <v>22.740614999999995</v>
      </c>
      <c r="G943" s="2">
        <f t="shared" si="107"/>
        <v>22.453702000000018</v>
      </c>
      <c r="H943" s="2">
        <f t="shared" si="111"/>
        <v>22.18530100000001</v>
      </c>
      <c r="I943" s="2">
        <f t="array" ref="I943">SUMPRODUCT(B927:B946, (ROW(B927:B946)-ROW(B927)+1)) / (20*21/2)</f>
        <v>22.84109619047619</v>
      </c>
      <c r="J943" s="2">
        <f t="shared" si="114"/>
        <v>22.720969986136161</v>
      </c>
      <c r="K943" s="2">
        <f t="shared" si="108"/>
        <v>22.541567236394691</v>
      </c>
    </row>
    <row r="944" spans="1:11" ht="13.5" x14ac:dyDescent="0.25">
      <c r="A944" s="3">
        <f>TITRES_STAT!B947</f>
        <v>43381</v>
      </c>
      <c r="B944" s="6">
        <f>TITRES_STAT!D947</f>
        <v>23.0563</v>
      </c>
      <c r="C944" s="2">
        <f t="shared" si="109"/>
        <v>0</v>
      </c>
      <c r="D944" s="2">
        <f t="shared" si="110"/>
        <v>22.856919999999995</v>
      </c>
      <c r="E944" s="2">
        <f t="shared" si="112"/>
        <v>22.790459999999996</v>
      </c>
      <c r="F944" s="2">
        <f t="shared" si="113"/>
        <v>22.757229999999996</v>
      </c>
      <c r="G944" s="2">
        <f t="shared" si="107"/>
        <v>22.474046000000016</v>
      </c>
      <c r="H944" s="2">
        <f t="shared" si="111"/>
        <v>22.192432000000011</v>
      </c>
      <c r="I944" s="2">
        <f t="array" ref="I944">SUMPRODUCT(B928:B947, (ROW(B928:B947)-ROW(B928)+1)) / (20*21/2)</f>
        <v>22.866414285714285</v>
      </c>
      <c r="J944" s="2">
        <f t="shared" si="114"/>
        <v>22.752906177932719</v>
      </c>
      <c r="K944" s="2">
        <f t="shared" si="108"/>
        <v>22.56175283496745</v>
      </c>
    </row>
    <row r="945" spans="1:11" ht="13.5" x14ac:dyDescent="0.25">
      <c r="A945" s="3">
        <f>TITRES_STAT!B948</f>
        <v>43382</v>
      </c>
      <c r="B945" s="6">
        <f>TITRES_STAT!D948</f>
        <v>23.0563</v>
      </c>
      <c r="C945" s="2">
        <f t="shared" si="109"/>
        <v>0</v>
      </c>
      <c r="D945" s="2">
        <f t="shared" si="110"/>
        <v>22.923379999999998</v>
      </c>
      <c r="E945" s="2">
        <f t="shared" si="112"/>
        <v>22.823689999999996</v>
      </c>
      <c r="F945" s="2">
        <f t="shared" si="113"/>
        <v>22.773844999999998</v>
      </c>
      <c r="G945" s="2">
        <f t="shared" si="107"/>
        <v>22.494390000000017</v>
      </c>
      <c r="H945" s="2">
        <f t="shared" si="111"/>
        <v>22.199563000000012</v>
      </c>
      <c r="I945" s="2">
        <f t="array" ref="I945">SUMPRODUCT(B929:B948, (ROW(B929:B948)-ROW(B929)+1)) / (20*21/2)</f>
        <v>22.890150000000002</v>
      </c>
      <c r="J945" s="2">
        <f t="shared" si="114"/>
        <v>22.781800827653413</v>
      </c>
      <c r="K945" s="2">
        <f t="shared" si="108"/>
        <v>22.581146841439313</v>
      </c>
    </row>
    <row r="946" spans="1:11" ht="13.5" x14ac:dyDescent="0.25">
      <c r="A946" s="3">
        <f>TITRES_STAT!B949</f>
        <v>43383</v>
      </c>
      <c r="B946" s="6">
        <f>TITRES_STAT!D949</f>
        <v>23.0563</v>
      </c>
      <c r="C946" s="2">
        <f t="shared" si="109"/>
        <v>0</v>
      </c>
      <c r="D946" s="2">
        <f t="shared" si="110"/>
        <v>22.989839999999997</v>
      </c>
      <c r="E946" s="2">
        <f t="shared" si="112"/>
        <v>22.856919999999995</v>
      </c>
      <c r="F946" s="2">
        <f t="shared" si="113"/>
        <v>22.790459999999999</v>
      </c>
      <c r="G946" s="2">
        <f t="shared" ref="G946:G1009" si="115">AVERAGE(B897:B946)</f>
        <v>22.514734000000018</v>
      </c>
      <c r="H946" s="2">
        <f t="shared" si="111"/>
        <v>22.206694000000013</v>
      </c>
      <c r="I946" s="2">
        <f t="array" ref="I946">SUMPRODUCT(B930:B949, (ROW(B930:B949)-ROW(B930)+1)) / (20*21/2)</f>
        <v>22.912303333333334</v>
      </c>
      <c r="J946" s="2">
        <f t="shared" si="114"/>
        <v>22.807943605972135</v>
      </c>
      <c r="K946" s="2">
        <f t="shared" si="108"/>
        <v>22.599780298637775</v>
      </c>
    </row>
    <row r="947" spans="1:11" ht="13.5" x14ac:dyDescent="0.25">
      <c r="A947" s="3">
        <f>TITRES_STAT!B950</f>
        <v>43384</v>
      </c>
      <c r="B947" s="6">
        <f>TITRES_STAT!D950</f>
        <v>23.0563</v>
      </c>
      <c r="C947" s="2">
        <f t="shared" si="109"/>
        <v>0</v>
      </c>
      <c r="D947" s="2">
        <f t="shared" si="110"/>
        <v>23.0563</v>
      </c>
      <c r="E947" s="2">
        <f t="shared" si="112"/>
        <v>22.890149999999998</v>
      </c>
      <c r="F947" s="2">
        <f t="shared" si="113"/>
        <v>22.807075000000001</v>
      </c>
      <c r="G947" s="2">
        <f t="shared" si="115"/>
        <v>22.535078000000016</v>
      </c>
      <c r="H947" s="2">
        <f t="shared" si="111"/>
        <v>22.213825000000011</v>
      </c>
      <c r="I947" s="2">
        <f t="array" ref="I947">SUMPRODUCT(B931:B950, (ROW(B931:B950)-ROW(B931)+1)) / (20*21/2)</f>
        <v>22.932874285714288</v>
      </c>
      <c r="J947" s="2">
        <f t="shared" si="114"/>
        <v>22.831596595879549</v>
      </c>
      <c r="K947" s="2">
        <f t="shared" ref="K947:K1010" si="116">$K$4*B947+(1-$K$4)*K946</f>
        <v>22.61768303202453</v>
      </c>
    </row>
    <row r="948" spans="1:11" ht="13.5" x14ac:dyDescent="0.25">
      <c r="A948" s="3">
        <f>TITRES_STAT!B951</f>
        <v>43385</v>
      </c>
      <c r="B948" s="6">
        <f>TITRES_STAT!D951</f>
        <v>23.0563</v>
      </c>
      <c r="C948" s="2">
        <f t="shared" si="109"/>
        <v>0</v>
      </c>
      <c r="D948" s="2">
        <f t="shared" si="110"/>
        <v>23.0563</v>
      </c>
      <c r="E948" s="2">
        <f t="shared" si="112"/>
        <v>22.923379999999998</v>
      </c>
      <c r="F948" s="2">
        <f t="shared" si="113"/>
        <v>22.823690000000003</v>
      </c>
      <c r="G948" s="2">
        <f t="shared" si="115"/>
        <v>22.555422000000018</v>
      </c>
      <c r="H948" s="2">
        <f t="shared" si="111"/>
        <v>22.220956000000015</v>
      </c>
      <c r="I948" s="2">
        <f t="array" ref="I948">SUMPRODUCT(B932:B951, (ROW(B932:B951)-ROW(B932)+1)) / (20*21/2)</f>
        <v>22.951862857142856</v>
      </c>
      <c r="J948" s="2">
        <f t="shared" si="114"/>
        <v>22.852996920081498</v>
      </c>
      <c r="K948" s="2">
        <f t="shared" si="116"/>
        <v>22.634883697435335</v>
      </c>
    </row>
    <row r="949" spans="1:11" ht="13.5" x14ac:dyDescent="0.25">
      <c r="A949" s="3">
        <f>TITRES_STAT!B952</f>
        <v>43389</v>
      </c>
      <c r="B949" s="6">
        <f>TITRES_STAT!D952</f>
        <v>23.0563</v>
      </c>
      <c r="C949" s="2">
        <f t="shared" si="109"/>
        <v>0</v>
      </c>
      <c r="D949" s="2">
        <f t="shared" si="110"/>
        <v>23.0563</v>
      </c>
      <c r="E949" s="2">
        <f t="shared" si="112"/>
        <v>22.956609999999994</v>
      </c>
      <c r="F949" s="2">
        <f t="shared" si="113"/>
        <v>22.840305000000004</v>
      </c>
      <c r="G949" s="2">
        <f t="shared" si="115"/>
        <v>22.575766000000012</v>
      </c>
      <c r="H949" s="2">
        <f t="shared" si="111"/>
        <v>22.228087000000013</v>
      </c>
      <c r="I949" s="2">
        <f t="array" ref="I949">SUMPRODUCT(B933:B952, (ROW(B933:B952)-ROW(B933)+1)) / (20*21/2)</f>
        <v>22.969269047619051</v>
      </c>
      <c r="J949" s="2">
        <f t="shared" si="114"/>
        <v>22.872359118168973</v>
      </c>
      <c r="K949" s="2">
        <f t="shared" si="116"/>
        <v>22.651409826947678</v>
      </c>
    </row>
    <row r="950" spans="1:11" ht="13.5" x14ac:dyDescent="0.25">
      <c r="A950" s="3">
        <f>TITRES_STAT!B953</f>
        <v>43390</v>
      </c>
      <c r="B950" s="6">
        <f>TITRES_STAT!D953</f>
        <v>23.0563</v>
      </c>
      <c r="C950" s="2">
        <f t="shared" si="109"/>
        <v>0</v>
      </c>
      <c r="D950" s="2">
        <f t="shared" si="110"/>
        <v>23.0563</v>
      </c>
      <c r="E950" s="2">
        <f t="shared" si="112"/>
        <v>22.989839999999994</v>
      </c>
      <c r="F950" s="2">
        <f t="shared" si="113"/>
        <v>22.856920000000006</v>
      </c>
      <c r="G950" s="2">
        <f t="shared" si="115"/>
        <v>22.596110000000014</v>
      </c>
      <c r="H950" s="2">
        <f t="shared" si="111"/>
        <v>22.235218000000014</v>
      </c>
      <c r="I950" s="2">
        <f t="array" ref="I950">SUMPRODUCT(B934:B953, (ROW(B934:B953)-ROW(B934)+1)) / (20*21/2)</f>
        <v>22.98509285714286</v>
      </c>
      <c r="J950" s="2">
        <f t="shared" si="114"/>
        <v>22.889877297390974</v>
      </c>
      <c r="K950" s="2">
        <f t="shared" si="116"/>
        <v>22.667287872949728</v>
      </c>
    </row>
    <row r="951" spans="1:11" ht="13.5" x14ac:dyDescent="0.25">
      <c r="A951" s="3">
        <f>TITRES_STAT!B954</f>
        <v>43391</v>
      </c>
      <c r="B951" s="6">
        <f>TITRES_STAT!D954</f>
        <v>23.0563</v>
      </c>
      <c r="C951" s="2">
        <f t="shared" si="109"/>
        <v>0</v>
      </c>
      <c r="D951" s="2">
        <f t="shared" si="110"/>
        <v>23.0563</v>
      </c>
      <c r="E951" s="2">
        <f t="shared" si="112"/>
        <v>23.023069999999997</v>
      </c>
      <c r="F951" s="2">
        <f t="shared" si="113"/>
        <v>22.873535000000007</v>
      </c>
      <c r="G951" s="2">
        <f t="shared" si="115"/>
        <v>22.616454000000008</v>
      </c>
      <c r="H951" s="2">
        <f t="shared" si="111"/>
        <v>22.240636500000015</v>
      </c>
      <c r="I951" s="2">
        <f t="array" ref="I951">SUMPRODUCT(B935:B954, (ROW(B935:B954)-ROW(B935)+1)) / (20*21/2)</f>
        <v>22.999334285714287</v>
      </c>
      <c r="J951" s="2">
        <f t="shared" si="114"/>
        <v>22.905727078591834</v>
      </c>
      <c r="K951" s="2">
        <f t="shared" si="116"/>
        <v>22.68254325048111</v>
      </c>
    </row>
    <row r="952" spans="1:11" ht="13.5" x14ac:dyDescent="0.25">
      <c r="A952" s="3">
        <f>TITRES_STAT!B955</f>
        <v>43392</v>
      </c>
      <c r="B952" s="6">
        <f>TITRES_STAT!D955</f>
        <v>23.0563</v>
      </c>
      <c r="C952" s="2">
        <f t="shared" si="109"/>
        <v>0</v>
      </c>
      <c r="D952" s="2">
        <f t="shared" si="110"/>
        <v>23.0563</v>
      </c>
      <c r="E952" s="2">
        <f t="shared" si="112"/>
        <v>23.056299999999997</v>
      </c>
      <c r="F952" s="2">
        <f t="shared" si="113"/>
        <v>22.890150000000006</v>
      </c>
      <c r="G952" s="2">
        <f t="shared" si="115"/>
        <v>22.63679800000001</v>
      </c>
      <c r="H952" s="2">
        <f t="shared" si="111"/>
        <v>22.246055000000016</v>
      </c>
      <c r="I952" s="2">
        <f t="array" ref="I952">SUMPRODUCT(B936:B955, (ROW(B936:B955)-ROW(B936)+1)) / (20*21/2)</f>
        <v>23.011993333333336</v>
      </c>
      <c r="J952" s="2">
        <f t="shared" si="114"/>
        <v>22.920067356821182</v>
      </c>
      <c r="K952" s="2">
        <f t="shared" si="116"/>
        <v>22.697200377913227</v>
      </c>
    </row>
    <row r="953" spans="1:11" ht="13.5" x14ac:dyDescent="0.25">
      <c r="A953" s="3">
        <f>TITRES_STAT!B956</f>
        <v>43395</v>
      </c>
      <c r="B953" s="6">
        <f>TITRES_STAT!D956</f>
        <v>23.0563</v>
      </c>
      <c r="C953" s="2">
        <f t="shared" si="109"/>
        <v>0</v>
      </c>
      <c r="D953" s="2">
        <f t="shared" si="110"/>
        <v>23.0563</v>
      </c>
      <c r="E953" s="2">
        <f t="shared" si="112"/>
        <v>23.056299999999997</v>
      </c>
      <c r="F953" s="2">
        <f t="shared" si="113"/>
        <v>22.906765000000007</v>
      </c>
      <c r="G953" s="2">
        <f t="shared" si="115"/>
        <v>22.657142000000007</v>
      </c>
      <c r="H953" s="2">
        <f t="shared" si="111"/>
        <v>22.251473500000017</v>
      </c>
      <c r="I953" s="2">
        <f t="array" ref="I953">SUMPRODUCT(B937:B956, (ROW(B937:B956)-ROW(B937)+1)) / (20*21/2)</f>
        <v>23.023069999999997</v>
      </c>
      <c r="J953" s="2">
        <f t="shared" si="114"/>
        <v>22.933041894266783</v>
      </c>
      <c r="K953" s="2">
        <f t="shared" si="116"/>
        <v>22.711282716034276</v>
      </c>
    </row>
    <row r="954" spans="1:11" ht="13.5" x14ac:dyDescent="0.25">
      <c r="A954" s="3">
        <f>TITRES_STAT!B957</f>
        <v>43396</v>
      </c>
      <c r="B954" s="6">
        <f>TITRES_STAT!D957</f>
        <v>23.0563</v>
      </c>
      <c r="C954" s="2">
        <f t="shared" si="109"/>
        <v>0</v>
      </c>
      <c r="D954" s="2">
        <f t="shared" si="110"/>
        <v>23.0563</v>
      </c>
      <c r="E954" s="2">
        <f t="shared" si="112"/>
        <v>23.056299999999997</v>
      </c>
      <c r="F954" s="2">
        <f t="shared" si="113"/>
        <v>22.923380000000005</v>
      </c>
      <c r="G954" s="2">
        <f t="shared" si="115"/>
        <v>22.677486000000002</v>
      </c>
      <c r="H954" s="2">
        <f t="shared" si="111"/>
        <v>22.256892000000015</v>
      </c>
      <c r="I954" s="2">
        <f t="array" ref="I954">SUMPRODUCT(B938:B957, (ROW(B938:B957)-ROW(B938)+1)) / (20*21/2)</f>
        <v>23.032564285714287</v>
      </c>
      <c r="J954" s="2">
        <f t="shared" si="114"/>
        <v>22.944780761479471</v>
      </c>
      <c r="K954" s="2">
        <f t="shared" si="116"/>
        <v>22.724812805601559</v>
      </c>
    </row>
    <row r="955" spans="1:11" ht="13.5" x14ac:dyDescent="0.25">
      <c r="A955" s="3">
        <f>TITRES_STAT!B958</f>
        <v>43397</v>
      </c>
      <c r="B955" s="6">
        <f>TITRES_STAT!D958</f>
        <v>23.0563</v>
      </c>
      <c r="C955" s="2">
        <f t="shared" si="109"/>
        <v>0</v>
      </c>
      <c r="D955" s="2">
        <f t="shared" si="110"/>
        <v>23.0563</v>
      </c>
      <c r="E955" s="2">
        <f t="shared" si="112"/>
        <v>23.056299999999997</v>
      </c>
      <c r="F955" s="2">
        <f t="shared" si="113"/>
        <v>22.939995000000007</v>
      </c>
      <c r="G955" s="2">
        <f t="shared" si="115"/>
        <v>22.697830000000003</v>
      </c>
      <c r="H955" s="2">
        <f t="shared" si="111"/>
        <v>22.262310500000016</v>
      </c>
      <c r="I955" s="2">
        <f t="array" ref="I955">SUMPRODUCT(B939:B958, (ROW(B939:B958)-ROW(B939)+1)) / (20*21/2)</f>
        <v>23.040476190476191</v>
      </c>
      <c r="J955" s="2">
        <f t="shared" si="114"/>
        <v>22.955401641338568</v>
      </c>
      <c r="K955" s="2">
        <f t="shared" si="116"/>
        <v>22.737812303421109</v>
      </c>
    </row>
    <row r="956" spans="1:11" ht="13.5" x14ac:dyDescent="0.25">
      <c r="A956" s="3">
        <f>TITRES_STAT!B959</f>
        <v>43398</v>
      </c>
      <c r="B956" s="6">
        <f>TITRES_STAT!D959</f>
        <v>23.0563</v>
      </c>
      <c r="C956" s="2">
        <f t="shared" si="109"/>
        <v>0</v>
      </c>
      <c r="D956" s="2">
        <f t="shared" si="110"/>
        <v>23.0563</v>
      </c>
      <c r="E956" s="2">
        <f t="shared" si="112"/>
        <v>23.056299999999997</v>
      </c>
      <c r="F956" s="2">
        <f t="shared" si="113"/>
        <v>22.956610000000005</v>
      </c>
      <c r="G956" s="2">
        <f t="shared" si="115"/>
        <v>22.718173999999998</v>
      </c>
      <c r="H956" s="2">
        <f t="shared" si="111"/>
        <v>22.267729000000017</v>
      </c>
      <c r="I956" s="2">
        <f t="array" ref="I956">SUMPRODUCT(B940:B959, (ROW(B940:B959)-ROW(B940)+1)) / (20*21/2)</f>
        <v>23.046805714285714</v>
      </c>
      <c r="J956" s="2">
        <f t="shared" si="114"/>
        <v>22.965011008830132</v>
      </c>
      <c r="K956" s="2">
        <f t="shared" si="116"/>
        <v>22.750302017012437</v>
      </c>
    </row>
    <row r="957" spans="1:11" ht="13.5" x14ac:dyDescent="0.25">
      <c r="A957" s="3">
        <f>TITRES_STAT!B960</f>
        <v>43399</v>
      </c>
      <c r="B957" s="6">
        <f>TITRES_STAT!D960</f>
        <v>23.0563</v>
      </c>
      <c r="C957" s="2">
        <f t="shared" si="109"/>
        <v>0</v>
      </c>
      <c r="D957" s="2">
        <f t="shared" si="110"/>
        <v>23.0563</v>
      </c>
      <c r="E957" s="2">
        <f t="shared" si="112"/>
        <v>23.056299999999997</v>
      </c>
      <c r="F957" s="2">
        <f t="shared" si="113"/>
        <v>22.973225000000006</v>
      </c>
      <c r="G957" s="2">
        <f t="shared" si="115"/>
        <v>22.738517999999999</v>
      </c>
      <c r="H957" s="2">
        <f t="shared" si="111"/>
        <v>22.273147500000018</v>
      </c>
      <c r="I957" s="2">
        <f t="array" ref="I957">SUMPRODUCT(B941:B960, (ROW(B941:B960)-ROW(B941)+1)) / (20*21/2)</f>
        <v>23.051552857142859</v>
      </c>
      <c r="J957" s="2">
        <f t="shared" si="114"/>
        <v>22.973705198465357</v>
      </c>
      <c r="K957" s="2">
        <f t="shared" si="116"/>
        <v>22.762301937913911</v>
      </c>
    </row>
    <row r="958" spans="1:11" ht="13.5" x14ac:dyDescent="0.25">
      <c r="A958" s="3">
        <f>TITRES_STAT!B961</f>
        <v>43402</v>
      </c>
      <c r="B958" s="6">
        <f>TITRES_STAT!D961</f>
        <v>23.0563</v>
      </c>
      <c r="C958" s="2">
        <f t="shared" si="109"/>
        <v>0</v>
      </c>
      <c r="D958" s="2">
        <f t="shared" si="110"/>
        <v>23.0563</v>
      </c>
      <c r="E958" s="2">
        <f t="shared" si="112"/>
        <v>23.056299999999997</v>
      </c>
      <c r="F958" s="2">
        <f t="shared" si="113"/>
        <v>22.989840000000008</v>
      </c>
      <c r="G958" s="2">
        <f t="shared" si="115"/>
        <v>22.758862000000001</v>
      </c>
      <c r="H958" s="2">
        <f t="shared" si="111"/>
        <v>22.278566000000019</v>
      </c>
      <c r="I958" s="2">
        <f t="array" ref="I958">SUMPRODUCT(B942:B961, (ROW(B942:B961)-ROW(B942)+1)) / (20*21/2)</f>
        <v>23.054717619047622</v>
      </c>
      <c r="J958" s="2">
        <f t="shared" si="114"/>
        <v>22.981571370040086</v>
      </c>
      <c r="K958" s="2">
        <f t="shared" si="116"/>
        <v>22.773831273681992</v>
      </c>
    </row>
    <row r="959" spans="1:11" ht="13.5" x14ac:dyDescent="0.25">
      <c r="A959" s="3">
        <f>TITRES_STAT!B962</f>
        <v>43403</v>
      </c>
      <c r="B959" s="6">
        <f>TITRES_STAT!D962</f>
        <v>23.0563</v>
      </c>
      <c r="C959" s="2">
        <f t="shared" si="109"/>
        <v>0</v>
      </c>
      <c r="D959" s="2">
        <f t="shared" si="110"/>
        <v>23.0563</v>
      </c>
      <c r="E959" s="2">
        <f t="shared" si="112"/>
        <v>23.056299999999997</v>
      </c>
      <c r="F959" s="2">
        <f t="shared" si="113"/>
        <v>23.006455000000006</v>
      </c>
      <c r="G959" s="2">
        <f t="shared" si="115"/>
        <v>22.779205999999995</v>
      </c>
      <c r="H959" s="2">
        <f t="shared" si="111"/>
        <v>22.28398450000002</v>
      </c>
      <c r="I959" s="2">
        <f t="array" ref="I959">SUMPRODUCT(B943:B962, (ROW(B943:B962)-ROW(B943)+1)) / (20*21/2)</f>
        <v>23.0563</v>
      </c>
      <c r="J959" s="2">
        <f t="shared" si="114"/>
        <v>22.988688382417219</v>
      </c>
      <c r="K959" s="2">
        <f t="shared" si="116"/>
        <v>22.784908478635643</v>
      </c>
    </row>
    <row r="960" spans="1:11" ht="13.5" x14ac:dyDescent="0.25">
      <c r="A960" s="3">
        <f>TITRES_STAT!B963</f>
        <v>43404</v>
      </c>
      <c r="B960" s="6">
        <f>TITRES_STAT!D963</f>
        <v>23.0563</v>
      </c>
      <c r="C960" s="2">
        <f t="shared" si="109"/>
        <v>0</v>
      </c>
      <c r="D960" s="2">
        <f t="shared" si="110"/>
        <v>23.0563</v>
      </c>
      <c r="E960" s="2">
        <f t="shared" si="112"/>
        <v>23.056299999999997</v>
      </c>
      <c r="F960" s="2">
        <f t="shared" si="113"/>
        <v>23.023070000000008</v>
      </c>
      <c r="G960" s="2">
        <f t="shared" si="115"/>
        <v>22.799549999999996</v>
      </c>
      <c r="H960" s="2">
        <f t="shared" si="111"/>
        <v>22.289403000000021</v>
      </c>
      <c r="I960" s="2">
        <f t="array" ref="I960">SUMPRODUCT(B944:B963, (ROW(B944:B963)-ROW(B944)+1)) / (20*21/2)</f>
        <v>23.0563</v>
      </c>
      <c r="J960" s="2">
        <f t="shared" si="114"/>
        <v>22.995127584091769</v>
      </c>
      <c r="K960" s="2">
        <f t="shared" si="116"/>
        <v>22.795551283395028</v>
      </c>
    </row>
    <row r="961" spans="1:11" ht="13.5" x14ac:dyDescent="0.25">
      <c r="A961" s="3">
        <f>TITRES_STAT!B964</f>
        <v>43405</v>
      </c>
      <c r="B961" s="6">
        <f>TITRES_STAT!D964</f>
        <v>23.0563</v>
      </c>
      <c r="C961" s="2">
        <f t="shared" si="109"/>
        <v>0</v>
      </c>
      <c r="D961" s="2">
        <f t="shared" si="110"/>
        <v>23.0563</v>
      </c>
      <c r="E961" s="2">
        <f t="shared" si="112"/>
        <v>23.056299999999997</v>
      </c>
      <c r="F961" s="2">
        <f t="shared" si="113"/>
        <v>23.039685000000006</v>
      </c>
      <c r="G961" s="2">
        <f t="shared" si="115"/>
        <v>22.819893999999991</v>
      </c>
      <c r="H961" s="2">
        <f t="shared" si="111"/>
        <v>22.294821500000022</v>
      </c>
      <c r="I961" s="2">
        <f t="array" ref="I961">SUMPRODUCT(B945:B964, (ROW(B945:B964)-ROW(B945)+1)) / (20*21/2)</f>
        <v>23.0563</v>
      </c>
      <c r="J961" s="2">
        <f t="shared" si="114"/>
        <v>23.000953528463981</v>
      </c>
      <c r="K961" s="2">
        <f t="shared" si="116"/>
        <v>22.805776723261893</v>
      </c>
    </row>
    <row r="962" spans="1:11" ht="13.5" x14ac:dyDescent="0.25">
      <c r="A962" s="3">
        <f>TITRES_STAT!B965</f>
        <v>43406</v>
      </c>
      <c r="B962" s="6">
        <f>TITRES_STAT!D965</f>
        <v>23.0563</v>
      </c>
      <c r="C962" s="2">
        <f t="shared" si="109"/>
        <v>0</v>
      </c>
      <c r="D962" s="2">
        <f t="shared" si="110"/>
        <v>23.0563</v>
      </c>
      <c r="E962" s="2">
        <f t="shared" si="112"/>
        <v>23.056299999999997</v>
      </c>
      <c r="F962" s="2">
        <f t="shared" si="113"/>
        <v>23.056300000000007</v>
      </c>
      <c r="G962" s="2">
        <f t="shared" si="115"/>
        <v>22.840237999999989</v>
      </c>
      <c r="H962" s="2">
        <f t="shared" si="111"/>
        <v>22.300240000000027</v>
      </c>
      <c r="I962" s="2">
        <f t="array" ref="I962">SUMPRODUCT(B946:B965, (ROW(B946:B965)-ROW(B946)+1)) / (20*21/2)</f>
        <v>23.0563</v>
      </c>
      <c r="J962" s="2">
        <f t="shared" si="114"/>
        <v>23.006224620991222</v>
      </c>
      <c r="K962" s="2">
        <f t="shared" si="116"/>
        <v>22.815601165486918</v>
      </c>
    </row>
    <row r="963" spans="1:11" ht="13.5" x14ac:dyDescent="0.25">
      <c r="A963" s="3">
        <f>TITRES_STAT!B966</f>
        <v>43409</v>
      </c>
      <c r="B963" s="6">
        <f>TITRES_STAT!D966</f>
        <v>23.0563</v>
      </c>
      <c r="C963" s="2">
        <f t="shared" si="109"/>
        <v>0</v>
      </c>
      <c r="D963" s="2">
        <f t="shared" si="110"/>
        <v>23.0563</v>
      </c>
      <c r="E963" s="2">
        <f t="shared" si="112"/>
        <v>23.056299999999997</v>
      </c>
      <c r="F963" s="2">
        <f t="shared" si="113"/>
        <v>23.056300000000007</v>
      </c>
      <c r="G963" s="2">
        <f t="shared" si="115"/>
        <v>22.86058199999999</v>
      </c>
      <c r="H963" s="2">
        <f t="shared" si="111"/>
        <v>22.305658500000028</v>
      </c>
      <c r="I963" s="2">
        <f t="array" ref="I963">SUMPRODUCT(B947:B966, (ROW(B947:B966)-ROW(B947)+1)) / (20*21/2)</f>
        <v>23.0563</v>
      </c>
      <c r="J963" s="2">
        <f t="shared" si="114"/>
        <v>23.010993704706344</v>
      </c>
      <c r="K963" s="2">
        <f t="shared" si="116"/>
        <v>22.825040335467826</v>
      </c>
    </row>
    <row r="964" spans="1:11" ht="13.5" x14ac:dyDescent="0.25">
      <c r="A964" s="3">
        <f>TITRES_STAT!B967</f>
        <v>43410</v>
      </c>
      <c r="B964" s="6">
        <f>TITRES_STAT!D967</f>
        <v>23.0563</v>
      </c>
      <c r="C964" s="2">
        <f t="shared" ref="C964:C1027" si="117">B964-B963</f>
        <v>0</v>
      </c>
      <c r="D964" s="2">
        <f t="shared" si="110"/>
        <v>23.0563</v>
      </c>
      <c r="E964" s="2">
        <f t="shared" si="112"/>
        <v>23.056299999999997</v>
      </c>
      <c r="F964" s="2">
        <f t="shared" si="113"/>
        <v>23.056300000000007</v>
      </c>
      <c r="G964" s="2">
        <f t="shared" si="115"/>
        <v>22.868719999999989</v>
      </c>
      <c r="H964" s="2">
        <f t="shared" si="111"/>
        <v>22.311077000000026</v>
      </c>
      <c r="I964" s="2">
        <f t="array" ref="I964">SUMPRODUCT(B948:B967, (ROW(B948:B967)-ROW(B948)+1)) / (20*21/2)</f>
        <v>23.0563</v>
      </c>
      <c r="J964" s="2">
        <f t="shared" si="114"/>
        <v>23.015308589972406</v>
      </c>
      <c r="K964" s="2">
        <f t="shared" si="116"/>
        <v>22.834109341920069</v>
      </c>
    </row>
    <row r="965" spans="1:11" ht="13.5" x14ac:dyDescent="0.25">
      <c r="A965" s="3">
        <f>TITRES_STAT!B968</f>
        <v>43411</v>
      </c>
      <c r="B965" s="6">
        <f>TITRES_STAT!D968</f>
        <v>23.0563</v>
      </c>
      <c r="C965" s="2">
        <f t="shared" si="117"/>
        <v>0</v>
      </c>
      <c r="D965" s="2">
        <f t="shared" si="110"/>
        <v>23.0563</v>
      </c>
      <c r="E965" s="2">
        <f t="shared" si="112"/>
        <v>23.056299999999997</v>
      </c>
      <c r="F965" s="2">
        <f t="shared" si="113"/>
        <v>23.056300000000007</v>
      </c>
      <c r="G965" s="2">
        <f t="shared" si="115"/>
        <v>22.876857999999984</v>
      </c>
      <c r="H965" s="2">
        <f t="shared" si="111"/>
        <v>22.316495500000027</v>
      </c>
      <c r="I965" s="2">
        <f t="array" ref="I965">SUMPRODUCT(B949:B968, (ROW(B949:B968)-ROW(B949)+1)) / (20*21/2)</f>
        <v>23.0563</v>
      </c>
      <c r="J965" s="2">
        <f t="shared" si="114"/>
        <v>23.019212533784557</v>
      </c>
      <c r="K965" s="2">
        <f t="shared" si="116"/>
        <v>22.842822701060456</v>
      </c>
    </row>
    <row r="966" spans="1:11" ht="13.5" x14ac:dyDescent="0.25">
      <c r="A966" s="3">
        <f>TITRES_STAT!B969</f>
        <v>43412</v>
      </c>
      <c r="B966" s="6">
        <f>TITRES_STAT!D969</f>
        <v>23.0563</v>
      </c>
      <c r="C966" s="2">
        <f t="shared" si="117"/>
        <v>0</v>
      </c>
      <c r="D966" s="2">
        <f t="shared" ref="D966:D1029" si="118">AVERAGE(B962:B966)</f>
        <v>23.0563</v>
      </c>
      <c r="E966" s="2">
        <f t="shared" si="112"/>
        <v>23.056299999999997</v>
      </c>
      <c r="F966" s="2">
        <f t="shared" si="113"/>
        <v>23.056300000000007</v>
      </c>
      <c r="G966" s="2">
        <f t="shared" si="115"/>
        <v>22.883503999999984</v>
      </c>
      <c r="H966" s="2">
        <f t="shared" si="111"/>
        <v>22.321914000000028</v>
      </c>
      <c r="I966" s="2">
        <f t="array" ref="I966">SUMPRODUCT(B950:B969, (ROW(B950:B969)-ROW(B950)+1)) / (20*21/2)</f>
        <v>23.0563</v>
      </c>
      <c r="J966" s="2">
        <f t="shared" si="114"/>
        <v>23.022744673424125</v>
      </c>
      <c r="K966" s="2">
        <f t="shared" si="116"/>
        <v>22.851194359842403</v>
      </c>
    </row>
    <row r="967" spans="1:11" ht="13.5" x14ac:dyDescent="0.25">
      <c r="A967" s="3">
        <f>TITRES_STAT!B970</f>
        <v>43413</v>
      </c>
      <c r="B967" s="6">
        <f>TITRES_STAT!D970</f>
        <v>23.0563</v>
      </c>
      <c r="C967" s="2">
        <f t="shared" si="117"/>
        <v>0</v>
      </c>
      <c r="D967" s="2">
        <f t="shared" si="118"/>
        <v>23.0563</v>
      </c>
      <c r="E967" s="2">
        <f t="shared" si="112"/>
        <v>23.056299999999997</v>
      </c>
      <c r="F967" s="2">
        <f t="shared" si="113"/>
        <v>23.056300000000007</v>
      </c>
      <c r="G967" s="2">
        <f t="shared" si="115"/>
        <v>22.890149999999981</v>
      </c>
      <c r="H967" s="2">
        <f t="shared" si="111"/>
        <v>22.327332500000029</v>
      </c>
      <c r="I967" s="2">
        <f t="array" ref="I967">SUMPRODUCT(B951:B970, (ROW(B951:B970)-ROW(B951)+1)) / (20*21/2)</f>
        <v>23.0563</v>
      </c>
      <c r="J967" s="2">
        <f t="shared" si="114"/>
        <v>23.025940418812304</v>
      </c>
      <c r="K967" s="2">
        <f t="shared" si="116"/>
        <v>22.859237718279957</v>
      </c>
    </row>
    <row r="968" spans="1:11" ht="13.5" x14ac:dyDescent="0.25">
      <c r="A968" s="3">
        <f>TITRES_STAT!B971</f>
        <v>43416</v>
      </c>
      <c r="B968" s="6">
        <f>TITRES_STAT!D971</f>
        <v>23.0563</v>
      </c>
      <c r="C968" s="2">
        <f t="shared" si="117"/>
        <v>0</v>
      </c>
      <c r="D968" s="2">
        <f t="shared" si="118"/>
        <v>23.0563</v>
      </c>
      <c r="E968" s="2">
        <f t="shared" si="112"/>
        <v>23.056299999999997</v>
      </c>
      <c r="F968" s="2">
        <f t="shared" si="113"/>
        <v>23.056300000000007</v>
      </c>
      <c r="G968" s="2">
        <f t="shared" si="115"/>
        <v>22.896795999999981</v>
      </c>
      <c r="H968" s="2">
        <f t="shared" si="111"/>
        <v>22.332783000000031</v>
      </c>
      <c r="I968" s="2">
        <f t="array" ref="I968">SUMPRODUCT(B952:B971, (ROW(B952:B971)-ROW(B952)+1)) / (20*21/2)</f>
        <v>23.0563</v>
      </c>
      <c r="J968" s="2">
        <f t="shared" si="114"/>
        <v>23.028831807496847</v>
      </c>
      <c r="K968" s="2">
        <f t="shared" si="116"/>
        <v>22.866965650896432</v>
      </c>
    </row>
    <row r="969" spans="1:11" ht="13.5" x14ac:dyDescent="0.25">
      <c r="A969" s="3">
        <f>TITRES_STAT!B972</f>
        <v>43417</v>
      </c>
      <c r="B969" s="6">
        <f>TITRES_STAT!D972</f>
        <v>23.0563</v>
      </c>
      <c r="C969" s="2">
        <f t="shared" si="117"/>
        <v>0</v>
      </c>
      <c r="D969" s="2">
        <f t="shared" si="118"/>
        <v>23.0563</v>
      </c>
      <c r="E969" s="2">
        <f t="shared" si="112"/>
        <v>23.056299999999997</v>
      </c>
      <c r="F969" s="2">
        <f t="shared" si="113"/>
        <v>23.056300000000007</v>
      </c>
      <c r="G969" s="2">
        <f t="shared" si="115"/>
        <v>22.903441999999977</v>
      </c>
      <c r="H969" s="2">
        <f t="shared" si="111"/>
        <v>22.338233500000033</v>
      </c>
      <c r="I969" s="2">
        <f t="array" ref="I969">SUMPRODUCT(B953:B972, (ROW(B953:B972)-ROW(B953)+1)) / (20*21/2)</f>
        <v>23.0563</v>
      </c>
      <c r="J969" s="2">
        <f t="shared" si="114"/>
        <v>23.03144782583048</v>
      </c>
      <c r="K969" s="2">
        <f t="shared" si="116"/>
        <v>22.874390527331869</v>
      </c>
    </row>
    <row r="970" spans="1:11" ht="13.5" x14ac:dyDescent="0.25">
      <c r="A970" s="3">
        <f>TITRES_STAT!B973</f>
        <v>43418</v>
      </c>
      <c r="B970" s="6">
        <f>TITRES_STAT!D973</f>
        <v>23.0563</v>
      </c>
      <c r="C970" s="2">
        <f t="shared" si="117"/>
        <v>0</v>
      </c>
      <c r="D970" s="2">
        <f t="shared" si="118"/>
        <v>23.0563</v>
      </c>
      <c r="E970" s="2">
        <f t="shared" si="112"/>
        <v>23.056299999999997</v>
      </c>
      <c r="F970" s="2">
        <f t="shared" si="113"/>
        <v>23.056300000000007</v>
      </c>
      <c r="G970" s="2">
        <f t="shared" si="115"/>
        <v>22.910087999999977</v>
      </c>
      <c r="H970" s="2">
        <f t="shared" ref="H970:H1033" si="119">AVERAGE(B771:B970)</f>
        <v>22.343684000000035</v>
      </c>
      <c r="I970" s="2">
        <f t="array" ref="I970">SUMPRODUCT(B954:B973, (ROW(B954:B973)-ROW(B954)+1)) / (20*21/2)</f>
        <v>23.0563</v>
      </c>
      <c r="J970" s="2">
        <f t="shared" si="114"/>
        <v>23.03381469956091</v>
      </c>
      <c r="K970" s="2">
        <f t="shared" si="116"/>
        <v>22.881524232142382</v>
      </c>
    </row>
    <row r="971" spans="1:11" ht="13.5" x14ac:dyDescent="0.25">
      <c r="A971" s="3">
        <f>TITRES_STAT!B974</f>
        <v>43419</v>
      </c>
      <c r="B971" s="6">
        <f>TITRES_STAT!D974</f>
        <v>23.0563</v>
      </c>
      <c r="C971" s="2">
        <f t="shared" si="117"/>
        <v>0</v>
      </c>
      <c r="D971" s="2">
        <f t="shared" si="118"/>
        <v>23.0563</v>
      </c>
      <c r="E971" s="2">
        <f t="shared" si="112"/>
        <v>23.056299999999997</v>
      </c>
      <c r="F971" s="2">
        <f t="shared" si="113"/>
        <v>23.056300000000007</v>
      </c>
      <c r="G971" s="2">
        <f t="shared" si="115"/>
        <v>22.916733999999977</v>
      </c>
      <c r="H971" s="2">
        <f t="shared" si="119"/>
        <v>22.349134500000037</v>
      </c>
      <c r="I971" s="2">
        <f t="array" ref="I971">SUMPRODUCT(B955:B974, (ROW(B955:B974)-ROW(B955)+1)) / (20*21/2)</f>
        <v>23.0563</v>
      </c>
      <c r="J971" s="2">
        <f t="shared" si="114"/>
        <v>23.035956156745584</v>
      </c>
      <c r="K971" s="2">
        <f t="shared" si="116"/>
        <v>22.888378183823072</v>
      </c>
    </row>
    <row r="972" spans="1:11" ht="13.5" x14ac:dyDescent="0.25">
      <c r="A972" s="3">
        <f>TITRES_STAT!B975</f>
        <v>43420</v>
      </c>
      <c r="B972" s="6">
        <f>TITRES_STAT!D975</f>
        <v>23.0563</v>
      </c>
      <c r="C972" s="2">
        <f t="shared" si="117"/>
        <v>0</v>
      </c>
      <c r="D972" s="2">
        <f t="shared" si="118"/>
        <v>23.0563</v>
      </c>
      <c r="E972" s="2">
        <f t="shared" ref="E972:E1035" si="120">AVERAGE(B963:B972)</f>
        <v>23.056299999999997</v>
      </c>
      <c r="F972" s="2">
        <f t="shared" si="113"/>
        <v>23.056300000000007</v>
      </c>
      <c r="G972" s="2">
        <f t="shared" si="115"/>
        <v>22.92337999999998</v>
      </c>
      <c r="H972" s="2">
        <f t="shared" si="119"/>
        <v>22.354876000000036</v>
      </c>
      <c r="I972" s="2">
        <f t="array" ref="I972">SUMPRODUCT(B956:B975, (ROW(B956:B975)-ROW(B956)+1)) / (20*21/2)</f>
        <v>23.0563</v>
      </c>
      <c r="J972" s="2">
        <f t="shared" si="114"/>
        <v>23.037893665626957</v>
      </c>
      <c r="K972" s="2">
        <f t="shared" si="116"/>
        <v>22.894963353084911</v>
      </c>
    </row>
    <row r="973" spans="1:11" ht="13.5" x14ac:dyDescent="0.25">
      <c r="A973" s="3">
        <f>TITRES_STAT!B976</f>
        <v>43423</v>
      </c>
      <c r="B973" s="6">
        <f>TITRES_STAT!D976</f>
        <v>23.0563</v>
      </c>
      <c r="C973" s="2">
        <f t="shared" si="117"/>
        <v>0</v>
      </c>
      <c r="D973" s="2">
        <f t="shared" si="118"/>
        <v>23.0563</v>
      </c>
      <c r="E973" s="2">
        <f t="shared" si="120"/>
        <v>23.056299999999997</v>
      </c>
      <c r="F973" s="2">
        <f t="shared" si="113"/>
        <v>23.056300000000007</v>
      </c>
      <c r="G973" s="2">
        <f t="shared" si="115"/>
        <v>22.93002599999998</v>
      </c>
      <c r="H973" s="2">
        <f t="shared" si="119"/>
        <v>22.360617500000039</v>
      </c>
      <c r="I973" s="2">
        <f t="array" ref="I973">SUMPRODUCT(B957:B976, (ROW(B957:B976)-ROW(B957)+1)) / (20*21/2)</f>
        <v>23.0563</v>
      </c>
      <c r="J973" s="2">
        <f t="shared" si="114"/>
        <v>23.039646649852962</v>
      </c>
      <c r="K973" s="2">
        <f t="shared" si="116"/>
        <v>22.901290280414912</v>
      </c>
    </row>
    <row r="974" spans="1:11" ht="13.5" x14ac:dyDescent="0.25">
      <c r="A974" s="3">
        <f>TITRES_STAT!B977</f>
        <v>43425</v>
      </c>
      <c r="B974" s="6">
        <f>TITRES_STAT!D977</f>
        <v>23.0563</v>
      </c>
      <c r="C974" s="2">
        <f t="shared" si="117"/>
        <v>0</v>
      </c>
      <c r="D974" s="2">
        <f t="shared" si="118"/>
        <v>23.0563</v>
      </c>
      <c r="E974" s="2">
        <f t="shared" si="120"/>
        <v>23.056299999999997</v>
      </c>
      <c r="F974" s="2">
        <f t="shared" si="113"/>
        <v>23.056300000000007</v>
      </c>
      <c r="G974" s="2">
        <f t="shared" si="115"/>
        <v>22.93667199999998</v>
      </c>
      <c r="H974" s="2">
        <f t="shared" si="119"/>
        <v>22.366359000000038</v>
      </c>
      <c r="I974" s="2">
        <f t="array" ref="I974">SUMPRODUCT(B958:B977, (ROW(B958:B977)-ROW(B958)+1)) / (20*21/2)</f>
        <v>23.0563</v>
      </c>
      <c r="J974" s="2">
        <f t="shared" si="114"/>
        <v>23.041232683200299</v>
      </c>
      <c r="K974" s="2">
        <f t="shared" si="116"/>
        <v>22.907369092947661</v>
      </c>
    </row>
    <row r="975" spans="1:11" ht="13.5" x14ac:dyDescent="0.25">
      <c r="A975" s="3">
        <f>TITRES_STAT!B978</f>
        <v>43426</v>
      </c>
      <c r="B975" s="6">
        <f>TITRES_STAT!D978</f>
        <v>23.0563</v>
      </c>
      <c r="C975" s="2">
        <f t="shared" si="117"/>
        <v>0</v>
      </c>
      <c r="D975" s="2">
        <f t="shared" si="118"/>
        <v>23.0563</v>
      </c>
      <c r="E975" s="2">
        <f t="shared" si="120"/>
        <v>23.056299999999997</v>
      </c>
      <c r="F975" s="2">
        <f t="shared" si="113"/>
        <v>23.056300000000007</v>
      </c>
      <c r="G975" s="2">
        <f t="shared" si="115"/>
        <v>22.94331799999998</v>
      </c>
      <c r="H975" s="2">
        <f t="shared" si="119"/>
        <v>22.372100500000037</v>
      </c>
      <c r="I975" s="2">
        <f t="array" ref="I975">SUMPRODUCT(B959:B978, (ROW(B959:B978)-ROW(B959)+1)) / (20*21/2)</f>
        <v>23.0563</v>
      </c>
      <c r="J975" s="2">
        <f t="shared" si="114"/>
        <v>23.042667665752653</v>
      </c>
      <c r="K975" s="2">
        <f t="shared" si="116"/>
        <v>22.913209520675203</v>
      </c>
    </row>
    <row r="976" spans="1:11" ht="13.5" x14ac:dyDescent="0.25">
      <c r="A976" s="3">
        <f>TITRES_STAT!B979</f>
        <v>43427</v>
      </c>
      <c r="B976" s="6">
        <f>TITRES_STAT!D979</f>
        <v>23.0563</v>
      </c>
      <c r="C976" s="2">
        <f t="shared" si="117"/>
        <v>0</v>
      </c>
      <c r="D976" s="2">
        <f t="shared" si="118"/>
        <v>23.0563</v>
      </c>
      <c r="E976" s="2">
        <f t="shared" si="120"/>
        <v>23.056299999999997</v>
      </c>
      <c r="F976" s="2">
        <f t="shared" si="113"/>
        <v>23.056300000000007</v>
      </c>
      <c r="G976" s="2">
        <f t="shared" si="115"/>
        <v>22.94996399999998</v>
      </c>
      <c r="H976" s="2">
        <f t="shared" si="119"/>
        <v>22.377842000000037</v>
      </c>
      <c r="I976" s="2">
        <f t="array" ref="I976">SUMPRODUCT(B960:B979, (ROW(B960:B979)-ROW(B960)+1)) / (20*21/2)</f>
        <v>23.0563</v>
      </c>
      <c r="J976" s="2">
        <f t="shared" si="114"/>
        <v>23.043965983300019</v>
      </c>
      <c r="K976" s="2">
        <f t="shared" si="116"/>
        <v>22.918820912021275</v>
      </c>
    </row>
    <row r="977" spans="1:11" ht="13.5" x14ac:dyDescent="0.25">
      <c r="A977" s="3">
        <f>TITRES_STAT!B980</f>
        <v>43430</v>
      </c>
      <c r="B977" s="6">
        <f>TITRES_STAT!D980</f>
        <v>23.0563</v>
      </c>
      <c r="C977" s="2">
        <f t="shared" si="117"/>
        <v>0</v>
      </c>
      <c r="D977" s="2">
        <f t="shared" si="118"/>
        <v>23.0563</v>
      </c>
      <c r="E977" s="2">
        <f t="shared" si="120"/>
        <v>23.056299999999997</v>
      </c>
      <c r="F977" s="2">
        <f t="shared" si="113"/>
        <v>23.056300000000007</v>
      </c>
      <c r="G977" s="2">
        <f t="shared" si="115"/>
        <v>22.956609999999984</v>
      </c>
      <c r="H977" s="2">
        <f t="shared" si="119"/>
        <v>22.383583500000036</v>
      </c>
      <c r="I977" s="2">
        <f t="array" ref="I977">SUMPRODUCT(B961:B980, (ROW(B961:B980)-ROW(B961)+1)) / (20*21/2)</f>
        <v>23.12152857142857</v>
      </c>
      <c r="J977" s="2">
        <f t="shared" si="114"/>
        <v>23.045140651557158</v>
      </c>
      <c r="K977" s="2">
        <f t="shared" si="116"/>
        <v>22.924212248804757</v>
      </c>
    </row>
    <row r="978" spans="1:11" ht="13.5" x14ac:dyDescent="0.25">
      <c r="A978" s="3">
        <f>TITRES_STAT!B981</f>
        <v>43431</v>
      </c>
      <c r="B978" s="6">
        <f>TITRES_STAT!D981</f>
        <v>23.0563</v>
      </c>
      <c r="C978" s="2">
        <f t="shared" si="117"/>
        <v>0</v>
      </c>
      <c r="D978" s="2">
        <f t="shared" si="118"/>
        <v>23.0563</v>
      </c>
      <c r="E978" s="2">
        <f t="shared" si="120"/>
        <v>23.056299999999997</v>
      </c>
      <c r="F978" s="2">
        <f t="shared" si="113"/>
        <v>23.056300000000007</v>
      </c>
      <c r="G978" s="2">
        <f t="shared" si="115"/>
        <v>22.963255999999983</v>
      </c>
      <c r="H978" s="2">
        <f t="shared" si="119"/>
        <v>22.389519000000035</v>
      </c>
      <c r="I978" s="2">
        <f t="array" ref="I978">SUMPRODUCT(B962:B981, (ROW(B962:B981)-ROW(B962)+1)) / (20*21/2)</f>
        <v>23.183495714285712</v>
      </c>
      <c r="J978" s="2">
        <f t="shared" si="114"/>
        <v>23.046203446646953</v>
      </c>
      <c r="K978" s="2">
        <f t="shared" si="116"/>
        <v>22.929392160616338</v>
      </c>
    </row>
    <row r="979" spans="1:11" ht="13.5" x14ac:dyDescent="0.25">
      <c r="A979" s="3">
        <f>TITRES_STAT!B982</f>
        <v>43432</v>
      </c>
      <c r="B979" s="6">
        <f>TITRES_STAT!D982</f>
        <v>23.0563</v>
      </c>
      <c r="C979" s="2">
        <f t="shared" si="117"/>
        <v>0</v>
      </c>
      <c r="D979" s="2">
        <f t="shared" si="118"/>
        <v>23.0563</v>
      </c>
      <c r="E979" s="2">
        <f t="shared" si="120"/>
        <v>23.056299999999997</v>
      </c>
      <c r="F979" s="2">
        <f t="shared" si="113"/>
        <v>23.056300000000007</v>
      </c>
      <c r="G979" s="2">
        <f t="shared" si="115"/>
        <v>22.969901999999983</v>
      </c>
      <c r="H979" s="2">
        <f t="shared" si="119"/>
        <v>22.395454500000039</v>
      </c>
      <c r="I979" s="2">
        <f t="array" ref="I979">SUMPRODUCT(B963:B982, (ROW(B963:B982)-ROW(B963)+1)) / (20*21/2)</f>
        <v>23.242201428571427</v>
      </c>
      <c r="J979" s="2">
        <f t="shared" si="114"/>
        <v>23.047165023156765</v>
      </c>
      <c r="K979" s="2">
        <f t="shared" si="116"/>
        <v>22.934368938631387</v>
      </c>
    </row>
    <row r="980" spans="1:11" ht="13.5" x14ac:dyDescent="0.25">
      <c r="A980" s="3">
        <f>TITRES_STAT!B983</f>
        <v>43433</v>
      </c>
      <c r="B980" s="6">
        <f>TITRES_STAT!D983</f>
        <v>23.741199999999999</v>
      </c>
      <c r="C980" s="2">
        <f t="shared" si="117"/>
        <v>0.68489999999999895</v>
      </c>
      <c r="D980" s="2">
        <f t="shared" si="118"/>
        <v>23.193279999999998</v>
      </c>
      <c r="E980" s="2">
        <f t="shared" si="120"/>
        <v>23.124789999999997</v>
      </c>
      <c r="F980" s="2">
        <f t="shared" ref="F980:F1043" si="121">AVERAGE(B961:B980)</f>
        <v>23.090545000000006</v>
      </c>
      <c r="G980" s="2">
        <f t="shared" si="115"/>
        <v>22.990245999999985</v>
      </c>
      <c r="H980" s="2">
        <f t="shared" si="119"/>
        <v>22.404814500000043</v>
      </c>
      <c r="I980" s="2">
        <f t="array" ref="I980">SUMPRODUCT(B964:B983, (ROW(B964:B983)-ROW(B964)+1)) / (20*21/2)</f>
        <v>23.297645714285711</v>
      </c>
      <c r="J980" s="2">
        <f t="shared" si="114"/>
        <v>23.11326359237993</v>
      </c>
      <c r="K980" s="2">
        <f t="shared" si="116"/>
        <v>22.966009372410547</v>
      </c>
    </row>
    <row r="981" spans="1:11" ht="13.5" x14ac:dyDescent="0.25">
      <c r="A981" s="3">
        <f>TITRES_STAT!B984</f>
        <v>43434</v>
      </c>
      <c r="B981" s="6">
        <f>TITRES_STAT!D984</f>
        <v>23.741199999999999</v>
      </c>
      <c r="C981" s="2">
        <f t="shared" si="117"/>
        <v>0</v>
      </c>
      <c r="D981" s="2">
        <f t="shared" si="118"/>
        <v>23.330259999999999</v>
      </c>
      <c r="E981" s="2">
        <f t="shared" si="120"/>
        <v>23.193279999999994</v>
      </c>
      <c r="F981" s="2">
        <f t="shared" si="121"/>
        <v>23.124790000000004</v>
      </c>
      <c r="G981" s="2">
        <f t="shared" si="115"/>
        <v>23.010589999999983</v>
      </c>
      <c r="H981" s="2">
        <f t="shared" si="119"/>
        <v>22.414174500000044</v>
      </c>
      <c r="I981" s="2">
        <f t="array" ref="I981">SUMPRODUCT(B965:B984, (ROW(B965:B984)-ROW(B965)+1)) / (20*21/2)</f>
        <v>23.349828571428571</v>
      </c>
      <c r="J981" s="2">
        <f t="shared" ref="J981:J1044" si="122">$J$4*B981+J980*(1-$J$4)</f>
        <v>23.173067059772315</v>
      </c>
      <c r="K981" s="2">
        <f t="shared" si="116"/>
        <v>22.996409004865033</v>
      </c>
    </row>
    <row r="982" spans="1:11" ht="13.5" x14ac:dyDescent="0.25">
      <c r="A982" s="3">
        <f>TITRES_STAT!B985</f>
        <v>43437</v>
      </c>
      <c r="B982" s="6">
        <f>TITRES_STAT!D985</f>
        <v>23.741199999999999</v>
      </c>
      <c r="C982" s="2">
        <f t="shared" si="117"/>
        <v>0</v>
      </c>
      <c r="D982" s="2">
        <f t="shared" si="118"/>
        <v>23.467239999999997</v>
      </c>
      <c r="E982" s="2">
        <f t="shared" si="120"/>
        <v>23.261769999999995</v>
      </c>
      <c r="F982" s="2">
        <f t="shared" si="121"/>
        <v>23.159035000000003</v>
      </c>
      <c r="G982" s="2">
        <f t="shared" si="115"/>
        <v>23.030933999999984</v>
      </c>
      <c r="H982" s="2">
        <f t="shared" si="119"/>
        <v>22.423534500000045</v>
      </c>
      <c r="I982" s="2">
        <f t="array" ref="I982">SUMPRODUCT(B966:B985, (ROW(B966:B985)-ROW(B966)+1)) / (20*21/2)</f>
        <v>23.398749999999996</v>
      </c>
      <c r="J982" s="2">
        <f t="shared" si="122"/>
        <v>23.227174958841616</v>
      </c>
      <c r="K982" s="2">
        <f t="shared" si="116"/>
        <v>23.025616494870324</v>
      </c>
    </row>
    <row r="983" spans="1:11" ht="13.5" x14ac:dyDescent="0.25">
      <c r="A983" s="3">
        <f>TITRES_STAT!B986</f>
        <v>43438</v>
      </c>
      <c r="B983" s="6">
        <f>TITRES_STAT!D986</f>
        <v>23.741199999999999</v>
      </c>
      <c r="C983" s="2">
        <f t="shared" si="117"/>
        <v>0</v>
      </c>
      <c r="D983" s="2">
        <f t="shared" si="118"/>
        <v>23.604219999999998</v>
      </c>
      <c r="E983" s="2">
        <f t="shared" si="120"/>
        <v>23.330259999999996</v>
      </c>
      <c r="F983" s="2">
        <f t="shared" si="121"/>
        <v>23.193280000000001</v>
      </c>
      <c r="G983" s="2">
        <f t="shared" si="115"/>
        <v>23.051277999999982</v>
      </c>
      <c r="H983" s="2">
        <f t="shared" si="119"/>
        <v>22.432894500000046</v>
      </c>
      <c r="I983" s="2">
        <f t="array" ref="I983">SUMPRODUCT(B967:B986, (ROW(B967:B986)-ROW(B967)+1)) / (20*21/2)</f>
        <v>23.444409999999998</v>
      </c>
      <c r="J983" s="2">
        <f t="shared" si="122"/>
        <v>23.276129724666227</v>
      </c>
      <c r="K983" s="2">
        <f t="shared" si="116"/>
        <v>23.053678593110703</v>
      </c>
    </row>
    <row r="984" spans="1:11" ht="13.5" x14ac:dyDescent="0.25">
      <c r="A984" s="3">
        <f>TITRES_STAT!B987</f>
        <v>43439</v>
      </c>
      <c r="B984" s="6">
        <f>TITRES_STAT!D987</f>
        <v>23.741199999999999</v>
      </c>
      <c r="C984" s="2">
        <f t="shared" si="117"/>
        <v>0</v>
      </c>
      <c r="D984" s="2">
        <f t="shared" si="118"/>
        <v>23.741199999999999</v>
      </c>
      <c r="E984" s="2">
        <f t="shared" si="120"/>
        <v>23.398749999999996</v>
      </c>
      <c r="F984" s="2">
        <f t="shared" si="121"/>
        <v>23.227525</v>
      </c>
      <c r="G984" s="2">
        <f t="shared" si="115"/>
        <v>23.071621999999984</v>
      </c>
      <c r="H984" s="2">
        <f t="shared" si="119"/>
        <v>22.44225450000005</v>
      </c>
      <c r="I984" s="2">
        <f t="array" ref="I984">SUMPRODUCT(B968:B987, (ROW(B968:B987)-ROW(B968)+1)) / (20*21/2)</f>
        <v>23.554618095238094</v>
      </c>
      <c r="J984" s="2">
        <f t="shared" si="122"/>
        <v>23.320422131840871</v>
      </c>
      <c r="K984" s="2">
        <f t="shared" si="116"/>
        <v>23.080640216910282</v>
      </c>
    </row>
    <row r="985" spans="1:11" ht="13.5" x14ac:dyDescent="0.25">
      <c r="A985" s="3">
        <f>TITRES_STAT!B988</f>
        <v>43440</v>
      </c>
      <c r="B985" s="6">
        <f>TITRES_STAT!D988</f>
        <v>23.741199999999999</v>
      </c>
      <c r="C985" s="2">
        <f t="shared" si="117"/>
        <v>0</v>
      </c>
      <c r="D985" s="2">
        <f t="shared" si="118"/>
        <v>23.741199999999999</v>
      </c>
      <c r="E985" s="2">
        <f t="shared" si="120"/>
        <v>23.467239999999997</v>
      </c>
      <c r="F985" s="2">
        <f t="shared" si="121"/>
        <v>23.261769999999999</v>
      </c>
      <c r="G985" s="2">
        <f t="shared" si="115"/>
        <v>23.091965999999985</v>
      </c>
      <c r="H985" s="2">
        <f t="shared" si="119"/>
        <v>22.451614500000051</v>
      </c>
      <c r="I985" s="2">
        <f t="array" ref="I985">SUMPRODUCT(B969:B988, (ROW(B969:B988)-ROW(B969)+1)) / (20*21/2)</f>
        <v>23.762802857142859</v>
      </c>
      <c r="J985" s="2">
        <f t="shared" si="122"/>
        <v>23.360496214522691</v>
      </c>
      <c r="K985" s="2">
        <f t="shared" si="116"/>
        <v>23.106544522129486</v>
      </c>
    </row>
    <row r="986" spans="1:11" ht="13.5" x14ac:dyDescent="0.25">
      <c r="A986" s="3">
        <f>TITRES_STAT!B989</f>
        <v>43441</v>
      </c>
      <c r="B986" s="6">
        <f>TITRES_STAT!D989</f>
        <v>23.741199999999999</v>
      </c>
      <c r="C986" s="2">
        <f t="shared" si="117"/>
        <v>0</v>
      </c>
      <c r="D986" s="2">
        <f t="shared" si="118"/>
        <v>23.741199999999999</v>
      </c>
      <c r="E986" s="2">
        <f t="shared" si="120"/>
        <v>23.535729999999994</v>
      </c>
      <c r="F986" s="2">
        <f t="shared" si="121"/>
        <v>23.296014999999997</v>
      </c>
      <c r="G986" s="2">
        <f t="shared" si="115"/>
        <v>23.112309999999983</v>
      </c>
      <c r="H986" s="2">
        <f t="shared" si="119"/>
        <v>22.460974500000052</v>
      </c>
      <c r="I986" s="2">
        <f t="array" ref="I986">SUMPRODUCT(B970:B989, (ROW(B970:B989)-ROW(B970)+1)) / (20*21/2)</f>
        <v>23.989456666666666</v>
      </c>
      <c r="J986" s="2">
        <f t="shared" si="122"/>
        <v>23.396753717901483</v>
      </c>
      <c r="K986" s="2">
        <f t="shared" si="116"/>
        <v>23.131432972242056</v>
      </c>
    </row>
    <row r="987" spans="1:11" ht="13.5" x14ac:dyDescent="0.25">
      <c r="A987" s="3">
        <f>TITRES_STAT!B990</f>
        <v>43444</v>
      </c>
      <c r="B987" s="6">
        <f>TITRES_STAT!D990</f>
        <v>24.453199999999999</v>
      </c>
      <c r="C987" s="2">
        <f t="shared" si="117"/>
        <v>0.71199999999999974</v>
      </c>
      <c r="D987" s="2">
        <f t="shared" si="118"/>
        <v>23.883599999999998</v>
      </c>
      <c r="E987" s="2">
        <f t="shared" si="120"/>
        <v>23.675419999999995</v>
      </c>
      <c r="F987" s="2">
        <f t="shared" si="121"/>
        <v>23.365859999999994</v>
      </c>
      <c r="G987" s="2">
        <f t="shared" si="115"/>
        <v>23.146893999999985</v>
      </c>
      <c r="H987" s="2">
        <f t="shared" si="119"/>
        <v>22.47389450000005</v>
      </c>
      <c r="I987" s="2">
        <f t="array" ref="I987">SUMPRODUCT(B971:B990, (ROW(B971:B990)-ROW(B971)+1)) / (20*21/2)</f>
        <v>24.172357142857145</v>
      </c>
      <c r="J987" s="2">
        <f t="shared" si="122"/>
        <v>23.497367649529913</v>
      </c>
      <c r="K987" s="2">
        <f t="shared" si="116"/>
        <v>23.183266973330603</v>
      </c>
    </row>
    <row r="988" spans="1:11" ht="13.5" x14ac:dyDescent="0.25">
      <c r="A988" s="3">
        <f>TITRES_STAT!B991</f>
        <v>43445</v>
      </c>
      <c r="B988" s="6">
        <f>TITRES_STAT!D991</f>
        <v>25.5518</v>
      </c>
      <c r="C988" s="2">
        <f t="shared" si="117"/>
        <v>1.0986000000000011</v>
      </c>
      <c r="D988" s="2">
        <f t="shared" si="118"/>
        <v>24.245719999999999</v>
      </c>
      <c r="E988" s="2">
        <f t="shared" si="120"/>
        <v>23.924969999999995</v>
      </c>
      <c r="F988" s="2">
        <f t="shared" si="121"/>
        <v>23.490634999999994</v>
      </c>
      <c r="G988" s="2">
        <f t="shared" si="115"/>
        <v>23.203449999999989</v>
      </c>
      <c r="H988" s="2">
        <f t="shared" si="119"/>
        <v>22.492307500000052</v>
      </c>
      <c r="I988" s="2">
        <f t="array" ref="I988">SUMPRODUCT(B972:B991, (ROW(B972:B991)-ROW(B972)+1)) / (20*21/2)</f>
        <v>24.299460000000003</v>
      </c>
      <c r="J988" s="2">
        <f t="shared" si="122"/>
        <v>23.693027873384207</v>
      </c>
      <c r="K988" s="2">
        <f t="shared" si="116"/>
        <v>23.276150621435285</v>
      </c>
    </row>
    <row r="989" spans="1:11" ht="13.5" x14ac:dyDescent="0.25">
      <c r="A989" s="3">
        <f>TITRES_STAT!B992</f>
        <v>43446</v>
      </c>
      <c r="B989" s="6">
        <f>TITRES_STAT!D992</f>
        <v>25.8705</v>
      </c>
      <c r="C989" s="2">
        <f t="shared" si="117"/>
        <v>0.31869999999999976</v>
      </c>
      <c r="D989" s="2">
        <f t="shared" si="118"/>
        <v>24.671579999999999</v>
      </c>
      <c r="E989" s="2">
        <f t="shared" si="120"/>
        <v>24.206389999999999</v>
      </c>
      <c r="F989" s="2">
        <f t="shared" si="121"/>
        <v>23.631344999999996</v>
      </c>
      <c r="G989" s="2">
        <f t="shared" si="115"/>
        <v>23.266379999999991</v>
      </c>
      <c r="H989" s="2">
        <f t="shared" si="119"/>
        <v>22.512120000000053</v>
      </c>
      <c r="I989" s="2">
        <f t="array" ref="I989">SUMPRODUCT(B973:B992, (ROW(B973:B992)-ROW(B973)+1)) / (20*21/2)</f>
        <v>24.416875238095241</v>
      </c>
      <c r="J989" s="2">
        <f t="shared" si="122"/>
        <v>23.90040617115714</v>
      </c>
      <c r="K989" s="2">
        <f t="shared" si="116"/>
        <v>23.377889812751548</v>
      </c>
    </row>
    <row r="990" spans="1:11" ht="13.5" x14ac:dyDescent="0.25">
      <c r="A990" s="3">
        <f>TITRES_STAT!B993</f>
        <v>43447</v>
      </c>
      <c r="B990" s="6">
        <f>TITRES_STAT!D993</f>
        <v>25.5518</v>
      </c>
      <c r="C990" s="2">
        <f t="shared" si="117"/>
        <v>-0.31869999999999976</v>
      </c>
      <c r="D990" s="2">
        <f t="shared" si="118"/>
        <v>25.033700000000003</v>
      </c>
      <c r="E990" s="2">
        <f t="shared" si="120"/>
        <v>24.387450000000001</v>
      </c>
      <c r="F990" s="2">
        <f t="shared" si="121"/>
        <v>23.756119999999996</v>
      </c>
      <c r="G990" s="2">
        <f t="shared" si="115"/>
        <v>23.322935999999991</v>
      </c>
      <c r="H990" s="2">
        <f t="shared" si="119"/>
        <v>22.531308500000055</v>
      </c>
      <c r="I990" s="2">
        <f t="array" ref="I990">SUMPRODUCT(B974:B993, (ROW(B974:B993)-ROW(B974)+1)) / (20*21/2)</f>
        <v>24.52460285714286</v>
      </c>
      <c r="J990" s="2">
        <f t="shared" si="122"/>
        <v>24.057681773904079</v>
      </c>
      <c r="K990" s="2">
        <f t="shared" si="116"/>
        <v>23.463141192643644</v>
      </c>
    </row>
    <row r="991" spans="1:11" ht="13.5" x14ac:dyDescent="0.25">
      <c r="A991" s="3">
        <f>TITRES_STAT!B994</f>
        <v>43448</v>
      </c>
      <c r="B991" s="6">
        <f>TITRES_STAT!D994</f>
        <v>25.090699999999998</v>
      </c>
      <c r="C991" s="2">
        <f t="shared" si="117"/>
        <v>-0.46110000000000184</v>
      </c>
      <c r="D991" s="2">
        <f t="shared" si="118"/>
        <v>25.303599999999996</v>
      </c>
      <c r="E991" s="2">
        <f t="shared" si="120"/>
        <v>24.522400000000001</v>
      </c>
      <c r="F991" s="2">
        <f t="shared" si="121"/>
        <v>23.857839999999999</v>
      </c>
      <c r="G991" s="2">
        <f t="shared" si="115"/>
        <v>23.370269999999994</v>
      </c>
      <c r="H991" s="2">
        <f t="shared" si="119"/>
        <v>22.548191500000051</v>
      </c>
      <c r="I991" s="2">
        <f t="array" ref="I991">SUMPRODUCT(B975:B994, (ROW(B975:B994)-ROW(B975)+1)) / (20*21/2)</f>
        <v>24.622642857142857</v>
      </c>
      <c r="J991" s="2">
        <f t="shared" si="122"/>
        <v>24.156064462103693</v>
      </c>
      <c r="K991" s="2">
        <f t="shared" si="116"/>
        <v>23.526967028226245</v>
      </c>
    </row>
    <row r="992" spans="1:11" ht="13.5" x14ac:dyDescent="0.25">
      <c r="A992" s="3">
        <f>TITRES_STAT!B995</f>
        <v>43451</v>
      </c>
      <c r="B992" s="6">
        <f>TITRES_STAT!D995</f>
        <v>25.090699999999998</v>
      </c>
      <c r="C992" s="2">
        <f t="shared" si="117"/>
        <v>0</v>
      </c>
      <c r="D992" s="2">
        <f t="shared" si="118"/>
        <v>25.431099999999997</v>
      </c>
      <c r="E992" s="2">
        <f t="shared" si="120"/>
        <v>24.657349999999997</v>
      </c>
      <c r="F992" s="2">
        <f t="shared" si="121"/>
        <v>23.959559999999993</v>
      </c>
      <c r="G992" s="2">
        <f t="shared" si="115"/>
        <v>23.417603999999997</v>
      </c>
      <c r="H992" s="2">
        <f t="shared" si="119"/>
        <v>22.565074500000051</v>
      </c>
      <c r="I992" s="2">
        <f t="array" ref="I992">SUMPRODUCT(B976:B995, (ROW(B976:B995)-ROW(B976)+1)) / (20*21/2)</f>
        <v>24.71099523809524</v>
      </c>
      <c r="J992" s="2">
        <f t="shared" si="122"/>
        <v>24.245077370474771</v>
      </c>
      <c r="K992" s="2">
        <f t="shared" si="116"/>
        <v>23.588289889864431</v>
      </c>
    </row>
    <row r="993" spans="1:11" ht="13.5" x14ac:dyDescent="0.25">
      <c r="A993" s="3">
        <f>TITRES_STAT!B996</f>
        <v>43452</v>
      </c>
      <c r="B993" s="6">
        <f>TITRES_STAT!D996</f>
        <v>25.090699999999998</v>
      </c>
      <c r="C993" s="2">
        <f t="shared" si="117"/>
        <v>0</v>
      </c>
      <c r="D993" s="2">
        <f t="shared" si="118"/>
        <v>25.33888</v>
      </c>
      <c r="E993" s="2">
        <f t="shared" si="120"/>
        <v>24.792299999999997</v>
      </c>
      <c r="F993" s="2">
        <f t="shared" si="121"/>
        <v>24.061279999999993</v>
      </c>
      <c r="G993" s="2">
        <f t="shared" si="115"/>
        <v>23.458292</v>
      </c>
      <c r="H993" s="2">
        <f t="shared" si="119"/>
        <v>22.581957500000048</v>
      </c>
      <c r="I993" s="2">
        <f t="array" ref="I993">SUMPRODUCT(B977:B996, (ROW(B977:B996)-ROW(B977)+1)) / (20*21/2)</f>
        <v>24.789659999999994</v>
      </c>
      <c r="J993" s="2">
        <f t="shared" si="122"/>
        <v>24.325612859000984</v>
      </c>
      <c r="K993" s="2">
        <f t="shared" si="116"/>
        <v>23.647207933399159</v>
      </c>
    </row>
    <row r="994" spans="1:11" ht="13.5" x14ac:dyDescent="0.25">
      <c r="A994" s="3">
        <f>TITRES_STAT!B997</f>
        <v>43453</v>
      </c>
      <c r="B994" s="6">
        <f>TITRES_STAT!D997</f>
        <v>25.090699999999998</v>
      </c>
      <c r="C994" s="2">
        <f t="shared" si="117"/>
        <v>0</v>
      </c>
      <c r="D994" s="2">
        <f t="shared" si="118"/>
        <v>25.182919999999999</v>
      </c>
      <c r="E994" s="2">
        <f t="shared" si="120"/>
        <v>24.927249999999997</v>
      </c>
      <c r="F994" s="2">
        <f t="shared" si="121"/>
        <v>24.162999999999993</v>
      </c>
      <c r="G994" s="2">
        <f t="shared" si="115"/>
        <v>23.498980000000003</v>
      </c>
      <c r="H994" s="2">
        <f t="shared" si="119"/>
        <v>22.598840500000051</v>
      </c>
      <c r="I994" s="2">
        <f t="array" ref="I994">SUMPRODUCT(B978:B997, (ROW(B978:B997)-ROW(B978)+1)) / (20*21/2)</f>
        <v>24.858637142857141</v>
      </c>
      <c r="J994" s="2">
        <f t="shared" si="122"/>
        <v>24.398478301000893</v>
      </c>
      <c r="K994" s="2">
        <f t="shared" si="116"/>
        <v>23.703815465422721</v>
      </c>
    </row>
    <row r="995" spans="1:11" ht="13.5" x14ac:dyDescent="0.25">
      <c r="A995" s="3">
        <f>TITRES_STAT!B998</f>
        <v>43454</v>
      </c>
      <c r="B995" s="6">
        <f>TITRES_STAT!D998</f>
        <v>25.090699999999998</v>
      </c>
      <c r="C995" s="2">
        <f t="shared" si="117"/>
        <v>0</v>
      </c>
      <c r="D995" s="2">
        <f t="shared" si="118"/>
        <v>25.090699999999998</v>
      </c>
      <c r="E995" s="2">
        <f t="shared" si="120"/>
        <v>25.062200000000001</v>
      </c>
      <c r="F995" s="2">
        <f t="shared" si="121"/>
        <v>24.264719999999993</v>
      </c>
      <c r="G995" s="2">
        <f t="shared" si="115"/>
        <v>23.539668000000002</v>
      </c>
      <c r="H995" s="2">
        <f t="shared" si="119"/>
        <v>22.615723500000048</v>
      </c>
      <c r="I995" s="2">
        <f t="array" ref="I995">SUMPRODUCT(B979:B998, (ROW(B979:B998)-ROW(B979)+1)) / (20*21/2)</f>
        <v>24.917926666666663</v>
      </c>
      <c r="J995" s="2">
        <f t="shared" si="122"/>
        <v>24.464404177096046</v>
      </c>
      <c r="K995" s="2">
        <f t="shared" si="116"/>
        <v>23.758203094229671</v>
      </c>
    </row>
    <row r="996" spans="1:11" ht="13.5" x14ac:dyDescent="0.25">
      <c r="A996" s="3">
        <f>TITRES_STAT!B999</f>
        <v>43455</v>
      </c>
      <c r="B996" s="6">
        <f>TITRES_STAT!D999</f>
        <v>25.090699999999998</v>
      </c>
      <c r="C996" s="2">
        <f t="shared" si="117"/>
        <v>0</v>
      </c>
      <c r="D996" s="2">
        <f t="shared" si="118"/>
        <v>25.090699999999998</v>
      </c>
      <c r="E996" s="2">
        <f t="shared" si="120"/>
        <v>25.197150000000001</v>
      </c>
      <c r="F996" s="2">
        <f t="shared" si="121"/>
        <v>24.36643999999999</v>
      </c>
      <c r="G996" s="2">
        <f t="shared" si="115"/>
        <v>23.580356000000002</v>
      </c>
      <c r="H996" s="2">
        <f t="shared" si="119"/>
        <v>22.632606500000048</v>
      </c>
      <c r="I996" s="2">
        <f t="array" ref="I996">SUMPRODUCT(B980:B999, (ROW(B980:B999)-ROW(B980)+1)) / (20*21/2)</f>
        <v>24.96752857142857</v>
      </c>
      <c r="J996" s="2">
        <f t="shared" si="122"/>
        <v>24.524051398324996</v>
      </c>
      <c r="K996" s="2">
        <f t="shared" si="116"/>
        <v>23.810457874848115</v>
      </c>
    </row>
    <row r="997" spans="1:11" ht="13.5" x14ac:dyDescent="0.25">
      <c r="A997" s="3">
        <f>TITRES_STAT!B1000</f>
        <v>43458</v>
      </c>
      <c r="B997" s="6">
        <f>TITRES_STAT!D1000</f>
        <v>25.090699999999998</v>
      </c>
      <c r="C997" s="2">
        <f t="shared" si="117"/>
        <v>0</v>
      </c>
      <c r="D997" s="2">
        <f t="shared" si="118"/>
        <v>25.090699999999998</v>
      </c>
      <c r="E997" s="2">
        <f t="shared" si="120"/>
        <v>25.260899999999999</v>
      </c>
      <c r="F997" s="2">
        <f t="shared" si="121"/>
        <v>24.46815999999999</v>
      </c>
      <c r="G997" s="2">
        <f t="shared" si="115"/>
        <v>23.621044000000001</v>
      </c>
      <c r="H997" s="2">
        <f t="shared" si="119"/>
        <v>22.649489500000044</v>
      </c>
      <c r="I997" s="2">
        <f t="array" ref="I997">SUMPRODUCT(B981:B1000, (ROW(B981:B1000)-ROW(B981)+1)) / (20*21/2)</f>
        <v>25.008080952380947</v>
      </c>
      <c r="J997" s="2">
        <f t="shared" si="122"/>
        <v>24.578017931817854</v>
      </c>
      <c r="K997" s="2">
        <f t="shared" si="116"/>
        <v>23.860663448383484</v>
      </c>
    </row>
    <row r="998" spans="1:11" ht="13.5" x14ac:dyDescent="0.25">
      <c r="A998" s="3">
        <f>TITRES_STAT!B1001</f>
        <v>43459</v>
      </c>
      <c r="B998" s="6">
        <f>TITRES_STAT!D1001</f>
        <v>25.090699999999998</v>
      </c>
      <c r="C998" s="2">
        <f t="shared" si="117"/>
        <v>0</v>
      </c>
      <c r="D998" s="2">
        <f t="shared" si="118"/>
        <v>25.090699999999998</v>
      </c>
      <c r="E998" s="2">
        <f t="shared" si="120"/>
        <v>25.214790000000001</v>
      </c>
      <c r="F998" s="2">
        <f t="shared" si="121"/>
        <v>24.569879999999991</v>
      </c>
      <c r="G998" s="2">
        <f t="shared" si="115"/>
        <v>23.661732000000001</v>
      </c>
      <c r="H998" s="2">
        <f t="shared" si="119"/>
        <v>22.666372500000044</v>
      </c>
      <c r="I998" s="2">
        <f t="array" ref="I998">SUMPRODUCT(B982:B1001, (ROW(B982:B1001)-ROW(B982)+1)) / (20*21/2)</f>
        <v>25.042175238095236</v>
      </c>
      <c r="J998" s="2">
        <f t="shared" si="122"/>
        <v>24.62684479545425</v>
      </c>
      <c r="K998" s="2">
        <f t="shared" si="116"/>
        <v>23.908900175897855</v>
      </c>
    </row>
    <row r="999" spans="1:11" ht="13.5" x14ac:dyDescent="0.25">
      <c r="A999" s="3">
        <f>TITRES_STAT!B1002</f>
        <v>43460</v>
      </c>
      <c r="B999" s="6">
        <f>TITRES_STAT!D1002</f>
        <v>25.090699999999998</v>
      </c>
      <c r="C999" s="2">
        <f t="shared" si="117"/>
        <v>0</v>
      </c>
      <c r="D999" s="2">
        <f t="shared" si="118"/>
        <v>25.090699999999998</v>
      </c>
      <c r="E999" s="2">
        <f t="shared" si="120"/>
        <v>25.136809999999997</v>
      </c>
      <c r="F999" s="2">
        <f t="shared" si="121"/>
        <v>24.671599999999991</v>
      </c>
      <c r="G999" s="2">
        <f t="shared" si="115"/>
        <v>23.702420000000004</v>
      </c>
      <c r="H999" s="2">
        <f t="shared" si="119"/>
        <v>22.683255500000037</v>
      </c>
      <c r="I999" s="2">
        <f t="array" ref="I999">SUMPRODUCT(B983:B1002, (ROW(B983:B1002)-ROW(B983)+1)) / (20*21/2)</f>
        <v>25.069811428571427</v>
      </c>
      <c r="J999" s="2">
        <f t="shared" si="122"/>
        <v>24.671021481601464</v>
      </c>
      <c r="K999" s="2">
        <f t="shared" si="116"/>
        <v>23.955245267039114</v>
      </c>
    </row>
    <row r="1000" spans="1:11" ht="13.5" x14ac:dyDescent="0.25">
      <c r="A1000" s="3">
        <f>TITRES_STAT!B1003</f>
        <v>43461</v>
      </c>
      <c r="B1000" s="6">
        <f>TITRES_STAT!D1003</f>
        <v>25.0974</v>
      </c>
      <c r="C1000" s="2">
        <f t="shared" si="117"/>
        <v>6.7000000000021487E-3</v>
      </c>
      <c r="D1000" s="2">
        <f t="shared" si="118"/>
        <v>25.092039999999997</v>
      </c>
      <c r="E1000" s="2">
        <f t="shared" si="120"/>
        <v>25.091369999999998</v>
      </c>
      <c r="F1000" s="2">
        <f t="shared" si="121"/>
        <v>24.739409999999985</v>
      </c>
      <c r="G1000" s="2">
        <f t="shared" si="115"/>
        <v>23.743242000000006</v>
      </c>
      <c r="H1000" s="2">
        <f t="shared" si="119"/>
        <v>22.700172000000034</v>
      </c>
      <c r="I1000" s="2">
        <f t="array" ref="I1000">SUMPRODUCT(B984:B1003, (ROW(B984:B1003)-ROW(B984)+1)) / (20*21/2)</f>
        <v>25.154932380952378</v>
      </c>
      <c r="J1000" s="2">
        <f t="shared" si="122"/>
        <v>24.711628959544182</v>
      </c>
      <c r="K1000" s="2">
        <f t="shared" si="116"/>
        <v>24.000035648723856</v>
      </c>
    </row>
    <row r="1001" spans="1:11" ht="13.5" x14ac:dyDescent="0.25">
      <c r="A1001" s="3">
        <f>TITRES_STAT!B1004</f>
        <v>43462</v>
      </c>
      <c r="B1001" s="6">
        <f>TITRES_STAT!D1004</f>
        <v>25.0974</v>
      </c>
      <c r="C1001" s="2">
        <f t="shared" si="117"/>
        <v>0</v>
      </c>
      <c r="D1001" s="2">
        <f t="shared" si="118"/>
        <v>25.093379999999996</v>
      </c>
      <c r="E1001" s="2">
        <f t="shared" si="120"/>
        <v>25.092039999999997</v>
      </c>
      <c r="F1001" s="2">
        <f t="shared" si="121"/>
        <v>24.80721999999999</v>
      </c>
      <c r="G1001" s="2">
        <f t="shared" si="115"/>
        <v>23.784064000000008</v>
      </c>
      <c r="H1001" s="2">
        <f t="shared" si="119"/>
        <v>22.717088500000031</v>
      </c>
      <c r="I1001" s="2">
        <f t="array" ref="I1001">SUMPRODUCT(B985:B1004, (ROW(B985:B1004)-ROW(B985)+1)) / (20*21/2)</f>
        <v>25.230398095238098</v>
      </c>
      <c r="J1001" s="2">
        <f t="shared" si="122"/>
        <v>24.748369058635213</v>
      </c>
      <c r="K1001" s="2">
        <f t="shared" si="116"/>
        <v>24.043069544852333</v>
      </c>
    </row>
    <row r="1002" spans="1:11" ht="13.5" x14ac:dyDescent="0.25">
      <c r="A1002" s="3">
        <f>TITRES_STAT!B1005</f>
        <v>43465</v>
      </c>
      <c r="B1002" s="6">
        <f>TITRES_STAT!D1005</f>
        <v>25.0974</v>
      </c>
      <c r="C1002" s="2">
        <f t="shared" si="117"/>
        <v>0</v>
      </c>
      <c r="D1002" s="2">
        <f t="shared" si="118"/>
        <v>25.094719999999995</v>
      </c>
      <c r="E1002" s="2">
        <f t="shared" si="120"/>
        <v>25.092709999999997</v>
      </c>
      <c r="F1002" s="2">
        <f t="shared" si="121"/>
        <v>24.875029999999988</v>
      </c>
      <c r="G1002" s="2">
        <f t="shared" si="115"/>
        <v>23.82488600000001</v>
      </c>
      <c r="H1002" s="2">
        <f t="shared" si="119"/>
        <v>22.73271250000003</v>
      </c>
      <c r="I1002" s="2">
        <f t="array" ref="I1002">SUMPRODUCT(B986:B1005, (ROW(B986:B1005)-ROW(B986)+1)) / (20*21/2)</f>
        <v>25.296208571428572</v>
      </c>
      <c r="J1002" s="2">
        <f t="shared" si="122"/>
        <v>24.781610100669955</v>
      </c>
      <c r="K1002" s="2">
        <f t="shared" si="116"/>
        <v>24.084415837211065</v>
      </c>
    </row>
    <row r="1003" spans="1:11" ht="13.5" x14ac:dyDescent="0.25">
      <c r="A1003" s="3">
        <f>TITRES_STAT!B1006</f>
        <v>43467</v>
      </c>
      <c r="B1003" s="6">
        <f>TITRES_STAT!D1006</f>
        <v>25.768799999999999</v>
      </c>
      <c r="C1003" s="2">
        <f t="shared" si="117"/>
        <v>0.67139999999999844</v>
      </c>
      <c r="D1003" s="2">
        <f t="shared" si="118"/>
        <v>25.230340000000002</v>
      </c>
      <c r="E1003" s="2">
        <f t="shared" si="120"/>
        <v>25.160519999999998</v>
      </c>
      <c r="F1003" s="2">
        <f t="shared" si="121"/>
        <v>24.976409999999991</v>
      </c>
      <c r="G1003" s="2">
        <f t="shared" si="115"/>
        <v>23.879136000000013</v>
      </c>
      <c r="H1003" s="2">
        <f t="shared" si="119"/>
        <v>22.751693500000023</v>
      </c>
      <c r="I1003" s="2">
        <f t="array" ref="I1003">SUMPRODUCT(B987:B1006, (ROW(B987:B1006)-ROW(B987)+1)) / (20*21/2)</f>
        <v>25.352363809523808</v>
      </c>
      <c r="J1003" s="2">
        <f t="shared" si="122"/>
        <v>24.875628186320434</v>
      </c>
      <c r="K1003" s="2">
        <f t="shared" si="116"/>
        <v>24.150470118104749</v>
      </c>
    </row>
    <row r="1004" spans="1:11" ht="13.5" x14ac:dyDescent="0.25">
      <c r="A1004" s="3">
        <f>TITRES_STAT!B1007</f>
        <v>43468</v>
      </c>
      <c r="B1004" s="6">
        <f>TITRES_STAT!D1007</f>
        <v>25.768799999999999</v>
      </c>
      <c r="C1004" s="2">
        <f t="shared" si="117"/>
        <v>0</v>
      </c>
      <c r="D1004" s="2">
        <f t="shared" si="118"/>
        <v>25.365960000000001</v>
      </c>
      <c r="E1004" s="2">
        <f t="shared" si="120"/>
        <v>25.228329999999996</v>
      </c>
      <c r="F1004" s="2">
        <f t="shared" si="121"/>
        <v>25.077789999999993</v>
      </c>
      <c r="G1004" s="2">
        <f t="shared" si="115"/>
        <v>23.933386000000013</v>
      </c>
      <c r="H1004" s="2">
        <f t="shared" si="119"/>
        <v>22.770674500000023</v>
      </c>
      <c r="I1004" s="2">
        <f t="array" ref="I1004">SUMPRODUCT(B988:B1007, (ROW(B988:B1007)-ROW(B988)+1)) / (20*21/2)</f>
        <v>25.39886380952381</v>
      </c>
      <c r="J1004" s="2">
        <f t="shared" si="122"/>
        <v>24.96069216857563</v>
      </c>
      <c r="K1004" s="2">
        <f t="shared" si="116"/>
        <v>24.21393403504182</v>
      </c>
    </row>
    <row r="1005" spans="1:11" ht="13.5" x14ac:dyDescent="0.25">
      <c r="A1005" s="3">
        <f>TITRES_STAT!B1008</f>
        <v>43469</v>
      </c>
      <c r="B1005" s="6">
        <f>TITRES_STAT!D1008</f>
        <v>25.768799999999999</v>
      </c>
      <c r="C1005" s="2">
        <f t="shared" si="117"/>
        <v>0</v>
      </c>
      <c r="D1005" s="2">
        <f t="shared" si="118"/>
        <v>25.500239999999998</v>
      </c>
      <c r="E1005" s="2">
        <f t="shared" si="120"/>
        <v>25.296139999999998</v>
      </c>
      <c r="F1005" s="2">
        <f t="shared" si="121"/>
        <v>25.179169999999996</v>
      </c>
      <c r="G1005" s="2">
        <f t="shared" si="115"/>
        <v>23.987636000000016</v>
      </c>
      <c r="H1005" s="2">
        <f t="shared" si="119"/>
        <v>22.789655500000023</v>
      </c>
      <c r="I1005" s="2">
        <f t="array" ref="I1005">SUMPRODUCT(B989:B1008, (ROW(B989:B1008)-ROW(B989)+1)) / (20*21/2)</f>
        <v>25.439099047619052</v>
      </c>
      <c r="J1005" s="2">
        <f t="shared" si="122"/>
        <v>25.037654819187473</v>
      </c>
      <c r="K1005" s="2">
        <f t="shared" si="116"/>
        <v>24.274909170922534</v>
      </c>
    </row>
    <row r="1006" spans="1:11" ht="13.5" x14ac:dyDescent="0.25">
      <c r="A1006" s="3">
        <f>TITRES_STAT!B1009</f>
        <v>43472</v>
      </c>
      <c r="B1006" s="6">
        <f>TITRES_STAT!D1009</f>
        <v>25.768799999999999</v>
      </c>
      <c r="C1006" s="2">
        <f t="shared" si="117"/>
        <v>0</v>
      </c>
      <c r="D1006" s="2">
        <f t="shared" si="118"/>
        <v>25.634519999999998</v>
      </c>
      <c r="E1006" s="2">
        <f t="shared" si="120"/>
        <v>25.363949999999996</v>
      </c>
      <c r="F1006" s="2">
        <f t="shared" si="121"/>
        <v>25.280549999999995</v>
      </c>
      <c r="G1006" s="2">
        <f t="shared" si="115"/>
        <v>24.041886000000012</v>
      </c>
      <c r="H1006" s="2">
        <f t="shared" si="119"/>
        <v>22.80863650000002</v>
      </c>
      <c r="I1006" s="2">
        <f t="array" ref="I1006">SUMPRODUCT(B990:B1009, (ROW(B990:B1009)-ROW(B990)+1)) / (20*21/2)</f>
        <v>25.542881904761906</v>
      </c>
      <c r="J1006" s="2">
        <f t="shared" si="122"/>
        <v>25.107287693550571</v>
      </c>
      <c r="K1006" s="2">
        <f t="shared" si="116"/>
        <v>24.333493125004004</v>
      </c>
    </row>
    <row r="1007" spans="1:11" ht="13.5" x14ac:dyDescent="0.25">
      <c r="A1007" s="3">
        <f>TITRES_STAT!B1010</f>
        <v>43473</v>
      </c>
      <c r="B1007" s="6">
        <f>TITRES_STAT!D1010</f>
        <v>25.768799999999999</v>
      </c>
      <c r="C1007" s="2">
        <f t="shared" si="117"/>
        <v>0</v>
      </c>
      <c r="D1007" s="2">
        <f t="shared" si="118"/>
        <v>25.768799999999999</v>
      </c>
      <c r="E1007" s="2">
        <f t="shared" si="120"/>
        <v>25.431759999999997</v>
      </c>
      <c r="F1007" s="2">
        <f t="shared" si="121"/>
        <v>25.346329999999998</v>
      </c>
      <c r="G1007" s="2">
        <f t="shared" si="115"/>
        <v>24.096136000000016</v>
      </c>
      <c r="H1007" s="2">
        <f t="shared" si="119"/>
        <v>22.82761750000002</v>
      </c>
      <c r="I1007" s="2">
        <f t="array" ref="I1007">SUMPRODUCT(B991:B1010, (ROW(B991:B1010)-ROW(B991)+1)) / (20*21/2)</f>
        <v>25.643920000000001</v>
      </c>
      <c r="J1007" s="2">
        <f t="shared" si="122"/>
        <v>25.170288865593374</v>
      </c>
      <c r="K1007" s="2">
        <f t="shared" si="116"/>
        <v>24.389779669121495</v>
      </c>
    </row>
    <row r="1008" spans="1:11" ht="13.5" x14ac:dyDescent="0.25">
      <c r="A1008" s="3">
        <f>TITRES_STAT!B1011</f>
        <v>43474</v>
      </c>
      <c r="B1008" s="6">
        <f>TITRES_STAT!D1011</f>
        <v>25.768799999999999</v>
      </c>
      <c r="C1008" s="2">
        <f t="shared" si="117"/>
        <v>0</v>
      </c>
      <c r="D1008" s="2">
        <f t="shared" si="118"/>
        <v>25.768799999999999</v>
      </c>
      <c r="E1008" s="2">
        <f t="shared" si="120"/>
        <v>25.499569999999999</v>
      </c>
      <c r="F1008" s="2">
        <f t="shared" si="121"/>
        <v>25.35718</v>
      </c>
      <c r="G1008" s="2">
        <f t="shared" si="115"/>
        <v>24.150386000000012</v>
      </c>
      <c r="H1008" s="2">
        <f t="shared" si="119"/>
        <v>22.843302500000018</v>
      </c>
      <c r="I1008" s="2">
        <f t="array" ref="I1008">SUMPRODUCT(B992:B1011, (ROW(B992:B1011)-ROW(B992)+1)) / (20*21/2)</f>
        <v>25.740695714285717</v>
      </c>
      <c r="J1008" s="2">
        <f t="shared" si="122"/>
        <v>25.227289926013054</v>
      </c>
      <c r="K1008" s="2">
        <f t="shared" si="116"/>
        <v>24.4438588977834</v>
      </c>
    </row>
    <row r="1009" spans="1:11" ht="13.5" x14ac:dyDescent="0.25">
      <c r="A1009" s="3">
        <f>TITRES_STAT!B1012</f>
        <v>43475</v>
      </c>
      <c r="B1009" s="6">
        <f>TITRES_STAT!D1012</f>
        <v>26.446899999999999</v>
      </c>
      <c r="C1009" s="2">
        <f t="shared" si="117"/>
        <v>0.67810000000000059</v>
      </c>
      <c r="D1009" s="2">
        <f t="shared" si="118"/>
        <v>25.904419999999998</v>
      </c>
      <c r="E1009" s="2">
        <f t="shared" si="120"/>
        <v>25.635190000000001</v>
      </c>
      <c r="F1009" s="2">
        <f t="shared" si="121"/>
        <v>25.385999999999996</v>
      </c>
      <c r="G1009" s="2">
        <f t="shared" si="115"/>
        <v>24.218198000000008</v>
      </c>
      <c r="H1009" s="2">
        <f t="shared" si="119"/>
        <v>22.862378000000021</v>
      </c>
      <c r="I1009" s="2">
        <f t="array" ref="I1009">SUMPRODUCT(B993:B1012, (ROW(B993:B1012)-ROW(B993)+1)) / (20*21/2)</f>
        <v>25.831013333333335</v>
      </c>
      <c r="J1009" s="2">
        <f t="shared" si="122"/>
        <v>25.343443266392764</v>
      </c>
      <c r="K1009" s="2">
        <f t="shared" si="116"/>
        <v>24.522409529242875</v>
      </c>
    </row>
    <row r="1010" spans="1:11" ht="13.5" x14ac:dyDescent="0.25">
      <c r="A1010" s="3">
        <f>TITRES_STAT!B1013</f>
        <v>43476</v>
      </c>
      <c r="B1010" s="6">
        <f>TITRES_STAT!D1013</f>
        <v>26.446899999999999</v>
      </c>
      <c r="C1010" s="2">
        <f t="shared" si="117"/>
        <v>0</v>
      </c>
      <c r="D1010" s="2">
        <f t="shared" si="118"/>
        <v>26.040039999999998</v>
      </c>
      <c r="E1010" s="2">
        <f t="shared" si="120"/>
        <v>25.770139999999998</v>
      </c>
      <c r="F1010" s="2">
        <f t="shared" si="121"/>
        <v>25.430754999999998</v>
      </c>
      <c r="G1010" s="2">
        <f t="shared" ref="G1010:G1073" si="123">AVERAGE(B961:B1010)</f>
        <v>24.286010000000001</v>
      </c>
      <c r="H1010" s="2">
        <f t="shared" si="119"/>
        <v>22.881453500000021</v>
      </c>
      <c r="I1010" s="2">
        <f t="array" ref="I1010">SUMPRODUCT(B994:B1013, (ROW(B994:B1013)-ROW(B994)+1)) / (20*21/2)</f>
        <v>25.914872857142857</v>
      </c>
      <c r="J1010" s="2">
        <f t="shared" si="122"/>
        <v>25.448534383879167</v>
      </c>
      <c r="K1010" s="2">
        <f t="shared" si="116"/>
        <v>24.597879743782372</v>
      </c>
    </row>
    <row r="1011" spans="1:11" ht="13.5" x14ac:dyDescent="0.25">
      <c r="A1011" s="3">
        <f>TITRES_STAT!B1014</f>
        <v>43480</v>
      </c>
      <c r="B1011" s="6">
        <f>TITRES_STAT!D1014</f>
        <v>26.446899999999999</v>
      </c>
      <c r="C1011" s="2">
        <f t="shared" si="117"/>
        <v>0</v>
      </c>
      <c r="D1011" s="2">
        <f t="shared" si="118"/>
        <v>26.175660000000001</v>
      </c>
      <c r="E1011" s="2">
        <f t="shared" si="120"/>
        <v>25.905089999999994</v>
      </c>
      <c r="F1011" s="2">
        <f t="shared" si="121"/>
        <v>25.498565000000003</v>
      </c>
      <c r="G1011" s="2">
        <f t="shared" si="123"/>
        <v>24.353821999999994</v>
      </c>
      <c r="H1011" s="2">
        <f t="shared" si="119"/>
        <v>22.900529000000024</v>
      </c>
      <c r="I1011" s="2">
        <f t="array" ref="I1011">SUMPRODUCT(B995:B1014, (ROW(B995:B1014)-ROW(B995)+1)) / (20*21/2)</f>
        <v>25.992274285714284</v>
      </c>
      <c r="J1011" s="2">
        <f t="shared" si="122"/>
        <v>25.543616823509723</v>
      </c>
      <c r="K1011" s="2">
        <f t="shared" ref="K1011:K1074" si="124">$K$4*B1011+(1-$K$4)*K1010</f>
        <v>24.670390342065417</v>
      </c>
    </row>
    <row r="1012" spans="1:11" ht="13.5" x14ac:dyDescent="0.25">
      <c r="A1012" s="3">
        <f>TITRES_STAT!B1015</f>
        <v>43481</v>
      </c>
      <c r="B1012" s="6">
        <f>TITRES_STAT!D1015</f>
        <v>26.446899999999999</v>
      </c>
      <c r="C1012" s="2">
        <f t="shared" si="117"/>
        <v>0</v>
      </c>
      <c r="D1012" s="2">
        <f t="shared" si="118"/>
        <v>26.31128</v>
      </c>
      <c r="E1012" s="2">
        <f t="shared" si="120"/>
        <v>26.040039999999998</v>
      </c>
      <c r="F1012" s="2">
        <f t="shared" si="121"/>
        <v>25.566375000000001</v>
      </c>
      <c r="G1012" s="2">
        <f t="shared" si="123"/>
        <v>24.421633999999994</v>
      </c>
      <c r="H1012" s="2">
        <f t="shared" si="119"/>
        <v>22.919604500000023</v>
      </c>
      <c r="I1012" s="2">
        <f t="array" ref="I1012">SUMPRODUCT(B996:B1015, (ROW(B996:B1015)-ROW(B996)+1)) / (20*21/2)</f>
        <v>26.06321761904762</v>
      </c>
      <c r="J1012" s="2">
        <f t="shared" si="122"/>
        <v>25.629643792699273</v>
      </c>
      <c r="K1012" s="2">
        <f t="shared" si="124"/>
        <v>24.740057387474618</v>
      </c>
    </row>
    <row r="1013" spans="1:11" ht="13.5" x14ac:dyDescent="0.25">
      <c r="A1013" s="3">
        <f>TITRES_STAT!B1016</f>
        <v>43482</v>
      </c>
      <c r="B1013" s="6">
        <f>TITRES_STAT!D1016</f>
        <v>26.446899999999999</v>
      </c>
      <c r="C1013" s="2">
        <f t="shared" si="117"/>
        <v>0</v>
      </c>
      <c r="D1013" s="2">
        <f t="shared" si="118"/>
        <v>26.446899999999999</v>
      </c>
      <c r="E1013" s="2">
        <f t="shared" si="120"/>
        <v>26.107849999999996</v>
      </c>
      <c r="F1013" s="2">
        <f t="shared" si="121"/>
        <v>25.634185000000002</v>
      </c>
      <c r="G1013" s="2">
        <f t="shared" si="123"/>
        <v>24.48944599999999</v>
      </c>
      <c r="H1013" s="2">
        <f t="shared" si="119"/>
        <v>22.938680000000026</v>
      </c>
      <c r="I1013" s="2">
        <f t="array" ref="I1013">SUMPRODUCT(B997:B1016, (ROW(B997:B1016)-ROW(B997)+1)) / (20*21/2)</f>
        <v>26.127702857142857</v>
      </c>
      <c r="J1013" s="2">
        <f t="shared" si="122"/>
        <v>25.707477717204107</v>
      </c>
      <c r="K1013" s="2">
        <f t="shared" si="124"/>
        <v>24.806992391887377</v>
      </c>
    </row>
    <row r="1014" spans="1:11" ht="13.5" x14ac:dyDescent="0.25">
      <c r="A1014" s="3">
        <f>TITRES_STAT!B1017</f>
        <v>43483</v>
      </c>
      <c r="B1014" s="6">
        <f>TITRES_STAT!D1017</f>
        <v>26.446899999999999</v>
      </c>
      <c r="C1014" s="2">
        <f t="shared" si="117"/>
        <v>0</v>
      </c>
      <c r="D1014" s="2">
        <f t="shared" si="118"/>
        <v>26.446899999999999</v>
      </c>
      <c r="E1014" s="2">
        <f t="shared" si="120"/>
        <v>26.175660000000001</v>
      </c>
      <c r="F1014" s="2">
        <f t="shared" si="121"/>
        <v>25.701995000000004</v>
      </c>
      <c r="G1014" s="2">
        <f t="shared" si="123"/>
        <v>24.557257999999987</v>
      </c>
      <c r="H1014" s="2">
        <f t="shared" si="119"/>
        <v>22.95775550000003</v>
      </c>
      <c r="I1014" s="2">
        <f t="array" ref="I1014">SUMPRODUCT(B998:B1017, (ROW(B998:B1017)-ROW(B998)+1)) / (20*21/2)</f>
        <v>26.185730000000003</v>
      </c>
      <c r="J1014" s="2">
        <f t="shared" si="122"/>
        <v>25.777898886994194</v>
      </c>
      <c r="K1014" s="2">
        <f t="shared" si="124"/>
        <v>24.871302494166304</v>
      </c>
    </row>
    <row r="1015" spans="1:11" ht="13.5" x14ac:dyDescent="0.25">
      <c r="A1015" s="3">
        <f>TITRES_STAT!B1018</f>
        <v>43486</v>
      </c>
      <c r="B1015" s="6">
        <f>TITRES_STAT!D1018</f>
        <v>26.446899999999999</v>
      </c>
      <c r="C1015" s="2">
        <f t="shared" si="117"/>
        <v>0</v>
      </c>
      <c r="D1015" s="2">
        <f t="shared" si="118"/>
        <v>26.446899999999999</v>
      </c>
      <c r="E1015" s="2">
        <f t="shared" si="120"/>
        <v>26.243470000000002</v>
      </c>
      <c r="F1015" s="2">
        <f t="shared" si="121"/>
        <v>25.769805000000009</v>
      </c>
      <c r="G1015" s="2">
        <f t="shared" si="123"/>
        <v>24.625069999999987</v>
      </c>
      <c r="H1015" s="2">
        <f t="shared" si="119"/>
        <v>22.976831000000029</v>
      </c>
      <c r="I1015" s="2">
        <f t="array" ref="I1015">SUMPRODUCT(B999:B1018, (ROW(B999:B1018)-ROW(B999)+1)) / (20*21/2)</f>
        <v>26.237299047619047</v>
      </c>
      <c r="J1015" s="2">
        <f t="shared" si="122"/>
        <v>25.841613278709033</v>
      </c>
      <c r="K1015" s="2">
        <f t="shared" si="124"/>
        <v>24.933090631649979</v>
      </c>
    </row>
    <row r="1016" spans="1:11" ht="13.5" x14ac:dyDescent="0.25">
      <c r="A1016" s="3">
        <f>TITRES_STAT!B1019</f>
        <v>43487</v>
      </c>
      <c r="B1016" s="6">
        <f>TITRES_STAT!D1019</f>
        <v>26.446899999999999</v>
      </c>
      <c r="C1016" s="2">
        <f t="shared" si="117"/>
        <v>0</v>
      </c>
      <c r="D1016" s="2">
        <f t="shared" si="118"/>
        <v>26.446899999999999</v>
      </c>
      <c r="E1016" s="2">
        <f t="shared" si="120"/>
        <v>26.31128</v>
      </c>
      <c r="F1016" s="2">
        <f t="shared" si="121"/>
        <v>25.837615000000007</v>
      </c>
      <c r="G1016" s="2">
        <f t="shared" si="123"/>
        <v>24.692881999999983</v>
      </c>
      <c r="H1016" s="2">
        <f t="shared" si="119"/>
        <v>22.995906500000032</v>
      </c>
      <c r="I1016" s="2">
        <f t="array" ref="I1016">SUMPRODUCT(B1000:B1019, (ROW(B1000:B1019)-ROW(B1000)+1)) / (20*21/2)</f>
        <v>26.282410000000002</v>
      </c>
      <c r="J1016" s="2">
        <f t="shared" si="122"/>
        <v>25.899259633117698</v>
      </c>
      <c r="K1016" s="2">
        <f t="shared" si="124"/>
        <v>24.992455704918608</v>
      </c>
    </row>
    <row r="1017" spans="1:11" ht="13.5" x14ac:dyDescent="0.25">
      <c r="A1017" s="3">
        <f>TITRES_STAT!B1020</f>
        <v>43488</v>
      </c>
      <c r="B1017" s="6">
        <f>TITRES_STAT!D1020</f>
        <v>26.446899999999999</v>
      </c>
      <c r="C1017" s="2">
        <f t="shared" si="117"/>
        <v>0</v>
      </c>
      <c r="D1017" s="2">
        <f t="shared" si="118"/>
        <v>26.446899999999999</v>
      </c>
      <c r="E1017" s="2">
        <f t="shared" si="120"/>
        <v>26.379089999999998</v>
      </c>
      <c r="F1017" s="2">
        <f t="shared" si="121"/>
        <v>25.905425000000008</v>
      </c>
      <c r="G1017" s="2">
        <f t="shared" si="123"/>
        <v>24.76069399999998</v>
      </c>
      <c r="H1017" s="2">
        <f t="shared" si="119"/>
        <v>23.014982000000035</v>
      </c>
      <c r="I1017" s="2">
        <f t="array" ref="I1017">SUMPRODUCT(B1001:B1020, (ROW(B1001:B1020)-ROW(B1001)+1)) / (20*21/2)</f>
        <v>26.321062857142859</v>
      </c>
      <c r="J1017" s="2">
        <f t="shared" si="122"/>
        <v>25.951415858535061</v>
      </c>
      <c r="K1017" s="2">
        <f t="shared" si="124"/>
        <v>25.049492736098273</v>
      </c>
    </row>
    <row r="1018" spans="1:11" ht="13.5" x14ac:dyDescent="0.25">
      <c r="A1018" s="3">
        <f>TITRES_STAT!B1021</f>
        <v>43489</v>
      </c>
      <c r="B1018" s="6">
        <f>TITRES_STAT!D1021</f>
        <v>26.446899999999999</v>
      </c>
      <c r="C1018" s="2">
        <f t="shared" si="117"/>
        <v>0</v>
      </c>
      <c r="D1018" s="2">
        <f t="shared" si="118"/>
        <v>26.446899999999999</v>
      </c>
      <c r="E1018" s="2">
        <f t="shared" si="120"/>
        <v>26.446899999999999</v>
      </c>
      <c r="F1018" s="2">
        <f t="shared" si="121"/>
        <v>25.97323500000001</v>
      </c>
      <c r="G1018" s="2">
        <f t="shared" si="123"/>
        <v>24.828505999999983</v>
      </c>
      <c r="H1018" s="2">
        <f t="shared" si="119"/>
        <v>23.034057500000038</v>
      </c>
      <c r="I1018" s="2">
        <f t="array" ref="I1018">SUMPRODUCT(B1002:B1021, (ROW(B1002:B1021)-ROW(B1002)+1)) / (20*21/2)</f>
        <v>26.353289523809526</v>
      </c>
      <c r="J1018" s="2">
        <f t="shared" si="122"/>
        <v>25.998604824388867</v>
      </c>
      <c r="K1018" s="2">
        <f t="shared" si="124"/>
        <v>25.104293020957165</v>
      </c>
    </row>
    <row r="1019" spans="1:11" ht="13.5" x14ac:dyDescent="0.25">
      <c r="A1019" s="3">
        <f>TITRES_STAT!B1022</f>
        <v>43490</v>
      </c>
      <c r="B1019" s="6">
        <f>TITRES_STAT!D1022</f>
        <v>26.446899999999999</v>
      </c>
      <c r="C1019" s="2">
        <f t="shared" si="117"/>
        <v>0</v>
      </c>
      <c r="D1019" s="2">
        <f t="shared" si="118"/>
        <v>26.446899999999999</v>
      </c>
      <c r="E1019" s="2">
        <f t="shared" si="120"/>
        <v>26.446899999999999</v>
      </c>
      <c r="F1019" s="2">
        <f t="shared" si="121"/>
        <v>26.041045000000015</v>
      </c>
      <c r="G1019" s="2">
        <f t="shared" si="123"/>
        <v>24.896317999999983</v>
      </c>
      <c r="H1019" s="2">
        <f t="shared" si="119"/>
        <v>23.053133000000038</v>
      </c>
      <c r="I1019" s="2">
        <f t="array" ref="I1019">SUMPRODUCT(B1003:B1022, (ROW(B1003:B1022)-ROW(B1003)+1)) / (20*21/2)</f>
        <v>26.379090000000005</v>
      </c>
      <c r="J1019" s="2">
        <f t="shared" si="122"/>
        <v>26.041299603018498</v>
      </c>
      <c r="K1019" s="2">
        <f t="shared" si="124"/>
        <v>25.156944275037276</v>
      </c>
    </row>
    <row r="1020" spans="1:11" ht="13.5" x14ac:dyDescent="0.25">
      <c r="A1020" s="3">
        <f>TITRES_STAT!B1023</f>
        <v>43493</v>
      </c>
      <c r="B1020" s="6">
        <f>TITRES_STAT!D1023</f>
        <v>26.446899999999999</v>
      </c>
      <c r="C1020" s="2">
        <f t="shared" si="117"/>
        <v>0</v>
      </c>
      <c r="D1020" s="2">
        <f t="shared" si="118"/>
        <v>26.446899999999999</v>
      </c>
      <c r="E1020" s="2">
        <f t="shared" si="120"/>
        <v>26.446899999999999</v>
      </c>
      <c r="F1020" s="2">
        <f t="shared" si="121"/>
        <v>26.108520000000009</v>
      </c>
      <c r="G1020" s="2">
        <f t="shared" si="123"/>
        <v>24.964129999999987</v>
      </c>
      <c r="H1020" s="2">
        <f t="shared" si="119"/>
        <v>23.072208500000041</v>
      </c>
      <c r="I1020" s="2">
        <f t="array" ref="I1020">SUMPRODUCT(B1004:B1023, (ROW(B1004:B1023)-ROW(B1004)+1)) / (20*21/2)</f>
        <v>26.39846428571429</v>
      </c>
      <c r="J1020" s="2">
        <f t="shared" si="122"/>
        <v>26.079928212254831</v>
      </c>
      <c r="K1020" s="2">
        <f t="shared" si="124"/>
        <v>25.207530774055421</v>
      </c>
    </row>
    <row r="1021" spans="1:11" ht="13.5" x14ac:dyDescent="0.25">
      <c r="A1021" s="3">
        <f>TITRES_STAT!B1024</f>
        <v>43494</v>
      </c>
      <c r="B1021" s="6">
        <f>TITRES_STAT!D1024</f>
        <v>26.446899999999999</v>
      </c>
      <c r="C1021" s="2">
        <f t="shared" si="117"/>
        <v>0</v>
      </c>
      <c r="D1021" s="2">
        <f t="shared" si="118"/>
        <v>26.446899999999999</v>
      </c>
      <c r="E1021" s="2">
        <f t="shared" si="120"/>
        <v>26.446899999999999</v>
      </c>
      <c r="F1021" s="2">
        <f t="shared" si="121"/>
        <v>26.175995000000011</v>
      </c>
      <c r="G1021" s="2">
        <f t="shared" si="123"/>
        <v>25.031941999999987</v>
      </c>
      <c r="H1021" s="2">
        <f t="shared" si="119"/>
        <v>23.091284000000044</v>
      </c>
      <c r="I1021" s="2">
        <f t="array" ref="I1021">SUMPRODUCT(B1005:B1024, (ROW(B1005:B1024)-ROW(B1005)+1)) / (20*21/2)</f>
        <v>26.414609523809528</v>
      </c>
      <c r="J1021" s="2">
        <f t="shared" si="122"/>
        <v>26.114877906325802</v>
      </c>
      <c r="K1021" s="2">
        <f t="shared" si="124"/>
        <v>25.256133488798348</v>
      </c>
    </row>
    <row r="1022" spans="1:11" ht="13.5" x14ac:dyDescent="0.25">
      <c r="A1022" s="3">
        <f>TITRES_STAT!B1025</f>
        <v>43495</v>
      </c>
      <c r="B1022" s="6">
        <f>TITRES_STAT!D1025</f>
        <v>26.446899999999999</v>
      </c>
      <c r="C1022" s="2">
        <f t="shared" si="117"/>
        <v>0</v>
      </c>
      <c r="D1022" s="2">
        <f t="shared" si="118"/>
        <v>26.446899999999999</v>
      </c>
      <c r="E1022" s="2">
        <f t="shared" si="120"/>
        <v>26.446899999999999</v>
      </c>
      <c r="F1022" s="2">
        <f t="shared" si="121"/>
        <v>26.243470000000013</v>
      </c>
      <c r="G1022" s="2">
        <f t="shared" si="123"/>
        <v>25.09975399999999</v>
      </c>
      <c r="H1022" s="2">
        <f t="shared" si="119"/>
        <v>23.110359500000044</v>
      </c>
      <c r="I1022" s="2">
        <f t="array" ref="I1022">SUMPRODUCT(B1006:B1025, (ROW(B1006:B1025)-ROW(B1006)+1)) / (20*21/2)</f>
        <v>26.427525714285718</v>
      </c>
      <c r="J1022" s="2">
        <f t="shared" si="122"/>
        <v>26.146499058104297</v>
      </c>
      <c r="K1022" s="2">
        <f t="shared" si="124"/>
        <v>25.302830214727823</v>
      </c>
    </row>
    <row r="1023" spans="1:11" ht="13.5" x14ac:dyDescent="0.25">
      <c r="A1023" s="3">
        <f>TITRES_STAT!B1026</f>
        <v>43496</v>
      </c>
      <c r="B1023" s="6">
        <f>TITRES_STAT!D1026</f>
        <v>26.446899999999999</v>
      </c>
      <c r="C1023" s="2">
        <f t="shared" si="117"/>
        <v>0</v>
      </c>
      <c r="D1023" s="2">
        <f t="shared" si="118"/>
        <v>26.446899999999999</v>
      </c>
      <c r="E1023" s="2">
        <f t="shared" si="120"/>
        <v>26.446899999999999</v>
      </c>
      <c r="F1023" s="2">
        <f t="shared" si="121"/>
        <v>26.277375000000013</v>
      </c>
      <c r="G1023" s="2">
        <f t="shared" si="123"/>
        <v>25.167565999999987</v>
      </c>
      <c r="H1023" s="2">
        <f t="shared" si="119"/>
        <v>23.129435000000047</v>
      </c>
      <c r="I1023" s="2">
        <f t="array" ref="I1023">SUMPRODUCT(B1007:B1026, (ROW(B1007:B1026)-ROW(B1007)+1)) / (20*21/2)</f>
        <v>26.43721285714286</v>
      </c>
      <c r="J1023" s="2">
        <f t="shared" si="122"/>
        <v>26.175108671618176</v>
      </c>
      <c r="K1023" s="2">
        <f t="shared" si="124"/>
        <v>25.347695696503202</v>
      </c>
    </row>
    <row r="1024" spans="1:11" ht="13.5" x14ac:dyDescent="0.25">
      <c r="A1024" s="3">
        <f>TITRES_STAT!B1027</f>
        <v>43497</v>
      </c>
      <c r="B1024" s="6">
        <f>TITRES_STAT!D1027</f>
        <v>26.446899999999999</v>
      </c>
      <c r="C1024" s="2">
        <f t="shared" si="117"/>
        <v>0</v>
      </c>
      <c r="D1024" s="2">
        <f t="shared" si="118"/>
        <v>26.446899999999999</v>
      </c>
      <c r="E1024" s="2">
        <f t="shared" si="120"/>
        <v>26.446899999999999</v>
      </c>
      <c r="F1024" s="2">
        <f t="shared" si="121"/>
        <v>26.311280000000011</v>
      </c>
      <c r="G1024" s="2">
        <f t="shared" si="123"/>
        <v>25.23537799999999</v>
      </c>
      <c r="H1024" s="2">
        <f t="shared" si="119"/>
        <v>23.148510500000047</v>
      </c>
      <c r="I1024" s="2">
        <f t="array" ref="I1024">SUMPRODUCT(B1008:B1027, (ROW(B1008:B1027)-ROW(B1008)+1)) / (20*21/2)</f>
        <v>26.443670952380955</v>
      </c>
      <c r="J1024" s="2">
        <f t="shared" si="122"/>
        <v>26.200993560035492</v>
      </c>
      <c r="K1024" s="2">
        <f t="shared" si="124"/>
        <v>25.390801747620724</v>
      </c>
    </row>
    <row r="1025" spans="1:11" ht="13.5" x14ac:dyDescent="0.25">
      <c r="A1025" s="3">
        <f>TITRES_STAT!B1028</f>
        <v>43500</v>
      </c>
      <c r="B1025" s="6">
        <f>TITRES_STAT!D1028</f>
        <v>26.446899999999999</v>
      </c>
      <c r="C1025" s="2">
        <f t="shared" si="117"/>
        <v>0</v>
      </c>
      <c r="D1025" s="2">
        <f t="shared" si="118"/>
        <v>26.446899999999999</v>
      </c>
      <c r="E1025" s="2">
        <f t="shared" si="120"/>
        <v>26.446899999999999</v>
      </c>
      <c r="F1025" s="2">
        <f t="shared" si="121"/>
        <v>26.345185000000015</v>
      </c>
      <c r="G1025" s="2">
        <f t="shared" si="123"/>
        <v>25.30318999999999</v>
      </c>
      <c r="H1025" s="2">
        <f t="shared" si="119"/>
        <v>23.167586000000046</v>
      </c>
      <c r="I1025" s="2">
        <f t="array" ref="I1025">SUMPRODUCT(B1009:B1028, (ROW(B1009:B1028)-ROW(B1009)+1)) / (20*21/2)</f>
        <v>26.522461904761908</v>
      </c>
      <c r="J1025" s="2">
        <f t="shared" si="122"/>
        <v>26.224413220984495</v>
      </c>
      <c r="K1025" s="2">
        <f t="shared" si="124"/>
        <v>25.432217365361087</v>
      </c>
    </row>
    <row r="1026" spans="1:11" ht="13.5" x14ac:dyDescent="0.25">
      <c r="A1026" s="3">
        <f>TITRES_STAT!B1029</f>
        <v>43501</v>
      </c>
      <c r="B1026" s="6">
        <f>TITRES_STAT!D1029</f>
        <v>26.446899999999999</v>
      </c>
      <c r="C1026" s="2">
        <f t="shared" si="117"/>
        <v>0</v>
      </c>
      <c r="D1026" s="2">
        <f t="shared" si="118"/>
        <v>26.446899999999999</v>
      </c>
      <c r="E1026" s="2">
        <f t="shared" si="120"/>
        <v>26.446899999999999</v>
      </c>
      <c r="F1026" s="2">
        <f t="shared" si="121"/>
        <v>26.379090000000012</v>
      </c>
      <c r="G1026" s="2">
        <f t="shared" si="123"/>
        <v>25.371001999999987</v>
      </c>
      <c r="H1026" s="2">
        <f t="shared" si="119"/>
        <v>23.186661500000042</v>
      </c>
      <c r="I1026" s="2">
        <f t="array" ref="I1026">SUMPRODUCT(B1010:B1029, (ROW(B1010:B1029)-ROW(B1010)+1)) / (20*21/2)</f>
        <v>26.710493333333336</v>
      </c>
      <c r="J1026" s="2">
        <f t="shared" si="122"/>
        <v>26.245602438033593</v>
      </c>
      <c r="K1026" s="2">
        <f t="shared" si="124"/>
        <v>25.472008841229279</v>
      </c>
    </row>
    <row r="1027" spans="1:11" ht="13.5" x14ac:dyDescent="0.25">
      <c r="A1027" s="3">
        <f>TITRES_STAT!B1030</f>
        <v>43502</v>
      </c>
      <c r="B1027" s="6">
        <f>TITRES_STAT!D1030</f>
        <v>26.446899999999999</v>
      </c>
      <c r="C1027" s="2">
        <f t="shared" si="117"/>
        <v>0</v>
      </c>
      <c r="D1027" s="2">
        <f t="shared" si="118"/>
        <v>26.446899999999999</v>
      </c>
      <c r="E1027" s="2">
        <f t="shared" si="120"/>
        <v>26.446899999999999</v>
      </c>
      <c r="F1027" s="2">
        <f t="shared" si="121"/>
        <v>26.412995000000013</v>
      </c>
      <c r="G1027" s="2">
        <f t="shared" si="123"/>
        <v>25.43881399999999</v>
      </c>
      <c r="H1027" s="2">
        <f t="shared" si="119"/>
        <v>23.208677500000039</v>
      </c>
      <c r="I1027" s="2">
        <f t="array" ref="I1027">SUMPRODUCT(B1011:B1030, (ROW(B1011:B1030)-ROW(B1011)+1)) / (20*21/2)</f>
        <v>26.774629523809523</v>
      </c>
      <c r="J1027" s="2">
        <f t="shared" si="122"/>
        <v>26.264773634411348</v>
      </c>
      <c r="K1027" s="2">
        <f t="shared" si="124"/>
        <v>25.510239867063426</v>
      </c>
    </row>
    <row r="1028" spans="1:11" ht="13.5" x14ac:dyDescent="0.25">
      <c r="A1028" s="3">
        <f>TITRES_STAT!B1031</f>
        <v>43503</v>
      </c>
      <c r="B1028" s="6">
        <f>TITRES_STAT!D1031</f>
        <v>27.240300000000001</v>
      </c>
      <c r="C1028" s="2">
        <f t="shared" ref="C1028:C1091" si="125">B1028-B1027</f>
        <v>0.79340000000000188</v>
      </c>
      <c r="D1028" s="2">
        <f t="shared" si="118"/>
        <v>26.605579999999996</v>
      </c>
      <c r="E1028" s="2">
        <f t="shared" si="120"/>
        <v>26.526240000000001</v>
      </c>
      <c r="F1028" s="2">
        <f t="shared" si="121"/>
        <v>26.486570000000011</v>
      </c>
      <c r="G1028" s="2">
        <f t="shared" si="123"/>
        <v>25.522493999999988</v>
      </c>
      <c r="H1028" s="2">
        <f t="shared" si="119"/>
        <v>23.234660500000039</v>
      </c>
      <c r="I1028" s="2">
        <f t="array" ref="I1028">SUMPRODUCT(B1012:B1031, (ROW(B1012:B1031)-ROW(B1012)+1)) / (20*21/2)</f>
        <v>26.834890476190477</v>
      </c>
      <c r="J1028" s="2">
        <f t="shared" si="122"/>
        <v>26.357680907324553</v>
      </c>
      <c r="K1028" s="2">
        <f t="shared" si="124"/>
        <v>25.578085362472706</v>
      </c>
    </row>
    <row r="1029" spans="1:11" ht="13.5" x14ac:dyDescent="0.25">
      <c r="A1029" s="3">
        <f>TITRES_STAT!B1032</f>
        <v>43504</v>
      </c>
      <c r="B1029" s="6">
        <f>TITRES_STAT!D1032</f>
        <v>28.460899999999999</v>
      </c>
      <c r="C1029" s="2">
        <f t="shared" si="125"/>
        <v>1.2205999999999975</v>
      </c>
      <c r="D1029" s="2">
        <f t="shared" si="118"/>
        <v>27.008379999999999</v>
      </c>
      <c r="E1029" s="2">
        <f t="shared" si="120"/>
        <v>26.727639999999997</v>
      </c>
      <c r="F1029" s="2">
        <f t="shared" si="121"/>
        <v>26.587270000000007</v>
      </c>
      <c r="G1029" s="2">
        <f t="shared" si="123"/>
        <v>25.630585999999994</v>
      </c>
      <c r="H1029" s="2">
        <f t="shared" si="119"/>
        <v>23.266746500000039</v>
      </c>
      <c r="I1029" s="2">
        <f t="array" ref="I1029">SUMPRODUCT(B1013:B1032, (ROW(B1013:B1032)-ROW(B1013)+1)) / (20*21/2)</f>
        <v>26.892561904761909</v>
      </c>
      <c r="J1029" s="2">
        <f t="shared" si="122"/>
        <v>26.557987487579357</v>
      </c>
      <c r="K1029" s="2">
        <f t="shared" si="124"/>
        <v>25.69113691688554</v>
      </c>
    </row>
    <row r="1030" spans="1:11" ht="13.5" x14ac:dyDescent="0.25">
      <c r="A1030" s="3">
        <f>TITRES_STAT!B1033</f>
        <v>43507</v>
      </c>
      <c r="B1030" s="6">
        <f>TITRES_STAT!D1033</f>
        <v>27.2607</v>
      </c>
      <c r="C1030" s="2">
        <f t="shared" si="125"/>
        <v>-1.2001999999999988</v>
      </c>
      <c r="D1030" s="2">
        <f t="shared" ref="D1030:D1093" si="126">AVERAGE(B1026:B1030)</f>
        <v>27.171140000000001</v>
      </c>
      <c r="E1030" s="2">
        <f t="shared" si="120"/>
        <v>26.809019999999997</v>
      </c>
      <c r="F1030" s="2">
        <f t="shared" si="121"/>
        <v>26.627960000000009</v>
      </c>
      <c r="G1030" s="2">
        <f t="shared" si="123"/>
        <v>25.700975999999997</v>
      </c>
      <c r="H1030" s="2">
        <f t="shared" si="119"/>
        <v>23.292831500000037</v>
      </c>
      <c r="I1030" s="2">
        <f t="array" ref="I1030">SUMPRODUCT(B1014:B1033, (ROW(B1014:B1033)-ROW(B1014)+1)) / (20*21/2)</f>
        <v>26.946293809523816</v>
      </c>
      <c r="J1030" s="2">
        <f t="shared" si="122"/>
        <v>26.624912488762277</v>
      </c>
      <c r="K1030" s="2">
        <f t="shared" si="124"/>
        <v>25.752688410341008</v>
      </c>
    </row>
    <row r="1031" spans="1:11" ht="13.5" x14ac:dyDescent="0.25">
      <c r="A1031" s="3">
        <f>TITRES_STAT!B1034</f>
        <v>43508</v>
      </c>
      <c r="B1031" s="6">
        <f>TITRES_STAT!D1034</f>
        <v>27.2607</v>
      </c>
      <c r="C1031" s="2">
        <f t="shared" si="125"/>
        <v>0</v>
      </c>
      <c r="D1031" s="2">
        <f t="shared" si="126"/>
        <v>27.3339</v>
      </c>
      <c r="E1031" s="2">
        <f t="shared" si="120"/>
        <v>26.8904</v>
      </c>
      <c r="F1031" s="2">
        <f t="shared" si="121"/>
        <v>26.668650000000003</v>
      </c>
      <c r="G1031" s="2">
        <f t="shared" si="123"/>
        <v>25.771366000000004</v>
      </c>
      <c r="H1031" s="2">
        <f t="shared" si="119"/>
        <v>23.318916500000036</v>
      </c>
      <c r="I1031" s="2">
        <f t="array" ref="I1031">SUMPRODUCT(B1015:B1034, (ROW(B1015:B1034)-ROW(B1015)+1)) / (20*21/2)</f>
        <v>26.918590952380953</v>
      </c>
      <c r="J1031" s="2">
        <f t="shared" si="122"/>
        <v>26.685463680308729</v>
      </c>
      <c r="K1031" s="2">
        <f t="shared" si="124"/>
        <v>25.811826119739401</v>
      </c>
    </row>
    <row r="1032" spans="1:11" ht="13.5" x14ac:dyDescent="0.25">
      <c r="A1032" s="3">
        <f>TITRES_STAT!B1035</f>
        <v>43509</v>
      </c>
      <c r="B1032" s="6">
        <f>TITRES_STAT!D1035</f>
        <v>27.2742</v>
      </c>
      <c r="C1032" s="2">
        <f t="shared" si="125"/>
        <v>1.3500000000000512E-2</v>
      </c>
      <c r="D1032" s="2">
        <f t="shared" si="126"/>
        <v>27.499360000000003</v>
      </c>
      <c r="E1032" s="2">
        <f t="shared" si="120"/>
        <v>26.973129999999998</v>
      </c>
      <c r="F1032" s="2">
        <f t="shared" si="121"/>
        <v>26.710014999999999</v>
      </c>
      <c r="G1032" s="2">
        <f t="shared" si="123"/>
        <v>25.842026000000001</v>
      </c>
      <c r="H1032" s="2">
        <f t="shared" si="119"/>
        <v>23.345069000000034</v>
      </c>
      <c r="I1032" s="2">
        <f t="array" ref="I1032">SUMPRODUCT(B1016:B1035, (ROW(B1016:B1035)-ROW(B1016)+1)) / (20*21/2)</f>
        <v>26.966385238095235</v>
      </c>
      <c r="J1032" s="2">
        <f t="shared" si="122"/>
        <v>26.741533805993612</v>
      </c>
      <c r="K1032" s="2">
        <f t="shared" si="124"/>
        <v>25.869174115043737</v>
      </c>
    </row>
    <row r="1033" spans="1:11" ht="13.5" x14ac:dyDescent="0.25">
      <c r="A1033" s="3">
        <f>TITRES_STAT!B1036</f>
        <v>43510</v>
      </c>
      <c r="B1033" s="6">
        <f>TITRES_STAT!D1036</f>
        <v>27.2742</v>
      </c>
      <c r="C1033" s="2">
        <f t="shared" si="125"/>
        <v>0</v>
      </c>
      <c r="D1033" s="2">
        <f t="shared" si="126"/>
        <v>27.506139999999998</v>
      </c>
      <c r="E1033" s="2">
        <f t="shared" si="120"/>
        <v>27.055860000000003</v>
      </c>
      <c r="F1033" s="2">
        <f t="shared" si="121"/>
        <v>26.751380000000001</v>
      </c>
      <c r="G1033" s="2">
        <f t="shared" si="123"/>
        <v>25.912686000000004</v>
      </c>
      <c r="H1033" s="2">
        <f t="shared" si="119"/>
        <v>23.371221500000033</v>
      </c>
      <c r="I1033" s="2">
        <f t="array" ref="I1033">SUMPRODUCT(B1017:B1036, (ROW(B1017:B1036)-ROW(B1017)+1)) / (20*21/2)</f>
        <v>26.953498571428572</v>
      </c>
      <c r="J1033" s="2">
        <f t="shared" si="122"/>
        <v>26.792263919708503</v>
      </c>
      <c r="K1033" s="2">
        <f t="shared" si="124"/>
        <v>25.924273169355747</v>
      </c>
    </row>
    <row r="1034" spans="1:11" ht="13.5" x14ac:dyDescent="0.25">
      <c r="A1034" s="3">
        <f>TITRES_STAT!B1037</f>
        <v>43511</v>
      </c>
      <c r="B1034" s="6">
        <f>TITRES_STAT!D1037</f>
        <v>26.4605</v>
      </c>
      <c r="C1034" s="2">
        <f t="shared" si="125"/>
        <v>-0.81370000000000076</v>
      </c>
      <c r="D1034" s="2">
        <f t="shared" si="126"/>
        <v>27.106060000000003</v>
      </c>
      <c r="E1034" s="2">
        <f t="shared" si="120"/>
        <v>27.057220000000001</v>
      </c>
      <c r="F1034" s="2">
        <f t="shared" si="121"/>
        <v>26.75206</v>
      </c>
      <c r="G1034" s="2">
        <f t="shared" si="123"/>
        <v>25.967072000000009</v>
      </c>
      <c r="H1034" s="2">
        <f t="shared" ref="H1034:H1097" si="127">AVERAGE(B835:B1034)</f>
        <v>23.393305500000032</v>
      </c>
      <c r="I1034" s="2">
        <f t="array" ref="I1034">SUMPRODUCT(B1018:B1037, (ROW(B1018:B1037)-ROW(B1018)+1)) / (20*21/2)</f>
        <v>26.864049047619048</v>
      </c>
      <c r="J1034" s="2">
        <f t="shared" si="122"/>
        <v>26.760667355926742</v>
      </c>
      <c r="K1034" s="2">
        <f t="shared" si="124"/>
        <v>25.945301672518266</v>
      </c>
    </row>
    <row r="1035" spans="1:11" ht="13.5" x14ac:dyDescent="0.25">
      <c r="A1035" s="3">
        <f>TITRES_STAT!B1038</f>
        <v>43514</v>
      </c>
      <c r="B1035" s="6">
        <f>TITRES_STAT!D1038</f>
        <v>27.253900000000002</v>
      </c>
      <c r="C1035" s="2">
        <f t="shared" si="125"/>
        <v>0.79340000000000188</v>
      </c>
      <c r="D1035" s="2">
        <f t="shared" si="126"/>
        <v>27.104700000000001</v>
      </c>
      <c r="E1035" s="2">
        <f t="shared" si="120"/>
        <v>27.137920000000001</v>
      </c>
      <c r="F1035" s="2">
        <f t="shared" si="121"/>
        <v>26.79241</v>
      </c>
      <c r="G1035" s="2">
        <f t="shared" si="123"/>
        <v>26.037326000000004</v>
      </c>
      <c r="H1035" s="2">
        <f t="shared" si="127"/>
        <v>23.419356500000031</v>
      </c>
      <c r="I1035" s="2">
        <f t="array" ref="I1035">SUMPRODUCT(B1019:B1038, (ROW(B1019:B1038)-ROW(B1019)+1)) / (20*21/2)</f>
        <v>26.77156714285714</v>
      </c>
      <c r="J1035" s="2">
        <f t="shared" si="122"/>
        <v>26.807641893457529</v>
      </c>
      <c r="K1035" s="2">
        <f t="shared" si="124"/>
        <v>25.99661925398814</v>
      </c>
    </row>
    <row r="1036" spans="1:11" ht="13.5" x14ac:dyDescent="0.25">
      <c r="A1036" s="3">
        <f>TITRES_STAT!B1039</f>
        <v>43515</v>
      </c>
      <c r="B1036" s="6">
        <f>TITRES_STAT!D1039</f>
        <v>26.6571</v>
      </c>
      <c r="C1036" s="2">
        <f t="shared" si="125"/>
        <v>-0.59680000000000177</v>
      </c>
      <c r="D1036" s="2">
        <f t="shared" si="126"/>
        <v>26.983979999999995</v>
      </c>
      <c r="E1036" s="2">
        <f t="shared" ref="E1036:E1099" si="128">AVERAGE(B1027:B1036)</f>
        <v>27.158940000000001</v>
      </c>
      <c r="F1036" s="2">
        <f t="shared" si="121"/>
        <v>26.802919999999993</v>
      </c>
      <c r="G1036" s="2">
        <f t="shared" si="123"/>
        <v>26.095644000000007</v>
      </c>
      <c r="H1036" s="2">
        <f t="shared" si="127"/>
        <v>23.442423500000032</v>
      </c>
      <c r="I1036" s="2">
        <f t="array" ref="I1036">SUMPRODUCT(B1020:B1039, (ROW(B1020:B1039)-ROW(B1020)+1)) / (20*21/2)</f>
        <v>26.682152857142853</v>
      </c>
      <c r="J1036" s="2">
        <f t="shared" si="122"/>
        <v>26.793304570271097</v>
      </c>
      <c r="K1036" s="2">
        <f t="shared" si="124"/>
        <v>26.022520459714094</v>
      </c>
    </row>
    <row r="1037" spans="1:11" ht="13.5" x14ac:dyDescent="0.25">
      <c r="A1037" s="3">
        <f>TITRES_STAT!B1040</f>
        <v>43516</v>
      </c>
      <c r="B1037" s="6">
        <f>TITRES_STAT!D1040</f>
        <v>25.863700000000001</v>
      </c>
      <c r="C1037" s="2">
        <f t="shared" si="125"/>
        <v>-0.79339999999999833</v>
      </c>
      <c r="D1037" s="2">
        <f t="shared" si="126"/>
        <v>26.701879999999999</v>
      </c>
      <c r="E1037" s="2">
        <f t="shared" si="128"/>
        <v>27.100620000000003</v>
      </c>
      <c r="F1037" s="2">
        <f t="shared" si="121"/>
        <v>26.773759999999999</v>
      </c>
      <c r="G1037" s="2">
        <f t="shared" si="123"/>
        <v>26.123854000000009</v>
      </c>
      <c r="H1037" s="2">
        <f t="shared" si="127"/>
        <v>23.46152350000003</v>
      </c>
      <c r="I1037" s="2">
        <f t="array" ref="I1037">SUMPRODUCT(B1021:B1040, (ROW(B1021:B1040)-ROW(B1021)+1)) / (20*21/2)</f>
        <v>26.595806190476193</v>
      </c>
      <c r="J1037" s="2">
        <f t="shared" si="122"/>
        <v>26.704770801673849</v>
      </c>
      <c r="K1037" s="2">
        <f t="shared" si="124"/>
        <v>26.016292206391974</v>
      </c>
    </row>
    <row r="1038" spans="1:11" ht="13.5" x14ac:dyDescent="0.25">
      <c r="A1038" s="3">
        <f>TITRES_STAT!B1041</f>
        <v>43517</v>
      </c>
      <c r="B1038" s="6">
        <f>TITRES_STAT!D1041</f>
        <v>25.802700000000002</v>
      </c>
      <c r="C1038" s="2">
        <f t="shared" si="125"/>
        <v>-6.0999999999999943E-2</v>
      </c>
      <c r="D1038" s="2">
        <f t="shared" si="126"/>
        <v>26.407579999999996</v>
      </c>
      <c r="E1038" s="2">
        <f t="shared" si="128"/>
        <v>26.956859999999999</v>
      </c>
      <c r="F1038" s="2">
        <f t="shared" si="121"/>
        <v>26.74155</v>
      </c>
      <c r="G1038" s="2">
        <f t="shared" si="123"/>
        <v>26.128872000000012</v>
      </c>
      <c r="H1038" s="2">
        <f t="shared" si="127"/>
        <v>23.480318500000031</v>
      </c>
      <c r="I1038" s="2">
        <f t="array" ref="I1038">SUMPRODUCT(B1022:B1041, (ROW(B1022:B1041)-ROW(B1022)+1)) / (20*21/2)</f>
        <v>26.641689047619046</v>
      </c>
      <c r="J1038" s="2">
        <f t="shared" si="122"/>
        <v>26.618859296752529</v>
      </c>
      <c r="K1038" s="2">
        <f t="shared" si="124"/>
        <v>26.007916041435426</v>
      </c>
    </row>
    <row r="1039" spans="1:11" ht="13.5" x14ac:dyDescent="0.25">
      <c r="A1039" s="3">
        <f>TITRES_STAT!B1042</f>
        <v>43518</v>
      </c>
      <c r="B1039" s="6">
        <f>TITRES_STAT!D1042</f>
        <v>25.802700000000002</v>
      </c>
      <c r="C1039" s="2">
        <f t="shared" si="125"/>
        <v>0</v>
      </c>
      <c r="D1039" s="2">
        <f t="shared" si="126"/>
        <v>26.276019999999999</v>
      </c>
      <c r="E1039" s="2">
        <f t="shared" si="128"/>
        <v>26.691040000000005</v>
      </c>
      <c r="F1039" s="2">
        <f t="shared" si="121"/>
        <v>26.709339999999997</v>
      </c>
      <c r="G1039" s="2">
        <f t="shared" si="123"/>
        <v>26.127516000000011</v>
      </c>
      <c r="H1039" s="2">
        <f t="shared" si="127"/>
        <v>23.499113500000032</v>
      </c>
      <c r="I1039" s="2">
        <f t="array" ref="I1039">SUMPRODUCT(B1023:B1042, (ROW(B1023:B1042)-ROW(B1023)+1)) / (20*21/2)</f>
        <v>26.684181428571424</v>
      </c>
      <c r="J1039" s="2">
        <f t="shared" si="122"/>
        <v>26.541129839918955</v>
      </c>
      <c r="K1039" s="2">
        <f t="shared" si="124"/>
        <v>25.999868353535998</v>
      </c>
    </row>
    <row r="1040" spans="1:11" ht="13.5" x14ac:dyDescent="0.25">
      <c r="A1040" s="3">
        <f>TITRES_STAT!B1043</f>
        <v>43521</v>
      </c>
      <c r="B1040" s="6">
        <f>TITRES_STAT!D1043</f>
        <v>25.802700000000002</v>
      </c>
      <c r="C1040" s="2">
        <f t="shared" si="125"/>
        <v>0</v>
      </c>
      <c r="D1040" s="2">
        <f t="shared" si="126"/>
        <v>25.985779999999998</v>
      </c>
      <c r="E1040" s="2">
        <f t="shared" si="128"/>
        <v>26.545240000000007</v>
      </c>
      <c r="F1040" s="2">
        <f t="shared" si="121"/>
        <v>26.677129999999998</v>
      </c>
      <c r="G1040" s="2">
        <f t="shared" si="123"/>
        <v>26.13253400000001</v>
      </c>
      <c r="H1040" s="2">
        <f t="shared" si="127"/>
        <v>23.517908500000029</v>
      </c>
      <c r="I1040" s="2">
        <f t="array" ref="I1040">SUMPRODUCT(B1024:B1043, (ROW(B1024:B1043)-ROW(B1024)+1)) / (20*21/2)</f>
        <v>26.661283333333333</v>
      </c>
      <c r="J1040" s="2">
        <f t="shared" si="122"/>
        <v>26.470803188498103</v>
      </c>
      <c r="K1040" s="2">
        <f t="shared" si="124"/>
        <v>25.992136261240468</v>
      </c>
    </row>
    <row r="1041" spans="1:11" ht="13.5" x14ac:dyDescent="0.25">
      <c r="A1041" s="3">
        <f>TITRES_STAT!B1044</f>
        <v>43522</v>
      </c>
      <c r="B1041" s="6">
        <f>TITRES_STAT!D1044</f>
        <v>27.158899999999999</v>
      </c>
      <c r="C1041" s="2">
        <f t="shared" si="125"/>
        <v>1.3561999999999976</v>
      </c>
      <c r="D1041" s="2">
        <f t="shared" si="126"/>
        <v>26.08614</v>
      </c>
      <c r="E1041" s="2">
        <f t="shared" si="128"/>
        <v>26.535060000000005</v>
      </c>
      <c r="F1041" s="2">
        <f t="shared" si="121"/>
        <v>26.712730000000004</v>
      </c>
      <c r="G1041" s="2">
        <f t="shared" si="123"/>
        <v>26.173898000000008</v>
      </c>
      <c r="H1041" s="2">
        <f t="shared" si="127"/>
        <v>23.54348450000003</v>
      </c>
      <c r="I1041" s="2">
        <f t="array" ref="I1041">SUMPRODUCT(B1025:B1044, (ROW(B1025:B1044)-ROW(B1025)+1)) / (20*21/2)</f>
        <v>26.574161428571429</v>
      </c>
      <c r="J1041" s="2">
        <f t="shared" si="122"/>
        <v>26.536336218164948</v>
      </c>
      <c r="K1041" s="2">
        <f t="shared" si="124"/>
        <v>26.037891701976136</v>
      </c>
    </row>
    <row r="1042" spans="1:11" ht="13.5" x14ac:dyDescent="0.25">
      <c r="A1042" s="3">
        <f>TITRES_STAT!B1045</f>
        <v>43523</v>
      </c>
      <c r="B1042" s="6">
        <f>TITRES_STAT!D1045</f>
        <v>27.158899999999999</v>
      </c>
      <c r="C1042" s="2">
        <f t="shared" si="125"/>
        <v>0</v>
      </c>
      <c r="D1042" s="2">
        <f t="shared" si="126"/>
        <v>26.345179999999999</v>
      </c>
      <c r="E1042" s="2">
        <f t="shared" si="128"/>
        <v>26.523530000000001</v>
      </c>
      <c r="F1042" s="2">
        <f t="shared" si="121"/>
        <v>26.748330000000003</v>
      </c>
      <c r="G1042" s="2">
        <f t="shared" si="123"/>
        <v>26.215262000000003</v>
      </c>
      <c r="H1042" s="2">
        <f t="shared" si="127"/>
        <v>23.569060500000031</v>
      </c>
      <c r="I1042" s="2">
        <f t="array" ref="I1042">SUMPRODUCT(B1026:B1045, (ROW(B1026:B1045)-ROW(B1026)+1)) / (20*21/2)</f>
        <v>26.489945714285714</v>
      </c>
      <c r="J1042" s="2">
        <f t="shared" si="122"/>
        <v>26.595628006911141</v>
      </c>
      <c r="K1042" s="2">
        <f t="shared" si="124"/>
        <v>26.081852811702564</v>
      </c>
    </row>
    <row r="1043" spans="1:11" ht="13.5" x14ac:dyDescent="0.25">
      <c r="A1043" s="3">
        <f>TITRES_STAT!B1046</f>
        <v>43524</v>
      </c>
      <c r="B1043" s="6">
        <f>TITRES_STAT!D1046</f>
        <v>26.507899999999999</v>
      </c>
      <c r="C1043" s="2">
        <f t="shared" si="125"/>
        <v>-0.6509999999999998</v>
      </c>
      <c r="D1043" s="2">
        <f t="shared" si="126"/>
        <v>26.486220000000003</v>
      </c>
      <c r="E1043" s="2">
        <f t="shared" si="128"/>
        <v>26.446899999999999</v>
      </c>
      <c r="F1043" s="2">
        <f t="shared" si="121"/>
        <v>26.751380000000005</v>
      </c>
      <c r="G1043" s="2">
        <f t="shared" si="123"/>
        <v>26.243606000000003</v>
      </c>
      <c r="H1043" s="2">
        <f t="shared" si="127"/>
        <v>23.591381500000029</v>
      </c>
      <c r="I1043" s="2">
        <f t="array" ref="I1043">SUMPRODUCT(B1027:B1046, (ROW(B1027:B1046)-ROW(B1027)+1)) / (20*21/2)</f>
        <v>26.408636190476191</v>
      </c>
      <c r="J1043" s="2">
        <f t="shared" si="122"/>
        <v>26.587272958633889</v>
      </c>
      <c r="K1043" s="2">
        <f t="shared" si="124"/>
        <v>26.098560544576973</v>
      </c>
    </row>
    <row r="1044" spans="1:11" ht="13.5" x14ac:dyDescent="0.25">
      <c r="A1044" s="3">
        <f>TITRES_STAT!B1047</f>
        <v>43525</v>
      </c>
      <c r="B1044" s="6">
        <f>TITRES_STAT!D1047</f>
        <v>25.836600000000001</v>
      </c>
      <c r="C1044" s="2">
        <f t="shared" si="125"/>
        <v>-0.67129999999999868</v>
      </c>
      <c r="D1044" s="2">
        <f t="shared" si="126"/>
        <v>26.493000000000002</v>
      </c>
      <c r="E1044" s="2">
        <f t="shared" si="128"/>
        <v>26.384509999999995</v>
      </c>
      <c r="F1044" s="2">
        <f t="shared" ref="F1044:F1107" si="129">AVERAGE(B1025:B1044)</f>
        <v>26.720865000000003</v>
      </c>
      <c r="G1044" s="2">
        <f t="shared" si="123"/>
        <v>26.258524000000008</v>
      </c>
      <c r="H1044" s="2">
        <f t="shared" si="127"/>
        <v>23.610346000000028</v>
      </c>
      <c r="I1044" s="2">
        <f t="array" ref="I1044">SUMPRODUCT(B1028:B1047, (ROW(B1028:B1047)-ROW(B1028)+1)) / (20*21/2)</f>
        <v>26.330880476190483</v>
      </c>
      <c r="J1044" s="2">
        <f t="shared" si="122"/>
        <v>26.515780295906854</v>
      </c>
      <c r="K1044" s="2">
        <f t="shared" si="124"/>
        <v>26.088287582044543</v>
      </c>
    </row>
    <row r="1045" spans="1:11" ht="13.5" x14ac:dyDescent="0.25">
      <c r="A1045" s="3">
        <f>TITRES_STAT!B1048</f>
        <v>43528</v>
      </c>
      <c r="B1045" s="6">
        <f>TITRES_STAT!D1048</f>
        <v>25.836600000000001</v>
      </c>
      <c r="C1045" s="2">
        <f t="shared" si="125"/>
        <v>0</v>
      </c>
      <c r="D1045" s="2">
        <f t="shared" si="126"/>
        <v>26.499779999999998</v>
      </c>
      <c r="E1045" s="2">
        <f t="shared" si="128"/>
        <v>26.24278</v>
      </c>
      <c r="F1045" s="2">
        <f t="shared" si="129"/>
        <v>26.690350000000006</v>
      </c>
      <c r="G1045" s="2">
        <f t="shared" si="123"/>
        <v>26.27344200000001</v>
      </c>
      <c r="H1045" s="2">
        <f t="shared" si="127"/>
        <v>23.629310500000024</v>
      </c>
      <c r="I1045" s="2">
        <f t="array" ref="I1045">SUMPRODUCT(B1029:B1048, (ROW(B1029:B1048)-ROW(B1029)+1)) / (20*21/2)</f>
        <v>26.255998571428574</v>
      </c>
      <c r="J1045" s="2">
        <f t="shared" ref="J1045:J1108" si="130">$J$4*B1045+J1044*(1-$J$4)</f>
        <v>26.451096458201441</v>
      </c>
      <c r="K1045" s="2">
        <f t="shared" si="124"/>
        <v>26.078417480787898</v>
      </c>
    </row>
    <row r="1046" spans="1:11" ht="13.5" x14ac:dyDescent="0.25">
      <c r="A1046" s="3">
        <f>TITRES_STAT!B1049</f>
        <v>43529</v>
      </c>
      <c r="B1046" s="6">
        <f>TITRES_STAT!D1049</f>
        <v>25.836600000000001</v>
      </c>
      <c r="C1046" s="2">
        <f t="shared" si="125"/>
        <v>0</v>
      </c>
      <c r="D1046" s="2">
        <f t="shared" si="126"/>
        <v>26.235320000000002</v>
      </c>
      <c r="E1046" s="2">
        <f t="shared" si="128"/>
        <v>26.160730000000001</v>
      </c>
      <c r="F1046" s="2">
        <f t="shared" si="129"/>
        <v>26.659835000000005</v>
      </c>
      <c r="G1046" s="2">
        <f t="shared" si="123"/>
        <v>26.288360000000011</v>
      </c>
      <c r="H1046" s="2">
        <f t="shared" si="127"/>
        <v>23.648275000000023</v>
      </c>
      <c r="I1046" s="2">
        <f t="array" ref="I1046">SUMPRODUCT(B1030:B1049, (ROW(B1030:B1049)-ROW(B1030)+1)) / (20*21/2)</f>
        <v>26.18841619047619</v>
      </c>
      <c r="J1046" s="2">
        <f t="shared" si="130"/>
        <v>26.39257298599178</v>
      </c>
      <c r="K1046" s="2">
        <f t="shared" si="124"/>
        <v>26.068934442325631</v>
      </c>
    </row>
    <row r="1047" spans="1:11" ht="13.5" x14ac:dyDescent="0.25">
      <c r="A1047" s="3">
        <f>TITRES_STAT!B1050</f>
        <v>43530</v>
      </c>
      <c r="B1047" s="6">
        <f>TITRES_STAT!D1050</f>
        <v>25.843399999999999</v>
      </c>
      <c r="C1047" s="2">
        <f t="shared" si="125"/>
        <v>6.7999999999983629E-3</v>
      </c>
      <c r="D1047" s="2">
        <f t="shared" si="126"/>
        <v>25.97222</v>
      </c>
      <c r="E1047" s="2">
        <f t="shared" si="128"/>
        <v>26.1587</v>
      </c>
      <c r="F1047" s="2">
        <f t="shared" si="129"/>
        <v>26.629660000000001</v>
      </c>
      <c r="G1047" s="2">
        <f t="shared" si="123"/>
        <v>26.303414000000011</v>
      </c>
      <c r="H1047" s="2">
        <f t="shared" si="127"/>
        <v>23.667273500000018</v>
      </c>
      <c r="I1047" s="2">
        <f t="array" ref="I1047">SUMPRODUCT(B1031:B1050, (ROW(B1031:B1050)-ROW(B1031)+1)) / (20*21/2)</f>
        <v>26.132618095238094</v>
      </c>
      <c r="J1047" s="2">
        <f t="shared" si="130"/>
        <v>26.340270796849708</v>
      </c>
      <c r="K1047" s="2">
        <f t="shared" si="124"/>
        <v>26.060089954391291</v>
      </c>
    </row>
    <row r="1048" spans="1:11" ht="13.5" x14ac:dyDescent="0.25">
      <c r="A1048" s="3">
        <f>TITRES_STAT!B1051</f>
        <v>43531</v>
      </c>
      <c r="B1048" s="6">
        <f>TITRES_STAT!D1051</f>
        <v>25.843399999999999</v>
      </c>
      <c r="C1048" s="2">
        <f t="shared" si="125"/>
        <v>0</v>
      </c>
      <c r="D1048" s="2">
        <f t="shared" si="126"/>
        <v>25.839319999999997</v>
      </c>
      <c r="E1048" s="2">
        <f t="shared" si="128"/>
        <v>26.162770000000002</v>
      </c>
      <c r="F1048" s="2">
        <f t="shared" si="129"/>
        <v>26.559814999999997</v>
      </c>
      <c r="G1048" s="2">
        <f t="shared" si="123"/>
        <v>26.31846800000001</v>
      </c>
      <c r="H1048" s="2">
        <f t="shared" si="127"/>
        <v>23.686272000000017</v>
      </c>
      <c r="I1048" s="2">
        <f t="array" ref="I1048">SUMPRODUCT(B1032:B1051, (ROW(B1032:B1051)-ROW(B1032)+1)) / (20*21/2)</f>
        <v>26.083569047619044</v>
      </c>
      <c r="J1048" s="2">
        <f t="shared" si="130"/>
        <v>26.292949768578307</v>
      </c>
      <c r="K1048" s="2">
        <f t="shared" si="124"/>
        <v>26.051592309121045</v>
      </c>
    </row>
    <row r="1049" spans="1:11" ht="13.5" x14ac:dyDescent="0.25">
      <c r="A1049" s="3">
        <f>TITRES_STAT!B1052</f>
        <v>43532</v>
      </c>
      <c r="B1049" s="6">
        <f>TITRES_STAT!D1052</f>
        <v>25.850200000000001</v>
      </c>
      <c r="C1049" s="2">
        <f t="shared" si="125"/>
        <v>6.8000000000019156E-3</v>
      </c>
      <c r="D1049" s="2">
        <f t="shared" si="126"/>
        <v>25.842039999999997</v>
      </c>
      <c r="E1049" s="2">
        <f t="shared" si="128"/>
        <v>26.167520000000003</v>
      </c>
      <c r="F1049" s="2">
        <f t="shared" si="129"/>
        <v>26.429279999999999</v>
      </c>
      <c r="G1049" s="2">
        <f t="shared" si="123"/>
        <v>26.333658000000014</v>
      </c>
      <c r="H1049" s="2">
        <f t="shared" si="127"/>
        <v>23.705304500000015</v>
      </c>
      <c r="I1049" s="2">
        <f t="array" ref="I1049">SUMPRODUCT(B1033:B1052, (ROW(B1033:B1052)-ROW(B1033)+1)) / (20*21/2)</f>
        <v>26.041269047619046</v>
      </c>
      <c r="J1049" s="2">
        <f t="shared" si="130"/>
        <v>26.250783123951802</v>
      </c>
      <c r="K1049" s="2">
        <f t="shared" si="124"/>
        <v>26.043694571508457</v>
      </c>
    </row>
    <row r="1050" spans="1:11" ht="13.5" x14ac:dyDescent="0.25">
      <c r="A1050" s="3">
        <f>TITRES_STAT!B1053</f>
        <v>43535</v>
      </c>
      <c r="B1050" s="6">
        <f>TITRES_STAT!D1053</f>
        <v>25.843399999999999</v>
      </c>
      <c r="C1050" s="2">
        <f t="shared" si="125"/>
        <v>-6.8000000000019156E-3</v>
      </c>
      <c r="D1050" s="2">
        <f t="shared" si="126"/>
        <v>25.843399999999995</v>
      </c>
      <c r="E1050" s="2">
        <f t="shared" si="128"/>
        <v>26.171589999999998</v>
      </c>
      <c r="F1050" s="2">
        <f t="shared" si="129"/>
        <v>26.358414999999997</v>
      </c>
      <c r="G1050" s="2">
        <f t="shared" si="123"/>
        <v>26.34857800000001</v>
      </c>
      <c r="H1050" s="2">
        <f t="shared" si="127"/>
        <v>23.721427000000013</v>
      </c>
      <c r="I1050" s="2">
        <f t="array" ref="I1050">SUMPRODUCT(B1034:B1053, (ROW(B1034:B1053)-ROW(B1034)+1)) / (20*21/2)</f>
        <v>26.005782380952379</v>
      </c>
      <c r="J1050" s="2">
        <f t="shared" si="130"/>
        <v>26.211984731194487</v>
      </c>
      <c r="K1050" s="2">
        <f t="shared" si="124"/>
        <v>26.035839882429695</v>
      </c>
    </row>
    <row r="1051" spans="1:11" ht="13.5" x14ac:dyDescent="0.25">
      <c r="A1051" s="3">
        <f>TITRES_STAT!B1054</f>
        <v>43536</v>
      </c>
      <c r="B1051" s="6">
        <f>TITRES_STAT!D1054</f>
        <v>25.843399999999999</v>
      </c>
      <c r="C1051" s="2">
        <f t="shared" si="125"/>
        <v>0</v>
      </c>
      <c r="D1051" s="2">
        <f t="shared" si="126"/>
        <v>25.844760000000001</v>
      </c>
      <c r="E1051" s="2">
        <f t="shared" si="128"/>
        <v>26.040039999999998</v>
      </c>
      <c r="F1051" s="2">
        <f t="shared" si="129"/>
        <v>26.287549999999992</v>
      </c>
      <c r="G1051" s="2">
        <f t="shared" si="123"/>
        <v>26.363498000000014</v>
      </c>
      <c r="H1051" s="2">
        <f t="shared" si="127"/>
        <v>23.737397000000009</v>
      </c>
      <c r="I1051" s="2">
        <f t="array" ref="I1051">SUMPRODUCT(B1035:B1054, (ROW(B1035:B1054)-ROW(B1035)+1)) / (20*21/2)</f>
        <v>25.977109047619049</v>
      </c>
      <c r="J1051" s="2">
        <f t="shared" si="130"/>
        <v>26.17688142346168</v>
      </c>
      <c r="K1051" s="2">
        <f t="shared" si="124"/>
        <v>26.02829322037363</v>
      </c>
    </row>
    <row r="1052" spans="1:11" ht="13.5" x14ac:dyDescent="0.25">
      <c r="A1052" s="3">
        <f>TITRES_STAT!B1055</f>
        <v>43537</v>
      </c>
      <c r="B1052" s="6">
        <f>TITRES_STAT!D1055</f>
        <v>25.843399999999999</v>
      </c>
      <c r="C1052" s="2">
        <f t="shared" si="125"/>
        <v>0</v>
      </c>
      <c r="D1052" s="2">
        <f t="shared" si="126"/>
        <v>25.844760000000001</v>
      </c>
      <c r="E1052" s="2">
        <f t="shared" si="128"/>
        <v>25.90849</v>
      </c>
      <c r="F1052" s="2">
        <f t="shared" si="129"/>
        <v>26.21600999999999</v>
      </c>
      <c r="G1052" s="2">
        <f t="shared" si="123"/>
        <v>26.378418000000011</v>
      </c>
      <c r="H1052" s="2">
        <f t="shared" si="127"/>
        <v>23.753367000000008</v>
      </c>
      <c r="I1052" s="2">
        <f t="array" ref="I1052">SUMPRODUCT(B1036:B1055, (ROW(B1036:B1055)-ROW(B1036)+1)) / (20*21/2)</f>
        <v>25.951374285714284</v>
      </c>
      <c r="J1052" s="2">
        <f t="shared" si="130"/>
        <v>26.1451212878939</v>
      </c>
      <c r="K1052" s="2">
        <f t="shared" si="124"/>
        <v>26.021042505849174</v>
      </c>
    </row>
    <row r="1053" spans="1:11" ht="13.5" x14ac:dyDescent="0.25">
      <c r="A1053" s="3">
        <f>TITRES_STAT!B1056</f>
        <v>43538</v>
      </c>
      <c r="B1053" s="6">
        <f>TITRES_STAT!D1056</f>
        <v>25.843399999999999</v>
      </c>
      <c r="C1053" s="2">
        <f t="shared" si="125"/>
        <v>0</v>
      </c>
      <c r="D1053" s="2">
        <f t="shared" si="126"/>
        <v>25.844760000000001</v>
      </c>
      <c r="E1053" s="2">
        <f t="shared" si="128"/>
        <v>25.842039999999997</v>
      </c>
      <c r="F1053" s="2">
        <f t="shared" si="129"/>
        <v>26.144469999999991</v>
      </c>
      <c r="G1053" s="2">
        <f t="shared" si="123"/>
        <v>26.379910000000013</v>
      </c>
      <c r="H1053" s="2">
        <f t="shared" si="127"/>
        <v>23.769337</v>
      </c>
      <c r="I1053" s="2">
        <f t="array" ref="I1053">SUMPRODUCT(B1037:B1056, (ROW(B1037:B1056)-ROW(B1037)+1)) / (20*21/2)</f>
        <v>25.932356190476188</v>
      </c>
      <c r="J1053" s="2">
        <f t="shared" si="130"/>
        <v>26.116385927142101</v>
      </c>
      <c r="K1053" s="2">
        <f t="shared" si="124"/>
        <v>26.014076133070773</v>
      </c>
    </row>
    <row r="1054" spans="1:11" ht="13.5" x14ac:dyDescent="0.25">
      <c r="A1054" s="3">
        <f>TITRES_STAT!B1057</f>
        <v>43539</v>
      </c>
      <c r="B1054" s="6">
        <f>TITRES_STAT!D1057</f>
        <v>25.843399999999999</v>
      </c>
      <c r="C1054" s="2">
        <f t="shared" si="125"/>
        <v>0</v>
      </c>
      <c r="D1054" s="2">
        <f t="shared" si="126"/>
        <v>25.843399999999995</v>
      </c>
      <c r="E1054" s="2">
        <f t="shared" si="128"/>
        <v>25.842719999999996</v>
      </c>
      <c r="F1054" s="2">
        <f t="shared" si="129"/>
        <v>26.113614999999989</v>
      </c>
      <c r="G1054" s="2">
        <f t="shared" si="123"/>
        <v>26.381402000000012</v>
      </c>
      <c r="H1054" s="2">
        <f t="shared" si="127"/>
        <v>23.785307</v>
      </c>
      <c r="I1054" s="2">
        <f t="array" ref="I1054">SUMPRODUCT(B1038:B1057, (ROW(B1038:B1057)-ROW(B1038)+1)) / (20*21/2)</f>
        <v>25.91721285714285</v>
      </c>
      <c r="J1054" s="2">
        <f t="shared" si="130"/>
        <v>26.090387267414282</v>
      </c>
      <c r="K1054" s="2">
        <f t="shared" si="124"/>
        <v>26.007382951381725</v>
      </c>
    </row>
    <row r="1055" spans="1:11" ht="13.5" x14ac:dyDescent="0.25">
      <c r="A1055" s="3">
        <f>TITRES_STAT!B1058</f>
        <v>43542</v>
      </c>
      <c r="B1055" s="6">
        <f>TITRES_STAT!D1058</f>
        <v>25.843399999999999</v>
      </c>
      <c r="C1055" s="2">
        <f t="shared" si="125"/>
        <v>0</v>
      </c>
      <c r="D1055" s="2">
        <f t="shared" si="126"/>
        <v>25.843399999999995</v>
      </c>
      <c r="E1055" s="2">
        <f t="shared" si="128"/>
        <v>25.843399999999995</v>
      </c>
      <c r="F1055" s="2">
        <f t="shared" si="129"/>
        <v>26.043089999999989</v>
      </c>
      <c r="G1055" s="2">
        <f t="shared" si="123"/>
        <v>26.382894000000011</v>
      </c>
      <c r="H1055" s="2">
        <f t="shared" si="127"/>
        <v>23.801276999999999</v>
      </c>
      <c r="I1055" s="2">
        <f t="array" ref="I1055">SUMPRODUCT(B1039:B1058, (ROW(B1039:B1058)-ROW(B1039)+1)) / (20*21/2)</f>
        <v>25.902166190476184</v>
      </c>
      <c r="J1055" s="2">
        <f t="shared" si="130"/>
        <v>26.066864670517685</v>
      </c>
      <c r="K1055" s="2">
        <f t="shared" si="124"/>
        <v>26.000952247405973</v>
      </c>
    </row>
    <row r="1056" spans="1:11" ht="13.5" x14ac:dyDescent="0.25">
      <c r="A1056" s="3">
        <f>TITRES_STAT!B1059</f>
        <v>43543</v>
      </c>
      <c r="B1056" s="6">
        <f>TITRES_STAT!D1059</f>
        <v>25.843399999999999</v>
      </c>
      <c r="C1056" s="2">
        <f t="shared" si="125"/>
        <v>0</v>
      </c>
      <c r="D1056" s="2">
        <f t="shared" si="126"/>
        <v>25.843399999999995</v>
      </c>
      <c r="E1056" s="2">
        <f t="shared" si="128"/>
        <v>25.844080000000002</v>
      </c>
      <c r="F1056" s="2">
        <f t="shared" si="129"/>
        <v>26.002404999999989</v>
      </c>
      <c r="G1056" s="2">
        <f t="shared" si="123"/>
        <v>26.384386000000003</v>
      </c>
      <c r="H1056" s="2">
        <f t="shared" si="127"/>
        <v>23.817246999999998</v>
      </c>
      <c r="I1056" s="2">
        <f t="array" ref="I1056">SUMPRODUCT(B1040:B1059, (ROW(B1040:B1059)-ROW(B1040)+1)) / (20*21/2)</f>
        <v>25.886925714285713</v>
      </c>
      <c r="J1056" s="2">
        <f t="shared" si="130"/>
        <v>26.045582320944572</v>
      </c>
      <c r="K1056" s="2">
        <f t="shared" si="124"/>
        <v>25.994773727899858</v>
      </c>
    </row>
    <row r="1057" spans="1:11" ht="13.5" x14ac:dyDescent="0.25">
      <c r="A1057" s="3">
        <f>TITRES_STAT!B1060</f>
        <v>43545</v>
      </c>
      <c r="B1057" s="6">
        <f>TITRES_STAT!D1060</f>
        <v>25.843399999999999</v>
      </c>
      <c r="C1057" s="2">
        <f t="shared" si="125"/>
        <v>0</v>
      </c>
      <c r="D1057" s="2">
        <f t="shared" si="126"/>
        <v>25.843399999999995</v>
      </c>
      <c r="E1057" s="2">
        <f t="shared" si="128"/>
        <v>25.844080000000002</v>
      </c>
      <c r="F1057" s="2">
        <f t="shared" si="129"/>
        <v>26.001389999999986</v>
      </c>
      <c r="G1057" s="2">
        <f t="shared" si="123"/>
        <v>26.385878000000002</v>
      </c>
      <c r="H1057" s="2">
        <f t="shared" si="127"/>
        <v>23.833216999999994</v>
      </c>
      <c r="I1057" s="2">
        <f t="array" ref="I1057">SUMPRODUCT(B1041:B1060, (ROW(B1041:B1060)-ROW(B1041)+1)) / (20*21/2)</f>
        <v>25.871491428571424</v>
      </c>
      <c r="J1057" s="2">
        <f t="shared" si="130"/>
        <v>26.026326861806993</v>
      </c>
      <c r="K1057" s="2">
        <f t="shared" si="124"/>
        <v>25.988837503276333</v>
      </c>
    </row>
    <row r="1058" spans="1:11" ht="13.5" x14ac:dyDescent="0.25">
      <c r="A1058" s="3">
        <f>TITRES_STAT!B1061</f>
        <v>43546</v>
      </c>
      <c r="B1058" s="6">
        <f>TITRES_STAT!D1061</f>
        <v>25.843399999999999</v>
      </c>
      <c r="C1058" s="2">
        <f t="shared" si="125"/>
        <v>0</v>
      </c>
      <c r="D1058" s="2">
        <f t="shared" si="126"/>
        <v>25.843399999999995</v>
      </c>
      <c r="E1058" s="2">
        <f t="shared" si="128"/>
        <v>25.844080000000002</v>
      </c>
      <c r="F1058" s="2">
        <f t="shared" si="129"/>
        <v>26.003424999999986</v>
      </c>
      <c r="G1058" s="2">
        <f t="shared" si="123"/>
        <v>26.387370000000001</v>
      </c>
      <c r="H1058" s="2">
        <f t="shared" si="127"/>
        <v>23.849186999999993</v>
      </c>
      <c r="I1058" s="2">
        <f t="array" ref="I1058">SUMPRODUCT(B1042:B1061, (ROW(B1042:B1061)-ROW(B1042)+1)) / (20*21/2)</f>
        <v>25.855863333333332</v>
      </c>
      <c r="J1058" s="2">
        <f t="shared" si="130"/>
        <v>26.008905255920613</v>
      </c>
      <c r="K1058" s="2">
        <f t="shared" si="124"/>
        <v>25.9831340717753</v>
      </c>
    </row>
    <row r="1059" spans="1:11" ht="13.5" x14ac:dyDescent="0.25">
      <c r="A1059" s="3">
        <f>TITRES_STAT!B1062</f>
        <v>43549</v>
      </c>
      <c r="B1059" s="6">
        <f>TITRES_STAT!D1062</f>
        <v>25.843399999999999</v>
      </c>
      <c r="C1059" s="2">
        <f t="shared" si="125"/>
        <v>0</v>
      </c>
      <c r="D1059" s="2">
        <f t="shared" si="126"/>
        <v>25.843399999999995</v>
      </c>
      <c r="E1059" s="2">
        <f t="shared" si="128"/>
        <v>25.843399999999995</v>
      </c>
      <c r="F1059" s="2">
        <f t="shared" si="129"/>
        <v>26.005459999999989</v>
      </c>
      <c r="G1059" s="2">
        <f t="shared" si="123"/>
        <v>26.375299999999996</v>
      </c>
      <c r="H1059" s="2">
        <f t="shared" si="127"/>
        <v>23.865156999999986</v>
      </c>
      <c r="I1059" s="2">
        <f t="array" ref="I1059">SUMPRODUCT(B1043:B1062, (ROW(B1043:B1062)-ROW(B1043)+1)) / (20*21/2)</f>
        <v>25.846499523809516</v>
      </c>
      <c r="J1059" s="2">
        <f t="shared" si="130"/>
        <v>25.99314285059484</v>
      </c>
      <c r="K1059" s="2">
        <f t="shared" si="124"/>
        <v>25.977654304254699</v>
      </c>
    </row>
    <row r="1060" spans="1:11" ht="13.5" x14ac:dyDescent="0.25">
      <c r="A1060" s="3">
        <f>TITRES_STAT!B1063</f>
        <v>43550</v>
      </c>
      <c r="B1060" s="6">
        <f>TITRES_STAT!D1063</f>
        <v>25.843399999999999</v>
      </c>
      <c r="C1060" s="2">
        <f t="shared" si="125"/>
        <v>0</v>
      </c>
      <c r="D1060" s="2">
        <f t="shared" si="126"/>
        <v>25.843399999999995</v>
      </c>
      <c r="E1060" s="2">
        <f t="shared" si="128"/>
        <v>25.843399999999995</v>
      </c>
      <c r="F1060" s="2">
        <f t="shared" si="129"/>
        <v>26.007494999999988</v>
      </c>
      <c r="G1060" s="2">
        <f t="shared" si="123"/>
        <v>26.363229999999994</v>
      </c>
      <c r="H1060" s="2">
        <f t="shared" si="127"/>
        <v>23.881126999999982</v>
      </c>
      <c r="I1060" s="2">
        <f t="array" ref="I1060">SUMPRODUCT(B1044:B1063, (ROW(B1044:B1063)-ROW(B1044)+1)) / (20*21/2)</f>
        <v>25.843399999999999</v>
      </c>
      <c r="J1060" s="2">
        <f t="shared" si="130"/>
        <v>25.978881626728665</v>
      </c>
      <c r="K1060" s="2">
        <f t="shared" si="124"/>
        <v>25.972389429578044</v>
      </c>
    </row>
    <row r="1061" spans="1:11" ht="13.5" x14ac:dyDescent="0.25">
      <c r="A1061" s="3">
        <f>TITRES_STAT!B1064</f>
        <v>43551</v>
      </c>
      <c r="B1061" s="6">
        <f>TITRES_STAT!D1064</f>
        <v>25.843399999999999</v>
      </c>
      <c r="C1061" s="2">
        <f t="shared" si="125"/>
        <v>0</v>
      </c>
      <c r="D1061" s="2">
        <f t="shared" si="126"/>
        <v>25.843399999999995</v>
      </c>
      <c r="E1061" s="2">
        <f t="shared" si="128"/>
        <v>25.843399999999995</v>
      </c>
      <c r="F1061" s="2">
        <f t="shared" si="129"/>
        <v>25.941719999999986</v>
      </c>
      <c r="G1061" s="2">
        <f t="shared" si="123"/>
        <v>26.351159999999989</v>
      </c>
      <c r="H1061" s="2">
        <f t="shared" si="127"/>
        <v>23.897096999999984</v>
      </c>
      <c r="I1061" s="2">
        <f t="array" ref="I1061">SUMPRODUCT(B1045:B1064, (ROW(B1045:B1064)-ROW(B1045)+1)) / (20*21/2)</f>
        <v>25.843464761904762</v>
      </c>
      <c r="J1061" s="2">
        <f t="shared" si="130"/>
        <v>25.965978614659267</v>
      </c>
      <c r="K1061" s="2">
        <f t="shared" si="124"/>
        <v>25.967331020574985</v>
      </c>
    </row>
    <row r="1062" spans="1:11" ht="13.5" x14ac:dyDescent="0.25">
      <c r="A1062" s="3">
        <f>TITRES_STAT!B1065</f>
        <v>43552</v>
      </c>
      <c r="B1062" s="6">
        <f>TITRES_STAT!D1065</f>
        <v>25.843399999999999</v>
      </c>
      <c r="C1062" s="2">
        <f t="shared" si="125"/>
        <v>0</v>
      </c>
      <c r="D1062" s="2">
        <f t="shared" si="126"/>
        <v>25.843399999999995</v>
      </c>
      <c r="E1062" s="2">
        <f t="shared" si="128"/>
        <v>25.843399999999995</v>
      </c>
      <c r="F1062" s="2">
        <f t="shared" si="129"/>
        <v>25.875944999999991</v>
      </c>
      <c r="G1062" s="2">
        <f t="shared" si="123"/>
        <v>26.339089999999988</v>
      </c>
      <c r="H1062" s="2">
        <f t="shared" si="127"/>
        <v>23.913066999999984</v>
      </c>
      <c r="I1062" s="2">
        <f t="array" ref="I1062">SUMPRODUCT(B1046:B1065, (ROW(B1046:B1065)-ROW(B1046)+1)) / (20*21/2)</f>
        <v>25.843497142857139</v>
      </c>
      <c r="J1062" s="2">
        <f t="shared" si="130"/>
        <v>25.954304460882195</v>
      </c>
      <c r="K1062" s="2">
        <f t="shared" si="124"/>
        <v>25.962470980552435</v>
      </c>
    </row>
    <row r="1063" spans="1:11" ht="13.5" x14ac:dyDescent="0.25">
      <c r="A1063" s="3">
        <f>TITRES_STAT!B1066</f>
        <v>43553</v>
      </c>
      <c r="B1063" s="6">
        <f>TITRES_STAT!D1066</f>
        <v>25.843399999999999</v>
      </c>
      <c r="C1063" s="2">
        <f t="shared" si="125"/>
        <v>0</v>
      </c>
      <c r="D1063" s="2">
        <f t="shared" si="126"/>
        <v>25.843399999999995</v>
      </c>
      <c r="E1063" s="2">
        <f t="shared" si="128"/>
        <v>25.843399999999995</v>
      </c>
      <c r="F1063" s="2">
        <f t="shared" si="129"/>
        <v>25.842719999999986</v>
      </c>
      <c r="G1063" s="2">
        <f t="shared" si="123"/>
        <v>26.32701999999999</v>
      </c>
      <c r="H1063" s="2">
        <f t="shared" si="127"/>
        <v>23.92903699999998</v>
      </c>
      <c r="I1063" s="2">
        <f t="array" ref="I1063">SUMPRODUCT(B1047:B1066, (ROW(B1047:B1066)-ROW(B1047)+1)) / (20*21/2)</f>
        <v>25.843497142857139</v>
      </c>
      <c r="J1063" s="2">
        <f t="shared" si="130"/>
        <v>25.943742131274369</v>
      </c>
      <c r="K1063" s="2">
        <f t="shared" si="124"/>
        <v>25.957801530334692</v>
      </c>
    </row>
    <row r="1064" spans="1:11" ht="13.5" x14ac:dyDescent="0.25">
      <c r="A1064" s="3">
        <f>TITRES_STAT!B1067</f>
        <v>43556</v>
      </c>
      <c r="B1064" s="6">
        <f>TITRES_STAT!D1067</f>
        <v>25.843399999999999</v>
      </c>
      <c r="C1064" s="2">
        <f t="shared" si="125"/>
        <v>0</v>
      </c>
      <c r="D1064" s="2">
        <f t="shared" si="126"/>
        <v>25.843399999999995</v>
      </c>
      <c r="E1064" s="2">
        <f t="shared" si="128"/>
        <v>25.843399999999995</v>
      </c>
      <c r="F1064" s="2">
        <f t="shared" si="129"/>
        <v>25.843059999999987</v>
      </c>
      <c r="G1064" s="2">
        <f t="shared" si="123"/>
        <v>26.314949999999989</v>
      </c>
      <c r="H1064" s="2">
        <f t="shared" si="127"/>
        <v>23.948058499999973</v>
      </c>
      <c r="I1064" s="2">
        <f t="array" ref="I1064">SUMPRODUCT(B1048:B1067, (ROW(B1048:B1067)-ROW(B1048)+1)) / (20*21/2)</f>
        <v>25.843464761904762</v>
      </c>
      <c r="J1064" s="2">
        <f t="shared" si="130"/>
        <v>25.934185737819668</v>
      </c>
      <c r="K1064" s="2">
        <f t="shared" si="124"/>
        <v>25.953315195811761</v>
      </c>
    </row>
    <row r="1065" spans="1:11" ht="13.5" x14ac:dyDescent="0.25">
      <c r="A1065" s="3">
        <f>TITRES_STAT!B1068</f>
        <v>43557</v>
      </c>
      <c r="B1065" s="6">
        <f>TITRES_STAT!D1068</f>
        <v>25.843399999999999</v>
      </c>
      <c r="C1065" s="2">
        <f t="shared" si="125"/>
        <v>0</v>
      </c>
      <c r="D1065" s="2">
        <f t="shared" si="126"/>
        <v>25.843399999999995</v>
      </c>
      <c r="E1065" s="2">
        <f t="shared" si="128"/>
        <v>25.843399999999995</v>
      </c>
      <c r="F1065" s="2">
        <f t="shared" si="129"/>
        <v>25.843399999999985</v>
      </c>
      <c r="G1065" s="2">
        <f t="shared" si="123"/>
        <v>26.302879999999988</v>
      </c>
      <c r="H1065" s="2">
        <f t="shared" si="127"/>
        <v>23.967079999999974</v>
      </c>
      <c r="I1065" s="2">
        <f t="array" ref="I1065">SUMPRODUCT(B1049:B1068, (ROW(B1049:B1068)-ROW(B1049)+1)) / (20*21/2)</f>
        <v>25.843432380952375</v>
      </c>
      <c r="J1065" s="2">
        <f t="shared" si="130"/>
        <v>25.925539477074938</v>
      </c>
      <c r="K1065" s="2">
        <f t="shared" si="124"/>
        <v>25.949004795976006</v>
      </c>
    </row>
    <row r="1066" spans="1:11" ht="13.5" x14ac:dyDescent="0.25">
      <c r="A1066" s="3">
        <f>TITRES_STAT!B1069</f>
        <v>43558</v>
      </c>
      <c r="B1066" s="6">
        <f>TITRES_STAT!D1069</f>
        <v>25.843399999999999</v>
      </c>
      <c r="C1066" s="2">
        <f t="shared" si="125"/>
        <v>0</v>
      </c>
      <c r="D1066" s="2">
        <f t="shared" si="126"/>
        <v>25.843399999999995</v>
      </c>
      <c r="E1066" s="2">
        <f t="shared" si="128"/>
        <v>25.843399999999995</v>
      </c>
      <c r="F1066" s="2">
        <f t="shared" si="129"/>
        <v>25.84373999999999</v>
      </c>
      <c r="G1066" s="2">
        <f t="shared" si="123"/>
        <v>26.290809999999983</v>
      </c>
      <c r="H1066" s="2">
        <f t="shared" si="127"/>
        <v>23.986101499999972</v>
      </c>
      <c r="I1066" s="2">
        <f t="array" ref="I1066">SUMPRODUCT(B1050:B1069, (ROW(B1050:B1069)-ROW(B1050)+1)) / (20*21/2)</f>
        <v>25.843399999999999</v>
      </c>
      <c r="J1066" s="2">
        <f t="shared" si="130"/>
        <v>25.917716669734467</v>
      </c>
      <c r="K1066" s="2">
        <f t="shared" si="124"/>
        <v>25.944863431427926</v>
      </c>
    </row>
    <row r="1067" spans="1:11" ht="13.5" x14ac:dyDescent="0.25">
      <c r="A1067" s="3">
        <f>TITRES_STAT!B1070</f>
        <v>43559</v>
      </c>
      <c r="B1067" s="6">
        <f>TITRES_STAT!D1070</f>
        <v>25.843399999999999</v>
      </c>
      <c r="C1067" s="2">
        <f t="shared" si="125"/>
        <v>0</v>
      </c>
      <c r="D1067" s="2">
        <f t="shared" si="126"/>
        <v>25.843399999999995</v>
      </c>
      <c r="E1067" s="2">
        <f t="shared" si="128"/>
        <v>25.843399999999995</v>
      </c>
      <c r="F1067" s="2">
        <f t="shared" si="129"/>
        <v>25.84373999999999</v>
      </c>
      <c r="G1067" s="2">
        <f t="shared" si="123"/>
        <v>26.278739999999985</v>
      </c>
      <c r="H1067" s="2">
        <f t="shared" si="127"/>
        <v>24.005122999999966</v>
      </c>
      <c r="I1067" s="2">
        <f t="array" ref="I1067">SUMPRODUCT(B1051:B1070, (ROW(B1051:B1070)-ROW(B1051)+1)) / (20*21/2)</f>
        <v>25.843399999999999</v>
      </c>
      <c r="J1067" s="2">
        <f t="shared" si="130"/>
        <v>25.910638891664519</v>
      </c>
      <c r="K1067" s="2">
        <f t="shared" si="124"/>
        <v>25.940884473332712</v>
      </c>
    </row>
    <row r="1068" spans="1:11" ht="13.5" x14ac:dyDescent="0.25">
      <c r="A1068" s="3">
        <f>TITRES_STAT!B1071</f>
        <v>43560</v>
      </c>
      <c r="B1068" s="6">
        <f>TITRES_STAT!D1071</f>
        <v>25.843399999999999</v>
      </c>
      <c r="C1068" s="2">
        <f t="shared" si="125"/>
        <v>0</v>
      </c>
      <c r="D1068" s="2">
        <f t="shared" si="126"/>
        <v>25.843399999999995</v>
      </c>
      <c r="E1068" s="2">
        <f t="shared" si="128"/>
        <v>25.843399999999995</v>
      </c>
      <c r="F1068" s="2">
        <f t="shared" si="129"/>
        <v>25.84373999999999</v>
      </c>
      <c r="G1068" s="2">
        <f t="shared" si="123"/>
        <v>26.266669999999987</v>
      </c>
      <c r="H1068" s="2">
        <f t="shared" si="127"/>
        <v>24.024144499999966</v>
      </c>
      <c r="I1068" s="2">
        <f t="array" ref="I1068">SUMPRODUCT(B1052:B1071, (ROW(B1052:B1071)-ROW(B1052)+1)) / (20*21/2)</f>
        <v>25.843399999999999</v>
      </c>
      <c r="J1068" s="2">
        <f t="shared" si="130"/>
        <v>25.904235187696472</v>
      </c>
      <c r="K1068" s="2">
        <f t="shared" si="124"/>
        <v>25.937061552809862</v>
      </c>
    </row>
    <row r="1069" spans="1:11" ht="13.5" x14ac:dyDescent="0.25">
      <c r="A1069" s="3">
        <f>TITRES_STAT!B1072</f>
        <v>43563</v>
      </c>
      <c r="B1069" s="6">
        <f>TITRES_STAT!D1072</f>
        <v>25.843399999999999</v>
      </c>
      <c r="C1069" s="2">
        <f t="shared" si="125"/>
        <v>0</v>
      </c>
      <c r="D1069" s="2">
        <f t="shared" si="126"/>
        <v>25.843399999999995</v>
      </c>
      <c r="E1069" s="2">
        <f t="shared" si="128"/>
        <v>25.843399999999995</v>
      </c>
      <c r="F1069" s="2">
        <f t="shared" si="129"/>
        <v>25.843399999999985</v>
      </c>
      <c r="G1069" s="2">
        <f t="shared" si="123"/>
        <v>26.254599999999986</v>
      </c>
      <c r="H1069" s="2">
        <f t="shared" si="127"/>
        <v>24.043165999999964</v>
      </c>
      <c r="I1069" s="2">
        <f t="array" ref="I1069">SUMPRODUCT(B1053:B1072, (ROW(B1053:B1072)-ROW(B1053)+1)) / (20*21/2)</f>
        <v>25.843399999999999</v>
      </c>
      <c r="J1069" s="2">
        <f t="shared" si="130"/>
        <v>25.898441360296808</v>
      </c>
      <c r="K1069" s="2">
        <f t="shared" si="124"/>
        <v>25.933388550738886</v>
      </c>
    </row>
    <row r="1070" spans="1:11" ht="13.5" x14ac:dyDescent="0.25">
      <c r="A1070" s="3">
        <f>TITRES_STAT!B1073</f>
        <v>43565</v>
      </c>
      <c r="B1070" s="6">
        <f>TITRES_STAT!D1073</f>
        <v>25.843399999999999</v>
      </c>
      <c r="C1070" s="2">
        <f t="shared" si="125"/>
        <v>0</v>
      </c>
      <c r="D1070" s="2">
        <f t="shared" si="126"/>
        <v>25.843399999999995</v>
      </c>
      <c r="E1070" s="2">
        <f t="shared" si="128"/>
        <v>25.843399999999995</v>
      </c>
      <c r="F1070" s="2">
        <f t="shared" si="129"/>
        <v>25.843399999999985</v>
      </c>
      <c r="G1070" s="2">
        <f t="shared" si="123"/>
        <v>26.242529999999988</v>
      </c>
      <c r="H1070" s="2">
        <f t="shared" si="127"/>
        <v>24.062187499999958</v>
      </c>
      <c r="I1070" s="2">
        <f t="array" ref="I1070">SUMPRODUCT(B1054:B1073, (ROW(B1054:B1073)-ROW(B1054)+1)) / (20*21/2)</f>
        <v>25.843399999999999</v>
      </c>
      <c r="J1070" s="2">
        <f t="shared" si="130"/>
        <v>25.893199325982827</v>
      </c>
      <c r="K1070" s="2">
        <f t="shared" si="124"/>
        <v>25.929859587964813</v>
      </c>
    </row>
    <row r="1071" spans="1:11" ht="13.5" x14ac:dyDescent="0.25">
      <c r="A1071" s="3">
        <f>TITRES_STAT!B1074</f>
        <v>43566</v>
      </c>
      <c r="B1071" s="6">
        <f>TITRES_STAT!D1074</f>
        <v>25.843399999999999</v>
      </c>
      <c r="C1071" s="2">
        <f t="shared" si="125"/>
        <v>0</v>
      </c>
      <c r="D1071" s="2">
        <f t="shared" si="126"/>
        <v>25.843399999999995</v>
      </c>
      <c r="E1071" s="2">
        <f t="shared" si="128"/>
        <v>25.843399999999995</v>
      </c>
      <c r="F1071" s="2">
        <f t="shared" si="129"/>
        <v>25.843399999999985</v>
      </c>
      <c r="G1071" s="2">
        <f t="shared" si="123"/>
        <v>26.23045999999999</v>
      </c>
      <c r="H1071" s="2">
        <f t="shared" si="127"/>
        <v>24.081208999999962</v>
      </c>
      <c r="I1071" s="2">
        <f t="array" ref="I1071">SUMPRODUCT(B1055:B1074, (ROW(B1055:B1074)-ROW(B1055)+1)) / (20*21/2)</f>
        <v>25.843399999999999</v>
      </c>
      <c r="J1071" s="2">
        <f t="shared" si="130"/>
        <v>25.888456533032084</v>
      </c>
      <c r="K1071" s="2">
        <f t="shared" si="124"/>
        <v>25.926469015887761</v>
      </c>
    </row>
    <row r="1072" spans="1:11" ht="13.5" x14ac:dyDescent="0.25">
      <c r="A1072" s="3">
        <f>TITRES_STAT!B1075</f>
        <v>43567</v>
      </c>
      <c r="B1072" s="6">
        <f>TITRES_STAT!D1075</f>
        <v>25.843399999999999</v>
      </c>
      <c r="C1072" s="2">
        <f t="shared" si="125"/>
        <v>0</v>
      </c>
      <c r="D1072" s="2">
        <f t="shared" si="126"/>
        <v>25.843399999999995</v>
      </c>
      <c r="E1072" s="2">
        <f t="shared" si="128"/>
        <v>25.843399999999995</v>
      </c>
      <c r="F1072" s="2">
        <f t="shared" si="129"/>
        <v>25.843399999999985</v>
      </c>
      <c r="G1072" s="2">
        <f t="shared" si="123"/>
        <v>26.218389999999985</v>
      </c>
      <c r="H1072" s="2">
        <f t="shared" si="127"/>
        <v>24.100230499999963</v>
      </c>
      <c r="I1072" s="2">
        <f t="array" ref="I1072">SUMPRODUCT(B1056:B1075, (ROW(B1056:B1075)-ROW(B1056)+1)) / (20*21/2)</f>
        <v>25.843399999999999</v>
      </c>
      <c r="J1072" s="2">
        <f t="shared" si="130"/>
        <v>25.884165434648075</v>
      </c>
      <c r="K1072" s="2">
        <f t="shared" si="124"/>
        <v>25.923211407421576</v>
      </c>
    </row>
    <row r="1073" spans="1:11" ht="13.5" x14ac:dyDescent="0.25">
      <c r="A1073" s="3">
        <f>TITRES_STAT!B1076</f>
        <v>43570</v>
      </c>
      <c r="B1073" s="6">
        <f>TITRES_STAT!D1076</f>
        <v>25.843399999999999</v>
      </c>
      <c r="C1073" s="2">
        <f t="shared" si="125"/>
        <v>0</v>
      </c>
      <c r="D1073" s="2">
        <f t="shared" si="126"/>
        <v>25.843399999999995</v>
      </c>
      <c r="E1073" s="2">
        <f t="shared" si="128"/>
        <v>25.843399999999995</v>
      </c>
      <c r="F1073" s="2">
        <f t="shared" si="129"/>
        <v>25.843399999999985</v>
      </c>
      <c r="G1073" s="2">
        <f t="shared" si="123"/>
        <v>26.206319999999987</v>
      </c>
      <c r="H1073" s="2">
        <f t="shared" si="127"/>
        <v>24.11925199999996</v>
      </c>
      <c r="I1073" s="2">
        <f t="array" ref="I1073">SUMPRODUCT(B1057:B1076, (ROW(B1057:B1076)-ROW(B1057)+1)) / (20*21/2)</f>
        <v>25.843399999999999</v>
      </c>
      <c r="J1073" s="2">
        <f t="shared" si="130"/>
        <v>25.880283012300641</v>
      </c>
      <c r="K1073" s="2">
        <f t="shared" si="124"/>
        <v>25.920081548307003</v>
      </c>
    </row>
    <row r="1074" spans="1:11" ht="13.5" x14ac:dyDescent="0.25">
      <c r="A1074" s="3">
        <f>TITRES_STAT!B1077</f>
        <v>43571</v>
      </c>
      <c r="B1074" s="6">
        <f>TITRES_STAT!D1077</f>
        <v>25.843399999999999</v>
      </c>
      <c r="C1074" s="2">
        <f t="shared" si="125"/>
        <v>0</v>
      </c>
      <c r="D1074" s="2">
        <f t="shared" si="126"/>
        <v>25.843399999999995</v>
      </c>
      <c r="E1074" s="2">
        <f t="shared" si="128"/>
        <v>25.843399999999995</v>
      </c>
      <c r="F1074" s="2">
        <f t="shared" si="129"/>
        <v>25.843399999999985</v>
      </c>
      <c r="G1074" s="2">
        <f t="shared" ref="G1074:G1137" si="131">AVERAGE(B1025:B1074)</f>
        <v>26.19424999999999</v>
      </c>
      <c r="H1074" s="2">
        <f t="shared" si="127"/>
        <v>24.138273499999965</v>
      </c>
      <c r="I1074" s="2">
        <f t="array" ref="I1074">SUMPRODUCT(B1058:B1077, (ROW(B1058:B1077)-ROW(B1058)+1)) / (20*21/2)</f>
        <v>25.843399999999999</v>
      </c>
      <c r="J1074" s="2">
        <f t="shared" si="130"/>
        <v>25.876770344462486</v>
      </c>
      <c r="K1074" s="2">
        <f t="shared" si="124"/>
        <v>25.917074428765552</v>
      </c>
    </row>
    <row r="1075" spans="1:11" ht="13.5" x14ac:dyDescent="0.25">
      <c r="A1075" s="3">
        <f>TITRES_STAT!B1078</f>
        <v>43572</v>
      </c>
      <c r="B1075" s="6">
        <f>TITRES_STAT!D1078</f>
        <v>25.843399999999999</v>
      </c>
      <c r="C1075" s="2">
        <f t="shared" si="125"/>
        <v>0</v>
      </c>
      <c r="D1075" s="2">
        <f t="shared" si="126"/>
        <v>25.843399999999995</v>
      </c>
      <c r="E1075" s="2">
        <f t="shared" si="128"/>
        <v>25.843399999999995</v>
      </c>
      <c r="F1075" s="2">
        <f t="shared" si="129"/>
        <v>25.843399999999985</v>
      </c>
      <c r="G1075" s="2">
        <f t="shared" si="131"/>
        <v>26.182179999999988</v>
      </c>
      <c r="H1075" s="2">
        <f t="shared" si="127"/>
        <v>24.157294999999962</v>
      </c>
      <c r="I1075" s="2">
        <f t="array" ref="I1075">SUMPRODUCT(B1059:B1078, (ROW(B1059:B1078)-ROW(B1059)+1)) / (20*21/2)</f>
        <v>25.843399999999999</v>
      </c>
      <c r="J1075" s="2">
        <f t="shared" si="130"/>
        <v>25.873592216418441</v>
      </c>
      <c r="K1075" s="2">
        <f t="shared" ref="K1075:K1138" si="132">$K$4*B1075+(1-$K$4)*K1074</f>
        <v>25.91418523548063</v>
      </c>
    </row>
    <row r="1076" spans="1:11" ht="13.5" x14ac:dyDescent="0.25">
      <c r="A1076" s="3">
        <f>TITRES_STAT!B1079</f>
        <v>43573</v>
      </c>
      <c r="B1076" s="6">
        <f>TITRES_STAT!D1079</f>
        <v>25.843399999999999</v>
      </c>
      <c r="C1076" s="2">
        <f t="shared" si="125"/>
        <v>0</v>
      </c>
      <c r="D1076" s="2">
        <f t="shared" si="126"/>
        <v>25.843399999999995</v>
      </c>
      <c r="E1076" s="2">
        <f t="shared" si="128"/>
        <v>25.843399999999995</v>
      </c>
      <c r="F1076" s="2">
        <f t="shared" si="129"/>
        <v>25.843399999999985</v>
      </c>
      <c r="G1076" s="2">
        <f t="shared" si="131"/>
        <v>26.170109999999987</v>
      </c>
      <c r="H1076" s="2">
        <f t="shared" si="127"/>
        <v>24.176316499999963</v>
      </c>
      <c r="I1076" s="2">
        <f t="array" ref="I1076">SUMPRODUCT(B1060:B1079, (ROW(B1060:B1079)-ROW(B1060)+1)) / (20*21/2)</f>
        <v>25.843399999999999</v>
      </c>
      <c r="J1076" s="2">
        <f t="shared" si="130"/>
        <v>25.870716767235734</v>
      </c>
      <c r="K1076" s="2">
        <f t="shared" si="132"/>
        <v>25.911409343893155</v>
      </c>
    </row>
    <row r="1077" spans="1:11" ht="13.5" x14ac:dyDescent="0.25">
      <c r="A1077" s="3">
        <f>TITRES_STAT!B1080</f>
        <v>43574</v>
      </c>
      <c r="B1077" s="6">
        <f>TITRES_STAT!D1080</f>
        <v>25.843399999999999</v>
      </c>
      <c r="C1077" s="2">
        <f t="shared" si="125"/>
        <v>0</v>
      </c>
      <c r="D1077" s="2">
        <f t="shared" si="126"/>
        <v>25.843399999999995</v>
      </c>
      <c r="E1077" s="2">
        <f t="shared" si="128"/>
        <v>25.843399999999995</v>
      </c>
      <c r="F1077" s="2">
        <f t="shared" si="129"/>
        <v>25.843399999999985</v>
      </c>
      <c r="G1077" s="2">
        <f t="shared" si="131"/>
        <v>26.158039999999986</v>
      </c>
      <c r="H1077" s="2">
        <f t="shared" si="127"/>
        <v>24.195337999999964</v>
      </c>
      <c r="I1077" s="2">
        <f t="array" ref="I1077">SUMPRODUCT(B1061:B1080, (ROW(B1061:B1080)-ROW(B1061)+1)) / (20*21/2)</f>
        <v>25.843399999999999</v>
      </c>
      <c r="J1077" s="2">
        <f t="shared" si="130"/>
        <v>25.868115170356141</v>
      </c>
      <c r="K1077" s="2">
        <f t="shared" si="132"/>
        <v>25.908742310799305</v>
      </c>
    </row>
    <row r="1078" spans="1:11" ht="13.5" x14ac:dyDescent="0.25">
      <c r="A1078" s="3">
        <f>TITRES_STAT!B1081</f>
        <v>43577</v>
      </c>
      <c r="B1078" s="6">
        <f>TITRES_STAT!D1081</f>
        <v>25.843399999999999</v>
      </c>
      <c r="C1078" s="2">
        <f t="shared" si="125"/>
        <v>0</v>
      </c>
      <c r="D1078" s="2">
        <f t="shared" si="126"/>
        <v>25.843399999999995</v>
      </c>
      <c r="E1078" s="2">
        <f t="shared" si="128"/>
        <v>25.843399999999995</v>
      </c>
      <c r="F1078" s="2">
        <f t="shared" si="129"/>
        <v>25.843399999999985</v>
      </c>
      <c r="G1078" s="2">
        <f t="shared" si="131"/>
        <v>26.130101999999983</v>
      </c>
      <c r="H1078" s="2">
        <f t="shared" si="127"/>
        <v>24.214359499999965</v>
      </c>
      <c r="I1078" s="2">
        <f t="array" ref="I1078">SUMPRODUCT(B1062:B1081, (ROW(B1062:B1081)-ROW(B1062)+1)) / (20*21/2)</f>
        <v>25.843399999999999</v>
      </c>
      <c r="J1078" s="2">
        <f t="shared" si="130"/>
        <v>25.86576134460794</v>
      </c>
      <c r="K1078" s="2">
        <f t="shared" si="132"/>
        <v>25.906179867238549</v>
      </c>
    </row>
    <row r="1079" spans="1:11" ht="13.5" x14ac:dyDescent="0.25">
      <c r="A1079" s="3">
        <f>TITRES_STAT!B1082</f>
        <v>43578</v>
      </c>
      <c r="B1079" s="6">
        <f>TITRES_STAT!D1082</f>
        <v>25.843399999999999</v>
      </c>
      <c r="C1079" s="2">
        <f t="shared" si="125"/>
        <v>0</v>
      </c>
      <c r="D1079" s="2">
        <f t="shared" si="126"/>
        <v>25.843399999999995</v>
      </c>
      <c r="E1079" s="2">
        <f t="shared" si="128"/>
        <v>25.843399999999995</v>
      </c>
      <c r="F1079" s="2">
        <f t="shared" si="129"/>
        <v>25.843399999999985</v>
      </c>
      <c r="G1079" s="2">
        <f t="shared" si="131"/>
        <v>26.077751999999986</v>
      </c>
      <c r="H1079" s="2">
        <f t="shared" si="127"/>
        <v>24.233380999999962</v>
      </c>
      <c r="I1079" s="2">
        <f t="array" ref="I1079">SUMPRODUCT(B1063:B1082, (ROW(B1063:B1082)-ROW(B1063)+1)) / (20*21/2)</f>
        <v>25.900876190476186</v>
      </c>
      <c r="J1079" s="2">
        <f t="shared" si="130"/>
        <v>25.863631692740519</v>
      </c>
      <c r="K1079" s="2">
        <f t="shared" si="132"/>
        <v>25.903717911660568</v>
      </c>
    </row>
    <row r="1080" spans="1:11" ht="13.5" x14ac:dyDescent="0.25">
      <c r="A1080" s="3">
        <f>TITRES_STAT!B1083</f>
        <v>43579</v>
      </c>
      <c r="B1080" s="6">
        <f>TITRES_STAT!D1083</f>
        <v>25.843399999999999</v>
      </c>
      <c r="C1080" s="2">
        <f t="shared" si="125"/>
        <v>0</v>
      </c>
      <c r="D1080" s="2">
        <f t="shared" si="126"/>
        <v>25.843399999999995</v>
      </c>
      <c r="E1080" s="2">
        <f t="shared" si="128"/>
        <v>25.843399999999995</v>
      </c>
      <c r="F1080" s="2">
        <f t="shared" si="129"/>
        <v>25.843399999999985</v>
      </c>
      <c r="G1080" s="2">
        <f t="shared" si="131"/>
        <v>26.049405999999987</v>
      </c>
      <c r="H1080" s="2">
        <f t="shared" si="127"/>
        <v>24.252402499999963</v>
      </c>
      <c r="I1080" s="2">
        <f t="array" ref="I1080">SUMPRODUCT(B1064:B1083, (ROW(B1064:B1083)-ROW(B1064)+1)) / (20*21/2)</f>
        <v>25.95850714285714</v>
      </c>
      <c r="J1080" s="2">
        <f t="shared" si="130"/>
        <v>25.861704864860471</v>
      </c>
      <c r="K1080" s="2">
        <f t="shared" si="132"/>
        <v>25.901352503360155</v>
      </c>
    </row>
    <row r="1081" spans="1:11" ht="13.5" x14ac:dyDescent="0.25">
      <c r="A1081" s="3">
        <f>TITRES_STAT!B1084</f>
        <v>43580</v>
      </c>
      <c r="B1081" s="6">
        <f>TITRES_STAT!D1084</f>
        <v>25.843399999999999</v>
      </c>
      <c r="C1081" s="2">
        <f t="shared" si="125"/>
        <v>0</v>
      </c>
      <c r="D1081" s="2">
        <f t="shared" si="126"/>
        <v>25.843399999999995</v>
      </c>
      <c r="E1081" s="2">
        <f t="shared" si="128"/>
        <v>25.843399999999995</v>
      </c>
      <c r="F1081" s="2">
        <f t="shared" si="129"/>
        <v>25.843399999999985</v>
      </c>
      <c r="G1081" s="2">
        <f t="shared" si="131"/>
        <v>26.021059999999984</v>
      </c>
      <c r="H1081" s="2">
        <f t="shared" si="127"/>
        <v>24.271423999999961</v>
      </c>
      <c r="I1081" s="2">
        <f t="array" ref="I1081">SUMPRODUCT(B1065:B1084, (ROW(B1065:B1084)-ROW(B1065)+1)) / (20*21/2)</f>
        <v>26.013112857142854</v>
      </c>
      <c r="J1081" s="2">
        <f t="shared" si="130"/>
        <v>25.859961544397571</v>
      </c>
      <c r="K1081" s="2">
        <f t="shared" si="132"/>
        <v>25.899079856169561</v>
      </c>
    </row>
    <row r="1082" spans="1:11" ht="13.5" x14ac:dyDescent="0.25">
      <c r="A1082" s="3">
        <f>TITRES_STAT!B1085</f>
        <v>43581</v>
      </c>
      <c r="B1082" s="6">
        <f>TITRES_STAT!D1085</f>
        <v>26.446899999999999</v>
      </c>
      <c r="C1082" s="2">
        <f t="shared" si="125"/>
        <v>0.60350000000000037</v>
      </c>
      <c r="D1082" s="2">
        <f t="shared" si="126"/>
        <v>25.964099999999995</v>
      </c>
      <c r="E1082" s="2">
        <f t="shared" si="128"/>
        <v>25.903750000000002</v>
      </c>
      <c r="F1082" s="2">
        <f t="shared" si="129"/>
        <v>25.873574999999988</v>
      </c>
      <c r="G1082" s="2">
        <f t="shared" si="131"/>
        <v>26.004513999999983</v>
      </c>
      <c r="H1082" s="2">
        <f t="shared" si="127"/>
        <v>24.293462999999964</v>
      </c>
      <c r="I1082" s="2">
        <f t="array" ref="I1082">SUMPRODUCT(B1066:B1085, (ROW(B1066:B1085)-ROW(B1066)+1)) / (20*21/2)</f>
        <v>26.064693333333331</v>
      </c>
      <c r="J1082" s="2">
        <f t="shared" si="130"/>
        <v>25.915860444931138</v>
      </c>
      <c r="K1082" s="2">
        <f t="shared" si="132"/>
        <v>25.920562999064874</v>
      </c>
    </row>
    <row r="1083" spans="1:11" ht="13.5" x14ac:dyDescent="0.25">
      <c r="A1083" s="3">
        <f>TITRES_STAT!B1086</f>
        <v>43584</v>
      </c>
      <c r="B1083" s="6">
        <f>TITRES_STAT!D1086</f>
        <v>26.4787</v>
      </c>
      <c r="C1083" s="2">
        <f t="shared" si="125"/>
        <v>3.1800000000000495E-2</v>
      </c>
      <c r="D1083" s="2">
        <f t="shared" si="126"/>
        <v>26.091159999999995</v>
      </c>
      <c r="E1083" s="2">
        <f t="shared" si="128"/>
        <v>25.967279999999999</v>
      </c>
      <c r="F1083" s="2">
        <f t="shared" si="129"/>
        <v>25.905339999999988</v>
      </c>
      <c r="G1083" s="2">
        <f t="shared" si="131"/>
        <v>25.988603999999977</v>
      </c>
      <c r="H1083" s="2">
        <f t="shared" si="127"/>
        <v>24.315660999999963</v>
      </c>
      <c r="I1083" s="2">
        <f t="array" ref="I1083">SUMPRODUCT(B1067:B1086, (ROW(B1067:B1086)-ROW(B1067)+1)) / (20*21/2)</f>
        <v>26.113248571428571</v>
      </c>
      <c r="J1083" s="2">
        <f t="shared" si="130"/>
        <v>25.969464212080553</v>
      </c>
      <c r="K1083" s="2">
        <f t="shared" si="132"/>
        <v>25.942450724591744</v>
      </c>
    </row>
    <row r="1084" spans="1:11" ht="13.5" x14ac:dyDescent="0.25">
      <c r="A1084" s="3">
        <f>TITRES_STAT!B1087</f>
        <v>43585</v>
      </c>
      <c r="B1084" s="6">
        <f>TITRES_STAT!D1087</f>
        <v>26.4787</v>
      </c>
      <c r="C1084" s="2">
        <f t="shared" si="125"/>
        <v>0</v>
      </c>
      <c r="D1084" s="2">
        <f t="shared" si="126"/>
        <v>26.218220000000002</v>
      </c>
      <c r="E1084" s="2">
        <f t="shared" si="128"/>
        <v>26.030809999999995</v>
      </c>
      <c r="F1084" s="2">
        <f t="shared" si="129"/>
        <v>25.937104999999992</v>
      </c>
      <c r="G1084" s="2">
        <f t="shared" si="131"/>
        <v>25.988967999999979</v>
      </c>
      <c r="H1084" s="2">
        <f t="shared" si="127"/>
        <v>24.337858999999963</v>
      </c>
      <c r="I1084" s="2">
        <f t="array" ref="I1084">SUMPRODUCT(B1068:B1087, (ROW(B1068:B1087)-ROW(B1068)+1)) / (20*21/2)</f>
        <v>26.15877857142857</v>
      </c>
      <c r="J1084" s="2">
        <f t="shared" si="130"/>
        <v>26.017962858549069</v>
      </c>
      <c r="K1084" s="2">
        <f t="shared" si="132"/>
        <v>25.963480107941088</v>
      </c>
    </row>
    <row r="1085" spans="1:11" ht="13.5" x14ac:dyDescent="0.25">
      <c r="A1085" s="3">
        <f>TITRES_STAT!B1088</f>
        <v>43587</v>
      </c>
      <c r="B1085" s="6">
        <f>TITRES_STAT!D1088</f>
        <v>26.4787</v>
      </c>
      <c r="C1085" s="2">
        <f t="shared" si="125"/>
        <v>0</v>
      </c>
      <c r="D1085" s="2">
        <f t="shared" si="126"/>
        <v>26.345280000000002</v>
      </c>
      <c r="E1085" s="2">
        <f t="shared" si="128"/>
        <v>26.094339999999999</v>
      </c>
      <c r="F1085" s="2">
        <f t="shared" si="129"/>
        <v>25.968869999999992</v>
      </c>
      <c r="G1085" s="2">
        <f t="shared" si="131"/>
        <v>25.973463999999975</v>
      </c>
      <c r="H1085" s="2">
        <f t="shared" si="127"/>
        <v>24.360056999999966</v>
      </c>
      <c r="I1085" s="2">
        <f t="array" ref="I1085">SUMPRODUCT(B1069:B1088, (ROW(B1069:B1088)-ROW(B1069)+1)) / (20*21/2)</f>
        <v>26.201283333333329</v>
      </c>
      <c r="J1085" s="2">
        <f t="shared" si="130"/>
        <v>26.061842586306298</v>
      </c>
      <c r="K1085" s="2">
        <f t="shared" si="132"/>
        <v>25.983684809590457</v>
      </c>
    </row>
    <row r="1086" spans="1:11" ht="13.5" x14ac:dyDescent="0.25">
      <c r="A1086" s="3">
        <f>TITRES_STAT!B1089</f>
        <v>43588</v>
      </c>
      <c r="B1086" s="6">
        <f>TITRES_STAT!D1089</f>
        <v>26.4787</v>
      </c>
      <c r="C1086" s="2">
        <f t="shared" si="125"/>
        <v>0</v>
      </c>
      <c r="D1086" s="2">
        <f t="shared" si="126"/>
        <v>26.472340000000003</v>
      </c>
      <c r="E1086" s="2">
        <f t="shared" si="128"/>
        <v>26.157869999999996</v>
      </c>
      <c r="F1086" s="2">
        <f t="shared" si="129"/>
        <v>26.000634999999996</v>
      </c>
      <c r="G1086" s="2">
        <f t="shared" si="131"/>
        <v>25.96989599999997</v>
      </c>
      <c r="H1086" s="2">
        <f t="shared" si="127"/>
        <v>24.382254999999965</v>
      </c>
      <c r="I1086" s="2">
        <f t="array" ref="I1086">SUMPRODUCT(B1070:B1089, (ROW(B1070:B1089)-ROW(B1070)+1)) / (20*21/2)</f>
        <v>26.240762857142858</v>
      </c>
      <c r="J1086" s="2">
        <f t="shared" si="130"/>
        <v>26.101543292372362</v>
      </c>
      <c r="K1086" s="2">
        <f t="shared" si="132"/>
        <v>26.003097169998675</v>
      </c>
    </row>
    <row r="1087" spans="1:11" ht="13.5" x14ac:dyDescent="0.25">
      <c r="A1087" s="3">
        <f>TITRES_STAT!B1090</f>
        <v>43591</v>
      </c>
      <c r="B1087" s="6">
        <f>TITRES_STAT!D1090</f>
        <v>26.4787</v>
      </c>
      <c r="C1087" s="2">
        <f t="shared" si="125"/>
        <v>0</v>
      </c>
      <c r="D1087" s="2">
        <f t="shared" si="126"/>
        <v>26.478699999999996</v>
      </c>
      <c r="E1087" s="2">
        <f t="shared" si="128"/>
        <v>26.221399999999999</v>
      </c>
      <c r="F1087" s="2">
        <f t="shared" si="129"/>
        <v>26.032399999999996</v>
      </c>
      <c r="G1087" s="2">
        <f t="shared" si="131"/>
        <v>25.982195999999973</v>
      </c>
      <c r="H1087" s="2">
        <f t="shared" si="127"/>
        <v>24.404452999999961</v>
      </c>
      <c r="I1087" s="2">
        <f t="array" ref="I1087">SUMPRODUCT(B1071:B1090, (ROW(B1071:B1090)-ROW(B1071)+1)) / (20*21/2)</f>
        <v>26.27721714285714</v>
      </c>
      <c r="J1087" s="2">
        <f t="shared" si="130"/>
        <v>26.137462978813087</v>
      </c>
      <c r="K1087" s="2">
        <f t="shared" si="132"/>
        <v>26.021748261371279</v>
      </c>
    </row>
    <row r="1088" spans="1:11" ht="13.5" x14ac:dyDescent="0.25">
      <c r="A1088" s="3">
        <f>TITRES_STAT!B1091</f>
        <v>43592</v>
      </c>
      <c r="B1088" s="6">
        <f>TITRES_STAT!D1091</f>
        <v>26.4787</v>
      </c>
      <c r="C1088" s="2">
        <f t="shared" si="125"/>
        <v>0</v>
      </c>
      <c r="D1088" s="2">
        <f t="shared" si="126"/>
        <v>26.478699999999996</v>
      </c>
      <c r="E1088" s="2">
        <f t="shared" si="128"/>
        <v>26.284929999999996</v>
      </c>
      <c r="F1088" s="2">
        <f t="shared" si="129"/>
        <v>26.064164999999996</v>
      </c>
      <c r="G1088" s="2">
        <f t="shared" si="131"/>
        <v>25.99571599999997</v>
      </c>
      <c r="H1088" s="2">
        <f t="shared" si="127"/>
        <v>24.426650999999961</v>
      </c>
      <c r="I1088" s="2">
        <f t="array" ref="I1088">SUMPRODUCT(B1072:B1091, (ROW(B1072:B1091)-ROW(B1072)+1)) / (20*21/2)</f>
        <v>26.310646190476188</v>
      </c>
      <c r="J1088" s="2">
        <f t="shared" si="130"/>
        <v>26.169961742735648</v>
      </c>
      <c r="K1088" s="2">
        <f t="shared" si="132"/>
        <v>26.039667937395937</v>
      </c>
    </row>
    <row r="1089" spans="1:11" ht="13.5" x14ac:dyDescent="0.25">
      <c r="A1089" s="3">
        <f>TITRES_STAT!B1092</f>
        <v>43593</v>
      </c>
      <c r="B1089" s="6">
        <f>TITRES_STAT!D1092</f>
        <v>26.4787</v>
      </c>
      <c r="C1089" s="2">
        <f t="shared" si="125"/>
        <v>0</v>
      </c>
      <c r="D1089" s="2">
        <f t="shared" si="126"/>
        <v>26.478699999999996</v>
      </c>
      <c r="E1089" s="2">
        <f t="shared" si="128"/>
        <v>26.348459999999999</v>
      </c>
      <c r="F1089" s="2">
        <f t="shared" si="129"/>
        <v>26.095929999999999</v>
      </c>
      <c r="G1089" s="2">
        <f t="shared" si="131"/>
        <v>26.009235999999969</v>
      </c>
      <c r="H1089" s="2">
        <f t="shared" si="127"/>
        <v>24.448848999999964</v>
      </c>
      <c r="I1089" s="2">
        <f t="array" ref="I1089">SUMPRODUCT(B1073:B1092, (ROW(B1073:B1092)-ROW(B1073)+1)) / (20*21/2)</f>
        <v>26.341049999999999</v>
      </c>
      <c r="J1089" s="2">
        <f t="shared" si="130"/>
        <v>26.199365386284633</v>
      </c>
      <c r="K1089" s="2">
        <f t="shared" si="132"/>
        <v>26.056884881027472</v>
      </c>
    </row>
    <row r="1090" spans="1:11" ht="13.5" x14ac:dyDescent="0.25">
      <c r="A1090" s="3">
        <f>TITRES_STAT!B1093</f>
        <v>43594</v>
      </c>
      <c r="B1090" s="6">
        <f>TITRES_STAT!D1093</f>
        <v>26.4787</v>
      </c>
      <c r="C1090" s="2">
        <f t="shared" si="125"/>
        <v>0</v>
      </c>
      <c r="D1090" s="2">
        <f t="shared" si="126"/>
        <v>26.478699999999996</v>
      </c>
      <c r="E1090" s="2">
        <f t="shared" si="128"/>
        <v>26.411990000000003</v>
      </c>
      <c r="F1090" s="2">
        <f t="shared" si="129"/>
        <v>26.127694999999999</v>
      </c>
      <c r="G1090" s="2">
        <f t="shared" si="131"/>
        <v>26.022755999999969</v>
      </c>
      <c r="H1090" s="2">
        <f t="shared" si="127"/>
        <v>24.471046999999967</v>
      </c>
      <c r="I1090" s="2">
        <f t="array" ref="I1090">SUMPRODUCT(B1074:B1093, (ROW(B1074:B1093)-ROW(B1074)+1)) / (20*21/2)</f>
        <v>26.36842857142857</v>
      </c>
      <c r="J1090" s="2">
        <f t="shared" si="130"/>
        <v>26.225968682828952</v>
      </c>
      <c r="K1090" s="2">
        <f t="shared" si="132"/>
        <v>26.073426650398943</v>
      </c>
    </row>
    <row r="1091" spans="1:11" ht="13.5" x14ac:dyDescent="0.25">
      <c r="A1091" s="3">
        <f>TITRES_STAT!B1094</f>
        <v>43595</v>
      </c>
      <c r="B1091" s="6">
        <f>TITRES_STAT!D1094</f>
        <v>26.4787</v>
      </c>
      <c r="C1091" s="2">
        <f t="shared" si="125"/>
        <v>0</v>
      </c>
      <c r="D1091" s="2">
        <f t="shared" si="126"/>
        <v>26.478699999999996</v>
      </c>
      <c r="E1091" s="2">
        <f t="shared" si="128"/>
        <v>26.475519999999999</v>
      </c>
      <c r="F1091" s="2">
        <f t="shared" si="129"/>
        <v>26.159460000000003</v>
      </c>
      <c r="G1091" s="2">
        <f t="shared" si="131"/>
        <v>26.009151999999961</v>
      </c>
      <c r="H1091" s="2">
        <f t="shared" si="127"/>
        <v>24.493244999999966</v>
      </c>
      <c r="I1091" s="2">
        <f t="array" ref="I1091">SUMPRODUCT(B1075:B1094, (ROW(B1075:B1094)-ROW(B1075)+1)) / (20*21/2)</f>
        <v>26.392781904761904</v>
      </c>
      <c r="J1091" s="2">
        <f t="shared" si="130"/>
        <v>26.250038332083335</v>
      </c>
      <c r="K1091" s="2">
        <f t="shared" si="132"/>
        <v>26.08931972293232</v>
      </c>
    </row>
    <row r="1092" spans="1:11" ht="13.5" x14ac:dyDescent="0.25">
      <c r="A1092" s="3">
        <f>TITRES_STAT!B1095</f>
        <v>43598</v>
      </c>
      <c r="B1092" s="6">
        <f>TITRES_STAT!D1095</f>
        <v>26.4787</v>
      </c>
      <c r="C1092" s="2">
        <f t="shared" ref="C1092:C1155" si="133">B1092-B1091</f>
        <v>0</v>
      </c>
      <c r="D1092" s="2">
        <f t="shared" si="126"/>
        <v>26.478699999999996</v>
      </c>
      <c r="E1092" s="2">
        <f t="shared" si="128"/>
        <v>26.478699999999996</v>
      </c>
      <c r="F1092" s="2">
        <f t="shared" si="129"/>
        <v>26.191225000000003</v>
      </c>
      <c r="G1092" s="2">
        <f t="shared" si="131"/>
        <v>25.995547999999964</v>
      </c>
      <c r="H1092" s="2">
        <f t="shared" si="127"/>
        <v>24.515442999999969</v>
      </c>
      <c r="I1092" s="2">
        <f t="array" ref="I1092">SUMPRODUCT(B1076:B1095, (ROW(B1076:B1095)-ROW(B1076)+1)) / (20*21/2)</f>
        <v>26.414110000000001</v>
      </c>
      <c r="J1092" s="2">
        <f t="shared" si="130"/>
        <v>26.271815633789682</v>
      </c>
      <c r="K1092" s="2">
        <f t="shared" si="132"/>
        <v>26.104589537719288</v>
      </c>
    </row>
    <row r="1093" spans="1:11" ht="13.5" x14ac:dyDescent="0.25">
      <c r="A1093" s="3">
        <f>TITRES_STAT!B1096</f>
        <v>43599</v>
      </c>
      <c r="B1093" s="6">
        <f>TITRES_STAT!D1096</f>
        <v>26.4787</v>
      </c>
      <c r="C1093" s="2">
        <f t="shared" si="133"/>
        <v>0</v>
      </c>
      <c r="D1093" s="2">
        <f t="shared" si="126"/>
        <v>26.478699999999996</v>
      </c>
      <c r="E1093" s="2">
        <f t="shared" si="128"/>
        <v>26.478699999999996</v>
      </c>
      <c r="F1093" s="2">
        <f t="shared" si="129"/>
        <v>26.222989999999999</v>
      </c>
      <c r="G1093" s="2">
        <f t="shared" si="131"/>
        <v>25.994963999999964</v>
      </c>
      <c r="H1093" s="2">
        <f t="shared" si="127"/>
        <v>24.537640999999965</v>
      </c>
      <c r="I1093" s="2">
        <f t="array" ref="I1093">SUMPRODUCT(B1077:B1096, (ROW(B1077:B1096)-ROW(B1077)+1)) / (20*21/2)</f>
        <v>26.432412857142857</v>
      </c>
      <c r="J1093" s="2">
        <f t="shared" si="130"/>
        <v>26.291518906762093</v>
      </c>
      <c r="K1093" s="2">
        <f t="shared" si="132"/>
        <v>26.119260536240102</v>
      </c>
    </row>
    <row r="1094" spans="1:11" ht="13.5" x14ac:dyDescent="0.25">
      <c r="A1094" s="3">
        <f>TITRES_STAT!B1097</f>
        <v>43600</v>
      </c>
      <c r="B1094" s="6">
        <f>TITRES_STAT!D1097</f>
        <v>26.4787</v>
      </c>
      <c r="C1094" s="2">
        <f t="shared" si="133"/>
        <v>0</v>
      </c>
      <c r="D1094" s="2">
        <f t="shared" ref="D1094:D1157" si="134">AVERAGE(B1090:B1094)</f>
        <v>26.478699999999996</v>
      </c>
      <c r="E1094" s="2">
        <f t="shared" si="128"/>
        <v>26.478699999999996</v>
      </c>
      <c r="F1094" s="2">
        <f t="shared" si="129"/>
        <v>26.254754999999999</v>
      </c>
      <c r="G1094" s="2">
        <f t="shared" si="131"/>
        <v>26.007805999999963</v>
      </c>
      <c r="H1094" s="2">
        <f t="shared" si="127"/>
        <v>24.559838999999965</v>
      </c>
      <c r="I1094" s="2">
        <f t="array" ref="I1094">SUMPRODUCT(B1078:B1097, (ROW(B1078:B1097)-ROW(B1078)+1)) / (20*21/2)</f>
        <v>26.447690476190473</v>
      </c>
      <c r="J1094" s="2">
        <f t="shared" si="130"/>
        <v>26.309345677546656</v>
      </c>
      <c r="K1094" s="2">
        <f t="shared" si="132"/>
        <v>26.13335620148559</v>
      </c>
    </row>
    <row r="1095" spans="1:11" ht="13.5" x14ac:dyDescent="0.25">
      <c r="A1095" s="3">
        <f>TITRES_STAT!B1098</f>
        <v>43601</v>
      </c>
      <c r="B1095" s="6">
        <f>TITRES_STAT!D1098</f>
        <v>26.4787</v>
      </c>
      <c r="C1095" s="2">
        <f t="shared" si="133"/>
        <v>0</v>
      </c>
      <c r="D1095" s="2">
        <f t="shared" si="134"/>
        <v>26.478699999999996</v>
      </c>
      <c r="E1095" s="2">
        <f t="shared" si="128"/>
        <v>26.478699999999996</v>
      </c>
      <c r="F1095" s="2">
        <f t="shared" si="129"/>
        <v>26.286520000000003</v>
      </c>
      <c r="G1095" s="2">
        <f t="shared" si="131"/>
        <v>26.020647999999966</v>
      </c>
      <c r="H1095" s="2">
        <f t="shared" si="127"/>
        <v>24.582036999999968</v>
      </c>
      <c r="I1095" s="2">
        <f t="array" ref="I1095">SUMPRODUCT(B1079:B1098, (ROW(B1079:B1098)-ROW(B1079)+1)) / (20*21/2)</f>
        <v>26.459942857142856</v>
      </c>
      <c r="J1095" s="2">
        <f t="shared" si="130"/>
        <v>26.32547466063745</v>
      </c>
      <c r="K1095" s="2">
        <f t="shared" si="132"/>
        <v>26.146899095544981</v>
      </c>
    </row>
    <row r="1096" spans="1:11" ht="13.5" x14ac:dyDescent="0.25">
      <c r="A1096" s="3">
        <f>TITRES_STAT!B1099</f>
        <v>43602</v>
      </c>
      <c r="B1096" s="6">
        <f>TITRES_STAT!D1099</f>
        <v>26.4787</v>
      </c>
      <c r="C1096" s="2">
        <f t="shared" si="133"/>
        <v>0</v>
      </c>
      <c r="D1096" s="2">
        <f t="shared" si="134"/>
        <v>26.478699999999996</v>
      </c>
      <c r="E1096" s="2">
        <f t="shared" si="128"/>
        <v>26.478699999999996</v>
      </c>
      <c r="F1096" s="2">
        <f t="shared" si="129"/>
        <v>26.318284999999996</v>
      </c>
      <c r="G1096" s="2">
        <f t="shared" si="131"/>
        <v>26.033489999999965</v>
      </c>
      <c r="H1096" s="2">
        <f t="shared" si="127"/>
        <v>24.604234999999967</v>
      </c>
      <c r="I1096" s="2">
        <f t="array" ref="I1096">SUMPRODUCT(B1080:B1099, (ROW(B1080:B1099)-ROW(B1080)+1)) / (20*21/2)</f>
        <v>26.469170000000002</v>
      </c>
      <c r="J1096" s="2">
        <f t="shared" si="130"/>
        <v>26.340067550100549</v>
      </c>
      <c r="K1096" s="2">
        <f t="shared" si="132"/>
        <v>26.15991089571969</v>
      </c>
    </row>
    <row r="1097" spans="1:11" ht="13.5" x14ac:dyDescent="0.25">
      <c r="A1097" s="3">
        <f>TITRES_STAT!B1100</f>
        <v>43605</v>
      </c>
      <c r="B1097" s="6">
        <f>TITRES_STAT!D1100</f>
        <v>26.4787</v>
      </c>
      <c r="C1097" s="2">
        <f t="shared" si="133"/>
        <v>0</v>
      </c>
      <c r="D1097" s="2">
        <f t="shared" si="134"/>
        <v>26.478699999999996</v>
      </c>
      <c r="E1097" s="2">
        <f t="shared" si="128"/>
        <v>26.478699999999996</v>
      </c>
      <c r="F1097" s="2">
        <f t="shared" si="129"/>
        <v>26.35005</v>
      </c>
      <c r="G1097" s="2">
        <f t="shared" si="131"/>
        <v>26.046195999999966</v>
      </c>
      <c r="H1097" s="2">
        <f t="shared" si="127"/>
        <v>24.62643299999997</v>
      </c>
      <c r="I1097" s="2">
        <f t="array" ref="I1097">SUMPRODUCT(B1081:B1100, (ROW(B1081:B1100)-ROW(B1081)+1)) / (20*21/2)</f>
        <v>26.475371904761904</v>
      </c>
      <c r="J1097" s="2">
        <f t="shared" si="130"/>
        <v>26.353270640567164</v>
      </c>
      <c r="K1097" s="2">
        <f t="shared" si="132"/>
        <v>26.172412429220881</v>
      </c>
    </row>
    <row r="1098" spans="1:11" ht="13.5" x14ac:dyDescent="0.25">
      <c r="A1098" s="3">
        <f>TITRES_STAT!B1101</f>
        <v>43606</v>
      </c>
      <c r="B1098" s="6">
        <f>TITRES_STAT!D1101</f>
        <v>26.4787</v>
      </c>
      <c r="C1098" s="2">
        <f t="shared" si="133"/>
        <v>0</v>
      </c>
      <c r="D1098" s="2">
        <f t="shared" si="134"/>
        <v>26.478699999999996</v>
      </c>
      <c r="E1098" s="2">
        <f t="shared" si="128"/>
        <v>26.478699999999996</v>
      </c>
      <c r="F1098" s="2">
        <f t="shared" si="129"/>
        <v>26.381815</v>
      </c>
      <c r="G1098" s="2">
        <f t="shared" si="131"/>
        <v>26.058901999999968</v>
      </c>
      <c r="H1098" s="2">
        <f t="shared" ref="H1098:H1161" si="135">AVERAGE(B899:B1098)</f>
        <v>24.64863099999997</v>
      </c>
      <c r="I1098" s="2">
        <f t="array" ref="I1098">SUMPRODUCT(B1082:B1101, (ROW(B1082:B1101)-ROW(B1082)+1)) / (20*21/2)</f>
        <v>26.478548571428568</v>
      </c>
      <c r="J1098" s="2">
        <f t="shared" si="130"/>
        <v>26.36521629384648</v>
      </c>
      <c r="K1098" s="2">
        <f t="shared" si="132"/>
        <v>26.184423706506337</v>
      </c>
    </row>
    <row r="1099" spans="1:11" ht="13.5" x14ac:dyDescent="0.25">
      <c r="A1099" s="3">
        <f>TITRES_STAT!B1102</f>
        <v>43607</v>
      </c>
      <c r="B1099" s="6">
        <f>TITRES_STAT!D1102</f>
        <v>26.4787</v>
      </c>
      <c r="C1099" s="2">
        <f t="shared" si="133"/>
        <v>0</v>
      </c>
      <c r="D1099" s="2">
        <f t="shared" si="134"/>
        <v>26.478699999999996</v>
      </c>
      <c r="E1099" s="2">
        <f t="shared" si="128"/>
        <v>26.478699999999996</v>
      </c>
      <c r="F1099" s="2">
        <f t="shared" si="129"/>
        <v>26.413580000000003</v>
      </c>
      <c r="G1099" s="2">
        <f t="shared" si="131"/>
        <v>26.071471999999968</v>
      </c>
      <c r="H1099" s="2">
        <f t="shared" si="135"/>
        <v>24.670828999999966</v>
      </c>
      <c r="I1099" s="2">
        <f t="array" ref="I1099">SUMPRODUCT(B1083:B1102, (ROW(B1083:B1102)-ROW(B1083)+1)) / (20*21/2)</f>
        <v>26.4787</v>
      </c>
      <c r="J1099" s="2">
        <f t="shared" si="130"/>
        <v>26.376024265861098</v>
      </c>
      <c r="K1099" s="2">
        <f t="shared" si="132"/>
        <v>26.195963953310013</v>
      </c>
    </row>
    <row r="1100" spans="1:11" ht="13.5" x14ac:dyDescent="0.25">
      <c r="A1100" s="3">
        <f>TITRES_STAT!B1103</f>
        <v>43608</v>
      </c>
      <c r="B1100" s="6">
        <f>TITRES_STAT!D1103</f>
        <v>26.4787</v>
      </c>
      <c r="C1100" s="2">
        <f t="shared" si="133"/>
        <v>0</v>
      </c>
      <c r="D1100" s="2">
        <f t="shared" si="134"/>
        <v>26.478699999999996</v>
      </c>
      <c r="E1100" s="2">
        <f t="shared" ref="E1100:E1163" si="136">AVERAGE(B1091:B1100)</f>
        <v>26.478699999999996</v>
      </c>
      <c r="F1100" s="2">
        <f t="shared" si="129"/>
        <v>26.445345000000003</v>
      </c>
      <c r="G1100" s="2">
        <f t="shared" si="131"/>
        <v>26.084177999999966</v>
      </c>
      <c r="H1100" s="2">
        <f t="shared" si="135"/>
        <v>24.693026999999965</v>
      </c>
      <c r="I1100" s="2">
        <f t="array" ref="I1100">SUMPRODUCT(B1084:B1103, (ROW(B1084:B1103)-ROW(B1084)+1)) / (20*21/2)</f>
        <v>26.4787</v>
      </c>
      <c r="J1100" s="2">
        <f t="shared" si="130"/>
        <v>26.385802907207658</v>
      </c>
      <c r="K1100" s="2">
        <f t="shared" si="132"/>
        <v>26.207051641415504</v>
      </c>
    </row>
    <row r="1101" spans="1:11" ht="13.5" x14ac:dyDescent="0.25">
      <c r="A1101" s="3">
        <f>TITRES_STAT!B1104</f>
        <v>43609</v>
      </c>
      <c r="B1101" s="6">
        <f>TITRES_STAT!D1104</f>
        <v>26.4787</v>
      </c>
      <c r="C1101" s="2">
        <f t="shared" si="133"/>
        <v>0</v>
      </c>
      <c r="D1101" s="2">
        <f t="shared" si="134"/>
        <v>26.478699999999996</v>
      </c>
      <c r="E1101" s="2">
        <f t="shared" si="136"/>
        <v>26.478699999999996</v>
      </c>
      <c r="F1101" s="2">
        <f t="shared" si="129"/>
        <v>26.47711</v>
      </c>
      <c r="G1101" s="2">
        <f t="shared" si="131"/>
        <v>26.096883999999967</v>
      </c>
      <c r="H1101" s="2">
        <f t="shared" si="135"/>
        <v>24.715224999999965</v>
      </c>
      <c r="I1101" s="2">
        <f t="array" ref="I1101">SUMPRODUCT(B1085:B1104, (ROW(B1085:B1104)-ROW(B1085)+1)) / (20*21/2)</f>
        <v>26.4787</v>
      </c>
      <c r="J1101" s="2">
        <f t="shared" si="130"/>
        <v>26.394650249378355</v>
      </c>
      <c r="K1101" s="2">
        <f t="shared" si="132"/>
        <v>26.217704518222739</v>
      </c>
    </row>
    <row r="1102" spans="1:11" ht="13.5" x14ac:dyDescent="0.25">
      <c r="A1102" s="3">
        <f>TITRES_STAT!B1105</f>
        <v>43612</v>
      </c>
      <c r="B1102" s="6">
        <f>TITRES_STAT!D1105</f>
        <v>26.4787</v>
      </c>
      <c r="C1102" s="2">
        <f t="shared" si="133"/>
        <v>0</v>
      </c>
      <c r="D1102" s="2">
        <f t="shared" si="134"/>
        <v>26.478699999999996</v>
      </c>
      <c r="E1102" s="2">
        <f t="shared" si="136"/>
        <v>26.478699999999996</v>
      </c>
      <c r="F1102" s="2">
        <f t="shared" si="129"/>
        <v>26.478699999999996</v>
      </c>
      <c r="G1102" s="2">
        <f t="shared" si="131"/>
        <v>26.109589999999965</v>
      </c>
      <c r="H1102" s="2">
        <f t="shared" si="135"/>
        <v>24.737422999999964</v>
      </c>
      <c r="I1102" s="2">
        <f t="array" ref="I1102">SUMPRODUCT(B1086:B1105, (ROW(B1086:B1105)-ROW(B1086)+1)) / (20*21/2)</f>
        <v>26.4787</v>
      </c>
      <c r="J1102" s="2">
        <f t="shared" si="130"/>
        <v>26.402654987532795</v>
      </c>
      <c r="K1102" s="2">
        <f t="shared" si="132"/>
        <v>26.227939635155181</v>
      </c>
    </row>
    <row r="1103" spans="1:11" ht="13.5" x14ac:dyDescent="0.25">
      <c r="A1103" s="3">
        <f>TITRES_STAT!B1106</f>
        <v>43613</v>
      </c>
      <c r="B1103" s="6">
        <f>TITRES_STAT!D1106</f>
        <v>26.4787</v>
      </c>
      <c r="C1103" s="2">
        <f t="shared" si="133"/>
        <v>0</v>
      </c>
      <c r="D1103" s="2">
        <f t="shared" si="134"/>
        <v>26.478699999999996</v>
      </c>
      <c r="E1103" s="2">
        <f t="shared" si="136"/>
        <v>26.478699999999996</v>
      </c>
      <c r="F1103" s="2">
        <f t="shared" si="129"/>
        <v>26.478699999999996</v>
      </c>
      <c r="G1103" s="2">
        <f t="shared" si="131"/>
        <v>26.12229599999997</v>
      </c>
      <c r="H1103" s="2">
        <f t="shared" si="135"/>
        <v>24.759620999999967</v>
      </c>
      <c r="I1103" s="2">
        <f t="array" ref="I1103">SUMPRODUCT(B1087:B1106, (ROW(B1087:B1106)-ROW(B1087)+1)) / (20*21/2)</f>
        <v>26.4787</v>
      </c>
      <c r="J1103" s="2">
        <f t="shared" si="130"/>
        <v>26.409897369672528</v>
      </c>
      <c r="K1103" s="2">
        <f t="shared" si="132"/>
        <v>26.237773374953019</v>
      </c>
    </row>
    <row r="1104" spans="1:11" ht="13.5" x14ac:dyDescent="0.25">
      <c r="A1104" s="3">
        <f>TITRES_STAT!B1107</f>
        <v>43614</v>
      </c>
      <c r="B1104" s="6">
        <f>TITRES_STAT!D1107</f>
        <v>26.4787</v>
      </c>
      <c r="C1104" s="2">
        <f t="shared" si="133"/>
        <v>0</v>
      </c>
      <c r="D1104" s="2">
        <f t="shared" si="134"/>
        <v>26.478699999999996</v>
      </c>
      <c r="E1104" s="2">
        <f t="shared" si="136"/>
        <v>26.478699999999996</v>
      </c>
      <c r="F1104" s="2">
        <f t="shared" si="129"/>
        <v>26.478699999999996</v>
      </c>
      <c r="G1104" s="2">
        <f t="shared" si="131"/>
        <v>26.135001999999968</v>
      </c>
      <c r="H1104" s="2">
        <f t="shared" si="135"/>
        <v>24.781818999999963</v>
      </c>
      <c r="I1104" s="2">
        <f t="array" ref="I1104">SUMPRODUCT(B1088:B1107, (ROW(B1088:B1107)-ROW(B1088)+1)) / (20*21/2)</f>
        <v>26.4787</v>
      </c>
      <c r="J1104" s="2">
        <f t="shared" si="130"/>
        <v>26.416450001132286</v>
      </c>
      <c r="K1104" s="2">
        <f t="shared" si="132"/>
        <v>26.247221477896041</v>
      </c>
    </row>
    <row r="1105" spans="1:11" ht="13.5" x14ac:dyDescent="0.25">
      <c r="A1105" s="3">
        <f>TITRES_STAT!B1108</f>
        <v>43615</v>
      </c>
      <c r="B1105" s="6">
        <f>TITRES_STAT!D1108</f>
        <v>26.4787</v>
      </c>
      <c r="C1105" s="2">
        <f t="shared" si="133"/>
        <v>0</v>
      </c>
      <c r="D1105" s="2">
        <f t="shared" si="134"/>
        <v>26.478699999999996</v>
      </c>
      <c r="E1105" s="2">
        <f t="shared" si="136"/>
        <v>26.478699999999996</v>
      </c>
      <c r="F1105" s="2">
        <f t="shared" si="129"/>
        <v>26.478699999999996</v>
      </c>
      <c r="G1105" s="2">
        <f t="shared" si="131"/>
        <v>26.14770799999997</v>
      </c>
      <c r="H1105" s="2">
        <f t="shared" si="135"/>
        <v>24.804016999999963</v>
      </c>
      <c r="I1105" s="2">
        <f t="array" ref="I1105">SUMPRODUCT(B1089:B1108, (ROW(B1089:B1108)-ROW(B1089)+1)) / (20*21/2)</f>
        <v>26.4787</v>
      </c>
      <c r="J1105" s="2">
        <f t="shared" si="130"/>
        <v>26.42237857245302</v>
      </c>
      <c r="K1105" s="2">
        <f t="shared" si="132"/>
        <v>26.256299066998157</v>
      </c>
    </row>
    <row r="1106" spans="1:11" ht="13.5" x14ac:dyDescent="0.25">
      <c r="A1106" s="3">
        <f>TITRES_STAT!B1109</f>
        <v>43616</v>
      </c>
      <c r="B1106" s="6">
        <f>TITRES_STAT!D1109</f>
        <v>26.4787</v>
      </c>
      <c r="C1106" s="2">
        <f t="shared" si="133"/>
        <v>0</v>
      </c>
      <c r="D1106" s="2">
        <f t="shared" si="134"/>
        <v>26.478699999999996</v>
      </c>
      <c r="E1106" s="2">
        <f t="shared" si="136"/>
        <v>26.478699999999996</v>
      </c>
      <c r="F1106" s="2">
        <f t="shared" si="129"/>
        <v>26.478699999999996</v>
      </c>
      <c r="G1106" s="2">
        <f t="shared" si="131"/>
        <v>26.160413999999967</v>
      </c>
      <c r="H1106" s="2">
        <f t="shared" si="135"/>
        <v>24.826214999999955</v>
      </c>
      <c r="I1106" s="2">
        <f t="array" ref="I1106">SUMPRODUCT(B1090:B1109, (ROW(B1090:B1109)-ROW(B1090)+1)) / (20*21/2)</f>
        <v>26.4787</v>
      </c>
      <c r="J1106" s="2">
        <f t="shared" si="130"/>
        <v>26.427742517933684</v>
      </c>
      <c r="K1106" s="2">
        <f t="shared" si="132"/>
        <v>26.265020672213918</v>
      </c>
    </row>
    <row r="1107" spans="1:11" ht="13.5" x14ac:dyDescent="0.25">
      <c r="A1107" s="3">
        <f>TITRES_STAT!B1110</f>
        <v>43619</v>
      </c>
      <c r="B1107" s="6">
        <f>TITRES_STAT!D1110</f>
        <v>26.4787</v>
      </c>
      <c r="C1107" s="2">
        <f t="shared" si="133"/>
        <v>0</v>
      </c>
      <c r="D1107" s="2">
        <f t="shared" si="134"/>
        <v>26.478699999999996</v>
      </c>
      <c r="E1107" s="2">
        <f t="shared" si="136"/>
        <v>26.478699999999996</v>
      </c>
      <c r="F1107" s="2">
        <f t="shared" si="129"/>
        <v>26.478699999999996</v>
      </c>
      <c r="G1107" s="2">
        <f t="shared" si="131"/>
        <v>26.173119999999972</v>
      </c>
      <c r="H1107" s="2">
        <f t="shared" si="135"/>
        <v>24.848412999999958</v>
      </c>
      <c r="I1107" s="2">
        <f t="array" ref="I1107">SUMPRODUCT(B1091:B1110, (ROW(B1091:B1110)-ROW(B1091)+1)) / (20*21/2)</f>
        <v>26.4787</v>
      </c>
      <c r="J1107" s="2">
        <f t="shared" si="130"/>
        <v>26.432595611463807</v>
      </c>
      <c r="K1107" s="2">
        <f t="shared" si="132"/>
        <v>26.273400253695726</v>
      </c>
    </row>
    <row r="1108" spans="1:11" ht="13.5" x14ac:dyDescent="0.25">
      <c r="A1108" s="3">
        <f>TITRES_STAT!B1111</f>
        <v>43623</v>
      </c>
      <c r="B1108" s="6">
        <f>TITRES_STAT!D1111</f>
        <v>26.4787</v>
      </c>
      <c r="C1108" s="2">
        <f t="shared" si="133"/>
        <v>0</v>
      </c>
      <c r="D1108" s="2">
        <f t="shared" si="134"/>
        <v>26.478699999999996</v>
      </c>
      <c r="E1108" s="2">
        <f t="shared" si="136"/>
        <v>26.478699999999996</v>
      </c>
      <c r="F1108" s="2">
        <f t="shared" ref="F1108:F1171" si="137">AVERAGE(B1089:B1108)</f>
        <v>26.478699999999996</v>
      </c>
      <c r="G1108" s="2">
        <f t="shared" si="131"/>
        <v>26.18582599999997</v>
      </c>
      <c r="H1108" s="2">
        <f t="shared" si="135"/>
        <v>24.870610999999958</v>
      </c>
      <c r="I1108" s="2">
        <f t="array" ref="I1108">SUMPRODUCT(B1092:B1111, (ROW(B1092:B1111)-ROW(B1092)+1)) / (20*21/2)</f>
        <v>26.4787</v>
      </c>
      <c r="J1108" s="2">
        <f t="shared" si="130"/>
        <v>26.436986505610108</v>
      </c>
      <c r="K1108" s="2">
        <f t="shared" si="132"/>
        <v>26.281451224139033</v>
      </c>
    </row>
    <row r="1109" spans="1:11" ht="13.5" x14ac:dyDescent="0.25">
      <c r="A1109" s="3">
        <f>TITRES_STAT!B1112</f>
        <v>43626</v>
      </c>
      <c r="B1109" s="6">
        <f>TITRES_STAT!D1112</f>
        <v>26.4787</v>
      </c>
      <c r="C1109" s="2">
        <f t="shared" si="133"/>
        <v>0</v>
      </c>
      <c r="D1109" s="2">
        <f t="shared" si="134"/>
        <v>26.478699999999996</v>
      </c>
      <c r="E1109" s="2">
        <f t="shared" si="136"/>
        <v>26.478699999999996</v>
      </c>
      <c r="F1109" s="2">
        <f t="shared" si="137"/>
        <v>26.478699999999996</v>
      </c>
      <c r="G1109" s="2">
        <f t="shared" si="131"/>
        <v>26.198531999999972</v>
      </c>
      <c r="H1109" s="2">
        <f t="shared" si="135"/>
        <v>24.892808999999957</v>
      </c>
      <c r="I1109" s="2">
        <f t="array" ref="I1109">SUMPRODUCT(B1093:B1112, (ROW(B1093:B1112)-ROW(B1093)+1)) / (20*21/2)</f>
        <v>26.591909523809527</v>
      </c>
      <c r="J1109" s="2">
        <f t="shared" ref="J1109:J1172" si="138">$J$4*B1109+J1108*(1-$J$4)</f>
        <v>26.440959219361524</v>
      </c>
      <c r="K1109" s="2">
        <f t="shared" si="132"/>
        <v>26.289186470251231</v>
      </c>
    </row>
    <row r="1110" spans="1:11" ht="13.5" x14ac:dyDescent="0.25">
      <c r="A1110" s="3">
        <f>TITRES_STAT!B1113</f>
        <v>43627</v>
      </c>
      <c r="B1110" s="6">
        <f>TITRES_STAT!D1113</f>
        <v>26.4787</v>
      </c>
      <c r="C1110" s="2">
        <f t="shared" si="133"/>
        <v>0</v>
      </c>
      <c r="D1110" s="2">
        <f t="shared" si="134"/>
        <v>26.478699999999996</v>
      </c>
      <c r="E1110" s="2">
        <f t="shared" si="136"/>
        <v>26.478699999999996</v>
      </c>
      <c r="F1110" s="2">
        <f t="shared" si="137"/>
        <v>26.478699999999996</v>
      </c>
      <c r="G1110" s="2">
        <f t="shared" si="131"/>
        <v>26.21123799999997</v>
      </c>
      <c r="H1110" s="2">
        <f t="shared" si="135"/>
        <v>24.915006999999957</v>
      </c>
      <c r="I1110" s="2">
        <f t="array" ref="I1110">SUMPRODUCT(B1094:B1113, (ROW(B1094:B1113)-ROW(B1094)+1)) / (20*21/2)</f>
        <v>26.817410952380953</v>
      </c>
      <c r="J1110" s="2">
        <f t="shared" si="138"/>
        <v>26.44455357942233</v>
      </c>
      <c r="K1110" s="2">
        <f t="shared" si="132"/>
        <v>26.296618373378635</v>
      </c>
    </row>
    <row r="1111" spans="1:11" ht="13.5" x14ac:dyDescent="0.25">
      <c r="A1111" s="3">
        <f>TITRES_STAT!B1114</f>
        <v>43628</v>
      </c>
      <c r="B1111" s="6">
        <f>TITRES_STAT!D1114</f>
        <v>26.4787</v>
      </c>
      <c r="C1111" s="2">
        <f t="shared" si="133"/>
        <v>0</v>
      </c>
      <c r="D1111" s="2">
        <f t="shared" si="134"/>
        <v>26.478699999999996</v>
      </c>
      <c r="E1111" s="2">
        <f t="shared" si="136"/>
        <v>26.478699999999996</v>
      </c>
      <c r="F1111" s="2">
        <f t="shared" si="137"/>
        <v>26.478699999999996</v>
      </c>
      <c r="G1111" s="2">
        <f t="shared" si="131"/>
        <v>26.223943999999975</v>
      </c>
      <c r="H1111" s="2">
        <f t="shared" si="135"/>
        <v>24.937204999999953</v>
      </c>
      <c r="I1111" s="2">
        <f t="array" ref="I1111">SUMPRODUCT(B1095:B1114, (ROW(B1095:B1114)-ROW(B1095)+1)) / (20*21/2)</f>
        <v>27.154735238095242</v>
      </c>
      <c r="J1111" s="2">
        <f t="shared" si="138"/>
        <v>26.447805619477343</v>
      </c>
      <c r="K1111" s="2">
        <f t="shared" si="132"/>
        <v>26.303758829324572</v>
      </c>
    </row>
    <row r="1112" spans="1:11" ht="13.5" x14ac:dyDescent="0.25">
      <c r="A1112" s="3">
        <f>TITRES_STAT!B1115</f>
        <v>43629</v>
      </c>
      <c r="B1112" s="6">
        <f>TITRES_STAT!D1115</f>
        <v>27.667400000000001</v>
      </c>
      <c r="C1112" s="2">
        <f t="shared" si="133"/>
        <v>1.1887000000000008</v>
      </c>
      <c r="D1112" s="2">
        <f t="shared" si="134"/>
        <v>26.716439999999999</v>
      </c>
      <c r="E1112" s="2">
        <f t="shared" si="136"/>
        <v>26.597570000000001</v>
      </c>
      <c r="F1112" s="2">
        <f t="shared" si="137"/>
        <v>26.538135</v>
      </c>
      <c r="G1112" s="2">
        <f t="shared" si="131"/>
        <v>26.260423999999976</v>
      </c>
      <c r="H1112" s="2">
        <f t="shared" si="135"/>
        <v>24.96534649999996</v>
      </c>
      <c r="I1112" s="2">
        <f t="array" ref="I1112">SUMPRODUCT(B1096:B1115, (ROW(B1096:B1115)-ROW(B1096)+1)) / (20*21/2)</f>
        <v>27.603132380952381</v>
      </c>
      <c r="J1112" s="2">
        <f t="shared" si="138"/>
        <v>26.563957465241408</v>
      </c>
      <c r="K1112" s="2">
        <f t="shared" si="132"/>
        <v>26.357234953664786</v>
      </c>
    </row>
    <row r="1113" spans="1:11" ht="13.5" x14ac:dyDescent="0.25">
      <c r="A1113" s="3">
        <f>TITRES_STAT!B1116</f>
        <v>43630</v>
      </c>
      <c r="B1113" s="6">
        <f>TITRES_STAT!D1116</f>
        <v>28.905899999999999</v>
      </c>
      <c r="C1113" s="2">
        <f t="shared" si="133"/>
        <v>1.2384999999999984</v>
      </c>
      <c r="D1113" s="2">
        <f t="shared" si="134"/>
        <v>27.201879999999999</v>
      </c>
      <c r="E1113" s="2">
        <f t="shared" si="136"/>
        <v>26.84029</v>
      </c>
      <c r="F1113" s="2">
        <f t="shared" si="137"/>
        <v>26.659495</v>
      </c>
      <c r="G1113" s="2">
        <f t="shared" si="131"/>
        <v>26.32167399999998</v>
      </c>
      <c r="H1113" s="2">
        <f t="shared" si="135"/>
        <v>24.999680499999958</v>
      </c>
      <c r="I1113" s="2">
        <f t="array" ref="I1113">SUMPRODUCT(B1097:B1116, (ROW(B1097:B1116)-ROW(B1097)+1)) / (20*21/2)</f>
        <v>28.162267142857143</v>
      </c>
      <c r="J1113" s="2">
        <f t="shared" si="138"/>
        <v>26.786999611408891</v>
      </c>
      <c r="K1113" s="2">
        <f t="shared" si="132"/>
        <v>26.457182602540676</v>
      </c>
    </row>
    <row r="1114" spans="1:11" ht="13.5" x14ac:dyDescent="0.25">
      <c r="A1114" s="3">
        <f>TITRES_STAT!B1117</f>
        <v>43633</v>
      </c>
      <c r="B1114" s="6">
        <f>TITRES_STAT!D1117</f>
        <v>30.2014</v>
      </c>
      <c r="C1114" s="2">
        <f t="shared" si="133"/>
        <v>1.2955000000000005</v>
      </c>
      <c r="D1114" s="2">
        <f t="shared" si="134"/>
        <v>27.94642</v>
      </c>
      <c r="E1114" s="2">
        <f t="shared" si="136"/>
        <v>27.212560000000003</v>
      </c>
      <c r="F1114" s="2">
        <f t="shared" si="137"/>
        <v>26.84563</v>
      </c>
      <c r="G1114" s="2">
        <f t="shared" si="131"/>
        <v>26.408833999999977</v>
      </c>
      <c r="H1114" s="2">
        <f t="shared" si="135"/>
        <v>25.037440499999956</v>
      </c>
      <c r="I1114" s="2">
        <f t="array" ref="I1114">SUMPRODUCT(B1098:B1117, (ROW(B1098:B1117)-ROW(B1098)+1)) / (20*21/2)</f>
        <v>28.83148952380952</v>
      </c>
      <c r="J1114" s="2">
        <f t="shared" si="138"/>
        <v>27.112180600798521</v>
      </c>
      <c r="K1114" s="2">
        <f t="shared" si="132"/>
        <v>26.604014657343001</v>
      </c>
    </row>
    <row r="1115" spans="1:11" ht="13.5" x14ac:dyDescent="0.25">
      <c r="A1115" s="3">
        <f>TITRES_STAT!B1118</f>
        <v>43634</v>
      </c>
      <c r="B1115" s="6">
        <f>TITRES_STAT!D1118</f>
        <v>31.553799999999999</v>
      </c>
      <c r="C1115" s="2">
        <f t="shared" si="133"/>
        <v>1.3523999999999994</v>
      </c>
      <c r="D1115" s="2">
        <f t="shared" si="134"/>
        <v>28.96144</v>
      </c>
      <c r="E1115" s="2">
        <f t="shared" si="136"/>
        <v>27.720070000000003</v>
      </c>
      <c r="F1115" s="2">
        <f t="shared" si="137"/>
        <v>27.099384999999995</v>
      </c>
      <c r="G1115" s="2">
        <f t="shared" si="131"/>
        <v>26.523041999999982</v>
      </c>
      <c r="H1115" s="2">
        <f t="shared" si="135"/>
        <v>25.08196249999996</v>
      </c>
      <c r="I1115" s="2">
        <f t="array" ref="I1115">SUMPRODUCT(B1099:B1118, (ROW(B1099:B1118)-ROW(B1099)+1)) / (20*21/2)</f>
        <v>29.609854285714288</v>
      </c>
      <c r="J1115" s="2">
        <f t="shared" si="138"/>
        <v>27.535191972151043</v>
      </c>
      <c r="K1115" s="2">
        <f t="shared" si="132"/>
        <v>26.798123886466804</v>
      </c>
    </row>
    <row r="1116" spans="1:11" ht="13.5" x14ac:dyDescent="0.25">
      <c r="A1116" s="3">
        <f>TITRES_STAT!B1119</f>
        <v>43635</v>
      </c>
      <c r="B1116" s="6">
        <f>TITRES_STAT!D1119</f>
        <v>32.970300000000002</v>
      </c>
      <c r="C1116" s="2">
        <f t="shared" si="133"/>
        <v>1.4165000000000028</v>
      </c>
      <c r="D1116" s="2">
        <f t="shared" si="134"/>
        <v>30.25976</v>
      </c>
      <c r="E1116" s="2">
        <f t="shared" si="136"/>
        <v>28.369229999999998</v>
      </c>
      <c r="F1116" s="2">
        <f t="shared" si="137"/>
        <v>27.423964999999992</v>
      </c>
      <c r="G1116" s="2">
        <f t="shared" si="131"/>
        <v>26.665579999999981</v>
      </c>
      <c r="H1116" s="2">
        <f t="shared" si="135"/>
        <v>25.133193999999961</v>
      </c>
      <c r="I1116" s="2">
        <f t="array" ref="I1116">SUMPRODUCT(B1100:B1119, (ROW(B1100:B1119)-ROW(B1100)+1)) / (20*21/2)</f>
        <v>30.496787142857144</v>
      </c>
      <c r="J1116" s="2">
        <f t="shared" si="138"/>
        <v>28.052821308136661</v>
      </c>
      <c r="K1116" s="2">
        <f t="shared" si="132"/>
        <v>27.040170008566147</v>
      </c>
    </row>
    <row r="1117" spans="1:11" ht="13.5" x14ac:dyDescent="0.25">
      <c r="A1117" s="3">
        <f>TITRES_STAT!B1120</f>
        <v>43636</v>
      </c>
      <c r="B1117" s="6">
        <f>TITRES_STAT!D1120</f>
        <v>34.450800000000001</v>
      </c>
      <c r="C1117" s="2">
        <f t="shared" si="133"/>
        <v>1.4804999999999993</v>
      </c>
      <c r="D1117" s="2">
        <f t="shared" si="134"/>
        <v>31.616440000000001</v>
      </c>
      <c r="E1117" s="2">
        <f t="shared" si="136"/>
        <v>29.166440000000001</v>
      </c>
      <c r="F1117" s="2">
        <f t="shared" si="137"/>
        <v>27.822569999999995</v>
      </c>
      <c r="G1117" s="2">
        <f t="shared" si="131"/>
        <v>26.837727999999988</v>
      </c>
      <c r="H1117" s="2">
        <f t="shared" si="135"/>
        <v>25.191827999999958</v>
      </c>
      <c r="I1117" s="2">
        <f t="array" ref="I1117">SUMPRODUCT(B1101:B1120, (ROW(B1101:B1120)-ROW(B1101)+1)) / (20*21/2)</f>
        <v>31.491365238095238</v>
      </c>
      <c r="J1117" s="2">
        <f t="shared" si="138"/>
        <v>28.662152612123645</v>
      </c>
      <c r="K1117" s="2">
        <f t="shared" si="132"/>
        <v>27.330782949406689</v>
      </c>
    </row>
    <row r="1118" spans="1:11" ht="13.5" x14ac:dyDescent="0.25">
      <c r="A1118" s="3">
        <f>TITRES_STAT!B1121</f>
        <v>43637</v>
      </c>
      <c r="B1118" s="6">
        <f>TITRES_STAT!D1121</f>
        <v>35.995399999999997</v>
      </c>
      <c r="C1118" s="2">
        <f t="shared" si="133"/>
        <v>1.5445999999999955</v>
      </c>
      <c r="D1118" s="2">
        <f t="shared" si="134"/>
        <v>33.03434</v>
      </c>
      <c r="E1118" s="2">
        <f t="shared" si="136"/>
        <v>30.118110000000001</v>
      </c>
      <c r="F1118" s="2">
        <f t="shared" si="137"/>
        <v>28.298404999999995</v>
      </c>
      <c r="G1118" s="2">
        <f t="shared" si="131"/>
        <v>27.040767999999989</v>
      </c>
      <c r="H1118" s="2">
        <f t="shared" si="135"/>
        <v>25.258184999999962</v>
      </c>
      <c r="I1118" s="2">
        <f t="array" ref="I1118">SUMPRODUCT(B1102:B1121, (ROW(B1102:B1121)-ROW(B1102)+1)) / (20*21/2)</f>
        <v>32.593022380952384</v>
      </c>
      <c r="J1118" s="2">
        <f t="shared" si="138"/>
        <v>29.360557125254726</v>
      </c>
      <c r="K1118" s="2">
        <f t="shared" si="132"/>
        <v>27.670571853351525</v>
      </c>
    </row>
    <row r="1119" spans="1:11" ht="13.5" x14ac:dyDescent="0.25">
      <c r="A1119" s="3">
        <f>TITRES_STAT!B1122</f>
        <v>43640</v>
      </c>
      <c r="B1119" s="6">
        <f>TITRES_STAT!D1122</f>
        <v>37.611199999999997</v>
      </c>
      <c r="C1119" s="2">
        <f t="shared" si="133"/>
        <v>1.6158000000000001</v>
      </c>
      <c r="D1119" s="2">
        <f t="shared" si="134"/>
        <v>34.516300000000001</v>
      </c>
      <c r="E1119" s="2">
        <f t="shared" si="136"/>
        <v>31.231360000000002</v>
      </c>
      <c r="F1119" s="2">
        <f t="shared" si="137"/>
        <v>28.855029999999999</v>
      </c>
      <c r="G1119" s="2">
        <f t="shared" si="131"/>
        <v>27.276123999999992</v>
      </c>
      <c r="H1119" s="2">
        <f t="shared" si="135"/>
        <v>25.332620999999968</v>
      </c>
      <c r="I1119" s="2">
        <f t="array" ref="I1119">SUMPRODUCT(B1103:B1122, (ROW(B1103:B1122)-ROW(B1103)+1)) / (20*21/2)</f>
        <v>33.800799999999995</v>
      </c>
      <c r="J1119" s="2">
        <f t="shared" si="138"/>
        <v>30.146332637135231</v>
      </c>
      <c r="K1119" s="2">
        <f t="shared" si="132"/>
        <v>28.060400408122057</v>
      </c>
    </row>
    <row r="1120" spans="1:11" ht="13.5" x14ac:dyDescent="0.25">
      <c r="A1120" s="3">
        <f>TITRES_STAT!B1123</f>
        <v>43641</v>
      </c>
      <c r="B1120" s="6">
        <f>TITRES_STAT!D1123</f>
        <v>39.298099999999998</v>
      </c>
      <c r="C1120" s="2">
        <f t="shared" si="133"/>
        <v>1.6869000000000014</v>
      </c>
      <c r="D1120" s="2">
        <f t="shared" si="134"/>
        <v>36.065159999999999</v>
      </c>
      <c r="E1120" s="2">
        <f t="shared" si="136"/>
        <v>32.513299999999994</v>
      </c>
      <c r="F1120" s="2">
        <f t="shared" si="137"/>
        <v>29.495999999999992</v>
      </c>
      <c r="G1120" s="2">
        <f t="shared" si="131"/>
        <v>27.545217999999995</v>
      </c>
      <c r="H1120" s="2">
        <f t="shared" si="135"/>
        <v>25.41549149999997</v>
      </c>
      <c r="I1120" s="2">
        <f t="array" ref="I1120">SUMPRODUCT(B1104:B1123, (ROW(B1104:B1123)-ROW(B1104)+1)) / (20*21/2)</f>
        <v>35.114062380952376</v>
      </c>
      <c r="J1120" s="2">
        <f t="shared" si="138"/>
        <v>31.017929528836635</v>
      </c>
      <c r="K1120" s="2">
        <f t="shared" si="132"/>
        <v>28.501094509764329</v>
      </c>
    </row>
    <row r="1121" spans="1:11" ht="13.5" x14ac:dyDescent="0.25">
      <c r="A1121" s="3">
        <f>TITRES_STAT!B1124</f>
        <v>43642</v>
      </c>
      <c r="B1121" s="6">
        <f>TITRES_STAT!D1124</f>
        <v>41.063400000000001</v>
      </c>
      <c r="C1121" s="2">
        <f t="shared" si="133"/>
        <v>1.7653000000000034</v>
      </c>
      <c r="D1121" s="2">
        <f t="shared" si="134"/>
        <v>37.683779999999999</v>
      </c>
      <c r="E1121" s="2">
        <f t="shared" si="136"/>
        <v>33.971769999999992</v>
      </c>
      <c r="F1121" s="2">
        <f t="shared" si="137"/>
        <v>30.225234999999998</v>
      </c>
      <c r="G1121" s="2">
        <f t="shared" si="131"/>
        <v>27.849617999999996</v>
      </c>
      <c r="H1121" s="2">
        <f t="shared" si="135"/>
        <v>25.50718849999997</v>
      </c>
      <c r="I1121" s="2">
        <f t="array" ref="I1121">SUMPRODUCT(B1105:B1124, (ROW(B1105:B1124)-ROW(B1105)+1)) / (20*21/2)</f>
        <v>36.339909523809524</v>
      </c>
      <c r="J1121" s="2">
        <f t="shared" si="138"/>
        <v>31.974641002280762</v>
      </c>
      <c r="K1121" s="2">
        <f t="shared" si="132"/>
        <v>28.993733940753962</v>
      </c>
    </row>
    <row r="1122" spans="1:11" ht="13.5" x14ac:dyDescent="0.25">
      <c r="A1122" s="3">
        <f>TITRES_STAT!B1125</f>
        <v>43643</v>
      </c>
      <c r="B1122" s="6">
        <f>TITRES_STAT!D1125</f>
        <v>42.9069</v>
      </c>
      <c r="C1122" s="2">
        <f t="shared" si="133"/>
        <v>1.8434999999999988</v>
      </c>
      <c r="D1122" s="2">
        <f t="shared" si="134"/>
        <v>39.375</v>
      </c>
      <c r="E1122" s="2">
        <f t="shared" si="136"/>
        <v>35.495719999999999</v>
      </c>
      <c r="F1122" s="2">
        <f t="shared" si="137"/>
        <v>31.046645000000002</v>
      </c>
      <c r="G1122" s="2">
        <f t="shared" si="131"/>
        <v>28.190888000000001</v>
      </c>
      <c r="H1122" s="2">
        <f t="shared" si="135"/>
        <v>25.608102999999975</v>
      </c>
      <c r="I1122" s="2">
        <f t="array" ref="I1122">SUMPRODUCT(B1106:B1125, (ROW(B1106:B1125)-ROW(B1106)+1)) / (20*21/2)</f>
        <v>37.478341428571426</v>
      </c>
      <c r="J1122" s="2">
        <f t="shared" si="138"/>
        <v>33.015808525873069</v>
      </c>
      <c r="K1122" s="2">
        <f t="shared" si="132"/>
        <v>29.539348296018513</v>
      </c>
    </row>
    <row r="1123" spans="1:11" ht="13.5" x14ac:dyDescent="0.25">
      <c r="A1123" s="3">
        <f>TITRES_STAT!B1126</f>
        <v>43644</v>
      </c>
      <c r="B1123" s="6">
        <f>TITRES_STAT!D1126</f>
        <v>44.835900000000002</v>
      </c>
      <c r="C1123" s="2">
        <f t="shared" si="133"/>
        <v>1.929000000000002</v>
      </c>
      <c r="D1123" s="2">
        <f t="shared" si="134"/>
        <v>41.143100000000004</v>
      </c>
      <c r="E1123" s="2">
        <f t="shared" si="136"/>
        <v>37.088720000000002</v>
      </c>
      <c r="F1123" s="2">
        <f t="shared" si="137"/>
        <v>31.964504999999996</v>
      </c>
      <c r="G1123" s="2">
        <f t="shared" si="131"/>
        <v>28.570737999999995</v>
      </c>
      <c r="H1123" s="2">
        <f t="shared" si="135"/>
        <v>25.718662499999979</v>
      </c>
      <c r="I1123" s="2">
        <f t="array" ref="I1123">SUMPRODUCT(B1107:B1126, (ROW(B1107:B1126)-ROW(B1107)+1)) / (20*21/2)</f>
        <v>38.529358095238088</v>
      </c>
      <c r="J1123" s="2">
        <f t="shared" si="138"/>
        <v>34.141531523408972</v>
      </c>
      <c r="K1123" s="2">
        <f t="shared" si="132"/>
        <v>30.13921306872367</v>
      </c>
    </row>
    <row r="1124" spans="1:11" ht="13.5" x14ac:dyDescent="0.25">
      <c r="A1124" s="3">
        <f>TITRES_STAT!B1127</f>
        <v>43647</v>
      </c>
      <c r="B1124" s="6">
        <f>TITRES_STAT!D1127</f>
        <v>44.835900000000002</v>
      </c>
      <c r="C1124" s="2">
        <f t="shared" si="133"/>
        <v>0</v>
      </c>
      <c r="D1124" s="2">
        <f t="shared" si="134"/>
        <v>42.588040000000007</v>
      </c>
      <c r="E1124" s="2">
        <f t="shared" si="136"/>
        <v>38.552169999999997</v>
      </c>
      <c r="F1124" s="2">
        <f t="shared" si="137"/>
        <v>32.882365000000007</v>
      </c>
      <c r="G1124" s="2">
        <f t="shared" si="131"/>
        <v>28.950588000000003</v>
      </c>
      <c r="H1124" s="2">
        <f t="shared" si="135"/>
        <v>25.82922199999998</v>
      </c>
      <c r="I1124" s="2">
        <f t="array" ref="I1124">SUMPRODUCT(B1108:B1127, (ROW(B1108:B1127)-ROW(B1108)+1)) / (20*21/2)</f>
        <v>39.492959523809517</v>
      </c>
      <c r="J1124" s="2">
        <f t="shared" si="138"/>
        <v>35.160042806893834</v>
      </c>
      <c r="K1124" s="2">
        <f t="shared" si="132"/>
        <v>30.715553732695291</v>
      </c>
    </row>
    <row r="1125" spans="1:11" ht="13.5" x14ac:dyDescent="0.25">
      <c r="A1125" s="3">
        <f>TITRES_STAT!B1128</f>
        <v>43648</v>
      </c>
      <c r="B1125" s="6">
        <f>TITRES_STAT!D1128</f>
        <v>44.835900000000002</v>
      </c>
      <c r="C1125" s="2">
        <f t="shared" si="133"/>
        <v>0</v>
      </c>
      <c r="D1125" s="2">
        <f t="shared" si="134"/>
        <v>43.695600000000006</v>
      </c>
      <c r="E1125" s="2">
        <f t="shared" si="136"/>
        <v>39.880379999999988</v>
      </c>
      <c r="F1125" s="2">
        <f t="shared" si="137"/>
        <v>33.800225000000005</v>
      </c>
      <c r="G1125" s="2">
        <f t="shared" si="131"/>
        <v>29.330438000000004</v>
      </c>
      <c r="H1125" s="2">
        <f t="shared" si="135"/>
        <v>25.939781499999985</v>
      </c>
      <c r="I1125" s="2">
        <f t="array" ref="I1125">SUMPRODUCT(B1109:B1128, (ROW(B1109:B1128)-ROW(B1109)+1)) / (20*21/2)</f>
        <v>40.241698095238092</v>
      </c>
      <c r="J1125" s="2">
        <f t="shared" si="138"/>
        <v>36.081553015761088</v>
      </c>
      <c r="K1125" s="2">
        <f t="shared" si="132"/>
        <v>31.26929280200136</v>
      </c>
    </row>
    <row r="1126" spans="1:11" ht="13.5" x14ac:dyDescent="0.25">
      <c r="A1126" s="3">
        <f>TITRES_STAT!B1129</f>
        <v>43649</v>
      </c>
      <c r="B1126" s="6">
        <f>TITRES_STAT!D1129</f>
        <v>44.835900000000002</v>
      </c>
      <c r="C1126" s="2">
        <f t="shared" si="133"/>
        <v>0</v>
      </c>
      <c r="D1126" s="2">
        <f t="shared" si="134"/>
        <v>44.450100000000006</v>
      </c>
      <c r="E1126" s="2">
        <f t="shared" si="136"/>
        <v>41.066939999999995</v>
      </c>
      <c r="F1126" s="2">
        <f t="shared" si="137"/>
        <v>34.718085000000009</v>
      </c>
      <c r="G1126" s="2">
        <f t="shared" si="131"/>
        <v>29.710288000000006</v>
      </c>
      <c r="H1126" s="2">
        <f t="shared" si="135"/>
        <v>26.050340999999985</v>
      </c>
      <c r="I1126" s="2">
        <f t="array" ref="I1126">SUMPRODUCT(B1110:B1129, (ROW(B1110:B1129)-ROW(B1110)+1)) / (20*21/2)</f>
        <v>40.72365095238095</v>
      </c>
      <c r="J1126" s="2">
        <f t="shared" si="138"/>
        <v>36.915300347593366</v>
      </c>
      <c r="K1126" s="2">
        <f t="shared" si="132"/>
        <v>31.801316613687582</v>
      </c>
    </row>
    <row r="1127" spans="1:11" ht="13.5" x14ac:dyDescent="0.25">
      <c r="A1127" s="3">
        <f>TITRES_STAT!B1130</f>
        <v>43650</v>
      </c>
      <c r="B1127" s="6">
        <f>TITRES_STAT!D1130</f>
        <v>44.835900000000002</v>
      </c>
      <c r="C1127" s="2">
        <f t="shared" si="133"/>
        <v>0</v>
      </c>
      <c r="D1127" s="2">
        <f t="shared" si="134"/>
        <v>44.835900000000002</v>
      </c>
      <c r="E1127" s="2">
        <f t="shared" si="136"/>
        <v>42.105449999999998</v>
      </c>
      <c r="F1127" s="2">
        <f t="shared" si="137"/>
        <v>35.635945000000007</v>
      </c>
      <c r="G1127" s="2">
        <f t="shared" si="131"/>
        <v>30.090138000000007</v>
      </c>
      <c r="H1127" s="2">
        <f t="shared" si="135"/>
        <v>26.16090049999999</v>
      </c>
      <c r="I1127" s="2">
        <f t="array" ref="I1127">SUMPRODUCT(B1111:B1130, (ROW(B1111:B1130)-ROW(B1111)+1)) / (20*21/2)</f>
        <v>40.956238571428564</v>
      </c>
      <c r="J1127" s="2">
        <f t="shared" si="138"/>
        <v>37.669643171632089</v>
      </c>
      <c r="K1127" s="2">
        <f t="shared" si="132"/>
        <v>32.312476746484144</v>
      </c>
    </row>
    <row r="1128" spans="1:11" ht="13.5" x14ac:dyDescent="0.25">
      <c r="A1128" s="3">
        <f>TITRES_STAT!B1131</f>
        <v>43651</v>
      </c>
      <c r="B1128" s="6">
        <f>TITRES_STAT!D1131</f>
        <v>43.497700000000002</v>
      </c>
      <c r="C1128" s="2">
        <f t="shared" si="133"/>
        <v>-1.3382000000000005</v>
      </c>
      <c r="D1128" s="2">
        <f t="shared" si="134"/>
        <v>44.568260000000002</v>
      </c>
      <c r="E1128" s="2">
        <f t="shared" si="136"/>
        <v>42.85568</v>
      </c>
      <c r="F1128" s="2">
        <f t="shared" si="137"/>
        <v>36.486895000000004</v>
      </c>
      <c r="G1128" s="2">
        <f t="shared" si="131"/>
        <v>30.443224000000004</v>
      </c>
      <c r="H1128" s="2">
        <f t="shared" si="135"/>
        <v>26.264768999999987</v>
      </c>
      <c r="I1128" s="2">
        <f t="array" ref="I1128">SUMPRODUCT(B1112:B1131, (ROW(B1112:B1131)-ROW(B1112)+1)) / (20*21/2)</f>
        <v>40.956474761904758</v>
      </c>
      <c r="J1128" s="2">
        <f t="shared" si="138"/>
        <v>38.224696202905228</v>
      </c>
      <c r="K1128" s="2">
        <f t="shared" si="132"/>
        <v>32.751112952504371</v>
      </c>
    </row>
    <row r="1129" spans="1:11" ht="13.5" x14ac:dyDescent="0.25">
      <c r="A1129" s="3">
        <f>TITRES_STAT!B1132</f>
        <v>43654</v>
      </c>
      <c r="B1129" s="6">
        <f>TITRES_STAT!D1132</f>
        <v>41.547400000000003</v>
      </c>
      <c r="C1129" s="2">
        <f t="shared" si="133"/>
        <v>-1.9502999999999986</v>
      </c>
      <c r="D1129" s="2">
        <f t="shared" si="134"/>
        <v>43.910560000000004</v>
      </c>
      <c r="E1129" s="2">
        <f t="shared" si="136"/>
        <v>43.249299999999998</v>
      </c>
      <c r="F1129" s="2">
        <f t="shared" si="137"/>
        <v>37.240330000000007</v>
      </c>
      <c r="G1129" s="2">
        <f t="shared" si="131"/>
        <v>30.757304000000005</v>
      </c>
      <c r="H1129" s="2">
        <f t="shared" si="135"/>
        <v>26.358885999999995</v>
      </c>
      <c r="I1129" s="2">
        <f t="array" ref="I1129">SUMPRODUCT(B1113:B1132, (ROW(B1113:B1132)-ROW(B1113)+1)) / (20*21/2)</f>
        <v>40.902309523809528</v>
      </c>
      <c r="J1129" s="2">
        <f t="shared" si="138"/>
        <v>38.541144183580919</v>
      </c>
      <c r="K1129" s="2">
        <f t="shared" si="132"/>
        <v>33.0960653857395</v>
      </c>
    </row>
    <row r="1130" spans="1:11" ht="13.5" x14ac:dyDescent="0.25">
      <c r="A1130" s="3">
        <f>TITRES_STAT!B1133</f>
        <v>43655</v>
      </c>
      <c r="B1130" s="6">
        <f>TITRES_STAT!D1133</f>
        <v>39.682499999999997</v>
      </c>
      <c r="C1130" s="2">
        <f t="shared" si="133"/>
        <v>-1.8649000000000058</v>
      </c>
      <c r="D1130" s="2">
        <f t="shared" si="134"/>
        <v>42.87988</v>
      </c>
      <c r="E1130" s="2">
        <f t="shared" si="136"/>
        <v>43.287739999999999</v>
      </c>
      <c r="F1130" s="2">
        <f t="shared" si="137"/>
        <v>37.90052</v>
      </c>
      <c r="G1130" s="2">
        <f t="shared" si="131"/>
        <v>31.034085999999999</v>
      </c>
      <c r="H1130" s="2">
        <f t="shared" si="135"/>
        <v>26.443678499999997</v>
      </c>
      <c r="I1130" s="2">
        <f t="array" ref="I1130">SUMPRODUCT(B1114:B1133, (ROW(B1114:B1133)-ROW(B1114)+1)) / (20*21/2)</f>
        <v>40.799403333333338</v>
      </c>
      <c r="J1130" s="2">
        <f t="shared" si="138"/>
        <v>38.649844737525591</v>
      </c>
      <c r="K1130" s="2">
        <f t="shared" si="132"/>
        <v>33.354356939239914</v>
      </c>
    </row>
    <row r="1131" spans="1:11" ht="13.5" x14ac:dyDescent="0.25">
      <c r="A1131" s="3">
        <f>TITRES_STAT!B1134</f>
        <v>43656</v>
      </c>
      <c r="B1131" s="6">
        <f>TITRES_STAT!D1134</f>
        <v>37.902999999999999</v>
      </c>
      <c r="C1131" s="2">
        <f t="shared" si="133"/>
        <v>-1.7794999999999987</v>
      </c>
      <c r="D1131" s="2">
        <f t="shared" si="134"/>
        <v>41.493299999999998</v>
      </c>
      <c r="E1131" s="2">
        <f t="shared" si="136"/>
        <v>42.971700000000006</v>
      </c>
      <c r="F1131" s="2">
        <f t="shared" si="137"/>
        <v>38.471735000000002</v>
      </c>
      <c r="G1131" s="2">
        <f t="shared" si="131"/>
        <v>31.275278</v>
      </c>
      <c r="H1131" s="2">
        <f t="shared" si="135"/>
        <v>26.5195735</v>
      </c>
      <c r="I1131" s="2">
        <f t="array" ref="I1131">SUMPRODUCT(B1115:B1134, (ROW(B1115:B1134)-ROW(B1115)+1)) / (20*21/2)</f>
        <v>40.65365380952381</v>
      </c>
      <c r="J1131" s="2">
        <f t="shared" si="138"/>
        <v>38.578716667285057</v>
      </c>
      <c r="K1131" s="2">
        <f t="shared" si="132"/>
        <v>33.532735098485404</v>
      </c>
    </row>
    <row r="1132" spans="1:11" ht="13.5" x14ac:dyDescent="0.25">
      <c r="A1132" s="3">
        <f>TITRES_STAT!B1135</f>
        <v>43657</v>
      </c>
      <c r="B1132" s="6">
        <f>TITRES_STAT!D1135</f>
        <v>37.902999999999999</v>
      </c>
      <c r="C1132" s="2">
        <f t="shared" si="133"/>
        <v>0</v>
      </c>
      <c r="D1132" s="2">
        <f t="shared" si="134"/>
        <v>40.106719999999996</v>
      </c>
      <c r="E1132" s="2">
        <f t="shared" si="136"/>
        <v>42.471310000000003</v>
      </c>
      <c r="F1132" s="2">
        <f t="shared" si="137"/>
        <v>38.983515000000004</v>
      </c>
      <c r="G1132" s="2">
        <f t="shared" si="131"/>
        <v>31.504399999999997</v>
      </c>
      <c r="H1132" s="2">
        <f t="shared" si="135"/>
        <v>26.595468500000003</v>
      </c>
      <c r="I1132" s="2">
        <f t="array" ref="I1132">SUMPRODUCT(B1116:B1135, (ROW(B1116:B1135)-ROW(B1116)+1)) / (20*21/2)</f>
        <v>40.471229999999998</v>
      </c>
      <c r="J1132" s="2">
        <f t="shared" si="138"/>
        <v>38.514362698972192</v>
      </c>
      <c r="K1132" s="2">
        <f t="shared" si="132"/>
        <v>33.704118035799702</v>
      </c>
    </row>
    <row r="1133" spans="1:11" ht="13.5" x14ac:dyDescent="0.25">
      <c r="A1133" s="3">
        <f>TITRES_STAT!B1136</f>
        <v>43658</v>
      </c>
      <c r="B1133" s="6">
        <f>TITRES_STAT!D1136</f>
        <v>37.902999999999999</v>
      </c>
      <c r="C1133" s="2">
        <f t="shared" si="133"/>
        <v>0</v>
      </c>
      <c r="D1133" s="2">
        <f t="shared" si="134"/>
        <v>38.987780000000001</v>
      </c>
      <c r="E1133" s="2">
        <f t="shared" si="136"/>
        <v>41.778020000000012</v>
      </c>
      <c r="F1133" s="2">
        <f t="shared" si="137"/>
        <v>39.433370000000004</v>
      </c>
      <c r="G1133" s="2">
        <f t="shared" si="131"/>
        <v>31.732885999999997</v>
      </c>
      <c r="H1133" s="2">
        <f t="shared" si="135"/>
        <v>26.671363500000005</v>
      </c>
      <c r="I1133" s="2">
        <f t="array" ref="I1133">SUMPRODUCT(B1117:B1136, (ROW(B1117:B1136)-ROW(B1117)+1)) / (20*21/2)</f>
        <v>40.258571904761908</v>
      </c>
      <c r="J1133" s="2">
        <f t="shared" si="138"/>
        <v>38.456137680022458</v>
      </c>
      <c r="K1133" s="2">
        <f t="shared" si="132"/>
        <v>33.868780073611475</v>
      </c>
    </row>
    <row r="1134" spans="1:11" ht="13.5" x14ac:dyDescent="0.25">
      <c r="A1134" s="3">
        <f>TITRES_STAT!B1137</f>
        <v>43661</v>
      </c>
      <c r="B1134" s="6">
        <f>TITRES_STAT!D1137</f>
        <v>37.902999999999999</v>
      </c>
      <c r="C1134" s="2">
        <f t="shared" si="133"/>
        <v>0</v>
      </c>
      <c r="D1134" s="2">
        <f t="shared" si="134"/>
        <v>38.258899999999997</v>
      </c>
      <c r="E1134" s="2">
        <f t="shared" si="136"/>
        <v>41.084730000000008</v>
      </c>
      <c r="F1134" s="2">
        <f t="shared" si="137"/>
        <v>39.818449999999999</v>
      </c>
      <c r="G1134" s="2">
        <f t="shared" si="131"/>
        <v>31.961371999999997</v>
      </c>
      <c r="H1134" s="2">
        <f t="shared" si="135"/>
        <v>26.747258500000012</v>
      </c>
      <c r="I1134" s="2">
        <f t="array" ref="I1134">SUMPRODUCT(B1118:B1137, (ROW(B1118:B1137)-ROW(B1118)+1)) / (20*21/2)</f>
        <v>40.022424761904766</v>
      </c>
      <c r="J1134" s="2">
        <f t="shared" si="138"/>
        <v>38.403457900972704</v>
      </c>
      <c r="K1134" s="2">
        <f t="shared" si="132"/>
        <v>34.026984776607101</v>
      </c>
    </row>
    <row r="1135" spans="1:11" ht="13.5" x14ac:dyDescent="0.25">
      <c r="A1135" s="3">
        <f>TITRES_STAT!B1138</f>
        <v>43662</v>
      </c>
      <c r="B1135" s="6">
        <f>TITRES_STAT!D1138</f>
        <v>37.902999999999999</v>
      </c>
      <c r="C1135" s="2">
        <f t="shared" si="133"/>
        <v>0</v>
      </c>
      <c r="D1135" s="2">
        <f t="shared" si="134"/>
        <v>37.902999999999999</v>
      </c>
      <c r="E1135" s="2">
        <f t="shared" si="136"/>
        <v>40.391440000000003</v>
      </c>
      <c r="F1135" s="2">
        <f t="shared" si="137"/>
        <v>40.135910000000003</v>
      </c>
      <c r="G1135" s="2">
        <f t="shared" si="131"/>
        <v>32.189858000000001</v>
      </c>
      <c r="H1135" s="2">
        <f t="shared" si="135"/>
        <v>26.823153500000011</v>
      </c>
      <c r="I1135" s="2">
        <f t="array" ref="I1135">SUMPRODUCT(B1119:B1138, (ROW(B1119:B1138)-ROW(B1119)+1)) / (20*21/2)</f>
        <v>39.769838571428572</v>
      </c>
      <c r="J1135" s="2">
        <f t="shared" si="138"/>
        <v>38.355795243737212</v>
      </c>
      <c r="K1135" s="2">
        <f t="shared" si="132"/>
        <v>34.178985373602899</v>
      </c>
    </row>
    <row r="1136" spans="1:11" ht="13.5" x14ac:dyDescent="0.25">
      <c r="A1136" s="3">
        <f>TITRES_STAT!B1139</f>
        <v>43663</v>
      </c>
      <c r="B1136" s="6">
        <f>TITRES_STAT!D1139</f>
        <v>37.902999999999999</v>
      </c>
      <c r="C1136" s="2">
        <f t="shared" si="133"/>
        <v>0</v>
      </c>
      <c r="D1136" s="2">
        <f t="shared" si="134"/>
        <v>37.902999999999999</v>
      </c>
      <c r="E1136" s="2">
        <f t="shared" si="136"/>
        <v>39.698150000000005</v>
      </c>
      <c r="F1136" s="2">
        <f t="shared" si="137"/>
        <v>40.382545000000007</v>
      </c>
      <c r="G1136" s="2">
        <f t="shared" si="131"/>
        <v>32.418343999999998</v>
      </c>
      <c r="H1136" s="2">
        <f t="shared" si="135"/>
        <v>26.899048500000017</v>
      </c>
      <c r="I1136" s="2">
        <f t="array" ref="I1136">SUMPRODUCT(B1120:B1139, (ROW(B1120:B1139)-ROW(B1120)+1)) / (20*21/2)</f>
        <v>39.400387619047621</v>
      </c>
      <c r="J1136" s="2">
        <f t="shared" si="138"/>
        <v>38.31267188719081</v>
      </c>
      <c r="K1136" s="2">
        <f t="shared" si="132"/>
        <v>34.325025162873374</v>
      </c>
    </row>
    <row r="1137" spans="1:11" ht="13.5" x14ac:dyDescent="0.25">
      <c r="A1137" s="3">
        <f>TITRES_STAT!B1140</f>
        <v>43664</v>
      </c>
      <c r="B1137" s="6">
        <f>TITRES_STAT!D1140</f>
        <v>37.902999999999999</v>
      </c>
      <c r="C1137" s="2">
        <f t="shared" si="133"/>
        <v>0</v>
      </c>
      <c r="D1137" s="2">
        <f t="shared" si="134"/>
        <v>37.902999999999999</v>
      </c>
      <c r="E1137" s="2">
        <f t="shared" si="136"/>
        <v>39.004860000000001</v>
      </c>
      <c r="F1137" s="2">
        <f t="shared" si="137"/>
        <v>40.555154999999999</v>
      </c>
      <c r="G1137" s="2">
        <f t="shared" si="131"/>
        <v>32.646830000000001</v>
      </c>
      <c r="H1137" s="2">
        <f t="shared" si="135"/>
        <v>26.974943500000023</v>
      </c>
      <c r="I1137" s="2">
        <f t="array" ref="I1137">SUMPRODUCT(B1121:B1140, (ROW(B1121:B1140)-ROW(B1121)+1)) / (20*21/2)</f>
        <v>38.93053619047619</v>
      </c>
      <c r="J1137" s="2">
        <f t="shared" si="138"/>
        <v>38.27365551698216</v>
      </c>
      <c r="K1137" s="2">
        <f t="shared" si="132"/>
        <v>34.465337901584221</v>
      </c>
    </row>
    <row r="1138" spans="1:11" ht="13.5" x14ac:dyDescent="0.25">
      <c r="A1138" s="3">
        <f>TITRES_STAT!B1141</f>
        <v>43665</v>
      </c>
      <c r="B1138" s="6">
        <f>TITRES_STAT!D1141</f>
        <v>37.902999999999999</v>
      </c>
      <c r="C1138" s="2">
        <f t="shared" si="133"/>
        <v>0</v>
      </c>
      <c r="D1138" s="2">
        <f t="shared" si="134"/>
        <v>37.902999999999999</v>
      </c>
      <c r="E1138" s="2">
        <f t="shared" si="136"/>
        <v>38.445390000000003</v>
      </c>
      <c r="F1138" s="2">
        <f t="shared" si="137"/>
        <v>40.650535000000005</v>
      </c>
      <c r="G1138" s="2">
        <f t="shared" ref="G1138:G1201" si="139">AVERAGE(B1089:B1138)</f>
        <v>32.875315999999998</v>
      </c>
      <c r="H1138" s="2">
        <f t="shared" si="135"/>
        <v>27.050838500000026</v>
      </c>
      <c r="I1138" s="2">
        <f t="array" ref="I1138">SUMPRODUCT(B1122:B1141, (ROW(B1122:B1141)-ROW(B1122)+1)) / (20*21/2)</f>
        <v>38.477937142857144</v>
      </c>
      <c r="J1138" s="2">
        <f t="shared" si="138"/>
        <v>38.23835499155529</v>
      </c>
      <c r="K1138" s="2">
        <f t="shared" si="132"/>
        <v>34.600148179953464</v>
      </c>
    </row>
    <row r="1139" spans="1:11" ht="13.5" x14ac:dyDescent="0.25">
      <c r="A1139" s="3">
        <f>TITRES_STAT!B1142</f>
        <v>43668</v>
      </c>
      <c r="B1139" s="6">
        <f>TITRES_STAT!D1142</f>
        <v>36.771299999999997</v>
      </c>
      <c r="C1139" s="2">
        <f t="shared" si="133"/>
        <v>-1.1317000000000021</v>
      </c>
      <c r="D1139" s="2">
        <f t="shared" si="134"/>
        <v>37.676659999999998</v>
      </c>
      <c r="E1139" s="2">
        <f t="shared" si="136"/>
        <v>37.967779999999998</v>
      </c>
      <c r="F1139" s="2">
        <f t="shared" si="137"/>
        <v>40.608540000000005</v>
      </c>
      <c r="G1139" s="2">
        <f t="shared" si="139"/>
        <v>33.081167999999998</v>
      </c>
      <c r="H1139" s="2">
        <f t="shared" si="135"/>
        <v>27.12107500000003</v>
      </c>
      <c r="I1139" s="2">
        <f t="array" ref="I1139">SUMPRODUCT(B1123:B1142, (ROW(B1123:B1142)-ROW(B1123)+1)) / (20*21/2)</f>
        <v>38.05099666666667</v>
      </c>
      <c r="J1139" s="2">
        <f t="shared" si="138"/>
        <v>38.098635468550022</v>
      </c>
      <c r="K1139" s="2">
        <f t="shared" ref="K1139:K1202" si="140">$K$4*B1139+(1-$K$4)*K1138</f>
        <v>34.685291388582741</v>
      </c>
    </row>
    <row r="1140" spans="1:11" ht="13.5" x14ac:dyDescent="0.25">
      <c r="A1140" s="3">
        <f>TITRES_STAT!B1143</f>
        <v>43669</v>
      </c>
      <c r="B1140" s="6">
        <f>TITRES_STAT!D1143</f>
        <v>35.6751</v>
      </c>
      <c r="C1140" s="2">
        <f t="shared" si="133"/>
        <v>-1.0961999999999961</v>
      </c>
      <c r="D1140" s="2">
        <f t="shared" si="134"/>
        <v>37.231079999999999</v>
      </c>
      <c r="E1140" s="2">
        <f t="shared" si="136"/>
        <v>37.567039999999999</v>
      </c>
      <c r="F1140" s="2">
        <f t="shared" si="137"/>
        <v>40.42739000000001</v>
      </c>
      <c r="G1140" s="2">
        <f t="shared" si="139"/>
        <v>33.265095999999993</v>
      </c>
      <c r="H1140" s="2">
        <f t="shared" si="135"/>
        <v>27.185830500000034</v>
      </c>
      <c r="I1140" s="2">
        <f t="array" ref="I1140">SUMPRODUCT(B1124:B1143, (ROW(B1124:B1143)-ROW(B1124)+1)) / (20*21/2)</f>
        <v>37.65849333333334</v>
      </c>
      <c r="J1140" s="2">
        <f t="shared" si="138"/>
        <v>37.867822566783353</v>
      </c>
      <c r="K1140" s="2">
        <f t="shared" si="140"/>
        <v>34.724107412559889</v>
      </c>
    </row>
    <row r="1141" spans="1:11" ht="13.5" x14ac:dyDescent="0.25">
      <c r="A1141" s="3">
        <f>TITRES_STAT!B1144</f>
        <v>43670</v>
      </c>
      <c r="B1141" s="6">
        <f>TITRES_STAT!D1144</f>
        <v>35.6751</v>
      </c>
      <c r="C1141" s="2">
        <f t="shared" si="133"/>
        <v>0</v>
      </c>
      <c r="D1141" s="2">
        <f t="shared" si="134"/>
        <v>36.785499999999999</v>
      </c>
      <c r="E1141" s="2">
        <f t="shared" si="136"/>
        <v>37.344249999999995</v>
      </c>
      <c r="F1141" s="2">
        <f t="shared" si="137"/>
        <v>40.157975000000008</v>
      </c>
      <c r="G1141" s="2">
        <f t="shared" si="139"/>
        <v>33.449024000000001</v>
      </c>
      <c r="H1141" s="2">
        <f t="shared" si="135"/>
        <v>27.250586000000041</v>
      </c>
      <c r="I1141" s="2">
        <f t="array" ref="I1141">SUMPRODUCT(B1125:B1144, (ROW(B1125:B1144)-ROW(B1125)+1)) / (20*21/2)</f>
        <v>37.309612857142852</v>
      </c>
      <c r="J1141" s="2">
        <f t="shared" si="138"/>
        <v>37.658991846137319</v>
      </c>
      <c r="K1141" s="2">
        <f t="shared" si="140"/>
        <v>34.761401239518321</v>
      </c>
    </row>
    <row r="1142" spans="1:11" ht="13.5" x14ac:dyDescent="0.25">
      <c r="A1142" s="3">
        <f>TITRES_STAT!B1145</f>
        <v>43672</v>
      </c>
      <c r="B1142" s="6">
        <f>TITRES_STAT!D1145</f>
        <v>35.6751</v>
      </c>
      <c r="C1142" s="2">
        <f t="shared" si="133"/>
        <v>0</v>
      </c>
      <c r="D1142" s="2">
        <f t="shared" si="134"/>
        <v>36.339919999999992</v>
      </c>
      <c r="E1142" s="2">
        <f t="shared" si="136"/>
        <v>37.121459999999999</v>
      </c>
      <c r="F1142" s="2">
        <f t="shared" si="137"/>
        <v>39.796385000000015</v>
      </c>
      <c r="G1142" s="2">
        <f t="shared" si="139"/>
        <v>33.632951999999996</v>
      </c>
      <c r="H1142" s="2">
        <f t="shared" si="135"/>
        <v>27.315341500000041</v>
      </c>
      <c r="I1142" s="2">
        <f t="array" ref="I1142">SUMPRODUCT(B1126:B1145, (ROW(B1126:B1145)-ROW(B1126)+1)) / (20*21/2)</f>
        <v>37.004355238095236</v>
      </c>
      <c r="J1142" s="2">
        <f t="shared" si="138"/>
        <v>37.470049765552808</v>
      </c>
      <c r="K1142" s="2">
        <f t="shared" si="140"/>
        <v>34.797232563458778</v>
      </c>
    </row>
    <row r="1143" spans="1:11" ht="13.5" x14ac:dyDescent="0.25">
      <c r="A1143" s="3">
        <f>TITRES_STAT!B1146</f>
        <v>43675</v>
      </c>
      <c r="B1143" s="6">
        <f>TITRES_STAT!D1146</f>
        <v>35.6751</v>
      </c>
      <c r="C1143" s="2">
        <f t="shared" si="133"/>
        <v>0</v>
      </c>
      <c r="D1143" s="2">
        <f t="shared" si="134"/>
        <v>35.89434</v>
      </c>
      <c r="E1143" s="2">
        <f t="shared" si="136"/>
        <v>36.898669999999996</v>
      </c>
      <c r="F1143" s="2">
        <f t="shared" si="137"/>
        <v>39.338345000000018</v>
      </c>
      <c r="G1143" s="2">
        <f t="shared" si="139"/>
        <v>33.816879999999991</v>
      </c>
      <c r="H1143" s="2">
        <f t="shared" si="135"/>
        <v>27.378435500000045</v>
      </c>
      <c r="I1143" s="2">
        <f t="array" ref="I1143">SUMPRODUCT(B1127:B1146, (ROW(B1127:B1146)-ROW(B1127)+1)) / (20*21/2)</f>
        <v>36.74272047619047</v>
      </c>
      <c r="J1143" s="2">
        <f t="shared" si="138"/>
        <v>37.299102168833492</v>
      </c>
      <c r="K1143" s="2">
        <f t="shared" si="140"/>
        <v>34.831658737440783</v>
      </c>
    </row>
    <row r="1144" spans="1:11" ht="13.5" x14ac:dyDescent="0.25">
      <c r="A1144" s="3">
        <f>TITRES_STAT!B1147</f>
        <v>43676</v>
      </c>
      <c r="B1144" s="6">
        <f>TITRES_STAT!D1147</f>
        <v>35.6751</v>
      </c>
      <c r="C1144" s="2">
        <f t="shared" si="133"/>
        <v>0</v>
      </c>
      <c r="D1144" s="2">
        <f t="shared" si="134"/>
        <v>35.6751</v>
      </c>
      <c r="E1144" s="2">
        <f t="shared" si="136"/>
        <v>36.675879999999992</v>
      </c>
      <c r="F1144" s="2">
        <f t="shared" si="137"/>
        <v>38.880305000000014</v>
      </c>
      <c r="G1144" s="2">
        <f t="shared" si="139"/>
        <v>34.000807999999985</v>
      </c>
      <c r="H1144" s="2">
        <f t="shared" si="135"/>
        <v>27.441529500000051</v>
      </c>
      <c r="I1144" s="2">
        <f t="array" ref="I1144">SUMPRODUCT(B1128:B1147, (ROW(B1128:B1147)-ROW(B1128)+1)) / (20*21/2)</f>
        <v>36.524708571428569</v>
      </c>
      <c r="J1144" s="2">
        <f t="shared" si="138"/>
        <v>37.144435295611252</v>
      </c>
      <c r="K1144" s="2">
        <f t="shared" si="140"/>
        <v>34.864734865384285</v>
      </c>
    </row>
    <row r="1145" spans="1:11" ht="13.5" x14ac:dyDescent="0.25">
      <c r="A1145" s="3">
        <f>TITRES_STAT!B1148</f>
        <v>43677</v>
      </c>
      <c r="B1145" s="6">
        <f>TITRES_STAT!D1148</f>
        <v>35.6751</v>
      </c>
      <c r="C1145" s="2">
        <f t="shared" si="133"/>
        <v>0</v>
      </c>
      <c r="D1145" s="2">
        <f t="shared" si="134"/>
        <v>35.6751</v>
      </c>
      <c r="E1145" s="2">
        <f t="shared" si="136"/>
        <v>36.453089999999989</v>
      </c>
      <c r="F1145" s="2">
        <f t="shared" si="137"/>
        <v>38.422265000000017</v>
      </c>
      <c r="G1145" s="2">
        <f t="shared" si="139"/>
        <v>34.184735999999987</v>
      </c>
      <c r="H1145" s="2">
        <f t="shared" si="135"/>
        <v>27.504623500000058</v>
      </c>
      <c r="I1145" s="2">
        <f t="array" ref="I1145">SUMPRODUCT(B1129:B1148, (ROW(B1129:B1148)-ROW(B1129)+1)) / (20*21/2)</f>
        <v>36.350319523809524</v>
      </c>
      <c r="J1145" s="2">
        <f t="shared" si="138"/>
        <v>37.004498600791131</v>
      </c>
      <c r="K1145" s="2">
        <f t="shared" si="140"/>
        <v>34.896513890271173</v>
      </c>
    </row>
    <row r="1146" spans="1:11" ht="13.5" x14ac:dyDescent="0.25">
      <c r="A1146" s="3">
        <f>TITRES_STAT!B1149</f>
        <v>43678</v>
      </c>
      <c r="B1146" s="6">
        <f>TITRES_STAT!D1149</f>
        <v>35.6751</v>
      </c>
      <c r="C1146" s="2">
        <f t="shared" si="133"/>
        <v>0</v>
      </c>
      <c r="D1146" s="2">
        <f t="shared" si="134"/>
        <v>35.6751</v>
      </c>
      <c r="E1146" s="2">
        <f t="shared" si="136"/>
        <v>36.230299999999993</v>
      </c>
      <c r="F1146" s="2">
        <f t="shared" si="137"/>
        <v>37.964225000000013</v>
      </c>
      <c r="G1146" s="2">
        <f t="shared" si="139"/>
        <v>34.368663999999988</v>
      </c>
      <c r="H1146" s="2">
        <f t="shared" si="135"/>
        <v>27.567717500000061</v>
      </c>
      <c r="I1146" s="2">
        <f t="array" ref="I1146">SUMPRODUCT(B1130:B1149, (ROW(B1130:B1149)-ROW(B1130)+1)) / (20*21/2)</f>
        <v>36.213180952380952</v>
      </c>
      <c r="J1146" s="2">
        <f t="shared" si="138"/>
        <v>36.877889210239594</v>
      </c>
      <c r="K1146" s="2">
        <f t="shared" si="140"/>
        <v>34.92704667888799</v>
      </c>
    </row>
    <row r="1147" spans="1:11" ht="13.5" x14ac:dyDescent="0.25">
      <c r="A1147" s="3">
        <f>TITRES_STAT!B1150</f>
        <v>43679</v>
      </c>
      <c r="B1147" s="6">
        <f>TITRES_STAT!D1150</f>
        <v>35.6751</v>
      </c>
      <c r="C1147" s="2">
        <f t="shared" si="133"/>
        <v>0</v>
      </c>
      <c r="D1147" s="2">
        <f t="shared" si="134"/>
        <v>35.6751</v>
      </c>
      <c r="E1147" s="2">
        <f t="shared" si="136"/>
        <v>36.007509999999989</v>
      </c>
      <c r="F1147" s="2">
        <f t="shared" si="137"/>
        <v>37.506185000000016</v>
      </c>
      <c r="G1147" s="2">
        <f t="shared" si="139"/>
        <v>34.552591999999997</v>
      </c>
      <c r="H1147" s="2">
        <f t="shared" si="135"/>
        <v>27.630811500000068</v>
      </c>
      <c r="I1147" s="2">
        <f t="array" ref="I1147">SUMPRODUCT(B1131:B1150, (ROW(B1131:B1150)-ROW(B1131)+1)) / (20*21/2)</f>
        <v>36.104005714285712</v>
      </c>
      <c r="J1147" s="2">
        <f t="shared" si="138"/>
        <v>36.763337856883439</v>
      </c>
      <c r="K1147" s="2">
        <f t="shared" si="140"/>
        <v>34.956382103245325</v>
      </c>
    </row>
    <row r="1148" spans="1:11" ht="13.5" x14ac:dyDescent="0.25">
      <c r="A1148" s="3">
        <f>TITRES_STAT!B1151</f>
        <v>43682</v>
      </c>
      <c r="B1148" s="6">
        <f>TITRES_STAT!D1151</f>
        <v>35.6751</v>
      </c>
      <c r="C1148" s="2">
        <f t="shared" si="133"/>
        <v>0</v>
      </c>
      <c r="D1148" s="2">
        <f t="shared" si="134"/>
        <v>35.6751</v>
      </c>
      <c r="E1148" s="2">
        <f t="shared" si="136"/>
        <v>35.784719999999993</v>
      </c>
      <c r="F1148" s="2">
        <f t="shared" si="137"/>
        <v>37.115055000000012</v>
      </c>
      <c r="G1148" s="2">
        <f t="shared" si="139"/>
        <v>34.736519999999992</v>
      </c>
      <c r="H1148" s="2">
        <f t="shared" si="135"/>
        <v>27.693905500000071</v>
      </c>
      <c r="I1148" s="2">
        <f t="array" ref="I1148">SUMPRODUCT(B1132:B1151, (ROW(B1132:B1151)-ROW(B1132)+1)) / (20*21/2)</f>
        <v>36.013913333333335</v>
      </c>
      <c r="J1148" s="2">
        <f t="shared" si="138"/>
        <v>36.659696156227874</v>
      </c>
      <c r="K1148" s="2">
        <f t="shared" si="140"/>
        <v>34.984567118804328</v>
      </c>
    </row>
    <row r="1149" spans="1:11" ht="13.5" x14ac:dyDescent="0.25">
      <c r="A1149" s="3">
        <f>TITRES_STAT!B1152</f>
        <v>43683</v>
      </c>
      <c r="B1149" s="6">
        <f>TITRES_STAT!D1152</f>
        <v>35.6751</v>
      </c>
      <c r="C1149" s="2">
        <f t="shared" si="133"/>
        <v>0</v>
      </c>
      <c r="D1149" s="2">
        <f t="shared" si="134"/>
        <v>35.6751</v>
      </c>
      <c r="E1149" s="2">
        <f t="shared" si="136"/>
        <v>35.675099999999993</v>
      </c>
      <c r="F1149" s="2">
        <f t="shared" si="137"/>
        <v>36.82144000000001</v>
      </c>
      <c r="G1149" s="2">
        <f t="shared" si="139"/>
        <v>34.920447999999986</v>
      </c>
      <c r="H1149" s="2">
        <f t="shared" si="135"/>
        <v>27.756999500000074</v>
      </c>
      <c r="I1149" s="2">
        <f t="array" ref="I1149">SUMPRODUCT(B1133:B1152, (ROW(B1133:B1152)-ROW(B1133)+1)) / (20*21/2)</f>
        <v>35.934429999999999</v>
      </c>
      <c r="J1149" s="2">
        <f t="shared" si="138"/>
        <v>36.56592509372998</v>
      </c>
      <c r="K1149" s="2">
        <f t="shared" si="140"/>
        <v>35.011646839635532</v>
      </c>
    </row>
    <row r="1150" spans="1:11" ht="13.5" x14ac:dyDescent="0.25">
      <c r="A1150" s="3">
        <f>TITRES_STAT!B1153</f>
        <v>43684</v>
      </c>
      <c r="B1150" s="6">
        <f>TITRES_STAT!D1153</f>
        <v>35.6751</v>
      </c>
      <c r="C1150" s="2">
        <f t="shared" si="133"/>
        <v>0</v>
      </c>
      <c r="D1150" s="2">
        <f t="shared" si="134"/>
        <v>35.6751</v>
      </c>
      <c r="E1150" s="2">
        <f t="shared" si="136"/>
        <v>35.675099999999993</v>
      </c>
      <c r="F1150" s="2">
        <f t="shared" si="137"/>
        <v>36.62107000000001</v>
      </c>
      <c r="G1150" s="2">
        <f t="shared" si="139"/>
        <v>35.104375999999981</v>
      </c>
      <c r="H1150" s="2">
        <f t="shared" si="135"/>
        <v>27.82009350000008</v>
      </c>
      <c r="I1150" s="2">
        <f t="array" ref="I1150">SUMPRODUCT(B1134:B1153, (ROW(B1134:B1153)-ROW(B1134)+1)) / (20*21/2)</f>
        <v>35.865555714285712</v>
      </c>
      <c r="J1150" s="2">
        <f t="shared" si="138"/>
        <v>36.481084608612839</v>
      </c>
      <c r="K1150" s="2">
        <f t="shared" si="140"/>
        <v>35.037664610630216</v>
      </c>
    </row>
    <row r="1151" spans="1:11" ht="13.5" x14ac:dyDescent="0.25">
      <c r="A1151" s="3">
        <f>TITRES_STAT!B1154</f>
        <v>43685</v>
      </c>
      <c r="B1151" s="6">
        <f>TITRES_STAT!D1154</f>
        <v>35.6751</v>
      </c>
      <c r="C1151" s="2">
        <f t="shared" si="133"/>
        <v>0</v>
      </c>
      <c r="D1151" s="2">
        <f t="shared" si="134"/>
        <v>35.6751</v>
      </c>
      <c r="E1151" s="2">
        <f t="shared" si="136"/>
        <v>35.675099999999993</v>
      </c>
      <c r="F1151" s="2">
        <f t="shared" si="137"/>
        <v>36.509675000000009</v>
      </c>
      <c r="G1151" s="2">
        <f t="shared" si="139"/>
        <v>35.288303999999989</v>
      </c>
      <c r="H1151" s="2">
        <f t="shared" si="135"/>
        <v>27.88318750000008</v>
      </c>
      <c r="I1151" s="2">
        <f t="array" ref="I1151">SUMPRODUCT(B1135:B1154, (ROW(B1135:B1154)-ROW(B1135)+1)) / (20*21/2)</f>
        <v>35.807290476190474</v>
      </c>
      <c r="J1151" s="2">
        <f t="shared" si="138"/>
        <v>36.404324169697333</v>
      </c>
      <c r="K1151" s="2">
        <f t="shared" si="140"/>
        <v>35.062662076880009</v>
      </c>
    </row>
    <row r="1152" spans="1:11" ht="13.5" x14ac:dyDescent="0.25">
      <c r="A1152" s="3">
        <f>TITRES_STAT!B1155</f>
        <v>43686</v>
      </c>
      <c r="B1152" s="6">
        <f>TITRES_STAT!D1155</f>
        <v>35.6751</v>
      </c>
      <c r="C1152" s="2">
        <f t="shared" si="133"/>
        <v>0</v>
      </c>
      <c r="D1152" s="2">
        <f t="shared" si="134"/>
        <v>35.6751</v>
      </c>
      <c r="E1152" s="2">
        <f t="shared" si="136"/>
        <v>35.675099999999993</v>
      </c>
      <c r="F1152" s="2">
        <f t="shared" si="137"/>
        <v>36.398280000000014</v>
      </c>
      <c r="G1152" s="2">
        <f t="shared" si="139"/>
        <v>35.472231999999984</v>
      </c>
      <c r="H1152" s="2">
        <f t="shared" si="135"/>
        <v>27.946281500000083</v>
      </c>
      <c r="I1152" s="2">
        <f t="array" ref="I1152">SUMPRODUCT(B1136:B1155, (ROW(B1136:B1155)-ROW(B1136)+1)) / (20*21/2)</f>
        <v>35.759634285714284</v>
      </c>
      <c r="J1152" s="2">
        <f t="shared" si="138"/>
        <v>36.334874248773772</v>
      </c>
      <c r="K1152" s="2">
        <f t="shared" si="140"/>
        <v>35.086679250335699</v>
      </c>
    </row>
    <row r="1153" spans="1:11" ht="13.5" x14ac:dyDescent="0.25">
      <c r="A1153" s="3">
        <f>TITRES_STAT!B1156</f>
        <v>43691</v>
      </c>
      <c r="B1153" s="6">
        <f>TITRES_STAT!D1156</f>
        <v>35.6751</v>
      </c>
      <c r="C1153" s="2">
        <f t="shared" si="133"/>
        <v>0</v>
      </c>
      <c r="D1153" s="2">
        <f t="shared" si="134"/>
        <v>35.6751</v>
      </c>
      <c r="E1153" s="2">
        <f t="shared" si="136"/>
        <v>35.675099999999993</v>
      </c>
      <c r="F1153" s="2">
        <f t="shared" si="137"/>
        <v>36.286885000000005</v>
      </c>
      <c r="G1153" s="2">
        <f t="shared" si="139"/>
        <v>35.656159999999979</v>
      </c>
      <c r="H1153" s="2">
        <f t="shared" si="135"/>
        <v>28.009375500000086</v>
      </c>
      <c r="I1153" s="2">
        <f t="array" ref="I1153">SUMPRODUCT(B1137:B1156, (ROW(B1137:B1156)-ROW(B1137)+1)) / (20*21/2)</f>
        <v>35.722587142857144</v>
      </c>
      <c r="J1153" s="2">
        <f t="shared" si="138"/>
        <v>36.272038606033412</v>
      </c>
      <c r="K1153" s="2">
        <f t="shared" si="140"/>
        <v>35.109754573851944</v>
      </c>
    </row>
    <row r="1154" spans="1:11" ht="13.5" x14ac:dyDescent="0.25">
      <c r="A1154" s="3">
        <f>TITRES_STAT!B1157</f>
        <v>43692</v>
      </c>
      <c r="B1154" s="6">
        <f>TITRES_STAT!D1157</f>
        <v>35.6751</v>
      </c>
      <c r="C1154" s="2">
        <f t="shared" si="133"/>
        <v>0</v>
      </c>
      <c r="D1154" s="2">
        <f t="shared" si="134"/>
        <v>35.6751</v>
      </c>
      <c r="E1154" s="2">
        <f t="shared" si="136"/>
        <v>35.675099999999993</v>
      </c>
      <c r="F1154" s="2">
        <f t="shared" si="137"/>
        <v>36.175490000000011</v>
      </c>
      <c r="G1154" s="2">
        <f t="shared" si="139"/>
        <v>35.840087999999987</v>
      </c>
      <c r="H1154" s="2">
        <f t="shared" si="135"/>
        <v>28.072469500000089</v>
      </c>
      <c r="I1154" s="2">
        <f t="array" ref="I1154">SUMPRODUCT(B1138:B1157, (ROW(B1138:B1157)-ROW(B1138)+1)) / (20*21/2)</f>
        <v>35.696149047619052</v>
      </c>
      <c r="J1154" s="2">
        <f t="shared" si="138"/>
        <v>36.215187310220706</v>
      </c>
      <c r="K1154" s="2">
        <f t="shared" si="140"/>
        <v>35.131924982720498</v>
      </c>
    </row>
    <row r="1155" spans="1:11" ht="13.5" x14ac:dyDescent="0.25">
      <c r="A1155" s="3">
        <f>TITRES_STAT!B1158</f>
        <v>43693</v>
      </c>
      <c r="B1155" s="6">
        <f>TITRES_STAT!D1158</f>
        <v>35.6751</v>
      </c>
      <c r="C1155" s="2">
        <f t="shared" si="133"/>
        <v>0</v>
      </c>
      <c r="D1155" s="2">
        <f t="shared" si="134"/>
        <v>35.6751</v>
      </c>
      <c r="E1155" s="2">
        <f t="shared" si="136"/>
        <v>35.675099999999993</v>
      </c>
      <c r="F1155" s="2">
        <f t="shared" si="137"/>
        <v>36.064095000000002</v>
      </c>
      <c r="G1155" s="2">
        <f t="shared" si="139"/>
        <v>36.024015999999982</v>
      </c>
      <c r="H1155" s="2">
        <f t="shared" si="135"/>
        <v>28.135563500000089</v>
      </c>
      <c r="I1155" s="2">
        <f t="array" ref="I1155">SUMPRODUCT(B1139:B1158, (ROW(B1139:B1158)-ROW(B1139)+1)) / (20*21/2)</f>
        <v>35.680320000000002</v>
      </c>
      <c r="J1155" s="2">
        <f t="shared" si="138"/>
        <v>36.163750423533017</v>
      </c>
      <c r="K1155" s="2">
        <f t="shared" si="140"/>
        <v>35.153225963790284</v>
      </c>
    </row>
    <row r="1156" spans="1:11" ht="13.5" x14ac:dyDescent="0.25">
      <c r="A1156" s="3">
        <f>TITRES_STAT!B1159</f>
        <v>43696</v>
      </c>
      <c r="B1156" s="6">
        <f>TITRES_STAT!D1159</f>
        <v>35.6751</v>
      </c>
      <c r="C1156" s="2">
        <f t="shared" ref="C1156:C1219" si="141">B1156-B1155</f>
        <v>0</v>
      </c>
      <c r="D1156" s="2">
        <f t="shared" si="134"/>
        <v>35.6751</v>
      </c>
      <c r="E1156" s="2">
        <f t="shared" si="136"/>
        <v>35.675099999999993</v>
      </c>
      <c r="F1156" s="2">
        <f t="shared" si="137"/>
        <v>35.952700000000007</v>
      </c>
      <c r="G1156" s="2">
        <f t="shared" si="139"/>
        <v>36.207943999999976</v>
      </c>
      <c r="H1156" s="2">
        <f t="shared" si="135"/>
        <v>28.198657500000095</v>
      </c>
      <c r="I1156" s="2">
        <f t="array" ref="I1156">SUMPRODUCT(B1140:B1159, (ROW(B1140:B1159)-ROW(B1140)+1)) / (20*21/2)</f>
        <v>35.6751</v>
      </c>
      <c r="J1156" s="2">
        <f t="shared" si="138"/>
        <v>36.117212287958445</v>
      </c>
      <c r="K1156" s="2">
        <f t="shared" si="140"/>
        <v>35.173691612269096</v>
      </c>
    </row>
    <row r="1157" spans="1:11" ht="13.5" x14ac:dyDescent="0.25">
      <c r="A1157" s="3">
        <f>TITRES_STAT!B1160</f>
        <v>43697</v>
      </c>
      <c r="B1157" s="6">
        <f>TITRES_STAT!D1160</f>
        <v>35.6751</v>
      </c>
      <c r="C1157" s="2">
        <f t="shared" si="141"/>
        <v>0</v>
      </c>
      <c r="D1157" s="2">
        <f t="shared" si="134"/>
        <v>35.6751</v>
      </c>
      <c r="E1157" s="2">
        <f t="shared" si="136"/>
        <v>35.675099999999993</v>
      </c>
      <c r="F1157" s="2">
        <f t="shared" si="137"/>
        <v>35.841305000000006</v>
      </c>
      <c r="G1157" s="2">
        <f t="shared" si="139"/>
        <v>36.391871999999985</v>
      </c>
      <c r="H1157" s="2">
        <f t="shared" si="135"/>
        <v>28.261751500000095</v>
      </c>
      <c r="I1157" s="2">
        <f t="array" ref="I1157">SUMPRODUCT(B1141:B1160, (ROW(B1141:B1160)-ROW(B1141)+1)) / (20*21/2)</f>
        <v>35.573414285714286</v>
      </c>
      <c r="J1157" s="2">
        <f t="shared" si="138"/>
        <v>36.075106355771922</v>
      </c>
      <c r="K1157" s="2">
        <f t="shared" si="140"/>
        <v>35.193354686297759</v>
      </c>
    </row>
    <row r="1158" spans="1:11" ht="13.5" x14ac:dyDescent="0.25">
      <c r="A1158" s="3">
        <f>TITRES_STAT!B1161</f>
        <v>43698</v>
      </c>
      <c r="B1158" s="6">
        <f>TITRES_STAT!D1161</f>
        <v>35.6751</v>
      </c>
      <c r="C1158" s="2">
        <f t="shared" si="141"/>
        <v>0</v>
      </c>
      <c r="D1158" s="2">
        <f t="shared" ref="D1158:D1221" si="142">AVERAGE(B1154:B1158)</f>
        <v>35.6751</v>
      </c>
      <c r="E1158" s="2">
        <f t="shared" si="136"/>
        <v>35.675099999999993</v>
      </c>
      <c r="F1158" s="2">
        <f t="shared" si="137"/>
        <v>35.729910000000004</v>
      </c>
      <c r="G1158" s="2">
        <f t="shared" si="139"/>
        <v>36.57579999999998</v>
      </c>
      <c r="H1158" s="2">
        <f t="shared" si="135"/>
        <v>28.324845500000098</v>
      </c>
      <c r="I1158" s="2">
        <f t="array" ref="I1158">SUMPRODUCT(B1142:B1161, (ROW(B1142:B1161)-ROW(B1142)+1)) / (20*21/2)</f>
        <v>35.329031904761905</v>
      </c>
      <c r="J1158" s="2">
        <f t="shared" si="138"/>
        <v>36.037010512365072</v>
      </c>
      <c r="K1158" s="2">
        <f t="shared" si="140"/>
        <v>35.212246659384121</v>
      </c>
    </row>
    <row r="1159" spans="1:11" ht="13.5" x14ac:dyDescent="0.25">
      <c r="A1159" s="3">
        <f>TITRES_STAT!B1162</f>
        <v>43699</v>
      </c>
      <c r="B1159" s="6">
        <f>TITRES_STAT!D1162</f>
        <v>35.6751</v>
      </c>
      <c r="C1159" s="2">
        <f t="shared" si="141"/>
        <v>0</v>
      </c>
      <c r="D1159" s="2">
        <f t="shared" si="142"/>
        <v>35.6751</v>
      </c>
      <c r="E1159" s="2">
        <f t="shared" si="136"/>
        <v>35.675099999999993</v>
      </c>
      <c r="F1159" s="2">
        <f t="shared" si="137"/>
        <v>35.6751</v>
      </c>
      <c r="G1159" s="2">
        <f t="shared" si="139"/>
        <v>36.759727999999974</v>
      </c>
      <c r="H1159" s="2">
        <f t="shared" si="135"/>
        <v>28.387939500000098</v>
      </c>
      <c r="I1159" s="2">
        <f t="array" ref="I1159">SUMPRODUCT(B1143:B1162, (ROW(B1143:B1162)-ROW(B1143)+1)) / (20*21/2)</f>
        <v>34.956122857142859</v>
      </c>
      <c r="J1159" s="2">
        <f t="shared" si="138"/>
        <v>36.002542844520775</v>
      </c>
      <c r="K1159" s="2">
        <f t="shared" si="140"/>
        <v>35.230397770780826</v>
      </c>
    </row>
    <row r="1160" spans="1:11" ht="13.5" x14ac:dyDescent="0.25">
      <c r="A1160" s="3">
        <f>TITRES_STAT!B1163</f>
        <v>43700</v>
      </c>
      <c r="B1160" s="6">
        <f>TITRES_STAT!D1163</f>
        <v>34.607399999999998</v>
      </c>
      <c r="C1160" s="2">
        <f t="shared" si="141"/>
        <v>-1.0677000000000021</v>
      </c>
      <c r="D1160" s="2">
        <f t="shared" si="142"/>
        <v>35.461559999999999</v>
      </c>
      <c r="E1160" s="2">
        <f t="shared" si="136"/>
        <v>35.568329999999989</v>
      </c>
      <c r="F1160" s="2">
        <f t="shared" si="137"/>
        <v>35.621715000000002</v>
      </c>
      <c r="G1160" s="2">
        <f t="shared" si="139"/>
        <v>36.922301999999974</v>
      </c>
      <c r="H1160" s="2">
        <f t="shared" si="135"/>
        <v>28.445695000000097</v>
      </c>
      <c r="I1160" s="2">
        <f t="array" ref="I1160">SUMPRODUCT(B1144:B1163, (ROW(B1144:B1163)-ROW(B1144)+1)) / (20*21/2)</f>
        <v>34.46783238095238</v>
      </c>
      <c r="J1160" s="2">
        <f t="shared" si="138"/>
        <v>35.869672097423553</v>
      </c>
      <c r="K1160" s="2">
        <f t="shared" si="140"/>
        <v>35.205966485652169</v>
      </c>
    </row>
    <row r="1161" spans="1:11" ht="13.5" x14ac:dyDescent="0.25">
      <c r="A1161" s="3">
        <f>TITRES_STAT!B1164</f>
        <v>43703</v>
      </c>
      <c r="B1161" s="6">
        <f>TITRES_STAT!D1164</f>
        <v>33.055700000000002</v>
      </c>
      <c r="C1161" s="2">
        <f t="shared" si="141"/>
        <v>-1.5516999999999967</v>
      </c>
      <c r="D1161" s="2">
        <f t="shared" si="142"/>
        <v>34.93768</v>
      </c>
      <c r="E1161" s="2">
        <f t="shared" si="136"/>
        <v>35.306389999999993</v>
      </c>
      <c r="F1161" s="2">
        <f t="shared" si="137"/>
        <v>35.490744999999997</v>
      </c>
      <c r="G1161" s="2">
        <f t="shared" si="139"/>
        <v>37.053841999999975</v>
      </c>
      <c r="H1161" s="2">
        <f t="shared" si="135"/>
        <v>28.495692000000091</v>
      </c>
      <c r="I1161" s="2">
        <f t="array" ref="I1161">SUMPRODUCT(B1145:B1164, (ROW(B1145:B1164)-ROW(B1145)+1)) / (20*21/2)</f>
        <v>33.948867619047626</v>
      </c>
      <c r="J1161" s="2">
        <f t="shared" si="138"/>
        <v>35.601674754811789</v>
      </c>
      <c r="K1161" s="2">
        <f t="shared" si="140"/>
        <v>35.121642309744239</v>
      </c>
    </row>
    <row r="1162" spans="1:11" ht="13.5" x14ac:dyDescent="0.25">
      <c r="A1162" s="3">
        <f>TITRES_STAT!B1165</f>
        <v>43704</v>
      </c>
      <c r="B1162" s="6">
        <f>TITRES_STAT!D1165</f>
        <v>31.575199999999999</v>
      </c>
      <c r="C1162" s="2">
        <f t="shared" si="141"/>
        <v>-1.4805000000000028</v>
      </c>
      <c r="D1162" s="2">
        <f t="shared" si="142"/>
        <v>34.117699999999999</v>
      </c>
      <c r="E1162" s="2">
        <f t="shared" si="136"/>
        <v>34.896399999999993</v>
      </c>
      <c r="F1162" s="2">
        <f t="shared" si="137"/>
        <v>35.285749999999993</v>
      </c>
      <c r="G1162" s="2">
        <f t="shared" si="139"/>
        <v>37.131997999999982</v>
      </c>
      <c r="H1162" s="2">
        <f t="shared" ref="H1162:H1225" si="143">AVERAGE(B963:B1162)</f>
        <v>28.538286500000094</v>
      </c>
      <c r="I1162" s="2">
        <f t="array" ref="I1162">SUMPRODUCT(B1146:B1165, (ROW(B1146:B1165)-ROW(B1146)+1)) / (20*21/2)</f>
        <v>33.459018571428572</v>
      </c>
      <c r="J1162" s="2">
        <f t="shared" si="138"/>
        <v>35.218200968639238</v>
      </c>
      <c r="K1162" s="2">
        <f t="shared" si="140"/>
        <v>34.982566140734662</v>
      </c>
    </row>
    <row r="1163" spans="1:11" ht="13.5" x14ac:dyDescent="0.25">
      <c r="A1163" s="3">
        <f>TITRES_STAT!B1166</f>
        <v>43705</v>
      </c>
      <c r="B1163" s="6">
        <f>TITRES_STAT!D1166</f>
        <v>30.1587</v>
      </c>
      <c r="C1163" s="2">
        <f t="shared" si="141"/>
        <v>-1.4164999999999992</v>
      </c>
      <c r="D1163" s="2">
        <f t="shared" si="142"/>
        <v>33.014420000000001</v>
      </c>
      <c r="E1163" s="2">
        <f t="shared" si="136"/>
        <v>34.344759999999994</v>
      </c>
      <c r="F1163" s="2">
        <f t="shared" si="137"/>
        <v>35.00992999999999</v>
      </c>
      <c r="G1163" s="2">
        <f t="shared" si="139"/>
        <v>37.157053999999974</v>
      </c>
      <c r="H1163" s="2">
        <f t="shared" si="143"/>
        <v>28.573798500000095</v>
      </c>
      <c r="I1163" s="2">
        <f t="array" ref="I1163">SUMPRODUCT(B1147:B1166, (ROW(B1147:B1166)-ROW(B1147)+1)) / (20*21/2)</f>
        <v>32.998285238095242</v>
      </c>
      <c r="J1163" s="2">
        <f t="shared" si="138"/>
        <v>34.736343733530738</v>
      </c>
      <c r="K1163" s="2">
        <f t="shared" si="140"/>
        <v>34.793394919529383</v>
      </c>
    </row>
    <row r="1164" spans="1:11" ht="13.5" x14ac:dyDescent="0.25">
      <c r="A1164" s="3">
        <f>TITRES_STAT!B1167</f>
        <v>43706</v>
      </c>
      <c r="B1164" s="6">
        <f>TITRES_STAT!D1167</f>
        <v>29.5608</v>
      </c>
      <c r="C1164" s="2">
        <f t="shared" si="141"/>
        <v>-0.59789999999999921</v>
      </c>
      <c r="D1164" s="2">
        <f t="shared" si="142"/>
        <v>31.791559999999997</v>
      </c>
      <c r="E1164" s="2">
        <f t="shared" ref="E1164:E1227" si="144">AVERAGE(B1155:B1164)</f>
        <v>33.733330000000002</v>
      </c>
      <c r="F1164" s="2">
        <f t="shared" si="137"/>
        <v>34.704214999999991</v>
      </c>
      <c r="G1164" s="2">
        <f t="shared" si="139"/>
        <v>37.144241999999977</v>
      </c>
      <c r="H1164" s="2">
        <f t="shared" si="143"/>
        <v>28.60632100000009</v>
      </c>
      <c r="I1164" s="2">
        <f t="array" ref="I1164">SUMPRODUCT(B1148:B1167, (ROW(B1148:B1167)-ROW(B1148)+1)) / (20*21/2)</f>
        <v>32.566667619047621</v>
      </c>
      <c r="J1164" s="2">
        <f t="shared" si="138"/>
        <v>34.243434806527809</v>
      </c>
      <c r="K1164" s="2">
        <f t="shared" si="140"/>
        <v>34.588195118763529</v>
      </c>
    </row>
    <row r="1165" spans="1:11" ht="13.5" x14ac:dyDescent="0.25">
      <c r="A1165" s="3">
        <f>TITRES_STAT!B1168</f>
        <v>43707</v>
      </c>
      <c r="B1165" s="6">
        <f>TITRES_STAT!D1168</f>
        <v>29.5608</v>
      </c>
      <c r="C1165" s="2">
        <f t="shared" si="141"/>
        <v>0</v>
      </c>
      <c r="D1165" s="2">
        <f t="shared" si="142"/>
        <v>30.782240000000002</v>
      </c>
      <c r="E1165" s="2">
        <f t="shared" si="144"/>
        <v>33.121899999999997</v>
      </c>
      <c r="F1165" s="2">
        <f t="shared" si="137"/>
        <v>34.398499999999991</v>
      </c>
      <c r="G1165" s="2">
        <f t="shared" si="139"/>
        <v>37.104381999999973</v>
      </c>
      <c r="H1165" s="2">
        <f t="shared" si="143"/>
        <v>28.638843500000092</v>
      </c>
      <c r="I1165" s="2">
        <f t="array" ref="I1165">SUMPRODUCT(B1149:B1168, (ROW(B1149:B1168)-ROW(B1149)+1)) / (20*21/2)</f>
        <v>32.203479999999999</v>
      </c>
      <c r="J1165" s="2">
        <f t="shared" si="138"/>
        <v>33.79746958685849</v>
      </c>
      <c r="K1165" s="2">
        <f t="shared" si="140"/>
        <v>34.391042369008098</v>
      </c>
    </row>
    <row r="1166" spans="1:11" ht="13.5" x14ac:dyDescent="0.25">
      <c r="A1166" s="3">
        <f>TITRES_STAT!B1169</f>
        <v>43710</v>
      </c>
      <c r="B1166" s="6">
        <f>TITRES_STAT!D1169</f>
        <v>29.5608</v>
      </c>
      <c r="C1166" s="2">
        <f t="shared" si="141"/>
        <v>0</v>
      </c>
      <c r="D1166" s="2">
        <f t="shared" si="142"/>
        <v>30.083260000000003</v>
      </c>
      <c r="E1166" s="2">
        <f t="shared" si="144"/>
        <v>32.510469999999998</v>
      </c>
      <c r="F1166" s="2">
        <f t="shared" si="137"/>
        <v>34.092784999999985</v>
      </c>
      <c r="G1166" s="2">
        <f t="shared" si="139"/>
        <v>37.036191999999986</v>
      </c>
      <c r="H1166" s="2">
        <f t="shared" si="143"/>
        <v>28.671366000000095</v>
      </c>
      <c r="I1166" s="2">
        <f t="array" ref="I1166">SUMPRODUCT(B1150:B1169, (ROW(B1150:B1169)-ROW(B1150)+1)) / (20*21/2)</f>
        <v>31.867442380952383</v>
      </c>
      <c r="J1166" s="2">
        <f t="shared" si="138"/>
        <v>33.39397724525292</v>
      </c>
      <c r="K1166" s="2">
        <f t="shared" si="140"/>
        <v>34.201621099635233</v>
      </c>
    </row>
    <row r="1167" spans="1:11" ht="13.5" x14ac:dyDescent="0.25">
      <c r="A1167" s="3">
        <f>TITRES_STAT!B1170</f>
        <v>43711</v>
      </c>
      <c r="B1167" s="6">
        <f>TITRES_STAT!D1170</f>
        <v>29.5608</v>
      </c>
      <c r="C1167" s="2">
        <f t="shared" si="141"/>
        <v>0</v>
      </c>
      <c r="D1167" s="2">
        <f t="shared" si="142"/>
        <v>29.680380000000003</v>
      </c>
      <c r="E1167" s="2">
        <f t="shared" si="144"/>
        <v>31.899040000000003</v>
      </c>
      <c r="F1167" s="2">
        <f t="shared" si="137"/>
        <v>33.787069999999986</v>
      </c>
      <c r="G1167" s="2">
        <f t="shared" si="139"/>
        <v>36.938391999999979</v>
      </c>
      <c r="H1167" s="2">
        <f t="shared" si="143"/>
        <v>28.703888500000094</v>
      </c>
      <c r="I1167" s="2">
        <f t="array" ref="I1167">SUMPRODUCT(B1151:B1170, (ROW(B1151:B1170)-ROW(B1151)+1)) / (20*21/2)</f>
        <v>31.558554761904762</v>
      </c>
      <c r="J1167" s="2">
        <f t="shared" si="138"/>
        <v>33.028912745705021</v>
      </c>
      <c r="K1167" s="2">
        <f t="shared" si="140"/>
        <v>34.019628115335813</v>
      </c>
    </row>
    <row r="1168" spans="1:11" ht="13.5" x14ac:dyDescent="0.25">
      <c r="A1168" s="3">
        <f>TITRES_STAT!B1171</f>
        <v>43712</v>
      </c>
      <c r="B1168" s="6">
        <f>TITRES_STAT!D1171</f>
        <v>29.973600000000001</v>
      </c>
      <c r="C1168" s="2">
        <f t="shared" si="141"/>
        <v>0.41280000000000072</v>
      </c>
      <c r="D1168" s="2">
        <f t="shared" si="142"/>
        <v>29.643360000000001</v>
      </c>
      <c r="E1168" s="2">
        <f t="shared" si="144"/>
        <v>31.328889999999994</v>
      </c>
      <c r="F1168" s="2">
        <f t="shared" si="137"/>
        <v>33.501994999999987</v>
      </c>
      <c r="G1168" s="2">
        <f t="shared" si="139"/>
        <v>36.817955999999988</v>
      </c>
      <c r="H1168" s="2">
        <f t="shared" si="143"/>
        <v>28.738475000000093</v>
      </c>
      <c r="I1168" s="2">
        <f t="array" ref="I1168">SUMPRODUCT(B1152:B1171, (ROW(B1152:B1171)-ROW(B1152)+1)) / (20*21/2)</f>
        <v>31.276817142857141</v>
      </c>
      <c r="J1168" s="2">
        <f t="shared" si="138"/>
        <v>32.737930579447401</v>
      </c>
      <c r="K1168" s="2">
        <f t="shared" si="140"/>
        <v>33.860960346106957</v>
      </c>
    </row>
    <row r="1169" spans="1:11" ht="13.5" x14ac:dyDescent="0.25">
      <c r="A1169" s="3">
        <f>TITRES_STAT!B1172</f>
        <v>43713</v>
      </c>
      <c r="B1169" s="6">
        <f>TITRES_STAT!D1172</f>
        <v>29.973600000000001</v>
      </c>
      <c r="C1169" s="2">
        <f t="shared" si="141"/>
        <v>0</v>
      </c>
      <c r="D1169" s="2">
        <f t="shared" si="142"/>
        <v>29.725920000000002</v>
      </c>
      <c r="E1169" s="2">
        <f t="shared" si="144"/>
        <v>30.758739999999996</v>
      </c>
      <c r="F1169" s="2">
        <f t="shared" si="137"/>
        <v>33.216919999999995</v>
      </c>
      <c r="G1169" s="2">
        <f t="shared" si="139"/>
        <v>36.665203999999989</v>
      </c>
      <c r="H1169" s="2">
        <f t="shared" si="143"/>
        <v>28.773061500000093</v>
      </c>
      <c r="I1169" s="2">
        <f t="array" ref="I1169">SUMPRODUCT(B1153:B1172, (ROW(B1153:B1172)-ROW(B1153)+1)) / (20*21/2)</f>
        <v>31.022229523809525</v>
      </c>
      <c r="J1169" s="2">
        <f t="shared" si="138"/>
        <v>32.474661000452414</v>
      </c>
      <c r="K1169" s="2">
        <f t="shared" si="140"/>
        <v>33.708514842338062</v>
      </c>
    </row>
    <row r="1170" spans="1:11" ht="13.5" x14ac:dyDescent="0.25">
      <c r="A1170" s="3">
        <f>TITRES_STAT!B1173</f>
        <v>43714</v>
      </c>
      <c r="B1170" s="6">
        <f>TITRES_STAT!D1173</f>
        <v>29.973600000000001</v>
      </c>
      <c r="C1170" s="2">
        <f t="shared" si="141"/>
        <v>0</v>
      </c>
      <c r="D1170" s="2">
        <f t="shared" si="142"/>
        <v>29.808480000000003</v>
      </c>
      <c r="E1170" s="2">
        <f t="shared" si="144"/>
        <v>30.295359999999999</v>
      </c>
      <c r="F1170" s="2">
        <f t="shared" si="137"/>
        <v>32.931844999999996</v>
      </c>
      <c r="G1170" s="2">
        <f t="shared" si="139"/>
        <v>36.478713999999989</v>
      </c>
      <c r="H1170" s="2">
        <f t="shared" si="143"/>
        <v>28.8076480000001</v>
      </c>
      <c r="I1170" s="2">
        <f t="array" ref="I1170">SUMPRODUCT(B1154:B1173, (ROW(B1154:B1173)-ROW(B1154)+1)) / (20*21/2)</f>
        <v>30.794791904761905</v>
      </c>
      <c r="J1170" s="2">
        <f t="shared" si="138"/>
        <v>32.236464714695039</v>
      </c>
      <c r="K1170" s="2">
        <f t="shared" si="140"/>
        <v>33.562047593618921</v>
      </c>
    </row>
    <row r="1171" spans="1:11" ht="13.5" x14ac:dyDescent="0.25">
      <c r="A1171" s="3">
        <f>TITRES_STAT!B1174</f>
        <v>43717</v>
      </c>
      <c r="B1171" s="6">
        <f>TITRES_STAT!D1174</f>
        <v>29.973600000000001</v>
      </c>
      <c r="C1171" s="2">
        <f t="shared" si="141"/>
        <v>0</v>
      </c>
      <c r="D1171" s="2">
        <f t="shared" si="142"/>
        <v>29.891040000000004</v>
      </c>
      <c r="E1171" s="2">
        <f t="shared" si="144"/>
        <v>29.987149999999996</v>
      </c>
      <c r="F1171" s="2">
        <f t="shared" si="137"/>
        <v>32.646769999999997</v>
      </c>
      <c r="G1171" s="2">
        <f t="shared" si="139"/>
        <v>36.256917999999992</v>
      </c>
      <c r="H1171" s="2">
        <f t="shared" si="143"/>
        <v>28.842234500000099</v>
      </c>
      <c r="I1171" s="2">
        <f t="array" ref="I1171">SUMPRODUCT(B1155:B1174, (ROW(B1155:B1174)-ROW(B1155)+1)) / (20*21/2)</f>
        <v>30.594504285714287</v>
      </c>
      <c r="J1171" s="2">
        <f t="shared" si="138"/>
        <v>32.020953789485986</v>
      </c>
      <c r="K1171" s="2">
        <f t="shared" si="140"/>
        <v>33.421324158575047</v>
      </c>
    </row>
    <row r="1172" spans="1:11" ht="13.5" x14ac:dyDescent="0.25">
      <c r="A1172" s="3">
        <f>TITRES_STAT!B1175</f>
        <v>43718</v>
      </c>
      <c r="B1172" s="6">
        <f>TITRES_STAT!D1175</f>
        <v>29.973600000000001</v>
      </c>
      <c r="C1172" s="2">
        <f t="shared" si="141"/>
        <v>0</v>
      </c>
      <c r="D1172" s="2">
        <f t="shared" si="142"/>
        <v>29.973599999999998</v>
      </c>
      <c r="E1172" s="2">
        <f t="shared" si="144"/>
        <v>29.826990000000002</v>
      </c>
      <c r="F1172" s="2">
        <f t="shared" ref="F1172:F1235" si="145">AVERAGE(B1153:B1172)</f>
        <v>32.361695000000005</v>
      </c>
      <c r="G1172" s="2">
        <f t="shared" si="139"/>
        <v>35.998252000000001</v>
      </c>
      <c r="H1172" s="2">
        <f t="shared" si="143"/>
        <v>28.876821000000099</v>
      </c>
      <c r="I1172" s="2">
        <f t="array" ref="I1172">SUMPRODUCT(B1156:B1175, (ROW(B1156:B1175)-ROW(B1156)+1)) / (20*21/2)</f>
        <v>30.421366666666668</v>
      </c>
      <c r="J1172" s="2">
        <f t="shared" si="138"/>
        <v>31.825967714296844</v>
      </c>
      <c r="K1172" s="2">
        <f t="shared" si="140"/>
        <v>33.286119289611321</v>
      </c>
    </row>
    <row r="1173" spans="1:11" ht="13.5" x14ac:dyDescent="0.25">
      <c r="A1173" s="3">
        <f>TITRES_STAT!B1176</f>
        <v>43719</v>
      </c>
      <c r="B1173" s="6">
        <f>TITRES_STAT!D1176</f>
        <v>29.973600000000001</v>
      </c>
      <c r="C1173" s="2">
        <f t="shared" si="141"/>
        <v>0</v>
      </c>
      <c r="D1173" s="2">
        <f t="shared" si="142"/>
        <v>29.973599999999998</v>
      </c>
      <c r="E1173" s="2">
        <f t="shared" si="144"/>
        <v>29.808479999999996</v>
      </c>
      <c r="F1173" s="2">
        <f t="shared" si="145"/>
        <v>32.076619999999998</v>
      </c>
      <c r="G1173" s="2">
        <f t="shared" si="139"/>
        <v>35.701006</v>
      </c>
      <c r="H1173" s="2">
        <f t="shared" si="143"/>
        <v>28.911407500000099</v>
      </c>
      <c r="I1173" s="2">
        <f t="array" ref="I1173">SUMPRODUCT(B1157:B1176, (ROW(B1157:B1176)-ROW(B1157)+1)) / (20*21/2)</f>
        <v>30.275379047619047</v>
      </c>
      <c r="J1173" s="2">
        <f t="shared" ref="J1173:J1236" si="146">$J$4*B1173+J1172*(1-$J$4)</f>
        <v>31.649551741506667</v>
      </c>
      <c r="K1173" s="2">
        <f t="shared" si="140"/>
        <v>33.156216572371662</v>
      </c>
    </row>
    <row r="1174" spans="1:11" ht="13.5" x14ac:dyDescent="0.25">
      <c r="A1174" s="3">
        <f>TITRES_STAT!B1177</f>
        <v>43720</v>
      </c>
      <c r="B1174" s="6">
        <f>TITRES_STAT!D1177</f>
        <v>29.973600000000001</v>
      </c>
      <c r="C1174" s="2">
        <f t="shared" si="141"/>
        <v>0</v>
      </c>
      <c r="D1174" s="2">
        <f t="shared" si="142"/>
        <v>29.973599999999998</v>
      </c>
      <c r="E1174" s="2">
        <f t="shared" si="144"/>
        <v>29.849759999999996</v>
      </c>
      <c r="F1174" s="2">
        <f t="shared" si="145"/>
        <v>31.791545000000003</v>
      </c>
      <c r="G1174" s="2">
        <f t="shared" si="139"/>
        <v>35.403760000000005</v>
      </c>
      <c r="H1174" s="2">
        <f t="shared" si="143"/>
        <v>28.945994000000102</v>
      </c>
      <c r="I1174" s="2">
        <f t="array" ref="I1174">SUMPRODUCT(B1158:B1177, (ROW(B1158:B1177)-ROW(B1158)+1)) / (20*21/2)</f>
        <v>30.15654142857143</v>
      </c>
      <c r="J1174" s="2">
        <f t="shared" si="146"/>
        <v>31.489937289934602</v>
      </c>
      <c r="K1174" s="2">
        <f t="shared" si="140"/>
        <v>33.031408079337481</v>
      </c>
    </row>
    <row r="1175" spans="1:11" ht="13.5" x14ac:dyDescent="0.25">
      <c r="A1175" s="3">
        <f>TITRES_STAT!B1178</f>
        <v>43721</v>
      </c>
      <c r="B1175" s="6">
        <f>TITRES_STAT!D1178</f>
        <v>29.973600000000001</v>
      </c>
      <c r="C1175" s="2">
        <f t="shared" si="141"/>
        <v>0</v>
      </c>
      <c r="D1175" s="2">
        <f t="shared" si="142"/>
        <v>29.973599999999998</v>
      </c>
      <c r="E1175" s="2">
        <f t="shared" si="144"/>
        <v>29.891039999999997</v>
      </c>
      <c r="F1175" s="2">
        <f t="shared" si="145"/>
        <v>31.506469999999997</v>
      </c>
      <c r="G1175" s="2">
        <f t="shared" si="139"/>
        <v>35.106514000000011</v>
      </c>
      <c r="H1175" s="2">
        <f t="shared" si="143"/>
        <v>28.980580500000102</v>
      </c>
      <c r="I1175" s="2">
        <f t="array" ref="I1175">SUMPRODUCT(B1159:B1178, (ROW(B1159:B1178)-ROW(B1159)+1)) / (20*21/2)</f>
        <v>30.064853809523814</v>
      </c>
      <c r="J1175" s="2">
        <f t="shared" si="146"/>
        <v>31.345524214702735</v>
      </c>
      <c r="K1175" s="2">
        <f t="shared" si="140"/>
        <v>32.91149403701052</v>
      </c>
    </row>
    <row r="1176" spans="1:11" ht="13.5" x14ac:dyDescent="0.25">
      <c r="A1176" s="3">
        <f>TITRES_STAT!B1179</f>
        <v>43724</v>
      </c>
      <c r="B1176" s="6">
        <f>TITRES_STAT!D1179</f>
        <v>29.973600000000001</v>
      </c>
      <c r="C1176" s="2">
        <f t="shared" si="141"/>
        <v>0</v>
      </c>
      <c r="D1176" s="2">
        <f t="shared" si="142"/>
        <v>29.973599999999998</v>
      </c>
      <c r="E1176" s="2">
        <f t="shared" si="144"/>
        <v>29.932319999999997</v>
      </c>
      <c r="F1176" s="2">
        <f t="shared" si="145"/>
        <v>31.221394999999994</v>
      </c>
      <c r="G1176" s="2">
        <f t="shared" si="139"/>
        <v>34.80926800000001</v>
      </c>
      <c r="H1176" s="2">
        <f t="shared" si="143"/>
        <v>29.015167000000101</v>
      </c>
      <c r="I1176" s="2">
        <f t="array" ref="I1176">SUMPRODUCT(B1160:B1179, (ROW(B1160:B1179)-ROW(B1160)+1)) / (20*21/2)</f>
        <v>30.000316190476198</v>
      </c>
      <c r="J1176" s="2">
        <f t="shared" si="146"/>
        <v>31.214864765683426</v>
      </c>
      <c r="K1176" s="2">
        <f t="shared" si="140"/>
        <v>32.796282506147364</v>
      </c>
    </row>
    <row r="1177" spans="1:11" ht="13.5" x14ac:dyDescent="0.25">
      <c r="A1177" s="3">
        <f>TITRES_STAT!B1180</f>
        <v>43725</v>
      </c>
      <c r="B1177" s="6">
        <f>TITRES_STAT!D1180</f>
        <v>29.973600000000001</v>
      </c>
      <c r="C1177" s="2">
        <f t="shared" si="141"/>
        <v>0</v>
      </c>
      <c r="D1177" s="2">
        <f t="shared" si="142"/>
        <v>29.973599999999998</v>
      </c>
      <c r="E1177" s="2">
        <f t="shared" si="144"/>
        <v>29.973599999999998</v>
      </c>
      <c r="F1177" s="2">
        <f t="shared" si="145"/>
        <v>30.936320000000002</v>
      </c>
      <c r="G1177" s="2">
        <f t="shared" si="139"/>
        <v>34.512022000000009</v>
      </c>
      <c r="H1177" s="2">
        <f t="shared" si="143"/>
        <v>29.049753500000108</v>
      </c>
      <c r="I1177" s="2">
        <f t="array" ref="I1177">SUMPRODUCT(B1161:B1180, (ROW(B1161:B1180)-ROW(B1161)+1)) / (20*21/2)</f>
        <v>29.962928571428577</v>
      </c>
      <c r="J1177" s="2">
        <f t="shared" si="146"/>
        <v>31.096649073713575</v>
      </c>
      <c r="K1177" s="2">
        <f t="shared" si="140"/>
        <v>32.685589074533745</v>
      </c>
    </row>
    <row r="1178" spans="1:11" ht="13.5" x14ac:dyDescent="0.25">
      <c r="A1178" s="3">
        <f>TITRES_STAT!B1181</f>
        <v>43726</v>
      </c>
      <c r="B1178" s="6">
        <f>TITRES_STAT!D1181</f>
        <v>29.973600000000001</v>
      </c>
      <c r="C1178" s="2">
        <f t="shared" si="141"/>
        <v>0</v>
      </c>
      <c r="D1178" s="2">
        <f t="shared" si="142"/>
        <v>29.973599999999998</v>
      </c>
      <c r="E1178" s="2">
        <f t="shared" si="144"/>
        <v>29.973599999999998</v>
      </c>
      <c r="F1178" s="2">
        <f t="shared" si="145"/>
        <v>30.651244999999996</v>
      </c>
      <c r="G1178" s="2">
        <f t="shared" si="139"/>
        <v>34.241540000000015</v>
      </c>
      <c r="H1178" s="2">
        <f t="shared" si="143"/>
        <v>29.084340000000108</v>
      </c>
      <c r="I1178" s="2">
        <f t="array" ref="I1178">SUMPRODUCT(B1162:B1181, (ROW(B1162:B1181)-ROW(B1162)+1)) / (20*21/2)</f>
        <v>29.947606666666672</v>
      </c>
      <c r="J1178" s="2">
        <f t="shared" si="146"/>
        <v>30.989692019074187</v>
      </c>
      <c r="K1178" s="2">
        <f t="shared" si="140"/>
        <v>32.57923656180693</v>
      </c>
    </row>
    <row r="1179" spans="1:11" ht="13.5" x14ac:dyDescent="0.25">
      <c r="A1179" s="3">
        <f>TITRES_STAT!B1182</f>
        <v>43727</v>
      </c>
      <c r="B1179" s="6">
        <f>TITRES_STAT!D1182</f>
        <v>29.973600000000001</v>
      </c>
      <c r="C1179" s="2">
        <f t="shared" si="141"/>
        <v>0</v>
      </c>
      <c r="D1179" s="2">
        <f t="shared" si="142"/>
        <v>29.973599999999998</v>
      </c>
      <c r="E1179" s="2">
        <f t="shared" si="144"/>
        <v>29.973599999999998</v>
      </c>
      <c r="F1179" s="2">
        <f t="shared" si="145"/>
        <v>30.366169999999993</v>
      </c>
      <c r="G1179" s="2">
        <f t="shared" si="139"/>
        <v>34.010064000000014</v>
      </c>
      <c r="H1179" s="2">
        <f t="shared" si="143"/>
        <v>29.118926500000107</v>
      </c>
      <c r="I1179" s="2">
        <f t="array" ref="I1179">SUMPRODUCT(B1163:B1182, (ROW(B1163:B1182)-ROW(B1163)+1)) / (20*21/2)</f>
        <v>29.946961428571431</v>
      </c>
      <c r="J1179" s="2">
        <f t="shared" si="146"/>
        <v>30.892921350590932</v>
      </c>
      <c r="K1179" s="2">
        <f t="shared" si="140"/>
        <v>32.47705473585372</v>
      </c>
    </row>
    <row r="1180" spans="1:11" ht="13.5" x14ac:dyDescent="0.25">
      <c r="A1180" s="3">
        <f>TITRES_STAT!B1183</f>
        <v>43728</v>
      </c>
      <c r="B1180" s="6">
        <f>TITRES_STAT!D1183</f>
        <v>29.973600000000001</v>
      </c>
      <c r="C1180" s="2">
        <f t="shared" si="141"/>
        <v>0</v>
      </c>
      <c r="D1180" s="2">
        <f t="shared" si="142"/>
        <v>29.973599999999998</v>
      </c>
      <c r="E1180" s="2">
        <f t="shared" si="144"/>
        <v>29.973599999999998</v>
      </c>
      <c r="F1180" s="2">
        <f t="shared" si="145"/>
        <v>30.134479999999996</v>
      </c>
      <c r="G1180" s="2">
        <f t="shared" si="139"/>
        <v>33.81588600000002</v>
      </c>
      <c r="H1180" s="2">
        <f t="shared" si="143"/>
        <v>29.150088500000106</v>
      </c>
      <c r="I1180" s="2">
        <f t="array" ref="I1180">SUMPRODUCT(B1164:B1183, (ROW(B1164:B1183)-ROW(B1164)+1)) / (20*21/2)</f>
        <v>29.953942857142863</v>
      </c>
      <c r="J1180" s="2">
        <f t="shared" si="146"/>
        <v>30.805366936248937</v>
      </c>
      <c r="K1180" s="2">
        <f t="shared" si="140"/>
        <v>32.378880040330046</v>
      </c>
    </row>
    <row r="1181" spans="1:11" ht="13.5" x14ac:dyDescent="0.25">
      <c r="A1181" s="3">
        <f>TITRES_STAT!B1184</f>
        <v>43731</v>
      </c>
      <c r="B1181" s="6">
        <f>TITRES_STAT!D1184</f>
        <v>29.973600000000001</v>
      </c>
      <c r="C1181" s="2">
        <f t="shared" si="141"/>
        <v>0</v>
      </c>
      <c r="D1181" s="2">
        <f t="shared" si="142"/>
        <v>29.973599999999998</v>
      </c>
      <c r="E1181" s="2">
        <f t="shared" si="144"/>
        <v>29.973599999999998</v>
      </c>
      <c r="F1181" s="2">
        <f t="shared" si="145"/>
        <v>29.980374999999992</v>
      </c>
      <c r="G1181" s="2">
        <f t="shared" si="139"/>
        <v>33.657298000000011</v>
      </c>
      <c r="H1181" s="2">
        <f t="shared" si="143"/>
        <v>29.181250500000104</v>
      </c>
      <c r="I1181" s="2">
        <f t="array" ref="I1181">SUMPRODUCT(B1165:B1184, (ROW(B1165:B1184)-ROW(B1165)+1)) / (20*21/2)</f>
        <v>30.047224761904765</v>
      </c>
      <c r="J1181" s="2">
        <f t="shared" si="146"/>
        <v>30.726151037558562</v>
      </c>
      <c r="K1181" s="2">
        <f t="shared" si="140"/>
        <v>32.28455533286612</v>
      </c>
    </row>
    <row r="1182" spans="1:11" ht="13.5" x14ac:dyDescent="0.25">
      <c r="A1182" s="3">
        <f>TITRES_STAT!B1185</f>
        <v>43732</v>
      </c>
      <c r="B1182" s="6">
        <f>TITRES_STAT!D1185</f>
        <v>29.973600000000001</v>
      </c>
      <c r="C1182" s="2">
        <f t="shared" si="141"/>
        <v>0</v>
      </c>
      <c r="D1182" s="2">
        <f t="shared" si="142"/>
        <v>29.973599999999998</v>
      </c>
      <c r="E1182" s="2">
        <f t="shared" si="144"/>
        <v>29.973599999999998</v>
      </c>
      <c r="F1182" s="2">
        <f t="shared" si="145"/>
        <v>29.900294999999993</v>
      </c>
      <c r="G1182" s="2">
        <f t="shared" si="139"/>
        <v>33.498710000000017</v>
      </c>
      <c r="H1182" s="2">
        <f t="shared" si="143"/>
        <v>29.212412500000106</v>
      </c>
      <c r="I1182" s="2">
        <f t="array" ref="I1182">SUMPRODUCT(B1166:B1185, (ROW(B1166:B1185)-ROW(B1166)+1)) / (20*21/2)</f>
        <v>30.134270000000001</v>
      </c>
      <c r="J1182" s="2">
        <f t="shared" si="146"/>
        <v>30.654479510172031</v>
      </c>
      <c r="K1182" s="2">
        <f t="shared" si="140"/>
        <v>32.193929633538033</v>
      </c>
    </row>
    <row r="1183" spans="1:11" ht="13.5" x14ac:dyDescent="0.25">
      <c r="A1183" s="3">
        <f>TITRES_STAT!B1186</f>
        <v>43733</v>
      </c>
      <c r="B1183" s="6">
        <f>TITRES_STAT!D1186</f>
        <v>29.973600000000001</v>
      </c>
      <c r="C1183" s="2">
        <f t="shared" si="141"/>
        <v>0</v>
      </c>
      <c r="D1183" s="2">
        <f t="shared" si="142"/>
        <v>29.973599999999998</v>
      </c>
      <c r="E1183" s="2">
        <f t="shared" si="144"/>
        <v>29.973599999999998</v>
      </c>
      <c r="F1183" s="2">
        <f t="shared" si="145"/>
        <v>29.891039999999993</v>
      </c>
      <c r="G1183" s="2">
        <f t="shared" si="139"/>
        <v>33.340122000000015</v>
      </c>
      <c r="H1183" s="2">
        <f t="shared" si="143"/>
        <v>29.243574500000104</v>
      </c>
      <c r="I1183" s="2">
        <f t="array" ref="I1183">SUMPRODUCT(B1167:B1186, (ROW(B1167:B1186)-ROW(B1167)+1)) / (20*21/2)</f>
        <v>30.215078571428574</v>
      </c>
      <c r="J1183" s="2">
        <f t="shared" si="146"/>
        <v>30.5896338425366</v>
      </c>
      <c r="K1183" s="2">
        <f t="shared" si="140"/>
        <v>32.106857883203212</v>
      </c>
    </row>
    <row r="1184" spans="1:11" ht="13.5" x14ac:dyDescent="0.25">
      <c r="A1184" s="3">
        <f>TITRES_STAT!B1187</f>
        <v>43734</v>
      </c>
      <c r="B1184" s="6">
        <f>TITRES_STAT!D1187</f>
        <v>30.8705</v>
      </c>
      <c r="C1184" s="2">
        <f t="shared" si="141"/>
        <v>0.8968999999999987</v>
      </c>
      <c r="D1184" s="2">
        <f t="shared" si="142"/>
        <v>30.152980000000003</v>
      </c>
      <c r="E1184" s="2">
        <f t="shared" si="144"/>
        <v>30.063290000000002</v>
      </c>
      <c r="F1184" s="2">
        <f t="shared" si="145"/>
        <v>29.956524999999992</v>
      </c>
      <c r="G1184" s="2">
        <f t="shared" si="139"/>
        <v>33.199472000000014</v>
      </c>
      <c r="H1184" s="2">
        <f t="shared" si="143"/>
        <v>29.279221000000103</v>
      </c>
      <c r="I1184" s="2">
        <f t="array" ref="I1184">SUMPRODUCT(B1168:B1187, (ROW(B1168:B1187)-ROW(B1168)+1)) / (20*21/2)</f>
        <v>30.289650476190477</v>
      </c>
      <c r="J1184" s="2">
        <f t="shared" si="146"/>
        <v>30.616383000390258</v>
      </c>
      <c r="K1184" s="2">
        <f t="shared" si="140"/>
        <v>32.058373260332502</v>
      </c>
    </row>
    <row r="1185" spans="1:11" ht="13.5" x14ac:dyDescent="0.25">
      <c r="A1185" s="3">
        <f>TITRES_STAT!B1188</f>
        <v>43735</v>
      </c>
      <c r="B1185" s="6">
        <f>TITRES_STAT!D1188</f>
        <v>30.8705</v>
      </c>
      <c r="C1185" s="2">
        <f t="shared" si="141"/>
        <v>0</v>
      </c>
      <c r="D1185" s="2">
        <f t="shared" si="142"/>
        <v>30.332360000000001</v>
      </c>
      <c r="E1185" s="2">
        <f t="shared" si="144"/>
        <v>30.152980000000003</v>
      </c>
      <c r="F1185" s="2">
        <f t="shared" si="145"/>
        <v>30.022009999999987</v>
      </c>
      <c r="G1185" s="2">
        <f t="shared" si="139"/>
        <v>33.058822000000013</v>
      </c>
      <c r="H1185" s="2">
        <f t="shared" si="143"/>
        <v>29.314867500000101</v>
      </c>
      <c r="I1185" s="2">
        <f t="array" ref="I1185">SUMPRODUCT(B1169:B1188, (ROW(B1169:B1188)-ROW(B1169)+1)) / (20*21/2)</f>
        <v>30.357985714285714</v>
      </c>
      <c r="J1185" s="2">
        <f t="shared" si="146"/>
        <v>30.640584619400709</v>
      </c>
      <c r="K1185" s="2">
        <f t="shared" si="140"/>
        <v>32.011789995221427</v>
      </c>
    </row>
    <row r="1186" spans="1:11" ht="13.5" x14ac:dyDescent="0.25">
      <c r="A1186" s="3">
        <f>TITRES_STAT!B1189</f>
        <v>43738</v>
      </c>
      <c r="B1186" s="6">
        <f>TITRES_STAT!D1189</f>
        <v>30.8705</v>
      </c>
      <c r="C1186" s="2">
        <f t="shared" si="141"/>
        <v>0</v>
      </c>
      <c r="D1186" s="2">
        <f t="shared" si="142"/>
        <v>30.511739999999996</v>
      </c>
      <c r="E1186" s="2">
        <f t="shared" si="144"/>
        <v>30.242669999999997</v>
      </c>
      <c r="F1186" s="2">
        <f t="shared" si="145"/>
        <v>30.08749499999999</v>
      </c>
      <c r="G1186" s="2">
        <f t="shared" si="139"/>
        <v>32.918172000000013</v>
      </c>
      <c r="H1186" s="2">
        <f t="shared" si="143"/>
        <v>29.3505140000001</v>
      </c>
      <c r="I1186" s="2">
        <f t="array" ref="I1186">SUMPRODUCT(B1170:B1189, (ROW(B1170:B1189)-ROW(B1170)+1)) / (20*21/2)</f>
        <v>30.422050000000002</v>
      </c>
      <c r="J1186" s="2">
        <f t="shared" si="146"/>
        <v>30.662481322314928</v>
      </c>
      <c r="K1186" s="2">
        <f t="shared" si="140"/>
        <v>31.967033524820586</v>
      </c>
    </row>
    <row r="1187" spans="1:11" ht="13.5" x14ac:dyDescent="0.25">
      <c r="A1187" s="3">
        <f>TITRES_STAT!B1190</f>
        <v>43739</v>
      </c>
      <c r="B1187" s="6">
        <f>TITRES_STAT!D1190</f>
        <v>30.8705</v>
      </c>
      <c r="C1187" s="2">
        <f t="shared" si="141"/>
        <v>0</v>
      </c>
      <c r="D1187" s="2">
        <f t="shared" si="142"/>
        <v>30.691119999999994</v>
      </c>
      <c r="E1187" s="2">
        <f t="shared" si="144"/>
        <v>30.332360000000001</v>
      </c>
      <c r="F1187" s="2">
        <f t="shared" si="145"/>
        <v>30.152979999999992</v>
      </c>
      <c r="G1187" s="2">
        <f t="shared" si="139"/>
        <v>32.777522000000012</v>
      </c>
      <c r="H1187" s="2">
        <f t="shared" si="143"/>
        <v>29.382600500000098</v>
      </c>
      <c r="I1187" s="2">
        <f t="array" ref="I1187">SUMPRODUCT(B1171:B1190, (ROW(B1171:B1190)-ROW(B1171)+1)) / (20*21/2)</f>
        <v>30.497433809523812</v>
      </c>
      <c r="J1187" s="2">
        <f t="shared" si="146"/>
        <v>30.6822926249516</v>
      </c>
      <c r="K1187" s="2">
        <f t="shared" si="140"/>
        <v>31.924032210121741</v>
      </c>
    </row>
    <row r="1188" spans="1:11" ht="13.5" x14ac:dyDescent="0.25">
      <c r="A1188" s="3">
        <f>TITRES_STAT!B1191</f>
        <v>43740</v>
      </c>
      <c r="B1188" s="6">
        <f>TITRES_STAT!D1191</f>
        <v>30.8705</v>
      </c>
      <c r="C1188" s="2">
        <f t="shared" si="141"/>
        <v>0</v>
      </c>
      <c r="D1188" s="2">
        <f t="shared" si="142"/>
        <v>30.8705</v>
      </c>
      <c r="E1188" s="2">
        <f t="shared" si="144"/>
        <v>30.422049999999995</v>
      </c>
      <c r="F1188" s="2">
        <f t="shared" si="145"/>
        <v>30.197824999999995</v>
      </c>
      <c r="G1188" s="2">
        <f t="shared" si="139"/>
        <v>32.636872000000011</v>
      </c>
      <c r="H1188" s="2">
        <f t="shared" si="143"/>
        <v>29.409194000000099</v>
      </c>
      <c r="I1188" s="2">
        <f t="array" ref="I1188">SUMPRODUCT(B1172:B1191, (ROW(B1172:B1191)-ROW(B1172)+1)) / (20*21/2)</f>
        <v>30.567767142857143</v>
      </c>
      <c r="J1188" s="2">
        <f t="shared" si="146"/>
        <v>30.700217136860971</v>
      </c>
      <c r="K1188" s="2">
        <f t="shared" si="140"/>
        <v>31.882717221489514</v>
      </c>
    </row>
    <row r="1189" spans="1:11" ht="13.5" x14ac:dyDescent="0.25">
      <c r="A1189" s="3">
        <f>TITRES_STAT!B1192</f>
        <v>43741</v>
      </c>
      <c r="B1189" s="6">
        <f>TITRES_STAT!D1192</f>
        <v>30.8705</v>
      </c>
      <c r="C1189" s="2">
        <f t="shared" si="141"/>
        <v>0</v>
      </c>
      <c r="D1189" s="2">
        <f t="shared" si="142"/>
        <v>30.8705</v>
      </c>
      <c r="E1189" s="2">
        <f t="shared" si="144"/>
        <v>30.511739999999996</v>
      </c>
      <c r="F1189" s="2">
        <f t="shared" si="145"/>
        <v>30.242669999999993</v>
      </c>
      <c r="G1189" s="2">
        <f t="shared" si="139"/>
        <v>32.518856000000007</v>
      </c>
      <c r="H1189" s="2">
        <f t="shared" si="143"/>
        <v>29.434194000000094</v>
      </c>
      <c r="I1189" s="2">
        <f t="array" ref="I1189">SUMPRODUCT(B1173:B1192, (ROW(B1173:B1192)-ROW(B1173)+1)) / (20*21/2)</f>
        <v>30.544926190476193</v>
      </c>
      <c r="J1189" s="2">
        <f t="shared" si="146"/>
        <v>30.71643455239802</v>
      </c>
      <c r="K1189" s="2">
        <f t="shared" si="140"/>
        <v>31.843022428489924</v>
      </c>
    </row>
    <row r="1190" spans="1:11" ht="13.5" x14ac:dyDescent="0.25">
      <c r="A1190" s="3">
        <f>TITRES_STAT!B1193</f>
        <v>43742</v>
      </c>
      <c r="B1190" s="6">
        <f>TITRES_STAT!D1193</f>
        <v>31.034199999999998</v>
      </c>
      <c r="C1190" s="2">
        <f t="shared" si="141"/>
        <v>0.16369999999999862</v>
      </c>
      <c r="D1190" s="2">
        <f t="shared" si="142"/>
        <v>30.90324</v>
      </c>
      <c r="E1190" s="2">
        <f t="shared" si="144"/>
        <v>30.617799999999999</v>
      </c>
      <c r="F1190" s="2">
        <f t="shared" si="145"/>
        <v>30.2957</v>
      </c>
      <c r="G1190" s="2">
        <f t="shared" si="139"/>
        <v>32.426038000000005</v>
      </c>
      <c r="H1190" s="2">
        <f t="shared" si="143"/>
        <v>29.461606000000089</v>
      </c>
      <c r="I1190" s="2">
        <f t="array" ref="I1190">SUMPRODUCT(B1174:B1193, (ROW(B1174:B1193)-ROW(B1174)+1)) / (20*21/2)</f>
        <v>30.521440952380953</v>
      </c>
      <c r="J1190" s="2">
        <f t="shared" si="146"/>
        <v>30.746697928360113</v>
      </c>
      <c r="K1190" s="2">
        <f t="shared" si="140"/>
        <v>31.811303901882479</v>
      </c>
    </row>
    <row r="1191" spans="1:11" ht="13.5" x14ac:dyDescent="0.25">
      <c r="A1191" s="3">
        <f>TITRES_STAT!B1194</f>
        <v>43745</v>
      </c>
      <c r="B1191" s="6">
        <f>TITRES_STAT!D1194</f>
        <v>31.034199999999998</v>
      </c>
      <c r="C1191" s="2">
        <f t="shared" si="141"/>
        <v>0</v>
      </c>
      <c r="D1191" s="2">
        <f t="shared" si="142"/>
        <v>30.935980000000001</v>
      </c>
      <c r="E1191" s="2">
        <f t="shared" si="144"/>
        <v>30.723859999999995</v>
      </c>
      <c r="F1191" s="2">
        <f t="shared" si="145"/>
        <v>30.34873</v>
      </c>
      <c r="G1191" s="2">
        <f t="shared" si="139"/>
        <v>32.333220000000004</v>
      </c>
      <c r="H1191" s="2">
        <f t="shared" si="143"/>
        <v>29.491323500000089</v>
      </c>
      <c r="I1191" s="2">
        <f t="array" ref="I1191">SUMPRODUCT(B1175:B1194, (ROW(B1175:B1194)-ROW(B1175)+1)) / (20*21/2)</f>
        <v>30.497311428571425</v>
      </c>
      <c r="J1191" s="2">
        <f t="shared" si="146"/>
        <v>30.774079078040099</v>
      </c>
      <c r="K1191" s="2">
        <f t="shared" si="140"/>
        <v>31.780829239063561</v>
      </c>
    </row>
    <row r="1192" spans="1:11" ht="13.5" x14ac:dyDescent="0.25">
      <c r="A1192" s="3">
        <f>TITRES_STAT!B1195</f>
        <v>43746</v>
      </c>
      <c r="B1192" s="6">
        <f>TITRES_STAT!D1195</f>
        <v>30.108899999999998</v>
      </c>
      <c r="C1192" s="2">
        <f t="shared" si="141"/>
        <v>-0.92530000000000001</v>
      </c>
      <c r="D1192" s="2">
        <f t="shared" si="142"/>
        <v>30.783659999999998</v>
      </c>
      <c r="E1192" s="2">
        <f t="shared" si="144"/>
        <v>30.737389999999998</v>
      </c>
      <c r="F1192" s="2">
        <f t="shared" si="145"/>
        <v>30.355494999999998</v>
      </c>
      <c r="G1192" s="2">
        <f t="shared" si="139"/>
        <v>32.221896000000008</v>
      </c>
      <c r="H1192" s="2">
        <f t="shared" si="143"/>
        <v>29.516414500000089</v>
      </c>
      <c r="I1192" s="2">
        <f t="array" ref="I1192">SUMPRODUCT(B1176:B1195, (ROW(B1176:B1195)-ROW(B1176)+1)) / (20*21/2)</f>
        <v>30.472537619047618</v>
      </c>
      <c r="J1192" s="2">
        <f t="shared" si="146"/>
        <v>30.71072868965533</v>
      </c>
      <c r="K1192" s="2">
        <f t="shared" si="140"/>
        <v>31.715263386551264</v>
      </c>
    </row>
    <row r="1193" spans="1:11" ht="13.5" x14ac:dyDescent="0.25">
      <c r="A1193" s="3">
        <f>TITRES_STAT!B1196</f>
        <v>43747</v>
      </c>
      <c r="B1193" s="6">
        <f>TITRES_STAT!D1196</f>
        <v>30.108899999999998</v>
      </c>
      <c r="C1193" s="2">
        <f t="shared" si="141"/>
        <v>0</v>
      </c>
      <c r="D1193" s="2">
        <f t="shared" si="142"/>
        <v>30.631340000000002</v>
      </c>
      <c r="E1193" s="2">
        <f t="shared" si="144"/>
        <v>30.750919999999997</v>
      </c>
      <c r="F1193" s="2">
        <f t="shared" si="145"/>
        <v>30.362259999999992</v>
      </c>
      <c r="G1193" s="2">
        <f t="shared" si="139"/>
        <v>32.110572000000005</v>
      </c>
      <c r="H1193" s="2">
        <f t="shared" si="143"/>
        <v>29.541505500000085</v>
      </c>
      <c r="I1193" s="2">
        <f t="array" ref="I1193">SUMPRODUCT(B1177:B1196, (ROW(B1177:B1196)-ROW(B1177)+1)) / (20*21/2)</f>
        <v>30.447119523809519</v>
      </c>
      <c r="J1193" s="2">
        <f t="shared" si="146"/>
        <v>30.653411671592917</v>
      </c>
      <c r="K1193" s="2">
        <f t="shared" si="140"/>
        <v>31.652268743941409</v>
      </c>
    </row>
    <row r="1194" spans="1:11" ht="13.5" x14ac:dyDescent="0.25">
      <c r="A1194" s="3">
        <f>TITRES_STAT!B1197</f>
        <v>43748</v>
      </c>
      <c r="B1194" s="6">
        <f>TITRES_STAT!D1197</f>
        <v>30.108899999999998</v>
      </c>
      <c r="C1194" s="2">
        <f t="shared" si="141"/>
        <v>0</v>
      </c>
      <c r="D1194" s="2">
        <f t="shared" si="142"/>
        <v>30.479020000000002</v>
      </c>
      <c r="E1194" s="2">
        <f t="shared" si="144"/>
        <v>30.674759999999999</v>
      </c>
      <c r="F1194" s="2">
        <f t="shared" si="145"/>
        <v>30.369024999999986</v>
      </c>
      <c r="G1194" s="2">
        <f t="shared" si="139"/>
        <v>31.999248000000001</v>
      </c>
      <c r="H1194" s="2">
        <f t="shared" si="143"/>
        <v>29.566596500000081</v>
      </c>
      <c r="I1194" s="2">
        <f t="array" ref="I1194">SUMPRODUCT(B1178:B1197, (ROW(B1178:B1197)-ROW(B1178)+1)) / (20*21/2)</f>
        <v>30.421057142857141</v>
      </c>
      <c r="J1194" s="2">
        <f t="shared" si="146"/>
        <v>30.601553417155497</v>
      </c>
      <c r="K1194" s="2">
        <f t="shared" si="140"/>
        <v>31.591744479473117</v>
      </c>
    </row>
    <row r="1195" spans="1:11" ht="13.5" x14ac:dyDescent="0.25">
      <c r="A1195" s="3">
        <f>TITRES_STAT!B1198</f>
        <v>43749</v>
      </c>
      <c r="B1195" s="6">
        <f>TITRES_STAT!D1198</f>
        <v>30.108899999999998</v>
      </c>
      <c r="C1195" s="2">
        <f t="shared" si="141"/>
        <v>0</v>
      </c>
      <c r="D1195" s="2">
        <f t="shared" si="142"/>
        <v>30.293959999999998</v>
      </c>
      <c r="E1195" s="2">
        <f t="shared" si="144"/>
        <v>30.598599999999998</v>
      </c>
      <c r="F1195" s="2">
        <f t="shared" si="145"/>
        <v>30.375789999999988</v>
      </c>
      <c r="G1195" s="2">
        <f t="shared" si="139"/>
        <v>31.887924000000002</v>
      </c>
      <c r="H1195" s="2">
        <f t="shared" si="143"/>
        <v>29.591687500000081</v>
      </c>
      <c r="I1195" s="2">
        <f t="array" ref="I1195">SUMPRODUCT(B1179:B1198, (ROW(B1179:B1198)-ROW(B1179)+1)) / (20*21/2)</f>
        <v>30.394350476190468</v>
      </c>
      <c r="J1195" s="2">
        <f t="shared" si="146"/>
        <v>30.554634044093071</v>
      </c>
      <c r="K1195" s="2">
        <f t="shared" si="140"/>
        <v>31.533593715572209</v>
      </c>
    </row>
    <row r="1196" spans="1:11" ht="13.5" x14ac:dyDescent="0.25">
      <c r="A1196" s="3">
        <f>TITRES_STAT!B1199</f>
        <v>43752</v>
      </c>
      <c r="B1196" s="6">
        <f>TITRES_STAT!D1199</f>
        <v>30.108899999999998</v>
      </c>
      <c r="C1196" s="2">
        <f t="shared" si="141"/>
        <v>0</v>
      </c>
      <c r="D1196" s="2">
        <f t="shared" si="142"/>
        <v>30.108899999999998</v>
      </c>
      <c r="E1196" s="2">
        <f t="shared" si="144"/>
        <v>30.52244</v>
      </c>
      <c r="F1196" s="2">
        <f t="shared" si="145"/>
        <v>30.382554999999989</v>
      </c>
      <c r="G1196" s="2">
        <f t="shared" si="139"/>
        <v>31.776599999999998</v>
      </c>
      <c r="H1196" s="2">
        <f t="shared" si="143"/>
        <v>29.616778500000077</v>
      </c>
      <c r="I1196" s="2">
        <f t="array" ref="I1196">SUMPRODUCT(B1180:B1199, (ROW(B1180:B1199)-ROW(B1180)+1)) / (20*21/2)</f>
        <v>30.366999523809522</v>
      </c>
      <c r="J1196" s="2">
        <f t="shared" si="146"/>
        <v>30.512183182750874</v>
      </c>
      <c r="K1196" s="2">
        <f t="shared" si="140"/>
        <v>31.477723373785064</v>
      </c>
    </row>
    <row r="1197" spans="1:11" ht="13.5" x14ac:dyDescent="0.25">
      <c r="A1197" s="3">
        <f>TITRES_STAT!B1200</f>
        <v>43754</v>
      </c>
      <c r="B1197" s="6">
        <f>TITRES_STAT!D1200</f>
        <v>30.108899999999998</v>
      </c>
      <c r="C1197" s="2">
        <f t="shared" si="141"/>
        <v>0</v>
      </c>
      <c r="D1197" s="2">
        <f t="shared" si="142"/>
        <v>30.108899999999998</v>
      </c>
      <c r="E1197" s="2">
        <f t="shared" si="144"/>
        <v>30.446280000000002</v>
      </c>
      <c r="F1197" s="2">
        <f t="shared" si="145"/>
        <v>30.389319999999991</v>
      </c>
      <c r="G1197" s="2">
        <f t="shared" si="139"/>
        <v>31.665275999999999</v>
      </c>
      <c r="H1197" s="2">
        <f t="shared" si="143"/>
        <v>29.641869500000077</v>
      </c>
      <c r="I1197" s="2">
        <f t="array" ref="I1197">SUMPRODUCT(B1181:B1200, (ROW(B1181:B1200)-ROW(B1181)+1)) / (20*21/2)</f>
        <v>30.339004285714289</v>
      </c>
      <c r="J1197" s="2">
        <f t="shared" si="146"/>
        <v>30.473775260584123</v>
      </c>
      <c r="K1197" s="2">
        <f t="shared" si="140"/>
        <v>31.424044025793492</v>
      </c>
    </row>
    <row r="1198" spans="1:11" ht="13.5" x14ac:dyDescent="0.25">
      <c r="A1198" s="3">
        <f>TITRES_STAT!B1201</f>
        <v>43755</v>
      </c>
      <c r="B1198" s="6">
        <f>TITRES_STAT!D1201</f>
        <v>30.108899999999998</v>
      </c>
      <c r="C1198" s="2">
        <f t="shared" si="141"/>
        <v>0</v>
      </c>
      <c r="D1198" s="2">
        <f t="shared" si="142"/>
        <v>30.108899999999998</v>
      </c>
      <c r="E1198" s="2">
        <f t="shared" si="144"/>
        <v>30.370120000000004</v>
      </c>
      <c r="F1198" s="2">
        <f t="shared" si="145"/>
        <v>30.396084999999989</v>
      </c>
      <c r="G1198" s="2">
        <f t="shared" si="139"/>
        <v>31.553951999999999</v>
      </c>
      <c r="H1198" s="2">
        <f t="shared" si="143"/>
        <v>29.666960500000076</v>
      </c>
      <c r="I1198" s="2">
        <f t="array" ref="I1198">SUMPRODUCT(B1182:B1201, (ROW(B1182:B1201)-ROW(B1182)+1)) / (20*21/2)</f>
        <v>30.310364761904761</v>
      </c>
      <c r="J1198" s="2">
        <f t="shared" si="146"/>
        <v>30.439025235766589</v>
      </c>
      <c r="K1198" s="2">
        <f t="shared" si="140"/>
        <v>31.372469750272177</v>
      </c>
    </row>
    <row r="1199" spans="1:11" ht="13.5" x14ac:dyDescent="0.25">
      <c r="A1199" s="3">
        <f>TITRES_STAT!B1202</f>
        <v>43756</v>
      </c>
      <c r="B1199" s="6">
        <f>TITRES_STAT!D1202</f>
        <v>30.108899999999998</v>
      </c>
      <c r="C1199" s="2">
        <f t="shared" si="141"/>
        <v>0</v>
      </c>
      <c r="D1199" s="2">
        <f t="shared" si="142"/>
        <v>30.108899999999998</v>
      </c>
      <c r="E1199" s="2">
        <f t="shared" si="144"/>
        <v>30.293960000000006</v>
      </c>
      <c r="F1199" s="2">
        <f t="shared" si="145"/>
        <v>30.40284999999999</v>
      </c>
      <c r="G1199" s="2">
        <f t="shared" si="139"/>
        <v>31.442627999999999</v>
      </c>
      <c r="H1199" s="2">
        <f t="shared" si="143"/>
        <v>29.692051500000076</v>
      </c>
      <c r="I1199" s="2">
        <f t="array" ref="I1199">SUMPRODUCT(B1183:B1202, (ROW(B1183:B1202)-ROW(B1183)+1)) / (20*21/2)</f>
        <v>30.281080952380947</v>
      </c>
      <c r="J1199" s="2">
        <f t="shared" si="146"/>
        <v>30.407584737122153</v>
      </c>
      <c r="K1199" s="2">
        <f t="shared" si="140"/>
        <v>31.322917995359543</v>
      </c>
    </row>
    <row r="1200" spans="1:11" ht="13.5" x14ac:dyDescent="0.25">
      <c r="A1200" s="3">
        <f>TITRES_STAT!B1203</f>
        <v>43759</v>
      </c>
      <c r="B1200" s="6">
        <f>TITRES_STAT!D1203</f>
        <v>30.108899999999998</v>
      </c>
      <c r="C1200" s="2">
        <f t="shared" si="141"/>
        <v>0</v>
      </c>
      <c r="D1200" s="2">
        <f t="shared" si="142"/>
        <v>30.108899999999998</v>
      </c>
      <c r="E1200" s="2">
        <f t="shared" si="144"/>
        <v>30.201429999999998</v>
      </c>
      <c r="F1200" s="2">
        <f t="shared" si="145"/>
        <v>30.409614999999992</v>
      </c>
      <c r="G1200" s="2">
        <f t="shared" si="139"/>
        <v>31.331303999999999</v>
      </c>
      <c r="H1200" s="2">
        <f t="shared" si="143"/>
        <v>29.717109000000068</v>
      </c>
      <c r="I1200" s="2">
        <f t="array" ref="I1200">SUMPRODUCT(B1184:B1203, (ROW(B1184:B1203)-ROW(B1184)+1)) / (20*21/2)</f>
        <v>30.251152857142859</v>
      </c>
      <c r="J1200" s="2">
        <f t="shared" si="146"/>
        <v>30.379138571681949</v>
      </c>
      <c r="K1200" s="2">
        <f t="shared" si="140"/>
        <v>31.275309446521913</v>
      </c>
    </row>
    <row r="1201" spans="1:11" ht="13.5" x14ac:dyDescent="0.25">
      <c r="A1201" s="3">
        <f>TITRES_STAT!B1204</f>
        <v>43760</v>
      </c>
      <c r="B1201" s="6">
        <f>TITRES_STAT!D1204</f>
        <v>30.108899999999998</v>
      </c>
      <c r="C1201" s="2">
        <f t="shared" si="141"/>
        <v>0</v>
      </c>
      <c r="D1201" s="2">
        <f t="shared" si="142"/>
        <v>30.108899999999998</v>
      </c>
      <c r="E1201" s="2">
        <f t="shared" si="144"/>
        <v>30.108899999999998</v>
      </c>
      <c r="F1201" s="2">
        <f t="shared" si="145"/>
        <v>30.416379999999993</v>
      </c>
      <c r="G1201" s="2">
        <f t="shared" si="139"/>
        <v>31.21998</v>
      </c>
      <c r="H1201" s="2">
        <f t="shared" si="143"/>
        <v>29.742166500000071</v>
      </c>
      <c r="I1201" s="2">
        <f t="array" ref="I1201">SUMPRODUCT(B1185:B1204, (ROW(B1185:B1204)-ROW(B1185)+1)) / (20*21/2)</f>
        <v>30.305990000000001</v>
      </c>
      <c r="J1201" s="2">
        <f t="shared" si="146"/>
        <v>30.353401564855098</v>
      </c>
      <c r="K1201" s="2">
        <f t="shared" si="140"/>
        <v>31.229567899599484</v>
      </c>
    </row>
    <row r="1202" spans="1:11" ht="13.5" x14ac:dyDescent="0.25">
      <c r="A1202" s="3">
        <f>TITRES_STAT!B1205</f>
        <v>43761</v>
      </c>
      <c r="B1202" s="6">
        <f>TITRES_STAT!D1205</f>
        <v>30.108899999999998</v>
      </c>
      <c r="C1202" s="2">
        <f t="shared" si="141"/>
        <v>0</v>
      </c>
      <c r="D1202" s="2">
        <f t="shared" si="142"/>
        <v>30.108899999999998</v>
      </c>
      <c r="E1202" s="2">
        <f t="shared" si="144"/>
        <v>30.108899999999998</v>
      </c>
      <c r="F1202" s="2">
        <f t="shared" si="145"/>
        <v>30.423144999999995</v>
      </c>
      <c r="G1202" s="2">
        <f t="shared" ref="G1202:G1265" si="147">AVERAGE(B1153:B1202)</f>
        <v>31.108656</v>
      </c>
      <c r="H1202" s="2">
        <f t="shared" si="143"/>
        <v>29.76722400000007</v>
      </c>
      <c r="I1202" s="2">
        <f t="array" ref="I1202">SUMPRODUCT(B1186:B1205, (ROW(B1186:B1205)-ROW(B1186)+1)) / (20*21/2)</f>
        <v>30.360183333333328</v>
      </c>
      <c r="J1202" s="2">
        <f t="shared" si="146"/>
        <v>30.330115701535565</v>
      </c>
      <c r="K1202" s="2">
        <f t="shared" si="140"/>
        <v>31.185620138830878</v>
      </c>
    </row>
    <row r="1203" spans="1:11" ht="13.5" x14ac:dyDescent="0.25">
      <c r="A1203" s="3">
        <f>TITRES_STAT!B1206</f>
        <v>43762</v>
      </c>
      <c r="B1203" s="6">
        <f>TITRES_STAT!D1206</f>
        <v>30.108899999999998</v>
      </c>
      <c r="C1203" s="2">
        <f t="shared" si="141"/>
        <v>0</v>
      </c>
      <c r="D1203" s="2">
        <f t="shared" si="142"/>
        <v>30.108899999999998</v>
      </c>
      <c r="E1203" s="2">
        <f t="shared" si="144"/>
        <v>30.108899999999998</v>
      </c>
      <c r="F1203" s="2">
        <f t="shared" si="145"/>
        <v>30.429909999999989</v>
      </c>
      <c r="G1203" s="2">
        <f t="shared" si="147"/>
        <v>30.997331999999997</v>
      </c>
      <c r="H1203" s="2">
        <f t="shared" si="143"/>
        <v>29.788924500000068</v>
      </c>
      <c r="I1203" s="2">
        <f t="array" ref="I1203">SUMPRODUCT(B1187:B1206, (ROW(B1187:B1206)-ROW(B1187)+1)) / (20*21/2)</f>
        <v>30.413732857142861</v>
      </c>
      <c r="J1203" s="2">
        <f t="shared" si="146"/>
        <v>30.30904753948456</v>
      </c>
      <c r="K1203" s="2">
        <f t="shared" ref="K1203:K1266" si="148">$K$4*B1203+(1-$K$4)*K1202</f>
        <v>31.143395819661038</v>
      </c>
    </row>
    <row r="1204" spans="1:11" ht="13.5" x14ac:dyDescent="0.25">
      <c r="A1204" s="3">
        <f>TITRES_STAT!B1207</f>
        <v>43763</v>
      </c>
      <c r="B1204" s="6">
        <f>TITRES_STAT!D1207</f>
        <v>31.005700000000001</v>
      </c>
      <c r="C1204" s="2">
        <f t="shared" si="141"/>
        <v>0.89680000000000248</v>
      </c>
      <c r="D1204" s="2">
        <f t="shared" si="142"/>
        <v>30.288259999999998</v>
      </c>
      <c r="E1204" s="2">
        <f t="shared" si="144"/>
        <v>30.19858</v>
      </c>
      <c r="F1204" s="2">
        <f t="shared" si="145"/>
        <v>30.436669999999999</v>
      </c>
      <c r="G1204" s="2">
        <f t="shared" si="147"/>
        <v>30.903943999999996</v>
      </c>
      <c r="H1204" s="2">
        <f t="shared" si="143"/>
        <v>29.815109000000067</v>
      </c>
      <c r="I1204" s="2">
        <f t="array" ref="I1204">SUMPRODUCT(B1188:B1207, (ROW(B1188:B1207)-ROW(B1188)+1)) / (20*21/2)</f>
        <v>30.466638571428572</v>
      </c>
      <c r="J1204" s="2">
        <f t="shared" si="146"/>
        <v>30.375395392866984</v>
      </c>
      <c r="K1204" s="2">
        <f t="shared" si="148"/>
        <v>31.1379959835959</v>
      </c>
    </row>
    <row r="1205" spans="1:11" ht="13.5" x14ac:dyDescent="0.25">
      <c r="A1205" s="3">
        <f>TITRES_STAT!B1208</f>
        <v>43766</v>
      </c>
      <c r="B1205" s="6">
        <f>TITRES_STAT!D1208</f>
        <v>31.005700000000001</v>
      </c>
      <c r="C1205" s="2">
        <f t="shared" si="141"/>
        <v>0</v>
      </c>
      <c r="D1205" s="2">
        <f t="shared" si="142"/>
        <v>30.46762</v>
      </c>
      <c r="E1205" s="2">
        <f t="shared" si="144"/>
        <v>30.288260000000001</v>
      </c>
      <c r="F1205" s="2">
        <f t="shared" si="145"/>
        <v>30.443429999999999</v>
      </c>
      <c r="G1205" s="2">
        <f t="shared" si="147"/>
        <v>30.810555999999991</v>
      </c>
      <c r="H1205" s="2">
        <f t="shared" si="143"/>
        <v>29.841293500000059</v>
      </c>
      <c r="I1205" s="2">
        <f t="array" ref="I1205">SUMPRODUCT(B1189:B1208, (ROW(B1189:B1208)-ROW(B1189)+1)) / (20*21/2)</f>
        <v>30.518900476190467</v>
      </c>
      <c r="J1205" s="2">
        <f t="shared" si="146"/>
        <v>30.43542440307013</v>
      </c>
      <c r="K1205" s="2">
        <f t="shared" si="148"/>
        <v>31.132807905807827</v>
      </c>
    </row>
    <row r="1206" spans="1:11" ht="13.5" x14ac:dyDescent="0.25">
      <c r="A1206" s="3">
        <f>TITRES_STAT!B1209</f>
        <v>43767</v>
      </c>
      <c r="B1206" s="6">
        <f>TITRES_STAT!D1209</f>
        <v>31.005700000000001</v>
      </c>
      <c r="C1206" s="2">
        <f t="shared" si="141"/>
        <v>0</v>
      </c>
      <c r="D1206" s="2">
        <f t="shared" si="142"/>
        <v>30.646980000000003</v>
      </c>
      <c r="E1206" s="2">
        <f t="shared" si="144"/>
        <v>30.377940000000002</v>
      </c>
      <c r="F1206" s="2">
        <f t="shared" si="145"/>
        <v>30.45019000000001</v>
      </c>
      <c r="G1206" s="2">
        <f t="shared" si="147"/>
        <v>30.717167999999987</v>
      </c>
      <c r="H1206" s="2">
        <f t="shared" si="143"/>
        <v>29.867478000000052</v>
      </c>
      <c r="I1206" s="2">
        <f t="array" ref="I1206">SUMPRODUCT(B1190:B1209, (ROW(B1190:B1209)-ROW(B1190)+1)) / (20*21/2)</f>
        <v>30.570518571428572</v>
      </c>
      <c r="J1206" s="2">
        <f t="shared" si="146"/>
        <v>30.4897363646825</v>
      </c>
      <c r="K1206" s="2">
        <f t="shared" si="148"/>
        <v>31.12782328205066</v>
      </c>
    </row>
    <row r="1207" spans="1:11" ht="13.5" x14ac:dyDescent="0.25">
      <c r="A1207" s="3">
        <f>TITRES_STAT!B1210</f>
        <v>43768</v>
      </c>
      <c r="B1207" s="6">
        <f>TITRES_STAT!D1210</f>
        <v>31.005700000000001</v>
      </c>
      <c r="C1207" s="2">
        <f t="shared" si="141"/>
        <v>0</v>
      </c>
      <c r="D1207" s="2">
        <f t="shared" si="142"/>
        <v>30.826339999999998</v>
      </c>
      <c r="E1207" s="2">
        <f t="shared" si="144"/>
        <v>30.46762</v>
      </c>
      <c r="F1207" s="2">
        <f t="shared" si="145"/>
        <v>30.456950000000013</v>
      </c>
      <c r="G1207" s="2">
        <f t="shared" si="147"/>
        <v>30.623779999999989</v>
      </c>
      <c r="H1207" s="2">
        <f t="shared" si="143"/>
        <v>29.893662500000048</v>
      </c>
      <c r="I1207" s="2">
        <f t="array" ref="I1207">SUMPRODUCT(B1191:B1210, (ROW(B1191:B1210)-ROW(B1191)+1)) / (20*21/2)</f>
        <v>30.621492857142854</v>
      </c>
      <c r="J1207" s="2">
        <f t="shared" si="146"/>
        <v>30.538875758522263</v>
      </c>
      <c r="K1207" s="2">
        <f t="shared" si="148"/>
        <v>31.123034133734947</v>
      </c>
    </row>
    <row r="1208" spans="1:11" ht="13.5" x14ac:dyDescent="0.25">
      <c r="A1208" s="3">
        <f>TITRES_STAT!B1211</f>
        <v>43769</v>
      </c>
      <c r="B1208" s="6">
        <f>TITRES_STAT!D1211</f>
        <v>31.005700000000001</v>
      </c>
      <c r="C1208" s="2">
        <f t="shared" si="141"/>
        <v>0</v>
      </c>
      <c r="D1208" s="2">
        <f t="shared" si="142"/>
        <v>31.005700000000001</v>
      </c>
      <c r="E1208" s="2">
        <f t="shared" si="144"/>
        <v>30.557299999999998</v>
      </c>
      <c r="F1208" s="2">
        <f t="shared" si="145"/>
        <v>30.46371000000001</v>
      </c>
      <c r="G1208" s="2">
        <f t="shared" si="147"/>
        <v>30.530391999999985</v>
      </c>
      <c r="H1208" s="2">
        <f t="shared" si="143"/>
        <v>29.919847000000047</v>
      </c>
      <c r="I1208" s="2">
        <f t="array" ref="I1208">SUMPRODUCT(B1192:B1211, (ROW(B1192:B1211)-ROW(B1192)+1)) / (20*21/2)</f>
        <v>30.672602857142849</v>
      </c>
      <c r="J1208" s="2">
        <f t="shared" si="146"/>
        <v>30.583335210091573</v>
      </c>
      <c r="K1208" s="2">
        <f t="shared" si="148"/>
        <v>31.118432795157108</v>
      </c>
    </row>
    <row r="1209" spans="1:11" ht="13.5" x14ac:dyDescent="0.25">
      <c r="A1209" s="3">
        <f>TITRES_STAT!B1212</f>
        <v>43770</v>
      </c>
      <c r="B1209" s="6">
        <f>TITRES_STAT!D1212</f>
        <v>31.005700000000001</v>
      </c>
      <c r="C1209" s="2">
        <f t="shared" si="141"/>
        <v>0</v>
      </c>
      <c r="D1209" s="2">
        <f t="shared" si="142"/>
        <v>31.005700000000001</v>
      </c>
      <c r="E1209" s="2">
        <f t="shared" si="144"/>
        <v>30.646979999999996</v>
      </c>
      <c r="F1209" s="2">
        <f t="shared" si="145"/>
        <v>30.470470000000013</v>
      </c>
      <c r="G1209" s="2">
        <f t="shared" si="147"/>
        <v>30.43700399999998</v>
      </c>
      <c r="H1209" s="2">
        <f t="shared" si="143"/>
        <v>29.942641000000041</v>
      </c>
      <c r="I1209" s="2">
        <f t="array" ref="I1209">SUMPRODUCT(B1193:B1212, (ROW(B1193:B1212)-ROW(B1193)+1)) / (20*21/2)</f>
        <v>30.723848571428572</v>
      </c>
      <c r="J1209" s="2">
        <f t="shared" si="146"/>
        <v>30.623560428178092</v>
      </c>
      <c r="K1209" s="2">
        <f t="shared" si="148"/>
        <v>31.114011901229379</v>
      </c>
    </row>
    <row r="1210" spans="1:11" ht="13.5" x14ac:dyDescent="0.25">
      <c r="A1210" s="3">
        <f>TITRES_STAT!B1213</f>
        <v>43773</v>
      </c>
      <c r="B1210" s="6">
        <f>TITRES_STAT!D1213</f>
        <v>31.005700000000001</v>
      </c>
      <c r="C1210" s="2">
        <f t="shared" si="141"/>
        <v>0</v>
      </c>
      <c r="D1210" s="2">
        <f t="shared" si="142"/>
        <v>31.005700000000001</v>
      </c>
      <c r="E1210" s="2">
        <f t="shared" si="144"/>
        <v>30.736659999999993</v>
      </c>
      <c r="F1210" s="2">
        <f t="shared" si="145"/>
        <v>30.469045000000005</v>
      </c>
      <c r="G1210" s="2">
        <f t="shared" si="147"/>
        <v>30.364969999999982</v>
      </c>
      <c r="H1210" s="2">
        <f t="shared" si="143"/>
        <v>29.965435000000035</v>
      </c>
      <c r="I1210" s="2">
        <f t="array" ref="I1210">SUMPRODUCT(B1194:B1213, (ROW(B1194:B1213)-ROW(B1194)+1)) / (20*21/2)</f>
        <v>30.770823809523808</v>
      </c>
      <c r="J1210" s="2">
        <f t="shared" si="146"/>
        <v>30.659954673113511</v>
      </c>
      <c r="K1210" s="2">
        <f t="shared" si="148"/>
        <v>31.109764375690972</v>
      </c>
    </row>
    <row r="1211" spans="1:11" ht="13.5" x14ac:dyDescent="0.25">
      <c r="A1211" s="3">
        <f>TITRES_STAT!B1214</f>
        <v>43774</v>
      </c>
      <c r="B1211" s="6">
        <f>TITRES_STAT!D1214</f>
        <v>31.005700000000001</v>
      </c>
      <c r="C1211" s="2">
        <f t="shared" si="141"/>
        <v>0</v>
      </c>
      <c r="D1211" s="2">
        <f t="shared" si="142"/>
        <v>31.005700000000001</v>
      </c>
      <c r="E1211" s="2">
        <f t="shared" si="144"/>
        <v>30.826339999999998</v>
      </c>
      <c r="F1211" s="2">
        <f t="shared" si="145"/>
        <v>30.467620000000004</v>
      </c>
      <c r="G1211" s="2">
        <f t="shared" si="147"/>
        <v>30.323969999999978</v>
      </c>
      <c r="H1211" s="2">
        <f t="shared" si="143"/>
        <v>29.988229000000029</v>
      </c>
      <c r="I1211" s="2">
        <f t="array" ref="I1211">SUMPRODUCT(B1195:B1214, (ROW(B1195:B1214)-ROW(B1195)+1)) / (20*21/2)</f>
        <v>30.813528571428563</v>
      </c>
      <c r="J1211" s="2">
        <f t="shared" si="146"/>
        <v>30.692882799483652</v>
      </c>
      <c r="K1211" s="2">
        <f t="shared" si="148"/>
        <v>31.105683419781524</v>
      </c>
    </row>
    <row r="1212" spans="1:11" ht="13.5" x14ac:dyDescent="0.25">
      <c r="A1212" s="3">
        <f>TITRES_STAT!B1215</f>
        <v>43775</v>
      </c>
      <c r="B1212" s="6">
        <f>TITRES_STAT!D1215</f>
        <v>31.005700000000001</v>
      </c>
      <c r="C1212" s="2">
        <f t="shared" si="141"/>
        <v>0</v>
      </c>
      <c r="D1212" s="2">
        <f t="shared" si="142"/>
        <v>31.005700000000001</v>
      </c>
      <c r="E1212" s="2">
        <f t="shared" si="144"/>
        <v>30.916019999999996</v>
      </c>
      <c r="F1212" s="2">
        <f t="shared" si="145"/>
        <v>30.512460000000004</v>
      </c>
      <c r="G1212" s="2">
        <f t="shared" si="147"/>
        <v>30.312579999999976</v>
      </c>
      <c r="H1212" s="2">
        <f t="shared" si="143"/>
        <v>30.011023000000023</v>
      </c>
      <c r="I1212" s="2">
        <f t="array" ref="I1212">SUMPRODUCT(B1196:B1215, (ROW(B1196:B1215)-ROW(B1196)+1)) / (20*21/2)</f>
        <v>30.851962857142851</v>
      </c>
      <c r="J1212" s="2">
        <f t="shared" si="146"/>
        <v>30.722674913818544</v>
      </c>
      <c r="K1212" s="2">
        <f t="shared" si="148"/>
        <v>31.101762501358721</v>
      </c>
    </row>
    <row r="1213" spans="1:11" ht="13.5" x14ac:dyDescent="0.25">
      <c r="A1213" s="3">
        <f>TITRES_STAT!B1216</f>
        <v>43776</v>
      </c>
      <c r="B1213" s="6">
        <f>TITRES_STAT!D1216</f>
        <v>31.005700000000001</v>
      </c>
      <c r="C1213" s="2">
        <f t="shared" si="141"/>
        <v>0</v>
      </c>
      <c r="D1213" s="2">
        <f t="shared" si="142"/>
        <v>31.005700000000001</v>
      </c>
      <c r="E1213" s="2">
        <f t="shared" si="144"/>
        <v>31.005699999999997</v>
      </c>
      <c r="F1213" s="2">
        <f t="shared" si="145"/>
        <v>30.557300000000005</v>
      </c>
      <c r="G1213" s="2">
        <f t="shared" si="147"/>
        <v>30.32951999999997</v>
      </c>
      <c r="H1213" s="2">
        <f t="shared" si="143"/>
        <v>30.03381700000002</v>
      </c>
      <c r="I1213" s="2">
        <f t="array" ref="I1213">SUMPRODUCT(B1197:B1216, (ROW(B1197:B1216)-ROW(B1197)+1)) / (20*21/2)</f>
        <v>30.886126666666662</v>
      </c>
      <c r="J1213" s="2">
        <f t="shared" si="146"/>
        <v>30.749629683931065</v>
      </c>
      <c r="K1213" s="2">
        <f t="shared" si="148"/>
        <v>31.097995344442694</v>
      </c>
    </row>
    <row r="1214" spans="1:11" ht="13.5" x14ac:dyDescent="0.25">
      <c r="A1214" s="3">
        <f>TITRES_STAT!B1217</f>
        <v>43777</v>
      </c>
      <c r="B1214" s="6">
        <f>TITRES_STAT!D1217</f>
        <v>31.005700000000001</v>
      </c>
      <c r="C1214" s="2">
        <f t="shared" si="141"/>
        <v>0</v>
      </c>
      <c r="D1214" s="2">
        <f t="shared" si="142"/>
        <v>31.005700000000001</v>
      </c>
      <c r="E1214" s="2">
        <f t="shared" si="144"/>
        <v>31.005699999999997</v>
      </c>
      <c r="F1214" s="2">
        <f t="shared" si="145"/>
        <v>30.602140000000002</v>
      </c>
      <c r="G1214" s="2">
        <f t="shared" si="147"/>
        <v>30.358417999999968</v>
      </c>
      <c r="H1214" s="2">
        <f t="shared" si="143"/>
        <v>30.056611000000018</v>
      </c>
      <c r="I1214" s="2">
        <f t="array" ref="I1214">SUMPRODUCT(B1198:B1217, (ROW(B1198:B1217)-ROW(B1198)+1)) / (20*21/2)</f>
        <v>30.91602</v>
      </c>
      <c r="J1214" s="2">
        <f t="shared" si="146"/>
        <v>30.774017333080486</v>
      </c>
      <c r="K1214" s="2">
        <f t="shared" si="148"/>
        <v>31.094375919170432</v>
      </c>
    </row>
    <row r="1215" spans="1:11" ht="13.5" x14ac:dyDescent="0.25">
      <c r="A1215" s="3">
        <f>TITRES_STAT!B1218</f>
        <v>43780</v>
      </c>
      <c r="B1215" s="6">
        <f>TITRES_STAT!D1218</f>
        <v>31.005700000000001</v>
      </c>
      <c r="C1215" s="2">
        <f t="shared" si="141"/>
        <v>0</v>
      </c>
      <c r="D1215" s="2">
        <f t="shared" si="142"/>
        <v>31.005700000000001</v>
      </c>
      <c r="E1215" s="2">
        <f t="shared" si="144"/>
        <v>31.005699999999997</v>
      </c>
      <c r="F1215" s="2">
        <f t="shared" si="145"/>
        <v>30.646980000000006</v>
      </c>
      <c r="G1215" s="2">
        <f t="shared" si="147"/>
        <v>30.38731599999997</v>
      </c>
      <c r="H1215" s="2">
        <f t="shared" si="143"/>
        <v>30.079405000000012</v>
      </c>
      <c r="I1215" s="2">
        <f t="array" ref="I1215">SUMPRODUCT(B1199:B1218, (ROW(B1199:B1218)-ROW(B1199)+1)) / (20*21/2)</f>
        <v>30.941642857142853</v>
      </c>
      <c r="J1215" s="2">
        <f t="shared" si="146"/>
        <v>30.796082348977585</v>
      </c>
      <c r="K1215" s="2">
        <f t="shared" si="148"/>
        <v>31.09089843214414</v>
      </c>
    </row>
    <row r="1216" spans="1:11" ht="13.5" x14ac:dyDescent="0.25">
      <c r="A1216" s="3">
        <f>TITRES_STAT!B1219</f>
        <v>43781</v>
      </c>
      <c r="B1216" s="6">
        <f>TITRES_STAT!D1219</f>
        <v>31.005700000000001</v>
      </c>
      <c r="C1216" s="2">
        <f t="shared" si="141"/>
        <v>0</v>
      </c>
      <c r="D1216" s="2">
        <f t="shared" si="142"/>
        <v>31.005700000000001</v>
      </c>
      <c r="E1216" s="2">
        <f t="shared" si="144"/>
        <v>31.005699999999997</v>
      </c>
      <c r="F1216" s="2">
        <f t="shared" si="145"/>
        <v>30.691820000000007</v>
      </c>
      <c r="G1216" s="2">
        <f t="shared" si="147"/>
        <v>30.416213999999968</v>
      </c>
      <c r="H1216" s="2">
        <f t="shared" si="143"/>
        <v>30.102199000000006</v>
      </c>
      <c r="I1216" s="2">
        <f t="array" ref="I1216">SUMPRODUCT(B1200:B1219, (ROW(B1200:B1219)-ROW(B1200)+1)) / (20*21/2)</f>
        <v>30.962995238095235</v>
      </c>
      <c r="J1216" s="2">
        <f t="shared" si="146"/>
        <v>30.816045934789244</v>
      </c>
      <c r="K1216" s="2">
        <f t="shared" si="148"/>
        <v>31.087557317158097</v>
      </c>
    </row>
    <row r="1217" spans="1:11" ht="13.5" x14ac:dyDescent="0.25">
      <c r="A1217" s="3">
        <f>TITRES_STAT!B1220</f>
        <v>43782</v>
      </c>
      <c r="B1217" s="6">
        <f>TITRES_STAT!D1220</f>
        <v>31.005700000000001</v>
      </c>
      <c r="C1217" s="2">
        <f t="shared" si="141"/>
        <v>0</v>
      </c>
      <c r="D1217" s="2">
        <f t="shared" si="142"/>
        <v>31.005700000000001</v>
      </c>
      <c r="E1217" s="2">
        <f t="shared" si="144"/>
        <v>31.005699999999997</v>
      </c>
      <c r="F1217" s="2">
        <f t="shared" si="145"/>
        <v>30.736660000000008</v>
      </c>
      <c r="G1217" s="2">
        <f t="shared" si="147"/>
        <v>30.445111999999966</v>
      </c>
      <c r="H1217" s="2">
        <f t="shared" si="143"/>
        <v>30.124993000000003</v>
      </c>
      <c r="I1217" s="2">
        <f t="array" ref="I1217">SUMPRODUCT(B1201:B1220, (ROW(B1201:B1220)-ROW(B1201)+1)) / (20*21/2)</f>
        <v>30.980077142857141</v>
      </c>
      <c r="J1217" s="2">
        <f t="shared" si="146"/>
        <v>30.834108226714079</v>
      </c>
      <c r="K1217" s="2">
        <f t="shared" si="148"/>
        <v>31.084347226289154</v>
      </c>
    </row>
    <row r="1218" spans="1:11" ht="13.5" x14ac:dyDescent="0.25">
      <c r="A1218" s="3">
        <f>TITRES_STAT!B1221</f>
        <v>43783</v>
      </c>
      <c r="B1218" s="6">
        <f>TITRES_STAT!D1221</f>
        <v>31.005700000000001</v>
      </c>
      <c r="C1218" s="2">
        <f t="shared" si="141"/>
        <v>0</v>
      </c>
      <c r="D1218" s="2">
        <f t="shared" si="142"/>
        <v>31.005700000000001</v>
      </c>
      <c r="E1218" s="2">
        <f t="shared" si="144"/>
        <v>31.005699999999997</v>
      </c>
      <c r="F1218" s="2">
        <f t="shared" si="145"/>
        <v>30.781500000000005</v>
      </c>
      <c r="G1218" s="2">
        <f t="shared" si="147"/>
        <v>30.465753999999965</v>
      </c>
      <c r="H1218" s="2">
        <f t="shared" si="143"/>
        <v>30.147786999999997</v>
      </c>
      <c r="I1218" s="2">
        <f t="array" ref="I1218">SUMPRODUCT(B1202:B1221, (ROW(B1202:B1221)-ROW(B1202)+1)) / (20*21/2)</f>
        <v>30.992888571428566</v>
      </c>
      <c r="J1218" s="2">
        <f t="shared" si="146"/>
        <v>30.850450300360357</v>
      </c>
      <c r="K1218" s="2">
        <f t="shared" si="148"/>
        <v>31.081263021336639</v>
      </c>
    </row>
    <row r="1219" spans="1:11" ht="13.5" x14ac:dyDescent="0.25">
      <c r="A1219" s="3">
        <f>TITRES_STAT!B1222</f>
        <v>43784</v>
      </c>
      <c r="B1219" s="6">
        <f>TITRES_STAT!D1222</f>
        <v>31.005700000000001</v>
      </c>
      <c r="C1219" s="2">
        <f t="shared" si="141"/>
        <v>0</v>
      </c>
      <c r="D1219" s="2">
        <f t="shared" si="142"/>
        <v>31.005700000000001</v>
      </c>
      <c r="E1219" s="2">
        <f t="shared" si="144"/>
        <v>31.005699999999997</v>
      </c>
      <c r="F1219" s="2">
        <f t="shared" si="145"/>
        <v>30.826340000000005</v>
      </c>
      <c r="G1219" s="2">
        <f t="shared" si="147"/>
        <v>30.486395999999964</v>
      </c>
      <c r="H1219" s="2">
        <f t="shared" si="143"/>
        <v>30.170580999999991</v>
      </c>
      <c r="I1219" s="2">
        <f t="array" ref="I1219">SUMPRODUCT(B1203:B1222, (ROW(B1203:B1222)-ROW(B1203)+1)) / (20*21/2)</f>
        <v>31.001429523809524</v>
      </c>
      <c r="J1219" s="2">
        <f t="shared" si="146"/>
        <v>30.865235986040325</v>
      </c>
      <c r="K1219" s="2">
        <f t="shared" si="148"/>
        <v>31.078299765597947</v>
      </c>
    </row>
    <row r="1220" spans="1:11" ht="13.5" x14ac:dyDescent="0.25">
      <c r="A1220" s="3">
        <f>TITRES_STAT!B1223</f>
        <v>43787</v>
      </c>
      <c r="B1220" s="6">
        <f>TITRES_STAT!D1223</f>
        <v>31.005700000000001</v>
      </c>
      <c r="C1220" s="2">
        <f t="shared" ref="C1220:C1283" si="149">B1220-B1219</f>
        <v>0</v>
      </c>
      <c r="D1220" s="2">
        <f t="shared" si="142"/>
        <v>31.005700000000001</v>
      </c>
      <c r="E1220" s="2">
        <f t="shared" si="144"/>
        <v>31.005699999999997</v>
      </c>
      <c r="F1220" s="2">
        <f t="shared" si="145"/>
        <v>30.871180000000003</v>
      </c>
      <c r="G1220" s="2">
        <f t="shared" si="147"/>
        <v>30.507037999999966</v>
      </c>
      <c r="H1220" s="2">
        <f t="shared" si="143"/>
        <v>30.193374999999993</v>
      </c>
      <c r="I1220" s="2">
        <f t="array" ref="I1220">SUMPRODUCT(B1204:B1223, (ROW(B1204:B1223)-ROW(B1204)+1)) / (20*21/2)</f>
        <v>31.005700000000001</v>
      </c>
      <c r="J1220" s="2">
        <f t="shared" si="146"/>
        <v>30.878613511179342</v>
      </c>
      <c r="K1220" s="2">
        <f t="shared" si="148"/>
        <v>31.075452715966655</v>
      </c>
    </row>
    <row r="1221" spans="1:11" ht="13.5" x14ac:dyDescent="0.25">
      <c r="A1221" s="3">
        <f>TITRES_STAT!B1224</f>
        <v>43788</v>
      </c>
      <c r="B1221" s="6">
        <f>TITRES_STAT!D1224</f>
        <v>31.005700000000001</v>
      </c>
      <c r="C1221" s="2">
        <f t="shared" si="149"/>
        <v>0</v>
      </c>
      <c r="D1221" s="2">
        <f t="shared" si="142"/>
        <v>31.005700000000001</v>
      </c>
      <c r="E1221" s="2">
        <f t="shared" si="144"/>
        <v>31.005699999999997</v>
      </c>
      <c r="F1221" s="2">
        <f t="shared" si="145"/>
        <v>30.916020000000003</v>
      </c>
      <c r="G1221" s="2">
        <f t="shared" si="147"/>
        <v>30.527679999999968</v>
      </c>
      <c r="H1221" s="2">
        <f t="shared" si="143"/>
        <v>30.216168999999987</v>
      </c>
      <c r="I1221" s="2">
        <f t="array" ref="I1221">SUMPRODUCT(B1205:B1224, (ROW(B1205:B1224)-ROW(B1205)+1)) / (20*21/2)</f>
        <v>31.005700000000001</v>
      </c>
      <c r="J1221" s="2">
        <f t="shared" si="146"/>
        <v>30.890716986305119</v>
      </c>
      <c r="K1221" s="2">
        <f t="shared" si="148"/>
        <v>31.072717315340512</v>
      </c>
    </row>
    <row r="1222" spans="1:11" ht="13.5" x14ac:dyDescent="0.25">
      <c r="A1222" s="3">
        <f>TITRES_STAT!B1225</f>
        <v>43789</v>
      </c>
      <c r="B1222" s="6">
        <f>TITRES_STAT!D1225</f>
        <v>31.005700000000001</v>
      </c>
      <c r="C1222" s="2">
        <f t="shared" si="149"/>
        <v>0</v>
      </c>
      <c r="D1222" s="2">
        <f t="shared" ref="D1222:D1285" si="150">AVERAGE(B1218:B1222)</f>
        <v>31.005700000000001</v>
      </c>
      <c r="E1222" s="2">
        <f t="shared" si="144"/>
        <v>31.005699999999997</v>
      </c>
      <c r="F1222" s="2">
        <f t="shared" si="145"/>
        <v>30.960860000000004</v>
      </c>
      <c r="G1222" s="2">
        <f t="shared" si="147"/>
        <v>30.548321999999967</v>
      </c>
      <c r="H1222" s="2">
        <f t="shared" si="143"/>
        <v>30.23896299999998</v>
      </c>
      <c r="I1222" s="2">
        <f t="array" ref="I1222">SUMPRODUCT(B1206:B1225, (ROW(B1206:B1225)-ROW(B1206)+1)) / (20*21/2)</f>
        <v>31.005700000000001</v>
      </c>
      <c r="J1222" s="2">
        <f t="shared" si="146"/>
        <v>30.901667749514157</v>
      </c>
      <c r="K1222" s="2">
        <f t="shared" si="148"/>
        <v>31.070089185327159</v>
      </c>
    </row>
    <row r="1223" spans="1:11" ht="13.5" x14ac:dyDescent="0.25">
      <c r="A1223" s="3">
        <f>TITRES_STAT!B1226</f>
        <v>43790</v>
      </c>
      <c r="B1223" s="6">
        <f>TITRES_STAT!D1226</f>
        <v>31.005700000000001</v>
      </c>
      <c r="C1223" s="2">
        <f t="shared" si="149"/>
        <v>0</v>
      </c>
      <c r="D1223" s="2">
        <f t="shared" si="150"/>
        <v>31.005700000000001</v>
      </c>
      <c r="E1223" s="2">
        <f t="shared" si="144"/>
        <v>31.005699999999997</v>
      </c>
      <c r="F1223" s="2">
        <f t="shared" si="145"/>
        <v>31.005700000000001</v>
      </c>
      <c r="G1223" s="2">
        <f t="shared" si="147"/>
        <v>30.568963999999969</v>
      </c>
      <c r="H1223" s="2">
        <f t="shared" si="143"/>
        <v>30.261756999999978</v>
      </c>
      <c r="I1223" s="2">
        <f t="array" ref="I1223">SUMPRODUCT(B1207:B1226, (ROW(B1207:B1226)-ROW(B1207)+1)) / (20*21/2)</f>
        <v>31.005700000000001</v>
      </c>
      <c r="J1223" s="2">
        <f t="shared" si="146"/>
        <v>30.911575582893761</v>
      </c>
      <c r="K1223" s="2">
        <f t="shared" si="148"/>
        <v>31.0675641192359</v>
      </c>
    </row>
    <row r="1224" spans="1:11" ht="13.5" x14ac:dyDescent="0.25">
      <c r="A1224" s="3">
        <f>TITRES_STAT!B1227</f>
        <v>43791</v>
      </c>
      <c r="B1224" s="6">
        <f>TITRES_STAT!D1227</f>
        <v>31.005700000000001</v>
      </c>
      <c r="C1224" s="2">
        <f t="shared" si="149"/>
        <v>0</v>
      </c>
      <c r="D1224" s="2">
        <f t="shared" si="150"/>
        <v>31.005700000000001</v>
      </c>
      <c r="E1224" s="2">
        <f t="shared" si="144"/>
        <v>31.005699999999997</v>
      </c>
      <c r="F1224" s="2">
        <f t="shared" si="145"/>
        <v>31.005700000000001</v>
      </c>
      <c r="G1224" s="2">
        <f t="shared" si="147"/>
        <v>30.589605999999968</v>
      </c>
      <c r="H1224" s="2">
        <f t="shared" si="143"/>
        <v>30.284550999999979</v>
      </c>
      <c r="I1224" s="2">
        <f t="array" ref="I1224">SUMPRODUCT(B1208:B1227, (ROW(B1208:B1227)-ROW(B1208)+1)) / (20*21/2)</f>
        <v>31.005700000000001</v>
      </c>
      <c r="J1224" s="2">
        <f t="shared" si="146"/>
        <v>30.920539813094354</v>
      </c>
      <c r="K1224" s="2">
        <f t="shared" si="148"/>
        <v>31.065138075344297</v>
      </c>
    </row>
    <row r="1225" spans="1:11" ht="13.5" x14ac:dyDescent="0.25">
      <c r="A1225" s="3">
        <f>TITRES_STAT!B1228</f>
        <v>43794</v>
      </c>
      <c r="B1225" s="6">
        <f>TITRES_STAT!D1228</f>
        <v>31.005700000000001</v>
      </c>
      <c r="C1225" s="2">
        <f t="shared" si="149"/>
        <v>0</v>
      </c>
      <c r="D1225" s="2">
        <f t="shared" si="150"/>
        <v>31.005700000000001</v>
      </c>
      <c r="E1225" s="2">
        <f t="shared" si="144"/>
        <v>31.005699999999997</v>
      </c>
      <c r="F1225" s="2">
        <f t="shared" si="145"/>
        <v>31.005700000000001</v>
      </c>
      <c r="G1225" s="2">
        <f t="shared" si="147"/>
        <v>30.61024799999997</v>
      </c>
      <c r="H1225" s="2">
        <f t="shared" si="143"/>
        <v>30.307344999999973</v>
      </c>
      <c r="I1225" s="2">
        <f t="array" ref="I1225">SUMPRODUCT(B1209:B1228, (ROW(B1209:B1228)-ROW(B1209)+1)) / (20*21/2)</f>
        <v>31.005700000000001</v>
      </c>
      <c r="J1225" s="2">
        <f t="shared" si="146"/>
        <v>30.92865030708537</v>
      </c>
      <c r="K1225" s="2">
        <f t="shared" si="148"/>
        <v>31.062807170428837</v>
      </c>
    </row>
    <row r="1226" spans="1:11" ht="13.5" x14ac:dyDescent="0.25">
      <c r="A1226" s="3">
        <f>TITRES_STAT!B1229</f>
        <v>43795</v>
      </c>
      <c r="B1226" s="6">
        <f>TITRES_STAT!D1229</f>
        <v>31.005700000000001</v>
      </c>
      <c r="C1226" s="2">
        <f t="shared" si="149"/>
        <v>0</v>
      </c>
      <c r="D1226" s="2">
        <f t="shared" si="150"/>
        <v>31.005700000000001</v>
      </c>
      <c r="E1226" s="2">
        <f t="shared" si="144"/>
        <v>31.005699999999997</v>
      </c>
      <c r="F1226" s="2">
        <f t="shared" si="145"/>
        <v>31.005700000000001</v>
      </c>
      <c r="G1226" s="2">
        <f t="shared" si="147"/>
        <v>30.630889999999972</v>
      </c>
      <c r="H1226" s="2">
        <f t="shared" ref="H1226:H1289" si="151">AVERAGE(B1027:B1226)</f>
        <v>30.330138999999967</v>
      </c>
      <c r="I1226" s="2">
        <f t="array" ref="I1226">SUMPRODUCT(B1210:B1229, (ROW(B1210:B1229)-ROW(B1210)+1)) / (20*21/2)</f>
        <v>31.005700000000001</v>
      </c>
      <c r="J1226" s="2">
        <f t="shared" si="146"/>
        <v>30.93598837307724</v>
      </c>
      <c r="K1226" s="2">
        <f t="shared" si="148"/>
        <v>31.060567673549276</v>
      </c>
    </row>
    <row r="1227" spans="1:11" ht="13.5" x14ac:dyDescent="0.25">
      <c r="A1227" s="3">
        <f>TITRES_STAT!B1230</f>
        <v>43796</v>
      </c>
      <c r="B1227" s="6">
        <f>TITRES_STAT!D1230</f>
        <v>31.005700000000001</v>
      </c>
      <c r="C1227" s="2">
        <f t="shared" si="149"/>
        <v>0</v>
      </c>
      <c r="D1227" s="2">
        <f t="shared" si="150"/>
        <v>31.005700000000001</v>
      </c>
      <c r="E1227" s="2">
        <f t="shared" si="144"/>
        <v>31.005699999999997</v>
      </c>
      <c r="F1227" s="2">
        <f t="shared" si="145"/>
        <v>31.005700000000001</v>
      </c>
      <c r="G1227" s="2">
        <f t="shared" si="147"/>
        <v>30.651531999999975</v>
      </c>
      <c r="H1227" s="2">
        <f t="shared" si="151"/>
        <v>30.352932999999972</v>
      </c>
      <c r="I1227" s="2">
        <f t="array" ref="I1227">SUMPRODUCT(B1211:B1230, (ROW(B1211:B1230)-ROW(B1211)+1)) / (20*21/2)</f>
        <v>31.005700000000001</v>
      </c>
      <c r="J1227" s="2">
        <f t="shared" si="146"/>
        <v>30.942627575641314</v>
      </c>
      <c r="K1227" s="2">
        <f t="shared" si="148"/>
        <v>31.058416000076758</v>
      </c>
    </row>
    <row r="1228" spans="1:11" ht="13.5" x14ac:dyDescent="0.25">
      <c r="A1228" s="3">
        <f>TITRES_STAT!B1231</f>
        <v>43797</v>
      </c>
      <c r="B1228" s="6">
        <f>TITRES_STAT!D1231</f>
        <v>31.005700000000001</v>
      </c>
      <c r="C1228" s="2">
        <f t="shared" si="149"/>
        <v>0</v>
      </c>
      <c r="D1228" s="2">
        <f t="shared" si="150"/>
        <v>31.005700000000001</v>
      </c>
      <c r="E1228" s="2">
        <f t="shared" ref="E1228:E1291" si="152">AVERAGE(B1219:B1228)</f>
        <v>31.005699999999997</v>
      </c>
      <c r="F1228" s="2">
        <f t="shared" si="145"/>
        <v>31.005700000000001</v>
      </c>
      <c r="G1228" s="2">
        <f t="shared" si="147"/>
        <v>30.672173999999977</v>
      </c>
      <c r="H1228" s="2">
        <f t="shared" si="151"/>
        <v>30.371759999999963</v>
      </c>
      <c r="I1228" s="2">
        <f t="array" ref="I1228">SUMPRODUCT(B1212:B1231, (ROW(B1212:B1231)-ROW(B1212)+1)) / (20*21/2)</f>
        <v>31.005700000000001</v>
      </c>
      <c r="J1228" s="2">
        <f t="shared" si="146"/>
        <v>30.948634473199284</v>
      </c>
      <c r="K1228" s="2">
        <f t="shared" si="148"/>
        <v>31.056348705956101</v>
      </c>
    </row>
    <row r="1229" spans="1:11" ht="13.5" x14ac:dyDescent="0.25">
      <c r="A1229" s="3">
        <f>TITRES_STAT!B1232</f>
        <v>43798</v>
      </c>
      <c r="B1229" s="6">
        <f>TITRES_STAT!D1232</f>
        <v>31.005700000000001</v>
      </c>
      <c r="C1229" s="2">
        <f t="shared" si="149"/>
        <v>0</v>
      </c>
      <c r="D1229" s="2">
        <f t="shared" si="150"/>
        <v>31.005700000000001</v>
      </c>
      <c r="E1229" s="2">
        <f t="shared" si="152"/>
        <v>31.005699999999997</v>
      </c>
      <c r="F1229" s="2">
        <f t="shared" si="145"/>
        <v>31.005700000000001</v>
      </c>
      <c r="G1229" s="2">
        <f t="shared" si="147"/>
        <v>30.692815999999979</v>
      </c>
      <c r="H1229" s="2">
        <f t="shared" si="151"/>
        <v>30.384483999999961</v>
      </c>
      <c r="I1229" s="2">
        <f t="array" ref="I1229">SUMPRODUCT(B1213:B1232, (ROW(B1213:B1232)-ROW(B1213)+1)) / (20*21/2)</f>
        <v>31.005700000000001</v>
      </c>
      <c r="J1229" s="2">
        <f t="shared" si="146"/>
        <v>30.954069285275544</v>
      </c>
      <c r="K1229" s="2">
        <f t="shared" si="148"/>
        <v>31.054362482193117</v>
      </c>
    </row>
    <row r="1230" spans="1:11" ht="13.5" x14ac:dyDescent="0.25">
      <c r="A1230" s="3">
        <f>TITRES_STAT!B1233</f>
        <v>43801</v>
      </c>
      <c r="B1230" s="6">
        <f>TITRES_STAT!D1233</f>
        <v>31.005700000000001</v>
      </c>
      <c r="C1230" s="2">
        <f t="shared" si="149"/>
        <v>0</v>
      </c>
      <c r="D1230" s="2">
        <f t="shared" si="150"/>
        <v>31.005700000000001</v>
      </c>
      <c r="E1230" s="2">
        <f t="shared" si="152"/>
        <v>31.005699999999997</v>
      </c>
      <c r="F1230" s="2">
        <f t="shared" si="145"/>
        <v>31.005700000000001</v>
      </c>
      <c r="G1230" s="2">
        <f t="shared" si="147"/>
        <v>30.713457999999981</v>
      </c>
      <c r="H1230" s="2">
        <f t="shared" si="151"/>
        <v>30.403208999999961</v>
      </c>
      <c r="I1230" s="2">
        <f t="array" ref="I1230">SUMPRODUCT(B1214:B1233, (ROW(B1214:B1233)-ROW(B1214)+1)) / (20*21/2)</f>
        <v>31.005700000000001</v>
      </c>
      <c r="J1230" s="2">
        <f t="shared" si="146"/>
        <v>30.958986496201682</v>
      </c>
      <c r="K1230" s="2">
        <f t="shared" si="148"/>
        <v>31.052454149558095</v>
      </c>
    </row>
    <row r="1231" spans="1:11" ht="13.5" x14ac:dyDescent="0.25">
      <c r="A1231" s="3">
        <f>TITRES_STAT!B1234</f>
        <v>43802</v>
      </c>
      <c r="B1231" s="6">
        <f>TITRES_STAT!D1234</f>
        <v>31.005700000000001</v>
      </c>
      <c r="C1231" s="2">
        <f t="shared" si="149"/>
        <v>0</v>
      </c>
      <c r="D1231" s="2">
        <f t="shared" si="150"/>
        <v>31.005700000000001</v>
      </c>
      <c r="E1231" s="2">
        <f t="shared" si="152"/>
        <v>31.005699999999997</v>
      </c>
      <c r="F1231" s="2">
        <f t="shared" si="145"/>
        <v>31.005700000000001</v>
      </c>
      <c r="G1231" s="2">
        <f t="shared" si="147"/>
        <v>30.734099999999984</v>
      </c>
      <c r="H1231" s="2">
        <f t="shared" si="151"/>
        <v>30.421933999999954</v>
      </c>
      <c r="I1231" s="2">
        <f t="array" ref="I1231">SUMPRODUCT(B1215:B1234, (ROW(B1215:B1234)-ROW(B1215)+1)) / (20*21/2)</f>
        <v>31.005700000000001</v>
      </c>
      <c r="J1231" s="2">
        <f t="shared" si="146"/>
        <v>30.963435401325331</v>
      </c>
      <c r="K1231" s="2">
        <f t="shared" si="148"/>
        <v>31.050620653496996</v>
      </c>
    </row>
    <row r="1232" spans="1:11" ht="13.5" x14ac:dyDescent="0.25">
      <c r="A1232" s="3">
        <f>TITRES_STAT!B1235</f>
        <v>43803</v>
      </c>
      <c r="B1232" s="6">
        <f>TITRES_STAT!D1235</f>
        <v>31.005700000000001</v>
      </c>
      <c r="C1232" s="2">
        <f t="shared" si="149"/>
        <v>0</v>
      </c>
      <c r="D1232" s="2">
        <f t="shared" si="150"/>
        <v>31.005700000000001</v>
      </c>
      <c r="E1232" s="2">
        <f t="shared" si="152"/>
        <v>31.005699999999997</v>
      </c>
      <c r="F1232" s="2">
        <f t="shared" si="145"/>
        <v>31.005700000000001</v>
      </c>
      <c r="G1232" s="2">
        <f t="shared" si="147"/>
        <v>30.754741999999986</v>
      </c>
      <c r="H1232" s="2">
        <f t="shared" si="151"/>
        <v>30.440591499999954</v>
      </c>
      <c r="I1232" s="2">
        <f t="array" ref="I1232">SUMPRODUCT(B1216:B1235, (ROW(B1216:B1235)-ROW(B1216)+1)) / (20*21/2)</f>
        <v>31.005700000000001</v>
      </c>
      <c r="J1232" s="2">
        <f t="shared" si="146"/>
        <v>30.967460601199111</v>
      </c>
      <c r="K1232" s="2">
        <f t="shared" si="148"/>
        <v>31.048859059242211</v>
      </c>
    </row>
    <row r="1233" spans="1:11" ht="13.5" x14ac:dyDescent="0.25">
      <c r="A1233" s="3">
        <f>TITRES_STAT!B1236</f>
        <v>43804</v>
      </c>
      <c r="B1233" s="6">
        <f>TITRES_STAT!D1236</f>
        <v>31.005700000000001</v>
      </c>
      <c r="C1233" s="2">
        <f t="shared" si="149"/>
        <v>0</v>
      </c>
      <c r="D1233" s="2">
        <f t="shared" si="150"/>
        <v>31.005700000000001</v>
      </c>
      <c r="E1233" s="2">
        <f t="shared" si="152"/>
        <v>31.005699999999997</v>
      </c>
      <c r="F1233" s="2">
        <f t="shared" si="145"/>
        <v>31.005700000000001</v>
      </c>
      <c r="G1233" s="2">
        <f t="shared" si="147"/>
        <v>30.775383999999985</v>
      </c>
      <c r="H1233" s="2">
        <f t="shared" si="151"/>
        <v>30.45924899999995</v>
      </c>
      <c r="I1233" s="2">
        <f t="array" ref="I1233">SUMPRODUCT(B1217:B1236, (ROW(B1217:B1236)-ROW(B1217)+1)) / (20*21/2)</f>
        <v>31.005700000000001</v>
      </c>
      <c r="J1233" s="2">
        <f t="shared" si="146"/>
        <v>30.971102448703959</v>
      </c>
      <c r="K1233" s="2">
        <f t="shared" si="148"/>
        <v>31.047166547115069</v>
      </c>
    </row>
    <row r="1234" spans="1:11" ht="13.5" x14ac:dyDescent="0.25">
      <c r="A1234" s="3">
        <f>TITRES_STAT!B1237</f>
        <v>43805</v>
      </c>
      <c r="B1234" s="6">
        <f>TITRES_STAT!D1237</f>
        <v>31.005700000000001</v>
      </c>
      <c r="C1234" s="2">
        <f t="shared" si="149"/>
        <v>0</v>
      </c>
      <c r="D1234" s="2">
        <f t="shared" si="150"/>
        <v>31.005700000000001</v>
      </c>
      <c r="E1234" s="2">
        <f t="shared" si="152"/>
        <v>31.005699999999997</v>
      </c>
      <c r="F1234" s="2">
        <f t="shared" si="145"/>
        <v>31.005700000000001</v>
      </c>
      <c r="G1234" s="2">
        <f t="shared" si="147"/>
        <v>30.77808799999999</v>
      </c>
      <c r="H1234" s="2">
        <f t="shared" si="151"/>
        <v>30.481974999999949</v>
      </c>
      <c r="I1234" s="2">
        <f t="array" ref="I1234">SUMPRODUCT(B1218:B1237, (ROW(B1218:B1237)-ROW(B1218)+1)) / (20*21/2)</f>
        <v>31.005700000000001</v>
      </c>
      <c r="J1234" s="2">
        <f t="shared" si="146"/>
        <v>30.974397453589297</v>
      </c>
      <c r="K1234" s="2">
        <f t="shared" si="148"/>
        <v>31.045540408012517</v>
      </c>
    </row>
    <row r="1235" spans="1:11" ht="13.5" x14ac:dyDescent="0.25">
      <c r="A1235" s="3">
        <f>TITRES_STAT!B1238</f>
        <v>43808</v>
      </c>
      <c r="B1235" s="6">
        <f>TITRES_STAT!D1238</f>
        <v>31.005700000000001</v>
      </c>
      <c r="C1235" s="2">
        <f t="shared" si="149"/>
        <v>0</v>
      </c>
      <c r="D1235" s="2">
        <f t="shared" si="150"/>
        <v>31.005700000000001</v>
      </c>
      <c r="E1235" s="2">
        <f t="shared" si="152"/>
        <v>31.005699999999997</v>
      </c>
      <c r="F1235" s="2">
        <f t="shared" si="145"/>
        <v>31.005700000000001</v>
      </c>
      <c r="G1235" s="2">
        <f t="shared" si="147"/>
        <v>30.780791999999991</v>
      </c>
      <c r="H1235" s="2">
        <f t="shared" si="151"/>
        <v>30.500733999999945</v>
      </c>
      <c r="I1235" s="2">
        <f t="array" ref="I1235">SUMPRODUCT(B1219:B1238, (ROW(B1219:B1238)-ROW(B1219)+1)) / (20*21/2)</f>
        <v>31.005700000000001</v>
      </c>
      <c r="J1235" s="2">
        <f t="shared" si="146"/>
        <v>30.977378648485555</v>
      </c>
      <c r="K1235" s="2">
        <f t="shared" si="148"/>
        <v>31.043978039070851</v>
      </c>
    </row>
    <row r="1236" spans="1:11" ht="13.5" x14ac:dyDescent="0.25">
      <c r="A1236" s="3">
        <f>TITRES_STAT!B1239</f>
        <v>43809</v>
      </c>
      <c r="B1236" s="6">
        <f>TITRES_STAT!D1239</f>
        <v>31.005700000000001</v>
      </c>
      <c r="C1236" s="2">
        <f t="shared" si="149"/>
        <v>0</v>
      </c>
      <c r="D1236" s="2">
        <f t="shared" si="150"/>
        <v>31.005700000000001</v>
      </c>
      <c r="E1236" s="2">
        <f t="shared" si="152"/>
        <v>31.005699999999997</v>
      </c>
      <c r="F1236" s="2">
        <f t="shared" ref="F1236:F1299" si="153">AVERAGE(B1217:B1236)</f>
        <v>31.005700000000001</v>
      </c>
      <c r="G1236" s="2">
        <f t="shared" si="147"/>
        <v>30.783495999999996</v>
      </c>
      <c r="H1236" s="2">
        <f t="shared" si="151"/>
        <v>30.522476999999938</v>
      </c>
      <c r="I1236" s="2">
        <f t="array" ref="I1236">SUMPRODUCT(B1220:B1239, (ROW(B1220:B1239)-ROW(B1220)+1)) / (20*21/2)</f>
        <v>31.005700000000001</v>
      </c>
      <c r="J1236" s="2">
        <f t="shared" si="146"/>
        <v>30.980075920058361</v>
      </c>
      <c r="K1236" s="2">
        <f t="shared" si="148"/>
        <v>31.042476939499448</v>
      </c>
    </row>
    <row r="1237" spans="1:11" ht="13.5" x14ac:dyDescent="0.25">
      <c r="A1237" s="3">
        <f>TITRES_STAT!B1240</f>
        <v>43810</v>
      </c>
      <c r="B1237" s="6">
        <f>TITRES_STAT!D1240</f>
        <v>31.005700000000001</v>
      </c>
      <c r="C1237" s="2">
        <f t="shared" si="149"/>
        <v>0</v>
      </c>
      <c r="D1237" s="2">
        <f t="shared" si="150"/>
        <v>31.005700000000001</v>
      </c>
      <c r="E1237" s="2">
        <f t="shared" si="152"/>
        <v>31.005699999999997</v>
      </c>
      <c r="F1237" s="2">
        <f t="shared" si="153"/>
        <v>31.005700000000001</v>
      </c>
      <c r="G1237" s="2">
        <f t="shared" si="147"/>
        <v>30.786199999999994</v>
      </c>
      <c r="H1237" s="2">
        <f t="shared" si="151"/>
        <v>30.548186999999935</v>
      </c>
      <c r="I1237" s="2">
        <f t="array" ref="I1237">SUMPRODUCT(B1221:B1240, (ROW(B1221:B1240)-ROW(B1221)+1)) / (20*21/2)</f>
        <v>31.005700000000001</v>
      </c>
      <c r="J1237" s="2">
        <f t="shared" ref="J1237:J1300" si="154">$J$4*B1237+J1236*(1-$J$4)</f>
        <v>30.982516308624231</v>
      </c>
      <c r="K1237" s="2">
        <f t="shared" si="148"/>
        <v>31.041034706577904</v>
      </c>
    </row>
    <row r="1238" spans="1:11" ht="13.5" x14ac:dyDescent="0.25">
      <c r="A1238" s="3">
        <f>TITRES_STAT!B1241</f>
        <v>43811</v>
      </c>
      <c r="B1238" s="6">
        <f>TITRES_STAT!D1241</f>
        <v>31.005700000000001</v>
      </c>
      <c r="C1238" s="2">
        <f t="shared" si="149"/>
        <v>0</v>
      </c>
      <c r="D1238" s="2">
        <f t="shared" si="150"/>
        <v>31.005700000000001</v>
      </c>
      <c r="E1238" s="2">
        <f t="shared" si="152"/>
        <v>31.005699999999997</v>
      </c>
      <c r="F1238" s="2">
        <f t="shared" si="153"/>
        <v>31.005700000000001</v>
      </c>
      <c r="G1238" s="2">
        <f t="shared" si="147"/>
        <v>30.788903999999992</v>
      </c>
      <c r="H1238" s="2">
        <f t="shared" si="151"/>
        <v>30.574201999999932</v>
      </c>
      <c r="I1238" s="2">
        <f t="array" ref="I1238">SUMPRODUCT(B1222:B1241, (ROW(B1222:B1241)-ROW(B1222)+1)) / (20*21/2)</f>
        <v>31.005700000000001</v>
      </c>
      <c r="J1238" s="2">
        <f t="shared" si="154"/>
        <v>30.984724279231447</v>
      </c>
      <c r="K1238" s="2">
        <f t="shared" si="148"/>
        <v>31.039649031810143</v>
      </c>
    </row>
    <row r="1239" spans="1:11" ht="13.5" x14ac:dyDescent="0.25">
      <c r="A1239" s="3">
        <f>TITRES_STAT!B1242</f>
        <v>43812</v>
      </c>
      <c r="B1239" s="6">
        <f>TITRES_STAT!D1242</f>
        <v>31.005700000000001</v>
      </c>
      <c r="C1239" s="2">
        <f t="shared" si="149"/>
        <v>0</v>
      </c>
      <c r="D1239" s="2">
        <f t="shared" si="150"/>
        <v>31.005700000000001</v>
      </c>
      <c r="E1239" s="2">
        <f t="shared" si="152"/>
        <v>31.005699999999997</v>
      </c>
      <c r="F1239" s="2">
        <f t="shared" si="153"/>
        <v>31.005700000000001</v>
      </c>
      <c r="G1239" s="2">
        <f t="shared" si="147"/>
        <v>30.791607999999997</v>
      </c>
      <c r="H1239" s="2">
        <f t="shared" si="151"/>
        <v>30.60021699999993</v>
      </c>
      <c r="I1239" s="2">
        <f t="array" ref="I1239">SUMPRODUCT(B1223:B1242, (ROW(B1223:B1242)-ROW(B1223)+1)) / (20*21/2)</f>
        <v>31.005700000000001</v>
      </c>
      <c r="J1239" s="2">
        <f t="shared" si="154"/>
        <v>30.986721966923689</v>
      </c>
      <c r="K1239" s="2">
        <f t="shared" si="148"/>
        <v>31.038317697229353</v>
      </c>
    </row>
    <row r="1240" spans="1:11" ht="13.5" x14ac:dyDescent="0.25">
      <c r="A1240" s="3">
        <f>TITRES_STAT!B1243</f>
        <v>43815</v>
      </c>
      <c r="B1240" s="6">
        <f>TITRES_STAT!D1243</f>
        <v>31.005700000000001</v>
      </c>
      <c r="C1240" s="2">
        <f t="shared" si="149"/>
        <v>0</v>
      </c>
      <c r="D1240" s="2">
        <f t="shared" si="150"/>
        <v>31.005700000000001</v>
      </c>
      <c r="E1240" s="2">
        <f t="shared" si="152"/>
        <v>31.005699999999997</v>
      </c>
      <c r="F1240" s="2">
        <f t="shared" si="153"/>
        <v>31.005700000000001</v>
      </c>
      <c r="G1240" s="2">
        <f t="shared" si="147"/>
        <v>30.791037999999993</v>
      </c>
      <c r="H1240" s="2">
        <f t="shared" si="151"/>
        <v>30.626231999999927</v>
      </c>
      <c r="I1240" s="2">
        <f t="array" ref="I1240">SUMPRODUCT(B1224:B1243, (ROW(B1224:B1243)-ROW(B1224)+1)) / (20*21/2)</f>
        <v>31.005700000000001</v>
      </c>
      <c r="J1240" s="2">
        <f t="shared" si="154"/>
        <v>30.988529398645245</v>
      </c>
      <c r="K1240" s="2">
        <f t="shared" si="148"/>
        <v>31.037038571847813</v>
      </c>
    </row>
    <row r="1241" spans="1:11" ht="13.5" x14ac:dyDescent="0.25">
      <c r="A1241" s="3">
        <f>TITRES_STAT!B1244</f>
        <v>43816</v>
      </c>
      <c r="B1241" s="6">
        <f>TITRES_STAT!D1244</f>
        <v>31.005700000000001</v>
      </c>
      <c r="C1241" s="2">
        <f t="shared" si="149"/>
        <v>0</v>
      </c>
      <c r="D1241" s="2">
        <f t="shared" si="150"/>
        <v>31.005700000000001</v>
      </c>
      <c r="E1241" s="2">
        <f t="shared" si="152"/>
        <v>31.005699999999997</v>
      </c>
      <c r="F1241" s="2">
        <f t="shared" si="153"/>
        <v>31.005700000000001</v>
      </c>
      <c r="G1241" s="2">
        <f t="shared" si="147"/>
        <v>30.79046799999999</v>
      </c>
      <c r="H1241" s="2">
        <f t="shared" si="151"/>
        <v>30.645465999999924</v>
      </c>
      <c r="I1241" s="2">
        <f t="array" ref="I1241">SUMPRODUCT(B1225:B1244, (ROW(B1225:B1244)-ROW(B1225)+1)) / (20*21/2)</f>
        <v>31.005700000000001</v>
      </c>
      <c r="J1241" s="2">
        <f t="shared" si="154"/>
        <v>30.990164694012364</v>
      </c>
      <c r="K1241" s="2">
        <f t="shared" si="148"/>
        <v>31.035809608245938</v>
      </c>
    </row>
    <row r="1242" spans="1:11" ht="13.5" x14ac:dyDescent="0.25">
      <c r="A1242" s="3">
        <f>TITRES_STAT!B1245</f>
        <v>43817</v>
      </c>
      <c r="B1242" s="6">
        <f>TITRES_STAT!D1245</f>
        <v>31.005700000000001</v>
      </c>
      <c r="C1242" s="2">
        <f t="shared" si="149"/>
        <v>0</v>
      </c>
      <c r="D1242" s="2">
        <f t="shared" si="150"/>
        <v>31.005700000000001</v>
      </c>
      <c r="E1242" s="2">
        <f t="shared" si="152"/>
        <v>31.005699999999997</v>
      </c>
      <c r="F1242" s="2">
        <f t="shared" si="153"/>
        <v>31.005700000000001</v>
      </c>
      <c r="G1242" s="2">
        <f t="shared" si="147"/>
        <v>30.808403999999992</v>
      </c>
      <c r="H1242" s="2">
        <f t="shared" si="151"/>
        <v>30.664699999999922</v>
      </c>
      <c r="I1242" s="2">
        <f t="array" ref="I1242">SUMPRODUCT(B1226:B1245, (ROW(B1226:B1245)-ROW(B1226)+1)) / (20*21/2)</f>
        <v>31.005700000000001</v>
      </c>
      <c r="J1242" s="2">
        <f t="shared" si="154"/>
        <v>30.991644246963567</v>
      </c>
      <c r="K1242" s="2">
        <f t="shared" si="148"/>
        <v>31.034628839295117</v>
      </c>
    </row>
    <row r="1243" spans="1:11" ht="13.5" x14ac:dyDescent="0.25">
      <c r="A1243" s="3">
        <f>TITRES_STAT!B1246</f>
        <v>43818</v>
      </c>
      <c r="B1243" s="6">
        <f>TITRES_STAT!D1246</f>
        <v>31.005700000000001</v>
      </c>
      <c r="C1243" s="2">
        <f t="shared" si="149"/>
        <v>0</v>
      </c>
      <c r="D1243" s="2">
        <f t="shared" si="150"/>
        <v>31.005700000000001</v>
      </c>
      <c r="E1243" s="2">
        <f t="shared" si="152"/>
        <v>31.005699999999997</v>
      </c>
      <c r="F1243" s="2">
        <f t="shared" si="153"/>
        <v>31.005700000000001</v>
      </c>
      <c r="G1243" s="2">
        <f t="shared" si="147"/>
        <v>30.826339999999991</v>
      </c>
      <c r="H1243" s="2">
        <f t="shared" si="151"/>
        <v>30.687188999999922</v>
      </c>
      <c r="I1243" s="2">
        <f t="array" ref="I1243">SUMPRODUCT(B1227:B1246, (ROW(B1227:B1246)-ROW(B1227)+1)) / (20*21/2)</f>
        <v>31.005700000000001</v>
      </c>
      <c r="J1243" s="2">
        <f t="shared" si="154"/>
        <v>30.992982890109893</v>
      </c>
      <c r="K1243" s="2">
        <f t="shared" si="148"/>
        <v>31.033494375009035</v>
      </c>
    </row>
    <row r="1244" spans="1:11" ht="13.5" x14ac:dyDescent="0.25">
      <c r="A1244" s="3">
        <f>TITRES_STAT!B1247</f>
        <v>43819</v>
      </c>
      <c r="B1244" s="6">
        <f>TITRES_STAT!D1247</f>
        <v>31.005700000000001</v>
      </c>
      <c r="C1244" s="2">
        <f t="shared" si="149"/>
        <v>0</v>
      </c>
      <c r="D1244" s="2">
        <f t="shared" si="150"/>
        <v>31.005700000000001</v>
      </c>
      <c r="E1244" s="2">
        <f t="shared" si="152"/>
        <v>31.005699999999997</v>
      </c>
      <c r="F1244" s="2">
        <f t="shared" si="153"/>
        <v>31.005700000000001</v>
      </c>
      <c r="G1244" s="2">
        <f t="shared" si="147"/>
        <v>30.84427599999999</v>
      </c>
      <c r="H1244" s="2">
        <f t="shared" si="151"/>
        <v>30.713034499999917</v>
      </c>
      <c r="I1244" s="2">
        <f t="array" ref="I1244">SUMPRODUCT(B1228:B1247, (ROW(B1228:B1247)-ROW(B1228)+1)) / (20*21/2)</f>
        <v>31.005700000000001</v>
      </c>
      <c r="J1244" s="2">
        <f t="shared" si="154"/>
        <v>30.99419404343276</v>
      </c>
      <c r="K1244" s="2">
        <f t="shared" si="148"/>
        <v>31.032404399518487</v>
      </c>
    </row>
    <row r="1245" spans="1:11" ht="13.5" x14ac:dyDescent="0.25">
      <c r="A1245" s="3">
        <f>TITRES_STAT!B1248</f>
        <v>43822</v>
      </c>
      <c r="B1245" s="6">
        <f>TITRES_STAT!D1248</f>
        <v>31.005700000000001</v>
      </c>
      <c r="C1245" s="2">
        <f t="shared" si="149"/>
        <v>0</v>
      </c>
      <c r="D1245" s="2">
        <f t="shared" si="150"/>
        <v>31.005700000000001</v>
      </c>
      <c r="E1245" s="2">
        <f t="shared" si="152"/>
        <v>31.005699999999997</v>
      </c>
      <c r="F1245" s="2">
        <f t="shared" si="153"/>
        <v>31.005700000000001</v>
      </c>
      <c r="G1245" s="2">
        <f t="shared" si="147"/>
        <v>30.862211999999996</v>
      </c>
      <c r="H1245" s="2">
        <f t="shared" si="151"/>
        <v>30.738879999999913</v>
      </c>
      <c r="I1245" s="2">
        <f t="array" ref="I1245">SUMPRODUCT(B1229:B1248, (ROW(B1229:B1248)-ROW(B1229)+1)) / (20*21/2)</f>
        <v>31.005700000000001</v>
      </c>
      <c r="J1245" s="2">
        <f t="shared" si="154"/>
        <v>30.995289848820118</v>
      </c>
      <c r="K1245" s="2">
        <f t="shared" si="148"/>
        <v>31.031357168164824</v>
      </c>
    </row>
    <row r="1246" spans="1:11" ht="13.5" x14ac:dyDescent="0.25">
      <c r="A1246" s="3">
        <f>TITRES_STAT!B1249</f>
        <v>43823</v>
      </c>
      <c r="B1246" s="6">
        <f>TITRES_STAT!D1249</f>
        <v>31.005700000000001</v>
      </c>
      <c r="C1246" s="2">
        <f t="shared" si="149"/>
        <v>0</v>
      </c>
      <c r="D1246" s="2">
        <f t="shared" si="150"/>
        <v>31.005700000000001</v>
      </c>
      <c r="E1246" s="2">
        <f t="shared" si="152"/>
        <v>31.005699999999997</v>
      </c>
      <c r="F1246" s="2">
        <f t="shared" si="153"/>
        <v>31.005700000000001</v>
      </c>
      <c r="G1246" s="2">
        <f t="shared" si="147"/>
        <v>30.880147999999995</v>
      </c>
      <c r="H1246" s="2">
        <f t="shared" si="151"/>
        <v>30.764725499999908</v>
      </c>
      <c r="I1246" s="2">
        <f t="array" ref="I1246">SUMPRODUCT(B1230:B1249, (ROW(B1230:B1249)-ROW(B1230)+1)) / (20*21/2)</f>
        <v>31.005700000000001</v>
      </c>
      <c r="J1246" s="2">
        <f t="shared" si="154"/>
        <v>30.996281291789632</v>
      </c>
      <c r="K1246" s="2">
        <f t="shared" si="148"/>
        <v>31.030351004707381</v>
      </c>
    </row>
    <row r="1247" spans="1:11" ht="13.5" x14ac:dyDescent="0.25">
      <c r="A1247" s="3">
        <f>TITRES_STAT!B1250</f>
        <v>43824</v>
      </c>
      <c r="B1247" s="6">
        <f>TITRES_STAT!D1250</f>
        <v>31.005700000000001</v>
      </c>
      <c r="C1247" s="2">
        <f t="shared" si="149"/>
        <v>0</v>
      </c>
      <c r="D1247" s="2">
        <f t="shared" si="150"/>
        <v>31.005700000000001</v>
      </c>
      <c r="E1247" s="2">
        <f t="shared" si="152"/>
        <v>31.005699999999997</v>
      </c>
      <c r="F1247" s="2">
        <f t="shared" si="153"/>
        <v>31.005700000000001</v>
      </c>
      <c r="G1247" s="2">
        <f t="shared" si="147"/>
        <v>30.898083999999994</v>
      </c>
      <c r="H1247" s="2">
        <f t="shared" si="151"/>
        <v>30.790536999999908</v>
      </c>
      <c r="I1247" s="2">
        <f t="array" ref="I1247">SUMPRODUCT(B1231:B1250, (ROW(B1231:B1250)-ROW(B1231)+1)) / (20*21/2)</f>
        <v>31.005700000000001</v>
      </c>
      <c r="J1247" s="2">
        <f t="shared" si="154"/>
        <v>30.997178311619191</v>
      </c>
      <c r="K1247" s="2">
        <f t="shared" si="148"/>
        <v>31.029384298640426</v>
      </c>
    </row>
    <row r="1248" spans="1:11" ht="13.5" x14ac:dyDescent="0.25">
      <c r="A1248" s="3">
        <f>TITRES_STAT!B1251</f>
        <v>43825</v>
      </c>
      <c r="B1248" s="6">
        <f>TITRES_STAT!D1251</f>
        <v>31.005700000000001</v>
      </c>
      <c r="C1248" s="2">
        <f t="shared" si="149"/>
        <v>0</v>
      </c>
      <c r="D1248" s="2">
        <f t="shared" si="150"/>
        <v>31.005700000000001</v>
      </c>
      <c r="E1248" s="2">
        <f t="shared" si="152"/>
        <v>31.005699999999997</v>
      </c>
      <c r="F1248" s="2">
        <f t="shared" si="153"/>
        <v>31.005700000000001</v>
      </c>
      <c r="G1248" s="2">
        <f t="shared" si="147"/>
        <v>30.916019999999993</v>
      </c>
      <c r="H1248" s="2">
        <f t="shared" si="151"/>
        <v>30.816348499999904</v>
      </c>
      <c r="I1248" s="2">
        <f t="array" ref="I1248">SUMPRODUCT(B1232:B1251, (ROW(B1232:B1251)-ROW(B1232)+1)) / (20*21/2)</f>
        <v>31.036204761904767</v>
      </c>
      <c r="J1248" s="2">
        <f t="shared" si="154"/>
        <v>30.997989900988792</v>
      </c>
      <c r="K1248" s="2">
        <f t="shared" si="148"/>
        <v>31.028455502615312</v>
      </c>
    </row>
    <row r="1249" spans="1:11" ht="13.5" x14ac:dyDescent="0.25">
      <c r="A1249" s="3">
        <f>TITRES_STAT!B1252</f>
        <v>43826</v>
      </c>
      <c r="B1249" s="6">
        <f>TITRES_STAT!D1252</f>
        <v>31.005700000000001</v>
      </c>
      <c r="C1249" s="2">
        <f t="shared" si="149"/>
        <v>0</v>
      </c>
      <c r="D1249" s="2">
        <f t="shared" si="150"/>
        <v>31.005700000000001</v>
      </c>
      <c r="E1249" s="2">
        <f t="shared" si="152"/>
        <v>31.005699999999997</v>
      </c>
      <c r="F1249" s="2">
        <f t="shared" si="153"/>
        <v>31.005700000000001</v>
      </c>
      <c r="G1249" s="2">
        <f t="shared" si="147"/>
        <v>30.933955999999995</v>
      </c>
      <c r="H1249" s="2">
        <f t="shared" si="151"/>
        <v>30.842125999999904</v>
      </c>
      <c r="I1249" s="2">
        <f t="array" ref="I1249">SUMPRODUCT(B1233:B1252, (ROW(B1233:B1252)-ROW(B1233)+1)) / (20*21/2)</f>
        <v>31.065184285714288</v>
      </c>
      <c r="J1249" s="2">
        <f t="shared" si="154"/>
        <v>30.998724196132716</v>
      </c>
      <c r="K1249" s="2">
        <f t="shared" si="148"/>
        <v>31.027563129963731</v>
      </c>
    </row>
    <row r="1250" spans="1:11" ht="13.5" x14ac:dyDescent="0.25">
      <c r="A1250" s="3">
        <f>TITRES_STAT!B1253</f>
        <v>43829</v>
      </c>
      <c r="B1250" s="6">
        <f>TITRES_STAT!D1253</f>
        <v>31.005700000000001</v>
      </c>
      <c r="C1250" s="2">
        <f t="shared" si="149"/>
        <v>0</v>
      </c>
      <c r="D1250" s="2">
        <f t="shared" si="150"/>
        <v>31.005700000000001</v>
      </c>
      <c r="E1250" s="2">
        <f t="shared" si="152"/>
        <v>31.005699999999997</v>
      </c>
      <c r="F1250" s="2">
        <f t="shared" si="153"/>
        <v>31.005700000000001</v>
      </c>
      <c r="G1250" s="2">
        <f t="shared" si="147"/>
        <v>30.951891999999994</v>
      </c>
      <c r="H1250" s="2">
        <f t="shared" si="151"/>
        <v>30.867937499999897</v>
      </c>
      <c r="I1250" s="2">
        <f t="array" ref="I1250">SUMPRODUCT(B1234:B1253, (ROW(B1234:B1253)-ROW(B1234)+1)) / (20*21/2)</f>
        <v>31.092638571428576</v>
      </c>
      <c r="J1250" s="2">
        <f t="shared" si="154"/>
        <v>30.999388558405791</v>
      </c>
      <c r="K1250" s="2">
        <f t="shared" si="148"/>
        <v>31.026705752318097</v>
      </c>
    </row>
    <row r="1251" spans="1:11" ht="13.5" x14ac:dyDescent="0.25">
      <c r="A1251" s="3">
        <f>TITRES_STAT!B1254</f>
        <v>43830</v>
      </c>
      <c r="B1251" s="6">
        <f>TITRES_STAT!D1254</f>
        <v>31.326000000000001</v>
      </c>
      <c r="C1251" s="2">
        <f t="shared" si="149"/>
        <v>0.32029999999999959</v>
      </c>
      <c r="D1251" s="2">
        <f t="shared" si="150"/>
        <v>31.069760000000002</v>
      </c>
      <c r="E1251" s="2">
        <f t="shared" si="152"/>
        <v>31.03773</v>
      </c>
      <c r="F1251" s="2">
        <f t="shared" si="153"/>
        <v>31.021715</v>
      </c>
      <c r="G1251" s="2">
        <f t="shared" si="147"/>
        <v>30.976233999999994</v>
      </c>
      <c r="H1251" s="2">
        <f t="shared" si="151"/>
        <v>30.8953504999999</v>
      </c>
      <c r="I1251" s="2">
        <f t="array" ref="I1251">SUMPRODUCT(B1235:B1254, (ROW(B1235:B1254)-ROW(B1235)+1)) / (20*21/2)</f>
        <v>31.118567619047628</v>
      </c>
      <c r="J1251" s="2">
        <f t="shared" si="154"/>
        <v>31.030494409986193</v>
      </c>
      <c r="K1251" s="2">
        <f t="shared" si="148"/>
        <v>31.038442781638956</v>
      </c>
    </row>
    <row r="1252" spans="1:11" ht="13.5" x14ac:dyDescent="0.25">
      <c r="A1252" s="3">
        <f>TITRES_STAT!B1255</f>
        <v>43832</v>
      </c>
      <c r="B1252" s="6">
        <f>TITRES_STAT!D1255</f>
        <v>31.326000000000001</v>
      </c>
      <c r="C1252" s="2">
        <f t="shared" si="149"/>
        <v>0</v>
      </c>
      <c r="D1252" s="2">
        <f t="shared" si="150"/>
        <v>31.133819999999996</v>
      </c>
      <c r="E1252" s="2">
        <f t="shared" si="152"/>
        <v>31.069760000000002</v>
      </c>
      <c r="F1252" s="2">
        <f t="shared" si="153"/>
        <v>31.03773</v>
      </c>
      <c r="G1252" s="2">
        <f t="shared" si="147"/>
        <v>31.000575999999995</v>
      </c>
      <c r="H1252" s="2">
        <f t="shared" si="151"/>
        <v>30.922763499999903</v>
      </c>
      <c r="I1252" s="2">
        <f t="array" ref="I1252">SUMPRODUCT(B1236:B1255, (ROW(B1236:B1255)-ROW(B1236)+1)) / (20*21/2)</f>
        <v>31.142971428571435</v>
      </c>
      <c r="J1252" s="2">
        <f t="shared" si="154"/>
        <v>31.05863779951132</v>
      </c>
      <c r="K1252" s="2">
        <f t="shared" si="148"/>
        <v>31.049719535300174</v>
      </c>
    </row>
    <row r="1253" spans="1:11" ht="13.5" x14ac:dyDescent="0.25">
      <c r="A1253" s="3">
        <f>TITRES_STAT!B1256</f>
        <v>43833</v>
      </c>
      <c r="B1253" s="6">
        <f>TITRES_STAT!D1256</f>
        <v>31.326000000000001</v>
      </c>
      <c r="C1253" s="2">
        <f t="shared" si="149"/>
        <v>0</v>
      </c>
      <c r="D1253" s="2">
        <f t="shared" si="150"/>
        <v>31.197879999999998</v>
      </c>
      <c r="E1253" s="2">
        <f t="shared" si="152"/>
        <v>31.101790000000001</v>
      </c>
      <c r="F1253" s="2">
        <f t="shared" si="153"/>
        <v>31.053744999999999</v>
      </c>
      <c r="G1253" s="2">
        <f t="shared" si="147"/>
        <v>31.024918</v>
      </c>
      <c r="H1253" s="2">
        <f t="shared" si="151"/>
        <v>30.950176499999902</v>
      </c>
      <c r="I1253" s="2">
        <f t="array" ref="I1253">SUMPRODUCT(B1237:B1256, (ROW(B1237:B1256)-ROW(B1237)+1)) / (20*21/2)</f>
        <v>31.165850000000006</v>
      </c>
      <c r="J1253" s="2">
        <f t="shared" si="154"/>
        <v>31.084100866224528</v>
      </c>
      <c r="K1253" s="2">
        <f t="shared" si="148"/>
        <v>31.060554063327618</v>
      </c>
    </row>
    <row r="1254" spans="1:11" ht="13.5" x14ac:dyDescent="0.25">
      <c r="A1254" s="3">
        <f>TITRES_STAT!B1257</f>
        <v>43836</v>
      </c>
      <c r="B1254" s="6">
        <f>TITRES_STAT!D1257</f>
        <v>31.326000000000001</v>
      </c>
      <c r="C1254" s="2">
        <f t="shared" si="149"/>
        <v>0</v>
      </c>
      <c r="D1254" s="2">
        <f t="shared" si="150"/>
        <v>31.261939999999999</v>
      </c>
      <c r="E1254" s="2">
        <f t="shared" si="152"/>
        <v>31.133820000000004</v>
      </c>
      <c r="F1254" s="2">
        <f t="shared" si="153"/>
        <v>31.069759999999995</v>
      </c>
      <c r="G1254" s="2">
        <f t="shared" si="147"/>
        <v>31.031323999999998</v>
      </c>
      <c r="H1254" s="2">
        <f t="shared" si="151"/>
        <v>30.977589499999905</v>
      </c>
      <c r="I1254" s="2">
        <f t="array" ref="I1254">SUMPRODUCT(B1238:B1257, (ROW(B1238:B1257)-ROW(B1238)+1)) / (20*21/2)</f>
        <v>31.187203333333336</v>
      </c>
      <c r="J1254" s="2">
        <f t="shared" si="154"/>
        <v>31.107138878965049</v>
      </c>
      <c r="K1254" s="2">
        <f t="shared" si="148"/>
        <v>31.070963707903005</v>
      </c>
    </row>
    <row r="1255" spans="1:11" ht="13.5" x14ac:dyDescent="0.25">
      <c r="A1255" s="3">
        <f>TITRES_STAT!B1258</f>
        <v>43837</v>
      </c>
      <c r="B1255" s="6">
        <f>TITRES_STAT!D1258</f>
        <v>31.326000000000001</v>
      </c>
      <c r="C1255" s="2">
        <f t="shared" si="149"/>
        <v>0</v>
      </c>
      <c r="D1255" s="2">
        <f t="shared" si="150"/>
        <v>31.326000000000001</v>
      </c>
      <c r="E1255" s="2">
        <f t="shared" si="152"/>
        <v>31.165849999999999</v>
      </c>
      <c r="F1255" s="2">
        <f t="shared" si="153"/>
        <v>31.085775000000002</v>
      </c>
      <c r="G1255" s="2">
        <f t="shared" si="147"/>
        <v>31.03773</v>
      </c>
      <c r="H1255" s="2">
        <f t="shared" si="151"/>
        <v>31.005002499999904</v>
      </c>
      <c r="I1255" s="2">
        <f t="array" ref="I1255">SUMPRODUCT(B1239:B1258, (ROW(B1239:B1258)-ROW(B1239)+1)) / (20*21/2)</f>
        <v>31.20703142857143</v>
      </c>
      <c r="J1255" s="2">
        <f t="shared" si="154"/>
        <v>31.127982795254091</v>
      </c>
      <c r="K1255" s="2">
        <f t="shared" si="148"/>
        <v>31.080965131122493</v>
      </c>
    </row>
    <row r="1256" spans="1:11" ht="13.5" x14ac:dyDescent="0.25">
      <c r="A1256" s="3">
        <f>TITRES_STAT!B1259</f>
        <v>43838</v>
      </c>
      <c r="B1256" s="6">
        <f>TITRES_STAT!D1259</f>
        <v>31.326000000000001</v>
      </c>
      <c r="C1256" s="2">
        <f t="shared" si="149"/>
        <v>0</v>
      </c>
      <c r="D1256" s="2">
        <f t="shared" si="150"/>
        <v>31.326000000000001</v>
      </c>
      <c r="E1256" s="2">
        <f t="shared" si="152"/>
        <v>31.197880000000005</v>
      </c>
      <c r="F1256" s="2">
        <f t="shared" si="153"/>
        <v>31.101790000000001</v>
      </c>
      <c r="G1256" s="2">
        <f t="shared" si="147"/>
        <v>31.044136000000002</v>
      </c>
      <c r="H1256" s="2">
        <f t="shared" si="151"/>
        <v>31.032415499999907</v>
      </c>
      <c r="I1256" s="2">
        <f t="array" ref="I1256">SUMPRODUCT(B1240:B1259, (ROW(B1240:B1259)-ROW(B1240)+1)) / (20*21/2)</f>
        <v>31.231439047619045</v>
      </c>
      <c r="J1256" s="2">
        <f t="shared" si="154"/>
        <v>31.146841576658463</v>
      </c>
      <c r="K1256" s="2">
        <f t="shared" si="148"/>
        <v>31.090574341666709</v>
      </c>
    </row>
    <row r="1257" spans="1:11" ht="13.5" x14ac:dyDescent="0.25">
      <c r="A1257" s="3">
        <f>TITRES_STAT!B1260</f>
        <v>43839</v>
      </c>
      <c r="B1257" s="6">
        <f>TITRES_STAT!D1260</f>
        <v>31.326000000000001</v>
      </c>
      <c r="C1257" s="2">
        <f t="shared" si="149"/>
        <v>0</v>
      </c>
      <c r="D1257" s="2">
        <f t="shared" si="150"/>
        <v>31.326000000000001</v>
      </c>
      <c r="E1257" s="2">
        <f t="shared" si="152"/>
        <v>31.22991</v>
      </c>
      <c r="F1257" s="2">
        <f t="shared" si="153"/>
        <v>31.117805000000004</v>
      </c>
      <c r="G1257" s="2">
        <f t="shared" si="147"/>
        <v>31.050542000000004</v>
      </c>
      <c r="H1257" s="2">
        <f t="shared" si="151"/>
        <v>31.059828499999909</v>
      </c>
      <c r="I1257" s="2">
        <f t="array" ref="I1257">SUMPRODUCT(B1241:B1260, (ROW(B1241:B1260)-ROW(B1241)+1)) / (20*21/2)</f>
        <v>31.25401619047619</v>
      </c>
      <c r="J1257" s="2">
        <f t="shared" si="154"/>
        <v>31.163904283643372</v>
      </c>
      <c r="K1257" s="2">
        <f t="shared" si="148"/>
        <v>31.099806720424876</v>
      </c>
    </row>
    <row r="1258" spans="1:11" ht="13.5" x14ac:dyDescent="0.25">
      <c r="A1258" s="3">
        <f>TITRES_STAT!B1261</f>
        <v>43840</v>
      </c>
      <c r="B1258" s="6">
        <f>TITRES_STAT!D1261</f>
        <v>31.326000000000001</v>
      </c>
      <c r="C1258" s="2">
        <f t="shared" si="149"/>
        <v>0</v>
      </c>
      <c r="D1258" s="2">
        <f t="shared" si="150"/>
        <v>31.326000000000001</v>
      </c>
      <c r="E1258" s="2">
        <f t="shared" si="152"/>
        <v>31.261939999999999</v>
      </c>
      <c r="F1258" s="2">
        <f t="shared" si="153"/>
        <v>31.133820000000004</v>
      </c>
      <c r="G1258" s="2">
        <f t="shared" si="147"/>
        <v>31.056948000000006</v>
      </c>
      <c r="H1258" s="2">
        <f t="shared" si="151"/>
        <v>31.087241499999905</v>
      </c>
      <c r="I1258" s="2">
        <f t="array" ref="I1258">SUMPRODUCT(B1242:B1261, (ROW(B1242:B1261)-ROW(B1242)+1)) / (20*21/2)</f>
        <v>31.274762857142857</v>
      </c>
      <c r="J1258" s="2">
        <f t="shared" si="154"/>
        <v>31.179341970915434</v>
      </c>
      <c r="K1258" s="2">
        <f t="shared" si="148"/>
        <v>31.108677045114096</v>
      </c>
    </row>
    <row r="1259" spans="1:11" ht="13.5" x14ac:dyDescent="0.25">
      <c r="A1259" s="3">
        <f>TITRES_STAT!B1262</f>
        <v>43843</v>
      </c>
      <c r="B1259" s="6">
        <f>TITRES_STAT!D1262</f>
        <v>31.3901</v>
      </c>
      <c r="C1259" s="2">
        <f t="shared" si="149"/>
        <v>6.4099999999999824E-2</v>
      </c>
      <c r="D1259" s="2">
        <f t="shared" si="150"/>
        <v>31.338819999999998</v>
      </c>
      <c r="E1259" s="2">
        <f t="shared" si="152"/>
        <v>31.300380000000001</v>
      </c>
      <c r="F1259" s="2">
        <f t="shared" si="153"/>
        <v>31.153040000000004</v>
      </c>
      <c r="G1259" s="2">
        <f t="shared" si="147"/>
        <v>31.064636000000011</v>
      </c>
      <c r="H1259" s="2">
        <f t="shared" si="151"/>
        <v>31.114974999999905</v>
      </c>
      <c r="I1259" s="2">
        <f t="array" ref="I1259">SUMPRODUCT(B1243:B1262, (ROW(B1243:B1262)-ROW(B1243)+1)) / (20*21/2)</f>
        <v>31.293679047619044</v>
      </c>
      <c r="J1259" s="2">
        <f t="shared" si="154"/>
        <v>31.199414164161585</v>
      </c>
      <c r="K1259" s="2">
        <f t="shared" si="148"/>
        <v>31.119713239423348</v>
      </c>
    </row>
    <row r="1260" spans="1:11" ht="13.5" x14ac:dyDescent="0.25">
      <c r="A1260" s="3">
        <f>TITRES_STAT!B1263</f>
        <v>43845</v>
      </c>
      <c r="B1260" s="6">
        <f>TITRES_STAT!D1263</f>
        <v>31.3901</v>
      </c>
      <c r="C1260" s="2">
        <f t="shared" si="149"/>
        <v>0</v>
      </c>
      <c r="D1260" s="2">
        <f t="shared" si="150"/>
        <v>31.351640000000003</v>
      </c>
      <c r="E1260" s="2">
        <f t="shared" si="152"/>
        <v>31.338819999999998</v>
      </c>
      <c r="F1260" s="2">
        <f t="shared" si="153"/>
        <v>31.172260000000001</v>
      </c>
      <c r="G1260" s="2">
        <f t="shared" si="147"/>
        <v>31.072324000000012</v>
      </c>
      <c r="H1260" s="2">
        <f t="shared" si="151"/>
        <v>31.142708499999902</v>
      </c>
      <c r="I1260" s="2">
        <f t="array" ref="I1260">SUMPRODUCT(B1244:B1263, (ROW(B1244:B1263)-ROW(B1244)+1)) / (20*21/2)</f>
        <v>31.310764761904757</v>
      </c>
      <c r="J1260" s="2">
        <f t="shared" si="154"/>
        <v>31.217574719955721</v>
      </c>
      <c r="K1260" s="2">
        <f t="shared" si="148"/>
        <v>31.130316641798903</v>
      </c>
    </row>
    <row r="1261" spans="1:11" ht="13.5" x14ac:dyDescent="0.25">
      <c r="A1261" s="3">
        <f>TITRES_STAT!B1264</f>
        <v>43846</v>
      </c>
      <c r="B1261" s="6">
        <f>TITRES_STAT!D1264</f>
        <v>31.3901</v>
      </c>
      <c r="C1261" s="2">
        <f t="shared" si="149"/>
        <v>0</v>
      </c>
      <c r="D1261" s="2">
        <f t="shared" si="150"/>
        <v>31.364460000000001</v>
      </c>
      <c r="E1261" s="2">
        <f t="shared" si="152"/>
        <v>31.345229999999997</v>
      </c>
      <c r="F1261" s="2">
        <f t="shared" si="153"/>
        <v>31.191480000000002</v>
      </c>
      <c r="G1261" s="2">
        <f t="shared" si="147"/>
        <v>31.080012000000014</v>
      </c>
      <c r="H1261" s="2">
        <f t="shared" si="151"/>
        <v>31.170441999999902</v>
      </c>
      <c r="I1261" s="2">
        <f t="array" ref="I1261">SUMPRODUCT(B1245:B1264, (ROW(B1245:B1264)-ROW(B1245)+1)) / (20*21/2)</f>
        <v>31.326019999999996</v>
      </c>
      <c r="J1261" s="2">
        <f t="shared" si="154"/>
        <v>31.234005699007557</v>
      </c>
      <c r="K1261" s="2">
        <f t="shared" si="148"/>
        <v>31.140504224473457</v>
      </c>
    </row>
    <row r="1262" spans="1:11" ht="13.5" x14ac:dyDescent="0.25">
      <c r="A1262" s="3">
        <f>TITRES_STAT!B1265</f>
        <v>43847</v>
      </c>
      <c r="B1262" s="6">
        <f>TITRES_STAT!D1265</f>
        <v>31.3901</v>
      </c>
      <c r="C1262" s="2">
        <f t="shared" si="149"/>
        <v>0</v>
      </c>
      <c r="D1262" s="2">
        <f t="shared" si="150"/>
        <v>31.377280000000003</v>
      </c>
      <c r="E1262" s="2">
        <f t="shared" si="152"/>
        <v>31.351639999999996</v>
      </c>
      <c r="F1262" s="2">
        <f t="shared" si="153"/>
        <v>31.210700000000003</v>
      </c>
      <c r="G1262" s="2">
        <f t="shared" si="147"/>
        <v>31.087700000000019</v>
      </c>
      <c r="H1262" s="2">
        <f t="shared" si="151"/>
        <v>31.198175499999898</v>
      </c>
      <c r="I1262" s="2">
        <f t="array" ref="I1262">SUMPRODUCT(B1246:B1265, (ROW(B1246:B1265)-ROW(B1246)+1)) / (20*21/2)</f>
        <v>31.339444761904769</v>
      </c>
      <c r="J1262" s="2">
        <f t="shared" si="154"/>
        <v>31.2488718229116</v>
      </c>
      <c r="K1262" s="2">
        <f t="shared" si="148"/>
        <v>31.150292294101948</v>
      </c>
    </row>
    <row r="1263" spans="1:11" ht="13.5" x14ac:dyDescent="0.25">
      <c r="A1263" s="3">
        <f>TITRES_STAT!B1266</f>
        <v>43850</v>
      </c>
      <c r="B1263" s="6">
        <f>TITRES_STAT!D1266</f>
        <v>31.3901</v>
      </c>
      <c r="C1263" s="2">
        <f t="shared" si="149"/>
        <v>0</v>
      </c>
      <c r="D1263" s="2">
        <f t="shared" si="150"/>
        <v>31.3901</v>
      </c>
      <c r="E1263" s="2">
        <f t="shared" si="152"/>
        <v>31.358049999999999</v>
      </c>
      <c r="F1263" s="2">
        <f t="shared" si="153"/>
        <v>31.22992</v>
      </c>
      <c r="G1263" s="2">
        <f t="shared" si="147"/>
        <v>31.095388000000021</v>
      </c>
      <c r="H1263" s="2">
        <f t="shared" si="151"/>
        <v>31.225908999999902</v>
      </c>
      <c r="I1263" s="2">
        <f t="array" ref="I1263">SUMPRODUCT(B1247:B1266, (ROW(B1247:B1266)-ROW(B1247)+1)) / (20*21/2)</f>
        <v>31.35103904761905</v>
      </c>
      <c r="J1263" s="2">
        <f t="shared" si="154"/>
        <v>31.262322125491448</v>
      </c>
      <c r="K1263" s="2">
        <f t="shared" si="148"/>
        <v>31.159696517862656</v>
      </c>
    </row>
    <row r="1264" spans="1:11" ht="13.5" x14ac:dyDescent="0.25">
      <c r="A1264" s="3">
        <f>TITRES_STAT!B1267</f>
        <v>43851</v>
      </c>
      <c r="B1264" s="6">
        <f>TITRES_STAT!D1267</f>
        <v>31.3901</v>
      </c>
      <c r="C1264" s="2">
        <f t="shared" si="149"/>
        <v>0</v>
      </c>
      <c r="D1264" s="2">
        <f t="shared" si="150"/>
        <v>31.3901</v>
      </c>
      <c r="E1264" s="2">
        <f t="shared" si="152"/>
        <v>31.364459999999998</v>
      </c>
      <c r="F1264" s="2">
        <f t="shared" si="153"/>
        <v>31.249140000000001</v>
      </c>
      <c r="G1264" s="2">
        <f t="shared" si="147"/>
        <v>31.103076000000023</v>
      </c>
      <c r="H1264" s="2">
        <f t="shared" si="151"/>
        <v>31.253642499999902</v>
      </c>
      <c r="I1264" s="2">
        <f t="array" ref="I1264">SUMPRODUCT(B1248:B1267, (ROW(B1248:B1267)-ROW(B1248)+1)) / (20*21/2)</f>
        <v>31.360802857142858</v>
      </c>
      <c r="J1264" s="2">
        <f t="shared" si="154"/>
        <v>31.274491446873217</v>
      </c>
      <c r="K1264" s="2">
        <f t="shared" si="148"/>
        <v>31.16873194853471</v>
      </c>
    </row>
    <row r="1265" spans="1:11" ht="13.5" x14ac:dyDescent="0.25">
      <c r="A1265" s="3">
        <f>TITRES_STAT!B1268</f>
        <v>43852</v>
      </c>
      <c r="B1265" s="6">
        <f>TITRES_STAT!D1268</f>
        <v>31.3901</v>
      </c>
      <c r="C1265" s="2">
        <f t="shared" si="149"/>
        <v>0</v>
      </c>
      <c r="D1265" s="2">
        <f t="shared" si="150"/>
        <v>31.3901</v>
      </c>
      <c r="E1265" s="2">
        <f t="shared" si="152"/>
        <v>31.370870000000004</v>
      </c>
      <c r="F1265" s="2">
        <f t="shared" si="153"/>
        <v>31.268360000000001</v>
      </c>
      <c r="G1265" s="2">
        <f t="shared" si="147"/>
        <v>31.110764000000028</v>
      </c>
      <c r="H1265" s="2">
        <f t="shared" si="151"/>
        <v>31.281375999999899</v>
      </c>
      <c r="I1265" s="2">
        <f t="array" ref="I1265">SUMPRODUCT(B1249:B1268, (ROW(B1249:B1268)-ROW(B1249)+1)) / (20*21/2)</f>
        <v>31.368736190476188</v>
      </c>
      <c r="J1265" s="2">
        <f t="shared" si="154"/>
        <v>31.285501785266245</v>
      </c>
      <c r="K1265" s="2">
        <f t="shared" si="148"/>
        <v>31.177413048592172</v>
      </c>
    </row>
    <row r="1266" spans="1:11" ht="13.5" x14ac:dyDescent="0.25">
      <c r="A1266" s="3">
        <f>TITRES_STAT!B1269</f>
        <v>43853</v>
      </c>
      <c r="B1266" s="6">
        <f>TITRES_STAT!D1269</f>
        <v>31.3901</v>
      </c>
      <c r="C1266" s="2">
        <f t="shared" si="149"/>
        <v>0</v>
      </c>
      <c r="D1266" s="2">
        <f t="shared" si="150"/>
        <v>31.3901</v>
      </c>
      <c r="E1266" s="2">
        <f t="shared" si="152"/>
        <v>31.377280000000003</v>
      </c>
      <c r="F1266" s="2">
        <f t="shared" si="153"/>
        <v>31.287580000000002</v>
      </c>
      <c r="G1266" s="2">
        <f t="shared" ref="G1266:G1329" si="155">AVERAGE(B1217:B1266)</f>
        <v>31.11845200000003</v>
      </c>
      <c r="H1266" s="2">
        <f t="shared" si="151"/>
        <v>31.309109499999899</v>
      </c>
      <c r="I1266" s="2">
        <f t="array" ref="I1266">SUMPRODUCT(B1250:B1269, (ROW(B1250:B1269)-ROW(B1250)+1)) / (20*21/2)</f>
        <v>31.374839047619048</v>
      </c>
      <c r="J1266" s="2">
        <f t="shared" si="154"/>
        <v>31.295463520002794</v>
      </c>
      <c r="K1266" s="2">
        <f t="shared" si="148"/>
        <v>31.185753713353265</v>
      </c>
    </row>
    <row r="1267" spans="1:11" ht="13.5" x14ac:dyDescent="0.25">
      <c r="A1267" s="3">
        <f>TITRES_STAT!B1270</f>
        <v>43854</v>
      </c>
      <c r="B1267" s="6">
        <f>TITRES_STAT!D1270</f>
        <v>31.3901</v>
      </c>
      <c r="C1267" s="2">
        <f t="shared" si="149"/>
        <v>0</v>
      </c>
      <c r="D1267" s="2">
        <f t="shared" si="150"/>
        <v>31.3901</v>
      </c>
      <c r="E1267" s="2">
        <f t="shared" si="152"/>
        <v>31.383690000000001</v>
      </c>
      <c r="F1267" s="2">
        <f t="shared" si="153"/>
        <v>31.306799999999999</v>
      </c>
      <c r="G1267" s="2">
        <f t="shared" si="155"/>
        <v>31.126140000000028</v>
      </c>
      <c r="H1267" s="2">
        <f t="shared" si="151"/>
        <v>31.336842999999899</v>
      </c>
      <c r="I1267" s="2">
        <f t="array" ref="I1267">SUMPRODUCT(B1251:B1270, (ROW(B1251:B1270)-ROW(B1251)+1)) / (20*21/2)</f>
        <v>31.379111428571434</v>
      </c>
      <c r="J1267" s="2">
        <f t="shared" si="154"/>
        <v>31.304476518097768</v>
      </c>
      <c r="K1267" s="2">
        <f t="shared" ref="K1267:K1330" si="156">$K$4*B1267+(1-$K$4)*K1266</f>
        <v>31.193767293221764</v>
      </c>
    </row>
    <row r="1268" spans="1:11" ht="13.5" x14ac:dyDescent="0.25">
      <c r="A1268" s="3">
        <f>TITRES_STAT!B1271</f>
        <v>43857</v>
      </c>
      <c r="B1268" s="6">
        <f>TITRES_STAT!D1271</f>
        <v>31.3901</v>
      </c>
      <c r="C1268" s="2">
        <f t="shared" si="149"/>
        <v>0</v>
      </c>
      <c r="D1268" s="2">
        <f t="shared" si="150"/>
        <v>31.3901</v>
      </c>
      <c r="E1268" s="2">
        <f t="shared" si="152"/>
        <v>31.3901</v>
      </c>
      <c r="F1268" s="2">
        <f t="shared" si="153"/>
        <v>31.32602</v>
      </c>
      <c r="G1268" s="2">
        <f t="shared" si="155"/>
        <v>31.13382800000003</v>
      </c>
      <c r="H1268" s="2">
        <f t="shared" si="151"/>
        <v>31.364576499999899</v>
      </c>
      <c r="I1268" s="2">
        <f t="array" ref="I1268">SUMPRODUCT(B1252:B1271, (ROW(B1252:B1271)-ROW(B1252)+1)) / (20*21/2)</f>
        <v>31.381553333333333</v>
      </c>
      <c r="J1268" s="2">
        <f t="shared" si="154"/>
        <v>31.312631135421793</v>
      </c>
      <c r="K1268" s="2">
        <f t="shared" si="156"/>
        <v>31.201466615056205</v>
      </c>
    </row>
    <row r="1269" spans="1:11" ht="13.5" x14ac:dyDescent="0.25">
      <c r="A1269" s="3">
        <f>TITRES_STAT!B1272</f>
        <v>43858</v>
      </c>
      <c r="B1269" s="6">
        <f>TITRES_STAT!D1272</f>
        <v>31.3901</v>
      </c>
      <c r="C1269" s="2">
        <f t="shared" si="149"/>
        <v>0</v>
      </c>
      <c r="D1269" s="2">
        <f t="shared" si="150"/>
        <v>31.3901</v>
      </c>
      <c r="E1269" s="2">
        <f t="shared" si="152"/>
        <v>31.3901</v>
      </c>
      <c r="F1269" s="2">
        <f t="shared" si="153"/>
        <v>31.34524</v>
      </c>
      <c r="G1269" s="2">
        <f t="shared" si="155"/>
        <v>31.141516000000028</v>
      </c>
      <c r="H1269" s="2">
        <f t="shared" si="151"/>
        <v>31.392309999999899</v>
      </c>
      <c r="I1269" s="2">
        <f t="array" ref="I1269">SUMPRODUCT(B1253:B1272, (ROW(B1253:B1272)-ROW(B1253)+1)) / (20*21/2)</f>
        <v>31.383690000000001</v>
      </c>
      <c r="J1269" s="2">
        <f t="shared" si="154"/>
        <v>31.320009122524478</v>
      </c>
      <c r="K1269" s="2">
        <f t="shared" si="156"/>
        <v>31.208864002701059</v>
      </c>
    </row>
    <row r="1270" spans="1:11" ht="13.5" x14ac:dyDescent="0.25">
      <c r="A1270" s="3">
        <f>TITRES_STAT!B1273</f>
        <v>43859</v>
      </c>
      <c r="B1270" s="6">
        <f>TITRES_STAT!D1273</f>
        <v>31.3901</v>
      </c>
      <c r="C1270" s="2">
        <f t="shared" si="149"/>
        <v>0</v>
      </c>
      <c r="D1270" s="2">
        <f t="shared" si="150"/>
        <v>31.3901</v>
      </c>
      <c r="E1270" s="2">
        <f t="shared" si="152"/>
        <v>31.3901</v>
      </c>
      <c r="F1270" s="2">
        <f t="shared" si="153"/>
        <v>31.364459999999998</v>
      </c>
      <c r="G1270" s="2">
        <f t="shared" si="155"/>
        <v>31.149204000000033</v>
      </c>
      <c r="H1270" s="2">
        <f t="shared" si="151"/>
        <v>31.420043499999895</v>
      </c>
      <c r="I1270" s="2">
        <f t="array" ref="I1270">SUMPRODUCT(B1254:B1273, (ROW(B1254:B1273)-ROW(B1254)+1)) / (20*21/2)</f>
        <v>31.38552142857143</v>
      </c>
      <c r="J1270" s="2">
        <f t="shared" si="154"/>
        <v>31.326684444188814</v>
      </c>
      <c r="K1270" s="2">
        <f t="shared" si="156"/>
        <v>31.215971296712784</v>
      </c>
    </row>
    <row r="1271" spans="1:11" ht="13.5" x14ac:dyDescent="0.25">
      <c r="A1271" s="3">
        <f>TITRES_STAT!B1274</f>
        <v>43860</v>
      </c>
      <c r="B1271" s="6">
        <f>TITRES_STAT!D1274</f>
        <v>31.3901</v>
      </c>
      <c r="C1271" s="2">
        <f t="shared" si="149"/>
        <v>0</v>
      </c>
      <c r="D1271" s="2">
        <f t="shared" si="150"/>
        <v>31.3901</v>
      </c>
      <c r="E1271" s="2">
        <f t="shared" si="152"/>
        <v>31.3901</v>
      </c>
      <c r="F1271" s="2">
        <f t="shared" si="153"/>
        <v>31.367664999999999</v>
      </c>
      <c r="G1271" s="2">
        <f t="shared" si="155"/>
        <v>31.156892000000031</v>
      </c>
      <c r="H1271" s="2">
        <f t="shared" si="151"/>
        <v>31.447776999999896</v>
      </c>
      <c r="I1271" s="2">
        <f t="array" ref="I1271">SUMPRODUCT(B1255:B1274, (ROW(B1255:B1274)-ROW(B1255)+1)) / (20*21/2)</f>
        <v>31.387047619047618</v>
      </c>
      <c r="J1271" s="2">
        <f t="shared" si="154"/>
        <v>31.332724020932737</v>
      </c>
      <c r="K1271" s="2">
        <f t="shared" si="156"/>
        <v>31.222799873312283</v>
      </c>
    </row>
    <row r="1272" spans="1:11" ht="13.5" x14ac:dyDescent="0.25">
      <c r="A1272" s="3">
        <f>TITRES_STAT!B1275</f>
        <v>43861</v>
      </c>
      <c r="B1272" s="6">
        <f>TITRES_STAT!D1275</f>
        <v>31.3901</v>
      </c>
      <c r="C1272" s="2">
        <f t="shared" si="149"/>
        <v>0</v>
      </c>
      <c r="D1272" s="2">
        <f t="shared" si="150"/>
        <v>31.3901</v>
      </c>
      <c r="E1272" s="2">
        <f t="shared" si="152"/>
        <v>31.3901</v>
      </c>
      <c r="F1272" s="2">
        <f t="shared" si="153"/>
        <v>31.370869999999996</v>
      </c>
      <c r="G1272" s="2">
        <f t="shared" si="155"/>
        <v>31.164580000000033</v>
      </c>
      <c r="H1272" s="2">
        <f t="shared" si="151"/>
        <v>31.475510499999896</v>
      </c>
      <c r="I1272" s="2">
        <f t="array" ref="I1272">SUMPRODUCT(B1256:B1275, (ROW(B1256:B1275)-ROW(B1256)+1)) / (20*21/2)</f>
        <v>31.388268571428572</v>
      </c>
      <c r="J1272" s="2">
        <f t="shared" si="154"/>
        <v>31.338188399891525</v>
      </c>
      <c r="K1272" s="2">
        <f t="shared" si="156"/>
        <v>31.229360662594154</v>
      </c>
    </row>
    <row r="1273" spans="1:11" ht="13.5" x14ac:dyDescent="0.25">
      <c r="A1273" s="3">
        <f>TITRES_STAT!B1276</f>
        <v>43864</v>
      </c>
      <c r="B1273" s="6">
        <f>TITRES_STAT!D1276</f>
        <v>31.3901</v>
      </c>
      <c r="C1273" s="2">
        <f t="shared" si="149"/>
        <v>0</v>
      </c>
      <c r="D1273" s="2">
        <f t="shared" si="150"/>
        <v>31.3901</v>
      </c>
      <c r="E1273" s="2">
        <f t="shared" si="152"/>
        <v>31.3901</v>
      </c>
      <c r="F1273" s="2">
        <f t="shared" si="153"/>
        <v>31.374074999999998</v>
      </c>
      <c r="G1273" s="2">
        <f t="shared" si="155"/>
        <v>31.172268000000031</v>
      </c>
      <c r="H1273" s="2">
        <f t="shared" si="151"/>
        <v>31.503243999999896</v>
      </c>
      <c r="I1273" s="2">
        <f t="array" ref="I1273">SUMPRODUCT(B1257:B1276, (ROW(B1257:B1276)-ROW(B1257)+1)) / (20*21/2)</f>
        <v>31.38918428571429</v>
      </c>
      <c r="J1273" s="2">
        <f t="shared" si="154"/>
        <v>31.343132361806617</v>
      </c>
      <c r="K1273" s="2">
        <f t="shared" si="156"/>
        <v>31.235664166021834</v>
      </c>
    </row>
    <row r="1274" spans="1:11" ht="13.5" x14ac:dyDescent="0.25">
      <c r="A1274" s="3">
        <f>TITRES_STAT!B1277</f>
        <v>43865</v>
      </c>
      <c r="B1274" s="6">
        <f>TITRES_STAT!D1277</f>
        <v>31.3901</v>
      </c>
      <c r="C1274" s="2">
        <f t="shared" si="149"/>
        <v>0</v>
      </c>
      <c r="D1274" s="2">
        <f t="shared" si="150"/>
        <v>31.3901</v>
      </c>
      <c r="E1274" s="2">
        <f t="shared" si="152"/>
        <v>31.3901</v>
      </c>
      <c r="F1274" s="2">
        <f t="shared" si="153"/>
        <v>31.377279999999995</v>
      </c>
      <c r="G1274" s="2">
        <f t="shared" si="155"/>
        <v>31.179956000000033</v>
      </c>
      <c r="H1274" s="2">
        <f t="shared" si="151"/>
        <v>31.530977499999896</v>
      </c>
      <c r="I1274" s="2">
        <f t="array" ref="I1274">SUMPRODUCT(B1258:B1277, (ROW(B1258:B1277)-ROW(B1258)+1)) / (20*21/2)</f>
        <v>31.38979476190476</v>
      </c>
      <c r="J1274" s="2">
        <f t="shared" si="154"/>
        <v>31.347605470205988</v>
      </c>
      <c r="K1274" s="2">
        <f t="shared" si="156"/>
        <v>31.241720473236665</v>
      </c>
    </row>
    <row r="1275" spans="1:11" ht="13.5" x14ac:dyDescent="0.25">
      <c r="A1275" s="3">
        <f>TITRES_STAT!B1278</f>
        <v>43866</v>
      </c>
      <c r="B1275" s="6">
        <f>TITRES_STAT!D1278</f>
        <v>31.3901</v>
      </c>
      <c r="C1275" s="2">
        <f t="shared" si="149"/>
        <v>0</v>
      </c>
      <c r="D1275" s="2">
        <f t="shared" si="150"/>
        <v>31.3901</v>
      </c>
      <c r="E1275" s="2">
        <f t="shared" si="152"/>
        <v>31.3901</v>
      </c>
      <c r="F1275" s="2">
        <f t="shared" si="153"/>
        <v>31.380485</v>
      </c>
      <c r="G1275" s="2">
        <f t="shared" si="155"/>
        <v>31.187644000000031</v>
      </c>
      <c r="H1275" s="2">
        <f t="shared" si="151"/>
        <v>31.558710999999892</v>
      </c>
      <c r="I1275" s="2">
        <f t="array" ref="I1275">SUMPRODUCT(B1259:B1278, (ROW(B1259:B1278)-ROW(B1259)+1)) / (20*21/2)</f>
        <v>31.390099999999997</v>
      </c>
      <c r="J1275" s="2">
        <f t="shared" si="154"/>
        <v>31.351652568281608</v>
      </c>
      <c r="K1275" s="2">
        <f t="shared" si="156"/>
        <v>31.247539278207775</v>
      </c>
    </row>
    <row r="1276" spans="1:11" ht="13.5" x14ac:dyDescent="0.25">
      <c r="A1276" s="3">
        <f>TITRES_STAT!B1279</f>
        <v>43867</v>
      </c>
      <c r="B1276" s="6">
        <f>TITRES_STAT!D1279</f>
        <v>31.3901</v>
      </c>
      <c r="C1276" s="2">
        <f t="shared" si="149"/>
        <v>0</v>
      </c>
      <c r="D1276" s="2">
        <f t="shared" si="150"/>
        <v>31.3901</v>
      </c>
      <c r="E1276" s="2">
        <f t="shared" si="152"/>
        <v>31.3901</v>
      </c>
      <c r="F1276" s="2">
        <f t="shared" si="153"/>
        <v>31.383690000000001</v>
      </c>
      <c r="G1276" s="2">
        <f t="shared" si="155"/>
        <v>31.195332000000036</v>
      </c>
      <c r="H1276" s="2">
        <f t="shared" si="151"/>
        <v>31.586444499999892</v>
      </c>
      <c r="I1276" s="2">
        <f t="array" ref="I1276">SUMPRODUCT(B1260:B1279, (ROW(B1260:B1279)-ROW(B1260)+1)) / (20*21/2)</f>
        <v>31.390099999999997</v>
      </c>
      <c r="J1276" s="2">
        <f t="shared" si="154"/>
        <v>31.355314228445266</v>
      </c>
      <c r="K1276" s="2">
        <f t="shared" si="156"/>
        <v>31.253129894748646</v>
      </c>
    </row>
    <row r="1277" spans="1:11" ht="13.5" x14ac:dyDescent="0.25">
      <c r="A1277" s="3">
        <f>TITRES_STAT!B1280</f>
        <v>43868</v>
      </c>
      <c r="B1277" s="6">
        <f>TITRES_STAT!D1280</f>
        <v>31.3901</v>
      </c>
      <c r="C1277" s="2">
        <f t="shared" si="149"/>
        <v>0</v>
      </c>
      <c r="D1277" s="2">
        <f t="shared" si="150"/>
        <v>31.3901</v>
      </c>
      <c r="E1277" s="2">
        <f t="shared" si="152"/>
        <v>31.3901</v>
      </c>
      <c r="F1277" s="2">
        <f t="shared" si="153"/>
        <v>31.386894999999999</v>
      </c>
      <c r="G1277" s="2">
        <f t="shared" si="155"/>
        <v>31.203020000000034</v>
      </c>
      <c r="H1277" s="2">
        <f t="shared" si="151"/>
        <v>31.614177999999892</v>
      </c>
      <c r="I1277" s="2">
        <f t="array" ref="I1277">SUMPRODUCT(B1261:B1280, (ROW(B1261:B1280)-ROW(B1261)+1)) / (20*21/2)</f>
        <v>31.390099999999997</v>
      </c>
      <c r="J1277" s="2">
        <f t="shared" si="154"/>
        <v>31.358627159069528</v>
      </c>
      <c r="K1277" s="2">
        <f t="shared" si="156"/>
        <v>31.258501271425171</v>
      </c>
    </row>
    <row r="1278" spans="1:11" ht="13.5" x14ac:dyDescent="0.25">
      <c r="A1278" s="3">
        <f>TITRES_STAT!B1281</f>
        <v>43871</v>
      </c>
      <c r="B1278" s="6">
        <f>TITRES_STAT!D1281</f>
        <v>31.3901</v>
      </c>
      <c r="C1278" s="2">
        <f t="shared" si="149"/>
        <v>0</v>
      </c>
      <c r="D1278" s="2">
        <f t="shared" si="150"/>
        <v>31.3901</v>
      </c>
      <c r="E1278" s="2">
        <f t="shared" si="152"/>
        <v>31.3901</v>
      </c>
      <c r="F1278" s="2">
        <f t="shared" si="153"/>
        <v>31.3901</v>
      </c>
      <c r="G1278" s="2">
        <f t="shared" si="155"/>
        <v>31.210708000000032</v>
      </c>
      <c r="H1278" s="2">
        <f t="shared" si="151"/>
        <v>31.641911499999896</v>
      </c>
      <c r="I1278" s="2">
        <f t="array" ref="I1278">SUMPRODUCT(B1262:B1281, (ROW(B1262:B1281)-ROW(B1262)+1)) / (20*21/2)</f>
        <v>31.390099999999997</v>
      </c>
      <c r="J1278" s="2">
        <f t="shared" si="154"/>
        <v>31.361624572491479</v>
      </c>
      <c r="K1278" s="2">
        <f t="shared" si="156"/>
        <v>31.263662005879088</v>
      </c>
    </row>
    <row r="1279" spans="1:11" ht="13.5" x14ac:dyDescent="0.25">
      <c r="A1279" s="3">
        <f>TITRES_STAT!B1282</f>
        <v>43872</v>
      </c>
      <c r="B1279" s="6">
        <f>TITRES_STAT!D1282</f>
        <v>31.3901</v>
      </c>
      <c r="C1279" s="2">
        <f t="shared" si="149"/>
        <v>0</v>
      </c>
      <c r="D1279" s="2">
        <f t="shared" si="150"/>
        <v>31.3901</v>
      </c>
      <c r="E1279" s="2">
        <f t="shared" si="152"/>
        <v>31.3901</v>
      </c>
      <c r="F1279" s="2">
        <f t="shared" si="153"/>
        <v>31.3901</v>
      </c>
      <c r="G1279" s="2">
        <f t="shared" si="155"/>
        <v>31.21839600000003</v>
      </c>
      <c r="H1279" s="2">
        <f t="shared" si="151"/>
        <v>31.669644999999896</v>
      </c>
      <c r="I1279" s="2">
        <f t="array" ref="I1279">SUMPRODUCT(B1263:B1282, (ROW(B1263:B1282)-ROW(B1263)+1)) / (20*21/2)</f>
        <v>31.451109523809524</v>
      </c>
      <c r="J1279" s="2">
        <f t="shared" si="154"/>
        <v>31.364336517968482</v>
      </c>
      <c r="K1279" s="2">
        <f t="shared" si="156"/>
        <v>31.268620358589711</v>
      </c>
    </row>
    <row r="1280" spans="1:11" ht="13.5" x14ac:dyDescent="0.25">
      <c r="A1280" s="3">
        <f>TITRES_STAT!B1283</f>
        <v>43873</v>
      </c>
      <c r="B1280" s="6">
        <f>TITRES_STAT!D1283</f>
        <v>31.3901</v>
      </c>
      <c r="C1280" s="2">
        <f t="shared" si="149"/>
        <v>0</v>
      </c>
      <c r="D1280" s="2">
        <f t="shared" si="150"/>
        <v>31.3901</v>
      </c>
      <c r="E1280" s="2">
        <f t="shared" si="152"/>
        <v>31.3901</v>
      </c>
      <c r="F1280" s="2">
        <f t="shared" si="153"/>
        <v>31.3901</v>
      </c>
      <c r="G1280" s="2">
        <f t="shared" si="155"/>
        <v>31.226084000000029</v>
      </c>
      <c r="H1280" s="2">
        <f t="shared" si="151"/>
        <v>31.697378499999889</v>
      </c>
      <c r="I1280" s="2">
        <f t="array" ref="I1280">SUMPRODUCT(B1264:B1283, (ROW(B1264:B1283)-ROW(B1264)+1)) / (20*21/2)</f>
        <v>31.509068571428568</v>
      </c>
      <c r="J1280" s="2">
        <f t="shared" si="154"/>
        <v>31.366790182923864</v>
      </c>
      <c r="K1280" s="2">
        <f t="shared" si="156"/>
        <v>31.273384266095999</v>
      </c>
    </row>
    <row r="1281" spans="1:11" ht="13.5" x14ac:dyDescent="0.25">
      <c r="A1281" s="3">
        <f>TITRES_STAT!B1284</f>
        <v>43874</v>
      </c>
      <c r="B1281" s="6">
        <f>TITRES_STAT!D1284</f>
        <v>31.3901</v>
      </c>
      <c r="C1281" s="2">
        <f t="shared" si="149"/>
        <v>0</v>
      </c>
      <c r="D1281" s="2">
        <f t="shared" si="150"/>
        <v>31.3901</v>
      </c>
      <c r="E1281" s="2">
        <f t="shared" si="152"/>
        <v>31.3901</v>
      </c>
      <c r="F1281" s="2">
        <f t="shared" si="153"/>
        <v>31.3901</v>
      </c>
      <c r="G1281" s="2">
        <f t="shared" si="155"/>
        <v>31.233772000000027</v>
      </c>
      <c r="H1281" s="2">
        <f t="shared" si="151"/>
        <v>31.725111999999896</v>
      </c>
      <c r="I1281" s="2">
        <f t="array" ref="I1281">SUMPRODUCT(B1265:B1284, (ROW(B1265:B1284)-ROW(B1265)+1)) / (20*21/2)</f>
        <v>31.563977142857141</v>
      </c>
      <c r="J1281" s="2">
        <f t="shared" si="154"/>
        <v>31.369010165502544</v>
      </c>
      <c r="K1281" s="2">
        <f t="shared" si="156"/>
        <v>31.277961353700078</v>
      </c>
    </row>
    <row r="1282" spans="1:11" ht="13.5" x14ac:dyDescent="0.25">
      <c r="A1282" s="3">
        <f>TITRES_STAT!B1285</f>
        <v>43875</v>
      </c>
      <c r="B1282" s="6">
        <f>TITRES_STAT!D1285</f>
        <v>32.030700000000003</v>
      </c>
      <c r="C1282" s="2">
        <f t="shared" si="149"/>
        <v>0.64060000000000272</v>
      </c>
      <c r="D1282" s="2">
        <f t="shared" si="150"/>
        <v>31.518220000000003</v>
      </c>
      <c r="E1282" s="2">
        <f t="shared" si="152"/>
        <v>31.454160000000002</v>
      </c>
      <c r="F1282" s="2">
        <f t="shared" si="153"/>
        <v>31.422130000000003</v>
      </c>
      <c r="G1282" s="2">
        <f t="shared" si="155"/>
        <v>31.254272000000025</v>
      </c>
      <c r="H1282" s="2">
        <f t="shared" si="151"/>
        <v>31.753030999999897</v>
      </c>
      <c r="I1282" s="2">
        <f t="array" ref="I1282">SUMPRODUCT(B1266:B1285, (ROW(B1266:B1285)-ROW(B1266)+1)) / (20*21/2)</f>
        <v>31.615835238095237</v>
      </c>
      <c r="J1282" s="2">
        <f t="shared" si="154"/>
        <v>31.432028244978493</v>
      </c>
      <c r="K1282" s="2">
        <f t="shared" si="156"/>
        <v>31.307480516300075</v>
      </c>
    </row>
    <row r="1283" spans="1:11" ht="13.5" x14ac:dyDescent="0.25">
      <c r="A1283" s="3">
        <f>TITRES_STAT!B1286</f>
        <v>43878</v>
      </c>
      <c r="B1283" s="6">
        <f>TITRES_STAT!D1286</f>
        <v>32.030700000000003</v>
      </c>
      <c r="C1283" s="2">
        <f t="shared" si="149"/>
        <v>0</v>
      </c>
      <c r="D1283" s="2">
        <f t="shared" si="150"/>
        <v>31.646339999999999</v>
      </c>
      <c r="E1283" s="2">
        <f t="shared" si="152"/>
        <v>31.518220000000003</v>
      </c>
      <c r="F1283" s="2">
        <f t="shared" si="153"/>
        <v>31.454160000000009</v>
      </c>
      <c r="G1283" s="2">
        <f t="shared" si="155"/>
        <v>31.27477200000002</v>
      </c>
      <c r="H1283" s="2">
        <f t="shared" si="151"/>
        <v>31.780790999999898</v>
      </c>
      <c r="I1283" s="2">
        <f t="array" ref="I1283">SUMPRODUCT(B1267:B1286, (ROW(B1267:B1286)-ROW(B1267)+1)) / (20*21/2)</f>
        <v>31.664642857142862</v>
      </c>
      <c r="J1283" s="2">
        <f t="shared" si="154"/>
        <v>31.489044602599591</v>
      </c>
      <c r="K1283" s="2">
        <f t="shared" si="156"/>
        <v>31.335842064680463</v>
      </c>
    </row>
    <row r="1284" spans="1:11" ht="13.5" x14ac:dyDescent="0.25">
      <c r="A1284" s="3">
        <f>TITRES_STAT!B1287</f>
        <v>43879</v>
      </c>
      <c r="B1284" s="6">
        <f>TITRES_STAT!D1287</f>
        <v>32.030700000000003</v>
      </c>
      <c r="C1284" s="2">
        <f t="shared" ref="C1284:C1347" si="157">B1284-B1283</f>
        <v>0</v>
      </c>
      <c r="D1284" s="2">
        <f t="shared" si="150"/>
        <v>31.774459999999998</v>
      </c>
      <c r="E1284" s="2">
        <f t="shared" si="152"/>
        <v>31.582280000000004</v>
      </c>
      <c r="F1284" s="2">
        <f t="shared" si="153"/>
        <v>31.486190000000011</v>
      </c>
      <c r="G1284" s="2">
        <f t="shared" si="155"/>
        <v>31.295272000000018</v>
      </c>
      <c r="H1284" s="2">
        <f t="shared" si="151"/>
        <v>31.808550999999902</v>
      </c>
      <c r="I1284" s="2">
        <f t="array" ref="I1284">SUMPRODUCT(B1268:B1287, (ROW(B1268:B1287)-ROW(B1268)+1)) / (20*21/2)</f>
        <v>31.710400000000007</v>
      </c>
      <c r="J1284" s="2">
        <f t="shared" si="154"/>
        <v>31.54063083092344</v>
      </c>
      <c r="K1284" s="2">
        <f t="shared" si="156"/>
        <v>31.363091395477309</v>
      </c>
    </row>
    <row r="1285" spans="1:11" ht="13.5" x14ac:dyDescent="0.25">
      <c r="A1285" s="3">
        <f>TITRES_STAT!B1288</f>
        <v>43880</v>
      </c>
      <c r="B1285" s="6">
        <f>TITRES_STAT!D1288</f>
        <v>32.030700000000003</v>
      </c>
      <c r="C1285" s="2">
        <f t="shared" si="157"/>
        <v>0</v>
      </c>
      <c r="D1285" s="2">
        <f t="shared" si="150"/>
        <v>31.90258</v>
      </c>
      <c r="E1285" s="2">
        <f t="shared" si="152"/>
        <v>31.646340000000002</v>
      </c>
      <c r="F1285" s="2">
        <f t="shared" si="153"/>
        <v>31.518220000000007</v>
      </c>
      <c r="G1285" s="2">
        <f t="shared" si="155"/>
        <v>31.315772000000017</v>
      </c>
      <c r="H1285" s="2">
        <f t="shared" si="151"/>
        <v>31.836310999999906</v>
      </c>
      <c r="I1285" s="2">
        <f t="array" ref="I1285">SUMPRODUCT(B1269:B1288, (ROW(B1269:B1288)-ROW(B1269)+1)) / (20*21/2)</f>
        <v>31.753106666666671</v>
      </c>
      <c r="J1285" s="2">
        <f t="shared" si="154"/>
        <v>31.587304085121207</v>
      </c>
      <c r="K1285" s="2">
        <f t="shared" si="156"/>
        <v>31.389272125066434</v>
      </c>
    </row>
    <row r="1286" spans="1:11" ht="13.5" x14ac:dyDescent="0.25">
      <c r="A1286" s="3">
        <f>TITRES_STAT!B1289</f>
        <v>43881</v>
      </c>
      <c r="B1286" s="6">
        <f>TITRES_STAT!D1289</f>
        <v>32.030700000000003</v>
      </c>
      <c r="C1286" s="2">
        <f t="shared" si="157"/>
        <v>0</v>
      </c>
      <c r="D1286" s="2">
        <f t="shared" ref="D1286:D1349" si="158">AVERAGE(B1282:B1286)</f>
        <v>32.030700000000003</v>
      </c>
      <c r="E1286" s="2">
        <f t="shared" si="152"/>
        <v>31.710400000000003</v>
      </c>
      <c r="F1286" s="2">
        <f t="shared" si="153"/>
        <v>31.550250000000013</v>
      </c>
      <c r="G1286" s="2">
        <f t="shared" si="155"/>
        <v>31.336272000000012</v>
      </c>
      <c r="H1286" s="2">
        <f t="shared" si="151"/>
        <v>31.864070999999907</v>
      </c>
      <c r="I1286" s="2">
        <f t="array" ref="I1286">SUMPRODUCT(B1270:B1289, (ROW(B1270:B1289)-ROW(B1270)+1)) / (20*21/2)</f>
        <v>31.792762857142858</v>
      </c>
      <c r="J1286" s="2">
        <f t="shared" si="154"/>
        <v>31.629532267490617</v>
      </c>
      <c r="K1286" s="2">
        <f t="shared" si="156"/>
        <v>31.414426159377555</v>
      </c>
    </row>
    <row r="1287" spans="1:11" ht="13.5" x14ac:dyDescent="0.25">
      <c r="A1287" s="3">
        <f>TITRES_STAT!B1290</f>
        <v>43882</v>
      </c>
      <c r="B1287" s="6">
        <f>TITRES_STAT!D1290</f>
        <v>32.030700000000003</v>
      </c>
      <c r="C1287" s="2">
        <f t="shared" si="157"/>
        <v>0</v>
      </c>
      <c r="D1287" s="2">
        <f t="shared" si="158"/>
        <v>32.030700000000003</v>
      </c>
      <c r="E1287" s="2">
        <f t="shared" si="152"/>
        <v>31.774460000000005</v>
      </c>
      <c r="F1287" s="2">
        <f t="shared" si="153"/>
        <v>31.582280000000008</v>
      </c>
      <c r="G1287" s="2">
        <f t="shared" si="155"/>
        <v>31.356772000000014</v>
      </c>
      <c r="H1287" s="2">
        <f t="shared" si="151"/>
        <v>31.891830999999911</v>
      </c>
      <c r="I1287" s="2">
        <f t="array" ref="I1287">SUMPRODUCT(B1271:B1290, (ROW(B1271:B1290)-ROW(B1271)+1)) / (20*21/2)</f>
        <v>31.897159047619049</v>
      </c>
      <c r="J1287" s="2">
        <f t="shared" si="154"/>
        <v>31.667738718205797</v>
      </c>
      <c r="K1287" s="2">
        <f t="shared" si="156"/>
        <v>31.438593760970594</v>
      </c>
    </row>
    <row r="1288" spans="1:11" ht="13.5" x14ac:dyDescent="0.25">
      <c r="A1288" s="3">
        <f>TITRES_STAT!B1291</f>
        <v>43885</v>
      </c>
      <c r="B1288" s="6">
        <f>TITRES_STAT!D1291</f>
        <v>32.030700000000003</v>
      </c>
      <c r="C1288" s="2">
        <f t="shared" si="157"/>
        <v>0</v>
      </c>
      <c r="D1288" s="2">
        <f t="shared" si="158"/>
        <v>32.030700000000003</v>
      </c>
      <c r="E1288" s="2">
        <f t="shared" si="152"/>
        <v>31.838519999999999</v>
      </c>
      <c r="F1288" s="2">
        <f t="shared" si="153"/>
        <v>31.61431000000001</v>
      </c>
      <c r="G1288" s="2">
        <f t="shared" si="155"/>
        <v>31.377272000000012</v>
      </c>
      <c r="H1288" s="2">
        <f t="shared" si="151"/>
        <v>31.919590999999915</v>
      </c>
      <c r="I1288" s="2">
        <f t="array" ref="I1288">SUMPRODUCT(B1272:B1291, (ROW(B1272:B1291)-ROW(B1272)+1)) / (20*21/2)</f>
        <v>31.995115238095241</v>
      </c>
      <c r="J1288" s="2">
        <f t="shared" si="154"/>
        <v>31.702306459329055</v>
      </c>
      <c r="K1288" s="2">
        <f t="shared" si="156"/>
        <v>31.461813613481553</v>
      </c>
    </row>
    <row r="1289" spans="1:11" ht="13.5" x14ac:dyDescent="0.25">
      <c r="A1289" s="3">
        <f>TITRES_STAT!B1292</f>
        <v>43886</v>
      </c>
      <c r="B1289" s="6">
        <f>TITRES_STAT!D1292</f>
        <v>32.030700000000003</v>
      </c>
      <c r="C1289" s="2">
        <f t="shared" si="157"/>
        <v>0</v>
      </c>
      <c r="D1289" s="2">
        <f t="shared" si="158"/>
        <v>32.030700000000003</v>
      </c>
      <c r="E1289" s="2">
        <f t="shared" si="152"/>
        <v>31.90258</v>
      </c>
      <c r="F1289" s="2">
        <f t="shared" si="153"/>
        <v>31.646340000000009</v>
      </c>
      <c r="G1289" s="2">
        <f t="shared" si="155"/>
        <v>31.39777200000001</v>
      </c>
      <c r="H1289" s="2">
        <f t="shared" si="151"/>
        <v>31.947350999999916</v>
      </c>
      <c r="I1289" s="2">
        <f t="array" ref="I1289">SUMPRODUCT(B1273:B1292, (ROW(B1273:B1292)-ROW(B1273)+1)) / (20*21/2)</f>
        <v>32.08663142857143</v>
      </c>
      <c r="J1289" s="2">
        <f t="shared" si="154"/>
        <v>31.733582034631052</v>
      </c>
      <c r="K1289" s="2">
        <f t="shared" si="156"/>
        <v>31.484122883541101</v>
      </c>
    </row>
    <row r="1290" spans="1:11" ht="13.5" x14ac:dyDescent="0.25">
      <c r="A1290" s="3">
        <f>TITRES_STAT!B1293</f>
        <v>43887</v>
      </c>
      <c r="B1290" s="6">
        <f>TITRES_STAT!D1293</f>
        <v>32.7425</v>
      </c>
      <c r="C1290" s="2">
        <f t="shared" si="157"/>
        <v>0.71179999999999666</v>
      </c>
      <c r="D1290" s="2">
        <f t="shared" si="158"/>
        <v>32.173060000000007</v>
      </c>
      <c r="E1290" s="2">
        <f t="shared" si="152"/>
        <v>32.037819999999996</v>
      </c>
      <c r="F1290" s="2">
        <f t="shared" si="153"/>
        <v>31.713960000000007</v>
      </c>
      <c r="G1290" s="2">
        <f t="shared" si="155"/>
        <v>31.432508000000006</v>
      </c>
      <c r="H1290" s="2">
        <f t="shared" ref="H1290:H1353" si="159">AVERAGE(B1091:B1290)</f>
        <v>31.978669999999919</v>
      </c>
      <c r="I1290" s="2">
        <f t="array" ref="I1290">SUMPRODUCT(B1274:B1293, (ROW(B1274:B1293)-ROW(B1274)+1)) / (20*21/2)</f>
        <v>32.171707619047623</v>
      </c>
      <c r="J1290" s="2">
        <f t="shared" si="154"/>
        <v>31.829669459904284</v>
      </c>
      <c r="K1290" s="2">
        <f t="shared" si="156"/>
        <v>31.533471005755178</v>
      </c>
    </row>
    <row r="1291" spans="1:11" ht="13.5" x14ac:dyDescent="0.25">
      <c r="A1291" s="3">
        <f>TITRES_STAT!B1294</f>
        <v>43888</v>
      </c>
      <c r="B1291" s="6">
        <f>TITRES_STAT!D1294</f>
        <v>32.7425</v>
      </c>
      <c r="C1291" s="2">
        <f t="shared" si="157"/>
        <v>0</v>
      </c>
      <c r="D1291" s="2">
        <f t="shared" si="158"/>
        <v>32.315420000000003</v>
      </c>
      <c r="E1291" s="2">
        <f t="shared" si="152"/>
        <v>32.173060000000007</v>
      </c>
      <c r="F1291" s="2">
        <f t="shared" si="153"/>
        <v>31.781580000000002</v>
      </c>
      <c r="G1291" s="2">
        <f t="shared" si="155"/>
        <v>31.467244000000008</v>
      </c>
      <c r="H1291" s="2">
        <f t="shared" si="159"/>
        <v>32.009988999999926</v>
      </c>
      <c r="I1291" s="2">
        <f t="array" ref="I1291">SUMPRODUCT(B1275:B1294, (ROW(B1275:B1294)-ROW(B1275)+1)) / (20*21/2)</f>
        <v>32.250343809523812</v>
      </c>
      <c r="J1291" s="2">
        <f t="shared" si="154"/>
        <v>31.91660570181816</v>
      </c>
      <c r="K1291" s="2">
        <f t="shared" si="156"/>
        <v>31.580883907490271</v>
      </c>
    </row>
    <row r="1292" spans="1:11" ht="13.5" x14ac:dyDescent="0.25">
      <c r="A1292" s="3">
        <f>TITRES_STAT!B1295</f>
        <v>43889</v>
      </c>
      <c r="B1292" s="6">
        <f>TITRES_STAT!D1295</f>
        <v>32.7425</v>
      </c>
      <c r="C1292" s="2">
        <f t="shared" si="157"/>
        <v>0</v>
      </c>
      <c r="D1292" s="2">
        <f t="shared" si="158"/>
        <v>32.45778</v>
      </c>
      <c r="E1292" s="2">
        <f t="shared" ref="E1292:E1355" si="160">AVERAGE(B1283:B1292)</f>
        <v>32.244240000000005</v>
      </c>
      <c r="F1292" s="2">
        <f t="shared" si="153"/>
        <v>31.849200000000003</v>
      </c>
      <c r="G1292" s="2">
        <f t="shared" si="155"/>
        <v>31.501980000000007</v>
      </c>
      <c r="H1292" s="2">
        <f t="shared" si="159"/>
        <v>32.04130799999993</v>
      </c>
      <c r="I1292" s="2">
        <f t="array" ref="I1292">SUMPRODUCT(B1276:B1295, (ROW(B1276:B1295)-ROW(B1276)+1)) / (20*21/2)</f>
        <v>32.322539999999996</v>
      </c>
      <c r="J1292" s="2">
        <f t="shared" si="154"/>
        <v>31.995262301644999</v>
      </c>
      <c r="K1292" s="2">
        <f t="shared" si="156"/>
        <v>31.626437479745558</v>
      </c>
    </row>
    <row r="1293" spans="1:11" ht="13.5" x14ac:dyDescent="0.25">
      <c r="A1293" s="3">
        <f>TITRES_STAT!B1296</f>
        <v>43892</v>
      </c>
      <c r="B1293" s="6">
        <f>TITRES_STAT!D1296</f>
        <v>32.7425</v>
      </c>
      <c r="C1293" s="2">
        <f t="shared" si="157"/>
        <v>0</v>
      </c>
      <c r="D1293" s="2">
        <f t="shared" si="158"/>
        <v>32.600140000000003</v>
      </c>
      <c r="E1293" s="2">
        <f t="shared" si="160"/>
        <v>32.315420000000003</v>
      </c>
      <c r="F1293" s="2">
        <f t="shared" si="153"/>
        <v>31.916820000000001</v>
      </c>
      <c r="G1293" s="2">
        <f t="shared" si="155"/>
        <v>31.536716000000006</v>
      </c>
      <c r="H1293" s="2">
        <f t="shared" si="159"/>
        <v>32.072626999999933</v>
      </c>
      <c r="I1293" s="2">
        <f t="array" ref="I1293">SUMPRODUCT(B1277:B1296, (ROW(B1277:B1296)-ROW(B1277)+1)) / (20*21/2)</f>
        <v>32.38829619047619</v>
      </c>
      <c r="J1293" s="2">
        <f t="shared" si="154"/>
        <v>32.06642779672643</v>
      </c>
      <c r="K1293" s="2">
        <f t="shared" si="156"/>
        <v>31.670204637402598</v>
      </c>
    </row>
    <row r="1294" spans="1:11" ht="13.5" x14ac:dyDescent="0.25">
      <c r="A1294" s="3">
        <f>TITRES_STAT!B1297</f>
        <v>43893</v>
      </c>
      <c r="B1294" s="6">
        <f>TITRES_STAT!D1297</f>
        <v>32.7425</v>
      </c>
      <c r="C1294" s="2">
        <f t="shared" si="157"/>
        <v>0</v>
      </c>
      <c r="D1294" s="2">
        <f t="shared" si="158"/>
        <v>32.7425</v>
      </c>
      <c r="E1294" s="2">
        <f t="shared" si="160"/>
        <v>32.386600000000001</v>
      </c>
      <c r="F1294" s="2">
        <f t="shared" si="153"/>
        <v>31.984439999999999</v>
      </c>
      <c r="G1294" s="2">
        <f t="shared" si="155"/>
        <v>31.571452000000008</v>
      </c>
      <c r="H1294" s="2">
        <f t="shared" si="159"/>
        <v>32.103945999999929</v>
      </c>
      <c r="I1294" s="2">
        <f t="array" ref="I1294">SUMPRODUCT(B1278:B1297, (ROW(B1278:B1297)-ROW(B1278)+1)) / (20*21/2)</f>
        <v>32.447612380952386</v>
      </c>
      <c r="J1294" s="2">
        <f t="shared" si="154"/>
        <v>32.130815625609628</v>
      </c>
      <c r="K1294" s="2">
        <f t="shared" si="156"/>
        <v>31.71225543593583</v>
      </c>
    </row>
    <row r="1295" spans="1:11" ht="13.5" x14ac:dyDescent="0.25">
      <c r="A1295" s="3">
        <f>TITRES_STAT!B1298</f>
        <v>43894</v>
      </c>
      <c r="B1295" s="6">
        <f>TITRES_STAT!D1298</f>
        <v>32.7425</v>
      </c>
      <c r="C1295" s="2">
        <f t="shared" si="157"/>
        <v>0</v>
      </c>
      <c r="D1295" s="2">
        <f t="shared" si="158"/>
        <v>32.7425</v>
      </c>
      <c r="E1295" s="2">
        <f t="shared" si="160"/>
        <v>32.45778</v>
      </c>
      <c r="F1295" s="2">
        <f t="shared" si="153"/>
        <v>32.052059999999997</v>
      </c>
      <c r="G1295" s="2">
        <f t="shared" si="155"/>
        <v>31.606188000000007</v>
      </c>
      <c r="H1295" s="2">
        <f t="shared" si="159"/>
        <v>32.135264999999933</v>
      </c>
      <c r="I1295" s="2">
        <f t="array" ref="I1295">SUMPRODUCT(B1279:B1298, (ROW(B1279:B1298)-ROW(B1279)+1)) / (20*21/2)</f>
        <v>32.500488571428569</v>
      </c>
      <c r="J1295" s="2">
        <f t="shared" si="154"/>
        <v>32.189071280313478</v>
      </c>
      <c r="K1295" s="2">
        <f t="shared" si="156"/>
        <v>31.752657183546191</v>
      </c>
    </row>
    <row r="1296" spans="1:11" ht="13.5" x14ac:dyDescent="0.25">
      <c r="A1296" s="3">
        <f>TITRES_STAT!B1299</f>
        <v>43895</v>
      </c>
      <c r="B1296" s="6">
        <f>TITRES_STAT!D1299</f>
        <v>32.7425</v>
      </c>
      <c r="C1296" s="2">
        <f t="shared" si="157"/>
        <v>0</v>
      </c>
      <c r="D1296" s="2">
        <f t="shared" si="158"/>
        <v>32.7425</v>
      </c>
      <c r="E1296" s="2">
        <f t="shared" si="160"/>
        <v>32.528960000000005</v>
      </c>
      <c r="F1296" s="2">
        <f t="shared" si="153"/>
        <v>32.119680000000002</v>
      </c>
      <c r="G1296" s="2">
        <f t="shared" si="155"/>
        <v>31.640924000000009</v>
      </c>
      <c r="H1296" s="2">
        <f t="shared" si="159"/>
        <v>32.166583999999943</v>
      </c>
      <c r="I1296" s="2">
        <f t="array" ref="I1296">SUMPRODUCT(B1280:B1299, (ROW(B1280:B1299)-ROW(B1280)+1)) / (20*21/2)</f>
        <v>32.546924761904762</v>
      </c>
      <c r="J1296" s="2">
        <f t="shared" si="154"/>
        <v>32.241778777426482</v>
      </c>
      <c r="K1296" s="2">
        <f t="shared" si="156"/>
        <v>31.791474548897323</v>
      </c>
    </row>
    <row r="1297" spans="1:11" ht="13.5" x14ac:dyDescent="0.25">
      <c r="A1297" s="3">
        <f>TITRES_STAT!B1300</f>
        <v>43896</v>
      </c>
      <c r="B1297" s="6">
        <f>TITRES_STAT!D1300</f>
        <v>32.7425</v>
      </c>
      <c r="C1297" s="2">
        <f t="shared" si="157"/>
        <v>0</v>
      </c>
      <c r="D1297" s="2">
        <f t="shared" si="158"/>
        <v>32.7425</v>
      </c>
      <c r="E1297" s="2">
        <f t="shared" si="160"/>
        <v>32.600140000000003</v>
      </c>
      <c r="F1297" s="2">
        <f t="shared" si="153"/>
        <v>32.187299999999993</v>
      </c>
      <c r="G1297" s="2">
        <f t="shared" si="155"/>
        <v>31.675660000000008</v>
      </c>
      <c r="H1297" s="2">
        <f t="shared" si="159"/>
        <v>32.197902999999947</v>
      </c>
      <c r="I1297" s="2">
        <f t="array" ref="I1297">SUMPRODUCT(B1281:B1300, (ROW(B1281:B1300)-ROW(B1281)+1)) / (20*21/2)</f>
        <v>32.58692095238095</v>
      </c>
      <c r="J1297" s="2">
        <f t="shared" si="154"/>
        <v>32.289466512909677</v>
      </c>
      <c r="K1297" s="2">
        <f t="shared" si="156"/>
        <v>31.82876966462684</v>
      </c>
    </row>
    <row r="1298" spans="1:11" ht="13.5" x14ac:dyDescent="0.25">
      <c r="A1298" s="3">
        <f>TITRES_STAT!B1301</f>
        <v>43899</v>
      </c>
      <c r="B1298" s="6">
        <f>TITRES_STAT!D1301</f>
        <v>32.7425</v>
      </c>
      <c r="C1298" s="2">
        <f t="shared" si="157"/>
        <v>0</v>
      </c>
      <c r="D1298" s="2">
        <f t="shared" si="158"/>
        <v>32.7425</v>
      </c>
      <c r="E1298" s="2">
        <f t="shared" si="160"/>
        <v>32.671320000000001</v>
      </c>
      <c r="F1298" s="2">
        <f t="shared" si="153"/>
        <v>32.254919999999991</v>
      </c>
      <c r="G1298" s="2">
        <f t="shared" si="155"/>
        <v>31.710396000000006</v>
      </c>
      <c r="H1298" s="2">
        <f t="shared" si="159"/>
        <v>32.22922199999995</v>
      </c>
      <c r="I1298" s="2">
        <f t="array" ref="I1298">SUMPRODUCT(B1282:B1301, (ROW(B1282:B1301)-ROW(B1282)+1)) / (20*21/2)</f>
        <v>32.620477142857141</v>
      </c>
      <c r="J1298" s="2">
        <f t="shared" si="154"/>
        <v>32.332612559299235</v>
      </c>
      <c r="K1298" s="2">
        <f t="shared" si="156"/>
        <v>31.86460222679834</v>
      </c>
    </row>
    <row r="1299" spans="1:11" ht="13.5" x14ac:dyDescent="0.25">
      <c r="A1299" s="3">
        <f>TITRES_STAT!B1302</f>
        <v>43900</v>
      </c>
      <c r="B1299" s="6">
        <f>TITRES_STAT!D1302</f>
        <v>32.7425</v>
      </c>
      <c r="C1299" s="2">
        <f t="shared" si="157"/>
        <v>0</v>
      </c>
      <c r="D1299" s="2">
        <f t="shared" si="158"/>
        <v>32.7425</v>
      </c>
      <c r="E1299" s="2">
        <f t="shared" si="160"/>
        <v>32.7425</v>
      </c>
      <c r="F1299" s="2">
        <f t="shared" si="153"/>
        <v>32.322539999999989</v>
      </c>
      <c r="G1299" s="2">
        <f t="shared" si="155"/>
        <v>31.745132000000009</v>
      </c>
      <c r="H1299" s="2">
        <f t="shared" si="159"/>
        <v>32.260540999999954</v>
      </c>
      <c r="I1299" s="2">
        <f t="array" ref="I1299">SUMPRODUCT(B1283:B1302, (ROW(B1283:B1302)-ROW(B1283)+1)) / (20*21/2)</f>
        <v>32.647593333333333</v>
      </c>
      <c r="J1299" s="2">
        <f t="shared" si="154"/>
        <v>32.371649458413593</v>
      </c>
      <c r="K1299" s="2">
        <f t="shared" si="156"/>
        <v>31.89902959045331</v>
      </c>
    </row>
    <row r="1300" spans="1:11" ht="13.5" x14ac:dyDescent="0.25">
      <c r="A1300" s="3">
        <f>TITRES_STAT!B1303</f>
        <v>43901</v>
      </c>
      <c r="B1300" s="6">
        <f>TITRES_STAT!D1303</f>
        <v>32.7425</v>
      </c>
      <c r="C1300" s="2">
        <f t="shared" si="157"/>
        <v>0</v>
      </c>
      <c r="D1300" s="2">
        <f t="shared" si="158"/>
        <v>32.7425</v>
      </c>
      <c r="E1300" s="2">
        <f t="shared" si="160"/>
        <v>32.7425</v>
      </c>
      <c r="F1300" s="2">
        <f t="shared" ref="F1300:F1363" si="161">AVERAGE(B1281:B1300)</f>
        <v>32.390159999999995</v>
      </c>
      <c r="G1300" s="2">
        <f t="shared" si="155"/>
        <v>31.779868000000008</v>
      </c>
      <c r="H1300" s="2">
        <f t="shared" si="159"/>
        <v>32.291859999999957</v>
      </c>
      <c r="I1300" s="2">
        <f t="array" ref="I1300">SUMPRODUCT(B1284:B1303, (ROW(B1284:B1303)-ROW(B1284)+1)) / (20*21/2)</f>
        <v>32.671319999999994</v>
      </c>
      <c r="J1300" s="2">
        <f t="shared" si="154"/>
        <v>32.406968557612302</v>
      </c>
      <c r="K1300" s="2">
        <f t="shared" si="156"/>
        <v>31.932106861415928</v>
      </c>
    </row>
    <row r="1301" spans="1:11" ht="13.5" x14ac:dyDescent="0.25">
      <c r="A1301" s="3">
        <f>TITRES_STAT!B1304</f>
        <v>43902</v>
      </c>
      <c r="B1301" s="6">
        <f>TITRES_STAT!D1304</f>
        <v>32.7425</v>
      </c>
      <c r="C1301" s="2">
        <f t="shared" si="157"/>
        <v>0</v>
      </c>
      <c r="D1301" s="2">
        <f t="shared" si="158"/>
        <v>32.7425</v>
      </c>
      <c r="E1301" s="2">
        <f t="shared" si="160"/>
        <v>32.7425</v>
      </c>
      <c r="F1301" s="2">
        <f t="shared" si="161"/>
        <v>32.457779999999993</v>
      </c>
      <c r="G1301" s="2">
        <f t="shared" si="155"/>
        <v>31.808198000000012</v>
      </c>
      <c r="H1301" s="2">
        <f t="shared" si="159"/>
        <v>32.323178999999961</v>
      </c>
      <c r="I1301" s="2">
        <f t="array" ref="I1301">SUMPRODUCT(B1285:B1304, (ROW(B1285:B1304)-ROW(B1285)+1)) / (20*21/2)</f>
        <v>32.691657142857139</v>
      </c>
      <c r="J1301" s="2">
        <f t="shared" ref="J1301:J1364" si="162">$J$4*B1301+J1300*(1-$J$4)</f>
        <v>32.438923933077795</v>
      </c>
      <c r="K1301" s="2">
        <f t="shared" si="156"/>
        <v>31.963886984497659</v>
      </c>
    </row>
    <row r="1302" spans="1:11" ht="13.5" x14ac:dyDescent="0.25">
      <c r="A1302" s="3">
        <f>TITRES_STAT!B1305</f>
        <v>43903</v>
      </c>
      <c r="B1302" s="6">
        <f>TITRES_STAT!D1305</f>
        <v>32.7425</v>
      </c>
      <c r="C1302" s="2">
        <f t="shared" si="157"/>
        <v>0</v>
      </c>
      <c r="D1302" s="2">
        <f t="shared" si="158"/>
        <v>32.7425</v>
      </c>
      <c r="E1302" s="2">
        <f t="shared" si="160"/>
        <v>32.7425</v>
      </c>
      <c r="F1302" s="2">
        <f t="shared" si="161"/>
        <v>32.493369999999992</v>
      </c>
      <c r="G1302" s="2">
        <f t="shared" si="155"/>
        <v>31.836528000000012</v>
      </c>
      <c r="H1302" s="2">
        <f t="shared" si="159"/>
        <v>32.354497999999964</v>
      </c>
      <c r="I1302" s="2">
        <f t="array" ref="I1302">SUMPRODUCT(B1286:B1305, (ROW(B1286:B1305)-ROW(B1286)+1)) / (20*21/2)</f>
        <v>32.708604761904759</v>
      </c>
      <c r="J1302" s="2">
        <f t="shared" si="162"/>
        <v>32.467835939451341</v>
      </c>
      <c r="K1302" s="2">
        <f t="shared" si="156"/>
        <v>31.994420828242852</v>
      </c>
    </row>
    <row r="1303" spans="1:11" ht="13.5" x14ac:dyDescent="0.25">
      <c r="A1303" s="3">
        <f>TITRES_STAT!B1306</f>
        <v>43906</v>
      </c>
      <c r="B1303" s="6">
        <f>TITRES_STAT!D1306</f>
        <v>32.7425</v>
      </c>
      <c r="C1303" s="2">
        <f t="shared" si="157"/>
        <v>0</v>
      </c>
      <c r="D1303" s="2">
        <f t="shared" si="158"/>
        <v>32.7425</v>
      </c>
      <c r="E1303" s="2">
        <f t="shared" si="160"/>
        <v>32.7425</v>
      </c>
      <c r="F1303" s="2">
        <f t="shared" si="161"/>
        <v>32.528959999999991</v>
      </c>
      <c r="G1303" s="2">
        <f t="shared" si="155"/>
        <v>31.864858000000012</v>
      </c>
      <c r="H1303" s="2">
        <f t="shared" si="159"/>
        <v>32.385816999999967</v>
      </c>
      <c r="I1303" s="2">
        <f t="array" ref="I1303">SUMPRODUCT(B1287:B1306, (ROW(B1287:B1306)-ROW(B1287)+1)) / (20*21/2)</f>
        <v>32.722162857142855</v>
      </c>
      <c r="J1303" s="2">
        <f t="shared" si="162"/>
        <v>32.49399442140836</v>
      </c>
      <c r="K1303" s="2">
        <f t="shared" si="156"/>
        <v>32.023757266350977</v>
      </c>
    </row>
    <row r="1304" spans="1:11" ht="13.5" x14ac:dyDescent="0.25">
      <c r="A1304" s="3">
        <f>TITRES_STAT!B1307</f>
        <v>43907</v>
      </c>
      <c r="B1304" s="6">
        <f>TITRES_STAT!D1307</f>
        <v>32.7425</v>
      </c>
      <c r="C1304" s="2">
        <f t="shared" si="157"/>
        <v>0</v>
      </c>
      <c r="D1304" s="2">
        <f t="shared" si="158"/>
        <v>32.7425</v>
      </c>
      <c r="E1304" s="2">
        <f t="shared" si="160"/>
        <v>32.7425</v>
      </c>
      <c r="F1304" s="2">
        <f t="shared" si="161"/>
        <v>32.56454999999999</v>
      </c>
      <c r="G1304" s="2">
        <f t="shared" si="155"/>
        <v>31.893188000000013</v>
      </c>
      <c r="H1304" s="2">
        <f t="shared" si="159"/>
        <v>32.417135999999971</v>
      </c>
      <c r="I1304" s="2">
        <f t="array" ref="I1304">SUMPRODUCT(B1288:B1307, (ROW(B1288:B1307)-ROW(B1288)+1)) / (20*21/2)</f>
        <v>32.732331428571428</v>
      </c>
      <c r="J1304" s="2">
        <f t="shared" si="162"/>
        <v>32.51766161936947</v>
      </c>
      <c r="K1304" s="2">
        <f t="shared" si="156"/>
        <v>32.05194325590584</v>
      </c>
    </row>
    <row r="1305" spans="1:11" ht="13.5" x14ac:dyDescent="0.25">
      <c r="A1305" s="3">
        <f>TITRES_STAT!B1308</f>
        <v>43908</v>
      </c>
      <c r="B1305" s="6">
        <f>TITRES_STAT!D1308</f>
        <v>32.7425</v>
      </c>
      <c r="C1305" s="2">
        <f t="shared" si="157"/>
        <v>0</v>
      </c>
      <c r="D1305" s="2">
        <f t="shared" si="158"/>
        <v>32.7425</v>
      </c>
      <c r="E1305" s="2">
        <f t="shared" si="160"/>
        <v>32.7425</v>
      </c>
      <c r="F1305" s="2">
        <f t="shared" si="161"/>
        <v>32.600139999999996</v>
      </c>
      <c r="G1305" s="2">
        <f t="shared" si="155"/>
        <v>31.92151800000002</v>
      </c>
      <c r="H1305" s="2">
        <f t="shared" si="159"/>
        <v>32.448454999999974</v>
      </c>
      <c r="I1305" s="2">
        <f t="array" ref="I1305">SUMPRODUCT(B1289:B1308, (ROW(B1289:B1308)-ROW(B1289)+1)) / (20*21/2)</f>
        <v>32.739110476190476</v>
      </c>
      <c r="J1305" s="2">
        <f t="shared" si="162"/>
        <v>32.539074798477138</v>
      </c>
      <c r="K1305" s="2">
        <f t="shared" si="156"/>
        <v>32.079023912536982</v>
      </c>
    </row>
    <row r="1306" spans="1:11" ht="13.5" x14ac:dyDescent="0.25">
      <c r="A1306" s="3">
        <f>TITRES_STAT!B1309</f>
        <v>43909</v>
      </c>
      <c r="B1306" s="6">
        <f>TITRES_STAT!D1309</f>
        <v>32.7425</v>
      </c>
      <c r="C1306" s="2">
        <f t="shared" si="157"/>
        <v>0</v>
      </c>
      <c r="D1306" s="2">
        <f t="shared" si="158"/>
        <v>32.7425</v>
      </c>
      <c r="E1306" s="2">
        <f t="shared" si="160"/>
        <v>32.7425</v>
      </c>
      <c r="F1306" s="2">
        <f t="shared" si="161"/>
        <v>32.635729999999995</v>
      </c>
      <c r="G1306" s="2">
        <f t="shared" si="155"/>
        <v>31.949848000000021</v>
      </c>
      <c r="H1306" s="2">
        <f t="shared" si="159"/>
        <v>32.479773999999978</v>
      </c>
      <c r="I1306" s="2">
        <f t="array" ref="I1306">SUMPRODUCT(B1290:B1309, (ROW(B1290:B1309)-ROW(B1290)+1)) / (20*21/2)</f>
        <v>32.7425</v>
      </c>
      <c r="J1306" s="2">
        <f t="shared" si="162"/>
        <v>32.558448627193599</v>
      </c>
      <c r="K1306" s="2">
        <f t="shared" si="156"/>
        <v>32.105042582633573</v>
      </c>
    </row>
    <row r="1307" spans="1:11" ht="13.5" x14ac:dyDescent="0.25">
      <c r="A1307" s="3">
        <f>TITRES_STAT!B1310</f>
        <v>43913</v>
      </c>
      <c r="B1307" s="6">
        <f>TITRES_STAT!D1310</f>
        <v>32.7425</v>
      </c>
      <c r="C1307" s="2">
        <f t="shared" si="157"/>
        <v>0</v>
      </c>
      <c r="D1307" s="2">
        <f t="shared" si="158"/>
        <v>32.7425</v>
      </c>
      <c r="E1307" s="2">
        <f t="shared" si="160"/>
        <v>32.7425</v>
      </c>
      <c r="F1307" s="2">
        <f t="shared" si="161"/>
        <v>32.671319999999994</v>
      </c>
      <c r="G1307" s="2">
        <f t="shared" si="155"/>
        <v>31.978178000000021</v>
      </c>
      <c r="H1307" s="2">
        <f t="shared" si="159"/>
        <v>32.511092999999981</v>
      </c>
      <c r="I1307" s="2">
        <f t="array" ref="I1307">SUMPRODUCT(B1291:B1310, (ROW(B1291:B1310)-ROW(B1291)+1)) / (20*21/2)</f>
        <v>32.7425</v>
      </c>
      <c r="J1307" s="2">
        <f t="shared" si="162"/>
        <v>32.575977329365635</v>
      </c>
      <c r="K1307" s="2">
        <f t="shared" si="156"/>
        <v>32.130040912726372</v>
      </c>
    </row>
    <row r="1308" spans="1:11" ht="13.5" x14ac:dyDescent="0.25">
      <c r="A1308" s="3">
        <f>TITRES_STAT!B1311</f>
        <v>43914</v>
      </c>
      <c r="B1308" s="6">
        <f>TITRES_STAT!D1311</f>
        <v>32.7425</v>
      </c>
      <c r="C1308" s="2">
        <f t="shared" si="157"/>
        <v>0</v>
      </c>
      <c r="D1308" s="2">
        <f t="shared" si="158"/>
        <v>32.7425</v>
      </c>
      <c r="E1308" s="2">
        <f t="shared" si="160"/>
        <v>32.7425</v>
      </c>
      <c r="F1308" s="2">
        <f t="shared" si="161"/>
        <v>32.706909999999993</v>
      </c>
      <c r="G1308" s="2">
        <f t="shared" si="155"/>
        <v>32.006508000000025</v>
      </c>
      <c r="H1308" s="2">
        <f t="shared" si="159"/>
        <v>32.542411999999985</v>
      </c>
      <c r="I1308" s="2">
        <f t="array" ref="I1308">SUMPRODUCT(B1292:B1311, (ROW(B1292:B1311)-ROW(B1292)+1)) / (20*21/2)</f>
        <v>32.7425</v>
      </c>
      <c r="J1308" s="2">
        <f t="shared" si="162"/>
        <v>32.591836631330814</v>
      </c>
      <c r="K1308" s="2">
        <f t="shared" si="156"/>
        <v>32.15405891614887</v>
      </c>
    </row>
    <row r="1309" spans="1:11" ht="13.5" x14ac:dyDescent="0.25">
      <c r="A1309" s="3">
        <f>TITRES_STAT!B1312</f>
        <v>43915</v>
      </c>
      <c r="B1309" s="6">
        <f>TITRES_STAT!D1312</f>
        <v>32.7425</v>
      </c>
      <c r="C1309" s="2">
        <f t="shared" si="157"/>
        <v>0</v>
      </c>
      <c r="D1309" s="2">
        <f t="shared" si="158"/>
        <v>32.7425</v>
      </c>
      <c r="E1309" s="2">
        <f t="shared" si="160"/>
        <v>32.7425</v>
      </c>
      <c r="F1309" s="2">
        <f t="shared" si="161"/>
        <v>32.742499999999993</v>
      </c>
      <c r="G1309" s="2">
        <f t="shared" si="155"/>
        <v>32.033556000000019</v>
      </c>
      <c r="H1309" s="2">
        <f t="shared" si="159"/>
        <v>32.573730999999981</v>
      </c>
      <c r="I1309" s="2">
        <f t="array" ref="I1309">SUMPRODUCT(B1293:B1312, (ROW(B1293:B1312)-ROW(B1293)+1)) / (20*21/2)</f>
        <v>32.7425</v>
      </c>
      <c r="J1309" s="2">
        <f t="shared" si="162"/>
        <v>32.606185523585026</v>
      </c>
      <c r="K1309" s="2">
        <f t="shared" si="156"/>
        <v>32.177135037084206</v>
      </c>
    </row>
    <row r="1310" spans="1:11" ht="13.5" x14ac:dyDescent="0.25">
      <c r="A1310" s="3">
        <f>TITRES_STAT!B1313</f>
        <v>43916</v>
      </c>
      <c r="B1310" s="6">
        <f>TITRES_STAT!D1313</f>
        <v>32.7425</v>
      </c>
      <c r="C1310" s="2">
        <f t="shared" si="157"/>
        <v>0</v>
      </c>
      <c r="D1310" s="2">
        <f t="shared" si="158"/>
        <v>32.7425</v>
      </c>
      <c r="E1310" s="2">
        <f t="shared" si="160"/>
        <v>32.7425</v>
      </c>
      <c r="F1310" s="2">
        <f t="shared" si="161"/>
        <v>32.742499999999993</v>
      </c>
      <c r="G1310" s="2">
        <f t="shared" si="155"/>
        <v>32.060604000000019</v>
      </c>
      <c r="H1310" s="2">
        <f t="shared" si="159"/>
        <v>32.605049999999984</v>
      </c>
      <c r="I1310" s="2">
        <f t="array" ref="I1310">SUMPRODUCT(B1294:B1313, (ROW(B1294:B1313)-ROW(B1294)+1)) / (20*21/2)</f>
        <v>32.7425</v>
      </c>
      <c r="J1310" s="2">
        <f t="shared" si="162"/>
        <v>32.61916785467217</v>
      </c>
      <c r="K1310" s="2">
        <f t="shared" si="156"/>
        <v>32.19930621210051</v>
      </c>
    </row>
    <row r="1311" spans="1:11" ht="13.5" x14ac:dyDescent="0.25">
      <c r="A1311" s="3">
        <f>TITRES_STAT!B1314</f>
        <v>43917</v>
      </c>
      <c r="B1311" s="6">
        <f>TITRES_STAT!D1314</f>
        <v>32.7425</v>
      </c>
      <c r="C1311" s="2">
        <f t="shared" si="157"/>
        <v>0</v>
      </c>
      <c r="D1311" s="2">
        <f t="shared" si="158"/>
        <v>32.7425</v>
      </c>
      <c r="E1311" s="2">
        <f t="shared" si="160"/>
        <v>32.7425</v>
      </c>
      <c r="F1311" s="2">
        <f t="shared" si="161"/>
        <v>32.742499999999993</v>
      </c>
      <c r="G1311" s="2">
        <f t="shared" si="155"/>
        <v>32.08765200000002</v>
      </c>
      <c r="H1311" s="2">
        <f t="shared" si="159"/>
        <v>32.636368999999988</v>
      </c>
      <c r="I1311" s="2">
        <f t="array" ref="I1311">SUMPRODUCT(B1295:B1314, (ROW(B1295:B1314)-ROW(B1295)+1)) / (20*21/2)</f>
        <v>32.648947619047611</v>
      </c>
      <c r="J1311" s="2">
        <f t="shared" si="162"/>
        <v>32.63091377327482</v>
      </c>
      <c r="K1311" s="2">
        <f t="shared" si="156"/>
        <v>32.220607929273037</v>
      </c>
    </row>
    <row r="1312" spans="1:11" ht="13.5" x14ac:dyDescent="0.25">
      <c r="A1312" s="3">
        <f>TITRES_STAT!B1315</f>
        <v>43920</v>
      </c>
      <c r="B1312" s="6">
        <f>TITRES_STAT!D1315</f>
        <v>32.7425</v>
      </c>
      <c r="C1312" s="2">
        <f t="shared" si="157"/>
        <v>0</v>
      </c>
      <c r="D1312" s="2">
        <f t="shared" si="158"/>
        <v>32.7425</v>
      </c>
      <c r="E1312" s="2">
        <f t="shared" si="160"/>
        <v>32.7425</v>
      </c>
      <c r="F1312" s="2">
        <f t="shared" si="161"/>
        <v>32.742499999999993</v>
      </c>
      <c r="G1312" s="2">
        <f t="shared" si="155"/>
        <v>32.11470000000002</v>
      </c>
      <c r="H1312" s="2">
        <f t="shared" si="159"/>
        <v>32.661744499999998</v>
      </c>
      <c r="I1312" s="2">
        <f t="array" ref="I1312">SUMPRODUCT(B1296:B1315, (ROW(B1296:B1315)-ROW(B1296)+1)) / (20*21/2)</f>
        <v>32.560072857142849</v>
      </c>
      <c r="J1312" s="2">
        <f t="shared" si="162"/>
        <v>32.641541032962934</v>
      </c>
      <c r="K1312" s="2">
        <f t="shared" si="156"/>
        <v>32.241074284987818</v>
      </c>
    </row>
    <row r="1313" spans="1:11" ht="13.5" x14ac:dyDescent="0.25">
      <c r="A1313" s="3">
        <f>TITRES_STAT!B1316</f>
        <v>43921</v>
      </c>
      <c r="B1313" s="6">
        <f>TITRES_STAT!D1316</f>
        <v>32.7425</v>
      </c>
      <c r="C1313" s="2">
        <f t="shared" si="157"/>
        <v>0</v>
      </c>
      <c r="D1313" s="2">
        <f t="shared" si="158"/>
        <v>32.7425</v>
      </c>
      <c r="E1313" s="2">
        <f t="shared" si="160"/>
        <v>32.7425</v>
      </c>
      <c r="F1313" s="2">
        <f t="shared" si="161"/>
        <v>32.742499999999993</v>
      </c>
      <c r="G1313" s="2">
        <f t="shared" si="155"/>
        <v>32.141748000000021</v>
      </c>
      <c r="H1313" s="2">
        <f t="shared" si="159"/>
        <v>32.680927500000003</v>
      </c>
      <c r="I1313" s="2">
        <f t="array" ref="I1313">SUMPRODUCT(B1297:B1316, (ROW(B1297:B1316)-ROW(B1297)+1)) / (20*21/2)</f>
        <v>32.475875714285706</v>
      </c>
      <c r="J1313" s="2">
        <f t="shared" si="162"/>
        <v>32.65115617268075</v>
      </c>
      <c r="K1313" s="2">
        <f t="shared" si="156"/>
        <v>32.260738038517708</v>
      </c>
    </row>
    <row r="1314" spans="1:11" ht="13.5" x14ac:dyDescent="0.25">
      <c r="A1314" s="3">
        <f>TITRES_STAT!B1317</f>
        <v>43922</v>
      </c>
      <c r="B1314" s="6">
        <f>TITRES_STAT!D1317</f>
        <v>31.760200000000001</v>
      </c>
      <c r="C1314" s="2">
        <f t="shared" si="157"/>
        <v>-0.98229999999999862</v>
      </c>
      <c r="D1314" s="2">
        <f t="shared" si="158"/>
        <v>32.546039999999998</v>
      </c>
      <c r="E1314" s="2">
        <f t="shared" si="160"/>
        <v>32.644269999999999</v>
      </c>
      <c r="F1314" s="2">
        <f t="shared" si="161"/>
        <v>32.693384999999992</v>
      </c>
      <c r="G1314" s="2">
        <f t="shared" si="155"/>
        <v>32.14915000000002</v>
      </c>
      <c r="H1314" s="2">
        <f t="shared" si="159"/>
        <v>32.6887215</v>
      </c>
      <c r="I1314" s="2">
        <f t="array" ref="I1314">SUMPRODUCT(B1298:B1317, (ROW(B1298:B1317)-ROW(B1298)+1)) / (20*21/2)</f>
        <v>32.39635619047619</v>
      </c>
      <c r="J1314" s="2">
        <f t="shared" si="162"/>
        <v>32.566303203854012</v>
      </c>
      <c r="K1314" s="2">
        <f t="shared" si="156"/>
        <v>32.241109095830737</v>
      </c>
    </row>
    <row r="1315" spans="1:11" ht="13.5" x14ac:dyDescent="0.25">
      <c r="A1315" s="3">
        <f>TITRES_STAT!B1318</f>
        <v>43923</v>
      </c>
      <c r="B1315" s="6">
        <f>TITRES_STAT!D1318</f>
        <v>31.760200000000001</v>
      </c>
      <c r="C1315" s="2">
        <f t="shared" si="157"/>
        <v>0</v>
      </c>
      <c r="D1315" s="2">
        <f t="shared" si="158"/>
        <v>32.349579999999996</v>
      </c>
      <c r="E1315" s="2">
        <f t="shared" si="160"/>
        <v>32.546039999999998</v>
      </c>
      <c r="F1315" s="2">
        <f t="shared" si="161"/>
        <v>32.644269999999999</v>
      </c>
      <c r="G1315" s="2">
        <f t="shared" si="155"/>
        <v>32.156552000000012</v>
      </c>
      <c r="H1315" s="2">
        <f t="shared" si="159"/>
        <v>32.689753500000009</v>
      </c>
      <c r="I1315" s="2">
        <f t="array" ref="I1315">SUMPRODUCT(B1299:B1318, (ROW(B1299:B1318)-ROW(B1299)+1)) / (20*21/2)</f>
        <v>32.321514285714287</v>
      </c>
      <c r="J1315" s="2">
        <f t="shared" si="162"/>
        <v>32.489531470153629</v>
      </c>
      <c r="K1315" s="2">
        <f t="shared" si="156"/>
        <v>32.222249915602077</v>
      </c>
    </row>
    <row r="1316" spans="1:11" ht="13.5" x14ac:dyDescent="0.25">
      <c r="A1316" s="3">
        <f>TITRES_STAT!B1319</f>
        <v>43924</v>
      </c>
      <c r="B1316" s="6">
        <f>TITRES_STAT!D1319</f>
        <v>31.760200000000001</v>
      </c>
      <c r="C1316" s="2">
        <f t="shared" si="157"/>
        <v>0</v>
      </c>
      <c r="D1316" s="2">
        <f t="shared" si="158"/>
        <v>32.153120000000001</v>
      </c>
      <c r="E1316" s="2">
        <f t="shared" si="160"/>
        <v>32.447810000000004</v>
      </c>
      <c r="F1316" s="2">
        <f t="shared" si="161"/>
        <v>32.595155000000005</v>
      </c>
      <c r="G1316" s="2">
        <f t="shared" si="155"/>
        <v>32.163954000000011</v>
      </c>
      <c r="H1316" s="2">
        <f t="shared" si="159"/>
        <v>32.683703000000008</v>
      </c>
      <c r="I1316" s="2">
        <f t="array" ref="I1316">SUMPRODUCT(B1300:B1319, (ROW(B1300:B1319)-ROW(B1300)+1)) / (20*21/2)</f>
        <v>32.251349999999995</v>
      </c>
      <c r="J1316" s="2">
        <f t="shared" si="162"/>
        <v>32.420071330138995</v>
      </c>
      <c r="K1316" s="2">
        <f t="shared" si="156"/>
        <v>32.204130311068667</v>
      </c>
    </row>
    <row r="1317" spans="1:11" ht="13.5" x14ac:dyDescent="0.25">
      <c r="A1317" s="3">
        <f>TITRES_STAT!B1320</f>
        <v>43927</v>
      </c>
      <c r="B1317" s="6">
        <f>TITRES_STAT!D1320</f>
        <v>31.760200000000001</v>
      </c>
      <c r="C1317" s="2">
        <f t="shared" si="157"/>
        <v>0</v>
      </c>
      <c r="D1317" s="2">
        <f t="shared" si="158"/>
        <v>31.956659999999999</v>
      </c>
      <c r="E1317" s="2">
        <f t="shared" si="160"/>
        <v>32.349580000000003</v>
      </c>
      <c r="F1317" s="2">
        <f t="shared" si="161"/>
        <v>32.546040000000012</v>
      </c>
      <c r="G1317" s="2">
        <f t="shared" si="155"/>
        <v>32.171356000000003</v>
      </c>
      <c r="H1317" s="2">
        <f t="shared" si="159"/>
        <v>32.67025000000001</v>
      </c>
      <c r="I1317" s="2">
        <f t="array" ref="I1317">SUMPRODUCT(B1301:B1320, (ROW(B1301:B1320)-ROW(B1301)+1)) / (20*21/2)</f>
        <v>32.18586333333333</v>
      </c>
      <c r="J1317" s="2">
        <f t="shared" si="162"/>
        <v>32.357226441554332</v>
      </c>
      <c r="K1317" s="2">
        <f t="shared" si="156"/>
        <v>32.186721279262052</v>
      </c>
    </row>
    <row r="1318" spans="1:11" ht="13.5" x14ac:dyDescent="0.25">
      <c r="A1318" s="3">
        <f>TITRES_STAT!B1321</f>
        <v>43928</v>
      </c>
      <c r="B1318" s="6">
        <f>TITRES_STAT!D1321</f>
        <v>31.760200000000001</v>
      </c>
      <c r="C1318" s="2">
        <f t="shared" si="157"/>
        <v>0</v>
      </c>
      <c r="D1318" s="2">
        <f t="shared" si="158"/>
        <v>31.760200000000005</v>
      </c>
      <c r="E1318" s="2">
        <f t="shared" si="160"/>
        <v>32.251350000000002</v>
      </c>
      <c r="F1318" s="2">
        <f t="shared" si="161"/>
        <v>32.496925000000019</v>
      </c>
      <c r="G1318" s="2">
        <f t="shared" si="155"/>
        <v>32.178758000000009</v>
      </c>
      <c r="H1318" s="2">
        <f t="shared" si="159"/>
        <v>32.649074000000013</v>
      </c>
      <c r="I1318" s="2">
        <f t="array" ref="I1318">SUMPRODUCT(B1302:B1321, (ROW(B1302:B1321)-ROW(B1302)+1)) / (20*21/2)</f>
        <v>32.125054285714285</v>
      </c>
      <c r="J1318" s="2">
        <f t="shared" si="162"/>
        <v>32.300366780453921</v>
      </c>
      <c r="K1318" s="2">
        <f t="shared" si="156"/>
        <v>32.169994954585107</v>
      </c>
    </row>
    <row r="1319" spans="1:11" ht="13.5" x14ac:dyDescent="0.25">
      <c r="A1319" s="3">
        <f>TITRES_STAT!B1322</f>
        <v>43929</v>
      </c>
      <c r="B1319" s="6">
        <f>TITRES_STAT!D1322</f>
        <v>31.760200000000001</v>
      </c>
      <c r="C1319" s="2">
        <f t="shared" si="157"/>
        <v>0</v>
      </c>
      <c r="D1319" s="2">
        <f t="shared" si="158"/>
        <v>31.760200000000005</v>
      </c>
      <c r="E1319" s="2">
        <f t="shared" si="160"/>
        <v>32.153120000000001</v>
      </c>
      <c r="F1319" s="2">
        <f t="shared" si="161"/>
        <v>32.447810000000018</v>
      </c>
      <c r="G1319" s="2">
        <f t="shared" si="155"/>
        <v>32.186160000000001</v>
      </c>
      <c r="H1319" s="2">
        <f t="shared" si="159"/>
        <v>32.619819000000014</v>
      </c>
      <c r="I1319" s="2">
        <f t="array" ref="I1319">SUMPRODUCT(B1303:B1322, (ROW(B1303:B1322)-ROW(B1303)+1)) / (20*21/2)</f>
        <v>32.068922857142859</v>
      </c>
      <c r="J1319" s="2">
        <f t="shared" si="162"/>
        <v>32.248922325172593</v>
      </c>
      <c r="K1319" s="2">
        <f t="shared" si="156"/>
        <v>32.15392456420922</v>
      </c>
    </row>
    <row r="1320" spans="1:11" ht="13.5" x14ac:dyDescent="0.25">
      <c r="A1320" s="3">
        <f>TITRES_STAT!B1323</f>
        <v>43934</v>
      </c>
      <c r="B1320" s="6">
        <f>TITRES_STAT!D1323</f>
        <v>31.760200000000001</v>
      </c>
      <c r="C1320" s="2">
        <f t="shared" si="157"/>
        <v>0</v>
      </c>
      <c r="D1320" s="2">
        <f t="shared" si="158"/>
        <v>31.760200000000005</v>
      </c>
      <c r="E1320" s="2">
        <f t="shared" si="160"/>
        <v>32.05489</v>
      </c>
      <c r="F1320" s="2">
        <f t="shared" si="161"/>
        <v>32.398695000000018</v>
      </c>
      <c r="G1320" s="2">
        <f t="shared" si="155"/>
        <v>32.193562</v>
      </c>
      <c r="H1320" s="2">
        <f t="shared" si="159"/>
        <v>32.582129500000022</v>
      </c>
      <c r="I1320" s="2">
        <f t="array" ref="I1320">SUMPRODUCT(B1304:B1323, (ROW(B1304:B1323)-ROW(B1304)+1)) / (20*21/2)</f>
        <v>32.017469047619045</v>
      </c>
      <c r="J1320" s="2">
        <f t="shared" si="162"/>
        <v>32.202377341822825</v>
      </c>
      <c r="K1320" s="2">
        <f t="shared" si="156"/>
        <v>32.138484385220622</v>
      </c>
    </row>
    <row r="1321" spans="1:11" ht="13.5" x14ac:dyDescent="0.25">
      <c r="A1321" s="3">
        <f>TITRES_STAT!B1324</f>
        <v>43935</v>
      </c>
      <c r="B1321" s="6">
        <f>TITRES_STAT!D1324</f>
        <v>31.760200000000001</v>
      </c>
      <c r="C1321" s="2">
        <f t="shared" si="157"/>
        <v>0</v>
      </c>
      <c r="D1321" s="2">
        <f t="shared" si="158"/>
        <v>31.760200000000005</v>
      </c>
      <c r="E1321" s="2">
        <f t="shared" si="160"/>
        <v>31.956659999999999</v>
      </c>
      <c r="F1321" s="2">
        <f t="shared" si="161"/>
        <v>32.349580000000017</v>
      </c>
      <c r="G1321" s="2">
        <f t="shared" si="155"/>
        <v>32.200963999999992</v>
      </c>
      <c r="H1321" s="2">
        <f t="shared" si="159"/>
        <v>32.535613500000025</v>
      </c>
      <c r="I1321" s="2">
        <f t="array" ref="I1321">SUMPRODUCT(B1305:B1324, (ROW(B1305:B1324)-ROW(B1305)+1)) / (20*21/2)</f>
        <v>31.970692857142854</v>
      </c>
      <c r="J1321" s="2">
        <f t="shared" si="162"/>
        <v>32.160265214030176</v>
      </c>
      <c r="K1321" s="2">
        <f t="shared" si="156"/>
        <v>32.123649703447263</v>
      </c>
    </row>
    <row r="1322" spans="1:11" ht="13.5" x14ac:dyDescent="0.25">
      <c r="A1322" s="3">
        <f>TITRES_STAT!B1325</f>
        <v>43936</v>
      </c>
      <c r="B1322" s="6">
        <f>TITRES_STAT!D1325</f>
        <v>31.760200000000001</v>
      </c>
      <c r="C1322" s="2">
        <f t="shared" si="157"/>
        <v>0</v>
      </c>
      <c r="D1322" s="2">
        <f t="shared" si="158"/>
        <v>31.760200000000005</v>
      </c>
      <c r="E1322" s="2">
        <f t="shared" si="160"/>
        <v>31.858429999999998</v>
      </c>
      <c r="F1322" s="2">
        <f t="shared" si="161"/>
        <v>32.300465000000017</v>
      </c>
      <c r="G1322" s="2">
        <f t="shared" si="155"/>
        <v>32.208365999999991</v>
      </c>
      <c r="H1322" s="2">
        <f t="shared" si="159"/>
        <v>32.47988000000003</v>
      </c>
      <c r="I1322" s="2">
        <f t="array" ref="I1322">SUMPRODUCT(B1306:B1325, (ROW(B1306:B1325)-ROW(B1306)+1)) / (20*21/2)</f>
        <v>31.928594285714283</v>
      </c>
      <c r="J1322" s="2">
        <f t="shared" si="162"/>
        <v>32.122163765074923</v>
      </c>
      <c r="K1322" s="2">
        <f t="shared" si="156"/>
        <v>32.109396773900315</v>
      </c>
    </row>
    <row r="1323" spans="1:11" ht="13.5" x14ac:dyDescent="0.25">
      <c r="A1323" s="3">
        <f>TITRES_STAT!B1326</f>
        <v>43937</v>
      </c>
      <c r="B1323" s="6">
        <f>TITRES_STAT!D1326</f>
        <v>31.760200000000001</v>
      </c>
      <c r="C1323" s="2">
        <f t="shared" si="157"/>
        <v>0</v>
      </c>
      <c r="D1323" s="2">
        <f t="shared" si="158"/>
        <v>31.760200000000005</v>
      </c>
      <c r="E1323" s="2">
        <f t="shared" si="160"/>
        <v>31.760200000000005</v>
      </c>
      <c r="F1323" s="2">
        <f t="shared" si="161"/>
        <v>32.251350000000016</v>
      </c>
      <c r="G1323" s="2">
        <f t="shared" si="155"/>
        <v>32.21576799999999</v>
      </c>
      <c r="H1323" s="2">
        <f t="shared" si="159"/>
        <v>32.414501500000036</v>
      </c>
      <c r="I1323" s="2">
        <f t="array" ref="I1323">SUMPRODUCT(B1307:B1326, (ROW(B1307:B1326)-ROW(B1307)+1)) / (20*21/2)</f>
        <v>31.891173333333331</v>
      </c>
      <c r="J1323" s="2">
        <f t="shared" si="162"/>
        <v>32.087691025543975</v>
      </c>
      <c r="K1323" s="2">
        <f t="shared" si="156"/>
        <v>32.095702782766971</v>
      </c>
    </row>
    <row r="1324" spans="1:11" ht="13.5" x14ac:dyDescent="0.25">
      <c r="A1324" s="3">
        <f>TITRES_STAT!B1327</f>
        <v>43938</v>
      </c>
      <c r="B1324" s="6">
        <f>TITRES_STAT!D1327</f>
        <v>31.760200000000001</v>
      </c>
      <c r="C1324" s="2">
        <f t="shared" si="157"/>
        <v>0</v>
      </c>
      <c r="D1324" s="2">
        <f t="shared" si="158"/>
        <v>31.760200000000005</v>
      </c>
      <c r="E1324" s="2">
        <f t="shared" si="160"/>
        <v>31.760200000000005</v>
      </c>
      <c r="F1324" s="2">
        <f t="shared" si="161"/>
        <v>32.202235000000016</v>
      </c>
      <c r="G1324" s="2">
        <f t="shared" si="155"/>
        <v>32.223169999999989</v>
      </c>
      <c r="H1324" s="2">
        <f t="shared" si="159"/>
        <v>32.349123000000034</v>
      </c>
      <c r="I1324" s="2">
        <f t="array" ref="I1324">SUMPRODUCT(B1308:B1327, (ROW(B1308:B1327)-ROW(B1308)+1)) / (20*21/2)</f>
        <v>31.858430000000002</v>
      </c>
      <c r="J1324" s="2">
        <f t="shared" si="162"/>
        <v>32.056501404063596</v>
      </c>
      <c r="K1324" s="2">
        <f t="shared" si="156"/>
        <v>32.082545810893755</v>
      </c>
    </row>
    <row r="1325" spans="1:11" ht="13.5" x14ac:dyDescent="0.25">
      <c r="A1325" s="3">
        <f>TITRES_STAT!B1328</f>
        <v>43941</v>
      </c>
      <c r="B1325" s="6">
        <f>TITRES_STAT!D1328</f>
        <v>31.760200000000001</v>
      </c>
      <c r="C1325" s="2">
        <f t="shared" si="157"/>
        <v>0</v>
      </c>
      <c r="D1325" s="2">
        <f t="shared" si="158"/>
        <v>31.760200000000005</v>
      </c>
      <c r="E1325" s="2">
        <f t="shared" si="160"/>
        <v>31.760200000000005</v>
      </c>
      <c r="F1325" s="2">
        <f t="shared" si="161"/>
        <v>32.153120000000015</v>
      </c>
      <c r="G1325" s="2">
        <f t="shared" si="155"/>
        <v>32.230571999999981</v>
      </c>
      <c r="H1325" s="2">
        <f t="shared" si="159"/>
        <v>32.28374450000004</v>
      </c>
      <c r="I1325" s="2">
        <f t="array" ref="I1325">SUMPRODUCT(B1309:B1328, (ROW(B1309:B1328)-ROW(B1309)+1)) / (20*21/2)</f>
        <v>31.830364285714282</v>
      </c>
      <c r="J1325" s="2">
        <f t="shared" si="162"/>
        <v>32.028282222724208</v>
      </c>
      <c r="K1325" s="2">
        <f t="shared" si="156"/>
        <v>32.069904798701842</v>
      </c>
    </row>
    <row r="1326" spans="1:11" ht="13.5" x14ac:dyDescent="0.25">
      <c r="A1326" s="3">
        <f>TITRES_STAT!B1329</f>
        <v>43942</v>
      </c>
      <c r="B1326" s="6">
        <f>TITRES_STAT!D1329</f>
        <v>31.760200000000001</v>
      </c>
      <c r="C1326" s="2">
        <f t="shared" si="157"/>
        <v>0</v>
      </c>
      <c r="D1326" s="2">
        <f t="shared" si="158"/>
        <v>31.760200000000005</v>
      </c>
      <c r="E1326" s="2">
        <f t="shared" si="160"/>
        <v>31.760200000000005</v>
      </c>
      <c r="F1326" s="2">
        <f t="shared" si="161"/>
        <v>32.104005000000015</v>
      </c>
      <c r="G1326" s="2">
        <f t="shared" si="155"/>
        <v>32.23797399999998</v>
      </c>
      <c r="H1326" s="2">
        <f t="shared" si="159"/>
        <v>32.218366000000039</v>
      </c>
      <c r="I1326" s="2">
        <f t="array" ref="I1326">SUMPRODUCT(B1310:B1329, (ROW(B1310:B1329)-ROW(B1310)+1)) / (20*21/2)</f>
        <v>31.806976190476192</v>
      </c>
      <c r="J1326" s="2">
        <f t="shared" si="162"/>
        <v>32.002750582464763</v>
      </c>
      <c r="K1326" s="2">
        <f t="shared" si="156"/>
        <v>32.057759512478242</v>
      </c>
    </row>
    <row r="1327" spans="1:11" ht="13.5" x14ac:dyDescent="0.25">
      <c r="A1327" s="3">
        <f>TITRES_STAT!B1330</f>
        <v>43943</v>
      </c>
      <c r="B1327" s="6">
        <f>TITRES_STAT!D1330</f>
        <v>31.760200000000001</v>
      </c>
      <c r="C1327" s="2">
        <f t="shared" si="157"/>
        <v>0</v>
      </c>
      <c r="D1327" s="2">
        <f t="shared" si="158"/>
        <v>31.760200000000005</v>
      </c>
      <c r="E1327" s="2">
        <f t="shared" si="160"/>
        <v>31.760200000000005</v>
      </c>
      <c r="F1327" s="2">
        <f t="shared" si="161"/>
        <v>32.054890000000015</v>
      </c>
      <c r="G1327" s="2">
        <f t="shared" si="155"/>
        <v>32.245375999999972</v>
      </c>
      <c r="H1327" s="2">
        <f t="shared" si="159"/>
        <v>32.152987500000037</v>
      </c>
      <c r="I1327" s="2">
        <f t="array" ref="I1327">SUMPRODUCT(B1311:B1330, (ROW(B1311:B1330)-ROW(B1311)+1)) / (20*21/2)</f>
        <v>31.788265714285714</v>
      </c>
      <c r="J1327" s="2">
        <f t="shared" si="162"/>
        <v>31.979650526991929</v>
      </c>
      <c r="K1327" s="2">
        <f t="shared" si="156"/>
        <v>32.046090511988901</v>
      </c>
    </row>
    <row r="1328" spans="1:11" ht="13.5" x14ac:dyDescent="0.25">
      <c r="A1328" s="3">
        <f>TITRES_STAT!B1331</f>
        <v>43944</v>
      </c>
      <c r="B1328" s="6">
        <f>TITRES_STAT!D1331</f>
        <v>31.760200000000001</v>
      </c>
      <c r="C1328" s="2">
        <f t="shared" si="157"/>
        <v>0</v>
      </c>
      <c r="D1328" s="2">
        <f t="shared" si="158"/>
        <v>31.760200000000005</v>
      </c>
      <c r="E1328" s="2">
        <f t="shared" si="160"/>
        <v>31.760200000000005</v>
      </c>
      <c r="F1328" s="2">
        <f t="shared" si="161"/>
        <v>32.005775000000014</v>
      </c>
      <c r="G1328" s="2">
        <f t="shared" si="155"/>
        <v>32.252777999999971</v>
      </c>
      <c r="H1328" s="2">
        <f t="shared" si="159"/>
        <v>32.094300000000032</v>
      </c>
      <c r="I1328" s="2">
        <f t="array" ref="I1328">SUMPRODUCT(B1312:B1331, (ROW(B1312:B1331)-ROW(B1312)+1)) / (20*21/2)</f>
        <v>31.774232857142856</v>
      </c>
      <c r="J1328" s="2">
        <f t="shared" si="162"/>
        <v>31.958750476802219</v>
      </c>
      <c r="K1328" s="2">
        <f t="shared" si="156"/>
        <v>32.034879119361889</v>
      </c>
    </row>
    <row r="1329" spans="1:11" ht="13.5" x14ac:dyDescent="0.25">
      <c r="A1329" s="3">
        <f>TITRES_STAT!B1332</f>
        <v>43945</v>
      </c>
      <c r="B1329" s="6">
        <f>TITRES_STAT!D1332</f>
        <v>31.760200000000001</v>
      </c>
      <c r="C1329" s="2">
        <f t="shared" si="157"/>
        <v>0</v>
      </c>
      <c r="D1329" s="2">
        <f t="shared" si="158"/>
        <v>31.760200000000005</v>
      </c>
      <c r="E1329" s="2">
        <f t="shared" si="160"/>
        <v>31.760200000000005</v>
      </c>
      <c r="F1329" s="2">
        <f t="shared" si="161"/>
        <v>31.95666000000001</v>
      </c>
      <c r="G1329" s="2">
        <f t="shared" si="155"/>
        <v>32.26017999999997</v>
      </c>
      <c r="H1329" s="2">
        <f t="shared" si="159"/>
        <v>32.045364000000035</v>
      </c>
      <c r="I1329" s="2">
        <f t="array" ref="I1329">SUMPRODUCT(B1313:B1332, (ROW(B1313:B1332)-ROW(B1313)+1)) / (20*21/2)</f>
        <v>31.764877619047617</v>
      </c>
      <c r="J1329" s="2">
        <f t="shared" si="162"/>
        <v>31.939840907582958</v>
      </c>
      <c r="K1329" s="2">
        <f t="shared" si="156"/>
        <v>32.024107389190831</v>
      </c>
    </row>
    <row r="1330" spans="1:11" ht="13.5" x14ac:dyDescent="0.25">
      <c r="A1330" s="3">
        <f>TITRES_STAT!B1333</f>
        <v>43948</v>
      </c>
      <c r="B1330" s="6">
        <f>TITRES_STAT!D1333</f>
        <v>31.760200000000001</v>
      </c>
      <c r="C1330" s="2">
        <f t="shared" si="157"/>
        <v>0</v>
      </c>
      <c r="D1330" s="2">
        <f t="shared" si="158"/>
        <v>31.760200000000005</v>
      </c>
      <c r="E1330" s="2">
        <f t="shared" si="160"/>
        <v>31.760200000000005</v>
      </c>
      <c r="F1330" s="2">
        <f t="shared" si="161"/>
        <v>31.90754500000001</v>
      </c>
      <c r="G1330" s="2">
        <f t="shared" ref="G1330:G1393" si="163">AVERAGE(B1281:B1330)</f>
        <v>32.267581999999969</v>
      </c>
      <c r="H1330" s="2">
        <f t="shared" si="159"/>
        <v>32.005752500000028</v>
      </c>
      <c r="I1330" s="2">
        <f t="array" ref="I1330">SUMPRODUCT(B1314:B1333, (ROW(B1314:B1333)-ROW(B1314)+1)) / (20*21/2)</f>
        <v>31.850361904761904</v>
      </c>
      <c r="J1330" s="2">
        <f t="shared" si="162"/>
        <v>31.922732249717914</v>
      </c>
      <c r="K1330" s="2">
        <f t="shared" si="156"/>
        <v>32.013758079810799</v>
      </c>
    </row>
    <row r="1331" spans="1:11" ht="13.5" x14ac:dyDescent="0.25">
      <c r="A1331" s="3">
        <f>TITRES_STAT!B1334</f>
        <v>43949</v>
      </c>
      <c r="B1331" s="6">
        <f>TITRES_STAT!D1334</f>
        <v>31.760200000000001</v>
      </c>
      <c r="C1331" s="2">
        <f t="shared" si="157"/>
        <v>0</v>
      </c>
      <c r="D1331" s="2">
        <f t="shared" si="158"/>
        <v>31.760200000000005</v>
      </c>
      <c r="E1331" s="2">
        <f t="shared" si="160"/>
        <v>31.760200000000005</v>
      </c>
      <c r="F1331" s="2">
        <f t="shared" si="161"/>
        <v>31.858430000000009</v>
      </c>
      <c r="G1331" s="2">
        <f t="shared" si="163"/>
        <v>32.274983999999961</v>
      </c>
      <c r="H1331" s="2">
        <f t="shared" si="159"/>
        <v>31.975038500000032</v>
      </c>
      <c r="I1331" s="2">
        <f t="array" ref="I1331">SUMPRODUCT(B1315:B1334, (ROW(B1315:B1334)-ROW(B1315)+1)) / (20*21/2)</f>
        <v>31.973301428571428</v>
      </c>
      <c r="J1331" s="2">
        <f t="shared" si="162"/>
        <v>31.907252987840018</v>
      </c>
      <c r="K1331" s="2">
        <f t="shared" ref="K1331:K1394" si="164">$K$4*B1331+(1-$K$4)*K1330</f>
        <v>32.003814625700571</v>
      </c>
    </row>
    <row r="1332" spans="1:11" ht="13.5" x14ac:dyDescent="0.25">
      <c r="A1332" s="3">
        <f>TITRES_STAT!B1335</f>
        <v>43950</v>
      </c>
      <c r="B1332" s="6">
        <f>TITRES_STAT!D1335</f>
        <v>31.760200000000001</v>
      </c>
      <c r="C1332" s="2">
        <f t="shared" si="157"/>
        <v>0</v>
      </c>
      <c r="D1332" s="2">
        <f t="shared" si="158"/>
        <v>31.760200000000005</v>
      </c>
      <c r="E1332" s="2">
        <f t="shared" si="160"/>
        <v>31.760200000000005</v>
      </c>
      <c r="F1332" s="2">
        <f t="shared" si="161"/>
        <v>31.809315000000009</v>
      </c>
      <c r="G1332" s="2">
        <f t="shared" si="163"/>
        <v>32.269573999999963</v>
      </c>
      <c r="H1332" s="2">
        <f t="shared" si="159"/>
        <v>31.944324500000029</v>
      </c>
      <c r="I1332" s="2">
        <f t="array" ref="I1332">SUMPRODUCT(B1316:B1335, (ROW(B1316:B1335)-ROW(B1316)+1)) / (20*21/2)</f>
        <v>32.184097142857141</v>
      </c>
      <c r="J1332" s="2">
        <f t="shared" si="162"/>
        <v>31.893247941379062</v>
      </c>
      <c r="K1332" s="2">
        <f t="shared" si="164"/>
        <v>31.994261110967216</v>
      </c>
    </row>
    <row r="1333" spans="1:11" ht="13.5" x14ac:dyDescent="0.25">
      <c r="A1333" s="3">
        <f>TITRES_STAT!B1336</f>
        <v>43951</v>
      </c>
      <c r="B1333" s="6">
        <f>TITRES_STAT!D1336</f>
        <v>32.706899999999997</v>
      </c>
      <c r="C1333" s="2">
        <f t="shared" si="157"/>
        <v>0.94669999999999632</v>
      </c>
      <c r="D1333" s="2">
        <f t="shared" si="158"/>
        <v>31.949540000000002</v>
      </c>
      <c r="E1333" s="2">
        <f t="shared" si="160"/>
        <v>31.854870000000005</v>
      </c>
      <c r="F1333" s="2">
        <f t="shared" si="161"/>
        <v>31.807535000000009</v>
      </c>
      <c r="G1333" s="2">
        <f t="shared" si="163"/>
        <v>32.283097999999967</v>
      </c>
      <c r="H1333" s="2">
        <f t="shared" si="159"/>
        <v>31.91834400000003</v>
      </c>
      <c r="I1333" s="2">
        <f t="array" ref="I1333">SUMPRODUCT(B1317:B1336, (ROW(B1317:B1336)-ROW(B1317)+1)) / (20*21/2)</f>
        <v>32.383809047619053</v>
      </c>
      <c r="J1333" s="2">
        <f t="shared" si="162"/>
        <v>31.970738613628676</v>
      </c>
      <c r="K1333" s="2">
        <f t="shared" si="164"/>
        <v>32.022207734066541</v>
      </c>
    </row>
    <row r="1334" spans="1:11" ht="13.5" x14ac:dyDescent="0.25">
      <c r="A1334" s="3">
        <f>TITRES_STAT!B1337</f>
        <v>43955</v>
      </c>
      <c r="B1334" s="6">
        <f>TITRES_STAT!D1337</f>
        <v>33.098399999999998</v>
      </c>
      <c r="C1334" s="2">
        <f t="shared" si="157"/>
        <v>0.39150000000000063</v>
      </c>
      <c r="D1334" s="2">
        <f t="shared" si="158"/>
        <v>32.217179999999999</v>
      </c>
      <c r="E1334" s="2">
        <f t="shared" si="160"/>
        <v>31.988689999999998</v>
      </c>
      <c r="F1334" s="2">
        <f t="shared" si="161"/>
        <v>31.874445000000001</v>
      </c>
      <c r="G1334" s="2">
        <f t="shared" si="163"/>
        <v>32.304451999999969</v>
      </c>
      <c r="H1334" s="2">
        <f t="shared" si="159"/>
        <v>31.894321000000033</v>
      </c>
      <c r="I1334" s="2">
        <f t="array" ref="I1334">SUMPRODUCT(B1318:B1337, (ROW(B1318:B1337)-ROW(B1318)+1)) / (20*21/2)</f>
        <v>32.660560952380955</v>
      </c>
      <c r="J1334" s="2">
        <f t="shared" si="162"/>
        <v>32.078134936140231</v>
      </c>
      <c r="K1334" s="2">
        <f t="shared" si="164"/>
        <v>32.064411352338439</v>
      </c>
    </row>
    <row r="1335" spans="1:11" ht="13.5" x14ac:dyDescent="0.25">
      <c r="A1335" s="3">
        <f>TITRES_STAT!B1338</f>
        <v>43956</v>
      </c>
      <c r="B1335" s="6">
        <f>TITRES_STAT!D1338</f>
        <v>34.087800000000001</v>
      </c>
      <c r="C1335" s="2">
        <f t="shared" si="157"/>
        <v>0.98940000000000339</v>
      </c>
      <c r="D1335" s="2">
        <f t="shared" si="158"/>
        <v>32.682699999999997</v>
      </c>
      <c r="E1335" s="2">
        <f t="shared" si="160"/>
        <v>32.221450000000004</v>
      </c>
      <c r="F1335" s="2">
        <f t="shared" si="161"/>
        <v>31.990825000000001</v>
      </c>
      <c r="G1335" s="2">
        <f t="shared" si="163"/>
        <v>32.345593999999977</v>
      </c>
      <c r="H1335" s="2">
        <f t="shared" si="159"/>
        <v>31.875245000000032</v>
      </c>
      <c r="I1335" s="2">
        <f t="array" ref="I1335">SUMPRODUCT(B1319:B1338, (ROW(B1319:B1338)-ROW(B1319)+1)) / (20*21/2)</f>
        <v>32.921822857142857</v>
      </c>
      <c r="J1335" s="2">
        <f t="shared" si="162"/>
        <v>32.269531608888784</v>
      </c>
      <c r="K1335" s="2">
        <f t="shared" si="164"/>
        <v>32.143759926756537</v>
      </c>
    </row>
    <row r="1336" spans="1:11" ht="13.5" x14ac:dyDescent="0.25">
      <c r="A1336" s="3">
        <f>TITRES_STAT!B1339</f>
        <v>43957</v>
      </c>
      <c r="B1336" s="6">
        <f>TITRES_STAT!D1339</f>
        <v>34.087800000000001</v>
      </c>
      <c r="C1336" s="2">
        <f t="shared" si="157"/>
        <v>0</v>
      </c>
      <c r="D1336" s="2">
        <f t="shared" si="158"/>
        <v>33.148220000000002</v>
      </c>
      <c r="E1336" s="2">
        <f t="shared" si="160"/>
        <v>32.454210000000003</v>
      </c>
      <c r="F1336" s="2">
        <f t="shared" si="161"/>
        <v>32.107205</v>
      </c>
      <c r="G1336" s="2">
        <f t="shared" si="163"/>
        <v>32.386735999999978</v>
      </c>
      <c r="H1336" s="2">
        <f t="shared" si="159"/>
        <v>31.856169000000037</v>
      </c>
      <c r="I1336" s="2">
        <f t="array" ref="I1336">SUMPRODUCT(B1320:B1339, (ROW(B1320:B1339)-ROW(B1320)+1)) / (20*21/2)</f>
        <v>33.167594761904766</v>
      </c>
      <c r="J1336" s="2">
        <f t="shared" si="162"/>
        <v>32.442700027089856</v>
      </c>
      <c r="K1336" s="2">
        <f t="shared" si="164"/>
        <v>32.219996792373927</v>
      </c>
    </row>
    <row r="1337" spans="1:11" ht="13.5" x14ac:dyDescent="0.25">
      <c r="A1337" s="3">
        <f>TITRES_STAT!B1340</f>
        <v>43958</v>
      </c>
      <c r="B1337" s="6">
        <f>TITRES_STAT!D1340</f>
        <v>35.013100000000001</v>
      </c>
      <c r="C1337" s="2">
        <f t="shared" si="157"/>
        <v>0.92530000000000001</v>
      </c>
      <c r="D1337" s="2">
        <f t="shared" si="158"/>
        <v>33.7988</v>
      </c>
      <c r="E1337" s="2">
        <f t="shared" si="160"/>
        <v>32.779499999999999</v>
      </c>
      <c r="F1337" s="2">
        <f t="shared" si="161"/>
        <v>32.269850000000005</v>
      </c>
      <c r="G1337" s="2">
        <f t="shared" si="163"/>
        <v>32.446383999999981</v>
      </c>
      <c r="H1337" s="2">
        <f t="shared" si="159"/>
        <v>31.841719500000039</v>
      </c>
      <c r="I1337" s="2">
        <f t="array" ref="I1337">SUMPRODUCT(B1321:B1340, (ROW(B1321:B1340)-ROW(B1321)+1)) / (20*21/2)</f>
        <v>33.497533809523816</v>
      </c>
      <c r="J1337" s="2">
        <f t="shared" si="162"/>
        <v>32.687500024509866</v>
      </c>
      <c r="K1337" s="2">
        <f t="shared" si="164"/>
        <v>32.329530251496521</v>
      </c>
    </row>
    <row r="1338" spans="1:11" ht="13.5" x14ac:dyDescent="0.25">
      <c r="A1338" s="3">
        <f>TITRES_STAT!B1341</f>
        <v>43959</v>
      </c>
      <c r="B1338" s="6">
        <f>TITRES_STAT!D1341</f>
        <v>35.013100000000001</v>
      </c>
      <c r="C1338" s="2">
        <f t="shared" si="157"/>
        <v>0</v>
      </c>
      <c r="D1338" s="2">
        <f t="shared" si="158"/>
        <v>34.260040000000004</v>
      </c>
      <c r="E1338" s="2">
        <f t="shared" si="160"/>
        <v>33.104790000000001</v>
      </c>
      <c r="F1338" s="2">
        <f t="shared" si="161"/>
        <v>32.432495000000003</v>
      </c>
      <c r="G1338" s="2">
        <f t="shared" si="163"/>
        <v>32.506031999999983</v>
      </c>
      <c r="H1338" s="2">
        <f t="shared" si="159"/>
        <v>31.827270000000041</v>
      </c>
      <c r="I1338" s="2">
        <f t="array" ref="I1338">SUMPRODUCT(B1322:B1341, (ROW(B1322:B1341)-ROW(B1322)+1)) / (20*21/2)</f>
        <v>33.908000000000001</v>
      </c>
      <c r="J1338" s="2">
        <f t="shared" si="162"/>
        <v>32.908985736461304</v>
      </c>
      <c r="K1338" s="2">
        <f t="shared" si="164"/>
        <v>32.434768280849596</v>
      </c>
    </row>
    <row r="1339" spans="1:11" ht="13.5" x14ac:dyDescent="0.25">
      <c r="A1339" s="3">
        <f>TITRES_STAT!B1342</f>
        <v>43962</v>
      </c>
      <c r="B1339" s="6">
        <f>TITRES_STAT!D1342</f>
        <v>35.013100000000001</v>
      </c>
      <c r="C1339" s="2">
        <f t="shared" si="157"/>
        <v>0</v>
      </c>
      <c r="D1339" s="2">
        <f t="shared" si="158"/>
        <v>34.642980000000009</v>
      </c>
      <c r="E1339" s="2">
        <f t="shared" si="160"/>
        <v>33.430080000000004</v>
      </c>
      <c r="F1339" s="2">
        <f t="shared" si="161"/>
        <v>32.595140000000001</v>
      </c>
      <c r="G1339" s="2">
        <f t="shared" si="163"/>
        <v>32.565679999999979</v>
      </c>
      <c r="H1339" s="2">
        <f t="shared" si="159"/>
        <v>31.818479000000039</v>
      </c>
      <c r="I1339" s="2">
        <f t="array" ref="I1339">SUMPRODUCT(B1323:B1342, (ROW(B1323:B1342)-ROW(B1323)+1)) / (20*21/2)</f>
        <v>34.292943333333334</v>
      </c>
      <c r="J1339" s="2">
        <f t="shared" si="162"/>
        <v>33.109377571084039</v>
      </c>
      <c r="K1339" s="2">
        <f t="shared" si="164"/>
        <v>32.535879328659419</v>
      </c>
    </row>
    <row r="1340" spans="1:11" ht="13.5" x14ac:dyDescent="0.25">
      <c r="A1340" s="3">
        <f>TITRES_STAT!B1343</f>
        <v>43963</v>
      </c>
      <c r="B1340" s="6">
        <f>TITRES_STAT!D1343</f>
        <v>36.0595</v>
      </c>
      <c r="C1340" s="2">
        <f t="shared" si="157"/>
        <v>1.0463999999999984</v>
      </c>
      <c r="D1340" s="2">
        <f t="shared" si="158"/>
        <v>35.037320000000001</v>
      </c>
      <c r="E1340" s="2">
        <f t="shared" si="160"/>
        <v>33.860010000000003</v>
      </c>
      <c r="F1340" s="2">
        <f t="shared" si="161"/>
        <v>32.810105000000007</v>
      </c>
      <c r="G1340" s="2">
        <f t="shared" si="163"/>
        <v>32.632019999999983</v>
      </c>
      <c r="H1340" s="2">
        <f t="shared" si="159"/>
        <v>31.820401000000043</v>
      </c>
      <c r="I1340" s="2">
        <f t="array" ref="I1340">SUMPRODUCT(B1324:B1343, (ROW(B1324:B1343)-ROW(B1324)+1)) / (20*21/2)</f>
        <v>34.652363809523806</v>
      </c>
      <c r="J1340" s="2">
        <f t="shared" si="162"/>
        <v>33.390341611933181</v>
      </c>
      <c r="K1340" s="2">
        <f t="shared" si="164"/>
        <v>32.674060531457087</v>
      </c>
    </row>
    <row r="1341" spans="1:11" ht="13.5" x14ac:dyDescent="0.25">
      <c r="A1341" s="3">
        <f>TITRES_STAT!B1344</f>
        <v>43964</v>
      </c>
      <c r="B1341" s="6">
        <f>TITRES_STAT!D1344</f>
        <v>37.119999999999997</v>
      </c>
      <c r="C1341" s="2">
        <f t="shared" si="157"/>
        <v>1.0604999999999976</v>
      </c>
      <c r="D1341" s="2">
        <f t="shared" si="158"/>
        <v>35.64376</v>
      </c>
      <c r="E1341" s="2">
        <f t="shared" si="160"/>
        <v>34.395990000000005</v>
      </c>
      <c r="F1341" s="2">
        <f t="shared" si="161"/>
        <v>33.078095000000005</v>
      </c>
      <c r="G1341" s="2">
        <f t="shared" si="163"/>
        <v>32.719569999999983</v>
      </c>
      <c r="H1341" s="2">
        <f t="shared" si="159"/>
        <v>31.827625500000046</v>
      </c>
      <c r="I1341" s="2">
        <f t="array" ref="I1341">SUMPRODUCT(B1325:B1344, (ROW(B1325:B1344)-ROW(B1325)+1)) / (20*21/2)</f>
        <v>35.092013809523813</v>
      </c>
      <c r="J1341" s="2">
        <f t="shared" si="162"/>
        <v>33.74554717270145</v>
      </c>
      <c r="K1341" s="2">
        <f t="shared" si="164"/>
        <v>32.848411098850924</v>
      </c>
    </row>
    <row r="1342" spans="1:11" ht="13.5" x14ac:dyDescent="0.25">
      <c r="A1342" s="3">
        <f>TITRES_STAT!B1345</f>
        <v>43965</v>
      </c>
      <c r="B1342" s="6">
        <f>TITRES_STAT!D1345</f>
        <v>37.119999999999997</v>
      </c>
      <c r="C1342" s="2">
        <f t="shared" si="157"/>
        <v>0</v>
      </c>
      <c r="D1342" s="2">
        <f t="shared" si="158"/>
        <v>36.06514</v>
      </c>
      <c r="E1342" s="2">
        <f t="shared" si="160"/>
        <v>34.93197</v>
      </c>
      <c r="F1342" s="2">
        <f t="shared" si="161"/>
        <v>33.346085000000002</v>
      </c>
      <c r="G1342" s="2">
        <f t="shared" si="163"/>
        <v>32.807119999999983</v>
      </c>
      <c r="H1342" s="2">
        <f t="shared" si="159"/>
        <v>31.834850000000046</v>
      </c>
      <c r="I1342" s="2">
        <f t="array" ref="I1342">SUMPRODUCT(B1326:B1345, (ROW(B1326:B1345)-ROW(B1326)+1)) / (20*21/2)</f>
        <v>35.391710476190475</v>
      </c>
      <c r="J1342" s="2">
        <f t="shared" si="162"/>
        <v>34.066923632444166</v>
      </c>
      <c r="K1342" s="2">
        <f t="shared" si="164"/>
        <v>33.015924389092064</v>
      </c>
    </row>
    <row r="1343" spans="1:11" ht="13.5" x14ac:dyDescent="0.25">
      <c r="A1343" s="3">
        <f>TITRES_STAT!B1346</f>
        <v>43966</v>
      </c>
      <c r="B1343" s="6">
        <f>TITRES_STAT!D1346</f>
        <v>37.119999999999997</v>
      </c>
      <c r="C1343" s="2">
        <f t="shared" si="157"/>
        <v>0</v>
      </c>
      <c r="D1343" s="2">
        <f t="shared" si="158"/>
        <v>36.486519999999999</v>
      </c>
      <c r="E1343" s="2">
        <f t="shared" si="160"/>
        <v>35.373280000000008</v>
      </c>
      <c r="F1343" s="2">
        <f t="shared" si="161"/>
        <v>33.614075</v>
      </c>
      <c r="G1343" s="2">
        <f t="shared" si="163"/>
        <v>32.894669999999991</v>
      </c>
      <c r="H1343" s="2">
        <f t="shared" si="159"/>
        <v>31.842074500000045</v>
      </c>
      <c r="I1343" s="2">
        <f t="array" ref="I1343">SUMPRODUCT(B1327:B1346, (ROW(B1327:B1346)-ROW(B1327)+1)) / (20*21/2)</f>
        <v>35.66605380952381</v>
      </c>
      <c r="J1343" s="2">
        <f t="shared" si="162"/>
        <v>34.357692810306624</v>
      </c>
      <c r="K1343" s="2">
        <f t="shared" si="164"/>
        <v>33.176868530696296</v>
      </c>
    </row>
    <row r="1344" spans="1:11" ht="13.5" x14ac:dyDescent="0.25">
      <c r="A1344" s="3">
        <f>TITRES_STAT!B1347</f>
        <v>43969</v>
      </c>
      <c r="B1344" s="6">
        <f>TITRES_STAT!D1347</f>
        <v>38.230400000000003</v>
      </c>
      <c r="C1344" s="2">
        <f t="shared" si="157"/>
        <v>1.1104000000000056</v>
      </c>
      <c r="D1344" s="2">
        <f t="shared" si="158"/>
        <v>37.129980000000003</v>
      </c>
      <c r="E1344" s="2">
        <f t="shared" si="160"/>
        <v>35.886480000000006</v>
      </c>
      <c r="F1344" s="2">
        <f t="shared" si="161"/>
        <v>33.937584999999999</v>
      </c>
      <c r="G1344" s="2">
        <f t="shared" si="163"/>
        <v>33.00442799999999</v>
      </c>
      <c r="H1344" s="2">
        <f t="shared" si="159"/>
        <v>31.85485100000005</v>
      </c>
      <c r="I1344" s="2">
        <f t="array" ref="I1344">SUMPRODUCT(B1328:B1347, (ROW(B1328:B1347)-ROW(B1328)+1)) / (20*21/2)</f>
        <v>35.908272380952376</v>
      </c>
      <c r="J1344" s="2">
        <f t="shared" si="162"/>
        <v>34.726522066467901</v>
      </c>
      <c r="K1344" s="2">
        <f t="shared" si="164"/>
        <v>33.375046235374874</v>
      </c>
    </row>
    <row r="1345" spans="1:11" ht="13.5" x14ac:dyDescent="0.25">
      <c r="A1345" s="3">
        <f>TITRES_STAT!B1348</f>
        <v>43970</v>
      </c>
      <c r="B1345" s="6">
        <f>TITRES_STAT!D1348</f>
        <v>37.084400000000002</v>
      </c>
      <c r="C1345" s="2">
        <f t="shared" si="157"/>
        <v>-1.1460000000000008</v>
      </c>
      <c r="D1345" s="2">
        <f t="shared" si="158"/>
        <v>37.334960000000002</v>
      </c>
      <c r="E1345" s="2">
        <f t="shared" si="160"/>
        <v>36.186140000000009</v>
      </c>
      <c r="F1345" s="2">
        <f t="shared" si="161"/>
        <v>34.203795</v>
      </c>
      <c r="G1345" s="2">
        <f t="shared" si="163"/>
        <v>33.09126599999999</v>
      </c>
      <c r="H1345" s="2">
        <f t="shared" si="159"/>
        <v>31.861897500000051</v>
      </c>
      <c r="I1345" s="2">
        <f t="array" ref="I1345">SUMPRODUCT(B1329:B1348, (ROW(B1329:B1348)-ROW(B1329)+1)) / (20*21/2)</f>
        <v>36.125476190476192</v>
      </c>
      <c r="J1345" s="2">
        <f t="shared" si="162"/>
        <v>34.951081869661436</v>
      </c>
      <c r="K1345" s="2">
        <f t="shared" si="164"/>
        <v>33.520511088889585</v>
      </c>
    </row>
    <row r="1346" spans="1:11" ht="13.5" x14ac:dyDescent="0.25">
      <c r="A1346" s="3">
        <f>TITRES_STAT!B1349</f>
        <v>43971</v>
      </c>
      <c r="B1346" s="6">
        <f>TITRES_STAT!D1349</f>
        <v>37.084400000000002</v>
      </c>
      <c r="C1346" s="2">
        <f t="shared" si="157"/>
        <v>0</v>
      </c>
      <c r="D1346" s="2">
        <f t="shared" si="158"/>
        <v>37.327840000000002</v>
      </c>
      <c r="E1346" s="2">
        <f t="shared" si="160"/>
        <v>36.485800000000005</v>
      </c>
      <c r="F1346" s="2">
        <f t="shared" si="161"/>
        <v>34.470005</v>
      </c>
      <c r="G1346" s="2">
        <f t="shared" si="163"/>
        <v>33.17810399999999</v>
      </c>
      <c r="H1346" s="2">
        <f t="shared" si="159"/>
        <v>31.868944000000045</v>
      </c>
      <c r="I1346" s="2">
        <f t="array" ref="I1346">SUMPRODUCT(B1330:B1349, (ROW(B1330:B1349)-ROW(B1330)+1)) / (20*21/2)</f>
        <v>36.317665238095245</v>
      </c>
      <c r="J1346" s="2">
        <f t="shared" si="162"/>
        <v>35.154255024931778</v>
      </c>
      <c r="K1346" s="2">
        <f t="shared" si="164"/>
        <v>33.6602714383449</v>
      </c>
    </row>
    <row r="1347" spans="1:11" ht="13.5" x14ac:dyDescent="0.25">
      <c r="A1347" s="3">
        <f>TITRES_STAT!B1350</f>
        <v>43972</v>
      </c>
      <c r="B1347" s="6">
        <f>TITRES_STAT!D1350</f>
        <v>37.013300000000001</v>
      </c>
      <c r="C1347" s="2">
        <f t="shared" si="157"/>
        <v>-7.1100000000001273E-2</v>
      </c>
      <c r="D1347" s="2">
        <f t="shared" si="158"/>
        <v>37.306500000000007</v>
      </c>
      <c r="E1347" s="2">
        <f t="shared" si="160"/>
        <v>36.685820000000007</v>
      </c>
      <c r="F1347" s="2">
        <f t="shared" si="161"/>
        <v>34.732659999999996</v>
      </c>
      <c r="G1347" s="2">
        <f t="shared" si="163"/>
        <v>33.26352</v>
      </c>
      <c r="H1347" s="2">
        <f t="shared" si="159"/>
        <v>31.875635000000049</v>
      </c>
      <c r="I1347" s="2">
        <f t="array" ref="I1347">SUMPRODUCT(B1331:B1350, (ROW(B1331:B1350)-ROW(B1331)+1)) / (20*21/2)</f>
        <v>36.484839523809526</v>
      </c>
      <c r="J1347" s="2">
        <f t="shared" si="162"/>
        <v>35.331306927319226</v>
      </c>
      <c r="K1347" s="2">
        <f t="shared" si="164"/>
        <v>33.791762754488239</v>
      </c>
    </row>
    <row r="1348" spans="1:11" ht="13.5" x14ac:dyDescent="0.25">
      <c r="A1348" s="3">
        <f>TITRES_STAT!B1351</f>
        <v>43973</v>
      </c>
      <c r="B1348" s="6">
        <f>TITRES_STAT!D1351</f>
        <v>37.013300000000001</v>
      </c>
      <c r="C1348" s="2">
        <f t="shared" ref="C1348:C1411" si="165">B1348-B1347</f>
        <v>0</v>
      </c>
      <c r="D1348" s="2">
        <f t="shared" si="158"/>
        <v>37.285160000000005</v>
      </c>
      <c r="E1348" s="2">
        <f t="shared" si="160"/>
        <v>36.885840000000009</v>
      </c>
      <c r="F1348" s="2">
        <f t="shared" si="161"/>
        <v>34.995314999999991</v>
      </c>
      <c r="G1348" s="2">
        <f t="shared" si="163"/>
        <v>33.348936000000002</v>
      </c>
      <c r="H1348" s="2">
        <f t="shared" si="159"/>
        <v>31.882326000000049</v>
      </c>
      <c r="I1348" s="2">
        <f t="array" ref="I1348">SUMPRODUCT(B1332:B1351, (ROW(B1332:B1351)-ROW(B1332)+1)) / (20*21/2)</f>
        <v>36.626999047619044</v>
      </c>
      <c r="J1348" s="2">
        <f t="shared" si="162"/>
        <v>35.491496743765012</v>
      </c>
      <c r="K1348" s="2">
        <f t="shared" si="164"/>
        <v>33.918097548429877</v>
      </c>
    </row>
    <row r="1349" spans="1:11" ht="13.5" x14ac:dyDescent="0.25">
      <c r="A1349" s="3">
        <f>TITRES_STAT!B1352</f>
        <v>43977</v>
      </c>
      <c r="B1349" s="6">
        <f>TITRES_STAT!D1352</f>
        <v>37.013300000000001</v>
      </c>
      <c r="C1349" s="2">
        <f t="shared" si="165"/>
        <v>0</v>
      </c>
      <c r="D1349" s="2">
        <f t="shared" si="158"/>
        <v>37.041740000000004</v>
      </c>
      <c r="E1349" s="2">
        <f t="shared" si="160"/>
        <v>37.085860000000011</v>
      </c>
      <c r="F1349" s="2">
        <f t="shared" si="161"/>
        <v>35.257969999999993</v>
      </c>
      <c r="G1349" s="2">
        <f t="shared" si="163"/>
        <v>33.434352000000011</v>
      </c>
      <c r="H1349" s="2">
        <f t="shared" si="159"/>
        <v>31.889017000000049</v>
      </c>
      <c r="I1349" s="2">
        <f t="array" ref="I1349">SUMPRODUCT(B1333:B1352, (ROW(B1333:B1352)-ROW(B1333)+1)) / (20*21/2)</f>
        <v>36.849896190476194</v>
      </c>
      <c r="J1349" s="2">
        <f t="shared" si="162"/>
        <v>35.636430387215967</v>
      </c>
      <c r="K1349" s="2">
        <f t="shared" si="164"/>
        <v>34.039478036726742</v>
      </c>
    </row>
    <row r="1350" spans="1:11" ht="13.5" x14ac:dyDescent="0.25">
      <c r="A1350" s="3">
        <f>TITRES_STAT!B1353</f>
        <v>43978</v>
      </c>
      <c r="B1350" s="6">
        <f>TITRES_STAT!D1353</f>
        <v>37.013300000000001</v>
      </c>
      <c r="C1350" s="2">
        <f t="shared" si="165"/>
        <v>0</v>
      </c>
      <c r="D1350" s="2">
        <f t="shared" ref="D1350:D1413" si="166">AVERAGE(B1346:B1350)</f>
        <v>37.027520000000003</v>
      </c>
      <c r="E1350" s="2">
        <f t="shared" si="160"/>
        <v>37.18124000000001</v>
      </c>
      <c r="F1350" s="2">
        <f t="shared" si="161"/>
        <v>35.520624999999988</v>
      </c>
      <c r="G1350" s="2">
        <f t="shared" si="163"/>
        <v>33.519768000000006</v>
      </c>
      <c r="H1350" s="2">
        <f t="shared" si="159"/>
        <v>31.895708000000045</v>
      </c>
      <c r="I1350" s="2">
        <f t="array" ref="I1350">SUMPRODUCT(B1334:B1353, (ROW(B1334:B1353)-ROW(B1334)+1)) / (20*21/2)</f>
        <v>37.042490952380959</v>
      </c>
      <c r="J1350" s="2">
        <f t="shared" si="162"/>
        <v>35.767560826528737</v>
      </c>
      <c r="K1350" s="2">
        <f t="shared" si="164"/>
        <v>34.156098505874709</v>
      </c>
    </row>
    <row r="1351" spans="1:11" ht="13.5" x14ac:dyDescent="0.25">
      <c r="A1351" s="3">
        <f>TITRES_STAT!B1354</f>
        <v>43979</v>
      </c>
      <c r="B1351" s="6">
        <f>TITRES_STAT!D1354</f>
        <v>37.013300000000001</v>
      </c>
      <c r="C1351" s="2">
        <f t="shared" si="165"/>
        <v>0</v>
      </c>
      <c r="D1351" s="2">
        <f t="shared" si="166"/>
        <v>37.013300000000001</v>
      </c>
      <c r="E1351" s="2">
        <f t="shared" si="160"/>
        <v>37.170570000000012</v>
      </c>
      <c r="F1351" s="2">
        <f t="shared" si="161"/>
        <v>35.783279999999998</v>
      </c>
      <c r="G1351" s="2">
        <f t="shared" si="163"/>
        <v>33.605184000000015</v>
      </c>
      <c r="H1351" s="2">
        <f t="shared" si="159"/>
        <v>31.902399000000042</v>
      </c>
      <c r="I1351" s="2">
        <f t="array" ref="I1351">SUMPRODUCT(B1335:B1354, (ROW(B1335:B1354)-ROW(B1335)+1)) / (20*21/2)</f>
        <v>37.209291428571433</v>
      </c>
      <c r="J1351" s="2">
        <f t="shared" si="162"/>
        <v>35.886202652573623</v>
      </c>
      <c r="K1351" s="2">
        <f t="shared" si="164"/>
        <v>34.268145623291389</v>
      </c>
    </row>
    <row r="1352" spans="1:11" ht="13.5" x14ac:dyDescent="0.25">
      <c r="A1352" s="3">
        <f>TITRES_STAT!B1355</f>
        <v>43980</v>
      </c>
      <c r="B1352" s="6">
        <f>TITRES_STAT!D1355</f>
        <v>38.123699999999999</v>
      </c>
      <c r="C1352" s="2">
        <f t="shared" si="165"/>
        <v>1.1103999999999985</v>
      </c>
      <c r="D1352" s="2">
        <f t="shared" si="166"/>
        <v>37.235379999999999</v>
      </c>
      <c r="E1352" s="2">
        <f t="shared" si="160"/>
        <v>37.27094000000001</v>
      </c>
      <c r="F1352" s="2">
        <f t="shared" si="161"/>
        <v>36.101454999999994</v>
      </c>
      <c r="G1352" s="2">
        <f t="shared" si="163"/>
        <v>33.712808000000017</v>
      </c>
      <c r="H1352" s="2">
        <f t="shared" si="159"/>
        <v>31.914642000000036</v>
      </c>
      <c r="I1352" s="2">
        <f t="array" ref="I1352">SUMPRODUCT(B1336:B1355, (ROW(B1336:B1355)-ROW(B1336)+1)) / (20*21/2)</f>
        <v>37.352161904761907</v>
      </c>
      <c r="J1352" s="2">
        <f t="shared" si="162"/>
        <v>36.099297638042806</v>
      </c>
      <c r="K1352" s="2">
        <f t="shared" si="164"/>
        <v>34.419343834142708</v>
      </c>
    </row>
    <row r="1353" spans="1:11" ht="13.5" x14ac:dyDescent="0.25">
      <c r="A1353" s="3">
        <f>TITRES_STAT!B1356</f>
        <v>43983</v>
      </c>
      <c r="B1353" s="6">
        <f>TITRES_STAT!D1356</f>
        <v>38.123699999999999</v>
      </c>
      <c r="C1353" s="2">
        <f t="shared" si="165"/>
        <v>0</v>
      </c>
      <c r="D1353" s="2">
        <f t="shared" si="166"/>
        <v>37.457460000000005</v>
      </c>
      <c r="E1353" s="2">
        <f t="shared" si="160"/>
        <v>37.371310000000008</v>
      </c>
      <c r="F1353" s="2">
        <f t="shared" si="161"/>
        <v>36.372294999999994</v>
      </c>
      <c r="G1353" s="2">
        <f t="shared" si="163"/>
        <v>33.820432000000011</v>
      </c>
      <c r="H1353" s="2">
        <f t="shared" si="159"/>
        <v>31.926885000000034</v>
      </c>
      <c r="I1353" s="2">
        <f t="array" ref="I1353">SUMPRODUCT(B1337:B1356, (ROW(B1337:B1356)-ROW(B1337)+1)) / (20*21/2)</f>
        <v>37.475813809523807</v>
      </c>
      <c r="J1353" s="2">
        <f t="shared" si="162"/>
        <v>36.292097862991113</v>
      </c>
      <c r="K1353" s="2">
        <f t="shared" si="164"/>
        <v>34.564612703392015</v>
      </c>
    </row>
    <row r="1354" spans="1:11" ht="13.5" x14ac:dyDescent="0.25">
      <c r="A1354" s="3">
        <f>TITRES_STAT!B1357</f>
        <v>43984</v>
      </c>
      <c r="B1354" s="6">
        <f>TITRES_STAT!D1357</f>
        <v>38.123699999999999</v>
      </c>
      <c r="C1354" s="2">
        <f t="shared" si="165"/>
        <v>0</v>
      </c>
      <c r="D1354" s="2">
        <f t="shared" si="166"/>
        <v>37.679539999999996</v>
      </c>
      <c r="E1354" s="2">
        <f t="shared" si="160"/>
        <v>37.360640000000004</v>
      </c>
      <c r="F1354" s="2">
        <f t="shared" si="161"/>
        <v>36.623559999999998</v>
      </c>
      <c r="G1354" s="2">
        <f t="shared" si="163"/>
        <v>33.928056000000012</v>
      </c>
      <c r="H1354" s="2">
        <f t="shared" ref="H1354:H1417" si="167">AVERAGE(B1155:B1354)</f>
        <v>31.939128000000029</v>
      </c>
      <c r="I1354" s="2">
        <f t="array" ref="I1354">SUMPRODUCT(B1338:B1357, (ROW(B1338:B1357)-ROW(B1338)+1)) / (20*21/2)</f>
        <v>37.580247142857139</v>
      </c>
      <c r="J1354" s="2">
        <f t="shared" si="162"/>
        <v>36.466536161753865</v>
      </c>
      <c r="K1354" s="2">
        <f t="shared" si="164"/>
        <v>34.704184754239392</v>
      </c>
    </row>
    <row r="1355" spans="1:11" ht="13.5" x14ac:dyDescent="0.25">
      <c r="A1355" s="3">
        <f>TITRES_STAT!B1358</f>
        <v>43985</v>
      </c>
      <c r="B1355" s="6">
        <f>TITRES_STAT!D1358</f>
        <v>38.123699999999999</v>
      </c>
      <c r="C1355" s="2">
        <f t="shared" si="165"/>
        <v>0</v>
      </c>
      <c r="D1355" s="2">
        <f t="shared" si="166"/>
        <v>37.901620000000001</v>
      </c>
      <c r="E1355" s="2">
        <f t="shared" si="160"/>
        <v>37.464569999999995</v>
      </c>
      <c r="F1355" s="2">
        <f t="shared" si="161"/>
        <v>36.825355000000002</v>
      </c>
      <c r="G1355" s="2">
        <f t="shared" si="163"/>
        <v>34.035680000000013</v>
      </c>
      <c r="H1355" s="2">
        <f t="shared" si="167"/>
        <v>31.951371000000027</v>
      </c>
      <c r="I1355" s="2">
        <f t="array" ref="I1355">SUMPRODUCT(B1339:B1358, (ROW(B1339:B1358)-ROW(B1339)+1)) / (20*21/2)</f>
        <v>37.669868095238094</v>
      </c>
      <c r="J1355" s="2">
        <f t="shared" si="162"/>
        <v>36.624361289205879</v>
      </c>
      <c r="K1355" s="2">
        <f t="shared" si="164"/>
        <v>34.838283391328048</v>
      </c>
    </row>
    <row r="1356" spans="1:11" ht="13.5" x14ac:dyDescent="0.25">
      <c r="A1356" s="3">
        <f>TITRES_STAT!B1359</f>
        <v>43986</v>
      </c>
      <c r="B1356" s="6">
        <f>TITRES_STAT!D1359</f>
        <v>38.123699999999999</v>
      </c>
      <c r="C1356" s="2">
        <f t="shared" si="165"/>
        <v>0</v>
      </c>
      <c r="D1356" s="2">
        <f t="shared" si="166"/>
        <v>38.123699999999999</v>
      </c>
      <c r="E1356" s="2">
        <f t="shared" ref="E1356:E1419" si="168">AVERAGE(B1347:B1356)</f>
        <v>37.568499999999993</v>
      </c>
      <c r="F1356" s="2">
        <f t="shared" si="161"/>
        <v>37.027149999999999</v>
      </c>
      <c r="G1356" s="2">
        <f t="shared" si="163"/>
        <v>34.143304000000015</v>
      </c>
      <c r="H1356" s="2">
        <f t="shared" si="167"/>
        <v>31.963614000000021</v>
      </c>
      <c r="I1356" s="2">
        <f t="array" ref="I1356">SUMPRODUCT(B1340:B1359, (ROW(B1340:B1359)-ROW(B1340)+1)) / (20*21/2)</f>
        <v>37.744676666666663</v>
      </c>
      <c r="J1356" s="2">
        <f t="shared" si="162"/>
        <v>36.767155452138653</v>
      </c>
      <c r="K1356" s="2">
        <f t="shared" si="164"/>
        <v>34.967123258334794</v>
      </c>
    </row>
    <row r="1357" spans="1:11" ht="13.5" x14ac:dyDescent="0.25">
      <c r="A1357" s="3">
        <f>TITRES_STAT!B1360</f>
        <v>43987</v>
      </c>
      <c r="B1357" s="6">
        <f>TITRES_STAT!D1360</f>
        <v>38.123699999999999</v>
      </c>
      <c r="C1357" s="2">
        <f t="shared" si="165"/>
        <v>0</v>
      </c>
      <c r="D1357" s="2">
        <f t="shared" si="166"/>
        <v>38.123699999999999</v>
      </c>
      <c r="E1357" s="2">
        <f t="shared" si="168"/>
        <v>37.679539999999989</v>
      </c>
      <c r="F1357" s="2">
        <f t="shared" si="161"/>
        <v>37.182679999999998</v>
      </c>
      <c r="G1357" s="2">
        <f t="shared" si="163"/>
        <v>34.250928000000023</v>
      </c>
      <c r="H1357" s="2">
        <f t="shared" si="167"/>
        <v>31.975857000000019</v>
      </c>
      <c r="I1357" s="2">
        <f t="array" ref="I1357">SUMPRODUCT(B1341:B1360, (ROW(B1341:B1360)-ROW(B1341)+1)) / (20*21/2)</f>
        <v>37.804672857142855</v>
      </c>
      <c r="J1357" s="2">
        <f t="shared" si="162"/>
        <v>36.896350170982593</v>
      </c>
      <c r="K1357" s="2">
        <f t="shared" si="164"/>
        <v>35.090910581537351</v>
      </c>
    </row>
    <row r="1358" spans="1:11" ht="13.5" x14ac:dyDescent="0.25">
      <c r="A1358" s="3">
        <f>TITRES_STAT!B1361</f>
        <v>43990</v>
      </c>
      <c r="B1358" s="6">
        <f>TITRES_STAT!D1361</f>
        <v>38.123699999999999</v>
      </c>
      <c r="C1358" s="2">
        <f t="shared" si="165"/>
        <v>0</v>
      </c>
      <c r="D1358" s="2">
        <f t="shared" si="166"/>
        <v>38.123699999999999</v>
      </c>
      <c r="E1358" s="2">
        <f t="shared" si="168"/>
        <v>37.790579999999991</v>
      </c>
      <c r="F1358" s="2">
        <f t="shared" si="161"/>
        <v>37.338210000000004</v>
      </c>
      <c r="G1358" s="2">
        <f t="shared" si="163"/>
        <v>34.358552000000024</v>
      </c>
      <c r="H1358" s="2">
        <f t="shared" si="167"/>
        <v>31.988100000000014</v>
      </c>
      <c r="I1358" s="2">
        <f t="array" ref="I1358">SUMPRODUCT(B1342:B1361, (ROW(B1342:B1361)-ROW(B1342)+1)) / (20*21/2)</f>
        <v>37.854839523809524</v>
      </c>
      <c r="J1358" s="2">
        <f t="shared" si="162"/>
        <v>37.013240630889015</v>
      </c>
      <c r="K1358" s="2">
        <f t="shared" si="164"/>
        <v>35.209843499908438</v>
      </c>
    </row>
    <row r="1359" spans="1:11" ht="13.5" x14ac:dyDescent="0.25">
      <c r="A1359" s="3">
        <f>TITRES_STAT!B1362</f>
        <v>43991</v>
      </c>
      <c r="B1359" s="6">
        <f>TITRES_STAT!D1362</f>
        <v>38.123699999999999</v>
      </c>
      <c r="C1359" s="2">
        <f t="shared" si="165"/>
        <v>0</v>
      </c>
      <c r="D1359" s="2">
        <f t="shared" si="166"/>
        <v>38.123699999999999</v>
      </c>
      <c r="E1359" s="2">
        <f t="shared" si="168"/>
        <v>37.901619999999994</v>
      </c>
      <c r="F1359" s="2">
        <f t="shared" si="161"/>
        <v>37.493740000000003</v>
      </c>
      <c r="G1359" s="2">
        <f t="shared" si="163"/>
        <v>34.466176000000026</v>
      </c>
      <c r="H1359" s="2">
        <f t="shared" si="167"/>
        <v>32.000343000000015</v>
      </c>
      <c r="I1359" s="2">
        <f t="array" ref="I1359">SUMPRODUCT(B1343:B1362, (ROW(B1343:B1362)-ROW(B1343)+1)) / (20*21/2)</f>
        <v>37.900226666666669</v>
      </c>
      <c r="J1359" s="2">
        <f t="shared" si="162"/>
        <v>37.118998666042444</v>
      </c>
      <c r="K1359" s="2">
        <f t="shared" si="164"/>
        <v>35.324112382264971</v>
      </c>
    </row>
    <row r="1360" spans="1:11" ht="13.5" x14ac:dyDescent="0.25">
      <c r="A1360" s="3">
        <f>TITRES_STAT!B1363</f>
        <v>43992</v>
      </c>
      <c r="B1360" s="6">
        <f>TITRES_STAT!D1363</f>
        <v>38.123699999999999</v>
      </c>
      <c r="C1360" s="2">
        <f t="shared" si="165"/>
        <v>0</v>
      </c>
      <c r="D1360" s="2">
        <f t="shared" si="166"/>
        <v>38.123699999999999</v>
      </c>
      <c r="E1360" s="2">
        <f t="shared" si="168"/>
        <v>38.012659999999997</v>
      </c>
      <c r="F1360" s="2">
        <f t="shared" si="161"/>
        <v>37.59695</v>
      </c>
      <c r="G1360" s="2">
        <f t="shared" si="163"/>
        <v>34.573800000000027</v>
      </c>
      <c r="H1360" s="2">
        <f t="shared" si="167"/>
        <v>32.017924500000007</v>
      </c>
      <c r="I1360" s="2">
        <f t="array" ref="I1360">SUMPRODUCT(B1344:B1363, (ROW(B1344:B1363)-ROW(B1344)+1)) / (20*21/2)</f>
        <v>38.104205714285712</v>
      </c>
      <c r="J1360" s="2">
        <f t="shared" si="162"/>
        <v>37.214684507371736</v>
      </c>
      <c r="K1360" s="2">
        <f t="shared" si="164"/>
        <v>35.433900131980074</v>
      </c>
    </row>
    <row r="1361" spans="1:11" ht="13.5" x14ac:dyDescent="0.25">
      <c r="A1361" s="3">
        <f>TITRES_STAT!B1364</f>
        <v>43993</v>
      </c>
      <c r="B1361" s="6">
        <f>TITRES_STAT!D1364</f>
        <v>38.123699999999999</v>
      </c>
      <c r="C1361" s="2">
        <f t="shared" si="165"/>
        <v>0</v>
      </c>
      <c r="D1361" s="2">
        <f t="shared" si="166"/>
        <v>38.123699999999999</v>
      </c>
      <c r="E1361" s="2">
        <f t="shared" si="168"/>
        <v>38.123699999999992</v>
      </c>
      <c r="F1361" s="2">
        <f t="shared" si="161"/>
        <v>37.647134999999999</v>
      </c>
      <c r="G1361" s="2">
        <f t="shared" si="163"/>
        <v>34.681424000000028</v>
      </c>
      <c r="H1361" s="2">
        <f t="shared" si="167"/>
        <v>32.043264500000006</v>
      </c>
      <c r="I1361" s="2">
        <f t="array" ref="I1361">SUMPRODUCT(B1345:B1364, (ROW(B1345:B1364)-ROW(B1345)+1)) / (20*21/2)</f>
        <v>38.39895095238095</v>
      </c>
      <c r="J1361" s="2">
        <f t="shared" si="162"/>
        <v>37.301257411431571</v>
      </c>
      <c r="K1361" s="2">
        <f t="shared" si="164"/>
        <v>35.539382479745562</v>
      </c>
    </row>
    <row r="1362" spans="1:11" ht="13.5" x14ac:dyDescent="0.25">
      <c r="A1362" s="3">
        <f>TITRES_STAT!B1365</f>
        <v>43994</v>
      </c>
      <c r="B1362" s="6">
        <f>TITRES_STAT!D1365</f>
        <v>38.123699999999999</v>
      </c>
      <c r="C1362" s="2">
        <f t="shared" si="165"/>
        <v>0</v>
      </c>
      <c r="D1362" s="2">
        <f t="shared" si="166"/>
        <v>38.123699999999999</v>
      </c>
      <c r="E1362" s="2">
        <f t="shared" si="168"/>
        <v>38.123699999999992</v>
      </c>
      <c r="F1362" s="2">
        <f t="shared" si="161"/>
        <v>37.697319999999998</v>
      </c>
      <c r="G1362" s="2">
        <f t="shared" si="163"/>
        <v>34.78904800000003</v>
      </c>
      <c r="H1362" s="2">
        <f t="shared" si="167"/>
        <v>32.076006999999997</v>
      </c>
      <c r="I1362" s="2">
        <f t="array" ref="I1362">SUMPRODUCT(B1346:B1365, (ROW(B1346:B1365)-ROW(B1346)+1)) / (20*21/2)</f>
        <v>38.855754761904763</v>
      </c>
      <c r="J1362" s="2">
        <f t="shared" si="162"/>
        <v>37.379585277009518</v>
      </c>
      <c r="K1362" s="2">
        <f t="shared" si="164"/>
        <v>35.640728264853578</v>
      </c>
    </row>
    <row r="1363" spans="1:11" ht="13.5" x14ac:dyDescent="0.25">
      <c r="A1363" s="3">
        <f>TITRES_STAT!B1366</f>
        <v>43997</v>
      </c>
      <c r="B1363" s="6">
        <f>TITRES_STAT!D1366</f>
        <v>39.839100000000002</v>
      </c>
      <c r="C1363" s="2">
        <f t="shared" si="165"/>
        <v>1.7154000000000025</v>
      </c>
      <c r="D1363" s="2">
        <f t="shared" si="166"/>
        <v>38.46678</v>
      </c>
      <c r="E1363" s="2">
        <f t="shared" si="168"/>
        <v>38.295239999999993</v>
      </c>
      <c r="F1363" s="2">
        <f t="shared" si="161"/>
        <v>37.833275</v>
      </c>
      <c r="G1363" s="2">
        <f t="shared" si="163"/>
        <v>34.930980000000027</v>
      </c>
      <c r="H1363" s="2">
        <f t="shared" si="167"/>
        <v>32.124408999999993</v>
      </c>
      <c r="I1363" s="2">
        <f t="array" ref="I1363">SUMPRODUCT(B1347:B1366, (ROW(B1347:B1366)-ROW(B1347)+1)) / (20*21/2)</f>
        <v>39.347871904761902</v>
      </c>
      <c r="J1363" s="2">
        <f t="shared" si="162"/>
        <v>37.613824774437177</v>
      </c>
      <c r="K1363" s="2">
        <f t="shared" si="164"/>
        <v>35.805370293682856</v>
      </c>
    </row>
    <row r="1364" spans="1:11" ht="13.5" x14ac:dyDescent="0.25">
      <c r="A1364" s="3">
        <f>TITRES_STAT!B1367</f>
        <v>43998</v>
      </c>
      <c r="B1364" s="6">
        <f>TITRES_STAT!D1367</f>
        <v>40.928100000000001</v>
      </c>
      <c r="C1364" s="2">
        <f t="shared" si="165"/>
        <v>1.0889999999999986</v>
      </c>
      <c r="D1364" s="2">
        <f t="shared" si="166"/>
        <v>39.027659999999997</v>
      </c>
      <c r="E1364" s="2">
        <f t="shared" si="168"/>
        <v>38.575679999999991</v>
      </c>
      <c r="F1364" s="2">
        <f t="shared" ref="F1364:F1427" si="169">AVERAGE(B1345:B1364)</f>
        <v>37.968159999999997</v>
      </c>
      <c r="G1364" s="2">
        <f t="shared" si="163"/>
        <v>35.114338000000032</v>
      </c>
      <c r="H1364" s="2">
        <f t="shared" si="167"/>
        <v>32.181245499999996</v>
      </c>
      <c r="I1364" s="2">
        <f t="array" ref="I1364">SUMPRODUCT(B1348:B1367, (ROW(B1348:B1367)-ROW(B1348)+1)) / (20*21/2)</f>
        <v>39.877612857142857</v>
      </c>
      <c r="J1364" s="2">
        <f t="shared" si="162"/>
        <v>37.929470034014592</v>
      </c>
      <c r="K1364" s="2">
        <f t="shared" si="164"/>
        <v>36.006261654714905</v>
      </c>
    </row>
    <row r="1365" spans="1:11" ht="13.5" x14ac:dyDescent="0.25">
      <c r="A1365" s="3">
        <f>TITRES_STAT!B1368</f>
        <v>43999</v>
      </c>
      <c r="B1365" s="6">
        <f>TITRES_STAT!D1368</f>
        <v>42.764600000000002</v>
      </c>
      <c r="C1365" s="2">
        <f t="shared" si="165"/>
        <v>1.8365000000000009</v>
      </c>
      <c r="D1365" s="2">
        <f t="shared" si="166"/>
        <v>39.955840000000002</v>
      </c>
      <c r="E1365" s="2">
        <f t="shared" si="168"/>
        <v>39.03976999999999</v>
      </c>
      <c r="F1365" s="2">
        <f t="shared" si="169"/>
        <v>38.252169999999992</v>
      </c>
      <c r="G1365" s="2">
        <f t="shared" si="163"/>
        <v>35.334426000000029</v>
      </c>
      <c r="H1365" s="2">
        <f t="shared" si="167"/>
        <v>32.247264499999993</v>
      </c>
      <c r="I1365" s="2">
        <f t="array" ref="I1365">SUMPRODUCT(B1349:B1368, (ROW(B1349:B1368)-ROW(B1349)+1)) / (20*21/2)</f>
        <v>40.37345904761905</v>
      </c>
      <c r="J1365" s="2">
        <f t="shared" ref="J1365:J1428" si="170">$J$4*B1365+J1364*(1-$J$4)</f>
        <v>38.389958602203677</v>
      </c>
      <c r="K1365" s="2">
        <f t="shared" si="164"/>
        <v>36.271294531000592</v>
      </c>
    </row>
    <row r="1366" spans="1:11" ht="13.5" x14ac:dyDescent="0.25">
      <c r="A1366" s="3">
        <f>TITRES_STAT!B1369</f>
        <v>44000</v>
      </c>
      <c r="B1366" s="6">
        <f>TITRES_STAT!D1369</f>
        <v>43.419400000000003</v>
      </c>
      <c r="C1366" s="2">
        <f t="shared" si="165"/>
        <v>0.6548000000000016</v>
      </c>
      <c r="D1366" s="2">
        <f t="shared" si="166"/>
        <v>41.014980000000001</v>
      </c>
      <c r="E1366" s="2">
        <f t="shared" si="168"/>
        <v>39.56933999999999</v>
      </c>
      <c r="F1366" s="2">
        <f t="shared" si="169"/>
        <v>38.568919999999991</v>
      </c>
      <c r="G1366" s="2">
        <f t="shared" si="163"/>
        <v>35.56761000000003</v>
      </c>
      <c r="H1366" s="2">
        <f t="shared" si="167"/>
        <v>32.316557499999988</v>
      </c>
      <c r="I1366" s="2">
        <f t="array" ref="I1366">SUMPRODUCT(B1350:B1369, (ROW(B1350:B1369)-ROW(B1350)+1)) / (20*21/2)</f>
        <v>40.96149619047619</v>
      </c>
      <c r="J1366" s="2">
        <f t="shared" si="170"/>
        <v>38.86895302104142</v>
      </c>
      <c r="K1366" s="2">
        <f t="shared" si="164"/>
        <v>36.551612392529982</v>
      </c>
    </row>
    <row r="1367" spans="1:11" ht="13.5" x14ac:dyDescent="0.25">
      <c r="A1367" s="3">
        <f>TITRES_STAT!B1370</f>
        <v>44001</v>
      </c>
      <c r="B1367" s="6">
        <f>TITRES_STAT!D1370</f>
        <v>44.1312</v>
      </c>
      <c r="C1367" s="2">
        <f t="shared" si="165"/>
        <v>0.71179999999999666</v>
      </c>
      <c r="D1367" s="2">
        <f t="shared" si="166"/>
        <v>42.216480000000004</v>
      </c>
      <c r="E1367" s="2">
        <f t="shared" si="168"/>
        <v>40.170090000000002</v>
      </c>
      <c r="F1367" s="2">
        <f t="shared" si="169"/>
        <v>38.924814999999995</v>
      </c>
      <c r="G1367" s="2">
        <f t="shared" si="163"/>
        <v>35.815030000000021</v>
      </c>
      <c r="H1367" s="2">
        <f t="shared" si="167"/>
        <v>32.389409499999985</v>
      </c>
      <c r="I1367" s="2">
        <f t="array" ref="I1367">SUMPRODUCT(B1351:B1370, (ROW(B1351:B1370)-ROW(B1351)+1)) / (20*21/2)</f>
        <v>41.638820000000003</v>
      </c>
      <c r="J1367" s="2">
        <f t="shared" si="170"/>
        <v>39.370119399989861</v>
      </c>
      <c r="K1367" s="2">
        <f t="shared" si="164"/>
        <v>36.848851122234692</v>
      </c>
    </row>
    <row r="1368" spans="1:11" ht="13.5" x14ac:dyDescent="0.25">
      <c r="A1368" s="3">
        <f>TITRES_STAT!B1371</f>
        <v>44004</v>
      </c>
      <c r="B1368" s="6">
        <f>TITRES_STAT!D1371</f>
        <v>44.1312</v>
      </c>
      <c r="C1368" s="2">
        <f t="shared" si="165"/>
        <v>0</v>
      </c>
      <c r="D1368" s="2">
        <f t="shared" si="166"/>
        <v>43.0749</v>
      </c>
      <c r="E1368" s="2">
        <f t="shared" si="168"/>
        <v>40.77084</v>
      </c>
      <c r="F1368" s="2">
        <f t="shared" si="169"/>
        <v>39.280709999999999</v>
      </c>
      <c r="G1368" s="2">
        <f t="shared" si="163"/>
        <v>36.062450000000027</v>
      </c>
      <c r="H1368" s="2">
        <f t="shared" si="167"/>
        <v>32.460197499999978</v>
      </c>
      <c r="I1368" s="2">
        <f t="array" ref="I1368">SUMPRODUCT(B1352:B1371, (ROW(B1352:B1371)-ROW(B1352)+1)) / (20*21/2)</f>
        <v>42.269470476190484</v>
      </c>
      <c r="J1368" s="2">
        <f t="shared" si="170"/>
        <v>39.823555647609879</v>
      </c>
      <c r="K1368" s="2">
        <f t="shared" si="164"/>
        <v>37.134433431166663</v>
      </c>
    </row>
    <row r="1369" spans="1:11" ht="13.5" x14ac:dyDescent="0.25">
      <c r="A1369" s="3">
        <f>TITRES_STAT!B1372</f>
        <v>44005</v>
      </c>
      <c r="B1369" s="6">
        <f>TITRES_STAT!D1372</f>
        <v>45.455100000000002</v>
      </c>
      <c r="C1369" s="2">
        <f t="shared" si="165"/>
        <v>1.3239000000000019</v>
      </c>
      <c r="D1369" s="2">
        <f t="shared" si="166"/>
        <v>43.9803</v>
      </c>
      <c r="E1369" s="2">
        <f t="shared" si="168"/>
        <v>41.503979999999999</v>
      </c>
      <c r="F1369" s="2">
        <f t="shared" si="169"/>
        <v>39.702799999999996</v>
      </c>
      <c r="G1369" s="2">
        <f t="shared" si="163"/>
        <v>36.336348000000022</v>
      </c>
      <c r="H1369" s="2">
        <f t="shared" si="167"/>
        <v>32.537604999999978</v>
      </c>
      <c r="I1369" s="2">
        <f t="array" ref="I1369">SUMPRODUCT(B1353:B1372, (ROW(B1353:B1372)-ROW(B1353)+1)) / (20*21/2)</f>
        <v>42.853447619047621</v>
      </c>
      <c r="J1369" s="2">
        <f t="shared" si="170"/>
        <v>40.359893204980366</v>
      </c>
      <c r="K1369" s="2">
        <f t="shared" si="164"/>
        <v>37.46073408092483</v>
      </c>
    </row>
    <row r="1370" spans="1:11" ht="13.5" x14ac:dyDescent="0.25">
      <c r="A1370" s="3">
        <f>TITRES_STAT!B1373</f>
        <v>44006</v>
      </c>
      <c r="B1370" s="6">
        <f>TITRES_STAT!D1373</f>
        <v>46.814700000000002</v>
      </c>
      <c r="C1370" s="2">
        <f t="shared" si="165"/>
        <v>1.3596000000000004</v>
      </c>
      <c r="D1370" s="2">
        <f t="shared" si="166"/>
        <v>44.790320000000008</v>
      </c>
      <c r="E1370" s="2">
        <f t="shared" si="168"/>
        <v>42.373080000000002</v>
      </c>
      <c r="F1370" s="2">
        <f t="shared" si="169"/>
        <v>40.192869999999999</v>
      </c>
      <c r="G1370" s="2">
        <f t="shared" si="163"/>
        <v>36.637438000000017</v>
      </c>
      <c r="H1370" s="2">
        <f t="shared" si="167"/>
        <v>32.621810499999981</v>
      </c>
      <c r="I1370" s="2">
        <f t="array" ref="I1370">SUMPRODUCT(B1354:B1373, (ROW(B1354:B1373)-ROW(B1354)+1)) / (20*21/2)</f>
        <v>43.396039047619055</v>
      </c>
      <c r="J1370" s="2">
        <f t="shared" si="170"/>
        <v>40.974636709267955</v>
      </c>
      <c r="K1370" s="2">
        <f t="shared" si="164"/>
        <v>37.827556273829742</v>
      </c>
    </row>
    <row r="1371" spans="1:11" ht="13.5" x14ac:dyDescent="0.25">
      <c r="A1371" s="3">
        <f>TITRES_STAT!B1374</f>
        <v>44007</v>
      </c>
      <c r="B1371" s="6">
        <f>TITRES_STAT!D1374</f>
        <v>46.814700000000002</v>
      </c>
      <c r="C1371" s="2">
        <f t="shared" si="165"/>
        <v>0</v>
      </c>
      <c r="D1371" s="2">
        <f t="shared" si="166"/>
        <v>45.469380000000001</v>
      </c>
      <c r="E1371" s="2">
        <f t="shared" si="168"/>
        <v>43.242180000000005</v>
      </c>
      <c r="F1371" s="2">
        <f t="shared" si="169"/>
        <v>40.682939999999995</v>
      </c>
      <c r="G1371" s="2">
        <f t="shared" si="163"/>
        <v>36.938528000000012</v>
      </c>
      <c r="H1371" s="2">
        <f t="shared" si="167"/>
        <v>32.70601599999997</v>
      </c>
      <c r="I1371" s="2">
        <f t="array" ref="I1371">SUMPRODUCT(B1355:B1374, (ROW(B1355:B1374)-ROW(B1355)+1)) / (20*21/2)</f>
        <v>43.897244761904766</v>
      </c>
      <c r="J1371" s="2">
        <f t="shared" si="170"/>
        <v>41.530833213147197</v>
      </c>
      <c r="K1371" s="2">
        <f t="shared" si="164"/>
        <v>38.179993282699165</v>
      </c>
    </row>
    <row r="1372" spans="1:11" ht="13.5" x14ac:dyDescent="0.25">
      <c r="A1372" s="3">
        <f>TITRES_STAT!B1375</f>
        <v>44008</v>
      </c>
      <c r="B1372" s="6">
        <f>TITRES_STAT!D1375</f>
        <v>46.814700000000002</v>
      </c>
      <c r="C1372" s="2">
        <f t="shared" si="165"/>
        <v>0</v>
      </c>
      <c r="D1372" s="2">
        <f t="shared" si="166"/>
        <v>46.006080000000011</v>
      </c>
      <c r="E1372" s="2">
        <f t="shared" si="168"/>
        <v>44.111280000000008</v>
      </c>
      <c r="F1372" s="2">
        <f t="shared" si="169"/>
        <v>41.117489999999997</v>
      </c>
      <c r="G1372" s="2">
        <f t="shared" si="163"/>
        <v>37.239618000000007</v>
      </c>
      <c r="H1372" s="2">
        <f t="shared" si="167"/>
        <v>32.790221499999973</v>
      </c>
      <c r="I1372" s="2">
        <f t="array" ref="I1372">SUMPRODUCT(B1356:B1375, (ROW(B1356:B1375)-ROW(B1356)+1)) / (20*21/2)</f>
        <v>44.357064761904766</v>
      </c>
      <c r="J1372" s="2">
        <f t="shared" si="170"/>
        <v>42.034058621418893</v>
      </c>
      <c r="K1372" s="2">
        <f t="shared" si="164"/>
        <v>38.518609232397239</v>
      </c>
    </row>
    <row r="1373" spans="1:11" ht="13.5" x14ac:dyDescent="0.25">
      <c r="A1373" s="3">
        <f>TITRES_STAT!B1376</f>
        <v>44011</v>
      </c>
      <c r="B1373" s="6">
        <f>TITRES_STAT!D1376</f>
        <v>46.814700000000002</v>
      </c>
      <c r="C1373" s="2">
        <f t="shared" si="165"/>
        <v>0</v>
      </c>
      <c r="D1373" s="2">
        <f t="shared" si="166"/>
        <v>46.542780000000008</v>
      </c>
      <c r="E1373" s="2">
        <f t="shared" si="168"/>
        <v>44.808840000000011</v>
      </c>
      <c r="F1373" s="2">
        <f t="shared" si="169"/>
        <v>41.552039999999998</v>
      </c>
      <c r="G1373" s="2">
        <f t="shared" si="163"/>
        <v>37.540708000000002</v>
      </c>
      <c r="H1373" s="2">
        <f t="shared" si="167"/>
        <v>32.874426999999969</v>
      </c>
      <c r="I1373" s="2">
        <f t="array" ref="I1373">SUMPRODUCT(B1357:B1376, (ROW(B1357:B1376)-ROW(B1357)+1)) / (20*21/2)</f>
        <v>44.77549904761905</v>
      </c>
      <c r="J1373" s="2">
        <f t="shared" si="170"/>
        <v>42.489357800331383</v>
      </c>
      <c r="K1373" s="2">
        <f t="shared" si="164"/>
        <v>38.843946125244408</v>
      </c>
    </row>
    <row r="1374" spans="1:11" ht="13.5" x14ac:dyDescent="0.25">
      <c r="A1374" s="3">
        <f>TITRES_STAT!B1377</f>
        <v>44012</v>
      </c>
      <c r="B1374" s="6">
        <f>TITRES_STAT!D1377</f>
        <v>46.814700000000002</v>
      </c>
      <c r="C1374" s="2">
        <f t="shared" si="165"/>
        <v>0</v>
      </c>
      <c r="D1374" s="2">
        <f t="shared" si="166"/>
        <v>46.814700000000002</v>
      </c>
      <c r="E1374" s="2">
        <f t="shared" si="168"/>
        <v>45.397500000000008</v>
      </c>
      <c r="F1374" s="2">
        <f t="shared" si="169"/>
        <v>41.98659</v>
      </c>
      <c r="G1374" s="2">
        <f t="shared" si="163"/>
        <v>37.841797999999997</v>
      </c>
      <c r="H1374" s="2">
        <f t="shared" si="167"/>
        <v>32.958632499999965</v>
      </c>
      <c r="I1374" s="2">
        <f t="array" ref="I1374">SUMPRODUCT(B1358:B1377, (ROW(B1358:B1377)-ROW(B1358)+1)) / (20*21/2)</f>
        <v>45.152547619047624</v>
      </c>
      <c r="J1374" s="2">
        <f t="shared" si="170"/>
        <v>42.901295152680781</v>
      </c>
      <c r="K1374" s="2">
        <f t="shared" si="164"/>
        <v>39.156524708568156</v>
      </c>
    </row>
    <row r="1375" spans="1:11" ht="13.5" x14ac:dyDescent="0.25">
      <c r="A1375" s="3">
        <f>TITRES_STAT!B1378</f>
        <v>44013</v>
      </c>
      <c r="B1375" s="6">
        <f>TITRES_STAT!D1378</f>
        <v>46.814700000000002</v>
      </c>
      <c r="C1375" s="2">
        <f t="shared" si="165"/>
        <v>0</v>
      </c>
      <c r="D1375" s="2">
        <f t="shared" si="166"/>
        <v>46.814700000000002</v>
      </c>
      <c r="E1375" s="2">
        <f t="shared" si="168"/>
        <v>45.802510000000012</v>
      </c>
      <c r="F1375" s="2">
        <f t="shared" si="169"/>
        <v>42.421139999999994</v>
      </c>
      <c r="G1375" s="2">
        <f t="shared" si="163"/>
        <v>38.142887999999999</v>
      </c>
      <c r="H1375" s="2">
        <f t="shared" si="167"/>
        <v>33.042837999999961</v>
      </c>
      <c r="I1375" s="2">
        <f t="array" ref="I1375">SUMPRODUCT(B1359:B1378, (ROW(B1359:B1378)-ROW(B1359)+1)) / (20*21/2)</f>
        <v>45.488210476190481</v>
      </c>
      <c r="J1375" s="2">
        <f t="shared" si="170"/>
        <v>43.274000376234994</v>
      </c>
      <c r="K1375" s="2">
        <f t="shared" si="164"/>
        <v>39.456845308232154</v>
      </c>
    </row>
    <row r="1376" spans="1:11" ht="13.5" x14ac:dyDescent="0.25">
      <c r="A1376" s="3">
        <f>TITRES_STAT!B1379</f>
        <v>44014</v>
      </c>
      <c r="B1376" s="6">
        <f>TITRES_STAT!D1379</f>
        <v>46.814700000000002</v>
      </c>
      <c r="C1376" s="2">
        <f t="shared" si="165"/>
        <v>0</v>
      </c>
      <c r="D1376" s="2">
        <f t="shared" si="166"/>
        <v>46.814700000000002</v>
      </c>
      <c r="E1376" s="2">
        <f t="shared" si="168"/>
        <v>46.142040000000009</v>
      </c>
      <c r="F1376" s="2">
        <f t="shared" si="169"/>
        <v>42.855689999999996</v>
      </c>
      <c r="G1376" s="2">
        <f t="shared" si="163"/>
        <v>38.443977999999994</v>
      </c>
      <c r="H1376" s="2">
        <f t="shared" si="167"/>
        <v>33.127043499999957</v>
      </c>
      <c r="I1376" s="2">
        <f t="array" ref="I1376">SUMPRODUCT(B1360:B1379, (ROW(B1360:B1379)-ROW(B1360)+1)) / (20*21/2)</f>
        <v>45.782487619047622</v>
      </c>
      <c r="J1376" s="2">
        <f t="shared" si="170"/>
        <v>43.611209864212618</v>
      </c>
      <c r="K1376" s="2">
        <f t="shared" si="164"/>
        <v>39.745388629477951</v>
      </c>
    </row>
    <row r="1377" spans="1:11" ht="13.5" x14ac:dyDescent="0.25">
      <c r="A1377" s="3">
        <f>TITRES_STAT!B1380</f>
        <v>44015</v>
      </c>
      <c r="B1377" s="6">
        <f>TITRES_STAT!D1380</f>
        <v>46.814700000000002</v>
      </c>
      <c r="C1377" s="2">
        <f t="shared" si="165"/>
        <v>0</v>
      </c>
      <c r="D1377" s="2">
        <f t="shared" si="166"/>
        <v>46.814700000000002</v>
      </c>
      <c r="E1377" s="2">
        <f t="shared" si="168"/>
        <v>46.410390000000014</v>
      </c>
      <c r="F1377" s="2">
        <f t="shared" si="169"/>
        <v>43.290240000000004</v>
      </c>
      <c r="G1377" s="2">
        <f t="shared" si="163"/>
        <v>38.745067999999989</v>
      </c>
      <c r="H1377" s="2">
        <f t="shared" si="167"/>
        <v>33.21124899999996</v>
      </c>
      <c r="I1377" s="2">
        <f t="array" ref="I1377">SUMPRODUCT(B1361:B1380, (ROW(B1361:B1380)-ROW(B1361)+1)) / (20*21/2)</f>
        <v>46.035379047619053</v>
      </c>
      <c r="J1377" s="2">
        <f t="shared" si="170"/>
        <v>43.916304162859035</v>
      </c>
      <c r="K1377" s="2">
        <f t="shared" si="164"/>
        <v>40.022616526361169</v>
      </c>
    </row>
    <row r="1378" spans="1:11" ht="13.5" x14ac:dyDescent="0.25">
      <c r="A1378" s="3">
        <f>TITRES_STAT!B1381</f>
        <v>44018</v>
      </c>
      <c r="B1378" s="6">
        <f>TITRES_STAT!D1381</f>
        <v>46.814700000000002</v>
      </c>
      <c r="C1378" s="2">
        <f t="shared" si="165"/>
        <v>0</v>
      </c>
      <c r="D1378" s="2">
        <f t="shared" si="166"/>
        <v>46.814700000000002</v>
      </c>
      <c r="E1378" s="2">
        <f t="shared" si="168"/>
        <v>46.678740000000012</v>
      </c>
      <c r="F1378" s="2">
        <f t="shared" si="169"/>
        <v>43.724790000000006</v>
      </c>
      <c r="G1378" s="2">
        <f t="shared" si="163"/>
        <v>39.046157999999984</v>
      </c>
      <c r="H1378" s="2">
        <f t="shared" si="167"/>
        <v>33.295454499999956</v>
      </c>
      <c r="I1378" s="2">
        <f t="array" ref="I1378">SUMPRODUCT(B1362:B1381, (ROW(B1362:B1381)-ROW(B1362)+1)) / (20*21/2)</f>
        <v>46.246884761904766</v>
      </c>
      <c r="J1378" s="2">
        <f t="shared" si="170"/>
        <v>44.192341861634368</v>
      </c>
      <c r="K1378" s="2">
        <f t="shared" si="164"/>
        <v>40.288972741013673</v>
      </c>
    </row>
    <row r="1379" spans="1:11" ht="13.5" x14ac:dyDescent="0.25">
      <c r="A1379" s="3">
        <f>TITRES_STAT!B1382</f>
        <v>44019</v>
      </c>
      <c r="B1379" s="6">
        <f>TITRES_STAT!D1382</f>
        <v>46.814700000000002</v>
      </c>
      <c r="C1379" s="2">
        <f t="shared" si="165"/>
        <v>0</v>
      </c>
      <c r="D1379" s="2">
        <f t="shared" si="166"/>
        <v>46.814700000000002</v>
      </c>
      <c r="E1379" s="2">
        <f t="shared" si="168"/>
        <v>46.814700000000009</v>
      </c>
      <c r="F1379" s="2">
        <f t="shared" si="169"/>
        <v>44.15934</v>
      </c>
      <c r="G1379" s="2">
        <f t="shared" si="163"/>
        <v>39.347247999999979</v>
      </c>
      <c r="H1379" s="2">
        <f t="shared" si="167"/>
        <v>33.379659999999951</v>
      </c>
      <c r="I1379" s="2">
        <f t="array" ref="I1379">SUMPRODUCT(B1363:B1382, (ROW(B1363:B1382)-ROW(B1363)+1)) / (20*21/2)</f>
        <v>46.417004761904771</v>
      </c>
      <c r="J1379" s="2">
        <f t="shared" si="170"/>
        <v>44.442090255764434</v>
      </c>
      <c r="K1379" s="2">
        <f t="shared" si="164"/>
        <v>40.544883613915097</v>
      </c>
    </row>
    <row r="1380" spans="1:11" ht="13.5" x14ac:dyDescent="0.25">
      <c r="A1380" s="3">
        <f>TITRES_STAT!B1383</f>
        <v>44020</v>
      </c>
      <c r="B1380" s="6">
        <f>TITRES_STAT!D1383</f>
        <v>46.814700000000002</v>
      </c>
      <c r="C1380" s="2">
        <f t="shared" si="165"/>
        <v>0</v>
      </c>
      <c r="D1380" s="2">
        <f t="shared" si="166"/>
        <v>46.814700000000002</v>
      </c>
      <c r="E1380" s="2">
        <f t="shared" si="168"/>
        <v>46.814700000000009</v>
      </c>
      <c r="F1380" s="2">
        <f t="shared" si="169"/>
        <v>44.593890000000002</v>
      </c>
      <c r="G1380" s="2">
        <f t="shared" si="163"/>
        <v>39.648337999999974</v>
      </c>
      <c r="H1380" s="2">
        <f t="shared" si="167"/>
        <v>33.463865499999947</v>
      </c>
      <c r="I1380" s="2">
        <f t="array" ref="I1380">SUMPRODUCT(B1364:B1383, (ROW(B1364:B1383)-ROW(B1364)+1)) / (20*21/2)</f>
        <v>46.545739047619058</v>
      </c>
      <c r="J1380" s="2">
        <f t="shared" si="170"/>
        <v>44.668053088548774</v>
      </c>
      <c r="K1380" s="2">
        <f t="shared" si="164"/>
        <v>40.790758766310589</v>
      </c>
    </row>
    <row r="1381" spans="1:11" ht="13.5" x14ac:dyDescent="0.25">
      <c r="A1381" s="3">
        <f>TITRES_STAT!B1384</f>
        <v>44021</v>
      </c>
      <c r="B1381" s="6">
        <f>TITRES_STAT!D1384</f>
        <v>46.814700000000002</v>
      </c>
      <c r="C1381" s="2">
        <f t="shared" si="165"/>
        <v>0</v>
      </c>
      <c r="D1381" s="2">
        <f t="shared" si="166"/>
        <v>46.814700000000002</v>
      </c>
      <c r="E1381" s="2">
        <f t="shared" si="168"/>
        <v>46.814700000000009</v>
      </c>
      <c r="F1381" s="2">
        <f t="shared" si="169"/>
        <v>45.02844000000001</v>
      </c>
      <c r="G1381" s="2">
        <f t="shared" si="163"/>
        <v>39.949427999999976</v>
      </c>
      <c r="H1381" s="2">
        <f t="shared" si="167"/>
        <v>33.548070999999943</v>
      </c>
      <c r="I1381" s="2">
        <f t="array" ref="I1381">SUMPRODUCT(B1365:B1384, (ROW(B1365:B1384)-ROW(B1365)+1)) / (20*21/2)</f>
        <v>46.641256190476192</v>
      </c>
      <c r="J1381" s="2">
        <f t="shared" si="170"/>
        <v>44.872495651544135</v>
      </c>
      <c r="K1381" s="2">
        <f t="shared" si="164"/>
        <v>41.026991755867037</v>
      </c>
    </row>
    <row r="1382" spans="1:11" ht="13.5" x14ac:dyDescent="0.25">
      <c r="A1382" s="3">
        <f>TITRES_STAT!B1385</f>
        <v>44022</v>
      </c>
      <c r="B1382" s="6">
        <f>TITRES_STAT!D1385</f>
        <v>46.814700000000002</v>
      </c>
      <c r="C1382" s="2">
        <f t="shared" si="165"/>
        <v>0</v>
      </c>
      <c r="D1382" s="2">
        <f t="shared" si="166"/>
        <v>46.814700000000002</v>
      </c>
      <c r="E1382" s="2">
        <f t="shared" si="168"/>
        <v>46.814700000000009</v>
      </c>
      <c r="F1382" s="2">
        <f t="shared" si="169"/>
        <v>45.462990000000005</v>
      </c>
      <c r="G1382" s="2">
        <f t="shared" si="163"/>
        <v>40.250517999999971</v>
      </c>
      <c r="H1382" s="2">
        <f t="shared" si="167"/>
        <v>33.632276499999946</v>
      </c>
      <c r="I1382" s="2">
        <f t="array" ref="I1382">SUMPRODUCT(B1366:B1385, (ROW(B1366:B1385)-ROW(B1366)+1)) / (20*21/2)</f>
        <v>46.708741904761908</v>
      </c>
      <c r="J1382" s="2">
        <f t="shared" si="170"/>
        <v>45.057467494254219</v>
      </c>
      <c r="K1382" s="2">
        <f t="shared" si="164"/>
        <v>41.253960706617349</v>
      </c>
    </row>
    <row r="1383" spans="1:11" ht="13.5" x14ac:dyDescent="0.25">
      <c r="A1383" s="3">
        <f>TITRES_STAT!B1386</f>
        <v>44025</v>
      </c>
      <c r="B1383" s="6">
        <f>TITRES_STAT!D1386</f>
        <v>46.814700000000002</v>
      </c>
      <c r="C1383" s="2">
        <f t="shared" si="165"/>
        <v>0</v>
      </c>
      <c r="D1383" s="2">
        <f t="shared" si="166"/>
        <v>46.814700000000002</v>
      </c>
      <c r="E1383" s="2">
        <f t="shared" si="168"/>
        <v>46.814700000000009</v>
      </c>
      <c r="F1383" s="2">
        <f t="shared" si="169"/>
        <v>45.81177000000001</v>
      </c>
      <c r="G1383" s="2">
        <f t="shared" si="163"/>
        <v>40.532673999999972</v>
      </c>
      <c r="H1383" s="2">
        <f t="shared" si="167"/>
        <v>33.716481999999942</v>
      </c>
      <c r="I1383" s="2">
        <f t="array" ref="I1383">SUMPRODUCT(B1367:B1386, (ROW(B1367:B1386)-ROW(B1367)+1)) / (20*21/2)</f>
        <v>46.75694142857143</v>
      </c>
      <c r="J1383" s="2">
        <f t="shared" si="170"/>
        <v>45.224822970991916</v>
      </c>
      <c r="K1383" s="2">
        <f t="shared" si="164"/>
        <v>41.472028914200983</v>
      </c>
    </row>
    <row r="1384" spans="1:11" ht="13.5" x14ac:dyDescent="0.25">
      <c r="A1384" s="3">
        <f>TITRES_STAT!B1387</f>
        <v>44026</v>
      </c>
      <c r="B1384" s="6">
        <f>TITRES_STAT!D1387</f>
        <v>46.814700000000002</v>
      </c>
      <c r="C1384" s="2">
        <f t="shared" si="165"/>
        <v>0</v>
      </c>
      <c r="D1384" s="2">
        <f t="shared" si="166"/>
        <v>46.814700000000002</v>
      </c>
      <c r="E1384" s="2">
        <f t="shared" si="168"/>
        <v>46.814700000000009</v>
      </c>
      <c r="F1384" s="2">
        <f t="shared" si="169"/>
        <v>46.106100000000012</v>
      </c>
      <c r="G1384" s="2">
        <f t="shared" si="163"/>
        <v>40.806999999999967</v>
      </c>
      <c r="H1384" s="2">
        <f t="shared" si="167"/>
        <v>33.796202999999942</v>
      </c>
      <c r="I1384" s="2">
        <f t="array" ref="I1384">SUMPRODUCT(B1368:B1387, (ROW(B1368:B1387)-ROW(B1368)+1)) / (20*21/2)</f>
        <v>46.789325238095245</v>
      </c>
      <c r="J1384" s="2">
        <f t="shared" si="170"/>
        <v>45.376239830897447</v>
      </c>
      <c r="K1384" s="2">
        <f t="shared" si="164"/>
        <v>41.681545427369571</v>
      </c>
    </row>
    <row r="1385" spans="1:11" ht="13.5" x14ac:dyDescent="0.25">
      <c r="A1385" s="3">
        <f>TITRES_STAT!B1388</f>
        <v>44027</v>
      </c>
      <c r="B1385" s="6">
        <f>TITRES_STAT!D1388</f>
        <v>46.814700000000002</v>
      </c>
      <c r="C1385" s="2">
        <f t="shared" si="165"/>
        <v>0</v>
      </c>
      <c r="D1385" s="2">
        <f t="shared" si="166"/>
        <v>46.814700000000002</v>
      </c>
      <c r="E1385" s="2">
        <f t="shared" si="168"/>
        <v>46.814700000000009</v>
      </c>
      <c r="F1385" s="2">
        <f t="shared" si="169"/>
        <v>46.308605000000014</v>
      </c>
      <c r="G1385" s="2">
        <f t="shared" si="163"/>
        <v>41.06153799999997</v>
      </c>
      <c r="H1385" s="2">
        <f t="shared" si="167"/>
        <v>33.875923999999948</v>
      </c>
      <c r="I1385" s="2">
        <f t="array" ref="I1385">SUMPRODUCT(B1369:B1388, (ROW(B1369:B1388)-ROW(B1369)+1)) / (20*21/2)</f>
        <v>46.808912857142865</v>
      </c>
      <c r="J1385" s="2">
        <f t="shared" si="170"/>
        <v>45.513236037478642</v>
      </c>
      <c r="K1385" s="2">
        <f t="shared" si="164"/>
        <v>41.882845606688413</v>
      </c>
    </row>
    <row r="1386" spans="1:11" ht="13.5" x14ac:dyDescent="0.25">
      <c r="A1386" s="3">
        <f>TITRES_STAT!B1389</f>
        <v>44028</v>
      </c>
      <c r="B1386" s="6">
        <f>TITRES_STAT!D1389</f>
        <v>46.814700000000002</v>
      </c>
      <c r="C1386" s="2">
        <f t="shared" si="165"/>
        <v>0</v>
      </c>
      <c r="D1386" s="2">
        <f t="shared" si="166"/>
        <v>46.814700000000002</v>
      </c>
      <c r="E1386" s="2">
        <f t="shared" si="168"/>
        <v>46.814700000000009</v>
      </c>
      <c r="F1386" s="2">
        <f t="shared" si="169"/>
        <v>46.478370000000012</v>
      </c>
      <c r="G1386" s="2">
        <f t="shared" si="163"/>
        <v>41.316075999999967</v>
      </c>
      <c r="H1386" s="2">
        <f t="shared" si="167"/>
        <v>33.955644999999947</v>
      </c>
      <c r="I1386" s="2">
        <f t="array" ref="I1386">SUMPRODUCT(B1370:B1389, (ROW(B1370:B1389)-ROW(B1370)+1)) / (20*21/2)</f>
        <v>46.81570428571429</v>
      </c>
      <c r="J1386" s="2">
        <f t="shared" si="170"/>
        <v>45.637184986290201</v>
      </c>
      <c r="K1386" s="2">
        <f t="shared" si="164"/>
        <v>42.076251661328087</v>
      </c>
    </row>
    <row r="1387" spans="1:11" ht="13.5" x14ac:dyDescent="0.25">
      <c r="A1387" s="3">
        <f>TITRES_STAT!B1390</f>
        <v>44029</v>
      </c>
      <c r="B1387" s="6">
        <f>TITRES_STAT!D1390</f>
        <v>46.818399999999997</v>
      </c>
      <c r="C1387" s="2">
        <f t="shared" si="165"/>
        <v>3.6999999999949296E-3</v>
      </c>
      <c r="D1387" s="2">
        <f t="shared" si="166"/>
        <v>46.815440000000002</v>
      </c>
      <c r="E1387" s="2">
        <f t="shared" si="168"/>
        <v>46.815070000000006</v>
      </c>
      <c r="F1387" s="2">
        <f t="shared" si="169"/>
        <v>46.612730000000013</v>
      </c>
      <c r="G1387" s="2">
        <f t="shared" si="163"/>
        <v>41.552181999999966</v>
      </c>
      <c r="H1387" s="2">
        <f t="shared" si="167"/>
        <v>34.03538449999995</v>
      </c>
      <c r="I1387" s="2">
        <f t="array" ref="I1387">SUMPRODUCT(B1371:B1390, (ROW(B1371:B1390)-ROW(B1371)+1)) / (20*21/2)</f>
        <v>46.816003809523814</v>
      </c>
      <c r="J1387" s="2">
        <f t="shared" si="170"/>
        <v>45.74968165426256</v>
      </c>
      <c r="K1387" s="2">
        <f t="shared" si="164"/>
        <v>42.262218262844634</v>
      </c>
    </row>
    <row r="1388" spans="1:11" ht="13.5" x14ac:dyDescent="0.25">
      <c r="A1388" s="3">
        <f>TITRES_STAT!B1391</f>
        <v>44032</v>
      </c>
      <c r="B1388" s="6">
        <f>TITRES_STAT!D1391</f>
        <v>46.818399999999997</v>
      </c>
      <c r="C1388" s="2">
        <f t="shared" si="165"/>
        <v>0</v>
      </c>
      <c r="D1388" s="2">
        <f t="shared" si="166"/>
        <v>46.816179999999996</v>
      </c>
      <c r="E1388" s="2">
        <f t="shared" si="168"/>
        <v>46.815440000000009</v>
      </c>
      <c r="F1388" s="2">
        <f t="shared" si="169"/>
        <v>46.747090000000007</v>
      </c>
      <c r="G1388" s="2">
        <f t="shared" si="163"/>
        <v>41.788287999999966</v>
      </c>
      <c r="H1388" s="2">
        <f t="shared" si="167"/>
        <v>34.115123999999952</v>
      </c>
      <c r="I1388" s="2">
        <f t="array" ref="I1388">SUMPRODUCT(B1372:B1391, (ROW(B1372:B1391)-ROW(B1372)+1)) / (20*21/2)</f>
        <v>46.816285714285712</v>
      </c>
      <c r="J1388" s="2">
        <f t="shared" si="170"/>
        <v>45.851464353856599</v>
      </c>
      <c r="K1388" s="2">
        <f t="shared" si="164"/>
        <v>42.440892056458566</v>
      </c>
    </row>
    <row r="1389" spans="1:11" ht="13.5" x14ac:dyDescent="0.25">
      <c r="A1389" s="3">
        <f>TITRES_STAT!B1392</f>
        <v>44033</v>
      </c>
      <c r="B1389" s="6">
        <f>TITRES_STAT!D1392</f>
        <v>46.818399999999997</v>
      </c>
      <c r="C1389" s="2">
        <f t="shared" si="165"/>
        <v>0</v>
      </c>
      <c r="D1389" s="2">
        <f t="shared" si="166"/>
        <v>46.816919999999996</v>
      </c>
      <c r="E1389" s="2">
        <f t="shared" si="168"/>
        <v>46.815810000000006</v>
      </c>
      <c r="F1389" s="2">
        <f t="shared" si="169"/>
        <v>46.815255000000008</v>
      </c>
      <c r="G1389" s="2">
        <f t="shared" si="163"/>
        <v>42.024393999999972</v>
      </c>
      <c r="H1389" s="2">
        <f t="shared" si="167"/>
        <v>34.194863499999954</v>
      </c>
      <c r="I1389" s="2">
        <f t="array" ref="I1389">SUMPRODUCT(B1373:B1392, (ROW(B1373:B1392)-ROW(B1373)+1)) / (20*21/2)</f>
        <v>46.816549999999999</v>
      </c>
      <c r="J1389" s="2">
        <f t="shared" si="170"/>
        <v>45.94355346301311</v>
      </c>
      <c r="K1389" s="2">
        <f t="shared" si="164"/>
        <v>42.612559034636661</v>
      </c>
    </row>
    <row r="1390" spans="1:11" ht="13.5" x14ac:dyDescent="0.25">
      <c r="A1390" s="3">
        <f>TITRES_STAT!B1393</f>
        <v>44034</v>
      </c>
      <c r="B1390" s="6">
        <f>TITRES_STAT!D1393</f>
        <v>46.818399999999997</v>
      </c>
      <c r="C1390" s="2">
        <f t="shared" si="165"/>
        <v>0</v>
      </c>
      <c r="D1390" s="2">
        <f t="shared" si="166"/>
        <v>46.817660000000004</v>
      </c>
      <c r="E1390" s="2">
        <f t="shared" si="168"/>
        <v>46.816180000000003</v>
      </c>
      <c r="F1390" s="2">
        <f t="shared" si="169"/>
        <v>46.815440000000009</v>
      </c>
      <c r="G1390" s="2">
        <f t="shared" si="163"/>
        <v>42.239571999999974</v>
      </c>
      <c r="H1390" s="2">
        <f t="shared" si="167"/>
        <v>34.273784499999962</v>
      </c>
      <c r="I1390" s="2">
        <f t="array" ref="I1390">SUMPRODUCT(B1374:B1393, (ROW(B1374:B1393)-ROW(B1374)+1)) / (20*21/2)</f>
        <v>46.816796666666669</v>
      </c>
      <c r="J1390" s="2">
        <f t="shared" si="170"/>
        <v>46.026872180821385</v>
      </c>
      <c r="K1390" s="2">
        <f t="shared" si="164"/>
        <v>42.777493974454828</v>
      </c>
    </row>
    <row r="1391" spans="1:11" ht="13.5" x14ac:dyDescent="0.25">
      <c r="A1391" s="3">
        <f>TITRES_STAT!B1394</f>
        <v>44035</v>
      </c>
      <c r="B1391" s="6">
        <f>TITRES_STAT!D1394</f>
        <v>46.818399999999997</v>
      </c>
      <c r="C1391" s="2">
        <f t="shared" si="165"/>
        <v>0</v>
      </c>
      <c r="D1391" s="2">
        <f t="shared" si="166"/>
        <v>46.818399999999997</v>
      </c>
      <c r="E1391" s="2">
        <f t="shared" si="168"/>
        <v>46.816549999999999</v>
      </c>
      <c r="F1391" s="2">
        <f t="shared" si="169"/>
        <v>46.815625000000004</v>
      </c>
      <c r="G1391" s="2">
        <f t="shared" si="163"/>
        <v>42.433539999999972</v>
      </c>
      <c r="H1391" s="2">
        <f t="shared" si="167"/>
        <v>34.352705499999963</v>
      </c>
      <c r="I1391" s="2">
        <f t="array" ref="I1391">SUMPRODUCT(B1375:B1394, (ROW(B1375:B1394)-ROW(B1375)+1)) / (20*21/2)</f>
        <v>46.817025714285712</v>
      </c>
      <c r="J1391" s="2">
        <f t="shared" si="170"/>
        <v>46.102255782647923</v>
      </c>
      <c r="K1391" s="2">
        <f t="shared" si="164"/>
        <v>42.935960877417379</v>
      </c>
    </row>
    <row r="1392" spans="1:11" ht="13.5" x14ac:dyDescent="0.25">
      <c r="A1392" s="3">
        <f>TITRES_STAT!B1395</f>
        <v>44036</v>
      </c>
      <c r="B1392" s="6">
        <f>TITRES_STAT!D1395</f>
        <v>46.818399999999997</v>
      </c>
      <c r="C1392" s="2">
        <f t="shared" si="165"/>
        <v>0</v>
      </c>
      <c r="D1392" s="2">
        <f t="shared" si="166"/>
        <v>46.818399999999997</v>
      </c>
      <c r="E1392" s="2">
        <f t="shared" si="168"/>
        <v>46.816919999999996</v>
      </c>
      <c r="F1392" s="2">
        <f t="shared" si="169"/>
        <v>46.815810000000006</v>
      </c>
      <c r="G1392" s="2">
        <f t="shared" si="163"/>
        <v>42.627507999999978</v>
      </c>
      <c r="H1392" s="2">
        <f t="shared" si="167"/>
        <v>34.436252999999965</v>
      </c>
      <c r="I1392" s="2">
        <f t="array" ref="I1392">SUMPRODUCT(B1376:B1395, (ROW(B1376:B1395)-ROW(B1376)+1)) / (20*21/2)</f>
        <v>46.817237142857145</v>
      </c>
      <c r="J1392" s="2">
        <f t="shared" si="170"/>
        <v>46.170459993824309</v>
      </c>
      <c r="K1392" s="2">
        <f t="shared" si="164"/>
        <v>43.088213392028464</v>
      </c>
    </row>
    <row r="1393" spans="1:11" ht="13.5" x14ac:dyDescent="0.25">
      <c r="A1393" s="3">
        <f>TITRES_STAT!B1396</f>
        <v>44039</v>
      </c>
      <c r="B1393" s="6">
        <f>TITRES_STAT!D1396</f>
        <v>46.818399999999997</v>
      </c>
      <c r="C1393" s="2">
        <f t="shared" si="165"/>
        <v>0</v>
      </c>
      <c r="D1393" s="2">
        <f t="shared" si="166"/>
        <v>46.818399999999997</v>
      </c>
      <c r="E1393" s="2">
        <f t="shared" si="168"/>
        <v>46.81729</v>
      </c>
      <c r="F1393" s="2">
        <f t="shared" si="169"/>
        <v>46.815995000000001</v>
      </c>
      <c r="G1393" s="2">
        <f t="shared" si="163"/>
        <v>42.821475999999983</v>
      </c>
      <c r="H1393" s="2">
        <f t="shared" si="167"/>
        <v>34.519800499999967</v>
      </c>
      <c r="I1393" s="2">
        <f t="array" ref="I1393">SUMPRODUCT(B1377:B1396, (ROW(B1377:B1396)-ROW(B1377)+1)) / (20*21/2)</f>
        <v>46.817430952380953</v>
      </c>
      <c r="J1393" s="2">
        <f t="shared" si="170"/>
        <v>46.232168565841043</v>
      </c>
      <c r="K1393" s="2">
        <f t="shared" si="164"/>
        <v>43.234495219792052</v>
      </c>
    </row>
    <row r="1394" spans="1:11" ht="13.5" x14ac:dyDescent="0.25">
      <c r="A1394" s="3">
        <f>TITRES_STAT!B1397</f>
        <v>44040</v>
      </c>
      <c r="B1394" s="6">
        <f>TITRES_STAT!D1397</f>
        <v>46.818399999999997</v>
      </c>
      <c r="C1394" s="2">
        <f t="shared" si="165"/>
        <v>0</v>
      </c>
      <c r="D1394" s="2">
        <f t="shared" si="166"/>
        <v>46.818399999999997</v>
      </c>
      <c r="E1394" s="2">
        <f t="shared" si="168"/>
        <v>46.817660000000004</v>
      </c>
      <c r="F1394" s="2">
        <f t="shared" si="169"/>
        <v>46.816180000000003</v>
      </c>
      <c r="G1394" s="2">
        <f t="shared" ref="G1394:G1457" si="171">AVERAGE(B1345:B1394)</f>
        <v>42.993235999999982</v>
      </c>
      <c r="H1394" s="2">
        <f t="shared" si="167"/>
        <v>34.603347999999976</v>
      </c>
      <c r="I1394" s="2">
        <f t="array" ref="I1394">SUMPRODUCT(B1378:B1397, (ROW(B1378:B1397)-ROW(B1378)+1)) / (20*21/2)</f>
        <v>46.817607142857142</v>
      </c>
      <c r="J1394" s="2">
        <f t="shared" si="170"/>
        <v>46.288000130999038</v>
      </c>
      <c r="K1394" s="2">
        <f t="shared" si="164"/>
        <v>43.3750405052904</v>
      </c>
    </row>
    <row r="1395" spans="1:11" ht="13.5" x14ac:dyDescent="0.25">
      <c r="A1395" s="3">
        <f>TITRES_STAT!B1398</f>
        <v>44041</v>
      </c>
      <c r="B1395" s="6">
        <f>TITRES_STAT!D1398</f>
        <v>46.818399999999997</v>
      </c>
      <c r="C1395" s="2">
        <f t="shared" si="165"/>
        <v>0</v>
      </c>
      <c r="D1395" s="2">
        <f t="shared" si="166"/>
        <v>46.818399999999997</v>
      </c>
      <c r="E1395" s="2">
        <f t="shared" si="168"/>
        <v>46.81803</v>
      </c>
      <c r="F1395" s="2">
        <f t="shared" si="169"/>
        <v>46.816365000000005</v>
      </c>
      <c r="G1395" s="2">
        <f t="shared" si="171"/>
        <v>43.187915999999987</v>
      </c>
      <c r="H1395" s="2">
        <f t="shared" si="167"/>
        <v>34.686895499999977</v>
      </c>
      <c r="I1395" s="2">
        <f t="array" ref="I1395">SUMPRODUCT(B1379:B1398, (ROW(B1379:B1398)-ROW(B1379)+1)) / (20*21/2)</f>
        <v>46.817765714285713</v>
      </c>
      <c r="J1395" s="2">
        <f t="shared" si="170"/>
        <v>46.338514404237223</v>
      </c>
      <c r="K1395" s="2">
        <f t="shared" ref="K1395:K1458" si="172">$K$4*B1395+(1-$K$4)*K1394</f>
        <v>43.510074210965286</v>
      </c>
    </row>
    <row r="1396" spans="1:11" ht="13.5" x14ac:dyDescent="0.25">
      <c r="A1396" s="3">
        <f>TITRES_STAT!B1399</f>
        <v>44042</v>
      </c>
      <c r="B1396" s="6">
        <f>TITRES_STAT!D1399</f>
        <v>46.818399999999997</v>
      </c>
      <c r="C1396" s="2">
        <f t="shared" si="165"/>
        <v>0</v>
      </c>
      <c r="D1396" s="2">
        <f t="shared" si="166"/>
        <v>46.818399999999997</v>
      </c>
      <c r="E1396" s="2">
        <f t="shared" si="168"/>
        <v>46.818399999999997</v>
      </c>
      <c r="F1396" s="2">
        <f t="shared" si="169"/>
        <v>46.816549999999999</v>
      </c>
      <c r="G1396" s="2">
        <f t="shared" si="171"/>
        <v>43.382595999999992</v>
      </c>
      <c r="H1396" s="2">
        <f t="shared" si="167"/>
        <v>34.770442999999979</v>
      </c>
      <c r="I1396" s="2">
        <f t="array" ref="I1396">SUMPRODUCT(B1380:B1399, (ROW(B1380:B1399)-ROW(B1380)+1)) / (20*21/2)</f>
        <v>46.817906666666666</v>
      </c>
      <c r="J1396" s="2">
        <f t="shared" si="170"/>
        <v>46.384217794309869</v>
      </c>
      <c r="K1396" s="2">
        <f t="shared" si="172"/>
        <v>43.639812477201943</v>
      </c>
    </row>
    <row r="1397" spans="1:11" ht="13.5" x14ac:dyDescent="0.25">
      <c r="A1397" s="3">
        <f>TITRES_STAT!B1400</f>
        <v>44046</v>
      </c>
      <c r="B1397" s="6">
        <f>TITRES_STAT!D1400</f>
        <v>46.818399999999997</v>
      </c>
      <c r="C1397" s="2">
        <f t="shared" si="165"/>
        <v>0</v>
      </c>
      <c r="D1397" s="2">
        <f t="shared" si="166"/>
        <v>46.818399999999997</v>
      </c>
      <c r="E1397" s="2">
        <f t="shared" si="168"/>
        <v>46.818399999999997</v>
      </c>
      <c r="F1397" s="2">
        <f t="shared" si="169"/>
        <v>46.816735000000001</v>
      </c>
      <c r="G1397" s="2">
        <f t="shared" si="171"/>
        <v>43.578697999999996</v>
      </c>
      <c r="H1397" s="2">
        <f t="shared" si="167"/>
        <v>34.853990499999981</v>
      </c>
      <c r="I1397" s="2">
        <f t="array" ref="I1397">SUMPRODUCT(B1381:B1400, (ROW(B1381:B1400)-ROW(B1381)+1)) / (20*21/2)</f>
        <v>46.81803</v>
      </c>
      <c r="J1397" s="2">
        <f t="shared" si="170"/>
        <v>46.425568480566071</v>
      </c>
      <c r="K1397" s="2">
        <f t="shared" si="172"/>
        <v>43.764462968292058</v>
      </c>
    </row>
    <row r="1398" spans="1:11" ht="13.5" x14ac:dyDescent="0.25">
      <c r="A1398" s="3">
        <f>TITRES_STAT!B1401</f>
        <v>44047</v>
      </c>
      <c r="B1398" s="6">
        <f>TITRES_STAT!D1401</f>
        <v>46.818399999999997</v>
      </c>
      <c r="C1398" s="2">
        <f t="shared" si="165"/>
        <v>0</v>
      </c>
      <c r="D1398" s="2">
        <f t="shared" si="166"/>
        <v>46.818399999999997</v>
      </c>
      <c r="E1398" s="2">
        <f t="shared" si="168"/>
        <v>46.818399999999997</v>
      </c>
      <c r="F1398" s="2">
        <f t="shared" si="169"/>
        <v>46.816919999999996</v>
      </c>
      <c r="G1398" s="2">
        <f t="shared" si="171"/>
        <v>43.774800000000006</v>
      </c>
      <c r="H1398" s="2">
        <f t="shared" si="167"/>
        <v>34.937537999999982</v>
      </c>
      <c r="I1398" s="2">
        <f t="array" ref="I1398">SUMPRODUCT(B1382:B1401, (ROW(B1382:B1401)-ROW(B1382)+1)) / (20*21/2)</f>
        <v>46.81813571428571</v>
      </c>
      <c r="J1398" s="2">
        <f t="shared" si="170"/>
        <v>46.462981006226443</v>
      </c>
      <c r="K1398" s="2">
        <f t="shared" si="172"/>
        <v>43.884225204829626</v>
      </c>
    </row>
    <row r="1399" spans="1:11" ht="13.5" x14ac:dyDescent="0.25">
      <c r="A1399" s="3">
        <f>TITRES_STAT!B1402</f>
        <v>44048</v>
      </c>
      <c r="B1399" s="6">
        <f>TITRES_STAT!D1402</f>
        <v>46.818399999999997</v>
      </c>
      <c r="C1399" s="2">
        <f t="shared" si="165"/>
        <v>0</v>
      </c>
      <c r="D1399" s="2">
        <f t="shared" si="166"/>
        <v>46.818399999999997</v>
      </c>
      <c r="E1399" s="2">
        <f t="shared" si="168"/>
        <v>46.818399999999997</v>
      </c>
      <c r="F1399" s="2">
        <f t="shared" si="169"/>
        <v>46.817104999999998</v>
      </c>
      <c r="G1399" s="2">
        <f t="shared" si="171"/>
        <v>43.970902000000002</v>
      </c>
      <c r="H1399" s="2">
        <f t="shared" si="167"/>
        <v>35.021085499999984</v>
      </c>
      <c r="I1399" s="2">
        <f t="array" ref="I1399">SUMPRODUCT(B1383:B1402, (ROW(B1383:B1402)-ROW(B1383)+1)) / (20*21/2)</f>
        <v>46.818223809523808</v>
      </c>
      <c r="J1399" s="2">
        <f t="shared" si="170"/>
        <v>46.496830434204874</v>
      </c>
      <c r="K1399" s="2">
        <f t="shared" si="172"/>
        <v>43.999290883071602</v>
      </c>
    </row>
    <row r="1400" spans="1:11" ht="13.5" x14ac:dyDescent="0.25">
      <c r="A1400" s="3">
        <f>TITRES_STAT!B1403</f>
        <v>44049</v>
      </c>
      <c r="B1400" s="6">
        <f>TITRES_STAT!D1403</f>
        <v>46.818399999999997</v>
      </c>
      <c r="C1400" s="2">
        <f t="shared" si="165"/>
        <v>0</v>
      </c>
      <c r="D1400" s="2">
        <f t="shared" si="166"/>
        <v>46.818399999999997</v>
      </c>
      <c r="E1400" s="2">
        <f t="shared" si="168"/>
        <v>46.818399999999997</v>
      </c>
      <c r="F1400" s="2">
        <f t="shared" si="169"/>
        <v>46.81729</v>
      </c>
      <c r="G1400" s="2">
        <f t="shared" si="171"/>
        <v>44.167004000000006</v>
      </c>
      <c r="H1400" s="2">
        <f t="shared" si="167"/>
        <v>35.104632999999993</v>
      </c>
      <c r="I1400" s="2">
        <f t="array" ref="I1400">SUMPRODUCT(B1384:B1403, (ROW(B1384:B1403)-ROW(B1384)+1)) / (20*21/2)</f>
        <v>46.818294285714288</v>
      </c>
      <c r="J1400" s="2">
        <f t="shared" si="170"/>
        <v>46.527456107137745</v>
      </c>
      <c r="K1400" s="2">
        <f t="shared" si="172"/>
        <v>44.109844181774676</v>
      </c>
    </row>
    <row r="1401" spans="1:11" ht="13.5" x14ac:dyDescent="0.25">
      <c r="A1401" s="3">
        <f>TITRES_STAT!B1404</f>
        <v>44050</v>
      </c>
      <c r="B1401" s="6">
        <f>TITRES_STAT!D1404</f>
        <v>46.818399999999997</v>
      </c>
      <c r="C1401" s="2">
        <f t="shared" si="165"/>
        <v>0</v>
      </c>
      <c r="D1401" s="2">
        <f t="shared" si="166"/>
        <v>46.818399999999997</v>
      </c>
      <c r="E1401" s="2">
        <f t="shared" si="168"/>
        <v>46.818399999999997</v>
      </c>
      <c r="F1401" s="2">
        <f t="shared" si="169"/>
        <v>46.817474999999995</v>
      </c>
      <c r="G1401" s="2">
        <f t="shared" si="171"/>
        <v>44.363106000000009</v>
      </c>
      <c r="H1401" s="2">
        <f t="shared" si="167"/>
        <v>35.188180499999994</v>
      </c>
      <c r="I1401" s="2">
        <f t="array" ref="I1401">SUMPRODUCT(B1385:B1404, (ROW(B1385:B1404)-ROW(B1385)+1)) / (20*21/2)</f>
        <v>46.818347142857142</v>
      </c>
      <c r="J1401" s="2">
        <f t="shared" si="170"/>
        <v>46.5551650493151</v>
      </c>
      <c r="K1401" s="2">
        <f t="shared" si="172"/>
        <v>44.216062056999199</v>
      </c>
    </row>
    <row r="1402" spans="1:11" ht="13.5" x14ac:dyDescent="0.25">
      <c r="A1402" s="3">
        <f>TITRES_STAT!B1405</f>
        <v>44053</v>
      </c>
      <c r="B1402" s="6">
        <f>TITRES_STAT!D1405</f>
        <v>46.818399999999997</v>
      </c>
      <c r="C1402" s="2">
        <f t="shared" si="165"/>
        <v>0</v>
      </c>
      <c r="D1402" s="2">
        <f t="shared" si="166"/>
        <v>46.818399999999997</v>
      </c>
      <c r="E1402" s="2">
        <f t="shared" si="168"/>
        <v>46.818399999999997</v>
      </c>
      <c r="F1402" s="2">
        <f t="shared" si="169"/>
        <v>46.817659999999997</v>
      </c>
      <c r="G1402" s="2">
        <f t="shared" si="171"/>
        <v>44.537000000000013</v>
      </c>
      <c r="H1402" s="2">
        <f t="shared" si="167"/>
        <v>35.271727999999996</v>
      </c>
      <c r="I1402" s="2">
        <f t="array" ref="I1402">SUMPRODUCT(B1386:B1405, (ROW(B1386:B1405)-ROW(B1386)+1)) / (20*21/2)</f>
        <v>46.818382380952372</v>
      </c>
      <c r="J1402" s="2">
        <f t="shared" si="170"/>
        <v>46.580235044618426</v>
      </c>
      <c r="K1402" s="2">
        <f t="shared" si="172"/>
        <v>44.318114525352172</v>
      </c>
    </row>
    <row r="1403" spans="1:11" ht="13.5" x14ac:dyDescent="0.25">
      <c r="A1403" s="3">
        <f>TITRES_STAT!B1406</f>
        <v>44054</v>
      </c>
      <c r="B1403" s="6">
        <f>TITRES_STAT!D1406</f>
        <v>46.818399999999997</v>
      </c>
      <c r="C1403" s="2">
        <f t="shared" si="165"/>
        <v>0</v>
      </c>
      <c r="D1403" s="2">
        <f t="shared" si="166"/>
        <v>46.818399999999997</v>
      </c>
      <c r="E1403" s="2">
        <f t="shared" si="168"/>
        <v>46.818399999999997</v>
      </c>
      <c r="F1403" s="2">
        <f t="shared" si="169"/>
        <v>46.817844999999991</v>
      </c>
      <c r="G1403" s="2">
        <f t="shared" si="171"/>
        <v>44.710894000000017</v>
      </c>
      <c r="H1403" s="2">
        <f t="shared" si="167"/>
        <v>35.355275499999998</v>
      </c>
      <c r="I1403" s="2">
        <f t="array" ref="I1403">SUMPRODUCT(B1387:B1406, (ROW(B1387:B1406)-ROW(B1387)+1)) / (20*21/2)</f>
        <v>46.818399999999997</v>
      </c>
      <c r="J1403" s="2">
        <f t="shared" si="170"/>
        <v>46.602917421321436</v>
      </c>
      <c r="K1403" s="2">
        <f t="shared" si="172"/>
        <v>44.416164936122676</v>
      </c>
    </row>
    <row r="1404" spans="1:11" ht="13.5" x14ac:dyDescent="0.25">
      <c r="A1404" s="3">
        <f>TITRES_STAT!B1407</f>
        <v>44055</v>
      </c>
      <c r="B1404" s="6">
        <f>TITRES_STAT!D1407</f>
        <v>46.818399999999997</v>
      </c>
      <c r="C1404" s="2">
        <f t="shared" si="165"/>
        <v>0</v>
      </c>
      <c r="D1404" s="2">
        <f t="shared" si="166"/>
        <v>46.818399999999997</v>
      </c>
      <c r="E1404" s="2">
        <f t="shared" si="168"/>
        <v>46.818399999999997</v>
      </c>
      <c r="F1404" s="2">
        <f t="shared" si="169"/>
        <v>46.81803</v>
      </c>
      <c r="G1404" s="2">
        <f t="shared" si="171"/>
        <v>44.884788000000029</v>
      </c>
      <c r="H1404" s="2">
        <f t="shared" si="167"/>
        <v>35.434339000000001</v>
      </c>
      <c r="I1404" s="2">
        <f t="array" ref="I1404">SUMPRODUCT(B1388:B1407, (ROW(B1388:B1407)-ROW(B1388)+1)) / (20*21/2)</f>
        <v>46.818399999999997</v>
      </c>
      <c r="J1404" s="2">
        <f t="shared" si="170"/>
        <v>46.623439571671774</v>
      </c>
      <c r="K1404" s="2">
        <f t="shared" si="172"/>
        <v>44.510370232745316</v>
      </c>
    </row>
    <row r="1405" spans="1:11" ht="13.5" x14ac:dyDescent="0.25">
      <c r="A1405" s="3">
        <f>TITRES_STAT!B1408</f>
        <v>44057</v>
      </c>
      <c r="B1405" s="6">
        <f>TITRES_STAT!D1408</f>
        <v>46.818399999999997</v>
      </c>
      <c r="C1405" s="2">
        <f t="shared" si="165"/>
        <v>0</v>
      </c>
      <c r="D1405" s="2">
        <f t="shared" si="166"/>
        <v>46.818399999999997</v>
      </c>
      <c r="E1405" s="2">
        <f t="shared" si="168"/>
        <v>46.818399999999997</v>
      </c>
      <c r="F1405" s="2">
        <f t="shared" si="169"/>
        <v>46.818214999999995</v>
      </c>
      <c r="G1405" s="2">
        <f t="shared" si="171"/>
        <v>45.058682000000026</v>
      </c>
      <c r="H1405" s="2">
        <f t="shared" si="167"/>
        <v>35.513402499999998</v>
      </c>
      <c r="I1405" s="2">
        <f t="array" ref="I1405">SUMPRODUCT(B1389:B1408, (ROW(B1389:B1408)-ROW(B1389)+1)) / (20*21/2)</f>
        <v>46.818399999999997</v>
      </c>
      <c r="J1405" s="2">
        <f t="shared" si="170"/>
        <v>46.642007231512558</v>
      </c>
      <c r="K1405" s="2">
        <f t="shared" si="172"/>
        <v>44.600881204010207</v>
      </c>
    </row>
    <row r="1406" spans="1:11" ht="13.5" x14ac:dyDescent="0.25">
      <c r="A1406" s="3">
        <f>TITRES_STAT!B1409</f>
        <v>44060</v>
      </c>
      <c r="B1406" s="6">
        <f>TITRES_STAT!D1409</f>
        <v>46.818399999999997</v>
      </c>
      <c r="C1406" s="2">
        <f t="shared" si="165"/>
        <v>0</v>
      </c>
      <c r="D1406" s="2">
        <f t="shared" si="166"/>
        <v>46.818399999999997</v>
      </c>
      <c r="E1406" s="2">
        <f t="shared" si="168"/>
        <v>46.818399999999997</v>
      </c>
      <c r="F1406" s="2">
        <f t="shared" si="169"/>
        <v>46.818399999999997</v>
      </c>
      <c r="G1406" s="2">
        <f t="shared" si="171"/>
        <v>45.232576000000023</v>
      </c>
      <c r="H1406" s="2">
        <f t="shared" si="167"/>
        <v>35.592465999999995</v>
      </c>
      <c r="I1406" s="2">
        <f t="array" ref="I1406">SUMPRODUCT(B1390:B1409, (ROW(B1390:B1409)-ROW(B1390)+1)) / (20*21/2)</f>
        <v>46.818399999999997</v>
      </c>
      <c r="J1406" s="2">
        <f t="shared" si="170"/>
        <v>46.658806542797073</v>
      </c>
      <c r="K1406" s="2">
        <f t="shared" si="172"/>
        <v>44.687842725421568</v>
      </c>
    </row>
    <row r="1407" spans="1:11" ht="13.5" x14ac:dyDescent="0.25">
      <c r="A1407" s="3">
        <f>TITRES_STAT!B1410</f>
        <v>44061</v>
      </c>
      <c r="B1407" s="6">
        <f>TITRES_STAT!D1410</f>
        <v>46.818399999999997</v>
      </c>
      <c r="C1407" s="2">
        <f t="shared" si="165"/>
        <v>0</v>
      </c>
      <c r="D1407" s="2">
        <f t="shared" si="166"/>
        <v>46.818399999999997</v>
      </c>
      <c r="E1407" s="2">
        <f t="shared" si="168"/>
        <v>46.818399999999997</v>
      </c>
      <c r="F1407" s="2">
        <f t="shared" si="169"/>
        <v>46.818399999999997</v>
      </c>
      <c r="G1407" s="2">
        <f t="shared" si="171"/>
        <v>45.406470000000034</v>
      </c>
      <c r="H1407" s="2">
        <f t="shared" si="167"/>
        <v>35.671529499999998</v>
      </c>
      <c r="I1407" s="2">
        <f t="array" ref="I1407">SUMPRODUCT(B1391:B1410, (ROW(B1391:B1410)-ROW(B1391)+1)) / (20*21/2)</f>
        <v>46.818399999999997</v>
      </c>
      <c r="J1407" s="2">
        <f t="shared" si="170"/>
        <v>46.67400591967354</v>
      </c>
      <c r="K1407" s="2">
        <f t="shared" si="172"/>
        <v>44.771393991091308</v>
      </c>
    </row>
    <row r="1408" spans="1:11" ht="13.5" x14ac:dyDescent="0.25">
      <c r="A1408" s="3">
        <f>TITRES_STAT!B1411</f>
        <v>44062</v>
      </c>
      <c r="B1408" s="6">
        <f>TITRES_STAT!D1411</f>
        <v>46.818399999999997</v>
      </c>
      <c r="C1408" s="2">
        <f t="shared" si="165"/>
        <v>0</v>
      </c>
      <c r="D1408" s="2">
        <f t="shared" si="166"/>
        <v>46.818399999999997</v>
      </c>
      <c r="E1408" s="2">
        <f t="shared" si="168"/>
        <v>46.818399999999997</v>
      </c>
      <c r="F1408" s="2">
        <f t="shared" si="169"/>
        <v>46.818399999999997</v>
      </c>
      <c r="G1408" s="2">
        <f t="shared" si="171"/>
        <v>45.580364000000046</v>
      </c>
      <c r="H1408" s="2">
        <f t="shared" si="167"/>
        <v>35.750592999999995</v>
      </c>
      <c r="I1408" s="2">
        <f t="array" ref="I1408">SUMPRODUCT(B1392:B1411, (ROW(B1392:B1411)-ROW(B1392)+1)) / (20*21/2)</f>
        <v>46.818399999999997</v>
      </c>
      <c r="J1408" s="2">
        <f t="shared" si="170"/>
        <v>46.687757736847487</v>
      </c>
      <c r="K1408" s="2">
        <f t="shared" si="172"/>
        <v>44.851668736538706</v>
      </c>
    </row>
    <row r="1409" spans="1:11" ht="13.5" x14ac:dyDescent="0.25">
      <c r="A1409" s="3">
        <f>TITRES_STAT!B1412</f>
        <v>44064</v>
      </c>
      <c r="B1409" s="6">
        <f>TITRES_STAT!D1412</f>
        <v>46.818399999999997</v>
      </c>
      <c r="C1409" s="2">
        <f t="shared" si="165"/>
        <v>0</v>
      </c>
      <c r="D1409" s="2">
        <f t="shared" si="166"/>
        <v>46.818399999999997</v>
      </c>
      <c r="E1409" s="2">
        <f t="shared" si="168"/>
        <v>46.818399999999997</v>
      </c>
      <c r="F1409" s="2">
        <f t="shared" si="169"/>
        <v>46.818399999999997</v>
      </c>
      <c r="G1409" s="2">
        <f t="shared" si="171"/>
        <v>45.754258000000043</v>
      </c>
      <c r="H1409" s="2">
        <f t="shared" si="167"/>
        <v>35.829656499999999</v>
      </c>
      <c r="I1409" s="2">
        <f t="array" ref="I1409">SUMPRODUCT(B1393:B1412, (ROW(B1393:B1412)-ROW(B1393)+1)) / (20*21/2)</f>
        <v>46.684866666666665</v>
      </c>
      <c r="J1409" s="2">
        <f t="shared" si="170"/>
        <v>46.70019985714773</v>
      </c>
      <c r="K1409" s="2">
        <f t="shared" si="172"/>
        <v>44.928795452752873</v>
      </c>
    </row>
    <row r="1410" spans="1:11" ht="13.5" x14ac:dyDescent="0.25">
      <c r="A1410" s="3">
        <f>TITRES_STAT!B1413</f>
        <v>44067</v>
      </c>
      <c r="B1410" s="6">
        <f>TITRES_STAT!D1413</f>
        <v>46.818399999999997</v>
      </c>
      <c r="C1410" s="2">
        <f t="shared" si="165"/>
        <v>0</v>
      </c>
      <c r="D1410" s="2">
        <f t="shared" si="166"/>
        <v>46.818399999999997</v>
      </c>
      <c r="E1410" s="2">
        <f t="shared" si="168"/>
        <v>46.818399999999997</v>
      </c>
      <c r="F1410" s="2">
        <f t="shared" si="169"/>
        <v>46.818399999999997</v>
      </c>
      <c r="G1410" s="2">
        <f t="shared" si="171"/>
        <v>45.928152000000047</v>
      </c>
      <c r="H1410" s="2">
        <f t="shared" si="167"/>
        <v>35.908719999999995</v>
      </c>
      <c r="I1410" s="2">
        <f t="array" ref="I1410">SUMPRODUCT(B1394:B1413, (ROW(B1394:B1413)-ROW(B1394)+1)) / (20*21/2)</f>
        <v>46.558009999999989</v>
      </c>
      <c r="J1410" s="2">
        <f t="shared" si="170"/>
        <v>46.711457013609852</v>
      </c>
      <c r="K1410" s="2">
        <f t="shared" si="172"/>
        <v>45.002897591860602</v>
      </c>
    </row>
    <row r="1411" spans="1:11" ht="13.5" x14ac:dyDescent="0.25">
      <c r="A1411" s="3">
        <f>TITRES_STAT!B1414</f>
        <v>44068</v>
      </c>
      <c r="B1411" s="6">
        <f>TITRES_STAT!D1414</f>
        <v>46.818399999999997</v>
      </c>
      <c r="C1411" s="2">
        <f t="shared" si="165"/>
        <v>0</v>
      </c>
      <c r="D1411" s="2">
        <f t="shared" si="166"/>
        <v>46.818399999999997</v>
      </c>
      <c r="E1411" s="2">
        <f t="shared" si="168"/>
        <v>46.818399999999997</v>
      </c>
      <c r="F1411" s="2">
        <f t="shared" si="169"/>
        <v>46.818399999999997</v>
      </c>
      <c r="G1411" s="2">
        <f t="shared" si="171"/>
        <v>46.102046000000058</v>
      </c>
      <c r="H1411" s="2">
        <f t="shared" si="167"/>
        <v>35.987783499999999</v>
      </c>
      <c r="I1411" s="2">
        <f t="array" ref="I1411">SUMPRODUCT(B1395:B1414, (ROW(B1395:B1414)-ROW(B1395)+1)) / (20*21/2)</f>
        <v>46.437829999999998</v>
      </c>
      <c r="J1411" s="2">
        <f t="shared" si="170"/>
        <v>46.721642059932726</v>
      </c>
      <c r="K1411" s="2">
        <f t="shared" si="172"/>
        <v>45.074093764728815</v>
      </c>
    </row>
    <row r="1412" spans="1:11" ht="13.5" x14ac:dyDescent="0.25">
      <c r="A1412" s="3">
        <f>TITRES_STAT!B1415</f>
        <v>44069</v>
      </c>
      <c r="B1412" s="6">
        <f>TITRES_STAT!D1415</f>
        <v>45.4163</v>
      </c>
      <c r="C1412" s="2">
        <f t="shared" ref="C1412:C1475" si="173">B1412-B1411</f>
        <v>-1.4020999999999972</v>
      </c>
      <c r="D1412" s="2">
        <f t="shared" si="166"/>
        <v>46.537979999999997</v>
      </c>
      <c r="E1412" s="2">
        <f t="shared" si="168"/>
        <v>46.678189999999994</v>
      </c>
      <c r="F1412" s="2">
        <f t="shared" si="169"/>
        <v>46.748294999999999</v>
      </c>
      <c r="G1412" s="2">
        <f t="shared" si="171"/>
        <v>46.247898000000049</v>
      </c>
      <c r="H1412" s="2">
        <f t="shared" si="167"/>
        <v>36.059836499999996</v>
      </c>
      <c r="I1412" s="2">
        <f t="array" ref="I1412">SUMPRODUCT(B1396:B1415, (ROW(B1396:B1415)-ROW(B1396)+1)) / (20*21/2)</f>
        <v>46.324326666666664</v>
      </c>
      <c r="J1412" s="2">
        <f t="shared" si="170"/>
        <v>46.597323768510563</v>
      </c>
      <c r="K1412" s="2">
        <f t="shared" si="172"/>
        <v>45.087513617092398</v>
      </c>
    </row>
    <row r="1413" spans="1:11" ht="13.5" x14ac:dyDescent="0.25">
      <c r="A1413" s="3">
        <f>TITRES_STAT!B1416</f>
        <v>44070</v>
      </c>
      <c r="B1413" s="6">
        <f>TITRES_STAT!D1416</f>
        <v>45.4163</v>
      </c>
      <c r="C1413" s="2">
        <f t="shared" si="173"/>
        <v>0</v>
      </c>
      <c r="D1413" s="2">
        <f t="shared" si="166"/>
        <v>46.257559999999998</v>
      </c>
      <c r="E1413" s="2">
        <f t="shared" si="168"/>
        <v>46.53797999999999</v>
      </c>
      <c r="F1413" s="2">
        <f t="shared" si="169"/>
        <v>46.678189999999994</v>
      </c>
      <c r="G1413" s="2">
        <f t="shared" si="171"/>
        <v>46.359442000000051</v>
      </c>
      <c r="H1413" s="2">
        <f t="shared" si="167"/>
        <v>36.1318895</v>
      </c>
      <c r="I1413" s="2">
        <f t="array" ref="I1413">SUMPRODUCT(B1397:B1416, (ROW(B1397:B1416)-ROW(B1397)+1)) / (20*21/2)</f>
        <v>46.217499999999994</v>
      </c>
      <c r="J1413" s="2">
        <f t="shared" si="170"/>
        <v>46.484845314366702</v>
      </c>
      <c r="K1413" s="2">
        <f t="shared" si="172"/>
        <v>45.10040720073583</v>
      </c>
    </row>
    <row r="1414" spans="1:11" ht="13.5" x14ac:dyDescent="0.25">
      <c r="A1414" s="3">
        <f>TITRES_STAT!B1417</f>
        <v>44071</v>
      </c>
      <c r="B1414" s="6">
        <f>TITRES_STAT!D1417</f>
        <v>45.4163</v>
      </c>
      <c r="C1414" s="2">
        <f t="shared" si="173"/>
        <v>0</v>
      </c>
      <c r="D1414" s="2">
        <f t="shared" ref="D1414:D1477" si="174">AVERAGE(B1410:B1414)</f>
        <v>45.977140000000006</v>
      </c>
      <c r="E1414" s="2">
        <f t="shared" si="168"/>
        <v>46.397769999999994</v>
      </c>
      <c r="F1414" s="2">
        <f t="shared" si="169"/>
        <v>46.608084999999996</v>
      </c>
      <c r="G1414" s="2">
        <f t="shared" si="171"/>
        <v>46.449206000000046</v>
      </c>
      <c r="H1414" s="2">
        <f t="shared" si="167"/>
        <v>36.203942499999997</v>
      </c>
      <c r="I1414" s="2">
        <f t="array" ref="I1414">SUMPRODUCT(B1398:B1417, (ROW(B1398:B1417)-ROW(B1398)+1)) / (20*21/2)</f>
        <v>46.117349999999995</v>
      </c>
      <c r="J1414" s="2">
        <f t="shared" si="170"/>
        <v>46.383079093950826</v>
      </c>
      <c r="K1414" s="2">
        <f t="shared" si="172"/>
        <v>45.11279515364815</v>
      </c>
    </row>
    <row r="1415" spans="1:11" ht="13.5" x14ac:dyDescent="0.25">
      <c r="A1415" s="3">
        <f>TITRES_STAT!B1418</f>
        <v>44074</v>
      </c>
      <c r="B1415" s="6">
        <f>TITRES_STAT!D1418</f>
        <v>45.4163</v>
      </c>
      <c r="C1415" s="2">
        <f t="shared" si="173"/>
        <v>0</v>
      </c>
      <c r="D1415" s="2">
        <f t="shared" si="174"/>
        <v>45.696720000000006</v>
      </c>
      <c r="E1415" s="2">
        <f t="shared" si="168"/>
        <v>46.257559999999991</v>
      </c>
      <c r="F1415" s="2">
        <f t="shared" si="169"/>
        <v>46.53797999999999</v>
      </c>
      <c r="G1415" s="2">
        <f t="shared" si="171"/>
        <v>46.50224000000005</v>
      </c>
      <c r="H1415" s="2">
        <f t="shared" si="167"/>
        <v>36.275995499999993</v>
      </c>
      <c r="I1415" s="2">
        <f t="array" ref="I1415">SUMPRODUCT(B1399:B1418, (ROW(B1399:B1418)-ROW(B1399)+1)) / (20*21/2)</f>
        <v>46.023876666666652</v>
      </c>
      <c r="J1415" s="2">
        <f t="shared" si="170"/>
        <v>46.291004894526942</v>
      </c>
      <c r="K1415" s="2">
        <f t="shared" si="172"/>
        <v>45.12469730448548</v>
      </c>
    </row>
    <row r="1416" spans="1:11" ht="13.5" x14ac:dyDescent="0.25">
      <c r="A1416" s="3">
        <f>TITRES_STAT!B1419</f>
        <v>44075</v>
      </c>
      <c r="B1416" s="6">
        <f>TITRES_STAT!D1419</f>
        <v>45.4163</v>
      </c>
      <c r="C1416" s="2">
        <f t="shared" si="173"/>
        <v>0</v>
      </c>
      <c r="D1416" s="2">
        <f t="shared" si="174"/>
        <v>45.4163</v>
      </c>
      <c r="E1416" s="2">
        <f t="shared" si="168"/>
        <v>46.117349999999988</v>
      </c>
      <c r="F1416" s="2">
        <f t="shared" si="169"/>
        <v>46.467874999999992</v>
      </c>
      <c r="G1416" s="2">
        <f t="shared" si="171"/>
        <v>46.542178000000042</v>
      </c>
      <c r="H1416" s="2">
        <f t="shared" si="167"/>
        <v>36.348048499999997</v>
      </c>
      <c r="I1416" s="2">
        <f t="array" ref="I1416">SUMPRODUCT(B1400:B1419, (ROW(B1400:B1419)-ROW(B1400)+1)) / (20*21/2)</f>
        <v>45.937079999999987</v>
      </c>
      <c r="J1416" s="2">
        <f t="shared" si="170"/>
        <v>46.207699666476756</v>
      </c>
      <c r="K1416" s="2">
        <f t="shared" si="172"/>
        <v>45.136132704309574</v>
      </c>
    </row>
    <row r="1417" spans="1:11" ht="13.5" x14ac:dyDescent="0.25">
      <c r="A1417" s="3">
        <f>TITRES_STAT!B1420</f>
        <v>44076</v>
      </c>
      <c r="B1417" s="6">
        <f>TITRES_STAT!D1420</f>
        <v>45.4163</v>
      </c>
      <c r="C1417" s="2">
        <f t="shared" si="173"/>
        <v>0</v>
      </c>
      <c r="D1417" s="2">
        <f t="shared" si="174"/>
        <v>45.4163</v>
      </c>
      <c r="E1417" s="2">
        <f t="shared" si="168"/>
        <v>45.977139999999991</v>
      </c>
      <c r="F1417" s="2">
        <f t="shared" si="169"/>
        <v>46.397769999999994</v>
      </c>
      <c r="G1417" s="2">
        <f t="shared" si="171"/>
        <v>46.567880000000031</v>
      </c>
      <c r="H1417" s="2">
        <f t="shared" si="167"/>
        <v>36.420101499999994</v>
      </c>
      <c r="I1417" s="2">
        <f t="array" ref="I1417">SUMPRODUCT(B1401:B1420, (ROW(B1401:B1420)-ROW(B1401)+1)) / (20*21/2)</f>
        <v>45.856959999999994</v>
      </c>
      <c r="J1417" s="2">
        <f t="shared" si="170"/>
        <v>46.132328269669451</v>
      </c>
      <c r="K1417" s="2">
        <f t="shared" si="172"/>
        <v>45.147119657081745</v>
      </c>
    </row>
    <row r="1418" spans="1:11" ht="13.5" x14ac:dyDescent="0.25">
      <c r="A1418" s="3">
        <f>TITRES_STAT!B1421</f>
        <v>44077</v>
      </c>
      <c r="B1418" s="6">
        <f>TITRES_STAT!D1421</f>
        <v>45.4163</v>
      </c>
      <c r="C1418" s="2">
        <f t="shared" si="173"/>
        <v>0</v>
      </c>
      <c r="D1418" s="2">
        <f t="shared" si="174"/>
        <v>45.4163</v>
      </c>
      <c r="E1418" s="2">
        <f t="shared" si="168"/>
        <v>45.836929999999988</v>
      </c>
      <c r="F1418" s="2">
        <f t="shared" si="169"/>
        <v>46.327664999999989</v>
      </c>
      <c r="G1418" s="2">
        <f t="shared" si="171"/>
        <v>46.593582000000033</v>
      </c>
      <c r="H1418" s="2">
        <f t="shared" ref="H1418:H1481" si="175">AVERAGE(B1219:B1418)</f>
        <v>36.492154499999998</v>
      </c>
      <c r="I1418" s="2">
        <f t="array" ref="I1418">SUMPRODUCT(B1402:B1421, (ROW(B1402:B1421)-ROW(B1402)+1)) / (20*21/2)</f>
        <v>45.783516666666664</v>
      </c>
      <c r="J1418" s="2">
        <f t="shared" si="170"/>
        <v>46.064135101129501</v>
      </c>
      <c r="K1418" s="2">
        <f t="shared" si="172"/>
        <v>45.157675748960898</v>
      </c>
    </row>
    <row r="1419" spans="1:11" ht="13.5" x14ac:dyDescent="0.25">
      <c r="A1419" s="3">
        <f>TITRES_STAT!B1422</f>
        <v>44078</v>
      </c>
      <c r="B1419" s="6">
        <f>TITRES_STAT!D1422</f>
        <v>45.4163</v>
      </c>
      <c r="C1419" s="2">
        <f t="shared" si="173"/>
        <v>0</v>
      </c>
      <c r="D1419" s="2">
        <f t="shared" si="174"/>
        <v>45.4163</v>
      </c>
      <c r="E1419" s="2">
        <f t="shared" si="168"/>
        <v>45.696719999999992</v>
      </c>
      <c r="F1419" s="2">
        <f t="shared" si="169"/>
        <v>46.257559999999991</v>
      </c>
      <c r="G1419" s="2">
        <f t="shared" si="171"/>
        <v>46.592806000000039</v>
      </c>
      <c r="H1419" s="2">
        <f t="shared" si="175"/>
        <v>36.564207500000002</v>
      </c>
      <c r="I1419" s="2">
        <f t="array" ref="I1419">SUMPRODUCT(B1403:B1422, (ROW(B1403:B1422)-ROW(B1403)+1)) / (20*21/2)</f>
        <v>45.71674999999999</v>
      </c>
      <c r="J1419" s="2">
        <f t="shared" si="170"/>
        <v>46.002436520069551</v>
      </c>
      <c r="K1419" s="2">
        <f t="shared" si="172"/>
        <v>45.167817876452631</v>
      </c>
    </row>
    <row r="1420" spans="1:11" ht="13.5" x14ac:dyDescent="0.25">
      <c r="A1420" s="3">
        <f>TITRES_STAT!B1423</f>
        <v>44081</v>
      </c>
      <c r="B1420" s="6">
        <f>TITRES_STAT!D1423</f>
        <v>45.4163</v>
      </c>
      <c r="C1420" s="2">
        <f t="shared" si="173"/>
        <v>0</v>
      </c>
      <c r="D1420" s="2">
        <f t="shared" si="174"/>
        <v>45.4163</v>
      </c>
      <c r="E1420" s="2">
        <f t="shared" ref="E1420:E1483" si="176">AVERAGE(B1411:B1420)</f>
        <v>45.556509999999989</v>
      </c>
      <c r="F1420" s="2">
        <f t="shared" si="169"/>
        <v>46.187454999999986</v>
      </c>
      <c r="G1420" s="2">
        <f t="shared" si="171"/>
        <v>46.56483800000003</v>
      </c>
      <c r="H1420" s="2">
        <f t="shared" si="175"/>
        <v>36.636260500000006</v>
      </c>
      <c r="I1420" s="2">
        <f t="array" ref="I1420">SUMPRODUCT(B1404:B1423, (ROW(B1404:B1423)-ROW(B1404)+1)) / (20*21/2)</f>
        <v>45.656660000000002</v>
      </c>
      <c r="J1420" s="2">
        <f t="shared" si="170"/>
        <v>45.946613994348645</v>
      </c>
      <c r="K1420" s="2">
        <f t="shared" si="172"/>
        <v>45.177562273454484</v>
      </c>
    </row>
    <row r="1421" spans="1:11" ht="13.5" x14ac:dyDescent="0.25">
      <c r="A1421" s="3">
        <f>TITRES_STAT!B1424</f>
        <v>44082</v>
      </c>
      <c r="B1421" s="6">
        <f>TITRES_STAT!D1424</f>
        <v>45.4163</v>
      </c>
      <c r="C1421" s="2">
        <f t="shared" si="173"/>
        <v>0</v>
      </c>
      <c r="D1421" s="2">
        <f t="shared" si="174"/>
        <v>45.4163</v>
      </c>
      <c r="E1421" s="2">
        <f t="shared" si="176"/>
        <v>45.416299999999993</v>
      </c>
      <c r="F1421" s="2">
        <f t="shared" si="169"/>
        <v>46.117349999999988</v>
      </c>
      <c r="G1421" s="2">
        <f t="shared" si="171"/>
        <v>46.536870000000036</v>
      </c>
      <c r="H1421" s="2">
        <f t="shared" si="175"/>
        <v>36.708313500000003</v>
      </c>
      <c r="I1421" s="2">
        <f t="array" ref="I1421">SUMPRODUCT(B1405:B1424, (ROW(B1405:B1424)-ROW(B1405)+1)) / (20*21/2)</f>
        <v>45.530141904761905</v>
      </c>
      <c r="J1421" s="2">
        <f t="shared" si="170"/>
        <v>45.896107899648776</v>
      </c>
      <c r="K1421" s="2">
        <f t="shared" si="172"/>
        <v>45.186924537240586</v>
      </c>
    </row>
    <row r="1422" spans="1:11" ht="13.5" x14ac:dyDescent="0.25">
      <c r="A1422" s="3">
        <f>TITRES_STAT!B1425</f>
        <v>44083</v>
      </c>
      <c r="B1422" s="6">
        <f>TITRES_STAT!D1425</f>
        <v>45.4163</v>
      </c>
      <c r="C1422" s="2">
        <f t="shared" si="173"/>
        <v>0</v>
      </c>
      <c r="D1422" s="2">
        <f t="shared" si="174"/>
        <v>45.4163</v>
      </c>
      <c r="E1422" s="2">
        <f t="shared" si="176"/>
        <v>45.416299999999993</v>
      </c>
      <c r="F1422" s="2">
        <f t="shared" si="169"/>
        <v>46.04724499999999</v>
      </c>
      <c r="G1422" s="2">
        <f t="shared" si="171"/>
        <v>46.508902000000027</v>
      </c>
      <c r="H1422" s="2">
        <f t="shared" si="175"/>
        <v>36.780366500000007</v>
      </c>
      <c r="I1422" s="2">
        <f t="array" ref="I1422">SUMPRODUCT(B1406:B1425, (ROW(B1406:B1425)-ROW(B1406)+1)) / (20*21/2)</f>
        <v>45.413955714285713</v>
      </c>
      <c r="J1422" s="2">
        <f t="shared" si="170"/>
        <v>45.850411909206038</v>
      </c>
      <c r="K1422" s="2">
        <f t="shared" si="172"/>
        <v>45.195919653427225</v>
      </c>
    </row>
    <row r="1423" spans="1:11" ht="13.5" x14ac:dyDescent="0.25">
      <c r="A1423" s="3">
        <f>TITRES_STAT!B1426</f>
        <v>44084</v>
      </c>
      <c r="B1423" s="6">
        <f>TITRES_STAT!D1426</f>
        <v>45.4163</v>
      </c>
      <c r="C1423" s="2">
        <f t="shared" si="173"/>
        <v>0</v>
      </c>
      <c r="D1423" s="2">
        <f t="shared" si="174"/>
        <v>45.4163</v>
      </c>
      <c r="E1423" s="2">
        <f t="shared" si="176"/>
        <v>45.416299999999993</v>
      </c>
      <c r="F1423" s="2">
        <f t="shared" si="169"/>
        <v>45.977139999999984</v>
      </c>
      <c r="G1423" s="2">
        <f t="shared" si="171"/>
        <v>46.480934000000033</v>
      </c>
      <c r="H1423" s="2">
        <f t="shared" si="175"/>
        <v>36.852419500000011</v>
      </c>
      <c r="I1423" s="2">
        <f t="array" ref="I1423">SUMPRODUCT(B1407:B1426, (ROW(B1407:B1426)-ROW(B1407)+1)) / (20*21/2)</f>
        <v>45.308101428571426</v>
      </c>
      <c r="J1423" s="2">
        <f t="shared" si="170"/>
        <v>45.809067917853085</v>
      </c>
      <c r="K1423" s="2">
        <f t="shared" si="172"/>
        <v>45.204562019959496</v>
      </c>
    </row>
    <row r="1424" spans="1:11" ht="13.5" x14ac:dyDescent="0.25">
      <c r="A1424" s="3">
        <f>TITRES_STAT!B1427</f>
        <v>44085</v>
      </c>
      <c r="B1424" s="6">
        <f>TITRES_STAT!D1427</f>
        <v>44.648699999999998</v>
      </c>
      <c r="C1424" s="2">
        <f t="shared" si="173"/>
        <v>-0.76760000000000161</v>
      </c>
      <c r="D1424" s="2">
        <f t="shared" si="174"/>
        <v>45.262779999999999</v>
      </c>
      <c r="E1424" s="2">
        <f t="shared" si="176"/>
        <v>45.339539999999992</v>
      </c>
      <c r="F1424" s="2">
        <f t="shared" si="169"/>
        <v>45.868654999999983</v>
      </c>
      <c r="G1424" s="2">
        <f t="shared" si="171"/>
        <v>46.437614000000032</v>
      </c>
      <c r="H1424" s="2">
        <f t="shared" si="175"/>
        <v>36.920634500000013</v>
      </c>
      <c r="I1424" s="2">
        <f t="array" ref="I1424">SUMPRODUCT(B1408:B1427, (ROW(B1408:B1427)-ROW(B1408)+1)) / (20*21/2)</f>
        <v>45.212579047619045</v>
      </c>
      <c r="J1424" s="2">
        <f t="shared" si="170"/>
        <v>45.698556687581359</v>
      </c>
      <c r="K1424" s="2">
        <f t="shared" si="172"/>
        <v>45.182763509372855</v>
      </c>
    </row>
    <row r="1425" spans="1:11" ht="13.5" x14ac:dyDescent="0.25">
      <c r="A1425" s="3">
        <f>TITRES_STAT!B1428</f>
        <v>44088</v>
      </c>
      <c r="B1425" s="6">
        <f>TITRES_STAT!D1428</f>
        <v>44.648699999999998</v>
      </c>
      <c r="C1425" s="2">
        <f t="shared" si="173"/>
        <v>0</v>
      </c>
      <c r="D1425" s="2">
        <f t="shared" si="174"/>
        <v>45.109259999999992</v>
      </c>
      <c r="E1425" s="2">
        <f t="shared" si="176"/>
        <v>45.262779999999999</v>
      </c>
      <c r="F1425" s="2">
        <f t="shared" si="169"/>
        <v>45.760169999999981</v>
      </c>
      <c r="G1425" s="2">
        <f t="shared" si="171"/>
        <v>46.394294000000045</v>
      </c>
      <c r="H1425" s="2">
        <f t="shared" si="175"/>
        <v>36.988849500000008</v>
      </c>
      <c r="I1425" s="2">
        <f t="array" ref="I1425">SUMPRODUCT(B1409:B1428, (ROW(B1409:B1428)-ROW(B1409)+1)) / (20*21/2)</f>
        <v>45.127388571428568</v>
      </c>
      <c r="J1425" s="2">
        <f t="shared" si="170"/>
        <v>45.598570336383133</v>
      </c>
      <c r="K1425" s="2">
        <f t="shared" si="172"/>
        <v>45.16181984233863</v>
      </c>
    </row>
    <row r="1426" spans="1:11" ht="13.5" x14ac:dyDescent="0.25">
      <c r="A1426" s="3">
        <f>TITRES_STAT!B1429</f>
        <v>44089</v>
      </c>
      <c r="B1426" s="6">
        <f>TITRES_STAT!D1429</f>
        <v>44.648699999999998</v>
      </c>
      <c r="C1426" s="2">
        <f t="shared" si="173"/>
        <v>0</v>
      </c>
      <c r="D1426" s="2">
        <f t="shared" si="174"/>
        <v>44.955739999999999</v>
      </c>
      <c r="E1426" s="2">
        <f t="shared" si="176"/>
        <v>45.186019999999999</v>
      </c>
      <c r="F1426" s="2">
        <f t="shared" si="169"/>
        <v>45.651684999999979</v>
      </c>
      <c r="G1426" s="2">
        <f t="shared" si="171"/>
        <v>46.350974000000051</v>
      </c>
      <c r="H1426" s="2">
        <f t="shared" si="175"/>
        <v>37.05706450000001</v>
      </c>
      <c r="I1426" s="2">
        <f t="array" ref="I1426">SUMPRODUCT(B1410:B1429, (ROW(B1410:B1429)-ROW(B1410)+1)) / (20*21/2)</f>
        <v>45.015225238095226</v>
      </c>
      <c r="J1426" s="2">
        <f t="shared" si="170"/>
        <v>45.508106494822833</v>
      </c>
      <c r="K1426" s="2">
        <f t="shared" si="172"/>
        <v>45.14169749558026</v>
      </c>
    </row>
    <row r="1427" spans="1:11" ht="13.5" x14ac:dyDescent="0.25">
      <c r="A1427" s="3">
        <f>TITRES_STAT!B1430</f>
        <v>44090</v>
      </c>
      <c r="B1427" s="6">
        <f>TITRES_STAT!D1430</f>
        <v>44.648699999999998</v>
      </c>
      <c r="C1427" s="2">
        <f t="shared" si="173"/>
        <v>0</v>
      </c>
      <c r="D1427" s="2">
        <f t="shared" si="174"/>
        <v>44.802219999999991</v>
      </c>
      <c r="E1427" s="2">
        <f t="shared" si="176"/>
        <v>45.109260000000006</v>
      </c>
      <c r="F1427" s="2">
        <f t="shared" si="169"/>
        <v>45.543199999999985</v>
      </c>
      <c r="G1427" s="2">
        <f t="shared" si="171"/>
        <v>46.307654000000056</v>
      </c>
      <c r="H1427" s="2">
        <f t="shared" si="175"/>
        <v>37.125279500000012</v>
      </c>
      <c r="I1427" s="2">
        <f t="array" ref="I1427">SUMPRODUCT(B1411:B1430, (ROW(B1411:B1430)-ROW(B1411)+1)) / (20*21/2)</f>
        <v>44.915259047619038</v>
      </c>
      <c r="J1427" s="2">
        <f t="shared" si="170"/>
        <v>45.426258257220653</v>
      </c>
      <c r="K1427" s="2">
        <f t="shared" si="172"/>
        <v>45.12236426045947</v>
      </c>
    </row>
    <row r="1428" spans="1:11" ht="13.5" x14ac:dyDescent="0.25">
      <c r="A1428" s="3">
        <f>TITRES_STAT!B1431</f>
        <v>44091</v>
      </c>
      <c r="B1428" s="6">
        <f>TITRES_STAT!D1431</f>
        <v>44.648699999999998</v>
      </c>
      <c r="C1428" s="2">
        <f t="shared" si="173"/>
        <v>0</v>
      </c>
      <c r="D1428" s="2">
        <f t="shared" si="174"/>
        <v>44.648699999999998</v>
      </c>
      <c r="E1428" s="2">
        <f t="shared" si="176"/>
        <v>45.032500000000013</v>
      </c>
      <c r="F1428" s="2">
        <f t="shared" ref="F1428:F1491" si="177">AVERAGE(B1409:B1428)</f>
        <v>45.434714999999983</v>
      </c>
      <c r="G1428" s="2">
        <f t="shared" si="171"/>
        <v>46.264334000000062</v>
      </c>
      <c r="H1428" s="2">
        <f t="shared" si="175"/>
        <v>37.193494500000007</v>
      </c>
      <c r="I1428" s="2">
        <f t="array" ref="I1428">SUMPRODUCT(B1412:B1431, (ROW(B1412:B1431)-ROW(B1412)+1)) / (20*21/2)</f>
        <v>44.827489999999997</v>
      </c>
      <c r="J1428" s="2">
        <f t="shared" si="170"/>
        <v>45.352205089866303</v>
      </c>
      <c r="K1428" s="2">
        <f t="shared" si="172"/>
        <v>45.103789191421846</v>
      </c>
    </row>
    <row r="1429" spans="1:11" ht="13.5" x14ac:dyDescent="0.25">
      <c r="A1429" s="3">
        <f>TITRES_STAT!B1432</f>
        <v>44092</v>
      </c>
      <c r="B1429" s="6">
        <f>TITRES_STAT!D1432</f>
        <v>44.256999999999998</v>
      </c>
      <c r="C1429" s="2">
        <f t="shared" si="173"/>
        <v>-0.39170000000000016</v>
      </c>
      <c r="D1429" s="2">
        <f t="shared" si="174"/>
        <v>44.570360000000001</v>
      </c>
      <c r="E1429" s="2">
        <f t="shared" si="176"/>
        <v>44.916570000000007</v>
      </c>
      <c r="F1429" s="2">
        <f t="shared" si="177"/>
        <v>45.306644999999982</v>
      </c>
      <c r="G1429" s="2">
        <f t="shared" si="171"/>
        <v>46.213180000000065</v>
      </c>
      <c r="H1429" s="2">
        <f t="shared" si="175"/>
        <v>37.259751000000009</v>
      </c>
      <c r="I1429" s="2">
        <f t="array" ref="I1429">SUMPRODUCT(B1413:B1432, (ROW(B1413:B1432)-ROW(B1413)+1)) / (20*21/2)</f>
        <v>44.8265180952381</v>
      </c>
      <c r="J1429" s="2">
        <f t="shared" ref="J1429:J1492" si="178">$J$4*B1429+J1428*(1-$J$4)</f>
        <v>45.247899843212373</v>
      </c>
      <c r="K1429" s="2">
        <f t="shared" si="172"/>
        <v>45.070581772150405</v>
      </c>
    </row>
    <row r="1430" spans="1:11" ht="13.5" x14ac:dyDescent="0.25">
      <c r="A1430" s="3">
        <f>TITRES_STAT!B1433</f>
        <v>44095</v>
      </c>
      <c r="B1430" s="6">
        <f>TITRES_STAT!D1433</f>
        <v>44.256999999999998</v>
      </c>
      <c r="C1430" s="2">
        <f t="shared" si="173"/>
        <v>0</v>
      </c>
      <c r="D1430" s="2">
        <f t="shared" si="174"/>
        <v>44.492020000000004</v>
      </c>
      <c r="E1430" s="2">
        <f t="shared" si="176"/>
        <v>44.800640000000001</v>
      </c>
      <c r="F1430" s="2">
        <f t="shared" si="177"/>
        <v>45.178574999999981</v>
      </c>
      <c r="G1430" s="2">
        <f t="shared" si="171"/>
        <v>46.162026000000054</v>
      </c>
      <c r="H1430" s="2">
        <f t="shared" si="175"/>
        <v>37.326007500000003</v>
      </c>
      <c r="I1430" s="2">
        <f t="array" ref="I1430">SUMPRODUCT(B1414:B1433, (ROW(B1414:B1433)-ROW(B1414)+1)) / (20*21/2)</f>
        <v>44.863146190476186</v>
      </c>
      <c r="J1430" s="2">
        <f t="shared" si="178"/>
        <v>45.1535284295731</v>
      </c>
      <c r="K1430" s="2">
        <f t="shared" si="172"/>
        <v>45.038676604615098</v>
      </c>
    </row>
    <row r="1431" spans="1:11" ht="13.5" x14ac:dyDescent="0.25">
      <c r="A1431" s="3">
        <f>TITRES_STAT!B1434</f>
        <v>44096</v>
      </c>
      <c r="B1431" s="6">
        <f>TITRES_STAT!D1434</f>
        <v>44.256999999999998</v>
      </c>
      <c r="C1431" s="2">
        <f t="shared" si="173"/>
        <v>0</v>
      </c>
      <c r="D1431" s="2">
        <f t="shared" si="174"/>
        <v>44.413679999999999</v>
      </c>
      <c r="E1431" s="2">
        <f t="shared" si="176"/>
        <v>44.684710000000003</v>
      </c>
      <c r="F1431" s="2">
        <f t="shared" si="177"/>
        <v>45.050504999999973</v>
      </c>
      <c r="G1431" s="2">
        <f t="shared" si="171"/>
        <v>46.110872000000057</v>
      </c>
      <c r="H1431" s="2">
        <f t="shared" si="175"/>
        <v>37.392264000000004</v>
      </c>
      <c r="I1431" s="2">
        <f t="array" ref="I1431">SUMPRODUCT(B1415:B1434, (ROW(B1415:B1434)-ROW(B1415)+1)) / (20*21/2)</f>
        <v>44.899774285714287</v>
      </c>
      <c r="J1431" s="2">
        <f t="shared" si="178"/>
        <v>45.06814476961376</v>
      </c>
      <c r="K1431" s="2">
        <f t="shared" si="172"/>
        <v>45.008022620120393</v>
      </c>
    </row>
    <row r="1432" spans="1:11" ht="13.5" x14ac:dyDescent="0.25">
      <c r="A1432" s="3">
        <f>TITRES_STAT!B1435</f>
        <v>44097</v>
      </c>
      <c r="B1432" s="6">
        <f>TITRES_STAT!D1435</f>
        <v>45.040300000000002</v>
      </c>
      <c r="C1432" s="2">
        <f t="shared" si="173"/>
        <v>0.7833000000000041</v>
      </c>
      <c r="D1432" s="2">
        <f t="shared" si="174"/>
        <v>44.492000000000004</v>
      </c>
      <c r="E1432" s="2">
        <f t="shared" si="176"/>
        <v>44.647109999999998</v>
      </c>
      <c r="F1432" s="2">
        <f t="shared" si="177"/>
        <v>45.031704999999974</v>
      </c>
      <c r="G1432" s="2">
        <f t="shared" si="171"/>
        <v>46.075384000000042</v>
      </c>
      <c r="H1432" s="2">
        <f t="shared" si="175"/>
        <v>37.462437000000001</v>
      </c>
      <c r="I1432" s="2">
        <f t="array" ref="I1432">SUMPRODUCT(B1416:B1435, (ROW(B1416:B1435)-ROW(B1416)+1)) / (20*21/2)</f>
        <v>44.936402380952373</v>
      </c>
      <c r="J1432" s="2">
        <f t="shared" si="178"/>
        <v>45.0654928867934</v>
      </c>
      <c r="K1432" s="2">
        <f t="shared" si="172"/>
        <v>45.009288399723516</v>
      </c>
    </row>
    <row r="1433" spans="1:11" ht="13.5" x14ac:dyDescent="0.25">
      <c r="A1433" s="3">
        <f>TITRES_STAT!B1436</f>
        <v>44098</v>
      </c>
      <c r="B1433" s="6">
        <f>TITRES_STAT!D1436</f>
        <v>45.4163</v>
      </c>
      <c r="C1433" s="2">
        <f t="shared" si="173"/>
        <v>0.37599999999999767</v>
      </c>
      <c r="D1433" s="2">
        <f t="shared" si="174"/>
        <v>44.645519999999998</v>
      </c>
      <c r="E1433" s="2">
        <f t="shared" si="176"/>
        <v>44.647109999999998</v>
      </c>
      <c r="F1433" s="2">
        <f t="shared" si="177"/>
        <v>45.031704999999981</v>
      </c>
      <c r="G1433" s="2">
        <f t="shared" si="171"/>
        <v>46.047416000000041</v>
      </c>
      <c r="H1433" s="2">
        <f t="shared" si="175"/>
        <v>37.534489999999998</v>
      </c>
      <c r="I1433" s="2">
        <f t="array" ref="I1433">SUMPRODUCT(B1417:B1436, (ROW(B1417:B1436)-ROW(B1417)+1)) / (20*21/2)</f>
        <v>44.973030476190473</v>
      </c>
      <c r="J1433" s="2">
        <f t="shared" si="178"/>
        <v>45.098903088051173</v>
      </c>
      <c r="K1433" s="2">
        <f t="shared" si="172"/>
        <v>45.025249638950044</v>
      </c>
    </row>
    <row r="1434" spans="1:11" ht="13.5" x14ac:dyDescent="0.25">
      <c r="A1434" s="3">
        <f>TITRES_STAT!B1437</f>
        <v>44099</v>
      </c>
      <c r="B1434" s="6">
        <f>TITRES_STAT!D1437</f>
        <v>45.4163</v>
      </c>
      <c r="C1434" s="2">
        <f t="shared" si="173"/>
        <v>0</v>
      </c>
      <c r="D1434" s="2">
        <f t="shared" si="174"/>
        <v>44.877380000000002</v>
      </c>
      <c r="E1434" s="2">
        <f t="shared" si="176"/>
        <v>44.723869999999991</v>
      </c>
      <c r="F1434" s="2">
        <f t="shared" si="177"/>
        <v>45.031704999999981</v>
      </c>
      <c r="G1434" s="2">
        <f t="shared" si="171"/>
        <v>46.019448000000018</v>
      </c>
      <c r="H1434" s="2">
        <f t="shared" si="175"/>
        <v>37.606543000000002</v>
      </c>
      <c r="I1434" s="2">
        <f t="array" ref="I1434">SUMPRODUCT(B1418:B1437, (ROW(B1418:B1437)-ROW(B1418)+1)) / (20*21/2)</f>
        <v>45.00965857142856</v>
      </c>
      <c r="J1434" s="2">
        <f t="shared" si="178"/>
        <v>45.129131365379635</v>
      </c>
      <c r="K1434" s="2">
        <f t="shared" si="172"/>
        <v>45.04058494722652</v>
      </c>
    </row>
    <row r="1435" spans="1:11" ht="13.5" x14ac:dyDescent="0.25">
      <c r="A1435" s="3">
        <f>TITRES_STAT!B1438</f>
        <v>44102</v>
      </c>
      <c r="B1435" s="6">
        <f>TITRES_STAT!D1438</f>
        <v>45.4163</v>
      </c>
      <c r="C1435" s="2">
        <f t="shared" si="173"/>
        <v>0</v>
      </c>
      <c r="D1435" s="2">
        <f t="shared" si="174"/>
        <v>45.109240000000007</v>
      </c>
      <c r="E1435" s="2">
        <f t="shared" si="176"/>
        <v>44.800629999999998</v>
      </c>
      <c r="F1435" s="2">
        <f t="shared" si="177"/>
        <v>45.031704999999988</v>
      </c>
      <c r="G1435" s="2">
        <f t="shared" si="171"/>
        <v>45.991480000000017</v>
      </c>
      <c r="H1435" s="2">
        <f t="shared" si="175"/>
        <v>37.678595999999999</v>
      </c>
      <c r="I1435" s="2">
        <f t="array" ref="I1435">SUMPRODUCT(B1419:B1438, (ROW(B1419:B1438)-ROW(B1419)+1)) / (20*21/2)</f>
        <v>45.040315238095232</v>
      </c>
      <c r="J1435" s="2">
        <f t="shared" si="178"/>
        <v>45.156480759153006</v>
      </c>
      <c r="K1435" s="2">
        <f t="shared" si="172"/>
        <v>45.055318870864696</v>
      </c>
    </row>
    <row r="1436" spans="1:11" ht="13.5" x14ac:dyDescent="0.25">
      <c r="A1436" s="3">
        <f>TITRES_STAT!B1439</f>
        <v>44103</v>
      </c>
      <c r="B1436" s="6">
        <f>TITRES_STAT!D1439</f>
        <v>45.4163</v>
      </c>
      <c r="C1436" s="2">
        <f t="shared" si="173"/>
        <v>0</v>
      </c>
      <c r="D1436" s="2">
        <f t="shared" si="174"/>
        <v>45.341100000000004</v>
      </c>
      <c r="E1436" s="2">
        <f t="shared" si="176"/>
        <v>44.877389999999991</v>
      </c>
      <c r="F1436" s="2">
        <f t="shared" si="177"/>
        <v>45.031704999999988</v>
      </c>
      <c r="G1436" s="2">
        <f t="shared" si="171"/>
        <v>45.963512000000009</v>
      </c>
      <c r="H1436" s="2">
        <f t="shared" si="175"/>
        <v>37.750648999999996</v>
      </c>
      <c r="I1436" s="2">
        <f t="array" ref="I1436">SUMPRODUCT(B1420:B1439, (ROW(B1420:B1439)-ROW(B1420)+1)) / (20*21/2)</f>
        <v>45.071270476190477</v>
      </c>
      <c r="J1436" s="2">
        <f t="shared" si="178"/>
        <v>45.18122544875748</v>
      </c>
      <c r="K1436" s="2">
        <f t="shared" si="172"/>
        <v>45.069474993575881</v>
      </c>
    </row>
    <row r="1437" spans="1:11" ht="13.5" x14ac:dyDescent="0.25">
      <c r="A1437" s="3">
        <f>TITRES_STAT!B1440</f>
        <v>44104</v>
      </c>
      <c r="B1437" s="6">
        <f>TITRES_STAT!D1440</f>
        <v>45.4163</v>
      </c>
      <c r="C1437" s="2">
        <f t="shared" si="173"/>
        <v>0</v>
      </c>
      <c r="D1437" s="2">
        <f t="shared" si="174"/>
        <v>45.4163</v>
      </c>
      <c r="E1437" s="2">
        <f t="shared" si="176"/>
        <v>44.954149999999991</v>
      </c>
      <c r="F1437" s="2">
        <f t="shared" si="177"/>
        <v>45.031704999999995</v>
      </c>
      <c r="G1437" s="2">
        <f t="shared" si="171"/>
        <v>45.935470000000002</v>
      </c>
      <c r="H1437" s="2">
        <f t="shared" si="175"/>
        <v>37.822702</v>
      </c>
      <c r="I1437" s="2">
        <f t="array" ref="I1437">SUMPRODUCT(B1421:B1440, (ROW(B1421:B1440)-ROW(B1421)+1)) / (20*21/2)</f>
        <v>45.102524285714296</v>
      </c>
      <c r="J1437" s="2">
        <f t="shared" si="178"/>
        <v>45.203613501256768</v>
      </c>
      <c r="K1437" s="2">
        <f t="shared" si="172"/>
        <v>45.083075974219966</v>
      </c>
    </row>
    <row r="1438" spans="1:11" ht="13.5" x14ac:dyDescent="0.25">
      <c r="A1438" s="3">
        <f>TITRES_STAT!B1441</f>
        <v>44105</v>
      </c>
      <c r="B1438" s="6">
        <f>TITRES_STAT!D1441</f>
        <v>45.3536</v>
      </c>
      <c r="C1438" s="2">
        <f t="shared" si="173"/>
        <v>-6.2699999999999534E-2</v>
      </c>
      <c r="D1438" s="2">
        <f t="shared" si="174"/>
        <v>45.403759999999998</v>
      </c>
      <c r="E1438" s="2">
        <f t="shared" si="176"/>
        <v>45.024639999999991</v>
      </c>
      <c r="F1438" s="2">
        <f t="shared" si="177"/>
        <v>45.028569999999995</v>
      </c>
      <c r="G1438" s="2">
        <f t="shared" si="171"/>
        <v>45.906174</v>
      </c>
      <c r="H1438" s="2">
        <f t="shared" si="175"/>
        <v>37.894441499999999</v>
      </c>
      <c r="I1438" s="2">
        <f t="array" ref="I1438">SUMPRODUCT(B1422:B1441, (ROW(B1422:B1441)-ROW(B1422)+1)) / (20*21/2)</f>
        <v>45.104238571428574</v>
      </c>
      <c r="J1438" s="2">
        <f t="shared" si="178"/>
        <v>45.217897929708506</v>
      </c>
      <c r="K1438" s="2">
        <f t="shared" si="172"/>
        <v>45.093684759544672</v>
      </c>
    </row>
    <row r="1439" spans="1:11" ht="13.5" x14ac:dyDescent="0.25">
      <c r="A1439" s="3">
        <f>TITRES_STAT!B1442</f>
        <v>44106</v>
      </c>
      <c r="B1439" s="6">
        <f>TITRES_STAT!D1442</f>
        <v>45.3536</v>
      </c>
      <c r="C1439" s="2">
        <f t="shared" si="173"/>
        <v>0</v>
      </c>
      <c r="D1439" s="2">
        <f t="shared" si="174"/>
        <v>45.391219999999997</v>
      </c>
      <c r="E1439" s="2">
        <f t="shared" si="176"/>
        <v>45.134299999999996</v>
      </c>
      <c r="F1439" s="2">
        <f t="shared" si="177"/>
        <v>45.025435000000002</v>
      </c>
      <c r="G1439" s="2">
        <f t="shared" si="171"/>
        <v>45.876878000000012</v>
      </c>
      <c r="H1439" s="2">
        <f t="shared" si="175"/>
        <v>37.966181000000006</v>
      </c>
      <c r="I1439" s="2">
        <f t="array" ref="I1439">SUMPRODUCT(B1423:B1442, (ROW(B1423:B1442)-ROW(B1423)+1)) / (20*21/2)</f>
        <v>45.107743333333332</v>
      </c>
      <c r="J1439" s="2">
        <f t="shared" si="178"/>
        <v>45.230821936402933</v>
      </c>
      <c r="K1439" s="2">
        <f t="shared" si="172"/>
        <v>45.10387751407233</v>
      </c>
    </row>
    <row r="1440" spans="1:11" ht="13.5" x14ac:dyDescent="0.25">
      <c r="A1440" s="3">
        <f>TITRES_STAT!B1443</f>
        <v>44109</v>
      </c>
      <c r="B1440" s="6">
        <f>TITRES_STAT!D1443</f>
        <v>45.3536</v>
      </c>
      <c r="C1440" s="2">
        <f t="shared" si="173"/>
        <v>0</v>
      </c>
      <c r="D1440" s="2">
        <f t="shared" si="174"/>
        <v>45.378679999999996</v>
      </c>
      <c r="E1440" s="2">
        <f t="shared" si="176"/>
        <v>45.243960000000001</v>
      </c>
      <c r="F1440" s="2">
        <f t="shared" si="177"/>
        <v>45.022300000000001</v>
      </c>
      <c r="G1440" s="2">
        <f t="shared" si="171"/>
        <v>45.84758200000001</v>
      </c>
      <c r="H1440" s="2">
        <f t="shared" si="175"/>
        <v>38.037920500000006</v>
      </c>
      <c r="I1440" s="2">
        <f t="array" ref="I1440">SUMPRODUCT(B1424:B1443, (ROW(B1424:B1443)-ROW(B1424)+1)) / (20*21/2)</f>
        <v>45.113038571428575</v>
      </c>
      <c r="J1440" s="2">
        <f t="shared" si="178"/>
        <v>45.242515085316938</v>
      </c>
      <c r="K1440" s="2">
        <f t="shared" si="172"/>
        <v>45.11367055273616</v>
      </c>
    </row>
    <row r="1441" spans="1:11" ht="13.5" x14ac:dyDescent="0.25">
      <c r="A1441" s="3">
        <f>TITRES_STAT!B1444</f>
        <v>44110</v>
      </c>
      <c r="B1441" s="6">
        <f>TITRES_STAT!D1444</f>
        <v>45.040300000000002</v>
      </c>
      <c r="C1441" s="2">
        <f t="shared" si="173"/>
        <v>-0.31329999999999814</v>
      </c>
      <c r="D1441" s="2">
        <f t="shared" si="174"/>
        <v>45.30348</v>
      </c>
      <c r="E1441" s="2">
        <f t="shared" si="176"/>
        <v>45.32229000000001</v>
      </c>
      <c r="F1441" s="2">
        <f t="shared" si="177"/>
        <v>45.003500000000003</v>
      </c>
      <c r="G1441" s="2">
        <f t="shared" si="171"/>
        <v>45.812020000000018</v>
      </c>
      <c r="H1441" s="2">
        <f t="shared" si="175"/>
        <v>38.108093500000003</v>
      </c>
      <c r="I1441" s="2">
        <f t="array" ref="I1441">SUMPRODUCT(B1425:B1444, (ROW(B1425:B1444)-ROW(B1425)+1)) / (20*21/2)</f>
        <v>45.120124285714283</v>
      </c>
      <c r="J1441" s="2">
        <f t="shared" si="178"/>
        <v>45.22325650576294</v>
      </c>
      <c r="K1441" s="2">
        <f t="shared" si="172"/>
        <v>45.110793276158269</v>
      </c>
    </row>
    <row r="1442" spans="1:11" ht="13.5" x14ac:dyDescent="0.25">
      <c r="A1442" s="3">
        <f>TITRES_STAT!B1445</f>
        <v>44111</v>
      </c>
      <c r="B1442" s="6">
        <f>TITRES_STAT!D1445</f>
        <v>45.040300000000002</v>
      </c>
      <c r="C1442" s="2">
        <f t="shared" si="173"/>
        <v>0</v>
      </c>
      <c r="D1442" s="2">
        <f t="shared" si="174"/>
        <v>45.228279999999998</v>
      </c>
      <c r="E1442" s="2">
        <f t="shared" si="176"/>
        <v>45.32229000000001</v>
      </c>
      <c r="F1442" s="2">
        <f t="shared" si="177"/>
        <v>44.984699999999997</v>
      </c>
      <c r="G1442" s="2">
        <f t="shared" si="171"/>
        <v>45.776458000000019</v>
      </c>
      <c r="H1442" s="2">
        <f t="shared" si="175"/>
        <v>38.178266500000007</v>
      </c>
      <c r="I1442" s="2">
        <f t="array" ref="I1442">SUMPRODUCT(B1426:B1445, (ROW(B1426:B1445)-ROW(B1426)+1)) / (20*21/2)</f>
        <v>45.125345238095242</v>
      </c>
      <c r="J1442" s="2">
        <f t="shared" si="178"/>
        <v>45.205832076642658</v>
      </c>
      <c r="K1442" s="2">
        <f t="shared" si="172"/>
        <v>45.108028833955984</v>
      </c>
    </row>
    <row r="1443" spans="1:11" ht="13.5" x14ac:dyDescent="0.25">
      <c r="A1443" s="3">
        <f>TITRES_STAT!B1446</f>
        <v>44112</v>
      </c>
      <c r="B1443" s="6">
        <f>TITRES_STAT!D1446</f>
        <v>45.040300000000002</v>
      </c>
      <c r="C1443" s="2">
        <f t="shared" si="173"/>
        <v>0</v>
      </c>
      <c r="D1443" s="2">
        <f t="shared" si="174"/>
        <v>45.165620000000004</v>
      </c>
      <c r="E1443" s="2">
        <f t="shared" si="176"/>
        <v>45.284689999999998</v>
      </c>
      <c r="F1443" s="2">
        <f t="shared" si="177"/>
        <v>44.965899999999998</v>
      </c>
      <c r="G1443" s="2">
        <f t="shared" si="171"/>
        <v>45.740896000000028</v>
      </c>
      <c r="H1443" s="2">
        <f t="shared" si="175"/>
        <v>38.248439500000003</v>
      </c>
      <c r="I1443" s="2">
        <f t="array" ref="I1443">SUMPRODUCT(B1427:B1446, (ROW(B1427:B1446)-ROW(B1427)+1)) / (20*21/2)</f>
        <v>45.164510952380944</v>
      </c>
      <c r="J1443" s="2">
        <f t="shared" si="178"/>
        <v>45.190067116962403</v>
      </c>
      <c r="K1443" s="2">
        <f t="shared" si="172"/>
        <v>45.105372801251825</v>
      </c>
    </row>
    <row r="1444" spans="1:11" ht="13.5" x14ac:dyDescent="0.25">
      <c r="A1444" s="3">
        <f>TITRES_STAT!B1447</f>
        <v>44113</v>
      </c>
      <c r="B1444" s="6">
        <f>TITRES_STAT!D1447</f>
        <v>45.040300000000002</v>
      </c>
      <c r="C1444" s="2">
        <f t="shared" si="173"/>
        <v>0</v>
      </c>
      <c r="D1444" s="2">
        <f t="shared" si="174"/>
        <v>45.102960000000003</v>
      </c>
      <c r="E1444" s="2">
        <f t="shared" si="176"/>
        <v>45.24709</v>
      </c>
      <c r="F1444" s="2">
        <f t="shared" si="177"/>
        <v>44.985480000000003</v>
      </c>
      <c r="G1444" s="2">
        <f t="shared" si="171"/>
        <v>45.705334000000029</v>
      </c>
      <c r="H1444" s="2">
        <f t="shared" si="175"/>
        <v>38.3186125</v>
      </c>
      <c r="I1444" s="2">
        <f t="array" ref="I1444">SUMPRODUCT(B1428:B1447, (ROW(B1428:B1447)-ROW(B1428)+1)) / (20*21/2)</f>
        <v>45.200021428571425</v>
      </c>
      <c r="J1444" s="2">
        <f t="shared" si="178"/>
        <v>45.1758035820136</v>
      </c>
      <c r="K1444" s="2">
        <f t="shared" si="172"/>
        <v>45.102820926692928</v>
      </c>
    </row>
    <row r="1445" spans="1:11" ht="13.5" x14ac:dyDescent="0.25">
      <c r="A1445" s="3">
        <f>TITRES_STAT!B1448</f>
        <v>44116</v>
      </c>
      <c r="B1445" s="6">
        <f>TITRES_STAT!D1448</f>
        <v>45.040300000000002</v>
      </c>
      <c r="C1445" s="2">
        <f t="shared" si="173"/>
        <v>0</v>
      </c>
      <c r="D1445" s="2">
        <f t="shared" si="174"/>
        <v>45.040300000000002</v>
      </c>
      <c r="E1445" s="2">
        <f t="shared" si="176"/>
        <v>45.209490000000002</v>
      </c>
      <c r="F1445" s="2">
        <f t="shared" si="177"/>
        <v>45.00506</v>
      </c>
      <c r="G1445" s="2">
        <f t="shared" si="171"/>
        <v>45.66977200000003</v>
      </c>
      <c r="H1445" s="2">
        <f t="shared" si="175"/>
        <v>38.388785500000004</v>
      </c>
      <c r="I1445" s="2">
        <f t="array" ref="I1445">SUMPRODUCT(B1429:B1448, (ROW(B1429:B1448)-ROW(B1429)+1)) / (20*21/2)</f>
        <v>45.231876666666672</v>
      </c>
      <c r="J1445" s="2">
        <f t="shared" si="178"/>
        <v>45.162898478964685</v>
      </c>
      <c r="K1445" s="2">
        <f t="shared" si="172"/>
        <v>45.100369125646147</v>
      </c>
    </row>
    <row r="1446" spans="1:11" ht="13.5" x14ac:dyDescent="0.25">
      <c r="A1446" s="3">
        <f>TITRES_STAT!B1449</f>
        <v>44117</v>
      </c>
      <c r="B1446" s="6">
        <f>TITRES_STAT!D1449</f>
        <v>45.4163</v>
      </c>
      <c r="C1446" s="2">
        <f t="shared" si="173"/>
        <v>0.37599999999999767</v>
      </c>
      <c r="D1446" s="2">
        <f t="shared" si="174"/>
        <v>45.115500000000004</v>
      </c>
      <c r="E1446" s="2">
        <f t="shared" si="176"/>
        <v>45.209490000000002</v>
      </c>
      <c r="F1446" s="2">
        <f t="shared" si="177"/>
        <v>45.043439999999997</v>
      </c>
      <c r="G1446" s="2">
        <f t="shared" si="171"/>
        <v>45.641730000000017</v>
      </c>
      <c r="H1446" s="2">
        <f t="shared" si="175"/>
        <v>38.460838500000001</v>
      </c>
      <c r="I1446" s="2">
        <f t="array" ref="I1446">SUMPRODUCT(B1430:B1449, (ROW(B1430:B1449)-ROW(B1430)+1)) / (20*21/2)</f>
        <v>45.260076666666663</v>
      </c>
      <c r="J1446" s="2">
        <f t="shared" si="178"/>
        <v>45.187031957158524</v>
      </c>
      <c r="K1446" s="2">
        <f t="shared" si="172"/>
        <v>45.112758571699246</v>
      </c>
    </row>
    <row r="1447" spans="1:11" ht="13.5" x14ac:dyDescent="0.25">
      <c r="A1447" s="3">
        <f>TITRES_STAT!B1450</f>
        <v>44118</v>
      </c>
      <c r="B1447" s="6">
        <f>TITRES_STAT!D1450</f>
        <v>45.4163</v>
      </c>
      <c r="C1447" s="2">
        <f t="shared" si="173"/>
        <v>0</v>
      </c>
      <c r="D1447" s="2">
        <f t="shared" si="174"/>
        <v>45.190700000000007</v>
      </c>
      <c r="E1447" s="2">
        <f t="shared" si="176"/>
        <v>45.209489999999995</v>
      </c>
      <c r="F1447" s="2">
        <f t="shared" si="177"/>
        <v>45.08182</v>
      </c>
      <c r="G1447" s="2">
        <f t="shared" si="171"/>
        <v>45.61368800000001</v>
      </c>
      <c r="H1447" s="2">
        <f t="shared" si="175"/>
        <v>38.532891499999998</v>
      </c>
      <c r="I1447" s="2">
        <f t="array" ref="I1447">SUMPRODUCT(B1431:B1450, (ROW(B1431:B1450)-ROW(B1431)+1)) / (20*21/2)</f>
        <v>45.282756190476185</v>
      </c>
      <c r="J1447" s="2">
        <f t="shared" si="178"/>
        <v>45.208867008857716</v>
      </c>
      <c r="K1447" s="2">
        <f t="shared" si="172"/>
        <v>45.124662157122799</v>
      </c>
    </row>
    <row r="1448" spans="1:11" ht="13.5" x14ac:dyDescent="0.25">
      <c r="A1448" s="3">
        <f>TITRES_STAT!B1451</f>
        <v>44120</v>
      </c>
      <c r="B1448" s="6">
        <f>TITRES_STAT!D1451</f>
        <v>45.4163</v>
      </c>
      <c r="C1448" s="2">
        <f t="shared" si="173"/>
        <v>0</v>
      </c>
      <c r="D1448" s="2">
        <f t="shared" si="174"/>
        <v>45.265900000000002</v>
      </c>
      <c r="E1448" s="2">
        <f t="shared" si="176"/>
        <v>45.215759999999996</v>
      </c>
      <c r="F1448" s="2">
        <f t="shared" si="177"/>
        <v>45.120199999999997</v>
      </c>
      <c r="G1448" s="2">
        <f t="shared" si="171"/>
        <v>45.585646000000004</v>
      </c>
      <c r="H1448" s="2">
        <f t="shared" si="175"/>
        <v>38.604944500000009</v>
      </c>
      <c r="I1448" s="2">
        <f t="array" ref="I1448">SUMPRODUCT(B1432:B1451, (ROW(B1432:B1451)-ROW(B1432)+1)) / (20*21/2)</f>
        <v>45.299915238095231</v>
      </c>
      <c r="J1448" s="2">
        <f t="shared" si="178"/>
        <v>45.228622531823646</v>
      </c>
      <c r="K1448" s="2">
        <f t="shared" si="172"/>
        <v>45.136098935274845</v>
      </c>
    </row>
    <row r="1449" spans="1:11" ht="13.5" x14ac:dyDescent="0.25">
      <c r="A1449" s="3">
        <f>TITRES_STAT!B1452</f>
        <v>44123</v>
      </c>
      <c r="B1449" s="6">
        <f>TITRES_STAT!D1452</f>
        <v>45.4163</v>
      </c>
      <c r="C1449" s="2">
        <f t="shared" si="173"/>
        <v>0</v>
      </c>
      <c r="D1449" s="2">
        <f t="shared" si="174"/>
        <v>45.341100000000004</v>
      </c>
      <c r="E1449" s="2">
        <f t="shared" si="176"/>
        <v>45.222029999999997</v>
      </c>
      <c r="F1449" s="2">
        <f t="shared" si="177"/>
        <v>45.178164999999993</v>
      </c>
      <c r="G1449" s="2">
        <f t="shared" si="171"/>
        <v>45.557603999999998</v>
      </c>
      <c r="H1449" s="2">
        <f t="shared" si="175"/>
        <v>38.676997499999999</v>
      </c>
      <c r="I1449" s="2">
        <f t="array" ref="I1449">SUMPRODUCT(B1433:B1452, (ROW(B1433:B1452)-ROW(B1433)+1)) / (20*21/2)</f>
        <v>45.311553809523808</v>
      </c>
      <c r="J1449" s="2">
        <f t="shared" si="178"/>
        <v>45.246496576411872</v>
      </c>
      <c r="K1449" s="2">
        <f t="shared" si="172"/>
        <v>45.147087212322887</v>
      </c>
    </row>
    <row r="1450" spans="1:11" ht="13.5" x14ac:dyDescent="0.25">
      <c r="A1450" s="3">
        <f>TITRES_STAT!B1453</f>
        <v>44124</v>
      </c>
      <c r="B1450" s="6">
        <f>TITRES_STAT!D1453</f>
        <v>45.4163</v>
      </c>
      <c r="C1450" s="2">
        <f t="shared" si="173"/>
        <v>0</v>
      </c>
      <c r="D1450" s="2">
        <f t="shared" si="174"/>
        <v>45.4163</v>
      </c>
      <c r="E1450" s="2">
        <f t="shared" si="176"/>
        <v>45.22829999999999</v>
      </c>
      <c r="F1450" s="2">
        <f t="shared" si="177"/>
        <v>45.236129999999996</v>
      </c>
      <c r="G1450" s="2">
        <f t="shared" si="171"/>
        <v>45.529561999999999</v>
      </c>
      <c r="H1450" s="2">
        <f t="shared" si="175"/>
        <v>38.749050500000003</v>
      </c>
      <c r="I1450" s="2">
        <f t="array" ref="I1450">SUMPRODUCT(B1434:B1453, (ROW(B1434:B1453)-ROW(B1434)+1)) / (20*21/2)</f>
        <v>45.321401904761906</v>
      </c>
      <c r="J1450" s="2">
        <f t="shared" si="178"/>
        <v>45.262668331039315</v>
      </c>
      <c r="K1450" s="2">
        <f t="shared" si="172"/>
        <v>45.157644576545522</v>
      </c>
    </row>
    <row r="1451" spans="1:11" ht="13.5" x14ac:dyDescent="0.25">
      <c r="A1451" s="3">
        <f>TITRES_STAT!B1454</f>
        <v>44125</v>
      </c>
      <c r="B1451" s="6">
        <f>TITRES_STAT!D1454</f>
        <v>45.4163</v>
      </c>
      <c r="C1451" s="2">
        <f t="shared" si="173"/>
        <v>0</v>
      </c>
      <c r="D1451" s="2">
        <f t="shared" si="174"/>
        <v>45.4163</v>
      </c>
      <c r="E1451" s="2">
        <f t="shared" si="176"/>
        <v>45.265899999999995</v>
      </c>
      <c r="F1451" s="2">
        <f t="shared" si="177"/>
        <v>45.294094999999999</v>
      </c>
      <c r="G1451" s="2">
        <f t="shared" si="171"/>
        <v>45.501519999999999</v>
      </c>
      <c r="H1451" s="2">
        <f t="shared" si="175"/>
        <v>38.819502</v>
      </c>
      <c r="I1451" s="2">
        <f t="array" ref="I1451">SUMPRODUCT(B1435:B1454, (ROW(B1435:B1454)-ROW(B1435)+1)) / (20*21/2)</f>
        <v>45.331249999999997</v>
      </c>
      <c r="J1451" s="2">
        <f t="shared" si="178"/>
        <v>45.277299918559379</v>
      </c>
      <c r="K1451" s="2">
        <f t="shared" si="172"/>
        <v>45.16778792648492</v>
      </c>
    </row>
    <row r="1452" spans="1:11" ht="13.5" x14ac:dyDescent="0.25">
      <c r="A1452" s="3">
        <f>TITRES_STAT!B1455</f>
        <v>44126</v>
      </c>
      <c r="B1452" s="6">
        <f>TITRES_STAT!D1455</f>
        <v>45.4163</v>
      </c>
      <c r="C1452" s="2">
        <f t="shared" si="173"/>
        <v>0</v>
      </c>
      <c r="D1452" s="2">
        <f t="shared" si="174"/>
        <v>45.4163</v>
      </c>
      <c r="E1452" s="2">
        <f t="shared" si="176"/>
        <v>45.303499999999993</v>
      </c>
      <c r="F1452" s="2">
        <f t="shared" si="177"/>
        <v>45.312894999999997</v>
      </c>
      <c r="G1452" s="2">
        <f t="shared" si="171"/>
        <v>45.473477999999993</v>
      </c>
      <c r="H1452" s="2">
        <f t="shared" si="175"/>
        <v>38.889953499999997</v>
      </c>
      <c r="I1452" s="2">
        <f t="array" ref="I1452">SUMPRODUCT(B1436:B1455, (ROW(B1436:B1455)-ROW(B1436)+1)) / (20*21/2)</f>
        <v>45.341098095238095</v>
      </c>
      <c r="J1452" s="2">
        <f t="shared" si="178"/>
        <v>45.290538021553722</v>
      </c>
      <c r="K1452" s="2">
        <f t="shared" si="172"/>
        <v>45.177533497995313</v>
      </c>
    </row>
    <row r="1453" spans="1:11" ht="13.5" x14ac:dyDescent="0.25">
      <c r="A1453" s="3">
        <f>TITRES_STAT!B1456</f>
        <v>44127</v>
      </c>
      <c r="B1453" s="6">
        <f>TITRES_STAT!D1456</f>
        <v>45.4163</v>
      </c>
      <c r="C1453" s="2">
        <f t="shared" si="173"/>
        <v>0</v>
      </c>
      <c r="D1453" s="2">
        <f t="shared" si="174"/>
        <v>45.4163</v>
      </c>
      <c r="E1453" s="2">
        <f t="shared" si="176"/>
        <v>45.341099999999997</v>
      </c>
      <c r="F1453" s="2">
        <f t="shared" si="177"/>
        <v>45.31289499999999</v>
      </c>
      <c r="G1453" s="2">
        <f t="shared" si="171"/>
        <v>45.445436000000001</v>
      </c>
      <c r="H1453" s="2">
        <f t="shared" si="175"/>
        <v>38.960404999999994</v>
      </c>
      <c r="I1453" s="2">
        <f t="array" ref="I1453">SUMPRODUCT(B1437:B1456, (ROW(B1437:B1456)-ROW(B1437)+1)) / (20*21/2)</f>
        <v>45.350946190476179</v>
      </c>
      <c r="J1453" s="2">
        <f t="shared" si="178"/>
        <v>45.30251535283432</v>
      </c>
      <c r="K1453" s="2">
        <f t="shared" si="172"/>
        <v>45.186896890230798</v>
      </c>
    </row>
    <row r="1454" spans="1:11" ht="13.5" x14ac:dyDescent="0.25">
      <c r="A1454" s="3">
        <f>TITRES_STAT!B1457</f>
        <v>44130</v>
      </c>
      <c r="B1454" s="6">
        <f>TITRES_STAT!D1457</f>
        <v>45.4163</v>
      </c>
      <c r="C1454" s="2">
        <f t="shared" si="173"/>
        <v>0</v>
      </c>
      <c r="D1454" s="2">
        <f t="shared" si="174"/>
        <v>45.4163</v>
      </c>
      <c r="E1454" s="2">
        <f t="shared" si="176"/>
        <v>45.378699999999995</v>
      </c>
      <c r="F1454" s="2">
        <f t="shared" si="177"/>
        <v>45.31289499999999</v>
      </c>
      <c r="G1454" s="2">
        <f t="shared" si="171"/>
        <v>45.417394000000002</v>
      </c>
      <c r="H1454" s="2">
        <f t="shared" si="175"/>
        <v>39.030856499999999</v>
      </c>
      <c r="I1454" s="2">
        <f t="array" ref="I1454">SUMPRODUCT(B1438:B1457, (ROW(B1438:B1457)-ROW(B1438)+1)) / (20*21/2)</f>
        <v>45.360794285714277</v>
      </c>
      <c r="J1454" s="2">
        <f t="shared" si="178"/>
        <v>45.313351985897718</v>
      </c>
      <c r="K1454" s="2">
        <f t="shared" si="172"/>
        <v>45.195893090613907</v>
      </c>
    </row>
    <row r="1455" spans="1:11" ht="13.5" x14ac:dyDescent="0.25">
      <c r="A1455" s="3">
        <f>TITRES_STAT!B1458</f>
        <v>44131</v>
      </c>
      <c r="B1455" s="6">
        <f>TITRES_STAT!D1458</f>
        <v>45.4163</v>
      </c>
      <c r="C1455" s="2">
        <f t="shared" si="173"/>
        <v>0</v>
      </c>
      <c r="D1455" s="2">
        <f t="shared" si="174"/>
        <v>45.4163</v>
      </c>
      <c r="E1455" s="2">
        <f t="shared" si="176"/>
        <v>45.416299999999993</v>
      </c>
      <c r="F1455" s="2">
        <f t="shared" si="177"/>
        <v>45.31289499999999</v>
      </c>
      <c r="G1455" s="2">
        <f t="shared" si="171"/>
        <v>45.389352000000009</v>
      </c>
      <c r="H1455" s="2">
        <f t="shared" si="175"/>
        <v>39.101307999999996</v>
      </c>
      <c r="I1455" s="2">
        <f t="array" ref="I1455">SUMPRODUCT(B1439:B1458, (ROW(B1439:B1458)-ROW(B1439)+1)) / (20*21/2)</f>
        <v>45.370642380952368</v>
      </c>
      <c r="J1455" s="2">
        <f t="shared" si="178"/>
        <v>45.323156558669368</v>
      </c>
      <c r="K1455" s="2">
        <f t="shared" si="172"/>
        <v>45.204536498825135</v>
      </c>
    </row>
    <row r="1456" spans="1:11" ht="13.5" x14ac:dyDescent="0.25">
      <c r="A1456" s="3">
        <f>TITRES_STAT!B1459</f>
        <v>44132</v>
      </c>
      <c r="B1456" s="6">
        <f>TITRES_STAT!D1459</f>
        <v>45.4163</v>
      </c>
      <c r="C1456" s="2">
        <f t="shared" si="173"/>
        <v>0</v>
      </c>
      <c r="D1456" s="2">
        <f t="shared" si="174"/>
        <v>45.4163</v>
      </c>
      <c r="E1456" s="2">
        <f t="shared" si="176"/>
        <v>45.416299999999993</v>
      </c>
      <c r="F1456" s="2">
        <f t="shared" si="177"/>
        <v>45.31289499999999</v>
      </c>
      <c r="G1456" s="2">
        <f t="shared" si="171"/>
        <v>45.361310000000003</v>
      </c>
      <c r="H1456" s="2">
        <f t="shared" si="175"/>
        <v>39.171759499999993</v>
      </c>
      <c r="I1456" s="2">
        <f t="array" ref="I1456">SUMPRODUCT(B1440:B1459, (ROW(B1440:B1459)-ROW(B1440)+1)) / (20*21/2)</f>
        <v>45.380191904761901</v>
      </c>
      <c r="J1456" s="2">
        <f t="shared" si="178"/>
        <v>45.332027362605622</v>
      </c>
      <c r="K1456" s="2">
        <f t="shared" si="172"/>
        <v>45.212840949851596</v>
      </c>
    </row>
    <row r="1457" spans="1:11" ht="13.5" x14ac:dyDescent="0.25">
      <c r="A1457" s="3">
        <f>TITRES_STAT!B1460</f>
        <v>44134</v>
      </c>
      <c r="B1457" s="6">
        <f>TITRES_STAT!D1460</f>
        <v>45.4163</v>
      </c>
      <c r="C1457" s="2">
        <f t="shared" si="173"/>
        <v>0</v>
      </c>
      <c r="D1457" s="2">
        <f t="shared" si="174"/>
        <v>45.4163</v>
      </c>
      <c r="E1457" s="2">
        <f t="shared" si="176"/>
        <v>45.416299999999993</v>
      </c>
      <c r="F1457" s="2">
        <f t="shared" si="177"/>
        <v>45.312894999999983</v>
      </c>
      <c r="G1457" s="2">
        <f t="shared" si="171"/>
        <v>45.333268000000004</v>
      </c>
      <c r="H1457" s="2">
        <f t="shared" si="175"/>
        <v>39.24221099999999</v>
      </c>
      <c r="I1457" s="2">
        <f t="array" ref="I1457">SUMPRODUCT(B1441:B1460, (ROW(B1441:B1460)-ROW(B1441)+1)) / (20*21/2)</f>
        <v>45.389442857142853</v>
      </c>
      <c r="J1457" s="2">
        <f t="shared" si="178"/>
        <v>45.340053328071754</v>
      </c>
      <c r="K1457" s="2">
        <f t="shared" si="172"/>
        <v>45.220819736131929</v>
      </c>
    </row>
    <row r="1458" spans="1:11" ht="13.5" x14ac:dyDescent="0.25">
      <c r="A1458" s="3">
        <f>TITRES_STAT!B1461</f>
        <v>44137</v>
      </c>
      <c r="B1458" s="6">
        <f>TITRES_STAT!D1461</f>
        <v>45.4163</v>
      </c>
      <c r="C1458" s="2">
        <f t="shared" si="173"/>
        <v>0</v>
      </c>
      <c r="D1458" s="2">
        <f t="shared" si="174"/>
        <v>45.4163</v>
      </c>
      <c r="E1458" s="2">
        <f t="shared" si="176"/>
        <v>45.416299999999993</v>
      </c>
      <c r="F1458" s="2">
        <f t="shared" si="177"/>
        <v>45.316029999999991</v>
      </c>
      <c r="G1458" s="2">
        <f t="shared" ref="G1458:G1521" si="179">AVERAGE(B1409:B1458)</f>
        <v>45.305226000000005</v>
      </c>
      <c r="H1458" s="2">
        <f t="shared" si="175"/>
        <v>39.312662499999988</v>
      </c>
      <c r="I1458" s="2">
        <f t="array" ref="I1458">SUMPRODUCT(B1442:B1461, (ROW(B1442:B1461)-ROW(B1442)+1)) / (20*21/2)</f>
        <v>45.39839523809524</v>
      </c>
      <c r="J1458" s="2">
        <f t="shared" si="178"/>
        <v>45.347314915874442</v>
      </c>
      <c r="K1458" s="2">
        <f t="shared" si="172"/>
        <v>45.228485628832644</v>
      </c>
    </row>
    <row r="1459" spans="1:11" ht="13.5" x14ac:dyDescent="0.25">
      <c r="A1459" s="3">
        <f>TITRES_STAT!B1462</f>
        <v>44138</v>
      </c>
      <c r="B1459" s="6">
        <f>TITRES_STAT!D1462</f>
        <v>45.4163</v>
      </c>
      <c r="C1459" s="2">
        <f t="shared" si="173"/>
        <v>0</v>
      </c>
      <c r="D1459" s="2">
        <f t="shared" si="174"/>
        <v>45.4163</v>
      </c>
      <c r="E1459" s="2">
        <f t="shared" si="176"/>
        <v>45.416299999999993</v>
      </c>
      <c r="F1459" s="2">
        <f t="shared" si="177"/>
        <v>45.319164999999984</v>
      </c>
      <c r="G1459" s="2">
        <f t="shared" si="179"/>
        <v>45.277184000000005</v>
      </c>
      <c r="H1459" s="2">
        <f t="shared" si="175"/>
        <v>39.382793499999991</v>
      </c>
      <c r="I1459" s="2">
        <f t="array" ref="I1459">SUMPRODUCT(B1443:B1462, (ROW(B1443:B1462)-ROW(B1443)+1)) / (20*21/2)</f>
        <v>45.405557142857134</v>
      </c>
      <c r="J1459" s="2">
        <f t="shared" si="178"/>
        <v>45.353884923886397</v>
      </c>
      <c r="K1459" s="2">
        <f t="shared" ref="K1459:K1522" si="180">$K$4*B1459+(1-$K$4)*K1458</f>
        <v>45.235850898290195</v>
      </c>
    </row>
    <row r="1460" spans="1:11" ht="13.5" x14ac:dyDescent="0.25">
      <c r="A1460" s="3">
        <f>TITRES_STAT!B1463</f>
        <v>44139</v>
      </c>
      <c r="B1460" s="6">
        <f>TITRES_STAT!D1463</f>
        <v>45.4163</v>
      </c>
      <c r="C1460" s="2">
        <f t="shared" si="173"/>
        <v>0</v>
      </c>
      <c r="D1460" s="2">
        <f t="shared" si="174"/>
        <v>45.4163</v>
      </c>
      <c r="E1460" s="2">
        <f t="shared" si="176"/>
        <v>45.416299999999993</v>
      </c>
      <c r="F1460" s="2">
        <f t="shared" si="177"/>
        <v>45.322299999999984</v>
      </c>
      <c r="G1460" s="2">
        <f t="shared" si="179"/>
        <v>45.249142000000013</v>
      </c>
      <c r="H1460" s="2">
        <f t="shared" si="175"/>
        <v>39.452924499999988</v>
      </c>
      <c r="I1460" s="2">
        <f t="array" ref="I1460">SUMPRODUCT(B1444:B1463, (ROW(B1444:B1463)-ROW(B1444)+1)) / (20*21/2)</f>
        <v>45.410928571428563</v>
      </c>
      <c r="J1460" s="2">
        <f t="shared" si="178"/>
        <v>45.359829216849597</v>
      </c>
      <c r="K1460" s="2">
        <f t="shared" si="180"/>
        <v>45.242927333651366</v>
      </c>
    </row>
    <row r="1461" spans="1:11" ht="13.5" x14ac:dyDescent="0.25">
      <c r="A1461" s="3">
        <f>TITRES_STAT!B1464</f>
        <v>44140</v>
      </c>
      <c r="B1461" s="6">
        <f>TITRES_STAT!D1464</f>
        <v>45.4163</v>
      </c>
      <c r="C1461" s="2">
        <f t="shared" si="173"/>
        <v>0</v>
      </c>
      <c r="D1461" s="2">
        <f t="shared" si="174"/>
        <v>45.4163</v>
      </c>
      <c r="E1461" s="2">
        <f t="shared" si="176"/>
        <v>45.416299999999993</v>
      </c>
      <c r="F1461" s="2">
        <f t="shared" si="177"/>
        <v>45.34109999999999</v>
      </c>
      <c r="G1461" s="2">
        <f t="shared" si="179"/>
        <v>45.221100000000014</v>
      </c>
      <c r="H1461" s="2">
        <f t="shared" si="175"/>
        <v>39.523055499999984</v>
      </c>
      <c r="I1461" s="2">
        <f t="array" ref="I1461">SUMPRODUCT(B1445:B1464, (ROW(B1445:B1464)-ROW(B1445)+1)) / (20*21/2)</f>
        <v>45.414509523809521</v>
      </c>
      <c r="J1461" s="2">
        <f t="shared" si="178"/>
        <v>45.365207386673447</v>
      </c>
      <c r="K1461" s="2">
        <f t="shared" si="180"/>
        <v>45.249726261743476</v>
      </c>
    </row>
    <row r="1462" spans="1:11" ht="13.5" x14ac:dyDescent="0.25">
      <c r="A1462" s="3">
        <f>TITRES_STAT!B1465</f>
        <v>44141</v>
      </c>
      <c r="B1462" s="6">
        <f>TITRES_STAT!D1465</f>
        <v>45.4163</v>
      </c>
      <c r="C1462" s="2">
        <f t="shared" si="173"/>
        <v>0</v>
      </c>
      <c r="D1462" s="2">
        <f t="shared" si="174"/>
        <v>45.4163</v>
      </c>
      <c r="E1462" s="2">
        <f t="shared" si="176"/>
        <v>45.416299999999993</v>
      </c>
      <c r="F1462" s="2">
        <f t="shared" si="177"/>
        <v>45.359899999999989</v>
      </c>
      <c r="G1462" s="2">
        <f t="shared" si="179"/>
        <v>45.221100000000007</v>
      </c>
      <c r="H1462" s="2">
        <f t="shared" si="175"/>
        <v>39.59318649999998</v>
      </c>
      <c r="I1462" s="2">
        <f t="array" ref="I1462">SUMPRODUCT(B1446:B1465, (ROW(B1446:B1465)-ROW(B1446)+1)) / (20*21/2)</f>
        <v>45.416299999999993</v>
      </c>
      <c r="J1462" s="2">
        <f t="shared" si="178"/>
        <v>45.370073349847402</v>
      </c>
      <c r="K1462" s="2">
        <f t="shared" si="180"/>
        <v>45.256258565204519</v>
      </c>
    </row>
    <row r="1463" spans="1:11" ht="13.5" x14ac:dyDescent="0.25">
      <c r="A1463" s="3">
        <f>TITRES_STAT!B1466</f>
        <v>44144</v>
      </c>
      <c r="B1463" s="6">
        <f>TITRES_STAT!D1466</f>
        <v>45.4163</v>
      </c>
      <c r="C1463" s="2">
        <f t="shared" si="173"/>
        <v>0</v>
      </c>
      <c r="D1463" s="2">
        <f t="shared" si="174"/>
        <v>45.4163</v>
      </c>
      <c r="E1463" s="2">
        <f t="shared" si="176"/>
        <v>45.416299999999993</v>
      </c>
      <c r="F1463" s="2">
        <f t="shared" si="177"/>
        <v>45.378699999999988</v>
      </c>
      <c r="G1463" s="2">
        <f t="shared" si="179"/>
        <v>45.221100000000014</v>
      </c>
      <c r="H1463" s="2">
        <f t="shared" si="175"/>
        <v>39.663317499999977</v>
      </c>
      <c r="I1463" s="2">
        <f t="array" ref="I1463">SUMPRODUCT(B1447:B1466, (ROW(B1447:B1466)-ROW(B1447)+1)) / (20*21/2)</f>
        <v>45.416299999999993</v>
      </c>
      <c r="J1463" s="2">
        <f t="shared" si="178"/>
        <v>45.374475887957175</v>
      </c>
      <c r="K1463" s="2">
        <f t="shared" si="180"/>
        <v>45.262534699902389</v>
      </c>
    </row>
    <row r="1464" spans="1:11" ht="13.5" x14ac:dyDescent="0.25">
      <c r="A1464" s="3">
        <f>TITRES_STAT!B1467</f>
        <v>44145</v>
      </c>
      <c r="B1464" s="6">
        <f>TITRES_STAT!D1467</f>
        <v>45.4163</v>
      </c>
      <c r="C1464" s="2">
        <f t="shared" si="173"/>
        <v>0</v>
      </c>
      <c r="D1464" s="2">
        <f t="shared" si="174"/>
        <v>45.4163</v>
      </c>
      <c r="E1464" s="2">
        <f t="shared" si="176"/>
        <v>45.416299999999993</v>
      </c>
      <c r="F1464" s="2">
        <f t="shared" si="177"/>
        <v>45.397499999999987</v>
      </c>
      <c r="G1464" s="2">
        <f t="shared" si="179"/>
        <v>45.221100000000007</v>
      </c>
      <c r="H1464" s="2">
        <f t="shared" si="175"/>
        <v>39.73344849999998</v>
      </c>
      <c r="I1464" s="2">
        <f t="array" ref="I1464">SUMPRODUCT(B1448:B1467, (ROW(B1448:B1467)-ROW(B1448)+1)) / (20*21/2)</f>
        <v>45.416299999999993</v>
      </c>
      <c r="J1464" s="2">
        <f t="shared" si="178"/>
        <v>45.378459136723158</v>
      </c>
      <c r="K1464" s="2">
        <f t="shared" si="180"/>
        <v>45.268564711670919</v>
      </c>
    </row>
    <row r="1465" spans="1:11" ht="13.5" x14ac:dyDescent="0.25">
      <c r="A1465" s="3">
        <f>TITRES_STAT!B1468</f>
        <v>44146</v>
      </c>
      <c r="B1465" s="6">
        <f>TITRES_STAT!D1468</f>
        <v>45.4163</v>
      </c>
      <c r="C1465" s="2">
        <f t="shared" si="173"/>
        <v>0</v>
      </c>
      <c r="D1465" s="2">
        <f t="shared" si="174"/>
        <v>45.4163</v>
      </c>
      <c r="E1465" s="2">
        <f t="shared" si="176"/>
        <v>45.416299999999993</v>
      </c>
      <c r="F1465" s="2">
        <f t="shared" si="177"/>
        <v>45.416299999999985</v>
      </c>
      <c r="G1465" s="2">
        <f t="shared" si="179"/>
        <v>45.221100000000014</v>
      </c>
      <c r="H1465" s="2">
        <f t="shared" si="175"/>
        <v>39.803579499999977</v>
      </c>
      <c r="I1465" s="2">
        <f t="array" ref="I1465">SUMPRODUCT(B1449:B1468, (ROW(B1449:B1468)-ROW(B1449)+1)) / (20*21/2)</f>
        <v>45.416299999999993</v>
      </c>
      <c r="J1465" s="2">
        <f t="shared" si="178"/>
        <v>45.382063028463811</v>
      </c>
      <c r="K1465" s="2">
        <f t="shared" si="180"/>
        <v>45.274358252389703</v>
      </c>
    </row>
    <row r="1466" spans="1:11" ht="13.5" x14ac:dyDescent="0.25">
      <c r="A1466" s="3">
        <f>TITRES_STAT!B1469</f>
        <v>44147</v>
      </c>
      <c r="B1466" s="6">
        <f>TITRES_STAT!D1469</f>
        <v>45.4163</v>
      </c>
      <c r="C1466" s="2">
        <f t="shared" si="173"/>
        <v>0</v>
      </c>
      <c r="D1466" s="2">
        <f t="shared" si="174"/>
        <v>45.4163</v>
      </c>
      <c r="E1466" s="2">
        <f t="shared" si="176"/>
        <v>45.416299999999993</v>
      </c>
      <c r="F1466" s="2">
        <f t="shared" si="177"/>
        <v>45.416299999999985</v>
      </c>
      <c r="G1466" s="2">
        <f t="shared" si="179"/>
        <v>45.221100000000014</v>
      </c>
      <c r="H1466" s="2">
        <f t="shared" si="175"/>
        <v>39.873710499999973</v>
      </c>
      <c r="I1466" s="2">
        <f t="array" ref="I1466">SUMPRODUCT(B1450:B1469, (ROW(B1450:B1469)-ROW(B1450)+1)) / (20*21/2)</f>
        <v>45.416299999999993</v>
      </c>
      <c r="J1466" s="2">
        <f t="shared" si="178"/>
        <v>45.385323692419639</v>
      </c>
      <c r="K1466" s="2">
        <f t="shared" si="180"/>
        <v>45.279924595433243</v>
      </c>
    </row>
    <row r="1467" spans="1:11" ht="13.5" x14ac:dyDescent="0.25">
      <c r="A1467" s="3">
        <f>TITRES_STAT!B1470</f>
        <v>44148</v>
      </c>
      <c r="B1467" s="6">
        <f>TITRES_STAT!D1470</f>
        <v>45.4163</v>
      </c>
      <c r="C1467" s="2">
        <f t="shared" si="173"/>
        <v>0</v>
      </c>
      <c r="D1467" s="2">
        <f t="shared" si="174"/>
        <v>45.4163</v>
      </c>
      <c r="E1467" s="2">
        <f t="shared" si="176"/>
        <v>45.416299999999993</v>
      </c>
      <c r="F1467" s="2">
        <f t="shared" si="177"/>
        <v>45.416299999999985</v>
      </c>
      <c r="G1467" s="2">
        <f t="shared" si="179"/>
        <v>45.221100000000035</v>
      </c>
      <c r="H1467" s="2">
        <f t="shared" si="175"/>
        <v>39.943841499999969</v>
      </c>
      <c r="I1467" s="2">
        <f t="array" ref="I1467">SUMPRODUCT(B1451:B1470, (ROW(B1451:B1470)-ROW(B1451)+1)) / (20*21/2)</f>
        <v>45.416299999999993</v>
      </c>
      <c r="J1467" s="2">
        <f t="shared" si="178"/>
        <v>45.388273816951106</v>
      </c>
      <c r="K1467" s="2">
        <f t="shared" si="180"/>
        <v>45.285272650514301</v>
      </c>
    </row>
    <row r="1468" spans="1:11" ht="13.5" x14ac:dyDescent="0.25">
      <c r="A1468" s="3">
        <f>TITRES_STAT!B1471</f>
        <v>44151</v>
      </c>
      <c r="B1468" s="6">
        <f>TITRES_STAT!D1471</f>
        <v>45.4163</v>
      </c>
      <c r="C1468" s="2">
        <f t="shared" si="173"/>
        <v>0</v>
      </c>
      <c r="D1468" s="2">
        <f t="shared" si="174"/>
        <v>45.4163</v>
      </c>
      <c r="E1468" s="2">
        <f t="shared" si="176"/>
        <v>45.416299999999993</v>
      </c>
      <c r="F1468" s="2">
        <f t="shared" si="177"/>
        <v>45.416299999999985</v>
      </c>
      <c r="G1468" s="2">
        <f t="shared" si="179"/>
        <v>45.221100000000021</v>
      </c>
      <c r="H1468" s="2">
        <f t="shared" si="175"/>
        <v>40.013972499999966</v>
      </c>
      <c r="I1468" s="2">
        <f t="array" ref="I1468">SUMPRODUCT(B1452:B1471, (ROW(B1452:B1471)-ROW(B1452)+1)) / (20*21/2)</f>
        <v>45.416299999999993</v>
      </c>
      <c r="J1468" s="2">
        <f t="shared" si="178"/>
        <v>45.39094297724148</v>
      </c>
      <c r="K1468" s="2">
        <f t="shared" si="180"/>
        <v>45.290410977945115</v>
      </c>
    </row>
    <row r="1469" spans="1:11" ht="13.5" x14ac:dyDescent="0.25">
      <c r="A1469" s="3">
        <f>TITRES_STAT!B1472</f>
        <v>44152</v>
      </c>
      <c r="B1469" s="6">
        <f>TITRES_STAT!D1472</f>
        <v>45.4163</v>
      </c>
      <c r="C1469" s="2">
        <f t="shared" si="173"/>
        <v>0</v>
      </c>
      <c r="D1469" s="2">
        <f t="shared" si="174"/>
        <v>45.4163</v>
      </c>
      <c r="E1469" s="2">
        <f t="shared" si="176"/>
        <v>45.416299999999993</v>
      </c>
      <c r="F1469" s="2">
        <f t="shared" si="177"/>
        <v>45.416299999999985</v>
      </c>
      <c r="G1469" s="2">
        <f t="shared" si="179"/>
        <v>45.221100000000035</v>
      </c>
      <c r="H1469" s="2">
        <f t="shared" si="175"/>
        <v>40.084103499999962</v>
      </c>
      <c r="I1469" s="2">
        <f t="array" ref="I1469">SUMPRODUCT(B1453:B1472, (ROW(B1453:B1472)-ROW(B1453)+1)) / (20*21/2)</f>
        <v>45.492395238095227</v>
      </c>
      <c r="J1469" s="2">
        <f t="shared" si="178"/>
        <v>45.393357931789915</v>
      </c>
      <c r="K1469" s="2">
        <f t="shared" si="180"/>
        <v>45.295347802339421</v>
      </c>
    </row>
    <row r="1470" spans="1:11" ht="13.5" x14ac:dyDescent="0.25">
      <c r="A1470" s="3">
        <f>TITRES_STAT!B1473</f>
        <v>44153</v>
      </c>
      <c r="B1470" s="6">
        <f>TITRES_STAT!D1473</f>
        <v>45.4163</v>
      </c>
      <c r="C1470" s="2">
        <f t="shared" si="173"/>
        <v>0</v>
      </c>
      <c r="D1470" s="2">
        <f t="shared" si="174"/>
        <v>45.4163</v>
      </c>
      <c r="E1470" s="2">
        <f t="shared" si="176"/>
        <v>45.416299999999993</v>
      </c>
      <c r="F1470" s="2">
        <f t="shared" si="177"/>
        <v>45.416299999999985</v>
      </c>
      <c r="G1470" s="2">
        <f t="shared" si="179"/>
        <v>45.221100000000021</v>
      </c>
      <c r="H1470" s="2">
        <f t="shared" si="175"/>
        <v>40.154234499999959</v>
      </c>
      <c r="I1470" s="2">
        <f t="array" ref="I1470">SUMPRODUCT(B1454:B1473, (ROW(B1454:B1473)-ROW(B1454)+1)) / (20*21/2)</f>
        <v>45.564685714285709</v>
      </c>
      <c r="J1470" s="2">
        <f t="shared" si="178"/>
        <v>45.395542890667066</v>
      </c>
      <c r="K1470" s="2">
        <f t="shared" si="180"/>
        <v>45.300091025777093</v>
      </c>
    </row>
    <row r="1471" spans="1:11" ht="13.5" x14ac:dyDescent="0.25">
      <c r="A1471" s="3">
        <f>TITRES_STAT!B1474</f>
        <v>44154</v>
      </c>
      <c r="B1471" s="6">
        <f>TITRES_STAT!D1474</f>
        <v>45.4163</v>
      </c>
      <c r="C1471" s="2">
        <f t="shared" si="173"/>
        <v>0</v>
      </c>
      <c r="D1471" s="2">
        <f t="shared" si="174"/>
        <v>45.4163</v>
      </c>
      <c r="E1471" s="2">
        <f t="shared" si="176"/>
        <v>45.416299999999993</v>
      </c>
      <c r="F1471" s="2">
        <f t="shared" si="177"/>
        <v>45.416299999999985</v>
      </c>
      <c r="G1471" s="2">
        <f t="shared" si="179"/>
        <v>45.221100000000035</v>
      </c>
      <c r="H1471" s="2">
        <f t="shared" si="175"/>
        <v>40.224365499999962</v>
      </c>
      <c r="I1471" s="2">
        <f t="array" ref="I1471">SUMPRODUCT(B1455:B1474, (ROW(B1455:B1474)-ROW(B1455)+1)) / (20*21/2)</f>
        <v>45.633171428571423</v>
      </c>
      <c r="J1471" s="2">
        <f t="shared" si="178"/>
        <v>45.397519758222586</v>
      </c>
      <c r="K1471" s="2">
        <f t="shared" si="180"/>
        <v>45.304648240452508</v>
      </c>
    </row>
    <row r="1472" spans="1:11" ht="13.5" x14ac:dyDescent="0.25">
      <c r="A1472" s="3">
        <f>TITRES_STAT!B1475</f>
        <v>44155</v>
      </c>
      <c r="B1472" s="6">
        <f>TITRES_STAT!D1475</f>
        <v>46.215299999999999</v>
      </c>
      <c r="C1472" s="2">
        <f t="shared" si="173"/>
        <v>0.79899999999999949</v>
      </c>
      <c r="D1472" s="2">
        <f t="shared" si="174"/>
        <v>45.576099999999997</v>
      </c>
      <c r="E1472" s="2">
        <f t="shared" si="176"/>
        <v>45.496199999999995</v>
      </c>
      <c r="F1472" s="2">
        <f t="shared" si="177"/>
        <v>45.456249999999983</v>
      </c>
      <c r="G1472" s="2">
        <f t="shared" si="179"/>
        <v>45.23708000000002</v>
      </c>
      <c r="H1472" s="2">
        <f t="shared" si="175"/>
        <v>40.298491499999962</v>
      </c>
      <c r="I1472" s="2">
        <f t="array" ref="I1472">SUMPRODUCT(B1456:B1475, (ROW(B1456:B1475)-ROW(B1456)+1)) / (20*21/2)</f>
        <v>45.697852380952376</v>
      </c>
      <c r="J1472" s="2">
        <f t="shared" si="178"/>
        <v>45.475403590772814</v>
      </c>
      <c r="K1472" s="2">
        <f t="shared" si="180"/>
        <v>45.340360074160252</v>
      </c>
    </row>
    <row r="1473" spans="1:11" ht="13.5" x14ac:dyDescent="0.25">
      <c r="A1473" s="3">
        <f>TITRES_STAT!B1476</f>
        <v>44158</v>
      </c>
      <c r="B1473" s="6">
        <f>TITRES_STAT!D1476</f>
        <v>46.215299999999999</v>
      </c>
      <c r="C1473" s="2">
        <f t="shared" si="173"/>
        <v>0</v>
      </c>
      <c r="D1473" s="2">
        <f t="shared" si="174"/>
        <v>45.735900000000001</v>
      </c>
      <c r="E1473" s="2">
        <f t="shared" si="176"/>
        <v>45.576099999999997</v>
      </c>
      <c r="F1473" s="2">
        <f t="shared" si="177"/>
        <v>45.49619999999998</v>
      </c>
      <c r="G1473" s="2">
        <f t="shared" si="179"/>
        <v>45.253060000000033</v>
      </c>
      <c r="H1473" s="2">
        <f t="shared" si="175"/>
        <v>40.372617499999961</v>
      </c>
      <c r="I1473" s="2">
        <f t="array" ref="I1473">SUMPRODUCT(B1457:B1476, (ROW(B1457:B1476)-ROW(B1457)+1)) / (20*21/2)</f>
        <v>45.758728571428577</v>
      </c>
      <c r="J1473" s="2">
        <f t="shared" si="178"/>
        <v>45.545869915461118</v>
      </c>
      <c r="K1473" s="2">
        <f t="shared" si="180"/>
        <v>45.374671443801027</v>
      </c>
    </row>
    <row r="1474" spans="1:11" ht="13.5" x14ac:dyDescent="0.25">
      <c r="A1474" s="3">
        <f>TITRES_STAT!B1477</f>
        <v>44159</v>
      </c>
      <c r="B1474" s="6">
        <f>TITRES_STAT!D1477</f>
        <v>46.215299999999999</v>
      </c>
      <c r="C1474" s="2">
        <f t="shared" si="173"/>
        <v>0</v>
      </c>
      <c r="D1474" s="2">
        <f t="shared" si="174"/>
        <v>45.895699999999998</v>
      </c>
      <c r="E1474" s="2">
        <f t="shared" si="176"/>
        <v>45.655999999999999</v>
      </c>
      <c r="F1474" s="2">
        <f t="shared" si="177"/>
        <v>45.536149999999978</v>
      </c>
      <c r="G1474" s="2">
        <f t="shared" si="179"/>
        <v>45.284392000000025</v>
      </c>
      <c r="H1474" s="2">
        <f t="shared" si="175"/>
        <v>40.446743499999954</v>
      </c>
      <c r="I1474" s="2">
        <f t="array" ref="I1474">SUMPRODUCT(B1458:B1477, (ROW(B1458:B1477)-ROW(B1458)+1)) / (20*21/2)</f>
        <v>45.815800000000003</v>
      </c>
      <c r="J1474" s="2">
        <f t="shared" si="178"/>
        <v>45.609625161607674</v>
      </c>
      <c r="K1474" s="2">
        <f t="shared" si="180"/>
        <v>45.40763726953432</v>
      </c>
    </row>
    <row r="1475" spans="1:11" ht="13.5" x14ac:dyDescent="0.25">
      <c r="A1475" s="3">
        <f>TITRES_STAT!B1478</f>
        <v>44160</v>
      </c>
      <c r="B1475" s="6">
        <f>TITRES_STAT!D1478</f>
        <v>46.215299999999999</v>
      </c>
      <c r="C1475" s="2">
        <f t="shared" si="173"/>
        <v>0</v>
      </c>
      <c r="D1475" s="2">
        <f t="shared" si="174"/>
        <v>46.055500000000009</v>
      </c>
      <c r="E1475" s="2">
        <f t="shared" si="176"/>
        <v>45.735900000000001</v>
      </c>
      <c r="F1475" s="2">
        <f t="shared" si="177"/>
        <v>45.576099999999983</v>
      </c>
      <c r="G1475" s="2">
        <f t="shared" si="179"/>
        <v>45.315724000000024</v>
      </c>
      <c r="H1475" s="2">
        <f t="shared" si="175"/>
        <v>40.520869499999954</v>
      </c>
      <c r="I1475" s="2">
        <f t="array" ref="I1475">SUMPRODUCT(B1459:B1478, (ROW(B1459:B1478)-ROW(B1459)+1)) / (20*21/2)</f>
        <v>45.869066666666669</v>
      </c>
      <c r="J1475" s="2">
        <f t="shared" si="178"/>
        <v>45.667308479549796</v>
      </c>
      <c r="K1475" s="2">
        <f t="shared" si="180"/>
        <v>45.439310317787879</v>
      </c>
    </row>
    <row r="1476" spans="1:11" ht="13.5" x14ac:dyDescent="0.25">
      <c r="A1476" s="3">
        <f>TITRES_STAT!B1479</f>
        <v>44161</v>
      </c>
      <c r="B1476" s="6">
        <f>TITRES_STAT!D1479</f>
        <v>46.215299999999999</v>
      </c>
      <c r="C1476" s="2">
        <f t="shared" ref="C1476:C1539" si="181">B1476-B1475</f>
        <v>0</v>
      </c>
      <c r="D1476" s="2">
        <f t="shared" si="174"/>
        <v>46.215299999999999</v>
      </c>
      <c r="E1476" s="2">
        <f t="shared" si="176"/>
        <v>45.81580000000001</v>
      </c>
      <c r="F1476" s="2">
        <f t="shared" si="177"/>
        <v>45.61604999999998</v>
      </c>
      <c r="G1476" s="2">
        <f t="shared" si="179"/>
        <v>45.34705600000003</v>
      </c>
      <c r="H1476" s="2">
        <f t="shared" si="175"/>
        <v>40.594995499999953</v>
      </c>
      <c r="I1476" s="2">
        <f t="array" ref="I1476">SUMPRODUCT(B1460:B1479, (ROW(B1460:B1479)-ROW(B1460)+1)) / (20*21/2)</f>
        <v>45.918528571428567</v>
      </c>
      <c r="J1476" s="2">
        <f t="shared" si="178"/>
        <v>45.719498148164099</v>
      </c>
      <c r="K1476" s="2">
        <f t="shared" si="180"/>
        <v>45.469741285717767</v>
      </c>
    </row>
    <row r="1477" spans="1:11" ht="13.5" x14ac:dyDescent="0.25">
      <c r="A1477" s="3">
        <f>TITRES_STAT!B1480</f>
        <v>44162</v>
      </c>
      <c r="B1477" s="6">
        <f>TITRES_STAT!D1480</f>
        <v>46.215299999999999</v>
      </c>
      <c r="C1477" s="2">
        <f t="shared" si="181"/>
        <v>0</v>
      </c>
      <c r="D1477" s="2">
        <f t="shared" si="174"/>
        <v>46.215299999999999</v>
      </c>
      <c r="E1477" s="2">
        <f t="shared" si="176"/>
        <v>45.895700000000005</v>
      </c>
      <c r="F1477" s="2">
        <f t="shared" si="177"/>
        <v>45.655999999999977</v>
      </c>
      <c r="G1477" s="2">
        <f t="shared" si="179"/>
        <v>45.378388000000022</v>
      </c>
      <c r="H1477" s="2">
        <f t="shared" si="175"/>
        <v>40.669121499999953</v>
      </c>
      <c r="I1477" s="2">
        <f t="array" ref="I1477">SUMPRODUCT(B1461:B1480, (ROW(B1461:B1480)-ROW(B1461)+1)) / (20*21/2)</f>
        <v>45.964185714285719</v>
      </c>
      <c r="J1477" s="2">
        <f t="shared" si="178"/>
        <v>45.76671737214847</v>
      </c>
      <c r="K1477" s="2">
        <f t="shared" si="180"/>
        <v>45.498978882356283</v>
      </c>
    </row>
    <row r="1478" spans="1:11" ht="13.5" x14ac:dyDescent="0.25">
      <c r="A1478" s="3">
        <f>TITRES_STAT!B1481</f>
        <v>44165</v>
      </c>
      <c r="B1478" s="6">
        <f>TITRES_STAT!D1481</f>
        <v>46.215299999999999</v>
      </c>
      <c r="C1478" s="2">
        <f t="shared" si="181"/>
        <v>0</v>
      </c>
      <c r="D1478" s="2">
        <f t="shared" ref="D1478:D1541" si="182">AVERAGE(B1474:B1478)</f>
        <v>46.215299999999999</v>
      </c>
      <c r="E1478" s="2">
        <f t="shared" si="176"/>
        <v>45.975600000000007</v>
      </c>
      <c r="F1478" s="2">
        <f t="shared" si="177"/>
        <v>45.695949999999975</v>
      </c>
      <c r="G1478" s="2">
        <f t="shared" si="179"/>
        <v>45.409720000000021</v>
      </c>
      <c r="H1478" s="2">
        <f t="shared" si="175"/>
        <v>40.743247499999953</v>
      </c>
      <c r="I1478" s="2">
        <f t="array" ref="I1478">SUMPRODUCT(B1462:B1481, (ROW(B1462:B1481)-ROW(B1462)+1)) / (20*21/2)</f>
        <v>46.006038095238097</v>
      </c>
      <c r="J1478" s="2">
        <f t="shared" si="178"/>
        <v>45.809439527181944</v>
      </c>
      <c r="K1478" s="2">
        <f t="shared" si="180"/>
        <v>45.527069906577609</v>
      </c>
    </row>
    <row r="1479" spans="1:11" ht="13.5" x14ac:dyDescent="0.25">
      <c r="A1479" s="3">
        <f>TITRES_STAT!B1482</f>
        <v>44166</v>
      </c>
      <c r="B1479" s="6">
        <f>TITRES_STAT!D1482</f>
        <v>46.215299999999999</v>
      </c>
      <c r="C1479" s="2">
        <f t="shared" si="181"/>
        <v>0</v>
      </c>
      <c r="D1479" s="2">
        <f t="shared" si="182"/>
        <v>46.215299999999999</v>
      </c>
      <c r="E1479" s="2">
        <f t="shared" si="176"/>
        <v>46.055500000000009</v>
      </c>
      <c r="F1479" s="2">
        <f t="shared" si="177"/>
        <v>45.735899999999972</v>
      </c>
      <c r="G1479" s="2">
        <f t="shared" si="179"/>
        <v>45.448886000000023</v>
      </c>
      <c r="H1479" s="2">
        <f t="shared" si="175"/>
        <v>40.817373499999945</v>
      </c>
      <c r="I1479" s="2">
        <f t="array" ref="I1479">SUMPRODUCT(B1463:B1482, (ROW(B1463:B1482)-ROW(B1463)+1)) / (20*21/2)</f>
        <v>46.044085714285721</v>
      </c>
      <c r="J1479" s="2">
        <f t="shared" si="178"/>
        <v>45.848092905545563</v>
      </c>
      <c r="K1479" s="2">
        <f t="shared" si="180"/>
        <v>45.554059322005941</v>
      </c>
    </row>
    <row r="1480" spans="1:11" ht="13.5" x14ac:dyDescent="0.25">
      <c r="A1480" s="3">
        <f>TITRES_STAT!B1483</f>
        <v>44167</v>
      </c>
      <c r="B1480" s="6">
        <f>TITRES_STAT!D1483</f>
        <v>46.215299999999999</v>
      </c>
      <c r="C1480" s="2">
        <f t="shared" si="181"/>
        <v>0</v>
      </c>
      <c r="D1480" s="2">
        <f t="shared" si="182"/>
        <v>46.215299999999999</v>
      </c>
      <c r="E1480" s="2">
        <f t="shared" si="176"/>
        <v>46.135400000000011</v>
      </c>
      <c r="F1480" s="2">
        <f t="shared" si="177"/>
        <v>45.775849999999977</v>
      </c>
      <c r="G1480" s="2">
        <f t="shared" si="179"/>
        <v>45.488052000000025</v>
      </c>
      <c r="H1480" s="2">
        <f t="shared" si="175"/>
        <v>40.891499499999952</v>
      </c>
      <c r="I1480" s="2">
        <f t="array" ref="I1480">SUMPRODUCT(B1464:B1483, (ROW(B1464:B1483)-ROW(B1464)+1)) / (20*21/2)</f>
        <v>46.078328571428571</v>
      </c>
      <c r="J1480" s="2">
        <f t="shared" si="178"/>
        <v>45.883065009779315</v>
      </c>
      <c r="K1480" s="2">
        <f t="shared" si="180"/>
        <v>45.579990328986099</v>
      </c>
    </row>
    <row r="1481" spans="1:11" ht="13.5" x14ac:dyDescent="0.25">
      <c r="A1481" s="3">
        <f>TITRES_STAT!B1484</f>
        <v>44168</v>
      </c>
      <c r="B1481" s="6">
        <f>TITRES_STAT!D1484</f>
        <v>46.215299999999999</v>
      </c>
      <c r="C1481" s="2">
        <f t="shared" si="181"/>
        <v>0</v>
      </c>
      <c r="D1481" s="2">
        <f t="shared" si="182"/>
        <v>46.215299999999999</v>
      </c>
      <c r="E1481" s="2">
        <f t="shared" si="176"/>
        <v>46.215300000000006</v>
      </c>
      <c r="F1481" s="2">
        <f t="shared" si="177"/>
        <v>45.815799999999982</v>
      </c>
      <c r="G1481" s="2">
        <f t="shared" si="179"/>
        <v>45.527218000000019</v>
      </c>
      <c r="H1481" s="2">
        <f t="shared" si="175"/>
        <v>40.965625499999952</v>
      </c>
      <c r="I1481" s="2">
        <f t="array" ref="I1481">SUMPRODUCT(B1465:B1484, (ROW(B1465:B1484)-ROW(B1465)+1)) / (20*21/2)</f>
        <v>46.108766666666668</v>
      </c>
      <c r="J1481" s="2">
        <f t="shared" si="178"/>
        <v>45.914706437419376</v>
      </c>
      <c r="K1481" s="2">
        <f t="shared" si="180"/>
        <v>45.60490443373174</v>
      </c>
    </row>
    <row r="1482" spans="1:11" ht="13.5" x14ac:dyDescent="0.25">
      <c r="A1482" s="3">
        <f>TITRES_STAT!B1485</f>
        <v>44169</v>
      </c>
      <c r="B1482" s="6">
        <f>TITRES_STAT!D1485</f>
        <v>46.215299999999999</v>
      </c>
      <c r="C1482" s="2">
        <f t="shared" si="181"/>
        <v>0</v>
      </c>
      <c r="D1482" s="2">
        <f t="shared" si="182"/>
        <v>46.215299999999999</v>
      </c>
      <c r="E1482" s="2">
        <f t="shared" si="176"/>
        <v>46.215300000000006</v>
      </c>
      <c r="F1482" s="2">
        <f t="shared" si="177"/>
        <v>45.855749999999979</v>
      </c>
      <c r="G1482" s="2">
        <f t="shared" si="179"/>
        <v>45.550718000000025</v>
      </c>
      <c r="H1482" s="2">
        <f t="shared" ref="H1482:H1545" si="183">AVERAGE(B1283:B1482)</f>
        <v>41.036548499999952</v>
      </c>
      <c r="I1482" s="2">
        <f t="array" ref="I1482">SUMPRODUCT(B1466:B1485, (ROW(B1466:B1485)-ROW(B1466)+1)) / (20*21/2)</f>
        <v>46.135400000000004</v>
      </c>
      <c r="J1482" s="2">
        <f t="shared" si="178"/>
        <v>45.943334395760388</v>
      </c>
      <c r="K1482" s="2">
        <f t="shared" si="180"/>
        <v>45.628841514761866</v>
      </c>
    </row>
    <row r="1483" spans="1:11" ht="13.5" x14ac:dyDescent="0.25">
      <c r="A1483" s="3">
        <f>TITRES_STAT!B1486</f>
        <v>44172</v>
      </c>
      <c r="B1483" s="6">
        <f>TITRES_STAT!D1486</f>
        <v>46.215299999999999</v>
      </c>
      <c r="C1483" s="2">
        <f t="shared" si="181"/>
        <v>0</v>
      </c>
      <c r="D1483" s="2">
        <f t="shared" si="182"/>
        <v>46.215299999999999</v>
      </c>
      <c r="E1483" s="2">
        <f t="shared" si="176"/>
        <v>46.215300000000006</v>
      </c>
      <c r="F1483" s="2">
        <f t="shared" si="177"/>
        <v>45.895699999999984</v>
      </c>
      <c r="G1483" s="2">
        <f t="shared" si="179"/>
        <v>45.566698000000024</v>
      </c>
      <c r="H1483" s="2">
        <f t="shared" si="183"/>
        <v>41.107471499999946</v>
      </c>
      <c r="I1483" s="2">
        <f t="array" ref="I1483">SUMPRODUCT(B1467:B1486, (ROW(B1467:B1486)-ROW(B1467)+1)) / (20*21/2)</f>
        <v>46.158228571428573</v>
      </c>
      <c r="J1483" s="2">
        <f t="shared" si="178"/>
        <v>45.969235881878447</v>
      </c>
      <c r="K1483" s="2">
        <f t="shared" si="180"/>
        <v>45.651839886731992</v>
      </c>
    </row>
    <row r="1484" spans="1:11" ht="13.5" x14ac:dyDescent="0.25">
      <c r="A1484" s="3">
        <f>TITRES_STAT!B1487</f>
        <v>44173</v>
      </c>
      <c r="B1484" s="6">
        <f>TITRES_STAT!D1487</f>
        <v>46.215299999999999</v>
      </c>
      <c r="C1484" s="2">
        <f t="shared" si="181"/>
        <v>0</v>
      </c>
      <c r="D1484" s="2">
        <f t="shared" si="182"/>
        <v>46.215299999999999</v>
      </c>
      <c r="E1484" s="2">
        <f t="shared" ref="E1484:E1547" si="184">AVERAGE(B1475:B1484)</f>
        <v>46.215300000000006</v>
      </c>
      <c r="F1484" s="2">
        <f t="shared" si="177"/>
        <v>45.935649999999981</v>
      </c>
      <c r="G1484" s="2">
        <f t="shared" si="179"/>
        <v>45.582678000000016</v>
      </c>
      <c r="H1484" s="2">
        <f t="shared" si="183"/>
        <v>41.178394499999946</v>
      </c>
      <c r="I1484" s="2">
        <f t="array" ref="I1484">SUMPRODUCT(B1468:B1487, (ROW(B1468:B1487)-ROW(B1468)+1)) / (20*21/2)</f>
        <v>46.177252380952382</v>
      </c>
      <c r="J1484" s="2">
        <f t="shared" si="178"/>
        <v>45.992670559794782</v>
      </c>
      <c r="K1484" s="2">
        <f t="shared" si="180"/>
        <v>45.673936361762109</v>
      </c>
    </row>
    <row r="1485" spans="1:11" ht="13.5" x14ac:dyDescent="0.25">
      <c r="A1485" s="3">
        <f>TITRES_STAT!B1488</f>
        <v>44174</v>
      </c>
      <c r="B1485" s="6">
        <f>TITRES_STAT!D1488</f>
        <v>46.215299999999999</v>
      </c>
      <c r="C1485" s="2">
        <f t="shared" si="181"/>
        <v>0</v>
      </c>
      <c r="D1485" s="2">
        <f t="shared" si="182"/>
        <v>46.215299999999999</v>
      </c>
      <c r="E1485" s="2">
        <f t="shared" si="184"/>
        <v>46.215300000000006</v>
      </c>
      <c r="F1485" s="2">
        <f t="shared" si="177"/>
        <v>45.975599999999986</v>
      </c>
      <c r="G1485" s="2">
        <f t="shared" si="179"/>
        <v>45.598658000000015</v>
      </c>
      <c r="H1485" s="2">
        <f t="shared" si="183"/>
        <v>41.24931749999994</v>
      </c>
      <c r="I1485" s="2">
        <f t="array" ref="I1485">SUMPRODUCT(B1469:B1488, (ROW(B1469:B1488)-ROW(B1469)+1)) / (20*21/2)</f>
        <v>46.19247142857143</v>
      </c>
      <c r="J1485" s="2">
        <f t="shared" si="178"/>
        <v>46.013873363623844</v>
      </c>
      <c r="K1485" s="2">
        <f t="shared" si="180"/>
        <v>45.695166308359674</v>
      </c>
    </row>
    <row r="1486" spans="1:11" ht="13.5" x14ac:dyDescent="0.25">
      <c r="A1486" s="3">
        <f>TITRES_STAT!B1489</f>
        <v>44175</v>
      </c>
      <c r="B1486" s="6">
        <f>TITRES_STAT!D1489</f>
        <v>46.215299999999999</v>
      </c>
      <c r="C1486" s="2">
        <f t="shared" si="181"/>
        <v>0</v>
      </c>
      <c r="D1486" s="2">
        <f t="shared" si="182"/>
        <v>46.215299999999999</v>
      </c>
      <c r="E1486" s="2">
        <f t="shared" si="184"/>
        <v>46.215300000000006</v>
      </c>
      <c r="F1486" s="2">
        <f t="shared" si="177"/>
        <v>46.015549999999983</v>
      </c>
      <c r="G1486" s="2">
        <f t="shared" si="179"/>
        <v>45.614638000000014</v>
      </c>
      <c r="H1486" s="2">
        <f t="shared" si="183"/>
        <v>41.320240499999947</v>
      </c>
      <c r="I1486" s="2">
        <f t="array" ref="I1486">SUMPRODUCT(B1470:B1489, (ROW(B1470:B1489)-ROW(B1470)+1)) / (20*21/2)</f>
        <v>46.203885714285718</v>
      </c>
      <c r="J1486" s="2">
        <f t="shared" si="178"/>
        <v>46.033056852802524</v>
      </c>
      <c r="K1486" s="2">
        <f t="shared" si="180"/>
        <v>45.715563708031844</v>
      </c>
    </row>
    <row r="1487" spans="1:11" ht="13.5" x14ac:dyDescent="0.25">
      <c r="A1487" s="3">
        <f>TITRES_STAT!B1490</f>
        <v>44176</v>
      </c>
      <c r="B1487" s="6">
        <f>TITRES_STAT!D1490</f>
        <v>46.215299999999999</v>
      </c>
      <c r="C1487" s="2">
        <f t="shared" si="181"/>
        <v>0</v>
      </c>
      <c r="D1487" s="2">
        <f t="shared" si="182"/>
        <v>46.215299999999999</v>
      </c>
      <c r="E1487" s="2">
        <f t="shared" si="184"/>
        <v>46.215300000000006</v>
      </c>
      <c r="F1487" s="2">
        <f t="shared" si="177"/>
        <v>46.055499999999981</v>
      </c>
      <c r="G1487" s="2">
        <f t="shared" si="179"/>
        <v>45.630618000000013</v>
      </c>
      <c r="H1487" s="2">
        <f t="shared" si="183"/>
        <v>41.391163499999948</v>
      </c>
      <c r="I1487" s="2">
        <f t="array" ref="I1487">SUMPRODUCT(B1471:B1490, (ROW(B1471:B1490)-ROW(B1471)+1)) / (20*21/2)</f>
        <v>46.136895238095235</v>
      </c>
      <c r="J1487" s="2">
        <f t="shared" si="178"/>
        <v>46.050413343011805</v>
      </c>
      <c r="K1487" s="2">
        <f t="shared" si="180"/>
        <v>45.735161209677656</v>
      </c>
    </row>
    <row r="1488" spans="1:11" ht="13.5" x14ac:dyDescent="0.25">
      <c r="A1488" s="3">
        <f>TITRES_STAT!B1491</f>
        <v>44179</v>
      </c>
      <c r="B1488" s="6">
        <f>TITRES_STAT!D1491</f>
        <v>46.215299999999999</v>
      </c>
      <c r="C1488" s="2">
        <f t="shared" si="181"/>
        <v>0</v>
      </c>
      <c r="D1488" s="2">
        <f t="shared" si="182"/>
        <v>46.215299999999999</v>
      </c>
      <c r="E1488" s="2">
        <f t="shared" si="184"/>
        <v>46.215300000000006</v>
      </c>
      <c r="F1488" s="2">
        <f t="shared" si="177"/>
        <v>46.095449999999985</v>
      </c>
      <c r="G1488" s="2">
        <f t="shared" si="179"/>
        <v>45.647852000000015</v>
      </c>
      <c r="H1488" s="2">
        <f t="shared" si="183"/>
        <v>41.462086499999948</v>
      </c>
      <c r="I1488" s="2">
        <f t="array" ref="I1488">SUMPRODUCT(B1472:B1491, (ROW(B1472:B1491)-ROW(B1472)+1)) / (20*21/2)</f>
        <v>46.14443</v>
      </c>
      <c r="J1488" s="2">
        <f t="shared" si="178"/>
        <v>46.066116834153533</v>
      </c>
      <c r="K1488" s="2">
        <f t="shared" si="180"/>
        <v>45.753990181847158</v>
      </c>
    </row>
    <row r="1489" spans="1:11" ht="13.5" x14ac:dyDescent="0.25">
      <c r="A1489" s="3">
        <f>TITRES_STAT!B1492</f>
        <v>44180</v>
      </c>
      <c r="B1489" s="6">
        <f>TITRES_STAT!D1492</f>
        <v>46.215299999999999</v>
      </c>
      <c r="C1489" s="2">
        <f t="shared" si="181"/>
        <v>0</v>
      </c>
      <c r="D1489" s="2">
        <f t="shared" si="182"/>
        <v>46.215299999999999</v>
      </c>
      <c r="E1489" s="2">
        <f t="shared" si="184"/>
        <v>46.215300000000006</v>
      </c>
      <c r="F1489" s="2">
        <f t="shared" si="177"/>
        <v>46.13539999999999</v>
      </c>
      <c r="G1489" s="2">
        <f t="shared" si="179"/>
        <v>45.665086000000009</v>
      </c>
      <c r="H1489" s="2">
        <f t="shared" si="183"/>
        <v>41.533009499999942</v>
      </c>
      <c r="I1489" s="2">
        <f t="array" ref="I1489">SUMPRODUCT(B1473:B1492, (ROW(B1473:B1492)-ROW(B1473)+1)) / (20*21/2)</f>
        <v>46.148160000000004</v>
      </c>
      <c r="J1489" s="2">
        <f t="shared" si="178"/>
        <v>46.08032475471034</v>
      </c>
      <c r="K1489" s="2">
        <f t="shared" si="180"/>
        <v>45.772080762951191</v>
      </c>
    </row>
    <row r="1490" spans="1:11" ht="13.5" x14ac:dyDescent="0.25">
      <c r="A1490" s="3">
        <f>TITRES_STAT!B1493</f>
        <v>44181</v>
      </c>
      <c r="B1490" s="6">
        <f>TITRES_STAT!D1493</f>
        <v>45.432000000000002</v>
      </c>
      <c r="C1490" s="2">
        <f t="shared" si="181"/>
        <v>-0.783299999999997</v>
      </c>
      <c r="D1490" s="2">
        <f t="shared" si="182"/>
        <v>46.058640000000004</v>
      </c>
      <c r="E1490" s="2">
        <f t="shared" si="184"/>
        <v>46.136970000000005</v>
      </c>
      <c r="F1490" s="2">
        <f t="shared" si="177"/>
        <v>46.13618499999999</v>
      </c>
      <c r="G1490" s="2">
        <f t="shared" si="179"/>
        <v>45.666654000000008</v>
      </c>
      <c r="H1490" s="2">
        <f t="shared" si="183"/>
        <v>41.596456999999958</v>
      </c>
      <c r="I1490" s="2">
        <f t="array" ref="I1490">SUMPRODUCT(B1474:B1493, (ROW(B1474:B1493)-ROW(B1474)+1)) / (20*21/2)</f>
        <v>46.151890000000002</v>
      </c>
      <c r="J1490" s="2">
        <f t="shared" si="178"/>
        <v>46.018579539976024</v>
      </c>
      <c r="K1490" s="2">
        <f t="shared" si="180"/>
        <v>45.758744262443301</v>
      </c>
    </row>
    <row r="1491" spans="1:11" ht="13.5" x14ac:dyDescent="0.25">
      <c r="A1491" s="3">
        <f>TITRES_STAT!B1494</f>
        <v>44182</v>
      </c>
      <c r="B1491" s="6">
        <f>TITRES_STAT!D1494</f>
        <v>46.215299999999999</v>
      </c>
      <c r="C1491" s="2">
        <f t="shared" si="181"/>
        <v>0.783299999999997</v>
      </c>
      <c r="D1491" s="2">
        <f t="shared" si="182"/>
        <v>46.058640000000004</v>
      </c>
      <c r="E1491" s="2">
        <f t="shared" si="184"/>
        <v>46.136970000000005</v>
      </c>
      <c r="F1491" s="2">
        <f t="shared" si="177"/>
        <v>46.176134999999988</v>
      </c>
      <c r="G1491" s="2">
        <f t="shared" si="179"/>
        <v>45.690154000000014</v>
      </c>
      <c r="H1491" s="2">
        <f t="shared" si="183"/>
        <v>41.663820999999956</v>
      </c>
      <c r="I1491" s="2">
        <f t="array" ref="I1491">SUMPRODUCT(B1475:B1494, (ROW(B1475:B1494)-ROW(B1475)+1)) / (20*21/2)</f>
        <v>46.155620000000006</v>
      </c>
      <c r="J1491" s="2">
        <f t="shared" si="178"/>
        <v>46.037314821883065</v>
      </c>
      <c r="K1491" s="2">
        <f t="shared" si="180"/>
        <v>45.77664840901415</v>
      </c>
    </row>
    <row r="1492" spans="1:11" ht="13.5" x14ac:dyDescent="0.25">
      <c r="A1492" s="3">
        <f>TITRES_STAT!B1495</f>
        <v>44183</v>
      </c>
      <c r="B1492" s="6">
        <f>TITRES_STAT!D1495</f>
        <v>46.215299999999999</v>
      </c>
      <c r="C1492" s="2">
        <f t="shared" si="181"/>
        <v>0</v>
      </c>
      <c r="D1492" s="2">
        <f t="shared" si="182"/>
        <v>46.058640000000004</v>
      </c>
      <c r="E1492" s="2">
        <f t="shared" si="184"/>
        <v>46.136970000000005</v>
      </c>
      <c r="F1492" s="2">
        <f t="shared" ref="F1492:F1555" si="185">AVERAGE(B1473:B1492)</f>
        <v>46.176134999999988</v>
      </c>
      <c r="G1492" s="2">
        <f t="shared" si="179"/>
        <v>45.713654000000005</v>
      </c>
      <c r="H1492" s="2">
        <f t="shared" si="183"/>
        <v>41.731184999999954</v>
      </c>
      <c r="I1492" s="2">
        <f t="array" ref="I1492">SUMPRODUCT(B1476:B1495, (ROW(B1476:B1495)-ROW(B1476)+1)) / (20*21/2)</f>
        <v>46.159349999999996</v>
      </c>
      <c r="J1492" s="2">
        <f t="shared" si="178"/>
        <v>46.054265791227536</v>
      </c>
      <c r="K1492" s="2">
        <f t="shared" si="180"/>
        <v>45.793850432190069</v>
      </c>
    </row>
    <row r="1493" spans="1:11" ht="13.5" x14ac:dyDescent="0.25">
      <c r="A1493" s="3">
        <f>TITRES_STAT!B1496</f>
        <v>44186</v>
      </c>
      <c r="B1493" s="6">
        <f>TITRES_STAT!D1496</f>
        <v>46.215299999999999</v>
      </c>
      <c r="C1493" s="2">
        <f t="shared" si="181"/>
        <v>0</v>
      </c>
      <c r="D1493" s="2">
        <f t="shared" si="182"/>
        <v>46.058640000000004</v>
      </c>
      <c r="E1493" s="2">
        <f t="shared" si="184"/>
        <v>46.136970000000005</v>
      </c>
      <c r="F1493" s="2">
        <f t="shared" si="185"/>
        <v>46.176134999999988</v>
      </c>
      <c r="G1493" s="2">
        <f t="shared" si="179"/>
        <v>45.737154000000011</v>
      </c>
      <c r="H1493" s="2">
        <f t="shared" si="183"/>
        <v>41.798548999999952</v>
      </c>
      <c r="I1493" s="2">
        <f t="array" ref="I1493">SUMPRODUCT(B1477:B1496, (ROW(B1477:B1496)-ROW(B1477)+1)) / (20*21/2)</f>
        <v>46.163080000000001</v>
      </c>
      <c r="J1493" s="2">
        <f t="shared" ref="J1493:J1556" si="186">$J$4*B1493+J1492*(1-$J$4)</f>
        <v>46.069602382539195</v>
      </c>
      <c r="K1493" s="2">
        <f t="shared" si="180"/>
        <v>45.810377866221835</v>
      </c>
    </row>
    <row r="1494" spans="1:11" ht="13.5" x14ac:dyDescent="0.25">
      <c r="A1494" s="3">
        <f>TITRES_STAT!B1497</f>
        <v>44187</v>
      </c>
      <c r="B1494" s="6">
        <f>TITRES_STAT!D1497</f>
        <v>46.215299999999999</v>
      </c>
      <c r="C1494" s="2">
        <f t="shared" si="181"/>
        <v>0</v>
      </c>
      <c r="D1494" s="2">
        <f t="shared" si="182"/>
        <v>46.058640000000004</v>
      </c>
      <c r="E1494" s="2">
        <f t="shared" si="184"/>
        <v>46.136970000000005</v>
      </c>
      <c r="F1494" s="2">
        <f t="shared" si="185"/>
        <v>46.176134999999988</v>
      </c>
      <c r="G1494" s="2">
        <f t="shared" si="179"/>
        <v>45.760654000000002</v>
      </c>
      <c r="H1494" s="2">
        <f t="shared" si="183"/>
        <v>41.865912999999949</v>
      </c>
      <c r="I1494" s="2">
        <f t="array" ref="I1494">SUMPRODUCT(B1478:B1497, (ROW(B1478:B1497)-ROW(B1478)+1)) / (20*21/2)</f>
        <v>46.166809999999998</v>
      </c>
      <c r="J1494" s="2">
        <f t="shared" si="186"/>
        <v>46.083478346106887</v>
      </c>
      <c r="K1494" s="2">
        <f t="shared" si="180"/>
        <v>45.826257165585687</v>
      </c>
    </row>
    <row r="1495" spans="1:11" ht="13.5" x14ac:dyDescent="0.25">
      <c r="A1495" s="3">
        <f>TITRES_STAT!B1498</f>
        <v>44188</v>
      </c>
      <c r="B1495" s="6">
        <f>TITRES_STAT!D1498</f>
        <v>46.215299999999999</v>
      </c>
      <c r="C1495" s="2">
        <f t="shared" si="181"/>
        <v>0</v>
      </c>
      <c r="D1495" s="2">
        <f t="shared" si="182"/>
        <v>46.215299999999999</v>
      </c>
      <c r="E1495" s="2">
        <f t="shared" si="184"/>
        <v>46.136970000000005</v>
      </c>
      <c r="F1495" s="2">
        <f t="shared" si="185"/>
        <v>46.176134999999988</v>
      </c>
      <c r="G1495" s="2">
        <f t="shared" si="179"/>
        <v>45.784154000000008</v>
      </c>
      <c r="H1495" s="2">
        <f t="shared" si="183"/>
        <v>41.933276999999947</v>
      </c>
      <c r="I1495" s="2">
        <f t="array" ref="I1495">SUMPRODUCT(B1479:B1498, (ROW(B1479:B1498)-ROW(B1479)+1)) / (20*21/2)</f>
        <v>46.207835238095242</v>
      </c>
      <c r="J1495" s="2">
        <f t="shared" si="186"/>
        <v>46.096032789334799</v>
      </c>
      <c r="K1495" s="2">
        <f t="shared" si="180"/>
        <v>45.841513747327426</v>
      </c>
    </row>
    <row r="1496" spans="1:11" ht="13.5" x14ac:dyDescent="0.25">
      <c r="A1496" s="3">
        <f>TITRES_STAT!B1499</f>
        <v>44189</v>
      </c>
      <c r="B1496" s="6">
        <f>TITRES_STAT!D1499</f>
        <v>46.215299999999999</v>
      </c>
      <c r="C1496" s="2">
        <f t="shared" si="181"/>
        <v>0</v>
      </c>
      <c r="D1496" s="2">
        <f t="shared" si="182"/>
        <v>46.215299999999999</v>
      </c>
      <c r="E1496" s="2">
        <f t="shared" si="184"/>
        <v>46.136970000000005</v>
      </c>
      <c r="F1496" s="2">
        <f t="shared" si="185"/>
        <v>46.176134999999988</v>
      </c>
      <c r="G1496" s="2">
        <f t="shared" si="179"/>
        <v>45.800134000000007</v>
      </c>
      <c r="H1496" s="2">
        <f t="shared" si="183"/>
        <v>42.000640999999952</v>
      </c>
      <c r="I1496" s="2">
        <f t="array" ref="I1496">SUMPRODUCT(B1480:B1499, (ROW(B1480:B1499)-ROW(B1480)+1)) / (20*21/2)</f>
        <v>46.246995714285717</v>
      </c>
      <c r="J1496" s="2">
        <f t="shared" si="186"/>
        <v>46.107391571302912</v>
      </c>
      <c r="K1496" s="2">
        <f t="shared" si="180"/>
        <v>45.856172031745956</v>
      </c>
    </row>
    <row r="1497" spans="1:11" ht="13.5" x14ac:dyDescent="0.25">
      <c r="A1497" s="3">
        <f>TITRES_STAT!B1500</f>
        <v>44190</v>
      </c>
      <c r="B1497" s="6">
        <f>TITRES_STAT!D1500</f>
        <v>46.215299999999999</v>
      </c>
      <c r="C1497" s="2">
        <f t="shared" si="181"/>
        <v>0</v>
      </c>
      <c r="D1497" s="2">
        <f t="shared" si="182"/>
        <v>46.215299999999999</v>
      </c>
      <c r="E1497" s="2">
        <f t="shared" si="184"/>
        <v>46.136970000000005</v>
      </c>
      <c r="F1497" s="2">
        <f t="shared" si="185"/>
        <v>46.176134999999988</v>
      </c>
      <c r="G1497" s="2">
        <f t="shared" si="179"/>
        <v>45.816114000000006</v>
      </c>
      <c r="H1497" s="2">
        <f t="shared" si="183"/>
        <v>42.06800499999995</v>
      </c>
      <c r="I1497" s="2">
        <f t="array" ref="I1497">SUMPRODUCT(B1481:B1500, (ROW(B1481:B1500)-ROW(B1481)+1)) / (20*21/2)</f>
        <v>46.284291428571436</v>
      </c>
      <c r="J1497" s="2">
        <f t="shared" si="186"/>
        <v>46.117668564512158</v>
      </c>
      <c r="K1497" s="2">
        <f t="shared" si="180"/>
        <v>45.870255481481408</v>
      </c>
    </row>
    <row r="1498" spans="1:11" ht="13.5" x14ac:dyDescent="0.25">
      <c r="A1498" s="3">
        <f>TITRES_STAT!B1501</f>
        <v>44193</v>
      </c>
      <c r="B1498" s="6">
        <f>TITRES_STAT!D1501</f>
        <v>46.606900000000003</v>
      </c>
      <c r="C1498" s="2">
        <f t="shared" si="181"/>
        <v>0.39160000000000394</v>
      </c>
      <c r="D1498" s="2">
        <f t="shared" si="182"/>
        <v>46.293619999999997</v>
      </c>
      <c r="E1498" s="2">
        <f t="shared" si="184"/>
        <v>46.176130000000008</v>
      </c>
      <c r="F1498" s="2">
        <f t="shared" si="185"/>
        <v>46.195714999999993</v>
      </c>
      <c r="G1498" s="2">
        <f t="shared" si="179"/>
        <v>45.839926000000013</v>
      </c>
      <c r="H1498" s="2">
        <f t="shared" si="183"/>
        <v>42.137326999999949</v>
      </c>
      <c r="I1498" s="2">
        <f t="array" ref="I1498">SUMPRODUCT(B1482:B1501, (ROW(B1482:B1501)-ROW(B1482)+1)) / (20*21/2)</f>
        <v>46.319722380952385</v>
      </c>
      <c r="J1498" s="2">
        <f t="shared" si="186"/>
        <v>46.164262034558618</v>
      </c>
      <c r="K1498" s="2">
        <f t="shared" si="180"/>
        <v>45.899143501815473</v>
      </c>
    </row>
    <row r="1499" spans="1:11" ht="13.5" x14ac:dyDescent="0.25">
      <c r="A1499" s="3">
        <f>TITRES_STAT!B1502</f>
        <v>44194</v>
      </c>
      <c r="B1499" s="6">
        <f>TITRES_STAT!D1502</f>
        <v>46.606900000000003</v>
      </c>
      <c r="C1499" s="2">
        <f t="shared" si="181"/>
        <v>0</v>
      </c>
      <c r="D1499" s="2">
        <f t="shared" si="182"/>
        <v>46.371939999999995</v>
      </c>
      <c r="E1499" s="2">
        <f t="shared" si="184"/>
        <v>46.215290000000003</v>
      </c>
      <c r="F1499" s="2">
        <f t="shared" si="185"/>
        <v>46.21529499999999</v>
      </c>
      <c r="G1499" s="2">
        <f t="shared" si="179"/>
        <v>45.863738000000019</v>
      </c>
      <c r="H1499" s="2">
        <f t="shared" si="183"/>
        <v>42.206648999999949</v>
      </c>
      <c r="I1499" s="2">
        <f t="array" ref="I1499">SUMPRODUCT(B1483:B1502, (ROW(B1483:B1502)-ROW(B1483)+1)) / (20*21/2)</f>
        <v>46.353288571428571</v>
      </c>
      <c r="J1499" s="2">
        <f t="shared" si="186"/>
        <v>46.206418031267319</v>
      </c>
      <c r="K1499" s="2">
        <f t="shared" si="180"/>
        <v>45.92689865860703</v>
      </c>
    </row>
    <row r="1500" spans="1:11" ht="13.5" x14ac:dyDescent="0.25">
      <c r="A1500" s="3">
        <f>TITRES_STAT!B1503</f>
        <v>44195</v>
      </c>
      <c r="B1500" s="6">
        <f>TITRES_STAT!D1503</f>
        <v>46.606900000000003</v>
      </c>
      <c r="C1500" s="2">
        <f t="shared" si="181"/>
        <v>0</v>
      </c>
      <c r="D1500" s="2">
        <f t="shared" si="182"/>
        <v>46.45026</v>
      </c>
      <c r="E1500" s="2">
        <f t="shared" si="184"/>
        <v>46.33278</v>
      </c>
      <c r="F1500" s="2">
        <f t="shared" si="185"/>
        <v>46.234874999999995</v>
      </c>
      <c r="G1500" s="2">
        <f t="shared" si="179"/>
        <v>45.887550000000026</v>
      </c>
      <c r="H1500" s="2">
        <f t="shared" si="183"/>
        <v>42.275970999999956</v>
      </c>
      <c r="I1500" s="2">
        <f t="array" ref="I1500">SUMPRODUCT(B1484:B1503, (ROW(B1484:B1503)-ROW(B1484)+1)) / (20*21/2)</f>
        <v>46.384990000000002</v>
      </c>
      <c r="J1500" s="2">
        <f t="shared" si="186"/>
        <v>46.244559171146619</v>
      </c>
      <c r="K1500" s="2">
        <f t="shared" si="180"/>
        <v>45.953565377877347</v>
      </c>
    </row>
    <row r="1501" spans="1:11" ht="13.5" x14ac:dyDescent="0.25">
      <c r="A1501" s="3">
        <f>TITRES_STAT!B1504</f>
        <v>44196</v>
      </c>
      <c r="B1501" s="6">
        <f>TITRES_STAT!D1504</f>
        <v>46.606900000000003</v>
      </c>
      <c r="C1501" s="2">
        <f t="shared" si="181"/>
        <v>0</v>
      </c>
      <c r="D1501" s="2">
        <f t="shared" si="182"/>
        <v>46.528579999999998</v>
      </c>
      <c r="E1501" s="2">
        <f t="shared" si="184"/>
        <v>46.371940000000002</v>
      </c>
      <c r="F1501" s="2">
        <f t="shared" si="185"/>
        <v>46.254454999999993</v>
      </c>
      <c r="G1501" s="2">
        <f t="shared" si="179"/>
        <v>45.911362000000032</v>
      </c>
      <c r="H1501" s="2">
        <f t="shared" si="183"/>
        <v>42.345292999999963</v>
      </c>
      <c r="I1501" s="2">
        <f t="array" ref="I1501">SUMPRODUCT(B1485:B1504, (ROW(B1485:B1504)-ROW(B1485)+1)) / (20*21/2)</f>
        <v>46.41482666666667</v>
      </c>
      <c r="J1501" s="2">
        <f t="shared" si="186"/>
        <v>46.279067821513607</v>
      </c>
      <c r="K1501" s="2">
        <f t="shared" si="180"/>
        <v>45.979186343450785</v>
      </c>
    </row>
    <row r="1502" spans="1:11" ht="13.5" x14ac:dyDescent="0.25">
      <c r="A1502" s="3">
        <f>TITRES_STAT!B1505</f>
        <v>44200</v>
      </c>
      <c r="B1502" s="6">
        <f>TITRES_STAT!D1505</f>
        <v>46.606900000000003</v>
      </c>
      <c r="C1502" s="2">
        <f t="shared" si="181"/>
        <v>0</v>
      </c>
      <c r="D1502" s="2">
        <f t="shared" si="182"/>
        <v>46.606900000000003</v>
      </c>
      <c r="E1502" s="2">
        <f t="shared" si="184"/>
        <v>46.411099999999998</v>
      </c>
      <c r="F1502" s="2">
        <f t="shared" si="185"/>
        <v>46.274034999999998</v>
      </c>
      <c r="G1502" s="2">
        <f t="shared" si="179"/>
        <v>45.935174000000046</v>
      </c>
      <c r="H1502" s="2">
        <f t="shared" si="183"/>
        <v>42.414614999999969</v>
      </c>
      <c r="I1502" s="2">
        <f t="array" ref="I1502">SUMPRODUCT(B1486:B1505, (ROW(B1486:B1505)-ROW(B1486)+1)) / (20*21/2)</f>
        <v>46.442798571428575</v>
      </c>
      <c r="J1502" s="2">
        <f t="shared" si="186"/>
        <v>46.310289933750404</v>
      </c>
      <c r="K1502" s="2">
        <f t="shared" si="180"/>
        <v>46.003802565276246</v>
      </c>
    </row>
    <row r="1503" spans="1:11" ht="13.5" x14ac:dyDescent="0.25">
      <c r="A1503" s="3">
        <f>TITRES_STAT!B1506</f>
        <v>44201</v>
      </c>
      <c r="B1503" s="6">
        <f>TITRES_STAT!D1506</f>
        <v>46.606900000000003</v>
      </c>
      <c r="C1503" s="2">
        <f t="shared" si="181"/>
        <v>0</v>
      </c>
      <c r="D1503" s="2">
        <f t="shared" si="182"/>
        <v>46.606900000000003</v>
      </c>
      <c r="E1503" s="2">
        <f t="shared" si="184"/>
        <v>46.45026</v>
      </c>
      <c r="F1503" s="2">
        <f t="shared" si="185"/>
        <v>46.293615000000003</v>
      </c>
      <c r="G1503" s="2">
        <f t="shared" si="179"/>
        <v>45.958986000000039</v>
      </c>
      <c r="H1503" s="2">
        <f t="shared" si="183"/>
        <v>42.483936999999969</v>
      </c>
      <c r="I1503" s="2">
        <f t="array" ref="I1503">SUMPRODUCT(B1487:B1506, (ROW(B1487:B1506)-ROW(B1487)+1)) / (20*21/2)</f>
        <v>46.468905714285725</v>
      </c>
      <c r="J1503" s="2">
        <f t="shared" si="186"/>
        <v>46.338538511488458</v>
      </c>
      <c r="K1503" s="2">
        <f t="shared" si="180"/>
        <v>46.027453445069341</v>
      </c>
    </row>
    <row r="1504" spans="1:11" ht="13.5" x14ac:dyDescent="0.25">
      <c r="A1504" s="3">
        <f>TITRES_STAT!B1507</f>
        <v>44202</v>
      </c>
      <c r="B1504" s="6">
        <f>TITRES_STAT!D1507</f>
        <v>46.606900000000003</v>
      </c>
      <c r="C1504" s="2">
        <f t="shared" si="181"/>
        <v>0</v>
      </c>
      <c r="D1504" s="2">
        <f t="shared" si="182"/>
        <v>46.606900000000003</v>
      </c>
      <c r="E1504" s="2">
        <f t="shared" si="184"/>
        <v>46.489419999999996</v>
      </c>
      <c r="F1504" s="2">
        <f t="shared" si="185"/>
        <v>46.313195</v>
      </c>
      <c r="G1504" s="2">
        <f t="shared" si="179"/>
        <v>45.982798000000038</v>
      </c>
      <c r="H1504" s="2">
        <f t="shared" si="183"/>
        <v>42.553258999999962</v>
      </c>
      <c r="I1504" s="2">
        <f t="array" ref="I1504">SUMPRODUCT(B1488:B1507, (ROW(B1488:B1507)-ROW(B1488)+1)) / (20*21/2)</f>
        <v>46.493148095238098</v>
      </c>
      <c r="J1504" s="2">
        <f t="shared" si="186"/>
        <v>46.364096748489558</v>
      </c>
      <c r="K1504" s="2">
        <f t="shared" si="180"/>
        <v>46.050176839380349</v>
      </c>
    </row>
    <row r="1505" spans="1:11" ht="13.5" x14ac:dyDescent="0.25">
      <c r="A1505" s="3">
        <f>TITRES_STAT!B1508</f>
        <v>44203</v>
      </c>
      <c r="B1505" s="6">
        <f>TITRES_STAT!D1508</f>
        <v>46.606900000000003</v>
      </c>
      <c r="C1505" s="2">
        <f t="shared" si="181"/>
        <v>0</v>
      </c>
      <c r="D1505" s="2">
        <f t="shared" si="182"/>
        <v>46.606900000000003</v>
      </c>
      <c r="E1505" s="2">
        <f t="shared" si="184"/>
        <v>46.528579999999998</v>
      </c>
      <c r="F1505" s="2">
        <f t="shared" si="185"/>
        <v>46.332775000000005</v>
      </c>
      <c r="G1505" s="2">
        <f t="shared" si="179"/>
        <v>46.006610000000038</v>
      </c>
      <c r="H1505" s="2">
        <f t="shared" si="183"/>
        <v>42.622580999999975</v>
      </c>
      <c r="I1505" s="2">
        <f t="array" ref="I1505">SUMPRODUCT(B1489:B1508, (ROW(B1489:B1508)-ROW(B1489)+1)) / (20*21/2)</f>
        <v>46.515525714285722</v>
      </c>
      <c r="J1505" s="2">
        <f t="shared" si="186"/>
        <v>46.38722086768103</v>
      </c>
      <c r="K1505" s="2">
        <f t="shared" si="180"/>
        <v>46.072009120188966</v>
      </c>
    </row>
    <row r="1506" spans="1:11" ht="13.5" x14ac:dyDescent="0.25">
      <c r="A1506" s="3">
        <f>TITRES_STAT!B1509</f>
        <v>44204</v>
      </c>
      <c r="B1506" s="6">
        <f>TITRES_STAT!D1509</f>
        <v>46.606900000000003</v>
      </c>
      <c r="C1506" s="2">
        <f t="shared" si="181"/>
        <v>0</v>
      </c>
      <c r="D1506" s="2">
        <f t="shared" si="182"/>
        <v>46.606900000000003</v>
      </c>
      <c r="E1506" s="2">
        <f t="shared" si="184"/>
        <v>46.567740000000001</v>
      </c>
      <c r="F1506" s="2">
        <f t="shared" si="185"/>
        <v>46.352355000000003</v>
      </c>
      <c r="G1506" s="2">
        <f t="shared" si="179"/>
        <v>46.030422000000037</v>
      </c>
      <c r="H1506" s="2">
        <f t="shared" si="183"/>
        <v>42.691902999999968</v>
      </c>
      <c r="I1506" s="2">
        <f t="array" ref="I1506">SUMPRODUCT(B1490:B1509, (ROW(B1490:B1509)-ROW(B1490)+1)) / (20*21/2)</f>
        <v>46.536038571428577</v>
      </c>
      <c r="J1506" s="2">
        <f t="shared" si="186"/>
        <v>46.408142689806645</v>
      </c>
      <c r="K1506" s="2">
        <f t="shared" si="180"/>
        <v>46.092985233122732</v>
      </c>
    </row>
    <row r="1507" spans="1:11" ht="13.5" x14ac:dyDescent="0.25">
      <c r="A1507" s="3">
        <f>TITRES_STAT!B1510</f>
        <v>44207</v>
      </c>
      <c r="B1507" s="6">
        <f>TITRES_STAT!D1510</f>
        <v>46.606900000000003</v>
      </c>
      <c r="C1507" s="2">
        <f t="shared" si="181"/>
        <v>0</v>
      </c>
      <c r="D1507" s="2">
        <f t="shared" si="182"/>
        <v>46.606900000000003</v>
      </c>
      <c r="E1507" s="2">
        <f t="shared" si="184"/>
        <v>46.606900000000003</v>
      </c>
      <c r="F1507" s="2">
        <f t="shared" si="185"/>
        <v>46.371935000000001</v>
      </c>
      <c r="G1507" s="2">
        <f t="shared" si="179"/>
        <v>46.054234000000037</v>
      </c>
      <c r="H1507" s="2">
        <f t="shared" si="183"/>
        <v>42.761224999999968</v>
      </c>
      <c r="I1507" s="2">
        <f t="array" ref="I1507">SUMPRODUCT(B1491:B1510, (ROW(B1491:B1510)-ROW(B1491)+1)) / (20*21/2)</f>
        <v>46.554686666666669</v>
      </c>
      <c r="J1507" s="2">
        <f t="shared" si="186"/>
        <v>46.427071957444106</v>
      </c>
      <c r="K1507" s="2">
        <f t="shared" si="180"/>
        <v>46.113138753392434</v>
      </c>
    </row>
    <row r="1508" spans="1:11" ht="13.5" x14ac:dyDescent="0.25">
      <c r="A1508" s="3">
        <f>TITRES_STAT!B1511</f>
        <v>44208</v>
      </c>
      <c r="B1508" s="6">
        <f>TITRES_STAT!D1511</f>
        <v>46.606900000000003</v>
      </c>
      <c r="C1508" s="2">
        <f t="shared" si="181"/>
        <v>0</v>
      </c>
      <c r="D1508" s="2">
        <f t="shared" si="182"/>
        <v>46.606900000000003</v>
      </c>
      <c r="E1508" s="2">
        <f t="shared" si="184"/>
        <v>46.606900000000003</v>
      </c>
      <c r="F1508" s="2">
        <f t="shared" si="185"/>
        <v>46.391515000000005</v>
      </c>
      <c r="G1508" s="2">
        <f t="shared" si="179"/>
        <v>46.078046000000029</v>
      </c>
      <c r="H1508" s="2">
        <f t="shared" si="183"/>
        <v>42.830546999999967</v>
      </c>
      <c r="I1508" s="2">
        <f t="array" ref="I1508">SUMPRODUCT(B1492:B1511, (ROW(B1492:B1511)-ROW(B1492)+1)) / (20*21/2)</f>
        <v>46.567740000000008</v>
      </c>
      <c r="J1508" s="2">
        <f t="shared" si="186"/>
        <v>46.444198437687525</v>
      </c>
      <c r="K1508" s="2">
        <f t="shared" si="180"/>
        <v>46.13250193953391</v>
      </c>
    </row>
    <row r="1509" spans="1:11" ht="13.5" x14ac:dyDescent="0.25">
      <c r="A1509" s="3">
        <f>TITRES_STAT!B1512</f>
        <v>44209</v>
      </c>
      <c r="B1509" s="6">
        <f>TITRES_STAT!D1512</f>
        <v>46.606900000000003</v>
      </c>
      <c r="C1509" s="2">
        <f t="shared" si="181"/>
        <v>0</v>
      </c>
      <c r="D1509" s="2">
        <f t="shared" si="182"/>
        <v>46.606900000000003</v>
      </c>
      <c r="E1509" s="2">
        <f t="shared" si="184"/>
        <v>46.606900000000003</v>
      </c>
      <c r="F1509" s="2">
        <f t="shared" si="185"/>
        <v>46.411095000000003</v>
      </c>
      <c r="G1509" s="2">
        <f t="shared" si="179"/>
        <v>46.101858000000028</v>
      </c>
      <c r="H1509" s="2">
        <f t="shared" si="183"/>
        <v>42.899868999999974</v>
      </c>
      <c r="I1509" s="2">
        <f t="array" ref="I1509">SUMPRODUCT(B1493:B1512, (ROW(B1493:B1512)-ROW(B1493)+1)) / (20*21/2)</f>
        <v>46.541633333333337</v>
      </c>
      <c r="J1509" s="2">
        <f t="shared" si="186"/>
        <v>46.45969382457443</v>
      </c>
      <c r="K1509" s="2">
        <f t="shared" si="180"/>
        <v>46.15110578504239</v>
      </c>
    </row>
    <row r="1510" spans="1:11" ht="13.5" x14ac:dyDescent="0.25">
      <c r="A1510" s="3">
        <f>TITRES_STAT!B1513</f>
        <v>44211</v>
      </c>
      <c r="B1510" s="6">
        <f>TITRES_STAT!D1513</f>
        <v>46.606900000000003</v>
      </c>
      <c r="C1510" s="2">
        <f t="shared" si="181"/>
        <v>0</v>
      </c>
      <c r="D1510" s="2">
        <f t="shared" si="182"/>
        <v>46.606900000000003</v>
      </c>
      <c r="E1510" s="2">
        <f t="shared" si="184"/>
        <v>46.606900000000003</v>
      </c>
      <c r="F1510" s="2">
        <f t="shared" si="185"/>
        <v>46.469839999999998</v>
      </c>
      <c r="G1510" s="2">
        <f t="shared" si="179"/>
        <v>46.125670000000028</v>
      </c>
      <c r="H1510" s="2">
        <f t="shared" si="183"/>
        <v>42.969190999999974</v>
      </c>
      <c r="I1510" s="2">
        <f t="array" ref="I1510">SUMPRODUCT(B1494:B1513, (ROW(B1494:B1513)-ROW(B1494)+1)) / (20*21/2)</f>
        <v>46.515526666666673</v>
      </c>
      <c r="J1510" s="2">
        <f t="shared" si="186"/>
        <v>46.473713460329243</v>
      </c>
      <c r="K1510" s="2">
        <f t="shared" si="180"/>
        <v>46.168980067981906</v>
      </c>
    </row>
    <row r="1511" spans="1:11" ht="13.5" x14ac:dyDescent="0.25">
      <c r="A1511" s="3">
        <f>TITRES_STAT!B1514</f>
        <v>44214</v>
      </c>
      <c r="B1511" s="6">
        <f>TITRES_STAT!D1514</f>
        <v>46.606900000000003</v>
      </c>
      <c r="C1511" s="2">
        <f t="shared" si="181"/>
        <v>0</v>
      </c>
      <c r="D1511" s="2">
        <f t="shared" si="182"/>
        <v>46.606900000000003</v>
      </c>
      <c r="E1511" s="2">
        <f t="shared" si="184"/>
        <v>46.606900000000003</v>
      </c>
      <c r="F1511" s="2">
        <f t="shared" si="185"/>
        <v>46.489420000000003</v>
      </c>
      <c r="G1511" s="2">
        <f t="shared" si="179"/>
        <v>46.149482000000035</v>
      </c>
      <c r="H1511" s="2">
        <f t="shared" si="183"/>
        <v>43.038512999999966</v>
      </c>
      <c r="I1511" s="2">
        <f t="array" ref="I1511">SUMPRODUCT(B1495:B1514, (ROW(B1495:B1514)-ROW(B1495)+1)) / (20*21/2)</f>
        <v>46.489420000000003</v>
      </c>
      <c r="J1511" s="2">
        <f t="shared" si="186"/>
        <v>46.486397892678838</v>
      </c>
      <c r="K1511" s="2">
        <f t="shared" si="180"/>
        <v>46.186153398649289</v>
      </c>
    </row>
    <row r="1512" spans="1:11" ht="13.5" x14ac:dyDescent="0.25">
      <c r="A1512" s="3">
        <f>TITRES_STAT!B1515</f>
        <v>44215</v>
      </c>
      <c r="B1512" s="6">
        <f>TITRES_STAT!D1515</f>
        <v>46.215299999999999</v>
      </c>
      <c r="C1512" s="2">
        <f t="shared" si="181"/>
        <v>-0.39160000000000394</v>
      </c>
      <c r="D1512" s="2">
        <f t="shared" si="182"/>
        <v>46.528579999999998</v>
      </c>
      <c r="E1512" s="2">
        <f t="shared" si="184"/>
        <v>46.567740000000001</v>
      </c>
      <c r="F1512" s="2">
        <f t="shared" si="185"/>
        <v>46.489419999999996</v>
      </c>
      <c r="G1512" s="2">
        <f t="shared" si="179"/>
        <v>46.165462000000026</v>
      </c>
      <c r="H1512" s="2">
        <f t="shared" si="183"/>
        <v>43.105876999999971</v>
      </c>
      <c r="I1512" s="2">
        <f t="array" ref="I1512">SUMPRODUCT(B1496:B1515, (ROW(B1496:B1515)-ROW(B1496)+1)) / (20*21/2)</f>
        <v>46.463313333333339</v>
      </c>
      <c r="J1512" s="2">
        <f t="shared" si="186"/>
        <v>46.460579045757044</v>
      </c>
      <c r="K1512" s="2">
        <f t="shared" si="180"/>
        <v>46.187296402623829</v>
      </c>
    </row>
    <row r="1513" spans="1:11" ht="13.5" x14ac:dyDescent="0.25">
      <c r="A1513" s="3">
        <f>TITRES_STAT!B1516</f>
        <v>44216</v>
      </c>
      <c r="B1513" s="6">
        <f>TITRES_STAT!D1516</f>
        <v>46.215299999999999</v>
      </c>
      <c r="C1513" s="2">
        <f t="shared" si="181"/>
        <v>0</v>
      </c>
      <c r="D1513" s="2">
        <f t="shared" si="182"/>
        <v>46.45026</v>
      </c>
      <c r="E1513" s="2">
        <f t="shared" si="184"/>
        <v>46.528580000000005</v>
      </c>
      <c r="F1513" s="2">
        <f t="shared" si="185"/>
        <v>46.489419999999996</v>
      </c>
      <c r="G1513" s="2">
        <f t="shared" si="179"/>
        <v>46.181442000000018</v>
      </c>
      <c r="H1513" s="2">
        <f t="shared" si="183"/>
        <v>43.173240999999962</v>
      </c>
      <c r="I1513" s="2">
        <f t="array" ref="I1513">SUMPRODUCT(B1497:B1516, (ROW(B1497:B1516)-ROW(B1497)+1)) / (20*21/2)</f>
        <v>46.437206666666668</v>
      </c>
      <c r="J1513" s="2">
        <f t="shared" si="186"/>
        <v>46.437219136637324</v>
      </c>
      <c r="K1513" s="2">
        <f t="shared" si="180"/>
        <v>46.188394582913091</v>
      </c>
    </row>
    <row r="1514" spans="1:11" ht="13.5" x14ac:dyDescent="0.25">
      <c r="A1514" s="3">
        <f>TITRES_STAT!B1517</f>
        <v>44217</v>
      </c>
      <c r="B1514" s="6">
        <f>TITRES_STAT!D1517</f>
        <v>46.215299999999999</v>
      </c>
      <c r="C1514" s="2">
        <f t="shared" si="181"/>
        <v>0</v>
      </c>
      <c r="D1514" s="2">
        <f t="shared" si="182"/>
        <v>46.371940000000009</v>
      </c>
      <c r="E1514" s="2">
        <f t="shared" si="184"/>
        <v>46.48942000000001</v>
      </c>
      <c r="F1514" s="2">
        <f t="shared" si="185"/>
        <v>46.489419999999988</v>
      </c>
      <c r="G1514" s="2">
        <f t="shared" si="179"/>
        <v>46.197422000000003</v>
      </c>
      <c r="H1514" s="2">
        <f t="shared" si="183"/>
        <v>43.245516499999958</v>
      </c>
      <c r="I1514" s="2">
        <f t="array" ref="I1514">SUMPRODUCT(B1498:B1517, (ROW(B1498:B1517)-ROW(B1498)+1)) / (20*21/2)</f>
        <v>46.411100000000012</v>
      </c>
      <c r="J1514" s="2">
        <f t="shared" si="186"/>
        <v>46.416083980767098</v>
      </c>
      <c r="K1514" s="2">
        <f t="shared" si="180"/>
        <v>46.189449697308653</v>
      </c>
    </row>
    <row r="1515" spans="1:11" ht="13.5" x14ac:dyDescent="0.25">
      <c r="A1515" s="3">
        <f>TITRES_STAT!B1518</f>
        <v>44218</v>
      </c>
      <c r="B1515" s="6">
        <f>TITRES_STAT!D1518</f>
        <v>46.215299999999999</v>
      </c>
      <c r="C1515" s="2">
        <f t="shared" si="181"/>
        <v>0</v>
      </c>
      <c r="D1515" s="2">
        <f t="shared" si="182"/>
        <v>46.293620000000011</v>
      </c>
      <c r="E1515" s="2">
        <f t="shared" si="184"/>
        <v>46.450260000000007</v>
      </c>
      <c r="F1515" s="2">
        <f t="shared" si="185"/>
        <v>46.489419999999988</v>
      </c>
      <c r="G1515" s="2">
        <f t="shared" si="179"/>
        <v>46.213401999999995</v>
      </c>
      <c r="H1515" s="2">
        <f t="shared" si="183"/>
        <v>43.317791999999955</v>
      </c>
      <c r="I1515" s="2">
        <f t="array" ref="I1515">SUMPRODUCT(B1499:B1518, (ROW(B1499:B1518)-ROW(B1499)+1)) / (20*21/2)</f>
        <v>46.384993333333341</v>
      </c>
      <c r="J1515" s="2">
        <f t="shared" si="186"/>
        <v>46.396961696884517</v>
      </c>
      <c r="K1515" s="2">
        <f t="shared" si="180"/>
        <v>46.190463434669098</v>
      </c>
    </row>
    <row r="1516" spans="1:11" ht="13.5" x14ac:dyDescent="0.25">
      <c r="A1516" s="3">
        <f>TITRES_STAT!B1519</f>
        <v>44221</v>
      </c>
      <c r="B1516" s="6">
        <f>TITRES_STAT!D1519</f>
        <v>46.215299999999999</v>
      </c>
      <c r="C1516" s="2">
        <f t="shared" si="181"/>
        <v>0</v>
      </c>
      <c r="D1516" s="2">
        <f t="shared" si="182"/>
        <v>46.215299999999999</v>
      </c>
      <c r="E1516" s="2">
        <f t="shared" si="184"/>
        <v>46.411100000000005</v>
      </c>
      <c r="F1516" s="2">
        <f t="shared" si="185"/>
        <v>46.489419999999988</v>
      </c>
      <c r="G1516" s="2">
        <f t="shared" si="179"/>
        <v>46.229381999999987</v>
      </c>
      <c r="H1516" s="2">
        <f t="shared" si="183"/>
        <v>43.390067499999951</v>
      </c>
      <c r="I1516" s="2">
        <f t="array" ref="I1516">SUMPRODUCT(B1500:B1519, (ROW(B1500:B1519)-ROW(B1500)+1)) / (20*21/2)</f>
        <v>46.360751428571433</v>
      </c>
      <c r="J1516" s="2">
        <f t="shared" si="186"/>
        <v>46.379660582895511</v>
      </c>
      <c r="K1516" s="2">
        <f t="shared" si="180"/>
        <v>46.191437417623249</v>
      </c>
    </row>
    <row r="1517" spans="1:11" ht="13.5" x14ac:dyDescent="0.25">
      <c r="A1517" s="3">
        <f>TITRES_STAT!B1520</f>
        <v>44222</v>
      </c>
      <c r="B1517" s="6">
        <f>TITRES_STAT!D1520</f>
        <v>46.215299999999999</v>
      </c>
      <c r="C1517" s="2">
        <f t="shared" si="181"/>
        <v>0</v>
      </c>
      <c r="D1517" s="2">
        <f t="shared" si="182"/>
        <v>46.215299999999999</v>
      </c>
      <c r="E1517" s="2">
        <f t="shared" si="184"/>
        <v>46.371940000000009</v>
      </c>
      <c r="F1517" s="2">
        <f t="shared" si="185"/>
        <v>46.489419999999988</v>
      </c>
      <c r="G1517" s="2">
        <f t="shared" si="179"/>
        <v>46.245361999999986</v>
      </c>
      <c r="H1517" s="2">
        <f t="shared" si="183"/>
        <v>43.462342999999947</v>
      </c>
      <c r="I1517" s="2">
        <f t="array" ref="I1517">SUMPRODUCT(B1501:B1520, (ROW(B1501:B1520)-ROW(B1501)+1)) / (20*21/2)</f>
        <v>46.338374285714288</v>
      </c>
      <c r="J1517" s="2">
        <f t="shared" si="186"/>
        <v>46.36400719404832</v>
      </c>
      <c r="K1517" s="2">
        <f t="shared" si="180"/>
        <v>46.192373205167435</v>
      </c>
    </row>
    <row r="1518" spans="1:11" ht="13.5" x14ac:dyDescent="0.25">
      <c r="A1518" s="3">
        <f>TITRES_STAT!B1521</f>
        <v>44223</v>
      </c>
      <c r="B1518" s="6">
        <f>TITRES_STAT!D1521</f>
        <v>46.215299999999999</v>
      </c>
      <c r="C1518" s="2">
        <f t="shared" si="181"/>
        <v>0</v>
      </c>
      <c r="D1518" s="2">
        <f t="shared" si="182"/>
        <v>46.215299999999999</v>
      </c>
      <c r="E1518" s="2">
        <f t="shared" si="184"/>
        <v>46.332780000000007</v>
      </c>
      <c r="F1518" s="2">
        <f t="shared" si="185"/>
        <v>46.469839999999991</v>
      </c>
      <c r="G1518" s="2">
        <f t="shared" si="179"/>
        <v>46.261341999999985</v>
      </c>
      <c r="H1518" s="2">
        <f t="shared" si="183"/>
        <v>43.534618499999944</v>
      </c>
      <c r="I1518" s="2">
        <f t="array" ref="I1518">SUMPRODUCT(B1502:B1521, (ROW(B1502:B1521)-ROW(B1502)+1)) / (20*21/2)</f>
        <v>46.317861904761905</v>
      </c>
      <c r="J1518" s="2">
        <f t="shared" si="186"/>
        <v>46.349844604138951</v>
      </c>
      <c r="K1518" s="2">
        <f t="shared" si="180"/>
        <v>46.193272295160867</v>
      </c>
    </row>
    <row r="1519" spans="1:11" ht="13.5" x14ac:dyDescent="0.25">
      <c r="A1519" s="3">
        <f>TITRES_STAT!B1522</f>
        <v>44224</v>
      </c>
      <c r="B1519" s="6">
        <f>TITRES_STAT!D1522</f>
        <v>46.215299999999999</v>
      </c>
      <c r="C1519" s="2">
        <f t="shared" si="181"/>
        <v>0</v>
      </c>
      <c r="D1519" s="2">
        <f t="shared" si="182"/>
        <v>46.215299999999999</v>
      </c>
      <c r="E1519" s="2">
        <f t="shared" si="184"/>
        <v>46.293620000000011</v>
      </c>
      <c r="F1519" s="2">
        <f t="shared" si="185"/>
        <v>46.450259999999986</v>
      </c>
      <c r="G1519" s="2">
        <f t="shared" si="179"/>
        <v>46.277321999999984</v>
      </c>
      <c r="H1519" s="2">
        <f t="shared" si="183"/>
        <v>43.60689399999994</v>
      </c>
      <c r="I1519" s="2">
        <f t="array" ref="I1519">SUMPRODUCT(B1503:B1522, (ROW(B1503:B1522)-ROW(B1503)+1)) / (20*21/2)</f>
        <v>46.299214285714292</v>
      </c>
      <c r="J1519" s="2">
        <f t="shared" si="186"/>
        <v>46.337030832316195</v>
      </c>
      <c r="K1519" s="2">
        <f t="shared" si="180"/>
        <v>46.194136126723187</v>
      </c>
    </row>
    <row r="1520" spans="1:11" ht="13.5" x14ac:dyDescent="0.25">
      <c r="A1520" s="3">
        <f>TITRES_STAT!B1523</f>
        <v>44225</v>
      </c>
      <c r="B1520" s="6">
        <f>TITRES_STAT!D1523</f>
        <v>46.215299999999999</v>
      </c>
      <c r="C1520" s="2">
        <f t="shared" si="181"/>
        <v>0</v>
      </c>
      <c r="D1520" s="2">
        <f t="shared" si="182"/>
        <v>46.215299999999999</v>
      </c>
      <c r="E1520" s="2">
        <f t="shared" si="184"/>
        <v>46.254460000000009</v>
      </c>
      <c r="F1520" s="2">
        <f t="shared" si="185"/>
        <v>46.430679999999981</v>
      </c>
      <c r="G1520" s="2">
        <f t="shared" si="179"/>
        <v>46.293301999999983</v>
      </c>
      <c r="H1520" s="2">
        <f t="shared" si="183"/>
        <v>43.679169499999936</v>
      </c>
      <c r="I1520" s="2">
        <f t="array" ref="I1520">SUMPRODUCT(B1504:B1523, (ROW(B1504:B1523)-ROW(B1504)+1)) / (20*21/2)</f>
        <v>46.282431428571435</v>
      </c>
      <c r="J1520" s="2">
        <f t="shared" si="186"/>
        <v>46.325437419714653</v>
      </c>
      <c r="K1520" s="2">
        <f t="shared" si="180"/>
        <v>46.194966082537967</v>
      </c>
    </row>
    <row r="1521" spans="1:11" ht="13.5" x14ac:dyDescent="0.25">
      <c r="A1521" s="3">
        <f>TITRES_STAT!B1524</f>
        <v>44228</v>
      </c>
      <c r="B1521" s="6">
        <f>TITRES_STAT!D1524</f>
        <v>46.215299999999999</v>
      </c>
      <c r="C1521" s="2">
        <f t="shared" si="181"/>
        <v>0</v>
      </c>
      <c r="D1521" s="2">
        <f t="shared" si="182"/>
        <v>46.215299999999999</v>
      </c>
      <c r="E1521" s="2">
        <f t="shared" si="184"/>
        <v>46.215300000000006</v>
      </c>
      <c r="F1521" s="2">
        <f t="shared" si="185"/>
        <v>46.411099999999983</v>
      </c>
      <c r="G1521" s="2">
        <f t="shared" si="179"/>
        <v>46.309281999999982</v>
      </c>
      <c r="H1521" s="2">
        <f t="shared" si="183"/>
        <v>43.751444999999933</v>
      </c>
      <c r="I1521" s="2">
        <f t="array" ref="I1521">SUMPRODUCT(B1505:B1524, (ROW(B1505:B1524)-ROW(B1505)+1)) / (20*21/2)</f>
        <v>46.267513333333341</v>
      </c>
      <c r="J1521" s="2">
        <f t="shared" si="186"/>
        <v>46.314948141646589</v>
      </c>
      <c r="K1521" s="2">
        <f t="shared" si="180"/>
        <v>46.19576349106589</v>
      </c>
    </row>
    <row r="1522" spans="1:11" ht="13.5" x14ac:dyDescent="0.25">
      <c r="A1522" s="3">
        <f>TITRES_STAT!B1525</f>
        <v>44229</v>
      </c>
      <c r="B1522" s="6">
        <f>TITRES_STAT!D1525</f>
        <v>46.215299999999999</v>
      </c>
      <c r="C1522" s="2">
        <f t="shared" si="181"/>
        <v>0</v>
      </c>
      <c r="D1522" s="2">
        <f t="shared" si="182"/>
        <v>46.215299999999999</v>
      </c>
      <c r="E1522" s="2">
        <f t="shared" si="184"/>
        <v>46.215300000000006</v>
      </c>
      <c r="F1522" s="2">
        <f t="shared" si="185"/>
        <v>46.391519999999986</v>
      </c>
      <c r="G1522" s="2">
        <f t="shared" ref="G1522:G1585" si="187">AVERAGE(B1473:B1522)</f>
        <v>46.309281999999982</v>
      </c>
      <c r="H1522" s="2">
        <f t="shared" si="183"/>
        <v>43.823720499999929</v>
      </c>
      <c r="I1522" s="2">
        <f t="array" ref="I1522">SUMPRODUCT(B1506:B1525, (ROW(B1506:B1525)-ROW(B1506)+1)) / (20*21/2)</f>
        <v>46.254460000000002</v>
      </c>
      <c r="J1522" s="2">
        <f t="shared" si="186"/>
        <v>46.305457842442152</v>
      </c>
      <c r="K1522" s="2">
        <f t="shared" si="180"/>
        <v>46.196529628671151</v>
      </c>
    </row>
    <row r="1523" spans="1:11" ht="13.5" x14ac:dyDescent="0.25">
      <c r="A1523" s="3">
        <f>TITRES_STAT!B1526</f>
        <v>44230</v>
      </c>
      <c r="B1523" s="6">
        <f>TITRES_STAT!D1526</f>
        <v>46.215299999999999</v>
      </c>
      <c r="C1523" s="2">
        <f t="shared" si="181"/>
        <v>0</v>
      </c>
      <c r="D1523" s="2">
        <f t="shared" si="182"/>
        <v>46.215299999999999</v>
      </c>
      <c r="E1523" s="2">
        <f t="shared" si="184"/>
        <v>46.215300000000006</v>
      </c>
      <c r="F1523" s="2">
        <f t="shared" si="185"/>
        <v>46.371939999999981</v>
      </c>
      <c r="G1523" s="2">
        <f t="shared" si="187"/>
        <v>46.309281999999982</v>
      </c>
      <c r="H1523" s="2">
        <f t="shared" si="183"/>
        <v>43.895995999999926</v>
      </c>
      <c r="I1523" s="2">
        <f t="array" ref="I1523">SUMPRODUCT(B1507:B1526, (ROW(B1507:B1526)-ROW(B1507)+1)) / (20*21/2)</f>
        <v>46.243271428571433</v>
      </c>
      <c r="J1523" s="2">
        <f t="shared" si="186"/>
        <v>46.296871381257183</v>
      </c>
      <c r="K1523" s="2">
        <f t="shared" ref="K1523:K1586" si="188">$K$4*B1523+(1-$K$4)*K1522</f>
        <v>46.197265721664436</v>
      </c>
    </row>
    <row r="1524" spans="1:11" ht="13.5" x14ac:dyDescent="0.25">
      <c r="A1524" s="3">
        <f>TITRES_STAT!B1527</f>
        <v>44231</v>
      </c>
      <c r="B1524" s="6">
        <f>TITRES_STAT!D1527</f>
        <v>46.215299999999999</v>
      </c>
      <c r="C1524" s="2">
        <f t="shared" si="181"/>
        <v>0</v>
      </c>
      <c r="D1524" s="2">
        <f t="shared" si="182"/>
        <v>46.215299999999999</v>
      </c>
      <c r="E1524" s="2">
        <f t="shared" si="184"/>
        <v>46.215300000000006</v>
      </c>
      <c r="F1524" s="2">
        <f t="shared" si="185"/>
        <v>46.35235999999999</v>
      </c>
      <c r="G1524" s="2">
        <f t="shared" si="187"/>
        <v>46.309281999999982</v>
      </c>
      <c r="H1524" s="2">
        <f t="shared" si="183"/>
        <v>43.968271499999922</v>
      </c>
      <c r="I1524" s="2">
        <f t="array" ref="I1524">SUMPRODUCT(B1508:B1527, (ROW(B1508:B1527)-ROW(B1508)+1)) / (20*21/2)</f>
        <v>46.233947619047626</v>
      </c>
      <c r="J1524" s="2">
        <f t="shared" si="186"/>
        <v>46.289102678280308</v>
      </c>
      <c r="K1524" s="2">
        <f t="shared" si="188"/>
        <v>46.197972948265829</v>
      </c>
    </row>
    <row r="1525" spans="1:11" ht="13.5" x14ac:dyDescent="0.25">
      <c r="A1525" s="3">
        <f>TITRES_STAT!B1528</f>
        <v>44232</v>
      </c>
      <c r="B1525" s="6">
        <f>TITRES_STAT!D1528</f>
        <v>46.215299999999999</v>
      </c>
      <c r="C1525" s="2">
        <f t="shared" si="181"/>
        <v>0</v>
      </c>
      <c r="D1525" s="2">
        <f t="shared" si="182"/>
        <v>46.215299999999999</v>
      </c>
      <c r="E1525" s="2">
        <f t="shared" si="184"/>
        <v>46.215300000000006</v>
      </c>
      <c r="F1525" s="2">
        <f t="shared" si="185"/>
        <v>46.332779999999985</v>
      </c>
      <c r="G1525" s="2">
        <f t="shared" si="187"/>
        <v>46.309281999999982</v>
      </c>
      <c r="H1525" s="2">
        <f t="shared" si="183"/>
        <v>44.040546999999918</v>
      </c>
      <c r="I1525" s="2">
        <f t="array" ref="I1525">SUMPRODUCT(B1509:B1528, (ROW(B1509:B1528)-ROW(B1509)+1)) / (20*21/2)</f>
        <v>46.226488571428575</v>
      </c>
      <c r="J1525" s="2">
        <f t="shared" si="186"/>
        <v>46.282073851777419</v>
      </c>
      <c r="K1525" s="2">
        <f t="shared" si="188"/>
        <v>46.198652440490697</v>
      </c>
    </row>
    <row r="1526" spans="1:11" ht="13.5" x14ac:dyDescent="0.25">
      <c r="A1526" s="3">
        <f>TITRES_STAT!B1529</f>
        <v>44235</v>
      </c>
      <c r="B1526" s="6">
        <f>TITRES_STAT!D1529</f>
        <v>46.215299999999999</v>
      </c>
      <c r="C1526" s="2">
        <f t="shared" si="181"/>
        <v>0</v>
      </c>
      <c r="D1526" s="2">
        <f t="shared" si="182"/>
        <v>46.215299999999999</v>
      </c>
      <c r="E1526" s="2">
        <f t="shared" si="184"/>
        <v>46.215300000000006</v>
      </c>
      <c r="F1526" s="2">
        <f t="shared" si="185"/>
        <v>46.313199999999981</v>
      </c>
      <c r="G1526" s="2">
        <f t="shared" si="187"/>
        <v>46.309281999999996</v>
      </c>
      <c r="H1526" s="2">
        <f t="shared" si="183"/>
        <v>44.112822499999922</v>
      </c>
      <c r="I1526" s="2">
        <f t="array" ref="I1526">SUMPRODUCT(B1510:B1529, (ROW(B1510:B1529)-ROW(B1510)+1)) / (20*21/2)</f>
        <v>46.220894285714287</v>
      </c>
      <c r="J1526" s="2">
        <f t="shared" si="186"/>
        <v>46.275714437322421</v>
      </c>
      <c r="K1526" s="2">
        <f t="shared" si="188"/>
        <v>46.19930528596165</v>
      </c>
    </row>
    <row r="1527" spans="1:11" ht="13.5" x14ac:dyDescent="0.25">
      <c r="A1527" s="3">
        <f>TITRES_STAT!B1530</f>
        <v>44236</v>
      </c>
      <c r="B1527" s="6">
        <f>TITRES_STAT!D1530</f>
        <v>46.215299999999999</v>
      </c>
      <c r="C1527" s="2">
        <f t="shared" si="181"/>
        <v>0</v>
      </c>
      <c r="D1527" s="2">
        <f t="shared" si="182"/>
        <v>46.215299999999999</v>
      </c>
      <c r="E1527" s="2">
        <f t="shared" si="184"/>
        <v>46.215300000000006</v>
      </c>
      <c r="F1527" s="2">
        <f t="shared" si="185"/>
        <v>46.29361999999999</v>
      </c>
      <c r="G1527" s="2">
        <f t="shared" si="187"/>
        <v>46.309281999999996</v>
      </c>
      <c r="H1527" s="2">
        <f t="shared" si="183"/>
        <v>44.185097999999918</v>
      </c>
      <c r="I1527" s="2">
        <f t="array" ref="I1527">SUMPRODUCT(B1511:B1530, (ROW(B1511:B1530)-ROW(B1511)+1)) / (20*21/2)</f>
        <v>46.217164761904762</v>
      </c>
      <c r="J1527" s="2">
        <f t="shared" si="186"/>
        <v>46.269960681386948</v>
      </c>
      <c r="K1527" s="2">
        <f t="shared" si="188"/>
        <v>46.199932529649431</v>
      </c>
    </row>
    <row r="1528" spans="1:11" ht="13.5" x14ac:dyDescent="0.25">
      <c r="A1528" s="3">
        <f>TITRES_STAT!B1531</f>
        <v>44237</v>
      </c>
      <c r="B1528" s="6">
        <f>TITRES_STAT!D1531</f>
        <v>46.215299999999999</v>
      </c>
      <c r="C1528" s="2">
        <f t="shared" si="181"/>
        <v>0</v>
      </c>
      <c r="D1528" s="2">
        <f t="shared" si="182"/>
        <v>46.215299999999999</v>
      </c>
      <c r="E1528" s="2">
        <f t="shared" si="184"/>
        <v>46.215300000000006</v>
      </c>
      <c r="F1528" s="2">
        <f t="shared" si="185"/>
        <v>46.274039999999985</v>
      </c>
      <c r="G1528" s="2">
        <f t="shared" si="187"/>
        <v>46.309281999999996</v>
      </c>
      <c r="H1528" s="2">
        <f t="shared" si="183"/>
        <v>44.257373499999915</v>
      </c>
      <c r="I1528" s="2">
        <f t="array" ref="I1528">SUMPRODUCT(B1512:B1531, (ROW(B1512:B1531)-ROW(B1512)+1)) / (20*21/2)</f>
        <v>46.215299999999999</v>
      </c>
      <c r="J1528" s="2">
        <f t="shared" si="186"/>
        <v>46.264754902207237</v>
      </c>
      <c r="K1528" s="2">
        <f t="shared" si="188"/>
        <v>46.200535175545532</v>
      </c>
    </row>
    <row r="1529" spans="1:11" ht="13.5" x14ac:dyDescent="0.25">
      <c r="A1529" s="3">
        <f>TITRES_STAT!B1532</f>
        <v>44238</v>
      </c>
      <c r="B1529" s="6">
        <f>TITRES_STAT!D1532</f>
        <v>46.215299999999999</v>
      </c>
      <c r="C1529" s="2">
        <f t="shared" si="181"/>
        <v>0</v>
      </c>
      <c r="D1529" s="2">
        <f t="shared" si="182"/>
        <v>46.215299999999999</v>
      </c>
      <c r="E1529" s="2">
        <f t="shared" si="184"/>
        <v>46.215300000000006</v>
      </c>
      <c r="F1529" s="2">
        <f t="shared" si="185"/>
        <v>46.254459999999987</v>
      </c>
      <c r="G1529" s="2">
        <f t="shared" si="187"/>
        <v>46.309281999999996</v>
      </c>
      <c r="H1529" s="2">
        <f t="shared" si="183"/>
        <v>44.329648999999918</v>
      </c>
      <c r="I1529" s="2">
        <f t="array" ref="I1529">SUMPRODUCT(B1513:B1532, (ROW(B1513:B1532)-ROW(B1513)+1)) / (20*21/2)</f>
        <v>46.215299999999999</v>
      </c>
      <c r="J1529" s="2">
        <f t="shared" si="186"/>
        <v>46.260044911520829</v>
      </c>
      <c r="K1529" s="2">
        <f t="shared" si="188"/>
        <v>46.201114188269237</v>
      </c>
    </row>
    <row r="1530" spans="1:11" ht="13.5" x14ac:dyDescent="0.25">
      <c r="A1530" s="3">
        <f>TITRES_STAT!B1533</f>
        <v>44239</v>
      </c>
      <c r="B1530" s="6">
        <f>TITRES_STAT!D1533</f>
        <v>46.215299999999999</v>
      </c>
      <c r="C1530" s="2">
        <f t="shared" si="181"/>
        <v>0</v>
      </c>
      <c r="D1530" s="2">
        <f t="shared" si="182"/>
        <v>46.215299999999999</v>
      </c>
      <c r="E1530" s="2">
        <f t="shared" si="184"/>
        <v>46.215300000000006</v>
      </c>
      <c r="F1530" s="2">
        <f t="shared" si="185"/>
        <v>46.23487999999999</v>
      </c>
      <c r="G1530" s="2">
        <f t="shared" si="187"/>
        <v>46.309282000000003</v>
      </c>
      <c r="H1530" s="2">
        <f t="shared" si="183"/>
        <v>44.401924499999915</v>
      </c>
      <c r="I1530" s="2">
        <f t="array" ref="I1530">SUMPRODUCT(B1514:B1533, (ROW(B1514:B1533)-ROW(B1514)+1)) / (20*21/2)</f>
        <v>46.215299999999999</v>
      </c>
      <c r="J1530" s="2">
        <f t="shared" si="186"/>
        <v>46.255783491375986</v>
      </c>
      <c r="K1530" s="2">
        <f t="shared" si="188"/>
        <v>46.201670494611619</v>
      </c>
    </row>
    <row r="1531" spans="1:11" ht="13.5" x14ac:dyDescent="0.25">
      <c r="A1531" s="3">
        <f>TITRES_STAT!B1534</f>
        <v>44242</v>
      </c>
      <c r="B1531" s="6">
        <f>TITRES_STAT!D1534</f>
        <v>46.215299999999999</v>
      </c>
      <c r="C1531" s="2">
        <f t="shared" si="181"/>
        <v>0</v>
      </c>
      <c r="D1531" s="2">
        <f t="shared" si="182"/>
        <v>46.215299999999999</v>
      </c>
      <c r="E1531" s="2">
        <f t="shared" si="184"/>
        <v>46.215300000000006</v>
      </c>
      <c r="F1531" s="2">
        <f t="shared" si="185"/>
        <v>46.215299999999985</v>
      </c>
      <c r="G1531" s="2">
        <f t="shared" si="187"/>
        <v>46.309282000000003</v>
      </c>
      <c r="H1531" s="2">
        <f t="shared" si="183"/>
        <v>44.474199999999918</v>
      </c>
      <c r="I1531" s="2">
        <f t="array" ref="I1531">SUMPRODUCT(B1515:B1534, (ROW(B1515:B1534)-ROW(B1515)+1)) / (20*21/2)</f>
        <v>46.215299999999999</v>
      </c>
      <c r="J1531" s="2">
        <f t="shared" si="186"/>
        <v>46.25192792076875</v>
      </c>
      <c r="K1531" s="2">
        <f t="shared" si="188"/>
        <v>46.202204985019009</v>
      </c>
    </row>
    <row r="1532" spans="1:11" ht="13.5" x14ac:dyDescent="0.25">
      <c r="A1532" s="3">
        <f>TITRES_STAT!B1535</f>
        <v>44243</v>
      </c>
      <c r="B1532" s="6">
        <f>TITRES_STAT!D1535</f>
        <v>46.215299999999999</v>
      </c>
      <c r="C1532" s="2">
        <f t="shared" si="181"/>
        <v>0</v>
      </c>
      <c r="D1532" s="2">
        <f t="shared" si="182"/>
        <v>46.215299999999999</v>
      </c>
      <c r="E1532" s="2">
        <f t="shared" si="184"/>
        <v>46.215300000000006</v>
      </c>
      <c r="F1532" s="2">
        <f t="shared" si="185"/>
        <v>46.215299999999985</v>
      </c>
      <c r="G1532" s="2">
        <f t="shared" si="187"/>
        <v>46.309282000000003</v>
      </c>
      <c r="H1532" s="2">
        <f t="shared" si="183"/>
        <v>44.546475499999914</v>
      </c>
      <c r="I1532" s="2">
        <f t="array" ref="I1532">SUMPRODUCT(B1516:B1535, (ROW(B1516:B1535)-ROW(B1516)+1)) / (20*21/2)</f>
        <v>46.215299999999999</v>
      </c>
      <c r="J1532" s="2">
        <f t="shared" si="186"/>
        <v>46.248439547362203</v>
      </c>
      <c r="K1532" s="2">
        <f t="shared" si="188"/>
        <v>46.202718515018262</v>
      </c>
    </row>
    <row r="1533" spans="1:11" ht="13.5" x14ac:dyDescent="0.25">
      <c r="A1533" s="3">
        <f>TITRES_STAT!B1536</f>
        <v>44244</v>
      </c>
      <c r="B1533" s="6">
        <f>TITRES_STAT!D1536</f>
        <v>46.215299999999999</v>
      </c>
      <c r="C1533" s="2">
        <f t="shared" si="181"/>
        <v>0</v>
      </c>
      <c r="D1533" s="2">
        <f t="shared" si="182"/>
        <v>46.215299999999999</v>
      </c>
      <c r="E1533" s="2">
        <f t="shared" si="184"/>
        <v>46.215300000000006</v>
      </c>
      <c r="F1533" s="2">
        <f t="shared" si="185"/>
        <v>46.215299999999985</v>
      </c>
      <c r="G1533" s="2">
        <f t="shared" si="187"/>
        <v>46.309282000000003</v>
      </c>
      <c r="H1533" s="2">
        <f t="shared" si="183"/>
        <v>44.614017499999918</v>
      </c>
      <c r="I1533" s="2">
        <f t="array" ref="I1533">SUMPRODUCT(B1517:B1536, (ROW(B1517:B1536)-ROW(B1517)+1)) / (20*21/2)</f>
        <v>46.215299999999999</v>
      </c>
      <c r="J1533" s="2">
        <f t="shared" si="186"/>
        <v>46.245283399994371</v>
      </c>
      <c r="K1533" s="2">
        <f t="shared" si="188"/>
        <v>46.203211906586176</v>
      </c>
    </row>
    <row r="1534" spans="1:11" ht="13.5" x14ac:dyDescent="0.25">
      <c r="A1534" s="3">
        <f>TITRES_STAT!B1537</f>
        <v>44245</v>
      </c>
      <c r="B1534" s="6">
        <f>TITRES_STAT!D1537</f>
        <v>46.215299999999999</v>
      </c>
      <c r="C1534" s="2">
        <f t="shared" si="181"/>
        <v>0</v>
      </c>
      <c r="D1534" s="2">
        <f t="shared" si="182"/>
        <v>46.215299999999999</v>
      </c>
      <c r="E1534" s="2">
        <f t="shared" si="184"/>
        <v>46.215300000000006</v>
      </c>
      <c r="F1534" s="2">
        <f t="shared" si="185"/>
        <v>46.215299999999985</v>
      </c>
      <c r="G1534" s="2">
        <f t="shared" si="187"/>
        <v>46.30928200000001</v>
      </c>
      <c r="H1534" s="2">
        <f t="shared" si="183"/>
        <v>44.679601999999925</v>
      </c>
      <c r="I1534" s="2">
        <f t="array" ref="I1534">SUMPRODUCT(B1518:B1537, (ROW(B1518:B1537)-ROW(B1518)+1)) / (20*21/2)</f>
        <v>46.215299999999999</v>
      </c>
      <c r="J1534" s="2">
        <f t="shared" si="186"/>
        <v>46.242427838090144</v>
      </c>
      <c r="K1534" s="2">
        <f t="shared" si="188"/>
        <v>46.203685949465154</v>
      </c>
    </row>
    <row r="1535" spans="1:11" ht="13.5" x14ac:dyDescent="0.25">
      <c r="A1535" s="3">
        <f>TITRES_STAT!B1538</f>
        <v>44246</v>
      </c>
      <c r="B1535" s="6">
        <f>TITRES_STAT!D1538</f>
        <v>46.215299999999999</v>
      </c>
      <c r="C1535" s="2">
        <f t="shared" si="181"/>
        <v>0</v>
      </c>
      <c r="D1535" s="2">
        <f t="shared" si="182"/>
        <v>46.215299999999999</v>
      </c>
      <c r="E1535" s="2">
        <f t="shared" si="184"/>
        <v>46.215300000000006</v>
      </c>
      <c r="F1535" s="2">
        <f t="shared" si="185"/>
        <v>46.215299999999985</v>
      </c>
      <c r="G1535" s="2">
        <f t="shared" si="187"/>
        <v>46.30928200000001</v>
      </c>
      <c r="H1535" s="2">
        <f t="shared" si="183"/>
        <v>44.740239499999923</v>
      </c>
      <c r="I1535" s="2">
        <f t="array" ref="I1535">SUMPRODUCT(B1519:B1538, (ROW(B1519:B1538)-ROW(B1519)+1)) / (20*21/2)</f>
        <v>46.215299999999999</v>
      </c>
      <c r="J1535" s="2">
        <f t="shared" si="186"/>
        <v>46.23984423446251</v>
      </c>
      <c r="K1535" s="2">
        <f t="shared" si="188"/>
        <v>46.204141402427304</v>
      </c>
    </row>
    <row r="1536" spans="1:11" ht="13.5" x14ac:dyDescent="0.25">
      <c r="A1536" s="3">
        <f>TITRES_STAT!B1539</f>
        <v>44249</v>
      </c>
      <c r="B1536" s="6">
        <f>TITRES_STAT!D1539</f>
        <v>46.215299999999999</v>
      </c>
      <c r="C1536" s="2">
        <f t="shared" si="181"/>
        <v>0</v>
      </c>
      <c r="D1536" s="2">
        <f t="shared" si="182"/>
        <v>46.215299999999999</v>
      </c>
      <c r="E1536" s="2">
        <f t="shared" si="184"/>
        <v>46.215300000000006</v>
      </c>
      <c r="F1536" s="2">
        <f t="shared" si="185"/>
        <v>46.215299999999985</v>
      </c>
      <c r="G1536" s="2">
        <f t="shared" si="187"/>
        <v>46.30928200000001</v>
      </c>
      <c r="H1536" s="2">
        <f t="shared" si="183"/>
        <v>44.800876999999922</v>
      </c>
      <c r="I1536" s="2">
        <f t="array" ref="I1536">SUMPRODUCT(B1520:B1539, (ROW(B1520:B1539)-ROW(B1520)+1)) / (20*21/2)</f>
        <v>46.215299999999999</v>
      </c>
      <c r="J1536" s="2">
        <f t="shared" si="186"/>
        <v>46.237506688323222</v>
      </c>
      <c r="K1536" s="2">
        <f t="shared" si="188"/>
        <v>46.204578994488976</v>
      </c>
    </row>
    <row r="1537" spans="1:11" ht="13.5" x14ac:dyDescent="0.25">
      <c r="A1537" s="3">
        <f>TITRES_STAT!B1540</f>
        <v>44250</v>
      </c>
      <c r="B1537" s="6">
        <f>TITRES_STAT!D1540</f>
        <v>46.215299999999999</v>
      </c>
      <c r="C1537" s="2">
        <f t="shared" si="181"/>
        <v>0</v>
      </c>
      <c r="D1537" s="2">
        <f t="shared" si="182"/>
        <v>46.215299999999999</v>
      </c>
      <c r="E1537" s="2">
        <f t="shared" si="184"/>
        <v>46.215300000000006</v>
      </c>
      <c r="F1537" s="2">
        <f t="shared" si="185"/>
        <v>46.215299999999985</v>
      </c>
      <c r="G1537" s="2">
        <f t="shared" si="187"/>
        <v>46.30928200000001</v>
      </c>
      <c r="H1537" s="2">
        <f t="shared" si="183"/>
        <v>44.85688799999992</v>
      </c>
      <c r="I1537" s="2">
        <f t="array" ref="I1537">SUMPRODUCT(B1521:B1540, (ROW(B1521:B1540)-ROW(B1521)+1)) / (20*21/2)</f>
        <v>46.215299999999999</v>
      </c>
      <c r="J1537" s="2">
        <f t="shared" si="186"/>
        <v>46.235391765625771</v>
      </c>
      <c r="K1537" s="2">
        <f t="shared" si="188"/>
        <v>46.204999426077642</v>
      </c>
    </row>
    <row r="1538" spans="1:11" ht="13.5" x14ac:dyDescent="0.25">
      <c r="A1538" s="3">
        <f>TITRES_STAT!B1541</f>
        <v>44251</v>
      </c>
      <c r="B1538" s="6">
        <f>TITRES_STAT!D1541</f>
        <v>46.215299999999999</v>
      </c>
      <c r="C1538" s="2">
        <f t="shared" si="181"/>
        <v>0</v>
      </c>
      <c r="D1538" s="2">
        <f t="shared" si="182"/>
        <v>46.215299999999999</v>
      </c>
      <c r="E1538" s="2">
        <f t="shared" si="184"/>
        <v>46.215300000000006</v>
      </c>
      <c r="F1538" s="2">
        <f t="shared" si="185"/>
        <v>46.215299999999985</v>
      </c>
      <c r="G1538" s="2">
        <f t="shared" si="187"/>
        <v>46.30928200000001</v>
      </c>
      <c r="H1538" s="2">
        <f t="shared" si="183"/>
        <v>44.912898999999925</v>
      </c>
      <c r="I1538" s="2">
        <f t="array" ref="I1538">SUMPRODUCT(B1522:B1541, (ROW(B1522:B1541)-ROW(B1522)+1)) / (20*21/2)</f>
        <v>46.215299999999999</v>
      </c>
      <c r="J1538" s="2">
        <f t="shared" si="186"/>
        <v>46.233478264137602</v>
      </c>
      <c r="K1538" s="2">
        <f t="shared" si="188"/>
        <v>46.205403370153029</v>
      </c>
    </row>
    <row r="1539" spans="1:11" ht="13.5" x14ac:dyDescent="0.25">
      <c r="A1539" s="3">
        <f>TITRES_STAT!B1542</f>
        <v>44252</v>
      </c>
      <c r="B1539" s="6">
        <f>TITRES_STAT!D1542</f>
        <v>46.215299999999999</v>
      </c>
      <c r="C1539" s="2">
        <f t="shared" si="181"/>
        <v>0</v>
      </c>
      <c r="D1539" s="2">
        <f t="shared" si="182"/>
        <v>46.215299999999999</v>
      </c>
      <c r="E1539" s="2">
        <f t="shared" si="184"/>
        <v>46.215300000000006</v>
      </c>
      <c r="F1539" s="2">
        <f t="shared" si="185"/>
        <v>46.215299999999985</v>
      </c>
      <c r="G1539" s="2">
        <f t="shared" si="187"/>
        <v>46.30928200000001</v>
      </c>
      <c r="H1539" s="2">
        <f t="shared" si="183"/>
        <v>44.968909999999923</v>
      </c>
      <c r="I1539" s="2">
        <f t="array" ref="I1539">SUMPRODUCT(B1523:B1542, (ROW(B1523:B1542)-ROW(B1523)+1)) / (20*21/2)</f>
        <v>46.215299999999999</v>
      </c>
      <c r="J1539" s="2">
        <f t="shared" si="186"/>
        <v>46.231747000886401</v>
      </c>
      <c r="K1539" s="2">
        <f t="shared" si="188"/>
        <v>46.205791473284286</v>
      </c>
    </row>
    <row r="1540" spans="1:11" ht="13.5" x14ac:dyDescent="0.25">
      <c r="A1540" s="3">
        <f>TITRES_STAT!B1543</f>
        <v>44253</v>
      </c>
      <c r="B1540" s="6">
        <f>TITRES_STAT!D1543</f>
        <v>46.215299999999999</v>
      </c>
      <c r="C1540" s="2">
        <f t="shared" ref="C1540:C1603" si="189">B1540-B1539</f>
        <v>0</v>
      </c>
      <c r="D1540" s="2">
        <f t="shared" si="182"/>
        <v>46.215299999999999</v>
      </c>
      <c r="E1540" s="2">
        <f t="shared" si="184"/>
        <v>46.215300000000006</v>
      </c>
      <c r="F1540" s="2">
        <f t="shared" si="185"/>
        <v>46.215299999999985</v>
      </c>
      <c r="G1540" s="2">
        <f t="shared" si="187"/>
        <v>46.324948000000013</v>
      </c>
      <c r="H1540" s="2">
        <f t="shared" si="183"/>
        <v>45.019688999999929</v>
      </c>
      <c r="I1540" s="2">
        <f t="array" ref="I1540">SUMPRODUCT(B1524:B1543, (ROW(B1524:B1543)-ROW(B1524)+1)) / (20*21/2)</f>
        <v>46.215299999999999</v>
      </c>
      <c r="J1540" s="2">
        <f t="shared" si="186"/>
        <v>46.230180619849598</v>
      </c>
      <c r="K1540" s="2">
        <f t="shared" si="188"/>
        <v>46.206164356684901</v>
      </c>
    </row>
    <row r="1541" spans="1:11" ht="13.5" x14ac:dyDescent="0.25">
      <c r="A1541" s="3">
        <f>TITRES_STAT!B1544</f>
        <v>44256</v>
      </c>
      <c r="B1541" s="6">
        <f>TITRES_STAT!D1544</f>
        <v>46.215299999999999</v>
      </c>
      <c r="C1541" s="2">
        <f t="shared" si="189"/>
        <v>0</v>
      </c>
      <c r="D1541" s="2">
        <f t="shared" si="182"/>
        <v>46.215299999999999</v>
      </c>
      <c r="E1541" s="2">
        <f t="shared" si="184"/>
        <v>46.215300000000006</v>
      </c>
      <c r="F1541" s="2">
        <f t="shared" si="185"/>
        <v>46.215299999999985</v>
      </c>
      <c r="G1541" s="2">
        <f t="shared" si="187"/>
        <v>46.324948000000013</v>
      </c>
      <c r="H1541" s="2">
        <f t="shared" si="183"/>
        <v>45.065165499999921</v>
      </c>
      <c r="I1541" s="2">
        <f t="array" ref="I1541">SUMPRODUCT(B1525:B1544, (ROW(B1525:B1544)-ROW(B1525)+1)) / (20*21/2)</f>
        <v>46.215299999999999</v>
      </c>
      <c r="J1541" s="2">
        <f t="shared" si="186"/>
        <v>46.228763417959158</v>
      </c>
      <c r="K1541" s="2">
        <f t="shared" si="188"/>
        <v>46.206522617207064</v>
      </c>
    </row>
    <row r="1542" spans="1:11" ht="13.5" x14ac:dyDescent="0.25">
      <c r="A1542" s="3">
        <f>TITRES_STAT!B1545</f>
        <v>44257</v>
      </c>
      <c r="B1542" s="6">
        <f>TITRES_STAT!D1545</f>
        <v>46.215299999999999</v>
      </c>
      <c r="C1542" s="2">
        <f t="shared" si="189"/>
        <v>0</v>
      </c>
      <c r="D1542" s="2">
        <f t="shared" ref="D1542:D1605" si="190">AVERAGE(B1538:B1542)</f>
        <v>46.215299999999999</v>
      </c>
      <c r="E1542" s="2">
        <f t="shared" si="184"/>
        <v>46.215300000000006</v>
      </c>
      <c r="F1542" s="2">
        <f t="shared" si="185"/>
        <v>46.215299999999985</v>
      </c>
      <c r="G1542" s="2">
        <f t="shared" si="187"/>
        <v>46.324948000000013</v>
      </c>
      <c r="H1542" s="2">
        <f t="shared" si="183"/>
        <v>45.110641999999928</v>
      </c>
      <c r="I1542" s="2">
        <f t="array" ref="I1542">SUMPRODUCT(B1526:B1545, (ROW(B1526:B1545)-ROW(B1526)+1)) / (20*21/2)</f>
        <v>46.215299999999999</v>
      </c>
      <c r="J1542" s="2">
        <f t="shared" si="186"/>
        <v>46.227481187677334</v>
      </c>
      <c r="K1542" s="2">
        <f t="shared" si="188"/>
        <v>46.206866828296981</v>
      </c>
    </row>
    <row r="1543" spans="1:11" ht="13.5" x14ac:dyDescent="0.25">
      <c r="A1543" s="3">
        <f>TITRES_STAT!B1546</f>
        <v>44258</v>
      </c>
      <c r="B1543" s="6">
        <f>TITRES_STAT!D1546</f>
        <v>46.215299999999999</v>
      </c>
      <c r="C1543" s="2">
        <f t="shared" si="189"/>
        <v>0</v>
      </c>
      <c r="D1543" s="2">
        <f t="shared" si="190"/>
        <v>46.215299999999999</v>
      </c>
      <c r="E1543" s="2">
        <f t="shared" si="184"/>
        <v>46.215300000000006</v>
      </c>
      <c r="F1543" s="2">
        <f t="shared" si="185"/>
        <v>46.215299999999985</v>
      </c>
      <c r="G1543" s="2">
        <f t="shared" si="187"/>
        <v>46.324948000000013</v>
      </c>
      <c r="H1543" s="2">
        <f t="shared" si="183"/>
        <v>45.15611849999992</v>
      </c>
      <c r="I1543" s="2">
        <f t="array" ref="I1543">SUMPRODUCT(B1527:B1546, (ROW(B1527:B1546)-ROW(B1527)+1)) / (20*21/2)</f>
        <v>46.215299999999999</v>
      </c>
      <c r="J1543" s="2">
        <f t="shared" si="186"/>
        <v>46.226321074565206</v>
      </c>
      <c r="K1543" s="2">
        <f t="shared" si="188"/>
        <v>46.207197540912787</v>
      </c>
    </row>
    <row r="1544" spans="1:11" ht="13.5" x14ac:dyDescent="0.25">
      <c r="A1544" s="3">
        <f>TITRES_STAT!B1547</f>
        <v>44259</v>
      </c>
      <c r="B1544" s="6">
        <f>TITRES_STAT!D1547</f>
        <v>46.215299999999999</v>
      </c>
      <c r="C1544" s="2">
        <f t="shared" si="189"/>
        <v>0</v>
      </c>
      <c r="D1544" s="2">
        <f t="shared" si="190"/>
        <v>46.215299999999999</v>
      </c>
      <c r="E1544" s="2">
        <f t="shared" si="184"/>
        <v>46.215300000000006</v>
      </c>
      <c r="F1544" s="2">
        <f t="shared" si="185"/>
        <v>46.215299999999985</v>
      </c>
      <c r="G1544" s="2">
        <f t="shared" si="187"/>
        <v>46.324948000000006</v>
      </c>
      <c r="H1544" s="2">
        <f t="shared" si="183"/>
        <v>45.196042999999918</v>
      </c>
      <c r="I1544" s="2">
        <f t="array" ref="I1544">SUMPRODUCT(B1528:B1547, (ROW(B1528:B1547)-ROW(B1528)+1)) / (20*21/2)</f>
        <v>46.215299999999999</v>
      </c>
      <c r="J1544" s="2">
        <f t="shared" si="186"/>
        <v>46.225271448416137</v>
      </c>
      <c r="K1544" s="2">
        <f t="shared" si="188"/>
        <v>46.207515284406405</v>
      </c>
    </row>
    <row r="1545" spans="1:11" ht="13.5" x14ac:dyDescent="0.25">
      <c r="A1545" s="3">
        <f>TITRES_STAT!B1548</f>
        <v>44260</v>
      </c>
      <c r="B1545" s="6">
        <f>TITRES_STAT!D1548</f>
        <v>46.215299999999999</v>
      </c>
      <c r="C1545" s="2">
        <f t="shared" si="189"/>
        <v>0</v>
      </c>
      <c r="D1545" s="2">
        <f t="shared" si="190"/>
        <v>46.215299999999999</v>
      </c>
      <c r="E1545" s="2">
        <f t="shared" si="184"/>
        <v>46.215300000000006</v>
      </c>
      <c r="F1545" s="2">
        <f t="shared" si="185"/>
        <v>46.215299999999985</v>
      </c>
      <c r="G1545" s="2">
        <f t="shared" si="187"/>
        <v>46.324948000000006</v>
      </c>
      <c r="H1545" s="2">
        <f t="shared" si="183"/>
        <v>45.241697499999916</v>
      </c>
      <c r="I1545" s="2">
        <f t="array" ref="I1545">SUMPRODUCT(B1529:B1548, (ROW(B1529:B1548)-ROW(B1529)+1)) / (20*21/2)</f>
        <v>46.215299999999999</v>
      </c>
      <c r="J1545" s="2">
        <f t="shared" si="186"/>
        <v>46.224321786662216</v>
      </c>
      <c r="K1545" s="2">
        <f t="shared" si="188"/>
        <v>46.20782056737086</v>
      </c>
    </row>
    <row r="1546" spans="1:11" ht="13.5" x14ac:dyDescent="0.25">
      <c r="A1546" s="3">
        <f>TITRES_STAT!B1549</f>
        <v>44263</v>
      </c>
      <c r="B1546" s="6">
        <f>TITRES_STAT!D1549</f>
        <v>46.215299999999999</v>
      </c>
      <c r="C1546" s="2">
        <f t="shared" si="189"/>
        <v>0</v>
      </c>
      <c r="D1546" s="2">
        <f t="shared" si="190"/>
        <v>46.215299999999999</v>
      </c>
      <c r="E1546" s="2">
        <f t="shared" si="184"/>
        <v>46.215300000000006</v>
      </c>
      <c r="F1546" s="2">
        <f t="shared" si="185"/>
        <v>46.215299999999985</v>
      </c>
      <c r="G1546" s="2">
        <f t="shared" si="187"/>
        <v>46.324948000000006</v>
      </c>
      <c r="H1546" s="2">
        <f t="shared" ref="H1546:H1609" si="191">AVERAGE(B1347:B1546)</f>
        <v>45.28735199999992</v>
      </c>
      <c r="I1546" s="2">
        <f t="array" ref="I1546">SUMPRODUCT(B1530:B1549, (ROW(B1530:B1549)-ROW(B1530)+1)) / (20*21/2)</f>
        <v>46.215299999999999</v>
      </c>
      <c r="J1546" s="2">
        <f t="shared" si="186"/>
        <v>46.223462568884862</v>
      </c>
      <c r="K1546" s="2">
        <f t="shared" si="188"/>
        <v>46.208113878454355</v>
      </c>
    </row>
    <row r="1547" spans="1:11" ht="13.5" x14ac:dyDescent="0.25">
      <c r="A1547" s="3">
        <f>TITRES_STAT!B1550</f>
        <v>44264</v>
      </c>
      <c r="B1547" s="6">
        <f>TITRES_STAT!D1550</f>
        <v>46.215299999999999</v>
      </c>
      <c r="C1547" s="2">
        <f t="shared" si="189"/>
        <v>0</v>
      </c>
      <c r="D1547" s="2">
        <f t="shared" si="190"/>
        <v>46.215299999999999</v>
      </c>
      <c r="E1547" s="2">
        <f t="shared" si="184"/>
        <v>46.215300000000006</v>
      </c>
      <c r="F1547" s="2">
        <f t="shared" si="185"/>
        <v>46.215299999999985</v>
      </c>
      <c r="G1547" s="2">
        <f t="shared" si="187"/>
        <v>46.324948000000006</v>
      </c>
      <c r="H1547" s="2">
        <f t="shared" si="191"/>
        <v>45.333361999999916</v>
      </c>
      <c r="I1547" s="2">
        <f t="array" ref="I1547">SUMPRODUCT(B1531:B1550, (ROW(B1531:B1550)-ROW(B1531)+1)) / (20*21/2)</f>
        <v>46.215299999999999</v>
      </c>
      <c r="J1547" s="2">
        <f t="shared" si="186"/>
        <v>46.222685181372015</v>
      </c>
      <c r="K1547" s="2">
        <f t="shared" si="188"/>
        <v>46.208395687142421</v>
      </c>
    </row>
    <row r="1548" spans="1:11" ht="13.5" x14ac:dyDescent="0.25">
      <c r="A1548" s="3">
        <f>TITRES_STAT!B1551</f>
        <v>44265</v>
      </c>
      <c r="B1548" s="6">
        <f>TITRES_STAT!D1551</f>
        <v>46.215299999999999</v>
      </c>
      <c r="C1548" s="2">
        <f t="shared" si="189"/>
        <v>0</v>
      </c>
      <c r="D1548" s="2">
        <f t="shared" si="190"/>
        <v>46.215299999999999</v>
      </c>
      <c r="E1548" s="2">
        <f t="shared" ref="E1548:E1611" si="192">AVERAGE(B1539:B1548)</f>
        <v>46.215300000000006</v>
      </c>
      <c r="F1548" s="2">
        <f t="shared" si="185"/>
        <v>46.215299999999985</v>
      </c>
      <c r="G1548" s="2">
        <f t="shared" si="187"/>
        <v>46.317116000000006</v>
      </c>
      <c r="H1548" s="2">
        <f t="shared" si="191"/>
        <v>45.379371999999911</v>
      </c>
      <c r="I1548" s="2">
        <f t="array" ref="I1548">SUMPRODUCT(B1532:B1551, (ROW(B1532:B1551)-ROW(B1532)+1)) / (20*21/2)</f>
        <v>46.215299999999999</v>
      </c>
      <c r="J1548" s="2">
        <f t="shared" si="186"/>
        <v>46.221981830765152</v>
      </c>
      <c r="K1548" s="2">
        <f t="shared" si="188"/>
        <v>46.208666444509383</v>
      </c>
    </row>
    <row r="1549" spans="1:11" ht="13.5" x14ac:dyDescent="0.25">
      <c r="A1549" s="3">
        <f>TITRES_STAT!B1552</f>
        <v>44266</v>
      </c>
      <c r="B1549" s="6">
        <f>TITRES_STAT!D1552</f>
        <v>46.215299999999999</v>
      </c>
      <c r="C1549" s="2">
        <f t="shared" si="189"/>
        <v>0</v>
      </c>
      <c r="D1549" s="2">
        <f t="shared" si="190"/>
        <v>46.215299999999999</v>
      </c>
      <c r="E1549" s="2">
        <f t="shared" si="192"/>
        <v>46.215300000000006</v>
      </c>
      <c r="F1549" s="2">
        <f t="shared" si="185"/>
        <v>46.215299999999985</v>
      </c>
      <c r="G1549" s="2">
        <f t="shared" si="187"/>
        <v>46.309284000000005</v>
      </c>
      <c r="H1549" s="2">
        <f t="shared" si="191"/>
        <v>45.425381999999907</v>
      </c>
      <c r="I1549" s="2">
        <f t="array" ref="I1549">SUMPRODUCT(B1533:B1552, (ROW(B1533:B1552)-ROW(B1533)+1)) / (20*21/2)</f>
        <v>46.215299999999999</v>
      </c>
      <c r="J1549" s="2">
        <f t="shared" si="186"/>
        <v>46.221345465930376</v>
      </c>
      <c r="K1549" s="2">
        <f t="shared" si="188"/>
        <v>46.208926583940389</v>
      </c>
    </row>
    <row r="1550" spans="1:11" ht="13.5" x14ac:dyDescent="0.25">
      <c r="A1550" s="3">
        <f>TITRES_STAT!B1553</f>
        <v>44267</v>
      </c>
      <c r="B1550" s="6">
        <f>TITRES_STAT!D1553</f>
        <v>46.215299999999999</v>
      </c>
      <c r="C1550" s="2">
        <f t="shared" si="189"/>
        <v>0</v>
      </c>
      <c r="D1550" s="2">
        <f t="shared" si="190"/>
        <v>46.215299999999999</v>
      </c>
      <c r="E1550" s="2">
        <f t="shared" si="192"/>
        <v>46.215300000000006</v>
      </c>
      <c r="F1550" s="2">
        <f t="shared" si="185"/>
        <v>46.215299999999985</v>
      </c>
      <c r="G1550" s="2">
        <f t="shared" si="187"/>
        <v>46.301452000000012</v>
      </c>
      <c r="H1550" s="2">
        <f t="shared" si="191"/>
        <v>45.471391999999916</v>
      </c>
      <c r="I1550" s="2">
        <f t="array" ref="I1550">SUMPRODUCT(B1534:B1553, (ROW(B1534:B1553)-ROW(B1534)+1)) / (20*21/2)</f>
        <v>46.215299999999999</v>
      </c>
      <c r="J1550" s="2">
        <f t="shared" si="186"/>
        <v>46.220769707270335</v>
      </c>
      <c r="K1550" s="2">
        <f t="shared" si="188"/>
        <v>46.209176521825079</v>
      </c>
    </row>
    <row r="1551" spans="1:11" ht="13.5" x14ac:dyDescent="0.25">
      <c r="A1551" s="3">
        <f>TITRES_STAT!B1554</f>
        <v>44270</v>
      </c>
      <c r="B1551" s="6">
        <f>TITRES_STAT!D1554</f>
        <v>46.215299999999999</v>
      </c>
      <c r="C1551" s="2">
        <f t="shared" si="189"/>
        <v>0</v>
      </c>
      <c r="D1551" s="2">
        <f t="shared" si="190"/>
        <v>46.215299999999999</v>
      </c>
      <c r="E1551" s="2">
        <f t="shared" si="192"/>
        <v>46.215300000000006</v>
      </c>
      <c r="F1551" s="2">
        <f t="shared" si="185"/>
        <v>46.215299999999985</v>
      </c>
      <c r="G1551" s="2">
        <f t="shared" si="187"/>
        <v>46.293620000000004</v>
      </c>
      <c r="H1551" s="2">
        <f t="shared" si="191"/>
        <v>45.517401999999912</v>
      </c>
      <c r="I1551" s="2">
        <f t="array" ref="I1551">SUMPRODUCT(B1535:B1554, (ROW(B1535:B1554)-ROW(B1535)+1)) / (20*21/2)</f>
        <v>46.215299999999999</v>
      </c>
      <c r="J1551" s="2">
        <f t="shared" si="186"/>
        <v>46.220248782768394</v>
      </c>
      <c r="K1551" s="2">
        <f t="shared" si="188"/>
        <v>46.209416658224093</v>
      </c>
    </row>
    <row r="1552" spans="1:11" ht="13.5" x14ac:dyDescent="0.25">
      <c r="A1552" s="3">
        <f>TITRES_STAT!B1555</f>
        <v>44271</v>
      </c>
      <c r="B1552" s="6">
        <f>TITRES_STAT!D1555</f>
        <v>46.215299999999999</v>
      </c>
      <c r="C1552" s="2">
        <f t="shared" si="189"/>
        <v>0</v>
      </c>
      <c r="D1552" s="2">
        <f t="shared" si="190"/>
        <v>46.215299999999999</v>
      </c>
      <c r="E1552" s="2">
        <f t="shared" si="192"/>
        <v>46.215300000000006</v>
      </c>
      <c r="F1552" s="2">
        <f t="shared" si="185"/>
        <v>46.215299999999985</v>
      </c>
      <c r="G1552" s="2">
        <f t="shared" si="187"/>
        <v>46.285788000000004</v>
      </c>
      <c r="H1552" s="2">
        <f t="shared" si="191"/>
        <v>45.55785999999992</v>
      </c>
      <c r="I1552" s="2">
        <f t="array" ref="I1552">SUMPRODUCT(B1536:B1555, (ROW(B1536:B1555)-ROW(B1536)+1)) / (20*21/2)</f>
        <v>46.215299999999999</v>
      </c>
      <c r="J1552" s="2">
        <f t="shared" si="186"/>
        <v>46.21977747012378</v>
      </c>
      <c r="K1552" s="2">
        <f t="shared" si="188"/>
        <v>46.209647377509427</v>
      </c>
    </row>
    <row r="1553" spans="1:11" ht="13.5" x14ac:dyDescent="0.25">
      <c r="A1553" s="3">
        <f>TITRES_STAT!B1556</f>
        <v>44272</v>
      </c>
      <c r="B1553" s="6">
        <f>TITRES_STAT!D1556</f>
        <v>46.215299999999999</v>
      </c>
      <c r="C1553" s="2">
        <f t="shared" si="189"/>
        <v>0</v>
      </c>
      <c r="D1553" s="2">
        <f t="shared" si="190"/>
        <v>46.215299999999999</v>
      </c>
      <c r="E1553" s="2">
        <f t="shared" si="192"/>
        <v>46.215300000000006</v>
      </c>
      <c r="F1553" s="2">
        <f t="shared" si="185"/>
        <v>46.215299999999985</v>
      </c>
      <c r="G1553" s="2">
        <f t="shared" si="187"/>
        <v>46.277956000000003</v>
      </c>
      <c r="H1553" s="2">
        <f t="shared" si="191"/>
        <v>45.598317999999921</v>
      </c>
      <c r="I1553" s="2">
        <f t="array" ref="I1553">SUMPRODUCT(B1537:B1556, (ROW(B1537:B1556)-ROW(B1537)+1)) / (20*21/2)</f>
        <v>46.215299999999999</v>
      </c>
      <c r="J1553" s="2">
        <f t="shared" si="186"/>
        <v>46.219351044397705</v>
      </c>
      <c r="K1553" s="2">
        <f t="shared" si="188"/>
        <v>46.209869048979648</v>
      </c>
    </row>
    <row r="1554" spans="1:11" ht="13.5" x14ac:dyDescent="0.25">
      <c r="A1554" s="3">
        <f>TITRES_STAT!B1557</f>
        <v>44273</v>
      </c>
      <c r="B1554" s="6">
        <f>TITRES_STAT!D1557</f>
        <v>46.215299999999999</v>
      </c>
      <c r="C1554" s="2">
        <f t="shared" si="189"/>
        <v>0</v>
      </c>
      <c r="D1554" s="2">
        <f t="shared" si="190"/>
        <v>46.215299999999999</v>
      </c>
      <c r="E1554" s="2">
        <f t="shared" si="192"/>
        <v>46.215300000000006</v>
      </c>
      <c r="F1554" s="2">
        <f t="shared" si="185"/>
        <v>46.215299999999985</v>
      </c>
      <c r="G1554" s="2">
        <f t="shared" si="187"/>
        <v>46.270124000000003</v>
      </c>
      <c r="H1554" s="2">
        <f t="shared" si="191"/>
        <v>45.638775999999915</v>
      </c>
      <c r="I1554" s="2">
        <f t="array" ref="I1554">SUMPRODUCT(B1538:B1557, (ROW(B1538:B1557)-ROW(B1538)+1)) / (20*21/2)</f>
        <v>46.215299999999999</v>
      </c>
      <c r="J1554" s="2">
        <f t="shared" si="186"/>
        <v>46.218965230645537</v>
      </c>
      <c r="K1554" s="2">
        <f t="shared" si="188"/>
        <v>46.210082027451037</v>
      </c>
    </row>
    <row r="1555" spans="1:11" ht="13.5" x14ac:dyDescent="0.25">
      <c r="A1555" s="3">
        <f>TITRES_STAT!B1558</f>
        <v>44274</v>
      </c>
      <c r="B1555" s="6">
        <f>TITRES_STAT!D1558</f>
        <v>46.215299999999999</v>
      </c>
      <c r="C1555" s="2">
        <f t="shared" si="189"/>
        <v>0</v>
      </c>
      <c r="D1555" s="2">
        <f t="shared" si="190"/>
        <v>46.215299999999999</v>
      </c>
      <c r="E1555" s="2">
        <f t="shared" si="192"/>
        <v>46.215300000000006</v>
      </c>
      <c r="F1555" s="2">
        <f t="shared" si="185"/>
        <v>46.215299999999985</v>
      </c>
      <c r="G1555" s="2">
        <f t="shared" si="187"/>
        <v>46.262292000000009</v>
      </c>
      <c r="H1555" s="2">
        <f t="shared" si="191"/>
        <v>45.679233999999923</v>
      </c>
      <c r="I1555" s="2">
        <f t="array" ref="I1555">SUMPRODUCT(B1539:B1558, (ROW(B1539:B1558)-ROW(B1539)+1)) / (20*21/2)</f>
        <v>46.215299999999999</v>
      </c>
      <c r="J1555" s="2">
        <f t="shared" si="186"/>
        <v>46.218616161060247</v>
      </c>
      <c r="K1555" s="2">
        <f t="shared" si="188"/>
        <v>46.210286653825506</v>
      </c>
    </row>
    <row r="1556" spans="1:11" ht="13.5" x14ac:dyDescent="0.25">
      <c r="A1556" s="3">
        <f>TITRES_STAT!B1559</f>
        <v>44277</v>
      </c>
      <c r="B1556" s="6">
        <f>TITRES_STAT!D1559</f>
        <v>46.215299999999999</v>
      </c>
      <c r="C1556" s="2">
        <f t="shared" si="189"/>
        <v>0</v>
      </c>
      <c r="D1556" s="2">
        <f t="shared" si="190"/>
        <v>46.215299999999999</v>
      </c>
      <c r="E1556" s="2">
        <f t="shared" si="192"/>
        <v>46.215300000000006</v>
      </c>
      <c r="F1556" s="2">
        <f t="shared" ref="F1556:F1619" si="193">AVERAGE(B1537:B1556)</f>
        <v>46.215299999999985</v>
      </c>
      <c r="G1556" s="2">
        <f t="shared" si="187"/>
        <v>46.254460000000009</v>
      </c>
      <c r="H1556" s="2">
        <f t="shared" si="191"/>
        <v>45.719691999999924</v>
      </c>
      <c r="I1556" s="2">
        <f t="array" ref="I1556">SUMPRODUCT(B1540:B1559, (ROW(B1540:B1559)-ROW(B1540)+1)) / (20*21/2)</f>
        <v>46.215299999999999</v>
      </c>
      <c r="J1556" s="2">
        <f t="shared" si="186"/>
        <v>46.218300336197366</v>
      </c>
      <c r="K1556" s="2">
        <f t="shared" si="188"/>
        <v>46.210483255636269</v>
      </c>
    </row>
    <row r="1557" spans="1:11" ht="13.5" x14ac:dyDescent="0.25">
      <c r="A1557" s="3">
        <f>TITRES_STAT!B1560</f>
        <v>44278</v>
      </c>
      <c r="B1557" s="6">
        <f>TITRES_STAT!D1560</f>
        <v>46.215299999999999</v>
      </c>
      <c r="C1557" s="2">
        <f t="shared" si="189"/>
        <v>0</v>
      </c>
      <c r="D1557" s="2">
        <f t="shared" si="190"/>
        <v>46.215299999999999</v>
      </c>
      <c r="E1557" s="2">
        <f t="shared" si="192"/>
        <v>46.215300000000006</v>
      </c>
      <c r="F1557" s="2">
        <f t="shared" si="193"/>
        <v>46.215299999999985</v>
      </c>
      <c r="G1557" s="2">
        <f t="shared" si="187"/>
        <v>46.246628000000008</v>
      </c>
      <c r="H1557" s="2">
        <f t="shared" si="191"/>
        <v>45.760149999999925</v>
      </c>
      <c r="I1557" s="2">
        <f t="array" ref="I1557">SUMPRODUCT(B1541:B1560, (ROW(B1541:B1560)-ROW(B1541)+1)) / (20*21/2)</f>
        <v>46.215299999999999</v>
      </c>
      <c r="J1557" s="2">
        <f t="shared" ref="J1557:J1620" si="194">$J$4*B1557+J1556*(1-$J$4)</f>
        <v>46.218014589892853</v>
      </c>
      <c r="K1557" s="2">
        <f t="shared" si="188"/>
        <v>46.210672147572105</v>
      </c>
    </row>
    <row r="1558" spans="1:11" ht="13.5" x14ac:dyDescent="0.25">
      <c r="A1558" s="3">
        <f>TITRES_STAT!B1561</f>
        <v>44279</v>
      </c>
      <c r="B1558" s="6">
        <f>TITRES_STAT!D1561</f>
        <v>46.215299999999999</v>
      </c>
      <c r="C1558" s="2">
        <f t="shared" si="189"/>
        <v>0</v>
      </c>
      <c r="D1558" s="2">
        <f t="shared" si="190"/>
        <v>46.215299999999999</v>
      </c>
      <c r="E1558" s="2">
        <f t="shared" si="192"/>
        <v>46.215300000000006</v>
      </c>
      <c r="F1558" s="2">
        <f t="shared" si="193"/>
        <v>46.215299999999985</v>
      </c>
      <c r="G1558" s="2">
        <f t="shared" si="187"/>
        <v>46.238796000000001</v>
      </c>
      <c r="H1558" s="2">
        <f t="shared" si="191"/>
        <v>45.800607999999919</v>
      </c>
      <c r="I1558" s="2">
        <f t="array" ref="I1558">SUMPRODUCT(B1542:B1561, (ROW(B1542:B1561)-ROW(B1542)+1)) / (20*21/2)</f>
        <v>46.215299999999999</v>
      </c>
      <c r="J1558" s="2">
        <f t="shared" si="194"/>
        <v>46.217756057522102</v>
      </c>
      <c r="K1558" s="2">
        <f t="shared" si="188"/>
        <v>46.210853631981045</v>
      </c>
    </row>
    <row r="1559" spans="1:11" ht="13.5" x14ac:dyDescent="0.25">
      <c r="A1559" s="3">
        <f>TITRES_STAT!B1562</f>
        <v>44280</v>
      </c>
      <c r="B1559" s="6">
        <f>TITRES_STAT!D1562</f>
        <v>46.215299999999999</v>
      </c>
      <c r="C1559" s="2">
        <f t="shared" si="189"/>
        <v>0</v>
      </c>
      <c r="D1559" s="2">
        <f t="shared" si="190"/>
        <v>46.215299999999999</v>
      </c>
      <c r="E1559" s="2">
        <f t="shared" si="192"/>
        <v>46.215300000000006</v>
      </c>
      <c r="F1559" s="2">
        <f t="shared" si="193"/>
        <v>46.215299999999985</v>
      </c>
      <c r="G1559" s="2">
        <f t="shared" si="187"/>
        <v>46.230964</v>
      </c>
      <c r="H1559" s="2">
        <f t="shared" si="191"/>
        <v>45.84106599999992</v>
      </c>
      <c r="I1559" s="2">
        <f t="array" ref="I1559">SUMPRODUCT(B1543:B1562, (ROW(B1543:B1562)-ROW(B1543)+1)) / (20*21/2)</f>
        <v>46.215299999999999</v>
      </c>
      <c r="J1559" s="2">
        <f t="shared" si="194"/>
        <v>46.217522147281898</v>
      </c>
      <c r="K1559" s="2">
        <f t="shared" si="188"/>
        <v>46.211027999354336</v>
      </c>
    </row>
    <row r="1560" spans="1:11" ht="13.5" x14ac:dyDescent="0.25">
      <c r="A1560" s="3">
        <f>TITRES_STAT!B1563</f>
        <v>44281</v>
      </c>
      <c r="B1560" s="6">
        <f>TITRES_STAT!D1563</f>
        <v>46.215299999999999</v>
      </c>
      <c r="C1560" s="2">
        <f t="shared" si="189"/>
        <v>0</v>
      </c>
      <c r="D1560" s="2">
        <f t="shared" si="190"/>
        <v>46.215299999999999</v>
      </c>
      <c r="E1560" s="2">
        <f t="shared" si="192"/>
        <v>46.215300000000006</v>
      </c>
      <c r="F1560" s="2">
        <f t="shared" si="193"/>
        <v>46.215299999999985</v>
      </c>
      <c r="G1560" s="2">
        <f t="shared" si="187"/>
        <v>46.223132000000007</v>
      </c>
      <c r="H1560" s="2">
        <f t="shared" si="191"/>
        <v>45.881523999999921</v>
      </c>
      <c r="I1560" s="2">
        <f t="array" ref="I1560">SUMPRODUCT(B1544:B1563, (ROW(B1544:B1563)-ROW(B1544)+1)) / (20*21/2)</f>
        <v>46.215299999999999</v>
      </c>
      <c r="J1560" s="2">
        <f t="shared" si="194"/>
        <v>46.217310514207426</v>
      </c>
      <c r="K1560" s="2">
        <f t="shared" si="188"/>
        <v>46.211195528791421</v>
      </c>
    </row>
    <row r="1561" spans="1:11" ht="13.5" x14ac:dyDescent="0.25">
      <c r="A1561" s="3">
        <f>TITRES_STAT!B1564</f>
        <v>44284</v>
      </c>
      <c r="B1561" s="6">
        <f>TITRES_STAT!D1564</f>
        <v>46.215299999999999</v>
      </c>
      <c r="C1561" s="2">
        <f t="shared" si="189"/>
        <v>0</v>
      </c>
      <c r="D1561" s="2">
        <f t="shared" si="190"/>
        <v>46.215299999999999</v>
      </c>
      <c r="E1561" s="2">
        <f t="shared" si="192"/>
        <v>46.215300000000006</v>
      </c>
      <c r="F1561" s="2">
        <f t="shared" si="193"/>
        <v>46.215299999999985</v>
      </c>
      <c r="G1561" s="2">
        <f t="shared" si="187"/>
        <v>46.215300000000006</v>
      </c>
      <c r="H1561" s="2">
        <f t="shared" si="191"/>
        <v>45.921981999999915</v>
      </c>
      <c r="I1561" s="2">
        <f t="array" ref="I1561">SUMPRODUCT(B1545:B1564, (ROW(B1545:B1564)-ROW(B1545)+1)) / (20*21/2)</f>
        <v>46.215299999999999</v>
      </c>
      <c r="J1561" s="2">
        <f t="shared" si="194"/>
        <v>46.21711903666386</v>
      </c>
      <c r="K1561" s="2">
        <f t="shared" si="188"/>
        <v>46.211356488446661</v>
      </c>
    </row>
    <row r="1562" spans="1:11" ht="13.5" x14ac:dyDescent="0.25">
      <c r="A1562" s="3">
        <f>TITRES_STAT!B1565</f>
        <v>44285</v>
      </c>
      <c r="B1562" s="6">
        <f>TITRES_STAT!D1565</f>
        <v>46.215299999999999</v>
      </c>
      <c r="C1562" s="2">
        <f t="shared" si="189"/>
        <v>0</v>
      </c>
      <c r="D1562" s="2">
        <f t="shared" si="190"/>
        <v>46.215299999999999</v>
      </c>
      <c r="E1562" s="2">
        <f t="shared" si="192"/>
        <v>46.215300000000006</v>
      </c>
      <c r="F1562" s="2">
        <f t="shared" si="193"/>
        <v>46.215299999999985</v>
      </c>
      <c r="G1562" s="2">
        <f t="shared" si="187"/>
        <v>46.215300000000006</v>
      </c>
      <c r="H1562" s="2">
        <f t="shared" si="191"/>
        <v>45.962439999999916</v>
      </c>
      <c r="I1562" s="2">
        <f t="array" ref="I1562">SUMPRODUCT(B1546:B1565, (ROW(B1546:B1565)-ROW(B1546)+1)) / (20*21/2)</f>
        <v>46.215299999999999</v>
      </c>
      <c r="J1562" s="2">
        <f t="shared" si="194"/>
        <v>46.216945795076825</v>
      </c>
      <c r="K1562" s="2">
        <f t="shared" si="188"/>
        <v>46.21151113595856</v>
      </c>
    </row>
    <row r="1563" spans="1:11" ht="13.5" x14ac:dyDescent="0.25">
      <c r="A1563" s="3">
        <f>TITRES_STAT!B1566</f>
        <v>44286</v>
      </c>
      <c r="B1563" s="6">
        <f>TITRES_STAT!D1566</f>
        <v>46.215299999999999</v>
      </c>
      <c r="C1563" s="2">
        <f t="shared" si="189"/>
        <v>0</v>
      </c>
      <c r="D1563" s="2">
        <f t="shared" si="190"/>
        <v>46.215299999999999</v>
      </c>
      <c r="E1563" s="2">
        <f t="shared" si="192"/>
        <v>46.215300000000006</v>
      </c>
      <c r="F1563" s="2">
        <f t="shared" si="193"/>
        <v>46.215299999999985</v>
      </c>
      <c r="G1563" s="2">
        <f t="shared" si="187"/>
        <v>46.215300000000006</v>
      </c>
      <c r="H1563" s="2">
        <f t="shared" si="191"/>
        <v>45.994320999999921</v>
      </c>
      <c r="I1563" s="2">
        <f t="array" ref="I1563">SUMPRODUCT(B1547:B1566, (ROW(B1547:B1566)-ROW(B1547)+1)) / (20*21/2)</f>
        <v>46.215299999999999</v>
      </c>
      <c r="J1563" s="2">
        <f t="shared" si="194"/>
        <v>46.216789052688554</v>
      </c>
      <c r="K1563" s="2">
        <f t="shared" si="188"/>
        <v>46.211659718862144</v>
      </c>
    </row>
    <row r="1564" spans="1:11" ht="13.5" x14ac:dyDescent="0.25">
      <c r="A1564" s="3">
        <f>TITRES_STAT!B1567</f>
        <v>44287</v>
      </c>
      <c r="B1564" s="6">
        <f>TITRES_STAT!D1567</f>
        <v>46.215299999999999</v>
      </c>
      <c r="C1564" s="2">
        <f t="shared" si="189"/>
        <v>0</v>
      </c>
      <c r="D1564" s="2">
        <f t="shared" si="190"/>
        <v>46.215299999999999</v>
      </c>
      <c r="E1564" s="2">
        <f t="shared" si="192"/>
        <v>46.215300000000006</v>
      </c>
      <c r="F1564" s="2">
        <f t="shared" si="193"/>
        <v>46.215299999999985</v>
      </c>
      <c r="G1564" s="2">
        <f t="shared" si="187"/>
        <v>46.215300000000006</v>
      </c>
      <c r="H1564" s="2">
        <f t="shared" si="191"/>
        <v>46.020756999999918</v>
      </c>
      <c r="I1564" s="2">
        <f t="array" ref="I1564">SUMPRODUCT(B1548:B1567, (ROW(B1548:B1567)-ROW(B1548)+1)) / (20*21/2)</f>
        <v>46.215299999999999</v>
      </c>
      <c r="J1564" s="2">
        <f t="shared" si="194"/>
        <v>46.216647238146784</v>
      </c>
      <c r="K1564" s="2">
        <f t="shared" si="188"/>
        <v>46.211802474985198</v>
      </c>
    </row>
    <row r="1565" spans="1:11" ht="13.5" x14ac:dyDescent="0.25">
      <c r="A1565" s="3">
        <f>TITRES_STAT!B1568</f>
        <v>44288</v>
      </c>
      <c r="B1565" s="6">
        <f>TITRES_STAT!D1568</f>
        <v>46.215299999999999</v>
      </c>
      <c r="C1565" s="2">
        <f t="shared" si="189"/>
        <v>0</v>
      </c>
      <c r="D1565" s="2">
        <f t="shared" si="190"/>
        <v>46.215299999999999</v>
      </c>
      <c r="E1565" s="2">
        <f t="shared" si="192"/>
        <v>46.215300000000006</v>
      </c>
      <c r="F1565" s="2">
        <f t="shared" si="193"/>
        <v>46.215299999999985</v>
      </c>
      <c r="G1565" s="2">
        <f t="shared" si="187"/>
        <v>46.215300000000006</v>
      </c>
      <c r="H1565" s="2">
        <f t="shared" si="191"/>
        <v>46.03801049999992</v>
      </c>
      <c r="I1565" s="2">
        <f t="array" ref="I1565">SUMPRODUCT(B1549:B1568, (ROW(B1549:B1568)-ROW(B1549)+1)) / (20*21/2)</f>
        <v>46.215299999999999</v>
      </c>
      <c r="J1565" s="2">
        <f t="shared" si="194"/>
        <v>46.216518929751849</v>
      </c>
      <c r="K1565" s="2">
        <f t="shared" si="188"/>
        <v>46.211939632828916</v>
      </c>
    </row>
    <row r="1566" spans="1:11" ht="13.5" x14ac:dyDescent="0.25">
      <c r="A1566" s="3">
        <f>TITRES_STAT!B1569</f>
        <v>44291</v>
      </c>
      <c r="B1566" s="6">
        <f>TITRES_STAT!D1569</f>
        <v>46.215299999999999</v>
      </c>
      <c r="C1566" s="2">
        <f t="shared" si="189"/>
        <v>0</v>
      </c>
      <c r="D1566" s="2">
        <f t="shared" si="190"/>
        <v>46.215299999999999</v>
      </c>
      <c r="E1566" s="2">
        <f t="shared" si="192"/>
        <v>46.215300000000006</v>
      </c>
      <c r="F1566" s="2">
        <f t="shared" si="193"/>
        <v>46.215299999999985</v>
      </c>
      <c r="G1566" s="2">
        <f t="shared" si="187"/>
        <v>46.215300000000006</v>
      </c>
      <c r="H1566" s="2">
        <f t="shared" si="191"/>
        <v>46.051989999999911</v>
      </c>
      <c r="I1566" s="2">
        <f t="array" ref="I1566">SUMPRODUCT(B1550:B1569, (ROW(B1550:B1569)-ROW(B1550)+1)) / (20*21/2)</f>
        <v>46.215299999999999</v>
      </c>
      <c r="J1566" s="2">
        <f t="shared" si="194"/>
        <v>46.216402841204051</v>
      </c>
      <c r="K1566" s="2">
        <f t="shared" si="188"/>
        <v>46.212071411933664</v>
      </c>
    </row>
    <row r="1567" spans="1:11" ht="13.5" x14ac:dyDescent="0.25">
      <c r="A1567" s="3">
        <f>TITRES_STAT!B1570</f>
        <v>44292</v>
      </c>
      <c r="B1567" s="6">
        <f>TITRES_STAT!D1570</f>
        <v>46.215299999999999</v>
      </c>
      <c r="C1567" s="2">
        <f t="shared" si="189"/>
        <v>0</v>
      </c>
      <c r="D1567" s="2">
        <f t="shared" si="190"/>
        <v>46.215299999999999</v>
      </c>
      <c r="E1567" s="2">
        <f t="shared" si="192"/>
        <v>46.215300000000006</v>
      </c>
      <c r="F1567" s="2">
        <f t="shared" si="193"/>
        <v>46.215299999999985</v>
      </c>
      <c r="G1567" s="2">
        <f t="shared" si="187"/>
        <v>46.215300000000006</v>
      </c>
      <c r="H1567" s="2">
        <f t="shared" si="191"/>
        <v>46.062410499999913</v>
      </c>
      <c r="I1567" s="2">
        <f t="array" ref="I1567">SUMPRODUCT(B1551:B1570, (ROW(B1551:B1570)-ROW(B1551)+1)) / (20*21/2)</f>
        <v>46.215299999999999</v>
      </c>
      <c r="J1567" s="2">
        <f t="shared" si="194"/>
        <v>46.216297808708426</v>
      </c>
      <c r="K1567" s="2">
        <f t="shared" si="188"/>
        <v>46.212198023230386</v>
      </c>
    </row>
    <row r="1568" spans="1:11" ht="13.5" x14ac:dyDescent="0.25">
      <c r="A1568" s="3">
        <f>TITRES_STAT!B1571</f>
        <v>44293</v>
      </c>
      <c r="B1568" s="6">
        <f>TITRES_STAT!D1571</f>
        <v>46.215299999999999</v>
      </c>
      <c r="C1568" s="2">
        <f t="shared" si="189"/>
        <v>0</v>
      </c>
      <c r="D1568" s="2">
        <f t="shared" si="190"/>
        <v>46.215299999999999</v>
      </c>
      <c r="E1568" s="2">
        <f t="shared" si="192"/>
        <v>46.215300000000006</v>
      </c>
      <c r="F1568" s="2">
        <f t="shared" si="193"/>
        <v>46.215299999999985</v>
      </c>
      <c r="G1568" s="2">
        <f t="shared" si="187"/>
        <v>46.215300000000006</v>
      </c>
      <c r="H1568" s="2">
        <f t="shared" si="191"/>
        <v>46.072830999999915</v>
      </c>
      <c r="I1568" s="2">
        <f t="array" ref="I1568">SUMPRODUCT(B1552:B1571, (ROW(B1552:B1571)-ROW(B1552)+1)) / (20*21/2)</f>
        <v>46.215299999999999</v>
      </c>
      <c r="J1568" s="2">
        <f t="shared" si="194"/>
        <v>46.216202779307622</v>
      </c>
      <c r="K1568" s="2">
        <f t="shared" si="188"/>
        <v>46.212319669378211</v>
      </c>
    </row>
    <row r="1569" spans="1:11" ht="13.5" x14ac:dyDescent="0.25">
      <c r="A1569" s="3">
        <f>TITRES_STAT!B1572</f>
        <v>44294</v>
      </c>
      <c r="B1569" s="6">
        <f>TITRES_STAT!D1572</f>
        <v>46.215299999999999</v>
      </c>
      <c r="C1569" s="2">
        <f t="shared" si="189"/>
        <v>0</v>
      </c>
      <c r="D1569" s="2">
        <f t="shared" si="190"/>
        <v>46.215299999999999</v>
      </c>
      <c r="E1569" s="2">
        <f t="shared" si="192"/>
        <v>46.215300000000006</v>
      </c>
      <c r="F1569" s="2">
        <f t="shared" si="193"/>
        <v>46.215299999999985</v>
      </c>
      <c r="G1569" s="2">
        <f t="shared" si="187"/>
        <v>46.215300000000006</v>
      </c>
      <c r="H1569" s="2">
        <f t="shared" si="191"/>
        <v>46.076631999999918</v>
      </c>
      <c r="I1569" s="2">
        <f t="array" ref="I1569">SUMPRODUCT(B1553:B1572, (ROW(B1553:B1572)-ROW(B1553)+1)) / (20*21/2)</f>
        <v>46.215299999999999</v>
      </c>
      <c r="J1569" s="2">
        <f t="shared" si="194"/>
        <v>46.216116800325942</v>
      </c>
      <c r="K1569" s="2">
        <f t="shared" si="188"/>
        <v>46.21243654508887</v>
      </c>
    </row>
    <row r="1570" spans="1:11" ht="13.5" x14ac:dyDescent="0.25">
      <c r="A1570" s="3">
        <f>TITRES_STAT!B1573</f>
        <v>44298</v>
      </c>
      <c r="B1570" s="6">
        <f>TITRES_STAT!D1573</f>
        <v>46.215299999999999</v>
      </c>
      <c r="C1570" s="2">
        <f t="shared" si="189"/>
        <v>0</v>
      </c>
      <c r="D1570" s="2">
        <f t="shared" si="190"/>
        <v>46.215299999999999</v>
      </c>
      <c r="E1570" s="2">
        <f t="shared" si="192"/>
        <v>46.215300000000006</v>
      </c>
      <c r="F1570" s="2">
        <f t="shared" si="193"/>
        <v>46.215299999999985</v>
      </c>
      <c r="G1570" s="2">
        <f t="shared" si="187"/>
        <v>46.215300000000006</v>
      </c>
      <c r="H1570" s="2">
        <f t="shared" si="191"/>
        <v>46.073634999999911</v>
      </c>
      <c r="I1570" s="2">
        <f t="array" ref="I1570">SUMPRODUCT(B1554:B1573, (ROW(B1554:B1573)-ROW(B1554)+1)) / (20*21/2)</f>
        <v>46.215299999999999</v>
      </c>
      <c r="J1570" s="2">
        <f t="shared" si="194"/>
        <v>46.216039009818708</v>
      </c>
      <c r="K1570" s="2">
        <f t="shared" si="188"/>
        <v>46.212548837438327</v>
      </c>
    </row>
    <row r="1571" spans="1:11" ht="13.5" x14ac:dyDescent="0.25">
      <c r="A1571" s="3">
        <f>TITRES_STAT!B1574</f>
        <v>44299</v>
      </c>
      <c r="B1571" s="6">
        <f>TITRES_STAT!D1574</f>
        <v>46.215299999999999</v>
      </c>
      <c r="C1571" s="2">
        <f t="shared" si="189"/>
        <v>0</v>
      </c>
      <c r="D1571" s="2">
        <f t="shared" si="190"/>
        <v>46.215299999999999</v>
      </c>
      <c r="E1571" s="2">
        <f t="shared" si="192"/>
        <v>46.215300000000006</v>
      </c>
      <c r="F1571" s="2">
        <f t="shared" si="193"/>
        <v>46.215299999999985</v>
      </c>
      <c r="G1571" s="2">
        <f t="shared" si="187"/>
        <v>46.215300000000006</v>
      </c>
      <c r="H1571" s="2">
        <f t="shared" si="191"/>
        <v>46.070637999999917</v>
      </c>
      <c r="I1571" s="2">
        <f t="array" ref="I1571">SUMPRODUCT(B1555:B1574, (ROW(B1555:B1574)-ROW(B1555)+1)) / (20*21/2)</f>
        <v>46.215299999999999</v>
      </c>
      <c r="J1571" s="2">
        <f t="shared" si="194"/>
        <v>46.215968627931211</v>
      </c>
      <c r="K1571" s="2">
        <f t="shared" si="188"/>
        <v>46.212656726166237</v>
      </c>
    </row>
    <row r="1572" spans="1:11" ht="13.5" x14ac:dyDescent="0.25">
      <c r="A1572" s="3">
        <f>TITRES_STAT!B1575</f>
        <v>44300</v>
      </c>
      <c r="B1572" s="6">
        <f>TITRES_STAT!D1575</f>
        <v>46.215299999999999</v>
      </c>
      <c r="C1572" s="2">
        <f t="shared" si="189"/>
        <v>0</v>
      </c>
      <c r="D1572" s="2">
        <f t="shared" si="190"/>
        <v>46.215299999999999</v>
      </c>
      <c r="E1572" s="2">
        <f t="shared" si="192"/>
        <v>46.215300000000006</v>
      </c>
      <c r="F1572" s="2">
        <f t="shared" si="193"/>
        <v>46.215299999999985</v>
      </c>
      <c r="G1572" s="2">
        <f t="shared" si="187"/>
        <v>46.215300000000006</v>
      </c>
      <c r="H1572" s="2">
        <f t="shared" si="191"/>
        <v>46.067640999999909</v>
      </c>
      <c r="I1572" s="2">
        <f t="array" ref="I1572">SUMPRODUCT(B1556:B1575, (ROW(B1556:B1575)-ROW(B1556)+1)) / (20*21/2)</f>
        <v>46.215299999999999</v>
      </c>
      <c r="J1572" s="2">
        <f t="shared" si="194"/>
        <v>46.215904949080617</v>
      </c>
      <c r="K1572" s="2">
        <f t="shared" si="188"/>
        <v>46.212760383963641</v>
      </c>
    </row>
    <row r="1573" spans="1:11" ht="13.5" x14ac:dyDescent="0.25">
      <c r="A1573" s="3">
        <f>TITRES_STAT!B1576</f>
        <v>44301</v>
      </c>
      <c r="B1573" s="6">
        <f>TITRES_STAT!D1576</f>
        <v>46.215299999999999</v>
      </c>
      <c r="C1573" s="2">
        <f t="shared" si="189"/>
        <v>0</v>
      </c>
      <c r="D1573" s="2">
        <f t="shared" si="190"/>
        <v>46.215299999999999</v>
      </c>
      <c r="E1573" s="2">
        <f t="shared" si="192"/>
        <v>46.215300000000006</v>
      </c>
      <c r="F1573" s="2">
        <f t="shared" si="193"/>
        <v>46.215299999999985</v>
      </c>
      <c r="G1573" s="2">
        <f t="shared" si="187"/>
        <v>46.215300000000006</v>
      </c>
      <c r="H1573" s="2">
        <f t="shared" si="191"/>
        <v>46.064643999999916</v>
      </c>
      <c r="I1573" s="2">
        <f t="array" ref="I1573">SUMPRODUCT(B1557:B1576, (ROW(B1557:B1576)-ROW(B1557)+1)) / (20*21/2)</f>
        <v>46.215299999999999</v>
      </c>
      <c r="J1573" s="2">
        <f t="shared" si="194"/>
        <v>46.215847334882461</v>
      </c>
      <c r="K1573" s="2">
        <f t="shared" si="188"/>
        <v>46.212859976749378</v>
      </c>
    </row>
    <row r="1574" spans="1:11" ht="13.5" x14ac:dyDescent="0.25">
      <c r="A1574" s="3">
        <f>TITRES_STAT!B1577</f>
        <v>44302</v>
      </c>
      <c r="B1574" s="6">
        <f>TITRES_STAT!D1577</f>
        <v>46.215299999999999</v>
      </c>
      <c r="C1574" s="2">
        <f t="shared" si="189"/>
        <v>0</v>
      </c>
      <c r="D1574" s="2">
        <f t="shared" si="190"/>
        <v>46.215299999999999</v>
      </c>
      <c r="E1574" s="2">
        <f t="shared" si="192"/>
        <v>46.215300000000006</v>
      </c>
      <c r="F1574" s="2">
        <f t="shared" si="193"/>
        <v>46.215299999999985</v>
      </c>
      <c r="G1574" s="2">
        <f t="shared" si="187"/>
        <v>46.215300000000006</v>
      </c>
      <c r="H1574" s="2">
        <f t="shared" si="191"/>
        <v>46.061646999999908</v>
      </c>
      <c r="I1574" s="2">
        <f t="array" ref="I1574">SUMPRODUCT(B1558:B1577, (ROW(B1558:B1577)-ROW(B1558)+1)) / (20*21/2)</f>
        <v>46.215299999999999</v>
      </c>
      <c r="J1574" s="2">
        <f t="shared" si="194"/>
        <v>46.215795207750794</v>
      </c>
      <c r="K1574" s="2">
        <f t="shared" si="188"/>
        <v>46.212955663935681</v>
      </c>
    </row>
    <row r="1575" spans="1:11" ht="13.5" x14ac:dyDescent="0.25">
      <c r="A1575" s="3">
        <f>TITRES_STAT!B1578</f>
        <v>44305</v>
      </c>
      <c r="B1575" s="6">
        <f>TITRES_STAT!D1578</f>
        <v>46.215299999999999</v>
      </c>
      <c r="C1575" s="2">
        <f t="shared" si="189"/>
        <v>0</v>
      </c>
      <c r="D1575" s="2">
        <f t="shared" si="190"/>
        <v>46.215299999999999</v>
      </c>
      <c r="E1575" s="2">
        <f t="shared" si="192"/>
        <v>46.215300000000006</v>
      </c>
      <c r="F1575" s="2">
        <f t="shared" si="193"/>
        <v>46.215299999999985</v>
      </c>
      <c r="G1575" s="2">
        <f t="shared" si="187"/>
        <v>46.215300000000006</v>
      </c>
      <c r="H1575" s="2">
        <f t="shared" si="191"/>
        <v>46.058649999999915</v>
      </c>
      <c r="I1575" s="2">
        <f t="array" ref="I1575">SUMPRODUCT(B1559:B1578, (ROW(B1559:B1578)-ROW(B1559)+1)) / (20*21/2)</f>
        <v>46.215299999999999</v>
      </c>
      <c r="J1575" s="2">
        <f t="shared" si="194"/>
        <v>46.215748045107858</v>
      </c>
      <c r="K1575" s="2">
        <f t="shared" si="188"/>
        <v>46.213047598683303</v>
      </c>
    </row>
    <row r="1576" spans="1:11" ht="13.5" x14ac:dyDescent="0.25">
      <c r="A1576" s="3">
        <f>TITRES_STAT!B1579</f>
        <v>44306</v>
      </c>
      <c r="B1576" s="6">
        <f>TITRES_STAT!D1579</f>
        <v>46.215299999999999</v>
      </c>
      <c r="C1576" s="2">
        <f t="shared" si="189"/>
        <v>0</v>
      </c>
      <c r="D1576" s="2">
        <f t="shared" si="190"/>
        <v>46.215299999999999</v>
      </c>
      <c r="E1576" s="2">
        <f t="shared" si="192"/>
        <v>46.215300000000006</v>
      </c>
      <c r="F1576" s="2">
        <f t="shared" si="193"/>
        <v>46.215299999999985</v>
      </c>
      <c r="G1576" s="2">
        <f t="shared" si="187"/>
        <v>46.215300000000006</v>
      </c>
      <c r="H1576" s="2">
        <f t="shared" si="191"/>
        <v>46.055652999999914</v>
      </c>
      <c r="I1576" s="2">
        <f t="array" ref="I1576">SUMPRODUCT(B1560:B1579, (ROW(B1560:B1579)-ROW(B1560)+1)) / (20*21/2)</f>
        <v>46.215299999999999</v>
      </c>
      <c r="J1576" s="2">
        <f t="shared" si="194"/>
        <v>46.215705374145202</v>
      </c>
      <c r="K1576" s="2">
        <f t="shared" si="188"/>
        <v>46.213135928146706</v>
      </c>
    </row>
    <row r="1577" spans="1:11" ht="13.5" x14ac:dyDescent="0.25">
      <c r="A1577" s="3">
        <f>TITRES_STAT!B1580</f>
        <v>44307</v>
      </c>
      <c r="B1577" s="6">
        <f>TITRES_STAT!D1580</f>
        <v>46.215299999999999</v>
      </c>
      <c r="C1577" s="2">
        <f t="shared" si="189"/>
        <v>0</v>
      </c>
      <c r="D1577" s="2">
        <f t="shared" si="190"/>
        <v>46.215299999999999</v>
      </c>
      <c r="E1577" s="2">
        <f t="shared" si="192"/>
        <v>46.215300000000006</v>
      </c>
      <c r="F1577" s="2">
        <f t="shared" si="193"/>
        <v>46.215299999999985</v>
      </c>
      <c r="G1577" s="2">
        <f t="shared" si="187"/>
        <v>46.215300000000006</v>
      </c>
      <c r="H1577" s="2">
        <f t="shared" si="191"/>
        <v>46.052655999999914</v>
      </c>
      <c r="I1577" s="2">
        <f t="array" ref="I1577">SUMPRODUCT(B1561:B1580, (ROW(B1561:B1580)-ROW(B1561)+1)) / (20*21/2)</f>
        <v>46.215299999999999</v>
      </c>
      <c r="J1577" s="2">
        <f t="shared" si="194"/>
        <v>46.215666767083754</v>
      </c>
      <c r="K1577" s="2">
        <f t="shared" si="188"/>
        <v>46.213220793709581</v>
      </c>
    </row>
    <row r="1578" spans="1:11" ht="13.5" x14ac:dyDescent="0.25">
      <c r="A1578" s="3">
        <f>TITRES_STAT!B1581</f>
        <v>44308</v>
      </c>
      <c r="B1578" s="6">
        <f>TITRES_STAT!D1581</f>
        <v>46.215299999999999</v>
      </c>
      <c r="C1578" s="2">
        <f t="shared" si="189"/>
        <v>0</v>
      </c>
      <c r="D1578" s="2">
        <f t="shared" si="190"/>
        <v>46.215299999999999</v>
      </c>
      <c r="E1578" s="2">
        <f t="shared" si="192"/>
        <v>46.215300000000006</v>
      </c>
      <c r="F1578" s="2">
        <f t="shared" si="193"/>
        <v>46.215299999999985</v>
      </c>
      <c r="G1578" s="2">
        <f t="shared" si="187"/>
        <v>46.215300000000006</v>
      </c>
      <c r="H1578" s="2">
        <f t="shared" si="191"/>
        <v>46.049658999999913</v>
      </c>
      <c r="I1578" s="2">
        <f t="array" ref="I1578">SUMPRODUCT(B1562:B1581, (ROW(B1562:B1581)-ROW(B1562)+1)) / (20*21/2)</f>
        <v>46.215299999999999</v>
      </c>
      <c r="J1578" s="2">
        <f t="shared" si="194"/>
        <v>46.215631836885301</v>
      </c>
      <c r="K1578" s="2">
        <f t="shared" si="188"/>
        <v>46.213302331211167</v>
      </c>
    </row>
    <row r="1579" spans="1:11" ht="13.5" x14ac:dyDescent="0.25">
      <c r="A1579" s="3">
        <f>TITRES_STAT!B1582</f>
        <v>44309</v>
      </c>
      <c r="B1579" s="6">
        <f>TITRES_STAT!D1582</f>
        <v>46.215299999999999</v>
      </c>
      <c r="C1579" s="2">
        <f t="shared" si="189"/>
        <v>0</v>
      </c>
      <c r="D1579" s="2">
        <f t="shared" si="190"/>
        <v>46.215299999999999</v>
      </c>
      <c r="E1579" s="2">
        <f t="shared" si="192"/>
        <v>46.215300000000006</v>
      </c>
      <c r="F1579" s="2">
        <f t="shared" si="193"/>
        <v>46.215299999999985</v>
      </c>
      <c r="G1579" s="2">
        <f t="shared" si="187"/>
        <v>46.215300000000006</v>
      </c>
      <c r="H1579" s="2">
        <f t="shared" si="191"/>
        <v>46.046661999999912</v>
      </c>
      <c r="I1579" s="2">
        <f t="array" ref="I1579">SUMPRODUCT(B1563:B1582, (ROW(B1563:B1582)-ROW(B1563)+1)) / (20*21/2)</f>
        <v>46.215299999999999</v>
      </c>
      <c r="J1579" s="2">
        <f t="shared" si="194"/>
        <v>46.215600233372413</v>
      </c>
      <c r="K1579" s="2">
        <f t="shared" si="188"/>
        <v>46.213380671163669</v>
      </c>
    </row>
    <row r="1580" spans="1:11" ht="13.5" x14ac:dyDescent="0.25">
      <c r="A1580" s="3">
        <f>TITRES_STAT!B1583</f>
        <v>44312</v>
      </c>
      <c r="B1580" s="6">
        <f>TITRES_STAT!D1583</f>
        <v>46.215299999999999</v>
      </c>
      <c r="C1580" s="2">
        <f t="shared" si="189"/>
        <v>0</v>
      </c>
      <c r="D1580" s="2">
        <f t="shared" si="190"/>
        <v>46.215299999999999</v>
      </c>
      <c r="E1580" s="2">
        <f t="shared" si="192"/>
        <v>46.215300000000006</v>
      </c>
      <c r="F1580" s="2">
        <f t="shared" si="193"/>
        <v>46.215299999999985</v>
      </c>
      <c r="G1580" s="2">
        <f t="shared" si="187"/>
        <v>46.215300000000006</v>
      </c>
      <c r="H1580" s="2">
        <f t="shared" si="191"/>
        <v>46.043664999999912</v>
      </c>
      <c r="I1580" s="2">
        <f t="array" ref="I1580">SUMPRODUCT(B1564:B1583, (ROW(B1564:B1583)-ROW(B1564)+1)) / (20*21/2)</f>
        <v>46.215299999999999</v>
      </c>
      <c r="J1580" s="2">
        <f t="shared" si="194"/>
        <v>46.215571639717894</v>
      </c>
      <c r="K1580" s="2">
        <f t="shared" si="188"/>
        <v>46.213455938961175</v>
      </c>
    </row>
    <row r="1581" spans="1:11" ht="13.5" x14ac:dyDescent="0.25">
      <c r="A1581" s="3">
        <f>TITRES_STAT!B1584</f>
        <v>44313</v>
      </c>
      <c r="B1581" s="6">
        <f>TITRES_STAT!D1584</f>
        <v>46.215299999999999</v>
      </c>
      <c r="C1581" s="2">
        <f t="shared" si="189"/>
        <v>0</v>
      </c>
      <c r="D1581" s="2">
        <f t="shared" si="190"/>
        <v>46.215299999999999</v>
      </c>
      <c r="E1581" s="2">
        <f t="shared" si="192"/>
        <v>46.215300000000006</v>
      </c>
      <c r="F1581" s="2">
        <f t="shared" si="193"/>
        <v>46.215299999999985</v>
      </c>
      <c r="G1581" s="2">
        <f t="shared" si="187"/>
        <v>46.215300000000006</v>
      </c>
      <c r="H1581" s="2">
        <f t="shared" si="191"/>
        <v>46.040667999999904</v>
      </c>
      <c r="I1581" s="2">
        <f t="array" ref="I1581">SUMPRODUCT(B1565:B1584, (ROW(B1565:B1584)-ROW(B1565)+1)) / (20*21/2)</f>
        <v>46.215299999999999</v>
      </c>
      <c r="J1581" s="2">
        <f t="shared" si="194"/>
        <v>46.215545769268566</v>
      </c>
      <c r="K1581" s="2">
        <f t="shared" si="188"/>
        <v>46.213528255080348</v>
      </c>
    </row>
    <row r="1582" spans="1:11" ht="13.5" x14ac:dyDescent="0.25">
      <c r="A1582" s="3">
        <f>TITRES_STAT!B1585</f>
        <v>44314</v>
      </c>
      <c r="B1582" s="6">
        <f>TITRES_STAT!D1585</f>
        <v>46.215299999999999</v>
      </c>
      <c r="C1582" s="2">
        <f t="shared" si="189"/>
        <v>0</v>
      </c>
      <c r="D1582" s="2">
        <f t="shared" si="190"/>
        <v>46.215299999999999</v>
      </c>
      <c r="E1582" s="2">
        <f t="shared" si="192"/>
        <v>46.215300000000006</v>
      </c>
      <c r="F1582" s="2">
        <f t="shared" si="193"/>
        <v>46.215299999999985</v>
      </c>
      <c r="G1582" s="2">
        <f t="shared" si="187"/>
        <v>46.215300000000006</v>
      </c>
      <c r="H1582" s="2">
        <f t="shared" si="191"/>
        <v>46.037670999999904</v>
      </c>
      <c r="I1582" s="2">
        <f t="array" ref="I1582">SUMPRODUCT(B1566:B1585, (ROW(B1566:B1585)-ROW(B1566)+1)) / (20*21/2)</f>
        <v>46.215299999999999</v>
      </c>
      <c r="J1582" s="2">
        <f t="shared" si="194"/>
        <v>46.215522362671557</v>
      </c>
      <c r="K1582" s="2">
        <f t="shared" si="188"/>
        <v>46.213597735273275</v>
      </c>
    </row>
    <row r="1583" spans="1:11" ht="13.5" x14ac:dyDescent="0.25">
      <c r="A1583" s="3">
        <f>TITRES_STAT!B1586</f>
        <v>44315</v>
      </c>
      <c r="B1583" s="6">
        <f>TITRES_STAT!D1586</f>
        <v>46.215299999999999</v>
      </c>
      <c r="C1583" s="2">
        <f t="shared" si="189"/>
        <v>0</v>
      </c>
      <c r="D1583" s="2">
        <f t="shared" si="190"/>
        <v>46.215299999999999</v>
      </c>
      <c r="E1583" s="2">
        <f t="shared" si="192"/>
        <v>46.215300000000006</v>
      </c>
      <c r="F1583" s="2">
        <f t="shared" si="193"/>
        <v>46.215299999999985</v>
      </c>
      <c r="G1583" s="2">
        <f t="shared" si="187"/>
        <v>46.215300000000006</v>
      </c>
      <c r="H1583" s="2">
        <f t="shared" si="191"/>
        <v>46.034673999999903</v>
      </c>
      <c r="I1583" s="2">
        <f t="array" ref="I1583">SUMPRODUCT(B1567:B1586, (ROW(B1567:B1586)-ROW(B1567)+1)) / (20*21/2)</f>
        <v>46.215299999999999</v>
      </c>
      <c r="J1583" s="2">
        <f t="shared" si="194"/>
        <v>46.215501185274263</v>
      </c>
      <c r="K1583" s="2">
        <f t="shared" si="188"/>
        <v>46.213664490752755</v>
      </c>
    </row>
    <row r="1584" spans="1:11" ht="13.5" x14ac:dyDescent="0.25">
      <c r="A1584" s="3">
        <f>TITRES_STAT!B1587</f>
        <v>44316</v>
      </c>
      <c r="B1584" s="6">
        <f>TITRES_STAT!D1587</f>
        <v>46.215299999999999</v>
      </c>
      <c r="C1584" s="2">
        <f t="shared" si="189"/>
        <v>0</v>
      </c>
      <c r="D1584" s="2">
        <f t="shared" si="190"/>
        <v>46.215299999999999</v>
      </c>
      <c r="E1584" s="2">
        <f t="shared" si="192"/>
        <v>46.215300000000006</v>
      </c>
      <c r="F1584" s="2">
        <f t="shared" si="193"/>
        <v>46.215299999999985</v>
      </c>
      <c r="G1584" s="2">
        <f t="shared" si="187"/>
        <v>46.215300000000006</v>
      </c>
      <c r="H1584" s="2">
        <f t="shared" si="191"/>
        <v>46.031676999999902</v>
      </c>
      <c r="I1584" s="2">
        <f t="array" ref="I1584">SUMPRODUCT(B1568:B1587, (ROW(B1568:B1587)-ROW(B1568)+1)) / (20*21/2)</f>
        <v>46.215299999999999</v>
      </c>
      <c r="J1584" s="2">
        <f t="shared" si="194"/>
        <v>46.215482024771951</v>
      </c>
      <c r="K1584" s="2">
        <f t="shared" si="188"/>
        <v>46.213728628370298</v>
      </c>
    </row>
    <row r="1585" spans="1:11" ht="13.5" x14ac:dyDescent="0.25">
      <c r="A1585" s="3">
        <f>TITRES_STAT!B1588</f>
        <v>44319</v>
      </c>
      <c r="B1585" s="6">
        <f>TITRES_STAT!D1588</f>
        <v>46.215299999999999</v>
      </c>
      <c r="C1585" s="2">
        <f t="shared" si="189"/>
        <v>0</v>
      </c>
      <c r="D1585" s="2">
        <f t="shared" si="190"/>
        <v>46.215299999999999</v>
      </c>
      <c r="E1585" s="2">
        <f t="shared" si="192"/>
        <v>46.215300000000006</v>
      </c>
      <c r="F1585" s="2">
        <f t="shared" si="193"/>
        <v>46.215299999999985</v>
      </c>
      <c r="G1585" s="2">
        <f t="shared" si="187"/>
        <v>46.215300000000006</v>
      </c>
      <c r="H1585" s="2">
        <f t="shared" si="191"/>
        <v>46.028679999999895</v>
      </c>
      <c r="I1585" s="2">
        <f t="array" ref="I1585">SUMPRODUCT(B1569:B1588, (ROW(B1569:B1588)-ROW(B1569)+1)) / (20*21/2)</f>
        <v>46.215299999999999</v>
      </c>
      <c r="J1585" s="2">
        <f t="shared" si="194"/>
        <v>46.215464689079383</v>
      </c>
      <c r="K1585" s="2">
        <f t="shared" si="188"/>
        <v>46.213790250787149</v>
      </c>
    </row>
    <row r="1586" spans="1:11" ht="13.5" x14ac:dyDescent="0.25">
      <c r="A1586" s="3">
        <f>TITRES_STAT!B1589</f>
        <v>44320</v>
      </c>
      <c r="B1586" s="6">
        <f>TITRES_STAT!D1589</f>
        <v>46.215299999999999</v>
      </c>
      <c r="C1586" s="2">
        <f t="shared" si="189"/>
        <v>0</v>
      </c>
      <c r="D1586" s="2">
        <f t="shared" si="190"/>
        <v>46.215299999999999</v>
      </c>
      <c r="E1586" s="2">
        <f t="shared" si="192"/>
        <v>46.215300000000006</v>
      </c>
      <c r="F1586" s="2">
        <f t="shared" si="193"/>
        <v>46.215299999999985</v>
      </c>
      <c r="G1586" s="2">
        <f t="shared" ref="G1586:G1649" si="195">AVERAGE(B1537:B1586)</f>
        <v>46.215300000000006</v>
      </c>
      <c r="H1586" s="2">
        <f t="shared" si="191"/>
        <v>46.025682999999887</v>
      </c>
      <c r="I1586" s="2">
        <f t="array" ref="I1586">SUMPRODUCT(B1570:B1589, (ROW(B1570:B1589)-ROW(B1570)+1)) / (20*21/2)</f>
        <v>46.215299999999999</v>
      </c>
      <c r="J1586" s="2">
        <f t="shared" si="194"/>
        <v>46.215449004405151</v>
      </c>
      <c r="K1586" s="2">
        <f t="shared" si="188"/>
        <v>46.213849456638634</v>
      </c>
    </row>
    <row r="1587" spans="1:11" ht="13.5" x14ac:dyDescent="0.25">
      <c r="A1587" s="3">
        <f>TITRES_STAT!B1590</f>
        <v>44321</v>
      </c>
      <c r="B1587" s="6">
        <f>TITRES_STAT!D1590</f>
        <v>46.215299999999999</v>
      </c>
      <c r="C1587" s="2">
        <f t="shared" si="189"/>
        <v>0</v>
      </c>
      <c r="D1587" s="2">
        <f t="shared" si="190"/>
        <v>46.215299999999999</v>
      </c>
      <c r="E1587" s="2">
        <f t="shared" si="192"/>
        <v>46.215300000000006</v>
      </c>
      <c r="F1587" s="2">
        <f t="shared" si="193"/>
        <v>46.215299999999985</v>
      </c>
      <c r="G1587" s="2">
        <f t="shared" si="195"/>
        <v>46.215300000000006</v>
      </c>
      <c r="H1587" s="2">
        <f t="shared" si="191"/>
        <v>46.022667499999891</v>
      </c>
      <c r="I1587" s="2">
        <f t="array" ref="I1587">SUMPRODUCT(B1571:B1590, (ROW(B1571:B1590)-ROW(B1571)+1)) / (20*21/2)</f>
        <v>46.215299999999999</v>
      </c>
      <c r="J1587" s="2">
        <f t="shared" si="194"/>
        <v>46.215434813509418</v>
      </c>
      <c r="K1587" s="2">
        <f t="shared" ref="K1587:K1650" si="196">$K$4*B1587+(1-$K$4)*K1586</f>
        <v>46.21390634069202</v>
      </c>
    </row>
    <row r="1588" spans="1:11" ht="13.5" x14ac:dyDescent="0.25">
      <c r="A1588" s="3">
        <f>TITRES_STAT!B1591</f>
        <v>44322</v>
      </c>
      <c r="B1588" s="6">
        <f>TITRES_STAT!D1591</f>
        <v>46.215299999999999</v>
      </c>
      <c r="C1588" s="2">
        <f t="shared" si="189"/>
        <v>0</v>
      </c>
      <c r="D1588" s="2">
        <f t="shared" si="190"/>
        <v>46.215299999999999</v>
      </c>
      <c r="E1588" s="2">
        <f t="shared" si="192"/>
        <v>46.215300000000006</v>
      </c>
      <c r="F1588" s="2">
        <f t="shared" si="193"/>
        <v>46.215299999999985</v>
      </c>
      <c r="G1588" s="2">
        <f t="shared" si="195"/>
        <v>46.215300000000006</v>
      </c>
      <c r="H1588" s="2">
        <f t="shared" si="191"/>
        <v>46.019651999999887</v>
      </c>
      <c r="I1588" s="2">
        <f t="array" ref="I1588">SUMPRODUCT(B1572:B1591, (ROW(B1572:B1591)-ROW(B1572)+1)) / (20*21/2)</f>
        <v>46.215299999999999</v>
      </c>
      <c r="J1588" s="2">
        <f t="shared" si="194"/>
        <v>46.215421974127565</v>
      </c>
      <c r="K1588" s="2">
        <f t="shared" si="196"/>
        <v>46.213960993998214</v>
      </c>
    </row>
    <row r="1589" spans="1:11" ht="13.5" x14ac:dyDescent="0.25">
      <c r="A1589" s="3">
        <f>TITRES_STAT!B1592</f>
        <v>44323</v>
      </c>
      <c r="B1589" s="6">
        <f>TITRES_STAT!D1592</f>
        <v>46.215299999999999</v>
      </c>
      <c r="C1589" s="2">
        <f t="shared" si="189"/>
        <v>0</v>
      </c>
      <c r="D1589" s="2">
        <f t="shared" si="190"/>
        <v>46.215299999999999</v>
      </c>
      <c r="E1589" s="2">
        <f t="shared" si="192"/>
        <v>46.215300000000006</v>
      </c>
      <c r="F1589" s="2">
        <f t="shared" si="193"/>
        <v>46.215299999999985</v>
      </c>
      <c r="G1589" s="2">
        <f t="shared" si="195"/>
        <v>46.215300000000006</v>
      </c>
      <c r="H1589" s="2">
        <f t="shared" si="191"/>
        <v>46.016636499999898</v>
      </c>
      <c r="I1589" s="2">
        <f t="array" ref="I1589">SUMPRODUCT(B1573:B1592, (ROW(B1573:B1592)-ROW(B1573)+1)) / (20*21/2)</f>
        <v>46.215299999999999</v>
      </c>
      <c r="J1589" s="2">
        <f t="shared" si="194"/>
        <v>46.215410357543988</v>
      </c>
      <c r="K1589" s="2">
        <f t="shared" si="196"/>
        <v>46.214013504037503</v>
      </c>
    </row>
    <row r="1590" spans="1:11" ht="13.5" x14ac:dyDescent="0.25">
      <c r="A1590" s="3">
        <f>TITRES_STAT!B1593</f>
        <v>44326</v>
      </c>
      <c r="B1590" s="6">
        <f>TITRES_STAT!D1593</f>
        <v>46.215299999999999</v>
      </c>
      <c r="C1590" s="2">
        <f t="shared" si="189"/>
        <v>0</v>
      </c>
      <c r="D1590" s="2">
        <f t="shared" si="190"/>
        <v>46.215299999999999</v>
      </c>
      <c r="E1590" s="2">
        <f t="shared" si="192"/>
        <v>46.215300000000006</v>
      </c>
      <c r="F1590" s="2">
        <f t="shared" si="193"/>
        <v>46.215299999999985</v>
      </c>
      <c r="G1590" s="2">
        <f t="shared" si="195"/>
        <v>46.215300000000006</v>
      </c>
      <c r="H1590" s="2">
        <f t="shared" si="191"/>
        <v>46.013620999999894</v>
      </c>
      <c r="I1590" s="2">
        <f t="array" ref="I1590">SUMPRODUCT(B1574:B1593, (ROW(B1574:B1593)-ROW(B1574)+1)) / (20*21/2)</f>
        <v>46.215299999999999</v>
      </c>
      <c r="J1590" s="2">
        <f t="shared" si="194"/>
        <v>46.215399847301704</v>
      </c>
      <c r="K1590" s="2">
        <f t="shared" si="196"/>
        <v>46.214063954859562</v>
      </c>
    </row>
    <row r="1591" spans="1:11" ht="13.5" x14ac:dyDescent="0.25">
      <c r="A1591" s="3">
        <f>TITRES_STAT!B1594</f>
        <v>44327</v>
      </c>
      <c r="B1591" s="6">
        <f>TITRES_STAT!D1594</f>
        <v>46.215299999999999</v>
      </c>
      <c r="C1591" s="2">
        <f t="shared" si="189"/>
        <v>0</v>
      </c>
      <c r="D1591" s="2">
        <f t="shared" si="190"/>
        <v>46.215299999999999</v>
      </c>
      <c r="E1591" s="2">
        <f t="shared" si="192"/>
        <v>46.215300000000006</v>
      </c>
      <c r="F1591" s="2">
        <f t="shared" si="193"/>
        <v>46.215299999999985</v>
      </c>
      <c r="G1591" s="2">
        <f t="shared" si="195"/>
        <v>46.215300000000006</v>
      </c>
      <c r="H1591" s="2">
        <f t="shared" si="191"/>
        <v>46.01060549999989</v>
      </c>
      <c r="I1591" s="2">
        <f t="array" ref="I1591">SUMPRODUCT(B1575:B1594, (ROW(B1575:B1594)-ROW(B1575)+1)) / (20*21/2)</f>
        <v>46.215299999999999</v>
      </c>
      <c r="J1591" s="2">
        <f t="shared" si="194"/>
        <v>46.215390338034872</v>
      </c>
      <c r="K1591" s="2">
        <f t="shared" si="196"/>
        <v>46.214112427218012</v>
      </c>
    </row>
    <row r="1592" spans="1:11" ht="13.5" x14ac:dyDescent="0.25">
      <c r="A1592" s="3">
        <f>TITRES_STAT!B1595</f>
        <v>44333</v>
      </c>
      <c r="B1592" s="6">
        <f>TITRES_STAT!D1595</f>
        <v>46.215299999999999</v>
      </c>
      <c r="C1592" s="2">
        <f t="shared" si="189"/>
        <v>0</v>
      </c>
      <c r="D1592" s="2">
        <f t="shared" si="190"/>
        <v>46.215299999999999</v>
      </c>
      <c r="E1592" s="2">
        <f t="shared" si="192"/>
        <v>46.215300000000006</v>
      </c>
      <c r="F1592" s="2">
        <f t="shared" si="193"/>
        <v>46.215299999999985</v>
      </c>
      <c r="G1592" s="2">
        <f t="shared" si="195"/>
        <v>46.215300000000006</v>
      </c>
      <c r="H1592" s="2">
        <f t="shared" si="191"/>
        <v>46.007589999999894</v>
      </c>
      <c r="I1592" s="2">
        <f t="array" ref="I1592">SUMPRODUCT(B1576:B1595, (ROW(B1576:B1595)-ROW(B1576)+1)) / (20*21/2)</f>
        <v>46.215299999999999</v>
      </c>
      <c r="J1592" s="2">
        <f t="shared" si="194"/>
        <v>46.215381734412503</v>
      </c>
      <c r="K1592" s="2">
        <f t="shared" si="196"/>
        <v>46.214158998699659</v>
      </c>
    </row>
    <row r="1593" spans="1:11" ht="13.5" x14ac:dyDescent="0.25">
      <c r="A1593" s="3">
        <f>TITRES_STAT!B1596</f>
        <v>44334</v>
      </c>
      <c r="B1593" s="6">
        <f>TITRES_STAT!D1596</f>
        <v>46.215299999999999</v>
      </c>
      <c r="C1593" s="2">
        <f t="shared" si="189"/>
        <v>0</v>
      </c>
      <c r="D1593" s="2">
        <f t="shared" si="190"/>
        <v>46.215299999999999</v>
      </c>
      <c r="E1593" s="2">
        <f t="shared" si="192"/>
        <v>46.215300000000006</v>
      </c>
      <c r="F1593" s="2">
        <f t="shared" si="193"/>
        <v>46.215299999999985</v>
      </c>
      <c r="G1593" s="2">
        <f t="shared" si="195"/>
        <v>46.215300000000006</v>
      </c>
      <c r="H1593" s="2">
        <f t="shared" si="191"/>
        <v>46.00457449999989</v>
      </c>
      <c r="I1593" s="2">
        <f t="array" ref="I1593">SUMPRODUCT(B1577:B1596, (ROW(B1577:B1596)-ROW(B1577)+1)) / (20*21/2)</f>
        <v>46.215299999999999</v>
      </c>
      <c r="J1593" s="2">
        <f t="shared" si="194"/>
        <v>46.215373950182737</v>
      </c>
      <c r="K1593" s="2">
        <f t="shared" si="196"/>
        <v>46.214203743848692</v>
      </c>
    </row>
    <row r="1594" spans="1:11" ht="13.5" x14ac:dyDescent="0.25">
      <c r="A1594" s="3">
        <f>TITRES_STAT!B1597</f>
        <v>44335</v>
      </c>
      <c r="B1594" s="6">
        <f>TITRES_STAT!D1597</f>
        <v>46.215299999999999</v>
      </c>
      <c r="C1594" s="2">
        <f t="shared" si="189"/>
        <v>0</v>
      </c>
      <c r="D1594" s="2">
        <f t="shared" si="190"/>
        <v>46.215299999999999</v>
      </c>
      <c r="E1594" s="2">
        <f t="shared" si="192"/>
        <v>46.215300000000006</v>
      </c>
      <c r="F1594" s="2">
        <f t="shared" si="193"/>
        <v>46.215299999999985</v>
      </c>
      <c r="G1594" s="2">
        <f t="shared" si="195"/>
        <v>46.215300000000006</v>
      </c>
      <c r="H1594" s="2">
        <f t="shared" si="191"/>
        <v>46.001558999999887</v>
      </c>
      <c r="I1594" s="2">
        <f t="array" ref="I1594">SUMPRODUCT(B1578:B1597, (ROW(B1578:B1597)-ROW(B1578)+1)) / (20*21/2)</f>
        <v>46.215299999999999</v>
      </c>
      <c r="J1594" s="2">
        <f t="shared" si="194"/>
        <v>46.215366907308187</v>
      </c>
      <c r="K1594" s="2">
        <f t="shared" si="196"/>
        <v>46.214246734286</v>
      </c>
    </row>
    <row r="1595" spans="1:11" ht="13.5" x14ac:dyDescent="0.25">
      <c r="A1595" s="3">
        <f>TITRES_STAT!B1598</f>
        <v>44336</v>
      </c>
      <c r="B1595" s="6">
        <f>TITRES_STAT!D1598</f>
        <v>46.215299999999999</v>
      </c>
      <c r="C1595" s="2">
        <f t="shared" si="189"/>
        <v>0</v>
      </c>
      <c r="D1595" s="2">
        <f t="shared" si="190"/>
        <v>46.215299999999999</v>
      </c>
      <c r="E1595" s="2">
        <f t="shared" si="192"/>
        <v>46.215300000000006</v>
      </c>
      <c r="F1595" s="2">
        <f t="shared" si="193"/>
        <v>46.215299999999985</v>
      </c>
      <c r="G1595" s="2">
        <f t="shared" si="195"/>
        <v>46.215300000000006</v>
      </c>
      <c r="H1595" s="2">
        <f t="shared" si="191"/>
        <v>45.99854349999989</v>
      </c>
      <c r="I1595" s="2">
        <f t="array" ref="I1595">SUMPRODUCT(B1579:B1598, (ROW(B1579:B1598)-ROW(B1579)+1)) / (20*21/2)</f>
        <v>46.215299999999999</v>
      </c>
      <c r="J1595" s="2">
        <f t="shared" si="194"/>
        <v>46.215360535183592</v>
      </c>
      <c r="K1595" s="2">
        <f t="shared" si="196"/>
        <v>46.214288038823803</v>
      </c>
    </row>
    <row r="1596" spans="1:11" ht="13.5" x14ac:dyDescent="0.25">
      <c r="A1596" s="3">
        <f>TITRES_STAT!B1599</f>
        <v>44337</v>
      </c>
      <c r="B1596" s="6">
        <f>TITRES_STAT!D1599</f>
        <v>46.215299999999999</v>
      </c>
      <c r="C1596" s="2">
        <f t="shared" si="189"/>
        <v>0</v>
      </c>
      <c r="D1596" s="2">
        <f t="shared" si="190"/>
        <v>46.215299999999999</v>
      </c>
      <c r="E1596" s="2">
        <f t="shared" si="192"/>
        <v>46.215300000000006</v>
      </c>
      <c r="F1596" s="2">
        <f t="shared" si="193"/>
        <v>46.215299999999985</v>
      </c>
      <c r="G1596" s="2">
        <f t="shared" si="195"/>
        <v>46.215300000000006</v>
      </c>
      <c r="H1596" s="2">
        <f t="shared" si="191"/>
        <v>45.995527999999887</v>
      </c>
      <c r="I1596" s="2">
        <f t="array" ref="I1596">SUMPRODUCT(B1580:B1599, (ROW(B1580:B1599)-ROW(B1580)+1)) / (20*21/2)</f>
        <v>46.215299999999999</v>
      </c>
      <c r="J1596" s="2">
        <f t="shared" si="194"/>
        <v>46.215354769928013</v>
      </c>
      <c r="K1596" s="2">
        <f t="shared" si="196"/>
        <v>46.214327723575813</v>
      </c>
    </row>
    <row r="1597" spans="1:11" ht="13.5" x14ac:dyDescent="0.25">
      <c r="A1597" s="3">
        <f>TITRES_STAT!B1600</f>
        <v>44340</v>
      </c>
      <c r="B1597" s="6">
        <f>TITRES_STAT!D1600</f>
        <v>46.215299999999999</v>
      </c>
      <c r="C1597" s="2">
        <f t="shared" si="189"/>
        <v>0</v>
      </c>
      <c r="D1597" s="2">
        <f t="shared" si="190"/>
        <v>46.215299999999999</v>
      </c>
      <c r="E1597" s="2">
        <f t="shared" si="192"/>
        <v>46.215300000000006</v>
      </c>
      <c r="F1597" s="2">
        <f t="shared" si="193"/>
        <v>46.215299999999985</v>
      </c>
      <c r="G1597" s="2">
        <f t="shared" si="195"/>
        <v>46.215300000000006</v>
      </c>
      <c r="H1597" s="2">
        <f t="shared" si="191"/>
        <v>45.992512499999883</v>
      </c>
      <c r="I1597" s="2">
        <f t="array" ref="I1597">SUMPRODUCT(B1581:B1600, (ROW(B1581:B1600)-ROW(B1581)+1)) / (20*21/2)</f>
        <v>46.216042857142853</v>
      </c>
      <c r="J1597" s="2">
        <f t="shared" si="194"/>
        <v>46.215349553744389</v>
      </c>
      <c r="K1597" s="2">
        <f t="shared" si="196"/>
        <v>46.21436585206304</v>
      </c>
    </row>
    <row r="1598" spans="1:11" ht="13.5" x14ac:dyDescent="0.25">
      <c r="A1598" s="3">
        <f>TITRES_STAT!B1601</f>
        <v>44341</v>
      </c>
      <c r="B1598" s="6">
        <f>TITRES_STAT!D1601</f>
        <v>46.215299999999999</v>
      </c>
      <c r="C1598" s="2">
        <f t="shared" si="189"/>
        <v>0</v>
      </c>
      <c r="D1598" s="2">
        <f t="shared" si="190"/>
        <v>46.215299999999999</v>
      </c>
      <c r="E1598" s="2">
        <f t="shared" si="192"/>
        <v>46.215300000000006</v>
      </c>
      <c r="F1598" s="2">
        <f t="shared" si="193"/>
        <v>46.215299999999985</v>
      </c>
      <c r="G1598" s="2">
        <f t="shared" si="195"/>
        <v>46.215300000000006</v>
      </c>
      <c r="H1598" s="2">
        <f t="shared" si="191"/>
        <v>45.989496999999886</v>
      </c>
      <c r="I1598" s="2">
        <f t="array" ref="I1598">SUMPRODUCT(B1582:B1601, (ROW(B1582:B1601)-ROW(B1582)+1)) / (20*21/2)</f>
        <v>46.290605714285711</v>
      </c>
      <c r="J1598" s="2">
        <f t="shared" si="194"/>
        <v>46.215344834340158</v>
      </c>
      <c r="K1598" s="2">
        <f t="shared" si="196"/>
        <v>46.214402485315468</v>
      </c>
    </row>
    <row r="1599" spans="1:11" ht="13.5" x14ac:dyDescent="0.25">
      <c r="A1599" s="3">
        <f>TITRES_STAT!B1602</f>
        <v>44342</v>
      </c>
      <c r="B1599" s="6">
        <f>TITRES_STAT!D1602</f>
        <v>46.215299999999999</v>
      </c>
      <c r="C1599" s="2">
        <f t="shared" si="189"/>
        <v>0</v>
      </c>
      <c r="D1599" s="2">
        <f t="shared" si="190"/>
        <v>46.215299999999999</v>
      </c>
      <c r="E1599" s="2">
        <f t="shared" si="192"/>
        <v>46.215300000000006</v>
      </c>
      <c r="F1599" s="2">
        <f t="shared" si="193"/>
        <v>46.215299999999985</v>
      </c>
      <c r="G1599" s="2">
        <f t="shared" si="195"/>
        <v>46.215300000000006</v>
      </c>
      <c r="H1599" s="2">
        <f t="shared" si="191"/>
        <v>45.986481499999883</v>
      </c>
      <c r="I1599" s="2">
        <f t="array" ref="I1599">SUMPRODUCT(B1583:B1602, (ROW(B1583:B1602)-ROW(B1583)+1)) / (20*21/2)</f>
        <v>46.361438571428572</v>
      </c>
      <c r="J1599" s="2">
        <f t="shared" si="194"/>
        <v>46.215340564403</v>
      </c>
      <c r="K1599" s="2">
        <f t="shared" si="196"/>
        <v>46.214437681969763</v>
      </c>
    </row>
    <row r="1600" spans="1:11" ht="13.5" x14ac:dyDescent="0.25">
      <c r="A1600" s="3">
        <f>TITRES_STAT!B1603</f>
        <v>44343</v>
      </c>
      <c r="B1600" s="6">
        <f>TITRES_STAT!D1603</f>
        <v>46.223100000000002</v>
      </c>
      <c r="C1600" s="2">
        <f t="shared" si="189"/>
        <v>7.8000000000031378E-3</v>
      </c>
      <c r="D1600" s="2">
        <f t="shared" si="190"/>
        <v>46.216859999999997</v>
      </c>
      <c r="E1600" s="2">
        <f t="shared" si="192"/>
        <v>46.216080000000005</v>
      </c>
      <c r="F1600" s="2">
        <f t="shared" si="193"/>
        <v>46.215689999999988</v>
      </c>
      <c r="G1600" s="2">
        <f t="shared" si="195"/>
        <v>46.21545600000001</v>
      </c>
      <c r="H1600" s="2">
        <f t="shared" si="191"/>
        <v>45.98350499999988</v>
      </c>
      <c r="I1600" s="2">
        <f t="array" ref="I1600">SUMPRODUCT(B1584:B1603, (ROW(B1584:B1603)-ROW(B1584)+1)) / (20*21/2)</f>
        <v>46.353941428571424</v>
      </c>
      <c r="J1600" s="2">
        <f t="shared" si="194"/>
        <v>46.216079558269385</v>
      </c>
      <c r="K1600" s="2">
        <f t="shared" si="196"/>
        <v>46.214777380716043</v>
      </c>
    </row>
    <row r="1601" spans="1:11" ht="13.5" x14ac:dyDescent="0.25">
      <c r="A1601" s="3">
        <f>TITRES_STAT!B1604</f>
        <v>44344</v>
      </c>
      <c r="B1601" s="6">
        <f>TITRES_STAT!D1604</f>
        <v>46.998600000000003</v>
      </c>
      <c r="C1601" s="2">
        <f t="shared" si="189"/>
        <v>0.77550000000000097</v>
      </c>
      <c r="D1601" s="2">
        <f t="shared" si="190"/>
        <v>46.373519999999999</v>
      </c>
      <c r="E1601" s="2">
        <f t="shared" si="192"/>
        <v>46.294410000000006</v>
      </c>
      <c r="F1601" s="2">
        <f t="shared" si="193"/>
        <v>46.254854999999992</v>
      </c>
      <c r="G1601" s="2">
        <f t="shared" si="195"/>
        <v>46.231122000000013</v>
      </c>
      <c r="H1601" s="2">
        <f t="shared" si="191"/>
        <v>45.984405999999879</v>
      </c>
      <c r="I1601" s="2">
        <f t="array" ref="I1601">SUMPRODUCT(B1585:B1604, (ROW(B1585:B1604)-ROW(B1585)+1)) / (20*21/2)</f>
        <v>46.478482380952379</v>
      </c>
      <c r="J1601" s="2">
        <f t="shared" si="194"/>
        <v>46.290605314624685</v>
      </c>
      <c r="K1601" s="2">
        <f t="shared" si="196"/>
        <v>46.245515522648745</v>
      </c>
    </row>
    <row r="1602" spans="1:11" ht="13.5" x14ac:dyDescent="0.25">
      <c r="A1602" s="3">
        <f>TITRES_STAT!B1605</f>
        <v>44347</v>
      </c>
      <c r="B1602" s="6">
        <f>TITRES_STAT!D1605</f>
        <v>46.998600000000003</v>
      </c>
      <c r="C1602" s="2">
        <f t="shared" si="189"/>
        <v>0</v>
      </c>
      <c r="D1602" s="2">
        <f t="shared" si="190"/>
        <v>46.530180000000009</v>
      </c>
      <c r="E1602" s="2">
        <f t="shared" si="192"/>
        <v>46.372740000000007</v>
      </c>
      <c r="F1602" s="2">
        <f t="shared" si="193"/>
        <v>46.294019999999996</v>
      </c>
      <c r="G1602" s="2">
        <f t="shared" si="195"/>
        <v>46.246788000000016</v>
      </c>
      <c r="H1602" s="2">
        <f t="shared" si="191"/>
        <v>45.985306999999885</v>
      </c>
      <c r="I1602" s="2">
        <f t="array" ref="I1602">SUMPRODUCT(B1586:B1605, (ROW(B1586:B1605)-ROW(B1586)+1)) / (20*21/2)</f>
        <v>46.596421428571418</v>
      </c>
      <c r="J1602" s="2">
        <f t="shared" si="194"/>
        <v>46.358033379898522</v>
      </c>
      <c r="K1602" s="2">
        <f t="shared" si="196"/>
        <v>46.275048247250751</v>
      </c>
    </row>
    <row r="1603" spans="1:11" ht="13.5" x14ac:dyDescent="0.25">
      <c r="A1603" s="3">
        <f>TITRES_STAT!B1606</f>
        <v>44348</v>
      </c>
      <c r="B1603" s="6">
        <f>TITRES_STAT!D1606</f>
        <v>46.215299999999999</v>
      </c>
      <c r="C1603" s="2">
        <f t="shared" si="189"/>
        <v>-0.7833000000000041</v>
      </c>
      <c r="D1603" s="2">
        <f t="shared" si="190"/>
        <v>46.530180000000009</v>
      </c>
      <c r="E1603" s="2">
        <f t="shared" si="192"/>
        <v>46.372740000000007</v>
      </c>
      <c r="F1603" s="2">
        <f t="shared" si="193"/>
        <v>46.294019999999996</v>
      </c>
      <c r="G1603" s="2">
        <f t="shared" si="195"/>
        <v>46.246788000000016</v>
      </c>
      <c r="H1603" s="2">
        <f t="shared" si="191"/>
        <v>45.982291499999889</v>
      </c>
      <c r="I1603" s="2">
        <f t="array" ref="I1603">SUMPRODUCT(B1587:B1606, (ROW(B1587:B1606)-ROW(B1587)+1)) / (20*21/2)</f>
        <v>46.70775857142857</v>
      </c>
      <c r="J1603" s="2">
        <f t="shared" si="194"/>
        <v>46.344439724670089</v>
      </c>
      <c r="K1603" s="2">
        <f t="shared" si="196"/>
        <v>46.272705178731115</v>
      </c>
    </row>
    <row r="1604" spans="1:11" ht="13.5" x14ac:dyDescent="0.25">
      <c r="A1604" s="3">
        <f>TITRES_STAT!B1607</f>
        <v>44349</v>
      </c>
      <c r="B1604" s="6">
        <f>TITRES_STAT!D1607</f>
        <v>47.601700000000001</v>
      </c>
      <c r="C1604" s="2">
        <f t="shared" ref="C1604:C1667" si="197">B1604-B1603</f>
        <v>1.3864000000000019</v>
      </c>
      <c r="D1604" s="2">
        <f t="shared" si="190"/>
        <v>46.807460000000006</v>
      </c>
      <c r="E1604" s="2">
        <f t="shared" si="192"/>
        <v>46.511380000000003</v>
      </c>
      <c r="F1604" s="2">
        <f t="shared" si="193"/>
        <v>46.363340000000001</v>
      </c>
      <c r="G1604" s="2">
        <f t="shared" si="195"/>
        <v>46.27451600000002</v>
      </c>
      <c r="H1604" s="2">
        <f t="shared" si="191"/>
        <v>45.986207999999891</v>
      </c>
      <c r="I1604" s="2">
        <f t="array" ref="I1604">SUMPRODUCT(B1588:B1607, (ROW(B1588:B1607)-ROW(B1588)+1)) / (20*21/2)</f>
        <v>46.812493809523808</v>
      </c>
      <c r="J1604" s="2">
        <f t="shared" si="194"/>
        <v>46.464178798511028</v>
      </c>
      <c r="K1604" s="2">
        <f t="shared" si="196"/>
        <v>46.324822622702449</v>
      </c>
    </row>
    <row r="1605" spans="1:11" ht="13.5" x14ac:dyDescent="0.25">
      <c r="A1605" s="3">
        <f>TITRES_STAT!B1608</f>
        <v>44350</v>
      </c>
      <c r="B1605" s="6">
        <f>TITRES_STAT!D1608</f>
        <v>47.601700000000001</v>
      </c>
      <c r="C1605" s="2">
        <f t="shared" si="197"/>
        <v>0</v>
      </c>
      <c r="D1605" s="2">
        <f t="shared" si="190"/>
        <v>47.083179999999999</v>
      </c>
      <c r="E1605" s="2">
        <f t="shared" si="192"/>
        <v>46.650019999999998</v>
      </c>
      <c r="F1605" s="2">
        <f t="shared" si="193"/>
        <v>46.432660000000006</v>
      </c>
      <c r="G1605" s="2">
        <f t="shared" si="195"/>
        <v>46.302244000000016</v>
      </c>
      <c r="H1605" s="2">
        <f t="shared" si="191"/>
        <v>45.990124499999887</v>
      </c>
      <c r="I1605" s="2">
        <f t="array" ref="I1605">SUMPRODUCT(B1589:B1608, (ROW(B1589:B1608)-ROW(B1589)+1)) / (20*21/2)</f>
        <v>46.910627142857145</v>
      </c>
      <c r="J1605" s="2">
        <f t="shared" si="194"/>
        <v>46.572514151033786</v>
      </c>
      <c r="K1605" s="2">
        <f t="shared" si="196"/>
        <v>46.374896245341574</v>
      </c>
    </row>
    <row r="1606" spans="1:11" ht="13.5" x14ac:dyDescent="0.25">
      <c r="A1606" s="3">
        <f>TITRES_STAT!B1609</f>
        <v>44351</v>
      </c>
      <c r="B1606" s="6">
        <f>TITRES_STAT!D1609</f>
        <v>47.601700000000001</v>
      </c>
      <c r="C1606" s="2">
        <f t="shared" si="197"/>
        <v>0</v>
      </c>
      <c r="D1606" s="2">
        <f t="shared" ref="D1606:D1669" si="198">AVERAGE(B1602:B1606)</f>
        <v>47.203799999999994</v>
      </c>
      <c r="E1606" s="2">
        <f t="shared" si="192"/>
        <v>46.78866</v>
      </c>
      <c r="F1606" s="2">
        <f t="shared" si="193"/>
        <v>46.50198000000001</v>
      </c>
      <c r="G1606" s="2">
        <f t="shared" si="195"/>
        <v>46.329972000000026</v>
      </c>
      <c r="H1606" s="2">
        <f t="shared" si="191"/>
        <v>45.994040999999882</v>
      </c>
      <c r="I1606" s="2">
        <f t="array" ref="I1606">SUMPRODUCT(B1590:B1609, (ROW(B1590:B1609)-ROW(B1590)+1)) / (20*21/2)</f>
        <v>47.002158571428566</v>
      </c>
      <c r="J1606" s="2">
        <f t="shared" si="194"/>
        <v>46.670531850935333</v>
      </c>
      <c r="K1606" s="2">
        <f t="shared" si="196"/>
        <v>46.423006196504652</v>
      </c>
    </row>
    <row r="1607" spans="1:11" ht="13.5" x14ac:dyDescent="0.25">
      <c r="A1607" s="3">
        <f>TITRES_STAT!B1610</f>
        <v>44354</v>
      </c>
      <c r="B1607" s="6">
        <f>TITRES_STAT!D1610</f>
        <v>47.601700000000001</v>
      </c>
      <c r="C1607" s="2">
        <f t="shared" si="197"/>
        <v>0</v>
      </c>
      <c r="D1607" s="2">
        <f t="shared" si="198"/>
        <v>47.324419999999996</v>
      </c>
      <c r="E1607" s="2">
        <f t="shared" si="192"/>
        <v>46.927300000000002</v>
      </c>
      <c r="F1607" s="2">
        <f t="shared" si="193"/>
        <v>46.571300000000015</v>
      </c>
      <c r="G1607" s="2">
        <f t="shared" si="195"/>
        <v>46.357700000000023</v>
      </c>
      <c r="H1607" s="2">
        <f t="shared" si="191"/>
        <v>45.997957499999877</v>
      </c>
      <c r="I1607" s="2">
        <f t="array" ref="I1607">SUMPRODUCT(B1591:B1610, (ROW(B1591:B1610)-ROW(B1591)+1)) / (20*21/2)</f>
        <v>47.087088095238101</v>
      </c>
      <c r="J1607" s="2">
        <f t="shared" si="194"/>
        <v>46.759214531798634</v>
      </c>
      <c r="K1607" s="2">
        <f t="shared" si="196"/>
        <v>46.469229482916241</v>
      </c>
    </row>
    <row r="1608" spans="1:11" ht="13.5" x14ac:dyDescent="0.25">
      <c r="A1608" s="3">
        <f>TITRES_STAT!B1611</f>
        <v>44355</v>
      </c>
      <c r="B1608" s="6">
        <f>TITRES_STAT!D1611</f>
        <v>47.601700000000001</v>
      </c>
      <c r="C1608" s="2">
        <f t="shared" si="197"/>
        <v>0</v>
      </c>
      <c r="D1608" s="2">
        <f t="shared" si="198"/>
        <v>47.601700000000001</v>
      </c>
      <c r="E1608" s="2">
        <f t="shared" si="192"/>
        <v>47.065939999999998</v>
      </c>
      <c r="F1608" s="2">
        <f t="shared" si="193"/>
        <v>46.64062000000002</v>
      </c>
      <c r="G1608" s="2">
        <f t="shared" si="195"/>
        <v>46.385428000000026</v>
      </c>
      <c r="H1608" s="2">
        <f t="shared" si="191"/>
        <v>46.001873999999873</v>
      </c>
      <c r="I1608" s="2">
        <f t="array" ref="I1608">SUMPRODUCT(B1592:B1611, (ROW(B1592:B1611)-ROW(B1592)+1)) / (20*21/2)</f>
        <v>47.165415714285714</v>
      </c>
      <c r="J1608" s="2">
        <f t="shared" si="194"/>
        <v>46.839451243055905</v>
      </c>
      <c r="K1608" s="2">
        <f t="shared" si="196"/>
        <v>46.51364009142933</v>
      </c>
    </row>
    <row r="1609" spans="1:11" ht="13.5" x14ac:dyDescent="0.25">
      <c r="A1609" s="3">
        <f>TITRES_STAT!B1612</f>
        <v>44356</v>
      </c>
      <c r="B1609" s="6">
        <f>TITRES_STAT!D1612</f>
        <v>47.601700000000001</v>
      </c>
      <c r="C1609" s="2">
        <f t="shared" si="197"/>
        <v>0</v>
      </c>
      <c r="D1609" s="2">
        <f t="shared" si="198"/>
        <v>47.601700000000001</v>
      </c>
      <c r="E1609" s="2">
        <f t="shared" si="192"/>
        <v>47.20458</v>
      </c>
      <c r="F1609" s="2">
        <f t="shared" si="193"/>
        <v>46.709940000000017</v>
      </c>
      <c r="G1609" s="2">
        <f t="shared" si="195"/>
        <v>46.413156000000029</v>
      </c>
      <c r="H1609" s="2">
        <f t="shared" si="191"/>
        <v>46.005790499999875</v>
      </c>
      <c r="I1609" s="2">
        <f t="array" ref="I1609">SUMPRODUCT(B1593:B1612, (ROW(B1593:B1612)-ROW(B1593)+1)) / (20*21/2)</f>
        <v>47.237141428571427</v>
      </c>
      <c r="J1609" s="2">
        <f t="shared" si="194"/>
        <v>46.912046362764869</v>
      </c>
      <c r="K1609" s="2">
        <f t="shared" si="196"/>
        <v>46.55630910745171</v>
      </c>
    </row>
    <row r="1610" spans="1:11" ht="13.5" x14ac:dyDescent="0.25">
      <c r="A1610" s="3">
        <f>TITRES_STAT!B1613</f>
        <v>44357</v>
      </c>
      <c r="B1610" s="6">
        <f>TITRES_STAT!D1613</f>
        <v>47.601700000000001</v>
      </c>
      <c r="C1610" s="2">
        <f t="shared" si="197"/>
        <v>0</v>
      </c>
      <c r="D1610" s="2">
        <f t="shared" si="198"/>
        <v>47.601700000000001</v>
      </c>
      <c r="E1610" s="2">
        <f t="shared" si="192"/>
        <v>47.342439999999996</v>
      </c>
      <c r="F1610" s="2">
        <f t="shared" si="193"/>
        <v>46.779260000000015</v>
      </c>
      <c r="G1610" s="2">
        <f t="shared" si="195"/>
        <v>46.440884000000025</v>
      </c>
      <c r="H1610" s="2">
        <f t="shared" ref="H1610:H1673" si="199">AVERAGE(B1411:B1610)</f>
        <v>46.009706999999871</v>
      </c>
      <c r="I1610" s="2">
        <f t="array" ref="I1610">SUMPRODUCT(B1594:B1613, (ROW(B1594:B1613)-ROW(B1594)+1)) / (20*21/2)</f>
        <v>47.302265238095245</v>
      </c>
      <c r="J1610" s="2">
        <f t="shared" si="194"/>
        <v>46.977727661549167</v>
      </c>
      <c r="K1610" s="2">
        <f t="shared" si="196"/>
        <v>46.59730482872812</v>
      </c>
    </row>
    <row r="1611" spans="1:11" ht="13.5" x14ac:dyDescent="0.25">
      <c r="A1611" s="3">
        <f>TITRES_STAT!B1614</f>
        <v>44358</v>
      </c>
      <c r="B1611" s="6">
        <f>TITRES_STAT!D1614</f>
        <v>47.601700000000001</v>
      </c>
      <c r="C1611" s="2">
        <f t="shared" si="197"/>
        <v>0</v>
      </c>
      <c r="D1611" s="2">
        <f t="shared" si="198"/>
        <v>47.601700000000001</v>
      </c>
      <c r="E1611" s="2">
        <f t="shared" si="192"/>
        <v>47.402749999999997</v>
      </c>
      <c r="F1611" s="2">
        <f t="shared" si="193"/>
        <v>46.84858000000002</v>
      </c>
      <c r="G1611" s="2">
        <f t="shared" si="195"/>
        <v>46.468612000000022</v>
      </c>
      <c r="H1611" s="2">
        <f t="shared" si="199"/>
        <v>46.013623499999873</v>
      </c>
      <c r="I1611" s="2">
        <f t="array" ref="I1611">SUMPRODUCT(B1595:B1614, (ROW(B1595:B1614)-ROW(B1595)+1)) / (20*21/2)</f>
        <v>47.360787142857149</v>
      </c>
      <c r="J1611" s="2">
        <f t="shared" si="194"/>
        <v>47.037153598544478</v>
      </c>
      <c r="K1611" s="2">
        <f t="shared" si="196"/>
        <v>46.636692874660355</v>
      </c>
    </row>
    <row r="1612" spans="1:11" ht="13.5" x14ac:dyDescent="0.25">
      <c r="A1612" s="3">
        <f>TITRES_STAT!B1615</f>
        <v>44361</v>
      </c>
      <c r="B1612" s="6">
        <f>TITRES_STAT!D1615</f>
        <v>47.601700000000001</v>
      </c>
      <c r="C1612" s="2">
        <f t="shared" si="197"/>
        <v>0</v>
      </c>
      <c r="D1612" s="2">
        <f t="shared" si="198"/>
        <v>47.601700000000001</v>
      </c>
      <c r="E1612" s="2">
        <f t="shared" ref="E1612:E1675" si="200">AVERAGE(B1603:B1612)</f>
        <v>47.463059999999999</v>
      </c>
      <c r="F1612" s="2">
        <f t="shared" si="193"/>
        <v>46.917900000000024</v>
      </c>
      <c r="G1612" s="2">
        <f t="shared" si="195"/>
        <v>46.496340000000018</v>
      </c>
      <c r="H1612" s="2">
        <f t="shared" si="199"/>
        <v>46.024550499999869</v>
      </c>
      <c r="I1612" s="2">
        <f t="array" ref="I1612">SUMPRODUCT(B1596:B1615, (ROW(B1596:B1615)-ROW(B1596)+1)) / (20*21/2)</f>
        <v>47.412707142857144</v>
      </c>
      <c r="J1612" s="2">
        <f t="shared" si="194"/>
        <v>47.090919922492617</v>
      </c>
      <c r="K1612" s="2">
        <f t="shared" si="196"/>
        <v>46.674536291340345</v>
      </c>
    </row>
    <row r="1613" spans="1:11" ht="13.5" x14ac:dyDescent="0.25">
      <c r="A1613" s="3">
        <f>TITRES_STAT!B1616</f>
        <v>44362</v>
      </c>
      <c r="B1613" s="6">
        <f>TITRES_STAT!D1616</f>
        <v>47.601700000000001</v>
      </c>
      <c r="C1613" s="2">
        <f t="shared" si="197"/>
        <v>0</v>
      </c>
      <c r="D1613" s="2">
        <f t="shared" si="198"/>
        <v>47.601700000000001</v>
      </c>
      <c r="E1613" s="2">
        <f t="shared" si="200"/>
        <v>47.601700000000001</v>
      </c>
      <c r="F1613" s="2">
        <f t="shared" si="193"/>
        <v>46.987220000000022</v>
      </c>
      <c r="G1613" s="2">
        <f t="shared" si="195"/>
        <v>46.524068000000014</v>
      </c>
      <c r="H1613" s="2">
        <f t="shared" si="199"/>
        <v>46.035477499999871</v>
      </c>
      <c r="I1613" s="2">
        <f t="array" ref="I1613">SUMPRODUCT(B1597:B1616, (ROW(B1597:B1616)-ROW(B1597)+1)) / (20*21/2)</f>
        <v>47.458025238095232</v>
      </c>
      <c r="J1613" s="2">
        <f t="shared" si="194"/>
        <v>47.139565644159987</v>
      </c>
      <c r="K1613" s="2">
        <f t="shared" si="196"/>
        <v>46.710895652464259</v>
      </c>
    </row>
    <row r="1614" spans="1:11" ht="13.5" x14ac:dyDescent="0.25">
      <c r="A1614" s="3">
        <f>TITRES_STAT!B1617</f>
        <v>44363</v>
      </c>
      <c r="B1614" s="6">
        <f>TITRES_STAT!D1617</f>
        <v>47.601700000000001</v>
      </c>
      <c r="C1614" s="2">
        <f t="shared" si="197"/>
        <v>0</v>
      </c>
      <c r="D1614" s="2">
        <f t="shared" si="198"/>
        <v>47.601700000000001</v>
      </c>
      <c r="E1614" s="2">
        <f t="shared" si="200"/>
        <v>47.601700000000001</v>
      </c>
      <c r="F1614" s="2">
        <f t="shared" si="193"/>
        <v>47.056540000000027</v>
      </c>
      <c r="G1614" s="2">
        <f t="shared" si="195"/>
        <v>46.55179600000001</v>
      </c>
      <c r="H1614" s="2">
        <f t="shared" si="199"/>
        <v>46.046404499999873</v>
      </c>
      <c r="I1614" s="2">
        <f t="array" ref="I1614">SUMPRODUCT(B1598:B1617, (ROW(B1598:B1617)-ROW(B1598)+1)) / (20*21/2)</f>
        <v>47.496741428571433</v>
      </c>
      <c r="J1614" s="2">
        <f t="shared" si="194"/>
        <v>47.183578439954275</v>
      </c>
      <c r="K1614" s="2">
        <f t="shared" si="196"/>
        <v>46.745829156289197</v>
      </c>
    </row>
    <row r="1615" spans="1:11" ht="13.5" x14ac:dyDescent="0.25">
      <c r="A1615" s="3">
        <f>TITRES_STAT!B1618</f>
        <v>44364</v>
      </c>
      <c r="B1615" s="6">
        <f>TITRES_STAT!D1618</f>
        <v>47.601700000000001</v>
      </c>
      <c r="C1615" s="2">
        <f t="shared" si="197"/>
        <v>0</v>
      </c>
      <c r="D1615" s="2">
        <f t="shared" si="198"/>
        <v>47.601700000000001</v>
      </c>
      <c r="E1615" s="2">
        <f t="shared" si="200"/>
        <v>47.601700000000001</v>
      </c>
      <c r="F1615" s="2">
        <f t="shared" si="193"/>
        <v>47.125860000000024</v>
      </c>
      <c r="G1615" s="2">
        <f t="shared" si="195"/>
        <v>46.579524000000013</v>
      </c>
      <c r="H1615" s="2">
        <f t="shared" si="199"/>
        <v>46.057331499999876</v>
      </c>
      <c r="I1615" s="2">
        <f t="array" ref="I1615">SUMPRODUCT(B1599:B1618, (ROW(B1599:B1618)-ROW(B1599)+1)) / (20*21/2)</f>
        <v>47.528855714285712</v>
      </c>
      <c r="J1615" s="2">
        <f t="shared" si="194"/>
        <v>47.223399540911004</v>
      </c>
      <c r="K1615" s="2">
        <f t="shared" si="196"/>
        <v>46.779392718787662</v>
      </c>
    </row>
    <row r="1616" spans="1:11" ht="13.5" x14ac:dyDescent="0.25">
      <c r="A1616" s="3">
        <f>TITRES_STAT!B1619</f>
        <v>44365</v>
      </c>
      <c r="B1616" s="6">
        <f>TITRES_STAT!D1619</f>
        <v>47.601700000000001</v>
      </c>
      <c r="C1616" s="2">
        <f t="shared" si="197"/>
        <v>0</v>
      </c>
      <c r="D1616" s="2">
        <f t="shared" si="198"/>
        <v>47.601700000000001</v>
      </c>
      <c r="E1616" s="2">
        <f t="shared" si="200"/>
        <v>47.601700000000001</v>
      </c>
      <c r="F1616" s="2">
        <f t="shared" si="193"/>
        <v>47.195180000000022</v>
      </c>
      <c r="G1616" s="2">
        <f t="shared" si="195"/>
        <v>46.60725200000001</v>
      </c>
      <c r="H1616" s="2">
        <f t="shared" si="199"/>
        <v>46.068258499999871</v>
      </c>
      <c r="I1616" s="2">
        <f t="array" ref="I1616">SUMPRODUCT(B1600:B1619, (ROW(B1600:B1619)-ROW(B1600)+1)) / (20*21/2)</f>
        <v>47.55436809523809</v>
      </c>
      <c r="J1616" s="2">
        <f t="shared" si="194"/>
        <v>47.259428156062341</v>
      </c>
      <c r="K1616" s="2">
        <f t="shared" si="196"/>
        <v>46.811640063148936</v>
      </c>
    </row>
    <row r="1617" spans="1:11" ht="13.5" x14ac:dyDescent="0.25">
      <c r="A1617" s="3">
        <f>TITRES_STAT!B1620</f>
        <v>44368</v>
      </c>
      <c r="B1617" s="6">
        <f>TITRES_STAT!D1620</f>
        <v>47.601700000000001</v>
      </c>
      <c r="C1617" s="2">
        <f t="shared" si="197"/>
        <v>0</v>
      </c>
      <c r="D1617" s="2">
        <f t="shared" si="198"/>
        <v>47.601700000000001</v>
      </c>
      <c r="E1617" s="2">
        <f t="shared" si="200"/>
        <v>47.601700000000001</v>
      </c>
      <c r="F1617" s="2">
        <f t="shared" si="193"/>
        <v>47.264500000000027</v>
      </c>
      <c r="G1617" s="2">
        <f t="shared" si="195"/>
        <v>46.634980000000006</v>
      </c>
      <c r="H1617" s="2">
        <f t="shared" si="199"/>
        <v>46.079185499999873</v>
      </c>
      <c r="I1617" s="2">
        <f t="array" ref="I1617">SUMPRODUCT(B1601:B1620, (ROW(B1601:B1620)-ROW(B1601)+1)) / (20*21/2)</f>
        <v>47.573278571428574</v>
      </c>
      <c r="J1617" s="2">
        <f t="shared" si="194"/>
        <v>47.292025474532593</v>
      </c>
      <c r="K1617" s="2">
        <f t="shared" si="196"/>
        <v>46.842622805770553</v>
      </c>
    </row>
    <row r="1618" spans="1:11" ht="13.5" x14ac:dyDescent="0.25">
      <c r="A1618" s="3">
        <f>TITRES_STAT!B1621</f>
        <v>44369</v>
      </c>
      <c r="B1618" s="6">
        <f>TITRES_STAT!D1621</f>
        <v>47.601700000000001</v>
      </c>
      <c r="C1618" s="2">
        <f t="shared" si="197"/>
        <v>0</v>
      </c>
      <c r="D1618" s="2">
        <f t="shared" si="198"/>
        <v>47.601700000000001</v>
      </c>
      <c r="E1618" s="2">
        <f t="shared" si="200"/>
        <v>47.601700000000001</v>
      </c>
      <c r="F1618" s="2">
        <f t="shared" si="193"/>
        <v>47.333820000000024</v>
      </c>
      <c r="G1618" s="2">
        <f t="shared" si="195"/>
        <v>46.662708000000002</v>
      </c>
      <c r="H1618" s="2">
        <f t="shared" si="199"/>
        <v>46.090112499999869</v>
      </c>
      <c r="I1618" s="2">
        <f t="array" ref="I1618">SUMPRODUCT(B1602:B1621, (ROW(B1602:B1621)-ROW(B1602)+1)) / (20*21/2)</f>
        <v>47.585624285714289</v>
      </c>
      <c r="J1618" s="2">
        <f t="shared" si="194"/>
        <v>47.321518286481876</v>
      </c>
      <c r="K1618" s="2">
        <f t="shared" si="196"/>
        <v>46.872390538877596</v>
      </c>
    </row>
    <row r="1619" spans="1:11" ht="13.5" x14ac:dyDescent="0.25">
      <c r="A1619" s="3">
        <f>TITRES_STAT!B1622</f>
        <v>44370</v>
      </c>
      <c r="B1619" s="6">
        <f>TITRES_STAT!D1622</f>
        <v>47.601700000000001</v>
      </c>
      <c r="C1619" s="2">
        <f t="shared" si="197"/>
        <v>0</v>
      </c>
      <c r="D1619" s="2">
        <f t="shared" si="198"/>
        <v>47.601700000000001</v>
      </c>
      <c r="E1619" s="2">
        <f t="shared" si="200"/>
        <v>47.601700000000001</v>
      </c>
      <c r="F1619" s="2">
        <f t="shared" si="193"/>
        <v>47.403140000000022</v>
      </c>
      <c r="G1619" s="2">
        <f t="shared" si="195"/>
        <v>46.690436000000005</v>
      </c>
      <c r="H1619" s="2">
        <f t="shared" si="199"/>
        <v>46.101039499999871</v>
      </c>
      <c r="I1619" s="2">
        <f t="array" ref="I1619">SUMPRODUCT(B1603:B1622, (ROW(B1603:B1622)-ROW(B1603)+1)) / (20*21/2)</f>
        <v>47.463060000000006</v>
      </c>
      <c r="J1619" s="2">
        <f t="shared" si="194"/>
        <v>47.34820225919789</v>
      </c>
      <c r="K1619" s="2">
        <f t="shared" si="196"/>
        <v>46.900990909902006</v>
      </c>
    </row>
    <row r="1620" spans="1:11" ht="13.5" x14ac:dyDescent="0.25">
      <c r="A1620" s="3">
        <f>TITRES_STAT!B1623</f>
        <v>44371</v>
      </c>
      <c r="B1620" s="6">
        <f>TITRES_STAT!D1623</f>
        <v>47.601700000000001</v>
      </c>
      <c r="C1620" s="2">
        <f t="shared" si="197"/>
        <v>0</v>
      </c>
      <c r="D1620" s="2">
        <f t="shared" si="198"/>
        <v>47.601700000000001</v>
      </c>
      <c r="E1620" s="2">
        <f t="shared" si="200"/>
        <v>47.601700000000001</v>
      </c>
      <c r="F1620" s="2">
        <f t="shared" ref="F1620:F1683" si="201">AVERAGE(B1601:B1620)</f>
        <v>47.472070000000024</v>
      </c>
      <c r="G1620" s="2">
        <f t="shared" si="195"/>
        <v>46.718164000000009</v>
      </c>
      <c r="H1620" s="2">
        <f t="shared" si="199"/>
        <v>46.111966499999873</v>
      </c>
      <c r="I1620" s="2">
        <f t="array" ref="I1620">SUMPRODUCT(B1604:B1623, (ROW(B1604:B1623)-ROW(B1604)+1)) / (20*21/2)</f>
        <v>47.34422571428572</v>
      </c>
      <c r="J1620" s="2">
        <f t="shared" si="194"/>
        <v>47.372344901179048</v>
      </c>
      <c r="K1620" s="2">
        <f t="shared" si="196"/>
        <v>46.928469697748987</v>
      </c>
    </row>
    <row r="1621" spans="1:11" ht="13.5" x14ac:dyDescent="0.25">
      <c r="A1621" s="3">
        <f>TITRES_STAT!B1624</f>
        <v>44372</v>
      </c>
      <c r="B1621" s="6">
        <f>TITRES_STAT!D1624</f>
        <v>47.601700000000001</v>
      </c>
      <c r="C1621" s="2">
        <f t="shared" si="197"/>
        <v>0</v>
      </c>
      <c r="D1621" s="2">
        <f t="shared" si="198"/>
        <v>47.601700000000001</v>
      </c>
      <c r="E1621" s="2">
        <f t="shared" si="200"/>
        <v>47.601700000000001</v>
      </c>
      <c r="F1621" s="2">
        <f t="shared" si="201"/>
        <v>47.502225000000024</v>
      </c>
      <c r="G1621" s="2">
        <f t="shared" si="195"/>
        <v>46.745892000000005</v>
      </c>
      <c r="H1621" s="2">
        <f t="shared" si="199"/>
        <v>46.122893499999876</v>
      </c>
      <c r="I1621" s="2">
        <f t="array" ref="I1621">SUMPRODUCT(B1605:B1624, (ROW(B1605:B1624)-ROW(B1605)+1)) / (20*21/2)</f>
        <v>47.225581904761903</v>
      </c>
      <c r="J1621" s="2">
        <f t="shared" ref="J1621:J1684" si="202">$J$4*B1621+J1620*(1-$J$4)</f>
        <v>47.394188243923907</v>
      </c>
      <c r="K1621" s="2">
        <f t="shared" si="196"/>
        <v>46.954870886072563</v>
      </c>
    </row>
    <row r="1622" spans="1:11" ht="13.5" x14ac:dyDescent="0.25">
      <c r="A1622" s="3">
        <f>TITRES_STAT!B1625</f>
        <v>44375</v>
      </c>
      <c r="B1622" s="6">
        <f>TITRES_STAT!D1625</f>
        <v>46.215299999999999</v>
      </c>
      <c r="C1622" s="2">
        <f t="shared" si="197"/>
        <v>-1.3864000000000019</v>
      </c>
      <c r="D1622" s="2">
        <f t="shared" si="198"/>
        <v>47.324419999999996</v>
      </c>
      <c r="E1622" s="2">
        <f t="shared" si="200"/>
        <v>47.463059999999999</v>
      </c>
      <c r="F1622" s="2">
        <f t="shared" si="201"/>
        <v>47.46306000000002</v>
      </c>
      <c r="G1622" s="2">
        <f t="shared" si="195"/>
        <v>46.745891999999998</v>
      </c>
      <c r="H1622" s="2">
        <f t="shared" si="199"/>
        <v>46.126888499999865</v>
      </c>
      <c r="I1622" s="2">
        <f t="array" ref="I1622">SUMPRODUCT(B1606:B1625, (ROW(B1606:B1625)-ROW(B1606)+1)) / (20*21/2)</f>
        <v>47.113530476190476</v>
      </c>
      <c r="J1622" s="2">
        <f t="shared" si="202"/>
        <v>47.28191317307401</v>
      </c>
      <c r="K1622" s="2">
        <f t="shared" si="196"/>
        <v>46.925868106226581</v>
      </c>
    </row>
    <row r="1623" spans="1:11" ht="13.5" x14ac:dyDescent="0.25">
      <c r="A1623" s="3">
        <f>TITRES_STAT!B1626</f>
        <v>44376</v>
      </c>
      <c r="B1623" s="6">
        <f>TITRES_STAT!D1626</f>
        <v>46.215299999999999</v>
      </c>
      <c r="C1623" s="2">
        <f t="shared" si="197"/>
        <v>0</v>
      </c>
      <c r="D1623" s="2">
        <f t="shared" si="198"/>
        <v>47.047139999999999</v>
      </c>
      <c r="E1623" s="2">
        <f t="shared" si="200"/>
        <v>47.324420000000003</v>
      </c>
      <c r="F1623" s="2">
        <f t="shared" si="201"/>
        <v>47.463060000000013</v>
      </c>
      <c r="G1623" s="2">
        <f t="shared" si="195"/>
        <v>46.745891999999984</v>
      </c>
      <c r="H1623" s="2">
        <f t="shared" si="199"/>
        <v>46.130883499999875</v>
      </c>
      <c r="I1623" s="2">
        <f t="array" ref="I1623">SUMPRODUCT(B1607:B1626, (ROW(B1607:B1626)-ROW(B1607)+1)) / (20*21/2)</f>
        <v>47.008071428571427</v>
      </c>
      <c r="J1623" s="2">
        <f t="shared" si="202"/>
        <v>47.180330966114575</v>
      </c>
      <c r="K1623" s="2">
        <f t="shared" si="196"/>
        <v>46.898002690296124</v>
      </c>
    </row>
    <row r="1624" spans="1:11" ht="13.5" x14ac:dyDescent="0.25">
      <c r="A1624" s="3">
        <f>TITRES_STAT!B1627</f>
        <v>44377</v>
      </c>
      <c r="B1624" s="6">
        <f>TITRES_STAT!D1627</f>
        <v>46.217300000000002</v>
      </c>
      <c r="C1624" s="2">
        <f t="shared" si="197"/>
        <v>2.0000000000024443E-3</v>
      </c>
      <c r="D1624" s="2">
        <f t="shared" si="198"/>
        <v>46.77026</v>
      </c>
      <c r="E1624" s="2">
        <f t="shared" si="200"/>
        <v>47.185980000000008</v>
      </c>
      <c r="F1624" s="2">
        <f t="shared" si="201"/>
        <v>47.393840000000012</v>
      </c>
      <c r="G1624" s="2">
        <f t="shared" si="195"/>
        <v>46.745931999999975</v>
      </c>
      <c r="H1624" s="2">
        <f t="shared" si="199"/>
        <v>46.138726499999869</v>
      </c>
      <c r="I1624" s="2">
        <f t="array" ref="I1624">SUMPRODUCT(B1608:B1627, (ROW(B1608:B1627)-ROW(B1608)+1)) / (20*21/2)</f>
        <v>46.909204761904761</v>
      </c>
      <c r="J1624" s="2">
        <f t="shared" si="202"/>
        <v>47.088613731246525</v>
      </c>
      <c r="K1624" s="2">
        <f t="shared" si="196"/>
        <v>46.871308467147259</v>
      </c>
    </row>
    <row r="1625" spans="1:11" ht="13.5" x14ac:dyDescent="0.25">
      <c r="A1625" s="3">
        <f>TITRES_STAT!B1628</f>
        <v>44378</v>
      </c>
      <c r="B1625" s="6">
        <f>TITRES_STAT!D1628</f>
        <v>46.217300000000002</v>
      </c>
      <c r="C1625" s="2">
        <f t="shared" si="197"/>
        <v>0</v>
      </c>
      <c r="D1625" s="2">
        <f t="shared" si="198"/>
        <v>46.493380000000002</v>
      </c>
      <c r="E1625" s="2">
        <f t="shared" si="200"/>
        <v>47.047540000000012</v>
      </c>
      <c r="F1625" s="2">
        <f t="shared" si="201"/>
        <v>47.32462000000001</v>
      </c>
      <c r="G1625" s="2">
        <f t="shared" si="195"/>
        <v>46.745971999999966</v>
      </c>
      <c r="H1625" s="2">
        <f t="shared" si="199"/>
        <v>46.14656949999987</v>
      </c>
      <c r="I1625" s="2">
        <f t="array" ref="I1625">SUMPRODUCT(B1609:B1628, (ROW(B1609:B1628)-ROW(B1609)+1)) / (20*21/2)</f>
        <v>46.816930476190471</v>
      </c>
      <c r="J1625" s="2">
        <f t="shared" si="202"/>
        <v>47.005631471127813</v>
      </c>
      <c r="K1625" s="2">
        <f t="shared" si="196"/>
        <v>46.845661076278738</v>
      </c>
    </row>
    <row r="1626" spans="1:11" ht="13.5" x14ac:dyDescent="0.25">
      <c r="A1626" s="3">
        <f>TITRES_STAT!B1629</f>
        <v>44379</v>
      </c>
      <c r="B1626" s="6">
        <f>TITRES_STAT!D1629</f>
        <v>46.217300000000002</v>
      </c>
      <c r="C1626" s="2">
        <f t="shared" si="197"/>
        <v>0</v>
      </c>
      <c r="D1626" s="2">
        <f t="shared" si="198"/>
        <v>46.216499999999996</v>
      </c>
      <c r="E1626" s="2">
        <f t="shared" si="200"/>
        <v>46.909100000000009</v>
      </c>
      <c r="F1626" s="2">
        <f t="shared" si="201"/>
        <v>47.255400000000009</v>
      </c>
      <c r="G1626" s="2">
        <f t="shared" si="195"/>
        <v>46.746011999999958</v>
      </c>
      <c r="H1626" s="2">
        <f t="shared" si="199"/>
        <v>46.154412499999879</v>
      </c>
      <c r="I1626" s="2">
        <f t="array" ref="I1626">SUMPRODUCT(B1610:B1629, (ROW(B1610:B1629)-ROW(B1610)+1)) / (20*21/2)</f>
        <v>46.731248571428566</v>
      </c>
      <c r="J1626" s="2">
        <f t="shared" si="202"/>
        <v>46.930552283401354</v>
      </c>
      <c r="K1626" s="2">
        <f t="shared" si="196"/>
        <v>46.82101946544428</v>
      </c>
    </row>
    <row r="1627" spans="1:11" ht="13.5" x14ac:dyDescent="0.25">
      <c r="A1627" s="3">
        <f>TITRES_STAT!B1630</f>
        <v>44382</v>
      </c>
      <c r="B1627" s="6">
        <f>TITRES_STAT!D1630</f>
        <v>46.217300000000002</v>
      </c>
      <c r="C1627" s="2">
        <f t="shared" si="197"/>
        <v>0</v>
      </c>
      <c r="D1627" s="2">
        <f t="shared" si="198"/>
        <v>46.216899999999995</v>
      </c>
      <c r="E1627" s="2">
        <f t="shared" si="200"/>
        <v>46.770660000000007</v>
      </c>
      <c r="F1627" s="2">
        <f t="shared" si="201"/>
        <v>47.186180000000007</v>
      </c>
      <c r="G1627" s="2">
        <f t="shared" si="195"/>
        <v>46.746051999999942</v>
      </c>
      <c r="H1627" s="2">
        <f t="shared" si="199"/>
        <v>46.16225549999988</v>
      </c>
      <c r="I1627" s="2">
        <f t="array" ref="I1627">SUMPRODUCT(B1611:B1630, (ROW(B1611:B1630)-ROW(B1611)+1)) / (20*21/2)</f>
        <v>46.652159047619044</v>
      </c>
      <c r="J1627" s="2">
        <f t="shared" si="202"/>
        <v>46.862623494505982</v>
      </c>
      <c r="K1627" s="2">
        <f t="shared" si="196"/>
        <v>46.797344192289607</v>
      </c>
    </row>
    <row r="1628" spans="1:11" ht="13.5" x14ac:dyDescent="0.25">
      <c r="A1628" s="3">
        <f>TITRES_STAT!B1631</f>
        <v>44383</v>
      </c>
      <c r="B1628" s="6">
        <f>TITRES_STAT!D1631</f>
        <v>46.217300000000002</v>
      </c>
      <c r="C1628" s="2">
        <f t="shared" si="197"/>
        <v>0</v>
      </c>
      <c r="D1628" s="2">
        <f t="shared" si="198"/>
        <v>46.217300000000002</v>
      </c>
      <c r="E1628" s="2">
        <f t="shared" si="200"/>
        <v>46.632220000000011</v>
      </c>
      <c r="F1628" s="2">
        <f t="shared" si="201"/>
        <v>47.116960000000006</v>
      </c>
      <c r="G1628" s="2">
        <f t="shared" si="195"/>
        <v>46.746091999999948</v>
      </c>
      <c r="H1628" s="2">
        <f t="shared" si="199"/>
        <v>46.170098499999888</v>
      </c>
      <c r="I1628" s="2">
        <f t="array" ref="I1628">SUMPRODUCT(B1612:B1631, (ROW(B1612:B1631)-ROW(B1612)+1)) / (20*21/2)</f>
        <v>46.579661904761899</v>
      </c>
      <c r="J1628" s="2">
        <f t="shared" si="202"/>
        <v>46.80116411407684</v>
      </c>
      <c r="K1628" s="2">
        <f t="shared" si="196"/>
        <v>46.774597361219428</v>
      </c>
    </row>
    <row r="1629" spans="1:11" ht="13.5" x14ac:dyDescent="0.25">
      <c r="A1629" s="3">
        <f>TITRES_STAT!B1632</f>
        <v>44384</v>
      </c>
      <c r="B1629" s="6">
        <f>TITRES_STAT!D1632</f>
        <v>46.217300000000002</v>
      </c>
      <c r="C1629" s="2">
        <f t="shared" si="197"/>
        <v>0</v>
      </c>
      <c r="D1629" s="2">
        <f t="shared" si="198"/>
        <v>46.217300000000002</v>
      </c>
      <c r="E1629" s="2">
        <f t="shared" si="200"/>
        <v>46.493780000000008</v>
      </c>
      <c r="F1629" s="2">
        <f t="shared" si="201"/>
        <v>47.047740000000005</v>
      </c>
      <c r="G1629" s="2">
        <f t="shared" si="195"/>
        <v>46.746131999999953</v>
      </c>
      <c r="H1629" s="2">
        <f t="shared" si="199"/>
        <v>46.17989999999989</v>
      </c>
      <c r="I1629" s="2">
        <f t="array" ref="I1629">SUMPRODUCT(B1613:B1632, (ROW(B1613:B1632)-ROW(B1613)+1)) / (20*21/2)</f>
        <v>46.513757142857138</v>
      </c>
      <c r="J1629" s="2">
        <f t="shared" si="202"/>
        <v>46.745558007974282</v>
      </c>
      <c r="K1629" s="2">
        <f t="shared" si="196"/>
        <v>46.752742562740238</v>
      </c>
    </row>
    <row r="1630" spans="1:11" ht="13.5" x14ac:dyDescent="0.25">
      <c r="A1630" s="3">
        <f>TITRES_STAT!B1633</f>
        <v>44385</v>
      </c>
      <c r="B1630" s="6">
        <f>TITRES_STAT!D1633</f>
        <v>46.217300000000002</v>
      </c>
      <c r="C1630" s="2">
        <f t="shared" si="197"/>
        <v>0</v>
      </c>
      <c r="D1630" s="2">
        <f t="shared" si="198"/>
        <v>46.217300000000002</v>
      </c>
      <c r="E1630" s="2">
        <f t="shared" si="200"/>
        <v>46.355340000000012</v>
      </c>
      <c r="F1630" s="2">
        <f t="shared" si="201"/>
        <v>46.978520000000003</v>
      </c>
      <c r="G1630" s="2">
        <f t="shared" si="195"/>
        <v>46.746171999999952</v>
      </c>
      <c r="H1630" s="2">
        <f t="shared" si="199"/>
        <v>46.189701499999899</v>
      </c>
      <c r="I1630" s="2">
        <f t="array" ref="I1630">SUMPRODUCT(B1614:B1633, (ROW(B1614:B1633)-ROW(B1614)+1)) / (20*21/2)</f>
        <v>46.45444476190476</v>
      </c>
      <c r="J1630" s="2">
        <f t="shared" si="202"/>
        <v>46.695247721500536</v>
      </c>
      <c r="K1630" s="2">
        <f t="shared" si="196"/>
        <v>46.731744815181798</v>
      </c>
    </row>
    <row r="1631" spans="1:11" ht="13.5" x14ac:dyDescent="0.25">
      <c r="A1631" s="3">
        <f>TITRES_STAT!B1634</f>
        <v>44386</v>
      </c>
      <c r="B1631" s="6">
        <f>TITRES_STAT!D1634</f>
        <v>46.217300000000002</v>
      </c>
      <c r="C1631" s="2">
        <f t="shared" si="197"/>
        <v>0</v>
      </c>
      <c r="D1631" s="2">
        <f t="shared" si="198"/>
        <v>46.217300000000002</v>
      </c>
      <c r="E1631" s="2">
        <f t="shared" si="200"/>
        <v>46.21690000000001</v>
      </c>
      <c r="F1631" s="2">
        <f t="shared" si="201"/>
        <v>46.909300000000009</v>
      </c>
      <c r="G1631" s="2">
        <f t="shared" si="195"/>
        <v>46.74621199999995</v>
      </c>
      <c r="H1631" s="2">
        <f t="shared" si="199"/>
        <v>46.199502999999908</v>
      </c>
      <c r="I1631" s="2">
        <f t="array" ref="I1631">SUMPRODUCT(B1615:B1634, (ROW(B1615:B1634)-ROW(B1615)+1)) / (20*21/2)</f>
        <v>46.401724761904759</v>
      </c>
      <c r="J1631" s="2">
        <f t="shared" si="202"/>
        <v>46.649728890881434</v>
      </c>
      <c r="K1631" s="2">
        <f t="shared" si="196"/>
        <v>46.711570508704085</v>
      </c>
    </row>
    <row r="1632" spans="1:11" ht="13.5" x14ac:dyDescent="0.25">
      <c r="A1632" s="3">
        <f>TITRES_STAT!B1635</f>
        <v>44389</v>
      </c>
      <c r="B1632" s="6">
        <f>TITRES_STAT!D1635</f>
        <v>46.217300000000002</v>
      </c>
      <c r="C1632" s="2">
        <f t="shared" si="197"/>
        <v>0</v>
      </c>
      <c r="D1632" s="2">
        <f t="shared" si="198"/>
        <v>46.217300000000002</v>
      </c>
      <c r="E1632" s="2">
        <f t="shared" si="200"/>
        <v>46.217100000000009</v>
      </c>
      <c r="F1632" s="2">
        <f t="shared" si="201"/>
        <v>46.840080000000015</v>
      </c>
      <c r="G1632" s="2">
        <f t="shared" si="195"/>
        <v>46.746251999999956</v>
      </c>
      <c r="H1632" s="2">
        <f t="shared" si="199"/>
        <v>46.205387999999914</v>
      </c>
      <c r="I1632" s="2">
        <f t="array" ref="I1632">SUMPRODUCT(B1616:B1635, (ROW(B1616:B1635)-ROW(B1616)+1)) / (20*21/2)</f>
        <v>46.355597142857143</v>
      </c>
      <c r="J1632" s="2">
        <f t="shared" si="202"/>
        <v>46.608545186987968</v>
      </c>
      <c r="K1632" s="2">
        <f t="shared" si="196"/>
        <v>46.692187351500003</v>
      </c>
    </row>
    <row r="1633" spans="1:11" ht="13.5" x14ac:dyDescent="0.25">
      <c r="A1633" s="3">
        <f>TITRES_STAT!B1636</f>
        <v>44390</v>
      </c>
      <c r="B1633" s="6">
        <f>TITRES_STAT!D1636</f>
        <v>46.217300000000002</v>
      </c>
      <c r="C1633" s="2">
        <f t="shared" si="197"/>
        <v>0</v>
      </c>
      <c r="D1633" s="2">
        <f t="shared" si="198"/>
        <v>46.217300000000002</v>
      </c>
      <c r="E1633" s="2">
        <f t="shared" si="200"/>
        <v>46.217300000000009</v>
      </c>
      <c r="F1633" s="2">
        <f t="shared" si="201"/>
        <v>46.770860000000013</v>
      </c>
      <c r="G1633" s="2">
        <f t="shared" si="195"/>
        <v>46.746291999999954</v>
      </c>
      <c r="H1633" s="2">
        <f t="shared" si="199"/>
        <v>46.20939299999992</v>
      </c>
      <c r="I1633" s="2">
        <f t="array" ref="I1633">SUMPRODUCT(B1617:B1636, (ROW(B1617:B1636)-ROW(B1617)+1)) / (20*21/2)</f>
        <v>46.316061904761902</v>
      </c>
      <c r="J1633" s="2">
        <f t="shared" si="202"/>
        <v>46.571283740608166</v>
      </c>
      <c r="K1633" s="2">
        <f t="shared" si="196"/>
        <v>46.67356431810785</v>
      </c>
    </row>
    <row r="1634" spans="1:11" ht="13.5" x14ac:dyDescent="0.25">
      <c r="A1634" s="3">
        <f>TITRES_STAT!B1637</f>
        <v>44391</v>
      </c>
      <c r="B1634" s="6">
        <f>TITRES_STAT!D1637</f>
        <v>46.217300000000002</v>
      </c>
      <c r="C1634" s="2">
        <f t="shared" si="197"/>
        <v>0</v>
      </c>
      <c r="D1634" s="2">
        <f t="shared" si="198"/>
        <v>46.217300000000002</v>
      </c>
      <c r="E1634" s="2">
        <f t="shared" si="200"/>
        <v>46.217300000000009</v>
      </c>
      <c r="F1634" s="2">
        <f t="shared" si="201"/>
        <v>46.701640000000012</v>
      </c>
      <c r="G1634" s="2">
        <f t="shared" si="195"/>
        <v>46.746331999999967</v>
      </c>
      <c r="H1634" s="2">
        <f t="shared" si="199"/>
        <v>46.213397999999927</v>
      </c>
      <c r="I1634" s="2">
        <f t="array" ref="I1634">SUMPRODUCT(B1618:B1637, (ROW(B1618:B1637)-ROW(B1618)+1)) / (20*21/2)</f>
        <v>46.283119047619046</v>
      </c>
      <c r="J1634" s="2">
        <f t="shared" si="202"/>
        <v>46.537571003407393</v>
      </c>
      <c r="K1634" s="2">
        <f t="shared" si="196"/>
        <v>46.655671599750683</v>
      </c>
    </row>
    <row r="1635" spans="1:11" ht="13.5" x14ac:dyDescent="0.25">
      <c r="A1635" s="3">
        <f>TITRES_STAT!B1638</f>
        <v>44392</v>
      </c>
      <c r="B1635" s="6">
        <f>TITRES_STAT!D1638</f>
        <v>46.217300000000002</v>
      </c>
      <c r="C1635" s="2">
        <f t="shared" si="197"/>
        <v>0</v>
      </c>
      <c r="D1635" s="2">
        <f t="shared" si="198"/>
        <v>46.217300000000002</v>
      </c>
      <c r="E1635" s="2">
        <f t="shared" si="200"/>
        <v>46.217300000000009</v>
      </c>
      <c r="F1635" s="2">
        <f t="shared" si="201"/>
        <v>46.63242000000001</v>
      </c>
      <c r="G1635" s="2">
        <f t="shared" si="195"/>
        <v>46.746371999999965</v>
      </c>
      <c r="H1635" s="2">
        <f t="shared" si="199"/>
        <v>46.217402999999933</v>
      </c>
      <c r="I1635" s="2">
        <f t="array" ref="I1635">SUMPRODUCT(B1619:B1638, (ROW(B1619:B1638)-ROW(B1619)+1)) / (20*21/2)</f>
        <v>46.256768571428566</v>
      </c>
      <c r="J1635" s="2">
        <f t="shared" si="202"/>
        <v>46.507069003082876</v>
      </c>
      <c r="K1635" s="2">
        <f t="shared" si="196"/>
        <v>46.638480556623207</v>
      </c>
    </row>
    <row r="1636" spans="1:11" ht="13.5" x14ac:dyDescent="0.25">
      <c r="A1636" s="3">
        <f>TITRES_STAT!B1639</f>
        <v>44393</v>
      </c>
      <c r="B1636" s="6">
        <f>TITRES_STAT!D1639</f>
        <v>46.217300000000002</v>
      </c>
      <c r="C1636" s="2">
        <f t="shared" si="197"/>
        <v>0</v>
      </c>
      <c r="D1636" s="2">
        <f t="shared" si="198"/>
        <v>46.217300000000002</v>
      </c>
      <c r="E1636" s="2">
        <f t="shared" si="200"/>
        <v>46.217300000000009</v>
      </c>
      <c r="F1636" s="2">
        <f t="shared" si="201"/>
        <v>46.563200000000009</v>
      </c>
      <c r="G1636" s="2">
        <f t="shared" si="195"/>
        <v>46.746411999999964</v>
      </c>
      <c r="H1636" s="2">
        <f t="shared" si="199"/>
        <v>46.22140799999994</v>
      </c>
      <c r="I1636" s="2">
        <f t="array" ref="I1636">SUMPRODUCT(B1620:B1639, (ROW(B1620:B1639)-ROW(B1620)+1)) / (20*21/2)</f>
        <v>46.237010476190477</v>
      </c>
      <c r="J1636" s="2">
        <f t="shared" si="202"/>
        <v>46.479471955170226</v>
      </c>
      <c r="K1636" s="2">
        <f t="shared" si="196"/>
        <v>46.621963672049752</v>
      </c>
    </row>
    <row r="1637" spans="1:11" ht="13.5" x14ac:dyDescent="0.25">
      <c r="A1637" s="3">
        <f>TITRES_STAT!B1640</f>
        <v>44396</v>
      </c>
      <c r="B1637" s="6">
        <f>TITRES_STAT!D1640</f>
        <v>46.217300000000002</v>
      </c>
      <c r="C1637" s="2">
        <f t="shared" si="197"/>
        <v>0</v>
      </c>
      <c r="D1637" s="2">
        <f t="shared" si="198"/>
        <v>46.217300000000002</v>
      </c>
      <c r="E1637" s="2">
        <f t="shared" si="200"/>
        <v>46.217300000000009</v>
      </c>
      <c r="F1637" s="2">
        <f t="shared" si="201"/>
        <v>46.493980000000015</v>
      </c>
      <c r="G1637" s="2">
        <f t="shared" si="195"/>
        <v>46.746451999999969</v>
      </c>
      <c r="H1637" s="2">
        <f t="shared" si="199"/>
        <v>46.225412999999946</v>
      </c>
      <c r="I1637" s="2">
        <f t="array" ref="I1637">SUMPRODUCT(B1621:B1640, (ROW(B1621:B1640)-ROW(B1621)+1)) / (20*21/2)</f>
        <v>46.223844761904758</v>
      </c>
      <c r="J1637" s="2">
        <f t="shared" si="202"/>
        <v>46.454503197534962</v>
      </c>
      <c r="K1637" s="2">
        <f t="shared" si="196"/>
        <v>46.606094508439959</v>
      </c>
    </row>
    <row r="1638" spans="1:11" ht="13.5" x14ac:dyDescent="0.25">
      <c r="A1638" s="3">
        <f>TITRES_STAT!B1641</f>
        <v>44399</v>
      </c>
      <c r="B1638" s="6">
        <f>TITRES_STAT!D1641</f>
        <v>46.217300000000002</v>
      </c>
      <c r="C1638" s="2">
        <f t="shared" si="197"/>
        <v>0</v>
      </c>
      <c r="D1638" s="2">
        <f t="shared" si="198"/>
        <v>46.217300000000002</v>
      </c>
      <c r="E1638" s="2">
        <f t="shared" si="200"/>
        <v>46.217300000000009</v>
      </c>
      <c r="F1638" s="2">
        <f t="shared" si="201"/>
        <v>46.424760000000013</v>
      </c>
      <c r="G1638" s="2">
        <f t="shared" si="195"/>
        <v>46.746491999999968</v>
      </c>
      <c r="H1638" s="2">
        <f t="shared" si="199"/>
        <v>46.22973149999995</v>
      </c>
      <c r="I1638" s="2">
        <f t="array" ref="I1638">SUMPRODUCT(B1622:B1641, (ROW(B1622:B1641)-ROW(B1622)+1)) / (20*21/2)</f>
        <v>46.217271428571422</v>
      </c>
      <c r="J1638" s="2">
        <f t="shared" si="202"/>
        <v>46.43191241681734</v>
      </c>
      <c r="K1638" s="2">
        <f t="shared" si="196"/>
        <v>46.590847664971726</v>
      </c>
    </row>
    <row r="1639" spans="1:11" ht="13.5" x14ac:dyDescent="0.25">
      <c r="A1639" s="3">
        <f>TITRES_STAT!B1642</f>
        <v>44400</v>
      </c>
      <c r="B1639" s="6">
        <f>TITRES_STAT!D1642</f>
        <v>46.217300000000002</v>
      </c>
      <c r="C1639" s="2">
        <f t="shared" si="197"/>
        <v>0</v>
      </c>
      <c r="D1639" s="2">
        <f t="shared" si="198"/>
        <v>46.217300000000002</v>
      </c>
      <c r="E1639" s="2">
        <f t="shared" si="200"/>
        <v>46.217300000000009</v>
      </c>
      <c r="F1639" s="2">
        <f t="shared" si="201"/>
        <v>46.355540000000012</v>
      </c>
      <c r="G1639" s="2">
        <f t="shared" si="195"/>
        <v>46.746531999999981</v>
      </c>
      <c r="H1639" s="2">
        <f t="shared" si="199"/>
        <v>46.234049999999954</v>
      </c>
      <c r="I1639" s="2">
        <f t="array" ref="I1639">SUMPRODUCT(B1623:B1642, (ROW(B1623:B1642)-ROW(B1623)+1)) / (20*21/2)</f>
        <v>46.21729047619047</v>
      </c>
      <c r="J1639" s="2">
        <f t="shared" si="202"/>
        <v>46.411473139025219</v>
      </c>
      <c r="K1639" s="2">
        <f t="shared" si="196"/>
        <v>46.57619873693362</v>
      </c>
    </row>
    <row r="1640" spans="1:11" ht="13.5" x14ac:dyDescent="0.25">
      <c r="A1640" s="3">
        <f>TITRES_STAT!B1643</f>
        <v>44403</v>
      </c>
      <c r="B1640" s="6">
        <f>TITRES_STAT!D1643</f>
        <v>46.217300000000002</v>
      </c>
      <c r="C1640" s="2">
        <f t="shared" si="197"/>
        <v>0</v>
      </c>
      <c r="D1640" s="2">
        <f t="shared" si="198"/>
        <v>46.217300000000002</v>
      </c>
      <c r="E1640" s="2">
        <f t="shared" si="200"/>
        <v>46.217300000000009</v>
      </c>
      <c r="F1640" s="2">
        <f t="shared" si="201"/>
        <v>46.286320000000018</v>
      </c>
      <c r="G1640" s="2">
        <f t="shared" si="195"/>
        <v>46.746571999999979</v>
      </c>
      <c r="H1640" s="2">
        <f t="shared" si="199"/>
        <v>46.238368499999957</v>
      </c>
      <c r="I1640" s="2">
        <f t="array" ref="I1640">SUMPRODUCT(B1624:B1643, (ROW(B1624:B1643)-ROW(B1624)+1)) / (20*21/2)</f>
        <v>46.217300000000002</v>
      </c>
      <c r="J1640" s="2">
        <f t="shared" si="202"/>
        <v>46.39298045911805</v>
      </c>
      <c r="K1640" s="2">
        <f t="shared" si="196"/>
        <v>46.562124276661713</v>
      </c>
    </row>
    <row r="1641" spans="1:11" ht="13.5" x14ac:dyDescent="0.25">
      <c r="A1641" s="3">
        <f>TITRES_STAT!B1644</f>
        <v>44404</v>
      </c>
      <c r="B1641" s="6">
        <f>TITRES_STAT!D1644</f>
        <v>46.217300000000002</v>
      </c>
      <c r="C1641" s="2">
        <f t="shared" si="197"/>
        <v>0</v>
      </c>
      <c r="D1641" s="2">
        <f t="shared" si="198"/>
        <v>46.217300000000002</v>
      </c>
      <c r="E1641" s="2">
        <f t="shared" si="200"/>
        <v>46.217300000000009</v>
      </c>
      <c r="F1641" s="2">
        <f t="shared" si="201"/>
        <v>46.217100000000016</v>
      </c>
      <c r="G1641" s="2">
        <f t="shared" si="195"/>
        <v>46.746611999999978</v>
      </c>
      <c r="H1641" s="2">
        <f t="shared" si="199"/>
        <v>46.244253499999971</v>
      </c>
      <c r="I1641" s="2">
        <f t="array" ref="I1641">SUMPRODUCT(B1625:B1644, (ROW(B1625:B1644)-ROW(B1625)+1)) / (20*21/2)</f>
        <v>46.217300000000002</v>
      </c>
      <c r="J1641" s="2">
        <f t="shared" si="202"/>
        <v>46.376248986821096</v>
      </c>
      <c r="K1641" s="2">
        <f t="shared" si="196"/>
        <v>46.548601756008317</v>
      </c>
    </row>
    <row r="1642" spans="1:11" ht="13.5" x14ac:dyDescent="0.25">
      <c r="A1642" s="3">
        <f>TITRES_STAT!B1645</f>
        <v>44405</v>
      </c>
      <c r="B1642" s="6">
        <f>TITRES_STAT!D1645</f>
        <v>46.217300000000002</v>
      </c>
      <c r="C1642" s="2">
        <f t="shared" si="197"/>
        <v>0</v>
      </c>
      <c r="D1642" s="2">
        <f t="shared" si="198"/>
        <v>46.217300000000002</v>
      </c>
      <c r="E1642" s="2">
        <f t="shared" si="200"/>
        <v>46.217300000000009</v>
      </c>
      <c r="F1642" s="2">
        <f t="shared" si="201"/>
        <v>46.217200000000012</v>
      </c>
      <c r="G1642" s="2">
        <f t="shared" si="195"/>
        <v>46.746651999999983</v>
      </c>
      <c r="H1642" s="2">
        <f t="shared" si="199"/>
        <v>46.250138499999977</v>
      </c>
      <c r="I1642" s="2">
        <f t="array" ref="I1642">SUMPRODUCT(B1626:B1645, (ROW(B1626:B1645)-ROW(B1626)+1)) / (20*21/2)</f>
        <v>46.217300000000002</v>
      </c>
      <c r="J1642" s="2">
        <f t="shared" si="202"/>
        <v>46.361110988076234</v>
      </c>
      <c r="K1642" s="2">
        <f t="shared" si="196"/>
        <v>46.5356095302825</v>
      </c>
    </row>
    <row r="1643" spans="1:11" ht="13.5" x14ac:dyDescent="0.25">
      <c r="A1643" s="3">
        <f>TITRES_STAT!B1646</f>
        <v>44406</v>
      </c>
      <c r="B1643" s="6">
        <f>TITRES_STAT!D1646</f>
        <v>46.217300000000002</v>
      </c>
      <c r="C1643" s="2">
        <f t="shared" si="197"/>
        <v>0</v>
      </c>
      <c r="D1643" s="2">
        <f t="shared" si="198"/>
        <v>46.217300000000002</v>
      </c>
      <c r="E1643" s="2">
        <f t="shared" si="200"/>
        <v>46.217300000000009</v>
      </c>
      <c r="F1643" s="2">
        <f t="shared" si="201"/>
        <v>46.217300000000016</v>
      </c>
      <c r="G1643" s="2">
        <f t="shared" si="195"/>
        <v>46.746691999999982</v>
      </c>
      <c r="H1643" s="2">
        <f t="shared" si="199"/>
        <v>46.256023499999984</v>
      </c>
      <c r="I1643" s="2">
        <f t="array" ref="I1643">SUMPRODUCT(B1627:B1646, (ROW(B1627:B1646)-ROW(B1627)+1)) / (20*21/2)</f>
        <v>46.217300000000002</v>
      </c>
      <c r="J1643" s="2">
        <f t="shared" si="202"/>
        <v>46.347414703497549</v>
      </c>
      <c r="K1643" s="2">
        <f t="shared" si="196"/>
        <v>46.523126803604754</v>
      </c>
    </row>
    <row r="1644" spans="1:11" ht="13.5" x14ac:dyDescent="0.25">
      <c r="A1644" s="3">
        <f>TITRES_STAT!B1647</f>
        <v>44407</v>
      </c>
      <c r="B1644" s="6">
        <f>TITRES_STAT!D1647</f>
        <v>46.217300000000002</v>
      </c>
      <c r="C1644" s="2">
        <f t="shared" si="197"/>
        <v>0</v>
      </c>
      <c r="D1644" s="2">
        <f t="shared" si="198"/>
        <v>46.217300000000002</v>
      </c>
      <c r="E1644" s="2">
        <f t="shared" si="200"/>
        <v>46.217300000000009</v>
      </c>
      <c r="F1644" s="2">
        <f t="shared" si="201"/>
        <v>46.217300000000016</v>
      </c>
      <c r="G1644" s="2">
        <f t="shared" si="195"/>
        <v>46.74673199999998</v>
      </c>
      <c r="H1644" s="2">
        <f t="shared" si="199"/>
        <v>46.26190849999999</v>
      </c>
      <c r="I1644" s="2">
        <f t="array" ref="I1644">SUMPRODUCT(B1628:B1647, (ROW(B1628:B1647)-ROW(B1628)+1)) / (20*21/2)</f>
        <v>46.217300000000002</v>
      </c>
      <c r="J1644" s="2">
        <f t="shared" si="202"/>
        <v>46.335022826973969</v>
      </c>
      <c r="K1644" s="2">
        <f t="shared" si="196"/>
        <v>46.511133595620258</v>
      </c>
    </row>
    <row r="1645" spans="1:11" ht="13.5" x14ac:dyDescent="0.25">
      <c r="A1645" s="3">
        <f>TITRES_STAT!B1648</f>
        <v>44410</v>
      </c>
      <c r="B1645" s="6">
        <f>TITRES_STAT!D1648</f>
        <v>46.217300000000002</v>
      </c>
      <c r="C1645" s="2">
        <f t="shared" si="197"/>
        <v>0</v>
      </c>
      <c r="D1645" s="2">
        <f t="shared" si="198"/>
        <v>46.217300000000002</v>
      </c>
      <c r="E1645" s="2">
        <f t="shared" si="200"/>
        <v>46.217300000000009</v>
      </c>
      <c r="F1645" s="2">
        <f t="shared" si="201"/>
        <v>46.217300000000016</v>
      </c>
      <c r="G1645" s="2">
        <f t="shared" si="195"/>
        <v>46.746771999999993</v>
      </c>
      <c r="H1645" s="2">
        <f t="shared" si="199"/>
        <v>46.267793499999989</v>
      </c>
      <c r="I1645" s="2">
        <f t="array" ref="I1645">SUMPRODUCT(B1629:B1648, (ROW(B1629:B1648)-ROW(B1629)+1)) / (20*21/2)</f>
        <v>46.217300000000002</v>
      </c>
      <c r="J1645" s="2">
        <f t="shared" si="202"/>
        <v>46.323811129166927</v>
      </c>
      <c r="K1645" s="2">
        <f t="shared" si="196"/>
        <v>46.499610709517505</v>
      </c>
    </row>
    <row r="1646" spans="1:11" ht="13.5" x14ac:dyDescent="0.25">
      <c r="A1646" s="3">
        <f>TITRES_STAT!B1649</f>
        <v>44411</v>
      </c>
      <c r="B1646" s="6">
        <f>TITRES_STAT!D1649</f>
        <v>46.217300000000002</v>
      </c>
      <c r="C1646" s="2">
        <f t="shared" si="197"/>
        <v>0</v>
      </c>
      <c r="D1646" s="2">
        <f t="shared" si="198"/>
        <v>46.217300000000002</v>
      </c>
      <c r="E1646" s="2">
        <f t="shared" si="200"/>
        <v>46.217300000000009</v>
      </c>
      <c r="F1646" s="2">
        <f t="shared" si="201"/>
        <v>46.217300000000016</v>
      </c>
      <c r="G1646" s="2">
        <f t="shared" si="195"/>
        <v>46.746811999999991</v>
      </c>
      <c r="H1646" s="2">
        <f t="shared" si="199"/>
        <v>46.271798499999989</v>
      </c>
      <c r="I1646" s="2">
        <f t="array" ref="I1646">SUMPRODUCT(B1630:B1649, (ROW(B1630:B1649)-ROW(B1630)+1)) / (20*21/2)</f>
        <v>46.217300000000002</v>
      </c>
      <c r="J1646" s="2">
        <f t="shared" si="202"/>
        <v>46.313667212103411</v>
      </c>
      <c r="K1646" s="2">
        <f t="shared" si="196"/>
        <v>46.488539701301136</v>
      </c>
    </row>
    <row r="1647" spans="1:11" ht="13.5" x14ac:dyDescent="0.25">
      <c r="A1647" s="3">
        <f>TITRES_STAT!B1650</f>
        <v>44412</v>
      </c>
      <c r="B1647" s="6">
        <f>TITRES_STAT!D1650</f>
        <v>46.217300000000002</v>
      </c>
      <c r="C1647" s="2">
        <f t="shared" si="197"/>
        <v>0</v>
      </c>
      <c r="D1647" s="2">
        <f t="shared" si="198"/>
        <v>46.217300000000002</v>
      </c>
      <c r="E1647" s="2">
        <f t="shared" si="200"/>
        <v>46.217300000000009</v>
      </c>
      <c r="F1647" s="2">
        <f t="shared" si="201"/>
        <v>46.217300000000016</v>
      </c>
      <c r="G1647" s="2">
        <f t="shared" si="195"/>
        <v>46.74685199999999</v>
      </c>
      <c r="H1647" s="2">
        <f t="shared" si="199"/>
        <v>46.275803499999995</v>
      </c>
      <c r="I1647" s="2">
        <f t="array" ref="I1647">SUMPRODUCT(B1631:B1650, (ROW(B1631:B1650)-ROW(B1631)+1)) / (20*21/2)</f>
        <v>46.217300000000002</v>
      </c>
      <c r="J1647" s="2">
        <f t="shared" si="202"/>
        <v>46.304489382379273</v>
      </c>
      <c r="K1647" s="2">
        <f t="shared" si="196"/>
        <v>46.477902850269722</v>
      </c>
    </row>
    <row r="1648" spans="1:11" ht="13.5" x14ac:dyDescent="0.25">
      <c r="A1648" s="3">
        <f>TITRES_STAT!B1651</f>
        <v>44413</v>
      </c>
      <c r="B1648" s="6">
        <f>TITRES_STAT!D1651</f>
        <v>46.217300000000002</v>
      </c>
      <c r="C1648" s="2">
        <f t="shared" si="197"/>
        <v>0</v>
      </c>
      <c r="D1648" s="2">
        <f t="shared" si="198"/>
        <v>46.217300000000002</v>
      </c>
      <c r="E1648" s="2">
        <f t="shared" si="200"/>
        <v>46.217300000000009</v>
      </c>
      <c r="F1648" s="2">
        <f t="shared" si="201"/>
        <v>46.217300000000016</v>
      </c>
      <c r="G1648" s="2">
        <f t="shared" si="195"/>
        <v>46.746891999999995</v>
      </c>
      <c r="H1648" s="2">
        <f t="shared" si="199"/>
        <v>46.279808499999987</v>
      </c>
      <c r="I1648" s="2">
        <f t="array" ref="I1648">SUMPRODUCT(B1632:B1651, (ROW(B1632:B1651)-ROW(B1632)+1)) / (20*21/2)</f>
        <v>46.217300000000002</v>
      </c>
      <c r="J1648" s="2">
        <f t="shared" si="202"/>
        <v>46.296185631676479</v>
      </c>
      <c r="K1648" s="2">
        <f t="shared" si="196"/>
        <v>46.467683130651302</v>
      </c>
    </row>
    <row r="1649" spans="1:11" ht="13.5" x14ac:dyDescent="0.25">
      <c r="A1649" s="3">
        <f>TITRES_STAT!B1652</f>
        <v>44414</v>
      </c>
      <c r="B1649" s="6">
        <f>TITRES_STAT!D1652</f>
        <v>46.217300000000002</v>
      </c>
      <c r="C1649" s="2">
        <f t="shared" si="197"/>
        <v>0</v>
      </c>
      <c r="D1649" s="2">
        <f t="shared" si="198"/>
        <v>46.217300000000002</v>
      </c>
      <c r="E1649" s="2">
        <f t="shared" si="200"/>
        <v>46.217300000000009</v>
      </c>
      <c r="F1649" s="2">
        <f t="shared" si="201"/>
        <v>46.217300000000016</v>
      </c>
      <c r="G1649" s="2">
        <f t="shared" si="195"/>
        <v>46.746931999999994</v>
      </c>
      <c r="H1649" s="2">
        <f t="shared" si="199"/>
        <v>46.283813499999994</v>
      </c>
      <c r="I1649" s="2">
        <f t="array" ref="I1649">SUMPRODUCT(B1633:B1652, (ROW(B1633:B1652)-ROW(B1633)+1)) / (20*21/2)</f>
        <v>46.217300000000002</v>
      </c>
      <c r="J1649" s="2">
        <f t="shared" si="202"/>
        <v>46.288672714373959</v>
      </c>
      <c r="K1649" s="2">
        <f t="shared" si="196"/>
        <v>46.457864184351251</v>
      </c>
    </row>
    <row r="1650" spans="1:11" ht="13.5" x14ac:dyDescent="0.25">
      <c r="A1650" s="3">
        <f>TITRES_STAT!B1653</f>
        <v>44417</v>
      </c>
      <c r="B1650" s="6">
        <f>TITRES_STAT!D1653</f>
        <v>46.217300000000002</v>
      </c>
      <c r="C1650" s="2">
        <f t="shared" si="197"/>
        <v>0</v>
      </c>
      <c r="D1650" s="2">
        <f t="shared" si="198"/>
        <v>46.217300000000002</v>
      </c>
      <c r="E1650" s="2">
        <f t="shared" si="200"/>
        <v>46.217300000000009</v>
      </c>
      <c r="F1650" s="2">
        <f t="shared" si="201"/>
        <v>46.217300000000016</v>
      </c>
      <c r="G1650" s="2">
        <f t="shared" ref="G1650:G1713" si="203">AVERAGE(B1601:B1650)</f>
        <v>46.746815999999995</v>
      </c>
      <c r="H1650" s="2">
        <f t="shared" si="199"/>
        <v>46.287818499999993</v>
      </c>
      <c r="I1650" s="2">
        <f t="array" ref="I1650">SUMPRODUCT(B1634:B1653, (ROW(B1634:B1653)-ROW(B1634)+1)) / (20*21/2)</f>
        <v>46.217300000000002</v>
      </c>
      <c r="J1650" s="2">
        <f t="shared" si="202"/>
        <v>46.281875313005017</v>
      </c>
      <c r="K1650" s="2">
        <f t="shared" si="196"/>
        <v>46.448430294768855</v>
      </c>
    </row>
    <row r="1651" spans="1:11" ht="13.5" x14ac:dyDescent="0.25">
      <c r="A1651" s="3">
        <f>TITRES_STAT!B1654</f>
        <v>44419</v>
      </c>
      <c r="B1651" s="6">
        <f>TITRES_STAT!D1654</f>
        <v>46.217300000000002</v>
      </c>
      <c r="C1651" s="2">
        <f t="shared" si="197"/>
        <v>0</v>
      </c>
      <c r="D1651" s="2">
        <f t="shared" si="198"/>
        <v>46.217300000000002</v>
      </c>
      <c r="E1651" s="2">
        <f t="shared" si="200"/>
        <v>46.217300000000009</v>
      </c>
      <c r="F1651" s="2">
        <f t="shared" si="201"/>
        <v>46.217300000000016</v>
      </c>
      <c r="G1651" s="2">
        <f t="shared" si="203"/>
        <v>46.731189999999991</v>
      </c>
      <c r="H1651" s="2">
        <f t="shared" si="199"/>
        <v>46.2918235</v>
      </c>
      <c r="I1651" s="2">
        <f t="array" ref="I1651">SUMPRODUCT(B1635:B1654, (ROW(B1635:B1654)-ROW(B1635)+1)) / (20*21/2)</f>
        <v>46.217300000000002</v>
      </c>
      <c r="J1651" s="2">
        <f t="shared" si="202"/>
        <v>46.275725283195015</v>
      </c>
      <c r="K1651" s="2">
        <f t="shared" ref="K1651:K1714" si="204">$K$4*B1651+(1-$K$4)*K1650</f>
        <v>46.439366361640666</v>
      </c>
    </row>
    <row r="1652" spans="1:11" ht="13.5" x14ac:dyDescent="0.25">
      <c r="A1652" s="3">
        <f>TITRES_STAT!B1655</f>
        <v>44420</v>
      </c>
      <c r="B1652" s="6">
        <f>TITRES_STAT!D1655</f>
        <v>46.217300000000002</v>
      </c>
      <c r="C1652" s="2">
        <f t="shared" si="197"/>
        <v>0</v>
      </c>
      <c r="D1652" s="2">
        <f t="shared" si="198"/>
        <v>46.217300000000002</v>
      </c>
      <c r="E1652" s="2">
        <f t="shared" si="200"/>
        <v>46.217300000000009</v>
      </c>
      <c r="F1652" s="2">
        <f t="shared" si="201"/>
        <v>46.217300000000016</v>
      </c>
      <c r="G1652" s="2">
        <f t="shared" si="203"/>
        <v>46.715563999999986</v>
      </c>
      <c r="H1652" s="2">
        <f t="shared" si="199"/>
        <v>46.295828499999999</v>
      </c>
      <c r="I1652" s="2">
        <f t="array" ref="I1652">SUMPRODUCT(B1636:B1655, (ROW(B1636:B1655)-ROW(B1636)+1)) / (20*21/2)</f>
        <v>46.217300000000002</v>
      </c>
      <c r="J1652" s="2">
        <f t="shared" si="202"/>
        <v>46.270160970509778</v>
      </c>
      <c r="K1652" s="2">
        <f t="shared" si="204"/>
        <v>46.430657876870448</v>
      </c>
    </row>
    <row r="1653" spans="1:11" ht="13.5" x14ac:dyDescent="0.25">
      <c r="A1653" s="3">
        <f>TITRES_STAT!B1656</f>
        <v>44424</v>
      </c>
      <c r="B1653" s="6">
        <f>TITRES_STAT!D1656</f>
        <v>46.217300000000002</v>
      </c>
      <c r="C1653" s="2">
        <f t="shared" si="197"/>
        <v>0</v>
      </c>
      <c r="D1653" s="2">
        <f t="shared" si="198"/>
        <v>46.217300000000002</v>
      </c>
      <c r="E1653" s="2">
        <f t="shared" si="200"/>
        <v>46.217300000000009</v>
      </c>
      <c r="F1653" s="2">
        <f t="shared" si="201"/>
        <v>46.217300000000016</v>
      </c>
      <c r="G1653" s="2">
        <f t="shared" si="203"/>
        <v>46.715603999999985</v>
      </c>
      <c r="H1653" s="2">
        <f t="shared" si="199"/>
        <v>46.299833499999998</v>
      </c>
      <c r="I1653" s="2">
        <f t="array" ref="I1653">SUMPRODUCT(B1637:B1656, (ROW(B1637:B1656)-ROW(B1637)+1)) / (20*21/2)</f>
        <v>46.217300000000002</v>
      </c>
      <c r="J1653" s="2">
        <f t="shared" si="202"/>
        <v>46.265126592365988</v>
      </c>
      <c r="K1653" s="2">
        <f t="shared" si="204"/>
        <v>46.422290901306901</v>
      </c>
    </row>
    <row r="1654" spans="1:11" ht="13.5" x14ac:dyDescent="0.25">
      <c r="A1654" s="3">
        <f>TITRES_STAT!B1657</f>
        <v>44425</v>
      </c>
      <c r="B1654" s="6">
        <f>TITRES_STAT!D1657</f>
        <v>46.217300000000002</v>
      </c>
      <c r="C1654" s="2">
        <f t="shared" si="197"/>
        <v>0</v>
      </c>
      <c r="D1654" s="2">
        <f t="shared" si="198"/>
        <v>46.217300000000002</v>
      </c>
      <c r="E1654" s="2">
        <f t="shared" si="200"/>
        <v>46.217300000000009</v>
      </c>
      <c r="F1654" s="2">
        <f t="shared" si="201"/>
        <v>46.217300000000016</v>
      </c>
      <c r="G1654" s="2">
        <f t="shared" si="203"/>
        <v>46.687915999999987</v>
      </c>
      <c r="H1654" s="2">
        <f t="shared" si="199"/>
        <v>46.303838500000005</v>
      </c>
      <c r="I1654" s="2">
        <f t="array" ref="I1654">SUMPRODUCT(B1638:B1657, (ROW(B1638:B1657)-ROW(B1638)+1)) / (20*21/2)</f>
        <v>46.217300000000002</v>
      </c>
      <c r="J1654" s="2">
        <f t="shared" si="202"/>
        <v>46.260571678807324</v>
      </c>
      <c r="K1654" s="2">
        <f t="shared" si="204"/>
        <v>46.414252042432125</v>
      </c>
    </row>
    <row r="1655" spans="1:11" ht="13.5" x14ac:dyDescent="0.25">
      <c r="A1655" s="3">
        <f>TITRES_STAT!B1658</f>
        <v>44426</v>
      </c>
      <c r="B1655" s="6">
        <f>TITRES_STAT!D1658</f>
        <v>46.217300000000002</v>
      </c>
      <c r="C1655" s="2">
        <f t="shared" si="197"/>
        <v>0</v>
      </c>
      <c r="D1655" s="2">
        <f t="shared" si="198"/>
        <v>46.217300000000002</v>
      </c>
      <c r="E1655" s="2">
        <f t="shared" si="200"/>
        <v>46.217300000000009</v>
      </c>
      <c r="F1655" s="2">
        <f t="shared" si="201"/>
        <v>46.217300000000016</v>
      </c>
      <c r="G1655" s="2">
        <f t="shared" si="203"/>
        <v>46.660227999999989</v>
      </c>
      <c r="H1655" s="2">
        <f t="shared" si="199"/>
        <v>46.307843499999997</v>
      </c>
      <c r="I1655" s="2">
        <f t="array" ref="I1655">SUMPRODUCT(B1639:B1658, (ROW(B1639:B1658)-ROW(B1639)+1)) / (20*21/2)</f>
        <v>46.217300000000002</v>
      </c>
      <c r="J1655" s="2">
        <f t="shared" si="202"/>
        <v>46.256450566539954</v>
      </c>
      <c r="K1655" s="2">
        <f t="shared" si="204"/>
        <v>46.406528432924986</v>
      </c>
    </row>
    <row r="1656" spans="1:11" ht="13.5" x14ac:dyDescent="0.25">
      <c r="A1656" s="3">
        <f>TITRES_STAT!B1659</f>
        <v>44427</v>
      </c>
      <c r="B1656" s="6">
        <f>TITRES_STAT!D1659</f>
        <v>46.217300000000002</v>
      </c>
      <c r="C1656" s="2">
        <f t="shared" si="197"/>
        <v>0</v>
      </c>
      <c r="D1656" s="2">
        <f t="shared" si="198"/>
        <v>46.217300000000002</v>
      </c>
      <c r="E1656" s="2">
        <f t="shared" si="200"/>
        <v>46.217300000000009</v>
      </c>
      <c r="F1656" s="2">
        <f t="shared" si="201"/>
        <v>46.217300000000016</v>
      </c>
      <c r="G1656" s="2">
        <f t="shared" si="203"/>
        <v>46.632539999999992</v>
      </c>
      <c r="H1656" s="2">
        <f t="shared" si="199"/>
        <v>46.311848499999996</v>
      </c>
      <c r="I1656" s="2">
        <f t="array" ref="I1656">SUMPRODUCT(B1640:B1659, (ROW(B1640:B1659)-ROW(B1640)+1)) / (20*21/2)</f>
        <v>46.217300000000002</v>
      </c>
      <c r="J1656" s="2">
        <f t="shared" si="202"/>
        <v>46.252721941155201</v>
      </c>
      <c r="K1656" s="2">
        <f t="shared" si="204"/>
        <v>46.399107710065188</v>
      </c>
    </row>
    <row r="1657" spans="1:11" ht="13.5" x14ac:dyDescent="0.25">
      <c r="A1657" s="3">
        <f>TITRES_STAT!B1660</f>
        <v>44428</v>
      </c>
      <c r="B1657" s="6">
        <f>TITRES_STAT!D1660</f>
        <v>46.217300000000002</v>
      </c>
      <c r="C1657" s="2">
        <f t="shared" si="197"/>
        <v>0</v>
      </c>
      <c r="D1657" s="2">
        <f t="shared" si="198"/>
        <v>46.217300000000002</v>
      </c>
      <c r="E1657" s="2">
        <f t="shared" si="200"/>
        <v>46.217300000000009</v>
      </c>
      <c r="F1657" s="2">
        <f t="shared" si="201"/>
        <v>46.217300000000016</v>
      </c>
      <c r="G1657" s="2">
        <f t="shared" si="203"/>
        <v>46.60485199999998</v>
      </c>
      <c r="H1657" s="2">
        <f t="shared" si="199"/>
        <v>46.315853499999996</v>
      </c>
      <c r="I1657" s="2">
        <f t="array" ref="I1657">SUMPRODUCT(B1641:B1660, (ROW(B1641:B1660)-ROW(B1641)+1)) / (20*21/2)</f>
        <v>46.217300000000002</v>
      </c>
      <c r="J1657" s="2">
        <f t="shared" si="202"/>
        <v>46.24934842294995</v>
      </c>
      <c r="K1657" s="2">
        <f t="shared" si="204"/>
        <v>46.391977995944984</v>
      </c>
    </row>
    <row r="1658" spans="1:11" ht="13.5" x14ac:dyDescent="0.25">
      <c r="A1658" s="3">
        <f>TITRES_STAT!B1661</f>
        <v>44431</v>
      </c>
      <c r="B1658" s="6">
        <f>TITRES_STAT!D1661</f>
        <v>46.217300000000002</v>
      </c>
      <c r="C1658" s="2">
        <f t="shared" si="197"/>
        <v>0</v>
      </c>
      <c r="D1658" s="2">
        <f t="shared" si="198"/>
        <v>46.217300000000002</v>
      </c>
      <c r="E1658" s="2">
        <f t="shared" si="200"/>
        <v>46.217300000000009</v>
      </c>
      <c r="F1658" s="2">
        <f t="shared" si="201"/>
        <v>46.217300000000016</v>
      </c>
      <c r="G1658" s="2">
        <f t="shared" si="203"/>
        <v>46.577163999999982</v>
      </c>
      <c r="H1658" s="2">
        <f t="shared" si="199"/>
        <v>46.319858500000002</v>
      </c>
      <c r="I1658" s="2">
        <f t="array" ref="I1658">SUMPRODUCT(B1642:B1661, (ROW(B1642:B1661)-ROW(B1642)+1)) / (20*21/2)</f>
        <v>46.217300000000002</v>
      </c>
      <c r="J1658" s="2">
        <f t="shared" si="202"/>
        <v>46.246296192192816</v>
      </c>
      <c r="K1658" s="2">
        <f t="shared" si="204"/>
        <v>46.385127878456949</v>
      </c>
    </row>
    <row r="1659" spans="1:11" ht="13.5" x14ac:dyDescent="0.25">
      <c r="A1659" s="3">
        <f>TITRES_STAT!B1662</f>
        <v>44432</v>
      </c>
      <c r="B1659" s="6">
        <f>TITRES_STAT!D1662</f>
        <v>46.217300000000002</v>
      </c>
      <c r="C1659" s="2">
        <f t="shared" si="197"/>
        <v>0</v>
      </c>
      <c r="D1659" s="2">
        <f t="shared" si="198"/>
        <v>46.217300000000002</v>
      </c>
      <c r="E1659" s="2">
        <f t="shared" si="200"/>
        <v>46.217300000000009</v>
      </c>
      <c r="F1659" s="2">
        <f t="shared" si="201"/>
        <v>46.217300000000016</v>
      </c>
      <c r="G1659" s="2">
        <f t="shared" si="203"/>
        <v>46.549475999999984</v>
      </c>
      <c r="H1659" s="2">
        <f t="shared" si="199"/>
        <v>46.323863499999995</v>
      </c>
      <c r="I1659" s="2">
        <f t="array" ref="I1659">SUMPRODUCT(B1643:B1662, (ROW(B1643:B1662)-ROW(B1643)+1)) / (20*21/2)</f>
        <v>46.217300000000002</v>
      </c>
      <c r="J1659" s="2">
        <f t="shared" si="202"/>
        <v>46.243534650079212</v>
      </c>
      <c r="K1659" s="2">
        <f t="shared" si="204"/>
        <v>46.378546393027264</v>
      </c>
    </row>
    <row r="1660" spans="1:11" ht="13.5" x14ac:dyDescent="0.25">
      <c r="A1660" s="3">
        <f>TITRES_STAT!B1663</f>
        <v>44433</v>
      </c>
      <c r="B1660" s="6">
        <f>TITRES_STAT!D1663</f>
        <v>46.217300000000002</v>
      </c>
      <c r="C1660" s="2">
        <f t="shared" si="197"/>
        <v>0</v>
      </c>
      <c r="D1660" s="2">
        <f t="shared" si="198"/>
        <v>46.217300000000002</v>
      </c>
      <c r="E1660" s="2">
        <f t="shared" si="200"/>
        <v>46.217300000000009</v>
      </c>
      <c r="F1660" s="2">
        <f t="shared" si="201"/>
        <v>46.217300000000016</v>
      </c>
      <c r="G1660" s="2">
        <f t="shared" si="203"/>
        <v>46.521787999999987</v>
      </c>
      <c r="H1660" s="2">
        <f t="shared" si="199"/>
        <v>46.327868499999994</v>
      </c>
      <c r="I1660" s="2">
        <f t="array" ref="I1660">SUMPRODUCT(B1644:B1663, (ROW(B1644:B1663)-ROW(B1644)+1)) / (20*21/2)</f>
        <v>46.217300000000002</v>
      </c>
      <c r="J1660" s="2">
        <f t="shared" si="202"/>
        <v>46.241036111976427</v>
      </c>
      <c r="K1660" s="2">
        <f t="shared" si="204"/>
        <v>46.372223005065415</v>
      </c>
    </row>
    <row r="1661" spans="1:11" ht="13.5" x14ac:dyDescent="0.25">
      <c r="A1661" s="3">
        <f>TITRES_STAT!B1664</f>
        <v>44434</v>
      </c>
      <c r="B1661" s="6">
        <f>TITRES_STAT!D1664</f>
        <v>46.217300000000002</v>
      </c>
      <c r="C1661" s="2">
        <f t="shared" si="197"/>
        <v>0</v>
      </c>
      <c r="D1661" s="2">
        <f t="shared" si="198"/>
        <v>46.217300000000002</v>
      </c>
      <c r="E1661" s="2">
        <f t="shared" si="200"/>
        <v>46.217300000000009</v>
      </c>
      <c r="F1661" s="2">
        <f t="shared" si="201"/>
        <v>46.217300000000016</v>
      </c>
      <c r="G1661" s="2">
        <f t="shared" si="203"/>
        <v>46.494099999999989</v>
      </c>
      <c r="H1661" s="2">
        <f t="shared" si="199"/>
        <v>46.3318735</v>
      </c>
      <c r="I1661" s="2">
        <f t="array" ref="I1661">SUMPRODUCT(B1645:B1664, (ROW(B1645:B1664)-ROW(B1645)+1)) / (20*21/2)</f>
        <v>46.217300000000002</v>
      </c>
      <c r="J1661" s="2">
        <f t="shared" si="202"/>
        <v>46.238775529883441</v>
      </c>
      <c r="K1661" s="2">
        <f t="shared" si="204"/>
        <v>46.36614759310207</v>
      </c>
    </row>
    <row r="1662" spans="1:11" ht="13.5" x14ac:dyDescent="0.25">
      <c r="A1662" s="3">
        <f>TITRES_STAT!B1665</f>
        <v>44435</v>
      </c>
      <c r="B1662" s="6">
        <f>TITRES_STAT!D1665</f>
        <v>46.217300000000002</v>
      </c>
      <c r="C1662" s="2">
        <f t="shared" si="197"/>
        <v>0</v>
      </c>
      <c r="D1662" s="2">
        <f t="shared" si="198"/>
        <v>46.217300000000002</v>
      </c>
      <c r="E1662" s="2">
        <f t="shared" si="200"/>
        <v>46.217300000000009</v>
      </c>
      <c r="F1662" s="2">
        <f t="shared" si="201"/>
        <v>46.217300000000016</v>
      </c>
      <c r="G1662" s="2">
        <f t="shared" si="203"/>
        <v>46.466411999999991</v>
      </c>
      <c r="H1662" s="2">
        <f t="shared" si="199"/>
        <v>46.3358785</v>
      </c>
      <c r="I1662" s="2">
        <f t="array" ref="I1662">SUMPRODUCT(B1646:B1665, (ROW(B1646:B1665)-ROW(B1646)+1)) / (20*21/2)</f>
        <v>46.217300000000002</v>
      </c>
      <c r="J1662" s="2">
        <f t="shared" si="202"/>
        <v>46.236730241323116</v>
      </c>
      <c r="K1662" s="2">
        <f t="shared" si="204"/>
        <v>46.360310432588264</v>
      </c>
    </row>
    <row r="1663" spans="1:11" ht="13.5" x14ac:dyDescent="0.25">
      <c r="A1663" s="3">
        <f>TITRES_STAT!B1666</f>
        <v>44438</v>
      </c>
      <c r="B1663" s="6">
        <f>TITRES_STAT!D1666</f>
        <v>46.217300000000002</v>
      </c>
      <c r="C1663" s="2">
        <f t="shared" si="197"/>
        <v>0</v>
      </c>
      <c r="D1663" s="2">
        <f t="shared" si="198"/>
        <v>46.217300000000002</v>
      </c>
      <c r="E1663" s="2">
        <f t="shared" si="200"/>
        <v>46.217300000000009</v>
      </c>
      <c r="F1663" s="2">
        <f t="shared" si="201"/>
        <v>46.217300000000016</v>
      </c>
      <c r="G1663" s="2">
        <f t="shared" si="203"/>
        <v>46.438723999999993</v>
      </c>
      <c r="H1663" s="2">
        <f t="shared" si="199"/>
        <v>46.339883499999999</v>
      </c>
      <c r="I1663" s="2">
        <f t="array" ref="I1663">SUMPRODUCT(B1647:B1666, (ROW(B1647:B1666)-ROW(B1647)+1)) / (20*21/2)</f>
        <v>46.217300000000002</v>
      </c>
      <c r="J1663" s="2">
        <f t="shared" si="202"/>
        <v>46.234879742149488</v>
      </c>
      <c r="K1663" s="2">
        <f t="shared" si="204"/>
        <v>46.354702180329902</v>
      </c>
    </row>
    <row r="1664" spans="1:11" ht="13.5" x14ac:dyDescent="0.25">
      <c r="A1664" s="3">
        <f>TITRES_STAT!B1667</f>
        <v>44439</v>
      </c>
      <c r="B1664" s="6">
        <f>TITRES_STAT!D1667</f>
        <v>46.217300000000002</v>
      </c>
      <c r="C1664" s="2">
        <f t="shared" si="197"/>
        <v>0</v>
      </c>
      <c r="D1664" s="2">
        <f t="shared" si="198"/>
        <v>46.217300000000002</v>
      </c>
      <c r="E1664" s="2">
        <f t="shared" si="200"/>
        <v>46.217300000000009</v>
      </c>
      <c r="F1664" s="2">
        <f t="shared" si="201"/>
        <v>46.217300000000016</v>
      </c>
      <c r="G1664" s="2">
        <f t="shared" si="203"/>
        <v>46.411035999999996</v>
      </c>
      <c r="H1664" s="2">
        <f t="shared" si="199"/>
        <v>46.343888499999991</v>
      </c>
      <c r="I1664" s="2">
        <f t="array" ref="I1664">SUMPRODUCT(B1648:B1667, (ROW(B1648:B1667)-ROW(B1648)+1)) / (20*21/2)</f>
        <v>46.217300000000002</v>
      </c>
      <c r="J1664" s="2">
        <f t="shared" si="202"/>
        <v>46.233205480992396</v>
      </c>
      <c r="K1664" s="2">
        <f t="shared" si="204"/>
        <v>46.34931385953265</v>
      </c>
    </row>
    <row r="1665" spans="1:11" ht="13.5" x14ac:dyDescent="0.25">
      <c r="A1665" s="3">
        <f>TITRES_STAT!B1668</f>
        <v>44440</v>
      </c>
      <c r="B1665" s="6">
        <f>TITRES_STAT!D1668</f>
        <v>46.217300000000002</v>
      </c>
      <c r="C1665" s="2">
        <f t="shared" si="197"/>
        <v>0</v>
      </c>
      <c r="D1665" s="2">
        <f t="shared" si="198"/>
        <v>46.217300000000002</v>
      </c>
      <c r="E1665" s="2">
        <f t="shared" si="200"/>
        <v>46.217300000000009</v>
      </c>
      <c r="F1665" s="2">
        <f t="shared" si="201"/>
        <v>46.217300000000016</v>
      </c>
      <c r="G1665" s="2">
        <f t="shared" si="203"/>
        <v>46.383347999999998</v>
      </c>
      <c r="H1665" s="2">
        <f t="shared" si="199"/>
        <v>46.347893499999998</v>
      </c>
      <c r="I1665" s="2">
        <f t="array" ref="I1665">SUMPRODUCT(B1649:B1668, (ROW(B1649:B1668)-ROW(B1649)+1)) / (20*21/2)</f>
        <v>46.217300000000002</v>
      </c>
      <c r="J1665" s="2">
        <f t="shared" si="202"/>
        <v>46.231690673278834</v>
      </c>
      <c r="K1665" s="2">
        <f t="shared" si="204"/>
        <v>46.344136845433333</v>
      </c>
    </row>
    <row r="1666" spans="1:11" ht="13.5" x14ac:dyDescent="0.25">
      <c r="A1666" s="3">
        <f>TITRES_STAT!B1669</f>
        <v>44441</v>
      </c>
      <c r="B1666" s="6">
        <f>TITRES_STAT!D1669</f>
        <v>46.217300000000002</v>
      </c>
      <c r="C1666" s="2">
        <f t="shared" si="197"/>
        <v>0</v>
      </c>
      <c r="D1666" s="2">
        <f t="shared" si="198"/>
        <v>46.217300000000002</v>
      </c>
      <c r="E1666" s="2">
        <f t="shared" si="200"/>
        <v>46.217300000000009</v>
      </c>
      <c r="F1666" s="2">
        <f t="shared" si="201"/>
        <v>46.217300000000016</v>
      </c>
      <c r="G1666" s="2">
        <f t="shared" si="203"/>
        <v>46.355659999999986</v>
      </c>
      <c r="H1666" s="2">
        <f t="shared" si="199"/>
        <v>46.351898499999997</v>
      </c>
      <c r="I1666" s="2">
        <f t="array" ref="I1666">SUMPRODUCT(B1650:B1669, (ROW(B1650:B1669)-ROW(B1650)+1)) / (20*21/2)</f>
        <v>46.217300000000002</v>
      </c>
      <c r="J1666" s="2">
        <f t="shared" si="202"/>
        <v>46.230320132966568</v>
      </c>
      <c r="K1666" s="2">
        <f t="shared" si="204"/>
        <v>46.33916285149477</v>
      </c>
    </row>
    <row r="1667" spans="1:11" ht="13.5" x14ac:dyDescent="0.25">
      <c r="A1667" s="3">
        <f>TITRES_STAT!B1670</f>
        <v>44442</v>
      </c>
      <c r="B1667" s="6">
        <f>TITRES_STAT!D1670</f>
        <v>46.217300000000002</v>
      </c>
      <c r="C1667" s="2">
        <f t="shared" si="197"/>
        <v>0</v>
      </c>
      <c r="D1667" s="2">
        <f t="shared" si="198"/>
        <v>46.217300000000002</v>
      </c>
      <c r="E1667" s="2">
        <f t="shared" si="200"/>
        <v>46.217300000000009</v>
      </c>
      <c r="F1667" s="2">
        <f t="shared" si="201"/>
        <v>46.217300000000016</v>
      </c>
      <c r="G1667" s="2">
        <f t="shared" si="203"/>
        <v>46.327971999999988</v>
      </c>
      <c r="H1667" s="2">
        <f t="shared" si="199"/>
        <v>46.355903499999997</v>
      </c>
      <c r="I1667" s="2">
        <f t="array" ref="I1667">SUMPRODUCT(B1651:B1670, (ROW(B1651:B1670)-ROW(B1651)+1)) / (20*21/2)</f>
        <v>46.217300000000002</v>
      </c>
      <c r="J1667" s="2">
        <f t="shared" si="202"/>
        <v>46.229080120303081</v>
      </c>
      <c r="K1667" s="2">
        <f t="shared" si="204"/>
        <v>46.334383916142038</v>
      </c>
    </row>
    <row r="1668" spans="1:11" ht="13.5" x14ac:dyDescent="0.25">
      <c r="A1668" s="3">
        <f>TITRES_STAT!B1671</f>
        <v>44445</v>
      </c>
      <c r="B1668" s="6">
        <f>TITRES_STAT!D1671</f>
        <v>46.217300000000002</v>
      </c>
      <c r="C1668" s="2">
        <f t="shared" ref="C1668:C1731" si="205">B1668-B1667</f>
        <v>0</v>
      </c>
      <c r="D1668" s="2">
        <f t="shared" si="198"/>
        <v>46.217300000000002</v>
      </c>
      <c r="E1668" s="2">
        <f t="shared" si="200"/>
        <v>46.217300000000009</v>
      </c>
      <c r="F1668" s="2">
        <f t="shared" si="201"/>
        <v>46.217300000000016</v>
      </c>
      <c r="G1668" s="2">
        <f t="shared" si="203"/>
        <v>46.300283999999991</v>
      </c>
      <c r="H1668" s="2">
        <f t="shared" si="199"/>
        <v>46.359908500000003</v>
      </c>
      <c r="I1668" s="2">
        <f t="array" ref="I1668">SUMPRODUCT(B1652:B1671, (ROW(B1652:B1671)-ROW(B1652)+1)) / (20*21/2)</f>
        <v>46.217300000000002</v>
      </c>
      <c r="J1668" s="2">
        <f t="shared" si="202"/>
        <v>46.227958204083734</v>
      </c>
      <c r="K1668" s="2">
        <f t="shared" si="204"/>
        <v>46.329792390018824</v>
      </c>
    </row>
    <row r="1669" spans="1:11" ht="13.5" x14ac:dyDescent="0.25">
      <c r="A1669" s="3">
        <f>TITRES_STAT!B1672</f>
        <v>44446</v>
      </c>
      <c r="B1669" s="6">
        <f>TITRES_STAT!D1672</f>
        <v>46.217300000000002</v>
      </c>
      <c r="C1669" s="2">
        <f t="shared" si="205"/>
        <v>0</v>
      </c>
      <c r="D1669" s="2">
        <f t="shared" si="198"/>
        <v>46.217300000000002</v>
      </c>
      <c r="E1669" s="2">
        <f t="shared" si="200"/>
        <v>46.217300000000009</v>
      </c>
      <c r="F1669" s="2">
        <f t="shared" si="201"/>
        <v>46.217300000000016</v>
      </c>
      <c r="G1669" s="2">
        <f t="shared" si="203"/>
        <v>46.272595999999993</v>
      </c>
      <c r="H1669" s="2">
        <f t="shared" si="199"/>
        <v>46.363913499999995</v>
      </c>
      <c r="I1669" s="2">
        <f t="array" ref="I1669">SUMPRODUCT(B1653:B1672, (ROW(B1653:B1672)-ROW(B1653)+1)) / (20*21/2)</f>
        <v>46.217300000000002</v>
      </c>
      <c r="J1669" s="2">
        <f t="shared" si="202"/>
        <v>46.226943137028144</v>
      </c>
      <c r="K1669" s="2">
        <f t="shared" si="204"/>
        <v>46.32538092374358</v>
      </c>
    </row>
    <row r="1670" spans="1:11" ht="13.5" x14ac:dyDescent="0.25">
      <c r="A1670" s="3">
        <f>TITRES_STAT!B1673</f>
        <v>44447</v>
      </c>
      <c r="B1670" s="6">
        <f>TITRES_STAT!D1673</f>
        <v>46.217300000000002</v>
      </c>
      <c r="C1670" s="2">
        <f t="shared" si="205"/>
        <v>0</v>
      </c>
      <c r="D1670" s="2">
        <f t="shared" ref="D1670:D1733" si="206">AVERAGE(B1666:B1670)</f>
        <v>46.217300000000002</v>
      </c>
      <c r="E1670" s="2">
        <f t="shared" si="200"/>
        <v>46.217300000000009</v>
      </c>
      <c r="F1670" s="2">
        <f t="shared" si="201"/>
        <v>46.217300000000016</v>
      </c>
      <c r="G1670" s="2">
        <f t="shared" si="203"/>
        <v>46.244907999999995</v>
      </c>
      <c r="H1670" s="2">
        <f t="shared" si="199"/>
        <v>46.367918500000002</v>
      </c>
      <c r="I1670" s="2">
        <f t="array" ref="I1670">SUMPRODUCT(B1654:B1673, (ROW(B1654:B1673)-ROW(B1654)+1)) / (20*21/2)</f>
        <v>46.217300000000002</v>
      </c>
      <c r="J1670" s="2">
        <f t="shared" si="202"/>
        <v>46.226024743025462</v>
      </c>
      <c r="K1670" s="2">
        <f t="shared" si="204"/>
        <v>46.321142456145793</v>
      </c>
    </row>
    <row r="1671" spans="1:11" ht="13.5" x14ac:dyDescent="0.25">
      <c r="A1671" s="3">
        <f>TITRES_STAT!B1674</f>
        <v>44448</v>
      </c>
      <c r="B1671" s="6">
        <f>TITRES_STAT!D1674</f>
        <v>46.217300000000002</v>
      </c>
      <c r="C1671" s="2">
        <f t="shared" si="205"/>
        <v>0</v>
      </c>
      <c r="D1671" s="2">
        <f t="shared" si="206"/>
        <v>46.217300000000002</v>
      </c>
      <c r="E1671" s="2">
        <f t="shared" si="200"/>
        <v>46.217300000000009</v>
      </c>
      <c r="F1671" s="2">
        <f t="shared" si="201"/>
        <v>46.217300000000016</v>
      </c>
      <c r="G1671" s="2">
        <f t="shared" si="203"/>
        <v>46.217219999999998</v>
      </c>
      <c r="H1671" s="2">
        <f t="shared" si="199"/>
        <v>46.371923500000001</v>
      </c>
      <c r="I1671" s="2">
        <f t="array" ref="I1671">SUMPRODUCT(B1655:B1674, (ROW(B1655:B1674)-ROW(B1655)+1)) / (20*21/2)</f>
        <v>46.217300000000002</v>
      </c>
      <c r="J1671" s="2">
        <f t="shared" si="202"/>
        <v>46.225193815118274</v>
      </c>
      <c r="K1671" s="2">
        <f t="shared" si="204"/>
        <v>46.317070202963606</v>
      </c>
    </row>
    <row r="1672" spans="1:11" ht="13.5" x14ac:dyDescent="0.25">
      <c r="A1672" s="3">
        <f>TITRES_STAT!B1675</f>
        <v>44449</v>
      </c>
      <c r="B1672" s="6">
        <f>TITRES_STAT!D1675</f>
        <v>46.217300000000002</v>
      </c>
      <c r="C1672" s="2">
        <f t="shared" si="205"/>
        <v>0</v>
      </c>
      <c r="D1672" s="2">
        <f t="shared" si="206"/>
        <v>46.217300000000002</v>
      </c>
      <c r="E1672" s="2">
        <f t="shared" si="200"/>
        <v>46.217300000000009</v>
      </c>
      <c r="F1672" s="2">
        <f t="shared" si="201"/>
        <v>46.217300000000016</v>
      </c>
      <c r="G1672" s="2">
        <f t="shared" si="203"/>
        <v>46.217259999999996</v>
      </c>
      <c r="H1672" s="2">
        <f t="shared" si="199"/>
        <v>46.371933500000004</v>
      </c>
      <c r="I1672" s="2">
        <f t="array" ref="I1672">SUMPRODUCT(B1656:B1675, (ROW(B1656:B1675)-ROW(B1656)+1)) / (20*21/2)</f>
        <v>46.217300000000002</v>
      </c>
      <c r="J1672" s="2">
        <f t="shared" si="202"/>
        <v>46.224442023202243</v>
      </c>
      <c r="K1672" s="2">
        <f t="shared" si="204"/>
        <v>46.313157645984646</v>
      </c>
    </row>
    <row r="1673" spans="1:11" ht="13.5" x14ac:dyDescent="0.25">
      <c r="A1673" s="3">
        <f>TITRES_STAT!B1676</f>
        <v>44452</v>
      </c>
      <c r="B1673" s="6">
        <f>TITRES_STAT!D1676</f>
        <v>46.217300000000002</v>
      </c>
      <c r="C1673" s="2">
        <f t="shared" si="205"/>
        <v>0</v>
      </c>
      <c r="D1673" s="2">
        <f t="shared" si="206"/>
        <v>46.217300000000002</v>
      </c>
      <c r="E1673" s="2">
        <f t="shared" si="200"/>
        <v>46.217300000000009</v>
      </c>
      <c r="F1673" s="2">
        <f t="shared" si="201"/>
        <v>46.217300000000016</v>
      </c>
      <c r="G1673" s="2">
        <f t="shared" si="203"/>
        <v>46.217299999999994</v>
      </c>
      <c r="H1673" s="2">
        <f t="shared" si="199"/>
        <v>46.371943500000008</v>
      </c>
      <c r="I1673" s="2">
        <f t="array" ref="I1673">SUMPRODUCT(B1657:B1676, (ROW(B1657:B1676)-ROW(B1657)+1)) / (20*21/2)</f>
        <v>46.217300000000002</v>
      </c>
      <c r="J1673" s="2">
        <f t="shared" si="202"/>
        <v>46.22376183051631</v>
      </c>
      <c r="K1673" s="2">
        <f t="shared" si="204"/>
        <v>46.309398522612703</v>
      </c>
    </row>
    <row r="1674" spans="1:11" ht="13.5" x14ac:dyDescent="0.25">
      <c r="A1674" s="3">
        <f>TITRES_STAT!B1677</f>
        <v>44453</v>
      </c>
      <c r="B1674" s="6">
        <f>TITRES_STAT!D1677</f>
        <v>46.217300000000002</v>
      </c>
      <c r="C1674" s="2">
        <f t="shared" si="205"/>
        <v>0</v>
      </c>
      <c r="D1674" s="2">
        <f t="shared" si="206"/>
        <v>46.217300000000002</v>
      </c>
      <c r="E1674" s="2">
        <f t="shared" si="200"/>
        <v>46.217300000000009</v>
      </c>
      <c r="F1674" s="2">
        <f t="shared" si="201"/>
        <v>46.217300000000016</v>
      </c>
      <c r="G1674" s="2">
        <f t="shared" si="203"/>
        <v>46.217299999999994</v>
      </c>
      <c r="H1674" s="2">
        <f t="shared" ref="H1674:H1737" si="207">AVERAGE(B1475:B1674)</f>
        <v>46.371953500000011</v>
      </c>
      <c r="I1674" s="2">
        <f t="array" ref="I1674">SUMPRODUCT(B1658:B1677, (ROW(B1658:B1677)-ROW(B1658)+1)) / (20*21/2)</f>
        <v>46.217300000000002</v>
      </c>
      <c r="J1674" s="2">
        <f t="shared" si="202"/>
        <v>46.223146418086188</v>
      </c>
      <c r="K1674" s="2">
        <f t="shared" si="204"/>
        <v>46.305786815843582</v>
      </c>
    </row>
    <row r="1675" spans="1:11" ht="13.5" x14ac:dyDescent="0.25">
      <c r="A1675" s="3">
        <f>TITRES_STAT!B1678</f>
        <v>44454</v>
      </c>
      <c r="B1675" s="6">
        <f>TITRES_STAT!D1678</f>
        <v>46.217300000000002</v>
      </c>
      <c r="C1675" s="2">
        <f t="shared" si="205"/>
        <v>0</v>
      </c>
      <c r="D1675" s="2">
        <f t="shared" si="206"/>
        <v>46.217300000000002</v>
      </c>
      <c r="E1675" s="2">
        <f t="shared" si="200"/>
        <v>46.217300000000009</v>
      </c>
      <c r="F1675" s="2">
        <f t="shared" si="201"/>
        <v>46.217300000000016</v>
      </c>
      <c r="G1675" s="2">
        <f t="shared" si="203"/>
        <v>46.217299999999994</v>
      </c>
      <c r="H1675" s="2">
        <f t="shared" si="207"/>
        <v>46.371963500000014</v>
      </c>
      <c r="I1675" s="2">
        <f t="array" ref="I1675">SUMPRODUCT(B1659:B1678, (ROW(B1659:B1678)-ROW(B1659)+1)) / (20*21/2)</f>
        <v>46.217300000000002</v>
      </c>
      <c r="J1675" s="2">
        <f t="shared" si="202"/>
        <v>46.222589616363692</v>
      </c>
      <c r="K1675" s="2">
        <f t="shared" si="204"/>
        <v>46.302316744634034</v>
      </c>
    </row>
    <row r="1676" spans="1:11" ht="13.5" x14ac:dyDescent="0.25">
      <c r="A1676" s="3">
        <f>TITRES_STAT!B1679</f>
        <v>44455</v>
      </c>
      <c r="B1676" s="6">
        <f>TITRES_STAT!D1679</f>
        <v>46.217300000000002</v>
      </c>
      <c r="C1676" s="2">
        <f t="shared" si="205"/>
        <v>0</v>
      </c>
      <c r="D1676" s="2">
        <f t="shared" si="206"/>
        <v>46.217300000000002</v>
      </c>
      <c r="E1676" s="2">
        <f t="shared" ref="E1676:E1739" si="208">AVERAGE(B1667:B1676)</f>
        <v>46.217300000000009</v>
      </c>
      <c r="F1676" s="2">
        <f t="shared" si="201"/>
        <v>46.217300000000016</v>
      </c>
      <c r="G1676" s="2">
        <f t="shared" si="203"/>
        <v>46.217299999999994</v>
      </c>
      <c r="H1676" s="2">
        <f t="shared" si="207"/>
        <v>46.371973500000024</v>
      </c>
      <c r="I1676" s="2">
        <f t="array" ref="I1676">SUMPRODUCT(B1660:B1679, (ROW(B1660:B1679)-ROW(B1660)+1)) / (20*21/2)</f>
        <v>46.217300000000002</v>
      </c>
      <c r="J1676" s="2">
        <f t="shared" si="202"/>
        <v>46.222085843376675</v>
      </c>
      <c r="K1676" s="2">
        <f t="shared" si="204"/>
        <v>46.298982754648385</v>
      </c>
    </row>
    <row r="1677" spans="1:11" ht="13.5" x14ac:dyDescent="0.25">
      <c r="A1677" s="3">
        <f>TITRES_STAT!B1680</f>
        <v>44456</v>
      </c>
      <c r="B1677" s="6">
        <f>TITRES_STAT!D1680</f>
        <v>46.217300000000002</v>
      </c>
      <c r="C1677" s="2">
        <f t="shared" si="205"/>
        <v>0</v>
      </c>
      <c r="D1677" s="2">
        <f t="shared" si="206"/>
        <v>46.217300000000002</v>
      </c>
      <c r="E1677" s="2">
        <f t="shared" si="208"/>
        <v>46.217300000000009</v>
      </c>
      <c r="F1677" s="2">
        <f t="shared" si="201"/>
        <v>46.217300000000016</v>
      </c>
      <c r="G1677" s="2">
        <f t="shared" si="203"/>
        <v>46.217299999999994</v>
      </c>
      <c r="H1677" s="2">
        <f t="shared" si="207"/>
        <v>46.371983500000027</v>
      </c>
      <c r="I1677" s="2">
        <f t="array" ref="I1677">SUMPRODUCT(B1661:B1680, (ROW(B1661:B1680)-ROW(B1661)+1)) / (20*21/2)</f>
        <v>46.217300000000002</v>
      </c>
      <c r="J1677" s="2">
        <f t="shared" si="202"/>
        <v>46.22163004876937</v>
      </c>
      <c r="K1677" s="2">
        <f t="shared" si="204"/>
        <v>46.29577950936806</v>
      </c>
    </row>
    <row r="1678" spans="1:11" ht="13.5" x14ac:dyDescent="0.25">
      <c r="A1678" s="3">
        <f>TITRES_STAT!B1681</f>
        <v>44459</v>
      </c>
      <c r="B1678" s="6">
        <f>TITRES_STAT!D1681</f>
        <v>46.217300000000002</v>
      </c>
      <c r="C1678" s="2">
        <f t="shared" si="205"/>
        <v>0</v>
      </c>
      <c r="D1678" s="2">
        <f t="shared" si="206"/>
        <v>46.217300000000002</v>
      </c>
      <c r="E1678" s="2">
        <f t="shared" si="208"/>
        <v>46.217300000000009</v>
      </c>
      <c r="F1678" s="2">
        <f t="shared" si="201"/>
        <v>46.217300000000016</v>
      </c>
      <c r="G1678" s="2">
        <f t="shared" si="203"/>
        <v>46.217299999999994</v>
      </c>
      <c r="H1678" s="2">
        <f t="shared" si="207"/>
        <v>46.371993500000023</v>
      </c>
      <c r="I1678" s="2">
        <f t="array" ref="I1678">SUMPRODUCT(B1662:B1681, (ROW(B1662:B1681)-ROW(B1662)+1)) / (20*21/2)</f>
        <v>46.217300000000002</v>
      </c>
      <c r="J1678" s="2">
        <f t="shared" si="202"/>
        <v>46.221217663172283</v>
      </c>
      <c r="K1678" s="2">
        <f t="shared" si="204"/>
        <v>46.292701881549704</v>
      </c>
    </row>
    <row r="1679" spans="1:11" ht="13.5" x14ac:dyDescent="0.25">
      <c r="A1679" s="3">
        <f>TITRES_STAT!B1682</f>
        <v>44460</v>
      </c>
      <c r="B1679" s="6">
        <f>TITRES_STAT!D1682</f>
        <v>46.217300000000002</v>
      </c>
      <c r="C1679" s="2">
        <f t="shared" si="205"/>
        <v>0</v>
      </c>
      <c r="D1679" s="2">
        <f t="shared" si="206"/>
        <v>46.217300000000002</v>
      </c>
      <c r="E1679" s="2">
        <f t="shared" si="208"/>
        <v>46.217300000000009</v>
      </c>
      <c r="F1679" s="2">
        <f t="shared" si="201"/>
        <v>46.217300000000016</v>
      </c>
      <c r="G1679" s="2">
        <f t="shared" si="203"/>
        <v>46.217299999999994</v>
      </c>
      <c r="H1679" s="2">
        <f t="shared" si="207"/>
        <v>46.372003500000027</v>
      </c>
      <c r="I1679" s="2">
        <f t="array" ref="I1679">SUMPRODUCT(B1663:B1682, (ROW(B1663:B1682)-ROW(B1663)+1)) / (20*21/2)</f>
        <v>46.217300000000002</v>
      </c>
      <c r="J1679" s="2">
        <f t="shared" si="202"/>
        <v>46.22084455239397</v>
      </c>
      <c r="K1679" s="2">
        <f t="shared" si="204"/>
        <v>46.289744945018342</v>
      </c>
    </row>
    <row r="1680" spans="1:11" ht="13.5" x14ac:dyDescent="0.25">
      <c r="A1680" s="3">
        <f>TITRES_STAT!B1683</f>
        <v>44461</v>
      </c>
      <c r="B1680" s="6">
        <f>TITRES_STAT!D1683</f>
        <v>46.217300000000002</v>
      </c>
      <c r="C1680" s="2">
        <f t="shared" si="205"/>
        <v>0</v>
      </c>
      <c r="D1680" s="2">
        <f t="shared" si="206"/>
        <v>46.217300000000002</v>
      </c>
      <c r="E1680" s="2">
        <f t="shared" si="208"/>
        <v>46.217300000000009</v>
      </c>
      <c r="F1680" s="2">
        <f t="shared" si="201"/>
        <v>46.217300000000016</v>
      </c>
      <c r="G1680" s="2">
        <f t="shared" si="203"/>
        <v>46.217299999999994</v>
      </c>
      <c r="H1680" s="2">
        <f t="shared" si="207"/>
        <v>46.37201350000003</v>
      </c>
      <c r="I1680" s="2">
        <f t="array" ref="I1680">SUMPRODUCT(B1664:B1683, (ROW(B1664:B1683)-ROW(B1664)+1)) / (20*21/2)</f>
        <v>46.217300000000002</v>
      </c>
      <c r="J1680" s="2">
        <f t="shared" si="202"/>
        <v>46.220506975975496</v>
      </c>
      <c r="K1680" s="2">
        <f t="shared" si="204"/>
        <v>46.286903966782333</v>
      </c>
    </row>
    <row r="1681" spans="1:11" ht="13.5" x14ac:dyDescent="0.25">
      <c r="A1681" s="3">
        <f>TITRES_STAT!B1684</f>
        <v>44462</v>
      </c>
      <c r="B1681" s="6">
        <f>TITRES_STAT!D1684</f>
        <v>46.217300000000002</v>
      </c>
      <c r="C1681" s="2">
        <f t="shared" si="205"/>
        <v>0</v>
      </c>
      <c r="D1681" s="2">
        <f t="shared" si="206"/>
        <v>46.217300000000002</v>
      </c>
      <c r="E1681" s="2">
        <f t="shared" si="208"/>
        <v>46.217300000000009</v>
      </c>
      <c r="F1681" s="2">
        <f t="shared" si="201"/>
        <v>46.217300000000016</v>
      </c>
      <c r="G1681" s="2">
        <f t="shared" si="203"/>
        <v>46.217299999999994</v>
      </c>
      <c r="H1681" s="2">
        <f t="shared" si="207"/>
        <v>46.372023500000033</v>
      </c>
      <c r="I1681" s="2">
        <f t="array" ref="I1681">SUMPRODUCT(B1665:B1684, (ROW(B1665:B1684)-ROW(B1665)+1)) / (20*21/2)</f>
        <v>46.217300000000002</v>
      </c>
      <c r="J1681" s="2">
        <f t="shared" si="202"/>
        <v>46.220201549692121</v>
      </c>
      <c r="K1681" s="2">
        <f t="shared" si="204"/>
        <v>46.284174399457541</v>
      </c>
    </row>
    <row r="1682" spans="1:11" ht="13.5" x14ac:dyDescent="0.25">
      <c r="A1682" s="3">
        <f>TITRES_STAT!B1685</f>
        <v>44463</v>
      </c>
      <c r="B1682" s="6">
        <f>TITRES_STAT!D1685</f>
        <v>46.217300000000002</v>
      </c>
      <c r="C1682" s="2">
        <f t="shared" si="205"/>
        <v>0</v>
      </c>
      <c r="D1682" s="2">
        <f t="shared" si="206"/>
        <v>46.217300000000002</v>
      </c>
      <c r="E1682" s="2">
        <f t="shared" si="208"/>
        <v>46.217300000000009</v>
      </c>
      <c r="F1682" s="2">
        <f t="shared" si="201"/>
        <v>46.217300000000016</v>
      </c>
      <c r="G1682" s="2">
        <f t="shared" si="203"/>
        <v>46.217299999999994</v>
      </c>
      <c r="H1682" s="2">
        <f t="shared" si="207"/>
        <v>46.372033500000036</v>
      </c>
      <c r="I1682" s="2">
        <f t="array" ref="I1682">SUMPRODUCT(B1666:B1685, (ROW(B1666:B1685)-ROW(B1666)+1)) / (20*21/2)</f>
        <v>46.217300000000002</v>
      </c>
      <c r="J1682" s="2">
        <f t="shared" si="202"/>
        <v>46.219925211626204</v>
      </c>
      <c r="K1682" s="2">
        <f t="shared" si="204"/>
        <v>46.281551873988619</v>
      </c>
    </row>
    <row r="1683" spans="1:11" ht="13.5" x14ac:dyDescent="0.25">
      <c r="A1683" s="3">
        <f>TITRES_STAT!B1686</f>
        <v>44466</v>
      </c>
      <c r="B1683" s="6">
        <f>TITRES_STAT!D1686</f>
        <v>46.217300000000002</v>
      </c>
      <c r="C1683" s="2">
        <f t="shared" si="205"/>
        <v>0</v>
      </c>
      <c r="D1683" s="2">
        <f t="shared" si="206"/>
        <v>46.217300000000002</v>
      </c>
      <c r="E1683" s="2">
        <f t="shared" si="208"/>
        <v>46.217300000000009</v>
      </c>
      <c r="F1683" s="2">
        <f t="shared" si="201"/>
        <v>46.217300000000016</v>
      </c>
      <c r="G1683" s="2">
        <f t="shared" si="203"/>
        <v>46.217299999999994</v>
      </c>
      <c r="H1683" s="2">
        <f t="shared" si="207"/>
        <v>46.372043500000039</v>
      </c>
      <c r="I1683" s="2">
        <f t="array" ref="I1683">SUMPRODUCT(B1667:B1686, (ROW(B1667:B1686)-ROW(B1667)+1)) / (20*21/2)</f>
        <v>46.217300000000002</v>
      </c>
      <c r="J1683" s="2">
        <f t="shared" si="202"/>
        <v>46.219675191471325</v>
      </c>
      <c r="K1683" s="2">
        <f t="shared" si="204"/>
        <v>46.279032192655734</v>
      </c>
    </row>
    <row r="1684" spans="1:11" ht="13.5" x14ac:dyDescent="0.25">
      <c r="A1684" s="3">
        <f>TITRES_STAT!B1687</f>
        <v>44467</v>
      </c>
      <c r="B1684" s="6">
        <f>TITRES_STAT!D1687</f>
        <v>46.217300000000002</v>
      </c>
      <c r="C1684" s="2">
        <f t="shared" si="205"/>
        <v>0</v>
      </c>
      <c r="D1684" s="2">
        <f t="shared" si="206"/>
        <v>46.217300000000002</v>
      </c>
      <c r="E1684" s="2">
        <f t="shared" si="208"/>
        <v>46.217300000000009</v>
      </c>
      <c r="F1684" s="2">
        <f t="shared" ref="F1684:F1747" si="209">AVERAGE(B1665:B1684)</f>
        <v>46.217300000000016</v>
      </c>
      <c r="G1684" s="2">
        <f t="shared" si="203"/>
        <v>46.217299999999994</v>
      </c>
      <c r="H1684" s="2">
        <f t="shared" si="207"/>
        <v>46.372053500000035</v>
      </c>
      <c r="I1684" s="2">
        <f t="array" ref="I1684">SUMPRODUCT(B1668:B1687, (ROW(B1668:B1687)-ROW(B1668)+1)) / (20*21/2)</f>
        <v>46.217300000000002</v>
      </c>
      <c r="J1684" s="2">
        <f t="shared" si="202"/>
        <v>46.219448982759772</v>
      </c>
      <c r="K1684" s="2">
        <f t="shared" si="204"/>
        <v>46.276611322355514</v>
      </c>
    </row>
    <row r="1685" spans="1:11" ht="13.5" x14ac:dyDescent="0.25">
      <c r="A1685" s="3">
        <f>TITRES_STAT!B1688</f>
        <v>44468</v>
      </c>
      <c r="B1685" s="6">
        <f>TITRES_STAT!D1688</f>
        <v>46.217300000000002</v>
      </c>
      <c r="C1685" s="2">
        <f t="shared" si="205"/>
        <v>0</v>
      </c>
      <c r="D1685" s="2">
        <f t="shared" si="206"/>
        <v>46.217300000000002</v>
      </c>
      <c r="E1685" s="2">
        <f t="shared" si="208"/>
        <v>46.217300000000009</v>
      </c>
      <c r="F1685" s="2">
        <f t="shared" si="209"/>
        <v>46.217300000000016</v>
      </c>
      <c r="G1685" s="2">
        <f t="shared" si="203"/>
        <v>46.217299999999994</v>
      </c>
      <c r="H1685" s="2">
        <f t="shared" si="207"/>
        <v>46.372063500000039</v>
      </c>
      <c r="I1685" s="2">
        <f t="array" ref="I1685">SUMPRODUCT(B1669:B1688, (ROW(B1669:B1688)-ROW(B1669)+1)) / (20*21/2)</f>
        <v>46.217300000000002</v>
      </c>
      <c r="J1685" s="2">
        <f t="shared" ref="J1685:J1748" si="210">$J$4*B1685+J1684*(1-$J$4)</f>
        <v>46.219244317735033</v>
      </c>
      <c r="K1685" s="2">
        <f t="shared" si="204"/>
        <v>46.274285388145493</v>
      </c>
    </row>
    <row r="1686" spans="1:11" ht="13.5" x14ac:dyDescent="0.25">
      <c r="A1686" s="3">
        <f>TITRES_STAT!B1689</f>
        <v>44469</v>
      </c>
      <c r="B1686" s="6">
        <f>TITRES_STAT!D1689</f>
        <v>46.217300000000002</v>
      </c>
      <c r="C1686" s="2">
        <f t="shared" si="205"/>
        <v>0</v>
      </c>
      <c r="D1686" s="2">
        <f t="shared" si="206"/>
        <v>46.217300000000002</v>
      </c>
      <c r="E1686" s="2">
        <f t="shared" si="208"/>
        <v>46.217300000000009</v>
      </c>
      <c r="F1686" s="2">
        <f t="shared" si="209"/>
        <v>46.217300000000016</v>
      </c>
      <c r="G1686" s="2">
        <f t="shared" si="203"/>
        <v>46.217299999999994</v>
      </c>
      <c r="H1686" s="2">
        <f t="shared" si="207"/>
        <v>46.372073500000042</v>
      </c>
      <c r="I1686" s="2">
        <f t="array" ref="I1686">SUMPRODUCT(B1670:B1689, (ROW(B1670:B1689)-ROW(B1670)+1)) / (20*21/2)</f>
        <v>46.217300000000002</v>
      </c>
      <c r="J1686" s="2">
        <f t="shared" si="210"/>
        <v>46.219059144617404</v>
      </c>
      <c r="K1686" s="2">
        <f t="shared" si="204"/>
        <v>46.272050667041754</v>
      </c>
    </row>
    <row r="1687" spans="1:11" ht="13.5" x14ac:dyDescent="0.25">
      <c r="A1687" s="3">
        <f>TITRES_STAT!B1690</f>
        <v>44470</v>
      </c>
      <c r="B1687" s="6">
        <f>TITRES_STAT!D1690</f>
        <v>46.217300000000002</v>
      </c>
      <c r="C1687" s="2">
        <f t="shared" si="205"/>
        <v>0</v>
      </c>
      <c r="D1687" s="2">
        <f t="shared" si="206"/>
        <v>46.217300000000002</v>
      </c>
      <c r="E1687" s="2">
        <f t="shared" si="208"/>
        <v>46.217300000000009</v>
      </c>
      <c r="F1687" s="2">
        <f t="shared" si="209"/>
        <v>46.217300000000016</v>
      </c>
      <c r="G1687" s="2">
        <f t="shared" si="203"/>
        <v>46.217299999999994</v>
      </c>
      <c r="H1687" s="2">
        <f t="shared" si="207"/>
        <v>46.372083500000045</v>
      </c>
      <c r="I1687" s="2">
        <f t="array" ref="I1687">SUMPRODUCT(B1671:B1690, (ROW(B1671:B1690)-ROW(B1671)+1)) / (20*21/2)</f>
        <v>46.217300000000002</v>
      </c>
      <c r="J1687" s="2">
        <f t="shared" si="210"/>
        <v>46.218891607034791</v>
      </c>
      <c r="K1687" s="2">
        <f t="shared" si="204"/>
        <v>46.269903582059726</v>
      </c>
    </row>
    <row r="1688" spans="1:11" ht="13.5" x14ac:dyDescent="0.25">
      <c r="A1688" s="3">
        <f>TITRES_STAT!B1691</f>
        <v>44473</v>
      </c>
      <c r="B1688" s="6">
        <f>TITRES_STAT!D1691</f>
        <v>46.217300000000002</v>
      </c>
      <c r="C1688" s="2">
        <f t="shared" si="205"/>
        <v>0</v>
      </c>
      <c r="D1688" s="2">
        <f t="shared" si="206"/>
        <v>46.217300000000002</v>
      </c>
      <c r="E1688" s="2">
        <f t="shared" si="208"/>
        <v>46.217300000000009</v>
      </c>
      <c r="F1688" s="2">
        <f t="shared" si="209"/>
        <v>46.217300000000016</v>
      </c>
      <c r="G1688" s="2">
        <f t="shared" si="203"/>
        <v>46.217299999999994</v>
      </c>
      <c r="H1688" s="2">
        <f t="shared" si="207"/>
        <v>46.372093500000048</v>
      </c>
      <c r="I1688" s="2">
        <f t="array" ref="I1688">SUMPRODUCT(B1672:B1691, (ROW(B1672:B1691)-ROW(B1672)+1)) / (20*21/2)</f>
        <v>46.217300000000002</v>
      </c>
      <c r="J1688" s="2">
        <f t="shared" si="210"/>
        <v>46.21874002541243</v>
      </c>
      <c r="K1688" s="2">
        <f t="shared" si="204"/>
        <v>46.267840696488761</v>
      </c>
    </row>
    <row r="1689" spans="1:11" ht="13.5" x14ac:dyDescent="0.25">
      <c r="A1689" s="3">
        <f>TITRES_STAT!B1692</f>
        <v>44474</v>
      </c>
      <c r="B1689" s="6">
        <f>TITRES_STAT!D1692</f>
        <v>46.217300000000002</v>
      </c>
      <c r="C1689" s="2">
        <f t="shared" si="205"/>
        <v>0</v>
      </c>
      <c r="D1689" s="2">
        <f t="shared" si="206"/>
        <v>46.217300000000002</v>
      </c>
      <c r="E1689" s="2">
        <f t="shared" si="208"/>
        <v>46.217300000000009</v>
      </c>
      <c r="F1689" s="2">
        <f t="shared" si="209"/>
        <v>46.217300000000016</v>
      </c>
      <c r="G1689" s="2">
        <f t="shared" si="203"/>
        <v>46.217299999999994</v>
      </c>
      <c r="H1689" s="2">
        <f t="shared" si="207"/>
        <v>46.372103500000051</v>
      </c>
      <c r="I1689" s="2">
        <f t="array" ref="I1689">SUMPRODUCT(B1673:B1692, (ROW(B1673:B1692)-ROW(B1673)+1)) / (20*21/2)</f>
        <v>46.217300000000002</v>
      </c>
      <c r="J1689" s="2">
        <f t="shared" si="210"/>
        <v>46.218602880135052</v>
      </c>
      <c r="K1689" s="2">
        <f t="shared" si="204"/>
        <v>46.265858708391164</v>
      </c>
    </row>
    <row r="1690" spans="1:11" ht="13.5" x14ac:dyDescent="0.25">
      <c r="A1690" s="3">
        <f>TITRES_STAT!B1693</f>
        <v>44475</v>
      </c>
      <c r="B1690" s="6">
        <f>TITRES_STAT!D1693</f>
        <v>46.217300000000002</v>
      </c>
      <c r="C1690" s="2">
        <f t="shared" si="205"/>
        <v>0</v>
      </c>
      <c r="D1690" s="2">
        <f t="shared" si="206"/>
        <v>46.217300000000002</v>
      </c>
      <c r="E1690" s="2">
        <f t="shared" si="208"/>
        <v>46.217300000000009</v>
      </c>
      <c r="F1690" s="2">
        <f t="shared" si="209"/>
        <v>46.217300000000016</v>
      </c>
      <c r="G1690" s="2">
        <f t="shared" si="203"/>
        <v>46.217299999999994</v>
      </c>
      <c r="H1690" s="2">
        <f t="shared" si="207"/>
        <v>46.376030000000057</v>
      </c>
      <c r="I1690" s="2">
        <f t="array" ref="I1690">SUMPRODUCT(B1674:B1693, (ROW(B1674:B1693)-ROW(B1674)+1)) / (20*21/2)</f>
        <v>46.217300000000002</v>
      </c>
      <c r="J1690" s="2">
        <f t="shared" si="210"/>
        <v>46.218478796312667</v>
      </c>
      <c r="K1690" s="2">
        <f t="shared" si="204"/>
        <v>46.263954445317005</v>
      </c>
    </row>
    <row r="1691" spans="1:11" ht="13.5" x14ac:dyDescent="0.25">
      <c r="A1691" s="3">
        <f>TITRES_STAT!B1694</f>
        <v>44476</v>
      </c>
      <c r="B1691" s="6">
        <f>TITRES_STAT!D1694</f>
        <v>46.217300000000002</v>
      </c>
      <c r="C1691" s="2">
        <f t="shared" si="205"/>
        <v>0</v>
      </c>
      <c r="D1691" s="2">
        <f t="shared" si="206"/>
        <v>46.217300000000002</v>
      </c>
      <c r="E1691" s="2">
        <f t="shared" si="208"/>
        <v>46.217300000000009</v>
      </c>
      <c r="F1691" s="2">
        <f t="shared" si="209"/>
        <v>46.217300000000016</v>
      </c>
      <c r="G1691" s="2">
        <f t="shared" si="203"/>
        <v>46.217299999999994</v>
      </c>
      <c r="H1691" s="2">
        <f t="shared" si="207"/>
        <v>46.37604000000006</v>
      </c>
      <c r="I1691" s="2">
        <f t="array" ref="I1691">SUMPRODUCT(B1675:B1694, (ROW(B1675:B1694)-ROW(B1675)+1)) / (20*21/2)</f>
        <v>46.217300000000002</v>
      </c>
      <c r="J1691" s="2">
        <f t="shared" si="210"/>
        <v>46.218366529997169</v>
      </c>
      <c r="K1691" s="2">
        <f t="shared" si="204"/>
        <v>46.262124859226141</v>
      </c>
    </row>
    <row r="1692" spans="1:11" ht="13.5" x14ac:dyDescent="0.25">
      <c r="A1692" s="3">
        <f>TITRES_STAT!B1695</f>
        <v>44477</v>
      </c>
      <c r="B1692" s="6">
        <f>TITRES_STAT!D1695</f>
        <v>46.217300000000002</v>
      </c>
      <c r="C1692" s="2">
        <f t="shared" si="205"/>
        <v>0</v>
      </c>
      <c r="D1692" s="2">
        <f t="shared" si="206"/>
        <v>46.217300000000002</v>
      </c>
      <c r="E1692" s="2">
        <f t="shared" si="208"/>
        <v>46.217300000000009</v>
      </c>
      <c r="F1692" s="2">
        <f t="shared" si="209"/>
        <v>46.217300000000016</v>
      </c>
      <c r="G1692" s="2">
        <f t="shared" si="203"/>
        <v>46.217299999999994</v>
      </c>
      <c r="H1692" s="2">
        <f t="shared" si="207"/>
        <v>46.376050000000056</v>
      </c>
      <c r="I1692" s="2">
        <f t="array" ref="I1692">SUMPRODUCT(B1676:B1695, (ROW(B1676:B1695)-ROW(B1676)+1)) / (20*21/2)</f>
        <v>46.217300000000002</v>
      </c>
      <c r="J1692" s="2">
        <f t="shared" si="210"/>
        <v>46.218264955711732</v>
      </c>
      <c r="K1692" s="2">
        <f t="shared" si="204"/>
        <v>46.260367021609433</v>
      </c>
    </row>
    <row r="1693" spans="1:11" ht="13.5" x14ac:dyDescent="0.25">
      <c r="A1693" s="3">
        <f>TITRES_STAT!B1696</f>
        <v>44480</v>
      </c>
      <c r="B1693" s="6">
        <f>TITRES_STAT!D1696</f>
        <v>46.217300000000002</v>
      </c>
      <c r="C1693" s="2">
        <f t="shared" si="205"/>
        <v>0</v>
      </c>
      <c r="D1693" s="2">
        <f t="shared" si="206"/>
        <v>46.217300000000002</v>
      </c>
      <c r="E1693" s="2">
        <f t="shared" si="208"/>
        <v>46.217300000000009</v>
      </c>
      <c r="F1693" s="2">
        <f t="shared" si="209"/>
        <v>46.217300000000016</v>
      </c>
      <c r="G1693" s="2">
        <f t="shared" si="203"/>
        <v>46.217299999999994</v>
      </c>
      <c r="H1693" s="2">
        <f t="shared" si="207"/>
        <v>46.376060000000059</v>
      </c>
      <c r="I1693" s="2">
        <f t="array" ref="I1693">SUMPRODUCT(B1677:B1696, (ROW(B1677:B1696)-ROW(B1677)+1)) / (20*21/2)</f>
        <v>46.217300000000002</v>
      </c>
      <c r="J1693" s="2">
        <f t="shared" si="210"/>
        <v>46.218173055167753</v>
      </c>
      <c r="K1693" s="2">
        <f t="shared" si="204"/>
        <v>46.258678118801221</v>
      </c>
    </row>
    <row r="1694" spans="1:11" ht="13.5" x14ac:dyDescent="0.25">
      <c r="A1694" s="3">
        <f>TITRES_STAT!B1697</f>
        <v>44481</v>
      </c>
      <c r="B1694" s="6">
        <f>TITRES_STAT!D1697</f>
        <v>46.217300000000002</v>
      </c>
      <c r="C1694" s="2">
        <f t="shared" si="205"/>
        <v>0</v>
      </c>
      <c r="D1694" s="2">
        <f t="shared" si="206"/>
        <v>46.217300000000002</v>
      </c>
      <c r="E1694" s="2">
        <f t="shared" si="208"/>
        <v>46.217300000000009</v>
      </c>
      <c r="F1694" s="2">
        <f t="shared" si="209"/>
        <v>46.217300000000016</v>
      </c>
      <c r="G1694" s="2">
        <f t="shared" si="203"/>
        <v>46.217299999999994</v>
      </c>
      <c r="H1694" s="2">
        <f t="shared" si="207"/>
        <v>46.376070000000055</v>
      </c>
      <c r="I1694" s="2">
        <f t="array" ref="I1694">SUMPRODUCT(B1678:B1697, (ROW(B1678:B1697)-ROW(B1678)+1)) / (20*21/2)</f>
        <v>46.217300000000002</v>
      </c>
      <c r="J1694" s="2">
        <f t="shared" si="210"/>
        <v>46.218089907056537</v>
      </c>
      <c r="K1694" s="2">
        <f t="shared" si="204"/>
        <v>46.257055447475686</v>
      </c>
    </row>
    <row r="1695" spans="1:11" ht="13.5" x14ac:dyDescent="0.25">
      <c r="A1695" s="3">
        <f>TITRES_STAT!B1698</f>
        <v>44482</v>
      </c>
      <c r="B1695" s="6">
        <f>TITRES_STAT!D1698</f>
        <v>46.217300000000002</v>
      </c>
      <c r="C1695" s="2">
        <f t="shared" si="205"/>
        <v>0</v>
      </c>
      <c r="D1695" s="2">
        <f t="shared" si="206"/>
        <v>46.217300000000002</v>
      </c>
      <c r="E1695" s="2">
        <f t="shared" si="208"/>
        <v>46.217300000000009</v>
      </c>
      <c r="F1695" s="2">
        <f t="shared" si="209"/>
        <v>46.217300000000016</v>
      </c>
      <c r="G1695" s="2">
        <f t="shared" si="203"/>
        <v>46.217299999999994</v>
      </c>
      <c r="H1695" s="2">
        <f t="shared" si="207"/>
        <v>46.376080000000059</v>
      </c>
      <c r="I1695" s="2">
        <f t="array" ref="I1695">SUMPRODUCT(B1679:B1698, (ROW(B1679:B1698)-ROW(B1679)+1)) / (20*21/2)</f>
        <v>46.217300000000002</v>
      </c>
      <c r="J1695" s="2">
        <f t="shared" si="210"/>
        <v>46.218014677813059</v>
      </c>
      <c r="K1695" s="2">
        <f t="shared" si="204"/>
        <v>46.255496410319779</v>
      </c>
    </row>
    <row r="1696" spans="1:11" ht="13.5" x14ac:dyDescent="0.25">
      <c r="A1696" s="3">
        <f>TITRES_STAT!B1699</f>
        <v>44483</v>
      </c>
      <c r="B1696" s="6">
        <f>TITRES_STAT!D1699</f>
        <v>46.217300000000002</v>
      </c>
      <c r="C1696" s="2">
        <f t="shared" si="205"/>
        <v>0</v>
      </c>
      <c r="D1696" s="2">
        <f t="shared" si="206"/>
        <v>46.217300000000002</v>
      </c>
      <c r="E1696" s="2">
        <f t="shared" si="208"/>
        <v>46.217300000000009</v>
      </c>
      <c r="F1696" s="2">
        <f t="shared" si="209"/>
        <v>46.217300000000016</v>
      </c>
      <c r="G1696" s="2">
        <f t="shared" si="203"/>
        <v>46.217299999999994</v>
      </c>
      <c r="H1696" s="2">
        <f t="shared" si="207"/>
        <v>46.376090000000062</v>
      </c>
      <c r="I1696" s="2">
        <f t="array" ref="I1696">SUMPRODUCT(B1680:B1699, (ROW(B1680:B1699)-ROW(B1680)+1)) / (20*21/2)</f>
        <v>46.217300000000002</v>
      </c>
      <c r="J1696" s="2">
        <f t="shared" si="210"/>
        <v>46.217946613259429</v>
      </c>
      <c r="K1696" s="2">
        <f t="shared" si="204"/>
        <v>46.253998511875871</v>
      </c>
    </row>
    <row r="1697" spans="1:11" ht="13.5" x14ac:dyDescent="0.25">
      <c r="A1697" s="3">
        <f>TITRES_STAT!B1700</f>
        <v>44488</v>
      </c>
      <c r="B1697" s="6">
        <f>TITRES_STAT!D1700</f>
        <v>46.217300000000002</v>
      </c>
      <c r="C1697" s="2">
        <f t="shared" si="205"/>
        <v>0</v>
      </c>
      <c r="D1697" s="2">
        <f t="shared" si="206"/>
        <v>46.217300000000002</v>
      </c>
      <c r="E1697" s="2">
        <f t="shared" si="208"/>
        <v>46.217300000000009</v>
      </c>
      <c r="F1697" s="2">
        <f t="shared" si="209"/>
        <v>46.217300000000016</v>
      </c>
      <c r="G1697" s="2">
        <f t="shared" si="203"/>
        <v>46.217299999999994</v>
      </c>
      <c r="H1697" s="2">
        <f t="shared" si="207"/>
        <v>46.376100000000058</v>
      </c>
      <c r="I1697" s="2">
        <f t="array" ref="I1697">SUMPRODUCT(B1681:B1700, (ROW(B1681:B1700)-ROW(B1681)+1)) / (20*21/2)</f>
        <v>46.217300000000002</v>
      </c>
      <c r="J1697" s="2">
        <f t="shared" si="210"/>
        <v>46.217885031044247</v>
      </c>
      <c r="K1697" s="2">
        <f t="shared" si="204"/>
        <v>46.252559354547408</v>
      </c>
    </row>
    <row r="1698" spans="1:11" ht="13.5" x14ac:dyDescent="0.25">
      <c r="A1698" s="3">
        <f>TITRES_STAT!B1701</f>
        <v>44489</v>
      </c>
      <c r="B1698" s="6">
        <f>TITRES_STAT!D1701</f>
        <v>46.217300000000002</v>
      </c>
      <c r="C1698" s="2">
        <f t="shared" si="205"/>
        <v>0</v>
      </c>
      <c r="D1698" s="2">
        <f t="shared" si="206"/>
        <v>46.217300000000002</v>
      </c>
      <c r="E1698" s="2">
        <f t="shared" si="208"/>
        <v>46.217300000000009</v>
      </c>
      <c r="F1698" s="2">
        <f t="shared" si="209"/>
        <v>46.217300000000016</v>
      </c>
      <c r="G1698" s="2">
        <f t="shared" si="203"/>
        <v>46.217299999999994</v>
      </c>
      <c r="H1698" s="2">
        <f t="shared" si="207"/>
        <v>46.374152000000066</v>
      </c>
      <c r="I1698" s="2">
        <f t="array" ref="I1698">SUMPRODUCT(B1682:B1701, (ROW(B1682:B1701)-ROW(B1682)+1)) / (20*21/2)</f>
        <v>46.217300000000002</v>
      </c>
      <c r="J1698" s="2">
        <f t="shared" si="210"/>
        <v>46.217829313801943</v>
      </c>
      <c r="K1698" s="2">
        <f t="shared" si="204"/>
        <v>46.251176634761237</v>
      </c>
    </row>
    <row r="1699" spans="1:11" ht="13.5" x14ac:dyDescent="0.25">
      <c r="A1699" s="3">
        <f>TITRES_STAT!B1702</f>
        <v>44490</v>
      </c>
      <c r="B1699" s="6">
        <f>TITRES_STAT!D1702</f>
        <v>46.217300000000002</v>
      </c>
      <c r="C1699" s="2">
        <f t="shared" si="205"/>
        <v>0</v>
      </c>
      <c r="D1699" s="2">
        <f t="shared" si="206"/>
        <v>46.217300000000002</v>
      </c>
      <c r="E1699" s="2">
        <f t="shared" si="208"/>
        <v>46.217300000000009</v>
      </c>
      <c r="F1699" s="2">
        <f t="shared" si="209"/>
        <v>46.217300000000016</v>
      </c>
      <c r="G1699" s="2">
        <f t="shared" si="203"/>
        <v>46.217299999999994</v>
      </c>
      <c r="H1699" s="2">
        <f t="shared" si="207"/>
        <v>46.372204000000067</v>
      </c>
      <c r="I1699" s="2">
        <f t="array" ref="I1699">SUMPRODUCT(B1683:B1702, (ROW(B1683:B1702)-ROW(B1683)+1)) / (20*21/2)</f>
        <v>46.217300000000002</v>
      </c>
      <c r="J1699" s="2">
        <f t="shared" si="210"/>
        <v>46.217778902963659</v>
      </c>
      <c r="K1699" s="2">
        <f t="shared" si="204"/>
        <v>46.249848139280402</v>
      </c>
    </row>
    <row r="1700" spans="1:11" ht="13.5" x14ac:dyDescent="0.25">
      <c r="A1700" s="3">
        <f>TITRES_STAT!B1703</f>
        <v>44491</v>
      </c>
      <c r="B1700" s="6">
        <f>TITRES_STAT!D1703</f>
        <v>46.217300000000002</v>
      </c>
      <c r="C1700" s="2">
        <f t="shared" si="205"/>
        <v>0</v>
      </c>
      <c r="D1700" s="2">
        <f t="shared" si="206"/>
        <v>46.217300000000002</v>
      </c>
      <c r="E1700" s="2">
        <f t="shared" si="208"/>
        <v>46.217300000000009</v>
      </c>
      <c r="F1700" s="2">
        <f t="shared" si="209"/>
        <v>46.217300000000016</v>
      </c>
      <c r="G1700" s="2">
        <f t="shared" si="203"/>
        <v>46.217299999999994</v>
      </c>
      <c r="H1700" s="2">
        <f t="shared" si="207"/>
        <v>46.370256000000069</v>
      </c>
      <c r="I1700" s="2">
        <f t="array" ref="I1700">SUMPRODUCT(B1684:B1703, (ROW(B1684:B1703)-ROW(B1684)+1)) / (20*21/2)</f>
        <v>46.217300000000002</v>
      </c>
      <c r="J1700" s="2">
        <f t="shared" si="210"/>
        <v>46.217733293157593</v>
      </c>
      <c r="K1700" s="2">
        <f t="shared" si="204"/>
        <v>46.248571741661564</v>
      </c>
    </row>
    <row r="1701" spans="1:11" ht="13.5" x14ac:dyDescent="0.25">
      <c r="A1701" s="3">
        <f>TITRES_STAT!B1704</f>
        <v>44494</v>
      </c>
      <c r="B1701" s="6">
        <f>TITRES_STAT!D1704</f>
        <v>46.217300000000002</v>
      </c>
      <c r="C1701" s="2">
        <f t="shared" si="205"/>
        <v>0</v>
      </c>
      <c r="D1701" s="2">
        <f t="shared" si="206"/>
        <v>46.217300000000002</v>
      </c>
      <c r="E1701" s="2">
        <f t="shared" si="208"/>
        <v>46.217300000000009</v>
      </c>
      <c r="F1701" s="2">
        <f t="shared" si="209"/>
        <v>46.217300000000016</v>
      </c>
      <c r="G1701" s="2">
        <f t="shared" si="203"/>
        <v>46.217299999999994</v>
      </c>
      <c r="H1701" s="2">
        <f t="shared" si="207"/>
        <v>46.36830800000007</v>
      </c>
      <c r="I1701" s="2">
        <f t="array" ref="I1701">SUMPRODUCT(B1685:B1704, (ROW(B1685:B1704)-ROW(B1685)+1)) / (20*21/2)</f>
        <v>46.217300000000002</v>
      </c>
      <c r="J1701" s="2">
        <f t="shared" si="210"/>
        <v>46.21769202714259</v>
      </c>
      <c r="K1701" s="2">
        <f t="shared" si="204"/>
        <v>46.247345398851309</v>
      </c>
    </row>
    <row r="1702" spans="1:11" ht="13.5" x14ac:dyDescent="0.25">
      <c r="A1702" s="3">
        <f>TITRES_STAT!B1705</f>
        <v>44495</v>
      </c>
      <c r="B1702" s="6">
        <f>TITRES_STAT!D1705</f>
        <v>46.217300000000002</v>
      </c>
      <c r="C1702" s="2">
        <f t="shared" si="205"/>
        <v>0</v>
      </c>
      <c r="D1702" s="2">
        <f t="shared" si="206"/>
        <v>46.217300000000002</v>
      </c>
      <c r="E1702" s="2">
        <f t="shared" si="208"/>
        <v>46.217300000000009</v>
      </c>
      <c r="F1702" s="2">
        <f t="shared" si="209"/>
        <v>46.217300000000016</v>
      </c>
      <c r="G1702" s="2">
        <f t="shared" si="203"/>
        <v>46.217299999999994</v>
      </c>
      <c r="H1702" s="2">
        <f t="shared" si="207"/>
        <v>46.366360000000078</v>
      </c>
      <c r="I1702" s="2">
        <f t="array" ref="I1702">SUMPRODUCT(B1686:B1705, (ROW(B1686:B1705)-ROW(B1686)+1)) / (20*21/2)</f>
        <v>46.217300000000002</v>
      </c>
      <c r="J1702" s="2">
        <f t="shared" si="210"/>
        <v>46.217654691224254</v>
      </c>
      <c r="K1702" s="2">
        <f t="shared" si="204"/>
        <v>46.246167147915962</v>
      </c>
    </row>
    <row r="1703" spans="1:11" ht="13.5" x14ac:dyDescent="0.25">
      <c r="A1703" s="3">
        <f>TITRES_STAT!B1706</f>
        <v>44496</v>
      </c>
      <c r="B1703" s="6">
        <f>TITRES_STAT!D1706</f>
        <v>46.217300000000002</v>
      </c>
      <c r="C1703" s="2">
        <f t="shared" si="205"/>
        <v>0</v>
      </c>
      <c r="D1703" s="2">
        <f t="shared" si="206"/>
        <v>46.217300000000002</v>
      </c>
      <c r="E1703" s="2">
        <f t="shared" si="208"/>
        <v>46.217300000000009</v>
      </c>
      <c r="F1703" s="2">
        <f t="shared" si="209"/>
        <v>46.217300000000016</v>
      </c>
      <c r="G1703" s="2">
        <f t="shared" si="203"/>
        <v>46.217299999999994</v>
      </c>
      <c r="H1703" s="2">
        <f t="shared" si="207"/>
        <v>46.364412000000073</v>
      </c>
      <c r="I1703" s="2">
        <f t="array" ref="I1703">SUMPRODUCT(B1687:B1706, (ROW(B1687:B1706)-ROW(B1687)+1)) / (20*21/2)</f>
        <v>46.217300000000002</v>
      </c>
      <c r="J1703" s="2">
        <f t="shared" si="210"/>
        <v>46.217620911107659</v>
      </c>
      <c r="K1703" s="2">
        <f t="shared" si="204"/>
        <v>46.245035102899649</v>
      </c>
    </row>
    <row r="1704" spans="1:11" ht="13.5" x14ac:dyDescent="0.25">
      <c r="A1704" s="3">
        <f>TITRES_STAT!B1707</f>
        <v>44497</v>
      </c>
      <c r="B1704" s="6">
        <f>TITRES_STAT!D1707</f>
        <v>46.217300000000002</v>
      </c>
      <c r="C1704" s="2">
        <f t="shared" si="205"/>
        <v>0</v>
      </c>
      <c r="D1704" s="2">
        <f t="shared" si="206"/>
        <v>46.217300000000002</v>
      </c>
      <c r="E1704" s="2">
        <f t="shared" si="208"/>
        <v>46.217300000000009</v>
      </c>
      <c r="F1704" s="2">
        <f t="shared" si="209"/>
        <v>46.217300000000016</v>
      </c>
      <c r="G1704" s="2">
        <f t="shared" si="203"/>
        <v>46.217299999999994</v>
      </c>
      <c r="H1704" s="2">
        <f t="shared" si="207"/>
        <v>46.362464000000081</v>
      </c>
      <c r="I1704" s="2">
        <f t="array" ref="I1704">SUMPRODUCT(B1688:B1707, (ROW(B1688:B1707)-ROW(B1688)+1)) / (20*21/2)</f>
        <v>46.217300000000002</v>
      </c>
      <c r="J1704" s="2">
        <f t="shared" si="210"/>
        <v>46.217590348145023</v>
      </c>
      <c r="K1704" s="2">
        <f t="shared" si="204"/>
        <v>46.243947451805546</v>
      </c>
    </row>
    <row r="1705" spans="1:11" ht="13.5" x14ac:dyDescent="0.25">
      <c r="A1705" s="3">
        <f>TITRES_STAT!B1708</f>
        <v>44498</v>
      </c>
      <c r="B1705" s="6">
        <f>TITRES_STAT!D1708</f>
        <v>46.217300000000002</v>
      </c>
      <c r="C1705" s="2">
        <f t="shared" si="205"/>
        <v>0</v>
      </c>
      <c r="D1705" s="2">
        <f t="shared" si="206"/>
        <v>46.217300000000002</v>
      </c>
      <c r="E1705" s="2">
        <f t="shared" si="208"/>
        <v>46.217300000000009</v>
      </c>
      <c r="F1705" s="2">
        <f t="shared" si="209"/>
        <v>46.217300000000016</v>
      </c>
      <c r="G1705" s="2">
        <f t="shared" si="203"/>
        <v>46.217299999999994</v>
      </c>
      <c r="H1705" s="2">
        <f t="shared" si="207"/>
        <v>46.360516000000082</v>
      </c>
      <c r="I1705" s="2">
        <f t="array" ref="I1705">SUMPRODUCT(B1689:B1708, (ROW(B1689:B1708)-ROW(B1689)+1)) / (20*21/2)</f>
        <v>46.217300000000002</v>
      </c>
      <c r="J1705" s="2">
        <f t="shared" si="210"/>
        <v>46.217562695940742</v>
      </c>
      <c r="K1705" s="2">
        <f t="shared" si="204"/>
        <v>46.242902453695528</v>
      </c>
    </row>
    <row r="1706" spans="1:11" ht="13.5" x14ac:dyDescent="0.25">
      <c r="A1706" s="3">
        <f>TITRES_STAT!B1709</f>
        <v>44501</v>
      </c>
      <c r="B1706" s="6">
        <f>TITRES_STAT!D1709</f>
        <v>46.217300000000002</v>
      </c>
      <c r="C1706" s="2">
        <f t="shared" si="205"/>
        <v>0</v>
      </c>
      <c r="D1706" s="2">
        <f t="shared" si="206"/>
        <v>46.217300000000002</v>
      </c>
      <c r="E1706" s="2">
        <f t="shared" si="208"/>
        <v>46.217300000000009</v>
      </c>
      <c r="F1706" s="2">
        <f t="shared" si="209"/>
        <v>46.217300000000016</v>
      </c>
      <c r="G1706" s="2">
        <f t="shared" si="203"/>
        <v>46.217299999999994</v>
      </c>
      <c r="H1706" s="2">
        <f t="shared" si="207"/>
        <v>46.358568000000083</v>
      </c>
      <c r="I1706" s="2">
        <f t="array" ref="I1706">SUMPRODUCT(B1690:B1709, (ROW(B1690:B1709)-ROW(B1690)+1)) / (20*21/2)</f>
        <v>46.217300000000002</v>
      </c>
      <c r="J1706" s="2">
        <f t="shared" si="210"/>
        <v>46.217537677279722</v>
      </c>
      <c r="K1706" s="2">
        <f t="shared" si="204"/>
        <v>46.241898435903551</v>
      </c>
    </row>
    <row r="1707" spans="1:11" ht="13.5" x14ac:dyDescent="0.25">
      <c r="A1707" s="3">
        <f>TITRES_STAT!B1710</f>
        <v>44502</v>
      </c>
      <c r="B1707" s="6">
        <f>TITRES_STAT!D1710</f>
        <v>46.217300000000002</v>
      </c>
      <c r="C1707" s="2">
        <f t="shared" si="205"/>
        <v>0</v>
      </c>
      <c r="D1707" s="2">
        <f t="shared" si="206"/>
        <v>46.217300000000002</v>
      </c>
      <c r="E1707" s="2">
        <f t="shared" si="208"/>
        <v>46.217300000000009</v>
      </c>
      <c r="F1707" s="2">
        <f t="shared" si="209"/>
        <v>46.217300000000016</v>
      </c>
      <c r="G1707" s="2">
        <f t="shared" si="203"/>
        <v>46.217299999999994</v>
      </c>
      <c r="H1707" s="2">
        <f t="shared" si="207"/>
        <v>46.356620000000085</v>
      </c>
      <c r="I1707" s="2">
        <f t="array" ref="I1707">SUMPRODUCT(B1691:B1710, (ROW(B1691:B1710)-ROW(B1691)+1)) / (20*21/2)</f>
        <v>46.217300000000002</v>
      </c>
      <c r="J1707" s="2">
        <f t="shared" si="210"/>
        <v>46.217515041348321</v>
      </c>
      <c r="K1707" s="2">
        <f t="shared" si="204"/>
        <v>46.240933791358316</v>
      </c>
    </row>
    <row r="1708" spans="1:11" ht="13.5" x14ac:dyDescent="0.25">
      <c r="A1708" s="3">
        <f>TITRES_STAT!B1711</f>
        <v>44503</v>
      </c>
      <c r="B1708" s="6">
        <f>TITRES_STAT!D1711</f>
        <v>46.217300000000002</v>
      </c>
      <c r="C1708" s="2">
        <f t="shared" si="205"/>
        <v>0</v>
      </c>
      <c r="D1708" s="2">
        <f t="shared" si="206"/>
        <v>46.217300000000002</v>
      </c>
      <c r="E1708" s="2">
        <f t="shared" si="208"/>
        <v>46.217300000000009</v>
      </c>
      <c r="F1708" s="2">
        <f t="shared" si="209"/>
        <v>46.217300000000016</v>
      </c>
      <c r="G1708" s="2">
        <f t="shared" si="203"/>
        <v>46.217299999999994</v>
      </c>
      <c r="H1708" s="2">
        <f t="shared" si="207"/>
        <v>46.354672000000079</v>
      </c>
      <c r="I1708" s="2">
        <f t="array" ref="I1708">SUMPRODUCT(B1692:B1711, (ROW(B1692:B1711)-ROW(B1692)+1)) / (20*21/2)</f>
        <v>46.217300000000002</v>
      </c>
      <c r="J1708" s="2">
        <f t="shared" si="210"/>
        <v>46.217494561219908</v>
      </c>
      <c r="K1708" s="2">
        <f t="shared" si="204"/>
        <v>46.240006976010932</v>
      </c>
    </row>
    <row r="1709" spans="1:11" ht="13.5" x14ac:dyDescent="0.25">
      <c r="A1709" s="3">
        <f>TITRES_STAT!B1712</f>
        <v>44504</v>
      </c>
      <c r="B1709" s="6">
        <f>TITRES_STAT!D1712</f>
        <v>46.217300000000002</v>
      </c>
      <c r="C1709" s="2">
        <f t="shared" si="205"/>
        <v>0</v>
      </c>
      <c r="D1709" s="2">
        <f t="shared" si="206"/>
        <v>46.217300000000002</v>
      </c>
      <c r="E1709" s="2">
        <f t="shared" si="208"/>
        <v>46.217300000000009</v>
      </c>
      <c r="F1709" s="2">
        <f t="shared" si="209"/>
        <v>46.217300000000016</v>
      </c>
      <c r="G1709" s="2">
        <f t="shared" si="203"/>
        <v>46.217299999999994</v>
      </c>
      <c r="H1709" s="2">
        <f t="shared" si="207"/>
        <v>46.352724000000087</v>
      </c>
      <c r="I1709" s="2">
        <f t="array" ref="I1709">SUMPRODUCT(B1693:B1712, (ROW(B1693:B1712)-ROW(B1693)+1)) / (20*21/2)</f>
        <v>46.217300000000002</v>
      </c>
      <c r="J1709" s="2">
        <f t="shared" si="210"/>
        <v>46.21747603157992</v>
      </c>
      <c r="K1709" s="2">
        <f t="shared" si="204"/>
        <v>46.239116506363445</v>
      </c>
    </row>
    <row r="1710" spans="1:11" ht="13.5" x14ac:dyDescent="0.25">
      <c r="A1710" s="3">
        <f>TITRES_STAT!B1713</f>
        <v>44505</v>
      </c>
      <c r="B1710" s="6">
        <f>TITRES_STAT!D1713</f>
        <v>46.217300000000002</v>
      </c>
      <c r="C1710" s="2">
        <f t="shared" si="205"/>
        <v>0</v>
      </c>
      <c r="D1710" s="2">
        <f t="shared" si="206"/>
        <v>46.217300000000002</v>
      </c>
      <c r="E1710" s="2">
        <f t="shared" si="208"/>
        <v>46.217300000000009</v>
      </c>
      <c r="F1710" s="2">
        <f t="shared" si="209"/>
        <v>46.217300000000016</v>
      </c>
      <c r="G1710" s="2">
        <f t="shared" si="203"/>
        <v>46.217299999999994</v>
      </c>
      <c r="H1710" s="2">
        <f t="shared" si="207"/>
        <v>46.350776000000089</v>
      </c>
      <c r="I1710" s="2">
        <f t="array" ref="I1710">SUMPRODUCT(B1694:B1713, (ROW(B1694:B1713)-ROW(B1694)+1)) / (20*21/2)</f>
        <v>46.217300000000002</v>
      </c>
      <c r="J1710" s="2">
        <f t="shared" si="210"/>
        <v>46.217459266667547</v>
      </c>
      <c r="K1710" s="2">
        <f t="shared" si="204"/>
        <v>46.23826095709429</v>
      </c>
    </row>
    <row r="1711" spans="1:11" ht="13.5" x14ac:dyDescent="0.25">
      <c r="A1711" s="3">
        <f>TITRES_STAT!B1714</f>
        <v>44508</v>
      </c>
      <c r="B1711" s="6">
        <f>TITRES_STAT!D1714</f>
        <v>46.217300000000002</v>
      </c>
      <c r="C1711" s="2">
        <f t="shared" si="205"/>
        <v>0</v>
      </c>
      <c r="D1711" s="2">
        <f t="shared" si="206"/>
        <v>46.217300000000002</v>
      </c>
      <c r="E1711" s="2">
        <f t="shared" si="208"/>
        <v>46.217300000000009</v>
      </c>
      <c r="F1711" s="2">
        <f t="shared" si="209"/>
        <v>46.217300000000016</v>
      </c>
      <c r="G1711" s="2">
        <f t="shared" si="203"/>
        <v>46.217299999999994</v>
      </c>
      <c r="H1711" s="2">
        <f t="shared" si="207"/>
        <v>46.348828000000097</v>
      </c>
      <c r="I1711" s="2">
        <f t="array" ref="I1711">SUMPRODUCT(B1695:B1714, (ROW(B1695:B1714)-ROW(B1695)+1)) / (20*21/2)</f>
        <v>46.217300000000002</v>
      </c>
      <c r="J1711" s="2">
        <f t="shared" si="210"/>
        <v>46.217444098413495</v>
      </c>
      <c r="K1711" s="2">
        <f t="shared" si="204"/>
        <v>46.23743895877687</v>
      </c>
    </row>
    <row r="1712" spans="1:11" ht="13.5" x14ac:dyDescent="0.25">
      <c r="A1712" s="3">
        <f>TITRES_STAT!B1715</f>
        <v>44509</v>
      </c>
      <c r="B1712" s="6">
        <f>TITRES_STAT!D1715</f>
        <v>46.217300000000002</v>
      </c>
      <c r="C1712" s="2">
        <f t="shared" si="205"/>
        <v>0</v>
      </c>
      <c r="D1712" s="2">
        <f t="shared" si="206"/>
        <v>46.217300000000002</v>
      </c>
      <c r="E1712" s="2">
        <f t="shared" si="208"/>
        <v>46.217300000000009</v>
      </c>
      <c r="F1712" s="2">
        <f t="shared" si="209"/>
        <v>46.217300000000016</v>
      </c>
      <c r="G1712" s="2">
        <f t="shared" si="203"/>
        <v>46.217299999999994</v>
      </c>
      <c r="H1712" s="2">
        <f t="shared" si="207"/>
        <v>46.348838000000093</v>
      </c>
      <c r="I1712" s="2">
        <f t="array" ref="I1712">SUMPRODUCT(B1696:B1715, (ROW(B1696:B1715)-ROW(B1696)+1)) / (20*21/2)</f>
        <v>46.217300000000002</v>
      </c>
      <c r="J1712" s="2">
        <f t="shared" si="210"/>
        <v>46.217430374755068</v>
      </c>
      <c r="K1712" s="2">
        <f t="shared" si="204"/>
        <v>46.236649195687583</v>
      </c>
    </row>
    <row r="1713" spans="1:11" ht="13.5" x14ac:dyDescent="0.25">
      <c r="A1713" s="3">
        <f>TITRES_STAT!B1716</f>
        <v>44510</v>
      </c>
      <c r="B1713" s="6">
        <f>TITRES_STAT!D1716</f>
        <v>46.217300000000002</v>
      </c>
      <c r="C1713" s="2">
        <f t="shared" si="205"/>
        <v>0</v>
      </c>
      <c r="D1713" s="2">
        <f t="shared" si="206"/>
        <v>46.217300000000002</v>
      </c>
      <c r="E1713" s="2">
        <f t="shared" si="208"/>
        <v>46.217300000000009</v>
      </c>
      <c r="F1713" s="2">
        <f t="shared" si="209"/>
        <v>46.217300000000016</v>
      </c>
      <c r="G1713" s="2">
        <f t="shared" si="203"/>
        <v>46.217299999999994</v>
      </c>
      <c r="H1713" s="2">
        <f t="shared" si="207"/>
        <v>46.348848000000096</v>
      </c>
      <c r="I1713" s="2">
        <f t="array" ref="I1713">SUMPRODUCT(B1697:B1716, (ROW(B1697:B1716)-ROW(B1697)+1)) / (20*21/2)</f>
        <v>46.217300000000002</v>
      </c>
      <c r="J1713" s="2">
        <f t="shared" si="210"/>
        <v>46.217417958111724</v>
      </c>
      <c r="K1713" s="2">
        <f t="shared" si="204"/>
        <v>46.235890403699834</v>
      </c>
    </row>
    <row r="1714" spans="1:11" ht="13.5" x14ac:dyDescent="0.25">
      <c r="A1714" s="3">
        <f>TITRES_STAT!B1717</f>
        <v>44511</v>
      </c>
      <c r="B1714" s="6">
        <f>TITRES_STAT!D1717</f>
        <v>46.217300000000002</v>
      </c>
      <c r="C1714" s="2">
        <f t="shared" si="205"/>
        <v>0</v>
      </c>
      <c r="D1714" s="2">
        <f t="shared" si="206"/>
        <v>46.217300000000002</v>
      </c>
      <c r="E1714" s="2">
        <f t="shared" si="208"/>
        <v>46.217300000000009</v>
      </c>
      <c r="F1714" s="2">
        <f t="shared" si="209"/>
        <v>46.217300000000016</v>
      </c>
      <c r="G1714" s="2">
        <f t="shared" ref="G1714:G1777" si="211">AVERAGE(B1665:B1714)</f>
        <v>46.217299999999994</v>
      </c>
      <c r="H1714" s="2">
        <f t="shared" si="207"/>
        <v>46.348858000000099</v>
      </c>
      <c r="I1714" s="2">
        <f t="array" ref="I1714">SUMPRODUCT(B1698:B1717, (ROW(B1698:B1717)-ROW(B1698)+1)) / (20*21/2)</f>
        <v>46.217300000000002</v>
      </c>
      <c r="J1714" s="2">
        <f t="shared" si="210"/>
        <v>46.217406724005841</v>
      </c>
      <c r="K1714" s="2">
        <f t="shared" si="204"/>
        <v>46.235161368260627</v>
      </c>
    </row>
    <row r="1715" spans="1:11" ht="13.5" x14ac:dyDescent="0.25">
      <c r="A1715" s="3">
        <f>TITRES_STAT!B1718</f>
        <v>44512</v>
      </c>
      <c r="B1715" s="6">
        <f>TITRES_STAT!D1718</f>
        <v>46.217300000000002</v>
      </c>
      <c r="C1715" s="2">
        <f t="shared" si="205"/>
        <v>0</v>
      </c>
      <c r="D1715" s="2">
        <f t="shared" si="206"/>
        <v>46.217300000000002</v>
      </c>
      <c r="E1715" s="2">
        <f t="shared" si="208"/>
        <v>46.217300000000009</v>
      </c>
      <c r="F1715" s="2">
        <f t="shared" si="209"/>
        <v>46.217300000000016</v>
      </c>
      <c r="G1715" s="2">
        <f t="shared" si="211"/>
        <v>46.217299999999994</v>
      </c>
      <c r="H1715" s="2">
        <f t="shared" si="207"/>
        <v>46.348868000000103</v>
      </c>
      <c r="I1715" s="2">
        <f t="array" ref="I1715">SUMPRODUCT(B1699:B1718, (ROW(B1699:B1718)-ROW(B1699)+1)) / (20*21/2)</f>
        <v>46.217300000000002</v>
      </c>
      <c r="J1715" s="2">
        <f t="shared" si="210"/>
        <v>46.217396559814802</v>
      </c>
      <c r="K1715" s="2">
        <f t="shared" ref="K1715:K1778" si="212">$K$4*B1715+(1-$K$4)*K1714</f>
        <v>46.234460922446488</v>
      </c>
    </row>
    <row r="1716" spans="1:11" ht="13.5" x14ac:dyDescent="0.25">
      <c r="A1716" s="3">
        <f>TITRES_STAT!B1719</f>
        <v>44515</v>
      </c>
      <c r="B1716" s="6">
        <f>TITRES_STAT!D1719</f>
        <v>46.217300000000002</v>
      </c>
      <c r="C1716" s="2">
        <f t="shared" si="205"/>
        <v>0</v>
      </c>
      <c r="D1716" s="2">
        <f t="shared" si="206"/>
        <v>46.217300000000002</v>
      </c>
      <c r="E1716" s="2">
        <f t="shared" si="208"/>
        <v>46.217300000000009</v>
      </c>
      <c r="F1716" s="2">
        <f t="shared" si="209"/>
        <v>46.217300000000016</v>
      </c>
      <c r="G1716" s="2">
        <f t="shared" si="211"/>
        <v>46.217299999999994</v>
      </c>
      <c r="H1716" s="2">
        <f t="shared" si="207"/>
        <v>46.348878000000106</v>
      </c>
      <c r="I1716" s="2">
        <f t="array" ref="I1716">SUMPRODUCT(B1700:B1719, (ROW(B1700:B1719)-ROW(B1700)+1)) / (20*21/2)</f>
        <v>46.217300000000002</v>
      </c>
      <c r="J1716" s="2">
        <f t="shared" si="210"/>
        <v>46.217387363641961</v>
      </c>
      <c r="K1716" s="2">
        <f t="shared" si="212"/>
        <v>46.233787945095649</v>
      </c>
    </row>
    <row r="1717" spans="1:11" ht="13.5" x14ac:dyDescent="0.25">
      <c r="A1717" s="3">
        <f>TITRES_STAT!B1720</f>
        <v>44516</v>
      </c>
      <c r="B1717" s="6">
        <f>TITRES_STAT!D1720</f>
        <v>46.217300000000002</v>
      </c>
      <c r="C1717" s="2">
        <f t="shared" si="205"/>
        <v>0</v>
      </c>
      <c r="D1717" s="2">
        <f t="shared" si="206"/>
        <v>46.217300000000002</v>
      </c>
      <c r="E1717" s="2">
        <f t="shared" si="208"/>
        <v>46.217300000000009</v>
      </c>
      <c r="F1717" s="2">
        <f t="shared" si="209"/>
        <v>46.217300000000016</v>
      </c>
      <c r="G1717" s="2">
        <f t="shared" si="211"/>
        <v>46.217299999999994</v>
      </c>
      <c r="H1717" s="2">
        <f t="shared" si="207"/>
        <v>46.348888000000109</v>
      </c>
      <c r="I1717" s="2">
        <f t="array" ref="I1717">SUMPRODUCT(B1701:B1720, (ROW(B1701:B1720)-ROW(B1701)+1)) / (20*21/2)</f>
        <v>46.217300000000002</v>
      </c>
      <c r="J1717" s="2">
        <f t="shared" si="210"/>
        <v>46.217379043295111</v>
      </c>
      <c r="K1717" s="2">
        <f t="shared" si="212"/>
        <v>46.233141359013466</v>
      </c>
    </row>
    <row r="1718" spans="1:11" ht="13.5" x14ac:dyDescent="0.25">
      <c r="A1718" s="3">
        <f>TITRES_STAT!B1721</f>
        <v>44517</v>
      </c>
      <c r="B1718" s="6">
        <f>TITRES_STAT!D1721</f>
        <v>46.217300000000002</v>
      </c>
      <c r="C1718" s="2">
        <f t="shared" si="205"/>
        <v>0</v>
      </c>
      <c r="D1718" s="2">
        <f t="shared" si="206"/>
        <v>46.217300000000002</v>
      </c>
      <c r="E1718" s="2">
        <f t="shared" si="208"/>
        <v>46.217300000000009</v>
      </c>
      <c r="F1718" s="2">
        <f t="shared" si="209"/>
        <v>46.217300000000016</v>
      </c>
      <c r="G1718" s="2">
        <f t="shared" si="211"/>
        <v>46.217299999999994</v>
      </c>
      <c r="H1718" s="2">
        <f t="shared" si="207"/>
        <v>46.348898000000105</v>
      </c>
      <c r="I1718" s="2">
        <f t="array" ref="I1718">SUMPRODUCT(B1702:B1721, (ROW(B1702:B1721)-ROW(B1702)+1)) / (20*21/2)</f>
        <v>46.217300000000002</v>
      </c>
      <c r="J1718" s="2">
        <f t="shared" si="210"/>
        <v>46.217371515362245</v>
      </c>
      <c r="K1718" s="2">
        <f t="shared" si="212"/>
        <v>46.232520129248236</v>
      </c>
    </row>
    <row r="1719" spans="1:11" ht="13.5" x14ac:dyDescent="0.25">
      <c r="A1719" s="3">
        <f>TITRES_STAT!B1722</f>
        <v>44518</v>
      </c>
      <c r="B1719" s="6">
        <f>TITRES_STAT!D1722</f>
        <v>46.217300000000002</v>
      </c>
      <c r="C1719" s="2">
        <f t="shared" si="205"/>
        <v>0</v>
      </c>
      <c r="D1719" s="2">
        <f t="shared" si="206"/>
        <v>46.217300000000002</v>
      </c>
      <c r="E1719" s="2">
        <f t="shared" si="208"/>
        <v>46.217300000000009</v>
      </c>
      <c r="F1719" s="2">
        <f t="shared" si="209"/>
        <v>46.217300000000016</v>
      </c>
      <c r="G1719" s="2">
        <f t="shared" si="211"/>
        <v>46.217299999999994</v>
      </c>
      <c r="H1719" s="2">
        <f t="shared" si="207"/>
        <v>46.348908000000108</v>
      </c>
      <c r="I1719" s="2">
        <f t="array" ref="I1719">SUMPRODUCT(B1703:B1722, (ROW(B1703:B1722)-ROW(B1703)+1)) / (20*21/2)</f>
        <v>46.217300000000002</v>
      </c>
      <c r="J1719" s="2">
        <f t="shared" si="210"/>
        <v>46.21736470437537</v>
      </c>
      <c r="K1719" s="2">
        <f t="shared" si="212"/>
        <v>46.231923261434581</v>
      </c>
    </row>
    <row r="1720" spans="1:11" ht="13.5" x14ac:dyDescent="0.25">
      <c r="A1720" s="3">
        <f>TITRES_STAT!B1723</f>
        <v>44519</v>
      </c>
      <c r="B1720" s="6">
        <f>TITRES_STAT!D1723</f>
        <v>46.217300000000002</v>
      </c>
      <c r="C1720" s="2">
        <f t="shared" si="205"/>
        <v>0</v>
      </c>
      <c r="D1720" s="2">
        <f t="shared" si="206"/>
        <v>46.217300000000002</v>
      </c>
      <c r="E1720" s="2">
        <f t="shared" si="208"/>
        <v>46.217300000000009</v>
      </c>
      <c r="F1720" s="2">
        <f t="shared" si="209"/>
        <v>46.217300000000016</v>
      </c>
      <c r="G1720" s="2">
        <f t="shared" si="211"/>
        <v>46.217299999999994</v>
      </c>
      <c r="H1720" s="2">
        <f t="shared" si="207"/>
        <v>46.348918000000111</v>
      </c>
      <c r="I1720" s="2">
        <f t="array" ref="I1720">SUMPRODUCT(B1704:B1723, (ROW(B1704:B1723)-ROW(B1704)+1)) / (20*21/2)</f>
        <v>46.217300000000002</v>
      </c>
      <c r="J1720" s="2">
        <f t="shared" si="210"/>
        <v>46.217358542053901</v>
      </c>
      <c r="K1720" s="2">
        <f t="shared" si="212"/>
        <v>46.231349800201855</v>
      </c>
    </row>
    <row r="1721" spans="1:11" ht="13.5" x14ac:dyDescent="0.25">
      <c r="A1721" s="3">
        <f>TITRES_STAT!B1724</f>
        <v>44522</v>
      </c>
      <c r="B1721" s="6">
        <f>TITRES_STAT!D1724</f>
        <v>46.217300000000002</v>
      </c>
      <c r="C1721" s="2">
        <f t="shared" si="205"/>
        <v>0</v>
      </c>
      <c r="D1721" s="2">
        <f t="shared" si="206"/>
        <v>46.217300000000002</v>
      </c>
      <c r="E1721" s="2">
        <f t="shared" si="208"/>
        <v>46.217300000000009</v>
      </c>
      <c r="F1721" s="2">
        <f t="shared" si="209"/>
        <v>46.217300000000016</v>
      </c>
      <c r="G1721" s="2">
        <f t="shared" si="211"/>
        <v>46.217299999999994</v>
      </c>
      <c r="H1721" s="2">
        <f t="shared" si="207"/>
        <v>46.348928000000114</v>
      </c>
      <c r="I1721" s="2">
        <f t="array" ref="I1721">SUMPRODUCT(B1705:B1724, (ROW(B1705:B1724)-ROW(B1705)+1)) / (20*21/2)</f>
        <v>46.217300000000002</v>
      </c>
      <c r="J1721" s="2">
        <f t="shared" si="210"/>
        <v>46.217352966620197</v>
      </c>
      <c r="K1721" s="2">
        <f t="shared" si="212"/>
        <v>46.230798827644918</v>
      </c>
    </row>
    <row r="1722" spans="1:11" ht="13.5" x14ac:dyDescent="0.25">
      <c r="A1722" s="3">
        <f>TITRES_STAT!B1725</f>
        <v>44523</v>
      </c>
      <c r="B1722" s="6">
        <f>TITRES_STAT!D1725</f>
        <v>46.217300000000002</v>
      </c>
      <c r="C1722" s="2">
        <f t="shared" si="205"/>
        <v>0</v>
      </c>
      <c r="D1722" s="2">
        <f t="shared" si="206"/>
        <v>46.217300000000002</v>
      </c>
      <c r="E1722" s="2">
        <f t="shared" si="208"/>
        <v>46.217300000000009</v>
      </c>
      <c r="F1722" s="2">
        <f t="shared" si="209"/>
        <v>46.217300000000016</v>
      </c>
      <c r="G1722" s="2">
        <f t="shared" si="211"/>
        <v>46.217299999999994</v>
      </c>
      <c r="H1722" s="2">
        <f t="shared" si="207"/>
        <v>46.348938000000118</v>
      </c>
      <c r="I1722" s="2">
        <f t="array" ref="I1722">SUMPRODUCT(B1706:B1725, (ROW(B1706:B1725)-ROW(B1706)+1)) / (20*21/2)</f>
        <v>46.217300000000002</v>
      </c>
      <c r="J1722" s="2">
        <f t="shared" si="210"/>
        <v>46.217347922180181</v>
      </c>
      <c r="K1722" s="2">
        <f t="shared" si="212"/>
        <v>46.230269461854924</v>
      </c>
    </row>
    <row r="1723" spans="1:11" ht="13.5" x14ac:dyDescent="0.25">
      <c r="A1723" s="3">
        <f>TITRES_STAT!B1726</f>
        <v>44524</v>
      </c>
      <c r="B1723" s="6">
        <f>TITRES_STAT!D1726</f>
        <v>46.217300000000002</v>
      </c>
      <c r="C1723" s="2">
        <f t="shared" si="205"/>
        <v>0</v>
      </c>
      <c r="D1723" s="2">
        <f t="shared" si="206"/>
        <v>46.217300000000002</v>
      </c>
      <c r="E1723" s="2">
        <f t="shared" si="208"/>
        <v>46.217300000000009</v>
      </c>
      <c r="F1723" s="2">
        <f t="shared" si="209"/>
        <v>46.217300000000016</v>
      </c>
      <c r="G1723" s="2">
        <f t="shared" si="211"/>
        <v>46.217299999999994</v>
      </c>
      <c r="H1723" s="2">
        <f t="shared" si="207"/>
        <v>46.348948000000121</v>
      </c>
      <c r="I1723" s="2">
        <f t="array" ref="I1723">SUMPRODUCT(B1707:B1726, (ROW(B1707:B1726)-ROW(B1707)+1)) / (20*21/2)</f>
        <v>46.217300000000002</v>
      </c>
      <c r="J1723" s="2">
        <f t="shared" si="210"/>
        <v>46.217343358163021</v>
      </c>
      <c r="K1723" s="2">
        <f t="shared" si="212"/>
        <v>46.229760855507671</v>
      </c>
    </row>
    <row r="1724" spans="1:11" ht="13.5" x14ac:dyDescent="0.25">
      <c r="A1724" s="3">
        <f>TITRES_STAT!B1727</f>
        <v>44525</v>
      </c>
      <c r="B1724" s="6">
        <f>TITRES_STAT!D1727</f>
        <v>46.217300000000002</v>
      </c>
      <c r="C1724" s="2">
        <f t="shared" si="205"/>
        <v>0</v>
      </c>
      <c r="D1724" s="2">
        <f t="shared" si="206"/>
        <v>46.217300000000002</v>
      </c>
      <c r="E1724" s="2">
        <f t="shared" si="208"/>
        <v>46.217300000000009</v>
      </c>
      <c r="F1724" s="2">
        <f t="shared" si="209"/>
        <v>46.217300000000016</v>
      </c>
      <c r="G1724" s="2">
        <f t="shared" si="211"/>
        <v>46.217299999999994</v>
      </c>
      <c r="H1724" s="2">
        <f t="shared" si="207"/>
        <v>46.348958000000124</v>
      </c>
      <c r="I1724" s="2">
        <f t="array" ref="I1724">SUMPRODUCT(B1708:B1727, (ROW(B1708:B1727)-ROW(B1708)+1)) / (20*21/2)</f>
        <v>46.217300000000002</v>
      </c>
      <c r="J1724" s="2">
        <f t="shared" si="210"/>
        <v>46.217339228814168</v>
      </c>
      <c r="K1724" s="2">
        <f t="shared" si="212"/>
        <v>46.229272194507374</v>
      </c>
    </row>
    <row r="1725" spans="1:11" ht="13.5" x14ac:dyDescent="0.25">
      <c r="A1725" s="3">
        <f>TITRES_STAT!B1728</f>
        <v>44526</v>
      </c>
      <c r="B1725" s="6">
        <f>TITRES_STAT!D1728</f>
        <v>46.217300000000002</v>
      </c>
      <c r="C1725" s="2">
        <f t="shared" si="205"/>
        <v>0</v>
      </c>
      <c r="D1725" s="2">
        <f t="shared" si="206"/>
        <v>46.217300000000002</v>
      </c>
      <c r="E1725" s="2">
        <f t="shared" si="208"/>
        <v>46.217300000000009</v>
      </c>
      <c r="F1725" s="2">
        <f t="shared" si="209"/>
        <v>46.217300000000016</v>
      </c>
      <c r="G1725" s="2">
        <f t="shared" si="211"/>
        <v>46.217299999999994</v>
      </c>
      <c r="H1725" s="2">
        <f t="shared" si="207"/>
        <v>46.34896800000012</v>
      </c>
      <c r="I1725" s="2">
        <f t="array" ref="I1725">SUMPRODUCT(B1709:B1728, (ROW(B1709:B1728)-ROW(B1709)+1)) / (20*21/2)</f>
        <v>46.217300000000002</v>
      </c>
      <c r="J1725" s="2">
        <f t="shared" si="210"/>
        <v>46.217335492736623</v>
      </c>
      <c r="K1725" s="2">
        <f t="shared" si="212"/>
        <v>46.228802696683559</v>
      </c>
    </row>
    <row r="1726" spans="1:11" ht="13.5" x14ac:dyDescent="0.25">
      <c r="A1726" s="3">
        <f>TITRES_STAT!B1729</f>
        <v>44529</v>
      </c>
      <c r="B1726" s="6">
        <f>TITRES_STAT!D1729</f>
        <v>46.217300000000002</v>
      </c>
      <c r="C1726" s="2">
        <f t="shared" si="205"/>
        <v>0</v>
      </c>
      <c r="D1726" s="2">
        <f t="shared" si="206"/>
        <v>46.217300000000002</v>
      </c>
      <c r="E1726" s="2">
        <f t="shared" si="208"/>
        <v>46.217300000000009</v>
      </c>
      <c r="F1726" s="2">
        <f t="shared" si="209"/>
        <v>46.217300000000016</v>
      </c>
      <c r="G1726" s="2">
        <f t="shared" si="211"/>
        <v>46.217299999999994</v>
      </c>
      <c r="H1726" s="2">
        <f t="shared" si="207"/>
        <v>46.348978000000123</v>
      </c>
      <c r="I1726" s="2">
        <f t="array" ref="I1726">SUMPRODUCT(B1710:B1729, (ROW(B1710:B1729)-ROW(B1710)+1)) / (20*21/2)</f>
        <v>46.217300000000002</v>
      </c>
      <c r="J1726" s="2">
        <f t="shared" si="210"/>
        <v>46.217332112475987</v>
      </c>
      <c r="K1726" s="2">
        <f t="shared" si="212"/>
        <v>46.228351610539107</v>
      </c>
    </row>
    <row r="1727" spans="1:11" ht="13.5" x14ac:dyDescent="0.25">
      <c r="A1727" s="3">
        <f>TITRES_STAT!B1730</f>
        <v>44530</v>
      </c>
      <c r="B1727" s="6">
        <f>TITRES_STAT!D1730</f>
        <v>46.217300000000002</v>
      </c>
      <c r="C1727" s="2">
        <f t="shared" si="205"/>
        <v>0</v>
      </c>
      <c r="D1727" s="2">
        <f t="shared" si="206"/>
        <v>46.217300000000002</v>
      </c>
      <c r="E1727" s="2">
        <f t="shared" si="208"/>
        <v>46.217300000000009</v>
      </c>
      <c r="F1727" s="2">
        <f t="shared" si="209"/>
        <v>46.217300000000016</v>
      </c>
      <c r="G1727" s="2">
        <f t="shared" si="211"/>
        <v>46.217299999999994</v>
      </c>
      <c r="H1727" s="2">
        <f t="shared" si="207"/>
        <v>46.348988000000126</v>
      </c>
      <c r="I1727" s="2">
        <f t="array" ref="I1727">SUMPRODUCT(B1711:B1730, (ROW(B1711:B1730)-ROW(B1711)+1)) / (20*21/2)</f>
        <v>46.217300000000002</v>
      </c>
      <c r="J1727" s="2">
        <f t="shared" si="210"/>
        <v>46.21732905414494</v>
      </c>
      <c r="K1727" s="2">
        <f t="shared" si="212"/>
        <v>46.227918214047378</v>
      </c>
    </row>
    <row r="1728" spans="1:11" ht="13.5" x14ac:dyDescent="0.25">
      <c r="A1728" s="3">
        <f>TITRES_STAT!B1731</f>
        <v>44531</v>
      </c>
      <c r="B1728" s="6">
        <f>TITRES_STAT!D1731</f>
        <v>46.217300000000002</v>
      </c>
      <c r="C1728" s="2">
        <f t="shared" si="205"/>
        <v>0</v>
      </c>
      <c r="D1728" s="2">
        <f t="shared" si="206"/>
        <v>46.217300000000002</v>
      </c>
      <c r="E1728" s="2">
        <f t="shared" si="208"/>
        <v>46.217300000000009</v>
      </c>
      <c r="F1728" s="2">
        <f t="shared" si="209"/>
        <v>46.217300000000016</v>
      </c>
      <c r="G1728" s="2">
        <f t="shared" si="211"/>
        <v>46.217299999999994</v>
      </c>
      <c r="H1728" s="2">
        <f t="shared" si="207"/>
        <v>46.34899800000013</v>
      </c>
      <c r="I1728" s="2">
        <f t="array" ref="I1728">SUMPRODUCT(B1712:B1731, (ROW(B1712:B1731)-ROW(B1712)+1)) / (20*21/2)</f>
        <v>46.217300000000002</v>
      </c>
      <c r="J1728" s="2">
        <f t="shared" si="210"/>
        <v>46.217326287083523</v>
      </c>
      <c r="K1728" s="2">
        <f t="shared" si="212"/>
        <v>46.227501813496502</v>
      </c>
    </row>
    <row r="1729" spans="1:11" ht="13.5" x14ac:dyDescent="0.25">
      <c r="A1729" s="3">
        <f>TITRES_STAT!B1732</f>
        <v>44532</v>
      </c>
      <c r="B1729" s="6">
        <f>TITRES_STAT!D1732</f>
        <v>46.217300000000002</v>
      </c>
      <c r="C1729" s="2">
        <f t="shared" si="205"/>
        <v>0</v>
      </c>
      <c r="D1729" s="2">
        <f t="shared" si="206"/>
        <v>46.217300000000002</v>
      </c>
      <c r="E1729" s="2">
        <f t="shared" si="208"/>
        <v>46.217300000000009</v>
      </c>
      <c r="F1729" s="2">
        <f t="shared" si="209"/>
        <v>46.217300000000016</v>
      </c>
      <c r="G1729" s="2">
        <f t="shared" si="211"/>
        <v>46.217299999999994</v>
      </c>
      <c r="H1729" s="2">
        <f t="shared" si="207"/>
        <v>46.349008000000133</v>
      </c>
      <c r="I1729" s="2">
        <f t="array" ref="I1729">SUMPRODUCT(B1713:B1732, (ROW(B1713:B1732)-ROW(B1713)+1)) / (20*21/2)</f>
        <v>46.217300000000002</v>
      </c>
      <c r="J1729" s="2">
        <f t="shared" si="210"/>
        <v>46.217323783551763</v>
      </c>
      <c r="K1729" s="2">
        <f t="shared" si="212"/>
        <v>46.227101742378991</v>
      </c>
    </row>
    <row r="1730" spans="1:11" ht="13.5" x14ac:dyDescent="0.25">
      <c r="A1730" s="3">
        <f>TITRES_STAT!B1733</f>
        <v>44533</v>
      </c>
      <c r="B1730" s="6">
        <f>TITRES_STAT!D1733</f>
        <v>46.217300000000002</v>
      </c>
      <c r="C1730" s="2">
        <f t="shared" si="205"/>
        <v>0</v>
      </c>
      <c r="D1730" s="2">
        <f t="shared" si="206"/>
        <v>46.217300000000002</v>
      </c>
      <c r="E1730" s="2">
        <f t="shared" si="208"/>
        <v>46.217300000000009</v>
      </c>
      <c r="F1730" s="2">
        <f t="shared" si="209"/>
        <v>46.217300000000016</v>
      </c>
      <c r="G1730" s="2">
        <f t="shared" si="211"/>
        <v>46.217299999999994</v>
      </c>
      <c r="H1730" s="2">
        <f t="shared" si="207"/>
        <v>46.349018000000136</v>
      </c>
      <c r="I1730" s="2">
        <f t="array" ref="I1730">SUMPRODUCT(B1714:B1733, (ROW(B1714:B1733)-ROW(B1714)+1)) / (20*21/2)</f>
        <v>46.217300000000002</v>
      </c>
      <c r="J1730" s="2">
        <f t="shared" si="210"/>
        <v>46.217321518451598</v>
      </c>
      <c r="K1730" s="2">
        <f t="shared" si="212"/>
        <v>46.226717360324912</v>
      </c>
    </row>
    <row r="1731" spans="1:11" ht="13.5" x14ac:dyDescent="0.25">
      <c r="A1731" s="3">
        <f>TITRES_STAT!B1734</f>
        <v>44536</v>
      </c>
      <c r="B1731" s="6">
        <f>TITRES_STAT!D1734</f>
        <v>46.217300000000002</v>
      </c>
      <c r="C1731" s="2">
        <f t="shared" si="205"/>
        <v>0</v>
      </c>
      <c r="D1731" s="2">
        <f t="shared" si="206"/>
        <v>46.217300000000002</v>
      </c>
      <c r="E1731" s="2">
        <f t="shared" si="208"/>
        <v>46.217300000000009</v>
      </c>
      <c r="F1731" s="2">
        <f t="shared" si="209"/>
        <v>46.217300000000016</v>
      </c>
      <c r="G1731" s="2">
        <f t="shared" si="211"/>
        <v>46.217299999999994</v>
      </c>
      <c r="H1731" s="2">
        <f t="shared" si="207"/>
        <v>46.349028000000132</v>
      </c>
      <c r="I1731" s="2">
        <f t="array" ref="I1731">SUMPRODUCT(B1715:B1734, (ROW(B1715:B1734)-ROW(B1715)+1)) / (20*21/2)</f>
        <v>46.217300000000002</v>
      </c>
      <c r="J1731" s="2">
        <f t="shared" si="210"/>
        <v>46.21731946907525</v>
      </c>
      <c r="K1731" s="2">
        <f t="shared" si="212"/>
        <v>46.226348052076879</v>
      </c>
    </row>
    <row r="1732" spans="1:11" ht="13.5" x14ac:dyDescent="0.25">
      <c r="A1732" s="3">
        <f>TITRES_STAT!B1735</f>
        <v>44537</v>
      </c>
      <c r="B1732" s="6">
        <f>TITRES_STAT!D1735</f>
        <v>46.217300000000002</v>
      </c>
      <c r="C1732" s="2">
        <f t="shared" ref="C1732:C1795" si="213">B1732-B1731</f>
        <v>0</v>
      </c>
      <c r="D1732" s="2">
        <f t="shared" si="206"/>
        <v>46.217300000000002</v>
      </c>
      <c r="E1732" s="2">
        <f t="shared" si="208"/>
        <v>46.217300000000009</v>
      </c>
      <c r="F1732" s="2">
        <f t="shared" si="209"/>
        <v>46.217300000000016</v>
      </c>
      <c r="G1732" s="2">
        <f t="shared" si="211"/>
        <v>46.217299999999994</v>
      </c>
      <c r="H1732" s="2">
        <f t="shared" si="207"/>
        <v>46.349038000000135</v>
      </c>
      <c r="I1732" s="2">
        <f t="array" ref="I1732">SUMPRODUCT(B1716:B1735, (ROW(B1716:B1735)-ROW(B1716)+1)) / (20*21/2)</f>
        <v>46.217300000000002</v>
      </c>
      <c r="J1732" s="2">
        <f t="shared" si="210"/>
        <v>46.217317614877601</v>
      </c>
      <c r="K1732" s="2">
        <f t="shared" si="212"/>
        <v>46.225993226505238</v>
      </c>
    </row>
    <row r="1733" spans="1:11" ht="13.5" x14ac:dyDescent="0.25">
      <c r="A1733" s="3">
        <f>TITRES_STAT!B1736</f>
        <v>44538</v>
      </c>
      <c r="B1733" s="6">
        <f>TITRES_STAT!D1736</f>
        <v>46.217300000000002</v>
      </c>
      <c r="C1733" s="2">
        <f t="shared" si="213"/>
        <v>0</v>
      </c>
      <c r="D1733" s="2">
        <f t="shared" si="206"/>
        <v>46.217300000000002</v>
      </c>
      <c r="E1733" s="2">
        <f t="shared" si="208"/>
        <v>46.217300000000009</v>
      </c>
      <c r="F1733" s="2">
        <f t="shared" si="209"/>
        <v>46.217300000000016</v>
      </c>
      <c r="G1733" s="2">
        <f t="shared" si="211"/>
        <v>46.217299999999994</v>
      </c>
      <c r="H1733" s="2">
        <f t="shared" si="207"/>
        <v>46.349048000000138</v>
      </c>
      <c r="I1733" s="2">
        <f t="array" ref="I1733">SUMPRODUCT(B1717:B1736, (ROW(B1717:B1736)-ROW(B1717)+1)) / (20*21/2)</f>
        <v>46.217300000000002</v>
      </c>
      <c r="J1733" s="2">
        <f t="shared" si="210"/>
        <v>46.217315937270214</v>
      </c>
      <c r="K1733" s="2">
        <f t="shared" si="212"/>
        <v>46.225652315661897</v>
      </c>
    </row>
    <row r="1734" spans="1:11" ht="13.5" x14ac:dyDescent="0.25">
      <c r="A1734" s="3">
        <f>TITRES_STAT!B1737</f>
        <v>44539</v>
      </c>
      <c r="B1734" s="6">
        <f>TITRES_STAT!D1737</f>
        <v>46.217300000000002</v>
      </c>
      <c r="C1734" s="2">
        <f t="shared" si="213"/>
        <v>0</v>
      </c>
      <c r="D1734" s="2">
        <f t="shared" ref="D1734:D1797" si="214">AVERAGE(B1730:B1734)</f>
        <v>46.217300000000002</v>
      </c>
      <c r="E1734" s="2">
        <f t="shared" si="208"/>
        <v>46.217300000000009</v>
      </c>
      <c r="F1734" s="2">
        <f t="shared" si="209"/>
        <v>46.217300000000016</v>
      </c>
      <c r="G1734" s="2">
        <f t="shared" si="211"/>
        <v>46.217299999999994</v>
      </c>
      <c r="H1734" s="2">
        <f t="shared" si="207"/>
        <v>46.349058000000142</v>
      </c>
      <c r="I1734" s="2">
        <f t="array" ref="I1734">SUMPRODUCT(B1718:B1737, (ROW(B1718:B1737)-ROW(B1718)+1)) / (20*21/2)</f>
        <v>46.217300000000002</v>
      </c>
      <c r="J1734" s="2">
        <f t="shared" si="210"/>
        <v>46.217314419434956</v>
      </c>
      <c r="K1734" s="2">
        <f t="shared" si="212"/>
        <v>46.225324773871236</v>
      </c>
    </row>
    <row r="1735" spans="1:11" ht="13.5" x14ac:dyDescent="0.25">
      <c r="A1735" s="3">
        <f>TITRES_STAT!B1738</f>
        <v>44540</v>
      </c>
      <c r="B1735" s="6">
        <f>TITRES_STAT!D1738</f>
        <v>46.217300000000002</v>
      </c>
      <c r="C1735" s="2">
        <f t="shared" si="213"/>
        <v>0</v>
      </c>
      <c r="D1735" s="2">
        <f t="shared" si="214"/>
        <v>46.217300000000002</v>
      </c>
      <c r="E1735" s="2">
        <f t="shared" si="208"/>
        <v>46.217300000000009</v>
      </c>
      <c r="F1735" s="2">
        <f t="shared" si="209"/>
        <v>46.217300000000016</v>
      </c>
      <c r="G1735" s="2">
        <f t="shared" si="211"/>
        <v>46.217299999999994</v>
      </c>
      <c r="H1735" s="2">
        <f t="shared" si="207"/>
        <v>46.349068000000145</v>
      </c>
      <c r="I1735" s="2">
        <f t="array" ref="I1735">SUMPRODUCT(B1719:B1738, (ROW(B1719:B1738)-ROW(B1719)+1)) / (20*21/2)</f>
        <v>46.217300000000002</v>
      </c>
      <c r="J1735" s="2">
        <f t="shared" si="210"/>
        <v>46.217313046155439</v>
      </c>
      <c r="K1735" s="2">
        <f t="shared" si="212"/>
        <v>46.225010076856677</v>
      </c>
    </row>
    <row r="1736" spans="1:11" ht="13.5" x14ac:dyDescent="0.25">
      <c r="A1736" s="3">
        <f>TITRES_STAT!B1739</f>
        <v>44543</v>
      </c>
      <c r="B1736" s="6">
        <f>TITRES_STAT!D1739</f>
        <v>46.217300000000002</v>
      </c>
      <c r="C1736" s="2">
        <f t="shared" si="213"/>
        <v>0</v>
      </c>
      <c r="D1736" s="2">
        <f t="shared" si="214"/>
        <v>46.217300000000002</v>
      </c>
      <c r="E1736" s="2">
        <f t="shared" si="208"/>
        <v>46.217300000000009</v>
      </c>
      <c r="F1736" s="2">
        <f t="shared" si="209"/>
        <v>46.217300000000016</v>
      </c>
      <c r="G1736" s="2">
        <f t="shared" si="211"/>
        <v>46.217299999999994</v>
      </c>
      <c r="H1736" s="2">
        <f t="shared" si="207"/>
        <v>46.349078000000134</v>
      </c>
      <c r="I1736" s="2">
        <f t="array" ref="I1736">SUMPRODUCT(B1720:B1739, (ROW(B1720:B1739)-ROW(B1720)+1)) / (20*21/2)</f>
        <v>46.217300000000002</v>
      </c>
      <c r="J1736" s="2">
        <f t="shared" si="210"/>
        <v>46.217311803664444</v>
      </c>
      <c r="K1736" s="2">
        <f t="shared" si="212"/>
        <v>46.224707720901513</v>
      </c>
    </row>
    <row r="1737" spans="1:11" ht="13.5" x14ac:dyDescent="0.25">
      <c r="A1737" s="3">
        <f>TITRES_STAT!B1740</f>
        <v>44544</v>
      </c>
      <c r="B1737" s="6">
        <f>TITRES_STAT!D1740</f>
        <v>46.217300000000002</v>
      </c>
      <c r="C1737" s="2">
        <f t="shared" si="213"/>
        <v>0</v>
      </c>
      <c r="D1737" s="2">
        <f t="shared" si="214"/>
        <v>46.217300000000002</v>
      </c>
      <c r="E1737" s="2">
        <f t="shared" si="208"/>
        <v>46.217300000000009</v>
      </c>
      <c r="F1737" s="2">
        <f t="shared" si="209"/>
        <v>46.217300000000016</v>
      </c>
      <c r="G1737" s="2">
        <f t="shared" si="211"/>
        <v>46.217299999999994</v>
      </c>
      <c r="H1737" s="2">
        <f t="shared" si="207"/>
        <v>46.349088000000137</v>
      </c>
      <c r="I1737" s="2">
        <f t="array" ref="I1737">SUMPRODUCT(B1721:B1740, (ROW(B1721:B1740)-ROW(B1721)+1)) / (20*21/2)</f>
        <v>46.217300000000002</v>
      </c>
      <c r="J1737" s="2">
        <f t="shared" si="210"/>
        <v>46.217310679505928</v>
      </c>
      <c r="K1737" s="2">
        <f t="shared" si="212"/>
        <v>46.224417222042632</v>
      </c>
    </row>
    <row r="1738" spans="1:11" ht="13.5" x14ac:dyDescent="0.25">
      <c r="A1738" s="3">
        <f>TITRES_STAT!B1741</f>
        <v>44545</v>
      </c>
      <c r="B1738" s="6">
        <f>TITRES_STAT!D1741</f>
        <v>46.217300000000002</v>
      </c>
      <c r="C1738" s="2">
        <f t="shared" si="213"/>
        <v>0</v>
      </c>
      <c r="D1738" s="2">
        <f t="shared" si="214"/>
        <v>46.217300000000002</v>
      </c>
      <c r="E1738" s="2">
        <f t="shared" si="208"/>
        <v>46.217300000000009</v>
      </c>
      <c r="F1738" s="2">
        <f t="shared" si="209"/>
        <v>46.217300000000016</v>
      </c>
      <c r="G1738" s="2">
        <f t="shared" si="211"/>
        <v>46.217299999999994</v>
      </c>
      <c r="H1738" s="2">
        <f t="shared" ref="H1738:H1801" si="215">AVERAGE(B1539:B1738)</f>
        <v>46.34909800000014</v>
      </c>
      <c r="I1738" s="2">
        <f t="array" ref="I1738">SUMPRODUCT(B1722:B1741, (ROW(B1722:B1741)-ROW(B1722)+1)) / (20*21/2)</f>
        <v>46.217300000000002</v>
      </c>
      <c r="J1738" s="2">
        <f t="shared" si="210"/>
        <v>46.21730966241013</v>
      </c>
      <c r="K1738" s="2">
        <f t="shared" si="212"/>
        <v>46.224138115295865</v>
      </c>
    </row>
    <row r="1739" spans="1:11" ht="13.5" x14ac:dyDescent="0.25">
      <c r="A1739" s="3">
        <f>TITRES_STAT!B1742</f>
        <v>44546</v>
      </c>
      <c r="B1739" s="6">
        <f>TITRES_STAT!D1742</f>
        <v>46.217300000000002</v>
      </c>
      <c r="C1739" s="2">
        <f t="shared" si="213"/>
        <v>0</v>
      </c>
      <c r="D1739" s="2">
        <f t="shared" si="214"/>
        <v>46.217300000000002</v>
      </c>
      <c r="E1739" s="2">
        <f t="shared" si="208"/>
        <v>46.217300000000009</v>
      </c>
      <c r="F1739" s="2">
        <f t="shared" si="209"/>
        <v>46.217300000000016</v>
      </c>
      <c r="G1739" s="2">
        <f t="shared" si="211"/>
        <v>46.217299999999994</v>
      </c>
      <c r="H1739" s="2">
        <f t="shared" si="215"/>
        <v>46.349108000000143</v>
      </c>
      <c r="I1739" s="2">
        <f t="array" ref="I1739">SUMPRODUCT(B1723:B1742, (ROW(B1723:B1742)-ROW(B1723)+1)) / (20*21/2)</f>
        <v>46.217300000000002</v>
      </c>
      <c r="J1739" s="2">
        <f t="shared" si="210"/>
        <v>46.217308742180592</v>
      </c>
      <c r="K1739" s="2">
        <f t="shared" si="212"/>
        <v>46.223869953911716</v>
      </c>
    </row>
    <row r="1740" spans="1:11" ht="13.5" x14ac:dyDescent="0.25">
      <c r="A1740" s="3">
        <f>TITRES_STAT!B1743</f>
        <v>44550</v>
      </c>
      <c r="B1740" s="6">
        <f>TITRES_STAT!D1743</f>
        <v>46.217300000000002</v>
      </c>
      <c r="C1740" s="2">
        <f t="shared" si="213"/>
        <v>0</v>
      </c>
      <c r="D1740" s="2">
        <f t="shared" si="214"/>
        <v>46.217300000000002</v>
      </c>
      <c r="E1740" s="2">
        <f t="shared" ref="E1740:E1803" si="216">AVERAGE(B1731:B1740)</f>
        <v>46.217300000000009</v>
      </c>
      <c r="F1740" s="2">
        <f t="shared" si="209"/>
        <v>46.217300000000016</v>
      </c>
      <c r="G1740" s="2">
        <f t="shared" si="211"/>
        <v>46.217299999999994</v>
      </c>
      <c r="H1740" s="2">
        <f t="shared" si="215"/>
        <v>46.349118000000132</v>
      </c>
      <c r="I1740" s="2">
        <f t="array" ref="I1740">SUMPRODUCT(B1724:B1743, (ROW(B1724:B1743)-ROW(B1724)+1)) / (20*21/2)</f>
        <v>46.217300000000002</v>
      </c>
      <c r="J1740" s="2">
        <f t="shared" si="210"/>
        <v>46.217307909591966</v>
      </c>
      <c r="K1740" s="2">
        <f t="shared" si="212"/>
        <v>46.223612308660279</v>
      </c>
    </row>
    <row r="1741" spans="1:11" ht="13.5" x14ac:dyDescent="0.25">
      <c r="A1741" s="3">
        <f>TITRES_STAT!B1744</f>
        <v>44551</v>
      </c>
      <c r="B1741" s="6">
        <f>TITRES_STAT!D1744</f>
        <v>46.217300000000002</v>
      </c>
      <c r="C1741" s="2">
        <f t="shared" si="213"/>
        <v>0</v>
      </c>
      <c r="D1741" s="2">
        <f t="shared" si="214"/>
        <v>46.217300000000002</v>
      </c>
      <c r="E1741" s="2">
        <f t="shared" si="216"/>
        <v>46.217300000000009</v>
      </c>
      <c r="F1741" s="2">
        <f t="shared" si="209"/>
        <v>46.217300000000016</v>
      </c>
      <c r="G1741" s="2">
        <f t="shared" si="211"/>
        <v>46.217299999999994</v>
      </c>
      <c r="H1741" s="2">
        <f t="shared" si="215"/>
        <v>46.349128000000135</v>
      </c>
      <c r="I1741" s="2">
        <f t="array" ref="I1741">SUMPRODUCT(B1725:B1744, (ROW(B1725:B1744)-ROW(B1725)+1)) / (20*21/2)</f>
        <v>46.217300000000002</v>
      </c>
      <c r="J1741" s="2">
        <f t="shared" si="210"/>
        <v>46.217307156297494</v>
      </c>
      <c r="K1741" s="2">
        <f t="shared" si="212"/>
        <v>46.22336476714419</v>
      </c>
    </row>
    <row r="1742" spans="1:11" ht="13.5" x14ac:dyDescent="0.25">
      <c r="A1742" s="3">
        <f>TITRES_STAT!B1745</f>
        <v>44552</v>
      </c>
      <c r="B1742" s="6">
        <f>TITRES_STAT!D1745</f>
        <v>46.217300000000002</v>
      </c>
      <c r="C1742" s="2">
        <f t="shared" si="213"/>
        <v>0</v>
      </c>
      <c r="D1742" s="2">
        <f t="shared" si="214"/>
        <v>46.217300000000002</v>
      </c>
      <c r="E1742" s="2">
        <f t="shared" si="216"/>
        <v>46.217300000000009</v>
      </c>
      <c r="F1742" s="2">
        <f t="shared" si="209"/>
        <v>46.217300000000016</v>
      </c>
      <c r="G1742" s="2">
        <f t="shared" si="211"/>
        <v>46.217299999999994</v>
      </c>
      <c r="H1742" s="2">
        <f t="shared" si="215"/>
        <v>46.349138000000139</v>
      </c>
      <c r="I1742" s="2">
        <f t="array" ref="I1742">SUMPRODUCT(B1726:B1745, (ROW(B1726:B1745)-ROW(B1726)+1)) / (20*21/2)</f>
        <v>46.217300000000002</v>
      </c>
      <c r="J1742" s="2">
        <f t="shared" si="210"/>
        <v>46.217306474745357</v>
      </c>
      <c r="K1742" s="2">
        <f t="shared" si="212"/>
        <v>46.223126933138538</v>
      </c>
    </row>
    <row r="1743" spans="1:11" ht="13.5" x14ac:dyDescent="0.25">
      <c r="A1743" s="3">
        <f>TITRES_STAT!B1746</f>
        <v>44553</v>
      </c>
      <c r="B1743" s="6">
        <f>TITRES_STAT!D1746</f>
        <v>46.217300000000002</v>
      </c>
      <c r="C1743" s="2">
        <f t="shared" si="213"/>
        <v>0</v>
      </c>
      <c r="D1743" s="2">
        <f t="shared" si="214"/>
        <v>46.217300000000002</v>
      </c>
      <c r="E1743" s="2">
        <f t="shared" si="216"/>
        <v>46.217300000000009</v>
      </c>
      <c r="F1743" s="2">
        <f t="shared" si="209"/>
        <v>46.217300000000016</v>
      </c>
      <c r="G1743" s="2">
        <f t="shared" si="211"/>
        <v>46.217299999999994</v>
      </c>
      <c r="H1743" s="2">
        <f t="shared" si="215"/>
        <v>46.349148000000142</v>
      </c>
      <c r="I1743" s="2">
        <f t="array" ref="I1743">SUMPRODUCT(B1727:B1746, (ROW(B1727:B1746)-ROW(B1727)+1)) / (20*21/2)</f>
        <v>46.217300000000002</v>
      </c>
      <c r="J1743" s="2">
        <f t="shared" si="210"/>
        <v>46.217305858102947</v>
      </c>
      <c r="K1743" s="2">
        <f t="shared" si="212"/>
        <v>46.222898425956636</v>
      </c>
    </row>
    <row r="1744" spans="1:11" ht="13.5" x14ac:dyDescent="0.25">
      <c r="A1744" s="3">
        <f>TITRES_STAT!B1747</f>
        <v>44554</v>
      </c>
      <c r="B1744" s="6">
        <f>TITRES_STAT!D1747</f>
        <v>46.217300000000002</v>
      </c>
      <c r="C1744" s="2">
        <f t="shared" si="213"/>
        <v>0</v>
      </c>
      <c r="D1744" s="2">
        <f t="shared" si="214"/>
        <v>46.217300000000002</v>
      </c>
      <c r="E1744" s="2">
        <f t="shared" si="216"/>
        <v>46.217300000000009</v>
      </c>
      <c r="F1744" s="2">
        <f t="shared" si="209"/>
        <v>46.217300000000016</v>
      </c>
      <c r="G1744" s="2">
        <f t="shared" si="211"/>
        <v>46.217299999999994</v>
      </c>
      <c r="H1744" s="2">
        <f t="shared" si="215"/>
        <v>46.349158000000131</v>
      </c>
      <c r="I1744" s="2">
        <f t="array" ref="I1744">SUMPRODUCT(B1728:B1747, (ROW(B1728:B1747)-ROW(B1728)+1)) / (20*21/2)</f>
        <v>46.217300000000002</v>
      </c>
      <c r="J1744" s="2">
        <f t="shared" si="210"/>
        <v>46.217305300188386</v>
      </c>
      <c r="K1744" s="2">
        <f t="shared" si="212"/>
        <v>46.222678879840693</v>
      </c>
    </row>
    <row r="1745" spans="1:11" ht="13.5" x14ac:dyDescent="0.25">
      <c r="A1745" s="3">
        <f>TITRES_STAT!B1748</f>
        <v>44557</v>
      </c>
      <c r="B1745" s="6">
        <f>TITRES_STAT!D1748</f>
        <v>46.217300000000002</v>
      </c>
      <c r="C1745" s="2">
        <f t="shared" si="213"/>
        <v>0</v>
      </c>
      <c r="D1745" s="2">
        <f t="shared" si="214"/>
        <v>46.217300000000002</v>
      </c>
      <c r="E1745" s="2">
        <f t="shared" si="216"/>
        <v>46.217300000000009</v>
      </c>
      <c r="F1745" s="2">
        <f t="shared" si="209"/>
        <v>46.217300000000016</v>
      </c>
      <c r="G1745" s="2">
        <f t="shared" si="211"/>
        <v>46.217299999999994</v>
      </c>
      <c r="H1745" s="2">
        <f t="shared" si="215"/>
        <v>46.349168000000134</v>
      </c>
      <c r="I1745" s="2">
        <f t="array" ref="I1745">SUMPRODUCT(B1729:B1748, (ROW(B1729:B1748)-ROW(B1729)+1)) / (20*21/2)</f>
        <v>46.217300000000002</v>
      </c>
      <c r="J1745" s="2">
        <f t="shared" si="210"/>
        <v>46.217304795408538</v>
      </c>
      <c r="K1745" s="2">
        <f t="shared" si="212"/>
        <v>46.222467943376351</v>
      </c>
    </row>
    <row r="1746" spans="1:11" ht="13.5" x14ac:dyDescent="0.25">
      <c r="A1746" s="3">
        <f>TITRES_STAT!B1749</f>
        <v>44558</v>
      </c>
      <c r="B1746" s="6">
        <f>TITRES_STAT!D1749</f>
        <v>46.217300000000002</v>
      </c>
      <c r="C1746" s="2">
        <f t="shared" si="213"/>
        <v>0</v>
      </c>
      <c r="D1746" s="2">
        <f t="shared" si="214"/>
        <v>46.217300000000002</v>
      </c>
      <c r="E1746" s="2">
        <f t="shared" si="216"/>
        <v>46.217300000000009</v>
      </c>
      <c r="F1746" s="2">
        <f t="shared" si="209"/>
        <v>46.217300000000016</v>
      </c>
      <c r="G1746" s="2">
        <f t="shared" si="211"/>
        <v>46.217299999999994</v>
      </c>
      <c r="H1746" s="2">
        <f t="shared" si="215"/>
        <v>46.349178000000137</v>
      </c>
      <c r="I1746" s="2">
        <f t="array" ref="I1746">SUMPRODUCT(B1730:B1749, (ROW(B1730:B1749)-ROW(B1730)+1)) / (20*21/2)</f>
        <v>46.217300000000002</v>
      </c>
      <c r="J1746" s="2">
        <f t="shared" si="210"/>
        <v>46.217304338702959</v>
      </c>
      <c r="K1746" s="2">
        <f t="shared" si="212"/>
        <v>46.222265278930223</v>
      </c>
    </row>
    <row r="1747" spans="1:11" ht="13.5" x14ac:dyDescent="0.25">
      <c r="A1747" s="3">
        <f>TITRES_STAT!B1750</f>
        <v>44559</v>
      </c>
      <c r="B1747" s="6">
        <f>TITRES_STAT!D1750</f>
        <v>46.217300000000002</v>
      </c>
      <c r="C1747" s="2">
        <f t="shared" si="213"/>
        <v>0</v>
      </c>
      <c r="D1747" s="2">
        <f t="shared" si="214"/>
        <v>46.217300000000002</v>
      </c>
      <c r="E1747" s="2">
        <f t="shared" si="216"/>
        <v>46.217300000000009</v>
      </c>
      <c r="F1747" s="2">
        <f t="shared" si="209"/>
        <v>46.217300000000016</v>
      </c>
      <c r="G1747" s="2">
        <f t="shared" si="211"/>
        <v>46.217299999999994</v>
      </c>
      <c r="H1747" s="2">
        <f t="shared" si="215"/>
        <v>46.34918800000014</v>
      </c>
      <c r="I1747" s="2">
        <f t="array" ref="I1747">SUMPRODUCT(B1731:B1750, (ROW(B1731:B1750)-ROW(B1731)+1)) / (20*21/2)</f>
        <v>46.217300000000002</v>
      </c>
      <c r="J1747" s="2">
        <f t="shared" si="210"/>
        <v>46.217303925493155</v>
      </c>
      <c r="K1747" s="2">
        <f t="shared" si="212"/>
        <v>46.22207056210943</v>
      </c>
    </row>
    <row r="1748" spans="1:11" ht="13.5" x14ac:dyDescent="0.25">
      <c r="A1748" s="3">
        <f>TITRES_STAT!B1751</f>
        <v>44560</v>
      </c>
      <c r="B1748" s="6">
        <f>TITRES_STAT!D1751</f>
        <v>46.217300000000002</v>
      </c>
      <c r="C1748" s="2">
        <f t="shared" si="213"/>
        <v>0</v>
      </c>
      <c r="D1748" s="2">
        <f t="shared" si="214"/>
        <v>46.217300000000002</v>
      </c>
      <c r="E1748" s="2">
        <f t="shared" si="216"/>
        <v>46.217300000000009</v>
      </c>
      <c r="F1748" s="2">
        <f t="shared" ref="F1748:F1811" si="217">AVERAGE(B1729:B1748)</f>
        <v>46.217300000000016</v>
      </c>
      <c r="G1748" s="2">
        <f t="shared" si="211"/>
        <v>46.217299999999994</v>
      </c>
      <c r="H1748" s="2">
        <f t="shared" si="215"/>
        <v>46.349198000000136</v>
      </c>
      <c r="I1748" s="2">
        <f t="array" ref="I1748">SUMPRODUCT(B1732:B1751, (ROW(B1732:B1751)-ROW(B1732)+1)) / (20*21/2)</f>
        <v>46.123319047619049</v>
      </c>
      <c r="J1748" s="2">
        <f t="shared" si="210"/>
        <v>46.217303551636661</v>
      </c>
      <c r="K1748" s="2">
        <f t="shared" si="212"/>
        <v>46.221883481242394</v>
      </c>
    </row>
    <row r="1749" spans="1:11" ht="13.5" x14ac:dyDescent="0.25">
      <c r="A1749" s="3">
        <f>TITRES_STAT!B1752</f>
        <v>44561</v>
      </c>
      <c r="B1749" s="6">
        <f>TITRES_STAT!D1752</f>
        <v>46.217300000000002</v>
      </c>
      <c r="C1749" s="2">
        <f t="shared" si="213"/>
        <v>0</v>
      </c>
      <c r="D1749" s="2">
        <f t="shared" si="214"/>
        <v>46.217300000000002</v>
      </c>
      <c r="E1749" s="2">
        <f t="shared" si="216"/>
        <v>46.217300000000009</v>
      </c>
      <c r="F1749" s="2">
        <f t="shared" si="217"/>
        <v>46.217300000000016</v>
      </c>
      <c r="G1749" s="2">
        <f t="shared" si="211"/>
        <v>46.217299999999994</v>
      </c>
      <c r="H1749" s="2">
        <f t="shared" si="215"/>
        <v>46.349208000000132</v>
      </c>
      <c r="I1749" s="2">
        <f t="array" ref="I1749">SUMPRODUCT(B1733:B1752, (ROW(B1733:B1752)-ROW(B1733)+1)) / (20*21/2)</f>
        <v>46.034037142857152</v>
      </c>
      <c r="J1749" s="2">
        <f t="shared" ref="J1749:J1812" si="218">$J$4*B1749+J1748*(1-$J$4)</f>
        <v>46.217303213385549</v>
      </c>
      <c r="K1749" s="2">
        <f t="shared" si="212"/>
        <v>46.221703736879945</v>
      </c>
    </row>
    <row r="1750" spans="1:11" ht="13.5" x14ac:dyDescent="0.25">
      <c r="A1750" s="3">
        <f>TITRES_STAT!B1753</f>
        <v>44564</v>
      </c>
      <c r="B1750" s="6">
        <f>TITRES_STAT!D1753</f>
        <v>46.217300000000002</v>
      </c>
      <c r="C1750" s="2">
        <f t="shared" si="213"/>
        <v>0</v>
      </c>
      <c r="D1750" s="2">
        <f t="shared" si="214"/>
        <v>46.217300000000002</v>
      </c>
      <c r="E1750" s="2">
        <f t="shared" si="216"/>
        <v>46.217300000000009</v>
      </c>
      <c r="F1750" s="2">
        <f t="shared" si="217"/>
        <v>46.217300000000016</v>
      </c>
      <c r="G1750" s="2">
        <f t="shared" si="211"/>
        <v>46.217299999999994</v>
      </c>
      <c r="H1750" s="2">
        <f t="shared" si="215"/>
        <v>46.349218000000135</v>
      </c>
      <c r="I1750" s="2">
        <f t="array" ref="I1750">SUMPRODUCT(B1734:B1753, (ROW(B1734:B1753)-ROW(B1734)+1)) / (20*21/2)</f>
        <v>45.949454285714296</v>
      </c>
      <c r="J1750" s="2">
        <f t="shared" si="218"/>
        <v>46.217302907348824</v>
      </c>
      <c r="K1750" s="2">
        <f t="shared" si="212"/>
        <v>46.221531041316027</v>
      </c>
    </row>
    <row r="1751" spans="1:11" ht="13.5" x14ac:dyDescent="0.25">
      <c r="A1751" s="3">
        <f>TITRES_STAT!B1754</f>
        <v>44565</v>
      </c>
      <c r="B1751" s="6">
        <f>TITRES_STAT!D1754</f>
        <v>45.230499999999999</v>
      </c>
      <c r="C1751" s="2">
        <f t="shared" si="213"/>
        <v>-0.98680000000000234</v>
      </c>
      <c r="D1751" s="2">
        <f t="shared" si="214"/>
        <v>46.019940000000005</v>
      </c>
      <c r="E1751" s="2">
        <f t="shared" si="216"/>
        <v>46.118620000000007</v>
      </c>
      <c r="F1751" s="2">
        <f t="shared" si="217"/>
        <v>46.167960000000015</v>
      </c>
      <c r="G1751" s="2">
        <f t="shared" si="211"/>
        <v>46.197564</v>
      </c>
      <c r="H1751" s="2">
        <f t="shared" si="215"/>
        <v>46.344294000000133</v>
      </c>
      <c r="I1751" s="2">
        <f t="array" ref="I1751">SUMPRODUCT(B1735:B1754, (ROW(B1735:B1754)-ROW(B1735)+1)) / (20*21/2)</f>
        <v>45.869570476190489</v>
      </c>
      <c r="J1751" s="2">
        <f t="shared" si="218"/>
        <v>46.123321678077502</v>
      </c>
      <c r="K1751" s="2">
        <f t="shared" si="212"/>
        <v>46.182667078911479</v>
      </c>
    </row>
    <row r="1752" spans="1:11" ht="13.5" x14ac:dyDescent="0.25">
      <c r="A1752" s="3">
        <f>TITRES_STAT!B1755</f>
        <v>44566</v>
      </c>
      <c r="B1752" s="6">
        <f>TITRES_STAT!D1755</f>
        <v>45.230499999999999</v>
      </c>
      <c r="C1752" s="2">
        <f t="shared" si="213"/>
        <v>0</v>
      </c>
      <c r="D1752" s="2">
        <f t="shared" si="214"/>
        <v>45.822580000000002</v>
      </c>
      <c r="E1752" s="2">
        <f t="shared" si="216"/>
        <v>46.019940000000005</v>
      </c>
      <c r="F1752" s="2">
        <f t="shared" si="217"/>
        <v>46.118620000000014</v>
      </c>
      <c r="G1752" s="2">
        <f t="shared" si="211"/>
        <v>46.177828000000005</v>
      </c>
      <c r="H1752" s="2">
        <f t="shared" si="215"/>
        <v>46.339370000000123</v>
      </c>
      <c r="I1752" s="2">
        <f t="array" ref="I1752">SUMPRODUCT(B1736:B1755, (ROW(B1736:B1755)-ROW(B1736)+1)) / (20*21/2)</f>
        <v>45.794385714285724</v>
      </c>
      <c r="J1752" s="2">
        <f t="shared" si="218"/>
        <v>46.038291042070128</v>
      </c>
      <c r="K1752" s="2">
        <f t="shared" si="212"/>
        <v>46.14532719346397</v>
      </c>
    </row>
    <row r="1753" spans="1:11" ht="13.5" x14ac:dyDescent="0.25">
      <c r="A1753" s="3">
        <f>TITRES_STAT!B1756</f>
        <v>44567</v>
      </c>
      <c r="B1753" s="6">
        <f>TITRES_STAT!D1756</f>
        <v>45.230499999999999</v>
      </c>
      <c r="C1753" s="2">
        <f t="shared" si="213"/>
        <v>0</v>
      </c>
      <c r="D1753" s="2">
        <f t="shared" si="214"/>
        <v>45.625219999999999</v>
      </c>
      <c r="E1753" s="2">
        <f t="shared" si="216"/>
        <v>45.921260000000004</v>
      </c>
      <c r="F1753" s="2">
        <f t="shared" si="217"/>
        <v>46.069280000000013</v>
      </c>
      <c r="G1753" s="2">
        <f t="shared" si="211"/>
        <v>46.158092000000018</v>
      </c>
      <c r="H1753" s="2">
        <f t="shared" si="215"/>
        <v>46.334446000000128</v>
      </c>
      <c r="I1753" s="2">
        <f t="array" ref="I1753">SUMPRODUCT(B1737:B1756, (ROW(B1737:B1756)-ROW(B1737)+1)) / (20*21/2)</f>
        <v>45.723900000000008</v>
      </c>
      <c r="J1753" s="2">
        <f t="shared" si="218"/>
        <v>45.96135856187297</v>
      </c>
      <c r="K1753" s="2">
        <f t="shared" si="212"/>
        <v>46.109451617249697</v>
      </c>
    </row>
    <row r="1754" spans="1:11" ht="13.5" x14ac:dyDescent="0.25">
      <c r="A1754" s="3">
        <f>TITRES_STAT!B1757</f>
        <v>44568</v>
      </c>
      <c r="B1754" s="6">
        <f>TITRES_STAT!D1757</f>
        <v>45.230499999999999</v>
      </c>
      <c r="C1754" s="2">
        <f t="shared" si="213"/>
        <v>0</v>
      </c>
      <c r="D1754" s="2">
        <f t="shared" si="214"/>
        <v>45.427860000000003</v>
      </c>
      <c r="E1754" s="2">
        <f t="shared" si="216"/>
        <v>45.822580000000002</v>
      </c>
      <c r="F1754" s="2">
        <f t="shared" si="217"/>
        <v>46.019940000000013</v>
      </c>
      <c r="G1754" s="2">
        <f t="shared" si="211"/>
        <v>46.138356000000023</v>
      </c>
      <c r="H1754" s="2">
        <f t="shared" si="215"/>
        <v>46.329522000000125</v>
      </c>
      <c r="I1754" s="2">
        <f t="array" ref="I1754">SUMPRODUCT(B1738:B1757, (ROW(B1738:B1757)-ROW(B1738)+1)) / (20*21/2)</f>
        <v>45.65811333333334</v>
      </c>
      <c r="J1754" s="2">
        <f t="shared" si="218"/>
        <v>45.891752984551729</v>
      </c>
      <c r="K1754" s="2">
        <f t="shared" si="212"/>
        <v>46.07498292637716</v>
      </c>
    </row>
    <row r="1755" spans="1:11" ht="13.5" x14ac:dyDescent="0.25">
      <c r="A1755" s="3">
        <f>TITRES_STAT!B1758</f>
        <v>44571</v>
      </c>
      <c r="B1755" s="6">
        <f>TITRES_STAT!D1758</f>
        <v>45.230499999999999</v>
      </c>
      <c r="C1755" s="2">
        <f t="shared" si="213"/>
        <v>0</v>
      </c>
      <c r="D1755" s="2">
        <f t="shared" si="214"/>
        <v>45.230499999999999</v>
      </c>
      <c r="E1755" s="2">
        <f t="shared" si="216"/>
        <v>45.7239</v>
      </c>
      <c r="F1755" s="2">
        <f t="shared" si="217"/>
        <v>45.970600000000012</v>
      </c>
      <c r="G1755" s="2">
        <f t="shared" si="211"/>
        <v>46.118620000000028</v>
      </c>
      <c r="H1755" s="2">
        <f t="shared" si="215"/>
        <v>46.324598000000115</v>
      </c>
      <c r="I1755" s="2">
        <f t="array" ref="I1755">SUMPRODUCT(B1739:B1758, (ROW(B1739:B1758)-ROW(B1739)+1)) / (20*21/2)</f>
        <v>45.597025714285721</v>
      </c>
      <c r="J1755" s="2">
        <f t="shared" si="218"/>
        <v>45.828776509832522</v>
      </c>
      <c r="K1755" s="2">
        <f t="shared" si="212"/>
        <v>46.041865948872172</v>
      </c>
    </row>
    <row r="1756" spans="1:11" ht="13.5" x14ac:dyDescent="0.25">
      <c r="A1756" s="3">
        <f>TITRES_STAT!B1759</f>
        <v>44572</v>
      </c>
      <c r="B1756" s="6">
        <f>TITRES_STAT!D1759</f>
        <v>45.230499999999999</v>
      </c>
      <c r="C1756" s="2">
        <f t="shared" si="213"/>
        <v>0</v>
      </c>
      <c r="D1756" s="2">
        <f t="shared" si="214"/>
        <v>45.230499999999999</v>
      </c>
      <c r="E1756" s="2">
        <f t="shared" si="216"/>
        <v>45.625219999999999</v>
      </c>
      <c r="F1756" s="2">
        <f t="shared" si="217"/>
        <v>45.921260000000011</v>
      </c>
      <c r="G1756" s="2">
        <f t="shared" si="211"/>
        <v>46.098884000000027</v>
      </c>
      <c r="H1756" s="2">
        <f t="shared" si="215"/>
        <v>46.319674000000113</v>
      </c>
      <c r="I1756" s="2">
        <f t="array" ref="I1756">SUMPRODUCT(B1740:B1759, (ROW(B1740:B1759)-ROW(B1740)+1)) / (20*21/2)</f>
        <v>45.54063714285715</v>
      </c>
      <c r="J1756" s="2">
        <f t="shared" si="218"/>
        <v>45.771797794610379</v>
      </c>
      <c r="K1756" s="2">
        <f t="shared" si="212"/>
        <v>46.010047676367378</v>
      </c>
    </row>
    <row r="1757" spans="1:11" ht="13.5" x14ac:dyDescent="0.25">
      <c r="A1757" s="3">
        <f>TITRES_STAT!B1760</f>
        <v>44573</v>
      </c>
      <c r="B1757" s="6">
        <f>TITRES_STAT!D1760</f>
        <v>45.230499999999999</v>
      </c>
      <c r="C1757" s="2">
        <f t="shared" si="213"/>
        <v>0</v>
      </c>
      <c r="D1757" s="2">
        <f t="shared" si="214"/>
        <v>45.230499999999999</v>
      </c>
      <c r="E1757" s="2">
        <f t="shared" si="216"/>
        <v>45.526540000000004</v>
      </c>
      <c r="F1757" s="2">
        <f t="shared" si="217"/>
        <v>45.87192000000001</v>
      </c>
      <c r="G1757" s="2">
        <f t="shared" si="211"/>
        <v>46.079148000000025</v>
      </c>
      <c r="H1757" s="2">
        <f t="shared" si="215"/>
        <v>46.31475000000011</v>
      </c>
      <c r="I1757" s="2">
        <f t="array" ref="I1757">SUMPRODUCT(B1741:B1760, (ROW(B1741:B1760)-ROW(B1741)+1)) / (20*21/2)</f>
        <v>45.488947619047622</v>
      </c>
      <c r="J1757" s="2">
        <f t="shared" si="218"/>
        <v>45.720245623695106</v>
      </c>
      <c r="K1757" s="2">
        <f t="shared" si="212"/>
        <v>45.979477179254928</v>
      </c>
    </row>
    <row r="1758" spans="1:11" ht="13.5" x14ac:dyDescent="0.25">
      <c r="A1758" s="3">
        <f>TITRES_STAT!B1761</f>
        <v>44574</v>
      </c>
      <c r="B1758" s="6">
        <f>TITRES_STAT!D1761</f>
        <v>45.230499999999999</v>
      </c>
      <c r="C1758" s="2">
        <f t="shared" si="213"/>
        <v>0</v>
      </c>
      <c r="D1758" s="2">
        <f t="shared" si="214"/>
        <v>45.230499999999999</v>
      </c>
      <c r="E1758" s="2">
        <f t="shared" si="216"/>
        <v>45.427860000000003</v>
      </c>
      <c r="F1758" s="2">
        <f t="shared" si="217"/>
        <v>45.822580000000009</v>
      </c>
      <c r="G1758" s="2">
        <f t="shared" si="211"/>
        <v>46.059412000000023</v>
      </c>
      <c r="H1758" s="2">
        <f t="shared" si="215"/>
        <v>46.309826000000101</v>
      </c>
      <c r="I1758" s="2">
        <f t="array" ref="I1758">SUMPRODUCT(B1742:B1761, (ROW(B1742:B1761)-ROW(B1742)+1)) / (20*21/2)</f>
        <v>45.441957142857142</v>
      </c>
      <c r="J1758" s="2">
        <f t="shared" si="218"/>
        <v>45.673603183343189</v>
      </c>
      <c r="K1758" s="2">
        <f t="shared" si="212"/>
        <v>45.950105525166499</v>
      </c>
    </row>
    <row r="1759" spans="1:11" ht="13.5" x14ac:dyDescent="0.25">
      <c r="A1759" s="3">
        <f>TITRES_STAT!B1762</f>
        <v>44575</v>
      </c>
      <c r="B1759" s="6">
        <f>TITRES_STAT!D1762</f>
        <v>45.230499999999999</v>
      </c>
      <c r="C1759" s="2">
        <f t="shared" si="213"/>
        <v>0</v>
      </c>
      <c r="D1759" s="2">
        <f t="shared" si="214"/>
        <v>45.230499999999999</v>
      </c>
      <c r="E1759" s="2">
        <f t="shared" si="216"/>
        <v>45.329180000000001</v>
      </c>
      <c r="F1759" s="2">
        <f t="shared" si="217"/>
        <v>45.773240000000008</v>
      </c>
      <c r="G1759" s="2">
        <f t="shared" si="211"/>
        <v>46.039676000000014</v>
      </c>
      <c r="H1759" s="2">
        <f t="shared" si="215"/>
        <v>46.304902000000105</v>
      </c>
      <c r="I1759" s="2">
        <f t="array" ref="I1759">SUMPRODUCT(B1743:B1762, (ROW(B1743:B1762)-ROW(B1743)+1)) / (20*21/2)</f>
        <v>45.39966571428571</v>
      </c>
      <c r="J1759" s="2">
        <f t="shared" si="218"/>
        <v>45.631402880167641</v>
      </c>
      <c r="K1759" s="2">
        <f t="shared" si="212"/>
        <v>45.921885700650165</v>
      </c>
    </row>
    <row r="1760" spans="1:11" ht="13.5" x14ac:dyDescent="0.25">
      <c r="A1760" s="3">
        <f>TITRES_STAT!B1763</f>
        <v>44578</v>
      </c>
      <c r="B1760" s="6">
        <f>TITRES_STAT!D1763</f>
        <v>45.230499999999999</v>
      </c>
      <c r="C1760" s="2">
        <f t="shared" si="213"/>
        <v>0</v>
      </c>
      <c r="D1760" s="2">
        <f t="shared" si="214"/>
        <v>45.230499999999999</v>
      </c>
      <c r="E1760" s="2">
        <f t="shared" si="216"/>
        <v>45.230499999999999</v>
      </c>
      <c r="F1760" s="2">
        <f t="shared" si="217"/>
        <v>45.723900000000008</v>
      </c>
      <c r="G1760" s="2">
        <f t="shared" si="211"/>
        <v>46.019940000000013</v>
      </c>
      <c r="H1760" s="2">
        <f t="shared" si="215"/>
        <v>46.299978000000095</v>
      </c>
      <c r="I1760" s="2">
        <f t="array" ref="I1760">SUMPRODUCT(B1744:B1763, (ROW(B1744:B1763)-ROW(B1744)+1)) / (20*21/2)</f>
        <v>45.362073333333335</v>
      </c>
      <c r="J1760" s="2">
        <f t="shared" si="218"/>
        <v>45.593221653485003</v>
      </c>
      <c r="K1760" s="2">
        <f t="shared" si="212"/>
        <v>45.894772535918783</v>
      </c>
    </row>
    <row r="1761" spans="1:11" ht="13.5" x14ac:dyDescent="0.25">
      <c r="A1761" s="3">
        <f>TITRES_STAT!B1764</f>
        <v>44579</v>
      </c>
      <c r="B1761" s="6">
        <f>TITRES_STAT!D1764</f>
        <v>45.230499999999999</v>
      </c>
      <c r="C1761" s="2">
        <f t="shared" si="213"/>
        <v>0</v>
      </c>
      <c r="D1761" s="2">
        <f t="shared" si="214"/>
        <v>45.230499999999999</v>
      </c>
      <c r="E1761" s="2">
        <f t="shared" si="216"/>
        <v>45.230499999999999</v>
      </c>
      <c r="F1761" s="2">
        <f t="shared" si="217"/>
        <v>45.674560000000007</v>
      </c>
      <c r="G1761" s="2">
        <f t="shared" si="211"/>
        <v>46.000204000000011</v>
      </c>
      <c r="H1761" s="2">
        <f t="shared" si="215"/>
        <v>46.295054000000093</v>
      </c>
      <c r="I1761" s="2">
        <f t="array" ref="I1761">SUMPRODUCT(B1745:B1764, (ROW(B1745:B1764)-ROW(B1745)+1)) / (20*21/2)</f>
        <v>45.329180000000001</v>
      </c>
      <c r="J1761" s="2">
        <f t="shared" si="218"/>
        <v>45.558676734105475</v>
      </c>
      <c r="K1761" s="2">
        <f t="shared" si="212"/>
        <v>45.868722632549421</v>
      </c>
    </row>
    <row r="1762" spans="1:11" ht="13.5" x14ac:dyDescent="0.25">
      <c r="A1762" s="3">
        <f>TITRES_STAT!B1765</f>
        <v>44580</v>
      </c>
      <c r="B1762" s="6">
        <f>TITRES_STAT!D1765</f>
        <v>45.230499999999999</v>
      </c>
      <c r="C1762" s="2">
        <f t="shared" si="213"/>
        <v>0</v>
      </c>
      <c r="D1762" s="2">
        <f t="shared" si="214"/>
        <v>45.230499999999999</v>
      </c>
      <c r="E1762" s="2">
        <f t="shared" si="216"/>
        <v>45.230499999999999</v>
      </c>
      <c r="F1762" s="2">
        <f t="shared" si="217"/>
        <v>45.625220000000006</v>
      </c>
      <c r="G1762" s="2">
        <f t="shared" si="211"/>
        <v>45.980468000000009</v>
      </c>
      <c r="H1762" s="2">
        <f t="shared" si="215"/>
        <v>46.290130000000083</v>
      </c>
      <c r="I1762" s="2">
        <f t="array" ref="I1762">SUMPRODUCT(B1746:B1765, (ROW(B1746:B1765)-ROW(B1746)+1)) / (20*21/2)</f>
        <v>45.300985714285716</v>
      </c>
      <c r="J1762" s="2">
        <f t="shared" si="218"/>
        <v>45.527421807047816</v>
      </c>
      <c r="K1762" s="2">
        <f t="shared" si="212"/>
        <v>45.843694294018071</v>
      </c>
    </row>
    <row r="1763" spans="1:11" ht="13.5" x14ac:dyDescent="0.25">
      <c r="A1763" s="3">
        <f>TITRES_STAT!B1766</f>
        <v>44581</v>
      </c>
      <c r="B1763" s="6">
        <f>TITRES_STAT!D1766</f>
        <v>45.230499999999999</v>
      </c>
      <c r="C1763" s="2">
        <f t="shared" si="213"/>
        <v>0</v>
      </c>
      <c r="D1763" s="2">
        <f t="shared" si="214"/>
        <v>45.230499999999999</v>
      </c>
      <c r="E1763" s="2">
        <f t="shared" si="216"/>
        <v>45.230499999999999</v>
      </c>
      <c r="F1763" s="2">
        <f t="shared" si="217"/>
        <v>45.575880000000005</v>
      </c>
      <c r="G1763" s="2">
        <f t="shared" si="211"/>
        <v>45.960732000000007</v>
      </c>
      <c r="H1763" s="2">
        <f t="shared" si="215"/>
        <v>46.28520600000008</v>
      </c>
      <c r="I1763" s="2">
        <f t="array" ref="I1763">SUMPRODUCT(B1747:B1766, (ROW(B1747:B1766)-ROW(B1747)+1)) / (20*21/2)</f>
        <v>45.277490476190479</v>
      </c>
      <c r="J1763" s="2">
        <f t="shared" si="218"/>
        <v>45.499143539709934</v>
      </c>
      <c r="K1763" s="2">
        <f t="shared" si="212"/>
        <v>45.819647458958542</v>
      </c>
    </row>
    <row r="1764" spans="1:11" ht="13.5" x14ac:dyDescent="0.25">
      <c r="A1764" s="3">
        <f>TITRES_STAT!B1767</f>
        <v>44582</v>
      </c>
      <c r="B1764" s="6">
        <f>TITRES_STAT!D1767</f>
        <v>45.230499999999999</v>
      </c>
      <c r="C1764" s="2">
        <f t="shared" si="213"/>
        <v>0</v>
      </c>
      <c r="D1764" s="2">
        <f t="shared" si="214"/>
        <v>45.230499999999999</v>
      </c>
      <c r="E1764" s="2">
        <f t="shared" si="216"/>
        <v>45.230499999999999</v>
      </c>
      <c r="F1764" s="2">
        <f t="shared" si="217"/>
        <v>45.526540000000004</v>
      </c>
      <c r="G1764" s="2">
        <f t="shared" si="211"/>
        <v>45.940996000000005</v>
      </c>
      <c r="H1764" s="2">
        <f t="shared" si="215"/>
        <v>46.280282000000071</v>
      </c>
      <c r="I1764" s="2">
        <f t="array" ref="I1764">SUMPRODUCT(B1748:B1767, (ROW(B1748:B1767)-ROW(B1748)+1)) / (20*21/2)</f>
        <v>45.258694285714292</v>
      </c>
      <c r="J1764" s="2">
        <f t="shared" si="218"/>
        <v>45.473558440689942</v>
      </c>
      <c r="K1764" s="2">
        <f t="shared" si="212"/>
        <v>45.796543637038596</v>
      </c>
    </row>
    <row r="1765" spans="1:11" ht="13.5" x14ac:dyDescent="0.25">
      <c r="A1765" s="3">
        <f>TITRES_STAT!B1768</f>
        <v>44585</v>
      </c>
      <c r="B1765" s="6">
        <f>TITRES_STAT!D1768</f>
        <v>45.230499999999999</v>
      </c>
      <c r="C1765" s="2">
        <f t="shared" si="213"/>
        <v>0</v>
      </c>
      <c r="D1765" s="2">
        <f t="shared" si="214"/>
        <v>45.230499999999999</v>
      </c>
      <c r="E1765" s="2">
        <f t="shared" si="216"/>
        <v>45.230499999999999</v>
      </c>
      <c r="F1765" s="2">
        <f t="shared" si="217"/>
        <v>45.477200000000003</v>
      </c>
      <c r="G1765" s="2">
        <f t="shared" si="211"/>
        <v>45.921260000000004</v>
      </c>
      <c r="H1765" s="2">
        <f t="shared" si="215"/>
        <v>46.275358000000068</v>
      </c>
      <c r="I1765" s="2">
        <f t="array" ref="I1765">SUMPRODUCT(B1749:B1768, (ROW(B1749:B1768)-ROW(B1749)+1)) / (20*21/2)</f>
        <v>45.244597142857145</v>
      </c>
      <c r="J1765" s="2">
        <f t="shared" si="218"/>
        <v>45.450410017767084</v>
      </c>
      <c r="K1765" s="2">
        <f t="shared" si="212"/>
        <v>45.774345847350808</v>
      </c>
    </row>
    <row r="1766" spans="1:11" ht="13.5" x14ac:dyDescent="0.25">
      <c r="A1766" s="3">
        <f>TITRES_STAT!B1769</f>
        <v>44586</v>
      </c>
      <c r="B1766" s="6">
        <f>TITRES_STAT!D1769</f>
        <v>45.230499999999999</v>
      </c>
      <c r="C1766" s="2">
        <f t="shared" si="213"/>
        <v>0</v>
      </c>
      <c r="D1766" s="2">
        <f t="shared" si="214"/>
        <v>45.230499999999999</v>
      </c>
      <c r="E1766" s="2">
        <f t="shared" si="216"/>
        <v>45.230499999999999</v>
      </c>
      <c r="F1766" s="2">
        <f t="shared" si="217"/>
        <v>45.427860000000003</v>
      </c>
      <c r="G1766" s="2">
        <f t="shared" si="211"/>
        <v>45.901524000000002</v>
      </c>
      <c r="H1766" s="2">
        <f t="shared" si="215"/>
        <v>46.270434000000058</v>
      </c>
      <c r="I1766" s="2">
        <f t="array" ref="I1766">SUMPRODUCT(B1750:B1769, (ROW(B1750:B1769)-ROW(B1750)+1)) / (20*21/2)</f>
        <v>45.423951428571428</v>
      </c>
      <c r="J1766" s="2">
        <f t="shared" si="218"/>
        <v>45.429466206551169</v>
      </c>
      <c r="K1766" s="2">
        <f t="shared" si="212"/>
        <v>45.753018559219406</v>
      </c>
    </row>
    <row r="1767" spans="1:11" ht="13.5" x14ac:dyDescent="0.25">
      <c r="A1767" s="3">
        <f>TITRES_STAT!B1770</f>
        <v>44587</v>
      </c>
      <c r="B1767" s="6">
        <f>TITRES_STAT!D1770</f>
        <v>45.230499999999999</v>
      </c>
      <c r="C1767" s="2">
        <f t="shared" si="213"/>
        <v>0</v>
      </c>
      <c r="D1767" s="2">
        <f t="shared" si="214"/>
        <v>45.230499999999999</v>
      </c>
      <c r="E1767" s="2">
        <f t="shared" si="216"/>
        <v>45.230499999999999</v>
      </c>
      <c r="F1767" s="2">
        <f t="shared" si="217"/>
        <v>45.378520000000002</v>
      </c>
      <c r="G1767" s="2">
        <f t="shared" si="211"/>
        <v>45.881788</v>
      </c>
      <c r="H1767" s="2">
        <f t="shared" si="215"/>
        <v>46.265510000000056</v>
      </c>
      <c r="I1767" s="2">
        <f t="array" ref="I1767">SUMPRODUCT(B1751:B1770, (ROW(B1751:B1770)-ROW(B1751)+1)) / (20*21/2)</f>
        <v>45.598567142857142</v>
      </c>
      <c r="J1767" s="2">
        <f t="shared" si="218"/>
        <v>45.410517044022484</v>
      </c>
      <c r="K1767" s="2">
        <f t="shared" si="212"/>
        <v>45.732527635328445</v>
      </c>
    </row>
    <row r="1768" spans="1:11" ht="13.5" x14ac:dyDescent="0.25">
      <c r="A1768" s="3">
        <f>TITRES_STAT!B1771</f>
        <v>44588</v>
      </c>
      <c r="B1768" s="6">
        <f>TITRES_STAT!D1771</f>
        <v>45.230499999999999</v>
      </c>
      <c r="C1768" s="2">
        <f t="shared" si="213"/>
        <v>0</v>
      </c>
      <c r="D1768" s="2">
        <f t="shared" si="214"/>
        <v>45.230499999999999</v>
      </c>
      <c r="E1768" s="2">
        <f t="shared" si="216"/>
        <v>45.230499999999999</v>
      </c>
      <c r="F1768" s="2">
        <f t="shared" si="217"/>
        <v>45.329180000000001</v>
      </c>
      <c r="G1768" s="2">
        <f t="shared" si="211"/>
        <v>45.862051999999991</v>
      </c>
      <c r="H1768" s="2">
        <f t="shared" si="215"/>
        <v>46.260586000000046</v>
      </c>
      <c r="I1768" s="2">
        <f t="array" ref="I1768">SUMPRODUCT(B1752:B1771, (ROW(B1752:B1771)-ROW(B1752)+1)) / (20*21/2)</f>
        <v>45.768444285714281</v>
      </c>
      <c r="J1768" s="2">
        <f t="shared" si="218"/>
        <v>45.393372563639389</v>
      </c>
      <c r="K1768" s="2">
        <f t="shared" si="212"/>
        <v>45.712840277080268</v>
      </c>
    </row>
    <row r="1769" spans="1:11" ht="13.5" x14ac:dyDescent="0.25">
      <c r="A1769" s="3">
        <f>TITRES_STAT!B1772</f>
        <v>44589</v>
      </c>
      <c r="B1769" s="6">
        <f>TITRES_STAT!D1772</f>
        <v>47.212400000000002</v>
      </c>
      <c r="C1769" s="2">
        <f t="shared" si="213"/>
        <v>1.9819000000000031</v>
      </c>
      <c r="D1769" s="2">
        <f t="shared" si="214"/>
        <v>45.62688</v>
      </c>
      <c r="E1769" s="2">
        <f t="shared" si="216"/>
        <v>45.428690000000003</v>
      </c>
      <c r="F1769" s="2">
        <f t="shared" si="217"/>
        <v>45.378934999999998</v>
      </c>
      <c r="G1769" s="2">
        <f t="shared" si="211"/>
        <v>45.881953999999986</v>
      </c>
      <c r="H1769" s="2">
        <f t="shared" si="215"/>
        <v>46.26557150000005</v>
      </c>
      <c r="I1769" s="2">
        <f t="array" ref="I1769">SUMPRODUCT(B1753:B1772, (ROW(B1753:B1772)-ROW(B1753)+1)) / (20*21/2)</f>
        <v>45.928883809523811</v>
      </c>
      <c r="J1769" s="2">
        <f t="shared" si="218"/>
        <v>45.566613271864213</v>
      </c>
      <c r="K1769" s="2">
        <f t="shared" si="212"/>
        <v>45.771646540724184</v>
      </c>
    </row>
    <row r="1770" spans="1:11" ht="13.5" x14ac:dyDescent="0.25">
      <c r="A1770" s="3">
        <f>TITRES_STAT!B1773</f>
        <v>44592</v>
      </c>
      <c r="B1770" s="6">
        <f>TITRES_STAT!D1773</f>
        <v>47.212400000000002</v>
      </c>
      <c r="C1770" s="2">
        <f t="shared" si="213"/>
        <v>0</v>
      </c>
      <c r="D1770" s="2">
        <f t="shared" si="214"/>
        <v>46.023260000000001</v>
      </c>
      <c r="E1770" s="2">
        <f t="shared" si="216"/>
        <v>45.62688</v>
      </c>
      <c r="F1770" s="2">
        <f t="shared" si="217"/>
        <v>45.428690000000003</v>
      </c>
      <c r="G1770" s="2">
        <f t="shared" si="211"/>
        <v>45.901855999999981</v>
      </c>
      <c r="H1770" s="2">
        <f t="shared" si="215"/>
        <v>46.270557000000053</v>
      </c>
      <c r="I1770" s="2">
        <f t="array" ref="I1770">SUMPRODUCT(B1754:B1773, (ROW(B1754:B1773)-ROW(B1754)+1)) / (20*21/2)</f>
        <v>46.079885714285716</v>
      </c>
      <c r="J1770" s="2">
        <f t="shared" si="218"/>
        <v>45.723354865020006</v>
      </c>
      <c r="K1770" s="2">
        <f t="shared" si="212"/>
        <v>45.828146676382062</v>
      </c>
    </row>
    <row r="1771" spans="1:11" ht="13.5" x14ac:dyDescent="0.25">
      <c r="A1771" s="3">
        <f>TITRES_STAT!B1774</f>
        <v>44593</v>
      </c>
      <c r="B1771" s="6">
        <f>TITRES_STAT!D1774</f>
        <v>47.212400000000002</v>
      </c>
      <c r="C1771" s="2">
        <f t="shared" si="213"/>
        <v>0</v>
      </c>
      <c r="D1771" s="2">
        <f t="shared" si="214"/>
        <v>46.419640000000001</v>
      </c>
      <c r="E1771" s="2">
        <f t="shared" si="216"/>
        <v>45.825069999999997</v>
      </c>
      <c r="F1771" s="2">
        <f t="shared" si="217"/>
        <v>45.527785000000002</v>
      </c>
      <c r="G1771" s="2">
        <f t="shared" si="211"/>
        <v>45.921757999999976</v>
      </c>
      <c r="H1771" s="2">
        <f t="shared" si="215"/>
        <v>46.27554250000005</v>
      </c>
      <c r="I1771" s="2">
        <f t="array" ref="I1771">SUMPRODUCT(B1755:B1774, (ROW(B1755:B1774)-ROW(B1755)+1)) / (20*21/2)</f>
        <v>46.221449999999997</v>
      </c>
      <c r="J1771" s="2">
        <f t="shared" si="218"/>
        <v>45.865168687399056</v>
      </c>
      <c r="K1771" s="2">
        <f t="shared" si="212"/>
        <v>45.88243112044551</v>
      </c>
    </row>
    <row r="1772" spans="1:11" ht="13.5" x14ac:dyDescent="0.25">
      <c r="A1772" s="3">
        <f>TITRES_STAT!B1775</f>
        <v>44594</v>
      </c>
      <c r="B1772" s="6">
        <f>TITRES_STAT!D1775</f>
        <v>47.212400000000002</v>
      </c>
      <c r="C1772" s="2">
        <f t="shared" si="213"/>
        <v>0</v>
      </c>
      <c r="D1772" s="2">
        <f t="shared" si="214"/>
        <v>46.816020000000002</v>
      </c>
      <c r="E1772" s="2">
        <f t="shared" si="216"/>
        <v>46.023260000000001</v>
      </c>
      <c r="F1772" s="2">
        <f t="shared" si="217"/>
        <v>45.62688</v>
      </c>
      <c r="G1772" s="2">
        <f t="shared" si="211"/>
        <v>45.941659999999963</v>
      </c>
      <c r="H1772" s="2">
        <f t="shared" si="215"/>
        <v>46.280528000000047</v>
      </c>
      <c r="I1772" s="2">
        <f t="array" ref="I1772">SUMPRODUCT(B1756:B1775, (ROW(B1756:B1775)-ROW(B1756)+1)) / (20*21/2)</f>
        <v>46.353576666666662</v>
      </c>
      <c r="J1772" s="2">
        <f t="shared" si="218"/>
        <v>45.993476431456294</v>
      </c>
      <c r="K1772" s="2">
        <f t="shared" si="212"/>
        <v>45.934586762780981</v>
      </c>
    </row>
    <row r="1773" spans="1:11" ht="13.5" x14ac:dyDescent="0.25">
      <c r="A1773" s="3">
        <f>TITRES_STAT!B1776</f>
        <v>44595</v>
      </c>
      <c r="B1773" s="6">
        <f>TITRES_STAT!D1776</f>
        <v>47.212400000000002</v>
      </c>
      <c r="C1773" s="2">
        <f t="shared" si="213"/>
        <v>0</v>
      </c>
      <c r="D1773" s="2">
        <f t="shared" si="214"/>
        <v>47.212400000000002</v>
      </c>
      <c r="E1773" s="2">
        <f t="shared" si="216"/>
        <v>46.221450000000004</v>
      </c>
      <c r="F1773" s="2">
        <f t="shared" si="217"/>
        <v>45.725974999999998</v>
      </c>
      <c r="G1773" s="2">
        <f t="shared" si="211"/>
        <v>45.961561999999958</v>
      </c>
      <c r="H1773" s="2">
        <f t="shared" si="215"/>
        <v>46.285513500000043</v>
      </c>
      <c r="I1773" s="2">
        <f t="array" ref="I1773">SUMPRODUCT(B1757:B1776, (ROW(B1757:B1776)-ROW(B1757)+1)) / (20*21/2)</f>
        <v>46.476265714285709</v>
      </c>
      <c r="J1773" s="2">
        <f t="shared" si="218"/>
        <v>46.109564390365222</v>
      </c>
      <c r="K1773" s="2">
        <f t="shared" si="212"/>
        <v>45.984697085809181</v>
      </c>
    </row>
    <row r="1774" spans="1:11" ht="13.5" x14ac:dyDescent="0.25">
      <c r="A1774" s="3">
        <f>TITRES_STAT!B1777</f>
        <v>44596</v>
      </c>
      <c r="B1774" s="6">
        <f>TITRES_STAT!D1777</f>
        <v>47.212400000000002</v>
      </c>
      <c r="C1774" s="2">
        <f t="shared" si="213"/>
        <v>0</v>
      </c>
      <c r="D1774" s="2">
        <f t="shared" si="214"/>
        <v>47.212400000000002</v>
      </c>
      <c r="E1774" s="2">
        <f t="shared" si="216"/>
        <v>46.419640000000001</v>
      </c>
      <c r="F1774" s="2">
        <f t="shared" si="217"/>
        <v>45.825069999999997</v>
      </c>
      <c r="G1774" s="2">
        <f t="shared" si="211"/>
        <v>45.98146399999996</v>
      </c>
      <c r="H1774" s="2">
        <f t="shared" si="215"/>
        <v>46.290499000000047</v>
      </c>
      <c r="I1774" s="2">
        <f t="array" ref="I1774">SUMPRODUCT(B1758:B1777, (ROW(B1758:B1777)-ROW(B1758)+1)) / (20*21/2)</f>
        <v>46.58951714285714</v>
      </c>
      <c r="J1774" s="2">
        <f t="shared" si="218"/>
        <v>46.214596353187581</v>
      </c>
      <c r="K1774" s="2">
        <f t="shared" si="212"/>
        <v>46.03284229813039</v>
      </c>
    </row>
    <row r="1775" spans="1:11" ht="13.5" x14ac:dyDescent="0.25">
      <c r="A1775" s="3">
        <f>TITRES_STAT!B1778</f>
        <v>44599</v>
      </c>
      <c r="B1775" s="6">
        <f>TITRES_STAT!D1778</f>
        <v>47.212400000000002</v>
      </c>
      <c r="C1775" s="2">
        <f t="shared" si="213"/>
        <v>0</v>
      </c>
      <c r="D1775" s="2">
        <f t="shared" si="214"/>
        <v>47.212400000000002</v>
      </c>
      <c r="E1775" s="2">
        <f t="shared" si="216"/>
        <v>46.617830000000005</v>
      </c>
      <c r="F1775" s="2">
        <f t="shared" si="217"/>
        <v>45.924165000000002</v>
      </c>
      <c r="G1775" s="2">
        <f t="shared" si="211"/>
        <v>46.001365999999955</v>
      </c>
      <c r="H1775" s="2">
        <f t="shared" si="215"/>
        <v>46.29548450000005</v>
      </c>
      <c r="I1775" s="2">
        <f t="array" ref="I1775">SUMPRODUCT(B1759:B1778, (ROW(B1759:B1778)-ROW(B1759)+1)) / (20*21/2)</f>
        <v>46.693330952380954</v>
      </c>
      <c r="J1775" s="2">
        <f t="shared" si="218"/>
        <v>46.309625271931623</v>
      </c>
      <c r="K1775" s="2">
        <f t="shared" si="212"/>
        <v>46.079099462909589</v>
      </c>
    </row>
    <row r="1776" spans="1:11" ht="13.5" x14ac:dyDescent="0.25">
      <c r="A1776" s="3">
        <f>TITRES_STAT!B1779</f>
        <v>44600</v>
      </c>
      <c r="B1776" s="6">
        <f>TITRES_STAT!D1779</f>
        <v>47.212400000000002</v>
      </c>
      <c r="C1776" s="2">
        <f t="shared" si="213"/>
        <v>0</v>
      </c>
      <c r="D1776" s="2">
        <f t="shared" si="214"/>
        <v>47.212400000000002</v>
      </c>
      <c r="E1776" s="2">
        <f t="shared" si="216"/>
        <v>46.816020000000002</v>
      </c>
      <c r="F1776" s="2">
        <f t="shared" si="217"/>
        <v>46.023260000000001</v>
      </c>
      <c r="G1776" s="2">
        <f t="shared" si="211"/>
        <v>46.021267999999957</v>
      </c>
      <c r="H1776" s="2">
        <f t="shared" si="215"/>
        <v>46.30047000000004</v>
      </c>
      <c r="I1776" s="2">
        <f t="array" ref="I1776">SUMPRODUCT(B1760:B1779, (ROW(B1760:B1779)-ROW(B1760)+1)) / (20*21/2)</f>
        <v>46.787707142857144</v>
      </c>
      <c r="J1776" s="2">
        <f t="shared" si="218"/>
        <v>46.395603817461947</v>
      </c>
      <c r="K1776" s="2">
        <f t="shared" si="212"/>
        <v>46.123542621226861</v>
      </c>
    </row>
    <row r="1777" spans="1:11" ht="13.5" x14ac:dyDescent="0.25">
      <c r="A1777" s="3">
        <f>TITRES_STAT!B1780</f>
        <v>44601</v>
      </c>
      <c r="B1777" s="6">
        <f>TITRES_STAT!D1780</f>
        <v>47.212400000000002</v>
      </c>
      <c r="C1777" s="2">
        <f t="shared" si="213"/>
        <v>0</v>
      </c>
      <c r="D1777" s="2">
        <f t="shared" si="214"/>
        <v>47.212400000000002</v>
      </c>
      <c r="E1777" s="2">
        <f t="shared" si="216"/>
        <v>47.014210000000006</v>
      </c>
      <c r="F1777" s="2">
        <f t="shared" si="217"/>
        <v>46.122355000000006</v>
      </c>
      <c r="G1777" s="2">
        <f t="shared" si="211"/>
        <v>46.041169999999944</v>
      </c>
      <c r="H1777" s="2">
        <f t="shared" si="215"/>
        <v>46.305455500000043</v>
      </c>
      <c r="I1777" s="2">
        <f t="array" ref="I1777">SUMPRODUCT(B1761:B1780, (ROW(B1761:B1780)-ROW(B1761)+1)) / (20*21/2)</f>
        <v>46.872645714285717</v>
      </c>
      <c r="J1777" s="2">
        <f t="shared" si="218"/>
        <v>46.473393930084619</v>
      </c>
      <c r="K1777" s="2">
        <f t="shared" si="212"/>
        <v>46.166242910590512</v>
      </c>
    </row>
    <row r="1778" spans="1:11" ht="13.5" x14ac:dyDescent="0.25">
      <c r="A1778" s="3">
        <f>TITRES_STAT!B1781</f>
        <v>44602</v>
      </c>
      <c r="B1778" s="6">
        <f>TITRES_STAT!D1781</f>
        <v>47.212400000000002</v>
      </c>
      <c r="C1778" s="2">
        <f t="shared" si="213"/>
        <v>0</v>
      </c>
      <c r="D1778" s="2">
        <f t="shared" si="214"/>
        <v>47.212400000000002</v>
      </c>
      <c r="E1778" s="2">
        <f t="shared" si="216"/>
        <v>47.212400000000002</v>
      </c>
      <c r="F1778" s="2">
        <f t="shared" si="217"/>
        <v>46.221450000000004</v>
      </c>
      <c r="G1778" s="2">
        <f t="shared" ref="G1778:G1841" si="219">AVERAGE(B1729:B1778)</f>
        <v>46.061071999999946</v>
      </c>
      <c r="H1778" s="2">
        <f t="shared" si="215"/>
        <v>46.31044100000004</v>
      </c>
      <c r="I1778" s="2">
        <f t="array" ref="I1778">SUMPRODUCT(B1762:B1781, (ROW(B1762:B1781)-ROW(B1762)+1)) / (20*21/2)</f>
        <v>46.948146666666666</v>
      </c>
      <c r="J1778" s="2">
        <f t="shared" si="218"/>
        <v>46.543775460552752</v>
      </c>
      <c r="K1778" s="2">
        <f t="shared" si="212"/>
        <v>46.207268678802649</v>
      </c>
    </row>
    <row r="1779" spans="1:11" ht="13.5" x14ac:dyDescent="0.25">
      <c r="A1779" s="3">
        <f>TITRES_STAT!B1782</f>
        <v>44603</v>
      </c>
      <c r="B1779" s="6">
        <f>TITRES_STAT!D1782</f>
        <v>47.212400000000002</v>
      </c>
      <c r="C1779" s="2">
        <f t="shared" si="213"/>
        <v>0</v>
      </c>
      <c r="D1779" s="2">
        <f t="shared" si="214"/>
        <v>47.212400000000002</v>
      </c>
      <c r="E1779" s="2">
        <f t="shared" si="216"/>
        <v>47.212400000000002</v>
      </c>
      <c r="F1779" s="2">
        <f t="shared" si="217"/>
        <v>46.320545000000003</v>
      </c>
      <c r="G1779" s="2">
        <f t="shared" si="219"/>
        <v>46.080973999999948</v>
      </c>
      <c r="H1779" s="2">
        <f t="shared" si="215"/>
        <v>46.315426500000036</v>
      </c>
      <c r="I1779" s="2">
        <f t="array" ref="I1779">SUMPRODUCT(B1763:B1782, (ROW(B1763:B1782)-ROW(B1763)+1)) / (20*21/2)</f>
        <v>47.014209999999999</v>
      </c>
      <c r="J1779" s="2">
        <f t="shared" si="218"/>
        <v>46.607453988119161</v>
      </c>
      <c r="K1779" s="2">
        <f t="shared" ref="K1779:K1842" si="220">$K$4*B1779+(1-$K$4)*K1778</f>
        <v>46.246685593359409</v>
      </c>
    </row>
    <row r="1780" spans="1:11" ht="13.5" x14ac:dyDescent="0.25">
      <c r="A1780" s="3">
        <f>TITRES_STAT!B1783</f>
        <v>44606</v>
      </c>
      <c r="B1780" s="6">
        <f>TITRES_STAT!D1783</f>
        <v>47.212400000000002</v>
      </c>
      <c r="C1780" s="2">
        <f t="shared" si="213"/>
        <v>0</v>
      </c>
      <c r="D1780" s="2">
        <f t="shared" si="214"/>
        <v>47.212400000000002</v>
      </c>
      <c r="E1780" s="2">
        <f t="shared" si="216"/>
        <v>47.212400000000002</v>
      </c>
      <c r="F1780" s="2">
        <f t="shared" si="217"/>
        <v>46.419640000000001</v>
      </c>
      <c r="G1780" s="2">
        <f t="shared" si="219"/>
        <v>46.10087599999995</v>
      </c>
      <c r="H1780" s="2">
        <f t="shared" si="215"/>
        <v>46.32041200000004</v>
      </c>
      <c r="I1780" s="2">
        <f t="array" ref="I1780">SUMPRODUCT(B1764:B1783, (ROW(B1764:B1783)-ROW(B1764)+1)) / (20*21/2)</f>
        <v>47.070835714285714</v>
      </c>
      <c r="J1780" s="2">
        <f t="shared" si="218"/>
        <v>46.66506789401258</v>
      </c>
      <c r="K1780" s="2">
        <f t="shared" si="220"/>
        <v>46.284556746561002</v>
      </c>
    </row>
    <row r="1781" spans="1:11" ht="13.5" x14ac:dyDescent="0.25">
      <c r="A1781" s="3">
        <f>TITRES_STAT!B1784</f>
        <v>44607</v>
      </c>
      <c r="B1781" s="6">
        <f>TITRES_STAT!D1784</f>
        <v>47.212400000000002</v>
      </c>
      <c r="C1781" s="2">
        <f t="shared" si="213"/>
        <v>0</v>
      </c>
      <c r="D1781" s="2">
        <f t="shared" si="214"/>
        <v>47.212400000000002</v>
      </c>
      <c r="E1781" s="2">
        <f t="shared" si="216"/>
        <v>47.212400000000002</v>
      </c>
      <c r="F1781" s="2">
        <f t="shared" si="217"/>
        <v>46.518735000000007</v>
      </c>
      <c r="G1781" s="2">
        <f t="shared" si="219"/>
        <v>46.120777999999945</v>
      </c>
      <c r="H1781" s="2">
        <f t="shared" si="215"/>
        <v>46.325397500000044</v>
      </c>
      <c r="I1781" s="2">
        <f t="array" ref="I1781">SUMPRODUCT(B1765:B1784, (ROW(B1765:B1784)-ROW(B1765)+1)) / (20*21/2)</f>
        <v>47.118804761904762</v>
      </c>
      <c r="J1781" s="2">
        <f t="shared" si="218"/>
        <v>46.71719476124948</v>
      </c>
      <c r="K1781" s="2">
        <f t="shared" si="220"/>
        <v>46.32094275649979</v>
      </c>
    </row>
    <row r="1782" spans="1:11" ht="13.5" x14ac:dyDescent="0.25">
      <c r="A1782" s="3">
        <f>TITRES_STAT!B1785</f>
        <v>44608</v>
      </c>
      <c r="B1782" s="6">
        <f>TITRES_STAT!D1785</f>
        <v>47.212400000000002</v>
      </c>
      <c r="C1782" s="2">
        <f t="shared" si="213"/>
        <v>0</v>
      </c>
      <c r="D1782" s="2">
        <f t="shared" si="214"/>
        <v>47.212400000000002</v>
      </c>
      <c r="E1782" s="2">
        <f t="shared" si="216"/>
        <v>47.212400000000002</v>
      </c>
      <c r="F1782" s="2">
        <f t="shared" si="217"/>
        <v>46.617830000000005</v>
      </c>
      <c r="G1782" s="2">
        <f t="shared" si="219"/>
        <v>46.140679999999946</v>
      </c>
      <c r="H1782" s="2">
        <f t="shared" si="215"/>
        <v>46.330383000000047</v>
      </c>
      <c r="I1782" s="2">
        <f t="array" ref="I1782">SUMPRODUCT(B1766:B1785, (ROW(B1766:B1785)-ROW(B1766)+1)) / (20*21/2)</f>
        <v>47.157297142857153</v>
      </c>
      <c r="J1782" s="2">
        <f t="shared" si="218"/>
        <v>46.764357164940009</v>
      </c>
      <c r="K1782" s="2">
        <f t="shared" si="220"/>
        <v>46.355901864088032</v>
      </c>
    </row>
    <row r="1783" spans="1:11" ht="13.5" x14ac:dyDescent="0.25">
      <c r="A1783" s="3">
        <f>TITRES_STAT!B1786</f>
        <v>44609</v>
      </c>
      <c r="B1783" s="6">
        <f>TITRES_STAT!D1786</f>
        <v>47.212400000000002</v>
      </c>
      <c r="C1783" s="2">
        <f t="shared" si="213"/>
        <v>0</v>
      </c>
      <c r="D1783" s="2">
        <f t="shared" si="214"/>
        <v>47.212400000000002</v>
      </c>
      <c r="E1783" s="2">
        <f t="shared" si="216"/>
        <v>47.212400000000002</v>
      </c>
      <c r="F1783" s="2">
        <f t="shared" si="217"/>
        <v>46.716925000000003</v>
      </c>
      <c r="G1783" s="2">
        <f t="shared" si="219"/>
        <v>46.160581999999948</v>
      </c>
      <c r="H1783" s="2">
        <f t="shared" si="215"/>
        <v>46.335368500000051</v>
      </c>
      <c r="I1783" s="2">
        <f t="array" ref="I1783">SUMPRODUCT(B1767:B1786, (ROW(B1767:B1786)-ROW(B1767)+1)) / (20*21/2)</f>
        <v>47.186312857142866</v>
      </c>
      <c r="J1783" s="2">
        <f t="shared" si="218"/>
        <v>46.807027911136203</v>
      </c>
      <c r="K1783" s="2">
        <f t="shared" si="220"/>
        <v>46.389490026280662</v>
      </c>
    </row>
    <row r="1784" spans="1:11" ht="13.5" x14ac:dyDescent="0.25">
      <c r="A1784" s="3">
        <f>TITRES_STAT!B1787</f>
        <v>44610</v>
      </c>
      <c r="B1784" s="6">
        <f>TITRES_STAT!D1787</f>
        <v>47.220599999999997</v>
      </c>
      <c r="C1784" s="2">
        <f t="shared" si="213"/>
        <v>8.1999999999951001E-3</v>
      </c>
      <c r="D1784" s="2">
        <f t="shared" si="214"/>
        <v>47.214039999999997</v>
      </c>
      <c r="E1784" s="2">
        <f t="shared" si="216"/>
        <v>47.21322</v>
      </c>
      <c r="F1784" s="2">
        <f t="shared" si="217"/>
        <v>46.816430000000004</v>
      </c>
      <c r="G1784" s="2">
        <f t="shared" si="219"/>
        <v>46.180647999999955</v>
      </c>
      <c r="H1784" s="2">
        <f t="shared" si="215"/>
        <v>46.340395000000051</v>
      </c>
      <c r="I1784" s="2">
        <f t="array" ref="I1784">SUMPRODUCT(B1768:B1787, (ROW(B1768:B1787)-ROW(B1768)+1)) / (20*21/2)</f>
        <v>47.205851904761914</v>
      </c>
      <c r="J1784" s="2">
        <f t="shared" si="218"/>
        <v>46.84641572912323</v>
      </c>
      <c r="K1784" s="2">
        <f t="shared" si="220"/>
        <v>46.422082574269652</v>
      </c>
    </row>
    <row r="1785" spans="1:11" ht="13.5" x14ac:dyDescent="0.25">
      <c r="A1785" s="3">
        <f>TITRES_STAT!B1788</f>
        <v>44613</v>
      </c>
      <c r="B1785" s="6">
        <f>TITRES_STAT!D1788</f>
        <v>47.220599999999997</v>
      </c>
      <c r="C1785" s="2">
        <f t="shared" si="213"/>
        <v>0</v>
      </c>
      <c r="D1785" s="2">
        <f t="shared" si="214"/>
        <v>47.215679999999999</v>
      </c>
      <c r="E1785" s="2">
        <f t="shared" si="216"/>
        <v>47.214039999999997</v>
      </c>
      <c r="F1785" s="2">
        <f t="shared" si="217"/>
        <v>46.915935000000005</v>
      </c>
      <c r="G1785" s="2">
        <f t="shared" si="219"/>
        <v>46.200713999999955</v>
      </c>
      <c r="H1785" s="2">
        <f t="shared" si="215"/>
        <v>46.34542150000005</v>
      </c>
      <c r="I1785" s="2">
        <f t="array" ref="I1785">SUMPRODUCT(B1769:B1788, (ROW(B1769:B1788)-ROW(B1769)+1)) / (20*21/2)</f>
        <v>47.215914285714291</v>
      </c>
      <c r="J1785" s="2">
        <f t="shared" si="218"/>
        <v>46.882052326349587</v>
      </c>
      <c r="K1785" s="2">
        <f t="shared" si="220"/>
        <v>46.45339698312182</v>
      </c>
    </row>
    <row r="1786" spans="1:11" ht="13.5" x14ac:dyDescent="0.25">
      <c r="A1786" s="3">
        <f>TITRES_STAT!B1789</f>
        <v>44614</v>
      </c>
      <c r="B1786" s="6">
        <f>TITRES_STAT!D1789</f>
        <v>47.220599999999997</v>
      </c>
      <c r="C1786" s="2">
        <f t="shared" si="213"/>
        <v>0</v>
      </c>
      <c r="D1786" s="2">
        <f t="shared" si="214"/>
        <v>47.217319999999994</v>
      </c>
      <c r="E1786" s="2">
        <f t="shared" si="216"/>
        <v>47.214860000000002</v>
      </c>
      <c r="F1786" s="2">
        <f t="shared" si="217"/>
        <v>47.015439999999998</v>
      </c>
      <c r="G1786" s="2">
        <f t="shared" si="219"/>
        <v>46.220779999999962</v>
      </c>
      <c r="H1786" s="2">
        <f t="shared" si="215"/>
        <v>46.35044800000005</v>
      </c>
      <c r="I1786" s="2">
        <f t="array" ref="I1786">SUMPRODUCT(B1770:B1789, (ROW(B1770:B1789)-ROW(B1770)+1)) / (20*21/2)</f>
        <v>47.216500000000011</v>
      </c>
      <c r="J1786" s="2">
        <f t="shared" si="218"/>
        <v>46.91429496193534</v>
      </c>
      <c r="K1786" s="2">
        <f t="shared" si="220"/>
        <v>46.483483375940573</v>
      </c>
    </row>
    <row r="1787" spans="1:11" ht="13.5" x14ac:dyDescent="0.25">
      <c r="A1787" s="3">
        <f>TITRES_STAT!B1790</f>
        <v>44615</v>
      </c>
      <c r="B1787" s="6">
        <f>TITRES_STAT!D1790</f>
        <v>47.220599999999997</v>
      </c>
      <c r="C1787" s="2">
        <f t="shared" si="213"/>
        <v>0</v>
      </c>
      <c r="D1787" s="2">
        <f t="shared" si="214"/>
        <v>47.218959999999996</v>
      </c>
      <c r="E1787" s="2">
        <f t="shared" si="216"/>
        <v>47.215679999999999</v>
      </c>
      <c r="F1787" s="2">
        <f t="shared" si="217"/>
        <v>47.114944999999999</v>
      </c>
      <c r="G1787" s="2">
        <f t="shared" si="219"/>
        <v>46.240845999999962</v>
      </c>
      <c r="H1787" s="2">
        <f t="shared" si="215"/>
        <v>46.355474500000057</v>
      </c>
      <c r="I1787" s="2">
        <f t="array" ref="I1787">SUMPRODUCT(B1771:B1790, (ROW(B1771:B1790)-ROW(B1771)+1)) / (20*21/2)</f>
        <v>47.217046666666675</v>
      </c>
      <c r="J1787" s="2">
        <f t="shared" si="218"/>
        <v>46.943466870322453</v>
      </c>
      <c r="K1787" s="2">
        <f t="shared" si="220"/>
        <v>46.512389910217415</v>
      </c>
    </row>
    <row r="1788" spans="1:11" ht="13.5" x14ac:dyDescent="0.25">
      <c r="A1788" s="3">
        <f>TITRES_STAT!B1791</f>
        <v>44616</v>
      </c>
      <c r="B1788" s="6">
        <f>TITRES_STAT!D1791</f>
        <v>47.220599999999997</v>
      </c>
      <c r="C1788" s="2">
        <f t="shared" si="213"/>
        <v>0</v>
      </c>
      <c r="D1788" s="2">
        <f t="shared" si="214"/>
        <v>47.220599999999997</v>
      </c>
      <c r="E1788" s="2">
        <f t="shared" si="216"/>
        <v>47.216499999999996</v>
      </c>
      <c r="F1788" s="2">
        <f t="shared" si="217"/>
        <v>47.214449999999999</v>
      </c>
      <c r="G1788" s="2">
        <f t="shared" si="219"/>
        <v>46.260911999999969</v>
      </c>
      <c r="H1788" s="2">
        <f t="shared" si="215"/>
        <v>46.360501000000056</v>
      </c>
      <c r="I1788" s="2">
        <f t="array" ref="I1788">SUMPRODUCT(B1772:B1791, (ROW(B1772:B1791)-ROW(B1772)+1)) / (20*21/2)</f>
        <v>47.217554285714286</v>
      </c>
      <c r="J1788" s="2">
        <f t="shared" si="218"/>
        <v>46.969860501720312</v>
      </c>
      <c r="K1788" s="2">
        <f t="shared" si="220"/>
        <v>46.540162854914769</v>
      </c>
    </row>
    <row r="1789" spans="1:11" ht="13.5" x14ac:dyDescent="0.25">
      <c r="A1789" s="3">
        <f>TITRES_STAT!B1792</f>
        <v>44617</v>
      </c>
      <c r="B1789" s="6">
        <f>TITRES_STAT!D1792</f>
        <v>47.220599999999997</v>
      </c>
      <c r="C1789" s="2">
        <f t="shared" si="213"/>
        <v>0</v>
      </c>
      <c r="D1789" s="2">
        <f t="shared" si="214"/>
        <v>47.220599999999997</v>
      </c>
      <c r="E1789" s="2">
        <f t="shared" si="216"/>
        <v>47.217319999999994</v>
      </c>
      <c r="F1789" s="2">
        <f t="shared" si="217"/>
        <v>47.214860000000002</v>
      </c>
      <c r="G1789" s="2">
        <f t="shared" si="219"/>
        <v>46.280977999999969</v>
      </c>
      <c r="H1789" s="2">
        <f t="shared" si="215"/>
        <v>46.365527500000063</v>
      </c>
      <c r="I1789" s="2">
        <f t="array" ref="I1789">SUMPRODUCT(B1773:B1792, (ROW(B1773:B1792)-ROW(B1773)+1)) / (20*21/2)</f>
        <v>47.218022857142863</v>
      </c>
      <c r="J1789" s="2">
        <f t="shared" si="218"/>
        <v>46.993740453937427</v>
      </c>
      <c r="K1789" s="2">
        <f t="shared" si="220"/>
        <v>46.566846664525954</v>
      </c>
    </row>
    <row r="1790" spans="1:11" ht="13.5" x14ac:dyDescent="0.25">
      <c r="A1790" s="3">
        <f>TITRES_STAT!B1793</f>
        <v>44620</v>
      </c>
      <c r="B1790" s="6">
        <f>TITRES_STAT!D1793</f>
        <v>47.220599999999997</v>
      </c>
      <c r="C1790" s="2">
        <f t="shared" si="213"/>
        <v>0</v>
      </c>
      <c r="D1790" s="2">
        <f t="shared" si="214"/>
        <v>47.220599999999997</v>
      </c>
      <c r="E1790" s="2">
        <f t="shared" si="216"/>
        <v>47.218139999999991</v>
      </c>
      <c r="F1790" s="2">
        <f t="shared" si="217"/>
        <v>47.215269999999997</v>
      </c>
      <c r="G1790" s="2">
        <f t="shared" si="219"/>
        <v>46.301043999999976</v>
      </c>
      <c r="H1790" s="2">
        <f t="shared" si="215"/>
        <v>46.370554000000062</v>
      </c>
      <c r="I1790" s="2">
        <f t="array" ref="I1790">SUMPRODUCT(B1774:B1793, (ROW(B1774:B1793)-ROW(B1774)+1)) / (20*21/2)</f>
        <v>47.218452380952378</v>
      </c>
      <c r="J1790" s="2">
        <f t="shared" si="218"/>
        <v>47.015346124991005</v>
      </c>
      <c r="K1790" s="2">
        <f t="shared" si="220"/>
        <v>46.592484050230816</v>
      </c>
    </row>
    <row r="1791" spans="1:11" ht="13.5" x14ac:dyDescent="0.25">
      <c r="A1791" s="3">
        <f>TITRES_STAT!B1794</f>
        <v>44621</v>
      </c>
      <c r="B1791" s="6">
        <f>TITRES_STAT!D1794</f>
        <v>47.220599999999997</v>
      </c>
      <c r="C1791" s="2">
        <f t="shared" si="213"/>
        <v>0</v>
      </c>
      <c r="D1791" s="2">
        <f t="shared" si="214"/>
        <v>47.220599999999997</v>
      </c>
      <c r="E1791" s="2">
        <f t="shared" si="216"/>
        <v>47.218959999999996</v>
      </c>
      <c r="F1791" s="2">
        <f t="shared" si="217"/>
        <v>47.215679999999999</v>
      </c>
      <c r="G1791" s="2">
        <f t="shared" si="219"/>
        <v>46.321109999999983</v>
      </c>
      <c r="H1791" s="2">
        <f t="shared" si="215"/>
        <v>46.375580500000062</v>
      </c>
      <c r="I1791" s="2">
        <f t="array" ref="I1791">SUMPRODUCT(B1775:B1794, (ROW(B1775:B1794)-ROW(B1775)+1)) / (20*21/2)</f>
        <v>47.219633333333334</v>
      </c>
      <c r="J1791" s="2">
        <f t="shared" si="218"/>
        <v>47.034894113087098</v>
      </c>
      <c r="K1791" s="2">
        <f t="shared" si="220"/>
        <v>46.617116048260982</v>
      </c>
    </row>
    <row r="1792" spans="1:11" ht="13.5" x14ac:dyDescent="0.25">
      <c r="A1792" s="3">
        <f>TITRES_STAT!B1795</f>
        <v>44622</v>
      </c>
      <c r="B1792" s="6">
        <f>TITRES_STAT!D1795</f>
        <v>47.220599999999997</v>
      </c>
      <c r="C1792" s="2">
        <f t="shared" si="213"/>
        <v>0</v>
      </c>
      <c r="D1792" s="2">
        <f t="shared" si="214"/>
        <v>47.220599999999997</v>
      </c>
      <c r="E1792" s="2">
        <f t="shared" si="216"/>
        <v>47.219779999999993</v>
      </c>
      <c r="F1792" s="2">
        <f t="shared" si="217"/>
        <v>47.216089999999994</v>
      </c>
      <c r="G1792" s="2">
        <f t="shared" si="219"/>
        <v>46.34117599999999</v>
      </c>
      <c r="H1792" s="2">
        <f t="shared" si="215"/>
        <v>46.380607000000062</v>
      </c>
      <c r="I1792" s="2">
        <f t="array" ref="I1792">SUMPRODUCT(B1776:B1795, (ROW(B1776:B1795)-ROW(B1776)+1)) / (20*21/2)</f>
        <v>47.220735714285709</v>
      </c>
      <c r="J1792" s="2">
        <f t="shared" si="218"/>
        <v>47.052580388031181</v>
      </c>
      <c r="K1792" s="2">
        <f t="shared" si="220"/>
        <v>46.640782085584078</v>
      </c>
    </row>
    <row r="1793" spans="1:11" ht="13.5" x14ac:dyDescent="0.25">
      <c r="A1793" s="3">
        <f>TITRES_STAT!B1796</f>
        <v>44623</v>
      </c>
      <c r="B1793" s="6">
        <f>TITRES_STAT!D1796</f>
        <v>47.220599999999997</v>
      </c>
      <c r="C1793" s="2">
        <f t="shared" si="213"/>
        <v>0</v>
      </c>
      <c r="D1793" s="2">
        <f t="shared" si="214"/>
        <v>47.220599999999997</v>
      </c>
      <c r="E1793" s="2">
        <f t="shared" si="216"/>
        <v>47.220599999999997</v>
      </c>
      <c r="F1793" s="2">
        <f t="shared" si="217"/>
        <v>47.216499999999996</v>
      </c>
      <c r="G1793" s="2">
        <f t="shared" si="219"/>
        <v>46.361241999999983</v>
      </c>
      <c r="H1793" s="2">
        <f t="shared" si="215"/>
        <v>46.385633500000068</v>
      </c>
      <c r="I1793" s="2">
        <f t="array" ref="I1793">SUMPRODUCT(B1777:B1796, (ROW(B1777:B1796)-ROW(B1777)+1)) / (20*21/2)</f>
        <v>47.221759523809524</v>
      </c>
      <c r="J1793" s="2">
        <f t="shared" si="218"/>
        <v>47.068582255837732</v>
      </c>
      <c r="K1793" s="2">
        <f t="shared" si="220"/>
        <v>46.663520043012156</v>
      </c>
    </row>
    <row r="1794" spans="1:11" ht="13.5" x14ac:dyDescent="0.25">
      <c r="A1794" s="3">
        <f>TITRES_STAT!B1797</f>
        <v>44624</v>
      </c>
      <c r="B1794" s="6">
        <f>TITRES_STAT!D1797</f>
        <v>47.228900000000003</v>
      </c>
      <c r="C1794" s="2">
        <f t="shared" si="213"/>
        <v>8.3000000000055252E-3</v>
      </c>
      <c r="D1794" s="2">
        <f t="shared" si="214"/>
        <v>47.222259999999999</v>
      </c>
      <c r="E1794" s="2">
        <f t="shared" si="216"/>
        <v>47.221429999999998</v>
      </c>
      <c r="F1794" s="2">
        <f t="shared" si="217"/>
        <v>47.217324999999995</v>
      </c>
      <c r="G1794" s="2">
        <f t="shared" si="219"/>
        <v>46.38147399999999</v>
      </c>
      <c r="H1794" s="2">
        <f t="shared" si="215"/>
        <v>46.390701500000063</v>
      </c>
      <c r="I1794" s="2">
        <f t="array" ref="I1794">SUMPRODUCT(B1778:B1797, (ROW(B1778:B1797)-ROW(B1778)+1)) / (20*21/2)</f>
        <v>47.222704761904751</v>
      </c>
      <c r="J1794" s="2">
        <f t="shared" si="218"/>
        <v>47.083850612424612</v>
      </c>
      <c r="K1794" s="2">
        <f t="shared" si="220"/>
        <v>46.685691806031294</v>
      </c>
    </row>
    <row r="1795" spans="1:11" ht="13.5" x14ac:dyDescent="0.25">
      <c r="A1795" s="3">
        <f>TITRES_STAT!B1798</f>
        <v>44627</v>
      </c>
      <c r="B1795" s="6">
        <f>TITRES_STAT!D1798</f>
        <v>47.228900000000003</v>
      </c>
      <c r="C1795" s="2">
        <f t="shared" si="213"/>
        <v>0</v>
      </c>
      <c r="D1795" s="2">
        <f t="shared" si="214"/>
        <v>47.223920000000007</v>
      </c>
      <c r="E1795" s="2">
        <f t="shared" si="216"/>
        <v>47.222259999999999</v>
      </c>
      <c r="F1795" s="2">
        <f t="shared" si="217"/>
        <v>47.218149999999994</v>
      </c>
      <c r="G1795" s="2">
        <f t="shared" si="219"/>
        <v>46.401705999999997</v>
      </c>
      <c r="H1795" s="2">
        <f t="shared" si="215"/>
        <v>46.395769500000057</v>
      </c>
      <c r="I1795" s="2">
        <f t="array" ref="I1795">SUMPRODUCT(B1779:B1798, (ROW(B1779:B1798)-ROW(B1779)+1)) / (20*21/2)</f>
        <v>47.223571428571432</v>
      </c>
      <c r="J1795" s="2">
        <f t="shared" si="218"/>
        <v>47.097664839812744</v>
      </c>
      <c r="K1795" s="2">
        <f t="shared" si="220"/>
        <v>46.706994088147717</v>
      </c>
    </row>
    <row r="1796" spans="1:11" ht="13.5" x14ac:dyDescent="0.25">
      <c r="A1796" s="3">
        <f>TITRES_STAT!B1799</f>
        <v>44628</v>
      </c>
      <c r="B1796" s="6">
        <f>TITRES_STAT!D1799</f>
        <v>47.228900000000003</v>
      </c>
      <c r="C1796" s="2">
        <f t="shared" ref="C1796:C1859" si="221">B1796-B1795</f>
        <v>0</v>
      </c>
      <c r="D1796" s="2">
        <f t="shared" si="214"/>
        <v>47.225580000000001</v>
      </c>
      <c r="E1796" s="2">
        <f t="shared" si="216"/>
        <v>47.223089999999999</v>
      </c>
      <c r="F1796" s="2">
        <f t="shared" si="217"/>
        <v>47.218974999999986</v>
      </c>
      <c r="G1796" s="2">
        <f t="shared" si="219"/>
        <v>46.421937999999997</v>
      </c>
      <c r="H1796" s="2">
        <f t="shared" si="215"/>
        <v>46.400837500000058</v>
      </c>
      <c r="I1796" s="2">
        <f t="array" ref="I1796">SUMPRODUCT(B1780:B1799, (ROW(B1780:B1799)-ROW(B1780)+1)) / (20*21/2)</f>
        <v>47.224359523809525</v>
      </c>
      <c r="J1796" s="2">
        <f t="shared" si="218"/>
        <v>47.110163426497245</v>
      </c>
      <c r="K1796" s="2">
        <f t="shared" si="220"/>
        <v>46.727460986651728</v>
      </c>
    </row>
    <row r="1797" spans="1:11" ht="13.5" x14ac:dyDescent="0.25">
      <c r="A1797" s="3">
        <f>TITRES_STAT!B1800</f>
        <v>44629</v>
      </c>
      <c r="B1797" s="6">
        <f>TITRES_STAT!D1800</f>
        <v>47.228900000000003</v>
      </c>
      <c r="C1797" s="2">
        <f t="shared" si="221"/>
        <v>0</v>
      </c>
      <c r="D1797" s="2">
        <f t="shared" si="214"/>
        <v>47.227240000000009</v>
      </c>
      <c r="E1797" s="2">
        <f t="shared" si="216"/>
        <v>47.223920000000007</v>
      </c>
      <c r="F1797" s="2">
        <f t="shared" si="217"/>
        <v>47.219799999999985</v>
      </c>
      <c r="G1797" s="2">
        <f t="shared" si="219"/>
        <v>46.442169999999997</v>
      </c>
      <c r="H1797" s="2">
        <f t="shared" si="215"/>
        <v>46.40590550000006</v>
      </c>
      <c r="I1797" s="2">
        <f t="array" ref="I1797">SUMPRODUCT(B1781:B1800, (ROW(B1781:B1800)-ROW(B1781)+1)) / (20*21/2)</f>
        <v>47.225069047619051</v>
      </c>
      <c r="J1797" s="2">
        <f t="shared" si="218"/>
        <v>47.121471671592744</v>
      </c>
      <c r="K1797" s="2">
        <f t="shared" si="220"/>
        <v>46.747125261684999</v>
      </c>
    </row>
    <row r="1798" spans="1:11" ht="13.5" x14ac:dyDescent="0.25">
      <c r="A1798" s="3">
        <f>TITRES_STAT!B1801</f>
        <v>44630</v>
      </c>
      <c r="B1798" s="6">
        <f>TITRES_STAT!D1801</f>
        <v>47.228900000000003</v>
      </c>
      <c r="C1798" s="2">
        <f t="shared" si="221"/>
        <v>0</v>
      </c>
      <c r="D1798" s="2">
        <f t="shared" ref="D1798:D1861" si="222">AVERAGE(B1794:B1798)</f>
        <v>47.228900000000003</v>
      </c>
      <c r="E1798" s="2">
        <f t="shared" si="216"/>
        <v>47.22475</v>
      </c>
      <c r="F1798" s="2">
        <f t="shared" si="217"/>
        <v>47.220624999999984</v>
      </c>
      <c r="G1798" s="2">
        <f t="shared" si="219"/>
        <v>46.462402000000004</v>
      </c>
      <c r="H1798" s="2">
        <f t="shared" si="215"/>
        <v>46.410973500000061</v>
      </c>
      <c r="I1798" s="2">
        <f t="array" ref="I1798">SUMPRODUCT(B1782:B1801, (ROW(B1782:B1801)-ROW(B1782)+1)) / (20*21/2)</f>
        <v>47.225700000000003</v>
      </c>
      <c r="J1798" s="2">
        <f t="shared" si="218"/>
        <v>47.131702940964864</v>
      </c>
      <c r="K1798" s="2">
        <f t="shared" si="220"/>
        <v>46.76601838867775</v>
      </c>
    </row>
    <row r="1799" spans="1:11" ht="13.5" x14ac:dyDescent="0.25">
      <c r="A1799" s="3">
        <f>TITRES_STAT!B1802</f>
        <v>44631</v>
      </c>
      <c r="B1799" s="6">
        <f>TITRES_STAT!D1802</f>
        <v>47.228900000000003</v>
      </c>
      <c r="C1799" s="2">
        <f t="shared" si="221"/>
        <v>0</v>
      </c>
      <c r="D1799" s="2">
        <f t="shared" si="222"/>
        <v>47.228900000000003</v>
      </c>
      <c r="E1799" s="2">
        <f t="shared" si="216"/>
        <v>47.225580000000001</v>
      </c>
      <c r="F1799" s="2">
        <f t="shared" si="217"/>
        <v>47.221449999999983</v>
      </c>
      <c r="G1799" s="2">
        <f t="shared" si="219"/>
        <v>46.482634000000004</v>
      </c>
      <c r="H1799" s="2">
        <f t="shared" si="215"/>
        <v>46.416041500000063</v>
      </c>
      <c r="I1799" s="2">
        <f t="array" ref="I1799">SUMPRODUCT(B1783:B1802, (ROW(B1783:B1802)-ROW(B1783)+1)) / (20*21/2)</f>
        <v>47.226252380952388</v>
      </c>
      <c r="J1799" s="2">
        <f t="shared" si="218"/>
        <v>47.140959803730112</v>
      </c>
      <c r="K1799" s="2">
        <f t="shared" si="220"/>
        <v>46.78417060872961</v>
      </c>
    </row>
    <row r="1800" spans="1:11" ht="13.5" x14ac:dyDescent="0.25">
      <c r="A1800" s="3">
        <f>TITRES_STAT!B1803</f>
        <v>44634</v>
      </c>
      <c r="B1800" s="6">
        <f>TITRES_STAT!D1803</f>
        <v>47.228900000000003</v>
      </c>
      <c r="C1800" s="2">
        <f t="shared" si="221"/>
        <v>0</v>
      </c>
      <c r="D1800" s="2">
        <f t="shared" si="222"/>
        <v>47.228900000000003</v>
      </c>
      <c r="E1800" s="2">
        <f t="shared" si="216"/>
        <v>47.226410000000001</v>
      </c>
      <c r="F1800" s="2">
        <f t="shared" si="217"/>
        <v>47.222274999999982</v>
      </c>
      <c r="G1800" s="2">
        <f t="shared" si="219"/>
        <v>46.502866000000012</v>
      </c>
      <c r="H1800" s="2">
        <f t="shared" si="215"/>
        <v>46.421070500000063</v>
      </c>
      <c r="I1800" s="2">
        <f t="array" ref="I1800">SUMPRODUCT(B1784:B1803, (ROW(B1784:B1803)-ROW(B1784)+1)) / (20*21/2)</f>
        <v>47.226726190476185</v>
      </c>
      <c r="J1800" s="2">
        <f t="shared" si="218"/>
        <v>47.149335060517721</v>
      </c>
      <c r="K1800" s="2">
        <f t="shared" si="220"/>
        <v>46.801610977014725</v>
      </c>
    </row>
    <row r="1801" spans="1:11" ht="13.5" x14ac:dyDescent="0.25">
      <c r="A1801" s="3">
        <f>TITRES_STAT!B1804</f>
        <v>44635</v>
      </c>
      <c r="B1801" s="6">
        <f>TITRES_STAT!D1804</f>
        <v>47.228900000000003</v>
      </c>
      <c r="C1801" s="2">
        <f t="shared" si="221"/>
        <v>0</v>
      </c>
      <c r="D1801" s="2">
        <f t="shared" si="222"/>
        <v>47.228900000000003</v>
      </c>
      <c r="E1801" s="2">
        <f t="shared" si="216"/>
        <v>47.227240000000009</v>
      </c>
      <c r="F1801" s="2">
        <f t="shared" si="217"/>
        <v>47.223099999999974</v>
      </c>
      <c r="G1801" s="2">
        <f t="shared" si="219"/>
        <v>46.542834000000013</v>
      </c>
      <c r="H1801" s="2">
        <f t="shared" si="215"/>
        <v>46.422222000000055</v>
      </c>
      <c r="I1801" s="2">
        <f t="array" ref="I1801">SUMPRODUCT(B1785:B1804, (ROW(B1785:B1804)-ROW(B1785)+1)) / (20*21/2)</f>
        <v>47.227121428571429</v>
      </c>
      <c r="J1801" s="2">
        <f t="shared" si="218"/>
        <v>47.156912673801749</v>
      </c>
      <c r="K1801" s="2">
        <f t="shared" si="220"/>
        <v>46.818367409288662</v>
      </c>
    </row>
    <row r="1802" spans="1:11" ht="13.5" x14ac:dyDescent="0.25">
      <c r="A1802" s="3">
        <f>TITRES_STAT!B1805</f>
        <v>44636</v>
      </c>
      <c r="B1802" s="6">
        <f>TITRES_STAT!D1805</f>
        <v>47.228900000000003</v>
      </c>
      <c r="C1802" s="2">
        <f t="shared" si="221"/>
        <v>0</v>
      </c>
      <c r="D1802" s="2">
        <f t="shared" si="222"/>
        <v>47.228900000000003</v>
      </c>
      <c r="E1802" s="2">
        <f t="shared" si="216"/>
        <v>47.22807000000001</v>
      </c>
      <c r="F1802" s="2">
        <f t="shared" si="217"/>
        <v>47.223924999999973</v>
      </c>
      <c r="G1802" s="2">
        <f t="shared" si="219"/>
        <v>46.582802000000022</v>
      </c>
      <c r="H1802" s="2">
        <f t="shared" ref="H1802:H1865" si="223">AVERAGE(B1603:B1802)</f>
        <v>46.423373500000054</v>
      </c>
      <c r="I1802" s="2">
        <f t="array" ref="I1802">SUMPRODUCT(B1786:B1805, (ROW(B1786:B1805)-ROW(B1786)+1)) / (20*21/2)</f>
        <v>47.227477142857147</v>
      </c>
      <c r="J1802" s="2">
        <f t="shared" si="218"/>
        <v>47.163768609630154</v>
      </c>
      <c r="K1802" s="2">
        <f t="shared" si="220"/>
        <v>46.834466726571463</v>
      </c>
    </row>
    <row r="1803" spans="1:11" ht="13.5" x14ac:dyDescent="0.25">
      <c r="A1803" s="3">
        <f>TITRES_STAT!B1806</f>
        <v>44637</v>
      </c>
      <c r="B1803" s="6">
        <f>TITRES_STAT!D1806</f>
        <v>47.228900000000003</v>
      </c>
      <c r="C1803" s="2">
        <f t="shared" si="221"/>
        <v>0</v>
      </c>
      <c r="D1803" s="2">
        <f t="shared" si="222"/>
        <v>47.228900000000003</v>
      </c>
      <c r="E1803" s="2">
        <f t="shared" si="216"/>
        <v>47.228900000000003</v>
      </c>
      <c r="F1803" s="2">
        <f t="shared" si="217"/>
        <v>47.224749999999979</v>
      </c>
      <c r="G1803" s="2">
        <f t="shared" si="219"/>
        <v>46.622770000000017</v>
      </c>
      <c r="H1803" s="2">
        <f t="shared" si="223"/>
        <v>46.428441500000055</v>
      </c>
      <c r="I1803" s="2">
        <f t="array" ref="I1803">SUMPRODUCT(B1787:B1806, (ROW(B1787:B1806)-ROW(B1787)+1)) / (20*21/2)</f>
        <v>47.227793333333338</v>
      </c>
      <c r="J1803" s="2">
        <f t="shared" si="218"/>
        <v>47.169971599189182</v>
      </c>
      <c r="K1803" s="2">
        <f t="shared" si="220"/>
        <v>46.849934698078471</v>
      </c>
    </row>
    <row r="1804" spans="1:11" ht="13.5" x14ac:dyDescent="0.25">
      <c r="A1804" s="3">
        <f>TITRES_STAT!B1807</f>
        <v>44638</v>
      </c>
      <c r="B1804" s="6">
        <f>TITRES_STAT!D1807</f>
        <v>47.228900000000003</v>
      </c>
      <c r="C1804" s="2">
        <f t="shared" si="221"/>
        <v>0</v>
      </c>
      <c r="D1804" s="2">
        <f t="shared" si="222"/>
        <v>47.228900000000003</v>
      </c>
      <c r="E1804" s="2">
        <f t="shared" ref="E1804:E1867" si="224">AVERAGE(B1795:B1804)</f>
        <v>47.228900000000003</v>
      </c>
      <c r="F1804" s="2">
        <f t="shared" si="217"/>
        <v>47.225164999999976</v>
      </c>
      <c r="G1804" s="2">
        <f t="shared" si="219"/>
        <v>46.662738000000026</v>
      </c>
      <c r="H1804" s="2">
        <f t="shared" si="223"/>
        <v>46.426577500000057</v>
      </c>
      <c r="I1804" s="2">
        <f t="array" ref="I1804">SUMPRODUCT(B1788:B1807, (ROW(B1788:B1807)-ROW(B1788)+1)) / (20*21/2)</f>
        <v>47.228070000000002</v>
      </c>
      <c r="J1804" s="2">
        <f t="shared" si="218"/>
        <v>47.175583827837826</v>
      </c>
      <c r="K1804" s="2">
        <f t="shared" si="220"/>
        <v>46.864796082467556</v>
      </c>
    </row>
    <row r="1805" spans="1:11" ht="13.5" x14ac:dyDescent="0.25">
      <c r="A1805" s="3">
        <f>TITRES_STAT!B1808</f>
        <v>44641</v>
      </c>
      <c r="B1805" s="6">
        <f>TITRES_STAT!D1808</f>
        <v>47.228900000000003</v>
      </c>
      <c r="C1805" s="2">
        <f t="shared" si="221"/>
        <v>0</v>
      </c>
      <c r="D1805" s="2">
        <f t="shared" si="222"/>
        <v>47.228900000000003</v>
      </c>
      <c r="E1805" s="2">
        <f t="shared" si="224"/>
        <v>47.228900000000003</v>
      </c>
      <c r="F1805" s="2">
        <f t="shared" si="217"/>
        <v>47.225579999999979</v>
      </c>
      <c r="G1805" s="2">
        <f t="shared" si="219"/>
        <v>46.702706000000028</v>
      </c>
      <c r="H1805" s="2">
        <f t="shared" si="223"/>
        <v>46.424713500000053</v>
      </c>
      <c r="I1805" s="2">
        <f t="array" ref="I1805">SUMPRODUCT(B1789:B1808, (ROW(B1789:B1808)-ROW(B1789)+1)) / (20*21/2)</f>
        <v>47.22830714285714</v>
      </c>
      <c r="J1805" s="2">
        <f t="shared" si="218"/>
        <v>47.180661558519937</v>
      </c>
      <c r="K1805" s="2">
        <f t="shared" si="220"/>
        <v>46.879074667468835</v>
      </c>
    </row>
    <row r="1806" spans="1:11" ht="13.5" x14ac:dyDescent="0.25">
      <c r="A1806" s="3">
        <f>TITRES_STAT!B1809</f>
        <v>44642</v>
      </c>
      <c r="B1806" s="6">
        <f>TITRES_STAT!D1809</f>
        <v>47.228900000000003</v>
      </c>
      <c r="C1806" s="2">
        <f t="shared" si="221"/>
        <v>0</v>
      </c>
      <c r="D1806" s="2">
        <f t="shared" si="222"/>
        <v>47.228900000000003</v>
      </c>
      <c r="E1806" s="2">
        <f t="shared" si="224"/>
        <v>47.228900000000003</v>
      </c>
      <c r="F1806" s="2">
        <f t="shared" si="217"/>
        <v>47.225994999999976</v>
      </c>
      <c r="G1806" s="2">
        <f t="shared" si="219"/>
        <v>46.742674000000036</v>
      </c>
      <c r="H1806" s="2">
        <f t="shared" si="223"/>
        <v>46.422849500000055</v>
      </c>
      <c r="I1806" s="2">
        <f t="array" ref="I1806">SUMPRODUCT(B1790:B1809, (ROW(B1790:B1809)-ROW(B1790)+1)) / (20*21/2)</f>
        <v>47.228504761904766</v>
      </c>
      <c r="J1806" s="2">
        <f t="shared" si="218"/>
        <v>47.185255695803747</v>
      </c>
      <c r="K1806" s="2">
        <f t="shared" si="220"/>
        <v>46.892793307960254</v>
      </c>
    </row>
    <row r="1807" spans="1:11" ht="13.5" x14ac:dyDescent="0.25">
      <c r="A1807" s="3">
        <f>TITRES_STAT!B1810</f>
        <v>44643</v>
      </c>
      <c r="B1807" s="6">
        <f>TITRES_STAT!D1810</f>
        <v>47.228900000000003</v>
      </c>
      <c r="C1807" s="2">
        <f t="shared" si="221"/>
        <v>0</v>
      </c>
      <c r="D1807" s="2">
        <f t="shared" si="222"/>
        <v>47.228900000000003</v>
      </c>
      <c r="E1807" s="2">
        <f t="shared" si="224"/>
        <v>47.228900000000003</v>
      </c>
      <c r="F1807" s="2">
        <f t="shared" si="217"/>
        <v>47.22640999999998</v>
      </c>
      <c r="G1807" s="2">
        <f t="shared" si="219"/>
        <v>46.782642000000031</v>
      </c>
      <c r="H1807" s="2">
        <f t="shared" si="223"/>
        <v>46.42098550000005</v>
      </c>
      <c r="I1807" s="2">
        <f t="array" ref="I1807">SUMPRODUCT(B1791:B1810, (ROW(B1791:B1810)-ROW(B1791)+1)) / (20*21/2)</f>
        <v>47.228662857142858</v>
      </c>
      <c r="J1807" s="2">
        <f t="shared" si="218"/>
        <v>47.189412296203386</v>
      </c>
      <c r="K1807" s="2">
        <f t="shared" si="220"/>
        <v>46.90597396255005</v>
      </c>
    </row>
    <row r="1808" spans="1:11" ht="13.5" x14ac:dyDescent="0.25">
      <c r="A1808" s="3">
        <f>TITRES_STAT!B1811</f>
        <v>44644</v>
      </c>
      <c r="B1808" s="6">
        <f>TITRES_STAT!D1811</f>
        <v>47.228900000000003</v>
      </c>
      <c r="C1808" s="2">
        <f t="shared" si="221"/>
        <v>0</v>
      </c>
      <c r="D1808" s="2">
        <f t="shared" si="222"/>
        <v>47.228900000000003</v>
      </c>
      <c r="E1808" s="2">
        <f t="shared" si="224"/>
        <v>47.228900000000003</v>
      </c>
      <c r="F1808" s="2">
        <f t="shared" si="217"/>
        <v>47.226824999999977</v>
      </c>
      <c r="G1808" s="2">
        <f t="shared" si="219"/>
        <v>46.82261000000004</v>
      </c>
      <c r="H1808" s="2">
        <f t="shared" si="223"/>
        <v>46.419121500000045</v>
      </c>
      <c r="I1808" s="2">
        <f t="array" ref="I1808">SUMPRODUCT(B1792:B1811, (ROW(B1792:B1811)-ROW(B1792)+1)) / (20*21/2)</f>
        <v>47.22878142857143</v>
      </c>
      <c r="J1808" s="2">
        <f t="shared" si="218"/>
        <v>47.193173029898297</v>
      </c>
      <c r="K1808" s="2">
        <f t="shared" si="220"/>
        <v>46.918637728724562</v>
      </c>
    </row>
    <row r="1809" spans="1:11" ht="13.5" x14ac:dyDescent="0.25">
      <c r="A1809" s="3">
        <f>TITRES_STAT!B1812</f>
        <v>44645</v>
      </c>
      <c r="B1809" s="6">
        <f>TITRES_STAT!D1812</f>
        <v>47.228900000000003</v>
      </c>
      <c r="C1809" s="2">
        <f t="shared" si="221"/>
        <v>0</v>
      </c>
      <c r="D1809" s="2">
        <f t="shared" si="222"/>
        <v>47.228900000000003</v>
      </c>
      <c r="E1809" s="2">
        <f t="shared" si="224"/>
        <v>47.228900000000003</v>
      </c>
      <c r="F1809" s="2">
        <f t="shared" si="217"/>
        <v>47.227239999999981</v>
      </c>
      <c r="G1809" s="2">
        <f t="shared" si="219"/>
        <v>46.862578000000042</v>
      </c>
      <c r="H1809" s="2">
        <f t="shared" si="223"/>
        <v>46.417257500000041</v>
      </c>
      <c r="I1809" s="2">
        <f t="array" ref="I1809">SUMPRODUCT(B1793:B1812, (ROW(B1793:B1812)-ROW(B1793)+1)) / (20*21/2)</f>
        <v>47.228860476190476</v>
      </c>
      <c r="J1809" s="2">
        <f t="shared" si="218"/>
        <v>47.196575598479406</v>
      </c>
      <c r="K1809" s="2">
        <f t="shared" si="220"/>
        <v>46.930804876617721</v>
      </c>
    </row>
    <row r="1810" spans="1:11" ht="13.5" x14ac:dyDescent="0.25">
      <c r="A1810" s="3">
        <f>TITRES_STAT!B1813</f>
        <v>44648</v>
      </c>
      <c r="B1810" s="6">
        <f>TITRES_STAT!D1813</f>
        <v>47.228900000000003</v>
      </c>
      <c r="C1810" s="2">
        <f t="shared" si="221"/>
        <v>0</v>
      </c>
      <c r="D1810" s="2">
        <f t="shared" si="222"/>
        <v>47.228900000000003</v>
      </c>
      <c r="E1810" s="2">
        <f t="shared" si="224"/>
        <v>47.228900000000003</v>
      </c>
      <c r="F1810" s="2">
        <f t="shared" si="217"/>
        <v>47.227654999999984</v>
      </c>
      <c r="G1810" s="2">
        <f t="shared" si="219"/>
        <v>46.902546000000051</v>
      </c>
      <c r="H1810" s="2">
        <f t="shared" si="223"/>
        <v>46.415393500000036</v>
      </c>
      <c r="I1810" s="2">
        <f t="array" ref="I1810">SUMPRODUCT(B1794:B1813, (ROW(B1794:B1813)-ROW(B1794)+1)) / (20*21/2)</f>
        <v>47.228900000000003</v>
      </c>
      <c r="J1810" s="2">
        <f t="shared" si="218"/>
        <v>47.199654112909933</v>
      </c>
      <c r="K1810" s="2">
        <f t="shared" si="220"/>
        <v>46.942494881456248</v>
      </c>
    </row>
    <row r="1811" spans="1:11" ht="13.5" x14ac:dyDescent="0.25">
      <c r="A1811" s="3">
        <f>TITRES_STAT!B1814</f>
        <v>44649</v>
      </c>
      <c r="B1811" s="6">
        <f>TITRES_STAT!D1814</f>
        <v>47.228900000000003</v>
      </c>
      <c r="C1811" s="2">
        <f t="shared" si="221"/>
        <v>0</v>
      </c>
      <c r="D1811" s="2">
        <f t="shared" si="222"/>
        <v>47.228900000000003</v>
      </c>
      <c r="E1811" s="2">
        <f t="shared" si="224"/>
        <v>47.228900000000003</v>
      </c>
      <c r="F1811" s="2">
        <f t="shared" si="217"/>
        <v>47.228069999999981</v>
      </c>
      <c r="G1811" s="2">
        <f t="shared" si="219"/>
        <v>46.942514000000045</v>
      </c>
      <c r="H1811" s="2">
        <f t="shared" si="223"/>
        <v>46.413529500000031</v>
      </c>
      <c r="I1811" s="2">
        <f t="array" ref="I1811">SUMPRODUCT(B1795:B1814, (ROW(B1795:B1814)-ROW(B1795)+1)) / (20*21/2)</f>
        <v>47.228900000000003</v>
      </c>
      <c r="J1811" s="2">
        <f t="shared" si="218"/>
        <v>47.202439435489936</v>
      </c>
      <c r="K1811" s="2">
        <f t="shared" si="220"/>
        <v>46.953726454732475</v>
      </c>
    </row>
    <row r="1812" spans="1:11" ht="13.5" x14ac:dyDescent="0.25">
      <c r="A1812" s="3">
        <f>TITRES_STAT!B1815</f>
        <v>44650</v>
      </c>
      <c r="B1812" s="6">
        <f>TITRES_STAT!D1815</f>
        <v>47.228900000000003</v>
      </c>
      <c r="C1812" s="2">
        <f t="shared" si="221"/>
        <v>0</v>
      </c>
      <c r="D1812" s="2">
        <f t="shared" si="222"/>
        <v>47.228900000000003</v>
      </c>
      <c r="E1812" s="2">
        <f t="shared" si="224"/>
        <v>47.228900000000003</v>
      </c>
      <c r="F1812" s="2">
        <f t="shared" ref="F1812:F1875" si="225">AVERAGE(B1793:B1812)</f>
        <v>47.228484999999985</v>
      </c>
      <c r="G1812" s="2">
        <f t="shared" si="219"/>
        <v>46.982482000000047</v>
      </c>
      <c r="H1812" s="2">
        <f t="shared" si="223"/>
        <v>46.411665500000026</v>
      </c>
      <c r="I1812" s="2">
        <f t="array" ref="I1812">SUMPRODUCT(B1796:B1815, (ROW(B1796:B1815)-ROW(B1796)+1)) / (20*21/2)</f>
        <v>47.228900000000003</v>
      </c>
      <c r="J1812" s="2">
        <f t="shared" si="218"/>
        <v>47.204959489252794</v>
      </c>
      <c r="K1812" s="2">
        <f t="shared" si="220"/>
        <v>46.964517574154733</v>
      </c>
    </row>
    <row r="1813" spans="1:11" ht="13.5" x14ac:dyDescent="0.25">
      <c r="A1813" s="3">
        <f>TITRES_STAT!B1816</f>
        <v>44651</v>
      </c>
      <c r="B1813" s="6">
        <f>TITRES_STAT!D1816</f>
        <v>47.228900000000003</v>
      </c>
      <c r="C1813" s="2">
        <f t="shared" si="221"/>
        <v>0</v>
      </c>
      <c r="D1813" s="2">
        <f t="shared" si="222"/>
        <v>47.228900000000003</v>
      </c>
      <c r="E1813" s="2">
        <f t="shared" si="224"/>
        <v>47.228900000000003</v>
      </c>
      <c r="F1813" s="2">
        <f t="shared" si="225"/>
        <v>47.228899999999982</v>
      </c>
      <c r="G1813" s="2">
        <f t="shared" si="219"/>
        <v>47.022450000000042</v>
      </c>
      <c r="H1813" s="2">
        <f t="shared" si="223"/>
        <v>46.409801500000022</v>
      </c>
      <c r="I1813" s="2">
        <f t="array" ref="I1813">SUMPRODUCT(B1797:B1816, (ROW(B1797:B1816)-ROW(B1797)+1)) / (20*21/2)</f>
        <v>47.228900000000003</v>
      </c>
      <c r="J1813" s="2">
        <f t="shared" ref="J1813:J1876" si="226">$J$4*B1813+J1812*(1-$J$4)</f>
        <v>47.207239537895383</v>
      </c>
      <c r="K1813" s="2">
        <f t="shared" si="220"/>
        <v>46.974885512423178</v>
      </c>
    </row>
    <row r="1814" spans="1:11" ht="13.5" x14ac:dyDescent="0.25">
      <c r="A1814" s="3">
        <f>TITRES_STAT!B1817</f>
        <v>44652</v>
      </c>
      <c r="B1814" s="6">
        <f>TITRES_STAT!D1817</f>
        <v>47.228900000000003</v>
      </c>
      <c r="C1814" s="2">
        <f t="shared" si="221"/>
        <v>0</v>
      </c>
      <c r="D1814" s="2">
        <f t="shared" si="222"/>
        <v>47.228900000000003</v>
      </c>
      <c r="E1814" s="2">
        <f t="shared" si="224"/>
        <v>47.228900000000003</v>
      </c>
      <c r="F1814" s="2">
        <f t="shared" si="225"/>
        <v>47.228899999999982</v>
      </c>
      <c r="G1814" s="2">
        <f t="shared" si="219"/>
        <v>47.062418000000044</v>
      </c>
      <c r="H1814" s="2">
        <f t="shared" si="223"/>
        <v>46.407937500000017</v>
      </c>
      <c r="I1814" s="2">
        <f t="array" ref="I1814">SUMPRODUCT(B1798:B1817, (ROW(B1798:B1817)-ROW(B1798)+1)) / (20*21/2)</f>
        <v>47.228900000000003</v>
      </c>
      <c r="J1814" s="2">
        <f t="shared" si="226"/>
        <v>47.209302439048201</v>
      </c>
      <c r="K1814" s="2">
        <f t="shared" si="220"/>
        <v>46.984846864877177</v>
      </c>
    </row>
    <row r="1815" spans="1:11" ht="13.5" x14ac:dyDescent="0.25">
      <c r="A1815" s="3">
        <f>TITRES_STAT!B1818</f>
        <v>44655</v>
      </c>
      <c r="B1815" s="6">
        <f>TITRES_STAT!D1818</f>
        <v>47.228900000000003</v>
      </c>
      <c r="C1815" s="2">
        <f t="shared" si="221"/>
        <v>0</v>
      </c>
      <c r="D1815" s="2">
        <f t="shared" si="222"/>
        <v>47.228900000000003</v>
      </c>
      <c r="E1815" s="2">
        <f t="shared" si="224"/>
        <v>47.228900000000003</v>
      </c>
      <c r="F1815" s="2">
        <f t="shared" si="225"/>
        <v>47.228899999999982</v>
      </c>
      <c r="G1815" s="2">
        <f t="shared" si="219"/>
        <v>47.102386000000045</v>
      </c>
      <c r="H1815" s="2">
        <f t="shared" si="223"/>
        <v>46.406073500000012</v>
      </c>
      <c r="I1815" s="2">
        <f t="array" ref="I1815">SUMPRODUCT(B1799:B1818, (ROW(B1799:B1818)-ROW(B1799)+1)) / (20*21/2)</f>
        <v>47.228900000000003</v>
      </c>
      <c r="J1815" s="2">
        <f t="shared" si="226"/>
        <v>47.211168873424562</v>
      </c>
      <c r="K1815" s="2">
        <f t="shared" si="220"/>
        <v>46.994417576058467</v>
      </c>
    </row>
    <row r="1816" spans="1:11" ht="13.5" x14ac:dyDescent="0.25">
      <c r="A1816" s="3">
        <f>TITRES_STAT!B1819</f>
        <v>44656</v>
      </c>
      <c r="B1816" s="6">
        <f>TITRES_STAT!D1819</f>
        <v>47.228900000000003</v>
      </c>
      <c r="C1816" s="2">
        <f t="shared" si="221"/>
        <v>0</v>
      </c>
      <c r="D1816" s="2">
        <f t="shared" si="222"/>
        <v>47.228900000000003</v>
      </c>
      <c r="E1816" s="2">
        <f t="shared" si="224"/>
        <v>47.228900000000003</v>
      </c>
      <c r="F1816" s="2">
        <f t="shared" si="225"/>
        <v>47.228899999999982</v>
      </c>
      <c r="G1816" s="2">
        <f t="shared" si="219"/>
        <v>47.14235400000004</v>
      </c>
      <c r="H1816" s="2">
        <f t="shared" si="223"/>
        <v>46.404209500000007</v>
      </c>
      <c r="I1816" s="2">
        <f t="array" ref="I1816">SUMPRODUCT(B1800:B1819, (ROW(B1800:B1819)-ROW(B1800)+1)) / (20*21/2)</f>
        <v>47.228900000000003</v>
      </c>
      <c r="J1816" s="2">
        <f t="shared" si="226"/>
        <v>47.212857552146026</v>
      </c>
      <c r="K1816" s="2">
        <f t="shared" si="220"/>
        <v>47.003612965232648</v>
      </c>
    </row>
    <row r="1817" spans="1:11" ht="13.5" x14ac:dyDescent="0.25">
      <c r="A1817" s="3">
        <f>TITRES_STAT!B1820</f>
        <v>44657</v>
      </c>
      <c r="B1817" s="6">
        <f>TITRES_STAT!D1820</f>
        <v>47.228900000000003</v>
      </c>
      <c r="C1817" s="2">
        <f t="shared" si="221"/>
        <v>0</v>
      </c>
      <c r="D1817" s="2">
        <f t="shared" si="222"/>
        <v>47.228900000000003</v>
      </c>
      <c r="E1817" s="2">
        <f t="shared" si="224"/>
        <v>47.228900000000003</v>
      </c>
      <c r="F1817" s="2">
        <f t="shared" si="225"/>
        <v>47.228899999999982</v>
      </c>
      <c r="G1817" s="2">
        <f t="shared" si="219"/>
        <v>47.182322000000042</v>
      </c>
      <c r="H1817" s="2">
        <f t="shared" si="223"/>
        <v>46.402345500000003</v>
      </c>
      <c r="I1817" s="2">
        <f t="array" ref="I1817">SUMPRODUCT(B1801:B1820, (ROW(B1801:B1820)-ROW(B1801)+1)) / (20*21/2)</f>
        <v>47.228900000000003</v>
      </c>
      <c r="J1817" s="2">
        <f t="shared" si="226"/>
        <v>47.214385404322591</v>
      </c>
      <c r="K1817" s="2">
        <f t="shared" si="220"/>
        <v>47.0124477509098</v>
      </c>
    </row>
    <row r="1818" spans="1:11" ht="13.5" x14ac:dyDescent="0.25">
      <c r="A1818" s="3">
        <f>TITRES_STAT!B1821</f>
        <v>44658</v>
      </c>
      <c r="B1818" s="6">
        <f>TITRES_STAT!D1821</f>
        <v>47.228900000000003</v>
      </c>
      <c r="C1818" s="2">
        <f t="shared" si="221"/>
        <v>0</v>
      </c>
      <c r="D1818" s="2">
        <f t="shared" si="222"/>
        <v>47.228900000000003</v>
      </c>
      <c r="E1818" s="2">
        <f t="shared" si="224"/>
        <v>47.228900000000003</v>
      </c>
      <c r="F1818" s="2">
        <f t="shared" si="225"/>
        <v>47.228899999999982</v>
      </c>
      <c r="G1818" s="2">
        <f t="shared" si="219"/>
        <v>47.222290000000037</v>
      </c>
      <c r="H1818" s="2">
        <f t="shared" si="223"/>
        <v>46.400481499999998</v>
      </c>
      <c r="I1818" s="2">
        <f t="array" ref="I1818">SUMPRODUCT(B1802:B1821, (ROW(B1802:B1821)-ROW(B1802)+1)) / (20*21/2)</f>
        <v>47.228900000000003</v>
      </c>
      <c r="J1818" s="2">
        <f t="shared" si="226"/>
        <v>47.215767746768059</v>
      </c>
      <c r="K1818" s="2">
        <f t="shared" si="220"/>
        <v>47.020936074403537</v>
      </c>
    </row>
    <row r="1819" spans="1:11" ht="13.5" x14ac:dyDescent="0.25">
      <c r="A1819" s="3">
        <f>TITRES_STAT!B1822</f>
        <v>44659</v>
      </c>
      <c r="B1819" s="6">
        <f>TITRES_STAT!D1822</f>
        <v>47.228900000000003</v>
      </c>
      <c r="C1819" s="2">
        <f t="shared" si="221"/>
        <v>0</v>
      </c>
      <c r="D1819" s="2">
        <f t="shared" si="222"/>
        <v>47.228900000000003</v>
      </c>
      <c r="E1819" s="2">
        <f t="shared" si="224"/>
        <v>47.228900000000003</v>
      </c>
      <c r="F1819" s="2">
        <f t="shared" si="225"/>
        <v>47.228899999999982</v>
      </c>
      <c r="G1819" s="2">
        <f t="shared" si="219"/>
        <v>47.222620000000035</v>
      </c>
      <c r="H1819" s="2">
        <f t="shared" si="223"/>
        <v>46.3986175</v>
      </c>
      <c r="I1819" s="2">
        <f t="array" ref="I1819">SUMPRODUCT(B1803:B1822, (ROW(B1803:B1822)-ROW(B1803)+1)) / (20*21/2)</f>
        <v>47.228900000000003</v>
      </c>
      <c r="J1819" s="2">
        <f t="shared" si="226"/>
        <v>47.217018437552049</v>
      </c>
      <c r="K1819" s="2">
        <f t="shared" si="220"/>
        <v>47.029091522466146</v>
      </c>
    </row>
    <row r="1820" spans="1:11" ht="13.5" x14ac:dyDescent="0.25">
      <c r="A1820" s="3">
        <f>TITRES_STAT!B1823</f>
        <v>44662</v>
      </c>
      <c r="B1820" s="6">
        <f>TITRES_STAT!D1823</f>
        <v>47.228900000000003</v>
      </c>
      <c r="C1820" s="2">
        <f t="shared" si="221"/>
        <v>0</v>
      </c>
      <c r="D1820" s="2">
        <f t="shared" si="222"/>
        <v>47.228900000000003</v>
      </c>
      <c r="E1820" s="2">
        <f t="shared" si="224"/>
        <v>47.228900000000003</v>
      </c>
      <c r="F1820" s="2">
        <f t="shared" si="225"/>
        <v>47.228899999999982</v>
      </c>
      <c r="G1820" s="2">
        <f t="shared" si="219"/>
        <v>47.22295000000004</v>
      </c>
      <c r="H1820" s="2">
        <f t="shared" si="223"/>
        <v>46.396753499999996</v>
      </c>
      <c r="I1820" s="2">
        <f t="array" ref="I1820">SUMPRODUCT(B1804:B1823, (ROW(B1804:B1823)-ROW(B1804)+1)) / (20*21/2)</f>
        <v>47.228900000000003</v>
      </c>
      <c r="J1820" s="2">
        <f t="shared" si="226"/>
        <v>47.218150014928042</v>
      </c>
      <c r="K1820" s="2">
        <f t="shared" si="220"/>
        <v>47.036927149036103</v>
      </c>
    </row>
    <row r="1821" spans="1:11" ht="13.5" x14ac:dyDescent="0.25">
      <c r="A1821" s="3">
        <f>TITRES_STAT!B1824</f>
        <v>44663</v>
      </c>
      <c r="B1821" s="6">
        <f>TITRES_STAT!D1824</f>
        <v>47.228900000000003</v>
      </c>
      <c r="C1821" s="2">
        <f t="shared" si="221"/>
        <v>0</v>
      </c>
      <c r="D1821" s="2">
        <f t="shared" si="222"/>
        <v>47.228900000000003</v>
      </c>
      <c r="E1821" s="2">
        <f t="shared" si="224"/>
        <v>47.228900000000003</v>
      </c>
      <c r="F1821" s="2">
        <f t="shared" si="225"/>
        <v>47.228899999999982</v>
      </c>
      <c r="G1821" s="2">
        <f t="shared" si="219"/>
        <v>47.223280000000031</v>
      </c>
      <c r="H1821" s="2">
        <f t="shared" si="223"/>
        <v>46.394889499999998</v>
      </c>
      <c r="I1821" s="2">
        <f t="array" ref="I1821">SUMPRODUCT(B1805:B1824, (ROW(B1805:B1824)-ROW(B1805)+1)) / (20*21/2)</f>
        <v>47.228900000000003</v>
      </c>
      <c r="J1821" s="2">
        <f t="shared" si="226"/>
        <v>47.219173823030133</v>
      </c>
      <c r="K1821" s="2">
        <f t="shared" si="220"/>
        <v>47.044455496132727</v>
      </c>
    </row>
    <row r="1822" spans="1:11" ht="13.5" x14ac:dyDescent="0.25">
      <c r="A1822" s="3">
        <f>TITRES_STAT!B1825</f>
        <v>44664</v>
      </c>
      <c r="B1822" s="6">
        <f>TITRES_STAT!D1825</f>
        <v>47.228900000000003</v>
      </c>
      <c r="C1822" s="2">
        <f t="shared" si="221"/>
        <v>0</v>
      </c>
      <c r="D1822" s="2">
        <f t="shared" si="222"/>
        <v>47.228900000000003</v>
      </c>
      <c r="E1822" s="2">
        <f t="shared" si="224"/>
        <v>47.228900000000003</v>
      </c>
      <c r="F1822" s="2">
        <f t="shared" si="225"/>
        <v>47.228899999999982</v>
      </c>
      <c r="G1822" s="2">
        <f t="shared" si="219"/>
        <v>47.223610000000036</v>
      </c>
      <c r="H1822" s="2">
        <f t="shared" si="223"/>
        <v>46.399957499999992</v>
      </c>
      <c r="I1822" s="2">
        <f t="array" ref="I1822">SUMPRODUCT(B1806:B1825, (ROW(B1806:B1825)-ROW(B1806)+1)) / (20*21/2)</f>
        <v>47.228900000000003</v>
      </c>
      <c r="J1822" s="2">
        <f t="shared" si="226"/>
        <v>47.220100125598691</v>
      </c>
      <c r="K1822" s="2">
        <f t="shared" si="220"/>
        <v>47.051688613931447</v>
      </c>
    </row>
    <row r="1823" spans="1:11" ht="13.5" x14ac:dyDescent="0.25">
      <c r="A1823" s="3">
        <f>TITRES_STAT!B1826</f>
        <v>44665</v>
      </c>
      <c r="B1823" s="6">
        <f>TITRES_STAT!D1826</f>
        <v>47.228900000000003</v>
      </c>
      <c r="C1823" s="2">
        <f t="shared" si="221"/>
        <v>0</v>
      </c>
      <c r="D1823" s="2">
        <f t="shared" si="222"/>
        <v>47.228900000000003</v>
      </c>
      <c r="E1823" s="2">
        <f t="shared" si="224"/>
        <v>47.228900000000003</v>
      </c>
      <c r="F1823" s="2">
        <f t="shared" si="225"/>
        <v>47.228899999999982</v>
      </c>
      <c r="G1823" s="2">
        <f t="shared" si="219"/>
        <v>47.223940000000027</v>
      </c>
      <c r="H1823" s="2">
        <f t="shared" si="223"/>
        <v>46.405025499999994</v>
      </c>
      <c r="I1823" s="2">
        <f t="array" ref="I1823">SUMPRODUCT(B1807:B1826, (ROW(B1807:B1826)-ROW(B1807)+1)) / (20*21/2)</f>
        <v>47.228900000000003</v>
      </c>
      <c r="J1823" s="2">
        <f t="shared" si="226"/>
        <v>47.220938208875005</v>
      </c>
      <c r="K1823" s="2">
        <f t="shared" si="220"/>
        <v>47.058638080051786</v>
      </c>
    </row>
    <row r="1824" spans="1:11" ht="13.5" x14ac:dyDescent="0.25">
      <c r="A1824" s="3">
        <f>TITRES_STAT!B1827</f>
        <v>44666</v>
      </c>
      <c r="B1824" s="6">
        <f>TITRES_STAT!D1827</f>
        <v>47.228900000000003</v>
      </c>
      <c r="C1824" s="2">
        <f t="shared" si="221"/>
        <v>0</v>
      </c>
      <c r="D1824" s="2">
        <f t="shared" si="222"/>
        <v>47.228900000000003</v>
      </c>
      <c r="E1824" s="2">
        <f t="shared" si="224"/>
        <v>47.228900000000003</v>
      </c>
      <c r="F1824" s="2">
        <f t="shared" si="225"/>
        <v>47.228899999999982</v>
      </c>
      <c r="G1824" s="2">
        <f t="shared" si="219"/>
        <v>47.224270000000033</v>
      </c>
      <c r="H1824" s="2">
        <f t="shared" si="223"/>
        <v>46.410083499999992</v>
      </c>
      <c r="I1824" s="2">
        <f t="array" ref="I1824">SUMPRODUCT(B1808:B1827, (ROW(B1808:B1827)-ROW(B1808)+1)) / (20*21/2)</f>
        <v>47.228900000000003</v>
      </c>
      <c r="J1824" s="2">
        <f t="shared" si="226"/>
        <v>47.221696474696429</v>
      </c>
      <c r="K1824" s="2">
        <f t="shared" si="220"/>
        <v>47.065315018088974</v>
      </c>
    </row>
    <row r="1825" spans="1:11" ht="13.5" x14ac:dyDescent="0.25">
      <c r="A1825" s="3">
        <f>TITRES_STAT!B1828</f>
        <v>44669</v>
      </c>
      <c r="B1825" s="6">
        <f>TITRES_STAT!D1828</f>
        <v>47.228900000000003</v>
      </c>
      <c r="C1825" s="2">
        <f t="shared" si="221"/>
        <v>0</v>
      </c>
      <c r="D1825" s="2">
        <f t="shared" si="222"/>
        <v>47.228900000000003</v>
      </c>
      <c r="E1825" s="2">
        <f t="shared" si="224"/>
        <v>47.228900000000003</v>
      </c>
      <c r="F1825" s="2">
        <f t="shared" si="225"/>
        <v>47.228899999999982</v>
      </c>
      <c r="G1825" s="2">
        <f t="shared" si="219"/>
        <v>47.224600000000031</v>
      </c>
      <c r="H1825" s="2">
        <f t="shared" si="223"/>
        <v>46.41514149999999</v>
      </c>
      <c r="I1825" s="2">
        <f t="array" ref="I1825">SUMPRODUCT(B1809:B1828, (ROW(B1809:B1828)-ROW(B1809)+1)) / (20*21/2)</f>
        <v>47.228900000000003</v>
      </c>
      <c r="J1825" s="2">
        <f t="shared" si="226"/>
        <v>47.22238252472534</v>
      </c>
      <c r="K1825" s="2">
        <f t="shared" si="220"/>
        <v>47.071730115418823</v>
      </c>
    </row>
    <row r="1826" spans="1:11" ht="13.5" x14ac:dyDescent="0.25">
      <c r="A1826" s="3">
        <f>TITRES_STAT!B1829</f>
        <v>44670</v>
      </c>
      <c r="B1826" s="6">
        <f>TITRES_STAT!D1829</f>
        <v>47.228900000000003</v>
      </c>
      <c r="C1826" s="2">
        <f t="shared" si="221"/>
        <v>0</v>
      </c>
      <c r="D1826" s="2">
        <f t="shared" si="222"/>
        <v>47.228900000000003</v>
      </c>
      <c r="E1826" s="2">
        <f t="shared" si="224"/>
        <v>47.228900000000003</v>
      </c>
      <c r="F1826" s="2">
        <f t="shared" si="225"/>
        <v>47.228899999999982</v>
      </c>
      <c r="G1826" s="2">
        <f t="shared" si="219"/>
        <v>47.224930000000029</v>
      </c>
      <c r="H1826" s="2">
        <f t="shared" si="223"/>
        <v>46.420199499999988</v>
      </c>
      <c r="I1826" s="2">
        <f t="array" ref="I1826">SUMPRODUCT(B1810:B1829, (ROW(B1810:B1829)-ROW(B1810)+1)) / (20*21/2)</f>
        <v>47.228900000000003</v>
      </c>
      <c r="J1826" s="2">
        <f t="shared" si="226"/>
        <v>47.223003236656261</v>
      </c>
      <c r="K1826" s="2">
        <f t="shared" si="220"/>
        <v>47.077893640304367</v>
      </c>
    </row>
    <row r="1827" spans="1:11" ht="13.5" x14ac:dyDescent="0.25">
      <c r="A1827" s="3">
        <f>TITRES_STAT!B1830</f>
        <v>44671</v>
      </c>
      <c r="B1827" s="6">
        <f>TITRES_STAT!D1830</f>
        <v>47.228900000000003</v>
      </c>
      <c r="C1827" s="2">
        <f t="shared" si="221"/>
        <v>0</v>
      </c>
      <c r="D1827" s="2">
        <f t="shared" si="222"/>
        <v>47.228900000000003</v>
      </c>
      <c r="E1827" s="2">
        <f t="shared" si="224"/>
        <v>47.228900000000003</v>
      </c>
      <c r="F1827" s="2">
        <f t="shared" si="225"/>
        <v>47.228899999999982</v>
      </c>
      <c r="G1827" s="2">
        <f t="shared" si="219"/>
        <v>47.225260000000027</v>
      </c>
      <c r="H1827" s="2">
        <f t="shared" si="223"/>
        <v>46.425257499999987</v>
      </c>
      <c r="I1827" s="2">
        <f t="array" ref="I1827">SUMPRODUCT(B1811:B1830, (ROW(B1811:B1830)-ROW(B1811)+1)) / (20*21/2)</f>
        <v>47.228900000000003</v>
      </c>
      <c r="J1827" s="2">
        <f t="shared" si="226"/>
        <v>47.223564833165184</v>
      </c>
      <c r="K1827" s="2">
        <f t="shared" si="220"/>
        <v>47.083815458331649</v>
      </c>
    </row>
    <row r="1828" spans="1:11" ht="13.5" x14ac:dyDescent="0.25">
      <c r="A1828" s="3">
        <f>TITRES_STAT!B1831</f>
        <v>44672</v>
      </c>
      <c r="B1828" s="6">
        <f>TITRES_STAT!D1831</f>
        <v>47.228900000000003</v>
      </c>
      <c r="C1828" s="2">
        <f t="shared" si="221"/>
        <v>0</v>
      </c>
      <c r="D1828" s="2">
        <f t="shared" si="222"/>
        <v>47.228900000000003</v>
      </c>
      <c r="E1828" s="2">
        <f t="shared" si="224"/>
        <v>47.228900000000003</v>
      </c>
      <c r="F1828" s="2">
        <f t="shared" si="225"/>
        <v>47.228899999999982</v>
      </c>
      <c r="G1828" s="2">
        <f t="shared" si="219"/>
        <v>47.225590000000032</v>
      </c>
      <c r="H1828" s="2">
        <f t="shared" si="223"/>
        <v>46.430315499999985</v>
      </c>
      <c r="I1828" s="2">
        <f t="array" ref="I1828">SUMPRODUCT(B1812:B1831, (ROW(B1812:B1831)-ROW(B1812)+1)) / (20*21/2)</f>
        <v>47.228900000000003</v>
      </c>
      <c r="J1828" s="2">
        <f t="shared" si="226"/>
        <v>47.22407294429231</v>
      </c>
      <c r="K1828" s="2">
        <f t="shared" si="220"/>
        <v>47.089505048200998</v>
      </c>
    </row>
    <row r="1829" spans="1:11" ht="13.5" x14ac:dyDescent="0.25">
      <c r="A1829" s="3">
        <f>TITRES_STAT!B1832</f>
        <v>44673</v>
      </c>
      <c r="B1829" s="6">
        <f>TITRES_STAT!D1832</f>
        <v>47.228900000000003</v>
      </c>
      <c r="C1829" s="2">
        <f t="shared" si="221"/>
        <v>0</v>
      </c>
      <c r="D1829" s="2">
        <f t="shared" si="222"/>
        <v>47.228900000000003</v>
      </c>
      <c r="E1829" s="2">
        <f t="shared" si="224"/>
        <v>47.228900000000003</v>
      </c>
      <c r="F1829" s="2">
        <f t="shared" si="225"/>
        <v>47.228899999999982</v>
      </c>
      <c r="G1829" s="2">
        <f t="shared" si="219"/>
        <v>47.225920000000023</v>
      </c>
      <c r="H1829" s="2">
        <f t="shared" si="223"/>
        <v>46.43537349999999</v>
      </c>
      <c r="I1829" s="2">
        <f t="array" ref="I1829">SUMPRODUCT(B1813:B1832, (ROW(B1813:B1832)-ROW(B1813)+1)) / (20*21/2)</f>
        <v>47.228900000000003</v>
      </c>
      <c r="J1829" s="2">
        <f t="shared" si="226"/>
        <v>47.224532663883515</v>
      </c>
      <c r="K1829" s="2">
        <f t="shared" si="220"/>
        <v>47.094971516899001</v>
      </c>
    </row>
    <row r="1830" spans="1:11" ht="13.5" x14ac:dyDescent="0.25">
      <c r="A1830" s="3">
        <f>TITRES_STAT!B1833</f>
        <v>44676</v>
      </c>
      <c r="B1830" s="6">
        <f>TITRES_STAT!D1833</f>
        <v>47.228900000000003</v>
      </c>
      <c r="C1830" s="2">
        <f t="shared" si="221"/>
        <v>0</v>
      </c>
      <c r="D1830" s="2">
        <f t="shared" si="222"/>
        <v>47.228900000000003</v>
      </c>
      <c r="E1830" s="2">
        <f t="shared" si="224"/>
        <v>47.228900000000003</v>
      </c>
      <c r="F1830" s="2">
        <f t="shared" si="225"/>
        <v>47.228899999999982</v>
      </c>
      <c r="G1830" s="2">
        <f t="shared" si="219"/>
        <v>47.226250000000029</v>
      </c>
      <c r="H1830" s="2">
        <f t="shared" si="223"/>
        <v>46.440431499999988</v>
      </c>
      <c r="I1830" s="2">
        <f t="array" ref="I1830">SUMPRODUCT(B1814:B1833, (ROW(B1814:B1833)-ROW(B1814)+1)) / (20*21/2)</f>
        <v>47.228900000000003</v>
      </c>
      <c r="J1830" s="2">
        <f t="shared" si="226"/>
        <v>47.224948600656511</v>
      </c>
      <c r="K1830" s="2">
        <f t="shared" si="220"/>
        <v>47.100223614275514</v>
      </c>
    </row>
    <row r="1831" spans="1:11" ht="13.5" x14ac:dyDescent="0.25">
      <c r="A1831" s="3">
        <f>TITRES_STAT!B1834</f>
        <v>44677</v>
      </c>
      <c r="B1831" s="6">
        <f>TITRES_STAT!D1834</f>
        <v>47.228900000000003</v>
      </c>
      <c r="C1831" s="2">
        <f t="shared" si="221"/>
        <v>0</v>
      </c>
      <c r="D1831" s="2">
        <f t="shared" si="222"/>
        <v>47.228900000000003</v>
      </c>
      <c r="E1831" s="2">
        <f t="shared" si="224"/>
        <v>47.228900000000003</v>
      </c>
      <c r="F1831" s="2">
        <f t="shared" si="225"/>
        <v>47.228899999999982</v>
      </c>
      <c r="G1831" s="2">
        <f t="shared" si="219"/>
        <v>47.22658000000002</v>
      </c>
      <c r="H1831" s="2">
        <f t="shared" si="223"/>
        <v>46.445489499999987</v>
      </c>
      <c r="I1831" s="2">
        <f t="array" ref="I1831">SUMPRODUCT(B1815:B1834, (ROW(B1815:B1834)-ROW(B1815)+1)) / (20*21/2)</f>
        <v>47.228900000000003</v>
      </c>
      <c r="J1831" s="2">
        <f t="shared" si="226"/>
        <v>47.225324924403509</v>
      </c>
      <c r="K1831" s="2">
        <f t="shared" si="220"/>
        <v>47.105269747049029</v>
      </c>
    </row>
    <row r="1832" spans="1:11" ht="13.5" x14ac:dyDescent="0.25">
      <c r="A1832" s="3">
        <f>TITRES_STAT!B1835</f>
        <v>44678</v>
      </c>
      <c r="B1832" s="6">
        <f>TITRES_STAT!D1835</f>
        <v>47.228900000000003</v>
      </c>
      <c r="C1832" s="2">
        <f t="shared" si="221"/>
        <v>0</v>
      </c>
      <c r="D1832" s="2">
        <f t="shared" si="222"/>
        <v>47.228900000000003</v>
      </c>
      <c r="E1832" s="2">
        <f t="shared" si="224"/>
        <v>47.228900000000003</v>
      </c>
      <c r="F1832" s="2">
        <f t="shared" si="225"/>
        <v>47.228899999999982</v>
      </c>
      <c r="G1832" s="2">
        <f t="shared" si="219"/>
        <v>47.226910000000025</v>
      </c>
      <c r="H1832" s="2">
        <f t="shared" si="223"/>
        <v>46.450547499999985</v>
      </c>
      <c r="I1832" s="2">
        <f t="array" ref="I1832">SUMPRODUCT(B1816:B1835, (ROW(B1816:B1835)-ROW(B1816)+1)) / (20*21/2)</f>
        <v>47.228900000000003</v>
      </c>
      <c r="J1832" s="2">
        <f t="shared" si="226"/>
        <v>47.225665407793649</v>
      </c>
      <c r="K1832" s="2">
        <f t="shared" si="220"/>
        <v>47.110117992262794</v>
      </c>
    </row>
    <row r="1833" spans="1:11" ht="13.5" x14ac:dyDescent="0.25">
      <c r="A1833" s="3">
        <f>TITRES_STAT!B1836</f>
        <v>44679</v>
      </c>
      <c r="B1833" s="6">
        <f>TITRES_STAT!D1836</f>
        <v>47.228900000000003</v>
      </c>
      <c r="C1833" s="2">
        <f t="shared" si="221"/>
        <v>0</v>
      </c>
      <c r="D1833" s="2">
        <f t="shared" si="222"/>
        <v>47.228900000000003</v>
      </c>
      <c r="E1833" s="2">
        <f t="shared" si="224"/>
        <v>47.228900000000003</v>
      </c>
      <c r="F1833" s="2">
        <f t="shared" si="225"/>
        <v>47.228899999999982</v>
      </c>
      <c r="G1833" s="2">
        <f t="shared" si="219"/>
        <v>47.22724000000003</v>
      </c>
      <c r="H1833" s="2">
        <f t="shared" si="223"/>
        <v>46.455605499999983</v>
      </c>
      <c r="I1833" s="2">
        <f t="array" ref="I1833">SUMPRODUCT(B1817:B1836, (ROW(B1817:B1836)-ROW(B1817)+1)) / (20*21/2)</f>
        <v>47.228900000000003</v>
      </c>
      <c r="J1833" s="2">
        <f t="shared" si="226"/>
        <v>47.225973464194254</v>
      </c>
      <c r="K1833" s="2">
        <f t="shared" si="220"/>
        <v>47.114776110213278</v>
      </c>
    </row>
    <row r="1834" spans="1:11" ht="13.5" x14ac:dyDescent="0.25">
      <c r="A1834" s="3">
        <f>TITRES_STAT!B1837</f>
        <v>44680</v>
      </c>
      <c r="B1834" s="6">
        <f>TITRES_STAT!D1837</f>
        <v>47.228900000000003</v>
      </c>
      <c r="C1834" s="2">
        <f t="shared" si="221"/>
        <v>0</v>
      </c>
      <c r="D1834" s="2">
        <f t="shared" si="222"/>
        <v>47.228900000000003</v>
      </c>
      <c r="E1834" s="2">
        <f t="shared" si="224"/>
        <v>47.228900000000003</v>
      </c>
      <c r="F1834" s="2">
        <f t="shared" si="225"/>
        <v>47.228899999999982</v>
      </c>
      <c r="G1834" s="2">
        <f t="shared" si="219"/>
        <v>47.22740600000003</v>
      </c>
      <c r="H1834" s="2">
        <f t="shared" si="223"/>
        <v>46.460663499999981</v>
      </c>
      <c r="I1834" s="2">
        <f t="array" ref="I1834">SUMPRODUCT(B1818:B1837, (ROW(B1818:B1837)-ROW(B1818)+1)) / (20*21/2)</f>
        <v>47.228900000000003</v>
      </c>
      <c r="J1834" s="2">
        <f t="shared" si="226"/>
        <v>47.22625218189004</v>
      </c>
      <c r="K1834" s="2">
        <f t="shared" si="220"/>
        <v>47.119251556871582</v>
      </c>
    </row>
    <row r="1835" spans="1:11" ht="13.5" x14ac:dyDescent="0.25">
      <c r="A1835" s="3">
        <f>TITRES_STAT!B1838</f>
        <v>44685</v>
      </c>
      <c r="B1835" s="6">
        <f>TITRES_STAT!D1838</f>
        <v>47.228900000000003</v>
      </c>
      <c r="C1835" s="2">
        <f t="shared" si="221"/>
        <v>0</v>
      </c>
      <c r="D1835" s="2">
        <f t="shared" si="222"/>
        <v>47.228900000000003</v>
      </c>
      <c r="E1835" s="2">
        <f t="shared" si="224"/>
        <v>47.228900000000003</v>
      </c>
      <c r="F1835" s="2">
        <f t="shared" si="225"/>
        <v>47.228899999999982</v>
      </c>
      <c r="G1835" s="2">
        <f t="shared" si="219"/>
        <v>47.227572000000031</v>
      </c>
      <c r="H1835" s="2">
        <f t="shared" si="223"/>
        <v>46.465721499999979</v>
      </c>
      <c r="I1835" s="2">
        <f t="array" ref="I1835">SUMPRODUCT(B1819:B1838, (ROW(B1819:B1838)-ROW(B1819)+1)) / (20*21/2)</f>
        <v>47.228900000000003</v>
      </c>
      <c r="J1835" s="2">
        <f t="shared" si="226"/>
        <v>47.226504355043367</v>
      </c>
      <c r="K1835" s="2">
        <f t="shared" si="220"/>
        <v>47.1235514958178</v>
      </c>
    </row>
    <row r="1836" spans="1:11" ht="13.5" x14ac:dyDescent="0.25">
      <c r="A1836" s="3">
        <f>TITRES_STAT!B1839</f>
        <v>44686</v>
      </c>
      <c r="B1836" s="6">
        <f>TITRES_STAT!D1839</f>
        <v>47.228900000000003</v>
      </c>
      <c r="C1836" s="2">
        <f t="shared" si="221"/>
        <v>0</v>
      </c>
      <c r="D1836" s="2">
        <f t="shared" si="222"/>
        <v>47.228900000000003</v>
      </c>
      <c r="E1836" s="2">
        <f t="shared" si="224"/>
        <v>47.228900000000003</v>
      </c>
      <c r="F1836" s="2">
        <f t="shared" si="225"/>
        <v>47.228899999999982</v>
      </c>
      <c r="G1836" s="2">
        <f t="shared" si="219"/>
        <v>47.227738000000024</v>
      </c>
      <c r="H1836" s="2">
        <f t="shared" si="223"/>
        <v>46.470779499999978</v>
      </c>
      <c r="I1836" s="2">
        <f t="array" ref="I1836">SUMPRODUCT(B1820:B1839, (ROW(B1820:B1839)-ROW(B1820)+1)) / (20*21/2)</f>
        <v>47.228900000000003</v>
      </c>
      <c r="J1836" s="2">
        <f t="shared" si="226"/>
        <v>47.226732511705904</v>
      </c>
      <c r="K1836" s="2">
        <f t="shared" si="220"/>
        <v>47.127682809707302</v>
      </c>
    </row>
    <row r="1837" spans="1:11" ht="13.5" x14ac:dyDescent="0.25">
      <c r="A1837" s="3">
        <f>TITRES_STAT!B1840</f>
        <v>44687</v>
      </c>
      <c r="B1837" s="6">
        <f>TITRES_STAT!D1840</f>
        <v>47.228900000000003</v>
      </c>
      <c r="C1837" s="2">
        <f t="shared" si="221"/>
        <v>0</v>
      </c>
      <c r="D1837" s="2">
        <f t="shared" si="222"/>
        <v>47.228900000000003</v>
      </c>
      <c r="E1837" s="2">
        <f t="shared" si="224"/>
        <v>47.228900000000003</v>
      </c>
      <c r="F1837" s="2">
        <f t="shared" si="225"/>
        <v>47.228899999999982</v>
      </c>
      <c r="G1837" s="2">
        <f t="shared" si="219"/>
        <v>47.227904000000024</v>
      </c>
      <c r="H1837" s="2">
        <f t="shared" si="223"/>
        <v>46.475837499999983</v>
      </c>
      <c r="I1837" s="2">
        <f t="array" ref="I1837">SUMPRODUCT(B1821:B1840, (ROW(B1821:B1840)-ROW(B1821)+1)) / (20*21/2)</f>
        <v>47.228900000000003</v>
      </c>
      <c r="J1837" s="2">
        <f t="shared" si="226"/>
        <v>47.22693893916248</v>
      </c>
      <c r="K1837" s="2">
        <f t="shared" si="220"/>
        <v>47.131652111287409</v>
      </c>
    </row>
    <row r="1838" spans="1:11" ht="13.5" x14ac:dyDescent="0.25">
      <c r="A1838" s="3">
        <f>TITRES_STAT!B1841</f>
        <v>44690</v>
      </c>
      <c r="B1838" s="6">
        <f>TITRES_STAT!D1841</f>
        <v>47.228900000000003</v>
      </c>
      <c r="C1838" s="2">
        <f t="shared" si="221"/>
        <v>0</v>
      </c>
      <c r="D1838" s="2">
        <f t="shared" si="222"/>
        <v>47.228900000000003</v>
      </c>
      <c r="E1838" s="2">
        <f t="shared" si="224"/>
        <v>47.228900000000003</v>
      </c>
      <c r="F1838" s="2">
        <f t="shared" si="225"/>
        <v>47.228899999999982</v>
      </c>
      <c r="G1838" s="2">
        <f t="shared" si="219"/>
        <v>47.228070000000024</v>
      </c>
      <c r="H1838" s="2">
        <f t="shared" si="223"/>
        <v>46.480895499999981</v>
      </c>
      <c r="I1838" s="2">
        <f t="array" ref="I1838">SUMPRODUCT(B1822:B1841, (ROW(B1822:B1841)-ROW(B1822)+1)) / (20*21/2)</f>
        <v>47.228900000000003</v>
      </c>
      <c r="J1838" s="2">
        <f t="shared" si="226"/>
        <v>47.227125706861287</v>
      </c>
      <c r="K1838" s="2">
        <f t="shared" si="220"/>
        <v>47.135465753982025</v>
      </c>
    </row>
    <row r="1839" spans="1:11" ht="13.5" x14ac:dyDescent="0.25">
      <c r="A1839" s="3">
        <f>TITRES_STAT!B1842</f>
        <v>44691</v>
      </c>
      <c r="B1839" s="6">
        <f>TITRES_STAT!D1842</f>
        <v>47.228900000000003</v>
      </c>
      <c r="C1839" s="2">
        <f t="shared" si="221"/>
        <v>0</v>
      </c>
      <c r="D1839" s="2">
        <f t="shared" si="222"/>
        <v>47.228900000000003</v>
      </c>
      <c r="E1839" s="2">
        <f t="shared" si="224"/>
        <v>47.228900000000003</v>
      </c>
      <c r="F1839" s="2">
        <f t="shared" si="225"/>
        <v>47.228899999999982</v>
      </c>
      <c r="G1839" s="2">
        <f t="shared" si="219"/>
        <v>47.228236000000024</v>
      </c>
      <c r="H1839" s="2">
        <f t="shared" si="223"/>
        <v>46.485953499999979</v>
      </c>
      <c r="I1839" s="2">
        <f t="array" ref="I1839">SUMPRODUCT(B1823:B1842, (ROW(B1823:B1842)-ROW(B1823)+1)) / (20*21/2)</f>
        <v>47.228900000000003</v>
      </c>
      <c r="J1839" s="2">
        <f t="shared" si="226"/>
        <v>47.22729468716021</v>
      </c>
      <c r="K1839" s="2">
        <f t="shared" si="220"/>
        <v>47.139129842061166</v>
      </c>
    </row>
    <row r="1840" spans="1:11" ht="13.5" x14ac:dyDescent="0.25">
      <c r="A1840" s="3">
        <f>TITRES_STAT!B1843</f>
        <v>44692</v>
      </c>
      <c r="B1840" s="6">
        <f>TITRES_STAT!D1843</f>
        <v>47.228900000000003</v>
      </c>
      <c r="C1840" s="2">
        <f t="shared" si="221"/>
        <v>0</v>
      </c>
      <c r="D1840" s="2">
        <f t="shared" si="222"/>
        <v>47.228900000000003</v>
      </c>
      <c r="E1840" s="2">
        <f t="shared" si="224"/>
        <v>47.228900000000003</v>
      </c>
      <c r="F1840" s="2">
        <f t="shared" si="225"/>
        <v>47.228899999999982</v>
      </c>
      <c r="G1840" s="2">
        <f t="shared" si="219"/>
        <v>47.228402000000024</v>
      </c>
      <c r="H1840" s="2">
        <f t="shared" si="223"/>
        <v>46.491011499999978</v>
      </c>
      <c r="I1840" s="2">
        <f t="array" ref="I1840">SUMPRODUCT(B1824:B1843, (ROW(B1824:B1843)-ROW(B1824)+1)) / (20*21/2)</f>
        <v>47.228900000000003</v>
      </c>
      <c r="J1840" s="2">
        <f t="shared" si="226"/>
        <v>47.227447574097333</v>
      </c>
      <c r="K1840" s="2">
        <f t="shared" si="220"/>
        <v>47.142650240411712</v>
      </c>
    </row>
    <row r="1841" spans="1:11" ht="13.5" x14ac:dyDescent="0.25">
      <c r="A1841" s="3">
        <f>TITRES_STAT!B1844</f>
        <v>44693</v>
      </c>
      <c r="B1841" s="6">
        <f>TITRES_STAT!D1844</f>
        <v>47.228900000000003</v>
      </c>
      <c r="C1841" s="2">
        <f t="shared" si="221"/>
        <v>0</v>
      </c>
      <c r="D1841" s="2">
        <f t="shared" si="222"/>
        <v>47.228900000000003</v>
      </c>
      <c r="E1841" s="2">
        <f t="shared" si="224"/>
        <v>47.228900000000003</v>
      </c>
      <c r="F1841" s="2">
        <f t="shared" si="225"/>
        <v>47.228899999999982</v>
      </c>
      <c r="G1841" s="2">
        <f t="shared" si="219"/>
        <v>47.228568000000024</v>
      </c>
      <c r="H1841" s="2">
        <f t="shared" si="223"/>
        <v>46.496069499999976</v>
      </c>
      <c r="I1841" s="2">
        <f t="array" ref="I1841">SUMPRODUCT(B1825:B1844, (ROW(B1825:B1844)-ROW(B1825)+1)) / (20*21/2)</f>
        <v>47.228900000000003</v>
      </c>
      <c r="J1841" s="2">
        <f t="shared" si="226"/>
        <v>47.227585900373775</v>
      </c>
      <c r="K1841" s="2">
        <f t="shared" si="220"/>
        <v>47.146032583924985</v>
      </c>
    </row>
    <row r="1842" spans="1:11" ht="13.5" x14ac:dyDescent="0.25">
      <c r="A1842" s="3">
        <f>TITRES_STAT!B1845</f>
        <v>44694</v>
      </c>
      <c r="B1842" s="6">
        <f>TITRES_STAT!D1845</f>
        <v>47.228900000000003</v>
      </c>
      <c r="C1842" s="2">
        <f t="shared" si="221"/>
        <v>0</v>
      </c>
      <c r="D1842" s="2">
        <f t="shared" si="222"/>
        <v>47.228900000000003</v>
      </c>
      <c r="E1842" s="2">
        <f t="shared" si="224"/>
        <v>47.228900000000003</v>
      </c>
      <c r="F1842" s="2">
        <f t="shared" si="225"/>
        <v>47.228899999999982</v>
      </c>
      <c r="G1842" s="2">
        <f t="shared" ref="G1842:G1905" si="227">AVERAGE(B1793:B1842)</f>
        <v>47.228734000000031</v>
      </c>
      <c r="H1842" s="2">
        <f t="shared" si="223"/>
        <v>46.501127499999974</v>
      </c>
      <c r="I1842" s="2">
        <f t="array" ref="I1842">SUMPRODUCT(B1826:B1845, (ROW(B1826:B1845)-ROW(B1826)+1)) / (20*21/2)</f>
        <v>47.228900000000003</v>
      </c>
      <c r="J1842" s="2">
        <f t="shared" si="226"/>
        <v>47.22771105271913</v>
      </c>
      <c r="K1842" s="2">
        <f t="shared" si="220"/>
        <v>47.149282286516168</v>
      </c>
    </row>
    <row r="1843" spans="1:11" ht="13.5" x14ac:dyDescent="0.25">
      <c r="A1843" s="3">
        <f>TITRES_STAT!B1846</f>
        <v>44697</v>
      </c>
      <c r="B1843" s="6">
        <f>TITRES_STAT!D1846</f>
        <v>47.228900000000003</v>
      </c>
      <c r="C1843" s="2">
        <f t="shared" si="221"/>
        <v>0</v>
      </c>
      <c r="D1843" s="2">
        <f t="shared" si="222"/>
        <v>47.228900000000003</v>
      </c>
      <c r="E1843" s="2">
        <f t="shared" si="224"/>
        <v>47.228900000000003</v>
      </c>
      <c r="F1843" s="2">
        <f t="shared" si="225"/>
        <v>47.228899999999982</v>
      </c>
      <c r="G1843" s="2">
        <f t="shared" si="227"/>
        <v>47.228900000000031</v>
      </c>
      <c r="H1843" s="2">
        <f t="shared" si="223"/>
        <v>46.506185499999972</v>
      </c>
      <c r="I1843" s="2">
        <f t="array" ref="I1843">SUMPRODUCT(B1827:B1846, (ROW(B1827:B1846)-ROW(B1827)+1)) / (20*21/2)</f>
        <v>47.228900000000003</v>
      </c>
      <c r="J1843" s="2">
        <f t="shared" si="226"/>
        <v>47.227824285793496</v>
      </c>
      <c r="K1843" s="2">
        <f t="shared" ref="K1843:K1906" si="228">$K$4*B1843+(1-$K$4)*K1842</f>
        <v>47.152404549790049</v>
      </c>
    </row>
    <row r="1844" spans="1:11" ht="13.5" x14ac:dyDescent="0.25">
      <c r="A1844" s="3">
        <f>TITRES_STAT!B1847</f>
        <v>44698</v>
      </c>
      <c r="B1844" s="6">
        <f>TITRES_STAT!D1847</f>
        <v>47.228900000000003</v>
      </c>
      <c r="C1844" s="2">
        <f t="shared" si="221"/>
        <v>0</v>
      </c>
      <c r="D1844" s="2">
        <f t="shared" si="222"/>
        <v>47.228900000000003</v>
      </c>
      <c r="E1844" s="2">
        <f t="shared" si="224"/>
        <v>47.228900000000003</v>
      </c>
      <c r="F1844" s="2">
        <f t="shared" si="225"/>
        <v>47.228899999999982</v>
      </c>
      <c r="G1844" s="2">
        <f t="shared" si="227"/>
        <v>47.228900000000031</v>
      </c>
      <c r="H1844" s="2">
        <f t="shared" si="223"/>
        <v>46.511243499999971</v>
      </c>
      <c r="I1844" s="2">
        <f t="array" ref="I1844">SUMPRODUCT(B1828:B1847, (ROW(B1828:B1847)-ROW(B1828)+1)) / (20*21/2)</f>
        <v>47.228900000000003</v>
      </c>
      <c r="J1844" s="2">
        <f t="shared" si="226"/>
        <v>47.227926734765539</v>
      </c>
      <c r="K1844" s="2">
        <f t="shared" si="228"/>
        <v>47.155404371366913</v>
      </c>
    </row>
    <row r="1845" spans="1:11" ht="13.5" x14ac:dyDescent="0.25">
      <c r="A1845" s="3">
        <f>TITRES_STAT!B1848</f>
        <v>44699</v>
      </c>
      <c r="B1845" s="6">
        <f>TITRES_STAT!D1848</f>
        <v>47.228900000000003</v>
      </c>
      <c r="C1845" s="2">
        <f t="shared" si="221"/>
        <v>0</v>
      </c>
      <c r="D1845" s="2">
        <f t="shared" si="222"/>
        <v>47.228900000000003</v>
      </c>
      <c r="E1845" s="2">
        <f t="shared" si="224"/>
        <v>47.228900000000003</v>
      </c>
      <c r="F1845" s="2">
        <f t="shared" si="225"/>
        <v>47.228899999999982</v>
      </c>
      <c r="G1845" s="2">
        <f t="shared" si="227"/>
        <v>47.228900000000031</v>
      </c>
      <c r="H1845" s="2">
        <f t="shared" si="223"/>
        <v>46.516301499999969</v>
      </c>
      <c r="I1845" s="2">
        <f t="array" ref="I1845">SUMPRODUCT(B1829:B1848, (ROW(B1829:B1848)-ROW(B1829)+1)) / (20*21/2)</f>
        <v>47.228900000000003</v>
      </c>
      <c r="J1845" s="2">
        <f t="shared" si="226"/>
        <v>47.228019426692626</v>
      </c>
      <c r="K1845" s="2">
        <f t="shared" si="228"/>
        <v>47.15828655288194</v>
      </c>
    </row>
    <row r="1846" spans="1:11" ht="13.5" x14ac:dyDescent="0.25">
      <c r="A1846" s="3">
        <f>TITRES_STAT!B1849</f>
        <v>44700</v>
      </c>
      <c r="B1846" s="6">
        <f>TITRES_STAT!D1849</f>
        <v>47.228900000000003</v>
      </c>
      <c r="C1846" s="2">
        <f t="shared" si="221"/>
        <v>0</v>
      </c>
      <c r="D1846" s="2">
        <f t="shared" si="222"/>
        <v>47.228900000000003</v>
      </c>
      <c r="E1846" s="2">
        <f t="shared" si="224"/>
        <v>47.228900000000003</v>
      </c>
      <c r="F1846" s="2">
        <f t="shared" si="225"/>
        <v>47.228899999999982</v>
      </c>
      <c r="G1846" s="2">
        <f t="shared" si="227"/>
        <v>47.228900000000031</v>
      </c>
      <c r="H1846" s="2">
        <f t="shared" si="223"/>
        <v>46.521359499999974</v>
      </c>
      <c r="I1846" s="2">
        <f t="array" ref="I1846">SUMPRODUCT(B1830:B1849, (ROW(B1830:B1849)-ROW(B1830)+1)) / (20*21/2)</f>
        <v>47.228900000000003</v>
      </c>
      <c r="J1846" s="2">
        <f t="shared" si="226"/>
        <v>47.228103290817138</v>
      </c>
      <c r="K1846" s="2">
        <f t="shared" si="228"/>
        <v>47.16105570767089</v>
      </c>
    </row>
    <row r="1847" spans="1:11" ht="13.5" x14ac:dyDescent="0.25">
      <c r="A1847" s="3">
        <f>TITRES_STAT!B1850</f>
        <v>44701</v>
      </c>
      <c r="B1847" s="6">
        <f>TITRES_STAT!D1850</f>
        <v>47.228900000000003</v>
      </c>
      <c r="C1847" s="2">
        <f t="shared" si="221"/>
        <v>0</v>
      </c>
      <c r="D1847" s="2">
        <f t="shared" si="222"/>
        <v>47.228900000000003</v>
      </c>
      <c r="E1847" s="2">
        <f t="shared" si="224"/>
        <v>47.228900000000003</v>
      </c>
      <c r="F1847" s="2">
        <f t="shared" si="225"/>
        <v>47.228899999999982</v>
      </c>
      <c r="G1847" s="2">
        <f t="shared" si="227"/>
        <v>47.228900000000031</v>
      </c>
      <c r="H1847" s="2">
        <f t="shared" si="223"/>
        <v>46.526417499999972</v>
      </c>
      <c r="I1847" s="2">
        <f t="array" ref="I1847">SUMPRODUCT(B1831:B1850, (ROW(B1831:B1850)-ROW(B1831)+1)) / (20*21/2)</f>
        <v>47.228900000000003</v>
      </c>
      <c r="J1847" s="2">
        <f t="shared" si="226"/>
        <v>47.228179167882168</v>
      </c>
      <c r="K1847" s="2">
        <f t="shared" si="228"/>
        <v>47.163716268154388</v>
      </c>
    </row>
    <row r="1848" spans="1:11" ht="13.5" x14ac:dyDescent="0.25">
      <c r="A1848" s="3">
        <f>TITRES_STAT!B1851</f>
        <v>44704</v>
      </c>
      <c r="B1848" s="6">
        <f>TITRES_STAT!D1851</f>
        <v>47.228900000000003</v>
      </c>
      <c r="C1848" s="2">
        <f t="shared" si="221"/>
        <v>0</v>
      </c>
      <c r="D1848" s="2">
        <f t="shared" si="222"/>
        <v>47.228900000000003</v>
      </c>
      <c r="E1848" s="2">
        <f t="shared" si="224"/>
        <v>47.228900000000003</v>
      </c>
      <c r="F1848" s="2">
        <f t="shared" si="225"/>
        <v>47.228899999999982</v>
      </c>
      <c r="G1848" s="2">
        <f t="shared" si="227"/>
        <v>47.228900000000031</v>
      </c>
      <c r="H1848" s="2">
        <f t="shared" si="223"/>
        <v>46.531475499999971</v>
      </c>
      <c r="I1848" s="2">
        <f t="array" ref="I1848">SUMPRODUCT(B1832:B1851, (ROW(B1832:B1851)-ROW(B1832)+1)) / (20*21/2)</f>
        <v>47.228900000000003</v>
      </c>
      <c r="J1848" s="2">
        <f t="shared" si="226"/>
        <v>47.228247818560057</v>
      </c>
      <c r="K1848" s="2">
        <f t="shared" si="228"/>
        <v>47.166272492932649</v>
      </c>
    </row>
    <row r="1849" spans="1:11" ht="13.5" x14ac:dyDescent="0.25">
      <c r="A1849" s="3">
        <f>TITRES_STAT!B1852</f>
        <v>44705</v>
      </c>
      <c r="B1849" s="6">
        <f>TITRES_STAT!D1852</f>
        <v>47.228900000000003</v>
      </c>
      <c r="C1849" s="2">
        <f t="shared" si="221"/>
        <v>0</v>
      </c>
      <c r="D1849" s="2">
        <f t="shared" si="222"/>
        <v>47.228900000000003</v>
      </c>
      <c r="E1849" s="2">
        <f t="shared" si="224"/>
        <v>47.228900000000003</v>
      </c>
      <c r="F1849" s="2">
        <f t="shared" si="225"/>
        <v>47.228899999999982</v>
      </c>
      <c r="G1849" s="2">
        <f t="shared" si="227"/>
        <v>47.228900000000031</v>
      </c>
      <c r="H1849" s="2">
        <f t="shared" si="223"/>
        <v>46.536533499999969</v>
      </c>
      <c r="I1849" s="2">
        <f t="array" ref="I1849">SUMPRODUCT(B1833:B1852, (ROW(B1833:B1852)-ROW(B1833)+1)) / (20*21/2)</f>
        <v>47.228900000000003</v>
      </c>
      <c r="J1849" s="2">
        <f t="shared" si="226"/>
        <v>47.228309931078144</v>
      </c>
      <c r="K1849" s="2">
        <f t="shared" si="228"/>
        <v>47.168728473601959</v>
      </c>
    </row>
    <row r="1850" spans="1:11" ht="13.5" x14ac:dyDescent="0.25">
      <c r="A1850" s="3">
        <f>TITRES_STAT!B1853</f>
        <v>44706</v>
      </c>
      <c r="B1850" s="6">
        <f>TITRES_STAT!D1853</f>
        <v>47.228900000000003</v>
      </c>
      <c r="C1850" s="2">
        <f t="shared" si="221"/>
        <v>0</v>
      </c>
      <c r="D1850" s="2">
        <f t="shared" si="222"/>
        <v>47.228900000000003</v>
      </c>
      <c r="E1850" s="2">
        <f t="shared" si="224"/>
        <v>47.228900000000003</v>
      </c>
      <c r="F1850" s="2">
        <f t="shared" si="225"/>
        <v>47.228899999999982</v>
      </c>
      <c r="G1850" s="2">
        <f t="shared" si="227"/>
        <v>47.228900000000031</v>
      </c>
      <c r="H1850" s="2">
        <f t="shared" si="223"/>
        <v>46.541591499999967</v>
      </c>
      <c r="I1850" s="2">
        <f t="array" ref="I1850">SUMPRODUCT(B1834:B1853, (ROW(B1834:B1853)-ROW(B1834)+1)) / (20*21/2)</f>
        <v>47.228900000000003</v>
      </c>
      <c r="J1850" s="2">
        <f t="shared" si="226"/>
        <v>47.228366128118317</v>
      </c>
      <c r="K1850" s="2">
        <f t="shared" si="228"/>
        <v>47.171088141303848</v>
      </c>
    </row>
    <row r="1851" spans="1:11" ht="13.5" x14ac:dyDescent="0.25">
      <c r="A1851" s="3">
        <f>TITRES_STAT!B1854</f>
        <v>44707</v>
      </c>
      <c r="B1851" s="6">
        <f>TITRES_STAT!D1854</f>
        <v>47.228900000000003</v>
      </c>
      <c r="C1851" s="2">
        <f t="shared" si="221"/>
        <v>0</v>
      </c>
      <c r="D1851" s="2">
        <f t="shared" si="222"/>
        <v>47.228900000000003</v>
      </c>
      <c r="E1851" s="2">
        <f t="shared" si="224"/>
        <v>47.228900000000003</v>
      </c>
      <c r="F1851" s="2">
        <f t="shared" si="225"/>
        <v>47.228899999999982</v>
      </c>
      <c r="G1851" s="2">
        <f t="shared" si="227"/>
        <v>47.228900000000031</v>
      </c>
      <c r="H1851" s="2">
        <f t="shared" si="223"/>
        <v>46.546649499999965</v>
      </c>
      <c r="I1851" s="2">
        <f t="array" ref="I1851">SUMPRODUCT(B1835:B1854, (ROW(B1835:B1854)-ROW(B1835)+1)) / (20*21/2)</f>
        <v>47.228109523809536</v>
      </c>
      <c r="J1851" s="2">
        <f t="shared" si="226"/>
        <v>47.228416973059424</v>
      </c>
      <c r="K1851" s="2">
        <f t="shared" si="228"/>
        <v>47.173355273017428</v>
      </c>
    </row>
    <row r="1852" spans="1:11" ht="13.5" x14ac:dyDescent="0.25">
      <c r="A1852" s="3">
        <f>TITRES_STAT!B1855</f>
        <v>44708</v>
      </c>
      <c r="B1852" s="6">
        <f>TITRES_STAT!D1855</f>
        <v>47.228900000000003</v>
      </c>
      <c r="C1852" s="2">
        <f t="shared" si="221"/>
        <v>0</v>
      </c>
      <c r="D1852" s="2">
        <f t="shared" si="222"/>
        <v>47.228900000000003</v>
      </c>
      <c r="E1852" s="2">
        <f t="shared" si="224"/>
        <v>47.228900000000003</v>
      </c>
      <c r="F1852" s="2">
        <f t="shared" si="225"/>
        <v>47.228899999999982</v>
      </c>
      <c r="G1852" s="2">
        <f t="shared" si="227"/>
        <v>47.228900000000031</v>
      </c>
      <c r="H1852" s="2">
        <f t="shared" si="223"/>
        <v>46.551707499999964</v>
      </c>
      <c r="I1852" s="2">
        <f t="array" ref="I1852">SUMPRODUCT(B1836:B1855, (ROW(B1836:B1855)-ROW(B1836)+1)) / (20*21/2)</f>
        <v>47.227358571428582</v>
      </c>
      <c r="J1852" s="2">
        <f t="shared" si="226"/>
        <v>47.228462975625192</v>
      </c>
      <c r="K1852" s="2">
        <f t="shared" si="228"/>
        <v>47.175533497604981</v>
      </c>
    </row>
    <row r="1853" spans="1:11" ht="13.5" x14ac:dyDescent="0.25">
      <c r="A1853" s="3">
        <f>TITRES_STAT!B1856</f>
        <v>44711</v>
      </c>
      <c r="B1853" s="6">
        <f>TITRES_STAT!D1856</f>
        <v>47.228900000000003</v>
      </c>
      <c r="C1853" s="2">
        <f t="shared" si="221"/>
        <v>0</v>
      </c>
      <c r="D1853" s="2">
        <f t="shared" si="222"/>
        <v>47.228900000000003</v>
      </c>
      <c r="E1853" s="2">
        <f t="shared" si="224"/>
        <v>47.228900000000003</v>
      </c>
      <c r="F1853" s="2">
        <f t="shared" si="225"/>
        <v>47.228899999999982</v>
      </c>
      <c r="G1853" s="2">
        <f t="shared" si="227"/>
        <v>47.228900000000031</v>
      </c>
      <c r="H1853" s="2">
        <f t="shared" si="223"/>
        <v>46.556765499999962</v>
      </c>
      <c r="I1853" s="2">
        <f t="array" ref="I1853">SUMPRODUCT(B1837:B1856, (ROW(B1837:B1856)-ROW(B1837)+1)) / (20*21/2)</f>
        <v>47.226647142857153</v>
      </c>
      <c r="J1853" s="2">
        <f t="shared" si="226"/>
        <v>47.22850459699422</v>
      </c>
      <c r="K1853" s="2">
        <f t="shared" si="228"/>
        <v>47.177626301620478</v>
      </c>
    </row>
    <row r="1854" spans="1:11" ht="13.5" x14ac:dyDescent="0.25">
      <c r="A1854" s="3">
        <f>TITRES_STAT!B1857</f>
        <v>44712</v>
      </c>
      <c r="B1854" s="6">
        <f>TITRES_STAT!D1857</f>
        <v>47.220599999999997</v>
      </c>
      <c r="C1854" s="2">
        <f t="shared" si="221"/>
        <v>-8.3000000000055252E-3</v>
      </c>
      <c r="D1854" s="2">
        <f t="shared" si="222"/>
        <v>47.227240000000002</v>
      </c>
      <c r="E1854" s="2">
        <f t="shared" si="224"/>
        <v>47.228070000000002</v>
      </c>
      <c r="F1854" s="2">
        <f t="shared" si="225"/>
        <v>47.228484999999985</v>
      </c>
      <c r="G1854" s="2">
        <f t="shared" si="227"/>
        <v>47.228734000000031</v>
      </c>
      <c r="H1854" s="2">
        <f t="shared" si="223"/>
        <v>46.561781999999965</v>
      </c>
      <c r="I1854" s="2">
        <f t="array" ref="I1854">SUMPRODUCT(B1838:B1857, (ROW(B1838:B1857)-ROW(B1838)+1)) / (20*21/2)</f>
        <v>47.226765714285719</v>
      </c>
      <c r="J1854" s="2">
        <f t="shared" si="226"/>
        <v>47.227751778232864</v>
      </c>
      <c r="K1854" s="2">
        <f t="shared" si="228"/>
        <v>47.179311544694187</v>
      </c>
    </row>
    <row r="1855" spans="1:11" ht="13.5" x14ac:dyDescent="0.25">
      <c r="A1855" s="3">
        <f>TITRES_STAT!B1858</f>
        <v>44713</v>
      </c>
      <c r="B1855" s="6">
        <f>TITRES_STAT!D1858</f>
        <v>47.220599999999997</v>
      </c>
      <c r="C1855" s="2">
        <f t="shared" si="221"/>
        <v>0</v>
      </c>
      <c r="D1855" s="2">
        <f t="shared" si="222"/>
        <v>47.225579999999994</v>
      </c>
      <c r="E1855" s="2">
        <f t="shared" si="224"/>
        <v>47.227240000000002</v>
      </c>
      <c r="F1855" s="2">
        <f t="shared" si="225"/>
        <v>47.228069999999988</v>
      </c>
      <c r="G1855" s="2">
        <f t="shared" si="227"/>
        <v>47.228568000000031</v>
      </c>
      <c r="H1855" s="2">
        <f t="shared" si="223"/>
        <v>46.566798499999969</v>
      </c>
      <c r="I1855" s="2">
        <f t="array" ref="I1855">SUMPRODUCT(B1839:B1858, (ROW(B1839:B1858)-ROW(B1839)+1)) / (20*21/2)</f>
        <v>47.226884285714291</v>
      </c>
      <c r="J1855" s="2">
        <f t="shared" si="226"/>
        <v>47.227070656496402</v>
      </c>
      <c r="K1855" s="2">
        <f t="shared" si="228"/>
        <v>47.180930699804222</v>
      </c>
    </row>
    <row r="1856" spans="1:11" ht="13.5" x14ac:dyDescent="0.25">
      <c r="A1856" s="3">
        <f>TITRES_STAT!B1859</f>
        <v>44714</v>
      </c>
      <c r="B1856" s="6">
        <f>TITRES_STAT!D1859</f>
        <v>47.220599999999997</v>
      </c>
      <c r="C1856" s="2">
        <f t="shared" si="221"/>
        <v>0</v>
      </c>
      <c r="D1856" s="2">
        <f t="shared" si="222"/>
        <v>47.22392</v>
      </c>
      <c r="E1856" s="2">
        <f t="shared" si="224"/>
        <v>47.226410000000001</v>
      </c>
      <c r="F1856" s="2">
        <f t="shared" si="225"/>
        <v>47.227654999999984</v>
      </c>
      <c r="G1856" s="2">
        <f t="shared" si="227"/>
        <v>47.228402000000031</v>
      </c>
      <c r="H1856" s="2">
        <f t="shared" si="223"/>
        <v>46.571814999999972</v>
      </c>
      <c r="I1856" s="2">
        <f t="array" ref="I1856">SUMPRODUCT(B1840:B1859, (ROW(B1840:B1859)-ROW(B1840)+1)) / (20*21/2)</f>
        <v>47.227002857142864</v>
      </c>
      <c r="J1856" s="2">
        <f t="shared" si="226"/>
        <v>47.226454403496746</v>
      </c>
      <c r="K1856" s="2">
        <f t="shared" si="228"/>
        <v>47.18248635863543</v>
      </c>
    </row>
    <row r="1857" spans="1:11" ht="13.5" x14ac:dyDescent="0.25">
      <c r="A1857" s="3">
        <f>TITRES_STAT!B1860</f>
        <v>44715</v>
      </c>
      <c r="B1857" s="6">
        <f>TITRES_STAT!D1860</f>
        <v>47.228900000000003</v>
      </c>
      <c r="C1857" s="2">
        <f t="shared" si="221"/>
        <v>8.3000000000055252E-3</v>
      </c>
      <c r="D1857" s="2">
        <f t="shared" si="222"/>
        <v>47.22392</v>
      </c>
      <c r="E1857" s="2">
        <f t="shared" si="224"/>
        <v>47.226410000000001</v>
      </c>
      <c r="F1857" s="2">
        <f t="shared" si="225"/>
        <v>47.227654999999984</v>
      </c>
      <c r="G1857" s="2">
        <f t="shared" si="227"/>
        <v>47.228402000000031</v>
      </c>
      <c r="H1857" s="2">
        <f t="shared" si="223"/>
        <v>46.576872999999971</v>
      </c>
      <c r="I1857" s="2">
        <f t="array" ref="I1857">SUMPRODUCT(B1841:B1860, (ROW(B1841:B1860)-ROW(B1841)+1)) / (20*21/2)</f>
        <v>47.227121428571429</v>
      </c>
      <c r="J1857" s="2">
        <f t="shared" si="226"/>
        <v>47.226687317449432</v>
      </c>
      <c r="K1857" s="2">
        <f t="shared" si="228"/>
        <v>47.184306501434044</v>
      </c>
    </row>
    <row r="1858" spans="1:11" ht="13.5" x14ac:dyDescent="0.25">
      <c r="A1858" s="3">
        <f>TITRES_STAT!B1861</f>
        <v>44718</v>
      </c>
      <c r="B1858" s="6">
        <f>TITRES_STAT!D1861</f>
        <v>47.228900000000003</v>
      </c>
      <c r="C1858" s="2">
        <f t="shared" si="221"/>
        <v>0</v>
      </c>
      <c r="D1858" s="2">
        <f t="shared" si="222"/>
        <v>47.223920000000007</v>
      </c>
      <c r="E1858" s="2">
        <f t="shared" si="224"/>
        <v>47.226410000000001</v>
      </c>
      <c r="F1858" s="2">
        <f t="shared" si="225"/>
        <v>47.227654999999984</v>
      </c>
      <c r="G1858" s="2">
        <f t="shared" si="227"/>
        <v>47.228402000000031</v>
      </c>
      <c r="H1858" s="2">
        <f t="shared" si="223"/>
        <v>46.581930999999969</v>
      </c>
      <c r="I1858" s="2">
        <f t="array" ref="I1858">SUMPRODUCT(B1842:B1861, (ROW(B1842:B1861)-ROW(B1842)+1)) / (20*21/2)</f>
        <v>47.227240000000002</v>
      </c>
      <c r="J1858" s="2">
        <f t="shared" si="226"/>
        <v>47.226898049120912</v>
      </c>
      <c r="K1858" s="2">
        <f t="shared" si="228"/>
        <v>47.186055266083692</v>
      </c>
    </row>
    <row r="1859" spans="1:11" ht="13.5" x14ac:dyDescent="0.25">
      <c r="A1859" s="3">
        <f>TITRES_STAT!B1862</f>
        <v>44719</v>
      </c>
      <c r="B1859" s="6">
        <f>TITRES_STAT!D1862</f>
        <v>47.228900000000003</v>
      </c>
      <c r="C1859" s="2">
        <f t="shared" si="221"/>
        <v>0</v>
      </c>
      <c r="D1859" s="2">
        <f t="shared" si="222"/>
        <v>47.225580000000001</v>
      </c>
      <c r="E1859" s="2">
        <f t="shared" si="224"/>
        <v>47.226410000000001</v>
      </c>
      <c r="F1859" s="2">
        <f t="shared" si="225"/>
        <v>47.227654999999984</v>
      </c>
      <c r="G1859" s="2">
        <f t="shared" si="227"/>
        <v>47.228402000000031</v>
      </c>
      <c r="H1859" s="2">
        <f t="shared" si="223"/>
        <v>46.586988999999967</v>
      </c>
      <c r="I1859" s="2">
        <f t="array" ref="I1859">SUMPRODUCT(B1843:B1862, (ROW(B1843:B1862)-ROW(B1843)+1)) / (20*21/2)</f>
        <v>47.227358571428574</v>
      </c>
      <c r="J1859" s="2">
        <f t="shared" si="226"/>
        <v>47.227088711109396</v>
      </c>
      <c r="K1859" s="2">
        <f t="shared" si="228"/>
        <v>47.18773545172747</v>
      </c>
    </row>
    <row r="1860" spans="1:11" ht="13.5" x14ac:dyDescent="0.25">
      <c r="A1860" s="3">
        <f>TITRES_STAT!B1863</f>
        <v>44720</v>
      </c>
      <c r="B1860" s="6">
        <f>TITRES_STAT!D1863</f>
        <v>47.228900000000003</v>
      </c>
      <c r="C1860" s="2">
        <f t="shared" ref="C1860:C1923" si="229">B1860-B1859</f>
        <v>0</v>
      </c>
      <c r="D1860" s="2">
        <f t="shared" si="222"/>
        <v>47.227240000000009</v>
      </c>
      <c r="E1860" s="2">
        <f t="shared" si="224"/>
        <v>47.226410000000001</v>
      </c>
      <c r="F1860" s="2">
        <f t="shared" si="225"/>
        <v>47.227654999999984</v>
      </c>
      <c r="G1860" s="2">
        <f t="shared" si="227"/>
        <v>47.228402000000031</v>
      </c>
      <c r="H1860" s="2">
        <f t="shared" si="223"/>
        <v>46.592046999999965</v>
      </c>
      <c r="I1860" s="2">
        <f t="array" ref="I1860">SUMPRODUCT(B1844:B1863, (ROW(B1844:B1863)-ROW(B1844)+1)) / (20*21/2)</f>
        <v>47.227477142857147</v>
      </c>
      <c r="J1860" s="2">
        <f t="shared" si="226"/>
        <v>47.227261214813261</v>
      </c>
      <c r="K1860" s="2">
        <f t="shared" si="228"/>
        <v>47.189349747738163</v>
      </c>
    </row>
    <row r="1861" spans="1:11" ht="13.5" x14ac:dyDescent="0.25">
      <c r="A1861" s="3">
        <f>TITRES_STAT!B1864</f>
        <v>44721</v>
      </c>
      <c r="B1861" s="6">
        <f>TITRES_STAT!D1864</f>
        <v>47.228900000000003</v>
      </c>
      <c r="C1861" s="2">
        <f t="shared" si="229"/>
        <v>0</v>
      </c>
      <c r="D1861" s="2">
        <f t="shared" si="222"/>
        <v>47.228900000000003</v>
      </c>
      <c r="E1861" s="2">
        <f t="shared" si="224"/>
        <v>47.226410000000001</v>
      </c>
      <c r="F1861" s="2">
        <f t="shared" si="225"/>
        <v>47.227654999999984</v>
      </c>
      <c r="G1861" s="2">
        <f t="shared" si="227"/>
        <v>47.228402000000031</v>
      </c>
      <c r="H1861" s="2">
        <f t="shared" si="223"/>
        <v>46.597104999999964</v>
      </c>
      <c r="I1861" s="2">
        <f t="array" ref="I1861">SUMPRODUCT(B1845:B1864, (ROW(B1845:B1864)-ROW(B1845)+1)) / (20*21/2)</f>
        <v>47.227595714285719</v>
      </c>
      <c r="J1861" s="2">
        <f t="shared" si="226"/>
        <v>47.22741728959295</v>
      </c>
      <c r="K1861" s="2">
        <f t="shared" si="228"/>
        <v>47.190900738022947</v>
      </c>
    </row>
    <row r="1862" spans="1:11" ht="13.5" x14ac:dyDescent="0.25">
      <c r="A1862" s="3">
        <f>TITRES_STAT!B1865</f>
        <v>44722</v>
      </c>
      <c r="B1862" s="6">
        <f>TITRES_STAT!D1865</f>
        <v>47.228900000000003</v>
      </c>
      <c r="C1862" s="2">
        <f t="shared" si="229"/>
        <v>0</v>
      </c>
      <c r="D1862" s="2">
        <f t="shared" ref="D1862:D1925" si="230">AVERAGE(B1858:B1862)</f>
        <v>47.228900000000003</v>
      </c>
      <c r="E1862" s="2">
        <f t="shared" si="224"/>
        <v>47.226410000000001</v>
      </c>
      <c r="F1862" s="2">
        <f t="shared" si="225"/>
        <v>47.227654999999984</v>
      </c>
      <c r="G1862" s="2">
        <f t="shared" si="227"/>
        <v>47.228402000000031</v>
      </c>
      <c r="H1862" s="2">
        <f t="shared" si="223"/>
        <v>46.602162999999962</v>
      </c>
      <c r="I1862" s="2">
        <f t="array" ref="I1862">SUMPRODUCT(B1846:B1865, (ROW(B1846:B1865)-ROW(B1846)+1)) / (20*21/2)</f>
        <v>47.227714285714285</v>
      </c>
      <c r="J1862" s="2">
        <f t="shared" si="226"/>
        <v>47.227558500107904</v>
      </c>
      <c r="K1862" s="2">
        <f t="shared" si="228"/>
        <v>47.192390905159307</v>
      </c>
    </row>
    <row r="1863" spans="1:11" ht="13.5" x14ac:dyDescent="0.25">
      <c r="A1863" s="3">
        <f>TITRES_STAT!B1866</f>
        <v>44725</v>
      </c>
      <c r="B1863" s="6">
        <f>TITRES_STAT!D1866</f>
        <v>47.228900000000003</v>
      </c>
      <c r="C1863" s="2">
        <f t="shared" si="229"/>
        <v>0</v>
      </c>
      <c r="D1863" s="2">
        <f t="shared" si="230"/>
        <v>47.228900000000003</v>
      </c>
      <c r="E1863" s="2">
        <f t="shared" si="224"/>
        <v>47.226410000000001</v>
      </c>
      <c r="F1863" s="2">
        <f t="shared" si="225"/>
        <v>47.227654999999984</v>
      </c>
      <c r="G1863" s="2">
        <f t="shared" si="227"/>
        <v>47.228402000000031</v>
      </c>
      <c r="H1863" s="2">
        <f t="shared" si="223"/>
        <v>46.607220999999974</v>
      </c>
      <c r="I1863" s="2">
        <f t="array" ref="I1863">SUMPRODUCT(B1847:B1866, (ROW(B1847:B1866)-ROW(B1847)+1)) / (20*21/2)</f>
        <v>47.227832857142857</v>
      </c>
      <c r="J1863" s="2">
        <f t="shared" si="226"/>
        <v>47.227686262002386</v>
      </c>
      <c r="K1863" s="2">
        <f t="shared" si="228"/>
        <v>47.19382263436875</v>
      </c>
    </row>
    <row r="1864" spans="1:11" ht="13.5" x14ac:dyDescent="0.25">
      <c r="A1864" s="3">
        <f>TITRES_STAT!B1867</f>
        <v>44726</v>
      </c>
      <c r="B1864" s="6">
        <f>TITRES_STAT!D1867</f>
        <v>47.228900000000003</v>
      </c>
      <c r="C1864" s="2">
        <f t="shared" si="229"/>
        <v>0</v>
      </c>
      <c r="D1864" s="2">
        <f t="shared" si="230"/>
        <v>47.228900000000003</v>
      </c>
      <c r="E1864" s="2">
        <f t="shared" si="224"/>
        <v>47.227240000000009</v>
      </c>
      <c r="F1864" s="2">
        <f t="shared" si="225"/>
        <v>47.227654999999984</v>
      </c>
      <c r="G1864" s="2">
        <f t="shared" si="227"/>
        <v>47.228402000000031</v>
      </c>
      <c r="H1864" s="2">
        <f t="shared" si="223"/>
        <v>46.612278999999972</v>
      </c>
      <c r="I1864" s="2">
        <f t="array" ref="I1864">SUMPRODUCT(B1848:B1867, (ROW(B1848:B1867)-ROW(B1848)+1)) / (20*21/2)</f>
        <v>47.22795142857143</v>
      </c>
      <c r="J1864" s="2">
        <f t="shared" si="226"/>
        <v>47.227801856097393</v>
      </c>
      <c r="K1864" s="2">
        <f t="shared" si="228"/>
        <v>47.195198217334685</v>
      </c>
    </row>
    <row r="1865" spans="1:11" ht="13.5" x14ac:dyDescent="0.25">
      <c r="A1865" s="3">
        <f>TITRES_STAT!B1868</f>
        <v>44727</v>
      </c>
      <c r="B1865" s="6">
        <f>TITRES_STAT!D1868</f>
        <v>47.228900000000003</v>
      </c>
      <c r="C1865" s="2">
        <f t="shared" si="229"/>
        <v>0</v>
      </c>
      <c r="D1865" s="2">
        <f t="shared" si="230"/>
        <v>47.228900000000003</v>
      </c>
      <c r="E1865" s="2">
        <f t="shared" si="224"/>
        <v>47.22807000000001</v>
      </c>
      <c r="F1865" s="2">
        <f t="shared" si="225"/>
        <v>47.227654999999984</v>
      </c>
      <c r="G1865" s="2">
        <f t="shared" si="227"/>
        <v>47.228402000000031</v>
      </c>
      <c r="H1865" s="2">
        <f t="shared" si="223"/>
        <v>46.617336999999978</v>
      </c>
      <c r="I1865" s="2">
        <f t="array" ref="I1865">SUMPRODUCT(B1849:B1868, (ROW(B1849:B1868)-ROW(B1849)+1)) / (20*21/2)</f>
        <v>47.228070000000002</v>
      </c>
      <c r="J1865" s="2">
        <f t="shared" si="226"/>
        <v>47.227906441230971</v>
      </c>
      <c r="K1865" s="2">
        <f t="shared" si="228"/>
        <v>47.196519855870584</v>
      </c>
    </row>
    <row r="1866" spans="1:11" ht="13.5" x14ac:dyDescent="0.25">
      <c r="A1866" s="3">
        <f>TITRES_STAT!B1869</f>
        <v>44728</v>
      </c>
      <c r="B1866" s="6">
        <f>TITRES_STAT!D1869</f>
        <v>47.228900000000003</v>
      </c>
      <c r="C1866" s="2">
        <f t="shared" si="229"/>
        <v>0</v>
      </c>
      <c r="D1866" s="2">
        <f t="shared" si="230"/>
        <v>47.228900000000003</v>
      </c>
      <c r="E1866" s="2">
        <f t="shared" si="224"/>
        <v>47.228900000000003</v>
      </c>
      <c r="F1866" s="2">
        <f t="shared" si="225"/>
        <v>47.227654999999977</v>
      </c>
      <c r="G1866" s="2">
        <f t="shared" si="227"/>
        <v>47.228402000000031</v>
      </c>
      <c r="H1866" s="2">
        <f t="shared" ref="H1866:H1929" si="231">AVERAGE(B1667:B1866)</f>
        <v>46.622394999999976</v>
      </c>
      <c r="I1866" s="2">
        <f t="array" ref="I1866">SUMPRODUCT(B1850:B1869, (ROW(B1850:B1869)-ROW(B1850)+1)) / (20*21/2)</f>
        <v>47.228188571428575</v>
      </c>
      <c r="J1866" s="2">
        <f t="shared" si="226"/>
        <v>47.228001065875638</v>
      </c>
      <c r="K1866" s="2">
        <f t="shared" si="228"/>
        <v>47.19778966544429</v>
      </c>
    </row>
    <row r="1867" spans="1:11" ht="13.5" x14ac:dyDescent="0.25">
      <c r="A1867" s="3">
        <f>TITRES_STAT!B1870</f>
        <v>44729</v>
      </c>
      <c r="B1867" s="6">
        <f>TITRES_STAT!D1870</f>
        <v>47.228900000000003</v>
      </c>
      <c r="C1867" s="2">
        <f t="shared" si="229"/>
        <v>0</v>
      </c>
      <c r="D1867" s="2">
        <f t="shared" si="230"/>
        <v>47.228900000000003</v>
      </c>
      <c r="E1867" s="2">
        <f t="shared" si="224"/>
        <v>47.228900000000003</v>
      </c>
      <c r="F1867" s="2">
        <f t="shared" si="225"/>
        <v>47.227654999999977</v>
      </c>
      <c r="G1867" s="2">
        <f t="shared" si="227"/>
        <v>47.228402000000031</v>
      </c>
      <c r="H1867" s="2">
        <f t="shared" si="231"/>
        <v>46.627452999999988</v>
      </c>
      <c r="I1867" s="2">
        <f t="array" ref="I1867">SUMPRODUCT(B1851:B1870, (ROW(B1851:B1870)-ROW(B1851)+1)) / (20*21/2)</f>
        <v>47.22830714285714</v>
      </c>
      <c r="J1867" s="2">
        <f t="shared" si="226"/>
        <v>47.228086678649383</v>
      </c>
      <c r="K1867" s="2">
        <f t="shared" si="228"/>
        <v>47.199009678564124</v>
      </c>
    </row>
    <row r="1868" spans="1:11" ht="13.5" x14ac:dyDescent="0.25">
      <c r="A1868" s="3">
        <f>TITRES_STAT!B1871</f>
        <v>44732</v>
      </c>
      <c r="B1868" s="6">
        <f>TITRES_STAT!D1871</f>
        <v>47.228900000000003</v>
      </c>
      <c r="C1868" s="2">
        <f t="shared" si="229"/>
        <v>0</v>
      </c>
      <c r="D1868" s="2">
        <f t="shared" si="230"/>
        <v>47.228900000000003</v>
      </c>
      <c r="E1868" s="2">
        <f t="shared" ref="E1868:E1931" si="232">AVERAGE(B1859:B1868)</f>
        <v>47.228900000000003</v>
      </c>
      <c r="F1868" s="2">
        <f t="shared" si="225"/>
        <v>47.227654999999984</v>
      </c>
      <c r="G1868" s="2">
        <f t="shared" si="227"/>
        <v>47.228402000000031</v>
      </c>
      <c r="H1868" s="2">
        <f t="shared" si="231"/>
        <v>46.632510999999987</v>
      </c>
      <c r="I1868" s="2">
        <f t="array" ref="I1868">SUMPRODUCT(B1852:B1871, (ROW(B1852:B1871)-ROW(B1852)+1)) / (20*21/2)</f>
        <v>47.228425714285713</v>
      </c>
      <c r="J1868" s="2">
        <f t="shared" si="226"/>
        <v>47.22816413782563</v>
      </c>
      <c r="K1868" s="2">
        <f t="shared" si="228"/>
        <v>47.200181848032202</v>
      </c>
    </row>
    <row r="1869" spans="1:11" ht="13.5" x14ac:dyDescent="0.25">
      <c r="A1869" s="3">
        <f>TITRES_STAT!B1872</f>
        <v>44733</v>
      </c>
      <c r="B1869" s="6">
        <f>TITRES_STAT!D1872</f>
        <v>47.228900000000003</v>
      </c>
      <c r="C1869" s="2">
        <f t="shared" si="229"/>
        <v>0</v>
      </c>
      <c r="D1869" s="2">
        <f t="shared" si="230"/>
        <v>47.228900000000003</v>
      </c>
      <c r="E1869" s="2">
        <f t="shared" si="232"/>
        <v>47.228900000000003</v>
      </c>
      <c r="F1869" s="2">
        <f t="shared" si="225"/>
        <v>47.227654999999984</v>
      </c>
      <c r="G1869" s="2">
        <f t="shared" si="227"/>
        <v>47.228402000000031</v>
      </c>
      <c r="H1869" s="2">
        <f t="shared" si="231"/>
        <v>46.637568999999992</v>
      </c>
      <c r="I1869" s="2">
        <f t="array" ref="I1869">SUMPRODUCT(B1853:B1872, (ROW(B1853:B1872)-ROW(B1853)+1)) / (20*21/2)</f>
        <v>47.228544285714285</v>
      </c>
      <c r="J1869" s="2">
        <f t="shared" si="226"/>
        <v>47.22823421993747</v>
      </c>
      <c r="K1869" s="2">
        <f t="shared" si="228"/>
        <v>47.201308050070161</v>
      </c>
    </row>
    <row r="1870" spans="1:11" ht="13.5" x14ac:dyDescent="0.25">
      <c r="A1870" s="3">
        <f>TITRES_STAT!B1873</f>
        <v>44734</v>
      </c>
      <c r="B1870" s="6">
        <f>TITRES_STAT!D1873</f>
        <v>47.228900000000003</v>
      </c>
      <c r="C1870" s="2">
        <f t="shared" si="229"/>
        <v>0</v>
      </c>
      <c r="D1870" s="2">
        <f t="shared" si="230"/>
        <v>47.228900000000003</v>
      </c>
      <c r="E1870" s="2">
        <f t="shared" si="232"/>
        <v>47.228900000000003</v>
      </c>
      <c r="F1870" s="2">
        <f t="shared" si="225"/>
        <v>47.227654999999984</v>
      </c>
      <c r="G1870" s="2">
        <f t="shared" si="227"/>
        <v>47.228402000000031</v>
      </c>
      <c r="H1870" s="2">
        <f t="shared" si="231"/>
        <v>46.64262699999999</v>
      </c>
      <c r="I1870" s="2">
        <f t="array" ref="I1870">SUMPRODUCT(B1854:B1873, (ROW(B1854:B1873)-ROW(B1854)+1)) / (20*21/2)</f>
        <v>47.228662857142858</v>
      </c>
      <c r="J1870" s="2">
        <f t="shared" si="226"/>
        <v>47.228297627562469</v>
      </c>
      <c r="K1870" s="2">
        <f t="shared" si="228"/>
        <v>47.202390087322314</v>
      </c>
    </row>
    <row r="1871" spans="1:11" ht="13.5" x14ac:dyDescent="0.25">
      <c r="A1871" s="3">
        <f>TITRES_STAT!B1874</f>
        <v>44735</v>
      </c>
      <c r="B1871" s="6">
        <f>TITRES_STAT!D1874</f>
        <v>47.228900000000003</v>
      </c>
      <c r="C1871" s="2">
        <f t="shared" si="229"/>
        <v>0</v>
      </c>
      <c r="D1871" s="2">
        <f t="shared" si="230"/>
        <v>47.228900000000003</v>
      </c>
      <c r="E1871" s="2">
        <f t="shared" si="232"/>
        <v>47.228900000000003</v>
      </c>
      <c r="F1871" s="2">
        <f t="shared" si="225"/>
        <v>47.227654999999984</v>
      </c>
      <c r="G1871" s="2">
        <f t="shared" si="227"/>
        <v>47.228402000000031</v>
      </c>
      <c r="H1871" s="2">
        <f t="shared" si="231"/>
        <v>46.647685000000003</v>
      </c>
      <c r="I1871" s="2">
        <f t="array" ref="I1871">SUMPRODUCT(B1855:B1874, (ROW(B1855:B1874)-ROW(B1855)+1)) / (20*21/2)</f>
        <v>47.228990952380954</v>
      </c>
      <c r="J1871" s="2">
        <f t="shared" si="226"/>
        <v>47.228354996366043</v>
      </c>
      <c r="K1871" s="2">
        <f t="shared" si="228"/>
        <v>47.20342969174105</v>
      </c>
    </row>
    <row r="1872" spans="1:11" ht="13.5" x14ac:dyDescent="0.25">
      <c r="A1872" s="3">
        <f>TITRES_STAT!B1875</f>
        <v>44736</v>
      </c>
      <c r="B1872" s="6">
        <f>TITRES_STAT!D1875</f>
        <v>47.228900000000003</v>
      </c>
      <c r="C1872" s="2">
        <f t="shared" si="229"/>
        <v>0</v>
      </c>
      <c r="D1872" s="2">
        <f t="shared" si="230"/>
        <v>47.228900000000003</v>
      </c>
      <c r="E1872" s="2">
        <f t="shared" si="232"/>
        <v>47.228900000000003</v>
      </c>
      <c r="F1872" s="2">
        <f t="shared" si="225"/>
        <v>47.227654999999984</v>
      </c>
      <c r="G1872" s="2">
        <f t="shared" si="227"/>
        <v>47.228402000000031</v>
      </c>
      <c r="H1872" s="2">
        <f t="shared" si="231"/>
        <v>46.652743000000001</v>
      </c>
      <c r="I1872" s="2">
        <f t="array" ref="I1872">SUMPRODUCT(B1856:B1875, (ROW(B1856:B1875)-ROW(B1856)+1)) / (20*21/2)</f>
        <v>47.229269047619049</v>
      </c>
      <c r="J1872" s="2">
        <f t="shared" si="226"/>
        <v>47.228406901474038</v>
      </c>
      <c r="K1872" s="2">
        <f t="shared" si="228"/>
        <v>47.204428527359049</v>
      </c>
    </row>
    <row r="1873" spans="1:11" ht="13.5" x14ac:dyDescent="0.25">
      <c r="A1873" s="3">
        <f>TITRES_STAT!B1876</f>
        <v>44739</v>
      </c>
      <c r="B1873" s="6">
        <f>TITRES_STAT!D1876</f>
        <v>47.228900000000003</v>
      </c>
      <c r="C1873" s="2">
        <f t="shared" si="229"/>
        <v>0</v>
      </c>
      <c r="D1873" s="2">
        <f t="shared" si="230"/>
        <v>47.228900000000003</v>
      </c>
      <c r="E1873" s="2">
        <f t="shared" si="232"/>
        <v>47.228900000000003</v>
      </c>
      <c r="F1873" s="2">
        <f t="shared" si="225"/>
        <v>47.227654999999984</v>
      </c>
      <c r="G1873" s="2">
        <f t="shared" si="227"/>
        <v>47.228402000000031</v>
      </c>
      <c r="H1873" s="2">
        <f t="shared" si="231"/>
        <v>46.657801000000006</v>
      </c>
      <c r="I1873" s="2">
        <f t="array" ref="I1873">SUMPRODUCT(B1857:B1876, (ROW(B1857:B1876)-ROW(B1857)+1)) / (20*21/2)</f>
        <v>47.229497142857142</v>
      </c>
      <c r="J1873" s="2">
        <f t="shared" si="226"/>
        <v>47.228453863238414</v>
      </c>
      <c r="K1873" s="2">
        <f t="shared" si="228"/>
        <v>47.205388192952817</v>
      </c>
    </row>
    <row r="1874" spans="1:11" ht="13.5" x14ac:dyDescent="0.25">
      <c r="A1874" s="3">
        <f>TITRES_STAT!B1877</f>
        <v>44740</v>
      </c>
      <c r="B1874" s="6">
        <f>TITRES_STAT!D1877</f>
        <v>47.231099999999998</v>
      </c>
      <c r="C1874" s="2">
        <f t="shared" si="229"/>
        <v>2.1999999999948727E-3</v>
      </c>
      <c r="D1874" s="2">
        <f t="shared" si="230"/>
        <v>47.229340000000001</v>
      </c>
      <c r="E1874" s="2">
        <f t="shared" si="232"/>
        <v>47.229120000000002</v>
      </c>
      <c r="F1874" s="2">
        <f t="shared" si="225"/>
        <v>47.228179999999981</v>
      </c>
      <c r="G1874" s="2">
        <f t="shared" si="227"/>
        <v>47.228446000000034</v>
      </c>
      <c r="H1874" s="2">
        <f t="shared" si="231"/>
        <v>46.662870000000012</v>
      </c>
      <c r="I1874" s="2">
        <f t="array" ref="I1874">SUMPRODUCT(B1858:B1877, (ROW(B1858:B1877)-ROW(B1858)+1)) / (20*21/2)</f>
        <v>47.229675238095233</v>
      </c>
      <c r="J1874" s="2">
        <f t="shared" si="226"/>
        <v>47.228705876263327</v>
      </c>
      <c r="K1874" s="2">
        <f t="shared" si="228"/>
        <v>47.206396499111534</v>
      </c>
    </row>
    <row r="1875" spans="1:11" ht="13.5" x14ac:dyDescent="0.25">
      <c r="A1875" s="3">
        <f>TITRES_STAT!B1878</f>
        <v>44741</v>
      </c>
      <c r="B1875" s="6">
        <f>TITRES_STAT!D1878</f>
        <v>47.231099999999998</v>
      </c>
      <c r="C1875" s="2">
        <f t="shared" si="229"/>
        <v>0</v>
      </c>
      <c r="D1875" s="2">
        <f t="shared" si="230"/>
        <v>47.229779999999998</v>
      </c>
      <c r="E1875" s="2">
        <f t="shared" si="232"/>
        <v>47.229340000000001</v>
      </c>
      <c r="F1875" s="2">
        <f t="shared" si="225"/>
        <v>47.228704999999984</v>
      </c>
      <c r="G1875" s="2">
        <f t="shared" si="227"/>
        <v>47.228490000000029</v>
      </c>
      <c r="H1875" s="2">
        <f t="shared" si="231"/>
        <v>46.667939000000025</v>
      </c>
      <c r="I1875" s="2">
        <f t="array" ref="I1875">SUMPRODUCT(B1859:B1878, (ROW(B1859:B1878)-ROW(B1859)+1)) / (20*21/2)</f>
        <v>47.229842857142856</v>
      </c>
      <c r="J1875" s="2">
        <f t="shared" si="226"/>
        <v>47.22893388804777</v>
      </c>
      <c r="K1875" s="2">
        <f t="shared" si="228"/>
        <v>47.207365263852253</v>
      </c>
    </row>
    <row r="1876" spans="1:11" ht="13.5" x14ac:dyDescent="0.25">
      <c r="A1876" s="3">
        <f>TITRES_STAT!B1879</f>
        <v>44742</v>
      </c>
      <c r="B1876" s="6">
        <f>TITRES_STAT!D1879</f>
        <v>47.231099999999998</v>
      </c>
      <c r="C1876" s="2">
        <f t="shared" si="229"/>
        <v>0</v>
      </c>
      <c r="D1876" s="2">
        <f t="shared" si="230"/>
        <v>47.230219999999996</v>
      </c>
      <c r="E1876" s="2">
        <f t="shared" si="232"/>
        <v>47.229559999999992</v>
      </c>
      <c r="F1876" s="2">
        <f t="shared" ref="F1876:F1939" si="233">AVERAGE(B1857:B1876)</f>
        <v>47.229229999999987</v>
      </c>
      <c r="G1876" s="2">
        <f t="shared" si="227"/>
        <v>47.228534000000025</v>
      </c>
      <c r="H1876" s="2">
        <f t="shared" si="231"/>
        <v>46.673008000000024</v>
      </c>
      <c r="I1876" s="2">
        <f t="array" ref="I1876">SUMPRODUCT(B1860:B1879, (ROW(B1860:B1879)-ROW(B1860)+1)) / (20*21/2)</f>
        <v>47.23</v>
      </c>
      <c r="J1876" s="2">
        <f t="shared" si="226"/>
        <v>47.229140184424168</v>
      </c>
      <c r="K1876" s="2">
        <f t="shared" si="228"/>
        <v>47.208296037818826</v>
      </c>
    </row>
    <row r="1877" spans="1:11" ht="13.5" x14ac:dyDescent="0.25">
      <c r="A1877" s="3">
        <f>TITRES_STAT!B1880</f>
        <v>44743</v>
      </c>
      <c r="B1877" s="6">
        <f>TITRES_STAT!D1880</f>
        <v>47.231099999999998</v>
      </c>
      <c r="C1877" s="2">
        <f t="shared" si="229"/>
        <v>0</v>
      </c>
      <c r="D1877" s="2">
        <f t="shared" si="230"/>
        <v>47.23066</v>
      </c>
      <c r="E1877" s="2">
        <f t="shared" si="232"/>
        <v>47.229779999999991</v>
      </c>
      <c r="F1877" s="2">
        <f t="shared" si="233"/>
        <v>47.229339999999986</v>
      </c>
      <c r="G1877" s="2">
        <f t="shared" si="227"/>
        <v>47.228578000000027</v>
      </c>
      <c r="H1877" s="2">
        <f t="shared" si="231"/>
        <v>46.678077000000037</v>
      </c>
      <c r="I1877" s="2">
        <f t="array" ref="I1877">SUMPRODUCT(B1861:B1880, (ROW(B1861:B1880)-ROW(B1861)+1)) / (20*21/2)</f>
        <v>47.230146666666663</v>
      </c>
      <c r="J1877" s="2">
        <f t="shared" ref="J1877:J1940" si="234">$J$4*B1877+J1876*(1-$J$4)</f>
        <v>47.229326833526628</v>
      </c>
      <c r="K1877" s="2">
        <f t="shared" si="228"/>
        <v>47.209190310845543</v>
      </c>
    </row>
    <row r="1878" spans="1:11" ht="13.5" x14ac:dyDescent="0.25">
      <c r="A1878" s="3">
        <f>TITRES_STAT!B1881</f>
        <v>44746</v>
      </c>
      <c r="B1878" s="6">
        <f>TITRES_STAT!D1881</f>
        <v>47.231099999999998</v>
      </c>
      <c r="C1878" s="2">
        <f t="shared" si="229"/>
        <v>0</v>
      </c>
      <c r="D1878" s="2">
        <f t="shared" si="230"/>
        <v>47.231099999999998</v>
      </c>
      <c r="E1878" s="2">
        <f t="shared" si="232"/>
        <v>47.23</v>
      </c>
      <c r="F1878" s="2">
        <f t="shared" si="233"/>
        <v>47.229449999999986</v>
      </c>
      <c r="G1878" s="2">
        <f t="shared" si="227"/>
        <v>47.228622000000023</v>
      </c>
      <c r="H1878" s="2">
        <f t="shared" si="231"/>
        <v>46.683146000000043</v>
      </c>
      <c r="I1878" s="2">
        <f t="array" ref="I1878">SUMPRODUCT(B1862:B1881, (ROW(B1862:B1881)-ROW(B1862)+1)) / (20*21/2)</f>
        <v>47.230282857142853</v>
      </c>
      <c r="J1878" s="2">
        <f t="shared" si="234"/>
        <v>47.229495706524091</v>
      </c>
      <c r="K1878" s="2">
        <f t="shared" si="228"/>
        <v>47.21004951434179</v>
      </c>
    </row>
    <row r="1879" spans="1:11" ht="13.5" x14ac:dyDescent="0.25">
      <c r="A1879" s="3">
        <f>TITRES_STAT!B1882</f>
        <v>44747</v>
      </c>
      <c r="B1879" s="6">
        <f>TITRES_STAT!D1882</f>
        <v>47.231099999999998</v>
      </c>
      <c r="C1879" s="2">
        <f t="shared" si="229"/>
        <v>0</v>
      </c>
      <c r="D1879" s="2">
        <f t="shared" si="230"/>
        <v>47.231099999999998</v>
      </c>
      <c r="E1879" s="2">
        <f t="shared" si="232"/>
        <v>47.230219999999989</v>
      </c>
      <c r="F1879" s="2">
        <f t="shared" si="233"/>
        <v>47.229559999999985</v>
      </c>
      <c r="G1879" s="2">
        <f t="shared" si="227"/>
        <v>47.228666000000018</v>
      </c>
      <c r="H1879" s="2">
        <f t="shared" si="231"/>
        <v>46.688215000000042</v>
      </c>
      <c r="I1879" s="2">
        <f t="array" ref="I1879">SUMPRODUCT(B1863:B1882, (ROW(B1863:B1882)-ROW(B1863)+1)) / (20*21/2)</f>
        <v>47.230408571428569</v>
      </c>
      <c r="J1879" s="2">
        <f t="shared" si="234"/>
        <v>47.229648496378935</v>
      </c>
      <c r="K1879" s="2">
        <f t="shared" si="228"/>
        <v>47.210875023583284</v>
      </c>
    </row>
    <row r="1880" spans="1:11" ht="13.5" x14ac:dyDescent="0.25">
      <c r="A1880" s="3">
        <f>TITRES_STAT!B1883</f>
        <v>44748</v>
      </c>
      <c r="B1880" s="6">
        <f>TITRES_STAT!D1883</f>
        <v>47.231099999999998</v>
      </c>
      <c r="C1880" s="2">
        <f t="shared" si="229"/>
        <v>0</v>
      </c>
      <c r="D1880" s="2">
        <f t="shared" si="230"/>
        <v>47.231099999999998</v>
      </c>
      <c r="E1880" s="2">
        <f t="shared" si="232"/>
        <v>47.230439999999987</v>
      </c>
      <c r="F1880" s="2">
        <f t="shared" si="233"/>
        <v>47.229669999999984</v>
      </c>
      <c r="G1880" s="2">
        <f t="shared" si="227"/>
        <v>47.228710000000021</v>
      </c>
      <c r="H1880" s="2">
        <f t="shared" si="231"/>
        <v>46.693284000000048</v>
      </c>
      <c r="I1880" s="2">
        <f t="array" ref="I1880">SUMPRODUCT(B1864:B1883, (ROW(B1864:B1883)-ROW(B1864)+1)) / (20*21/2)</f>
        <v>47.228047619047622</v>
      </c>
      <c r="J1880" s="2">
        <f t="shared" si="234"/>
        <v>47.229786734819037</v>
      </c>
      <c r="K1880" s="2">
        <f t="shared" si="228"/>
        <v>47.211668159913359</v>
      </c>
    </row>
    <row r="1881" spans="1:11" ht="13.5" x14ac:dyDescent="0.25">
      <c r="A1881" s="3">
        <f>TITRES_STAT!B1884</f>
        <v>44749</v>
      </c>
      <c r="B1881" s="6">
        <f>TITRES_STAT!D1884</f>
        <v>47.231099999999998</v>
      </c>
      <c r="C1881" s="2">
        <f t="shared" si="229"/>
        <v>0</v>
      </c>
      <c r="D1881" s="2">
        <f t="shared" si="230"/>
        <v>47.231099999999998</v>
      </c>
      <c r="E1881" s="2">
        <f t="shared" si="232"/>
        <v>47.230659999999986</v>
      </c>
      <c r="F1881" s="2">
        <f t="shared" si="233"/>
        <v>47.229779999999991</v>
      </c>
      <c r="G1881" s="2">
        <f t="shared" si="227"/>
        <v>47.228754000000016</v>
      </c>
      <c r="H1881" s="2">
        <f t="shared" si="231"/>
        <v>46.698353000000054</v>
      </c>
      <c r="I1881" s="2">
        <f t="array" ref="I1881">SUMPRODUCT(B1865:B1884, (ROW(B1865:B1884)-ROW(B1865)+1)) / (20*21/2)</f>
        <v>47.225800000000007</v>
      </c>
      <c r="J1881" s="2">
        <f t="shared" si="234"/>
        <v>47.229911807693412</v>
      </c>
      <c r="K1881" s="2">
        <f t="shared" si="228"/>
        <v>47.212430192857937</v>
      </c>
    </row>
    <row r="1882" spans="1:11" ht="13.5" x14ac:dyDescent="0.25">
      <c r="A1882" s="3">
        <f>TITRES_STAT!B1885</f>
        <v>44750</v>
      </c>
      <c r="B1882" s="6">
        <f>TITRES_STAT!D1885</f>
        <v>47.231099999999998</v>
      </c>
      <c r="C1882" s="2">
        <f t="shared" si="229"/>
        <v>0</v>
      </c>
      <c r="D1882" s="2">
        <f t="shared" si="230"/>
        <v>47.231099999999998</v>
      </c>
      <c r="E1882" s="2">
        <f t="shared" si="232"/>
        <v>47.230879999999992</v>
      </c>
      <c r="F1882" s="2">
        <f t="shared" si="233"/>
        <v>47.22988999999999</v>
      </c>
      <c r="G1882" s="2">
        <f t="shared" si="227"/>
        <v>47.228798000000012</v>
      </c>
      <c r="H1882" s="2">
        <f t="shared" si="231"/>
        <v>46.703422000000053</v>
      </c>
      <c r="I1882" s="2">
        <f t="array" ref="I1882">SUMPRODUCT(B1866:B1885, (ROW(B1866:B1885)-ROW(B1866)+1)) / (20*21/2)</f>
        <v>47.22366571428573</v>
      </c>
      <c r="J1882" s="2">
        <f t="shared" si="234"/>
        <v>47.230024968865465</v>
      </c>
      <c r="K1882" s="2">
        <f t="shared" si="228"/>
        <v>47.213162342157631</v>
      </c>
    </row>
    <row r="1883" spans="1:11" ht="13.5" x14ac:dyDescent="0.25">
      <c r="A1883" s="3">
        <f>TITRES_STAT!B1886</f>
        <v>44753</v>
      </c>
      <c r="B1883" s="6">
        <f>TITRES_STAT!D1886</f>
        <v>47.205100000000002</v>
      </c>
      <c r="C1883" s="2">
        <f t="shared" si="229"/>
        <v>-2.5999999999996248E-2</v>
      </c>
      <c r="D1883" s="2">
        <f t="shared" si="230"/>
        <v>47.225900000000003</v>
      </c>
      <c r="E1883" s="2">
        <f t="shared" si="232"/>
        <v>47.228499999999997</v>
      </c>
      <c r="F1883" s="2">
        <f t="shared" si="233"/>
        <v>47.228699999999989</v>
      </c>
      <c r="G1883" s="2">
        <f t="shared" si="227"/>
        <v>47.22832200000002</v>
      </c>
      <c r="H1883" s="2">
        <f t="shared" si="231"/>
        <v>46.708361000000053</v>
      </c>
      <c r="I1883" s="2">
        <f t="array" ref="I1883">SUMPRODUCT(B1867:B1886, (ROW(B1867:B1886)-ROW(B1867)+1)) / (20*21/2)</f>
        <v>47.221644761904763</v>
      </c>
      <c r="J1883" s="2">
        <f t="shared" si="234"/>
        <v>47.227651162306849</v>
      </c>
      <c r="K1883" s="2">
        <f t="shared" si="228"/>
        <v>47.21284617187694</v>
      </c>
    </row>
    <row r="1884" spans="1:11" ht="13.5" x14ac:dyDescent="0.25">
      <c r="A1884" s="3">
        <f>TITRES_STAT!B1887</f>
        <v>44754</v>
      </c>
      <c r="B1884" s="6">
        <f>TITRES_STAT!D1887</f>
        <v>47.205100000000002</v>
      </c>
      <c r="C1884" s="2">
        <f t="shared" si="229"/>
        <v>0</v>
      </c>
      <c r="D1884" s="2">
        <f t="shared" si="230"/>
        <v>47.220700000000001</v>
      </c>
      <c r="E1884" s="2">
        <f t="shared" si="232"/>
        <v>47.225900000000003</v>
      </c>
      <c r="F1884" s="2">
        <f t="shared" si="233"/>
        <v>47.227509999999988</v>
      </c>
      <c r="G1884" s="2">
        <f t="shared" si="227"/>
        <v>47.227846000000021</v>
      </c>
      <c r="H1884" s="2">
        <f t="shared" si="231"/>
        <v>46.713300000000046</v>
      </c>
      <c r="I1884" s="2">
        <f t="array" ref="I1884">SUMPRODUCT(B1868:B1887, (ROW(B1868:B1887)-ROW(B1868)+1)) / (20*21/2)</f>
        <v>47.219737142857149</v>
      </c>
      <c r="J1884" s="2">
        <f t="shared" si="234"/>
        <v>47.225503432563343</v>
      </c>
      <c r="K1884" s="2">
        <f t="shared" si="228"/>
        <v>47.212542400430785</v>
      </c>
    </row>
    <row r="1885" spans="1:11" ht="13.5" x14ac:dyDescent="0.25">
      <c r="A1885" s="3">
        <f>TITRES_STAT!B1888</f>
        <v>44755</v>
      </c>
      <c r="B1885" s="6">
        <f>TITRES_STAT!D1888</f>
        <v>47.205100000000002</v>
      </c>
      <c r="C1885" s="2">
        <f t="shared" si="229"/>
        <v>0</v>
      </c>
      <c r="D1885" s="2">
        <f t="shared" si="230"/>
        <v>47.215500000000006</v>
      </c>
      <c r="E1885" s="2">
        <f t="shared" si="232"/>
        <v>47.223300000000009</v>
      </c>
      <c r="F1885" s="2">
        <f t="shared" si="233"/>
        <v>47.226319999999994</v>
      </c>
      <c r="G1885" s="2">
        <f t="shared" si="227"/>
        <v>47.227370000000022</v>
      </c>
      <c r="H1885" s="2">
        <f t="shared" si="231"/>
        <v>46.71823900000004</v>
      </c>
      <c r="I1885" s="2">
        <f t="array" ref="I1885">SUMPRODUCT(B1869:B1888, (ROW(B1869:B1888)-ROW(B1869)+1)) / (20*21/2)</f>
        <v>47.217942857142866</v>
      </c>
      <c r="J1885" s="2">
        <f t="shared" si="234"/>
        <v>47.223560248509692</v>
      </c>
      <c r="K1885" s="2">
        <f t="shared" si="228"/>
        <v>47.212250541590365</v>
      </c>
    </row>
    <row r="1886" spans="1:11" ht="13.5" x14ac:dyDescent="0.25">
      <c r="A1886" s="3">
        <f>TITRES_STAT!B1889</f>
        <v>44756</v>
      </c>
      <c r="B1886" s="6">
        <f>TITRES_STAT!D1889</f>
        <v>47.205100000000002</v>
      </c>
      <c r="C1886" s="2">
        <f t="shared" si="229"/>
        <v>0</v>
      </c>
      <c r="D1886" s="2">
        <f t="shared" si="230"/>
        <v>47.210300000000004</v>
      </c>
      <c r="E1886" s="2">
        <f t="shared" si="232"/>
        <v>47.220700000000008</v>
      </c>
      <c r="F1886" s="2">
        <f t="shared" si="233"/>
        <v>47.225129999999993</v>
      </c>
      <c r="G1886" s="2">
        <f t="shared" si="227"/>
        <v>47.226894000000023</v>
      </c>
      <c r="H1886" s="2">
        <f t="shared" si="231"/>
        <v>46.723178000000033</v>
      </c>
      <c r="I1886" s="2">
        <f t="array" ref="I1886">SUMPRODUCT(B1870:B1889, (ROW(B1870:B1889)-ROW(B1870)+1)) / (20*21/2)</f>
        <v>47.216261904761907</v>
      </c>
      <c r="J1886" s="2">
        <f t="shared" si="234"/>
        <v>47.221802129604008</v>
      </c>
      <c r="K1886" s="2">
        <f t="shared" si="228"/>
        <v>47.211970128194665</v>
      </c>
    </row>
    <row r="1887" spans="1:11" ht="13.5" x14ac:dyDescent="0.25">
      <c r="A1887" s="3">
        <f>TITRES_STAT!B1890</f>
        <v>44757</v>
      </c>
      <c r="B1887" s="6">
        <f>TITRES_STAT!D1890</f>
        <v>47.205100000000002</v>
      </c>
      <c r="C1887" s="2">
        <f t="shared" si="229"/>
        <v>0</v>
      </c>
      <c r="D1887" s="2">
        <f t="shared" si="230"/>
        <v>47.205100000000002</v>
      </c>
      <c r="E1887" s="2">
        <f t="shared" si="232"/>
        <v>47.218100000000007</v>
      </c>
      <c r="F1887" s="2">
        <f t="shared" si="233"/>
        <v>47.223939999999992</v>
      </c>
      <c r="G1887" s="2">
        <f t="shared" si="227"/>
        <v>47.226418000000024</v>
      </c>
      <c r="H1887" s="2">
        <f t="shared" si="231"/>
        <v>46.728117000000026</v>
      </c>
      <c r="I1887" s="2">
        <f t="array" ref="I1887">SUMPRODUCT(B1871:B1890, (ROW(B1871:B1890)-ROW(B1871)+1)) / (20*21/2)</f>
        <v>47.214694285714295</v>
      </c>
      <c r="J1887" s="2">
        <f t="shared" si="234"/>
        <v>47.2202114505941</v>
      </c>
      <c r="K1887" s="2">
        <f t="shared" si="228"/>
        <v>47.21170071140272</v>
      </c>
    </row>
    <row r="1888" spans="1:11" ht="13.5" x14ac:dyDescent="0.25">
      <c r="A1888" s="3">
        <f>TITRES_STAT!B1891</f>
        <v>44760</v>
      </c>
      <c r="B1888" s="6">
        <f>TITRES_STAT!D1891</f>
        <v>47.205100000000002</v>
      </c>
      <c r="C1888" s="2">
        <f t="shared" si="229"/>
        <v>0</v>
      </c>
      <c r="D1888" s="2">
        <f t="shared" si="230"/>
        <v>47.205100000000002</v>
      </c>
      <c r="E1888" s="2">
        <f t="shared" si="232"/>
        <v>47.215500000000006</v>
      </c>
      <c r="F1888" s="2">
        <f t="shared" si="233"/>
        <v>47.222749999999998</v>
      </c>
      <c r="G1888" s="2">
        <f t="shared" si="227"/>
        <v>47.225942000000025</v>
      </c>
      <c r="H1888" s="2">
        <f t="shared" si="231"/>
        <v>46.733056000000026</v>
      </c>
      <c r="I1888" s="2">
        <f t="array" ref="I1888">SUMPRODUCT(B1872:B1891, (ROW(B1872:B1891)-ROW(B1872)+1)) / (20*21/2)</f>
        <v>47.213240000000006</v>
      </c>
      <c r="J1888" s="2">
        <f t="shared" si="234"/>
        <v>47.218772264823237</v>
      </c>
      <c r="K1888" s="2">
        <f t="shared" si="228"/>
        <v>47.211441859975167</v>
      </c>
    </row>
    <row r="1889" spans="1:11" ht="13.5" x14ac:dyDescent="0.25">
      <c r="A1889" s="3">
        <f>TITRES_STAT!B1892</f>
        <v>44761</v>
      </c>
      <c r="B1889" s="6">
        <f>TITRES_STAT!D1892</f>
        <v>47.205100000000002</v>
      </c>
      <c r="C1889" s="2">
        <f t="shared" si="229"/>
        <v>0</v>
      </c>
      <c r="D1889" s="2">
        <f t="shared" si="230"/>
        <v>47.205100000000002</v>
      </c>
      <c r="E1889" s="2">
        <f t="shared" si="232"/>
        <v>47.212900000000005</v>
      </c>
      <c r="F1889" s="2">
        <f t="shared" si="233"/>
        <v>47.221559999999997</v>
      </c>
      <c r="G1889" s="2">
        <f t="shared" si="227"/>
        <v>47.225466000000026</v>
      </c>
      <c r="H1889" s="2">
        <f t="shared" si="231"/>
        <v>46.737995000000019</v>
      </c>
      <c r="I1889" s="2">
        <f t="array" ref="I1889">SUMPRODUCT(B1873:B1892, (ROW(B1873:B1892)-ROW(B1873)+1)) / (20*21/2)</f>
        <v>47.211899047619056</v>
      </c>
      <c r="J1889" s="2">
        <f t="shared" si="234"/>
        <v>47.21747014436388</v>
      </c>
      <c r="K1889" s="2">
        <f t="shared" si="228"/>
        <v>47.211193159583985</v>
      </c>
    </row>
    <row r="1890" spans="1:11" ht="13.5" x14ac:dyDescent="0.25">
      <c r="A1890" s="3">
        <f>TITRES_STAT!B1893</f>
        <v>44762</v>
      </c>
      <c r="B1890" s="6">
        <f>TITRES_STAT!D1893</f>
        <v>47.205100000000002</v>
      </c>
      <c r="C1890" s="2">
        <f t="shared" si="229"/>
        <v>0</v>
      </c>
      <c r="D1890" s="2">
        <f t="shared" si="230"/>
        <v>47.205100000000002</v>
      </c>
      <c r="E1890" s="2">
        <f t="shared" si="232"/>
        <v>47.210300000000011</v>
      </c>
      <c r="F1890" s="2">
        <f t="shared" si="233"/>
        <v>47.220369999999996</v>
      </c>
      <c r="G1890" s="2">
        <f t="shared" si="227"/>
        <v>47.22499000000002</v>
      </c>
      <c r="H1890" s="2">
        <f t="shared" si="231"/>
        <v>46.742934000000012</v>
      </c>
      <c r="I1890" s="2">
        <f t="array" ref="I1890">SUMPRODUCT(B1874:B1893, (ROW(B1874:B1893)-ROW(B1874)+1)) / (20*21/2)</f>
        <v>47.210671428571438</v>
      </c>
      <c r="J1890" s="2">
        <f t="shared" si="234"/>
        <v>47.216292035376846</v>
      </c>
      <c r="K1890" s="2">
        <f t="shared" si="228"/>
        <v>47.210954212149318</v>
      </c>
    </row>
    <row r="1891" spans="1:11" ht="13.5" x14ac:dyDescent="0.25">
      <c r="A1891" s="3">
        <f>TITRES_STAT!B1894</f>
        <v>44763</v>
      </c>
      <c r="B1891" s="6">
        <f>TITRES_STAT!D1894</f>
        <v>47.205100000000002</v>
      </c>
      <c r="C1891" s="2">
        <f t="shared" si="229"/>
        <v>0</v>
      </c>
      <c r="D1891" s="2">
        <f t="shared" si="230"/>
        <v>47.205100000000002</v>
      </c>
      <c r="E1891" s="2">
        <f t="shared" si="232"/>
        <v>47.20770000000001</v>
      </c>
      <c r="F1891" s="2">
        <f t="shared" si="233"/>
        <v>47.219180000000001</v>
      </c>
      <c r="G1891" s="2">
        <f t="shared" si="227"/>
        <v>47.224514000000021</v>
      </c>
      <c r="H1891" s="2">
        <f t="shared" si="231"/>
        <v>46.747873000000006</v>
      </c>
      <c r="I1891" s="2">
        <f t="array" ref="I1891">SUMPRODUCT(B1875:B1894, (ROW(B1875:B1894)-ROW(B1875)+1)) / (20*21/2)</f>
        <v>47.20955714285715</v>
      </c>
      <c r="J1891" s="2">
        <f t="shared" si="234"/>
        <v>47.215226127245721</v>
      </c>
      <c r="K1891" s="2">
        <f t="shared" si="228"/>
        <v>47.21072463520229</v>
      </c>
    </row>
    <row r="1892" spans="1:11" ht="13.5" x14ac:dyDescent="0.25">
      <c r="A1892" s="3">
        <f>TITRES_STAT!B1895</f>
        <v>44764</v>
      </c>
      <c r="B1892" s="6">
        <f>TITRES_STAT!D1895</f>
        <v>47.205100000000002</v>
      </c>
      <c r="C1892" s="2">
        <f t="shared" si="229"/>
        <v>0</v>
      </c>
      <c r="D1892" s="2">
        <f t="shared" si="230"/>
        <v>47.205100000000002</v>
      </c>
      <c r="E1892" s="2">
        <f t="shared" si="232"/>
        <v>47.205100000000009</v>
      </c>
      <c r="F1892" s="2">
        <f t="shared" si="233"/>
        <v>47.21799</v>
      </c>
      <c r="G1892" s="2">
        <f t="shared" si="227"/>
        <v>47.224038000000007</v>
      </c>
      <c r="H1892" s="2">
        <f t="shared" si="231"/>
        <v>46.752812000000006</v>
      </c>
      <c r="I1892" s="2">
        <f t="array" ref="I1892">SUMPRODUCT(B1876:B1895, (ROW(B1876:B1895)-ROW(B1876)+1)) / (20*21/2)</f>
        <v>47.20856666666667</v>
      </c>
      <c r="J1892" s="2">
        <f t="shared" si="234"/>
        <v>47.214261734174698</v>
      </c>
      <c r="K1892" s="2">
        <f t="shared" si="228"/>
        <v>47.210504061272786</v>
      </c>
    </row>
    <row r="1893" spans="1:11" ht="13.5" x14ac:dyDescent="0.25">
      <c r="A1893" s="3">
        <f>TITRES_STAT!B1896</f>
        <v>44768</v>
      </c>
      <c r="B1893" s="6">
        <f>TITRES_STAT!D1896</f>
        <v>47.205100000000002</v>
      </c>
      <c r="C1893" s="2">
        <f t="shared" si="229"/>
        <v>0</v>
      </c>
      <c r="D1893" s="2">
        <f t="shared" si="230"/>
        <v>47.205100000000002</v>
      </c>
      <c r="E1893" s="2">
        <f t="shared" si="232"/>
        <v>47.205100000000009</v>
      </c>
      <c r="F1893" s="2">
        <f t="shared" si="233"/>
        <v>47.216800000000006</v>
      </c>
      <c r="G1893" s="2">
        <f t="shared" si="227"/>
        <v>47.223562000000008</v>
      </c>
      <c r="H1893" s="2">
        <f t="shared" si="231"/>
        <v>46.757750999999999</v>
      </c>
      <c r="I1893" s="2">
        <f t="array" ref="I1893">SUMPRODUCT(B1877:B1896, (ROW(B1877:B1896)-ROW(B1877)+1)) / (20*21/2)</f>
        <v>47.207700000000003</v>
      </c>
      <c r="J1893" s="2">
        <f t="shared" si="234"/>
        <v>47.21338918806282</v>
      </c>
      <c r="K1893" s="2">
        <f t="shared" si="228"/>
        <v>47.210292137301309</v>
      </c>
    </row>
    <row r="1894" spans="1:11" ht="13.5" x14ac:dyDescent="0.25">
      <c r="A1894" s="3">
        <f>TITRES_STAT!B1897</f>
        <v>44769</v>
      </c>
      <c r="B1894" s="6">
        <f>TITRES_STAT!D1897</f>
        <v>47.205100000000002</v>
      </c>
      <c r="C1894" s="2">
        <f t="shared" si="229"/>
        <v>0</v>
      </c>
      <c r="D1894" s="2">
        <f t="shared" si="230"/>
        <v>47.205100000000002</v>
      </c>
      <c r="E1894" s="2">
        <f t="shared" si="232"/>
        <v>47.205100000000009</v>
      </c>
      <c r="F1894" s="2">
        <f t="shared" si="233"/>
        <v>47.215500000000006</v>
      </c>
      <c r="G1894" s="2">
        <f t="shared" si="227"/>
        <v>47.223086000000002</v>
      </c>
      <c r="H1894" s="2">
        <f t="shared" si="231"/>
        <v>46.762689999999992</v>
      </c>
      <c r="I1894" s="2">
        <f t="array" ref="I1894">SUMPRODUCT(B1878:B1897, (ROW(B1878:B1897)-ROW(B1878)+1)) / (20*21/2)</f>
        <v>47.206957142857149</v>
      </c>
      <c r="J1894" s="2">
        <f t="shared" si="234"/>
        <v>47.212599741580647</v>
      </c>
      <c r="K1894" s="2">
        <f t="shared" si="228"/>
        <v>47.210088524073811</v>
      </c>
    </row>
    <row r="1895" spans="1:11" ht="13.5" x14ac:dyDescent="0.25">
      <c r="A1895" s="3">
        <f>TITRES_STAT!B1898</f>
        <v>44770</v>
      </c>
      <c r="B1895" s="6">
        <f>TITRES_STAT!D1898</f>
        <v>47.205100000000002</v>
      </c>
      <c r="C1895" s="2">
        <f t="shared" si="229"/>
        <v>0</v>
      </c>
      <c r="D1895" s="2">
        <f t="shared" si="230"/>
        <v>47.205100000000002</v>
      </c>
      <c r="E1895" s="2">
        <f t="shared" si="232"/>
        <v>47.205100000000009</v>
      </c>
      <c r="F1895" s="2">
        <f t="shared" si="233"/>
        <v>47.214200000000012</v>
      </c>
      <c r="G1895" s="2">
        <f t="shared" si="227"/>
        <v>47.222609999999996</v>
      </c>
      <c r="H1895" s="2">
        <f t="shared" si="231"/>
        <v>46.767628999999985</v>
      </c>
      <c r="I1895" s="2">
        <f t="array" ref="I1895">SUMPRODUCT(B1879:B1898, (ROW(B1879:B1898)-ROW(B1879)+1)) / (20*21/2)</f>
        <v>47.206338095238095</v>
      </c>
      <c r="J1895" s="2">
        <f t="shared" si="234"/>
        <v>47.211885480477726</v>
      </c>
      <c r="K1895" s="2">
        <f t="shared" si="228"/>
        <v>47.209892895678763</v>
      </c>
    </row>
    <row r="1896" spans="1:11" ht="13.5" x14ac:dyDescent="0.25">
      <c r="A1896" s="3">
        <f>TITRES_STAT!B1899</f>
        <v>44771</v>
      </c>
      <c r="B1896" s="6">
        <f>TITRES_STAT!D1899</f>
        <v>47.205100000000002</v>
      </c>
      <c r="C1896" s="2">
        <f t="shared" si="229"/>
        <v>0</v>
      </c>
      <c r="D1896" s="2">
        <f t="shared" si="230"/>
        <v>47.205100000000002</v>
      </c>
      <c r="E1896" s="2">
        <f t="shared" si="232"/>
        <v>47.205100000000009</v>
      </c>
      <c r="F1896" s="2">
        <f t="shared" si="233"/>
        <v>47.212900000000005</v>
      </c>
      <c r="G1896" s="2">
        <f t="shared" si="227"/>
        <v>47.222133999999997</v>
      </c>
      <c r="H1896" s="2">
        <f t="shared" si="231"/>
        <v>46.772567999999985</v>
      </c>
      <c r="I1896" s="2">
        <f t="array" ref="I1896">SUMPRODUCT(B1880:B1899, (ROW(B1880:B1899)-ROW(B1880)+1)) / (20*21/2)</f>
        <v>47.205842857142862</v>
      </c>
      <c r="J1896" s="2">
        <f t="shared" si="234"/>
        <v>47.211239244241753</v>
      </c>
      <c r="K1896" s="2">
        <f t="shared" si="228"/>
        <v>47.209704938985482</v>
      </c>
    </row>
    <row r="1897" spans="1:11" ht="13.5" x14ac:dyDescent="0.25">
      <c r="A1897" s="3">
        <f>TITRES_STAT!B1900</f>
        <v>44774</v>
      </c>
      <c r="B1897" s="6">
        <f>TITRES_STAT!D1900</f>
        <v>47.205100000000002</v>
      </c>
      <c r="C1897" s="2">
        <f t="shared" si="229"/>
        <v>0</v>
      </c>
      <c r="D1897" s="2">
        <f t="shared" si="230"/>
        <v>47.205100000000002</v>
      </c>
      <c r="E1897" s="2">
        <f t="shared" si="232"/>
        <v>47.205100000000009</v>
      </c>
      <c r="F1897" s="2">
        <f t="shared" si="233"/>
        <v>47.211600000000011</v>
      </c>
      <c r="G1897" s="2">
        <f t="shared" si="227"/>
        <v>47.221657999999991</v>
      </c>
      <c r="H1897" s="2">
        <f t="shared" si="231"/>
        <v>46.777506999999986</v>
      </c>
      <c r="I1897" s="2">
        <f t="array" ref="I1897">SUMPRODUCT(B1881:B1900, (ROW(B1881:B1900)-ROW(B1881)+1)) / (20*21/2)</f>
        <v>47.205471428571435</v>
      </c>
      <c r="J1897" s="2">
        <f t="shared" si="234"/>
        <v>47.210654554313969</v>
      </c>
      <c r="K1897" s="2">
        <f t="shared" si="228"/>
        <v>47.209524353142918</v>
      </c>
    </row>
    <row r="1898" spans="1:11" ht="13.5" x14ac:dyDescent="0.25">
      <c r="A1898" s="3">
        <f>TITRES_STAT!B1901</f>
        <v>44775</v>
      </c>
      <c r="B1898" s="6">
        <f>TITRES_STAT!D1901</f>
        <v>47.205100000000002</v>
      </c>
      <c r="C1898" s="2">
        <f t="shared" si="229"/>
        <v>0</v>
      </c>
      <c r="D1898" s="2">
        <f t="shared" si="230"/>
        <v>47.205100000000002</v>
      </c>
      <c r="E1898" s="2">
        <f t="shared" si="232"/>
        <v>47.205100000000009</v>
      </c>
      <c r="F1898" s="2">
        <f t="shared" si="233"/>
        <v>47.210300000000011</v>
      </c>
      <c r="G1898" s="2">
        <f t="shared" si="227"/>
        <v>47.221181999999992</v>
      </c>
      <c r="H1898" s="2">
        <f t="shared" si="231"/>
        <v>46.782445999999979</v>
      </c>
      <c r="I1898" s="2">
        <f t="array" ref="I1898">SUMPRODUCT(B1882:B1901, (ROW(B1882:B1901)-ROW(B1882)+1)) / (20*21/2)</f>
        <v>47.205223809523815</v>
      </c>
      <c r="J1898" s="2">
        <f t="shared" si="234"/>
        <v>47.21012554914121</v>
      </c>
      <c r="K1898" s="2">
        <f t="shared" si="228"/>
        <v>47.209350849098101</v>
      </c>
    </row>
    <row r="1899" spans="1:11" ht="13.5" x14ac:dyDescent="0.25">
      <c r="A1899" s="3">
        <f>TITRES_STAT!B1902</f>
        <v>44776</v>
      </c>
      <c r="B1899" s="6">
        <f>TITRES_STAT!D1902</f>
        <v>47.205100000000002</v>
      </c>
      <c r="C1899" s="2">
        <f t="shared" si="229"/>
        <v>0</v>
      </c>
      <c r="D1899" s="2">
        <f t="shared" si="230"/>
        <v>47.205100000000002</v>
      </c>
      <c r="E1899" s="2">
        <f t="shared" si="232"/>
        <v>47.205100000000009</v>
      </c>
      <c r="F1899" s="2">
        <f t="shared" si="233"/>
        <v>47.20900000000001</v>
      </c>
      <c r="G1899" s="2">
        <f t="shared" si="227"/>
        <v>47.220705999999979</v>
      </c>
      <c r="H1899" s="2">
        <f t="shared" si="231"/>
        <v>46.787384999999979</v>
      </c>
      <c r="I1899" s="2">
        <f t="array" ref="I1899">SUMPRODUCT(B1883:B1902, (ROW(B1883:B1902)-ROW(B1883)+1)) / (20*21/2)</f>
        <v>47.205100000000009</v>
      </c>
      <c r="J1899" s="2">
        <f t="shared" si="234"/>
        <v>47.209646925413473</v>
      </c>
      <c r="K1899" s="2">
        <f t="shared" si="228"/>
        <v>47.20918414913347</v>
      </c>
    </row>
    <row r="1900" spans="1:11" ht="13.5" x14ac:dyDescent="0.25">
      <c r="A1900" s="3">
        <f>TITRES_STAT!B1903</f>
        <v>44777</v>
      </c>
      <c r="B1900" s="6">
        <f>TITRES_STAT!D1903</f>
        <v>47.205100000000002</v>
      </c>
      <c r="C1900" s="2">
        <f t="shared" si="229"/>
        <v>0</v>
      </c>
      <c r="D1900" s="2">
        <f t="shared" si="230"/>
        <v>47.205100000000002</v>
      </c>
      <c r="E1900" s="2">
        <f t="shared" si="232"/>
        <v>47.205100000000009</v>
      </c>
      <c r="F1900" s="2">
        <f t="shared" si="233"/>
        <v>47.20770000000001</v>
      </c>
      <c r="G1900" s="2">
        <f t="shared" si="227"/>
        <v>47.220229999999987</v>
      </c>
      <c r="H1900" s="2">
        <f t="shared" si="231"/>
        <v>46.792323999999972</v>
      </c>
      <c r="I1900" s="2">
        <f t="array" ref="I1900">SUMPRODUCT(B1884:B1903, (ROW(B1884:B1903)-ROW(B1884)+1)) / (20*21/2)</f>
        <v>47.205100000000009</v>
      </c>
      <c r="J1900" s="2">
        <f t="shared" si="234"/>
        <v>47.209213884897906</v>
      </c>
      <c r="K1900" s="2">
        <f t="shared" si="228"/>
        <v>47.209023986422352</v>
      </c>
    </row>
    <row r="1901" spans="1:11" ht="13.5" x14ac:dyDescent="0.25">
      <c r="A1901" s="3">
        <f>TITRES_STAT!B1904</f>
        <v>44778</v>
      </c>
      <c r="B1901" s="6">
        <f>TITRES_STAT!D1904</f>
        <v>47.205100000000002</v>
      </c>
      <c r="C1901" s="2">
        <f t="shared" si="229"/>
        <v>0</v>
      </c>
      <c r="D1901" s="2">
        <f t="shared" si="230"/>
        <v>47.205100000000002</v>
      </c>
      <c r="E1901" s="2">
        <f t="shared" si="232"/>
        <v>47.205100000000009</v>
      </c>
      <c r="F1901" s="2">
        <f t="shared" si="233"/>
        <v>47.206400000000016</v>
      </c>
      <c r="G1901" s="2">
        <f t="shared" si="227"/>
        <v>47.219753999999973</v>
      </c>
      <c r="H1901" s="2">
        <f t="shared" si="231"/>
        <v>46.797262999999965</v>
      </c>
      <c r="I1901" s="2">
        <f t="array" ref="I1901">SUMPRODUCT(B1885:B1904, (ROW(B1885:B1904)-ROW(B1885)+1)) / (20*21/2)</f>
        <v>47.205100000000009</v>
      </c>
      <c r="J1901" s="2">
        <f t="shared" si="234"/>
        <v>47.208822086336198</v>
      </c>
      <c r="K1901" s="2">
        <f t="shared" si="228"/>
        <v>47.208870104601871</v>
      </c>
    </row>
    <row r="1902" spans="1:11" ht="13.5" x14ac:dyDescent="0.25">
      <c r="A1902" s="3">
        <f>TITRES_STAT!B1905</f>
        <v>44781</v>
      </c>
      <c r="B1902" s="6">
        <f>TITRES_STAT!D1905</f>
        <v>47.205100000000002</v>
      </c>
      <c r="C1902" s="2">
        <f t="shared" si="229"/>
        <v>0</v>
      </c>
      <c r="D1902" s="2">
        <f t="shared" si="230"/>
        <v>47.205100000000002</v>
      </c>
      <c r="E1902" s="2">
        <f t="shared" si="232"/>
        <v>47.205100000000009</v>
      </c>
      <c r="F1902" s="2">
        <f t="shared" si="233"/>
        <v>47.205100000000009</v>
      </c>
      <c r="G1902" s="2">
        <f t="shared" si="227"/>
        <v>47.219277999999974</v>
      </c>
      <c r="H1902" s="2">
        <f t="shared" si="231"/>
        <v>46.802201999999959</v>
      </c>
      <c r="I1902" s="2">
        <f t="array" ref="I1902">SUMPRODUCT(B1886:B1905, (ROW(B1886:B1905)-ROW(B1886)+1)) / (20*21/2)</f>
        <v>47.205100000000009</v>
      </c>
      <c r="J1902" s="2">
        <f t="shared" si="234"/>
        <v>47.208467601923225</v>
      </c>
      <c r="K1902" s="2">
        <f t="shared" si="228"/>
        <v>47.208722257362581</v>
      </c>
    </row>
    <row r="1903" spans="1:11" ht="13.5" x14ac:dyDescent="0.25">
      <c r="A1903" s="3">
        <f>TITRES_STAT!B1906</f>
        <v>44782</v>
      </c>
      <c r="B1903" s="6">
        <f>TITRES_STAT!D1906</f>
        <v>47.205100000000002</v>
      </c>
      <c r="C1903" s="2">
        <f t="shared" si="229"/>
        <v>0</v>
      </c>
      <c r="D1903" s="2">
        <f t="shared" si="230"/>
        <v>47.205100000000002</v>
      </c>
      <c r="E1903" s="2">
        <f t="shared" si="232"/>
        <v>47.205100000000009</v>
      </c>
      <c r="F1903" s="2">
        <f t="shared" si="233"/>
        <v>47.205100000000009</v>
      </c>
      <c r="G1903" s="2">
        <f t="shared" si="227"/>
        <v>47.218801999999975</v>
      </c>
      <c r="H1903" s="2">
        <f t="shared" si="231"/>
        <v>46.807140999999959</v>
      </c>
      <c r="I1903" s="2">
        <f t="array" ref="I1903">SUMPRODUCT(B1887:B1906, (ROW(B1887:B1906)-ROW(B1887)+1)) / (20*21/2)</f>
        <v>47.205100000000009</v>
      </c>
      <c r="J1903" s="2">
        <f t="shared" si="234"/>
        <v>47.208146877930538</v>
      </c>
      <c r="K1903" s="2">
        <f t="shared" si="228"/>
        <v>47.208580208054244</v>
      </c>
    </row>
    <row r="1904" spans="1:11" ht="13.5" x14ac:dyDescent="0.25">
      <c r="A1904" s="3">
        <f>TITRES_STAT!B1907</f>
        <v>44783</v>
      </c>
      <c r="B1904" s="6">
        <f>TITRES_STAT!D1907</f>
        <v>47.205100000000002</v>
      </c>
      <c r="C1904" s="2">
        <f t="shared" si="229"/>
        <v>0</v>
      </c>
      <c r="D1904" s="2">
        <f t="shared" si="230"/>
        <v>47.205100000000002</v>
      </c>
      <c r="E1904" s="2">
        <f t="shared" si="232"/>
        <v>47.205100000000009</v>
      </c>
      <c r="F1904" s="2">
        <f t="shared" si="233"/>
        <v>47.205100000000009</v>
      </c>
      <c r="G1904" s="2">
        <f t="shared" si="227"/>
        <v>47.218491999999976</v>
      </c>
      <c r="H1904" s="2">
        <f t="shared" si="231"/>
        <v>46.812079999999952</v>
      </c>
      <c r="I1904" s="2">
        <f t="array" ref="I1904">SUMPRODUCT(B1888:B1907, (ROW(B1888:B1907)-ROW(B1888)+1)) / (20*21/2)</f>
        <v>47.205100000000009</v>
      </c>
      <c r="J1904" s="2">
        <f t="shared" si="234"/>
        <v>47.207856699080011</v>
      </c>
      <c r="K1904" s="2">
        <f t="shared" si="228"/>
        <v>47.208443729307021</v>
      </c>
    </row>
    <row r="1905" spans="1:11" ht="13.5" x14ac:dyDescent="0.25">
      <c r="A1905" s="3">
        <f>TITRES_STAT!B1908</f>
        <v>44784</v>
      </c>
      <c r="B1905" s="6">
        <f>TITRES_STAT!D1908</f>
        <v>47.205100000000002</v>
      </c>
      <c r="C1905" s="2">
        <f t="shared" si="229"/>
        <v>0</v>
      </c>
      <c r="D1905" s="2">
        <f t="shared" si="230"/>
        <v>47.205100000000002</v>
      </c>
      <c r="E1905" s="2">
        <f t="shared" si="232"/>
        <v>47.205100000000009</v>
      </c>
      <c r="F1905" s="2">
        <f t="shared" si="233"/>
        <v>47.205100000000009</v>
      </c>
      <c r="G1905" s="2">
        <f t="shared" si="227"/>
        <v>47.218181999999977</v>
      </c>
      <c r="H1905" s="2">
        <f t="shared" si="231"/>
        <v>46.817018999999945</v>
      </c>
      <c r="I1905" s="2">
        <f t="array" ref="I1905">SUMPRODUCT(B1889:B1908, (ROW(B1889:B1908)-ROW(B1889)+1)) / (20*21/2)</f>
        <v>47.205100000000009</v>
      </c>
      <c r="J1905" s="2">
        <f t="shared" si="234"/>
        <v>47.207594156310485</v>
      </c>
      <c r="K1905" s="2">
        <f t="shared" si="228"/>
        <v>47.208312602667533</v>
      </c>
    </row>
    <row r="1906" spans="1:11" ht="13.5" x14ac:dyDescent="0.25">
      <c r="A1906" s="3">
        <f>TITRES_STAT!B1909</f>
        <v>44785</v>
      </c>
      <c r="B1906" s="6">
        <f>TITRES_STAT!D1909</f>
        <v>47.205100000000002</v>
      </c>
      <c r="C1906" s="2">
        <f t="shared" si="229"/>
        <v>0</v>
      </c>
      <c r="D1906" s="2">
        <f t="shared" si="230"/>
        <v>47.205100000000002</v>
      </c>
      <c r="E1906" s="2">
        <f t="shared" si="232"/>
        <v>47.205100000000009</v>
      </c>
      <c r="F1906" s="2">
        <f t="shared" si="233"/>
        <v>47.205100000000009</v>
      </c>
      <c r="G1906" s="2">
        <f t="shared" ref="G1906:G1969" si="235">AVERAGE(B1857:B1906)</f>
        <v>47.217871999999971</v>
      </c>
      <c r="H1906" s="2">
        <f t="shared" si="231"/>
        <v>46.821957999999938</v>
      </c>
      <c r="I1906" s="2">
        <f t="array" ref="I1906">SUMPRODUCT(B1890:B1909, (ROW(B1890:B1909)-ROW(B1890)+1)) / (20*21/2)</f>
        <v>47.205100000000009</v>
      </c>
      <c r="J1906" s="2">
        <f t="shared" si="234"/>
        <v>47.207356617614252</v>
      </c>
      <c r="K1906" s="2">
        <f t="shared" si="228"/>
        <v>47.208186618249201</v>
      </c>
    </row>
    <row r="1907" spans="1:11" ht="13.5" x14ac:dyDescent="0.25">
      <c r="A1907" s="3">
        <f>TITRES_STAT!B1910</f>
        <v>44788</v>
      </c>
      <c r="B1907" s="6">
        <f>TITRES_STAT!D1910</f>
        <v>47.205100000000002</v>
      </c>
      <c r="C1907" s="2">
        <f t="shared" si="229"/>
        <v>0</v>
      </c>
      <c r="D1907" s="2">
        <f t="shared" si="230"/>
        <v>47.205100000000002</v>
      </c>
      <c r="E1907" s="2">
        <f t="shared" si="232"/>
        <v>47.205100000000009</v>
      </c>
      <c r="F1907" s="2">
        <f t="shared" si="233"/>
        <v>47.205100000000009</v>
      </c>
      <c r="G1907" s="2">
        <f t="shared" si="235"/>
        <v>47.217395999999972</v>
      </c>
      <c r="H1907" s="2">
        <f t="shared" si="231"/>
        <v>46.826896999999938</v>
      </c>
      <c r="I1907" s="2">
        <f t="array" ref="I1907">SUMPRODUCT(B1891:B1910, (ROW(B1891:B1910)-ROW(B1891)+1)) / (20*21/2)</f>
        <v>47.205100000000009</v>
      </c>
      <c r="J1907" s="2">
        <f t="shared" si="234"/>
        <v>47.20714170165099</v>
      </c>
      <c r="K1907" s="2">
        <f t="shared" ref="K1907:K1970" si="236">$K$4*B1907+(1-$K$4)*K1906</f>
        <v>47.208065574396294</v>
      </c>
    </row>
    <row r="1908" spans="1:11" ht="13.5" x14ac:dyDescent="0.25">
      <c r="A1908" s="3">
        <f>TITRES_STAT!B1911</f>
        <v>44789</v>
      </c>
      <c r="B1908" s="6">
        <f>TITRES_STAT!D1911</f>
        <v>47.205100000000002</v>
      </c>
      <c r="C1908" s="2">
        <f t="shared" si="229"/>
        <v>0</v>
      </c>
      <c r="D1908" s="2">
        <f t="shared" si="230"/>
        <v>47.205100000000002</v>
      </c>
      <c r="E1908" s="2">
        <f t="shared" si="232"/>
        <v>47.205100000000009</v>
      </c>
      <c r="F1908" s="2">
        <f t="shared" si="233"/>
        <v>47.205100000000009</v>
      </c>
      <c r="G1908" s="2">
        <f t="shared" si="235"/>
        <v>47.216919999999973</v>
      </c>
      <c r="H1908" s="2">
        <f t="shared" si="231"/>
        <v>46.831835999999932</v>
      </c>
      <c r="I1908" s="2">
        <f t="array" ref="I1908">SUMPRODUCT(B1892:B1911, (ROW(B1892:B1911)-ROW(B1892)+1)) / (20*21/2)</f>
        <v>47.205100000000009</v>
      </c>
      <c r="J1908" s="2">
        <f t="shared" si="234"/>
        <v>47.206947253874702</v>
      </c>
      <c r="K1908" s="2">
        <f t="shared" si="236"/>
        <v>47.207949277361145</v>
      </c>
    </row>
    <row r="1909" spans="1:11" ht="13.5" x14ac:dyDescent="0.25">
      <c r="A1909" s="3">
        <f>TITRES_STAT!B1912</f>
        <v>44790</v>
      </c>
      <c r="B1909" s="6">
        <f>TITRES_STAT!D1912</f>
        <v>47.205100000000002</v>
      </c>
      <c r="C1909" s="2">
        <f t="shared" si="229"/>
        <v>0</v>
      </c>
      <c r="D1909" s="2">
        <f t="shared" si="230"/>
        <v>47.205100000000002</v>
      </c>
      <c r="E1909" s="2">
        <f t="shared" si="232"/>
        <v>47.205100000000009</v>
      </c>
      <c r="F1909" s="2">
        <f t="shared" si="233"/>
        <v>47.205100000000009</v>
      </c>
      <c r="G1909" s="2">
        <f t="shared" si="235"/>
        <v>47.216443999999974</v>
      </c>
      <c r="H1909" s="2">
        <f t="shared" si="231"/>
        <v>46.836774999999932</v>
      </c>
      <c r="I1909" s="2">
        <f t="array" ref="I1909">SUMPRODUCT(B1893:B1912, (ROW(B1893:B1912)-ROW(B1893)+1)) / (20*21/2)</f>
        <v>47.205100000000009</v>
      </c>
      <c r="J1909" s="2">
        <f t="shared" si="234"/>
        <v>47.206771324934252</v>
      </c>
      <c r="K1909" s="2">
        <f t="shared" si="236"/>
        <v>47.207837540994042</v>
      </c>
    </row>
    <row r="1910" spans="1:11" ht="13.5" x14ac:dyDescent="0.25">
      <c r="A1910" s="3">
        <f>TITRES_STAT!B1913</f>
        <v>44791</v>
      </c>
      <c r="B1910" s="6">
        <f>TITRES_STAT!D1913</f>
        <v>47.205100000000002</v>
      </c>
      <c r="C1910" s="2">
        <f t="shared" si="229"/>
        <v>0</v>
      </c>
      <c r="D1910" s="2">
        <f t="shared" si="230"/>
        <v>47.205100000000002</v>
      </c>
      <c r="E1910" s="2">
        <f t="shared" si="232"/>
        <v>47.205100000000009</v>
      </c>
      <c r="F1910" s="2">
        <f t="shared" si="233"/>
        <v>47.205100000000009</v>
      </c>
      <c r="G1910" s="2">
        <f t="shared" si="235"/>
        <v>47.215967999999968</v>
      </c>
      <c r="H1910" s="2">
        <f t="shared" si="231"/>
        <v>46.841713999999932</v>
      </c>
      <c r="I1910" s="2">
        <f t="array" ref="I1910">SUMPRODUCT(B1894:B1913, (ROW(B1894:B1913)-ROW(B1894)+1)) / (20*21/2)</f>
        <v>47.205100000000009</v>
      </c>
      <c r="J1910" s="2">
        <f t="shared" si="234"/>
        <v>47.20661215113099</v>
      </c>
      <c r="K1910" s="2">
        <f t="shared" si="236"/>
        <v>47.207730186445261</v>
      </c>
    </row>
    <row r="1911" spans="1:11" ht="13.5" x14ac:dyDescent="0.25">
      <c r="A1911" s="3">
        <f>TITRES_STAT!B1914</f>
        <v>44792</v>
      </c>
      <c r="B1911" s="6">
        <f>TITRES_STAT!D1914</f>
        <v>47.205100000000002</v>
      </c>
      <c r="C1911" s="2">
        <f t="shared" si="229"/>
        <v>0</v>
      </c>
      <c r="D1911" s="2">
        <f t="shared" si="230"/>
        <v>47.205100000000002</v>
      </c>
      <c r="E1911" s="2">
        <f t="shared" si="232"/>
        <v>47.205100000000009</v>
      </c>
      <c r="F1911" s="2">
        <f t="shared" si="233"/>
        <v>47.205100000000009</v>
      </c>
      <c r="G1911" s="2">
        <f t="shared" si="235"/>
        <v>47.215491999999969</v>
      </c>
      <c r="H1911" s="2">
        <f t="shared" si="231"/>
        <v>46.846652999999932</v>
      </c>
      <c r="I1911" s="2">
        <f t="array" ref="I1911">SUMPRODUCT(B1895:B1914, (ROW(B1895:B1914)-ROW(B1895)+1)) / (20*21/2)</f>
        <v>47.205100000000009</v>
      </c>
      <c r="J1911" s="2">
        <f t="shared" si="234"/>
        <v>47.206468136737563</v>
      </c>
      <c r="K1911" s="2">
        <f t="shared" si="236"/>
        <v>47.20762704187878</v>
      </c>
    </row>
    <row r="1912" spans="1:11" ht="13.5" x14ac:dyDescent="0.25">
      <c r="A1912" s="3">
        <f>TITRES_STAT!B1915</f>
        <v>44795</v>
      </c>
      <c r="B1912" s="6">
        <f>TITRES_STAT!D1915</f>
        <v>47.205100000000002</v>
      </c>
      <c r="C1912" s="2">
        <f t="shared" si="229"/>
        <v>0</v>
      </c>
      <c r="D1912" s="2">
        <f t="shared" si="230"/>
        <v>47.205100000000002</v>
      </c>
      <c r="E1912" s="2">
        <f t="shared" si="232"/>
        <v>47.205100000000009</v>
      </c>
      <c r="F1912" s="2">
        <f t="shared" si="233"/>
        <v>47.205100000000009</v>
      </c>
      <c r="G1912" s="2">
        <f t="shared" si="235"/>
        <v>47.21501599999997</v>
      </c>
      <c r="H1912" s="2">
        <f t="shared" si="231"/>
        <v>46.851591999999926</v>
      </c>
      <c r="I1912" s="2">
        <f t="array" ref="I1912">SUMPRODUCT(B1896:B1915, (ROW(B1896:B1915)-ROW(B1896)+1)) / (20*21/2)</f>
        <v>47.205100000000009</v>
      </c>
      <c r="J1912" s="2">
        <f t="shared" si="234"/>
        <v>47.20633783800065</v>
      </c>
      <c r="K1912" s="2">
        <f t="shared" si="236"/>
        <v>47.20752794219726</v>
      </c>
    </row>
    <row r="1913" spans="1:11" ht="13.5" x14ac:dyDescent="0.25">
      <c r="A1913" s="3">
        <f>TITRES_STAT!B1916</f>
        <v>44796</v>
      </c>
      <c r="B1913" s="6">
        <f>TITRES_STAT!D1916</f>
        <v>47.205100000000002</v>
      </c>
      <c r="C1913" s="2">
        <f t="shared" si="229"/>
        <v>0</v>
      </c>
      <c r="D1913" s="2">
        <f t="shared" si="230"/>
        <v>47.205100000000002</v>
      </c>
      <c r="E1913" s="2">
        <f t="shared" si="232"/>
        <v>47.205100000000009</v>
      </c>
      <c r="F1913" s="2">
        <f t="shared" si="233"/>
        <v>47.205100000000009</v>
      </c>
      <c r="G1913" s="2">
        <f t="shared" si="235"/>
        <v>47.214539999999971</v>
      </c>
      <c r="H1913" s="2">
        <f t="shared" si="231"/>
        <v>46.856530999999933</v>
      </c>
      <c r="I1913" s="2">
        <f t="array" ref="I1913">SUMPRODUCT(B1897:B1916, (ROW(B1897:B1916)-ROW(B1897)+1)) / (20*21/2)</f>
        <v>47.205100000000009</v>
      </c>
      <c r="J1913" s="2">
        <f t="shared" si="234"/>
        <v>47.206219948667254</v>
      </c>
      <c r="K1913" s="2">
        <f t="shared" si="236"/>
        <v>47.207432728777761</v>
      </c>
    </row>
    <row r="1914" spans="1:11" ht="13.5" x14ac:dyDescent="0.25">
      <c r="A1914" s="3">
        <f>TITRES_STAT!B1917</f>
        <v>44797</v>
      </c>
      <c r="B1914" s="6">
        <f>TITRES_STAT!D1917</f>
        <v>47.205100000000002</v>
      </c>
      <c r="C1914" s="2">
        <f t="shared" si="229"/>
        <v>0</v>
      </c>
      <c r="D1914" s="2">
        <f t="shared" si="230"/>
        <v>47.205100000000002</v>
      </c>
      <c r="E1914" s="2">
        <f t="shared" si="232"/>
        <v>47.205100000000009</v>
      </c>
      <c r="F1914" s="2">
        <f t="shared" si="233"/>
        <v>47.205100000000009</v>
      </c>
      <c r="G1914" s="2">
        <f t="shared" si="235"/>
        <v>47.214063999999972</v>
      </c>
      <c r="H1914" s="2">
        <f t="shared" si="231"/>
        <v>46.861469999999926</v>
      </c>
      <c r="I1914" s="2">
        <f t="array" ref="I1914">SUMPRODUCT(B1898:B1917, (ROW(B1898:B1917)-ROW(B1898)+1)) / (20*21/2)</f>
        <v>47.205100000000009</v>
      </c>
      <c r="J1914" s="2">
        <f t="shared" si="234"/>
        <v>47.206113286889419</v>
      </c>
      <c r="K1914" s="2">
        <f t="shared" si="236"/>
        <v>47.207341249217848</v>
      </c>
    </row>
    <row r="1915" spans="1:11" ht="13.5" x14ac:dyDescent="0.25">
      <c r="A1915" s="3">
        <f>TITRES_STAT!B1918</f>
        <v>44798</v>
      </c>
      <c r="B1915" s="6">
        <f>TITRES_STAT!D1918</f>
        <v>47.205100000000002</v>
      </c>
      <c r="C1915" s="2">
        <f t="shared" si="229"/>
        <v>0</v>
      </c>
      <c r="D1915" s="2">
        <f t="shared" si="230"/>
        <v>47.205100000000002</v>
      </c>
      <c r="E1915" s="2">
        <f t="shared" si="232"/>
        <v>47.205100000000009</v>
      </c>
      <c r="F1915" s="2">
        <f t="shared" si="233"/>
        <v>47.205100000000009</v>
      </c>
      <c r="G1915" s="2">
        <f t="shared" si="235"/>
        <v>47.213587999999973</v>
      </c>
      <c r="H1915" s="2">
        <f t="shared" si="231"/>
        <v>46.866408999999919</v>
      </c>
      <c r="I1915" s="2">
        <f t="array" ref="I1915">SUMPRODUCT(B1899:B1918, (ROW(B1899:B1918)-ROW(B1899)+1)) / (20*21/2)</f>
        <v>47.205100000000009</v>
      </c>
      <c r="J1915" s="2">
        <f t="shared" si="234"/>
        <v>47.206016783376143</v>
      </c>
      <c r="K1915" s="2">
        <f t="shared" si="236"/>
        <v>47.207253357091659</v>
      </c>
    </row>
    <row r="1916" spans="1:11" ht="13.5" x14ac:dyDescent="0.25">
      <c r="A1916" s="3">
        <f>TITRES_STAT!B1919</f>
        <v>44799</v>
      </c>
      <c r="B1916" s="6">
        <f>TITRES_STAT!D1919</f>
        <v>47.205100000000002</v>
      </c>
      <c r="C1916" s="2">
        <f t="shared" si="229"/>
        <v>0</v>
      </c>
      <c r="D1916" s="2">
        <f t="shared" si="230"/>
        <v>47.205100000000002</v>
      </c>
      <c r="E1916" s="2">
        <f t="shared" si="232"/>
        <v>47.205100000000009</v>
      </c>
      <c r="F1916" s="2">
        <f t="shared" si="233"/>
        <v>47.205100000000009</v>
      </c>
      <c r="G1916" s="2">
        <f t="shared" si="235"/>
        <v>47.213111999999974</v>
      </c>
      <c r="H1916" s="2">
        <f t="shared" si="231"/>
        <v>46.871347999999927</v>
      </c>
      <c r="I1916" s="2">
        <f t="array" ref="I1916">SUMPRODUCT(B1900:B1919, (ROW(B1900:B1919)-ROW(B1900)+1)) / (20*21/2)</f>
        <v>47.205100000000009</v>
      </c>
      <c r="J1916" s="2">
        <f t="shared" si="234"/>
        <v>47.205929470673652</v>
      </c>
      <c r="K1916" s="2">
        <f t="shared" si="236"/>
        <v>47.20716891171552</v>
      </c>
    </row>
    <row r="1917" spans="1:11" ht="13.5" x14ac:dyDescent="0.25">
      <c r="A1917" s="3">
        <f>TITRES_STAT!B1920</f>
        <v>44802</v>
      </c>
      <c r="B1917" s="6">
        <f>TITRES_STAT!D1920</f>
        <v>47.205100000000002</v>
      </c>
      <c r="C1917" s="2">
        <f t="shared" si="229"/>
        <v>0</v>
      </c>
      <c r="D1917" s="2">
        <f t="shared" si="230"/>
        <v>47.205100000000002</v>
      </c>
      <c r="E1917" s="2">
        <f t="shared" si="232"/>
        <v>47.205100000000009</v>
      </c>
      <c r="F1917" s="2">
        <f t="shared" si="233"/>
        <v>47.205100000000009</v>
      </c>
      <c r="G1917" s="2">
        <f t="shared" si="235"/>
        <v>47.212635999999975</v>
      </c>
      <c r="H1917" s="2">
        <f t="shared" si="231"/>
        <v>46.87628699999992</v>
      </c>
      <c r="I1917" s="2">
        <f t="array" ref="I1917">SUMPRODUCT(B1901:B1920, (ROW(B1901:B1920)-ROW(B1901)+1)) / (20*21/2)</f>
        <v>47.205100000000009</v>
      </c>
      <c r="J1917" s="2">
        <f t="shared" si="234"/>
        <v>47.20585047346664</v>
      </c>
      <c r="K1917" s="2">
        <f t="shared" si="236"/>
        <v>47.207087777922759</v>
      </c>
    </row>
    <row r="1918" spans="1:11" ht="13.5" x14ac:dyDescent="0.25">
      <c r="A1918" s="3">
        <f>TITRES_STAT!B1921</f>
        <v>44803</v>
      </c>
      <c r="B1918" s="6">
        <f>TITRES_STAT!D1921</f>
        <v>47.205100000000002</v>
      </c>
      <c r="C1918" s="2">
        <f t="shared" si="229"/>
        <v>0</v>
      </c>
      <c r="D1918" s="2">
        <f t="shared" si="230"/>
        <v>47.205100000000002</v>
      </c>
      <c r="E1918" s="2">
        <f t="shared" si="232"/>
        <v>47.205100000000009</v>
      </c>
      <c r="F1918" s="2">
        <f t="shared" si="233"/>
        <v>47.205100000000009</v>
      </c>
      <c r="G1918" s="2">
        <f t="shared" si="235"/>
        <v>47.212159999999976</v>
      </c>
      <c r="H1918" s="2">
        <f t="shared" si="231"/>
        <v>46.881225999999927</v>
      </c>
      <c r="I1918" s="2">
        <f t="array" ref="I1918">SUMPRODUCT(B1902:B1921, (ROW(B1902:B1921)-ROW(B1902)+1)) / (20*21/2)</f>
        <v>47.205100000000009</v>
      </c>
      <c r="J1918" s="2">
        <f t="shared" si="234"/>
        <v>47.205778999803151</v>
      </c>
      <c r="K1918" s="2">
        <f t="shared" si="236"/>
        <v>47.207009825847358</v>
      </c>
    </row>
    <row r="1919" spans="1:11" ht="13.5" x14ac:dyDescent="0.25">
      <c r="A1919" s="3">
        <f>TITRES_STAT!B1922</f>
        <v>44804</v>
      </c>
      <c r="B1919" s="6">
        <f>TITRES_STAT!D1922</f>
        <v>47.205100000000002</v>
      </c>
      <c r="C1919" s="2">
        <f t="shared" si="229"/>
        <v>0</v>
      </c>
      <c r="D1919" s="2">
        <f t="shared" si="230"/>
        <v>47.205100000000002</v>
      </c>
      <c r="E1919" s="2">
        <f t="shared" si="232"/>
        <v>47.205100000000009</v>
      </c>
      <c r="F1919" s="2">
        <f t="shared" si="233"/>
        <v>47.205100000000009</v>
      </c>
      <c r="G1919" s="2">
        <f t="shared" si="235"/>
        <v>47.21168399999997</v>
      </c>
      <c r="H1919" s="2">
        <f t="shared" si="231"/>
        <v>46.88616499999992</v>
      </c>
      <c r="I1919" s="2">
        <f t="array" ref="I1919">SUMPRODUCT(B1903:B1922, (ROW(B1903:B1922)-ROW(B1903)+1)) / (20*21/2)</f>
        <v>47.205100000000009</v>
      </c>
      <c r="J1919" s="2">
        <f t="shared" si="234"/>
        <v>47.205714333155235</v>
      </c>
      <c r="K1919" s="2">
        <f t="shared" si="236"/>
        <v>47.206934930716088</v>
      </c>
    </row>
    <row r="1920" spans="1:11" ht="13.5" x14ac:dyDescent="0.25">
      <c r="A1920" s="3">
        <f>TITRES_STAT!B1923</f>
        <v>44805</v>
      </c>
      <c r="B1920" s="6">
        <f>TITRES_STAT!D1923</f>
        <v>47.205100000000002</v>
      </c>
      <c r="C1920" s="2">
        <f t="shared" si="229"/>
        <v>0</v>
      </c>
      <c r="D1920" s="2">
        <f t="shared" si="230"/>
        <v>47.205100000000002</v>
      </c>
      <c r="E1920" s="2">
        <f t="shared" si="232"/>
        <v>47.205100000000009</v>
      </c>
      <c r="F1920" s="2">
        <f t="shared" si="233"/>
        <v>47.205100000000009</v>
      </c>
      <c r="G1920" s="2">
        <f t="shared" si="235"/>
        <v>47.211207999999971</v>
      </c>
      <c r="H1920" s="2">
        <f t="shared" si="231"/>
        <v>46.89110399999992</v>
      </c>
      <c r="I1920" s="2">
        <f t="array" ref="I1920">SUMPRODUCT(B1904:B1923, (ROW(B1904:B1923)-ROW(B1904)+1)) / (20*21/2)</f>
        <v>47.205100000000009</v>
      </c>
      <c r="J1920" s="2">
        <f t="shared" si="234"/>
        <v>47.205655825235688</v>
      </c>
      <c r="K1920" s="2">
        <f t="shared" si="236"/>
        <v>47.206862972648793</v>
      </c>
    </row>
    <row r="1921" spans="1:11" ht="13.5" x14ac:dyDescent="0.25">
      <c r="A1921" s="3">
        <f>TITRES_STAT!B1924</f>
        <v>44806</v>
      </c>
      <c r="B1921" s="6">
        <f>TITRES_STAT!D1924</f>
        <v>47.205100000000002</v>
      </c>
      <c r="C1921" s="2">
        <f t="shared" si="229"/>
        <v>0</v>
      </c>
      <c r="D1921" s="2">
        <f t="shared" si="230"/>
        <v>47.205100000000002</v>
      </c>
      <c r="E1921" s="2">
        <f t="shared" si="232"/>
        <v>47.205100000000009</v>
      </c>
      <c r="F1921" s="2">
        <f t="shared" si="233"/>
        <v>47.205100000000009</v>
      </c>
      <c r="G1921" s="2">
        <f t="shared" si="235"/>
        <v>47.210731999999972</v>
      </c>
      <c r="H1921" s="2">
        <f t="shared" si="231"/>
        <v>46.896042999999921</v>
      </c>
      <c r="I1921" s="2">
        <f t="array" ref="I1921">SUMPRODUCT(B1905:B1924, (ROW(B1905:B1924)-ROW(B1905)+1)) / (20*21/2)</f>
        <v>47.205100000000009</v>
      </c>
      <c r="J1921" s="2">
        <f t="shared" si="234"/>
        <v>47.205602889498955</v>
      </c>
      <c r="K1921" s="2">
        <f t="shared" si="236"/>
        <v>47.206793836466488</v>
      </c>
    </row>
    <row r="1922" spans="1:11" ht="13.5" x14ac:dyDescent="0.25">
      <c r="A1922" s="3">
        <f>TITRES_STAT!B1925</f>
        <v>44809</v>
      </c>
      <c r="B1922" s="6">
        <f>TITRES_STAT!D1925</f>
        <v>47.205100000000002</v>
      </c>
      <c r="C1922" s="2">
        <f t="shared" si="229"/>
        <v>0</v>
      </c>
      <c r="D1922" s="2">
        <f t="shared" si="230"/>
        <v>47.205100000000002</v>
      </c>
      <c r="E1922" s="2">
        <f t="shared" si="232"/>
        <v>47.205100000000009</v>
      </c>
      <c r="F1922" s="2">
        <f t="shared" si="233"/>
        <v>47.205100000000009</v>
      </c>
      <c r="G1922" s="2">
        <f t="shared" si="235"/>
        <v>47.210255999999973</v>
      </c>
      <c r="H1922" s="2">
        <f t="shared" si="231"/>
        <v>46.900981999999921</v>
      </c>
      <c r="I1922" s="2">
        <f t="array" ref="I1922">SUMPRODUCT(B1906:B1925, (ROW(B1906:B1925)-ROW(B1906)+1)) / (20*21/2)</f>
        <v>47.205100000000009</v>
      </c>
      <c r="J1922" s="2">
        <f t="shared" si="234"/>
        <v>47.205554995260961</v>
      </c>
      <c r="K1922" s="2">
        <f t="shared" si="236"/>
        <v>47.206727411507018</v>
      </c>
    </row>
    <row r="1923" spans="1:11" ht="13.5" x14ac:dyDescent="0.25">
      <c r="A1923" s="3">
        <f>TITRES_STAT!B1926</f>
        <v>44810</v>
      </c>
      <c r="B1923" s="6">
        <f>TITRES_STAT!D1926</f>
        <v>47.205100000000002</v>
      </c>
      <c r="C1923" s="2">
        <f t="shared" si="229"/>
        <v>0</v>
      </c>
      <c r="D1923" s="2">
        <f t="shared" si="230"/>
        <v>47.205100000000002</v>
      </c>
      <c r="E1923" s="2">
        <f t="shared" si="232"/>
        <v>47.205100000000009</v>
      </c>
      <c r="F1923" s="2">
        <f t="shared" si="233"/>
        <v>47.205100000000009</v>
      </c>
      <c r="G1923" s="2">
        <f t="shared" si="235"/>
        <v>47.209779999999974</v>
      </c>
      <c r="H1923" s="2">
        <f t="shared" si="231"/>
        <v>46.905920999999914</v>
      </c>
      <c r="I1923" s="2">
        <f t="array" ref="I1923">SUMPRODUCT(B1907:B1926, (ROW(B1907:B1926)-ROW(B1907)+1)) / (20*21/2)</f>
        <v>47.205100000000009</v>
      </c>
      <c r="J1923" s="2">
        <f t="shared" si="234"/>
        <v>47.205511662378967</v>
      </c>
      <c r="K1923" s="2">
        <f t="shared" si="236"/>
        <v>47.206663591447921</v>
      </c>
    </row>
    <row r="1924" spans="1:11" ht="13.5" x14ac:dyDescent="0.25">
      <c r="A1924" s="3">
        <f>TITRES_STAT!B1927</f>
        <v>44811</v>
      </c>
      <c r="B1924" s="6">
        <f>TITRES_STAT!D1927</f>
        <v>47.205100000000002</v>
      </c>
      <c r="C1924" s="2">
        <f t="shared" ref="C1924:C1987" si="237">B1924-B1923</f>
        <v>0</v>
      </c>
      <c r="D1924" s="2">
        <f t="shared" si="230"/>
        <v>47.205100000000002</v>
      </c>
      <c r="E1924" s="2">
        <f t="shared" si="232"/>
        <v>47.205100000000009</v>
      </c>
      <c r="F1924" s="2">
        <f t="shared" si="233"/>
        <v>47.205100000000009</v>
      </c>
      <c r="G1924" s="2">
        <f t="shared" si="235"/>
        <v>47.209259999999979</v>
      </c>
      <c r="H1924" s="2">
        <f t="shared" si="231"/>
        <v>46.910859999999921</v>
      </c>
      <c r="I1924" s="2">
        <f t="array" ref="I1924">SUMPRODUCT(B1908:B1927, (ROW(B1908:B1927)-ROW(B1908)+1)) / (20*21/2)</f>
        <v>47.188633333333343</v>
      </c>
      <c r="J1924" s="2">
        <f t="shared" si="234"/>
        <v>47.205472456438116</v>
      </c>
      <c r="K1924" s="2">
        <f t="shared" si="236"/>
        <v>47.206602274136237</v>
      </c>
    </row>
    <row r="1925" spans="1:11" ht="13.5" x14ac:dyDescent="0.25">
      <c r="A1925" s="3">
        <f>TITRES_STAT!B1928</f>
        <v>44812</v>
      </c>
      <c r="B1925" s="6">
        <f>TITRES_STAT!D1928</f>
        <v>47.205100000000002</v>
      </c>
      <c r="C1925" s="2">
        <f t="shared" si="237"/>
        <v>0</v>
      </c>
      <c r="D1925" s="2">
        <f t="shared" si="230"/>
        <v>47.205100000000002</v>
      </c>
      <c r="E1925" s="2">
        <f t="shared" si="232"/>
        <v>47.205100000000009</v>
      </c>
      <c r="F1925" s="2">
        <f t="shared" si="233"/>
        <v>47.205100000000009</v>
      </c>
      <c r="G1925" s="2">
        <f t="shared" si="235"/>
        <v>47.208739999999977</v>
      </c>
      <c r="H1925" s="2">
        <f t="shared" si="231"/>
        <v>46.915798999999915</v>
      </c>
      <c r="I1925" s="2">
        <f t="array" ref="I1925">SUMPRODUCT(B1909:B1928, (ROW(B1909:B1928)-ROW(B1909)+1)) / (20*21/2)</f>
        <v>47.172990000000013</v>
      </c>
      <c r="J1925" s="2">
        <f t="shared" si="234"/>
        <v>47.205436984396393</v>
      </c>
      <c r="K1925" s="2">
        <f t="shared" si="236"/>
        <v>47.206543361425013</v>
      </c>
    </row>
    <row r="1926" spans="1:11" ht="13.5" x14ac:dyDescent="0.25">
      <c r="A1926" s="3">
        <f>TITRES_STAT!B1929</f>
        <v>44813</v>
      </c>
      <c r="B1926" s="6">
        <f>TITRES_STAT!D1929</f>
        <v>47.205100000000002</v>
      </c>
      <c r="C1926" s="2">
        <f t="shared" si="237"/>
        <v>0</v>
      </c>
      <c r="D1926" s="2">
        <f t="shared" ref="D1926:D1989" si="238">AVERAGE(B1922:B1926)</f>
        <v>47.205100000000002</v>
      </c>
      <c r="E1926" s="2">
        <f t="shared" si="232"/>
        <v>47.205100000000009</v>
      </c>
      <c r="F1926" s="2">
        <f t="shared" si="233"/>
        <v>47.205100000000009</v>
      </c>
      <c r="G1926" s="2">
        <f t="shared" si="235"/>
        <v>47.208219999999976</v>
      </c>
      <c r="H1926" s="2">
        <f t="shared" si="231"/>
        <v>46.920737999999922</v>
      </c>
      <c r="I1926" s="2">
        <f t="array" ref="I1926">SUMPRODUCT(B1910:B1929, (ROW(B1910:B1929)-ROW(B1910)+1)) / (20*21/2)</f>
        <v>47.158170000000005</v>
      </c>
      <c r="J1926" s="2">
        <f t="shared" si="234"/>
        <v>47.205404890644353</v>
      </c>
      <c r="K1926" s="2">
        <f t="shared" si="236"/>
        <v>47.206486759016187</v>
      </c>
    </row>
    <row r="1927" spans="1:11" ht="13.5" x14ac:dyDescent="0.25">
      <c r="A1927" s="3">
        <f>TITRES_STAT!B1930</f>
        <v>44816</v>
      </c>
      <c r="B1927" s="6">
        <f>TITRES_STAT!D1930</f>
        <v>47.032200000000003</v>
      </c>
      <c r="C1927" s="2">
        <f t="shared" si="237"/>
        <v>-0.1728999999999985</v>
      </c>
      <c r="D1927" s="2">
        <f t="shared" si="238"/>
        <v>47.170519999999996</v>
      </c>
      <c r="E1927" s="2">
        <f t="shared" si="232"/>
        <v>47.187810000000006</v>
      </c>
      <c r="F1927" s="2">
        <f t="shared" si="233"/>
        <v>47.196455000000007</v>
      </c>
      <c r="G1927" s="2">
        <f t="shared" si="235"/>
        <v>47.204241999999979</v>
      </c>
      <c r="H1927" s="2">
        <f t="shared" si="231"/>
        <v>46.924812499999923</v>
      </c>
      <c r="I1927" s="2">
        <f t="array" ref="I1927">SUMPRODUCT(B1911:B1930, (ROW(B1911:B1930)-ROW(B1911)+1)) / (20*21/2)</f>
        <v>47.144173333333335</v>
      </c>
      <c r="J1927" s="2">
        <f t="shared" si="234"/>
        <v>47.188909186773465</v>
      </c>
      <c r="K1927" s="2">
        <f t="shared" si="236"/>
        <v>47.199651984152808</v>
      </c>
    </row>
    <row r="1928" spans="1:11" ht="13.5" x14ac:dyDescent="0.25">
      <c r="A1928" s="3">
        <f>TITRES_STAT!B1931</f>
        <v>44817</v>
      </c>
      <c r="B1928" s="6">
        <f>TITRES_STAT!D1931</f>
        <v>47.032200000000003</v>
      </c>
      <c r="C1928" s="2">
        <f t="shared" si="237"/>
        <v>0</v>
      </c>
      <c r="D1928" s="2">
        <f t="shared" si="238"/>
        <v>47.135939999999991</v>
      </c>
      <c r="E1928" s="2">
        <f t="shared" si="232"/>
        <v>47.170520000000003</v>
      </c>
      <c r="F1928" s="2">
        <f t="shared" si="233"/>
        <v>47.187810000000006</v>
      </c>
      <c r="G1928" s="2">
        <f t="shared" si="235"/>
        <v>47.200263999999976</v>
      </c>
      <c r="H1928" s="2">
        <f t="shared" si="231"/>
        <v>46.928886999999925</v>
      </c>
      <c r="I1928" s="2">
        <f t="array" ref="I1928">SUMPRODUCT(B1912:B1931, (ROW(B1912:B1931)-ROW(B1912)+1)) / (20*21/2)</f>
        <v>47.131</v>
      </c>
      <c r="J1928" s="2">
        <f t="shared" si="234"/>
        <v>47.173984502318852</v>
      </c>
      <c r="K1928" s="2">
        <f t="shared" si="236"/>
        <v>47.193085239676229</v>
      </c>
    </row>
    <row r="1929" spans="1:11" ht="13.5" x14ac:dyDescent="0.25">
      <c r="A1929" s="3">
        <f>TITRES_STAT!B1932</f>
        <v>44818</v>
      </c>
      <c r="B1929" s="6">
        <f>TITRES_STAT!D1932</f>
        <v>47.032200000000003</v>
      </c>
      <c r="C1929" s="2">
        <f t="shared" si="237"/>
        <v>0</v>
      </c>
      <c r="D1929" s="2">
        <f t="shared" si="238"/>
        <v>47.10136</v>
      </c>
      <c r="E1929" s="2">
        <f t="shared" si="232"/>
        <v>47.153230000000001</v>
      </c>
      <c r="F1929" s="2">
        <f t="shared" si="233"/>
        <v>47.179165000000005</v>
      </c>
      <c r="G1929" s="2">
        <f t="shared" si="235"/>
        <v>47.196285999999972</v>
      </c>
      <c r="H1929" s="2">
        <f t="shared" si="231"/>
        <v>46.932961499999927</v>
      </c>
      <c r="I1929" s="2">
        <f t="array" ref="I1929">SUMPRODUCT(B1913:B1932, (ROW(B1913:B1932)-ROW(B1913)+1)) / (20*21/2)</f>
        <v>47.118650000000002</v>
      </c>
      <c r="J1929" s="2">
        <f t="shared" si="234"/>
        <v>47.160481216383722</v>
      </c>
      <c r="K1929" s="2">
        <f t="shared" si="236"/>
        <v>47.18677601459089</v>
      </c>
    </row>
    <row r="1930" spans="1:11" ht="13.5" x14ac:dyDescent="0.25">
      <c r="A1930" s="3">
        <f>TITRES_STAT!B1933</f>
        <v>44819</v>
      </c>
      <c r="B1930" s="6">
        <f>TITRES_STAT!D1933</f>
        <v>47.032200000000003</v>
      </c>
      <c r="C1930" s="2">
        <f t="shared" si="237"/>
        <v>0</v>
      </c>
      <c r="D1930" s="2">
        <f t="shared" si="238"/>
        <v>47.066779999999994</v>
      </c>
      <c r="E1930" s="2">
        <f t="shared" si="232"/>
        <v>47.135939999999998</v>
      </c>
      <c r="F1930" s="2">
        <f t="shared" si="233"/>
        <v>47.170520000000003</v>
      </c>
      <c r="G1930" s="2">
        <f t="shared" si="235"/>
        <v>47.192307999999976</v>
      </c>
      <c r="H1930" s="2">
        <f t="shared" ref="H1930:H1993" si="239">AVERAGE(B1731:B1930)</f>
        <v>46.937035999999935</v>
      </c>
      <c r="I1930" s="2">
        <f t="array" ref="I1930">SUMPRODUCT(B1914:B1933, (ROW(B1914:B1933)-ROW(B1914)+1)) / (20*21/2)</f>
        <v>47.074190000000002</v>
      </c>
      <c r="J1930" s="2">
        <f t="shared" si="234"/>
        <v>47.148263957680513</v>
      </c>
      <c r="K1930" s="2">
        <f t="shared" si="236"/>
        <v>47.180714210097129</v>
      </c>
    </row>
    <row r="1931" spans="1:11" ht="13.5" x14ac:dyDescent="0.25">
      <c r="A1931" s="3">
        <f>TITRES_STAT!B1934</f>
        <v>44820</v>
      </c>
      <c r="B1931" s="6">
        <f>TITRES_STAT!D1934</f>
        <v>47.032200000000003</v>
      </c>
      <c r="C1931" s="2">
        <f t="shared" si="237"/>
        <v>0</v>
      </c>
      <c r="D1931" s="2">
        <f t="shared" si="238"/>
        <v>47.032200000000003</v>
      </c>
      <c r="E1931" s="2">
        <f t="shared" si="232"/>
        <v>47.118649999999995</v>
      </c>
      <c r="F1931" s="2">
        <f t="shared" si="233"/>
        <v>47.161875000000002</v>
      </c>
      <c r="G1931" s="2">
        <f t="shared" si="235"/>
        <v>47.188329999999979</v>
      </c>
      <c r="H1931" s="2">
        <f t="shared" si="239"/>
        <v>46.94111049999993</v>
      </c>
      <c r="I1931" s="2">
        <f t="array" ref="I1931">SUMPRODUCT(B1915:B1934, (ROW(B1915:B1934)-ROW(B1915)+1)) / (20*21/2)</f>
        <v>47.032200000000003</v>
      </c>
      <c r="J1931" s="2">
        <f t="shared" si="234"/>
        <v>47.13721024742523</v>
      </c>
      <c r="K1931" s="2">
        <f t="shared" si="236"/>
        <v>47.174890123426657</v>
      </c>
    </row>
    <row r="1932" spans="1:11" ht="13.5" x14ac:dyDescent="0.25">
      <c r="A1932" s="3">
        <f>TITRES_STAT!B1935</f>
        <v>44823</v>
      </c>
      <c r="B1932" s="6">
        <f>TITRES_STAT!D1935</f>
        <v>47.032200000000003</v>
      </c>
      <c r="C1932" s="2">
        <f t="shared" si="237"/>
        <v>0</v>
      </c>
      <c r="D1932" s="2">
        <f t="shared" si="238"/>
        <v>47.032200000000003</v>
      </c>
      <c r="E1932" s="2">
        <f t="shared" ref="E1932:E1995" si="240">AVERAGE(B1923:B1932)</f>
        <v>47.101359999999993</v>
      </c>
      <c r="F1932" s="2">
        <f t="shared" si="233"/>
        <v>47.153230000000001</v>
      </c>
      <c r="G1932" s="2">
        <f t="shared" si="235"/>
        <v>47.184351999999969</v>
      </c>
      <c r="H1932" s="2">
        <f t="shared" si="239"/>
        <v>46.945184999999938</v>
      </c>
      <c r="I1932" s="2">
        <f t="array" ref="I1932">SUMPRODUCT(B1916:B1935, (ROW(B1916:B1935)-ROW(B1916)+1)) / (20*21/2)</f>
        <v>46.99268</v>
      </c>
      <c r="J1932" s="2">
        <f t="shared" si="234"/>
        <v>47.12720927147997</v>
      </c>
      <c r="K1932" s="2">
        <f t="shared" si="236"/>
        <v>47.169294432311887</v>
      </c>
    </row>
    <row r="1933" spans="1:11" ht="13.5" x14ac:dyDescent="0.25">
      <c r="A1933" s="3">
        <f>TITRES_STAT!B1936</f>
        <v>44824</v>
      </c>
      <c r="B1933" s="6">
        <f>TITRES_STAT!D1936</f>
        <v>46.686399999999999</v>
      </c>
      <c r="C1933" s="2">
        <f t="shared" si="237"/>
        <v>-0.3458000000000041</v>
      </c>
      <c r="D1933" s="2">
        <f t="shared" si="238"/>
        <v>46.963039999999999</v>
      </c>
      <c r="E1933" s="2">
        <f t="shared" si="240"/>
        <v>47.049489999999992</v>
      </c>
      <c r="F1933" s="2">
        <f t="shared" si="233"/>
        <v>47.127295000000004</v>
      </c>
      <c r="G1933" s="2">
        <f t="shared" si="235"/>
        <v>47.17397799999997</v>
      </c>
      <c r="H1933" s="2">
        <f t="shared" si="239"/>
        <v>46.947530499999949</v>
      </c>
      <c r="I1933" s="2">
        <f t="array" ref="I1933">SUMPRODUCT(B1917:B1936, (ROW(B1917:B1936)-ROW(B1917)+1)) / (20*21/2)</f>
        <v>46.955629999999999</v>
      </c>
      <c r="J1933" s="2">
        <f t="shared" si="234"/>
        <v>47.085227436100929</v>
      </c>
      <c r="K1933" s="2">
        <f t="shared" si="236"/>
        <v>47.150357395750639</v>
      </c>
    </row>
    <row r="1934" spans="1:11" ht="13.5" x14ac:dyDescent="0.25">
      <c r="A1934" s="3">
        <f>TITRES_STAT!B1937</f>
        <v>44825</v>
      </c>
      <c r="B1934" s="6">
        <f>TITRES_STAT!D1937</f>
        <v>46.686399999999999</v>
      </c>
      <c r="C1934" s="2">
        <f t="shared" si="237"/>
        <v>0</v>
      </c>
      <c r="D1934" s="2">
        <f t="shared" si="238"/>
        <v>46.893880000000003</v>
      </c>
      <c r="E1934" s="2">
        <f t="shared" si="240"/>
        <v>46.997619999999998</v>
      </c>
      <c r="F1934" s="2">
        <f t="shared" si="233"/>
        <v>47.101360000000007</v>
      </c>
      <c r="G1934" s="2">
        <f t="shared" si="235"/>
        <v>47.163603999999978</v>
      </c>
      <c r="H1934" s="2">
        <f t="shared" si="239"/>
        <v>46.949875999999961</v>
      </c>
      <c r="I1934" s="2">
        <f t="array" ref="I1934">SUMPRODUCT(B1918:B1937, (ROW(B1918:B1937)-ROW(B1918)+1)) / (20*21/2)</f>
        <v>46.921050000000001</v>
      </c>
      <c r="J1934" s="2">
        <f t="shared" si="234"/>
        <v>47.047243870757988</v>
      </c>
      <c r="K1934" s="2">
        <f t="shared" si="236"/>
        <v>47.132162988074143</v>
      </c>
    </row>
    <row r="1935" spans="1:11" ht="13.5" x14ac:dyDescent="0.25">
      <c r="A1935" s="3">
        <f>TITRES_STAT!B1938</f>
        <v>44826</v>
      </c>
      <c r="B1935" s="6">
        <f>TITRES_STAT!D1938</f>
        <v>46.686399999999999</v>
      </c>
      <c r="C1935" s="2">
        <f t="shared" si="237"/>
        <v>0</v>
      </c>
      <c r="D1935" s="2">
        <f t="shared" si="238"/>
        <v>46.824719999999999</v>
      </c>
      <c r="E1935" s="2">
        <f t="shared" si="240"/>
        <v>46.94574999999999</v>
      </c>
      <c r="F1935" s="2">
        <f t="shared" si="233"/>
        <v>47.07542500000001</v>
      </c>
      <c r="G1935" s="2">
        <f t="shared" si="235"/>
        <v>47.153229999999979</v>
      </c>
      <c r="H1935" s="2">
        <f t="shared" si="239"/>
        <v>46.952221499999958</v>
      </c>
      <c r="I1935" s="2">
        <f t="array" ref="I1935">SUMPRODUCT(B1919:B1938, (ROW(B1919:B1938)-ROW(B1919)+1)) / (20*21/2)</f>
        <v>46.888940000000005</v>
      </c>
      <c r="J1935" s="2">
        <f t="shared" si="234"/>
        <v>47.012877787828657</v>
      </c>
      <c r="K1935" s="2">
        <f t="shared" si="236"/>
        <v>47.114682086581041</v>
      </c>
    </row>
    <row r="1936" spans="1:11" ht="13.5" x14ac:dyDescent="0.25">
      <c r="A1936" s="3">
        <f>TITRES_STAT!B1939</f>
        <v>44827</v>
      </c>
      <c r="B1936" s="6">
        <f>TITRES_STAT!D1939</f>
        <v>46.686399999999999</v>
      </c>
      <c r="C1936" s="2">
        <f t="shared" si="237"/>
        <v>0</v>
      </c>
      <c r="D1936" s="2">
        <f t="shared" si="238"/>
        <v>46.755559999999996</v>
      </c>
      <c r="E1936" s="2">
        <f t="shared" si="240"/>
        <v>46.893879999999996</v>
      </c>
      <c r="F1936" s="2">
        <f t="shared" si="233"/>
        <v>47.049490000000013</v>
      </c>
      <c r="G1936" s="2">
        <f t="shared" si="235"/>
        <v>47.142855999999981</v>
      </c>
      <c r="H1936" s="2">
        <f t="shared" si="239"/>
        <v>46.954566999999969</v>
      </c>
      <c r="I1936" s="2">
        <f t="array" ref="I1936">SUMPRODUCT(B1920:B1939, (ROW(B1920:B1939)-ROW(B1920)+1)) / (20*21/2)</f>
        <v>46.859299999999998</v>
      </c>
      <c r="J1936" s="2">
        <f t="shared" si="234"/>
        <v>46.98178466517831</v>
      </c>
      <c r="K1936" s="2">
        <f t="shared" si="236"/>
        <v>47.097886710636686</v>
      </c>
    </row>
    <row r="1937" spans="1:11" ht="13.5" x14ac:dyDescent="0.25">
      <c r="A1937" s="3">
        <f>TITRES_STAT!B1940</f>
        <v>44830</v>
      </c>
      <c r="B1937" s="6">
        <f>TITRES_STAT!D1940</f>
        <v>46.686399999999999</v>
      </c>
      <c r="C1937" s="2">
        <f t="shared" si="237"/>
        <v>0</v>
      </c>
      <c r="D1937" s="2">
        <f t="shared" si="238"/>
        <v>46.686399999999999</v>
      </c>
      <c r="E1937" s="2">
        <f t="shared" si="240"/>
        <v>46.859299999999998</v>
      </c>
      <c r="F1937" s="2">
        <f t="shared" si="233"/>
        <v>47.023555000000016</v>
      </c>
      <c r="G1937" s="2">
        <f t="shared" si="235"/>
        <v>47.132481999999982</v>
      </c>
      <c r="H1937" s="2">
        <f t="shared" si="239"/>
        <v>46.95691249999998</v>
      </c>
      <c r="I1937" s="2">
        <f t="array" ref="I1937">SUMPRODUCT(B1921:B1940, (ROW(B1921:B1940)-ROW(B1921)+1)) / (20*21/2)</f>
        <v>46.832130000000006</v>
      </c>
      <c r="J1937" s="2">
        <f t="shared" si="234"/>
        <v>46.95365279230419</v>
      </c>
      <c r="K1937" s="2">
        <f t="shared" si="236"/>
        <v>47.081749976886229</v>
      </c>
    </row>
    <row r="1938" spans="1:11" ht="13.5" x14ac:dyDescent="0.25">
      <c r="A1938" s="3">
        <f>TITRES_STAT!B1941</f>
        <v>44831</v>
      </c>
      <c r="B1938" s="6">
        <f>TITRES_STAT!D1941</f>
        <v>46.686399999999999</v>
      </c>
      <c r="C1938" s="2">
        <f t="shared" si="237"/>
        <v>0</v>
      </c>
      <c r="D1938" s="2">
        <f t="shared" si="238"/>
        <v>46.686399999999999</v>
      </c>
      <c r="E1938" s="2">
        <f t="shared" si="240"/>
        <v>46.824719999999999</v>
      </c>
      <c r="F1938" s="2">
        <f t="shared" si="233"/>
        <v>46.997620000000019</v>
      </c>
      <c r="G1938" s="2">
        <f t="shared" si="235"/>
        <v>47.12210799999999</v>
      </c>
      <c r="H1938" s="2">
        <f t="shared" si="239"/>
        <v>46.959257999999984</v>
      </c>
      <c r="I1938" s="2">
        <f t="array" ref="I1938">SUMPRODUCT(B1922:B1941, (ROW(B1922:B1941)-ROW(B1922)+1)) / (20*21/2)</f>
        <v>46.807429999999997</v>
      </c>
      <c r="J1938" s="2">
        <f t="shared" si="234"/>
        <v>46.928200145418081</v>
      </c>
      <c r="K1938" s="2">
        <f t="shared" si="236"/>
        <v>47.066246056224024</v>
      </c>
    </row>
    <row r="1939" spans="1:11" ht="13.5" x14ac:dyDescent="0.25">
      <c r="A1939" s="3">
        <f>TITRES_STAT!B1942</f>
        <v>44832</v>
      </c>
      <c r="B1939" s="6">
        <f>TITRES_STAT!D1942</f>
        <v>46.686399999999999</v>
      </c>
      <c r="C1939" s="2">
        <f t="shared" si="237"/>
        <v>0</v>
      </c>
      <c r="D1939" s="2">
        <f t="shared" si="238"/>
        <v>46.686399999999999</v>
      </c>
      <c r="E1939" s="2">
        <f t="shared" si="240"/>
        <v>46.790139999999994</v>
      </c>
      <c r="F1939" s="2">
        <f t="shared" si="233"/>
        <v>46.971685000000022</v>
      </c>
      <c r="G1939" s="2">
        <f t="shared" si="235"/>
        <v>47.111733999999984</v>
      </c>
      <c r="H1939" s="2">
        <f t="shared" si="239"/>
        <v>46.961603499999995</v>
      </c>
      <c r="I1939" s="2">
        <f t="array" ref="I1939">SUMPRODUCT(B1923:B1942, (ROW(B1923:B1942)-ROW(B1923)+1)) / (20*21/2)</f>
        <v>46.785199999999996</v>
      </c>
      <c r="J1939" s="2">
        <f t="shared" si="234"/>
        <v>46.905171560140168</v>
      </c>
      <c r="K1939" s="2">
        <f t="shared" si="236"/>
        <v>47.051350132450537</v>
      </c>
    </row>
    <row r="1940" spans="1:11" ht="13.5" x14ac:dyDescent="0.25">
      <c r="A1940" s="3">
        <f>TITRES_STAT!B1943</f>
        <v>44833</v>
      </c>
      <c r="B1940" s="6">
        <f>TITRES_STAT!D1943</f>
        <v>46.686399999999999</v>
      </c>
      <c r="C1940" s="2">
        <f t="shared" si="237"/>
        <v>0</v>
      </c>
      <c r="D1940" s="2">
        <f t="shared" si="238"/>
        <v>46.686399999999999</v>
      </c>
      <c r="E1940" s="2">
        <f t="shared" si="240"/>
        <v>46.755559999999996</v>
      </c>
      <c r="F1940" s="2">
        <f t="shared" ref="F1940:F2003" si="241">AVERAGE(B1921:B1940)</f>
        <v>46.945750000000018</v>
      </c>
      <c r="G1940" s="2">
        <f t="shared" si="235"/>
        <v>47.101359999999993</v>
      </c>
      <c r="H1940" s="2">
        <f t="shared" si="239"/>
        <v>46.963949</v>
      </c>
      <c r="I1940" s="2">
        <f t="array" ref="I1940">SUMPRODUCT(B1924:B1943, (ROW(B1924:B1943)-ROW(B1924)+1)) / (20*21/2)</f>
        <v>46.765439999999998</v>
      </c>
      <c r="J1940" s="2">
        <f t="shared" si="234"/>
        <v>46.884336173460156</v>
      </c>
      <c r="K1940" s="2">
        <f t="shared" si="236"/>
        <v>47.037038362550518</v>
      </c>
    </row>
    <row r="1941" spans="1:11" ht="13.5" x14ac:dyDescent="0.25">
      <c r="A1941" s="3">
        <f>TITRES_STAT!B1944</f>
        <v>44834</v>
      </c>
      <c r="B1941" s="6">
        <f>TITRES_STAT!D1944</f>
        <v>46.686399999999999</v>
      </c>
      <c r="C1941" s="2">
        <f t="shared" si="237"/>
        <v>0</v>
      </c>
      <c r="D1941" s="2">
        <f t="shared" si="238"/>
        <v>46.686399999999999</v>
      </c>
      <c r="E1941" s="2">
        <f t="shared" si="240"/>
        <v>46.720979999999997</v>
      </c>
      <c r="F1941" s="2">
        <f t="shared" si="241"/>
        <v>46.919815000000021</v>
      </c>
      <c r="G1941" s="2">
        <f t="shared" si="235"/>
        <v>47.090985999999994</v>
      </c>
      <c r="H1941" s="2">
        <f t="shared" si="239"/>
        <v>46.966294500000004</v>
      </c>
      <c r="I1941" s="2">
        <f t="array" ref="I1941">SUMPRODUCT(B1925:B1944, (ROW(B1925:B1944)-ROW(B1925)+1)) / (20*21/2)</f>
        <v>46.748149999999995</v>
      </c>
      <c r="J1941" s="2">
        <f t="shared" ref="J1941:J2004" si="242">$J$4*B1941+J1940*(1-$J$4)</f>
        <v>46.865485109321092</v>
      </c>
      <c r="K1941" s="2">
        <f t="shared" si="236"/>
        <v>47.02328783852893</v>
      </c>
    </row>
    <row r="1942" spans="1:11" ht="13.5" x14ac:dyDescent="0.25">
      <c r="A1942" s="3">
        <f>TITRES_STAT!B1945</f>
        <v>44837</v>
      </c>
      <c r="B1942" s="6">
        <f>TITRES_STAT!D1945</f>
        <v>46.686399999999999</v>
      </c>
      <c r="C1942" s="2">
        <f t="shared" si="237"/>
        <v>0</v>
      </c>
      <c r="D1942" s="2">
        <f t="shared" si="238"/>
        <v>46.686399999999999</v>
      </c>
      <c r="E1942" s="2">
        <f t="shared" si="240"/>
        <v>46.686399999999999</v>
      </c>
      <c r="F1942" s="2">
        <f t="shared" si="241"/>
        <v>46.893880000000017</v>
      </c>
      <c r="G1942" s="2">
        <f t="shared" si="235"/>
        <v>47.080612000000002</v>
      </c>
      <c r="H1942" s="2">
        <f t="shared" si="239"/>
        <v>46.968640000000015</v>
      </c>
      <c r="I1942" s="2">
        <f t="array" ref="I1942">SUMPRODUCT(B1926:B1945, (ROW(B1926:B1945)-ROW(B1926)+1)) / (20*21/2)</f>
        <v>46.733329999999995</v>
      </c>
      <c r="J1942" s="2">
        <f t="shared" si="242"/>
        <v>46.848429384623849</v>
      </c>
      <c r="K1942" s="2">
        <f t="shared" si="236"/>
        <v>47.010076550743484</v>
      </c>
    </row>
    <row r="1943" spans="1:11" ht="13.5" x14ac:dyDescent="0.25">
      <c r="A1943" s="3">
        <f>TITRES_STAT!B1946</f>
        <v>44838</v>
      </c>
      <c r="B1943" s="6">
        <f>TITRES_STAT!D1946</f>
        <v>46.686399999999999</v>
      </c>
      <c r="C1943" s="2">
        <f t="shared" si="237"/>
        <v>0</v>
      </c>
      <c r="D1943" s="2">
        <f t="shared" si="238"/>
        <v>46.686399999999999</v>
      </c>
      <c r="E1943" s="2">
        <f t="shared" si="240"/>
        <v>46.686399999999999</v>
      </c>
      <c r="F1943" s="2">
        <f t="shared" si="241"/>
        <v>46.86794500000002</v>
      </c>
      <c r="G1943" s="2">
        <f t="shared" si="235"/>
        <v>47.070237999999996</v>
      </c>
      <c r="H1943" s="2">
        <f t="shared" si="239"/>
        <v>46.970985500000026</v>
      </c>
      <c r="I1943" s="2">
        <f t="array" ref="I1943">SUMPRODUCT(B1927:B1946, (ROW(B1927:B1946)-ROW(B1927)+1)) / (20*21/2)</f>
        <v>46.720980000000004</v>
      </c>
      <c r="J1943" s="2">
        <f t="shared" si="242"/>
        <v>46.832998014659672</v>
      </c>
      <c r="K1943" s="2">
        <f t="shared" si="236"/>
        <v>46.997383352675115</v>
      </c>
    </row>
    <row r="1944" spans="1:11" ht="13.5" x14ac:dyDescent="0.25">
      <c r="A1944" s="3">
        <f>TITRES_STAT!B1947</f>
        <v>44839</v>
      </c>
      <c r="B1944" s="6">
        <f>TITRES_STAT!D1947</f>
        <v>46.686399999999999</v>
      </c>
      <c r="C1944" s="2">
        <f t="shared" si="237"/>
        <v>0</v>
      </c>
      <c r="D1944" s="2">
        <f t="shared" si="238"/>
        <v>46.686399999999999</v>
      </c>
      <c r="E1944" s="2">
        <f t="shared" si="240"/>
        <v>46.686399999999999</v>
      </c>
      <c r="F1944" s="2">
        <f t="shared" si="241"/>
        <v>46.842010000000023</v>
      </c>
      <c r="G1944" s="2">
        <f t="shared" si="235"/>
        <v>47.059864000000005</v>
      </c>
      <c r="H1944" s="2">
        <f t="shared" si="239"/>
        <v>46.973331000000023</v>
      </c>
      <c r="I1944" s="2">
        <f t="array" ref="I1944">SUMPRODUCT(B1928:B1947, (ROW(B1928:B1947)-ROW(B1928)+1)) / (20*21/2)</f>
        <v>46.711100000000002</v>
      </c>
      <c r="J1944" s="2">
        <f t="shared" si="242"/>
        <v>46.8190362989778</v>
      </c>
      <c r="K1944" s="2">
        <f t="shared" si="236"/>
        <v>46.985187927080013</v>
      </c>
    </row>
    <row r="1945" spans="1:11" ht="13.5" x14ac:dyDescent="0.25">
      <c r="A1945" s="3">
        <f>TITRES_STAT!B1948</f>
        <v>44840</v>
      </c>
      <c r="B1945" s="6">
        <f>TITRES_STAT!D1948</f>
        <v>46.686399999999999</v>
      </c>
      <c r="C1945" s="2">
        <f t="shared" si="237"/>
        <v>0</v>
      </c>
      <c r="D1945" s="2">
        <f t="shared" si="238"/>
        <v>46.686399999999999</v>
      </c>
      <c r="E1945" s="2">
        <f t="shared" si="240"/>
        <v>46.686399999999999</v>
      </c>
      <c r="F1945" s="2">
        <f t="shared" si="241"/>
        <v>46.816075000000019</v>
      </c>
      <c r="G1945" s="2">
        <f t="shared" si="235"/>
        <v>47.049490000000006</v>
      </c>
      <c r="H1945" s="2">
        <f t="shared" si="239"/>
        <v>46.975676500000034</v>
      </c>
      <c r="I1945" s="2">
        <f t="array" ref="I1945">SUMPRODUCT(B1929:B1948, (ROW(B1929:B1948)-ROW(B1929)+1)) / (20*21/2)</f>
        <v>46.702866666666665</v>
      </c>
      <c r="J1945" s="2">
        <f t="shared" si="242"/>
        <v>46.806404270503727</v>
      </c>
      <c r="K1945" s="2">
        <f t="shared" si="236"/>
        <v>46.973470753469037</v>
      </c>
    </row>
    <row r="1946" spans="1:11" ht="13.5" x14ac:dyDescent="0.25">
      <c r="A1946" s="3">
        <f>TITRES_STAT!B1949</f>
        <v>44841</v>
      </c>
      <c r="B1946" s="6">
        <f>TITRES_STAT!D1949</f>
        <v>46.686399999999999</v>
      </c>
      <c r="C1946" s="2">
        <f t="shared" si="237"/>
        <v>0</v>
      </c>
      <c r="D1946" s="2">
        <f t="shared" si="238"/>
        <v>46.686399999999999</v>
      </c>
      <c r="E1946" s="2">
        <f t="shared" si="240"/>
        <v>46.686399999999999</v>
      </c>
      <c r="F1946" s="2">
        <f t="shared" si="241"/>
        <v>46.790140000000022</v>
      </c>
      <c r="G1946" s="2">
        <f t="shared" si="235"/>
        <v>47.039116000000014</v>
      </c>
      <c r="H1946" s="2">
        <f t="shared" si="239"/>
        <v>46.978022000000045</v>
      </c>
      <c r="I1946" s="2">
        <f t="array" ref="I1946">SUMPRODUCT(B1930:B1949, (ROW(B1930:B1949)-ROW(B1930)+1)) / (20*21/2)</f>
        <v>46.696279999999994</v>
      </c>
      <c r="J1946" s="2">
        <f t="shared" si="242"/>
        <v>46.794975292360519</v>
      </c>
      <c r="K1946" s="2">
        <f t="shared" si="236"/>
        <v>46.962213076862412</v>
      </c>
    </row>
    <row r="1947" spans="1:11" ht="13.5" x14ac:dyDescent="0.25">
      <c r="A1947" s="3">
        <f>TITRES_STAT!B1950</f>
        <v>44844</v>
      </c>
      <c r="B1947" s="6">
        <f>TITRES_STAT!D1950</f>
        <v>46.686399999999999</v>
      </c>
      <c r="C1947" s="2">
        <f t="shared" si="237"/>
        <v>0</v>
      </c>
      <c r="D1947" s="2">
        <f t="shared" si="238"/>
        <v>46.686399999999999</v>
      </c>
      <c r="E1947" s="2">
        <f t="shared" si="240"/>
        <v>46.686399999999999</v>
      </c>
      <c r="F1947" s="2">
        <f t="shared" si="241"/>
        <v>46.77285000000002</v>
      </c>
      <c r="G1947" s="2">
        <f t="shared" si="235"/>
        <v>47.028742000000008</v>
      </c>
      <c r="H1947" s="2">
        <f t="shared" si="239"/>
        <v>46.98036750000005</v>
      </c>
      <c r="I1947" s="2">
        <f t="array" ref="I1947">SUMPRODUCT(B1931:B1950, (ROW(B1931:B1950)-ROW(B1931)+1)) / (20*21/2)</f>
        <v>46.691339999999997</v>
      </c>
      <c r="J1947" s="2">
        <f t="shared" si="242"/>
        <v>46.784634788326187</v>
      </c>
      <c r="K1947" s="2">
        <f t="shared" si="236"/>
        <v>46.951396877769767</v>
      </c>
    </row>
    <row r="1948" spans="1:11" ht="13.5" x14ac:dyDescent="0.25">
      <c r="A1948" s="3">
        <f>TITRES_STAT!B1951</f>
        <v>44845</v>
      </c>
      <c r="B1948" s="6">
        <f>TITRES_STAT!D1951</f>
        <v>46.686399999999999</v>
      </c>
      <c r="C1948" s="2">
        <f t="shared" si="237"/>
        <v>0</v>
      </c>
      <c r="D1948" s="2">
        <f t="shared" si="238"/>
        <v>46.686399999999999</v>
      </c>
      <c r="E1948" s="2">
        <f t="shared" si="240"/>
        <v>46.686399999999999</v>
      </c>
      <c r="F1948" s="2">
        <f t="shared" si="241"/>
        <v>46.755560000000017</v>
      </c>
      <c r="G1948" s="2">
        <f t="shared" si="235"/>
        <v>47.018368000000017</v>
      </c>
      <c r="H1948" s="2">
        <f t="shared" si="239"/>
        <v>46.982713000000061</v>
      </c>
      <c r="I1948" s="2">
        <f t="array" ref="I1948">SUMPRODUCT(B1932:B1951, (ROW(B1932:B1951)-ROW(B1932)+1)) / (20*21/2)</f>
        <v>46.524189523809518</v>
      </c>
      <c r="J1948" s="2">
        <f t="shared" si="242"/>
        <v>46.775279094199888</v>
      </c>
      <c r="K1948" s="2">
        <f t="shared" si="236"/>
        <v>46.941004843347429</v>
      </c>
    </row>
    <row r="1949" spans="1:11" ht="13.5" x14ac:dyDescent="0.25">
      <c r="A1949" s="3">
        <f>TITRES_STAT!B1952</f>
        <v>44846</v>
      </c>
      <c r="B1949" s="6">
        <f>TITRES_STAT!D1952</f>
        <v>46.686399999999999</v>
      </c>
      <c r="C1949" s="2">
        <f t="shared" si="237"/>
        <v>0</v>
      </c>
      <c r="D1949" s="2">
        <f t="shared" si="238"/>
        <v>46.686399999999999</v>
      </c>
      <c r="E1949" s="2">
        <f t="shared" si="240"/>
        <v>46.686399999999999</v>
      </c>
      <c r="F1949" s="2">
        <f t="shared" si="241"/>
        <v>46.738270000000021</v>
      </c>
      <c r="G1949" s="2">
        <f t="shared" si="235"/>
        <v>47.007994000000018</v>
      </c>
      <c r="H1949" s="2">
        <f t="shared" si="239"/>
        <v>46.985058500000065</v>
      </c>
      <c r="I1949" s="2">
        <f t="array" ref="I1949">SUMPRODUCT(B1933:B1952, (ROW(B1933:B1952)-ROW(B1933)+1)) / (20*21/2)</f>
        <v>46.366059523809533</v>
      </c>
      <c r="J1949" s="2">
        <f t="shared" si="242"/>
        <v>46.766814418561808</v>
      </c>
      <c r="K1949" s="2">
        <f t="shared" si="236"/>
        <v>46.931020339686746</v>
      </c>
    </row>
    <row r="1950" spans="1:11" ht="13.5" x14ac:dyDescent="0.25">
      <c r="A1950" s="3">
        <f>TITRES_STAT!B1953</f>
        <v>44847</v>
      </c>
      <c r="B1950" s="6">
        <f>TITRES_STAT!D1953</f>
        <v>46.686399999999999</v>
      </c>
      <c r="C1950" s="2">
        <f t="shared" si="237"/>
        <v>0</v>
      </c>
      <c r="D1950" s="2">
        <f t="shared" si="238"/>
        <v>46.686399999999999</v>
      </c>
      <c r="E1950" s="2">
        <f t="shared" si="240"/>
        <v>46.686399999999999</v>
      </c>
      <c r="F1950" s="2">
        <f t="shared" si="241"/>
        <v>46.720980000000019</v>
      </c>
      <c r="G1950" s="2">
        <f t="shared" si="235"/>
        <v>46.997620000000026</v>
      </c>
      <c r="H1950" s="2">
        <f t="shared" si="239"/>
        <v>46.987404000000076</v>
      </c>
      <c r="I1950" s="2">
        <f t="array" ref="I1950">SUMPRODUCT(B1934:B1953, (ROW(B1934:B1953)-ROW(B1934)+1)) / (20*21/2)</f>
        <v>46.217810000000007</v>
      </c>
      <c r="J1950" s="2">
        <f t="shared" si="242"/>
        <v>46.759155902508304</v>
      </c>
      <c r="K1950" s="2">
        <f t="shared" si="236"/>
        <v>46.921427385189226</v>
      </c>
    </row>
    <row r="1951" spans="1:11" ht="13.5" x14ac:dyDescent="0.25">
      <c r="A1951" s="3">
        <f>TITRES_STAT!B1954</f>
        <v>44848</v>
      </c>
      <c r="B1951" s="6">
        <f>TITRES_STAT!D1954</f>
        <v>44.965899999999998</v>
      </c>
      <c r="C1951" s="2">
        <f t="shared" si="237"/>
        <v>-1.7205000000000013</v>
      </c>
      <c r="D1951" s="2">
        <f t="shared" si="238"/>
        <v>46.342300000000002</v>
      </c>
      <c r="E1951" s="2">
        <f t="shared" si="240"/>
        <v>46.514349999999993</v>
      </c>
      <c r="F1951" s="2">
        <f t="shared" si="241"/>
        <v>46.617665000000024</v>
      </c>
      <c r="G1951" s="2">
        <f t="shared" si="235"/>
        <v>46.952836000000026</v>
      </c>
      <c r="H1951" s="2">
        <f t="shared" si="239"/>
        <v>46.986081000000077</v>
      </c>
      <c r="I1951" s="2">
        <f t="array" ref="I1951">SUMPRODUCT(B1935:B1954, (ROW(B1935:B1954)-ROW(B1935)+1)) / (20*21/2)</f>
        <v>46.07779428571429</v>
      </c>
      <c r="J1951" s="2">
        <f t="shared" si="242"/>
        <v>46.588369626078943</v>
      </c>
      <c r="K1951" s="2">
        <f t="shared" si="236"/>
        <v>46.84474003675043</v>
      </c>
    </row>
    <row r="1952" spans="1:11" ht="13.5" x14ac:dyDescent="0.25">
      <c r="A1952" s="3">
        <f>TITRES_STAT!B1955</f>
        <v>44851</v>
      </c>
      <c r="B1952" s="6">
        <f>TITRES_STAT!D1955</f>
        <v>44.957299999999996</v>
      </c>
      <c r="C1952" s="2">
        <f t="shared" si="237"/>
        <v>-8.6000000000012733E-3</v>
      </c>
      <c r="D1952" s="2">
        <f t="shared" si="238"/>
        <v>45.996480000000005</v>
      </c>
      <c r="E1952" s="2">
        <f t="shared" si="240"/>
        <v>46.341439999999992</v>
      </c>
      <c r="F1952" s="2">
        <f t="shared" si="241"/>
        <v>46.51392000000002</v>
      </c>
      <c r="G1952" s="2">
        <f t="shared" si="235"/>
        <v>46.907880000000034</v>
      </c>
      <c r="H1952" s="2">
        <f t="shared" si="239"/>
        <v>46.984715000000079</v>
      </c>
      <c r="I1952" s="2">
        <f t="array" ref="I1952">SUMPRODUCT(B1936:B1955, (ROW(B1936:B1955)-ROW(B1936)+1)) / (20*21/2)</f>
        <v>45.946012380952382</v>
      </c>
      <c r="J1952" s="2">
        <f t="shared" si="242"/>
        <v>46.433029661690469</v>
      </c>
      <c r="K1952" s="2">
        <f t="shared" si="236"/>
        <v>46.770722780407283</v>
      </c>
    </row>
    <row r="1953" spans="1:11" ht="13.5" x14ac:dyDescent="0.25">
      <c r="A1953" s="3">
        <f>TITRES_STAT!B1956</f>
        <v>44852</v>
      </c>
      <c r="B1953" s="6">
        <f>TITRES_STAT!D1956</f>
        <v>44.957299999999996</v>
      </c>
      <c r="C1953" s="2">
        <f t="shared" si="237"/>
        <v>0</v>
      </c>
      <c r="D1953" s="2">
        <f t="shared" si="238"/>
        <v>45.650660000000002</v>
      </c>
      <c r="E1953" s="2">
        <f t="shared" si="240"/>
        <v>46.16852999999999</v>
      </c>
      <c r="F1953" s="2">
        <f t="shared" si="241"/>
        <v>46.427465000000019</v>
      </c>
      <c r="G1953" s="2">
        <f t="shared" si="235"/>
        <v>46.862924000000028</v>
      </c>
      <c r="H1953" s="2">
        <f t="shared" si="239"/>
        <v>46.983349000000082</v>
      </c>
      <c r="I1953" s="2">
        <f t="array" ref="I1953">SUMPRODUCT(B1937:B1956, (ROW(B1937:B1956)-ROW(B1937)+1)) / (20*21/2)</f>
        <v>45.822464285714283</v>
      </c>
      <c r="J1953" s="2">
        <f t="shared" si="242"/>
        <v>46.292483979624713</v>
      </c>
      <c r="K1953" s="2">
        <f t="shared" si="236"/>
        <v>46.699608161567788</v>
      </c>
    </row>
    <row r="1954" spans="1:11" ht="13.5" x14ac:dyDescent="0.25">
      <c r="A1954" s="3">
        <f>TITRES_STAT!B1957</f>
        <v>44853</v>
      </c>
      <c r="B1954" s="6">
        <f>TITRES_STAT!D1957</f>
        <v>44.957299999999996</v>
      </c>
      <c r="C1954" s="2">
        <f t="shared" si="237"/>
        <v>0</v>
      </c>
      <c r="D1954" s="2">
        <f t="shared" si="238"/>
        <v>45.304839999999999</v>
      </c>
      <c r="E1954" s="2">
        <f t="shared" si="240"/>
        <v>45.995619999999988</v>
      </c>
      <c r="F1954" s="2">
        <f t="shared" si="241"/>
        <v>46.341010000000018</v>
      </c>
      <c r="G1954" s="2">
        <f t="shared" si="235"/>
        <v>46.817968000000036</v>
      </c>
      <c r="H1954" s="2">
        <f t="shared" si="239"/>
        <v>46.981983000000085</v>
      </c>
      <c r="I1954" s="2">
        <f t="array" ref="I1954">SUMPRODUCT(B1938:B1957, (ROW(B1938:B1957)-ROW(B1938)+1)) / (20*21/2)</f>
        <v>45.707149999999999</v>
      </c>
      <c r="J1954" s="2">
        <f t="shared" si="242"/>
        <v>46.165323600612837</v>
      </c>
      <c r="K1954" s="2">
        <f t="shared" si="236"/>
        <v>46.631282351310233</v>
      </c>
    </row>
    <row r="1955" spans="1:11" ht="13.5" x14ac:dyDescent="0.25">
      <c r="A1955" s="3">
        <f>TITRES_STAT!B1958</f>
        <v>44854</v>
      </c>
      <c r="B1955" s="6">
        <f>TITRES_STAT!D1958</f>
        <v>44.957299999999996</v>
      </c>
      <c r="C1955" s="2">
        <f t="shared" si="237"/>
        <v>0</v>
      </c>
      <c r="D1955" s="2">
        <f t="shared" si="238"/>
        <v>44.959019999999995</v>
      </c>
      <c r="E1955" s="2">
        <f t="shared" si="240"/>
        <v>45.822709999999987</v>
      </c>
      <c r="F1955" s="2">
        <f t="shared" si="241"/>
        <v>46.254555000000018</v>
      </c>
      <c r="G1955" s="2">
        <f t="shared" si="235"/>
        <v>46.773012000000037</v>
      </c>
      <c r="H1955" s="2">
        <f t="shared" si="239"/>
        <v>46.98061700000008</v>
      </c>
      <c r="I1955" s="2">
        <f t="array" ref="I1955">SUMPRODUCT(B1939:B1958, (ROW(B1939:B1958)-ROW(B1939)+1)) / (20*21/2)</f>
        <v>45.600069523809523</v>
      </c>
      <c r="J1955" s="2">
        <f t="shared" si="242"/>
        <v>46.050273733887806</v>
      </c>
      <c r="K1955" s="2">
        <f t="shared" si="236"/>
        <v>46.565635984592191</v>
      </c>
    </row>
    <row r="1956" spans="1:11" ht="13.5" x14ac:dyDescent="0.25">
      <c r="A1956" s="3">
        <f>TITRES_STAT!B1959</f>
        <v>44855</v>
      </c>
      <c r="B1956" s="6">
        <f>TITRES_STAT!D1959</f>
        <v>44.957299999999996</v>
      </c>
      <c r="C1956" s="2">
        <f t="shared" si="237"/>
        <v>0</v>
      </c>
      <c r="D1956" s="2">
        <f t="shared" si="238"/>
        <v>44.957299999999996</v>
      </c>
      <c r="E1956" s="2">
        <f t="shared" si="240"/>
        <v>45.649799999999985</v>
      </c>
      <c r="F1956" s="2">
        <f t="shared" si="241"/>
        <v>46.168100000000017</v>
      </c>
      <c r="G1956" s="2">
        <f t="shared" si="235"/>
        <v>46.728056000000031</v>
      </c>
      <c r="H1956" s="2">
        <f t="shared" si="239"/>
        <v>46.979251000000083</v>
      </c>
      <c r="I1956" s="2">
        <f t="array" ref="I1956">SUMPRODUCT(B1940:B1959, (ROW(B1940:B1959)-ROW(B1940)+1)) / (20*21/2)</f>
        <v>45.501222857142857</v>
      </c>
      <c r="J1956" s="2">
        <f t="shared" si="242"/>
        <v>45.946180997327062</v>
      </c>
      <c r="K1956" s="2">
        <f t="shared" si="236"/>
        <v>46.502563985196424</v>
      </c>
    </row>
    <row r="1957" spans="1:11" ht="13.5" x14ac:dyDescent="0.25">
      <c r="A1957" s="3">
        <f>TITRES_STAT!B1960</f>
        <v>44858</v>
      </c>
      <c r="B1957" s="6">
        <f>TITRES_STAT!D1960</f>
        <v>44.957299999999996</v>
      </c>
      <c r="C1957" s="2">
        <f t="shared" si="237"/>
        <v>0</v>
      </c>
      <c r="D1957" s="2">
        <f t="shared" si="238"/>
        <v>44.957299999999996</v>
      </c>
      <c r="E1957" s="2">
        <f t="shared" si="240"/>
        <v>45.47688999999999</v>
      </c>
      <c r="F1957" s="2">
        <f t="shared" si="241"/>
        <v>46.081645000000016</v>
      </c>
      <c r="G1957" s="2">
        <f t="shared" si="235"/>
        <v>46.683100000000032</v>
      </c>
      <c r="H1957" s="2">
        <f t="shared" si="239"/>
        <v>46.977885000000086</v>
      </c>
      <c r="I1957" s="2">
        <f t="array" ref="I1957">SUMPRODUCT(B1941:B1960, (ROW(B1941:B1960)-ROW(B1941)+1)) / (20*21/2)</f>
        <v>45.410609999999998</v>
      </c>
      <c r="J1957" s="2">
        <f t="shared" si="242"/>
        <v>45.852001854724485</v>
      </c>
      <c r="K1957" s="2">
        <f t="shared" si="236"/>
        <v>46.441965397541665</v>
      </c>
    </row>
    <row r="1958" spans="1:11" ht="13.5" x14ac:dyDescent="0.25">
      <c r="A1958" s="3">
        <f>TITRES_STAT!B1961</f>
        <v>44859</v>
      </c>
      <c r="B1958" s="6">
        <f>TITRES_STAT!D1961</f>
        <v>44.957299999999996</v>
      </c>
      <c r="C1958" s="2">
        <f t="shared" si="237"/>
        <v>0</v>
      </c>
      <c r="D1958" s="2">
        <f t="shared" si="238"/>
        <v>44.957299999999996</v>
      </c>
      <c r="E1958" s="2">
        <f t="shared" si="240"/>
        <v>45.303979999999989</v>
      </c>
      <c r="F1958" s="2">
        <f t="shared" si="241"/>
        <v>45.995190000000015</v>
      </c>
      <c r="G1958" s="2">
        <f t="shared" si="235"/>
        <v>46.638144000000032</v>
      </c>
      <c r="H1958" s="2">
        <f t="shared" si="239"/>
        <v>46.976519000000089</v>
      </c>
      <c r="I1958" s="2">
        <f t="array" ref="I1958">SUMPRODUCT(B1942:B1961, (ROW(B1942:B1961)-ROW(B1942)+1)) / (20*21/2)</f>
        <v>45.328230952380949</v>
      </c>
      <c r="J1958" s="2">
        <f t="shared" si="242"/>
        <v>45.766792154274533</v>
      </c>
      <c r="K1958" s="2">
        <f t="shared" si="236"/>
        <v>46.383743225089056</v>
      </c>
    </row>
    <row r="1959" spans="1:11" ht="13.5" x14ac:dyDescent="0.25">
      <c r="A1959" s="3">
        <f>TITRES_STAT!B1962</f>
        <v>44860</v>
      </c>
      <c r="B1959" s="6">
        <f>TITRES_STAT!D1962</f>
        <v>44.957299999999996</v>
      </c>
      <c r="C1959" s="2">
        <f t="shared" si="237"/>
        <v>0</v>
      </c>
      <c r="D1959" s="2">
        <f t="shared" si="238"/>
        <v>44.957299999999996</v>
      </c>
      <c r="E1959" s="2">
        <f t="shared" si="240"/>
        <v>45.131069999999987</v>
      </c>
      <c r="F1959" s="2">
        <f t="shared" si="241"/>
        <v>45.908735000000014</v>
      </c>
      <c r="G1959" s="2">
        <f t="shared" si="235"/>
        <v>46.593188000000026</v>
      </c>
      <c r="H1959" s="2">
        <f t="shared" si="239"/>
        <v>46.975153000000084</v>
      </c>
      <c r="I1959" s="2">
        <f t="array" ref="I1959">SUMPRODUCT(B1943:B1962, (ROW(B1943:B1962)-ROW(B1943)+1)) / (20*21/2)</f>
        <v>45.254085714285715</v>
      </c>
      <c r="J1959" s="2">
        <f t="shared" si="242"/>
        <v>45.689697663391243</v>
      </c>
      <c r="K1959" s="2">
        <f t="shared" si="236"/>
        <v>46.327804275085569</v>
      </c>
    </row>
    <row r="1960" spans="1:11" ht="13.5" x14ac:dyDescent="0.25">
      <c r="A1960" s="3">
        <f>TITRES_STAT!B1963</f>
        <v>44861</v>
      </c>
      <c r="B1960" s="6">
        <f>TITRES_STAT!D1963</f>
        <v>44.957299999999996</v>
      </c>
      <c r="C1960" s="2">
        <f t="shared" si="237"/>
        <v>0</v>
      </c>
      <c r="D1960" s="2">
        <f t="shared" si="238"/>
        <v>44.957299999999996</v>
      </c>
      <c r="E1960" s="2">
        <f t="shared" si="240"/>
        <v>44.958159999999985</v>
      </c>
      <c r="F1960" s="2">
        <f t="shared" si="241"/>
        <v>45.822280000000013</v>
      </c>
      <c r="G1960" s="2">
        <f t="shared" si="235"/>
        <v>46.548232000000027</v>
      </c>
      <c r="H1960" s="2">
        <f t="shared" si="239"/>
        <v>46.973787000000073</v>
      </c>
      <c r="I1960" s="2">
        <f t="array" ref="I1960">SUMPRODUCT(B1944:B1963, (ROW(B1944:B1963)-ROW(B1944)+1)) / (20*21/2)</f>
        <v>45.188174285714283</v>
      </c>
      <c r="J1960" s="2">
        <f t="shared" si="242"/>
        <v>45.619945504973032</v>
      </c>
      <c r="K1960" s="2">
        <f t="shared" si="236"/>
        <v>46.274059009395941</v>
      </c>
    </row>
    <row r="1961" spans="1:11" ht="13.5" x14ac:dyDescent="0.25">
      <c r="A1961" s="3">
        <f>TITRES_STAT!B1964</f>
        <v>44862</v>
      </c>
      <c r="B1961" s="6">
        <f>TITRES_STAT!D1964</f>
        <v>44.957299999999996</v>
      </c>
      <c r="C1961" s="2">
        <f t="shared" si="237"/>
        <v>0</v>
      </c>
      <c r="D1961" s="2">
        <f t="shared" si="238"/>
        <v>44.957299999999996</v>
      </c>
      <c r="E1961" s="2">
        <f t="shared" si="240"/>
        <v>44.957299999999989</v>
      </c>
      <c r="F1961" s="2">
        <f t="shared" si="241"/>
        <v>45.735825000000013</v>
      </c>
      <c r="G1961" s="2">
        <f t="shared" si="235"/>
        <v>46.503276000000021</v>
      </c>
      <c r="H1961" s="2">
        <f t="shared" si="239"/>
        <v>46.972421000000075</v>
      </c>
      <c r="I1961" s="2">
        <f t="array" ref="I1961">SUMPRODUCT(B1945:B1964, (ROW(B1945:B1964)-ROW(B1945)+1)) / (20*21/2)</f>
        <v>45.130496666666666</v>
      </c>
      <c r="J1961" s="2">
        <f t="shared" si="242"/>
        <v>45.556836409261315</v>
      </c>
      <c r="K1961" s="2">
        <f t="shared" si="236"/>
        <v>46.222421401184342</v>
      </c>
    </row>
    <row r="1962" spans="1:11" ht="13.5" x14ac:dyDescent="0.25">
      <c r="A1962" s="3">
        <f>TITRES_STAT!B1965</f>
        <v>44865</v>
      </c>
      <c r="B1962" s="6">
        <f>TITRES_STAT!D1965</f>
        <v>44.957299999999996</v>
      </c>
      <c r="C1962" s="2">
        <f t="shared" si="237"/>
        <v>0</v>
      </c>
      <c r="D1962" s="2">
        <f t="shared" si="238"/>
        <v>44.957299999999996</v>
      </c>
      <c r="E1962" s="2">
        <f t="shared" si="240"/>
        <v>44.957299999999989</v>
      </c>
      <c r="F1962" s="2">
        <f t="shared" si="241"/>
        <v>45.649370000000012</v>
      </c>
      <c r="G1962" s="2">
        <f t="shared" si="235"/>
        <v>46.458320000000022</v>
      </c>
      <c r="H1962" s="2">
        <f t="shared" si="239"/>
        <v>46.971055000000071</v>
      </c>
      <c r="I1962" s="2">
        <f t="array" ref="I1962">SUMPRODUCT(B1946:B1965, (ROW(B1946:B1965)-ROW(B1946)+1)) / (20*21/2)</f>
        <v>45.081052857142858</v>
      </c>
      <c r="J1962" s="2">
        <f t="shared" si="242"/>
        <v>45.499737703617377</v>
      </c>
      <c r="K1962" s="2">
        <f t="shared" si="236"/>
        <v>46.172808797216334</v>
      </c>
    </row>
    <row r="1963" spans="1:11" ht="13.5" x14ac:dyDescent="0.25">
      <c r="A1963" s="3">
        <f>TITRES_STAT!B1966</f>
        <v>44866</v>
      </c>
      <c r="B1963" s="6">
        <f>TITRES_STAT!D1966</f>
        <v>44.957299999999996</v>
      </c>
      <c r="C1963" s="2">
        <f t="shared" si="237"/>
        <v>0</v>
      </c>
      <c r="D1963" s="2">
        <f t="shared" si="238"/>
        <v>44.957299999999996</v>
      </c>
      <c r="E1963" s="2">
        <f t="shared" si="240"/>
        <v>44.957299999999989</v>
      </c>
      <c r="F1963" s="2">
        <f t="shared" si="241"/>
        <v>45.562915000000011</v>
      </c>
      <c r="G1963" s="2">
        <f t="shared" si="235"/>
        <v>46.413364000000023</v>
      </c>
      <c r="H1963" s="2">
        <f t="shared" si="239"/>
        <v>46.969689000000059</v>
      </c>
      <c r="I1963" s="2">
        <f t="array" ref="I1963">SUMPRODUCT(B1947:B1966, (ROW(B1947:B1966)-ROW(B1947)+1)) / (20*21/2)</f>
        <v>45.039842857142858</v>
      </c>
      <c r="J1963" s="2">
        <f t="shared" si="242"/>
        <v>45.448076969939528</v>
      </c>
      <c r="K1963" s="2">
        <f t="shared" si="236"/>
        <v>46.125141785560793</v>
      </c>
    </row>
    <row r="1964" spans="1:11" ht="13.5" x14ac:dyDescent="0.25">
      <c r="A1964" s="3">
        <f>TITRES_STAT!B1967</f>
        <v>44867</v>
      </c>
      <c r="B1964" s="6">
        <f>TITRES_STAT!D1967</f>
        <v>44.957299999999996</v>
      </c>
      <c r="C1964" s="2">
        <f t="shared" si="237"/>
        <v>0</v>
      </c>
      <c r="D1964" s="2">
        <f t="shared" si="238"/>
        <v>44.957299999999996</v>
      </c>
      <c r="E1964" s="2">
        <f t="shared" si="240"/>
        <v>44.957299999999989</v>
      </c>
      <c r="F1964" s="2">
        <f t="shared" si="241"/>
        <v>45.47646000000001</v>
      </c>
      <c r="G1964" s="2">
        <f t="shared" si="235"/>
        <v>46.368408000000017</v>
      </c>
      <c r="H1964" s="2">
        <f t="shared" si="239"/>
        <v>46.968323000000055</v>
      </c>
      <c r="I1964" s="2">
        <f t="array" ref="I1964">SUMPRODUCT(B1948:B1967, (ROW(B1948:B1967)-ROW(B1948)+1)) / (20*21/2)</f>
        <v>45.00686666666666</v>
      </c>
      <c r="J1964" s="2">
        <f t="shared" si="242"/>
        <v>45.401336306135761</v>
      </c>
      <c r="K1964" s="2">
        <f t="shared" si="236"/>
        <v>46.079344068479983</v>
      </c>
    </row>
    <row r="1965" spans="1:11" ht="13.5" x14ac:dyDescent="0.25">
      <c r="A1965" s="3">
        <f>TITRES_STAT!B1968</f>
        <v>44868</v>
      </c>
      <c r="B1965" s="6">
        <f>TITRES_STAT!D1968</f>
        <v>44.957299999999996</v>
      </c>
      <c r="C1965" s="2">
        <f t="shared" si="237"/>
        <v>0</v>
      </c>
      <c r="D1965" s="2">
        <f t="shared" si="238"/>
        <v>44.957299999999996</v>
      </c>
      <c r="E1965" s="2">
        <f t="shared" si="240"/>
        <v>44.957299999999989</v>
      </c>
      <c r="F1965" s="2">
        <f t="shared" si="241"/>
        <v>45.390005000000009</v>
      </c>
      <c r="G1965" s="2">
        <f t="shared" si="235"/>
        <v>46.323452000000024</v>
      </c>
      <c r="H1965" s="2">
        <f t="shared" si="239"/>
        <v>46.966957000000058</v>
      </c>
      <c r="I1965" s="2">
        <f t="array" ref="I1965">SUMPRODUCT(B1949:B1968, (ROW(B1949:B1968)-ROW(B1949)+1)) / (20*21/2)</f>
        <v>44.982124285714285</v>
      </c>
      <c r="J1965" s="2">
        <f t="shared" si="242"/>
        <v>45.359047134122832</v>
      </c>
      <c r="K1965" s="2">
        <f t="shared" si="236"/>
        <v>46.035342340304304</v>
      </c>
    </row>
    <row r="1966" spans="1:11" ht="13.5" x14ac:dyDescent="0.25">
      <c r="A1966" s="3">
        <f>TITRES_STAT!B1969</f>
        <v>44869</v>
      </c>
      <c r="B1966" s="6">
        <f>TITRES_STAT!D1969</f>
        <v>44.957299999999996</v>
      </c>
      <c r="C1966" s="2">
        <f t="shared" si="237"/>
        <v>0</v>
      </c>
      <c r="D1966" s="2">
        <f t="shared" si="238"/>
        <v>44.957299999999996</v>
      </c>
      <c r="E1966" s="2">
        <f t="shared" si="240"/>
        <v>44.957299999999989</v>
      </c>
      <c r="F1966" s="2">
        <f t="shared" si="241"/>
        <v>45.303550000000008</v>
      </c>
      <c r="G1966" s="2">
        <f t="shared" si="235"/>
        <v>46.278496000000025</v>
      </c>
      <c r="H1966" s="2">
        <f t="shared" si="239"/>
        <v>46.965591000000046</v>
      </c>
      <c r="I1966" s="2">
        <f t="array" ref="I1966">SUMPRODUCT(B1950:B1969, (ROW(B1950:B1969)-ROW(B1950)+1)) / (20*21/2)</f>
        <v>44.965615714285704</v>
      </c>
      <c r="J1966" s="2">
        <f t="shared" si="242"/>
        <v>45.320785502301611</v>
      </c>
      <c r="K1966" s="2">
        <f t="shared" si="236"/>
        <v>45.993066170096299</v>
      </c>
    </row>
    <row r="1967" spans="1:11" ht="13.5" x14ac:dyDescent="0.25">
      <c r="A1967" s="3">
        <f>TITRES_STAT!B1970</f>
        <v>44872</v>
      </c>
      <c r="B1967" s="6">
        <f>TITRES_STAT!D1970</f>
        <v>44.957299999999996</v>
      </c>
      <c r="C1967" s="2">
        <f t="shared" si="237"/>
        <v>0</v>
      </c>
      <c r="D1967" s="2">
        <f t="shared" si="238"/>
        <v>44.957299999999996</v>
      </c>
      <c r="E1967" s="2">
        <f t="shared" si="240"/>
        <v>44.957299999999989</v>
      </c>
      <c r="F1967" s="2">
        <f t="shared" si="241"/>
        <v>45.217095000000008</v>
      </c>
      <c r="G1967" s="2">
        <f t="shared" si="235"/>
        <v>46.233540000000019</v>
      </c>
      <c r="H1967" s="2">
        <f t="shared" si="239"/>
        <v>46.964225000000042</v>
      </c>
      <c r="I1967" s="2">
        <f t="array" ref="I1967">SUMPRODUCT(B1951:B1970, (ROW(B1951:B1970)-ROW(B1951)+1)) / (20*21/2)</f>
        <v>44.957340952380946</v>
      </c>
      <c r="J1967" s="2">
        <f t="shared" si="242"/>
        <v>45.286167835415739</v>
      </c>
      <c r="K1967" s="2">
        <f t="shared" si="236"/>
        <v>45.952447888916055</v>
      </c>
    </row>
    <row r="1968" spans="1:11" ht="13.5" x14ac:dyDescent="0.25">
      <c r="A1968" s="3">
        <f>TITRES_STAT!B1971</f>
        <v>44873</v>
      </c>
      <c r="B1968" s="6">
        <f>TITRES_STAT!D1971</f>
        <v>44.957299999999996</v>
      </c>
      <c r="C1968" s="2">
        <f t="shared" si="237"/>
        <v>0</v>
      </c>
      <c r="D1968" s="2">
        <f t="shared" si="238"/>
        <v>44.957299999999996</v>
      </c>
      <c r="E1968" s="2">
        <f t="shared" si="240"/>
        <v>44.957299999999989</v>
      </c>
      <c r="F1968" s="2">
        <f t="shared" si="241"/>
        <v>45.130640000000007</v>
      </c>
      <c r="G1968" s="2">
        <f t="shared" si="235"/>
        <v>46.188584000000027</v>
      </c>
      <c r="H1968" s="2">
        <f t="shared" si="239"/>
        <v>46.962859000000044</v>
      </c>
      <c r="I1968" s="2">
        <f t="array" ref="I1968">SUMPRODUCT(B1952:B1971, (ROW(B1952:B1971)-ROW(B1952)+1)) / (20*21/2)</f>
        <v>44.957299999999996</v>
      </c>
      <c r="J1968" s="2">
        <f t="shared" si="242"/>
        <v>45.254847089185667</v>
      </c>
      <c r="K1968" s="2">
        <f t="shared" si="236"/>
        <v>45.913422481507588</v>
      </c>
    </row>
    <row r="1969" spans="1:11" ht="13.5" x14ac:dyDescent="0.25">
      <c r="A1969" s="3">
        <f>TITRES_STAT!B1972</f>
        <v>44874</v>
      </c>
      <c r="B1969" s="6">
        <f>TITRES_STAT!D1972</f>
        <v>44.957299999999996</v>
      </c>
      <c r="C1969" s="2">
        <f t="shared" si="237"/>
        <v>0</v>
      </c>
      <c r="D1969" s="2">
        <f t="shared" si="238"/>
        <v>44.957299999999996</v>
      </c>
      <c r="E1969" s="2">
        <f t="shared" si="240"/>
        <v>44.957299999999989</v>
      </c>
      <c r="F1969" s="2">
        <f t="shared" si="241"/>
        <v>45.044185000000006</v>
      </c>
      <c r="G1969" s="2">
        <f t="shared" si="235"/>
        <v>46.143628000000028</v>
      </c>
      <c r="H1969" s="2">
        <f t="shared" si="239"/>
        <v>46.951583500000041</v>
      </c>
      <c r="I1969" s="2">
        <f t="array" ref="I1969">SUMPRODUCT(B1953:B1972, (ROW(B1953:B1972)-ROW(B1953)+1)) / (20*21/2)</f>
        <v>44.957299999999996</v>
      </c>
      <c r="J1969" s="2">
        <f t="shared" si="242"/>
        <v>45.226509271167984</v>
      </c>
      <c r="K1969" s="2">
        <f t="shared" si="236"/>
        <v>45.875927482232782</v>
      </c>
    </row>
    <row r="1970" spans="1:11" ht="13.5" x14ac:dyDescent="0.25">
      <c r="A1970" s="3">
        <f>TITRES_STAT!B1973</f>
        <v>44875</v>
      </c>
      <c r="B1970" s="6">
        <f>TITRES_STAT!D1973</f>
        <v>44.957299999999996</v>
      </c>
      <c r="C1970" s="2">
        <f t="shared" si="237"/>
        <v>0</v>
      </c>
      <c r="D1970" s="2">
        <f t="shared" si="238"/>
        <v>44.957299999999996</v>
      </c>
      <c r="E1970" s="2">
        <f t="shared" si="240"/>
        <v>44.957299999999989</v>
      </c>
      <c r="F1970" s="2">
        <f t="shared" si="241"/>
        <v>44.957730000000005</v>
      </c>
      <c r="G1970" s="2">
        <f t="shared" ref="G1970:G2033" si="243">AVERAGE(B1921:B1970)</f>
        <v>46.098672000000022</v>
      </c>
      <c r="H1970" s="2">
        <f t="shared" si="239"/>
        <v>46.94030800000003</v>
      </c>
      <c r="I1970" s="2">
        <f t="array" ref="I1970">SUMPRODUCT(B1954:B1973, (ROW(B1954:B1973)-ROW(B1954)+1)) / (20*21/2)</f>
        <v>44.957299999999996</v>
      </c>
      <c r="J1970" s="2">
        <f t="shared" si="242"/>
        <v>45.200870292961511</v>
      </c>
      <c r="K1970" s="2">
        <f t="shared" si="236"/>
        <v>45.839902875086402</v>
      </c>
    </row>
    <row r="1971" spans="1:11" ht="13.5" x14ac:dyDescent="0.25">
      <c r="A1971" s="3">
        <f>TITRES_STAT!B1974</f>
        <v>44876</v>
      </c>
      <c r="B1971" s="6">
        <f>TITRES_STAT!D1974</f>
        <v>44.957299999999996</v>
      </c>
      <c r="C1971" s="2">
        <f t="shared" si="237"/>
        <v>0</v>
      </c>
      <c r="D1971" s="2">
        <f t="shared" si="238"/>
        <v>44.957299999999996</v>
      </c>
      <c r="E1971" s="2">
        <f t="shared" si="240"/>
        <v>44.957299999999989</v>
      </c>
      <c r="F1971" s="2">
        <f t="shared" si="241"/>
        <v>44.957300000000004</v>
      </c>
      <c r="G1971" s="2">
        <f t="shared" si="243"/>
        <v>46.053716000000023</v>
      </c>
      <c r="H1971" s="2">
        <f t="shared" si="239"/>
        <v>46.929032500000034</v>
      </c>
      <c r="I1971" s="2">
        <f t="array" ref="I1971">SUMPRODUCT(B1955:B1974, (ROW(B1955:B1974)-ROW(B1955)+1)) / (20*21/2)</f>
        <v>44.957299999999996</v>
      </c>
      <c r="J1971" s="2">
        <f t="shared" si="242"/>
        <v>45.177673122203274</v>
      </c>
      <c r="K1971" s="2">
        <f t="shared" ref="K1971:K2034" si="244">$K$4*B1971+(1-$K$4)*K1970</f>
        <v>45.805290997632035</v>
      </c>
    </row>
    <row r="1972" spans="1:11" ht="13.5" x14ac:dyDescent="0.25">
      <c r="A1972" s="3">
        <f>TITRES_STAT!B1975</f>
        <v>44879</v>
      </c>
      <c r="B1972" s="6">
        <f>TITRES_STAT!D1975</f>
        <v>44.957299999999996</v>
      </c>
      <c r="C1972" s="2">
        <f t="shared" si="237"/>
        <v>0</v>
      </c>
      <c r="D1972" s="2">
        <f t="shared" si="238"/>
        <v>44.957299999999996</v>
      </c>
      <c r="E1972" s="2">
        <f t="shared" si="240"/>
        <v>44.957299999999989</v>
      </c>
      <c r="F1972" s="2">
        <f t="shared" si="241"/>
        <v>44.957300000000004</v>
      </c>
      <c r="G1972" s="2">
        <f t="shared" si="243"/>
        <v>46.008760000000024</v>
      </c>
      <c r="H1972" s="2">
        <f t="shared" si="239"/>
        <v>46.91775700000003</v>
      </c>
      <c r="I1972" s="2">
        <f t="array" ref="I1972">SUMPRODUCT(B1956:B1975, (ROW(B1956:B1975)-ROW(B1956)+1)) / (20*21/2)</f>
        <v>44.957299999999996</v>
      </c>
      <c r="J1972" s="2">
        <f t="shared" si="242"/>
        <v>45.156685205802958</v>
      </c>
      <c r="K1972" s="2">
        <f t="shared" si="244"/>
        <v>45.772036448705293</v>
      </c>
    </row>
    <row r="1973" spans="1:11" ht="13.5" x14ac:dyDescent="0.25">
      <c r="A1973" s="3">
        <f>TITRES_STAT!B1976</f>
        <v>44880</v>
      </c>
      <c r="B1973" s="6">
        <f>TITRES_STAT!D1976</f>
        <v>44.957299999999996</v>
      </c>
      <c r="C1973" s="2">
        <f t="shared" si="237"/>
        <v>0</v>
      </c>
      <c r="D1973" s="2">
        <f t="shared" si="238"/>
        <v>44.957299999999996</v>
      </c>
      <c r="E1973" s="2">
        <f t="shared" si="240"/>
        <v>44.957299999999989</v>
      </c>
      <c r="F1973" s="2">
        <f t="shared" si="241"/>
        <v>44.957300000000004</v>
      </c>
      <c r="G1973" s="2">
        <f t="shared" si="243"/>
        <v>45.963804000000025</v>
      </c>
      <c r="H1973" s="2">
        <f t="shared" si="239"/>
        <v>46.906481500000019</v>
      </c>
      <c r="I1973" s="2">
        <f t="array" ref="I1973">SUMPRODUCT(B1957:B1976, (ROW(B1957:B1976)-ROW(B1957)+1)) / (20*21/2)</f>
        <v>44.957299999999996</v>
      </c>
      <c r="J1973" s="2">
        <f t="shared" si="242"/>
        <v>45.137696138583628</v>
      </c>
      <c r="K1973" s="2">
        <f t="shared" si="244"/>
        <v>45.740085999736465</v>
      </c>
    </row>
    <row r="1974" spans="1:11" ht="13.5" x14ac:dyDescent="0.25">
      <c r="A1974" s="3">
        <f>TITRES_STAT!B1977</f>
        <v>44881</v>
      </c>
      <c r="B1974" s="6">
        <f>TITRES_STAT!D1977</f>
        <v>44.957299999999996</v>
      </c>
      <c r="C1974" s="2">
        <f t="shared" si="237"/>
        <v>0</v>
      </c>
      <c r="D1974" s="2">
        <f t="shared" si="238"/>
        <v>44.957299999999996</v>
      </c>
      <c r="E1974" s="2">
        <f t="shared" si="240"/>
        <v>44.957299999999989</v>
      </c>
      <c r="F1974" s="2">
        <f t="shared" si="241"/>
        <v>44.957300000000004</v>
      </c>
      <c r="G1974" s="2">
        <f t="shared" si="243"/>
        <v>45.918848000000025</v>
      </c>
      <c r="H1974" s="2">
        <f t="shared" si="239"/>
        <v>46.895206000000016</v>
      </c>
      <c r="I1974" s="2">
        <f t="array" ref="I1974">SUMPRODUCT(B1958:B1977, (ROW(B1958:B1977)-ROW(B1958)+1)) / (20*21/2)</f>
        <v>45.121976190476182</v>
      </c>
      <c r="J1974" s="2">
        <f t="shared" si="242"/>
        <v>45.120515553956615</v>
      </c>
      <c r="K1974" s="2">
        <f t="shared" si="244"/>
        <v>45.709388509550728</v>
      </c>
    </row>
    <row r="1975" spans="1:11" ht="13.5" x14ac:dyDescent="0.25">
      <c r="A1975" s="3">
        <f>TITRES_STAT!B1978</f>
        <v>44882</v>
      </c>
      <c r="B1975" s="6">
        <f>TITRES_STAT!D1978</f>
        <v>44.957299999999996</v>
      </c>
      <c r="C1975" s="2">
        <f t="shared" si="237"/>
        <v>0</v>
      </c>
      <c r="D1975" s="2">
        <f t="shared" si="238"/>
        <v>44.957299999999996</v>
      </c>
      <c r="E1975" s="2">
        <f t="shared" si="240"/>
        <v>44.957299999999989</v>
      </c>
      <c r="F1975" s="2">
        <f t="shared" si="241"/>
        <v>44.957300000000004</v>
      </c>
      <c r="G1975" s="2">
        <f t="shared" si="243"/>
        <v>45.873892000000026</v>
      </c>
      <c r="H1975" s="2">
        <f t="shared" si="239"/>
        <v>46.883930500000005</v>
      </c>
      <c r="I1975" s="2">
        <f t="array" ref="I1975">SUMPRODUCT(B1959:B1978, (ROW(B1959:B1978)-ROW(B1959)+1)) / (20*21/2)</f>
        <v>45.277599523809521</v>
      </c>
      <c r="J1975" s="2">
        <f t="shared" si="242"/>
        <v>45.104971215484554</v>
      </c>
      <c r="K1975" s="2">
        <f t="shared" si="244"/>
        <v>45.679894842509526</v>
      </c>
    </row>
    <row r="1976" spans="1:11" ht="13.5" x14ac:dyDescent="0.25">
      <c r="A1976" s="3">
        <f>TITRES_STAT!B1979</f>
        <v>44883</v>
      </c>
      <c r="B1976" s="6">
        <f>TITRES_STAT!D1979</f>
        <v>44.957299999999996</v>
      </c>
      <c r="C1976" s="2">
        <f t="shared" si="237"/>
        <v>0</v>
      </c>
      <c r="D1976" s="2">
        <f t="shared" si="238"/>
        <v>44.957299999999996</v>
      </c>
      <c r="E1976" s="2">
        <f t="shared" si="240"/>
        <v>44.957299999999989</v>
      </c>
      <c r="F1976" s="2">
        <f t="shared" si="241"/>
        <v>44.957300000000004</v>
      </c>
      <c r="G1976" s="2">
        <f t="shared" si="243"/>
        <v>45.82893600000002</v>
      </c>
      <c r="H1976" s="2">
        <f t="shared" si="239"/>
        <v>46.872655000000002</v>
      </c>
      <c r="I1976" s="2">
        <f t="array" ref="I1976">SUMPRODUCT(B1960:B1979, (ROW(B1960:B1979)-ROW(B1960)+1)) / (20*21/2)</f>
        <v>45.425029999999992</v>
      </c>
      <c r="J1976" s="2">
        <f t="shared" si="242"/>
        <v>45.090907290200313</v>
      </c>
      <c r="K1976" s="2">
        <f t="shared" si="244"/>
        <v>45.651557789862096</v>
      </c>
    </row>
    <row r="1977" spans="1:11" ht="13.5" x14ac:dyDescent="0.25">
      <c r="A1977" s="3">
        <f>TITRES_STAT!B1980</f>
        <v>44886</v>
      </c>
      <c r="B1977" s="6">
        <f>TITRES_STAT!D1980</f>
        <v>46.686399999999999</v>
      </c>
      <c r="C1977" s="2">
        <f t="shared" si="237"/>
        <v>1.7291000000000025</v>
      </c>
      <c r="D1977" s="2">
        <f t="shared" si="238"/>
        <v>45.303119999999993</v>
      </c>
      <c r="E1977" s="2">
        <f t="shared" si="240"/>
        <v>45.130209999999991</v>
      </c>
      <c r="F1977" s="2">
        <f t="shared" si="241"/>
        <v>45.043755000000004</v>
      </c>
      <c r="G1977" s="2">
        <f t="shared" si="243"/>
        <v>45.822020000000023</v>
      </c>
      <c r="H1977" s="2">
        <f t="shared" si="239"/>
        <v>46.870025000000005</v>
      </c>
      <c r="I1977" s="2">
        <f t="array" ref="I1977">SUMPRODUCT(B1961:B1980, (ROW(B1961:B1980)-ROW(B1961)+1)) / (20*21/2)</f>
        <v>45.564267619047619</v>
      </c>
      <c r="J1977" s="2">
        <f t="shared" si="242"/>
        <v>45.242858976847906</v>
      </c>
      <c r="K1977" s="2">
        <f t="shared" si="244"/>
        <v>45.692139837318486</v>
      </c>
    </row>
    <row r="1978" spans="1:11" ht="13.5" x14ac:dyDescent="0.25">
      <c r="A1978" s="3">
        <f>TITRES_STAT!B1981</f>
        <v>44887</v>
      </c>
      <c r="B1978" s="6">
        <f>TITRES_STAT!D1981</f>
        <v>46.677799999999998</v>
      </c>
      <c r="C1978" s="2">
        <f t="shared" si="237"/>
        <v>-8.6000000000012733E-3</v>
      </c>
      <c r="D1978" s="2">
        <f t="shared" si="238"/>
        <v>45.64721999999999</v>
      </c>
      <c r="E1978" s="2">
        <f t="shared" si="240"/>
        <v>45.30225999999999</v>
      </c>
      <c r="F1978" s="2">
        <f t="shared" si="241"/>
        <v>45.129780000000004</v>
      </c>
      <c r="G1978" s="2">
        <f t="shared" si="243"/>
        <v>45.81493200000002</v>
      </c>
      <c r="H1978" s="2">
        <f t="shared" si="239"/>
        <v>46.867352000000004</v>
      </c>
      <c r="I1978" s="2">
        <f t="array" ref="I1978">SUMPRODUCT(B1962:B1981, (ROW(B1962:B1981)-ROW(B1962)+1)) / (20*21/2)</f>
        <v>45.695312380952373</v>
      </c>
      <c r="J1978" s="2">
        <f t="shared" si="242"/>
        <v>45.379520026671912</v>
      </c>
      <c r="K1978" s="2">
        <f t="shared" si="244"/>
        <v>45.730793177031487</v>
      </c>
    </row>
    <row r="1979" spans="1:11" ht="13.5" x14ac:dyDescent="0.25">
      <c r="A1979" s="3">
        <f>TITRES_STAT!B1982</f>
        <v>44888</v>
      </c>
      <c r="B1979" s="6">
        <f>TITRES_STAT!D1982</f>
        <v>46.677799999999998</v>
      </c>
      <c r="C1979" s="2">
        <f t="shared" si="237"/>
        <v>0</v>
      </c>
      <c r="D1979" s="2">
        <f t="shared" si="238"/>
        <v>45.991319999999995</v>
      </c>
      <c r="E1979" s="2">
        <f t="shared" si="240"/>
        <v>45.474309999999988</v>
      </c>
      <c r="F1979" s="2">
        <f t="shared" si="241"/>
        <v>45.215805000000003</v>
      </c>
      <c r="G1979" s="2">
        <f t="shared" si="243"/>
        <v>45.807844000000024</v>
      </c>
      <c r="H1979" s="2">
        <f t="shared" si="239"/>
        <v>46.864678999999995</v>
      </c>
      <c r="I1979" s="2">
        <f t="array" ref="I1979">SUMPRODUCT(B1963:B1982, (ROW(B1963:B1982)-ROW(B1963)+1)) / (20*21/2)</f>
        <v>45.818164285714289</v>
      </c>
      <c r="J1979" s="2">
        <f t="shared" si="242"/>
        <v>45.503165738417451</v>
      </c>
      <c r="K1979" s="2">
        <f t="shared" si="244"/>
        <v>45.767930699500837</v>
      </c>
    </row>
    <row r="1980" spans="1:11" ht="13.5" x14ac:dyDescent="0.25">
      <c r="A1980" s="3">
        <f>TITRES_STAT!B1983</f>
        <v>44889</v>
      </c>
      <c r="B1980" s="6">
        <f>TITRES_STAT!D1983</f>
        <v>46.677799999999998</v>
      </c>
      <c r="C1980" s="2">
        <f t="shared" si="237"/>
        <v>0</v>
      </c>
      <c r="D1980" s="2">
        <f t="shared" si="238"/>
        <v>46.335419999999992</v>
      </c>
      <c r="E1980" s="2">
        <f t="shared" si="240"/>
        <v>45.646359999999994</v>
      </c>
      <c r="F1980" s="2">
        <f t="shared" si="241"/>
        <v>45.30183000000001</v>
      </c>
      <c r="G1980" s="2">
        <f t="shared" si="243"/>
        <v>45.800756000000021</v>
      </c>
      <c r="H1980" s="2">
        <f t="shared" si="239"/>
        <v>46.862006000000001</v>
      </c>
      <c r="I1980" s="2">
        <f t="array" ref="I1980">SUMPRODUCT(B1964:B1983, (ROW(B1964:B1983)-ROW(B1964)+1)) / (20*21/2)</f>
        <v>45.932823333333339</v>
      </c>
      <c r="J1980" s="2">
        <f t="shared" si="242"/>
        <v>45.615035668091977</v>
      </c>
      <c r="K1980" s="2">
        <f t="shared" si="244"/>
        <v>45.803611848540015</v>
      </c>
    </row>
    <row r="1981" spans="1:11" ht="13.5" x14ac:dyDescent="0.25">
      <c r="A1981" s="3">
        <f>TITRES_STAT!B1984</f>
        <v>44890</v>
      </c>
      <c r="B1981" s="6">
        <f>TITRES_STAT!D1984</f>
        <v>46.677799999999998</v>
      </c>
      <c r="C1981" s="2">
        <f t="shared" si="237"/>
        <v>0</v>
      </c>
      <c r="D1981" s="2">
        <f t="shared" si="238"/>
        <v>46.679519999999997</v>
      </c>
      <c r="E1981" s="2">
        <f t="shared" si="240"/>
        <v>45.818409999999993</v>
      </c>
      <c r="F1981" s="2">
        <f t="shared" si="241"/>
        <v>45.387855000000009</v>
      </c>
      <c r="G1981" s="2">
        <f t="shared" si="243"/>
        <v>45.793668000000018</v>
      </c>
      <c r="H1981" s="2">
        <f t="shared" si="239"/>
        <v>46.859332999999999</v>
      </c>
      <c r="I1981" s="2">
        <f t="array" ref="I1981">SUMPRODUCT(B1965:B1984, (ROW(B1965:B1984)-ROW(B1965)+1)) / (20*21/2)</f>
        <v>46.039289523809522</v>
      </c>
      <c r="J1981" s="2">
        <f t="shared" si="242"/>
        <v>45.716251318749883</v>
      </c>
      <c r="K1981" s="2">
        <f t="shared" si="244"/>
        <v>45.837893736832562</v>
      </c>
    </row>
    <row r="1982" spans="1:11" ht="13.5" x14ac:dyDescent="0.25">
      <c r="A1982" s="3">
        <f>TITRES_STAT!B1985</f>
        <v>44893</v>
      </c>
      <c r="B1982" s="6">
        <f>TITRES_STAT!D1985</f>
        <v>46.677799999999998</v>
      </c>
      <c r="C1982" s="2">
        <f t="shared" si="237"/>
        <v>0</v>
      </c>
      <c r="D1982" s="2">
        <f t="shared" si="238"/>
        <v>46.677799999999998</v>
      </c>
      <c r="E1982" s="2">
        <f t="shared" si="240"/>
        <v>45.990459999999999</v>
      </c>
      <c r="F1982" s="2">
        <f t="shared" si="241"/>
        <v>45.473880000000008</v>
      </c>
      <c r="G1982" s="2">
        <f t="shared" si="243"/>
        <v>45.786580000000015</v>
      </c>
      <c r="H1982" s="2">
        <f t="shared" si="239"/>
        <v>46.856659999999991</v>
      </c>
      <c r="I1982" s="2">
        <f t="array" ref="I1982">SUMPRODUCT(B1966:B1985, (ROW(B1966:B1985)-ROW(B1966)+1)) / (20*21/2)</f>
        <v>46.137562857142854</v>
      </c>
      <c r="J1982" s="2">
        <f t="shared" si="242"/>
        <v>45.807827383630851</v>
      </c>
      <c r="K1982" s="2">
        <f t="shared" si="244"/>
        <v>45.870831237348931</v>
      </c>
    </row>
    <row r="1983" spans="1:11" ht="13.5" x14ac:dyDescent="0.25">
      <c r="A1983" s="3">
        <f>TITRES_STAT!B1986</f>
        <v>44894</v>
      </c>
      <c r="B1983" s="6">
        <f>TITRES_STAT!D1986</f>
        <v>46.677799999999998</v>
      </c>
      <c r="C1983" s="2">
        <f t="shared" si="237"/>
        <v>0</v>
      </c>
      <c r="D1983" s="2">
        <f t="shared" si="238"/>
        <v>46.677799999999998</v>
      </c>
      <c r="E1983" s="2">
        <f t="shared" si="240"/>
        <v>46.16250999999999</v>
      </c>
      <c r="F1983" s="2">
        <f t="shared" si="241"/>
        <v>45.559905000000008</v>
      </c>
      <c r="G1983" s="2">
        <f t="shared" si="243"/>
        <v>45.786408000000023</v>
      </c>
      <c r="H1983" s="2">
        <f t="shared" si="239"/>
        <v>46.853986999999989</v>
      </c>
      <c r="I1983" s="2">
        <f t="array" ref="I1983">SUMPRODUCT(B1967:B1986, (ROW(B1967:B1986)-ROW(B1967)+1)) / (20*21/2)</f>
        <v>46.227643333333333</v>
      </c>
      <c r="J1983" s="2">
        <f t="shared" si="242"/>
        <v>45.890681918523157</v>
      </c>
      <c r="K1983" s="2">
        <f t="shared" si="244"/>
        <v>45.902477071178382</v>
      </c>
    </row>
    <row r="1984" spans="1:11" ht="13.5" x14ac:dyDescent="0.25">
      <c r="A1984" s="3">
        <f>TITRES_STAT!B1987</f>
        <v>44895</v>
      </c>
      <c r="B1984" s="6">
        <f>TITRES_STAT!D1987</f>
        <v>46.677799999999998</v>
      </c>
      <c r="C1984" s="2">
        <f t="shared" si="237"/>
        <v>0</v>
      </c>
      <c r="D1984" s="2">
        <f t="shared" si="238"/>
        <v>46.677799999999998</v>
      </c>
      <c r="E1984" s="2">
        <f t="shared" si="240"/>
        <v>46.334559999999996</v>
      </c>
      <c r="F1984" s="2">
        <f t="shared" si="241"/>
        <v>45.645930000000007</v>
      </c>
      <c r="G1984" s="2">
        <f t="shared" si="243"/>
        <v>45.786236000000017</v>
      </c>
      <c r="H1984" s="2">
        <f t="shared" si="239"/>
        <v>46.851272999999985</v>
      </c>
      <c r="I1984" s="2">
        <f t="array" ref="I1984">SUMPRODUCT(B1968:B1987, (ROW(B1968:B1987)-ROW(B1968)+1)) / (20*21/2)</f>
        <v>46.359750000000005</v>
      </c>
      <c r="J1984" s="2">
        <f t="shared" si="242"/>
        <v>45.965645545330474</v>
      </c>
      <c r="K1984" s="2">
        <f t="shared" si="244"/>
        <v>45.93288189191648</v>
      </c>
    </row>
    <row r="1985" spans="1:11" ht="13.5" x14ac:dyDescent="0.25">
      <c r="A1985" s="3">
        <f>TITRES_STAT!B1988</f>
        <v>44896</v>
      </c>
      <c r="B1985" s="6">
        <f>TITRES_STAT!D1988</f>
        <v>46.677799999999998</v>
      </c>
      <c r="C1985" s="2">
        <f t="shared" si="237"/>
        <v>0</v>
      </c>
      <c r="D1985" s="2">
        <f t="shared" si="238"/>
        <v>46.677799999999998</v>
      </c>
      <c r="E1985" s="2">
        <f t="shared" si="240"/>
        <v>46.506609999999995</v>
      </c>
      <c r="F1985" s="2">
        <f t="shared" si="241"/>
        <v>45.731955000000013</v>
      </c>
      <c r="G1985" s="2">
        <f t="shared" si="243"/>
        <v>45.786064000000017</v>
      </c>
      <c r="H1985" s="2">
        <f t="shared" si="239"/>
        <v>46.848558999999987</v>
      </c>
      <c r="I1985" s="2">
        <f t="array" ref="I1985">SUMPRODUCT(B1969:B1988, (ROW(B1969:B1988)-ROW(B1969)+1)) / (20*21/2)</f>
        <v>46.48115285714286</v>
      </c>
      <c r="J1985" s="2">
        <f t="shared" si="242"/>
        <v>46.033469779108529</v>
      </c>
      <c r="K1985" s="2">
        <f t="shared" si="244"/>
        <v>45.96209436674328</v>
      </c>
    </row>
    <row r="1986" spans="1:11" ht="13.5" x14ac:dyDescent="0.25">
      <c r="A1986" s="3">
        <f>TITRES_STAT!B1989</f>
        <v>44897</v>
      </c>
      <c r="B1986" s="6">
        <f>TITRES_STAT!D1989</f>
        <v>46.677799999999998</v>
      </c>
      <c r="C1986" s="2">
        <f t="shared" si="237"/>
        <v>0</v>
      </c>
      <c r="D1986" s="2">
        <f t="shared" si="238"/>
        <v>46.677799999999998</v>
      </c>
      <c r="E1986" s="2">
        <f t="shared" si="240"/>
        <v>46.678659999999994</v>
      </c>
      <c r="F1986" s="2">
        <f t="shared" si="241"/>
        <v>45.817980000000013</v>
      </c>
      <c r="G1986" s="2">
        <f t="shared" si="243"/>
        <v>45.785892000000011</v>
      </c>
      <c r="H1986" s="2">
        <f t="shared" si="239"/>
        <v>46.845844999999983</v>
      </c>
      <c r="I1986" s="2">
        <f t="array" ref="I1986">SUMPRODUCT(B1970:B1989, (ROW(B1970:B1989)-ROW(B1970)+1)) / (20*21/2)</f>
        <v>46.591851904761903</v>
      </c>
      <c r="J1986" s="2">
        <f t="shared" si="242"/>
        <v>46.094834562050579</v>
      </c>
      <c r="K1986" s="2">
        <f t="shared" si="244"/>
        <v>45.990161254321976</v>
      </c>
    </row>
    <row r="1987" spans="1:11" ht="13.5" x14ac:dyDescent="0.25">
      <c r="A1987" s="3">
        <f>TITRES_STAT!B1990</f>
        <v>44900</v>
      </c>
      <c r="B1987" s="6">
        <f>TITRES_STAT!D1990</f>
        <v>47.205100000000002</v>
      </c>
      <c r="C1987" s="2">
        <f t="shared" si="237"/>
        <v>0.52730000000000388</v>
      </c>
      <c r="D1987" s="2">
        <f t="shared" si="238"/>
        <v>46.783259999999999</v>
      </c>
      <c r="E1987" s="2">
        <f t="shared" si="240"/>
        <v>46.730530000000002</v>
      </c>
      <c r="F1987" s="2">
        <f t="shared" si="241"/>
        <v>45.930370000000011</v>
      </c>
      <c r="G1987" s="2">
        <f t="shared" si="243"/>
        <v>45.796266000000017</v>
      </c>
      <c r="H1987" s="2">
        <f t="shared" si="239"/>
        <v>46.845767499999972</v>
      </c>
      <c r="I1987" s="2">
        <f t="array" ref="I1987">SUMPRODUCT(B1971:B1990, (ROW(B1971:B1990)-ROW(B1971)+1)) / (20*21/2)</f>
        <v>46.691847142857149</v>
      </c>
      <c r="J1987" s="2">
        <f t="shared" si="242"/>
        <v>46.200574127569574</v>
      </c>
      <c r="K1987" s="2">
        <f t="shared" si="244"/>
        <v>46.037805911015234</v>
      </c>
    </row>
    <row r="1988" spans="1:11" ht="13.5" x14ac:dyDescent="0.25">
      <c r="A1988" s="3">
        <f>TITRES_STAT!B1991</f>
        <v>44901</v>
      </c>
      <c r="B1988" s="6">
        <f>TITRES_STAT!D1991</f>
        <v>47.205100000000002</v>
      </c>
      <c r="C1988" s="2">
        <f t="shared" ref="C1988:C2051" si="245">B1988-B1987</f>
        <v>0</v>
      </c>
      <c r="D1988" s="2">
        <f t="shared" si="238"/>
        <v>46.888719999999999</v>
      </c>
      <c r="E1988" s="2">
        <f t="shared" si="240"/>
        <v>46.783259999999999</v>
      </c>
      <c r="F1988" s="2">
        <f t="shared" si="241"/>
        <v>46.042760000000008</v>
      </c>
      <c r="G1988" s="2">
        <f t="shared" si="243"/>
        <v>45.806640000000016</v>
      </c>
      <c r="H1988" s="2">
        <f t="shared" si="239"/>
        <v>46.845689999999976</v>
      </c>
      <c r="I1988" s="2">
        <f t="array" ref="I1988">SUMPRODUCT(B1972:B1991, (ROW(B1972:B1991)-ROW(B1972)+1)) / (20*21/2)</f>
        <v>46.781138571428571</v>
      </c>
      <c r="J1988" s="2">
        <f t="shared" si="242"/>
        <v>46.296243258277237</v>
      </c>
      <c r="K1988" s="2">
        <f t="shared" si="244"/>
        <v>46.08358214979895</v>
      </c>
    </row>
    <row r="1989" spans="1:11" ht="13.5" x14ac:dyDescent="0.25">
      <c r="A1989" s="3">
        <f>TITRES_STAT!B1992</f>
        <v>44902</v>
      </c>
      <c r="B1989" s="6">
        <f>TITRES_STAT!D1992</f>
        <v>47.205100000000002</v>
      </c>
      <c r="C1989" s="2">
        <f t="shared" si="245"/>
        <v>0</v>
      </c>
      <c r="D1989" s="2">
        <f t="shared" si="238"/>
        <v>46.994180000000007</v>
      </c>
      <c r="E1989" s="2">
        <f t="shared" si="240"/>
        <v>46.835990000000002</v>
      </c>
      <c r="F1989" s="2">
        <f t="shared" si="241"/>
        <v>46.155150000000006</v>
      </c>
      <c r="G1989" s="2">
        <f t="shared" si="243"/>
        <v>45.817014000000015</v>
      </c>
      <c r="H1989" s="2">
        <f t="shared" si="239"/>
        <v>46.845612499999973</v>
      </c>
      <c r="I1989" s="2">
        <f t="array" ref="I1989">SUMPRODUCT(B1973:B1992, (ROW(B1973:B1992)-ROW(B1973)+1)) / (20*21/2)</f>
        <v>46.859726190476195</v>
      </c>
      <c r="J1989" s="2">
        <f t="shared" si="242"/>
        <v>46.382801043203216</v>
      </c>
      <c r="K1989" s="2">
        <f t="shared" si="244"/>
        <v>46.127563241963699</v>
      </c>
    </row>
    <row r="1990" spans="1:11" ht="13.5" x14ac:dyDescent="0.25">
      <c r="A1990" s="3">
        <f>TITRES_STAT!B1993</f>
        <v>44903</v>
      </c>
      <c r="B1990" s="6">
        <f>TITRES_STAT!D1993</f>
        <v>47.205100000000002</v>
      </c>
      <c r="C1990" s="2">
        <f t="shared" si="245"/>
        <v>0</v>
      </c>
      <c r="D1990" s="2">
        <f t="shared" ref="D1990:D2053" si="246">AVERAGE(B1986:B1990)</f>
        <v>47.099640000000008</v>
      </c>
      <c r="E1990" s="2">
        <f t="shared" si="240"/>
        <v>46.888720000000006</v>
      </c>
      <c r="F1990" s="2">
        <f t="shared" si="241"/>
        <v>46.267540000000011</v>
      </c>
      <c r="G1990" s="2">
        <f t="shared" si="243"/>
        <v>45.82738800000002</v>
      </c>
      <c r="H1990" s="2">
        <f t="shared" si="239"/>
        <v>46.845534999999963</v>
      </c>
      <c r="I1990" s="2">
        <f t="array" ref="I1990">SUMPRODUCT(B1974:B1993, (ROW(B1974:B1993)-ROW(B1974)+1)) / (20*21/2)</f>
        <v>46.927610000000001</v>
      </c>
      <c r="J1990" s="2">
        <f t="shared" si="242"/>
        <v>46.461115229564818</v>
      </c>
      <c r="K1990" s="2">
        <f t="shared" si="244"/>
        <v>46.169819585416107</v>
      </c>
    </row>
    <row r="1991" spans="1:11" ht="13.5" x14ac:dyDescent="0.25">
      <c r="A1991" s="3">
        <f>TITRES_STAT!B1994</f>
        <v>44904</v>
      </c>
      <c r="B1991" s="6">
        <f>TITRES_STAT!D1994</f>
        <v>47.205100000000002</v>
      </c>
      <c r="C1991" s="2">
        <f t="shared" si="245"/>
        <v>0</v>
      </c>
      <c r="D1991" s="2">
        <f t="shared" si="246"/>
        <v>47.205100000000002</v>
      </c>
      <c r="E1991" s="2">
        <f t="shared" si="240"/>
        <v>46.941450000000003</v>
      </c>
      <c r="F1991" s="2">
        <f t="shared" si="241"/>
        <v>46.379930000000009</v>
      </c>
      <c r="G1991" s="2">
        <f t="shared" si="243"/>
        <v>45.837762000000019</v>
      </c>
      <c r="H1991" s="2">
        <f t="shared" si="239"/>
        <v>46.845457499999959</v>
      </c>
      <c r="I1991" s="2">
        <f t="array" ref="I1991">SUMPRODUCT(B1975:B1994, (ROW(B1975:B1994)-ROW(B1975)+1)) / (20*21/2)</f>
        <v>46.935389999999998</v>
      </c>
      <c r="J1991" s="2">
        <f t="shared" si="242"/>
        <v>46.531970921987217</v>
      </c>
      <c r="K1991" s="2">
        <f t="shared" si="244"/>
        <v>46.210418817360576</v>
      </c>
    </row>
    <row r="1992" spans="1:11" ht="13.5" x14ac:dyDescent="0.25">
      <c r="A1992" s="3">
        <f>TITRES_STAT!B1995</f>
        <v>44907</v>
      </c>
      <c r="B1992" s="6">
        <f>TITRES_STAT!D1995</f>
        <v>47.205100000000002</v>
      </c>
      <c r="C1992" s="2">
        <f t="shared" si="245"/>
        <v>0</v>
      </c>
      <c r="D1992" s="2">
        <f t="shared" si="246"/>
        <v>47.205100000000002</v>
      </c>
      <c r="E1992" s="2">
        <f t="shared" si="240"/>
        <v>46.994180000000007</v>
      </c>
      <c r="F1992" s="2">
        <f t="shared" si="241"/>
        <v>46.492320000000007</v>
      </c>
      <c r="G1992" s="2">
        <f t="shared" si="243"/>
        <v>45.848136000000011</v>
      </c>
      <c r="H1992" s="2">
        <f t="shared" si="239"/>
        <v>46.845379999999956</v>
      </c>
      <c r="I1992" s="2">
        <f t="array" ref="I1992">SUMPRODUCT(B1976:B1995, (ROW(B1976:B1995)-ROW(B1976)+1)) / (20*21/2)</f>
        <v>46.934936190476193</v>
      </c>
      <c r="J1992" s="2">
        <f t="shared" si="242"/>
        <v>46.596078453226532</v>
      </c>
      <c r="K1992" s="2">
        <f t="shared" si="244"/>
        <v>46.249425922562125</v>
      </c>
    </row>
    <row r="1993" spans="1:11" ht="13.5" x14ac:dyDescent="0.25">
      <c r="A1993" s="3">
        <f>TITRES_STAT!B1996</f>
        <v>44908</v>
      </c>
      <c r="B1993" s="6">
        <f>TITRES_STAT!D1996</f>
        <v>47.205100000000002</v>
      </c>
      <c r="C1993" s="2">
        <f t="shared" si="245"/>
        <v>0</v>
      </c>
      <c r="D1993" s="2">
        <f t="shared" si="246"/>
        <v>47.205100000000002</v>
      </c>
      <c r="E1993" s="2">
        <f t="shared" si="240"/>
        <v>47.046910000000011</v>
      </c>
      <c r="F1993" s="2">
        <f t="shared" si="241"/>
        <v>46.604710000000004</v>
      </c>
      <c r="G1993" s="2">
        <f t="shared" si="243"/>
        <v>45.858510000000017</v>
      </c>
      <c r="H1993" s="2">
        <f t="shared" si="239"/>
        <v>46.845302499999953</v>
      </c>
      <c r="I1993" s="2">
        <f t="array" ref="I1993">SUMPRODUCT(B1977:B1996, (ROW(B1977:B1996)-ROW(B1977)+1)) / (20*21/2)</f>
        <v>46.926248571428566</v>
      </c>
      <c r="J1993" s="2">
        <f t="shared" si="242"/>
        <v>46.654080505300193</v>
      </c>
      <c r="K1993" s="2">
        <f t="shared" si="244"/>
        <v>46.286903337363611</v>
      </c>
    </row>
    <row r="1994" spans="1:11" ht="13.5" x14ac:dyDescent="0.25">
      <c r="A1994" s="3">
        <f>TITRES_STAT!B1997</f>
        <v>44909</v>
      </c>
      <c r="B1994" s="6">
        <f>TITRES_STAT!D1997</f>
        <v>46.686399999999999</v>
      </c>
      <c r="C1994" s="2">
        <f t="shared" si="245"/>
        <v>-0.5187000000000026</v>
      </c>
      <c r="D1994" s="2">
        <f t="shared" si="246"/>
        <v>47.10136</v>
      </c>
      <c r="E1994" s="2">
        <f t="shared" si="240"/>
        <v>47.047770000000007</v>
      </c>
      <c r="F1994" s="2">
        <f t="shared" si="241"/>
        <v>46.691165000000005</v>
      </c>
      <c r="G1994" s="2">
        <f t="shared" si="243"/>
        <v>45.858510000000003</v>
      </c>
      <c r="H1994" s="2">
        <f t="shared" ref="H1994:H2057" si="247">AVERAGE(B1795:B1994)</f>
        <v>46.842589999999952</v>
      </c>
      <c r="I1994" s="2">
        <f t="array" ref="I1994">SUMPRODUCT(B1978:B1997, (ROW(B1978:B1997)-ROW(B1978)+1)) / (20*21/2)</f>
        <v>46.909327142857137</v>
      </c>
      <c r="J1994" s="2">
        <f t="shared" si="242"/>
        <v>46.657158552414465</v>
      </c>
      <c r="K1994" s="2">
        <f t="shared" si="244"/>
        <v>46.302569873153274</v>
      </c>
    </row>
    <row r="1995" spans="1:11" ht="13.5" x14ac:dyDescent="0.25">
      <c r="A1995" s="3">
        <f>TITRES_STAT!B1998</f>
        <v>44910</v>
      </c>
      <c r="B1995" s="6">
        <f>TITRES_STAT!D1998</f>
        <v>46.686399999999999</v>
      </c>
      <c r="C1995" s="2">
        <f t="shared" si="245"/>
        <v>0</v>
      </c>
      <c r="D1995" s="2">
        <f t="shared" si="246"/>
        <v>46.997619999999998</v>
      </c>
      <c r="E1995" s="2">
        <f t="shared" si="240"/>
        <v>47.04863000000001</v>
      </c>
      <c r="F1995" s="2">
        <f t="shared" si="241"/>
        <v>46.777620000000006</v>
      </c>
      <c r="G1995" s="2">
        <f t="shared" si="243"/>
        <v>45.858510000000003</v>
      </c>
      <c r="H1995" s="2">
        <f t="shared" si="247"/>
        <v>46.839877499999957</v>
      </c>
      <c r="I1995" s="2">
        <f t="array" ref="I1995">SUMPRODUCT(B1979:B1998, (ROW(B1979:B1998)-ROW(B1979)+1)) / (20*21/2)</f>
        <v>46.892405714285708</v>
      </c>
      <c r="J1995" s="2">
        <f t="shared" si="242"/>
        <v>46.659943452184521</v>
      </c>
      <c r="K1995" s="2">
        <f t="shared" si="244"/>
        <v>46.3176220349904</v>
      </c>
    </row>
    <row r="1996" spans="1:11" ht="13.5" x14ac:dyDescent="0.25">
      <c r="A1996" s="3">
        <f>TITRES_STAT!B1999</f>
        <v>44911</v>
      </c>
      <c r="B1996" s="6">
        <f>TITRES_STAT!D1999</f>
        <v>46.686399999999999</v>
      </c>
      <c r="C1996" s="2">
        <f t="shared" si="245"/>
        <v>0</v>
      </c>
      <c r="D1996" s="2">
        <f t="shared" si="246"/>
        <v>46.893879999999996</v>
      </c>
      <c r="E1996" s="2">
        <f t="shared" ref="E1996:E2059" si="248">AVERAGE(B1987:B1996)</f>
        <v>47.049490000000006</v>
      </c>
      <c r="F1996" s="2">
        <f t="shared" si="241"/>
        <v>46.864075000000007</v>
      </c>
      <c r="G1996" s="2">
        <f t="shared" si="243"/>
        <v>45.858509999999995</v>
      </c>
      <c r="H1996" s="2">
        <f t="shared" si="247"/>
        <v>46.837164999999956</v>
      </c>
      <c r="I1996" s="2">
        <f t="array" ref="I1996">SUMPRODUCT(B1980:B1999, (ROW(B1980:B1999)-ROW(B1980)+1)) / (20*21/2)</f>
        <v>46.875443333333337</v>
      </c>
      <c r="J1996" s="2">
        <f t="shared" si="242"/>
        <v>46.662463123405047</v>
      </c>
      <c r="K1996" s="2">
        <f t="shared" si="244"/>
        <v>46.332083915971168</v>
      </c>
    </row>
    <row r="1997" spans="1:11" ht="13.5" x14ac:dyDescent="0.25">
      <c r="A1997" s="3">
        <f>TITRES_STAT!B2000</f>
        <v>44914</v>
      </c>
      <c r="B1997" s="6">
        <f>TITRES_STAT!D2000</f>
        <v>46.686399999999999</v>
      </c>
      <c r="C1997" s="2">
        <f t="shared" si="245"/>
        <v>0</v>
      </c>
      <c r="D1997" s="2">
        <f t="shared" si="246"/>
        <v>46.790139999999994</v>
      </c>
      <c r="E1997" s="2">
        <f t="shared" si="248"/>
        <v>46.997619999999998</v>
      </c>
      <c r="F1997" s="2">
        <f t="shared" si="241"/>
        <v>46.864075000000014</v>
      </c>
      <c r="G1997" s="2">
        <f t="shared" si="243"/>
        <v>45.858509999999995</v>
      </c>
      <c r="H1997" s="2">
        <f t="shared" si="247"/>
        <v>46.834452499999962</v>
      </c>
      <c r="I1997" s="2">
        <f t="array" ref="I1997">SUMPRODUCT(B1981:B2000, (ROW(B1981:B2000)-ROW(B1981)+1)) / (20*21/2)</f>
        <v>46.858440000000002</v>
      </c>
      <c r="J1997" s="2">
        <f t="shared" si="242"/>
        <v>46.6647428259379</v>
      </c>
      <c r="K1997" s="2">
        <f t="shared" si="244"/>
        <v>46.345978664364459</v>
      </c>
    </row>
    <row r="1998" spans="1:11" ht="13.5" x14ac:dyDescent="0.25">
      <c r="A1998" s="3">
        <f>TITRES_STAT!B2001</f>
        <v>44915</v>
      </c>
      <c r="B1998" s="6">
        <f>TITRES_STAT!D2001</f>
        <v>46.686399999999999</v>
      </c>
      <c r="C1998" s="2">
        <f t="shared" si="245"/>
        <v>0</v>
      </c>
      <c r="D1998" s="2">
        <f t="shared" si="246"/>
        <v>46.686399999999999</v>
      </c>
      <c r="E1998" s="2">
        <f t="shared" si="248"/>
        <v>46.945749999999997</v>
      </c>
      <c r="F1998" s="2">
        <f t="shared" si="241"/>
        <v>46.864505000000015</v>
      </c>
      <c r="G1998" s="2">
        <f t="shared" si="243"/>
        <v>45.858509999999988</v>
      </c>
      <c r="H1998" s="2">
        <f t="shared" si="247"/>
        <v>46.831739999999961</v>
      </c>
      <c r="I1998" s="2">
        <f t="array" ref="I1998">SUMPRODUCT(B1982:B2001, (ROW(B1982:B2001)-ROW(B1982)+1)) / (20*21/2)</f>
        <v>46.84139571428571</v>
      </c>
      <c r="J1998" s="2">
        <f t="shared" si="242"/>
        <v>46.666805413943813</v>
      </c>
      <c r="K1998" s="2">
        <f t="shared" si="244"/>
        <v>46.359328520663894</v>
      </c>
    </row>
    <row r="1999" spans="1:11" ht="13.5" x14ac:dyDescent="0.25">
      <c r="A1999" s="3">
        <f>TITRES_STAT!B2002</f>
        <v>44916</v>
      </c>
      <c r="B1999" s="6">
        <f>TITRES_STAT!D2002</f>
        <v>46.686399999999999</v>
      </c>
      <c r="C1999" s="2">
        <f t="shared" si="245"/>
        <v>0</v>
      </c>
      <c r="D1999" s="2">
        <f t="shared" si="246"/>
        <v>46.686399999999999</v>
      </c>
      <c r="E1999" s="2">
        <f t="shared" si="248"/>
        <v>46.893879999999996</v>
      </c>
      <c r="F1999" s="2">
        <f t="shared" si="241"/>
        <v>46.864935000000017</v>
      </c>
      <c r="G1999" s="2">
        <f t="shared" si="243"/>
        <v>45.858509999999988</v>
      </c>
      <c r="H1999" s="2">
        <f t="shared" si="247"/>
        <v>46.829027499999967</v>
      </c>
      <c r="I1999" s="2">
        <f t="array" ref="I1999">SUMPRODUCT(B1983:B2002, (ROW(B1983:B2002)-ROW(B1983)+1)) / (20*21/2)</f>
        <v>46.824310476190476</v>
      </c>
      <c r="J1999" s="2">
        <f t="shared" si="242"/>
        <v>46.668671564996785</v>
      </c>
      <c r="K1999" s="2">
        <f t="shared" si="244"/>
        <v>46.372154853186878</v>
      </c>
    </row>
    <row r="2000" spans="1:11" ht="13.5" x14ac:dyDescent="0.25">
      <c r="A2000" s="3">
        <f>TITRES_STAT!B2003</f>
        <v>44917</v>
      </c>
      <c r="B2000" s="6">
        <f>TITRES_STAT!D2003</f>
        <v>46.686399999999999</v>
      </c>
      <c r="C2000" s="2">
        <f t="shared" si="245"/>
        <v>0</v>
      </c>
      <c r="D2000" s="2">
        <f t="shared" si="246"/>
        <v>46.686399999999999</v>
      </c>
      <c r="E2000" s="2">
        <f t="shared" si="248"/>
        <v>46.842009999999995</v>
      </c>
      <c r="F2000" s="2">
        <f t="shared" si="241"/>
        <v>46.865365000000018</v>
      </c>
      <c r="G2000" s="2">
        <f t="shared" si="243"/>
        <v>45.858509999999988</v>
      </c>
      <c r="H2000" s="2">
        <f t="shared" si="247"/>
        <v>46.826314999999965</v>
      </c>
      <c r="I2000" s="2">
        <f t="array" ref="I2000">SUMPRODUCT(B1984:B2003, (ROW(B1984:B2003)-ROW(B1984)+1)) / (20*21/2)</f>
        <v>46.807184285714285</v>
      </c>
      <c r="J2000" s="2">
        <f t="shared" si="242"/>
        <v>46.670359987378049</v>
      </c>
      <c r="K2000" s="2">
        <f t="shared" si="244"/>
        <v>46.384478192277591</v>
      </c>
    </row>
    <row r="2001" spans="1:11" ht="13.5" x14ac:dyDescent="0.25">
      <c r="A2001" s="3">
        <f>TITRES_STAT!B2004</f>
        <v>44918</v>
      </c>
      <c r="B2001" s="6">
        <f>TITRES_STAT!D2004</f>
        <v>46.686399999999999</v>
      </c>
      <c r="C2001" s="2">
        <f t="shared" si="245"/>
        <v>0</v>
      </c>
      <c r="D2001" s="2">
        <f t="shared" si="246"/>
        <v>46.686399999999999</v>
      </c>
      <c r="E2001" s="2">
        <f t="shared" si="248"/>
        <v>46.790139999999994</v>
      </c>
      <c r="F2001" s="2">
        <f t="shared" si="241"/>
        <v>46.86579500000002</v>
      </c>
      <c r="G2001" s="2">
        <f t="shared" si="243"/>
        <v>45.892919999999982</v>
      </c>
      <c r="H2001" s="2">
        <f t="shared" si="247"/>
        <v>46.823602499999971</v>
      </c>
      <c r="I2001" s="2">
        <f t="array" ref="I2001">SUMPRODUCT(B1985:B2004, (ROW(B1985:B2004)-ROW(B1985)+1)) / (20*21/2)</f>
        <v>46.625340952380959</v>
      </c>
      <c r="J2001" s="2">
        <f t="shared" si="242"/>
        <v>46.67188760762776</v>
      </c>
      <c r="K2001" s="2">
        <f t="shared" si="244"/>
        <v>46.396318263168666</v>
      </c>
    </row>
    <row r="2002" spans="1:11" ht="13.5" x14ac:dyDescent="0.25">
      <c r="A2002" s="3">
        <f>TITRES_STAT!B2005</f>
        <v>44921</v>
      </c>
      <c r="B2002" s="6">
        <f>TITRES_STAT!D2005</f>
        <v>46.686399999999999</v>
      </c>
      <c r="C2002" s="2">
        <f t="shared" si="245"/>
        <v>0</v>
      </c>
      <c r="D2002" s="2">
        <f t="shared" si="246"/>
        <v>46.686399999999999</v>
      </c>
      <c r="E2002" s="2">
        <f t="shared" si="248"/>
        <v>46.738269999999993</v>
      </c>
      <c r="F2002" s="2">
        <f t="shared" si="241"/>
        <v>46.866225000000028</v>
      </c>
      <c r="G2002" s="2">
        <f t="shared" si="243"/>
        <v>45.927501999999983</v>
      </c>
      <c r="H2002" s="2">
        <f t="shared" si="247"/>
        <v>46.82088999999997</v>
      </c>
      <c r="I2002" s="2">
        <f t="array" ref="I2002">SUMPRODUCT(B1986:B2005, (ROW(B1986:B2005)-ROW(B1986)+1)) / (20*21/2)</f>
        <v>46.451690476190485</v>
      </c>
      <c r="J2002" s="2">
        <f t="shared" si="242"/>
        <v>46.673269740234645</v>
      </c>
      <c r="K2002" s="2">
        <f t="shared" si="244"/>
        <v>46.407694017554213</v>
      </c>
    </row>
    <row r="2003" spans="1:11" ht="13.5" x14ac:dyDescent="0.25">
      <c r="A2003" s="3">
        <f>TITRES_STAT!B2006</f>
        <v>44922</v>
      </c>
      <c r="B2003" s="6">
        <f>TITRES_STAT!D2006</f>
        <v>46.686399999999999</v>
      </c>
      <c r="C2003" s="2">
        <f t="shared" si="245"/>
        <v>0</v>
      </c>
      <c r="D2003" s="2">
        <f t="shared" si="246"/>
        <v>46.686399999999999</v>
      </c>
      <c r="E2003" s="2">
        <f t="shared" si="248"/>
        <v>46.686399999999999</v>
      </c>
      <c r="F2003" s="2">
        <f t="shared" si="241"/>
        <v>46.866655000000023</v>
      </c>
      <c r="G2003" s="2">
        <f t="shared" si="243"/>
        <v>45.962083999999983</v>
      </c>
      <c r="H2003" s="2">
        <f t="shared" si="247"/>
        <v>46.818177499999976</v>
      </c>
      <c r="I2003" s="2">
        <f t="array" ref="I2003">SUMPRODUCT(B1987:B2006, (ROW(B1987:B2006)-ROW(B1987)+1)) / (20*21/2)</f>
        <v>46.286232857142863</v>
      </c>
      <c r="J2003" s="2">
        <f t="shared" si="242"/>
        <v>46.674520241164679</v>
      </c>
      <c r="K2003" s="2">
        <f t="shared" si="244"/>
        <v>46.418623663924642</v>
      </c>
    </row>
    <row r="2004" spans="1:11" ht="13.5" x14ac:dyDescent="0.25">
      <c r="A2004" s="3">
        <f>TITRES_STAT!B2007</f>
        <v>44923</v>
      </c>
      <c r="B2004" s="6">
        <f>TITRES_STAT!D2007</f>
        <v>44.957299999999996</v>
      </c>
      <c r="C2004" s="2">
        <f t="shared" si="245"/>
        <v>-1.7291000000000025</v>
      </c>
      <c r="D2004" s="2">
        <f t="shared" si="246"/>
        <v>46.340580000000003</v>
      </c>
      <c r="E2004" s="2">
        <f t="shared" si="248"/>
        <v>46.513489999999997</v>
      </c>
      <c r="F2004" s="2">
        <f t="shared" ref="F2004:F2067" si="249">AVERAGE(B1985:B2004)</f>
        <v>46.780630000000023</v>
      </c>
      <c r="G2004" s="2">
        <f t="shared" si="243"/>
        <v>45.962083999999983</v>
      </c>
      <c r="H2004" s="2">
        <f t="shared" si="247"/>
        <v>46.806819499999975</v>
      </c>
      <c r="I2004" s="2">
        <f t="array" ref="I2004">SUMPRODUCT(B1988:B2007, (ROW(B1988:B2007)-ROW(B1988)+1)) / (20*21/2)</f>
        <v>46.128968095238093</v>
      </c>
      <c r="J2004" s="2">
        <f t="shared" si="242"/>
        <v>46.510975456291852</v>
      </c>
      <c r="K2004" s="2">
        <f t="shared" si="244"/>
        <v>46.361316853574657</v>
      </c>
    </row>
    <row r="2005" spans="1:11" ht="13.5" x14ac:dyDescent="0.25">
      <c r="A2005" s="3">
        <f>TITRES_STAT!B2008</f>
        <v>44924</v>
      </c>
      <c r="B2005" s="6">
        <f>TITRES_STAT!D2008</f>
        <v>44.957299999999996</v>
      </c>
      <c r="C2005" s="2">
        <f t="shared" si="245"/>
        <v>0</v>
      </c>
      <c r="D2005" s="2">
        <f t="shared" si="246"/>
        <v>45.994759999999999</v>
      </c>
      <c r="E2005" s="2">
        <f t="shared" si="248"/>
        <v>46.340579999999996</v>
      </c>
      <c r="F2005" s="2">
        <f t="shared" si="249"/>
        <v>46.694605000000024</v>
      </c>
      <c r="G2005" s="2">
        <f t="shared" si="243"/>
        <v>45.962083999999983</v>
      </c>
      <c r="H2005" s="2">
        <f t="shared" si="247"/>
        <v>46.795461499999981</v>
      </c>
      <c r="I2005" s="2">
        <f t="array" ref="I2005">SUMPRODUCT(B1989:B2008, (ROW(B1989:B2008)-ROW(B1989)+1)) / (20*21/2)</f>
        <v>45.982407142857141</v>
      </c>
      <c r="J2005" s="2">
        <f t="shared" ref="J2005:J2068" si="250">$J$4*B2005+J2004*(1-$J$4)</f>
        <v>46.363006365216435</v>
      </c>
      <c r="K2005" s="2">
        <f t="shared" si="244"/>
        <v>46.30625736912075</v>
      </c>
    </row>
    <row r="2006" spans="1:11" ht="13.5" x14ac:dyDescent="0.25">
      <c r="A2006" s="3">
        <f>TITRES_STAT!B2009</f>
        <v>44925</v>
      </c>
      <c r="B2006" s="6">
        <f>TITRES_STAT!D2009</f>
        <v>44.957299999999996</v>
      </c>
      <c r="C2006" s="2">
        <f t="shared" si="245"/>
        <v>0</v>
      </c>
      <c r="D2006" s="2">
        <f t="shared" si="246"/>
        <v>45.648939999999996</v>
      </c>
      <c r="E2006" s="2">
        <f t="shared" si="248"/>
        <v>46.167669999999994</v>
      </c>
      <c r="F2006" s="2">
        <f t="shared" si="249"/>
        <v>46.608580000000025</v>
      </c>
      <c r="G2006" s="2">
        <f t="shared" si="243"/>
        <v>45.962083999999983</v>
      </c>
      <c r="H2006" s="2">
        <f t="shared" si="247"/>
        <v>46.784103499999993</v>
      </c>
      <c r="I2006" s="2">
        <f t="array" ref="I2006">SUMPRODUCT(B1990:B2009, (ROW(B1990:B2009)-ROW(B1990)+1)) / (20*21/2)</f>
        <v>45.846550000000001</v>
      </c>
      <c r="J2006" s="2">
        <f t="shared" si="250"/>
        <v>46.229129568529153</v>
      </c>
      <c r="K2006" s="2">
        <f t="shared" si="244"/>
        <v>46.253357080135629</v>
      </c>
    </row>
    <row r="2007" spans="1:11" ht="13.5" x14ac:dyDescent="0.25">
      <c r="A2007" s="3">
        <f>TITRES_STAT!B2010</f>
        <v>44928</v>
      </c>
      <c r="B2007" s="6">
        <f>TITRES_STAT!D2010</f>
        <v>44.957299999999996</v>
      </c>
      <c r="C2007" s="2">
        <f t="shared" si="245"/>
        <v>0</v>
      </c>
      <c r="D2007" s="2">
        <f t="shared" si="246"/>
        <v>45.30312</v>
      </c>
      <c r="E2007" s="2">
        <f t="shared" si="248"/>
        <v>45.994759999999992</v>
      </c>
      <c r="F2007" s="2">
        <f t="shared" si="249"/>
        <v>46.49619000000002</v>
      </c>
      <c r="G2007" s="2">
        <f t="shared" si="243"/>
        <v>45.962083999999997</v>
      </c>
      <c r="H2007" s="2">
        <f t="shared" si="247"/>
        <v>46.772745499999992</v>
      </c>
      <c r="I2007" s="2">
        <f t="array" ref="I2007">SUMPRODUCT(B1991:B2010, (ROW(B1991:B2010)-ROW(B1991)+1)) / (20*21/2)</f>
        <v>45.721396666666664</v>
      </c>
      <c r="J2007" s="2">
        <f t="shared" si="250"/>
        <v>46.108002942954947</v>
      </c>
      <c r="K2007" s="2">
        <f t="shared" si="244"/>
        <v>46.202531312287178</v>
      </c>
    </row>
    <row r="2008" spans="1:11" ht="13.5" x14ac:dyDescent="0.25">
      <c r="A2008" s="3">
        <f>TITRES_STAT!B2011</f>
        <v>44929</v>
      </c>
      <c r="B2008" s="6">
        <f>TITRES_STAT!D2011</f>
        <v>44.957299999999996</v>
      </c>
      <c r="C2008" s="2">
        <f t="shared" si="245"/>
        <v>0</v>
      </c>
      <c r="D2008" s="2">
        <f t="shared" si="246"/>
        <v>44.957299999999996</v>
      </c>
      <c r="E2008" s="2">
        <f t="shared" si="248"/>
        <v>45.821849999999991</v>
      </c>
      <c r="F2008" s="2">
        <f t="shared" si="249"/>
        <v>46.383800000000022</v>
      </c>
      <c r="G2008" s="2">
        <f t="shared" si="243"/>
        <v>45.962083999999997</v>
      </c>
      <c r="H2008" s="2">
        <f t="shared" si="247"/>
        <v>46.761387499999998</v>
      </c>
      <c r="I2008" s="2">
        <f t="array" ref="I2008">SUMPRODUCT(B1992:B2011, (ROW(B1992:B2011)-ROW(B1992)+1)) / (20*21/2)</f>
        <v>45.606947142857138</v>
      </c>
      <c r="J2008" s="2">
        <f t="shared" si="250"/>
        <v>45.998412186483044</v>
      </c>
      <c r="K2008" s="2">
        <f t="shared" si="244"/>
        <v>46.153698711805333</v>
      </c>
    </row>
    <row r="2009" spans="1:11" ht="13.5" x14ac:dyDescent="0.25">
      <c r="A2009" s="3">
        <f>TITRES_STAT!B2012</f>
        <v>44930</v>
      </c>
      <c r="B2009" s="6">
        <f>TITRES_STAT!D2012</f>
        <v>44.957299999999996</v>
      </c>
      <c r="C2009" s="2">
        <f t="shared" si="245"/>
        <v>0</v>
      </c>
      <c r="D2009" s="2">
        <f t="shared" si="246"/>
        <v>44.957299999999996</v>
      </c>
      <c r="E2009" s="2">
        <f t="shared" si="248"/>
        <v>45.648939999999989</v>
      </c>
      <c r="F2009" s="2">
        <f t="shared" si="249"/>
        <v>46.271410000000017</v>
      </c>
      <c r="G2009" s="2">
        <f t="shared" si="243"/>
        <v>45.962083999999997</v>
      </c>
      <c r="H2009" s="2">
        <f t="shared" si="247"/>
        <v>46.750029500000004</v>
      </c>
      <c r="I2009" s="2">
        <f t="array" ref="I2009">SUMPRODUCT(B1993:B2012, (ROW(B1993:B2012)-ROW(B1993)+1)) / (20*21/2)</f>
        <v>45.50320142857143</v>
      </c>
      <c r="J2009" s="2">
        <f t="shared" si="250"/>
        <v>45.899258644913232</v>
      </c>
      <c r="K2009" s="2">
        <f t="shared" si="244"/>
        <v>46.106781115263949</v>
      </c>
    </row>
    <row r="2010" spans="1:11" ht="13.5" x14ac:dyDescent="0.25">
      <c r="A2010" s="3">
        <f>TITRES_STAT!B2013</f>
        <v>44931</v>
      </c>
      <c r="B2010" s="6">
        <f>TITRES_STAT!D2013</f>
        <v>44.957299999999996</v>
      </c>
      <c r="C2010" s="2">
        <f t="shared" si="245"/>
        <v>0</v>
      </c>
      <c r="D2010" s="2">
        <f t="shared" si="246"/>
        <v>44.957299999999996</v>
      </c>
      <c r="E2010" s="2">
        <f t="shared" si="248"/>
        <v>45.476029999999994</v>
      </c>
      <c r="F2010" s="2">
        <f t="shared" si="249"/>
        <v>46.159020000000012</v>
      </c>
      <c r="G2010" s="2">
        <f t="shared" si="243"/>
        <v>45.962083999999997</v>
      </c>
      <c r="H2010" s="2">
        <f t="shared" si="247"/>
        <v>46.738671500000009</v>
      </c>
      <c r="I2010" s="2">
        <f t="array" ref="I2010">SUMPRODUCT(B1994:B2013, (ROW(B1994:B2013)-ROW(B1994)+1)) / (20*21/2)</f>
        <v>45.410159523809526</v>
      </c>
      <c r="J2010" s="2">
        <f t="shared" si="250"/>
        <v>45.80954829777864</v>
      </c>
      <c r="K2010" s="2">
        <f t="shared" si="244"/>
        <v>46.061703424469286</v>
      </c>
    </row>
    <row r="2011" spans="1:11" ht="13.5" x14ac:dyDescent="0.25">
      <c r="A2011" s="3">
        <f>TITRES_STAT!B2014</f>
        <v>44932</v>
      </c>
      <c r="B2011" s="6">
        <f>TITRES_STAT!D2014</f>
        <v>44.957299999999996</v>
      </c>
      <c r="C2011" s="2">
        <f t="shared" si="245"/>
        <v>0</v>
      </c>
      <c r="D2011" s="2">
        <f t="shared" si="246"/>
        <v>44.957299999999996</v>
      </c>
      <c r="E2011" s="2">
        <f t="shared" si="248"/>
        <v>45.303119999999993</v>
      </c>
      <c r="F2011" s="2">
        <f t="shared" si="249"/>
        <v>46.046630000000015</v>
      </c>
      <c r="G2011" s="2">
        <f t="shared" si="243"/>
        <v>45.962084000000004</v>
      </c>
      <c r="H2011" s="2">
        <f t="shared" si="247"/>
        <v>46.727313500000008</v>
      </c>
      <c r="I2011" s="2">
        <f t="array" ref="I2011">SUMPRODUCT(B1995:B2014, (ROW(B1995:B2014)-ROW(B1995)+1)) / (20*21/2)</f>
        <v>45.327821428571426</v>
      </c>
      <c r="J2011" s="2">
        <f t="shared" si="250"/>
        <v>45.728381793228294</v>
      </c>
      <c r="K2011" s="2">
        <f t="shared" si="244"/>
        <v>46.018393486254809</v>
      </c>
    </row>
    <row r="2012" spans="1:11" ht="13.5" x14ac:dyDescent="0.25">
      <c r="A2012" s="3">
        <f>TITRES_STAT!B2015</f>
        <v>44935</v>
      </c>
      <c r="B2012" s="6">
        <f>TITRES_STAT!D2015</f>
        <v>44.957299999999996</v>
      </c>
      <c r="C2012" s="2">
        <f t="shared" si="245"/>
        <v>0</v>
      </c>
      <c r="D2012" s="2">
        <f t="shared" si="246"/>
        <v>44.957299999999996</v>
      </c>
      <c r="E2012" s="2">
        <f t="shared" si="248"/>
        <v>45.130209999999991</v>
      </c>
      <c r="F2012" s="2">
        <f t="shared" si="249"/>
        <v>45.93424000000001</v>
      </c>
      <c r="G2012" s="2">
        <f t="shared" si="243"/>
        <v>45.962084000000004</v>
      </c>
      <c r="H2012" s="2">
        <f t="shared" si="247"/>
        <v>46.715955500000021</v>
      </c>
      <c r="I2012" s="2">
        <f t="array" ref="I2012">SUMPRODUCT(B1996:B2015, (ROW(B1996:B2015)-ROW(B1996)+1)) / (20*21/2)</f>
        <v>45.253717142857141</v>
      </c>
      <c r="J2012" s="2">
        <f t="shared" si="250"/>
        <v>45.654945431968457</v>
      </c>
      <c r="K2012" s="2">
        <f t="shared" si="244"/>
        <v>45.976781976989919</v>
      </c>
    </row>
    <row r="2013" spans="1:11" ht="13.5" x14ac:dyDescent="0.25">
      <c r="A2013" s="3">
        <f>TITRES_STAT!B2016</f>
        <v>44936</v>
      </c>
      <c r="B2013" s="6">
        <f>TITRES_STAT!D2016</f>
        <v>44.957299999999996</v>
      </c>
      <c r="C2013" s="2">
        <f t="shared" si="245"/>
        <v>0</v>
      </c>
      <c r="D2013" s="2">
        <f t="shared" si="246"/>
        <v>44.957299999999996</v>
      </c>
      <c r="E2013" s="2">
        <f t="shared" si="248"/>
        <v>44.957299999999989</v>
      </c>
      <c r="F2013" s="2">
        <f t="shared" si="249"/>
        <v>45.821850000000012</v>
      </c>
      <c r="G2013" s="2">
        <f t="shared" si="243"/>
        <v>45.962084000000004</v>
      </c>
      <c r="H2013" s="2">
        <f t="shared" si="247"/>
        <v>46.70459750000002</v>
      </c>
      <c r="I2013" s="2">
        <f t="array" ref="I2013">SUMPRODUCT(B1997:B2016, (ROW(B1997:B2016)-ROW(B1997)+1)) / (20*21/2)</f>
        <v>45.187846666666665</v>
      </c>
      <c r="J2013" s="2">
        <f t="shared" si="250"/>
        <v>45.58850300987622</v>
      </c>
      <c r="K2013" s="2">
        <f t="shared" si="244"/>
        <v>45.936802291617767</v>
      </c>
    </row>
    <row r="2014" spans="1:11" ht="13.5" x14ac:dyDescent="0.25">
      <c r="A2014" s="3">
        <f>TITRES_STAT!B2017</f>
        <v>44937</v>
      </c>
      <c r="B2014" s="6">
        <f>TITRES_STAT!D2017</f>
        <v>44.957299999999996</v>
      </c>
      <c r="C2014" s="2">
        <f t="shared" si="245"/>
        <v>0</v>
      </c>
      <c r="D2014" s="2">
        <f t="shared" si="246"/>
        <v>44.957299999999996</v>
      </c>
      <c r="E2014" s="2">
        <f t="shared" si="248"/>
        <v>44.957299999999989</v>
      </c>
      <c r="F2014" s="2">
        <f t="shared" si="249"/>
        <v>45.735395000000011</v>
      </c>
      <c r="G2014" s="2">
        <f t="shared" si="243"/>
        <v>45.962084000000004</v>
      </c>
      <c r="H2014" s="2">
        <f t="shared" si="247"/>
        <v>46.693239500000026</v>
      </c>
      <c r="I2014" s="2">
        <f t="array" ref="I2014">SUMPRODUCT(B1998:B2017, (ROW(B1998:B2017)-ROW(B1998)+1)) / (20*21/2)</f>
        <v>44.937533809523806</v>
      </c>
      <c r="J2014" s="2">
        <f t="shared" si="250"/>
        <v>45.528388437507054</v>
      </c>
      <c r="K2014" s="2">
        <f t="shared" si="244"/>
        <v>45.898390437044526</v>
      </c>
    </row>
    <row r="2015" spans="1:11" ht="13.5" x14ac:dyDescent="0.25">
      <c r="A2015" s="3">
        <f>TITRES_STAT!B2018</f>
        <v>44938</v>
      </c>
      <c r="B2015" s="6">
        <f>TITRES_STAT!D2018</f>
        <v>44.957299999999996</v>
      </c>
      <c r="C2015" s="2">
        <f t="shared" si="245"/>
        <v>0</v>
      </c>
      <c r="D2015" s="2">
        <f t="shared" si="246"/>
        <v>44.957299999999996</v>
      </c>
      <c r="E2015" s="2">
        <f t="shared" si="248"/>
        <v>44.957299999999989</v>
      </c>
      <c r="F2015" s="2">
        <f t="shared" si="249"/>
        <v>45.64894000000001</v>
      </c>
      <c r="G2015" s="2">
        <f t="shared" si="243"/>
        <v>45.962084000000011</v>
      </c>
      <c r="H2015" s="2">
        <f t="shared" si="247"/>
        <v>46.681881500000024</v>
      </c>
      <c r="I2015" s="2">
        <f t="array" ref="I2015">SUMPRODUCT(B1999:B2018, (ROW(B1999:B2018)-ROW(B1999)+1)) / (20*21/2)</f>
        <v>44.705088571428554</v>
      </c>
      <c r="J2015" s="2">
        <f t="shared" si="250"/>
        <v>45.47399906250638</v>
      </c>
      <c r="K2015" s="2">
        <f t="shared" si="244"/>
        <v>45.861484929709448</v>
      </c>
    </row>
    <row r="2016" spans="1:11" ht="13.5" x14ac:dyDescent="0.25">
      <c r="A2016" s="3">
        <f>TITRES_STAT!B2019</f>
        <v>44939</v>
      </c>
      <c r="B2016" s="6">
        <f>TITRES_STAT!D2019</f>
        <v>44.957299999999996</v>
      </c>
      <c r="C2016" s="2">
        <f t="shared" si="245"/>
        <v>0</v>
      </c>
      <c r="D2016" s="2">
        <f t="shared" si="246"/>
        <v>44.957299999999996</v>
      </c>
      <c r="E2016" s="2">
        <f t="shared" si="248"/>
        <v>44.957299999999989</v>
      </c>
      <c r="F2016" s="2">
        <f t="shared" si="249"/>
        <v>45.562485000000009</v>
      </c>
      <c r="G2016" s="2">
        <f t="shared" si="243"/>
        <v>45.962084000000011</v>
      </c>
      <c r="H2016" s="2">
        <f t="shared" si="247"/>
        <v>46.670523500000037</v>
      </c>
      <c r="I2016" s="2">
        <f t="array" ref="I2016">SUMPRODUCT(B2000:B2019, (ROW(B2000:B2019)-ROW(B2000)+1)) / (20*21/2)</f>
        <v>44.490510952380937</v>
      </c>
      <c r="J2016" s="2">
        <f t="shared" si="250"/>
        <v>45.424789627981959</v>
      </c>
      <c r="K2016" s="2">
        <f t="shared" si="244"/>
        <v>45.826026697171827</v>
      </c>
    </row>
    <row r="2017" spans="1:11" ht="13.5" x14ac:dyDescent="0.25">
      <c r="A2017" s="3">
        <f>TITRES_STAT!B2020</f>
        <v>44942</v>
      </c>
      <c r="B2017" s="6">
        <f>TITRES_STAT!D2020</f>
        <v>42.934199999999997</v>
      </c>
      <c r="C2017" s="2">
        <f t="shared" si="245"/>
        <v>-2.0230999999999995</v>
      </c>
      <c r="D2017" s="2">
        <f t="shared" si="246"/>
        <v>44.552679999999995</v>
      </c>
      <c r="E2017" s="2">
        <f t="shared" si="248"/>
        <v>44.754989999999985</v>
      </c>
      <c r="F2017" s="2">
        <f t="shared" si="249"/>
        <v>45.37487500000001</v>
      </c>
      <c r="G2017" s="2">
        <f t="shared" si="243"/>
        <v>45.921622000000013</v>
      </c>
      <c r="H2017" s="2">
        <f t="shared" si="247"/>
        <v>46.649050000000031</v>
      </c>
      <c r="I2017" s="2">
        <f t="array" ref="I2017">SUMPRODUCT(B2001:B2020, (ROW(B2001:B2020)-ROW(B2001)+1)) / (20*21/2)</f>
        <v>44.293800952380941</v>
      </c>
      <c r="J2017" s="2">
        <f t="shared" si="250"/>
        <v>45.187590615793198</v>
      </c>
      <c r="K2017" s="2">
        <f t="shared" si="244"/>
        <v>45.712621728655286</v>
      </c>
    </row>
    <row r="2018" spans="1:11" ht="13.5" x14ac:dyDescent="0.25">
      <c r="A2018" s="3">
        <f>TITRES_STAT!B2021</f>
        <v>44943</v>
      </c>
      <c r="B2018" s="6">
        <f>TITRES_STAT!D2021</f>
        <v>42.934199999999997</v>
      </c>
      <c r="C2018" s="2">
        <f t="shared" si="245"/>
        <v>0</v>
      </c>
      <c r="D2018" s="2">
        <f t="shared" si="246"/>
        <v>44.148060000000001</v>
      </c>
      <c r="E2018" s="2">
        <f t="shared" si="248"/>
        <v>44.552679999999988</v>
      </c>
      <c r="F2018" s="2">
        <f t="shared" si="249"/>
        <v>45.187265000000011</v>
      </c>
      <c r="G2018" s="2">
        <f t="shared" si="243"/>
        <v>45.881160000000015</v>
      </c>
      <c r="H2018" s="2">
        <f t="shared" si="247"/>
        <v>46.627576500000032</v>
      </c>
      <c r="I2018" s="2">
        <f t="array" ref="I2018">SUMPRODUCT(B2002:B2021, (ROW(B2002:B2021)-ROW(B2002)+1)) / (20*21/2)</f>
        <v>44.114958571428559</v>
      </c>
      <c r="J2018" s="2">
        <f t="shared" si="250"/>
        <v>44.972981985717652</v>
      </c>
      <c r="K2018" s="2">
        <f t="shared" si="244"/>
        <v>45.60366401380606</v>
      </c>
    </row>
    <row r="2019" spans="1:11" ht="13.5" x14ac:dyDescent="0.25">
      <c r="A2019" s="3">
        <f>TITRES_STAT!B2022</f>
        <v>44944</v>
      </c>
      <c r="B2019" s="6">
        <f>TITRES_STAT!D2022</f>
        <v>42.934199999999997</v>
      </c>
      <c r="C2019" s="2">
        <f t="shared" si="245"/>
        <v>0</v>
      </c>
      <c r="D2019" s="2">
        <f t="shared" si="246"/>
        <v>43.74344</v>
      </c>
      <c r="E2019" s="2">
        <f t="shared" si="248"/>
        <v>44.350369999999984</v>
      </c>
      <c r="F2019" s="2">
        <f t="shared" si="249"/>
        <v>44.999655000000004</v>
      </c>
      <c r="G2019" s="2">
        <f t="shared" si="243"/>
        <v>45.840698000000032</v>
      </c>
      <c r="H2019" s="2">
        <f t="shared" si="247"/>
        <v>46.606103000000033</v>
      </c>
      <c r="I2019" s="2">
        <f t="array" ref="I2019">SUMPRODUCT(B2003:B2022, (ROW(B2003:B2022)-ROW(B2003)+1)) / (20*21/2)</f>
        <v>43.953164761904759</v>
      </c>
      <c r="J2019" s="2">
        <f t="shared" si="250"/>
        <v>44.778812272792159</v>
      </c>
      <c r="K2019" s="2">
        <f t="shared" si="244"/>
        <v>45.498979150519546</v>
      </c>
    </row>
    <row r="2020" spans="1:11" ht="13.5" x14ac:dyDescent="0.25">
      <c r="A2020" s="3">
        <f>TITRES_STAT!B2023</f>
        <v>44945</v>
      </c>
      <c r="B2020" s="6">
        <f>TITRES_STAT!D2023</f>
        <v>42.934199999999997</v>
      </c>
      <c r="C2020" s="2">
        <f t="shared" si="245"/>
        <v>0</v>
      </c>
      <c r="D2020" s="2">
        <f t="shared" si="246"/>
        <v>43.338819999999998</v>
      </c>
      <c r="E2020" s="2">
        <f t="shared" si="248"/>
        <v>44.148059999999987</v>
      </c>
      <c r="F2020" s="2">
        <f t="shared" si="249"/>
        <v>44.812045000000005</v>
      </c>
      <c r="G2020" s="2">
        <f t="shared" si="243"/>
        <v>45.800236000000034</v>
      </c>
      <c r="H2020" s="2">
        <f t="shared" si="247"/>
        <v>46.58462950000002</v>
      </c>
      <c r="I2020" s="2">
        <f t="array" ref="I2020">SUMPRODUCT(B2004:B2023, (ROW(B2004:B2023)-ROW(B2004)+1)) / (20*21/2)</f>
        <v>43.809279523809522</v>
      </c>
      <c r="J2020" s="2">
        <f t="shared" si="250"/>
        <v>44.60313491347862</v>
      </c>
      <c r="K2020" s="2">
        <f t="shared" si="244"/>
        <v>45.398399575989366</v>
      </c>
    </row>
    <row r="2021" spans="1:11" ht="13.5" x14ac:dyDescent="0.25">
      <c r="A2021" s="3">
        <f>TITRES_STAT!B2024</f>
        <v>44946</v>
      </c>
      <c r="B2021" s="6">
        <f>TITRES_STAT!D2024</f>
        <v>42.934199999999997</v>
      </c>
      <c r="C2021" s="2">
        <f t="shared" si="245"/>
        <v>0</v>
      </c>
      <c r="D2021" s="2">
        <f t="shared" si="246"/>
        <v>42.934199999999997</v>
      </c>
      <c r="E2021" s="2">
        <f t="shared" si="248"/>
        <v>43.94574999999999</v>
      </c>
      <c r="F2021" s="2">
        <f t="shared" si="249"/>
        <v>44.624435000000005</v>
      </c>
      <c r="G2021" s="2">
        <f t="shared" si="243"/>
        <v>45.759774000000036</v>
      </c>
      <c r="H2021" s="2">
        <f t="shared" si="247"/>
        <v>46.563156000000021</v>
      </c>
      <c r="I2021" s="2">
        <f t="array" ref="I2021">SUMPRODUCT(B2005:B2024, (ROW(B2005:B2024)-ROW(B2005)+1)) / (20*21/2)</f>
        <v>43.683302857142856</v>
      </c>
      <c r="J2021" s="2">
        <f t="shared" si="250"/>
        <v>44.444188731242562</v>
      </c>
      <c r="K2021" s="2">
        <f t="shared" si="244"/>
        <v>45.301764298499585</v>
      </c>
    </row>
    <row r="2022" spans="1:11" ht="13.5" x14ac:dyDescent="0.25">
      <c r="A2022" s="3">
        <f>TITRES_STAT!B2025</f>
        <v>44949</v>
      </c>
      <c r="B2022" s="6">
        <f>TITRES_STAT!D2025</f>
        <v>42.925600000000003</v>
      </c>
      <c r="C2022" s="2">
        <f t="shared" si="245"/>
        <v>-8.5999999999941679E-3</v>
      </c>
      <c r="D2022" s="2">
        <f t="shared" si="246"/>
        <v>42.932479999999998</v>
      </c>
      <c r="E2022" s="2">
        <f t="shared" si="248"/>
        <v>43.74257999999999</v>
      </c>
      <c r="F2022" s="2">
        <f t="shared" si="249"/>
        <v>44.436395000000005</v>
      </c>
      <c r="G2022" s="2">
        <f t="shared" si="243"/>
        <v>45.719140000000031</v>
      </c>
      <c r="H2022" s="2">
        <f t="shared" si="247"/>
        <v>46.541639500000009</v>
      </c>
      <c r="I2022" s="2">
        <f t="array" ref="I2022">SUMPRODUCT(B2006:B2025, (ROW(B2006:B2025)-ROW(B2006)+1)) / (20*21/2)</f>
        <v>43.567000952380951</v>
      </c>
      <c r="J2022" s="2">
        <f t="shared" si="250"/>
        <v>44.299561233028982</v>
      </c>
      <c r="K2022" s="2">
        <f t="shared" si="244"/>
        <v>45.208581384832939</v>
      </c>
    </row>
    <row r="2023" spans="1:11" ht="13.5" x14ac:dyDescent="0.25">
      <c r="A2023" s="3">
        <f>TITRES_STAT!B2026</f>
        <v>44950</v>
      </c>
      <c r="B2023" s="6">
        <f>TITRES_STAT!D2026</f>
        <v>42.925600000000003</v>
      </c>
      <c r="C2023" s="2">
        <f t="shared" si="245"/>
        <v>0</v>
      </c>
      <c r="D2023" s="2">
        <f t="shared" si="246"/>
        <v>42.930759999999999</v>
      </c>
      <c r="E2023" s="2">
        <f t="shared" si="248"/>
        <v>43.539409999999997</v>
      </c>
      <c r="F2023" s="2">
        <f t="shared" si="249"/>
        <v>44.248355000000004</v>
      </c>
      <c r="G2023" s="2">
        <f t="shared" si="243"/>
        <v>45.678506000000027</v>
      </c>
      <c r="H2023" s="2">
        <f t="shared" si="247"/>
        <v>46.520123000000012</v>
      </c>
      <c r="I2023" s="2">
        <f t="array" ref="I2023">SUMPRODUCT(B2007:B2026, (ROW(B2007:B2026)-ROW(B2007)+1)) / (20*21/2)</f>
        <v>43.460373809523816</v>
      </c>
      <c r="J2023" s="2">
        <f t="shared" si="250"/>
        <v>44.168707782264313</v>
      </c>
      <c r="K2023" s="2">
        <f t="shared" si="244"/>
        <v>45.119052703074786</v>
      </c>
    </row>
    <row r="2024" spans="1:11" ht="13.5" x14ac:dyDescent="0.25">
      <c r="A2024" s="3">
        <f>TITRES_STAT!B2027</f>
        <v>44951</v>
      </c>
      <c r="B2024" s="6">
        <f>TITRES_STAT!D2027</f>
        <v>42.925600000000003</v>
      </c>
      <c r="C2024" s="2">
        <f t="shared" si="245"/>
        <v>0</v>
      </c>
      <c r="D2024" s="2">
        <f t="shared" si="246"/>
        <v>42.929040000000001</v>
      </c>
      <c r="E2024" s="2">
        <f t="shared" si="248"/>
        <v>43.336239999999997</v>
      </c>
      <c r="F2024" s="2">
        <f t="shared" si="249"/>
        <v>44.146770000000004</v>
      </c>
      <c r="G2024" s="2">
        <f t="shared" si="243"/>
        <v>45.637872000000023</v>
      </c>
      <c r="H2024" s="2">
        <f t="shared" si="247"/>
        <v>46.498606500000008</v>
      </c>
      <c r="I2024" s="2">
        <f t="array" ref="I2024">SUMPRODUCT(B2008:B2027, (ROW(B2008:B2027)-ROW(B2008)+1)) / (20*21/2)</f>
        <v>43.179802380952381</v>
      </c>
      <c r="J2024" s="2">
        <f t="shared" si="250"/>
        <v>44.050316564905806</v>
      </c>
      <c r="K2024" s="2">
        <f t="shared" si="244"/>
        <v>45.033034950013032</v>
      </c>
    </row>
    <row r="2025" spans="1:11" ht="13.5" x14ac:dyDescent="0.25">
      <c r="A2025" s="3">
        <f>TITRES_STAT!B2028</f>
        <v>44952</v>
      </c>
      <c r="B2025" s="6">
        <f>TITRES_STAT!D2028</f>
        <v>42.925600000000003</v>
      </c>
      <c r="C2025" s="2">
        <f t="shared" si="245"/>
        <v>0</v>
      </c>
      <c r="D2025" s="2">
        <f t="shared" si="246"/>
        <v>42.927320000000002</v>
      </c>
      <c r="E2025" s="2">
        <f t="shared" si="248"/>
        <v>43.133070000000011</v>
      </c>
      <c r="F2025" s="2">
        <f t="shared" si="249"/>
        <v>44.045185000000004</v>
      </c>
      <c r="G2025" s="2">
        <f t="shared" si="243"/>
        <v>45.597238000000019</v>
      </c>
      <c r="H2025" s="2">
        <f t="shared" si="247"/>
        <v>46.477090000000004</v>
      </c>
      <c r="I2025" s="2">
        <f t="array" ref="I2025">SUMPRODUCT(B2009:B2028, (ROW(B2009:B2028)-ROW(B2009)+1)) / (20*21/2)</f>
        <v>42.918086666666674</v>
      </c>
      <c r="J2025" s="2">
        <f t="shared" si="250"/>
        <v>43.943200701581446</v>
      </c>
      <c r="K2025" s="2">
        <f t="shared" si="244"/>
        <v>44.950390442169386</v>
      </c>
    </row>
    <row r="2026" spans="1:11" ht="13.5" x14ac:dyDescent="0.25">
      <c r="A2026" s="3">
        <f>TITRES_STAT!B2029</f>
        <v>44953</v>
      </c>
      <c r="B2026" s="6">
        <f>TITRES_STAT!D2029</f>
        <v>42.925600000000003</v>
      </c>
      <c r="C2026" s="2">
        <f t="shared" si="245"/>
        <v>0</v>
      </c>
      <c r="D2026" s="2">
        <f t="shared" si="246"/>
        <v>42.925600000000003</v>
      </c>
      <c r="E2026" s="2">
        <f t="shared" si="248"/>
        <v>42.929900000000011</v>
      </c>
      <c r="F2026" s="2">
        <f t="shared" si="249"/>
        <v>43.943600000000004</v>
      </c>
      <c r="G2026" s="2">
        <f t="shared" si="243"/>
        <v>45.556604000000014</v>
      </c>
      <c r="H2026" s="2">
        <f t="shared" si="247"/>
        <v>46.4555735</v>
      </c>
      <c r="I2026" s="2">
        <f t="array" ref="I2026">SUMPRODUCT(B2010:B2029, (ROW(B2010:B2029)-ROW(B2010)+1)) / (20*21/2)</f>
        <v>42.67522666666666</v>
      </c>
      <c r="J2026" s="2">
        <f t="shared" si="250"/>
        <v>43.846286349049876</v>
      </c>
      <c r="K2026" s="2">
        <f t="shared" si="244"/>
        <v>44.870986895417651</v>
      </c>
    </row>
    <row r="2027" spans="1:11" ht="13.5" x14ac:dyDescent="0.25">
      <c r="A2027" s="3">
        <f>TITRES_STAT!B2030</f>
        <v>44956</v>
      </c>
      <c r="B2027" s="6">
        <f>TITRES_STAT!D2030</f>
        <v>40.997599999999998</v>
      </c>
      <c r="C2027" s="2">
        <f t="shared" si="245"/>
        <v>-1.9280000000000044</v>
      </c>
      <c r="D2027" s="2">
        <f t="shared" si="246"/>
        <v>42.540000000000006</v>
      </c>
      <c r="E2027" s="2">
        <f t="shared" si="248"/>
        <v>42.736240000000002</v>
      </c>
      <c r="F2027" s="2">
        <f t="shared" si="249"/>
        <v>43.745615000000001</v>
      </c>
      <c r="G2027" s="2">
        <f t="shared" si="243"/>
        <v>45.44282800000002</v>
      </c>
      <c r="H2027" s="2">
        <f t="shared" si="247"/>
        <v>46.424417000000005</v>
      </c>
      <c r="I2027" s="2">
        <f t="array" ref="I2027">SUMPRODUCT(B2011:B2030, (ROW(B2011:B2030)-ROW(B2011)+1)) / (20*21/2)</f>
        <v>42.451222380952373</v>
      </c>
      <c r="J2027" s="2">
        <f t="shared" si="250"/>
        <v>43.574982887235599</v>
      </c>
      <c r="K2027" s="2">
        <f t="shared" si="244"/>
        <v>44.719089370107156</v>
      </c>
    </row>
    <row r="2028" spans="1:11" ht="13.5" x14ac:dyDescent="0.25">
      <c r="A2028" s="3">
        <f>TITRES_STAT!B2031</f>
        <v>44957</v>
      </c>
      <c r="B2028" s="6">
        <f>TITRES_STAT!D2031</f>
        <v>40.997599999999998</v>
      </c>
      <c r="C2028" s="2">
        <f t="shared" si="245"/>
        <v>0</v>
      </c>
      <c r="D2028" s="2">
        <f t="shared" si="246"/>
        <v>42.154400000000003</v>
      </c>
      <c r="E2028" s="2">
        <f t="shared" si="248"/>
        <v>42.542580000000001</v>
      </c>
      <c r="F2028" s="2">
        <f t="shared" si="249"/>
        <v>43.547630000000005</v>
      </c>
      <c r="G2028" s="2">
        <f t="shared" si="243"/>
        <v>45.329224000000011</v>
      </c>
      <c r="H2028" s="2">
        <f t="shared" si="247"/>
        <v>46.393260499999997</v>
      </c>
      <c r="I2028" s="2">
        <f t="array" ref="I2028">SUMPRODUCT(B2012:B2031, (ROW(B2012:B2031)-ROW(B2012)+1)) / (20*21/2)</f>
        <v>42.246073809523807</v>
      </c>
      <c r="J2028" s="2">
        <f t="shared" si="250"/>
        <v>43.329517850356019</v>
      </c>
      <c r="K2028" s="2">
        <f t="shared" si="244"/>
        <v>44.57314861049511</v>
      </c>
    </row>
    <row r="2029" spans="1:11" ht="13.5" x14ac:dyDescent="0.25">
      <c r="A2029" s="3">
        <f>TITRES_STAT!B2032</f>
        <v>44958</v>
      </c>
      <c r="B2029" s="6">
        <f>TITRES_STAT!D2032</f>
        <v>40.997599999999998</v>
      </c>
      <c r="C2029" s="2">
        <f t="shared" si="245"/>
        <v>0</v>
      </c>
      <c r="D2029" s="2">
        <f t="shared" si="246"/>
        <v>41.768800000000006</v>
      </c>
      <c r="E2029" s="2">
        <f t="shared" si="248"/>
        <v>42.348919999999993</v>
      </c>
      <c r="F2029" s="2">
        <f t="shared" si="249"/>
        <v>43.349645000000002</v>
      </c>
      <c r="G2029" s="2">
        <f t="shared" si="243"/>
        <v>45.215620000000015</v>
      </c>
      <c r="H2029" s="2">
        <f t="shared" si="247"/>
        <v>46.362104000000002</v>
      </c>
      <c r="I2029" s="2">
        <f t="array" ref="I2029">SUMPRODUCT(B2013:B2032, (ROW(B2013:B2032)-ROW(B2013)+1)) / (20*21/2)</f>
        <v>42.059780952380947</v>
      </c>
      <c r="J2029" s="2">
        <f t="shared" si="250"/>
        <v>43.107430436036395</v>
      </c>
      <c r="K2029" s="2">
        <f t="shared" si="244"/>
        <v>44.432931017926677</v>
      </c>
    </row>
    <row r="2030" spans="1:11" ht="13.5" x14ac:dyDescent="0.25">
      <c r="A2030" s="3">
        <f>TITRES_STAT!B2033</f>
        <v>44959</v>
      </c>
      <c r="B2030" s="6">
        <f>TITRES_STAT!D2033</f>
        <v>40.997599999999998</v>
      </c>
      <c r="C2030" s="2">
        <f t="shared" si="245"/>
        <v>0</v>
      </c>
      <c r="D2030" s="2">
        <f t="shared" si="246"/>
        <v>41.383200000000002</v>
      </c>
      <c r="E2030" s="2">
        <f t="shared" si="248"/>
        <v>42.155259999999991</v>
      </c>
      <c r="F2030" s="2">
        <f t="shared" si="249"/>
        <v>43.151660000000007</v>
      </c>
      <c r="G2030" s="2">
        <f t="shared" si="243"/>
        <v>45.10201600000002</v>
      </c>
      <c r="H2030" s="2">
        <f t="shared" si="247"/>
        <v>46.330947500000001</v>
      </c>
      <c r="I2030" s="2">
        <f t="array" ref="I2030">SUMPRODUCT(B2014:B2033, (ROW(B2014:B2033)-ROW(B2014)+1)) / (20*21/2)</f>
        <v>41.892343809523801</v>
      </c>
      <c r="J2030" s="2">
        <f t="shared" si="250"/>
        <v>42.906494204032931</v>
      </c>
      <c r="K2030" s="2">
        <f t="shared" si="244"/>
        <v>44.298212154478577</v>
      </c>
    </row>
    <row r="2031" spans="1:11" ht="13.5" x14ac:dyDescent="0.25">
      <c r="A2031" s="3">
        <f>TITRES_STAT!B2034</f>
        <v>44960</v>
      </c>
      <c r="B2031" s="6">
        <f>TITRES_STAT!D2034</f>
        <v>40.997599999999998</v>
      </c>
      <c r="C2031" s="2">
        <f t="shared" si="245"/>
        <v>0</v>
      </c>
      <c r="D2031" s="2">
        <f t="shared" si="246"/>
        <v>40.997599999999998</v>
      </c>
      <c r="E2031" s="2">
        <f t="shared" si="248"/>
        <v>41.96159999999999</v>
      </c>
      <c r="F2031" s="2">
        <f t="shared" si="249"/>
        <v>42.953675000000011</v>
      </c>
      <c r="G2031" s="2">
        <f t="shared" si="243"/>
        <v>44.988412000000025</v>
      </c>
      <c r="H2031" s="2">
        <f t="shared" si="247"/>
        <v>46.299791000000006</v>
      </c>
      <c r="I2031" s="2">
        <f t="array" ref="I2031">SUMPRODUCT(B2015:B2034, (ROW(B2015:B2034)-ROW(B2015)+1)) / (20*21/2)</f>
        <v>41.742114761904766</v>
      </c>
      <c r="J2031" s="2">
        <f t="shared" si="250"/>
        <v>42.724694756029798</v>
      </c>
      <c r="K2031" s="2">
        <f t="shared" si="244"/>
        <v>44.168776383714714</v>
      </c>
    </row>
    <row r="2032" spans="1:11" ht="13.5" x14ac:dyDescent="0.25">
      <c r="A2032" s="3">
        <f>TITRES_STAT!B2035</f>
        <v>44963</v>
      </c>
      <c r="B2032" s="6">
        <f>TITRES_STAT!D2035</f>
        <v>40.997599999999998</v>
      </c>
      <c r="C2032" s="2">
        <f t="shared" si="245"/>
        <v>0</v>
      </c>
      <c r="D2032" s="2">
        <f t="shared" si="246"/>
        <v>40.997599999999998</v>
      </c>
      <c r="E2032" s="2">
        <f t="shared" si="248"/>
        <v>41.768799999999992</v>
      </c>
      <c r="F2032" s="2">
        <f t="shared" si="249"/>
        <v>42.755690000000008</v>
      </c>
      <c r="G2032" s="2">
        <f t="shared" si="243"/>
        <v>44.874808000000023</v>
      </c>
      <c r="H2032" s="2">
        <f t="shared" si="247"/>
        <v>46.268634500000005</v>
      </c>
      <c r="I2032" s="2">
        <f t="array" ref="I2032">SUMPRODUCT(B2016:B2035, (ROW(B2016:B2035)-ROW(B2016)+1)) / (20*21/2)</f>
        <v>41.610823809523808</v>
      </c>
      <c r="J2032" s="2">
        <f t="shared" si="250"/>
        <v>42.560209541169819</v>
      </c>
      <c r="K2032" s="2">
        <f t="shared" si="244"/>
        <v>44.044416525529826</v>
      </c>
    </row>
    <row r="2033" spans="1:11" ht="13.5" x14ac:dyDescent="0.25">
      <c r="A2033" s="3">
        <f>TITRES_STAT!B2036</f>
        <v>44964</v>
      </c>
      <c r="B2033" s="6">
        <f>TITRES_STAT!D2036</f>
        <v>40.997599999999998</v>
      </c>
      <c r="C2033" s="2">
        <f t="shared" si="245"/>
        <v>0</v>
      </c>
      <c r="D2033" s="2">
        <f t="shared" si="246"/>
        <v>40.997599999999998</v>
      </c>
      <c r="E2033" s="2">
        <f t="shared" si="248"/>
        <v>41.575999999999993</v>
      </c>
      <c r="F2033" s="2">
        <f t="shared" si="249"/>
        <v>42.557705000000013</v>
      </c>
      <c r="G2033" s="2">
        <f t="shared" si="243"/>
        <v>44.761204000000028</v>
      </c>
      <c r="H2033" s="2">
        <f t="shared" si="247"/>
        <v>46.23747800000001</v>
      </c>
      <c r="I2033" s="2">
        <f t="array" ref="I2033">SUMPRODUCT(B2017:B2036, (ROW(B2017:B2036)-ROW(B2017)+1)) / (20*21/2)</f>
        <v>41.498470952380949</v>
      </c>
      <c r="J2033" s="2">
        <f t="shared" si="250"/>
        <v>42.411389584867933</v>
      </c>
      <c r="K2033" s="2">
        <f t="shared" si="244"/>
        <v>43.924933524528662</v>
      </c>
    </row>
    <row r="2034" spans="1:11" ht="13.5" x14ac:dyDescent="0.25">
      <c r="A2034" s="3">
        <f>TITRES_STAT!B2037</f>
        <v>44965</v>
      </c>
      <c r="B2034" s="6">
        <f>TITRES_STAT!D2037</f>
        <v>40.9803</v>
      </c>
      <c r="C2034" s="2">
        <f t="shared" si="245"/>
        <v>-1.7299999999998761E-2</v>
      </c>
      <c r="D2034" s="2">
        <f t="shared" si="246"/>
        <v>40.994140000000002</v>
      </c>
      <c r="E2034" s="2">
        <f t="shared" si="248"/>
        <v>41.381469999999993</v>
      </c>
      <c r="F2034" s="2">
        <f t="shared" si="249"/>
        <v>42.35885500000002</v>
      </c>
      <c r="G2034" s="2">
        <f t="shared" ref="G2034:G2097" si="251">AVERAGE(B1985:B2034)</f>
        <v>44.647254000000018</v>
      </c>
      <c r="H2034" s="2">
        <f t="shared" si="247"/>
        <v>46.206235000000007</v>
      </c>
      <c r="I2034" s="2">
        <f t="array" ref="I2034">SUMPRODUCT(B2018:B2037, (ROW(B2018:B2037)-ROW(B2018)+1)) / (20*21/2)</f>
        <v>41.405056190476188</v>
      </c>
      <c r="J2034" s="2">
        <f t="shared" si="250"/>
        <v>42.275095338690036</v>
      </c>
      <c r="K2034" s="2">
        <f t="shared" si="244"/>
        <v>43.809457700037342</v>
      </c>
    </row>
    <row r="2035" spans="1:11" ht="13.5" x14ac:dyDescent="0.25">
      <c r="A2035" s="3">
        <f>TITRES_STAT!B2038</f>
        <v>44966</v>
      </c>
      <c r="B2035" s="6">
        <f>TITRES_STAT!D2038</f>
        <v>40.9803</v>
      </c>
      <c r="C2035" s="2">
        <f t="shared" si="245"/>
        <v>0</v>
      </c>
      <c r="D2035" s="2">
        <f t="shared" si="246"/>
        <v>40.990679999999998</v>
      </c>
      <c r="E2035" s="2">
        <f t="shared" si="248"/>
        <v>41.18694</v>
      </c>
      <c r="F2035" s="2">
        <f t="shared" si="249"/>
        <v>42.160005000000012</v>
      </c>
      <c r="G2035" s="2">
        <f t="shared" si="251"/>
        <v>44.533304000000015</v>
      </c>
      <c r="H2035" s="2">
        <f t="shared" si="247"/>
        <v>46.174992000000003</v>
      </c>
      <c r="I2035" s="2">
        <f t="array" ref="I2035">SUMPRODUCT(B2019:B2038, (ROW(B2019:B2038)-ROW(B2019)+1)) / (20*21/2)</f>
        <v>41.320945714285713</v>
      </c>
      <c r="J2035" s="2">
        <f t="shared" si="250"/>
        <v>42.151781496910033</v>
      </c>
      <c r="K2035" s="2">
        <f t="shared" ref="K2035:K2098" si="252">$K$4*B2035+(1-$K$4)*K2034</f>
        <v>43.69851033925157</v>
      </c>
    </row>
    <row r="2036" spans="1:11" ht="13.5" x14ac:dyDescent="0.25">
      <c r="A2036" s="3">
        <f>TITRES_STAT!B2039</f>
        <v>44967</v>
      </c>
      <c r="B2036" s="6">
        <f>TITRES_STAT!D2039</f>
        <v>40.9803</v>
      </c>
      <c r="C2036" s="2">
        <f t="shared" si="245"/>
        <v>0</v>
      </c>
      <c r="D2036" s="2">
        <f t="shared" si="246"/>
        <v>40.987220000000001</v>
      </c>
      <c r="E2036" s="2">
        <f t="shared" si="248"/>
        <v>40.99241</v>
      </c>
      <c r="F2036" s="2">
        <f t="shared" si="249"/>
        <v>41.961155000000005</v>
      </c>
      <c r="G2036" s="2">
        <f t="shared" si="251"/>
        <v>44.419354000000013</v>
      </c>
      <c r="H2036" s="2">
        <f t="shared" si="247"/>
        <v>46.143749</v>
      </c>
      <c r="I2036" s="2">
        <f t="array" ref="I2036">SUMPRODUCT(B2020:B2039, (ROW(B2020:B2039)-ROW(B2020)+1)) / (20*21/2)</f>
        <v>41.247787142857142</v>
      </c>
      <c r="J2036" s="2">
        <f t="shared" si="250"/>
        <v>42.04021183053765</v>
      </c>
      <c r="K2036" s="2">
        <f t="shared" si="252"/>
        <v>43.591913855359351</v>
      </c>
    </row>
    <row r="2037" spans="1:11" ht="13.5" x14ac:dyDescent="0.25">
      <c r="A2037" s="3">
        <f>TITRES_STAT!B2040</f>
        <v>44970</v>
      </c>
      <c r="B2037" s="6">
        <f>TITRES_STAT!D2040</f>
        <v>40.9803</v>
      </c>
      <c r="C2037" s="2">
        <f t="shared" si="245"/>
        <v>0</v>
      </c>
      <c r="D2037" s="2">
        <f t="shared" si="246"/>
        <v>40.983760000000004</v>
      </c>
      <c r="E2037" s="2">
        <f t="shared" si="248"/>
        <v>40.990680000000005</v>
      </c>
      <c r="F2037" s="2">
        <f t="shared" si="249"/>
        <v>41.863459999999996</v>
      </c>
      <c r="G2037" s="2">
        <f t="shared" si="251"/>
        <v>44.294858000000012</v>
      </c>
      <c r="H2037" s="2">
        <f t="shared" si="247"/>
        <v>46.112505999999996</v>
      </c>
      <c r="I2037" s="2">
        <f t="array" ref="I2037">SUMPRODUCT(B2021:B2040, (ROW(B2021:B2040)-ROW(B2021)+1)) / (20*21/2)</f>
        <v>41.183850476190472</v>
      </c>
      <c r="J2037" s="2">
        <f t="shared" si="250"/>
        <v>41.939267846676927</v>
      </c>
      <c r="K2037" s="2">
        <f t="shared" si="252"/>
        <v>43.489497625737421</v>
      </c>
    </row>
    <row r="2038" spans="1:11" ht="13.5" x14ac:dyDescent="0.25">
      <c r="A2038" s="3">
        <f>TITRES_STAT!B2041</f>
        <v>44971</v>
      </c>
      <c r="B2038" s="6">
        <f>TITRES_STAT!D2041</f>
        <v>40.9803</v>
      </c>
      <c r="C2038" s="2">
        <f t="shared" si="245"/>
        <v>0</v>
      </c>
      <c r="D2038" s="2">
        <f t="shared" si="246"/>
        <v>40.9803</v>
      </c>
      <c r="E2038" s="2">
        <f t="shared" si="248"/>
        <v>40.988950000000003</v>
      </c>
      <c r="F2038" s="2">
        <f t="shared" si="249"/>
        <v>41.765764999999988</v>
      </c>
      <c r="G2038" s="2">
        <f t="shared" si="251"/>
        <v>44.170362000000004</v>
      </c>
      <c r="H2038" s="2">
        <f t="shared" si="247"/>
        <v>46.081262999999993</v>
      </c>
      <c r="I2038" s="2">
        <f t="array" ref="I2038">SUMPRODUCT(B2022:B2041, (ROW(B2022:B2041)-ROW(B2022)+1)) / (20*21/2)</f>
        <v>41.129135714285709</v>
      </c>
      <c r="J2038" s="2">
        <f t="shared" si="250"/>
        <v>41.847937575564842</v>
      </c>
      <c r="K2038" s="2">
        <f t="shared" si="252"/>
        <v>43.391097718845757</v>
      </c>
    </row>
    <row r="2039" spans="1:11" ht="13.5" x14ac:dyDescent="0.25">
      <c r="A2039" s="3">
        <f>TITRES_STAT!B2042</f>
        <v>44972</v>
      </c>
      <c r="B2039" s="6">
        <f>TITRES_STAT!D2042</f>
        <v>40.997599999999998</v>
      </c>
      <c r="C2039" s="2">
        <f t="shared" si="245"/>
        <v>1.7299999999998761E-2</v>
      </c>
      <c r="D2039" s="2">
        <f t="shared" si="246"/>
        <v>40.983760000000004</v>
      </c>
      <c r="E2039" s="2">
        <f t="shared" si="248"/>
        <v>40.988949999999996</v>
      </c>
      <c r="F2039" s="2">
        <f t="shared" si="249"/>
        <v>41.668934999999983</v>
      </c>
      <c r="G2039" s="2">
        <f t="shared" si="251"/>
        <v>44.046212000000004</v>
      </c>
      <c r="H2039" s="2">
        <f t="shared" si="247"/>
        <v>46.050106499999991</v>
      </c>
      <c r="I2039" s="2">
        <f t="array" ref="I2039">SUMPRODUCT(B2023:B2042, (ROW(B2023:B2042)-ROW(B2023)+1)) / (20*21/2)</f>
        <v>41.083642857142848</v>
      </c>
      <c r="J2039" s="2">
        <f t="shared" si="250"/>
        <v>41.766953044558669</v>
      </c>
      <c r="K2039" s="2">
        <f t="shared" si="252"/>
        <v>43.297235063204752</v>
      </c>
    </row>
    <row r="2040" spans="1:11" ht="13.5" x14ac:dyDescent="0.25">
      <c r="A2040" s="3">
        <f>TITRES_STAT!B2043</f>
        <v>44973</v>
      </c>
      <c r="B2040" s="6">
        <f>TITRES_STAT!D2043</f>
        <v>40.997599999999998</v>
      </c>
      <c r="C2040" s="2">
        <f t="shared" si="245"/>
        <v>0</v>
      </c>
      <c r="D2040" s="2">
        <f t="shared" si="246"/>
        <v>40.987220000000001</v>
      </c>
      <c r="E2040" s="2">
        <f t="shared" si="248"/>
        <v>40.988949999999996</v>
      </c>
      <c r="F2040" s="2">
        <f t="shared" si="249"/>
        <v>41.572104999999986</v>
      </c>
      <c r="G2040" s="2">
        <f t="shared" si="251"/>
        <v>43.922061999999997</v>
      </c>
      <c r="H2040" s="2">
        <f t="shared" si="247"/>
        <v>46.018949999999997</v>
      </c>
      <c r="I2040" s="2">
        <f t="array" ref="I2040">SUMPRODUCT(B2024:B2043, (ROW(B2024:B2043)-ROW(B2024)+1)) / (20*21/2)</f>
        <v>41.047330952380946</v>
      </c>
      <c r="J2040" s="2">
        <f t="shared" si="250"/>
        <v>41.693681326029271</v>
      </c>
      <c r="K2040" s="2">
        <f t="shared" si="252"/>
        <v>43.207053296020256</v>
      </c>
    </row>
    <row r="2041" spans="1:11" ht="13.5" x14ac:dyDescent="0.25">
      <c r="A2041" s="3">
        <f>TITRES_STAT!B2044</f>
        <v>44974</v>
      </c>
      <c r="B2041" s="6">
        <f>TITRES_STAT!D2044</f>
        <v>40.997599999999998</v>
      </c>
      <c r="C2041" s="2">
        <f t="shared" si="245"/>
        <v>0</v>
      </c>
      <c r="D2041" s="2">
        <f t="shared" si="246"/>
        <v>40.990680000000005</v>
      </c>
      <c r="E2041" s="2">
        <f t="shared" si="248"/>
        <v>40.988949999999996</v>
      </c>
      <c r="F2041" s="2">
        <f t="shared" si="249"/>
        <v>41.475274999999996</v>
      </c>
      <c r="G2041" s="2">
        <f t="shared" si="251"/>
        <v>43.797911999999997</v>
      </c>
      <c r="H2041" s="2">
        <f t="shared" si="247"/>
        <v>45.987793500000009</v>
      </c>
      <c r="I2041" s="2">
        <f t="array" ref="I2041">SUMPRODUCT(B2025:B2044, (ROW(B2025:B2044)-ROW(B2025)+1)) / (20*21/2)</f>
        <v>41.020200000000003</v>
      </c>
      <c r="J2041" s="2">
        <f t="shared" si="250"/>
        <v>41.627387866407439</v>
      </c>
      <c r="K2041" s="2">
        <f t="shared" si="252"/>
        <v>43.120408068725347</v>
      </c>
    </row>
    <row r="2042" spans="1:11" ht="13.5" x14ac:dyDescent="0.25">
      <c r="A2042" s="3">
        <f>TITRES_STAT!B2045</f>
        <v>44977</v>
      </c>
      <c r="B2042" s="6">
        <f>TITRES_STAT!D2045</f>
        <v>40.997599999999998</v>
      </c>
      <c r="C2042" s="2">
        <f t="shared" si="245"/>
        <v>0</v>
      </c>
      <c r="D2042" s="2">
        <f t="shared" si="246"/>
        <v>40.994140000000002</v>
      </c>
      <c r="E2042" s="2">
        <f t="shared" si="248"/>
        <v>40.988949999999996</v>
      </c>
      <c r="F2042" s="2">
        <f t="shared" si="249"/>
        <v>41.378874999999994</v>
      </c>
      <c r="G2042" s="2">
        <f t="shared" si="251"/>
        <v>43.673761999999996</v>
      </c>
      <c r="H2042" s="2">
        <f t="shared" si="247"/>
        <v>45.956637000000008</v>
      </c>
      <c r="I2042" s="2">
        <f t="array" ref="I2042">SUMPRODUCT(B2026:B2045, (ROW(B2026:B2045)-ROW(B2026)+1)) / (20*21/2)</f>
        <v>41.002249999999989</v>
      </c>
      <c r="J2042" s="2">
        <f t="shared" si="250"/>
        <v>41.567408069606728</v>
      </c>
      <c r="K2042" s="2">
        <f t="shared" si="252"/>
        <v>43.037160693481219</v>
      </c>
    </row>
    <row r="2043" spans="1:11" ht="13.5" x14ac:dyDescent="0.25">
      <c r="A2043" s="3">
        <f>TITRES_STAT!B2046</f>
        <v>44978</v>
      </c>
      <c r="B2043" s="6">
        <f>TITRES_STAT!D2046</f>
        <v>40.997599999999998</v>
      </c>
      <c r="C2043" s="2">
        <f t="shared" si="245"/>
        <v>0</v>
      </c>
      <c r="D2043" s="2">
        <f t="shared" si="246"/>
        <v>40.997599999999998</v>
      </c>
      <c r="E2043" s="2">
        <f t="shared" si="248"/>
        <v>40.988949999999996</v>
      </c>
      <c r="F2043" s="2">
        <f t="shared" si="249"/>
        <v>41.282475000000005</v>
      </c>
      <c r="G2043" s="2">
        <f t="shared" si="251"/>
        <v>43.549611999999989</v>
      </c>
      <c r="H2043" s="2">
        <f t="shared" si="247"/>
        <v>45.925480500000013</v>
      </c>
      <c r="I2043" s="2">
        <f t="array" ref="I2043">SUMPRODUCT(B2027:B2046, (ROW(B2027:B2046)-ROW(B2027)+1)) / (20*21/2)</f>
        <v>40.991833333333332</v>
      </c>
      <c r="J2043" s="2">
        <f t="shared" si="250"/>
        <v>41.513140634406085</v>
      </c>
      <c r="K2043" s="2">
        <f t="shared" si="252"/>
        <v>42.957177921187842</v>
      </c>
    </row>
    <row r="2044" spans="1:11" ht="13.5" x14ac:dyDescent="0.25">
      <c r="A2044" s="3">
        <f>TITRES_STAT!B2047</f>
        <v>44979</v>
      </c>
      <c r="B2044" s="6">
        <f>TITRES_STAT!D2047</f>
        <v>40.997599999999998</v>
      </c>
      <c r="C2044" s="2">
        <f t="shared" si="245"/>
        <v>0</v>
      </c>
      <c r="D2044" s="2">
        <f t="shared" si="246"/>
        <v>40.997599999999998</v>
      </c>
      <c r="E2044" s="2">
        <f t="shared" si="248"/>
        <v>40.99067999999999</v>
      </c>
      <c r="F2044" s="2">
        <f t="shared" si="249"/>
        <v>41.186075000000002</v>
      </c>
      <c r="G2044" s="2">
        <f t="shared" si="251"/>
        <v>43.435835999999988</v>
      </c>
      <c r="H2044" s="2">
        <f t="shared" si="247"/>
        <v>45.894324000000012</v>
      </c>
      <c r="I2044" s="2">
        <f t="array" ref="I2044">SUMPRODUCT(B2028:B2047, (ROW(B2028:B2047)-ROW(B2028)+1)) / (20*21/2)</f>
        <v>40.990679999999998</v>
      </c>
      <c r="J2044" s="2">
        <f t="shared" si="250"/>
        <v>41.46404152636741</v>
      </c>
      <c r="K2044" s="2">
        <f t="shared" si="252"/>
        <v>42.880331728200083</v>
      </c>
    </row>
    <row r="2045" spans="1:11" ht="13.5" x14ac:dyDescent="0.25">
      <c r="A2045" s="3">
        <f>TITRES_STAT!B2048</f>
        <v>44980</v>
      </c>
      <c r="B2045" s="6">
        <f>TITRES_STAT!D2048</f>
        <v>40.997599999999998</v>
      </c>
      <c r="C2045" s="2">
        <f t="shared" si="245"/>
        <v>0</v>
      </c>
      <c r="D2045" s="2">
        <f t="shared" si="246"/>
        <v>40.997599999999998</v>
      </c>
      <c r="E2045" s="2">
        <f t="shared" si="248"/>
        <v>40.992409999999992</v>
      </c>
      <c r="F2045" s="2">
        <f t="shared" si="249"/>
        <v>41.089675000000014</v>
      </c>
      <c r="G2045" s="2">
        <f t="shared" si="251"/>
        <v>43.322059999999986</v>
      </c>
      <c r="H2045" s="2">
        <f t="shared" si="247"/>
        <v>45.863167500000017</v>
      </c>
      <c r="I2045" s="2">
        <f t="array" ref="I2045">SUMPRODUCT(B2029:B2048, (ROW(B2029:B2048)-ROW(B2029)+1)) / (20*21/2)</f>
        <v>40.989609047619048</v>
      </c>
      <c r="J2045" s="2">
        <f t="shared" si="250"/>
        <v>41.419618523856229</v>
      </c>
      <c r="K2045" s="2">
        <f t="shared" si="252"/>
        <v>42.806499111407923</v>
      </c>
    </row>
    <row r="2046" spans="1:11" ht="13.5" x14ac:dyDescent="0.25">
      <c r="A2046" s="3">
        <f>TITRES_STAT!B2049</f>
        <v>44981</v>
      </c>
      <c r="B2046" s="6">
        <f>TITRES_STAT!D2049</f>
        <v>40.9803</v>
      </c>
      <c r="C2046" s="2">
        <f t="shared" si="245"/>
        <v>-1.7299999999998761E-2</v>
      </c>
      <c r="D2046" s="2">
        <f t="shared" si="246"/>
        <v>40.994140000000002</v>
      </c>
      <c r="E2046" s="2">
        <f t="shared" si="248"/>
        <v>40.992409999999992</v>
      </c>
      <c r="F2046" s="2">
        <f t="shared" si="249"/>
        <v>40.992410000000007</v>
      </c>
      <c r="G2046" s="2">
        <f t="shared" si="251"/>
        <v>43.207937999999984</v>
      </c>
      <c r="H2046" s="2">
        <f t="shared" si="247"/>
        <v>45.831924500000014</v>
      </c>
      <c r="I2046" s="2">
        <f t="array" ref="I2046">SUMPRODUCT(B2030:B2049, (ROW(B2030:B2049)-ROW(B2030)+1)) / (20*21/2)</f>
        <v>40.988620476190476</v>
      </c>
      <c r="J2046" s="2">
        <f t="shared" si="250"/>
        <v>41.377778664441351</v>
      </c>
      <c r="K2046" s="2">
        <f t="shared" si="252"/>
        <v>42.734883459980168</v>
      </c>
    </row>
    <row r="2047" spans="1:11" ht="13.5" x14ac:dyDescent="0.25">
      <c r="A2047" s="3">
        <f>TITRES_STAT!B2050</f>
        <v>44984</v>
      </c>
      <c r="B2047" s="6">
        <f>TITRES_STAT!D2050</f>
        <v>40.9803</v>
      </c>
      <c r="C2047" s="2">
        <f t="shared" si="245"/>
        <v>0</v>
      </c>
      <c r="D2047" s="2">
        <f t="shared" si="246"/>
        <v>40.990679999999998</v>
      </c>
      <c r="E2047" s="2">
        <f t="shared" si="248"/>
        <v>40.99241</v>
      </c>
      <c r="F2047" s="2">
        <f t="shared" si="249"/>
        <v>40.991545000000009</v>
      </c>
      <c r="G2047" s="2">
        <f t="shared" si="251"/>
        <v>43.09381599999999</v>
      </c>
      <c r="H2047" s="2">
        <f t="shared" si="247"/>
        <v>45.800681500000003</v>
      </c>
      <c r="I2047" s="2">
        <f t="array" ref="I2047">SUMPRODUCT(B2031:B2050, (ROW(B2031:B2050)-ROW(B2031)+1)) / (20*21/2)</f>
        <v>40.987714285714283</v>
      </c>
      <c r="J2047" s="2">
        <f t="shared" si="250"/>
        <v>41.339923553542178</v>
      </c>
      <c r="K2047" s="2">
        <f t="shared" si="252"/>
        <v>42.666076265471141</v>
      </c>
    </row>
    <row r="2048" spans="1:11" ht="13.5" x14ac:dyDescent="0.25">
      <c r="A2048" s="3">
        <f>TITRES_STAT!B2051</f>
        <v>44985</v>
      </c>
      <c r="B2048" s="6">
        <f>TITRES_STAT!D2051</f>
        <v>40.9803</v>
      </c>
      <c r="C2048" s="2">
        <f t="shared" si="245"/>
        <v>0</v>
      </c>
      <c r="D2048" s="2">
        <f t="shared" si="246"/>
        <v>40.987220000000001</v>
      </c>
      <c r="E2048" s="2">
        <f t="shared" si="248"/>
        <v>40.99241</v>
      </c>
      <c r="F2048" s="2">
        <f t="shared" si="249"/>
        <v>40.990679999999998</v>
      </c>
      <c r="G2048" s="2">
        <f t="shared" si="251"/>
        <v>42.979693999999988</v>
      </c>
      <c r="H2048" s="2">
        <f t="shared" si="247"/>
        <v>45.7694385</v>
      </c>
      <c r="I2048" s="2">
        <f t="array" ref="I2048">SUMPRODUCT(B2032:B2051, (ROW(B2032:B2051)-ROW(B2032)+1)) / (20*21/2)</f>
        <v>40.988538095238091</v>
      </c>
      <c r="J2048" s="2">
        <f t="shared" si="250"/>
        <v>41.305673691300065</v>
      </c>
      <c r="K2048" s="2">
        <f t="shared" si="252"/>
        <v>42.599967392315413</v>
      </c>
    </row>
    <row r="2049" spans="1:11" ht="13.5" x14ac:dyDescent="0.25">
      <c r="A2049" s="3">
        <f>TITRES_STAT!B2052</f>
        <v>44986</v>
      </c>
      <c r="B2049" s="6">
        <f>TITRES_STAT!D2052</f>
        <v>40.9803</v>
      </c>
      <c r="C2049" s="2">
        <f t="shared" si="245"/>
        <v>0</v>
      </c>
      <c r="D2049" s="2">
        <f t="shared" si="246"/>
        <v>40.983760000000004</v>
      </c>
      <c r="E2049" s="2">
        <f t="shared" si="248"/>
        <v>40.990680000000005</v>
      </c>
      <c r="F2049" s="2">
        <f t="shared" si="249"/>
        <v>40.989814999999986</v>
      </c>
      <c r="G2049" s="2">
        <f t="shared" si="251"/>
        <v>42.865571999999986</v>
      </c>
      <c r="H2049" s="2">
        <f t="shared" si="247"/>
        <v>45.738195499999982</v>
      </c>
      <c r="I2049" s="2">
        <f t="array" ref="I2049">SUMPRODUCT(B2033:B2052, (ROW(B2033:B2052)-ROW(B2033)+1)) / (20*21/2)</f>
        <v>40.9893619047619</v>
      </c>
      <c r="J2049" s="2">
        <f t="shared" si="250"/>
        <v>41.274685720700063</v>
      </c>
      <c r="K2049" s="2">
        <f t="shared" si="252"/>
        <v>42.536451023989322</v>
      </c>
    </row>
    <row r="2050" spans="1:11" ht="13.5" x14ac:dyDescent="0.25">
      <c r="A2050" s="3">
        <f>TITRES_STAT!B2053</f>
        <v>44987</v>
      </c>
      <c r="B2050" s="6">
        <f>TITRES_STAT!D2053</f>
        <v>40.9803</v>
      </c>
      <c r="C2050" s="2">
        <f t="shared" si="245"/>
        <v>0</v>
      </c>
      <c r="D2050" s="2">
        <f t="shared" si="246"/>
        <v>40.9803</v>
      </c>
      <c r="E2050" s="2">
        <f t="shared" si="248"/>
        <v>40.988950000000003</v>
      </c>
      <c r="F2050" s="2">
        <f t="shared" si="249"/>
        <v>40.988949999999988</v>
      </c>
      <c r="G2050" s="2">
        <f t="shared" si="251"/>
        <v>42.751449999999984</v>
      </c>
      <c r="H2050" s="2">
        <f t="shared" si="247"/>
        <v>45.706952499999979</v>
      </c>
      <c r="I2050" s="2">
        <f t="array" ref="I2050">SUMPRODUCT(B2034:B2053, (ROW(B2034:B2053)-ROW(B2034)+1)) / (20*21/2)</f>
        <v>40.990185714285708</v>
      </c>
      <c r="J2050" s="2">
        <f t="shared" si="250"/>
        <v>41.246648985395296</v>
      </c>
      <c r="K2050" s="2">
        <f t="shared" si="252"/>
        <v>42.475425493636806</v>
      </c>
    </row>
    <row r="2051" spans="1:11" ht="13.5" x14ac:dyDescent="0.25">
      <c r="A2051" s="3">
        <f>TITRES_STAT!B2054</f>
        <v>44988</v>
      </c>
      <c r="B2051" s="6">
        <f>TITRES_STAT!D2054</f>
        <v>40.997599999999998</v>
      </c>
      <c r="C2051" s="2">
        <f t="shared" si="245"/>
        <v>1.7299999999998761E-2</v>
      </c>
      <c r="D2051" s="2">
        <f t="shared" si="246"/>
        <v>40.983760000000004</v>
      </c>
      <c r="E2051" s="2">
        <f t="shared" si="248"/>
        <v>40.988949999999996</v>
      </c>
      <c r="F2051" s="2">
        <f t="shared" si="249"/>
        <v>40.988949999999981</v>
      </c>
      <c r="G2051" s="2">
        <f t="shared" si="251"/>
        <v>42.637673999999976</v>
      </c>
      <c r="H2051" s="2">
        <f t="shared" si="247"/>
        <v>45.675795999999984</v>
      </c>
      <c r="I2051" s="2">
        <f t="array" ref="I2051">SUMPRODUCT(B2035:B2054, (ROW(B2035:B2054)-ROW(B2035)+1)) / (20*21/2)</f>
        <v>40.991009523809517</v>
      </c>
      <c r="J2051" s="2">
        <f t="shared" si="250"/>
        <v>41.222930034405266</v>
      </c>
      <c r="K2051" s="2">
        <f t="shared" si="252"/>
        <v>42.417471552709877</v>
      </c>
    </row>
    <row r="2052" spans="1:11" ht="13.5" x14ac:dyDescent="0.25">
      <c r="A2052" s="3">
        <f>TITRES_STAT!B2055</f>
        <v>44991</v>
      </c>
      <c r="B2052" s="6">
        <f>TITRES_STAT!D2055</f>
        <v>40.997599999999998</v>
      </c>
      <c r="C2052" s="2">
        <f t="shared" ref="C2052:C2115" si="253">B2052-B2051</f>
        <v>0</v>
      </c>
      <c r="D2052" s="2">
        <f t="shared" si="246"/>
        <v>40.987220000000001</v>
      </c>
      <c r="E2052" s="2">
        <f t="shared" si="248"/>
        <v>40.988949999999996</v>
      </c>
      <c r="F2052" s="2">
        <f t="shared" si="249"/>
        <v>40.988949999999988</v>
      </c>
      <c r="G2052" s="2">
        <f t="shared" si="251"/>
        <v>42.523897999999974</v>
      </c>
      <c r="H2052" s="2">
        <f t="shared" si="247"/>
        <v>45.644639499999975</v>
      </c>
      <c r="I2052" s="2">
        <f t="array" ref="I2052">SUMPRODUCT(B2036:B2055, (ROW(B2036:B2055)-ROW(B2036)+1)) / (20*21/2)</f>
        <v>40.991750952380947</v>
      </c>
      <c r="J2052" s="2">
        <f t="shared" si="250"/>
        <v>41.201470031128572</v>
      </c>
      <c r="K2052" s="2">
        <f t="shared" si="252"/>
        <v>42.361790315348706</v>
      </c>
    </row>
    <row r="2053" spans="1:11" ht="13.5" x14ac:dyDescent="0.25">
      <c r="A2053" s="3">
        <f>TITRES_STAT!B2056</f>
        <v>44992</v>
      </c>
      <c r="B2053" s="6">
        <f>TITRES_STAT!D2056</f>
        <v>40.997599999999998</v>
      </c>
      <c r="C2053" s="2">
        <f t="shared" si="253"/>
        <v>0</v>
      </c>
      <c r="D2053" s="2">
        <f t="shared" si="246"/>
        <v>40.990680000000005</v>
      </c>
      <c r="E2053" s="2">
        <f t="shared" si="248"/>
        <v>40.988949999999996</v>
      </c>
      <c r="F2053" s="2">
        <f t="shared" si="249"/>
        <v>40.988949999999996</v>
      </c>
      <c r="G2053" s="2">
        <f t="shared" si="251"/>
        <v>42.410121999999973</v>
      </c>
      <c r="H2053" s="2">
        <f t="shared" si="247"/>
        <v>45.613482999999981</v>
      </c>
      <c r="I2053" s="2">
        <f t="array" ref="I2053">SUMPRODUCT(B2037:B2056, (ROW(B2037:B2056)-ROW(B2037)+1)) / (20*21/2)</f>
        <v>40.99241</v>
      </c>
      <c r="J2053" s="2">
        <f t="shared" si="250"/>
        <v>41.182053837687754</v>
      </c>
      <c r="K2053" s="2">
        <f t="shared" si="252"/>
        <v>42.308292655923267</v>
      </c>
    </row>
    <row r="2054" spans="1:11" ht="13.5" x14ac:dyDescent="0.25">
      <c r="A2054" s="3">
        <f>TITRES_STAT!B2057</f>
        <v>44993</v>
      </c>
      <c r="B2054" s="6">
        <f>TITRES_STAT!D2057</f>
        <v>40.997599999999998</v>
      </c>
      <c r="C2054" s="2">
        <f t="shared" si="253"/>
        <v>0</v>
      </c>
      <c r="D2054" s="2">
        <f t="shared" ref="D2054:D2117" si="254">AVERAGE(B2050:B2054)</f>
        <v>40.994140000000002</v>
      </c>
      <c r="E2054" s="2">
        <f t="shared" si="248"/>
        <v>40.988949999999996</v>
      </c>
      <c r="F2054" s="2">
        <f t="shared" si="249"/>
        <v>40.989815</v>
      </c>
      <c r="G2054" s="2">
        <f t="shared" si="251"/>
        <v>42.330927999999979</v>
      </c>
      <c r="H2054" s="2">
        <f t="shared" si="247"/>
        <v>45.582367999999981</v>
      </c>
      <c r="I2054" s="2">
        <f t="array" ref="I2054">SUMPRODUCT(B2038:B2057, (ROW(B2038:B2057)-ROW(B2038)+1)) / (20*21/2)</f>
        <v>40.99298666666666</v>
      </c>
      <c r="J2054" s="2">
        <f t="shared" si="250"/>
        <v>41.164486805527012</v>
      </c>
      <c r="K2054" s="2">
        <f t="shared" si="252"/>
        <v>42.256892943926282</v>
      </c>
    </row>
    <row r="2055" spans="1:11" ht="13.5" x14ac:dyDescent="0.25">
      <c r="A2055" s="3">
        <f>TITRES_STAT!B2058</f>
        <v>44994</v>
      </c>
      <c r="B2055" s="6">
        <f>TITRES_STAT!D2058</f>
        <v>40.997599999999998</v>
      </c>
      <c r="C2055" s="2">
        <f t="shared" si="253"/>
        <v>0</v>
      </c>
      <c r="D2055" s="2">
        <f t="shared" si="254"/>
        <v>40.997599999999998</v>
      </c>
      <c r="E2055" s="2">
        <f t="shared" si="248"/>
        <v>40.988949999999996</v>
      </c>
      <c r="F2055" s="2">
        <f t="shared" si="249"/>
        <v>40.990680000000005</v>
      </c>
      <c r="G2055" s="2">
        <f t="shared" si="251"/>
        <v>42.251733999999971</v>
      </c>
      <c r="H2055" s="2">
        <f t="shared" si="247"/>
        <v>45.551252999999981</v>
      </c>
      <c r="I2055" s="2">
        <f t="array" ref="I2055">SUMPRODUCT(B2039:B2058, (ROW(B2039:B2058)-ROW(B2039)+1)) / (20*21/2)</f>
        <v>40.993480952380949</v>
      </c>
      <c r="J2055" s="2">
        <f t="shared" si="250"/>
        <v>41.148592824048251</v>
      </c>
      <c r="K2055" s="2">
        <f t="shared" si="252"/>
        <v>42.207508906909567</v>
      </c>
    </row>
    <row r="2056" spans="1:11" ht="13.5" x14ac:dyDescent="0.25">
      <c r="A2056" s="3">
        <f>TITRES_STAT!B2059</f>
        <v>44995</v>
      </c>
      <c r="B2056" s="6">
        <f>TITRES_STAT!D2059</f>
        <v>40.997599999999998</v>
      </c>
      <c r="C2056" s="2">
        <f t="shared" si="253"/>
        <v>0</v>
      </c>
      <c r="D2056" s="2">
        <f t="shared" si="254"/>
        <v>40.997599999999998</v>
      </c>
      <c r="E2056" s="2">
        <f t="shared" si="248"/>
        <v>40.99067999999999</v>
      </c>
      <c r="F2056" s="2">
        <f t="shared" si="249"/>
        <v>40.991545000000009</v>
      </c>
      <c r="G2056" s="2">
        <f t="shared" si="251"/>
        <v>42.172539999999969</v>
      </c>
      <c r="H2056" s="2">
        <f t="shared" si="247"/>
        <v>45.520137999999982</v>
      </c>
      <c r="I2056" s="2">
        <f t="array" ref="I2056">SUMPRODUCT(B2040:B2059, (ROW(B2040:B2059)-ROW(B2040)+1)) / (20*21/2)</f>
        <v>40.993892857142853</v>
      </c>
      <c r="J2056" s="2">
        <f t="shared" si="250"/>
        <v>41.134212555091274</v>
      </c>
      <c r="K2056" s="2">
        <f t="shared" si="252"/>
        <v>42.160061498795471</v>
      </c>
    </row>
    <row r="2057" spans="1:11" ht="13.5" x14ac:dyDescent="0.25">
      <c r="A2057" s="3">
        <f>TITRES_STAT!B2060</f>
        <v>44998</v>
      </c>
      <c r="B2057" s="6">
        <f>TITRES_STAT!D2060</f>
        <v>40.997599999999998</v>
      </c>
      <c r="C2057" s="2">
        <f t="shared" si="253"/>
        <v>0</v>
      </c>
      <c r="D2057" s="2">
        <f t="shared" si="254"/>
        <v>40.997599999999998</v>
      </c>
      <c r="E2057" s="2">
        <f t="shared" si="248"/>
        <v>40.992409999999992</v>
      </c>
      <c r="F2057" s="2">
        <f t="shared" si="249"/>
        <v>40.992410000000014</v>
      </c>
      <c r="G2057" s="2">
        <f t="shared" si="251"/>
        <v>42.093345999999976</v>
      </c>
      <c r="H2057" s="2">
        <f t="shared" si="247"/>
        <v>45.488981499999994</v>
      </c>
      <c r="I2057" s="2">
        <f t="array" ref="I2057">SUMPRODUCT(B2041:B2060, (ROW(B2041:B2060)-ROW(B2041)+1)) / (20*21/2)</f>
        <v>40.99430476190475</v>
      </c>
      <c r="J2057" s="2">
        <f t="shared" si="250"/>
        <v>41.121201835558772</v>
      </c>
      <c r="K2057" s="2">
        <f t="shared" si="252"/>
        <v>42.114474773352512</v>
      </c>
    </row>
    <row r="2058" spans="1:11" ht="13.5" x14ac:dyDescent="0.25">
      <c r="A2058" s="3">
        <f>TITRES_STAT!B2061</f>
        <v>44999</v>
      </c>
      <c r="B2058" s="6">
        <f>TITRES_STAT!D2061</f>
        <v>40.997599999999998</v>
      </c>
      <c r="C2058" s="2">
        <f t="shared" si="253"/>
        <v>0</v>
      </c>
      <c r="D2058" s="2">
        <f t="shared" si="254"/>
        <v>40.997599999999998</v>
      </c>
      <c r="E2058" s="2">
        <f t="shared" si="248"/>
        <v>40.994139999999994</v>
      </c>
      <c r="F2058" s="2">
        <f t="shared" si="249"/>
        <v>40.993275000000011</v>
      </c>
      <c r="G2058" s="2">
        <f t="shared" si="251"/>
        <v>42.014151999999974</v>
      </c>
      <c r="H2058" s="2">
        <f t="shared" ref="H2058:H2121" si="255">AVERAGE(B1859:B2058)</f>
        <v>45.457825</v>
      </c>
      <c r="I2058" s="2">
        <f t="array" ref="I2058">SUMPRODUCT(B2042:B2061, (ROW(B2042:B2061)-ROW(B2042)+1)) / (20*21/2)</f>
        <v>40.994716666666662</v>
      </c>
      <c r="J2058" s="2">
        <f t="shared" si="250"/>
        <v>41.109430232172222</v>
      </c>
      <c r="K2058" s="2">
        <f t="shared" si="252"/>
        <v>42.07067576263281</v>
      </c>
    </row>
    <row r="2059" spans="1:11" ht="13.5" x14ac:dyDescent="0.25">
      <c r="A2059" s="3">
        <f>TITRES_STAT!B2062</f>
        <v>45000</v>
      </c>
      <c r="B2059" s="6">
        <f>TITRES_STAT!D2062</f>
        <v>40.997599999999998</v>
      </c>
      <c r="C2059" s="2">
        <f t="shared" si="253"/>
        <v>0</v>
      </c>
      <c r="D2059" s="2">
        <f t="shared" si="254"/>
        <v>40.997599999999998</v>
      </c>
      <c r="E2059" s="2">
        <f t="shared" si="248"/>
        <v>40.995869999999996</v>
      </c>
      <c r="F2059" s="2">
        <f t="shared" si="249"/>
        <v>40.993275000000011</v>
      </c>
      <c r="G2059" s="2">
        <f t="shared" si="251"/>
        <v>41.934957999999966</v>
      </c>
      <c r="H2059" s="2">
        <f t="shared" si="255"/>
        <v>45.426668500000012</v>
      </c>
      <c r="I2059" s="2">
        <f t="array" ref="I2059">SUMPRODUCT(B2043:B2062, (ROW(B2043:B2062)-ROW(B2043)+1)) / (20*21/2)</f>
        <v>40.995128571428566</v>
      </c>
      <c r="J2059" s="2">
        <f t="shared" si="250"/>
        <v>41.098779733870103</v>
      </c>
      <c r="K2059" s="2">
        <f t="shared" si="252"/>
        <v>42.028594360176626</v>
      </c>
    </row>
    <row r="2060" spans="1:11" ht="13.5" x14ac:dyDescent="0.25">
      <c r="A2060" s="3">
        <f>TITRES_STAT!B2063</f>
        <v>45001</v>
      </c>
      <c r="B2060" s="6">
        <f>TITRES_STAT!D2063</f>
        <v>40.997599999999998</v>
      </c>
      <c r="C2060" s="2">
        <f t="shared" si="253"/>
        <v>0</v>
      </c>
      <c r="D2060" s="2">
        <f t="shared" si="254"/>
        <v>40.997599999999998</v>
      </c>
      <c r="E2060" s="2">
        <f t="shared" ref="E2060:E2123" si="256">AVERAGE(B2051:B2060)</f>
        <v>40.997599999999991</v>
      </c>
      <c r="F2060" s="2">
        <f t="shared" si="249"/>
        <v>40.993275000000011</v>
      </c>
      <c r="G2060" s="2">
        <f t="shared" si="251"/>
        <v>41.855763999999972</v>
      </c>
      <c r="H2060" s="2">
        <f t="shared" si="255"/>
        <v>45.395512000000018</v>
      </c>
      <c r="I2060" s="2">
        <f t="array" ref="I2060">SUMPRODUCT(B2044:B2063, (ROW(B2044:B2063)-ROW(B2044)+1)) / (20*21/2)</f>
        <v>40.99554047619047</v>
      </c>
      <c r="J2060" s="2">
        <f t="shared" si="250"/>
        <v>41.089143568739615</v>
      </c>
      <c r="K2060" s="2">
        <f t="shared" si="252"/>
        <v>41.988163208797154</v>
      </c>
    </row>
    <row r="2061" spans="1:11" ht="13.5" x14ac:dyDescent="0.25">
      <c r="A2061" s="3">
        <f>TITRES_STAT!B2064</f>
        <v>45002</v>
      </c>
      <c r="B2061" s="6">
        <f>TITRES_STAT!D2064</f>
        <v>40.997599999999998</v>
      </c>
      <c r="C2061" s="2">
        <f t="shared" si="253"/>
        <v>0</v>
      </c>
      <c r="D2061" s="2">
        <f t="shared" si="254"/>
        <v>40.997599999999998</v>
      </c>
      <c r="E2061" s="2">
        <f t="shared" si="256"/>
        <v>40.997599999999991</v>
      </c>
      <c r="F2061" s="2">
        <f t="shared" si="249"/>
        <v>40.993275000000004</v>
      </c>
      <c r="G2061" s="2">
        <f t="shared" si="251"/>
        <v>41.776569999999964</v>
      </c>
      <c r="H2061" s="2">
        <f t="shared" si="255"/>
        <v>45.364355500000009</v>
      </c>
      <c r="I2061" s="2">
        <f t="array" ref="I2061">SUMPRODUCT(B2045:B2064, (ROW(B2045:B2064)-ROW(B2045)+1)) / (20*21/2)</f>
        <v>40.995952380952382</v>
      </c>
      <c r="J2061" s="2">
        <f t="shared" si="250"/>
        <v>41.08042513362156</v>
      </c>
      <c r="K2061" s="2">
        <f t="shared" si="252"/>
        <v>41.949317592765894</v>
      </c>
    </row>
    <row r="2062" spans="1:11" ht="13.5" x14ac:dyDescent="0.25">
      <c r="A2062" s="3">
        <f>TITRES_STAT!B2065</f>
        <v>45006</v>
      </c>
      <c r="B2062" s="6">
        <f>TITRES_STAT!D2065</f>
        <v>40.997599999999998</v>
      </c>
      <c r="C2062" s="2">
        <f t="shared" si="253"/>
        <v>0</v>
      </c>
      <c r="D2062" s="2">
        <f t="shared" si="254"/>
        <v>40.997599999999998</v>
      </c>
      <c r="E2062" s="2">
        <f t="shared" si="256"/>
        <v>40.997599999999991</v>
      </c>
      <c r="F2062" s="2">
        <f t="shared" si="249"/>
        <v>40.993275000000004</v>
      </c>
      <c r="G2062" s="2">
        <f t="shared" si="251"/>
        <v>41.69737599999997</v>
      </c>
      <c r="H2062" s="2">
        <f t="shared" si="255"/>
        <v>45.333199000000015</v>
      </c>
      <c r="I2062" s="2">
        <f t="array" ref="I2062">SUMPRODUCT(B2046:B2065, (ROW(B2046:B2065)-ROW(B2046)+1)) / (20*21/2)</f>
        <v>40.996364285714279</v>
      </c>
      <c r="J2062" s="2">
        <f t="shared" si="250"/>
        <v>41.072537025657603</v>
      </c>
      <c r="K2062" s="2">
        <f t="shared" si="252"/>
        <v>41.911995334226056</v>
      </c>
    </row>
    <row r="2063" spans="1:11" ht="13.5" x14ac:dyDescent="0.25">
      <c r="A2063" s="3">
        <f>TITRES_STAT!B2066</f>
        <v>45007</v>
      </c>
      <c r="B2063" s="6">
        <f>TITRES_STAT!D2066</f>
        <v>40.997599999999998</v>
      </c>
      <c r="C2063" s="2">
        <f t="shared" si="253"/>
        <v>0</v>
      </c>
      <c r="D2063" s="2">
        <f t="shared" si="254"/>
        <v>40.997599999999998</v>
      </c>
      <c r="E2063" s="2">
        <f t="shared" si="256"/>
        <v>40.997599999999991</v>
      </c>
      <c r="F2063" s="2">
        <f t="shared" si="249"/>
        <v>40.993275000000004</v>
      </c>
      <c r="G2063" s="2">
        <f t="shared" si="251"/>
        <v>41.618181999999969</v>
      </c>
      <c r="H2063" s="2">
        <f t="shared" si="255"/>
        <v>45.302042500000013</v>
      </c>
      <c r="I2063" s="2">
        <f t="array" ref="I2063">SUMPRODUCT(B2047:B2066, (ROW(B2047:B2066)-ROW(B2047)+1)) / (20*21/2)</f>
        <v>40.996776190476183</v>
      </c>
      <c r="J2063" s="2">
        <f t="shared" si="250"/>
        <v>41.065400166071164</v>
      </c>
      <c r="K2063" s="2">
        <f t="shared" si="252"/>
        <v>41.876136693668172</v>
      </c>
    </row>
    <row r="2064" spans="1:11" ht="13.5" x14ac:dyDescent="0.25">
      <c r="A2064" s="3">
        <f>TITRES_STAT!B2067</f>
        <v>45008</v>
      </c>
      <c r="B2064" s="6">
        <f>TITRES_STAT!D2067</f>
        <v>40.997599999999998</v>
      </c>
      <c r="C2064" s="2">
        <f t="shared" si="253"/>
        <v>0</v>
      </c>
      <c r="D2064" s="2">
        <f t="shared" si="254"/>
        <v>40.997599999999998</v>
      </c>
      <c r="E2064" s="2">
        <f t="shared" si="256"/>
        <v>40.997599999999991</v>
      </c>
      <c r="F2064" s="2">
        <f t="shared" si="249"/>
        <v>40.993275000000004</v>
      </c>
      <c r="G2064" s="2">
        <f t="shared" si="251"/>
        <v>41.538987999999961</v>
      </c>
      <c r="H2064" s="2">
        <f t="shared" si="255"/>
        <v>45.270886000000012</v>
      </c>
      <c r="I2064" s="2">
        <f t="array" ref="I2064">SUMPRODUCT(B2048:B2067, (ROW(B2048:B2067)-ROW(B2048)+1)) / (20*21/2)</f>
        <v>40.997105714285709</v>
      </c>
      <c r="J2064" s="2">
        <f t="shared" si="250"/>
        <v>41.058943007397723</v>
      </c>
      <c r="K2064" s="2">
        <f t="shared" si="252"/>
        <v>41.841684274308641</v>
      </c>
    </row>
    <row r="2065" spans="1:11" ht="13.5" x14ac:dyDescent="0.25">
      <c r="A2065" s="3">
        <f>TITRES_STAT!B2068</f>
        <v>45009</v>
      </c>
      <c r="B2065" s="6">
        <f>TITRES_STAT!D2068</f>
        <v>40.997599999999998</v>
      </c>
      <c r="C2065" s="2">
        <f t="shared" si="253"/>
        <v>0</v>
      </c>
      <c r="D2065" s="2">
        <f t="shared" si="254"/>
        <v>40.997599999999998</v>
      </c>
      <c r="E2065" s="2">
        <f t="shared" si="256"/>
        <v>40.997599999999991</v>
      </c>
      <c r="F2065" s="2">
        <f t="shared" si="249"/>
        <v>40.993275000000004</v>
      </c>
      <c r="G2065" s="2">
        <f t="shared" si="251"/>
        <v>41.459793999999967</v>
      </c>
      <c r="H2065" s="2">
        <f t="shared" si="255"/>
        <v>45.239729500000003</v>
      </c>
      <c r="I2065" s="2">
        <f t="array" ref="I2065">SUMPRODUCT(B2049:B2068, (ROW(B2049:B2068)-ROW(B2049)+1)) / (20*21/2)</f>
        <v>40.99735285714285</v>
      </c>
      <c r="J2065" s="2">
        <f t="shared" si="250"/>
        <v>41.05310081621699</v>
      </c>
      <c r="K2065" s="2">
        <f t="shared" si="252"/>
        <v>41.808582930218108</v>
      </c>
    </row>
    <row r="2066" spans="1:11" ht="13.5" x14ac:dyDescent="0.25">
      <c r="A2066" s="3">
        <f>TITRES_STAT!B2069</f>
        <v>45012</v>
      </c>
      <c r="B2066" s="6">
        <f>TITRES_STAT!D2069</f>
        <v>40.997599999999998</v>
      </c>
      <c r="C2066" s="2">
        <f t="shared" si="253"/>
        <v>0</v>
      </c>
      <c r="D2066" s="2">
        <f t="shared" si="254"/>
        <v>40.997599999999998</v>
      </c>
      <c r="E2066" s="2">
        <f t="shared" si="256"/>
        <v>40.997599999999991</v>
      </c>
      <c r="F2066" s="2">
        <f t="shared" si="249"/>
        <v>40.994140000000002</v>
      </c>
      <c r="G2066" s="2">
        <f t="shared" si="251"/>
        <v>41.380599999999966</v>
      </c>
      <c r="H2066" s="2">
        <f t="shared" si="255"/>
        <v>45.208573000000008</v>
      </c>
      <c r="I2066" s="2">
        <f t="array" ref="I2066">SUMPRODUCT(B2050:B2069, (ROW(B2050:B2069)-ROW(B2050)+1)) / (20*21/2)</f>
        <v>40.97940333333333</v>
      </c>
      <c r="J2066" s="2">
        <f t="shared" si="250"/>
        <v>41.047815024196325</v>
      </c>
      <c r="K2066" s="2">
        <f t="shared" si="252"/>
        <v>41.776779678052698</v>
      </c>
    </row>
    <row r="2067" spans="1:11" ht="13.5" x14ac:dyDescent="0.25">
      <c r="A2067" s="3">
        <f>TITRES_STAT!B2070</f>
        <v>45013</v>
      </c>
      <c r="B2067" s="6">
        <f>TITRES_STAT!D2070</f>
        <v>40.997599999999998</v>
      </c>
      <c r="C2067" s="2">
        <f t="shared" si="253"/>
        <v>0</v>
      </c>
      <c r="D2067" s="2">
        <f t="shared" si="254"/>
        <v>40.997599999999998</v>
      </c>
      <c r="E2067" s="2">
        <f t="shared" si="256"/>
        <v>40.997599999999991</v>
      </c>
      <c r="F2067" s="2">
        <f t="shared" si="249"/>
        <v>40.995005000000006</v>
      </c>
      <c r="G2067" s="2">
        <f t="shared" si="251"/>
        <v>41.34186799999997</v>
      </c>
      <c r="H2067" s="2">
        <f t="shared" si="255"/>
        <v>45.177416500000021</v>
      </c>
      <c r="I2067" s="2">
        <f t="array" ref="I2067">SUMPRODUCT(B2051:B2070, (ROW(B2051:B2070)-ROW(B2051)+1)) / (20*21/2)</f>
        <v>40.962277142857133</v>
      </c>
      <c r="J2067" s="2">
        <f t="shared" si="250"/>
        <v>41.043032640939529</v>
      </c>
      <c r="K2067" s="2">
        <f t="shared" si="252"/>
        <v>41.746223612246709</v>
      </c>
    </row>
    <row r="2068" spans="1:11" ht="13.5" x14ac:dyDescent="0.25">
      <c r="A2068" s="3">
        <f>TITRES_STAT!B2071</f>
        <v>45014</v>
      </c>
      <c r="B2068" s="6">
        <f>TITRES_STAT!D2071</f>
        <v>40.997599999999998</v>
      </c>
      <c r="C2068" s="2">
        <f t="shared" si="253"/>
        <v>0</v>
      </c>
      <c r="D2068" s="2">
        <f t="shared" si="254"/>
        <v>40.997599999999998</v>
      </c>
      <c r="E2068" s="2">
        <f t="shared" si="256"/>
        <v>40.997599999999991</v>
      </c>
      <c r="F2068" s="2">
        <f t="shared" ref="F2068:F2131" si="257">AVERAGE(B2049:B2068)</f>
        <v>40.995870000000011</v>
      </c>
      <c r="G2068" s="2">
        <f t="shared" si="251"/>
        <v>41.303135999999959</v>
      </c>
      <c r="H2068" s="2">
        <f t="shared" si="255"/>
        <v>45.146260000000019</v>
      </c>
      <c r="I2068" s="2">
        <f t="array" ref="I2068">SUMPRODUCT(B2052:B2071, (ROW(B2052:B2071)-ROW(B2052)+1)) / (20*21/2)</f>
        <v>40.964088571428562</v>
      </c>
      <c r="J2068" s="2">
        <f t="shared" si="250"/>
        <v>41.038705722754813</v>
      </c>
      <c r="K2068" s="2">
        <f t="shared" si="252"/>
        <v>41.716865823531151</v>
      </c>
    </row>
    <row r="2069" spans="1:11" ht="13.5" x14ac:dyDescent="0.25">
      <c r="A2069" s="3">
        <f>TITRES_STAT!B2072</f>
        <v>45015</v>
      </c>
      <c r="B2069" s="6">
        <f>TITRES_STAT!D2072</f>
        <v>40.807400000000001</v>
      </c>
      <c r="C2069" s="2">
        <f t="shared" si="253"/>
        <v>-0.19019999999999726</v>
      </c>
      <c r="D2069" s="2">
        <f t="shared" si="254"/>
        <v>40.959559999999996</v>
      </c>
      <c r="E2069" s="2">
        <f t="shared" si="256"/>
        <v>40.978580000000001</v>
      </c>
      <c r="F2069" s="2">
        <f t="shared" si="257"/>
        <v>40.987225000000009</v>
      </c>
      <c r="G2069" s="2">
        <f t="shared" si="251"/>
        <v>41.260599999999961</v>
      </c>
      <c r="H2069" s="2">
        <f t="shared" si="255"/>
        <v>45.114152500000024</v>
      </c>
      <c r="I2069" s="2">
        <f t="array" ref="I2069">SUMPRODUCT(B2053:B2072, (ROW(B2053:B2072)-ROW(B2053)+1)) / (20*21/2)</f>
        <v>40.965899999999991</v>
      </c>
      <c r="J2069" s="2">
        <f t="shared" ref="J2069:J2132" si="258">$J$4*B2069+J2068*(1-$J$4)</f>
        <v>41.016676606301978</v>
      </c>
      <c r="K2069" s="2">
        <f t="shared" si="252"/>
        <v>41.681200497118169</v>
      </c>
    </row>
    <row r="2070" spans="1:11" ht="13.5" x14ac:dyDescent="0.25">
      <c r="A2070" s="3">
        <f>TITRES_STAT!B2073</f>
        <v>45016</v>
      </c>
      <c r="B2070" s="6">
        <f>TITRES_STAT!D2073</f>
        <v>40.807400000000001</v>
      </c>
      <c r="C2070" s="2">
        <f t="shared" si="253"/>
        <v>0</v>
      </c>
      <c r="D2070" s="2">
        <f t="shared" si="254"/>
        <v>40.921520000000001</v>
      </c>
      <c r="E2070" s="2">
        <f t="shared" si="256"/>
        <v>40.959559999999996</v>
      </c>
      <c r="F2070" s="2">
        <f t="shared" si="257"/>
        <v>40.978580000000008</v>
      </c>
      <c r="G2070" s="2">
        <f t="shared" si="251"/>
        <v>41.218063999999956</v>
      </c>
      <c r="H2070" s="2">
        <f t="shared" si="255"/>
        <v>45.082045000000022</v>
      </c>
      <c r="I2070" s="2">
        <f t="array" ref="I2070">SUMPRODUCT(B2054:B2073, (ROW(B2054:B2073)-ROW(B2054)+1)) / (20*21/2)</f>
        <v>40.967711428571427</v>
      </c>
      <c r="J2070" s="2">
        <f t="shared" si="258"/>
        <v>40.996745500939888</v>
      </c>
      <c r="K2070" s="2">
        <f t="shared" si="252"/>
        <v>41.646933810956675</v>
      </c>
    </row>
    <row r="2071" spans="1:11" ht="13.5" x14ac:dyDescent="0.25">
      <c r="A2071" s="3">
        <f>TITRES_STAT!B2074</f>
        <v>45019</v>
      </c>
      <c r="B2071" s="6">
        <f>TITRES_STAT!D2074</f>
        <v>40.997599999999998</v>
      </c>
      <c r="C2071" s="2">
        <f t="shared" si="253"/>
        <v>0.19019999999999726</v>
      </c>
      <c r="D2071" s="2">
        <f t="shared" si="254"/>
        <v>40.921520000000001</v>
      </c>
      <c r="E2071" s="2">
        <f t="shared" si="256"/>
        <v>40.959560000000003</v>
      </c>
      <c r="F2071" s="2">
        <f t="shared" si="257"/>
        <v>40.978580000000008</v>
      </c>
      <c r="G2071" s="2">
        <f t="shared" si="251"/>
        <v>41.179331999999967</v>
      </c>
      <c r="H2071" s="2">
        <f t="shared" si="255"/>
        <v>45.050888500000028</v>
      </c>
      <c r="I2071" s="2">
        <f t="array" ref="I2071">SUMPRODUCT(B2055:B2074, (ROW(B2055:B2074)-ROW(B2055)+1)) / (20*21/2)</f>
        <v>40.969522857142849</v>
      </c>
      <c r="J2071" s="2">
        <f t="shared" si="258"/>
        <v>40.996826881802754</v>
      </c>
      <c r="K2071" s="2">
        <f t="shared" si="252"/>
        <v>41.621469739938767</v>
      </c>
    </row>
    <row r="2072" spans="1:11" ht="13.5" x14ac:dyDescent="0.25">
      <c r="A2072" s="3">
        <f>TITRES_STAT!B2075</f>
        <v>45020</v>
      </c>
      <c r="B2072" s="6">
        <f>TITRES_STAT!D2075</f>
        <v>40.997599999999998</v>
      </c>
      <c r="C2072" s="2">
        <f t="shared" si="253"/>
        <v>0</v>
      </c>
      <c r="D2072" s="2">
        <f t="shared" si="254"/>
        <v>40.921520000000001</v>
      </c>
      <c r="E2072" s="2">
        <f t="shared" si="256"/>
        <v>40.959559999999996</v>
      </c>
      <c r="F2072" s="2">
        <f t="shared" si="257"/>
        <v>40.978580000000008</v>
      </c>
      <c r="G2072" s="2">
        <f t="shared" si="251"/>
        <v>41.140771999999963</v>
      </c>
      <c r="H2072" s="2">
        <f t="shared" si="255"/>
        <v>45.019732000000019</v>
      </c>
      <c r="I2072" s="2">
        <f t="array" ref="I2072">SUMPRODUCT(B2056:B2075, (ROW(B2056:B2075)-ROW(B2056)+1)) / (20*21/2)</f>
        <v>40.971334285714278</v>
      </c>
      <c r="J2072" s="2">
        <f t="shared" si="258"/>
        <v>40.996900512107253</v>
      </c>
      <c r="K2072" s="2">
        <f t="shared" si="252"/>
        <v>41.597004259941173</v>
      </c>
    </row>
    <row r="2073" spans="1:11" ht="13.5" x14ac:dyDescent="0.25">
      <c r="A2073" s="3">
        <f>TITRES_STAT!B2076</f>
        <v>45021</v>
      </c>
      <c r="B2073" s="6">
        <f>TITRES_STAT!D2076</f>
        <v>40.997599999999998</v>
      </c>
      <c r="C2073" s="2">
        <f t="shared" si="253"/>
        <v>0</v>
      </c>
      <c r="D2073" s="2">
        <f t="shared" si="254"/>
        <v>40.921520000000001</v>
      </c>
      <c r="E2073" s="2">
        <f t="shared" si="256"/>
        <v>40.959559999999996</v>
      </c>
      <c r="F2073" s="2">
        <f t="shared" si="257"/>
        <v>40.978580000000008</v>
      </c>
      <c r="G2073" s="2">
        <f t="shared" si="251"/>
        <v>41.102211999999966</v>
      </c>
      <c r="H2073" s="2">
        <f t="shared" si="255"/>
        <v>44.988575500000024</v>
      </c>
      <c r="I2073" s="2">
        <f t="array" ref="I2073">SUMPRODUCT(B2057:B2076, (ROW(B2057:B2076)-ROW(B2057)+1)) / (20*21/2)</f>
        <v>40.973145714285707</v>
      </c>
      <c r="J2073" s="2">
        <f t="shared" si="258"/>
        <v>40.996967130001799</v>
      </c>
      <c r="K2073" s="2">
        <f t="shared" si="252"/>
        <v>41.573498210531717</v>
      </c>
    </row>
    <row r="2074" spans="1:11" ht="13.5" x14ac:dyDescent="0.25">
      <c r="A2074" s="3">
        <f>TITRES_STAT!B2077</f>
        <v>45022</v>
      </c>
      <c r="B2074" s="6">
        <f>TITRES_STAT!D2077</f>
        <v>40.997599999999998</v>
      </c>
      <c r="C2074" s="2">
        <f t="shared" si="253"/>
        <v>0</v>
      </c>
      <c r="D2074" s="2">
        <f t="shared" si="254"/>
        <v>40.959560000000003</v>
      </c>
      <c r="E2074" s="2">
        <f t="shared" si="256"/>
        <v>40.959559999999996</v>
      </c>
      <c r="F2074" s="2">
        <f t="shared" si="257"/>
        <v>40.978580000000008</v>
      </c>
      <c r="G2074" s="2">
        <f t="shared" si="251"/>
        <v>41.063651999999962</v>
      </c>
      <c r="H2074" s="2">
        <f t="shared" si="255"/>
        <v>44.957408000000022</v>
      </c>
      <c r="I2074" s="2">
        <f t="array" ref="I2074">SUMPRODUCT(B2058:B2077, (ROW(B2058:B2077)-ROW(B2058)+1)) / (20*21/2)</f>
        <v>40.974957142857136</v>
      </c>
      <c r="J2074" s="2">
        <f t="shared" si="258"/>
        <v>40.997027403334961</v>
      </c>
      <c r="K2074" s="2">
        <f t="shared" si="252"/>
        <v>41.550913966981454</v>
      </c>
    </row>
    <row r="2075" spans="1:11" ht="13.5" x14ac:dyDescent="0.25">
      <c r="A2075" s="3">
        <f>TITRES_STAT!B2078</f>
        <v>45023</v>
      </c>
      <c r="B2075" s="6">
        <f>TITRES_STAT!D2078</f>
        <v>40.997599999999998</v>
      </c>
      <c r="C2075" s="2">
        <f t="shared" si="253"/>
        <v>0</v>
      </c>
      <c r="D2075" s="2">
        <f t="shared" si="254"/>
        <v>40.997599999999998</v>
      </c>
      <c r="E2075" s="2">
        <f t="shared" si="256"/>
        <v>40.959559999999996</v>
      </c>
      <c r="F2075" s="2">
        <f t="shared" si="257"/>
        <v>40.978580000000008</v>
      </c>
      <c r="G2075" s="2">
        <f t="shared" si="251"/>
        <v>41.025091999999958</v>
      </c>
      <c r="H2075" s="2">
        <f t="shared" si="255"/>
        <v>44.92624050000002</v>
      </c>
      <c r="I2075" s="2">
        <f t="array" ref="I2075">SUMPRODUCT(B2059:B2078, (ROW(B2059:B2078)-ROW(B2059)+1)) / (20*21/2)</f>
        <v>40.976768571428565</v>
      </c>
      <c r="J2075" s="2">
        <f t="shared" si="258"/>
        <v>40.997081936350682</v>
      </c>
      <c r="K2075" s="2">
        <f t="shared" si="252"/>
        <v>41.529215380041009</v>
      </c>
    </row>
    <row r="2076" spans="1:11" ht="13.5" x14ac:dyDescent="0.25">
      <c r="A2076" s="3">
        <f>TITRES_STAT!B2079</f>
        <v>45026</v>
      </c>
      <c r="B2076" s="6">
        <f>TITRES_STAT!D2079</f>
        <v>40.997599999999998</v>
      </c>
      <c r="C2076" s="2">
        <f t="shared" si="253"/>
        <v>0</v>
      </c>
      <c r="D2076" s="2">
        <f t="shared" si="254"/>
        <v>40.997599999999998</v>
      </c>
      <c r="E2076" s="2">
        <f t="shared" si="256"/>
        <v>40.959559999999996</v>
      </c>
      <c r="F2076" s="2">
        <f t="shared" si="257"/>
        <v>40.978580000000008</v>
      </c>
      <c r="G2076" s="2">
        <f t="shared" si="251"/>
        <v>40.986531999999961</v>
      </c>
      <c r="H2076" s="2">
        <f t="shared" si="255"/>
        <v>44.895073000000011</v>
      </c>
      <c r="I2076" s="2">
        <f t="array" ref="I2076">SUMPRODUCT(B2060:B2079, (ROW(B2060:B2079)-ROW(B2060)+1)) / (20*21/2)</f>
        <v>40.978579999999994</v>
      </c>
      <c r="J2076" s="2">
        <f t="shared" si="258"/>
        <v>40.997131275745858</v>
      </c>
      <c r="K2076" s="2">
        <f t="shared" si="252"/>
        <v>41.508367718078617</v>
      </c>
    </row>
    <row r="2077" spans="1:11" ht="13.5" x14ac:dyDescent="0.25">
      <c r="A2077" s="3">
        <f>TITRES_STAT!B2080</f>
        <v>45027</v>
      </c>
      <c r="B2077" s="6">
        <f>TITRES_STAT!D2080</f>
        <v>40.997599999999998</v>
      </c>
      <c r="C2077" s="2">
        <f t="shared" si="253"/>
        <v>0</v>
      </c>
      <c r="D2077" s="2">
        <f t="shared" si="254"/>
        <v>40.997599999999998</v>
      </c>
      <c r="E2077" s="2">
        <f t="shared" si="256"/>
        <v>40.959559999999996</v>
      </c>
      <c r="F2077" s="2">
        <f t="shared" si="257"/>
        <v>40.978580000000008</v>
      </c>
      <c r="G2077" s="2">
        <f t="shared" si="251"/>
        <v>40.986531999999961</v>
      </c>
      <c r="H2077" s="2">
        <f t="shared" si="255"/>
        <v>44.863905500000008</v>
      </c>
      <c r="I2077" s="2">
        <f t="array" ref="I2077">SUMPRODUCT(B2061:B2080, (ROW(B2061:B2080)-ROW(B2061)+1)) / (20*21/2)</f>
        <v>40.98039142857143</v>
      </c>
      <c r="J2077" s="2">
        <f t="shared" si="258"/>
        <v>40.997175916151015</v>
      </c>
      <c r="K2077" s="2">
        <f t="shared" si="252"/>
        <v>41.488337611487303</v>
      </c>
    </row>
    <row r="2078" spans="1:11" ht="13.5" x14ac:dyDescent="0.25">
      <c r="A2078" s="3">
        <f>TITRES_STAT!B2081</f>
        <v>45028</v>
      </c>
      <c r="B2078" s="6">
        <f>TITRES_STAT!D2081</f>
        <v>40.997599999999998</v>
      </c>
      <c r="C2078" s="2">
        <f t="shared" si="253"/>
        <v>0</v>
      </c>
      <c r="D2078" s="2">
        <f t="shared" si="254"/>
        <v>40.997599999999998</v>
      </c>
      <c r="E2078" s="2">
        <f t="shared" si="256"/>
        <v>40.959559999999996</v>
      </c>
      <c r="F2078" s="2">
        <f t="shared" si="257"/>
        <v>40.978580000000008</v>
      </c>
      <c r="G2078" s="2">
        <f t="shared" si="251"/>
        <v>40.986531999999961</v>
      </c>
      <c r="H2078" s="2">
        <f t="shared" si="255"/>
        <v>44.832738000000006</v>
      </c>
      <c r="I2078" s="2">
        <f t="array" ref="I2078">SUMPRODUCT(B2062:B2081, (ROW(B2062:B2081)-ROW(B2062)+1)) / (20*21/2)</f>
        <v>40.982202857142859</v>
      </c>
      <c r="J2078" s="2">
        <f t="shared" si="258"/>
        <v>40.997216305089012</v>
      </c>
      <c r="K2078" s="2">
        <f t="shared" si="252"/>
        <v>41.469092999272114</v>
      </c>
    </row>
    <row r="2079" spans="1:11" ht="13.5" x14ac:dyDescent="0.25">
      <c r="A2079" s="3">
        <f>TITRES_STAT!B2082</f>
        <v>45029</v>
      </c>
      <c r="B2079" s="6">
        <f>TITRES_STAT!D2082</f>
        <v>40.997599999999998</v>
      </c>
      <c r="C2079" s="2">
        <f t="shared" si="253"/>
        <v>0</v>
      </c>
      <c r="D2079" s="2">
        <f t="shared" si="254"/>
        <v>40.997599999999998</v>
      </c>
      <c r="E2079" s="2">
        <f t="shared" si="256"/>
        <v>40.978579999999994</v>
      </c>
      <c r="F2079" s="2">
        <f t="shared" si="257"/>
        <v>40.978580000000008</v>
      </c>
      <c r="G2079" s="2">
        <f t="shared" si="251"/>
        <v>40.986531999999961</v>
      </c>
      <c r="H2079" s="2">
        <f t="shared" si="255"/>
        <v>44.801570500000004</v>
      </c>
      <c r="I2079" s="2">
        <f t="array" ref="I2079">SUMPRODUCT(B2063:B2082, (ROW(B2063:B2082)-ROW(B2063)+1)) / (20*21/2)</f>
        <v>40.984014285714274</v>
      </c>
      <c r="J2079" s="2">
        <f t="shared" si="258"/>
        <v>40.997252847461489</v>
      </c>
      <c r="K2079" s="2">
        <f t="shared" si="252"/>
        <v>41.450603077732033</v>
      </c>
    </row>
    <row r="2080" spans="1:11" ht="13.5" x14ac:dyDescent="0.25">
      <c r="A2080" s="3">
        <f>TITRES_STAT!B2083</f>
        <v>45030</v>
      </c>
      <c r="B2080" s="6">
        <f>TITRES_STAT!D2083</f>
        <v>40.997599999999998</v>
      </c>
      <c r="C2080" s="2">
        <f t="shared" si="253"/>
        <v>0</v>
      </c>
      <c r="D2080" s="2">
        <f t="shared" si="254"/>
        <v>40.997599999999998</v>
      </c>
      <c r="E2080" s="2">
        <f t="shared" si="256"/>
        <v>40.997599999999991</v>
      </c>
      <c r="F2080" s="2">
        <f t="shared" si="257"/>
        <v>40.978580000000008</v>
      </c>
      <c r="G2080" s="2">
        <f t="shared" si="251"/>
        <v>40.986531999999961</v>
      </c>
      <c r="H2080" s="2">
        <f t="shared" si="255"/>
        <v>44.770403000000009</v>
      </c>
      <c r="I2080" s="2">
        <f t="array" ref="I2080">SUMPRODUCT(B2064:B2083, (ROW(B2064:B2083)-ROW(B2064)+1)) / (20*21/2)</f>
        <v>40.985825714285703</v>
      </c>
      <c r="J2080" s="2">
        <f t="shared" si="258"/>
        <v>40.997285909608017</v>
      </c>
      <c r="K2080" s="2">
        <f t="shared" si="252"/>
        <v>41.432838251154308</v>
      </c>
    </row>
    <row r="2081" spans="1:11" ht="13.5" x14ac:dyDescent="0.25">
      <c r="A2081" s="3">
        <f>TITRES_STAT!B2084</f>
        <v>45033</v>
      </c>
      <c r="B2081" s="6">
        <f>TITRES_STAT!D2084</f>
        <v>40.997599999999998</v>
      </c>
      <c r="C2081" s="2">
        <f t="shared" si="253"/>
        <v>0</v>
      </c>
      <c r="D2081" s="2">
        <f t="shared" si="254"/>
        <v>40.997599999999998</v>
      </c>
      <c r="E2081" s="2">
        <f t="shared" si="256"/>
        <v>40.997599999999991</v>
      </c>
      <c r="F2081" s="2">
        <f t="shared" si="257"/>
        <v>40.978580000000008</v>
      </c>
      <c r="G2081" s="2">
        <f t="shared" si="251"/>
        <v>40.986531999999961</v>
      </c>
      <c r="H2081" s="2">
        <f t="shared" si="255"/>
        <v>44.739235500000007</v>
      </c>
      <c r="I2081" s="2">
        <f t="array" ref="I2081">SUMPRODUCT(B2065:B2084, (ROW(B2065:B2084)-ROW(B2065)+1)) / (20*21/2)</f>
        <v>40.987637142857132</v>
      </c>
      <c r="J2081" s="2">
        <f t="shared" si="258"/>
        <v>40.997315822978685</v>
      </c>
      <c r="K2081" s="2">
        <f t="shared" si="252"/>
        <v>41.415770084442379</v>
      </c>
    </row>
    <row r="2082" spans="1:11" ht="13.5" x14ac:dyDescent="0.25">
      <c r="A2082" s="3">
        <f>TITRES_STAT!B2085</f>
        <v>45034</v>
      </c>
      <c r="B2082" s="6">
        <f>TITRES_STAT!D2085</f>
        <v>40.997599999999998</v>
      </c>
      <c r="C2082" s="2">
        <f t="shared" si="253"/>
        <v>0</v>
      </c>
      <c r="D2082" s="2">
        <f t="shared" si="254"/>
        <v>40.997599999999998</v>
      </c>
      <c r="E2082" s="2">
        <f t="shared" si="256"/>
        <v>40.997599999999991</v>
      </c>
      <c r="F2082" s="2">
        <f t="shared" si="257"/>
        <v>40.978580000000008</v>
      </c>
      <c r="G2082" s="2">
        <f t="shared" si="251"/>
        <v>40.986531999999961</v>
      </c>
      <c r="H2082" s="2">
        <f t="shared" si="255"/>
        <v>44.708067999999997</v>
      </c>
      <c r="I2082" s="2">
        <f t="array" ref="I2082">SUMPRODUCT(B2066:B2085, (ROW(B2066:B2085)-ROW(B2066)+1)) / (20*21/2)</f>
        <v>40.989448571428561</v>
      </c>
      <c r="J2082" s="2">
        <f t="shared" si="258"/>
        <v>40.997342887456902</v>
      </c>
      <c r="K2082" s="2">
        <f t="shared" si="252"/>
        <v>41.399371257601501</v>
      </c>
    </row>
    <row r="2083" spans="1:11" ht="13.5" x14ac:dyDescent="0.25">
      <c r="A2083" s="3">
        <f>TITRES_STAT!B2086</f>
        <v>45035</v>
      </c>
      <c r="B2083" s="6">
        <f>TITRES_STAT!D2086</f>
        <v>40.997599999999998</v>
      </c>
      <c r="C2083" s="2">
        <f t="shared" si="253"/>
        <v>0</v>
      </c>
      <c r="D2083" s="2">
        <f t="shared" si="254"/>
        <v>40.997599999999998</v>
      </c>
      <c r="E2083" s="2">
        <f t="shared" si="256"/>
        <v>40.997599999999991</v>
      </c>
      <c r="F2083" s="2">
        <f t="shared" si="257"/>
        <v>40.978580000000008</v>
      </c>
      <c r="G2083" s="2">
        <f t="shared" si="251"/>
        <v>40.986531999999961</v>
      </c>
      <c r="H2083" s="2">
        <f t="shared" si="255"/>
        <v>44.677030499999994</v>
      </c>
      <c r="I2083" s="2">
        <f t="array" ref="I2083">SUMPRODUCT(B2067:B2086, (ROW(B2067:B2086)-ROW(B2067)+1)) / (20*21/2)</f>
        <v>40.99125999999999</v>
      </c>
      <c r="J2083" s="2">
        <f t="shared" si="258"/>
        <v>40.997367374365766</v>
      </c>
      <c r="K2083" s="2">
        <f t="shared" si="252"/>
        <v>41.383615522009286</v>
      </c>
    </row>
    <row r="2084" spans="1:11" ht="13.5" x14ac:dyDescent="0.25">
      <c r="A2084" s="3">
        <f>TITRES_STAT!B2087</f>
        <v>45036</v>
      </c>
      <c r="B2084" s="6">
        <f>TITRES_STAT!D2087</f>
        <v>40.997599999999998</v>
      </c>
      <c r="C2084" s="2">
        <f t="shared" si="253"/>
        <v>0</v>
      </c>
      <c r="D2084" s="2">
        <f t="shared" si="254"/>
        <v>40.997599999999998</v>
      </c>
      <c r="E2084" s="2">
        <f t="shared" si="256"/>
        <v>40.997599999999991</v>
      </c>
      <c r="F2084" s="2">
        <f t="shared" si="257"/>
        <v>40.978580000000008</v>
      </c>
      <c r="G2084" s="2">
        <f t="shared" si="251"/>
        <v>40.986877999999962</v>
      </c>
      <c r="H2084" s="2">
        <f t="shared" si="255"/>
        <v>44.64599299999999</v>
      </c>
      <c r="I2084" s="2">
        <f t="array" ref="I2084">SUMPRODUCT(B2068:B2087, (ROW(B2068:B2087)-ROW(B2068)+1)) / (20*21/2)</f>
        <v>40.993071428571419</v>
      </c>
      <c r="J2084" s="2">
        <f t="shared" si="258"/>
        <v>40.997389529188077</v>
      </c>
      <c r="K2084" s="2">
        <f t="shared" si="252"/>
        <v>41.368477658401083</v>
      </c>
    </row>
    <row r="2085" spans="1:11" ht="13.5" x14ac:dyDescent="0.25">
      <c r="A2085" s="3">
        <f>TITRES_STAT!B2088</f>
        <v>45040</v>
      </c>
      <c r="B2085" s="6">
        <f>TITRES_STAT!D2088</f>
        <v>40.997599999999998</v>
      </c>
      <c r="C2085" s="2">
        <f t="shared" si="253"/>
        <v>0</v>
      </c>
      <c r="D2085" s="2">
        <f t="shared" si="254"/>
        <v>40.997599999999998</v>
      </c>
      <c r="E2085" s="2">
        <f t="shared" si="256"/>
        <v>40.997599999999991</v>
      </c>
      <c r="F2085" s="2">
        <f t="shared" si="257"/>
        <v>40.978580000000008</v>
      </c>
      <c r="G2085" s="2">
        <f t="shared" si="251"/>
        <v>40.987223999999969</v>
      </c>
      <c r="H2085" s="2">
        <f t="shared" si="255"/>
        <v>44.614955499999986</v>
      </c>
      <c r="I2085" s="2">
        <f t="array" ref="I2085">SUMPRODUCT(B2069:B2088, (ROW(B2069:B2088)-ROW(B2069)+1)) / (20*21/2)</f>
        <v>40.994882857142848</v>
      </c>
      <c r="J2085" s="2">
        <f t="shared" si="258"/>
        <v>40.997409574027309</v>
      </c>
      <c r="K2085" s="2">
        <f t="shared" si="252"/>
        <v>41.353933436503006</v>
      </c>
    </row>
    <row r="2086" spans="1:11" ht="13.5" x14ac:dyDescent="0.25">
      <c r="A2086" s="3">
        <f>TITRES_STAT!B2089</f>
        <v>45041</v>
      </c>
      <c r="B2086" s="6">
        <f>TITRES_STAT!D2089</f>
        <v>40.997599999999998</v>
      </c>
      <c r="C2086" s="2">
        <f t="shared" si="253"/>
        <v>0</v>
      </c>
      <c r="D2086" s="2">
        <f t="shared" si="254"/>
        <v>40.997599999999998</v>
      </c>
      <c r="E2086" s="2">
        <f t="shared" si="256"/>
        <v>40.997599999999991</v>
      </c>
      <c r="F2086" s="2">
        <f t="shared" si="257"/>
        <v>40.978580000000008</v>
      </c>
      <c r="G2086" s="2">
        <f t="shared" si="251"/>
        <v>40.98756999999997</v>
      </c>
      <c r="H2086" s="2">
        <f t="shared" si="255"/>
        <v>44.583917999999997</v>
      </c>
      <c r="I2086" s="2">
        <f t="array" ref="I2086">SUMPRODUCT(B2070:B2089, (ROW(B2070:B2089)-ROW(B2070)+1)) / (20*21/2)</f>
        <v>40.996694285714277</v>
      </c>
      <c r="J2086" s="2">
        <f t="shared" si="258"/>
        <v>40.997427709834234</v>
      </c>
      <c r="K2086" s="2">
        <f t="shared" si="252"/>
        <v>41.339959576247985</v>
      </c>
    </row>
    <row r="2087" spans="1:11" ht="13.5" x14ac:dyDescent="0.25">
      <c r="A2087" s="3">
        <f>TITRES_STAT!B2090</f>
        <v>45042</v>
      </c>
      <c r="B2087" s="6">
        <f>TITRES_STAT!D2090</f>
        <v>40.997599999999998</v>
      </c>
      <c r="C2087" s="2">
        <f t="shared" si="253"/>
        <v>0</v>
      </c>
      <c r="D2087" s="2">
        <f t="shared" si="254"/>
        <v>40.997599999999998</v>
      </c>
      <c r="E2087" s="2">
        <f t="shared" si="256"/>
        <v>40.997599999999991</v>
      </c>
      <c r="F2087" s="2">
        <f t="shared" si="257"/>
        <v>40.978580000000008</v>
      </c>
      <c r="G2087" s="2">
        <f t="shared" si="251"/>
        <v>40.98791599999997</v>
      </c>
      <c r="H2087" s="2">
        <f t="shared" si="255"/>
        <v>44.552880499999993</v>
      </c>
      <c r="I2087" s="2">
        <f t="array" ref="I2087">SUMPRODUCT(B2071:B2090, (ROW(B2071:B2090)-ROW(B2071)+1)) / (20*21/2)</f>
        <v>40.997599999999998</v>
      </c>
      <c r="J2087" s="2">
        <f t="shared" si="258"/>
        <v>40.997444118421448</v>
      </c>
      <c r="K2087" s="2">
        <f t="shared" si="252"/>
        <v>41.32653371051277</v>
      </c>
    </row>
    <row r="2088" spans="1:11" ht="13.5" x14ac:dyDescent="0.25">
      <c r="A2088" s="3">
        <f>TITRES_STAT!B2091</f>
        <v>45043</v>
      </c>
      <c r="B2088" s="6">
        <f>TITRES_STAT!D2091</f>
        <v>40.997599999999998</v>
      </c>
      <c r="C2088" s="2">
        <f t="shared" si="253"/>
        <v>0</v>
      </c>
      <c r="D2088" s="2">
        <f t="shared" si="254"/>
        <v>40.997599999999998</v>
      </c>
      <c r="E2088" s="2">
        <f t="shared" si="256"/>
        <v>40.997599999999991</v>
      </c>
      <c r="F2088" s="2">
        <f t="shared" si="257"/>
        <v>40.978580000000008</v>
      </c>
      <c r="G2088" s="2">
        <f t="shared" si="251"/>
        <v>40.98826199999997</v>
      </c>
      <c r="H2088" s="2">
        <f t="shared" si="255"/>
        <v>44.521842999999997</v>
      </c>
      <c r="I2088" s="2">
        <f t="array" ref="I2088">SUMPRODUCT(B2072:B2091, (ROW(B2072:B2091)-ROW(B2072)+1)) / (20*21/2)</f>
        <v>40.997599999999998</v>
      </c>
      <c r="J2088" s="2">
        <f t="shared" si="258"/>
        <v>40.997458964286075</v>
      </c>
      <c r="K2088" s="2">
        <f t="shared" si="252"/>
        <v>41.313634349316196</v>
      </c>
    </row>
    <row r="2089" spans="1:11" ht="13.5" x14ac:dyDescent="0.25">
      <c r="A2089" s="3">
        <f>TITRES_STAT!B2092</f>
        <v>45044</v>
      </c>
      <c r="B2089" s="6">
        <f>TITRES_STAT!D2092</f>
        <v>40.997599999999998</v>
      </c>
      <c r="C2089" s="2">
        <f t="shared" si="253"/>
        <v>0</v>
      </c>
      <c r="D2089" s="2">
        <f t="shared" si="254"/>
        <v>40.997599999999998</v>
      </c>
      <c r="E2089" s="2">
        <f t="shared" si="256"/>
        <v>40.997599999999991</v>
      </c>
      <c r="F2089" s="2">
        <f t="shared" si="257"/>
        <v>40.988090000000007</v>
      </c>
      <c r="G2089" s="2">
        <f t="shared" si="251"/>
        <v>40.98826199999997</v>
      </c>
      <c r="H2089" s="2">
        <f t="shared" si="255"/>
        <v>44.490805499999993</v>
      </c>
      <c r="I2089" s="2">
        <f t="array" ref="I2089">SUMPRODUCT(B2073:B2092, (ROW(B2073:B2092)-ROW(B2073)+1)) / (20*21/2)</f>
        <v>40.997599999999998</v>
      </c>
      <c r="J2089" s="2">
        <f t="shared" si="258"/>
        <v>40.997472396258829</v>
      </c>
      <c r="K2089" s="2">
        <f t="shared" si="252"/>
        <v>41.301240845421447</v>
      </c>
    </row>
    <row r="2090" spans="1:11" ht="13.5" x14ac:dyDescent="0.25">
      <c r="A2090" s="3">
        <f>TITRES_STAT!B2093</f>
        <v>45048</v>
      </c>
      <c r="B2090" s="6">
        <f>TITRES_STAT!D2093</f>
        <v>40.997599999999998</v>
      </c>
      <c r="C2090" s="2">
        <f t="shared" si="253"/>
        <v>0</v>
      </c>
      <c r="D2090" s="2">
        <f t="shared" si="254"/>
        <v>40.997599999999998</v>
      </c>
      <c r="E2090" s="2">
        <f t="shared" si="256"/>
        <v>40.997599999999991</v>
      </c>
      <c r="F2090" s="2">
        <f t="shared" si="257"/>
        <v>40.997600000000006</v>
      </c>
      <c r="G2090" s="2">
        <f t="shared" si="251"/>
        <v>40.98826199999997</v>
      </c>
      <c r="H2090" s="2">
        <f t="shared" si="255"/>
        <v>44.459767999999997</v>
      </c>
      <c r="I2090" s="2">
        <f t="array" ref="I2090">SUMPRODUCT(B2074:B2093, (ROW(B2074:B2093)-ROW(B2074)+1)) / (20*21/2)</f>
        <v>40.997599999999998</v>
      </c>
      <c r="J2090" s="2">
        <f t="shared" si="258"/>
        <v>40.997484548996084</v>
      </c>
      <c r="K2090" s="2">
        <f t="shared" si="252"/>
        <v>41.289333361287277</v>
      </c>
    </row>
    <row r="2091" spans="1:11" ht="13.5" x14ac:dyDescent="0.25">
      <c r="A2091" s="3">
        <f>TITRES_STAT!B2094</f>
        <v>45049</v>
      </c>
      <c r="B2091" s="6">
        <f>TITRES_STAT!D2094</f>
        <v>40.997599999999998</v>
      </c>
      <c r="C2091" s="2">
        <f t="shared" si="253"/>
        <v>0</v>
      </c>
      <c r="D2091" s="2">
        <f t="shared" si="254"/>
        <v>40.997599999999998</v>
      </c>
      <c r="E2091" s="2">
        <f t="shared" si="256"/>
        <v>40.997599999999991</v>
      </c>
      <c r="F2091" s="2">
        <f t="shared" si="257"/>
        <v>40.997600000000006</v>
      </c>
      <c r="G2091" s="2">
        <f t="shared" si="251"/>
        <v>40.98826199999997</v>
      </c>
      <c r="H2091" s="2">
        <f t="shared" si="255"/>
        <v>44.428730499999986</v>
      </c>
      <c r="I2091" s="2">
        <f t="array" ref="I2091">SUMPRODUCT(B2075:B2094, (ROW(B2075:B2094)-ROW(B2075)+1)) / (20*21/2)</f>
        <v>40.997599999999998</v>
      </c>
      <c r="J2091" s="2">
        <f t="shared" si="258"/>
        <v>40.997495544329787</v>
      </c>
      <c r="K2091" s="2">
        <f t="shared" si="252"/>
        <v>41.277892837315228</v>
      </c>
    </row>
    <row r="2092" spans="1:11" ht="13.5" x14ac:dyDescent="0.25">
      <c r="A2092" s="3">
        <f>TITRES_STAT!B2095</f>
        <v>45050</v>
      </c>
      <c r="B2092" s="6">
        <f>TITRES_STAT!D2095</f>
        <v>40.997599999999998</v>
      </c>
      <c r="C2092" s="2">
        <f t="shared" si="253"/>
        <v>0</v>
      </c>
      <c r="D2092" s="2">
        <f t="shared" si="254"/>
        <v>40.997599999999998</v>
      </c>
      <c r="E2092" s="2">
        <f t="shared" si="256"/>
        <v>40.997599999999991</v>
      </c>
      <c r="F2092" s="2">
        <f t="shared" si="257"/>
        <v>40.997600000000006</v>
      </c>
      <c r="G2092" s="2">
        <f t="shared" si="251"/>
        <v>40.98826199999997</v>
      </c>
      <c r="H2092" s="2">
        <f t="shared" si="255"/>
        <v>44.397692999999983</v>
      </c>
      <c r="I2092" s="2">
        <f t="array" ref="I2092">SUMPRODUCT(B2076:B2095, (ROW(B2076:B2095)-ROW(B2076)+1)) / (20*21/2)</f>
        <v>40.997599999999998</v>
      </c>
      <c r="J2092" s="2">
        <f t="shared" si="258"/>
        <v>40.997505492488855</v>
      </c>
      <c r="K2092" s="2">
        <f t="shared" si="252"/>
        <v>41.266900961342081</v>
      </c>
    </row>
    <row r="2093" spans="1:11" ht="13.5" x14ac:dyDescent="0.25">
      <c r="A2093" s="3">
        <f>TITRES_STAT!B2096</f>
        <v>45051</v>
      </c>
      <c r="B2093" s="6">
        <f>TITRES_STAT!D2096</f>
        <v>40.997599999999998</v>
      </c>
      <c r="C2093" s="2">
        <f t="shared" si="253"/>
        <v>0</v>
      </c>
      <c r="D2093" s="2">
        <f t="shared" si="254"/>
        <v>40.997599999999998</v>
      </c>
      <c r="E2093" s="2">
        <f t="shared" si="256"/>
        <v>40.997599999999991</v>
      </c>
      <c r="F2093" s="2">
        <f t="shared" si="257"/>
        <v>40.997600000000006</v>
      </c>
      <c r="G2093" s="2">
        <f t="shared" si="251"/>
        <v>40.98826199999997</v>
      </c>
      <c r="H2093" s="2">
        <f t="shared" si="255"/>
        <v>44.366655499999979</v>
      </c>
      <c r="I2093" s="2">
        <f t="array" ref="I2093">SUMPRODUCT(B2077:B2096, (ROW(B2077:B2096)-ROW(B2077)+1)) / (20*21/2)</f>
        <v>40.997599999999998</v>
      </c>
      <c r="J2093" s="2">
        <f t="shared" si="258"/>
        <v>40.9975144932042</v>
      </c>
      <c r="K2093" s="2">
        <f t="shared" si="252"/>
        <v>41.256340139328671</v>
      </c>
    </row>
    <row r="2094" spans="1:11" ht="13.5" x14ac:dyDescent="0.25">
      <c r="A2094" s="3">
        <f>TITRES_STAT!B2097</f>
        <v>45054</v>
      </c>
      <c r="B2094" s="6">
        <f>TITRES_STAT!D2097</f>
        <v>40.997599999999998</v>
      </c>
      <c r="C2094" s="2">
        <f t="shared" si="253"/>
        <v>0</v>
      </c>
      <c r="D2094" s="2">
        <f t="shared" si="254"/>
        <v>40.997599999999998</v>
      </c>
      <c r="E2094" s="2">
        <f t="shared" si="256"/>
        <v>40.997599999999991</v>
      </c>
      <c r="F2094" s="2">
        <f t="shared" si="257"/>
        <v>40.997600000000006</v>
      </c>
      <c r="G2094" s="2">
        <f t="shared" si="251"/>
        <v>40.98826199999997</v>
      </c>
      <c r="H2094" s="2">
        <f t="shared" si="255"/>
        <v>44.335617999999975</v>
      </c>
      <c r="I2094" s="2">
        <f t="array" ref="I2094">SUMPRODUCT(B2078:B2097, (ROW(B2078:B2097)-ROW(B2078)+1)) / (20*21/2)</f>
        <v>40.997599999999998</v>
      </c>
      <c r="J2094" s="2">
        <f t="shared" si="258"/>
        <v>40.99752263670856</v>
      </c>
      <c r="K2094" s="2">
        <f t="shared" si="252"/>
        <v>41.24619346719814</v>
      </c>
    </row>
    <row r="2095" spans="1:11" ht="13.5" x14ac:dyDescent="0.25">
      <c r="A2095" s="3">
        <f>TITRES_STAT!B2098</f>
        <v>45055</v>
      </c>
      <c r="B2095" s="6">
        <f>TITRES_STAT!D2098</f>
        <v>40.997599999999998</v>
      </c>
      <c r="C2095" s="2">
        <f t="shared" si="253"/>
        <v>0</v>
      </c>
      <c r="D2095" s="2">
        <f t="shared" si="254"/>
        <v>40.997599999999998</v>
      </c>
      <c r="E2095" s="2">
        <f t="shared" si="256"/>
        <v>40.997599999999991</v>
      </c>
      <c r="F2095" s="2">
        <f t="shared" si="257"/>
        <v>40.997600000000006</v>
      </c>
      <c r="G2095" s="2">
        <f t="shared" si="251"/>
        <v>40.98826199999997</v>
      </c>
      <c r="H2095" s="2">
        <f t="shared" si="255"/>
        <v>44.304580499999972</v>
      </c>
      <c r="I2095" s="2">
        <f t="array" ref="I2095">SUMPRODUCT(B2079:B2098, (ROW(B2079:B2098)-ROW(B2079)+1)) / (20*21/2)</f>
        <v>40.997599999999998</v>
      </c>
      <c r="J2095" s="2">
        <f t="shared" si="258"/>
        <v>40.997530004641078</v>
      </c>
      <c r="K2095" s="2">
        <f t="shared" si="252"/>
        <v>41.236444703778609</v>
      </c>
    </row>
    <row r="2096" spans="1:11" ht="13.5" x14ac:dyDescent="0.25">
      <c r="A2096" s="3">
        <f>TITRES_STAT!B2099</f>
        <v>45056</v>
      </c>
      <c r="B2096" s="6">
        <f>TITRES_STAT!D2099</f>
        <v>40.997599999999998</v>
      </c>
      <c r="C2096" s="2">
        <f t="shared" si="253"/>
        <v>0</v>
      </c>
      <c r="D2096" s="2">
        <f t="shared" si="254"/>
        <v>40.997599999999998</v>
      </c>
      <c r="E2096" s="2">
        <f t="shared" si="256"/>
        <v>40.997599999999991</v>
      </c>
      <c r="F2096" s="2">
        <f t="shared" si="257"/>
        <v>40.997600000000006</v>
      </c>
      <c r="G2096" s="2">
        <f t="shared" si="251"/>
        <v>40.988607999999971</v>
      </c>
      <c r="H2096" s="2">
        <f t="shared" si="255"/>
        <v>44.273542999999975</v>
      </c>
      <c r="I2096" s="2">
        <f t="array" ref="I2096">SUMPRODUCT(B2080:B2099, (ROW(B2080:B2099)-ROW(B2080)+1)) / (20*21/2)</f>
        <v>40.997599999999998</v>
      </c>
      <c r="J2096" s="2">
        <f t="shared" si="258"/>
        <v>40.997536670865735</v>
      </c>
      <c r="K2096" s="2">
        <f t="shared" si="252"/>
        <v>41.227078244806904</v>
      </c>
    </row>
    <row r="2097" spans="1:11" ht="13.5" x14ac:dyDescent="0.25">
      <c r="A2097" s="3">
        <f>TITRES_STAT!B2100</f>
        <v>45057</v>
      </c>
      <c r="B2097" s="6">
        <f>TITRES_STAT!D2100</f>
        <v>40.997599999999998</v>
      </c>
      <c r="C2097" s="2">
        <f t="shared" si="253"/>
        <v>0</v>
      </c>
      <c r="D2097" s="2">
        <f t="shared" si="254"/>
        <v>40.997599999999998</v>
      </c>
      <c r="E2097" s="2">
        <f t="shared" si="256"/>
        <v>40.997599999999991</v>
      </c>
      <c r="F2097" s="2">
        <f t="shared" si="257"/>
        <v>40.997600000000006</v>
      </c>
      <c r="G2097" s="2">
        <f t="shared" si="251"/>
        <v>40.988953999999964</v>
      </c>
      <c r="H2097" s="2">
        <f t="shared" si="255"/>
        <v>44.242505499999965</v>
      </c>
      <c r="I2097" s="2">
        <f t="array" ref="I2097">SUMPRODUCT(B2081:B2100, (ROW(B2081:B2100)-ROW(B2081)+1)) / (20*21/2)</f>
        <v>40.997599999999998</v>
      </c>
      <c r="J2097" s="2">
        <f t="shared" si="258"/>
        <v>40.997542702211852</v>
      </c>
      <c r="K2097" s="2">
        <f t="shared" si="252"/>
        <v>41.218079097951737</v>
      </c>
    </row>
    <row r="2098" spans="1:11" ht="13.5" x14ac:dyDescent="0.25">
      <c r="A2098" s="3">
        <f>TITRES_STAT!B2101</f>
        <v>45058</v>
      </c>
      <c r="B2098" s="6">
        <f>TITRES_STAT!D2101</f>
        <v>40.997599999999998</v>
      </c>
      <c r="C2098" s="2">
        <f t="shared" si="253"/>
        <v>0</v>
      </c>
      <c r="D2098" s="2">
        <f t="shared" si="254"/>
        <v>40.997599999999998</v>
      </c>
      <c r="E2098" s="2">
        <f t="shared" si="256"/>
        <v>40.997599999999991</v>
      </c>
      <c r="F2098" s="2">
        <f t="shared" si="257"/>
        <v>40.997600000000006</v>
      </c>
      <c r="G2098" s="2">
        <f t="shared" ref="G2098:G2161" si="259">AVERAGE(B2049:B2098)</f>
        <v>40.989299999999965</v>
      </c>
      <c r="H2098" s="2">
        <f t="shared" si="255"/>
        <v>44.211467999999961</v>
      </c>
      <c r="I2098" s="2">
        <f t="array" ref="I2098">SUMPRODUCT(B2082:B2101, (ROW(B2082:B2101)-ROW(B2082)+1)) / (20*21/2)</f>
        <v>40.997599999999998</v>
      </c>
      <c r="J2098" s="2">
        <f t="shared" si="258"/>
        <v>40.99754815914406</v>
      </c>
      <c r="K2098" s="2">
        <f t="shared" si="252"/>
        <v>41.209432858816378</v>
      </c>
    </row>
    <row r="2099" spans="1:11" ht="13.5" x14ac:dyDescent="0.25">
      <c r="A2099" s="3">
        <f>TITRES_STAT!B2102</f>
        <v>45061</v>
      </c>
      <c r="B2099" s="6">
        <f>TITRES_STAT!D2102</f>
        <v>40.997599999999998</v>
      </c>
      <c r="C2099" s="2">
        <f t="shared" si="253"/>
        <v>0</v>
      </c>
      <c r="D2099" s="2">
        <f t="shared" si="254"/>
        <v>40.997599999999998</v>
      </c>
      <c r="E2099" s="2">
        <f t="shared" si="256"/>
        <v>40.997599999999991</v>
      </c>
      <c r="F2099" s="2">
        <f t="shared" si="257"/>
        <v>40.997600000000006</v>
      </c>
      <c r="G2099" s="2">
        <f t="shared" si="259"/>
        <v>40.989645999999965</v>
      </c>
      <c r="H2099" s="2">
        <f t="shared" si="255"/>
        <v>44.180430499999957</v>
      </c>
      <c r="I2099" s="2">
        <f t="array" ref="I2099">SUMPRODUCT(B2083:B2102, (ROW(B2083:B2102)-ROW(B2083)+1)) / (20*21/2)</f>
        <v>40.996771428571421</v>
      </c>
      <c r="J2099" s="2">
        <f t="shared" si="258"/>
        <v>40.997553096368435</v>
      </c>
      <c r="K2099" s="2">
        <f t="shared" ref="K2099:K2162" si="260">$K$4*B2099+(1-$K$4)*K2098</f>
        <v>41.201125687882403</v>
      </c>
    </row>
    <row r="2100" spans="1:11" ht="13.5" x14ac:dyDescent="0.25">
      <c r="A2100" s="3">
        <f>TITRES_STAT!B2103</f>
        <v>45062</v>
      </c>
      <c r="B2100" s="6">
        <f>TITRES_STAT!D2103</f>
        <v>40.997599999999998</v>
      </c>
      <c r="C2100" s="2">
        <f t="shared" si="253"/>
        <v>0</v>
      </c>
      <c r="D2100" s="2">
        <f t="shared" si="254"/>
        <v>40.997599999999998</v>
      </c>
      <c r="E2100" s="2">
        <f t="shared" si="256"/>
        <v>40.997599999999991</v>
      </c>
      <c r="F2100" s="2">
        <f t="shared" si="257"/>
        <v>40.997600000000006</v>
      </c>
      <c r="G2100" s="2">
        <f t="shared" si="259"/>
        <v>40.989991999999965</v>
      </c>
      <c r="H2100" s="2">
        <f t="shared" si="255"/>
        <v>44.149392999999954</v>
      </c>
      <c r="I2100" s="2">
        <f t="array" ref="I2100">SUMPRODUCT(B2084:B2103, (ROW(B2084:B2103)-ROW(B2084)+1)) / (20*21/2)</f>
        <v>40.996812857142849</v>
      </c>
      <c r="J2100" s="2">
        <f t="shared" si="258"/>
        <v>40.997557563380965</v>
      </c>
      <c r="K2100" s="2">
        <f t="shared" si="260"/>
        <v>41.193144288357608</v>
      </c>
    </row>
    <row r="2101" spans="1:11" ht="13.5" x14ac:dyDescent="0.25">
      <c r="A2101" s="3">
        <f>TITRES_STAT!B2104</f>
        <v>45063</v>
      </c>
      <c r="B2101" s="6">
        <f>TITRES_STAT!D2104</f>
        <v>40.997599999999998</v>
      </c>
      <c r="C2101" s="2">
        <f t="shared" si="253"/>
        <v>0</v>
      </c>
      <c r="D2101" s="2">
        <f t="shared" si="254"/>
        <v>40.997599999999998</v>
      </c>
      <c r="E2101" s="2">
        <f t="shared" si="256"/>
        <v>40.997599999999991</v>
      </c>
      <c r="F2101" s="2">
        <f t="shared" si="257"/>
        <v>40.997600000000006</v>
      </c>
      <c r="G2101" s="2">
        <f t="shared" si="259"/>
        <v>40.989991999999965</v>
      </c>
      <c r="H2101" s="2">
        <f t="shared" si="255"/>
        <v>44.11835549999995</v>
      </c>
      <c r="I2101" s="2">
        <f t="array" ref="I2101">SUMPRODUCT(B2085:B2104, (ROW(B2085:B2104)-ROW(B2085)+1)) / (20*21/2)</f>
        <v>40.996854285714278</v>
      </c>
      <c r="J2101" s="2">
        <f t="shared" si="258"/>
        <v>40.997561604963728</v>
      </c>
      <c r="K2101" s="2">
        <f t="shared" si="260"/>
        <v>41.185475884892604</v>
      </c>
    </row>
    <row r="2102" spans="1:11" ht="13.5" x14ac:dyDescent="0.25">
      <c r="A2102" s="3">
        <f>TITRES_STAT!B2105</f>
        <v>45064</v>
      </c>
      <c r="B2102" s="6">
        <f>TITRES_STAT!D2105</f>
        <v>40.988900000000001</v>
      </c>
      <c r="C2102" s="2">
        <f t="shared" si="253"/>
        <v>-8.6999999999974875E-3</v>
      </c>
      <c r="D2102" s="2">
        <f t="shared" si="254"/>
        <v>40.99586</v>
      </c>
      <c r="E2102" s="2">
        <f t="shared" si="256"/>
        <v>40.996729999999999</v>
      </c>
      <c r="F2102" s="2">
        <f t="shared" si="257"/>
        <v>40.99716500000001</v>
      </c>
      <c r="G2102" s="2">
        <f t="shared" si="259"/>
        <v>40.989817999999971</v>
      </c>
      <c r="H2102" s="2">
        <f t="shared" si="255"/>
        <v>44.08727449999995</v>
      </c>
      <c r="I2102" s="2">
        <f t="array" ref="I2102">SUMPRODUCT(B2086:B2105, (ROW(B2086:B2105)-ROW(B2086)+1)) / (20*21/2)</f>
        <v>40.996895714285714</v>
      </c>
      <c r="J2102" s="2">
        <f t="shared" si="258"/>
        <v>40.996736690205282</v>
      </c>
      <c r="K2102" s="2">
        <f t="shared" si="260"/>
        <v>41.17776702666152</v>
      </c>
    </row>
    <row r="2103" spans="1:11" ht="13.5" x14ac:dyDescent="0.25">
      <c r="A2103" s="3">
        <f>TITRES_STAT!B2106</f>
        <v>45065</v>
      </c>
      <c r="B2103" s="6">
        <f>TITRES_STAT!D2106</f>
        <v>40.997599999999998</v>
      </c>
      <c r="C2103" s="2">
        <f t="shared" si="253"/>
        <v>8.6999999999974875E-3</v>
      </c>
      <c r="D2103" s="2">
        <f t="shared" si="254"/>
        <v>40.99586</v>
      </c>
      <c r="E2103" s="2">
        <f t="shared" si="256"/>
        <v>40.996729999999999</v>
      </c>
      <c r="F2103" s="2">
        <f t="shared" si="257"/>
        <v>40.997165000000003</v>
      </c>
      <c r="G2103" s="2">
        <f t="shared" si="259"/>
        <v>40.989817999999971</v>
      </c>
      <c r="H2103" s="2">
        <f t="shared" si="255"/>
        <v>44.056236999999946</v>
      </c>
      <c r="I2103" s="2">
        <f t="array" ref="I2103">SUMPRODUCT(B2087:B2106, (ROW(B2087:B2106)-ROW(B2087)+1)) / (20*21/2)</f>
        <v>40.996937142857142</v>
      </c>
      <c r="J2103" s="2">
        <f t="shared" si="258"/>
        <v>40.996818910185731</v>
      </c>
      <c r="K2103" s="2">
        <f t="shared" si="260"/>
        <v>41.170701653066956</v>
      </c>
    </row>
    <row r="2104" spans="1:11" ht="13.5" x14ac:dyDescent="0.25">
      <c r="A2104" s="3">
        <f>TITRES_STAT!B2107</f>
        <v>45068</v>
      </c>
      <c r="B2104" s="6">
        <f>TITRES_STAT!D2107</f>
        <v>40.997599999999998</v>
      </c>
      <c r="C2104" s="2">
        <f t="shared" si="253"/>
        <v>0</v>
      </c>
      <c r="D2104" s="2">
        <f t="shared" si="254"/>
        <v>40.99586</v>
      </c>
      <c r="E2104" s="2">
        <f t="shared" si="256"/>
        <v>40.996729999999999</v>
      </c>
      <c r="F2104" s="2">
        <f t="shared" si="257"/>
        <v>40.99716500000001</v>
      </c>
      <c r="G2104" s="2">
        <f t="shared" si="259"/>
        <v>40.989817999999971</v>
      </c>
      <c r="H2104" s="2">
        <f t="shared" si="255"/>
        <v>44.025199499999943</v>
      </c>
      <c r="I2104" s="2">
        <f t="array" ref="I2104">SUMPRODUCT(B2088:B2107, (ROW(B2088:B2107)-ROW(B2088)+1)) / (20*21/2)</f>
        <v>40.996978571428563</v>
      </c>
      <c r="J2104" s="2">
        <f t="shared" si="258"/>
        <v>40.996893299691848</v>
      </c>
      <c r="K2104" s="2">
        <f t="shared" si="260"/>
        <v>41.163913352946686</v>
      </c>
    </row>
    <row r="2105" spans="1:11" ht="13.5" x14ac:dyDescent="0.25">
      <c r="A2105" s="3">
        <f>TITRES_STAT!B2108</f>
        <v>45069</v>
      </c>
      <c r="B2105" s="6">
        <f>TITRES_STAT!D2108</f>
        <v>40.997599999999998</v>
      </c>
      <c r="C2105" s="2">
        <f t="shared" si="253"/>
        <v>0</v>
      </c>
      <c r="D2105" s="2">
        <f t="shared" si="254"/>
        <v>40.995860000000008</v>
      </c>
      <c r="E2105" s="2">
        <f t="shared" si="256"/>
        <v>40.996729999999999</v>
      </c>
      <c r="F2105" s="2">
        <f t="shared" si="257"/>
        <v>40.997165000000003</v>
      </c>
      <c r="G2105" s="2">
        <f t="shared" si="259"/>
        <v>40.989817999999971</v>
      </c>
      <c r="H2105" s="2">
        <f t="shared" si="255"/>
        <v>43.994161999999939</v>
      </c>
      <c r="I2105" s="2">
        <f t="array" ref="I2105">SUMPRODUCT(B2089:B2108, (ROW(B2089:B2108)-ROW(B2089)+1)) / (20*21/2)</f>
        <v>40.997019999999992</v>
      </c>
      <c r="J2105" s="2">
        <f t="shared" si="258"/>
        <v>40.9969606044831</v>
      </c>
      <c r="K2105" s="2">
        <f t="shared" si="260"/>
        <v>41.157391260674267</v>
      </c>
    </row>
    <row r="2106" spans="1:11" ht="13.5" x14ac:dyDescent="0.25">
      <c r="A2106" s="3">
        <f>TITRES_STAT!B2109</f>
        <v>45070</v>
      </c>
      <c r="B2106" s="6">
        <f>TITRES_STAT!D2109</f>
        <v>40.997599999999998</v>
      </c>
      <c r="C2106" s="2">
        <f t="shared" si="253"/>
        <v>0</v>
      </c>
      <c r="D2106" s="2">
        <f t="shared" si="254"/>
        <v>40.995860000000008</v>
      </c>
      <c r="E2106" s="2">
        <f t="shared" si="256"/>
        <v>40.996729999999992</v>
      </c>
      <c r="F2106" s="2">
        <f t="shared" si="257"/>
        <v>40.99716500000001</v>
      </c>
      <c r="G2106" s="2">
        <f t="shared" si="259"/>
        <v>40.989817999999971</v>
      </c>
      <c r="H2106" s="2">
        <f t="shared" si="255"/>
        <v>43.96312449999995</v>
      </c>
      <c r="I2106" s="2">
        <f t="array" ref="I2106">SUMPRODUCT(B2090:B2109, (ROW(B2090:B2109)-ROW(B2090)+1)) / (20*21/2)</f>
        <v>40.997061428571421</v>
      </c>
      <c r="J2106" s="2">
        <f t="shared" si="258"/>
        <v>40.997021499294235</v>
      </c>
      <c r="K2106" s="2">
        <f t="shared" si="260"/>
        <v>41.151124936726255</v>
      </c>
    </row>
    <row r="2107" spans="1:11" ht="13.5" x14ac:dyDescent="0.25">
      <c r="A2107" s="3">
        <f>TITRES_STAT!B2110</f>
        <v>45071</v>
      </c>
      <c r="B2107" s="6">
        <f>TITRES_STAT!D2110</f>
        <v>40.997599999999998</v>
      </c>
      <c r="C2107" s="2">
        <f t="shared" si="253"/>
        <v>0</v>
      </c>
      <c r="D2107" s="2">
        <f t="shared" si="254"/>
        <v>40.997599999999998</v>
      </c>
      <c r="E2107" s="2">
        <f t="shared" si="256"/>
        <v>40.996729999999992</v>
      </c>
      <c r="F2107" s="2">
        <f t="shared" si="257"/>
        <v>40.997165000000003</v>
      </c>
      <c r="G2107" s="2">
        <f t="shared" si="259"/>
        <v>40.989817999999971</v>
      </c>
      <c r="H2107" s="2">
        <f t="shared" si="255"/>
        <v>43.932086999999946</v>
      </c>
      <c r="I2107" s="2">
        <f t="array" ref="I2107">SUMPRODUCT(B2091:B2110, (ROW(B2091:B2110)-ROW(B2091)+1)) / (20*21/2)</f>
        <v>40.997102857142849</v>
      </c>
      <c r="J2107" s="2">
        <f t="shared" si="258"/>
        <v>40.997076594599548</v>
      </c>
      <c r="K2107" s="2">
        <f t="shared" si="260"/>
        <v>41.145104350972289</v>
      </c>
    </row>
    <row r="2108" spans="1:11" ht="13.5" x14ac:dyDescent="0.25">
      <c r="A2108" s="3">
        <f>TITRES_STAT!B2111</f>
        <v>45072</v>
      </c>
      <c r="B2108" s="6">
        <f>TITRES_STAT!D2111</f>
        <v>40.997599999999998</v>
      </c>
      <c r="C2108" s="2">
        <f t="shared" si="253"/>
        <v>0</v>
      </c>
      <c r="D2108" s="2">
        <f t="shared" si="254"/>
        <v>40.997599999999998</v>
      </c>
      <c r="E2108" s="2">
        <f t="shared" si="256"/>
        <v>40.996729999999992</v>
      </c>
      <c r="F2108" s="2">
        <f t="shared" si="257"/>
        <v>40.99716500000001</v>
      </c>
      <c r="G2108" s="2">
        <f t="shared" si="259"/>
        <v>40.989817999999971</v>
      </c>
      <c r="H2108" s="2">
        <f t="shared" si="255"/>
        <v>43.901049499999942</v>
      </c>
      <c r="I2108" s="2">
        <f t="array" ref="I2108">SUMPRODUCT(B2092:B2111, (ROW(B2092:B2111)-ROW(B2092)+1)) / (20*21/2)</f>
        <v>40.997144285714285</v>
      </c>
      <c r="J2108" s="2">
        <f t="shared" si="258"/>
        <v>40.997126442732927</v>
      </c>
      <c r="K2108" s="2">
        <f t="shared" si="260"/>
        <v>41.13931986662044</v>
      </c>
    </row>
    <row r="2109" spans="1:11" ht="13.5" x14ac:dyDescent="0.25">
      <c r="A2109" s="3">
        <f>TITRES_STAT!B2112</f>
        <v>45075</v>
      </c>
      <c r="B2109" s="6">
        <f>TITRES_STAT!D2112</f>
        <v>40.997599999999998</v>
      </c>
      <c r="C2109" s="2">
        <f t="shared" si="253"/>
        <v>0</v>
      </c>
      <c r="D2109" s="2">
        <f t="shared" si="254"/>
        <v>40.997599999999998</v>
      </c>
      <c r="E2109" s="2">
        <f t="shared" si="256"/>
        <v>40.996729999999992</v>
      </c>
      <c r="F2109" s="2">
        <f t="shared" si="257"/>
        <v>40.99716500000001</v>
      </c>
      <c r="G2109" s="2">
        <f t="shared" si="259"/>
        <v>40.989817999999971</v>
      </c>
      <c r="H2109" s="2">
        <f t="shared" si="255"/>
        <v>43.870011999999946</v>
      </c>
      <c r="I2109" s="2">
        <f t="array" ref="I2109">SUMPRODUCT(B2093:B2112, (ROW(B2093:B2112)-ROW(B2093)+1)) / (20*21/2)</f>
        <v>40.997185714285713</v>
      </c>
      <c r="J2109" s="2">
        <f t="shared" si="258"/>
        <v>40.997171543425033</v>
      </c>
      <c r="K2109" s="2">
        <f t="shared" si="260"/>
        <v>41.133762224792193</v>
      </c>
    </row>
    <row r="2110" spans="1:11" ht="13.5" x14ac:dyDescent="0.25">
      <c r="A2110" s="3">
        <f>TITRES_STAT!B2113</f>
        <v>45076</v>
      </c>
      <c r="B2110" s="6">
        <f>TITRES_STAT!D2113</f>
        <v>40.997599999999998</v>
      </c>
      <c r="C2110" s="2">
        <f t="shared" si="253"/>
        <v>0</v>
      </c>
      <c r="D2110" s="2">
        <f t="shared" si="254"/>
        <v>40.997599999999998</v>
      </c>
      <c r="E2110" s="2">
        <f t="shared" si="256"/>
        <v>40.996729999999999</v>
      </c>
      <c r="F2110" s="2">
        <f t="shared" si="257"/>
        <v>40.99716500000001</v>
      </c>
      <c r="G2110" s="2">
        <f t="shared" si="259"/>
        <v>40.989817999999971</v>
      </c>
      <c r="H2110" s="2">
        <f t="shared" si="255"/>
        <v>43.838974499999949</v>
      </c>
      <c r="I2110" s="2">
        <f t="array" ref="I2110">SUMPRODUCT(B2094:B2113, (ROW(B2094:B2113)-ROW(B2094)+1)) / (20*21/2)</f>
        <v>40.997227142857142</v>
      </c>
      <c r="J2110" s="2">
        <f t="shared" si="258"/>
        <v>40.997212348813122</v>
      </c>
      <c r="K2110" s="2">
        <f t="shared" si="260"/>
        <v>41.128422529702306</v>
      </c>
    </row>
    <row r="2111" spans="1:11" ht="13.5" x14ac:dyDescent="0.25">
      <c r="A2111" s="3">
        <f>TITRES_STAT!B2114</f>
        <v>45077</v>
      </c>
      <c r="B2111" s="6">
        <f>TITRES_STAT!D2114</f>
        <v>40.997599999999998</v>
      </c>
      <c r="C2111" s="2">
        <f t="shared" si="253"/>
        <v>0</v>
      </c>
      <c r="D2111" s="2">
        <f t="shared" si="254"/>
        <v>40.997599999999998</v>
      </c>
      <c r="E2111" s="2">
        <f t="shared" si="256"/>
        <v>40.996729999999999</v>
      </c>
      <c r="F2111" s="2">
        <f t="shared" si="257"/>
        <v>40.99716500000001</v>
      </c>
      <c r="G2111" s="2">
        <f t="shared" si="259"/>
        <v>40.989817999999971</v>
      </c>
      <c r="H2111" s="2">
        <f t="shared" si="255"/>
        <v>43.807936999999939</v>
      </c>
      <c r="I2111" s="2">
        <f t="array" ref="I2111">SUMPRODUCT(B2095:B2114, (ROW(B2095:B2114)-ROW(B2095)+1)) / (20*21/2)</f>
        <v>40.997268571428563</v>
      </c>
      <c r="J2111" s="2">
        <f t="shared" si="258"/>
        <v>40.997249267973778</v>
      </c>
      <c r="K2111" s="2">
        <f t="shared" si="260"/>
        <v>41.123292234419864</v>
      </c>
    </row>
    <row r="2112" spans="1:11" ht="13.5" x14ac:dyDescent="0.25">
      <c r="A2112" s="3">
        <f>TITRES_STAT!B2115</f>
        <v>45078</v>
      </c>
      <c r="B2112" s="6">
        <f>TITRES_STAT!D2115</f>
        <v>40.997599999999998</v>
      </c>
      <c r="C2112" s="2">
        <f t="shared" si="253"/>
        <v>0</v>
      </c>
      <c r="D2112" s="2">
        <f t="shared" si="254"/>
        <v>40.997599999999998</v>
      </c>
      <c r="E2112" s="2">
        <f t="shared" si="256"/>
        <v>40.997599999999991</v>
      </c>
      <c r="F2112" s="2">
        <f t="shared" si="257"/>
        <v>40.99716500000001</v>
      </c>
      <c r="G2112" s="2">
        <f t="shared" si="259"/>
        <v>40.989817999999971</v>
      </c>
      <c r="H2112" s="2">
        <f t="shared" si="255"/>
        <v>43.776899499999942</v>
      </c>
      <c r="I2112" s="2">
        <f t="array" ref="I2112">SUMPRODUCT(B2096:B2115, (ROW(B2096:B2115)-ROW(B2096)+1)) / (20*21/2)</f>
        <v>40.997309999999992</v>
      </c>
      <c r="J2112" s="2">
        <f t="shared" si="258"/>
        <v>40.997282671023896</v>
      </c>
      <c r="K2112" s="2">
        <f t="shared" si="260"/>
        <v>41.118363127187713</v>
      </c>
    </row>
    <row r="2113" spans="1:11" ht="13.5" x14ac:dyDescent="0.25">
      <c r="A2113" s="3">
        <f>TITRES_STAT!B2116</f>
        <v>45079</v>
      </c>
      <c r="B2113" s="6">
        <f>TITRES_STAT!D2116</f>
        <v>40.997599999999998</v>
      </c>
      <c r="C2113" s="2">
        <f t="shared" si="253"/>
        <v>0</v>
      </c>
      <c r="D2113" s="2">
        <f t="shared" si="254"/>
        <v>40.997599999999998</v>
      </c>
      <c r="E2113" s="2">
        <f t="shared" si="256"/>
        <v>40.997599999999991</v>
      </c>
      <c r="F2113" s="2">
        <f t="shared" si="257"/>
        <v>40.99716500000001</v>
      </c>
      <c r="G2113" s="2">
        <f t="shared" si="259"/>
        <v>40.989817999999971</v>
      </c>
      <c r="H2113" s="2">
        <f t="shared" si="255"/>
        <v>43.745861999999946</v>
      </c>
      <c r="I2113" s="2">
        <f t="array" ref="I2113">SUMPRODUCT(B2097:B2116, (ROW(B2097:B2116)-ROW(B2097)+1)) / (20*21/2)</f>
        <v>40.997351428571427</v>
      </c>
      <c r="J2113" s="2">
        <f t="shared" si="258"/>
        <v>40.997312892831147</v>
      </c>
      <c r="K2113" s="2">
        <f t="shared" si="260"/>
        <v>41.113627318278397</v>
      </c>
    </row>
    <row r="2114" spans="1:11" ht="13.5" x14ac:dyDescent="0.25">
      <c r="A2114" s="3">
        <f>TITRES_STAT!B2117</f>
        <v>45082</v>
      </c>
      <c r="B2114" s="6">
        <f>TITRES_STAT!D2117</f>
        <v>40.997599999999998</v>
      </c>
      <c r="C2114" s="2">
        <f t="shared" si="253"/>
        <v>0</v>
      </c>
      <c r="D2114" s="2">
        <f t="shared" si="254"/>
        <v>40.997599999999998</v>
      </c>
      <c r="E2114" s="2">
        <f t="shared" si="256"/>
        <v>40.997599999999991</v>
      </c>
      <c r="F2114" s="2">
        <f t="shared" si="257"/>
        <v>40.99716500000001</v>
      </c>
      <c r="G2114" s="2">
        <f t="shared" si="259"/>
        <v>40.989817999999971</v>
      </c>
      <c r="H2114" s="2">
        <f t="shared" si="255"/>
        <v>43.714824499999942</v>
      </c>
      <c r="I2114" s="2">
        <f t="array" ref="I2114">SUMPRODUCT(B2098:B2117, (ROW(B2098:B2117)-ROW(B2098)+1)) / (20*21/2)</f>
        <v>40.997392857142856</v>
      </c>
      <c r="J2114" s="2">
        <f t="shared" si="258"/>
        <v>40.997340236371038</v>
      </c>
      <c r="K2114" s="2">
        <f t="shared" si="260"/>
        <v>41.109077227365518</v>
      </c>
    </row>
    <row r="2115" spans="1:11" ht="13.5" x14ac:dyDescent="0.25">
      <c r="A2115" s="3">
        <f>TITRES_STAT!B2118</f>
        <v>45083</v>
      </c>
      <c r="B2115" s="6">
        <f>TITRES_STAT!D2118</f>
        <v>40.997599999999998</v>
      </c>
      <c r="C2115" s="2">
        <f t="shared" si="253"/>
        <v>0</v>
      </c>
      <c r="D2115" s="2">
        <f t="shared" si="254"/>
        <v>40.997599999999998</v>
      </c>
      <c r="E2115" s="2">
        <f t="shared" si="256"/>
        <v>40.997599999999991</v>
      </c>
      <c r="F2115" s="2">
        <f t="shared" si="257"/>
        <v>40.99716500000001</v>
      </c>
      <c r="G2115" s="2">
        <f t="shared" si="259"/>
        <v>40.989817999999971</v>
      </c>
      <c r="H2115" s="2">
        <f t="shared" si="255"/>
        <v>43.683786999999938</v>
      </c>
      <c r="I2115" s="2">
        <f t="array" ref="I2115">SUMPRODUCT(B2099:B2118, (ROW(B2099:B2118)-ROW(B2099)+1)) / (20*21/2)</f>
        <v>40.997434285714284</v>
      </c>
      <c r="J2115" s="2">
        <f t="shared" si="258"/>
        <v>40.99736497576427</v>
      </c>
      <c r="K2115" s="2">
        <f t="shared" si="260"/>
        <v>41.104705571390404</v>
      </c>
    </row>
    <row r="2116" spans="1:11" ht="13.5" x14ac:dyDescent="0.25">
      <c r="A2116" s="3">
        <f>TITRES_STAT!B2119</f>
        <v>45084</v>
      </c>
      <c r="B2116" s="6">
        <f>TITRES_STAT!D2119</f>
        <v>40.997599999999998</v>
      </c>
      <c r="C2116" s="2">
        <f t="shared" ref="C2116:C2179" si="261">B2116-B2115</f>
        <v>0</v>
      </c>
      <c r="D2116" s="2">
        <f t="shared" si="254"/>
        <v>40.997599999999998</v>
      </c>
      <c r="E2116" s="2">
        <f t="shared" si="256"/>
        <v>40.997599999999991</v>
      </c>
      <c r="F2116" s="2">
        <f t="shared" si="257"/>
        <v>40.99716500000001</v>
      </c>
      <c r="G2116" s="2">
        <f t="shared" si="259"/>
        <v>40.989817999999971</v>
      </c>
      <c r="H2116" s="2">
        <f t="shared" si="255"/>
        <v>43.652749499999942</v>
      </c>
      <c r="I2116" s="2">
        <f t="array" ref="I2116">SUMPRODUCT(B2100:B2119, (ROW(B2100:B2119)-ROW(B2100)+1)) / (20*21/2)</f>
        <v>40.997475714285706</v>
      </c>
      <c r="J2116" s="2">
        <f t="shared" si="258"/>
        <v>40.997387359024813</v>
      </c>
      <c r="K2116" s="2">
        <f t="shared" si="260"/>
        <v>41.100505352904506</v>
      </c>
    </row>
    <row r="2117" spans="1:11" ht="13.5" x14ac:dyDescent="0.25">
      <c r="A2117" s="3">
        <f>TITRES_STAT!B2120</f>
        <v>45085</v>
      </c>
      <c r="B2117" s="6">
        <f>TITRES_STAT!D2120</f>
        <v>40.997599999999998</v>
      </c>
      <c r="C2117" s="2">
        <f t="shared" si="261"/>
        <v>0</v>
      </c>
      <c r="D2117" s="2">
        <f t="shared" si="254"/>
        <v>40.997599999999998</v>
      </c>
      <c r="E2117" s="2">
        <f t="shared" si="256"/>
        <v>40.997599999999991</v>
      </c>
      <c r="F2117" s="2">
        <f t="shared" si="257"/>
        <v>40.99716500000001</v>
      </c>
      <c r="G2117" s="2">
        <f t="shared" si="259"/>
        <v>40.989817999999971</v>
      </c>
      <c r="H2117" s="2">
        <f t="shared" si="255"/>
        <v>43.621711999999931</v>
      </c>
      <c r="I2117" s="2">
        <f t="array" ref="I2117">SUMPRODUCT(B2101:B2120, (ROW(B2101:B2120)-ROW(B2101)+1)) / (20*21/2)</f>
        <v>40.997517142857134</v>
      </c>
      <c r="J2117" s="2">
        <f t="shared" si="258"/>
        <v>40.997407610546261</v>
      </c>
      <c r="K2117" s="2">
        <f t="shared" si="260"/>
        <v>41.096469848869035</v>
      </c>
    </row>
    <row r="2118" spans="1:11" ht="13.5" x14ac:dyDescent="0.25">
      <c r="A2118" s="3">
        <f>TITRES_STAT!B2121</f>
        <v>45086</v>
      </c>
      <c r="B2118" s="6">
        <f>TITRES_STAT!D2121</f>
        <v>40.997599999999998</v>
      </c>
      <c r="C2118" s="2">
        <f t="shared" si="261"/>
        <v>0</v>
      </c>
      <c r="D2118" s="2">
        <f t="shared" ref="D2118:D2181" si="262">AVERAGE(B2114:B2118)</f>
        <v>40.997599999999998</v>
      </c>
      <c r="E2118" s="2">
        <f t="shared" si="256"/>
        <v>40.997599999999991</v>
      </c>
      <c r="F2118" s="2">
        <f t="shared" si="257"/>
        <v>40.99716500000001</v>
      </c>
      <c r="G2118" s="2">
        <f t="shared" si="259"/>
        <v>40.989817999999971</v>
      </c>
      <c r="H2118" s="2">
        <f t="shared" si="255"/>
        <v>43.590674499999942</v>
      </c>
      <c r="I2118" s="2">
        <f t="array" ref="I2118">SUMPRODUCT(B2102:B2121, (ROW(B2102:B2121)-ROW(B2102)+1)) / (20*21/2)</f>
        <v>40.997558571428563</v>
      </c>
      <c r="J2118" s="2">
        <f t="shared" si="258"/>
        <v>40.99742593335138</v>
      </c>
      <c r="K2118" s="2">
        <f t="shared" si="260"/>
        <v>41.092592599893777</v>
      </c>
    </row>
    <row r="2119" spans="1:11" ht="13.5" x14ac:dyDescent="0.25">
      <c r="A2119" s="3">
        <f>TITRES_STAT!B2122</f>
        <v>45089</v>
      </c>
      <c r="B2119" s="6">
        <f>TITRES_STAT!D2122</f>
        <v>40.997599999999998</v>
      </c>
      <c r="C2119" s="2">
        <f t="shared" si="261"/>
        <v>0</v>
      </c>
      <c r="D2119" s="2">
        <f t="shared" si="262"/>
        <v>40.997599999999998</v>
      </c>
      <c r="E2119" s="2">
        <f t="shared" si="256"/>
        <v>40.997599999999991</v>
      </c>
      <c r="F2119" s="2">
        <f t="shared" si="257"/>
        <v>40.99716500000001</v>
      </c>
      <c r="G2119" s="2">
        <f t="shared" si="259"/>
        <v>40.993621999999966</v>
      </c>
      <c r="H2119" s="2">
        <f t="shared" si="255"/>
        <v>43.559636999999938</v>
      </c>
      <c r="I2119" s="2">
        <f t="array" ref="I2119">SUMPRODUCT(B2103:B2122, (ROW(B2103:B2122)-ROW(B2103)+1)) / (20*21/2)</f>
        <v>40.997599999999998</v>
      </c>
      <c r="J2119" s="2">
        <f t="shared" si="258"/>
        <v>40.997442511127439</v>
      </c>
      <c r="K2119" s="2">
        <f t="shared" si="260"/>
        <v>41.088867399897943</v>
      </c>
    </row>
    <row r="2120" spans="1:11" ht="13.5" x14ac:dyDescent="0.25">
      <c r="A2120" s="3">
        <f>TITRES_STAT!B2123</f>
        <v>45090</v>
      </c>
      <c r="B2120" s="6">
        <f>TITRES_STAT!D2123</f>
        <v>40.997599999999998</v>
      </c>
      <c r="C2120" s="2">
        <f t="shared" si="261"/>
        <v>0</v>
      </c>
      <c r="D2120" s="2">
        <f t="shared" si="262"/>
        <v>40.997599999999998</v>
      </c>
      <c r="E2120" s="2">
        <f t="shared" si="256"/>
        <v>40.997599999999991</v>
      </c>
      <c r="F2120" s="2">
        <f t="shared" si="257"/>
        <v>40.99716500000001</v>
      </c>
      <c r="G2120" s="2">
        <f t="shared" si="259"/>
        <v>40.997425999999969</v>
      </c>
      <c r="H2120" s="2">
        <f t="shared" si="255"/>
        <v>43.528599499999935</v>
      </c>
      <c r="I2120" s="2">
        <f t="array" ref="I2120">SUMPRODUCT(B2104:B2123, (ROW(B2104:B2123)-ROW(B2104)+1)) / (20*21/2)</f>
        <v>40.997599999999998</v>
      </c>
      <c r="J2120" s="2">
        <f t="shared" si="258"/>
        <v>40.997457510067683</v>
      </c>
      <c r="K2120" s="2">
        <f t="shared" si="260"/>
        <v>41.085288286176457</v>
      </c>
    </row>
    <row r="2121" spans="1:11" ht="13.5" x14ac:dyDescent="0.25">
      <c r="A2121" s="3">
        <f>TITRES_STAT!B2124</f>
        <v>45091</v>
      </c>
      <c r="B2121" s="6">
        <f>TITRES_STAT!D2124</f>
        <v>40.997599999999998</v>
      </c>
      <c r="C2121" s="2">
        <f t="shared" si="261"/>
        <v>0</v>
      </c>
      <c r="D2121" s="2">
        <f t="shared" si="262"/>
        <v>40.997599999999998</v>
      </c>
      <c r="E2121" s="2">
        <f t="shared" si="256"/>
        <v>40.997599999999991</v>
      </c>
      <c r="F2121" s="2">
        <f t="shared" si="257"/>
        <v>40.99716500000001</v>
      </c>
      <c r="G2121" s="2">
        <f t="shared" si="259"/>
        <v>40.997425999999969</v>
      </c>
      <c r="H2121" s="2">
        <f t="shared" si="255"/>
        <v>43.497561999999931</v>
      </c>
      <c r="I2121" s="2">
        <f t="array" ref="I2121">SUMPRODUCT(B2105:B2124, (ROW(B2105:B2124)-ROW(B2105)+1)) / (20*21/2)</f>
        <v>40.997599999999998</v>
      </c>
      <c r="J2121" s="2">
        <f t="shared" si="258"/>
        <v>40.99747108053743</v>
      </c>
      <c r="K2121" s="2">
        <f t="shared" si="260"/>
        <v>41.081849529855816</v>
      </c>
    </row>
    <row r="2122" spans="1:11" ht="13.5" x14ac:dyDescent="0.25">
      <c r="A2122" s="3">
        <f>TITRES_STAT!B2125</f>
        <v>45092</v>
      </c>
      <c r="B2122" s="6">
        <f>TITRES_STAT!D2125</f>
        <v>40.997599999999998</v>
      </c>
      <c r="C2122" s="2">
        <f t="shared" si="261"/>
        <v>0</v>
      </c>
      <c r="D2122" s="2">
        <f t="shared" si="262"/>
        <v>40.997599999999998</v>
      </c>
      <c r="E2122" s="2">
        <f t="shared" si="256"/>
        <v>40.997599999999991</v>
      </c>
      <c r="F2122" s="2">
        <f t="shared" si="257"/>
        <v>40.997600000000006</v>
      </c>
      <c r="G2122" s="2">
        <f t="shared" si="259"/>
        <v>40.997425999999969</v>
      </c>
      <c r="H2122" s="2">
        <f t="shared" ref="H2122:H2185" si="263">AVERAGE(B1923:B2122)</f>
        <v>43.466524499999935</v>
      </c>
      <c r="I2122" s="2">
        <f t="array" ref="I2122">SUMPRODUCT(B2106:B2125, (ROW(B2106:B2125)-ROW(B2106)+1)) / (20*21/2)</f>
        <v>40.997599999999998</v>
      </c>
      <c r="J2122" s="2">
        <f t="shared" si="258"/>
        <v>40.997483358581484</v>
      </c>
      <c r="K2122" s="2">
        <f t="shared" si="260"/>
        <v>41.078545626724221</v>
      </c>
    </row>
    <row r="2123" spans="1:11" ht="13.5" x14ac:dyDescent="0.25">
      <c r="A2123" s="3">
        <f>TITRES_STAT!B2126</f>
        <v>45093</v>
      </c>
      <c r="B2123" s="6">
        <f>TITRES_STAT!D2126</f>
        <v>40.997599999999998</v>
      </c>
      <c r="C2123" s="2">
        <f t="shared" si="261"/>
        <v>0</v>
      </c>
      <c r="D2123" s="2">
        <f t="shared" si="262"/>
        <v>40.997599999999998</v>
      </c>
      <c r="E2123" s="2">
        <f t="shared" si="256"/>
        <v>40.997599999999991</v>
      </c>
      <c r="F2123" s="2">
        <f t="shared" si="257"/>
        <v>40.997600000000006</v>
      </c>
      <c r="G2123" s="2">
        <f t="shared" si="259"/>
        <v>40.997425999999969</v>
      </c>
      <c r="H2123" s="2">
        <f t="shared" si="263"/>
        <v>43.435486999999931</v>
      </c>
      <c r="I2123" s="2">
        <f t="array" ref="I2123">SUMPRODUCT(B2107:B2126, (ROW(B2107:B2126)-ROW(B2107)+1)) / (20*21/2)</f>
        <v>40.997599999999998</v>
      </c>
      <c r="J2123" s="2">
        <f t="shared" si="258"/>
        <v>40.997494467288007</v>
      </c>
      <c r="K2123" s="2">
        <f t="shared" si="260"/>
        <v>41.075371288421316</v>
      </c>
    </row>
    <row r="2124" spans="1:11" ht="13.5" x14ac:dyDescent="0.25">
      <c r="A2124" s="3">
        <f>TITRES_STAT!B2127</f>
        <v>45096</v>
      </c>
      <c r="B2124" s="6">
        <f>TITRES_STAT!D2127</f>
        <v>40.997599999999998</v>
      </c>
      <c r="C2124" s="2">
        <f t="shared" si="261"/>
        <v>0</v>
      </c>
      <c r="D2124" s="2">
        <f t="shared" si="262"/>
        <v>40.997599999999998</v>
      </c>
      <c r="E2124" s="2">
        <f t="shared" ref="E2124:E2187" si="264">AVERAGE(B2115:B2124)</f>
        <v>40.997599999999991</v>
      </c>
      <c r="F2124" s="2">
        <f t="shared" si="257"/>
        <v>40.997600000000006</v>
      </c>
      <c r="G2124" s="2">
        <f t="shared" si="259"/>
        <v>40.997425999999969</v>
      </c>
      <c r="H2124" s="2">
        <f t="shared" si="263"/>
        <v>43.40444949999992</v>
      </c>
      <c r="I2124" s="2">
        <f t="array" ref="I2124">SUMPRODUCT(B2108:B2127, (ROW(B2108:B2127)-ROW(B2108)+1)) / (20*21/2)</f>
        <v>40.997599999999998</v>
      </c>
      <c r="J2124" s="2">
        <f t="shared" si="258"/>
        <v>40.997504518022481</v>
      </c>
      <c r="K2124" s="2">
        <f t="shared" si="260"/>
        <v>41.072321433973421</v>
      </c>
    </row>
    <row r="2125" spans="1:11" ht="13.5" x14ac:dyDescent="0.25">
      <c r="A2125" s="3">
        <f>TITRES_STAT!B2128</f>
        <v>45097</v>
      </c>
      <c r="B2125" s="6">
        <f>TITRES_STAT!D2128</f>
        <v>40.997599999999998</v>
      </c>
      <c r="C2125" s="2">
        <f t="shared" si="261"/>
        <v>0</v>
      </c>
      <c r="D2125" s="2">
        <f t="shared" si="262"/>
        <v>40.997599999999998</v>
      </c>
      <c r="E2125" s="2">
        <f t="shared" si="264"/>
        <v>40.997599999999991</v>
      </c>
      <c r="F2125" s="2">
        <f t="shared" si="257"/>
        <v>40.997600000000006</v>
      </c>
      <c r="G2125" s="2">
        <f t="shared" si="259"/>
        <v>40.997425999999969</v>
      </c>
      <c r="H2125" s="2">
        <f t="shared" si="263"/>
        <v>43.373411999999917</v>
      </c>
      <c r="I2125" s="2">
        <f t="array" ref="I2125">SUMPRODUCT(B2109:B2128, (ROW(B2109:B2128)-ROW(B2109)+1)) / (20*21/2)</f>
        <v>40.997599999999998</v>
      </c>
      <c r="J2125" s="2">
        <f t="shared" si="258"/>
        <v>40.99751361154415</v>
      </c>
      <c r="K2125" s="2">
        <f t="shared" si="260"/>
        <v>41.069391181660741</v>
      </c>
    </row>
    <row r="2126" spans="1:11" ht="13.5" x14ac:dyDescent="0.25">
      <c r="A2126" s="3">
        <f>TITRES_STAT!B2129</f>
        <v>45098</v>
      </c>
      <c r="B2126" s="6">
        <f>TITRES_STAT!D2129</f>
        <v>40.997599999999998</v>
      </c>
      <c r="C2126" s="2">
        <f t="shared" si="261"/>
        <v>0</v>
      </c>
      <c r="D2126" s="2">
        <f t="shared" si="262"/>
        <v>40.997599999999998</v>
      </c>
      <c r="E2126" s="2">
        <f t="shared" si="264"/>
        <v>40.997599999999991</v>
      </c>
      <c r="F2126" s="2">
        <f t="shared" si="257"/>
        <v>40.997600000000006</v>
      </c>
      <c r="G2126" s="2">
        <f t="shared" si="259"/>
        <v>40.997425999999969</v>
      </c>
      <c r="H2126" s="2">
        <f t="shared" si="263"/>
        <v>43.342374499999913</v>
      </c>
      <c r="I2126" s="2">
        <f t="array" ref="I2126">SUMPRODUCT(B2110:B2129, (ROW(B2110:B2129)-ROW(B2110)+1)) / (20*21/2)</f>
        <v>40.997599999999998</v>
      </c>
      <c r="J2126" s="2">
        <f t="shared" si="258"/>
        <v>40.997521839016137</v>
      </c>
      <c r="K2126" s="2">
        <f t="shared" si="260"/>
        <v>41.066575841203459</v>
      </c>
    </row>
    <row r="2127" spans="1:11" ht="13.5" x14ac:dyDescent="0.25">
      <c r="A2127" s="3">
        <f>TITRES_STAT!B2130</f>
        <v>45099</v>
      </c>
      <c r="B2127" s="6">
        <f>TITRES_STAT!D2130</f>
        <v>40.997599999999998</v>
      </c>
      <c r="C2127" s="2">
        <f t="shared" si="261"/>
        <v>0</v>
      </c>
      <c r="D2127" s="2">
        <f t="shared" si="262"/>
        <v>40.997599999999998</v>
      </c>
      <c r="E2127" s="2">
        <f t="shared" si="264"/>
        <v>40.997599999999991</v>
      </c>
      <c r="F2127" s="2">
        <f t="shared" si="257"/>
        <v>40.997600000000006</v>
      </c>
      <c r="G2127" s="2">
        <f t="shared" si="259"/>
        <v>40.997425999999969</v>
      </c>
      <c r="H2127" s="2">
        <f t="shared" si="263"/>
        <v>43.312201499999922</v>
      </c>
      <c r="I2127" s="2">
        <f t="array" ref="I2127">SUMPRODUCT(B2111:B2130, (ROW(B2111:B2130)-ROW(B2111)+1)) / (20*21/2)</f>
        <v>40.99769523809524</v>
      </c>
      <c r="J2127" s="2">
        <f t="shared" si="258"/>
        <v>40.997529282919359</v>
      </c>
      <c r="K2127" s="2">
        <f t="shared" si="260"/>
        <v>41.063870906254309</v>
      </c>
    </row>
    <row r="2128" spans="1:11" ht="13.5" x14ac:dyDescent="0.25">
      <c r="A2128" s="3">
        <f>TITRES_STAT!B2131</f>
        <v>45100</v>
      </c>
      <c r="B2128" s="6">
        <f>TITRES_STAT!D2131</f>
        <v>40.997599999999998</v>
      </c>
      <c r="C2128" s="2">
        <f t="shared" si="261"/>
        <v>0</v>
      </c>
      <c r="D2128" s="2">
        <f t="shared" si="262"/>
        <v>40.997599999999998</v>
      </c>
      <c r="E2128" s="2">
        <f t="shared" si="264"/>
        <v>40.997599999999991</v>
      </c>
      <c r="F2128" s="2">
        <f t="shared" si="257"/>
        <v>40.997600000000006</v>
      </c>
      <c r="G2128" s="2">
        <f t="shared" si="259"/>
        <v>40.997425999999969</v>
      </c>
      <c r="H2128" s="2">
        <f t="shared" si="263"/>
        <v>43.282028499999917</v>
      </c>
      <c r="I2128" s="2">
        <f t="array" ref="I2128">SUMPRODUCT(B2112:B2131, (ROW(B2112:B2131)-ROW(B2112)+1)) / (20*21/2)</f>
        <v>40.997785714285712</v>
      </c>
      <c r="J2128" s="2">
        <f t="shared" si="258"/>
        <v>40.997536017879419</v>
      </c>
      <c r="K2128" s="2">
        <f t="shared" si="260"/>
        <v>41.061272047185511</v>
      </c>
    </row>
    <row r="2129" spans="1:11" ht="13.5" x14ac:dyDescent="0.25">
      <c r="A2129" s="3">
        <f>TITRES_STAT!B2132</f>
        <v>45103</v>
      </c>
      <c r="B2129" s="6">
        <f>TITRES_STAT!D2132</f>
        <v>40.997599999999998</v>
      </c>
      <c r="C2129" s="2">
        <f t="shared" si="261"/>
        <v>0</v>
      </c>
      <c r="D2129" s="2">
        <f t="shared" si="262"/>
        <v>40.997599999999998</v>
      </c>
      <c r="E2129" s="2">
        <f t="shared" si="264"/>
        <v>40.997599999999991</v>
      </c>
      <c r="F2129" s="2">
        <f t="shared" si="257"/>
        <v>40.997600000000006</v>
      </c>
      <c r="G2129" s="2">
        <f t="shared" si="259"/>
        <v>40.997425999999969</v>
      </c>
      <c r="H2129" s="2">
        <f t="shared" si="263"/>
        <v>43.25185549999992</v>
      </c>
      <c r="I2129" s="2">
        <f t="array" ref="I2129">SUMPRODUCT(B2113:B2132, (ROW(B2113:B2132)-ROW(B2113)+1)) / (20*21/2)</f>
        <v>41.169804761904757</v>
      </c>
      <c r="J2129" s="2">
        <f t="shared" si="258"/>
        <v>40.99754211141471</v>
      </c>
      <c r="K2129" s="2">
        <f t="shared" si="260"/>
        <v>41.058775104158627</v>
      </c>
    </row>
    <row r="2130" spans="1:11" ht="13.5" x14ac:dyDescent="0.25">
      <c r="A2130" s="3">
        <f>TITRES_STAT!B2133</f>
        <v>45104</v>
      </c>
      <c r="B2130" s="6">
        <f>TITRES_STAT!D2133</f>
        <v>40.998600000000003</v>
      </c>
      <c r="C2130" s="2">
        <f t="shared" si="261"/>
        <v>1.0000000000047748E-3</v>
      </c>
      <c r="D2130" s="2">
        <f t="shared" si="262"/>
        <v>40.997799999999998</v>
      </c>
      <c r="E2130" s="2">
        <f t="shared" si="264"/>
        <v>40.997699999999995</v>
      </c>
      <c r="F2130" s="2">
        <f t="shared" si="257"/>
        <v>40.997650000000007</v>
      </c>
      <c r="G2130" s="2">
        <f t="shared" si="259"/>
        <v>40.997445999999961</v>
      </c>
      <c r="H2130" s="2">
        <f t="shared" si="263"/>
        <v>43.221687499999923</v>
      </c>
      <c r="I2130" s="2">
        <f t="array" ref="I2130">SUMPRODUCT(B2114:B2133, (ROW(B2114:B2133)-ROW(B2114)+1)) / (20*21/2)</f>
        <v>41.333222380952378</v>
      </c>
      <c r="J2130" s="2">
        <f t="shared" si="258"/>
        <v>40.997642862708553</v>
      </c>
      <c r="K2130" s="2">
        <f t="shared" si="260"/>
        <v>41.056415296152409</v>
      </c>
    </row>
    <row r="2131" spans="1:11" ht="13.5" x14ac:dyDescent="0.25">
      <c r="A2131" s="3">
        <f>TITRES_STAT!B2134</f>
        <v>45107</v>
      </c>
      <c r="B2131" s="6">
        <f>TITRES_STAT!D2134</f>
        <v>40.998600000000003</v>
      </c>
      <c r="C2131" s="2">
        <f t="shared" si="261"/>
        <v>0</v>
      </c>
      <c r="D2131" s="2">
        <f t="shared" si="262"/>
        <v>40.998000000000005</v>
      </c>
      <c r="E2131" s="2">
        <f t="shared" si="264"/>
        <v>40.997799999999998</v>
      </c>
      <c r="F2131" s="2">
        <f t="shared" si="257"/>
        <v>40.997700000000002</v>
      </c>
      <c r="G2131" s="2">
        <f t="shared" si="259"/>
        <v>40.997465999999967</v>
      </c>
      <c r="H2131" s="2">
        <f t="shared" si="263"/>
        <v>43.19151949999992</v>
      </c>
      <c r="I2131" s="2">
        <f t="array" ref="I2131">SUMPRODUCT(B2115:B2134, (ROW(B2115:B2134)-ROW(B2115)+1)) / (20*21/2)</f>
        <v>41.488038571428568</v>
      </c>
      <c r="J2131" s="2">
        <f t="shared" si="258"/>
        <v>40.997734018641076</v>
      </c>
      <c r="K2131" s="2">
        <f t="shared" si="260"/>
        <v>41.054148029636629</v>
      </c>
    </row>
    <row r="2132" spans="1:11" ht="13.5" x14ac:dyDescent="0.25">
      <c r="A2132" s="3">
        <f>TITRES_STAT!B2135</f>
        <v>45110</v>
      </c>
      <c r="B2132" s="6">
        <f>TITRES_STAT!D2135</f>
        <v>42.803899999999999</v>
      </c>
      <c r="C2132" s="2">
        <f t="shared" si="261"/>
        <v>1.8052999999999955</v>
      </c>
      <c r="D2132" s="2">
        <f t="shared" si="262"/>
        <v>41.359259999999999</v>
      </c>
      <c r="E2132" s="2">
        <f t="shared" si="264"/>
        <v>41.178430000000006</v>
      </c>
      <c r="F2132" s="2">
        <f t="shared" ref="F2132:F2195" si="265">AVERAGE(B2113:B2132)</f>
        <v>41.088014999999999</v>
      </c>
      <c r="G2132" s="2">
        <f t="shared" si="259"/>
        <v>41.033591999999963</v>
      </c>
      <c r="H2132" s="2">
        <f t="shared" si="263"/>
        <v>43.170377999999921</v>
      </c>
      <c r="I2132" s="2">
        <f t="array" ref="I2132">SUMPRODUCT(B2116:B2135, (ROW(B2116:B2135)-ROW(B2116)+1)) / (20*21/2)</f>
        <v>41.634253333333334</v>
      </c>
      <c r="J2132" s="2">
        <f t="shared" si="258"/>
        <v>41.169749826389541</v>
      </c>
      <c r="K2132" s="2">
        <f t="shared" si="260"/>
        <v>41.1227657539646</v>
      </c>
    </row>
    <row r="2133" spans="1:11" ht="13.5" x14ac:dyDescent="0.25">
      <c r="A2133" s="3">
        <f>TITRES_STAT!B2136</f>
        <v>45111</v>
      </c>
      <c r="B2133" s="6">
        <f>TITRES_STAT!D2136</f>
        <v>42.803899999999999</v>
      </c>
      <c r="C2133" s="2">
        <f t="shared" si="261"/>
        <v>0</v>
      </c>
      <c r="D2133" s="2">
        <f t="shared" si="262"/>
        <v>41.72052</v>
      </c>
      <c r="E2133" s="2">
        <f t="shared" si="264"/>
        <v>41.359059999999999</v>
      </c>
      <c r="F2133" s="2">
        <f t="shared" si="265"/>
        <v>41.178330000000003</v>
      </c>
      <c r="G2133" s="2">
        <f t="shared" si="259"/>
        <v>41.069717999999966</v>
      </c>
      <c r="H2133" s="2">
        <f t="shared" si="263"/>
        <v>43.15096549999992</v>
      </c>
      <c r="I2133" s="2">
        <f t="array" ref="I2133">SUMPRODUCT(B2117:B2136, (ROW(B2117:B2136)-ROW(B2117)+1)) / (20*21/2)</f>
        <v>41.771866666666661</v>
      </c>
      <c r="J2133" s="2">
        <f t="shared" ref="J2133:J2196" si="266">$J$4*B2133+J2132*(1-$J$4)</f>
        <v>41.325383176257205</v>
      </c>
      <c r="K2133" s="2">
        <f t="shared" si="260"/>
        <v>41.188692587142455</v>
      </c>
    </row>
    <row r="2134" spans="1:11" ht="13.5" x14ac:dyDescent="0.25">
      <c r="A2134" s="3">
        <f>TITRES_STAT!B2137</f>
        <v>45112</v>
      </c>
      <c r="B2134" s="6">
        <f>TITRES_STAT!D2137</f>
        <v>42.803899999999999</v>
      </c>
      <c r="C2134" s="2">
        <f t="shared" si="261"/>
        <v>0</v>
      </c>
      <c r="D2134" s="2">
        <f t="shared" si="262"/>
        <v>42.081780000000002</v>
      </c>
      <c r="E2134" s="2">
        <f t="shared" si="264"/>
        <v>41.53969</v>
      </c>
      <c r="F2134" s="2">
        <f t="shared" si="265"/>
        <v>41.268644999999999</v>
      </c>
      <c r="G2134" s="2">
        <f t="shared" si="259"/>
        <v>41.105843999999962</v>
      </c>
      <c r="H2134" s="2">
        <f t="shared" si="263"/>
        <v>43.131552999999919</v>
      </c>
      <c r="I2134" s="2">
        <f t="array" ref="I2134">SUMPRODUCT(B2118:B2137, (ROW(B2118:B2137)-ROW(B2118)+1)) / (20*21/2)</f>
        <v>41.900878571428571</v>
      </c>
      <c r="J2134" s="2">
        <f t="shared" si="266"/>
        <v>41.466194302327942</v>
      </c>
      <c r="K2134" s="2">
        <f t="shared" si="260"/>
        <v>41.252034054313334</v>
      </c>
    </row>
    <row r="2135" spans="1:11" ht="13.5" x14ac:dyDescent="0.25">
      <c r="A2135" s="3">
        <f>TITRES_STAT!B2138</f>
        <v>45113</v>
      </c>
      <c r="B2135" s="6">
        <f>TITRES_STAT!D2138</f>
        <v>42.803899999999999</v>
      </c>
      <c r="C2135" s="2">
        <f t="shared" si="261"/>
        <v>0</v>
      </c>
      <c r="D2135" s="2">
        <f t="shared" si="262"/>
        <v>42.442840000000004</v>
      </c>
      <c r="E2135" s="2">
        <f t="shared" si="264"/>
        <v>41.720320000000001</v>
      </c>
      <c r="F2135" s="2">
        <f t="shared" si="265"/>
        <v>41.358959999999996</v>
      </c>
      <c r="G2135" s="2">
        <f t="shared" si="259"/>
        <v>41.141969999999965</v>
      </c>
      <c r="H2135" s="2">
        <f t="shared" si="263"/>
        <v>43.112140499999924</v>
      </c>
      <c r="I2135" s="2">
        <f t="array" ref="I2135">SUMPRODUCT(B2119:B2138, (ROW(B2119:B2138)-ROW(B2119)+1)) / (20*21/2)</f>
        <v>42.021289047619049</v>
      </c>
      <c r="J2135" s="2">
        <f t="shared" si="266"/>
        <v>41.593594844963377</v>
      </c>
      <c r="K2135" s="2">
        <f t="shared" si="260"/>
        <v>41.312891542379475</v>
      </c>
    </row>
    <row r="2136" spans="1:11" ht="13.5" x14ac:dyDescent="0.25">
      <c r="A2136" s="3">
        <f>TITRES_STAT!B2139</f>
        <v>45114</v>
      </c>
      <c r="B2136" s="6">
        <f>TITRES_STAT!D2139</f>
        <v>42.803899999999999</v>
      </c>
      <c r="C2136" s="2">
        <f t="shared" si="261"/>
        <v>0</v>
      </c>
      <c r="D2136" s="2">
        <f t="shared" si="262"/>
        <v>42.803899999999999</v>
      </c>
      <c r="E2136" s="2">
        <f t="shared" si="264"/>
        <v>41.900950000000002</v>
      </c>
      <c r="F2136" s="2">
        <f t="shared" si="265"/>
        <v>41.449274999999993</v>
      </c>
      <c r="G2136" s="2">
        <f t="shared" si="259"/>
        <v>41.178095999999961</v>
      </c>
      <c r="H2136" s="2">
        <f t="shared" si="263"/>
        <v>43.092727999999923</v>
      </c>
      <c r="I2136" s="2">
        <f t="array" ref="I2136">SUMPRODUCT(B2120:B2139, (ROW(B2120:B2139)-ROW(B2120)+1)) / (20*21/2)</f>
        <v>42.133098095238097</v>
      </c>
      <c r="J2136" s="2">
        <f t="shared" si="266"/>
        <v>41.70886200258591</v>
      </c>
      <c r="K2136" s="2">
        <f t="shared" si="260"/>
        <v>41.371362462286157</v>
      </c>
    </row>
    <row r="2137" spans="1:11" ht="13.5" x14ac:dyDescent="0.25">
      <c r="A2137" s="3">
        <f>TITRES_STAT!B2140</f>
        <v>45117</v>
      </c>
      <c r="B2137" s="6">
        <f>TITRES_STAT!D2140</f>
        <v>42.803899999999999</v>
      </c>
      <c r="C2137" s="2">
        <f t="shared" si="261"/>
        <v>0</v>
      </c>
      <c r="D2137" s="2">
        <f t="shared" si="262"/>
        <v>42.803899999999999</v>
      </c>
      <c r="E2137" s="2">
        <f t="shared" si="264"/>
        <v>42.081579999999995</v>
      </c>
      <c r="F2137" s="2">
        <f t="shared" si="265"/>
        <v>41.53958999999999</v>
      </c>
      <c r="G2137" s="2">
        <f t="shared" si="259"/>
        <v>41.214221999999964</v>
      </c>
      <c r="H2137" s="2">
        <f t="shared" si="263"/>
        <v>43.073315499999936</v>
      </c>
      <c r="I2137" s="2">
        <f t="array" ref="I2137">SUMPRODUCT(B2121:B2140, (ROW(B2121:B2140)-ROW(B2121)+1)) / (20*21/2)</f>
        <v>42.236305714285713</v>
      </c>
      <c r="J2137" s="2">
        <f t="shared" si="266"/>
        <v>41.813151335672963</v>
      </c>
      <c r="K2137" s="2">
        <f t="shared" si="260"/>
        <v>41.427540404941603</v>
      </c>
    </row>
    <row r="2138" spans="1:11" ht="13.5" x14ac:dyDescent="0.25">
      <c r="A2138" s="3">
        <f>TITRES_STAT!B2141</f>
        <v>45118</v>
      </c>
      <c r="B2138" s="6">
        <f>TITRES_STAT!D2141</f>
        <v>42.803899999999999</v>
      </c>
      <c r="C2138" s="2">
        <f t="shared" si="261"/>
        <v>0</v>
      </c>
      <c r="D2138" s="2">
        <f t="shared" si="262"/>
        <v>42.803899999999999</v>
      </c>
      <c r="E2138" s="2">
        <f t="shared" si="264"/>
        <v>42.262209999999996</v>
      </c>
      <c r="F2138" s="2">
        <f t="shared" si="265"/>
        <v>41.629904999999994</v>
      </c>
      <c r="G2138" s="2">
        <f t="shared" si="259"/>
        <v>41.25034799999996</v>
      </c>
      <c r="H2138" s="2">
        <f t="shared" si="263"/>
        <v>43.053902999999927</v>
      </c>
      <c r="I2138" s="2">
        <f t="array" ref="I2138">SUMPRODUCT(B2122:B2141, (ROW(B2122:B2141)-ROW(B2122)+1)) / (20*21/2)</f>
        <v>42.330911904761905</v>
      </c>
      <c r="J2138" s="2">
        <f t="shared" si="266"/>
        <v>41.907508351323152</v>
      </c>
      <c r="K2138" s="2">
        <f t="shared" si="260"/>
        <v>41.481515291022319</v>
      </c>
    </row>
    <row r="2139" spans="1:11" ht="13.5" x14ac:dyDescent="0.25">
      <c r="A2139" s="3">
        <f>TITRES_STAT!B2142</f>
        <v>45119</v>
      </c>
      <c r="B2139" s="6">
        <f>TITRES_STAT!D2142</f>
        <v>42.803899999999999</v>
      </c>
      <c r="C2139" s="2">
        <f t="shared" si="261"/>
        <v>0</v>
      </c>
      <c r="D2139" s="2">
        <f t="shared" si="262"/>
        <v>42.803899999999999</v>
      </c>
      <c r="E2139" s="2">
        <f t="shared" si="264"/>
        <v>42.442840000000004</v>
      </c>
      <c r="F2139" s="2">
        <f t="shared" si="265"/>
        <v>41.720219999999998</v>
      </c>
      <c r="G2139" s="2">
        <f t="shared" si="259"/>
        <v>41.286473999999963</v>
      </c>
      <c r="H2139" s="2">
        <f t="shared" si="263"/>
        <v>43.034490499999926</v>
      </c>
      <c r="I2139" s="2">
        <f t="array" ref="I2139">SUMPRODUCT(B2123:B2142, (ROW(B2123:B2142)-ROW(B2123)+1)) / (20*21/2)</f>
        <v>42.416916666666665</v>
      </c>
      <c r="J2139" s="2">
        <f t="shared" si="266"/>
        <v>41.992878984530471</v>
      </c>
      <c r="K2139" s="2">
        <f t="shared" si="260"/>
        <v>41.533373514903793</v>
      </c>
    </row>
    <row r="2140" spans="1:11" ht="13.5" x14ac:dyDescent="0.25">
      <c r="A2140" s="3">
        <f>TITRES_STAT!B2143</f>
        <v>45120</v>
      </c>
      <c r="B2140" s="6">
        <f>TITRES_STAT!D2143</f>
        <v>42.803899999999999</v>
      </c>
      <c r="C2140" s="2">
        <f t="shared" si="261"/>
        <v>0</v>
      </c>
      <c r="D2140" s="2">
        <f t="shared" si="262"/>
        <v>42.803899999999999</v>
      </c>
      <c r="E2140" s="2">
        <f t="shared" si="264"/>
        <v>42.623370000000001</v>
      </c>
      <c r="F2140" s="2">
        <f t="shared" si="265"/>
        <v>41.810535000000002</v>
      </c>
      <c r="G2140" s="2">
        <f t="shared" si="259"/>
        <v>41.322599999999959</v>
      </c>
      <c r="H2140" s="2">
        <f t="shared" si="263"/>
        <v>43.015077999999932</v>
      </c>
      <c r="I2140" s="2">
        <f t="array" ref="I2140">SUMPRODUCT(B2124:B2143, (ROW(B2124:B2143)-ROW(B2124)+1)) / (20*21/2)</f>
        <v>42.494319999999995</v>
      </c>
      <c r="J2140" s="2">
        <f t="shared" si="266"/>
        <v>42.070119081241856</v>
      </c>
      <c r="K2140" s="2">
        <f t="shared" si="260"/>
        <v>41.58319808294678</v>
      </c>
    </row>
    <row r="2141" spans="1:11" ht="13.5" x14ac:dyDescent="0.25">
      <c r="A2141" s="3">
        <f>TITRES_STAT!B2144</f>
        <v>45121</v>
      </c>
      <c r="B2141" s="6">
        <f>TITRES_STAT!D2144</f>
        <v>42.803899999999999</v>
      </c>
      <c r="C2141" s="2">
        <f t="shared" si="261"/>
        <v>0</v>
      </c>
      <c r="D2141" s="2">
        <f t="shared" si="262"/>
        <v>42.803899999999999</v>
      </c>
      <c r="E2141" s="2">
        <f t="shared" si="264"/>
        <v>42.803899999999999</v>
      </c>
      <c r="F2141" s="2">
        <f t="shared" si="265"/>
        <v>41.900849999999998</v>
      </c>
      <c r="G2141" s="2">
        <f t="shared" si="259"/>
        <v>41.358725999999962</v>
      </c>
      <c r="H2141" s="2">
        <f t="shared" si="263"/>
        <v>42.99566549999993</v>
      </c>
      <c r="I2141" s="2">
        <f t="array" ref="I2141">SUMPRODUCT(B2125:B2144, (ROW(B2125:B2144)-ROW(B2125)+1)) / (20*21/2)</f>
        <v>42.380017142857142</v>
      </c>
      <c r="J2141" s="2">
        <f t="shared" si="266"/>
        <v>42.140002978266438</v>
      </c>
      <c r="K2141" s="2">
        <f t="shared" si="260"/>
        <v>41.631068746360633</v>
      </c>
    </row>
    <row r="2142" spans="1:11" ht="13.5" x14ac:dyDescent="0.25">
      <c r="A2142" s="3">
        <f>TITRES_STAT!B2145</f>
        <v>45124</v>
      </c>
      <c r="B2142" s="6">
        <f>TITRES_STAT!D2145</f>
        <v>42.803899999999999</v>
      </c>
      <c r="C2142" s="2">
        <f t="shared" si="261"/>
        <v>0</v>
      </c>
      <c r="D2142" s="2">
        <f t="shared" si="262"/>
        <v>42.803899999999999</v>
      </c>
      <c r="E2142" s="2">
        <f t="shared" si="264"/>
        <v>42.803899999999999</v>
      </c>
      <c r="F2142" s="2">
        <f t="shared" si="265"/>
        <v>41.991165000000002</v>
      </c>
      <c r="G2142" s="2">
        <f t="shared" si="259"/>
        <v>41.394851999999958</v>
      </c>
      <c r="H2142" s="2">
        <f t="shared" si="263"/>
        <v>42.976252999999936</v>
      </c>
      <c r="I2142" s="2">
        <f t="array" ref="I2142">SUMPRODUCT(B2126:B2145, (ROW(B2126:B2145)-ROW(B2126)+1)) / (20*21/2)</f>
        <v>42.440772857142854</v>
      </c>
      <c r="J2142" s="2">
        <f t="shared" si="266"/>
        <v>42.203231266050587</v>
      </c>
      <c r="K2142" s="2">
        <f t="shared" si="260"/>
        <v>41.677062128856292</v>
      </c>
    </row>
    <row r="2143" spans="1:11" ht="13.5" x14ac:dyDescent="0.25">
      <c r="A2143" s="3">
        <f>TITRES_STAT!B2146</f>
        <v>45125</v>
      </c>
      <c r="B2143" s="6">
        <f>TITRES_STAT!D2146</f>
        <v>42.803899999999999</v>
      </c>
      <c r="C2143" s="2">
        <f t="shared" si="261"/>
        <v>0</v>
      </c>
      <c r="D2143" s="2">
        <f t="shared" si="262"/>
        <v>42.803899999999999</v>
      </c>
      <c r="E2143" s="2">
        <f t="shared" si="264"/>
        <v>42.803899999999999</v>
      </c>
      <c r="F2143" s="2">
        <f t="shared" si="265"/>
        <v>42.081479999999999</v>
      </c>
      <c r="G2143" s="2">
        <f t="shared" si="259"/>
        <v>41.430977999999961</v>
      </c>
      <c r="H2143" s="2">
        <f t="shared" si="263"/>
        <v>42.956840499999934</v>
      </c>
      <c r="I2143" s="2">
        <f t="array" ref="I2143">SUMPRODUCT(B2127:B2146, (ROW(B2127:B2146)-ROW(B2127)+1)) / (20*21/2)</f>
        <v>42.493357142857143</v>
      </c>
      <c r="J2143" s="2">
        <f t="shared" si="266"/>
        <v>42.260437812141006</v>
      </c>
      <c r="K2143" s="2">
        <f t="shared" si="260"/>
        <v>41.721251849293296</v>
      </c>
    </row>
    <row r="2144" spans="1:11" ht="13.5" x14ac:dyDescent="0.25">
      <c r="A2144" s="3">
        <f>TITRES_STAT!B2147</f>
        <v>45127</v>
      </c>
      <c r="B2144" s="6">
        <f>TITRES_STAT!D2147</f>
        <v>40.881300000000003</v>
      </c>
      <c r="C2144" s="2">
        <f t="shared" si="261"/>
        <v>-1.9225999999999956</v>
      </c>
      <c r="D2144" s="2">
        <f t="shared" si="262"/>
        <v>42.419380000000004</v>
      </c>
      <c r="E2144" s="2">
        <f t="shared" si="264"/>
        <v>42.611640000000001</v>
      </c>
      <c r="F2144" s="2">
        <f t="shared" si="265"/>
        <v>42.075665000000001</v>
      </c>
      <c r="G2144" s="2">
        <f t="shared" si="259"/>
        <v>41.428651999999957</v>
      </c>
      <c r="H2144" s="2">
        <f t="shared" si="263"/>
        <v>42.927814999999917</v>
      </c>
      <c r="I2144" s="2">
        <f t="array" ref="I2144">SUMPRODUCT(B2128:B2147, (ROW(B2128:B2147)-ROW(B2128)+1)) / (20*21/2)</f>
        <v>42.537769999999995</v>
      </c>
      <c r="J2144" s="2">
        <f t="shared" si="266"/>
        <v>42.129091353841865</v>
      </c>
      <c r="K2144" s="2">
        <f t="shared" si="260"/>
        <v>41.688312561085716</v>
      </c>
    </row>
    <row r="2145" spans="1:11" ht="13.5" x14ac:dyDescent="0.25">
      <c r="A2145" s="3">
        <f>TITRES_STAT!B2148</f>
        <v>45128</v>
      </c>
      <c r="B2145" s="6">
        <f>TITRES_STAT!D2148</f>
        <v>42.7136</v>
      </c>
      <c r="C2145" s="2">
        <f t="shared" si="261"/>
        <v>1.8322999999999965</v>
      </c>
      <c r="D2145" s="2">
        <f t="shared" si="262"/>
        <v>42.401319999999998</v>
      </c>
      <c r="E2145" s="2">
        <f t="shared" si="264"/>
        <v>42.602609999999999</v>
      </c>
      <c r="F2145" s="2">
        <f t="shared" si="265"/>
        <v>42.161465000000007</v>
      </c>
      <c r="G2145" s="2">
        <f t="shared" si="259"/>
        <v>41.462971999999965</v>
      </c>
      <c r="H2145" s="2">
        <f t="shared" si="263"/>
        <v>42.907950999999912</v>
      </c>
      <c r="I2145" s="2">
        <f t="array" ref="I2145">SUMPRODUCT(B2129:B2148, (ROW(B2129:B2148)-ROW(B2129)+1)) / (20*21/2)</f>
        <v>42.574011428571424</v>
      </c>
      <c r="J2145" s="2">
        <f t="shared" si="266"/>
        <v>42.184758843952167</v>
      </c>
      <c r="K2145" s="2">
        <f t="shared" si="260"/>
        <v>41.728519911631373</v>
      </c>
    </row>
    <row r="2146" spans="1:11" ht="13.5" x14ac:dyDescent="0.25">
      <c r="A2146" s="3">
        <f>TITRES_STAT!B2149</f>
        <v>45131</v>
      </c>
      <c r="B2146" s="6">
        <f>TITRES_STAT!D2149</f>
        <v>42.7136</v>
      </c>
      <c r="C2146" s="2">
        <f t="shared" si="261"/>
        <v>0</v>
      </c>
      <c r="D2146" s="2">
        <f t="shared" si="262"/>
        <v>42.383259999999993</v>
      </c>
      <c r="E2146" s="2">
        <f t="shared" si="264"/>
        <v>42.593579999999996</v>
      </c>
      <c r="F2146" s="2">
        <f t="shared" si="265"/>
        <v>42.247265000000006</v>
      </c>
      <c r="G2146" s="2">
        <f t="shared" si="259"/>
        <v>41.497291999999959</v>
      </c>
      <c r="H2146" s="2">
        <f t="shared" si="263"/>
        <v>42.888086999999899</v>
      </c>
      <c r="I2146" s="2">
        <f t="array" ref="I2146">SUMPRODUCT(B2130:B2149, (ROW(B2130:B2149)-ROW(B2130)+1)) / (20*21/2)</f>
        <v>42.602081428571424</v>
      </c>
      <c r="J2146" s="2">
        <f t="shared" si="266"/>
        <v>42.235124668337676</v>
      </c>
      <c r="K2146" s="2">
        <f t="shared" si="260"/>
        <v>41.767150503332104</v>
      </c>
    </row>
    <row r="2147" spans="1:11" ht="13.5" x14ac:dyDescent="0.25">
      <c r="A2147" s="3">
        <f>TITRES_STAT!B2150</f>
        <v>45133</v>
      </c>
      <c r="B2147" s="6">
        <f>TITRES_STAT!D2150</f>
        <v>42.7136</v>
      </c>
      <c r="C2147" s="2">
        <f t="shared" si="261"/>
        <v>0</v>
      </c>
      <c r="D2147" s="2">
        <f t="shared" si="262"/>
        <v>42.365200000000002</v>
      </c>
      <c r="E2147" s="2">
        <f t="shared" si="264"/>
        <v>42.584549999999993</v>
      </c>
      <c r="F2147" s="2">
        <f t="shared" si="265"/>
        <v>42.333065000000005</v>
      </c>
      <c r="G2147" s="2">
        <f t="shared" si="259"/>
        <v>41.531611999999967</v>
      </c>
      <c r="H2147" s="2">
        <f t="shared" si="263"/>
        <v>42.868222999999887</v>
      </c>
      <c r="I2147" s="2">
        <f t="array" ref="I2147">SUMPRODUCT(B2131:B2150, (ROW(B2131:B2150)-ROW(B2131)+1)) / (20*21/2)</f>
        <v>42.621980000000001</v>
      </c>
      <c r="J2147" s="2">
        <f t="shared" si="266"/>
        <v>42.280693747543609</v>
      </c>
      <c r="K2147" s="2">
        <f t="shared" si="260"/>
        <v>41.8042661698681</v>
      </c>
    </row>
    <row r="2148" spans="1:11" ht="13.5" x14ac:dyDescent="0.25">
      <c r="A2148" s="3">
        <f>TITRES_STAT!B2151</f>
        <v>45134</v>
      </c>
      <c r="B2148" s="6">
        <f>TITRES_STAT!D2151</f>
        <v>42.7136</v>
      </c>
      <c r="C2148" s="2">
        <f t="shared" si="261"/>
        <v>0</v>
      </c>
      <c r="D2148" s="2">
        <f t="shared" si="262"/>
        <v>42.347140000000003</v>
      </c>
      <c r="E2148" s="2">
        <f t="shared" si="264"/>
        <v>42.575519999999997</v>
      </c>
      <c r="F2148" s="2">
        <f t="shared" si="265"/>
        <v>42.418865000000004</v>
      </c>
      <c r="G2148" s="2">
        <f t="shared" si="259"/>
        <v>41.565931999999968</v>
      </c>
      <c r="H2148" s="2">
        <f t="shared" si="263"/>
        <v>42.848358999999881</v>
      </c>
      <c r="I2148" s="2">
        <f t="array" ref="I2148">SUMPRODUCT(B2132:B2151, (ROW(B2132:B2151)-ROW(B2132)+1)) / (20*21/2)</f>
        <v>42.633711904761903</v>
      </c>
      <c r="J2148" s="2">
        <f t="shared" si="266"/>
        <v>42.321922914444215</v>
      </c>
      <c r="K2148" s="2">
        <f t="shared" si="260"/>
        <v>41.839926320069353</v>
      </c>
    </row>
    <row r="2149" spans="1:11" ht="13.5" x14ac:dyDescent="0.25">
      <c r="A2149" s="3">
        <f>TITRES_STAT!B2152</f>
        <v>45135</v>
      </c>
      <c r="B2149" s="6">
        <f>TITRES_STAT!D2152</f>
        <v>42.7136</v>
      </c>
      <c r="C2149" s="2">
        <f t="shared" si="261"/>
        <v>0</v>
      </c>
      <c r="D2149" s="2">
        <f t="shared" si="262"/>
        <v>42.7136</v>
      </c>
      <c r="E2149" s="2">
        <f t="shared" si="264"/>
        <v>42.566489999999995</v>
      </c>
      <c r="F2149" s="2">
        <f t="shared" si="265"/>
        <v>42.50466500000001</v>
      </c>
      <c r="G2149" s="2">
        <f t="shared" si="259"/>
        <v>41.600251999999976</v>
      </c>
      <c r="H2149" s="2">
        <f t="shared" si="263"/>
        <v>42.828494999999876</v>
      </c>
      <c r="I2149" s="2">
        <f t="array" ref="I2149">SUMPRODUCT(B2133:B2152, (ROW(B2133:B2152)-ROW(B2133)+1)) / (20*21/2)</f>
        <v>42.637277142857144</v>
      </c>
      <c r="J2149" s="2">
        <f t="shared" si="266"/>
        <v>42.359225494020961</v>
      </c>
      <c r="K2149" s="2">
        <f t="shared" si="260"/>
        <v>41.874188033007812</v>
      </c>
    </row>
    <row r="2150" spans="1:11" ht="13.5" x14ac:dyDescent="0.25">
      <c r="A2150" s="3">
        <f>TITRES_STAT!B2153</f>
        <v>45138</v>
      </c>
      <c r="B2150" s="6">
        <f>TITRES_STAT!D2153</f>
        <v>42.7136</v>
      </c>
      <c r="C2150" s="2">
        <f t="shared" si="261"/>
        <v>0</v>
      </c>
      <c r="D2150" s="2">
        <f t="shared" si="262"/>
        <v>42.7136</v>
      </c>
      <c r="E2150" s="2">
        <f t="shared" si="264"/>
        <v>42.557459999999992</v>
      </c>
      <c r="F2150" s="2">
        <f t="shared" si="265"/>
        <v>42.590415000000014</v>
      </c>
      <c r="G2150" s="2">
        <f t="shared" si="259"/>
        <v>41.63457199999997</v>
      </c>
      <c r="H2150" s="2">
        <f t="shared" si="263"/>
        <v>42.80863099999987</v>
      </c>
      <c r="I2150" s="2">
        <f t="array" ref="I2150">SUMPRODUCT(B2134:B2153, (ROW(B2134:B2153)-ROW(B2134)+1)) / (20*21/2)</f>
        <v>42.64127238095238</v>
      </c>
      <c r="J2150" s="2">
        <f t="shared" si="266"/>
        <v>42.392975446971349</v>
      </c>
      <c r="K2150" s="2">
        <f t="shared" si="260"/>
        <v>41.907106149360452</v>
      </c>
    </row>
    <row r="2151" spans="1:11" ht="13.5" x14ac:dyDescent="0.25">
      <c r="A2151" s="3">
        <f>TITRES_STAT!B2154</f>
        <v>45139</v>
      </c>
      <c r="B2151" s="6">
        <f>TITRES_STAT!D2154</f>
        <v>42.7136</v>
      </c>
      <c r="C2151" s="2">
        <f t="shared" si="261"/>
        <v>0</v>
      </c>
      <c r="D2151" s="2">
        <f t="shared" si="262"/>
        <v>42.7136</v>
      </c>
      <c r="E2151" s="2">
        <f t="shared" si="264"/>
        <v>42.548429999999989</v>
      </c>
      <c r="F2151" s="2">
        <f t="shared" si="265"/>
        <v>42.676165000000012</v>
      </c>
      <c r="G2151" s="2">
        <f t="shared" si="259"/>
        <v>41.668891999999978</v>
      </c>
      <c r="H2151" s="2">
        <f t="shared" si="263"/>
        <v>42.79736949999986</v>
      </c>
      <c r="I2151" s="2">
        <f t="array" ref="I2151">SUMPRODUCT(B2135:B2154, (ROW(B2135:B2154)-ROW(B2135)+1)) / (20*21/2)</f>
        <v>42.645697619047617</v>
      </c>
      <c r="J2151" s="2">
        <f t="shared" si="266"/>
        <v>42.423511118688367</v>
      </c>
      <c r="K2151" s="2">
        <f t="shared" si="260"/>
        <v>41.938733359189456</v>
      </c>
    </row>
    <row r="2152" spans="1:11" ht="13.5" x14ac:dyDescent="0.25">
      <c r="A2152" s="3">
        <f>TITRES_STAT!B2155</f>
        <v>45140</v>
      </c>
      <c r="B2152" s="6">
        <f>TITRES_STAT!D2155</f>
        <v>42.7136</v>
      </c>
      <c r="C2152" s="2">
        <f t="shared" si="261"/>
        <v>0</v>
      </c>
      <c r="D2152" s="2">
        <f t="shared" si="262"/>
        <v>42.7136</v>
      </c>
      <c r="E2152" s="2">
        <f t="shared" si="264"/>
        <v>42.539399999999993</v>
      </c>
      <c r="F2152" s="2">
        <f t="shared" si="265"/>
        <v>42.671650000000014</v>
      </c>
      <c r="G2152" s="2">
        <f t="shared" si="259"/>
        <v>41.703385999999981</v>
      </c>
      <c r="H2152" s="2">
        <f t="shared" si="263"/>
        <v>42.786150999999855</v>
      </c>
      <c r="I2152" s="2">
        <f t="array" ref="I2152">SUMPRODUCT(B2136:B2155, (ROW(B2136:B2155)-ROW(B2136)+1)) / (20*21/2)</f>
        <v>42.650552857142856</v>
      </c>
      <c r="J2152" s="2">
        <f t="shared" si="266"/>
        <v>42.45113863119424</v>
      </c>
      <c r="K2152" s="2">
        <f t="shared" si="260"/>
        <v>41.969120286280067</v>
      </c>
    </row>
    <row r="2153" spans="1:11" ht="13.5" x14ac:dyDescent="0.25">
      <c r="A2153" s="3">
        <f>TITRES_STAT!B2156</f>
        <v>45141</v>
      </c>
      <c r="B2153" s="6">
        <f>TITRES_STAT!D2156</f>
        <v>42.7136</v>
      </c>
      <c r="C2153" s="2">
        <f t="shared" si="261"/>
        <v>0</v>
      </c>
      <c r="D2153" s="2">
        <f t="shared" si="262"/>
        <v>42.7136</v>
      </c>
      <c r="E2153" s="2">
        <f t="shared" si="264"/>
        <v>42.530369999999991</v>
      </c>
      <c r="F2153" s="2">
        <f t="shared" si="265"/>
        <v>42.667135000000016</v>
      </c>
      <c r="G2153" s="2">
        <f t="shared" si="259"/>
        <v>41.737705999999982</v>
      </c>
      <c r="H2153" s="2">
        <f t="shared" si="263"/>
        <v>42.774932499999856</v>
      </c>
      <c r="I2153" s="2">
        <f t="array" ref="I2153">SUMPRODUCT(B2137:B2156, (ROW(B2137:B2156)-ROW(B2137)+1)) / (20*21/2)</f>
        <v>42.655838095238089</v>
      </c>
      <c r="J2153" s="2">
        <f t="shared" si="266"/>
        <v>42.476134952032879</v>
      </c>
      <c r="K2153" s="2">
        <f t="shared" si="260"/>
        <v>41.998315569171048</v>
      </c>
    </row>
    <row r="2154" spans="1:11" ht="13.5" x14ac:dyDescent="0.25">
      <c r="A2154" s="3">
        <f>TITRES_STAT!B2157</f>
        <v>45142</v>
      </c>
      <c r="B2154" s="6">
        <f>TITRES_STAT!D2157</f>
        <v>42.7136</v>
      </c>
      <c r="C2154" s="2">
        <f t="shared" si="261"/>
        <v>0</v>
      </c>
      <c r="D2154" s="2">
        <f t="shared" si="262"/>
        <v>42.7136</v>
      </c>
      <c r="E2154" s="2">
        <f t="shared" si="264"/>
        <v>42.713599999999992</v>
      </c>
      <c r="F2154" s="2">
        <f t="shared" si="265"/>
        <v>42.662620000000018</v>
      </c>
      <c r="G2154" s="2">
        <f t="shared" si="259"/>
        <v>41.77202599999999</v>
      </c>
      <c r="H2154" s="2">
        <f t="shared" si="263"/>
        <v>42.763713999999851</v>
      </c>
      <c r="I2154" s="2">
        <f t="array" ref="I2154">SUMPRODUCT(B2138:B2157, (ROW(B2138:B2157)-ROW(B2138)+1)) / (20*21/2)</f>
        <v>42.661553333333323</v>
      </c>
      <c r="J2154" s="2">
        <f t="shared" si="266"/>
        <v>42.498750670886892</v>
      </c>
      <c r="K2154" s="2">
        <f t="shared" si="260"/>
        <v>42.026365939007476</v>
      </c>
    </row>
    <row r="2155" spans="1:11" ht="13.5" x14ac:dyDescent="0.25">
      <c r="A2155" s="3">
        <f>TITRES_STAT!B2158</f>
        <v>45145</v>
      </c>
      <c r="B2155" s="6">
        <f>TITRES_STAT!D2158</f>
        <v>42.7136</v>
      </c>
      <c r="C2155" s="2">
        <f t="shared" si="261"/>
        <v>0</v>
      </c>
      <c r="D2155" s="2">
        <f t="shared" si="262"/>
        <v>42.7136</v>
      </c>
      <c r="E2155" s="2">
        <f t="shared" si="264"/>
        <v>42.713599999999992</v>
      </c>
      <c r="F2155" s="2">
        <f t="shared" si="265"/>
        <v>42.658105000000013</v>
      </c>
      <c r="G2155" s="2">
        <f t="shared" si="259"/>
        <v>41.806345999999984</v>
      </c>
      <c r="H2155" s="2">
        <f t="shared" si="263"/>
        <v>42.75249549999986</v>
      </c>
      <c r="I2155" s="2">
        <f t="array" ref="I2155">SUMPRODUCT(B2139:B2158, (ROW(B2139:B2158)-ROW(B2139)+1)) / (20*21/2)</f>
        <v>42.667698571428566</v>
      </c>
      <c r="J2155" s="2">
        <f t="shared" si="266"/>
        <v>42.519212511754802</v>
      </c>
      <c r="K2155" s="2">
        <f t="shared" si="260"/>
        <v>42.053316294340519</v>
      </c>
    </row>
    <row r="2156" spans="1:11" ht="13.5" x14ac:dyDescent="0.25">
      <c r="A2156" s="3">
        <f>TITRES_STAT!B2159</f>
        <v>45146</v>
      </c>
      <c r="B2156" s="6">
        <f>TITRES_STAT!D2159</f>
        <v>42.7136</v>
      </c>
      <c r="C2156" s="2">
        <f t="shared" si="261"/>
        <v>0</v>
      </c>
      <c r="D2156" s="2">
        <f t="shared" si="262"/>
        <v>42.7136</v>
      </c>
      <c r="E2156" s="2">
        <f t="shared" si="264"/>
        <v>42.713599999999992</v>
      </c>
      <c r="F2156" s="2">
        <f t="shared" si="265"/>
        <v>42.653590000000015</v>
      </c>
      <c r="G2156" s="2">
        <f t="shared" si="259"/>
        <v>41.840665999999992</v>
      </c>
      <c r="H2156" s="2">
        <f t="shared" si="263"/>
        <v>42.741276999999855</v>
      </c>
      <c r="I2156" s="2">
        <f t="array" ref="I2156">SUMPRODUCT(B2140:B2159, (ROW(B2140:B2159)-ROW(B2140)+1)) / (20*21/2)</f>
        <v>42.674273809523811</v>
      </c>
      <c r="J2156" s="2">
        <f t="shared" si="266"/>
        <v>42.537725605873391</v>
      </c>
      <c r="K2156" s="2">
        <f t="shared" si="260"/>
        <v>42.079209772993835</v>
      </c>
    </row>
    <row r="2157" spans="1:11" ht="13.5" x14ac:dyDescent="0.25">
      <c r="A2157" s="3">
        <f>TITRES_STAT!B2160</f>
        <v>45147</v>
      </c>
      <c r="B2157" s="6">
        <f>TITRES_STAT!D2160</f>
        <v>42.7136</v>
      </c>
      <c r="C2157" s="2">
        <f t="shared" si="261"/>
        <v>0</v>
      </c>
      <c r="D2157" s="2">
        <f t="shared" si="262"/>
        <v>42.7136</v>
      </c>
      <c r="E2157" s="2">
        <f t="shared" si="264"/>
        <v>42.713599999999992</v>
      </c>
      <c r="F2157" s="2">
        <f t="shared" si="265"/>
        <v>42.649075000000011</v>
      </c>
      <c r="G2157" s="2">
        <f t="shared" si="259"/>
        <v>41.874985999999993</v>
      </c>
      <c r="H2157" s="2">
        <f t="shared" si="263"/>
        <v>42.730058499999856</v>
      </c>
      <c r="I2157" s="2">
        <f t="array" ref="I2157">SUMPRODUCT(B2141:B2160, (ROW(B2141:B2160)-ROW(B2141)+1)) / (20*21/2)</f>
        <v>42.681279047619043</v>
      </c>
      <c r="J2157" s="2">
        <f t="shared" si="266"/>
        <v>42.554475548171169</v>
      </c>
      <c r="K2157" s="2">
        <f t="shared" si="260"/>
        <v>42.104087821111726</v>
      </c>
    </row>
    <row r="2158" spans="1:11" ht="13.5" x14ac:dyDescent="0.25">
      <c r="A2158" s="3">
        <f>TITRES_STAT!B2161</f>
        <v>45148</v>
      </c>
      <c r="B2158" s="6">
        <f>TITRES_STAT!D2161</f>
        <v>42.7136</v>
      </c>
      <c r="C2158" s="2">
        <f t="shared" si="261"/>
        <v>0</v>
      </c>
      <c r="D2158" s="2">
        <f t="shared" si="262"/>
        <v>42.7136</v>
      </c>
      <c r="E2158" s="2">
        <f t="shared" si="264"/>
        <v>42.713599999999992</v>
      </c>
      <c r="F2158" s="2">
        <f t="shared" si="265"/>
        <v>42.644560000000013</v>
      </c>
      <c r="G2158" s="2">
        <f t="shared" si="259"/>
        <v>41.909305999999994</v>
      </c>
      <c r="H2158" s="2">
        <f t="shared" si="263"/>
        <v>42.718839999999865</v>
      </c>
      <c r="I2158" s="2">
        <f t="array" ref="I2158">SUMPRODUCT(B2142:B2161, (ROW(B2142:B2161)-ROW(B2142)+1)) / (20*21/2)</f>
        <v>42.660352380952375</v>
      </c>
      <c r="J2158" s="2">
        <f t="shared" si="266"/>
        <v>42.56963025786915</v>
      </c>
      <c r="K2158" s="2">
        <f t="shared" si="260"/>
        <v>42.127990259499505</v>
      </c>
    </row>
    <row r="2159" spans="1:11" ht="13.5" x14ac:dyDescent="0.25">
      <c r="A2159" s="3">
        <f>TITRES_STAT!B2162</f>
        <v>45149</v>
      </c>
      <c r="B2159" s="6">
        <f>TITRES_STAT!D2162</f>
        <v>42.7136</v>
      </c>
      <c r="C2159" s="2">
        <f t="shared" si="261"/>
        <v>0</v>
      </c>
      <c r="D2159" s="2">
        <f t="shared" si="262"/>
        <v>42.7136</v>
      </c>
      <c r="E2159" s="2">
        <f t="shared" si="264"/>
        <v>42.713599999999992</v>
      </c>
      <c r="F2159" s="2">
        <f t="shared" si="265"/>
        <v>42.640045000000008</v>
      </c>
      <c r="G2159" s="2">
        <f t="shared" si="259"/>
        <v>41.943625999999995</v>
      </c>
      <c r="H2159" s="2">
        <f t="shared" si="263"/>
        <v>42.707621499999867</v>
      </c>
      <c r="I2159" s="2">
        <f t="array" ref="I2159">SUMPRODUCT(B2143:B2162, (ROW(B2143:B2162)-ROW(B2143)+1)) / (20*21/2)</f>
        <v>42.64127380952381</v>
      </c>
      <c r="J2159" s="2">
        <f t="shared" si="266"/>
        <v>42.583341661881619</v>
      </c>
      <c r="K2159" s="2">
        <f t="shared" si="260"/>
        <v>42.15095534736227</v>
      </c>
    </row>
    <row r="2160" spans="1:11" ht="13.5" x14ac:dyDescent="0.25">
      <c r="A2160" s="3">
        <f>TITRES_STAT!B2163</f>
        <v>45152</v>
      </c>
      <c r="B2160" s="6">
        <f>TITRES_STAT!D2163</f>
        <v>42.7136</v>
      </c>
      <c r="C2160" s="2">
        <f t="shared" si="261"/>
        <v>0</v>
      </c>
      <c r="D2160" s="2">
        <f t="shared" si="262"/>
        <v>42.7136</v>
      </c>
      <c r="E2160" s="2">
        <f t="shared" si="264"/>
        <v>42.713599999999992</v>
      </c>
      <c r="F2160" s="2">
        <f t="shared" si="265"/>
        <v>42.63553000000001</v>
      </c>
      <c r="G2160" s="2">
        <f t="shared" si="259"/>
        <v>41.977946000000003</v>
      </c>
      <c r="H2160" s="2">
        <f t="shared" si="263"/>
        <v>42.696402999999862</v>
      </c>
      <c r="I2160" s="2">
        <f t="array" ref="I2160">SUMPRODUCT(B2144:B2163, (ROW(B2144:B2163)-ROW(B2144)+1)) / (20*21/2)</f>
        <v>42.624043333333333</v>
      </c>
      <c r="J2160" s="2">
        <f t="shared" si="266"/>
        <v>42.595747217892892</v>
      </c>
      <c r="K2160" s="2">
        <f t="shared" si="260"/>
        <v>42.173019843544147</v>
      </c>
    </row>
    <row r="2161" spans="1:11" ht="13.5" x14ac:dyDescent="0.25">
      <c r="A2161" s="3">
        <f>TITRES_STAT!B2164</f>
        <v>45153</v>
      </c>
      <c r="B2161" s="6">
        <f>TITRES_STAT!D2164</f>
        <v>42.415799999999997</v>
      </c>
      <c r="C2161" s="2">
        <f t="shared" si="261"/>
        <v>-0.29780000000000229</v>
      </c>
      <c r="D2161" s="2">
        <f t="shared" si="262"/>
        <v>42.654039999999995</v>
      </c>
      <c r="E2161" s="2">
        <f t="shared" si="264"/>
        <v>42.68381999999999</v>
      </c>
      <c r="F2161" s="2">
        <f t="shared" si="265"/>
        <v>42.616125000000004</v>
      </c>
      <c r="G2161" s="2">
        <f t="shared" si="259"/>
        <v>42.006310000000006</v>
      </c>
      <c r="H2161" s="2">
        <f t="shared" si="263"/>
        <v>42.683695499999878</v>
      </c>
      <c r="I2161" s="2">
        <f t="array" ref="I2161">SUMPRODUCT(B2145:B2164, (ROW(B2145:B2164)-ROW(B2145)+1)) / (20*21/2)</f>
        <v>42.608660952380951</v>
      </c>
      <c r="J2161" s="2">
        <f t="shared" si="266"/>
        <v>42.578609387617377</v>
      </c>
      <c r="K2161" s="2">
        <f t="shared" si="260"/>
        <v>42.182540633993398</v>
      </c>
    </row>
    <row r="2162" spans="1:11" ht="13.5" x14ac:dyDescent="0.25">
      <c r="A2162" s="3">
        <f>TITRES_STAT!B2165</f>
        <v>45154</v>
      </c>
      <c r="B2162" s="6">
        <f>TITRES_STAT!D2165</f>
        <v>42.415799999999997</v>
      </c>
      <c r="C2162" s="2">
        <f t="shared" si="261"/>
        <v>0</v>
      </c>
      <c r="D2162" s="2">
        <f t="shared" si="262"/>
        <v>42.594479999999997</v>
      </c>
      <c r="E2162" s="2">
        <f t="shared" si="264"/>
        <v>42.654039999999995</v>
      </c>
      <c r="F2162" s="2">
        <f t="shared" si="265"/>
        <v>42.596720000000005</v>
      </c>
      <c r="G2162" s="2">
        <f t="shared" ref="G2162:G2225" si="267">AVERAGE(B2113:B2162)</f>
        <v>42.034674000000017</v>
      </c>
      <c r="H2162" s="2">
        <f t="shared" si="263"/>
        <v>42.670987999999888</v>
      </c>
      <c r="I2162" s="2">
        <f t="array" ref="I2162">SUMPRODUCT(B2146:B2165, (ROW(B2146:B2165)-ROW(B2146)+1)) / (20*21/2)</f>
        <v>42.414895238095234</v>
      </c>
      <c r="J2162" s="2">
        <f t="shared" si="266"/>
        <v>42.563103731653818</v>
      </c>
      <c r="K2162" s="2">
        <f t="shared" si="260"/>
        <v>42.191688060111304</v>
      </c>
    </row>
    <row r="2163" spans="1:11" ht="13.5" x14ac:dyDescent="0.25">
      <c r="A2163" s="3">
        <f>TITRES_STAT!B2166</f>
        <v>45155</v>
      </c>
      <c r="B2163" s="6">
        <f>TITRES_STAT!D2166</f>
        <v>42.415799999999997</v>
      </c>
      <c r="C2163" s="2">
        <f t="shared" si="261"/>
        <v>0</v>
      </c>
      <c r="D2163" s="2">
        <f t="shared" si="262"/>
        <v>42.534919999999993</v>
      </c>
      <c r="E2163" s="2">
        <f t="shared" si="264"/>
        <v>42.624259999999992</v>
      </c>
      <c r="F2163" s="2">
        <f t="shared" si="265"/>
        <v>42.577315000000006</v>
      </c>
      <c r="G2163" s="2">
        <f t="shared" si="267"/>
        <v>42.063038000000006</v>
      </c>
      <c r="H2163" s="2">
        <f t="shared" si="263"/>
        <v>42.658280499999911</v>
      </c>
      <c r="I2163" s="2">
        <f t="array" ref="I2163">SUMPRODUCT(B2147:B2166, (ROW(B2147:B2166)-ROW(B2147)+1)) / (20*21/2)</f>
        <v>42.403034761904756</v>
      </c>
      <c r="J2163" s="2">
        <f t="shared" si="266"/>
        <v>42.549074804829644</v>
      </c>
      <c r="K2163" s="2">
        <f t="shared" ref="K2163:K2226" si="268">$K$4*B2163+(1-$K$4)*K2162</f>
        <v>42.200476763636352</v>
      </c>
    </row>
    <row r="2164" spans="1:11" ht="13.5" x14ac:dyDescent="0.25">
      <c r="A2164" s="3">
        <f>TITRES_STAT!B2167</f>
        <v>45156</v>
      </c>
      <c r="B2164" s="6">
        <f>TITRES_STAT!D2167</f>
        <v>42.415799999999997</v>
      </c>
      <c r="C2164" s="2">
        <f t="shared" si="261"/>
        <v>0</v>
      </c>
      <c r="D2164" s="2">
        <f t="shared" si="262"/>
        <v>42.475359999999995</v>
      </c>
      <c r="E2164" s="2">
        <f t="shared" si="264"/>
        <v>42.59447999999999</v>
      </c>
      <c r="F2164" s="2">
        <f t="shared" si="265"/>
        <v>42.654040000000002</v>
      </c>
      <c r="G2164" s="2">
        <f t="shared" si="267"/>
        <v>42.091402000000016</v>
      </c>
      <c r="H2164" s="2">
        <f t="shared" si="263"/>
        <v>42.645572999999914</v>
      </c>
      <c r="I2164" s="2">
        <f t="array" ref="I2164">SUMPRODUCT(B2148:B2167, (ROW(B2148:B2167)-ROW(B2148)+1)) / (20*21/2)</f>
        <v>42.392549523809528</v>
      </c>
      <c r="J2164" s="2">
        <f t="shared" si="266"/>
        <v>42.53638196627444</v>
      </c>
      <c r="K2164" s="2">
        <f t="shared" si="268"/>
        <v>42.2089208121212</v>
      </c>
    </row>
    <row r="2165" spans="1:11" ht="13.5" x14ac:dyDescent="0.25">
      <c r="A2165" s="3">
        <f>TITRES_STAT!B2168</f>
        <v>45159</v>
      </c>
      <c r="B2165" s="6">
        <f>TITRES_STAT!D2168</f>
        <v>40.619500000000002</v>
      </c>
      <c r="C2165" s="2">
        <f t="shared" si="261"/>
        <v>-1.7962999999999951</v>
      </c>
      <c r="D2165" s="2">
        <f t="shared" si="262"/>
        <v>42.056539999999998</v>
      </c>
      <c r="E2165" s="2">
        <f t="shared" si="264"/>
        <v>42.385069999999999</v>
      </c>
      <c r="F2165" s="2">
        <f t="shared" si="265"/>
        <v>42.549334999999999</v>
      </c>
      <c r="G2165" s="2">
        <f t="shared" si="267"/>
        <v>42.083840000000002</v>
      </c>
      <c r="H2165" s="2">
        <f t="shared" si="263"/>
        <v>42.623883999999926</v>
      </c>
      <c r="I2165" s="2">
        <f t="array" ref="I2165">SUMPRODUCT(B2149:B2168, (ROW(B2149:B2168)-ROW(B2149)+1)) / (20*21/2)</f>
        <v>42.383439523809528</v>
      </c>
      <c r="J2165" s="2">
        <f t="shared" si="266"/>
        <v>42.353821779010204</v>
      </c>
      <c r="K2165" s="2">
        <f t="shared" si="268"/>
        <v>42.146590584194882</v>
      </c>
    </row>
    <row r="2166" spans="1:11" ht="13.5" x14ac:dyDescent="0.25">
      <c r="A2166" s="3">
        <f>TITRES_STAT!B2169</f>
        <v>45160</v>
      </c>
      <c r="B2166" s="6">
        <f>TITRES_STAT!D2169</f>
        <v>42.424799999999998</v>
      </c>
      <c r="C2166" s="2">
        <f t="shared" si="261"/>
        <v>1.8052999999999955</v>
      </c>
      <c r="D2166" s="2">
        <f t="shared" si="262"/>
        <v>42.058340000000001</v>
      </c>
      <c r="E2166" s="2">
        <f t="shared" si="264"/>
        <v>42.356189999999998</v>
      </c>
      <c r="F2166" s="2">
        <f t="shared" si="265"/>
        <v>42.534894999999999</v>
      </c>
      <c r="G2166" s="2">
        <f t="shared" si="267"/>
        <v>42.112383999999999</v>
      </c>
      <c r="H2166" s="2">
        <f t="shared" si="263"/>
        <v>42.611221499999935</v>
      </c>
      <c r="I2166" s="2">
        <f t="array" ref="I2166">SUMPRODUCT(B2150:B2169, (ROW(B2150:B2169)-ROW(B2150)+1)) / (20*21/2)</f>
        <v>42.375704761904757</v>
      </c>
      <c r="J2166" s="2">
        <f t="shared" si="266"/>
        <v>42.360581609580663</v>
      </c>
      <c r="K2166" s="2">
        <f t="shared" si="268"/>
        <v>42.157500757363714</v>
      </c>
    </row>
    <row r="2167" spans="1:11" ht="13.5" x14ac:dyDescent="0.25">
      <c r="A2167" s="3">
        <f>TITRES_STAT!B2170</f>
        <v>45161</v>
      </c>
      <c r="B2167" s="6">
        <f>TITRES_STAT!D2170</f>
        <v>42.424799999999998</v>
      </c>
      <c r="C2167" s="2">
        <f t="shared" si="261"/>
        <v>0</v>
      </c>
      <c r="D2167" s="2">
        <f t="shared" si="262"/>
        <v>42.060140000000004</v>
      </c>
      <c r="E2167" s="2">
        <f t="shared" si="264"/>
        <v>42.327309999999997</v>
      </c>
      <c r="F2167" s="2">
        <f t="shared" si="265"/>
        <v>42.520454999999998</v>
      </c>
      <c r="G2167" s="2">
        <f t="shared" si="267"/>
        <v>42.140928000000002</v>
      </c>
      <c r="H2167" s="2">
        <f t="shared" si="263"/>
        <v>42.598558999999952</v>
      </c>
      <c r="I2167" s="2">
        <f t="array" ref="I2167">SUMPRODUCT(B2151:B2170, (ROW(B2151:B2170)-ROW(B2151)+1)) / (20*21/2)</f>
        <v>42.369345238095235</v>
      </c>
      <c r="J2167" s="2">
        <f t="shared" si="266"/>
        <v>42.366697646763456</v>
      </c>
      <c r="K2167" s="2">
        <f t="shared" si="268"/>
        <v>42.167983080604351</v>
      </c>
    </row>
    <row r="2168" spans="1:11" ht="13.5" x14ac:dyDescent="0.25">
      <c r="A2168" s="3">
        <f>TITRES_STAT!B2171</f>
        <v>45162</v>
      </c>
      <c r="B2168" s="6">
        <f>TITRES_STAT!D2171</f>
        <v>42.424799999999998</v>
      </c>
      <c r="C2168" s="2">
        <f t="shared" si="261"/>
        <v>0</v>
      </c>
      <c r="D2168" s="2">
        <f t="shared" si="262"/>
        <v>42.061940000000007</v>
      </c>
      <c r="E2168" s="2">
        <f t="shared" si="264"/>
        <v>42.298429999999996</v>
      </c>
      <c r="F2168" s="2">
        <f t="shared" si="265"/>
        <v>42.506014999999998</v>
      </c>
      <c r="G2168" s="2">
        <f t="shared" si="267"/>
        <v>42.169472000000006</v>
      </c>
      <c r="H2168" s="2">
        <f t="shared" si="263"/>
        <v>42.585896499999954</v>
      </c>
      <c r="I2168" s="2">
        <f t="array" ref="I2168">SUMPRODUCT(B2152:B2171, (ROW(B2152:B2171)-ROW(B2152)+1)) / (20*21/2)</f>
        <v>42.39875142857143</v>
      </c>
      <c r="J2168" s="2">
        <f t="shared" si="266"/>
        <v>42.372231204214557</v>
      </c>
      <c r="K2168" s="2">
        <f t="shared" si="268"/>
        <v>42.178054332345361</v>
      </c>
    </row>
    <row r="2169" spans="1:11" ht="13.5" x14ac:dyDescent="0.25">
      <c r="A2169" s="3">
        <f>TITRES_STAT!B2172</f>
        <v>45163</v>
      </c>
      <c r="B2169" s="6">
        <f>TITRES_STAT!D2172</f>
        <v>42.424799999999998</v>
      </c>
      <c r="C2169" s="2">
        <f t="shared" si="261"/>
        <v>0</v>
      </c>
      <c r="D2169" s="2">
        <f t="shared" si="262"/>
        <v>42.063740000000003</v>
      </c>
      <c r="E2169" s="2">
        <f t="shared" si="264"/>
        <v>42.269549999999995</v>
      </c>
      <c r="F2169" s="2">
        <f t="shared" si="265"/>
        <v>42.491574999999997</v>
      </c>
      <c r="G2169" s="2">
        <f t="shared" si="267"/>
        <v>42.19801600000001</v>
      </c>
      <c r="H2169" s="2">
        <f t="shared" si="263"/>
        <v>42.573233999999957</v>
      </c>
      <c r="I2169" s="2">
        <f t="array" ref="I2169">SUMPRODUCT(B2153:B2172, (ROW(B2153:B2172)-ROW(B2153)+1)) / (20*21/2)</f>
        <v>42.427813333333333</v>
      </c>
      <c r="J2169" s="2">
        <f t="shared" si="266"/>
        <v>42.377237756194127</v>
      </c>
      <c r="K2169" s="2">
        <f t="shared" si="268"/>
        <v>42.187730633037702</v>
      </c>
    </row>
    <row r="2170" spans="1:11" ht="13.5" x14ac:dyDescent="0.25">
      <c r="A2170" s="3">
        <f>TITRES_STAT!B2173</f>
        <v>45166</v>
      </c>
      <c r="B2170" s="6">
        <f>TITRES_STAT!D2173</f>
        <v>42.424799999999998</v>
      </c>
      <c r="C2170" s="2">
        <f t="shared" si="261"/>
        <v>0</v>
      </c>
      <c r="D2170" s="2">
        <f t="shared" si="262"/>
        <v>42.424799999999998</v>
      </c>
      <c r="E2170" s="2">
        <f t="shared" si="264"/>
        <v>42.240670000000001</v>
      </c>
      <c r="F2170" s="2">
        <f t="shared" si="265"/>
        <v>42.477134999999997</v>
      </c>
      <c r="G2170" s="2">
        <f t="shared" si="267"/>
        <v>42.226560000000006</v>
      </c>
      <c r="H2170" s="2">
        <f t="shared" si="263"/>
        <v>42.560571499999959</v>
      </c>
      <c r="I2170" s="2">
        <f t="array" ref="I2170">SUMPRODUCT(B2154:B2173, (ROW(B2154:B2173)-ROW(B2154)+1)) / (20*21/2)</f>
        <v>42.456530952380959</v>
      </c>
      <c r="J2170" s="2">
        <f t="shared" si="266"/>
        <v>42.381767493699449</v>
      </c>
      <c r="K2170" s="2">
        <f t="shared" si="268"/>
        <v>42.197027470957792</v>
      </c>
    </row>
    <row r="2171" spans="1:11" ht="13.5" x14ac:dyDescent="0.25">
      <c r="A2171" s="3">
        <f>TITRES_STAT!B2174</f>
        <v>45167</v>
      </c>
      <c r="B2171" s="6">
        <f>TITRES_STAT!D2174</f>
        <v>42.785899999999998</v>
      </c>
      <c r="C2171" s="2">
        <f t="shared" si="261"/>
        <v>0.36110000000000042</v>
      </c>
      <c r="D2171" s="2">
        <f t="shared" si="262"/>
        <v>42.497019999999999</v>
      </c>
      <c r="E2171" s="2">
        <f t="shared" si="264"/>
        <v>42.277679999999997</v>
      </c>
      <c r="F2171" s="2">
        <f t="shared" si="265"/>
        <v>42.480749999999993</v>
      </c>
      <c r="G2171" s="2">
        <f t="shared" si="267"/>
        <v>42.262326000000002</v>
      </c>
      <c r="H2171" s="2">
        <f t="shared" si="263"/>
        <v>42.549714499999965</v>
      </c>
      <c r="I2171" s="2">
        <f t="array" ref="I2171">SUMPRODUCT(B2155:B2174, (ROW(B2155:B2174)-ROW(B2155)+1)) / (20*21/2)</f>
        <v>42.484904285714286</v>
      </c>
      <c r="J2171" s="2">
        <f t="shared" si="266"/>
        <v>42.420256303823308</v>
      </c>
      <c r="K2171" s="2">
        <f t="shared" si="268"/>
        <v>42.220120511312388</v>
      </c>
    </row>
    <row r="2172" spans="1:11" ht="13.5" x14ac:dyDescent="0.25">
      <c r="A2172" s="3">
        <f>TITRES_STAT!B2175</f>
        <v>45168</v>
      </c>
      <c r="B2172" s="6">
        <f>TITRES_STAT!D2175</f>
        <v>42.785899999999998</v>
      </c>
      <c r="C2172" s="2">
        <f t="shared" si="261"/>
        <v>0</v>
      </c>
      <c r="D2172" s="2">
        <f t="shared" si="262"/>
        <v>42.569239999999994</v>
      </c>
      <c r="E2172" s="2">
        <f t="shared" si="264"/>
        <v>42.314689999999999</v>
      </c>
      <c r="F2172" s="2">
        <f t="shared" si="265"/>
        <v>42.48436499999999</v>
      </c>
      <c r="G2172" s="2">
        <f t="shared" si="267"/>
        <v>42.298092000000004</v>
      </c>
      <c r="H2172" s="2">
        <f t="shared" si="263"/>
        <v>42.538857499999956</v>
      </c>
      <c r="I2172" s="2">
        <f t="array" ref="I2172">SUMPRODUCT(B2156:B2175, (ROW(B2156:B2175)-ROW(B2156)+1)) / (20*21/2)</f>
        <v>42.512933333333336</v>
      </c>
      <c r="J2172" s="2">
        <f t="shared" si="266"/>
        <v>42.455079512982991</v>
      </c>
      <c r="K2172" s="2">
        <f t="shared" si="268"/>
        <v>42.242307942241311</v>
      </c>
    </row>
    <row r="2173" spans="1:11" ht="13.5" x14ac:dyDescent="0.25">
      <c r="A2173" s="3">
        <f>TITRES_STAT!B2176</f>
        <v>45169</v>
      </c>
      <c r="B2173" s="6">
        <f>TITRES_STAT!D2176</f>
        <v>42.785899999999998</v>
      </c>
      <c r="C2173" s="2">
        <f t="shared" si="261"/>
        <v>0</v>
      </c>
      <c r="D2173" s="2">
        <f t="shared" si="262"/>
        <v>42.641460000000002</v>
      </c>
      <c r="E2173" s="2">
        <f t="shared" si="264"/>
        <v>42.351699999999994</v>
      </c>
      <c r="F2173" s="2">
        <f t="shared" si="265"/>
        <v>42.487979999999993</v>
      </c>
      <c r="G2173" s="2">
        <f t="shared" si="267"/>
        <v>42.333858000000006</v>
      </c>
      <c r="H2173" s="2">
        <f t="shared" si="263"/>
        <v>42.528000499999962</v>
      </c>
      <c r="I2173" s="2">
        <f t="array" ref="I2173">SUMPRODUCT(B2157:B2176, (ROW(B2157:B2176)-ROW(B2157)+1)) / (20*21/2)</f>
        <v>42.540618095238095</v>
      </c>
      <c r="J2173" s="2">
        <f t="shared" si="266"/>
        <v>42.48658622603223</v>
      </c>
      <c r="K2173" s="2">
        <f t="shared" si="268"/>
        <v>42.263625277839694</v>
      </c>
    </row>
    <row r="2174" spans="1:11" ht="13.5" x14ac:dyDescent="0.25">
      <c r="A2174" s="3">
        <f>TITRES_STAT!B2177</f>
        <v>45170</v>
      </c>
      <c r="B2174" s="6">
        <f>TITRES_STAT!D2177</f>
        <v>42.785899999999998</v>
      </c>
      <c r="C2174" s="2">
        <f t="shared" si="261"/>
        <v>0</v>
      </c>
      <c r="D2174" s="2">
        <f t="shared" si="262"/>
        <v>42.713679999999997</v>
      </c>
      <c r="E2174" s="2">
        <f t="shared" si="264"/>
        <v>42.388709999999989</v>
      </c>
      <c r="F2174" s="2">
        <f t="shared" si="265"/>
        <v>42.49159499999999</v>
      </c>
      <c r="G2174" s="2">
        <f t="shared" si="267"/>
        <v>42.369624000000016</v>
      </c>
      <c r="H2174" s="2">
        <f t="shared" si="263"/>
        <v>42.517143499999968</v>
      </c>
      <c r="I2174" s="2">
        <f t="array" ref="I2174">SUMPRODUCT(B2158:B2177, (ROW(B2158:B2177)-ROW(B2158)+1)) / (20*21/2)</f>
        <v>42.567958571428562</v>
      </c>
      <c r="J2174" s="2">
        <f t="shared" si="266"/>
        <v>42.515092299743444</v>
      </c>
      <c r="K2174" s="2">
        <f t="shared" si="268"/>
        <v>42.284106639493039</v>
      </c>
    </row>
    <row r="2175" spans="1:11" ht="13.5" x14ac:dyDescent="0.25">
      <c r="A2175" s="3">
        <f>TITRES_STAT!B2178</f>
        <v>45173</v>
      </c>
      <c r="B2175" s="6">
        <f>TITRES_STAT!D2178</f>
        <v>42.785899999999998</v>
      </c>
      <c r="C2175" s="2">
        <f t="shared" si="261"/>
        <v>0</v>
      </c>
      <c r="D2175" s="2">
        <f t="shared" si="262"/>
        <v>42.785899999999998</v>
      </c>
      <c r="E2175" s="2">
        <f t="shared" si="264"/>
        <v>42.605349999999987</v>
      </c>
      <c r="F2175" s="2">
        <f t="shared" si="265"/>
        <v>42.495209999999993</v>
      </c>
      <c r="G2175" s="2">
        <f t="shared" si="267"/>
        <v>42.405390000000018</v>
      </c>
      <c r="H2175" s="2">
        <f t="shared" si="263"/>
        <v>42.506286499999959</v>
      </c>
      <c r="I2175" s="2">
        <f t="array" ref="I2175">SUMPRODUCT(B2159:B2178, (ROW(B2159:B2178)-ROW(B2159)+1)) / (20*21/2)</f>
        <v>42.594954761904759</v>
      </c>
      <c r="J2175" s="2">
        <f t="shared" si="266"/>
        <v>42.540883509291682</v>
      </c>
      <c r="K2175" s="2">
        <f t="shared" si="268"/>
        <v>42.303784810493312</v>
      </c>
    </row>
    <row r="2176" spans="1:11" ht="13.5" x14ac:dyDescent="0.25">
      <c r="A2176" s="3">
        <f>TITRES_STAT!B2179</f>
        <v>45174</v>
      </c>
      <c r="B2176" s="6">
        <f>TITRES_STAT!D2179</f>
        <v>42.785899999999998</v>
      </c>
      <c r="C2176" s="2">
        <f t="shared" si="261"/>
        <v>0</v>
      </c>
      <c r="D2176" s="2">
        <f t="shared" si="262"/>
        <v>42.785899999999998</v>
      </c>
      <c r="E2176" s="2">
        <f t="shared" si="264"/>
        <v>42.641459999999995</v>
      </c>
      <c r="F2176" s="2">
        <f t="shared" si="265"/>
        <v>42.498824999999989</v>
      </c>
      <c r="G2176" s="2">
        <f t="shared" si="267"/>
        <v>42.441156000000021</v>
      </c>
      <c r="H2176" s="2">
        <f t="shared" si="263"/>
        <v>42.495429499999965</v>
      </c>
      <c r="I2176" s="2">
        <f t="array" ref="I2176">SUMPRODUCT(B2160:B2179, (ROW(B2160:B2179)-ROW(B2160)+1)) / (20*21/2)</f>
        <v>42.621606666666665</v>
      </c>
      <c r="J2176" s="2">
        <f t="shared" si="266"/>
        <v>42.564218413168661</v>
      </c>
      <c r="K2176" s="2">
        <f t="shared" si="268"/>
        <v>42.322691288513184</v>
      </c>
    </row>
    <row r="2177" spans="1:11" ht="13.5" x14ac:dyDescent="0.25">
      <c r="A2177" s="3">
        <f>TITRES_STAT!B2180</f>
        <v>45175</v>
      </c>
      <c r="B2177" s="6">
        <f>TITRES_STAT!D2180</f>
        <v>42.785899999999998</v>
      </c>
      <c r="C2177" s="2">
        <f t="shared" si="261"/>
        <v>0</v>
      </c>
      <c r="D2177" s="2">
        <f t="shared" si="262"/>
        <v>42.785899999999998</v>
      </c>
      <c r="E2177" s="2">
        <f t="shared" si="264"/>
        <v>42.677569999999989</v>
      </c>
      <c r="F2177" s="2">
        <f t="shared" si="265"/>
        <v>42.502439999999993</v>
      </c>
      <c r="G2177" s="2">
        <f t="shared" si="267"/>
        <v>42.476922000000016</v>
      </c>
      <c r="H2177" s="2">
        <f t="shared" si="263"/>
        <v>42.475926999999963</v>
      </c>
      <c r="I2177" s="2">
        <f t="array" ref="I2177">SUMPRODUCT(B2161:B2180, (ROW(B2161:B2180)-ROW(B2161)+1)) / (20*21/2)</f>
        <v>42.647914285714286</v>
      </c>
      <c r="J2177" s="2">
        <f t="shared" si="266"/>
        <v>42.585330945247833</v>
      </c>
      <c r="K2177" s="2">
        <f t="shared" si="268"/>
        <v>42.340856336022469</v>
      </c>
    </row>
    <row r="2178" spans="1:11" ht="13.5" x14ac:dyDescent="0.25">
      <c r="A2178" s="3">
        <f>TITRES_STAT!B2181</f>
        <v>45176</v>
      </c>
      <c r="B2178" s="6">
        <f>TITRES_STAT!D2181</f>
        <v>42.785899999999998</v>
      </c>
      <c r="C2178" s="2">
        <f t="shared" si="261"/>
        <v>0</v>
      </c>
      <c r="D2178" s="2">
        <f t="shared" si="262"/>
        <v>42.785899999999998</v>
      </c>
      <c r="E2178" s="2">
        <f t="shared" si="264"/>
        <v>42.713679999999989</v>
      </c>
      <c r="F2178" s="2">
        <f t="shared" si="265"/>
        <v>42.506054999999989</v>
      </c>
      <c r="G2178" s="2">
        <f t="shared" si="267"/>
        <v>42.512688000000018</v>
      </c>
      <c r="H2178" s="2">
        <f t="shared" si="263"/>
        <v>42.45646749999996</v>
      </c>
      <c r="I2178" s="2">
        <f t="array" ref="I2178">SUMPRODUCT(B2162:B2181, (ROW(B2162:B2181)-ROW(B2162)+1)) / (20*21/2)</f>
        <v>42.673877619047623</v>
      </c>
      <c r="J2178" s="2">
        <f t="shared" si="266"/>
        <v>42.604432759986132</v>
      </c>
      <c r="K2178" s="2">
        <f t="shared" si="268"/>
        <v>42.358309028727469</v>
      </c>
    </row>
    <row r="2179" spans="1:11" ht="13.5" x14ac:dyDescent="0.25">
      <c r="A2179" s="3">
        <f>TITRES_STAT!B2182</f>
        <v>45177</v>
      </c>
      <c r="B2179" s="6">
        <f>TITRES_STAT!D2182</f>
        <v>42.785899999999998</v>
      </c>
      <c r="C2179" s="2">
        <f t="shared" si="261"/>
        <v>0</v>
      </c>
      <c r="D2179" s="2">
        <f t="shared" si="262"/>
        <v>42.785899999999998</v>
      </c>
      <c r="E2179" s="2">
        <f t="shared" si="264"/>
        <v>42.749789999999983</v>
      </c>
      <c r="F2179" s="2">
        <f t="shared" si="265"/>
        <v>42.509669999999986</v>
      </c>
      <c r="G2179" s="2">
        <f t="shared" si="267"/>
        <v>42.548454000000021</v>
      </c>
      <c r="H2179" s="2">
        <f t="shared" si="263"/>
        <v>42.437007999999963</v>
      </c>
      <c r="I2179" s="2">
        <f t="array" ref="I2179">SUMPRODUCT(B2163:B2182, (ROW(B2163:B2182)-ROW(B2163)+1)) / (20*21/2)</f>
        <v>42.698078571428567</v>
      </c>
      <c r="J2179" s="2">
        <f t="shared" si="266"/>
        <v>42.621715354273164</v>
      </c>
      <c r="K2179" s="2">
        <f t="shared" si="268"/>
        <v>42.375077302110704</v>
      </c>
    </row>
    <row r="2180" spans="1:11" ht="13.5" x14ac:dyDescent="0.25">
      <c r="A2180" s="3">
        <f>TITRES_STAT!B2183</f>
        <v>45180</v>
      </c>
      <c r="B2180" s="6">
        <f>TITRES_STAT!D2183</f>
        <v>42.785899999999998</v>
      </c>
      <c r="C2180" s="2">
        <f t="shared" ref="C2180:C2243" si="269">B2180-B2179</f>
        <v>0</v>
      </c>
      <c r="D2180" s="2">
        <f t="shared" si="262"/>
        <v>42.785899999999998</v>
      </c>
      <c r="E2180" s="2">
        <f t="shared" si="264"/>
        <v>42.785899999999991</v>
      </c>
      <c r="F2180" s="2">
        <f t="shared" si="265"/>
        <v>42.513284999999982</v>
      </c>
      <c r="G2180" s="2">
        <f t="shared" si="267"/>
        <v>42.584200000000017</v>
      </c>
      <c r="H2180" s="2">
        <f t="shared" si="263"/>
        <v>42.417548499999967</v>
      </c>
      <c r="I2180" s="2">
        <f t="array" ref="I2180">SUMPRODUCT(B2164:B2183, (ROW(B2164:B2183)-ROW(B2164)+1)) / (20*21/2)</f>
        <v>42.720517142857148</v>
      </c>
      <c r="J2180" s="2">
        <f t="shared" si="266"/>
        <v>42.63735198719953</v>
      </c>
      <c r="K2180" s="2">
        <f t="shared" si="268"/>
        <v>42.391187996145575</v>
      </c>
    </row>
    <row r="2181" spans="1:11" ht="13.5" x14ac:dyDescent="0.25">
      <c r="A2181" s="3">
        <f>TITRES_STAT!B2184</f>
        <v>45181</v>
      </c>
      <c r="B2181" s="6">
        <f>TITRES_STAT!D2184</f>
        <v>42.785899999999998</v>
      </c>
      <c r="C2181" s="2">
        <f t="shared" si="269"/>
        <v>0</v>
      </c>
      <c r="D2181" s="2">
        <f t="shared" si="262"/>
        <v>42.785899999999998</v>
      </c>
      <c r="E2181" s="2">
        <f t="shared" si="264"/>
        <v>42.785899999999991</v>
      </c>
      <c r="F2181" s="2">
        <f t="shared" si="265"/>
        <v>42.531789999999987</v>
      </c>
      <c r="G2181" s="2">
        <f t="shared" si="267"/>
        <v>42.619946000000027</v>
      </c>
      <c r="H2181" s="2">
        <f t="shared" si="263"/>
        <v>42.39808899999997</v>
      </c>
      <c r="I2181" s="2">
        <f t="array" ref="I2181">SUMPRODUCT(B2165:B2184, (ROW(B2165:B2184)-ROW(B2165)+1)) / (20*21/2)</f>
        <v>42.741193333333328</v>
      </c>
      <c r="J2181" s="2">
        <f t="shared" si="266"/>
        <v>42.651499416990049</v>
      </c>
      <c r="K2181" s="2">
        <f t="shared" si="268"/>
        <v>42.406666898257512</v>
      </c>
    </row>
    <row r="2182" spans="1:11" ht="13.5" x14ac:dyDescent="0.25">
      <c r="A2182" s="3">
        <f>TITRES_STAT!B2185</f>
        <v>45182</v>
      </c>
      <c r="B2182" s="6">
        <f>TITRES_STAT!D2185</f>
        <v>42.785899999999998</v>
      </c>
      <c r="C2182" s="2">
        <f t="shared" si="269"/>
        <v>0</v>
      </c>
      <c r="D2182" s="2">
        <f t="shared" ref="D2182:D2245" si="270">AVERAGE(B2178:B2182)</f>
        <v>42.785899999999998</v>
      </c>
      <c r="E2182" s="2">
        <f t="shared" si="264"/>
        <v>42.785899999999991</v>
      </c>
      <c r="F2182" s="2">
        <f t="shared" si="265"/>
        <v>42.550294999999984</v>
      </c>
      <c r="G2182" s="2">
        <f t="shared" si="267"/>
        <v>42.619586000000027</v>
      </c>
      <c r="H2182" s="2">
        <f t="shared" si="263"/>
        <v>42.378629499999967</v>
      </c>
      <c r="I2182" s="2">
        <f t="array" ref="I2182">SUMPRODUCT(B2166:B2185, (ROW(B2166:B2185)-ROW(B2166)+1)) / (20*21/2)</f>
        <v>42.760107142857137</v>
      </c>
      <c r="J2182" s="2">
        <f t="shared" si="266"/>
        <v>42.664299472514806</v>
      </c>
      <c r="K2182" s="2">
        <f t="shared" si="268"/>
        <v>42.421538784600358</v>
      </c>
    </row>
    <row r="2183" spans="1:11" ht="13.5" x14ac:dyDescent="0.25">
      <c r="A2183" s="3">
        <f>TITRES_STAT!B2186</f>
        <v>45183</v>
      </c>
      <c r="B2183" s="6">
        <f>TITRES_STAT!D2186</f>
        <v>42.785899999999998</v>
      </c>
      <c r="C2183" s="2">
        <f t="shared" si="269"/>
        <v>0</v>
      </c>
      <c r="D2183" s="2">
        <f t="shared" si="270"/>
        <v>42.785899999999998</v>
      </c>
      <c r="E2183" s="2">
        <f t="shared" si="264"/>
        <v>42.785899999999991</v>
      </c>
      <c r="F2183" s="2">
        <f t="shared" si="265"/>
        <v>42.568799999999982</v>
      </c>
      <c r="G2183" s="2">
        <f t="shared" si="267"/>
        <v>42.619226000000026</v>
      </c>
      <c r="H2183" s="2">
        <f t="shared" si="263"/>
        <v>42.35916999999997</v>
      </c>
      <c r="I2183" s="2">
        <f t="array" ref="I2183">SUMPRODUCT(B2167:B2186, (ROW(B2167:B2186)-ROW(B2167)+1)) / (20*21/2)</f>
        <v>42.768704761904765</v>
      </c>
      <c r="J2183" s="2">
        <f t="shared" si="266"/>
        <v>42.675880475132445</v>
      </c>
      <c r="K2183" s="2">
        <f t="shared" si="268"/>
        <v>42.435827459714069</v>
      </c>
    </row>
    <row r="2184" spans="1:11" ht="13.5" x14ac:dyDescent="0.25">
      <c r="A2184" s="3">
        <f>TITRES_STAT!B2187</f>
        <v>45184</v>
      </c>
      <c r="B2184" s="6">
        <f>TITRES_STAT!D2187</f>
        <v>42.785899999999998</v>
      </c>
      <c r="C2184" s="2">
        <f t="shared" si="269"/>
        <v>0</v>
      </c>
      <c r="D2184" s="2">
        <f t="shared" si="270"/>
        <v>42.785899999999998</v>
      </c>
      <c r="E2184" s="2">
        <f t="shared" si="264"/>
        <v>42.785899999999991</v>
      </c>
      <c r="F2184" s="2">
        <f t="shared" si="265"/>
        <v>42.587304999999979</v>
      </c>
      <c r="G2184" s="2">
        <f t="shared" si="267"/>
        <v>42.618866000000025</v>
      </c>
      <c r="H2184" s="2">
        <f t="shared" si="263"/>
        <v>42.339710499999974</v>
      </c>
      <c r="I2184" s="2">
        <f t="array" ref="I2184">SUMPRODUCT(B2168:B2187, (ROW(B2168:B2187)-ROW(B2168)+1)) / (20*21/2)</f>
        <v>42.775582857142858</v>
      </c>
      <c r="J2184" s="2">
        <f t="shared" si="266"/>
        <v>42.686358525119829</v>
      </c>
      <c r="K2184" s="2">
        <f t="shared" si="268"/>
        <v>42.449555794627244</v>
      </c>
    </row>
    <row r="2185" spans="1:11" ht="13.5" x14ac:dyDescent="0.25">
      <c r="A2185" s="3">
        <f>TITRES_STAT!B2188</f>
        <v>45187</v>
      </c>
      <c r="B2185" s="6">
        <f>TITRES_STAT!D2188</f>
        <v>42.785899999999998</v>
      </c>
      <c r="C2185" s="2">
        <f t="shared" si="269"/>
        <v>0</v>
      </c>
      <c r="D2185" s="2">
        <f t="shared" si="270"/>
        <v>42.785899999999998</v>
      </c>
      <c r="E2185" s="2">
        <f t="shared" si="264"/>
        <v>42.785899999999991</v>
      </c>
      <c r="F2185" s="2">
        <f t="shared" si="265"/>
        <v>42.695624999999978</v>
      </c>
      <c r="G2185" s="2">
        <f t="shared" si="267"/>
        <v>42.618506000000025</v>
      </c>
      <c r="H2185" s="2">
        <f t="shared" si="263"/>
        <v>42.320250999999971</v>
      </c>
      <c r="I2185" s="2">
        <f t="array" ref="I2185">SUMPRODUCT(B2169:B2188, (ROW(B2169:B2188)-ROW(B2169)+1)) / (20*21/2)</f>
        <v>42.780741428571424</v>
      </c>
      <c r="J2185" s="2">
        <f t="shared" si="266"/>
        <v>42.695838665584603</v>
      </c>
      <c r="K2185" s="2">
        <f t="shared" si="268"/>
        <v>42.462745763465392</v>
      </c>
    </row>
    <row r="2186" spans="1:11" ht="13.5" x14ac:dyDescent="0.25">
      <c r="A2186" s="3">
        <f>TITRES_STAT!B2189</f>
        <v>45188</v>
      </c>
      <c r="B2186" s="6">
        <f>TITRES_STAT!D2189</f>
        <v>42.785899999999998</v>
      </c>
      <c r="C2186" s="2">
        <f t="shared" si="269"/>
        <v>0</v>
      </c>
      <c r="D2186" s="2">
        <f t="shared" si="270"/>
        <v>42.785899999999998</v>
      </c>
      <c r="E2186" s="2">
        <f t="shared" si="264"/>
        <v>42.785899999999991</v>
      </c>
      <c r="F2186" s="2">
        <f t="shared" si="265"/>
        <v>42.713679999999982</v>
      </c>
      <c r="G2186" s="2">
        <f t="shared" si="267"/>
        <v>42.618146000000031</v>
      </c>
      <c r="H2186" s="2">
        <f t="shared" ref="H2186:H2249" si="271">AVERAGE(B1987:B2186)</f>
        <v>42.300791499999967</v>
      </c>
      <c r="I2186" s="2">
        <f t="array" ref="I2186">SUMPRODUCT(B2170:B2189, (ROW(B2170:B2189)-ROW(B2170)+1)) / (20*21/2)</f>
        <v>42.784180476190471</v>
      </c>
      <c r="J2186" s="2">
        <f t="shared" si="266"/>
        <v>42.704415935528921</v>
      </c>
      <c r="K2186" s="2">
        <f t="shared" si="268"/>
        <v>42.47541847862361</v>
      </c>
    </row>
    <row r="2187" spans="1:11" ht="13.5" x14ac:dyDescent="0.25">
      <c r="A2187" s="3">
        <f>TITRES_STAT!B2190</f>
        <v>45189</v>
      </c>
      <c r="B2187" s="6">
        <f>TITRES_STAT!D2190</f>
        <v>42.785899999999998</v>
      </c>
      <c r="C2187" s="2">
        <f t="shared" si="269"/>
        <v>0</v>
      </c>
      <c r="D2187" s="2">
        <f t="shared" si="270"/>
        <v>42.785899999999998</v>
      </c>
      <c r="E2187" s="2">
        <f t="shared" si="264"/>
        <v>42.785899999999991</v>
      </c>
      <c r="F2187" s="2">
        <f t="shared" si="265"/>
        <v>42.731734999999979</v>
      </c>
      <c r="G2187" s="2">
        <f t="shared" si="267"/>
        <v>42.617786000000031</v>
      </c>
      <c r="H2187" s="2">
        <f t="shared" si="271"/>
        <v>42.278695499999969</v>
      </c>
      <c r="I2187" s="2">
        <f t="array" ref="I2187">SUMPRODUCT(B2171:B2190, (ROW(B2171:B2190)-ROW(B2171)+1)) / (20*21/2)</f>
        <v>42.785899999999998</v>
      </c>
      <c r="J2187" s="2">
        <f t="shared" si="266"/>
        <v>42.712176322621403</v>
      </c>
      <c r="K2187" s="2">
        <f t="shared" si="268"/>
        <v>42.487594224559942</v>
      </c>
    </row>
    <row r="2188" spans="1:11" ht="13.5" x14ac:dyDescent="0.25">
      <c r="A2188" s="3">
        <f>TITRES_STAT!B2191</f>
        <v>45190</v>
      </c>
      <c r="B2188" s="6">
        <f>TITRES_STAT!D2191</f>
        <v>42.785899999999998</v>
      </c>
      <c r="C2188" s="2">
        <f t="shared" si="269"/>
        <v>0</v>
      </c>
      <c r="D2188" s="2">
        <f t="shared" si="270"/>
        <v>42.785899999999998</v>
      </c>
      <c r="E2188" s="2">
        <f t="shared" ref="E2188:E2251" si="272">AVERAGE(B2179:B2188)</f>
        <v>42.785899999999991</v>
      </c>
      <c r="F2188" s="2">
        <f t="shared" si="265"/>
        <v>42.749789999999976</v>
      </c>
      <c r="G2188" s="2">
        <f t="shared" si="267"/>
        <v>42.61742600000003</v>
      </c>
      <c r="H2188" s="2">
        <f t="shared" si="271"/>
        <v>42.256599499999972</v>
      </c>
      <c r="I2188" s="2">
        <f t="array" ref="I2188">SUMPRODUCT(B2172:B2191, (ROW(B2172:B2191)-ROW(B2172)+1)) / (20*21/2)</f>
        <v>42.751509523809517</v>
      </c>
      <c r="J2188" s="2">
        <f t="shared" si="266"/>
        <v>42.719197625228887</v>
      </c>
      <c r="K2188" s="2">
        <f t="shared" si="268"/>
        <v>42.499292490263471</v>
      </c>
    </row>
    <row r="2189" spans="1:11" ht="13.5" x14ac:dyDescent="0.25">
      <c r="A2189" s="3">
        <f>TITRES_STAT!B2192</f>
        <v>45191</v>
      </c>
      <c r="B2189" s="6">
        <f>TITRES_STAT!D2192</f>
        <v>42.785899999999998</v>
      </c>
      <c r="C2189" s="2">
        <f t="shared" si="269"/>
        <v>0</v>
      </c>
      <c r="D2189" s="2">
        <f t="shared" si="270"/>
        <v>42.785899999999998</v>
      </c>
      <c r="E2189" s="2">
        <f t="shared" si="272"/>
        <v>42.785899999999991</v>
      </c>
      <c r="F2189" s="2">
        <f t="shared" si="265"/>
        <v>42.76784499999998</v>
      </c>
      <c r="G2189" s="2">
        <f t="shared" si="267"/>
        <v>42.61706600000003</v>
      </c>
      <c r="H2189" s="2">
        <f t="shared" si="271"/>
        <v>42.234503499999967</v>
      </c>
      <c r="I2189" s="2">
        <f t="array" ref="I2189">SUMPRODUCT(B2173:B2192, (ROW(B2173:B2192)-ROW(B2173)+1)) / (20*21/2)</f>
        <v>42.744629047619043</v>
      </c>
      <c r="J2189" s="2">
        <f t="shared" si="266"/>
        <v>42.725550232349946</v>
      </c>
      <c r="K2189" s="2">
        <f t="shared" si="268"/>
        <v>42.510532000449217</v>
      </c>
    </row>
    <row r="2190" spans="1:11" ht="13.5" x14ac:dyDescent="0.25">
      <c r="A2190" s="3">
        <f>TITRES_STAT!B2193</f>
        <v>45194</v>
      </c>
      <c r="B2190" s="6">
        <f>TITRES_STAT!D2193</f>
        <v>42.785899999999998</v>
      </c>
      <c r="C2190" s="2">
        <f t="shared" si="269"/>
        <v>0</v>
      </c>
      <c r="D2190" s="2">
        <f t="shared" si="270"/>
        <v>42.785899999999998</v>
      </c>
      <c r="E2190" s="2">
        <f t="shared" si="272"/>
        <v>42.785899999999991</v>
      </c>
      <c r="F2190" s="2">
        <f t="shared" si="265"/>
        <v>42.785899999999984</v>
      </c>
      <c r="G2190" s="2">
        <f t="shared" si="267"/>
        <v>42.616706000000029</v>
      </c>
      <c r="H2190" s="2">
        <f t="shared" si="271"/>
        <v>42.212407499999962</v>
      </c>
      <c r="I2190" s="2">
        <f t="array" ref="I2190">SUMPRODUCT(B2174:B2193, (ROW(B2174:B2193)-ROW(B2174)+1)) / (20*21/2)</f>
        <v>42.738178571428563</v>
      </c>
      <c r="J2190" s="2">
        <f t="shared" si="266"/>
        <v>42.731297829268996</v>
      </c>
      <c r="K2190" s="2">
        <f t="shared" si="268"/>
        <v>42.521330745529639</v>
      </c>
    </row>
    <row r="2191" spans="1:11" ht="13.5" x14ac:dyDescent="0.25">
      <c r="A2191" s="3">
        <f>TITRES_STAT!B2194</f>
        <v>45195</v>
      </c>
      <c r="B2191" s="6">
        <f>TITRES_STAT!D2194</f>
        <v>42.424799999999998</v>
      </c>
      <c r="C2191" s="2">
        <f t="shared" si="269"/>
        <v>-0.36110000000000042</v>
      </c>
      <c r="D2191" s="2">
        <f t="shared" si="270"/>
        <v>42.713679999999997</v>
      </c>
      <c r="E2191" s="2">
        <f t="shared" si="272"/>
        <v>42.749789999999997</v>
      </c>
      <c r="F2191" s="2">
        <f t="shared" si="265"/>
        <v>42.76784499999998</v>
      </c>
      <c r="G2191" s="2">
        <f t="shared" si="267"/>
        <v>42.60912400000003</v>
      </c>
      <c r="H2191" s="2">
        <f t="shared" si="271"/>
        <v>42.188505999999968</v>
      </c>
      <c r="I2191" s="2">
        <f t="array" ref="I2191">SUMPRODUCT(B2175:B2194, (ROW(B2175:B2194)-ROW(B2175)+1)) / (20*21/2)</f>
        <v>42.732158095238091</v>
      </c>
      <c r="J2191" s="2">
        <f t="shared" si="266"/>
        <v>42.702107559814806</v>
      </c>
      <c r="K2191" s="2">
        <f t="shared" si="268"/>
        <v>42.517545226097106</v>
      </c>
    </row>
    <row r="2192" spans="1:11" ht="13.5" x14ac:dyDescent="0.25">
      <c r="A2192" s="3">
        <f>TITRES_STAT!B2195</f>
        <v>45197</v>
      </c>
      <c r="B2192" s="6">
        <f>TITRES_STAT!D2195</f>
        <v>42.695599999999999</v>
      </c>
      <c r="C2192" s="2">
        <f t="shared" si="269"/>
        <v>0.27080000000000126</v>
      </c>
      <c r="D2192" s="2">
        <f t="shared" si="270"/>
        <v>42.695619999999998</v>
      </c>
      <c r="E2192" s="2">
        <f t="shared" si="272"/>
        <v>42.740760000000002</v>
      </c>
      <c r="F2192" s="2">
        <f t="shared" si="265"/>
        <v>42.763329999999982</v>
      </c>
      <c r="G2192" s="2">
        <f t="shared" si="267"/>
        <v>42.606958000000034</v>
      </c>
      <c r="H2192" s="2">
        <f t="shared" si="271"/>
        <v>42.165958499999959</v>
      </c>
      <c r="I2192" s="2">
        <f t="array" ref="I2192">SUMPRODUCT(B2176:B2195, (ROW(B2176:B2195)-ROW(B2176)+1)) / (20*21/2)</f>
        <v>42.726567619047621</v>
      </c>
      <c r="J2192" s="2">
        <f t="shared" si="266"/>
        <v>42.701487792213399</v>
      </c>
      <c r="K2192" s="2">
        <f t="shared" si="268"/>
        <v>42.524527766250166</v>
      </c>
    </row>
    <row r="2193" spans="1:11" ht="13.5" x14ac:dyDescent="0.25">
      <c r="A2193" s="3">
        <f>TITRES_STAT!B2196</f>
        <v>45198</v>
      </c>
      <c r="B2193" s="6">
        <f>TITRES_STAT!D2196</f>
        <v>42.695599999999999</v>
      </c>
      <c r="C2193" s="2">
        <f t="shared" si="269"/>
        <v>0</v>
      </c>
      <c r="D2193" s="2">
        <f t="shared" si="270"/>
        <v>42.677560000000007</v>
      </c>
      <c r="E2193" s="2">
        <f t="shared" si="272"/>
        <v>42.731730000000006</v>
      </c>
      <c r="F2193" s="2">
        <f t="shared" si="265"/>
        <v>42.758814999999984</v>
      </c>
      <c r="G2193" s="2">
        <f t="shared" si="267"/>
        <v>42.604792000000032</v>
      </c>
      <c r="H2193" s="2">
        <f t="shared" si="271"/>
        <v>42.143410999999951</v>
      </c>
      <c r="I2193" s="2">
        <f t="array" ref="I2193">SUMPRODUCT(B2177:B2196, (ROW(B2177:B2196)-ROW(B2177)+1)) / (20*21/2)</f>
        <v>42.721407142857146</v>
      </c>
      <c r="J2193" s="2">
        <f t="shared" si="266"/>
        <v>42.700927050097832</v>
      </c>
      <c r="K2193" s="2">
        <f t="shared" si="268"/>
        <v>42.531236481299182</v>
      </c>
    </row>
    <row r="2194" spans="1:11" ht="13.5" x14ac:dyDescent="0.25">
      <c r="A2194" s="3">
        <f>TITRES_STAT!B2197</f>
        <v>45201</v>
      </c>
      <c r="B2194" s="6">
        <f>TITRES_STAT!D2197</f>
        <v>42.695599999999999</v>
      </c>
      <c r="C2194" s="2">
        <f t="shared" si="269"/>
        <v>0</v>
      </c>
      <c r="D2194" s="2">
        <f t="shared" si="270"/>
        <v>42.659500000000001</v>
      </c>
      <c r="E2194" s="2">
        <f t="shared" si="272"/>
        <v>42.722700000000003</v>
      </c>
      <c r="F2194" s="2">
        <f t="shared" si="265"/>
        <v>42.754299999999986</v>
      </c>
      <c r="G2194" s="2">
        <f t="shared" si="267"/>
        <v>42.641078000000036</v>
      </c>
      <c r="H2194" s="2">
        <f t="shared" si="271"/>
        <v>42.123456999999945</v>
      </c>
      <c r="I2194" s="2">
        <f t="array" ref="I2194">SUMPRODUCT(B2178:B2197, (ROW(B2178:B2197)-ROW(B2178)+1)) / (20*21/2)</f>
        <v>42.716676666666665</v>
      </c>
      <c r="J2194" s="2">
        <f t="shared" si="266"/>
        <v>42.700419711993277</v>
      </c>
      <c r="K2194" s="2">
        <f t="shared" si="268"/>
        <v>42.537682109483534</v>
      </c>
    </row>
    <row r="2195" spans="1:11" ht="13.5" x14ac:dyDescent="0.25">
      <c r="A2195" s="3">
        <f>TITRES_STAT!B2198</f>
        <v>45202</v>
      </c>
      <c r="B2195" s="6">
        <f>TITRES_STAT!D2198</f>
        <v>42.695599999999999</v>
      </c>
      <c r="C2195" s="2">
        <f t="shared" si="269"/>
        <v>0</v>
      </c>
      <c r="D2195" s="2">
        <f t="shared" si="270"/>
        <v>42.641440000000003</v>
      </c>
      <c r="E2195" s="2">
        <f t="shared" si="272"/>
        <v>42.71367</v>
      </c>
      <c r="F2195" s="2">
        <f t="shared" si="265"/>
        <v>42.749784999999989</v>
      </c>
      <c r="G2195" s="2">
        <f t="shared" si="267"/>
        <v>42.640718000000035</v>
      </c>
      <c r="H2195" s="2">
        <f t="shared" si="271"/>
        <v>42.10350299999994</v>
      </c>
      <c r="I2195" s="2">
        <f t="array" ref="I2195">SUMPRODUCT(B2179:B2198, (ROW(B2179:B2198)-ROW(B2179)+1)) / (20*21/2)</f>
        <v>42.712376190476192</v>
      </c>
      <c r="J2195" s="2">
        <f t="shared" si="266"/>
        <v>42.69996069180344</v>
      </c>
      <c r="K2195" s="2">
        <f t="shared" si="268"/>
        <v>42.543874967935167</v>
      </c>
    </row>
    <row r="2196" spans="1:11" ht="13.5" x14ac:dyDescent="0.25">
      <c r="A2196" s="3">
        <f>TITRES_STAT!B2199</f>
        <v>45203</v>
      </c>
      <c r="B2196" s="6">
        <f>TITRES_STAT!D2199</f>
        <v>42.695599999999999</v>
      </c>
      <c r="C2196" s="2">
        <f t="shared" si="269"/>
        <v>0</v>
      </c>
      <c r="D2196" s="2">
        <f t="shared" si="270"/>
        <v>42.695599999999999</v>
      </c>
      <c r="E2196" s="2">
        <f t="shared" si="272"/>
        <v>42.704640000000005</v>
      </c>
      <c r="F2196" s="2">
        <f t="shared" ref="F2196:F2259" si="273">AVERAGE(B2177:B2196)</f>
        <v>42.745269999999991</v>
      </c>
      <c r="G2196" s="2">
        <f t="shared" si="267"/>
        <v>42.640358000000035</v>
      </c>
      <c r="H2196" s="2">
        <f t="shared" si="271"/>
        <v>42.083548999999927</v>
      </c>
      <c r="I2196" s="2">
        <f t="array" ref="I2196">SUMPRODUCT(B2180:B2199, (ROW(B2180:B2199)-ROW(B2180)+1)) / (20*21/2)</f>
        <v>42.708505714285714</v>
      </c>
      <c r="J2196" s="2">
        <f t="shared" si="266"/>
        <v>42.699545387822155</v>
      </c>
      <c r="K2196" s="2">
        <f t="shared" si="268"/>
        <v>42.549824969192613</v>
      </c>
    </row>
    <row r="2197" spans="1:11" ht="13.5" x14ac:dyDescent="0.25">
      <c r="A2197" s="3">
        <f>TITRES_STAT!B2200</f>
        <v>45204</v>
      </c>
      <c r="B2197" s="6">
        <f>TITRES_STAT!D2200</f>
        <v>42.695599999999999</v>
      </c>
      <c r="C2197" s="2">
        <f t="shared" si="269"/>
        <v>0</v>
      </c>
      <c r="D2197" s="2">
        <f t="shared" si="270"/>
        <v>42.695599999999999</v>
      </c>
      <c r="E2197" s="2">
        <f t="shared" si="272"/>
        <v>42.695610000000002</v>
      </c>
      <c r="F2197" s="2">
        <f t="shared" si="273"/>
        <v>42.740754999999993</v>
      </c>
      <c r="G2197" s="2">
        <f t="shared" si="267"/>
        <v>42.639998000000034</v>
      </c>
      <c r="H2197" s="2">
        <f t="shared" si="271"/>
        <v>42.063594999999921</v>
      </c>
      <c r="I2197" s="2">
        <f t="array" ref="I2197">SUMPRODUCT(B2181:B2200, (ROW(B2181:B2200)-ROW(B2181)+1)) / (20*21/2)</f>
        <v>42.705065238095244</v>
      </c>
      <c r="J2197" s="2">
        <f t="shared" ref="J2197:J2260" si="274">$J$4*B2197+J2196*(1-$J$4)</f>
        <v>42.699169636600999</v>
      </c>
      <c r="K2197" s="2">
        <f t="shared" si="268"/>
        <v>42.555541637067414</v>
      </c>
    </row>
    <row r="2198" spans="1:11" ht="13.5" x14ac:dyDescent="0.25">
      <c r="A2198" s="3">
        <f>TITRES_STAT!B2201</f>
        <v>45205</v>
      </c>
      <c r="B2198" s="6">
        <f>TITRES_STAT!D2201</f>
        <v>42.695599999999999</v>
      </c>
      <c r="C2198" s="2">
        <f t="shared" si="269"/>
        <v>0</v>
      </c>
      <c r="D2198" s="2">
        <f t="shared" si="270"/>
        <v>42.695599999999999</v>
      </c>
      <c r="E2198" s="2">
        <f t="shared" si="272"/>
        <v>42.686580000000006</v>
      </c>
      <c r="F2198" s="2">
        <f t="shared" si="273"/>
        <v>42.736239999999995</v>
      </c>
      <c r="G2198" s="2">
        <f t="shared" si="267"/>
        <v>42.639638000000019</v>
      </c>
      <c r="H2198" s="2">
        <f t="shared" si="271"/>
        <v>42.043640999999923</v>
      </c>
      <c r="I2198" s="2">
        <f t="array" ref="I2198">SUMPRODUCT(B2182:B2201, (ROW(B2182:B2201)-ROW(B2182)+1)) / (20*21/2)</f>
        <v>42.702054761904762</v>
      </c>
      <c r="J2198" s="2">
        <f t="shared" si="274"/>
        <v>42.698829671210433</v>
      </c>
      <c r="K2198" s="2">
        <f t="shared" si="268"/>
        <v>42.561034121888305</v>
      </c>
    </row>
    <row r="2199" spans="1:11" ht="13.5" x14ac:dyDescent="0.25">
      <c r="A2199" s="3">
        <f>TITRES_STAT!B2202</f>
        <v>45208</v>
      </c>
      <c r="B2199" s="6">
        <f>TITRES_STAT!D2202</f>
        <v>42.695599999999999</v>
      </c>
      <c r="C2199" s="2">
        <f t="shared" si="269"/>
        <v>0</v>
      </c>
      <c r="D2199" s="2">
        <f t="shared" si="270"/>
        <v>42.695599999999999</v>
      </c>
      <c r="E2199" s="2">
        <f t="shared" si="272"/>
        <v>42.677550000000011</v>
      </c>
      <c r="F2199" s="2">
        <f t="shared" si="273"/>
        <v>42.731724999999997</v>
      </c>
      <c r="G2199" s="2">
        <f t="shared" si="267"/>
        <v>42.639278000000019</v>
      </c>
      <c r="H2199" s="2">
        <f t="shared" si="271"/>
        <v>42.023686999999939</v>
      </c>
      <c r="I2199" s="2">
        <f t="array" ref="I2199">SUMPRODUCT(B2183:B2202, (ROW(B2183:B2202)-ROW(B2183)+1)) / (20*21/2)</f>
        <v>42.699474285714295</v>
      </c>
      <c r="J2199" s="2">
        <f t="shared" si="274"/>
        <v>42.698522083476107</v>
      </c>
      <c r="K2199" s="2">
        <f t="shared" si="268"/>
        <v>42.566311215147593</v>
      </c>
    </row>
    <row r="2200" spans="1:11" ht="13.5" x14ac:dyDescent="0.25">
      <c r="A2200" s="3">
        <f>TITRES_STAT!B2203</f>
        <v>45209</v>
      </c>
      <c r="B2200" s="6">
        <f>TITRES_STAT!D2203</f>
        <v>42.695599999999999</v>
      </c>
      <c r="C2200" s="2">
        <f t="shared" si="269"/>
        <v>0</v>
      </c>
      <c r="D2200" s="2">
        <f t="shared" si="270"/>
        <v>42.695599999999999</v>
      </c>
      <c r="E2200" s="2">
        <f t="shared" si="272"/>
        <v>42.668520000000008</v>
      </c>
      <c r="F2200" s="2">
        <f t="shared" si="273"/>
        <v>42.727209999999999</v>
      </c>
      <c r="G2200" s="2">
        <f t="shared" si="267"/>
        <v>42.638918000000018</v>
      </c>
      <c r="H2200" s="2">
        <f t="shared" si="271"/>
        <v>42.00373299999994</v>
      </c>
      <c r="I2200" s="2">
        <f t="array" ref="I2200">SUMPRODUCT(B2184:B2203, (ROW(B2184:B2203)-ROW(B2184)+1)) / (20*21/2)</f>
        <v>42.697323809523816</v>
      </c>
      <c r="J2200" s="2">
        <f t="shared" si="274"/>
        <v>42.698243789811713</v>
      </c>
      <c r="K2200" s="2">
        <f t="shared" si="268"/>
        <v>42.571381363573181</v>
      </c>
    </row>
    <row r="2201" spans="1:11" ht="13.5" x14ac:dyDescent="0.25">
      <c r="A2201" s="3">
        <f>TITRES_STAT!B2204</f>
        <v>45210</v>
      </c>
      <c r="B2201" s="6">
        <f>TITRES_STAT!D2204</f>
        <v>42.695599999999999</v>
      </c>
      <c r="C2201" s="2">
        <f t="shared" si="269"/>
        <v>0</v>
      </c>
      <c r="D2201" s="2">
        <f t="shared" si="270"/>
        <v>42.695599999999999</v>
      </c>
      <c r="E2201" s="2">
        <f t="shared" si="272"/>
        <v>42.695600000000006</v>
      </c>
      <c r="F2201" s="2">
        <f t="shared" si="273"/>
        <v>42.722695000000002</v>
      </c>
      <c r="G2201" s="2">
        <f t="shared" si="267"/>
        <v>42.638558000000018</v>
      </c>
      <c r="H2201" s="2">
        <f t="shared" si="271"/>
        <v>41.983778999999934</v>
      </c>
      <c r="I2201" s="2">
        <f t="array" ref="I2201">SUMPRODUCT(B2185:B2204, (ROW(B2185:B2204)-ROW(B2185)+1)) / (20*21/2)</f>
        <v>42.695603333333338</v>
      </c>
      <c r="J2201" s="2">
        <f t="shared" si="274"/>
        <v>42.697992000305831</v>
      </c>
      <c r="K2201" s="2">
        <f t="shared" si="268"/>
        <v>42.57625268264875</v>
      </c>
    </row>
    <row r="2202" spans="1:11" ht="13.5" x14ac:dyDescent="0.25">
      <c r="A2202" s="3">
        <f>TITRES_STAT!B2205</f>
        <v>45211</v>
      </c>
      <c r="B2202" s="6">
        <f>TITRES_STAT!D2205</f>
        <v>42.695599999999999</v>
      </c>
      <c r="C2202" s="2">
        <f t="shared" si="269"/>
        <v>0</v>
      </c>
      <c r="D2202" s="2">
        <f t="shared" si="270"/>
        <v>42.695599999999999</v>
      </c>
      <c r="E2202" s="2">
        <f t="shared" si="272"/>
        <v>42.695600000000006</v>
      </c>
      <c r="F2202" s="2">
        <f t="shared" si="273"/>
        <v>42.718180000000004</v>
      </c>
      <c r="G2202" s="2">
        <f t="shared" si="267"/>
        <v>42.638198000000017</v>
      </c>
      <c r="H2202" s="2">
        <f t="shared" si="271"/>
        <v>41.963824999999936</v>
      </c>
      <c r="I2202" s="2">
        <f t="array" ref="I2202">SUMPRODUCT(B2186:B2205, (ROW(B2186:B2205)-ROW(B2186)+1)) / (20*21/2)</f>
        <v>42.694312857142862</v>
      </c>
      <c r="J2202" s="2">
        <f t="shared" si="274"/>
        <v>42.697764190752892</v>
      </c>
      <c r="K2202" s="2">
        <f t="shared" si="268"/>
        <v>42.580932969603708</v>
      </c>
    </row>
    <row r="2203" spans="1:11" ht="13.5" x14ac:dyDescent="0.25">
      <c r="A2203" s="3">
        <f>TITRES_STAT!B2206</f>
        <v>45212</v>
      </c>
      <c r="B2203" s="6">
        <f>TITRES_STAT!D2206</f>
        <v>42.695599999999999</v>
      </c>
      <c r="C2203" s="2">
        <f t="shared" si="269"/>
        <v>0</v>
      </c>
      <c r="D2203" s="2">
        <f t="shared" si="270"/>
        <v>42.695599999999999</v>
      </c>
      <c r="E2203" s="2">
        <f t="shared" si="272"/>
        <v>42.695600000000006</v>
      </c>
      <c r="F2203" s="2">
        <f t="shared" si="273"/>
        <v>42.713665000000006</v>
      </c>
      <c r="G2203" s="2">
        <f t="shared" si="267"/>
        <v>42.637838000000016</v>
      </c>
      <c r="H2203" s="2">
        <f t="shared" si="271"/>
        <v>41.943870999999938</v>
      </c>
      <c r="I2203" s="2">
        <f t="array" ref="I2203">SUMPRODUCT(B2187:B2206, (ROW(B2187:B2206)-ROW(B2187)+1)) / (20*21/2)</f>
        <v>42.693452380952387</v>
      </c>
      <c r="J2203" s="2">
        <f t="shared" si="274"/>
        <v>42.69755807734785</v>
      </c>
      <c r="K2203" s="2">
        <f t="shared" si="268"/>
        <v>42.58542971589376</v>
      </c>
    </row>
    <row r="2204" spans="1:11" ht="13.5" x14ac:dyDescent="0.25">
      <c r="A2204" s="3">
        <f>TITRES_STAT!B2207</f>
        <v>45215</v>
      </c>
      <c r="B2204" s="6">
        <f>TITRES_STAT!D2207</f>
        <v>42.695599999999999</v>
      </c>
      <c r="C2204" s="2">
        <f t="shared" si="269"/>
        <v>0</v>
      </c>
      <c r="D2204" s="2">
        <f t="shared" si="270"/>
        <v>42.695599999999999</v>
      </c>
      <c r="E2204" s="2">
        <f t="shared" si="272"/>
        <v>42.695600000000006</v>
      </c>
      <c r="F2204" s="2">
        <f t="shared" si="273"/>
        <v>42.709150000000008</v>
      </c>
      <c r="G2204" s="2">
        <f t="shared" si="267"/>
        <v>42.637478000000009</v>
      </c>
      <c r="H2204" s="2">
        <f t="shared" si="271"/>
        <v>41.932562499999939</v>
      </c>
      <c r="I2204" s="2">
        <f t="array" ref="I2204">SUMPRODUCT(B2188:B2207, (ROW(B2188:B2207)-ROW(B2188)+1)) / (20*21/2)</f>
        <v>42.693021904761906</v>
      </c>
      <c r="J2204" s="2">
        <f t="shared" si="274"/>
        <v>42.697371593790919</v>
      </c>
      <c r="K2204" s="2">
        <f t="shared" si="268"/>
        <v>42.589750119192047</v>
      </c>
    </row>
    <row r="2205" spans="1:11" ht="13.5" x14ac:dyDescent="0.25">
      <c r="A2205" s="3">
        <f>TITRES_STAT!B2208</f>
        <v>45216</v>
      </c>
      <c r="B2205" s="6">
        <f>TITRES_STAT!D2208</f>
        <v>42.695599999999999</v>
      </c>
      <c r="C2205" s="2">
        <f t="shared" si="269"/>
        <v>0</v>
      </c>
      <c r="D2205" s="2">
        <f t="shared" si="270"/>
        <v>42.695599999999999</v>
      </c>
      <c r="E2205" s="2">
        <f t="shared" si="272"/>
        <v>42.695600000000006</v>
      </c>
      <c r="F2205" s="2">
        <f t="shared" si="273"/>
        <v>42.70463500000001</v>
      </c>
      <c r="G2205" s="2">
        <f t="shared" si="267"/>
        <v>42.637118000000008</v>
      </c>
      <c r="H2205" s="2">
        <f t="shared" si="271"/>
        <v>41.921253999999934</v>
      </c>
      <c r="I2205" s="2">
        <f t="array" ref="I2205">SUMPRODUCT(B2189:B2208, (ROW(B2189:B2208)-ROW(B2189)+1)) / (20*21/2)</f>
        <v>42.693021428571434</v>
      </c>
      <c r="J2205" s="2">
        <f t="shared" si="274"/>
        <v>42.697202870572738</v>
      </c>
      <c r="K2205" s="2">
        <f t="shared" si="268"/>
        <v>42.593901094910009</v>
      </c>
    </row>
    <row r="2206" spans="1:11" ht="13.5" x14ac:dyDescent="0.25">
      <c r="A2206" s="3">
        <f>TITRES_STAT!B2209</f>
        <v>45217</v>
      </c>
      <c r="B2206" s="6">
        <f>TITRES_STAT!D2209</f>
        <v>42.695599999999999</v>
      </c>
      <c r="C2206" s="2">
        <f t="shared" si="269"/>
        <v>0</v>
      </c>
      <c r="D2206" s="2">
        <f t="shared" si="270"/>
        <v>42.695599999999999</v>
      </c>
      <c r="E2206" s="2">
        <f t="shared" si="272"/>
        <v>42.695600000000006</v>
      </c>
      <c r="F2206" s="2">
        <f t="shared" si="273"/>
        <v>42.700120000000013</v>
      </c>
      <c r="G2206" s="2">
        <f t="shared" si="267"/>
        <v>42.636758000000007</v>
      </c>
      <c r="H2206" s="2">
        <f t="shared" si="271"/>
        <v>41.909945499999942</v>
      </c>
      <c r="I2206" s="2">
        <f t="array" ref="I2206">SUMPRODUCT(B2190:B2209, (ROW(B2190:B2209)-ROW(B2190)+1)) / (20*21/2)</f>
        <v>42.693450952380964</v>
      </c>
      <c r="J2206" s="2">
        <f t="shared" si="274"/>
        <v>42.697050216232483</v>
      </c>
      <c r="K2206" s="2">
        <f t="shared" si="268"/>
        <v>42.597889287266483</v>
      </c>
    </row>
    <row r="2207" spans="1:11" ht="13.5" x14ac:dyDescent="0.25">
      <c r="A2207" s="3">
        <f>TITRES_STAT!B2210</f>
        <v>45218</v>
      </c>
      <c r="B2207" s="6">
        <f>TITRES_STAT!D2210</f>
        <v>42.695599999999999</v>
      </c>
      <c r="C2207" s="2">
        <f t="shared" si="269"/>
        <v>0</v>
      </c>
      <c r="D2207" s="2">
        <f t="shared" si="270"/>
        <v>42.695599999999999</v>
      </c>
      <c r="E2207" s="2">
        <f t="shared" si="272"/>
        <v>42.695600000000006</v>
      </c>
      <c r="F2207" s="2">
        <f t="shared" si="273"/>
        <v>42.695605000000008</v>
      </c>
      <c r="G2207" s="2">
        <f t="shared" si="267"/>
        <v>42.636398000000007</v>
      </c>
      <c r="H2207" s="2">
        <f t="shared" si="271"/>
        <v>41.898636999999944</v>
      </c>
      <c r="I2207" s="2">
        <f t="array" ref="I2207">SUMPRODUCT(B2191:B2210, (ROW(B2191:B2210)-ROW(B2191)+1)) / (20*21/2)</f>
        <v>42.694310476190481</v>
      </c>
      <c r="J2207" s="2">
        <f t="shared" si="274"/>
        <v>42.696912100400823</v>
      </c>
      <c r="K2207" s="2">
        <f t="shared" si="268"/>
        <v>42.601721079922704</v>
      </c>
    </row>
    <row r="2208" spans="1:11" ht="13.5" x14ac:dyDescent="0.25">
      <c r="A2208" s="3">
        <f>TITRES_STAT!B2211</f>
        <v>45219</v>
      </c>
      <c r="B2208" s="6">
        <f>TITRES_STAT!D2211</f>
        <v>42.695599999999999</v>
      </c>
      <c r="C2208" s="2">
        <f t="shared" si="269"/>
        <v>0</v>
      </c>
      <c r="D2208" s="2">
        <f t="shared" si="270"/>
        <v>42.695599999999999</v>
      </c>
      <c r="E2208" s="2">
        <f t="shared" si="272"/>
        <v>42.695600000000006</v>
      </c>
      <c r="F2208" s="2">
        <f t="shared" si="273"/>
        <v>42.69109000000001</v>
      </c>
      <c r="G2208" s="2">
        <f t="shared" si="267"/>
        <v>42.636038000000006</v>
      </c>
      <c r="H2208" s="2">
        <f t="shared" si="271"/>
        <v>41.887328499999938</v>
      </c>
      <c r="I2208" s="2">
        <f t="array" ref="I2208">SUMPRODUCT(B2192:B2211, (ROW(B2192:B2211)-ROW(B2192)+1)) / (20*21/2)</f>
        <v>42.695600000000006</v>
      </c>
      <c r="J2208" s="2">
        <f t="shared" si="274"/>
        <v>42.696787138457893</v>
      </c>
      <c r="K2208" s="2">
        <f t="shared" si="268"/>
        <v>42.605402606200251</v>
      </c>
    </row>
    <row r="2209" spans="1:11" ht="13.5" x14ac:dyDescent="0.25">
      <c r="A2209" s="3">
        <f>TITRES_STAT!B2212</f>
        <v>45222</v>
      </c>
      <c r="B2209" s="6">
        <f>TITRES_STAT!D2212</f>
        <v>42.695599999999999</v>
      </c>
      <c r="C2209" s="2">
        <f t="shared" si="269"/>
        <v>0</v>
      </c>
      <c r="D2209" s="2">
        <f t="shared" si="270"/>
        <v>42.695599999999999</v>
      </c>
      <c r="E2209" s="2">
        <f t="shared" si="272"/>
        <v>42.695600000000006</v>
      </c>
      <c r="F2209" s="2">
        <f t="shared" si="273"/>
        <v>42.686575000000012</v>
      </c>
      <c r="G2209" s="2">
        <f t="shared" si="267"/>
        <v>42.635678000000006</v>
      </c>
      <c r="H2209" s="2">
        <f t="shared" si="271"/>
        <v>41.876019999999947</v>
      </c>
      <c r="I2209" s="2">
        <f t="array" ref="I2209">SUMPRODUCT(B2193:B2212, (ROW(B2193:B2212)-ROW(B2193)+1)) / (20*21/2)</f>
        <v>42.695600000000006</v>
      </c>
      <c r="J2209" s="2">
        <f t="shared" si="274"/>
        <v>42.696674077652375</v>
      </c>
      <c r="K2209" s="2">
        <f t="shared" si="268"/>
        <v>42.608939758898288</v>
      </c>
    </row>
    <row r="2210" spans="1:11" ht="13.5" x14ac:dyDescent="0.25">
      <c r="A2210" s="3">
        <f>TITRES_STAT!B2213</f>
        <v>45223</v>
      </c>
      <c r="B2210" s="6">
        <f>TITRES_STAT!D2213</f>
        <v>42.695599999999999</v>
      </c>
      <c r="C2210" s="2">
        <f t="shared" si="269"/>
        <v>0</v>
      </c>
      <c r="D2210" s="2">
        <f t="shared" si="270"/>
        <v>42.695599999999999</v>
      </c>
      <c r="E2210" s="2">
        <f t="shared" si="272"/>
        <v>42.695600000000006</v>
      </c>
      <c r="F2210" s="2">
        <f t="shared" si="273"/>
        <v>42.682060000000007</v>
      </c>
      <c r="G2210" s="2">
        <f t="shared" si="267"/>
        <v>42.635318000000005</v>
      </c>
      <c r="H2210" s="2">
        <f t="shared" si="271"/>
        <v>41.864711499999949</v>
      </c>
      <c r="I2210" s="2">
        <f t="array" ref="I2210">SUMPRODUCT(B2194:B2213, (ROW(B2194:B2213)-ROW(B2194)+1)) / (20*21/2)</f>
        <v>42.695600000000006</v>
      </c>
      <c r="J2210" s="2">
        <f t="shared" si="274"/>
        <v>42.696571784542627</v>
      </c>
      <c r="K2210" s="2">
        <f t="shared" si="268"/>
        <v>42.612338199725812</v>
      </c>
    </row>
    <row r="2211" spans="1:11" ht="13.5" x14ac:dyDescent="0.25">
      <c r="A2211" s="3">
        <f>TITRES_STAT!B2214</f>
        <v>45224</v>
      </c>
      <c r="B2211" s="6">
        <f>TITRES_STAT!D2214</f>
        <v>42.695599999999999</v>
      </c>
      <c r="C2211" s="2">
        <f t="shared" si="269"/>
        <v>0</v>
      </c>
      <c r="D2211" s="2">
        <f t="shared" si="270"/>
        <v>42.695599999999999</v>
      </c>
      <c r="E2211" s="2">
        <f t="shared" si="272"/>
        <v>42.695600000000006</v>
      </c>
      <c r="F2211" s="2">
        <f t="shared" si="273"/>
        <v>42.695600000000006</v>
      </c>
      <c r="G2211" s="2">
        <f t="shared" si="267"/>
        <v>42.640914000000002</v>
      </c>
      <c r="H2211" s="2">
        <f t="shared" si="271"/>
        <v>41.853402999999943</v>
      </c>
      <c r="I2211" s="2">
        <f t="array" ref="I2211">SUMPRODUCT(B2195:B2214, (ROW(B2195:B2214)-ROW(B2195)+1)) / (20*21/2)</f>
        <v>42.695600000000006</v>
      </c>
      <c r="J2211" s="2">
        <f t="shared" si="274"/>
        <v>42.696479233633809</v>
      </c>
      <c r="K2211" s="2">
        <f t="shared" si="268"/>
        <v>42.61560336836402</v>
      </c>
    </row>
    <row r="2212" spans="1:11" ht="13.5" x14ac:dyDescent="0.25">
      <c r="A2212" s="3">
        <f>TITRES_STAT!B2215</f>
        <v>45225</v>
      </c>
      <c r="B2212" s="6">
        <f>TITRES_STAT!D2215</f>
        <v>42.695599999999999</v>
      </c>
      <c r="C2212" s="2">
        <f t="shared" si="269"/>
        <v>0</v>
      </c>
      <c r="D2212" s="2">
        <f t="shared" si="270"/>
        <v>42.695599999999999</v>
      </c>
      <c r="E2212" s="2">
        <f t="shared" si="272"/>
        <v>42.695600000000006</v>
      </c>
      <c r="F2212" s="2">
        <f t="shared" si="273"/>
        <v>42.695600000000006</v>
      </c>
      <c r="G2212" s="2">
        <f t="shared" si="267"/>
        <v>42.646509999999999</v>
      </c>
      <c r="H2212" s="2">
        <f t="shared" si="271"/>
        <v>41.842094499999945</v>
      </c>
      <c r="I2212" s="2">
        <f t="array" ref="I2212">SUMPRODUCT(B2196:B2215, (ROW(B2196:B2215)-ROW(B2196)+1)) / (20*21/2)</f>
        <v>42.695600000000006</v>
      </c>
      <c r="J2212" s="2">
        <f t="shared" si="274"/>
        <v>42.696395497097257</v>
      </c>
      <c r="K2212" s="2">
        <f t="shared" si="268"/>
        <v>42.618740491173277</v>
      </c>
    </row>
    <row r="2213" spans="1:11" ht="13.5" x14ac:dyDescent="0.25">
      <c r="A2213" s="3">
        <f>TITRES_STAT!B2216</f>
        <v>45226</v>
      </c>
      <c r="B2213" s="6">
        <f>TITRES_STAT!D2216</f>
        <v>42.695599999999999</v>
      </c>
      <c r="C2213" s="2">
        <f t="shared" si="269"/>
        <v>0</v>
      </c>
      <c r="D2213" s="2">
        <f t="shared" si="270"/>
        <v>42.695599999999999</v>
      </c>
      <c r="E2213" s="2">
        <f t="shared" si="272"/>
        <v>42.695600000000006</v>
      </c>
      <c r="F2213" s="2">
        <f t="shared" si="273"/>
        <v>42.695600000000006</v>
      </c>
      <c r="G2213" s="2">
        <f t="shared" si="267"/>
        <v>42.652105999999996</v>
      </c>
      <c r="H2213" s="2">
        <f t="shared" si="271"/>
        <v>41.830785999999954</v>
      </c>
      <c r="I2213" s="2">
        <f t="array" ref="I2213">SUMPRODUCT(B2197:B2216, (ROW(B2197:B2216)-ROW(B2197)+1)) / (20*21/2)</f>
        <v>42.695600000000006</v>
      </c>
      <c r="J2213" s="2">
        <f t="shared" si="274"/>
        <v>42.696319735468947</v>
      </c>
      <c r="K2213" s="2">
        <f t="shared" si="268"/>
        <v>42.621754589558641</v>
      </c>
    </row>
    <row r="2214" spans="1:11" ht="13.5" x14ac:dyDescent="0.25">
      <c r="A2214" s="3">
        <f>TITRES_STAT!B2217</f>
        <v>45229</v>
      </c>
      <c r="B2214" s="6">
        <f>TITRES_STAT!D2217</f>
        <v>42.695599999999999</v>
      </c>
      <c r="C2214" s="2">
        <f t="shared" si="269"/>
        <v>0</v>
      </c>
      <c r="D2214" s="2">
        <f t="shared" si="270"/>
        <v>42.695599999999999</v>
      </c>
      <c r="E2214" s="2">
        <f t="shared" si="272"/>
        <v>42.695600000000006</v>
      </c>
      <c r="F2214" s="2">
        <f t="shared" si="273"/>
        <v>42.695600000000006</v>
      </c>
      <c r="G2214" s="2">
        <f t="shared" si="267"/>
        <v>42.657702</v>
      </c>
      <c r="H2214" s="2">
        <f t="shared" si="271"/>
        <v>41.819477499999948</v>
      </c>
      <c r="I2214" s="2">
        <f t="array" ref="I2214">SUMPRODUCT(B2198:B2217, (ROW(B2198:B2217)-ROW(B2198)+1)) / (20*21/2)</f>
        <v>42.695600000000006</v>
      </c>
      <c r="J2214" s="2">
        <f t="shared" si="274"/>
        <v>42.696251189233806</v>
      </c>
      <c r="K2214" s="2">
        <f t="shared" si="268"/>
        <v>42.624650488007326</v>
      </c>
    </row>
    <row r="2215" spans="1:11" ht="13.5" x14ac:dyDescent="0.25">
      <c r="A2215" s="3">
        <f>TITRES_STAT!B2218</f>
        <v>45230</v>
      </c>
      <c r="B2215" s="6">
        <f>TITRES_STAT!D2218</f>
        <v>42.695599999999999</v>
      </c>
      <c r="C2215" s="2">
        <f t="shared" si="269"/>
        <v>0</v>
      </c>
      <c r="D2215" s="2">
        <f t="shared" si="270"/>
        <v>42.695599999999999</v>
      </c>
      <c r="E2215" s="2">
        <f t="shared" si="272"/>
        <v>42.695600000000006</v>
      </c>
      <c r="F2215" s="2">
        <f t="shared" si="273"/>
        <v>42.695600000000006</v>
      </c>
      <c r="G2215" s="2">
        <f t="shared" si="267"/>
        <v>42.699223999999994</v>
      </c>
      <c r="H2215" s="2">
        <f t="shared" si="271"/>
        <v>41.808168999999964</v>
      </c>
      <c r="I2215" s="2">
        <f t="array" ref="I2215">SUMPRODUCT(B2199:B2218, (ROW(B2199:B2218)-ROW(B2199)+1)) / (20*21/2)</f>
        <v>42.695600000000006</v>
      </c>
      <c r="J2215" s="2">
        <f t="shared" si="274"/>
        <v>42.696189171211543</v>
      </c>
      <c r="K2215" s="2">
        <f t="shared" si="268"/>
        <v>42.627432821810963</v>
      </c>
    </row>
    <row r="2216" spans="1:11" ht="13.5" x14ac:dyDescent="0.25">
      <c r="A2216" s="3">
        <f>TITRES_STAT!B2219</f>
        <v>45231</v>
      </c>
      <c r="B2216" s="6">
        <f>TITRES_STAT!D2219</f>
        <v>42.695599999999999</v>
      </c>
      <c r="C2216" s="2">
        <f t="shared" si="269"/>
        <v>0</v>
      </c>
      <c r="D2216" s="2">
        <f t="shared" si="270"/>
        <v>42.695599999999999</v>
      </c>
      <c r="E2216" s="2">
        <f t="shared" si="272"/>
        <v>42.695600000000006</v>
      </c>
      <c r="F2216" s="2">
        <f t="shared" si="273"/>
        <v>42.695600000000006</v>
      </c>
      <c r="G2216" s="2">
        <f t="shared" si="267"/>
        <v>42.704639999999998</v>
      </c>
      <c r="H2216" s="2">
        <f t="shared" si="271"/>
        <v>41.796860499999958</v>
      </c>
      <c r="I2216" s="2">
        <f t="array" ref="I2216">SUMPRODUCT(B2200:B2219, (ROW(B2200:B2219)-ROW(B2200)+1)) / (20*21/2)</f>
        <v>42.695600000000006</v>
      </c>
      <c r="J2216" s="2">
        <f t="shared" si="274"/>
        <v>42.696133059667588</v>
      </c>
      <c r="K2216" s="2">
        <f t="shared" si="268"/>
        <v>42.630106044485046</v>
      </c>
    </row>
    <row r="2217" spans="1:11" ht="13.5" x14ac:dyDescent="0.25">
      <c r="A2217" s="3">
        <f>TITRES_STAT!B2220</f>
        <v>45232</v>
      </c>
      <c r="B2217" s="6">
        <f>TITRES_STAT!D2220</f>
        <v>42.695599999999999</v>
      </c>
      <c r="C2217" s="2">
        <f t="shared" si="269"/>
        <v>0</v>
      </c>
      <c r="D2217" s="2">
        <f t="shared" si="270"/>
        <v>42.695599999999999</v>
      </c>
      <c r="E2217" s="2">
        <f t="shared" si="272"/>
        <v>42.695600000000006</v>
      </c>
      <c r="F2217" s="2">
        <f t="shared" si="273"/>
        <v>42.695600000000006</v>
      </c>
      <c r="G2217" s="2">
        <f t="shared" si="267"/>
        <v>42.710055999999994</v>
      </c>
      <c r="H2217" s="2">
        <f t="shared" si="271"/>
        <v>41.795667499999965</v>
      </c>
      <c r="I2217" s="2">
        <f t="array" ref="I2217">SUMPRODUCT(B2201:B2220, (ROW(B2201:B2220)-ROW(B2201)+1)) / (20*21/2)</f>
        <v>42.695600000000006</v>
      </c>
      <c r="J2217" s="2">
        <f t="shared" si="274"/>
        <v>42.696082292080206</v>
      </c>
      <c r="K2217" s="2">
        <f t="shared" si="268"/>
        <v>42.632674434897403</v>
      </c>
    </row>
    <row r="2218" spans="1:11" ht="13.5" x14ac:dyDescent="0.25">
      <c r="A2218" s="3">
        <f>TITRES_STAT!B2221</f>
        <v>45233</v>
      </c>
      <c r="B2218" s="6">
        <f>TITRES_STAT!D2221</f>
        <v>42.695599999999999</v>
      </c>
      <c r="C2218" s="2">
        <f t="shared" si="269"/>
        <v>0</v>
      </c>
      <c r="D2218" s="2">
        <f t="shared" si="270"/>
        <v>42.695599999999999</v>
      </c>
      <c r="E2218" s="2">
        <f t="shared" si="272"/>
        <v>42.695600000000006</v>
      </c>
      <c r="F2218" s="2">
        <f t="shared" si="273"/>
        <v>42.695600000000006</v>
      </c>
      <c r="G2218" s="2">
        <f t="shared" si="267"/>
        <v>42.715471999999991</v>
      </c>
      <c r="H2218" s="2">
        <f t="shared" si="271"/>
        <v>41.794474499999957</v>
      </c>
      <c r="I2218" s="2">
        <f t="array" ref="I2218">SUMPRODUCT(B2202:B2221, (ROW(B2202:B2221)-ROW(B2202)+1)) / (20*21/2)</f>
        <v>42.695600000000006</v>
      </c>
      <c r="J2218" s="2">
        <f t="shared" si="274"/>
        <v>42.696036359501136</v>
      </c>
      <c r="K2218" s="2">
        <f t="shared" si="268"/>
        <v>42.635142104117115</v>
      </c>
    </row>
    <row r="2219" spans="1:11" ht="13.5" x14ac:dyDescent="0.25">
      <c r="A2219" s="3">
        <f>TITRES_STAT!B2222</f>
        <v>45236</v>
      </c>
      <c r="B2219" s="6">
        <f>TITRES_STAT!D2222</f>
        <v>42.695599999999999</v>
      </c>
      <c r="C2219" s="2">
        <f t="shared" si="269"/>
        <v>0</v>
      </c>
      <c r="D2219" s="2">
        <f t="shared" si="270"/>
        <v>42.695599999999999</v>
      </c>
      <c r="E2219" s="2">
        <f t="shared" si="272"/>
        <v>42.695600000000006</v>
      </c>
      <c r="F2219" s="2">
        <f t="shared" si="273"/>
        <v>42.695600000000006</v>
      </c>
      <c r="G2219" s="2">
        <f t="shared" si="267"/>
        <v>42.720887999999995</v>
      </c>
      <c r="H2219" s="2">
        <f t="shared" si="271"/>
        <v>41.793281499999964</v>
      </c>
      <c r="I2219" s="2">
        <f t="array" ref="I2219">SUMPRODUCT(B2203:B2222, (ROW(B2203:B2222)-ROW(B2203)+1)) / (20*21/2)</f>
        <v>42.626828571428582</v>
      </c>
      <c r="J2219" s="2">
        <f t="shared" si="274"/>
        <v>42.695994801453409</v>
      </c>
      <c r="K2219" s="2">
        <f t="shared" si="268"/>
        <v>42.637513001994883</v>
      </c>
    </row>
    <row r="2220" spans="1:11" ht="13.5" x14ac:dyDescent="0.25">
      <c r="A2220" s="3">
        <f>TITRES_STAT!B2223</f>
        <v>45237</v>
      </c>
      <c r="B2220" s="6">
        <f>TITRES_STAT!D2223</f>
        <v>42.695599999999999</v>
      </c>
      <c r="C2220" s="2">
        <f t="shared" si="269"/>
        <v>0</v>
      </c>
      <c r="D2220" s="2">
        <f t="shared" si="270"/>
        <v>42.695599999999999</v>
      </c>
      <c r="E2220" s="2">
        <f t="shared" si="272"/>
        <v>42.695600000000006</v>
      </c>
      <c r="F2220" s="2">
        <f t="shared" si="273"/>
        <v>42.695600000000006</v>
      </c>
      <c r="G2220" s="2">
        <f t="shared" si="267"/>
        <v>42.726303999999999</v>
      </c>
      <c r="H2220" s="2">
        <f t="shared" si="271"/>
        <v>41.792088499999963</v>
      </c>
      <c r="I2220" s="2">
        <f t="array" ref="I2220">SUMPRODUCT(B2204:B2223, (ROW(B2204:B2223)-ROW(B2204)+1)) / (20*21/2)</f>
        <v>42.561495714285719</v>
      </c>
      <c r="J2220" s="2">
        <f t="shared" si="274"/>
        <v>42.695957201314997</v>
      </c>
      <c r="K2220" s="2">
        <f t="shared" si="268"/>
        <v>42.639790923485286</v>
      </c>
    </row>
    <row r="2221" spans="1:11" ht="13.5" x14ac:dyDescent="0.25">
      <c r="A2221" s="3">
        <f>TITRES_STAT!B2224</f>
        <v>45238</v>
      </c>
      <c r="B2221" s="6">
        <f>TITRES_STAT!D2224</f>
        <v>42.695599999999999</v>
      </c>
      <c r="C2221" s="2">
        <f t="shared" si="269"/>
        <v>0</v>
      </c>
      <c r="D2221" s="2">
        <f t="shared" si="270"/>
        <v>42.695599999999999</v>
      </c>
      <c r="E2221" s="2">
        <f t="shared" si="272"/>
        <v>42.695600000000006</v>
      </c>
      <c r="F2221" s="2">
        <f t="shared" si="273"/>
        <v>42.695600000000006</v>
      </c>
      <c r="G2221" s="2">
        <f t="shared" si="267"/>
        <v>42.724497999999997</v>
      </c>
      <c r="H2221" s="2">
        <f t="shared" si="271"/>
        <v>41.790895499999969</v>
      </c>
      <c r="I2221" s="2">
        <f t="array" ref="I2221">SUMPRODUCT(B2205:B2224, (ROW(B2205:B2224)-ROW(B2205)+1)) / (20*21/2)</f>
        <v>42.499601428571431</v>
      </c>
      <c r="J2221" s="2">
        <f t="shared" si="274"/>
        <v>42.695923182142138</v>
      </c>
      <c r="K2221" s="2">
        <f t="shared" si="268"/>
        <v>42.641979514721164</v>
      </c>
    </row>
    <row r="2222" spans="1:11" ht="13.5" x14ac:dyDescent="0.25">
      <c r="A2222" s="3">
        <f>TITRES_STAT!B2225</f>
        <v>45239</v>
      </c>
      <c r="B2222" s="6">
        <f>TITRES_STAT!D2225</f>
        <v>41.973500000000001</v>
      </c>
      <c r="C2222" s="2">
        <f t="shared" si="269"/>
        <v>-0.72209999999999752</v>
      </c>
      <c r="D2222" s="2">
        <f t="shared" si="270"/>
        <v>42.551180000000002</v>
      </c>
      <c r="E2222" s="2">
        <f t="shared" si="272"/>
        <v>42.623390000000008</v>
      </c>
      <c r="F2222" s="2">
        <f t="shared" si="273"/>
        <v>42.659495000000007</v>
      </c>
      <c r="G2222" s="2">
        <f t="shared" si="267"/>
        <v>42.70825</v>
      </c>
      <c r="H2222" s="2">
        <f t="shared" si="271"/>
        <v>41.786134999999973</v>
      </c>
      <c r="I2222" s="2">
        <f t="array" ref="I2222">SUMPRODUCT(B2206:B2225, (ROW(B2206:B2225)-ROW(B2206)+1)) / (20*21/2)</f>
        <v>42.441145714285717</v>
      </c>
      <c r="J2222" s="2">
        <f t="shared" si="274"/>
        <v>42.627120974319077</v>
      </c>
      <c r="K2222" s="2">
        <f t="shared" si="268"/>
        <v>42.615764631790924</v>
      </c>
    </row>
    <row r="2223" spans="1:11" ht="13.5" x14ac:dyDescent="0.25">
      <c r="A2223" s="3">
        <f>TITRES_STAT!B2226</f>
        <v>45240</v>
      </c>
      <c r="B2223" s="6">
        <f>TITRES_STAT!D2226</f>
        <v>41.973500000000001</v>
      </c>
      <c r="C2223" s="2">
        <f t="shared" si="269"/>
        <v>0</v>
      </c>
      <c r="D2223" s="2">
        <f t="shared" si="270"/>
        <v>42.406759999999998</v>
      </c>
      <c r="E2223" s="2">
        <f t="shared" si="272"/>
        <v>42.551180000000002</v>
      </c>
      <c r="F2223" s="2">
        <f t="shared" si="273"/>
        <v>42.623390000000008</v>
      </c>
      <c r="G2223" s="2">
        <f t="shared" si="267"/>
        <v>42.692002000000002</v>
      </c>
      <c r="H2223" s="2">
        <f t="shared" si="271"/>
        <v>41.781374499999984</v>
      </c>
      <c r="I2223" s="2">
        <f t="array" ref="I2223">SUMPRODUCT(B2207:B2226, (ROW(B2207:B2226)-ROW(B2207)+1)) / (20*21/2)</f>
        <v>42.386128571428578</v>
      </c>
      <c r="J2223" s="2">
        <f t="shared" si="274"/>
        <v>42.564871357717259</v>
      </c>
      <c r="K2223" s="2">
        <f t="shared" si="268"/>
        <v>42.590577783485401</v>
      </c>
    </row>
    <row r="2224" spans="1:11" ht="13.5" x14ac:dyDescent="0.25">
      <c r="A2224" s="3">
        <f>TITRES_STAT!B2227</f>
        <v>45243</v>
      </c>
      <c r="B2224" s="6">
        <f>TITRES_STAT!D2227</f>
        <v>41.973500000000001</v>
      </c>
      <c r="C2224" s="2">
        <f t="shared" si="269"/>
        <v>0</v>
      </c>
      <c r="D2224" s="2">
        <f t="shared" si="270"/>
        <v>42.262340000000002</v>
      </c>
      <c r="E2224" s="2">
        <f t="shared" si="272"/>
        <v>42.478970000000004</v>
      </c>
      <c r="F2224" s="2">
        <f t="shared" si="273"/>
        <v>42.587285000000008</v>
      </c>
      <c r="G2224" s="2">
        <f t="shared" si="267"/>
        <v>42.675754000000005</v>
      </c>
      <c r="H2224" s="2">
        <f t="shared" si="271"/>
        <v>41.776613999999988</v>
      </c>
      <c r="I2224" s="2">
        <f t="array" ref="I2224">SUMPRODUCT(B2208:B2227, (ROW(B2208:B2227)-ROW(B2208)+1)) / (20*21/2)</f>
        <v>42.334550000000007</v>
      </c>
      <c r="J2224" s="2">
        <f t="shared" si="274"/>
        <v>42.508550276029901</v>
      </c>
      <c r="K2224" s="2">
        <f t="shared" si="268"/>
        <v>42.566378654721269</v>
      </c>
    </row>
    <row r="2225" spans="1:11" ht="13.5" x14ac:dyDescent="0.25">
      <c r="A2225" s="3">
        <f>TITRES_STAT!B2228</f>
        <v>45244</v>
      </c>
      <c r="B2225" s="6">
        <f>TITRES_STAT!D2228</f>
        <v>41.973500000000001</v>
      </c>
      <c r="C2225" s="2">
        <f t="shared" si="269"/>
        <v>0</v>
      </c>
      <c r="D2225" s="2">
        <f t="shared" si="270"/>
        <v>42.117920000000005</v>
      </c>
      <c r="E2225" s="2">
        <f t="shared" si="272"/>
        <v>42.406760000000006</v>
      </c>
      <c r="F2225" s="2">
        <f t="shared" si="273"/>
        <v>42.551180000000009</v>
      </c>
      <c r="G2225" s="2">
        <f t="shared" si="267"/>
        <v>42.659506</v>
      </c>
      <c r="H2225" s="2">
        <f t="shared" si="271"/>
        <v>41.771853499999992</v>
      </c>
      <c r="I2225" s="2">
        <f t="array" ref="I2225">SUMPRODUCT(B2209:B2228, (ROW(B2209:B2228)-ROW(B2209)+1)) / (20*21/2)</f>
        <v>42.286409999999997</v>
      </c>
      <c r="J2225" s="2">
        <f t="shared" si="274"/>
        <v>42.457593106884197</v>
      </c>
      <c r="K2225" s="2">
        <f t="shared" si="268"/>
        <v>42.543128511398869</v>
      </c>
    </row>
    <row r="2226" spans="1:11" ht="13.5" x14ac:dyDescent="0.25">
      <c r="A2226" s="3">
        <f>TITRES_STAT!B2229</f>
        <v>45245</v>
      </c>
      <c r="B2226" s="6">
        <f>TITRES_STAT!D2229</f>
        <v>41.973500000000001</v>
      </c>
      <c r="C2226" s="2">
        <f t="shared" si="269"/>
        <v>0</v>
      </c>
      <c r="D2226" s="2">
        <f t="shared" si="270"/>
        <v>41.973500000000001</v>
      </c>
      <c r="E2226" s="2">
        <f t="shared" si="272"/>
        <v>42.33455</v>
      </c>
      <c r="F2226" s="2">
        <f t="shared" si="273"/>
        <v>42.51507500000001</v>
      </c>
      <c r="G2226" s="2">
        <f t="shared" ref="G2226:G2289" si="275">AVERAGE(B2177:B2226)</f>
        <v>42.643258000000003</v>
      </c>
      <c r="H2226" s="2">
        <f t="shared" si="271"/>
        <v>41.767092999999988</v>
      </c>
      <c r="I2226" s="2">
        <f t="array" ref="I2226">SUMPRODUCT(B2210:B2229, (ROW(B2210:B2229)-ROW(B2210)+1)) / (20*21/2)</f>
        <v>42.241708571428568</v>
      </c>
      <c r="J2226" s="2">
        <f t="shared" si="274"/>
        <v>42.411489001466656</v>
      </c>
      <c r="K2226" s="2">
        <f t="shared" si="268"/>
        <v>42.520790138402837</v>
      </c>
    </row>
    <row r="2227" spans="1:11" ht="13.5" x14ac:dyDescent="0.25">
      <c r="A2227" s="3">
        <f>TITRES_STAT!B2230</f>
        <v>45246</v>
      </c>
      <c r="B2227" s="6">
        <f>TITRES_STAT!D2230</f>
        <v>41.973500000000001</v>
      </c>
      <c r="C2227" s="2">
        <f t="shared" si="269"/>
        <v>0</v>
      </c>
      <c r="D2227" s="2">
        <f t="shared" si="270"/>
        <v>41.973500000000001</v>
      </c>
      <c r="E2227" s="2">
        <f t="shared" si="272"/>
        <v>42.262340000000002</v>
      </c>
      <c r="F2227" s="2">
        <f t="shared" si="273"/>
        <v>42.478970000000018</v>
      </c>
      <c r="G2227" s="2">
        <f t="shared" si="275"/>
        <v>42.627010000000013</v>
      </c>
      <c r="H2227" s="2">
        <f t="shared" si="271"/>
        <v>41.77197249999999</v>
      </c>
      <c r="I2227" s="2">
        <f t="array" ref="I2227">SUMPRODUCT(B2211:B2230, (ROW(B2211:B2230)-ROW(B2211)+1)) / (20*21/2)</f>
        <v>42.200445714285713</v>
      </c>
      <c r="J2227" s="2">
        <f t="shared" si="274"/>
        <v>42.369775763231736</v>
      </c>
      <c r="K2227" s="2">
        <f t="shared" ref="K2227:K2290" si="276">$K$4*B2227+(1-$K$4)*K2226</f>
        <v>42.4993277800341</v>
      </c>
    </row>
    <row r="2228" spans="1:11" ht="13.5" x14ac:dyDescent="0.25">
      <c r="A2228" s="3">
        <f>TITRES_STAT!B2231</f>
        <v>45247</v>
      </c>
      <c r="B2228" s="6">
        <f>TITRES_STAT!D2231</f>
        <v>41.973500000000001</v>
      </c>
      <c r="C2228" s="2">
        <f t="shared" si="269"/>
        <v>0</v>
      </c>
      <c r="D2228" s="2">
        <f t="shared" si="270"/>
        <v>41.973500000000001</v>
      </c>
      <c r="E2228" s="2">
        <f t="shared" si="272"/>
        <v>42.190129999999996</v>
      </c>
      <c r="F2228" s="2">
        <f t="shared" si="273"/>
        <v>42.442865000000019</v>
      </c>
      <c r="G2228" s="2">
        <f t="shared" si="275"/>
        <v>42.610762000000015</v>
      </c>
      <c r="H2228" s="2">
        <f t="shared" si="271"/>
        <v>41.776851999999991</v>
      </c>
      <c r="I2228" s="2">
        <f t="array" ref="I2228">SUMPRODUCT(B2212:B2231, (ROW(B2212:B2231)-ROW(B2212)+1)) / (20*21/2)</f>
        <v>42.162621428571427</v>
      </c>
      <c r="J2228" s="2">
        <f t="shared" si="274"/>
        <v>42.332035214352523</v>
      </c>
      <c r="K2228" s="2">
        <f t="shared" si="276"/>
        <v>42.478707082777859</v>
      </c>
    </row>
    <row r="2229" spans="1:11" ht="13.5" x14ac:dyDescent="0.25">
      <c r="A2229" s="3">
        <f>TITRES_STAT!B2232</f>
        <v>45250</v>
      </c>
      <c r="B2229" s="6">
        <f>TITRES_STAT!D2232</f>
        <v>41.973500000000001</v>
      </c>
      <c r="C2229" s="2">
        <f t="shared" si="269"/>
        <v>0</v>
      </c>
      <c r="D2229" s="2">
        <f t="shared" si="270"/>
        <v>41.973500000000001</v>
      </c>
      <c r="E2229" s="2">
        <f t="shared" si="272"/>
        <v>42.117919999999998</v>
      </c>
      <c r="F2229" s="2">
        <f t="shared" si="273"/>
        <v>42.40676000000002</v>
      </c>
      <c r="G2229" s="2">
        <f t="shared" si="275"/>
        <v>42.594514000000011</v>
      </c>
      <c r="H2229" s="2">
        <f t="shared" si="271"/>
        <v>41.781731499999999</v>
      </c>
      <c r="I2229" s="2">
        <f t="array" ref="I2229">SUMPRODUCT(B2213:B2232, (ROW(B2213:B2232)-ROW(B2213)+1)) / (20*21/2)</f>
        <v>42.128235714285715</v>
      </c>
      <c r="J2229" s="2">
        <f t="shared" si="274"/>
        <v>42.297889003461805</v>
      </c>
      <c r="K2229" s="2">
        <f t="shared" si="276"/>
        <v>42.45889504031598</v>
      </c>
    </row>
    <row r="2230" spans="1:11" ht="13.5" x14ac:dyDescent="0.25">
      <c r="A2230" s="3">
        <f>TITRES_STAT!B2233</f>
        <v>45251</v>
      </c>
      <c r="B2230" s="6">
        <f>TITRES_STAT!D2233</f>
        <v>41.973500000000001</v>
      </c>
      <c r="C2230" s="2">
        <f t="shared" si="269"/>
        <v>0</v>
      </c>
      <c r="D2230" s="2">
        <f t="shared" si="270"/>
        <v>41.973500000000001</v>
      </c>
      <c r="E2230" s="2">
        <f t="shared" si="272"/>
        <v>42.04571</v>
      </c>
      <c r="F2230" s="2">
        <f t="shared" si="273"/>
        <v>42.370655000000021</v>
      </c>
      <c r="G2230" s="2">
        <f t="shared" si="275"/>
        <v>42.578266000000013</v>
      </c>
      <c r="H2230" s="2">
        <f t="shared" si="271"/>
        <v>41.786610999999994</v>
      </c>
      <c r="I2230" s="2">
        <f t="array" ref="I2230">SUMPRODUCT(B2214:B2233, (ROW(B2214:B2233)-ROW(B2214)+1)) / (20*21/2)</f>
        <v>42.097288571428571</v>
      </c>
      <c r="J2230" s="2">
        <f t="shared" si="274"/>
        <v>42.266994812655923</v>
      </c>
      <c r="K2230" s="2">
        <f t="shared" si="276"/>
        <v>42.439859940695747</v>
      </c>
    </row>
    <row r="2231" spans="1:11" ht="13.5" x14ac:dyDescent="0.25">
      <c r="A2231" s="3">
        <f>TITRES_STAT!B2234</f>
        <v>45252</v>
      </c>
      <c r="B2231" s="6">
        <f>TITRES_STAT!D2234</f>
        <v>41.973500000000001</v>
      </c>
      <c r="C2231" s="2">
        <f t="shared" si="269"/>
        <v>0</v>
      </c>
      <c r="D2231" s="2">
        <f t="shared" si="270"/>
        <v>41.973500000000001</v>
      </c>
      <c r="E2231" s="2">
        <f t="shared" si="272"/>
        <v>41.973500000000001</v>
      </c>
      <c r="F2231" s="2">
        <f t="shared" si="273"/>
        <v>42.334550000000021</v>
      </c>
      <c r="G2231" s="2">
        <f t="shared" si="275"/>
        <v>42.562018000000016</v>
      </c>
      <c r="H2231" s="2">
        <f t="shared" si="271"/>
        <v>41.791490500000002</v>
      </c>
      <c r="I2231" s="2">
        <f t="array" ref="I2231">SUMPRODUCT(B2215:B2234, (ROW(B2215:B2234)-ROW(B2215)+1)) / (20*21/2)</f>
        <v>42.069780000000002</v>
      </c>
      <c r="J2231" s="2">
        <f t="shared" si="274"/>
        <v>42.239042925736314</v>
      </c>
      <c r="K2231" s="2">
        <f t="shared" si="276"/>
        <v>42.421571315570425</v>
      </c>
    </row>
    <row r="2232" spans="1:11" ht="13.5" x14ac:dyDescent="0.25">
      <c r="A2232" s="3">
        <f>TITRES_STAT!B2235</f>
        <v>45253</v>
      </c>
      <c r="B2232" s="6">
        <f>TITRES_STAT!D2235</f>
        <v>41.973500000000001</v>
      </c>
      <c r="C2232" s="2">
        <f t="shared" si="269"/>
        <v>0</v>
      </c>
      <c r="D2232" s="2">
        <f t="shared" si="270"/>
        <v>41.973500000000001</v>
      </c>
      <c r="E2232" s="2">
        <f t="shared" si="272"/>
        <v>41.973500000000001</v>
      </c>
      <c r="F2232" s="2">
        <f t="shared" si="273"/>
        <v>42.298445000000029</v>
      </c>
      <c r="G2232" s="2">
        <f t="shared" si="275"/>
        <v>42.545770000000019</v>
      </c>
      <c r="H2232" s="2">
        <f t="shared" si="271"/>
        <v>41.796369999999996</v>
      </c>
      <c r="I2232" s="2">
        <f t="array" ref="I2232">SUMPRODUCT(B2216:B2235, (ROW(B2216:B2235)-ROW(B2216)+1)) / (20*21/2)</f>
        <v>42.04571</v>
      </c>
      <c r="J2232" s="2">
        <f t="shared" si="274"/>
        <v>42.213753123285237</v>
      </c>
      <c r="K2232" s="2">
        <f t="shared" si="276"/>
        <v>42.403999891430409</v>
      </c>
    </row>
    <row r="2233" spans="1:11" ht="13.5" x14ac:dyDescent="0.25">
      <c r="A2233" s="3">
        <f>TITRES_STAT!B2236</f>
        <v>45254</v>
      </c>
      <c r="B2233" s="6">
        <f>TITRES_STAT!D2236</f>
        <v>41.973500000000001</v>
      </c>
      <c r="C2233" s="2">
        <f t="shared" si="269"/>
        <v>0</v>
      </c>
      <c r="D2233" s="2">
        <f t="shared" si="270"/>
        <v>41.973500000000001</v>
      </c>
      <c r="E2233" s="2">
        <f t="shared" si="272"/>
        <v>41.973500000000001</v>
      </c>
      <c r="F2233" s="2">
        <f t="shared" si="273"/>
        <v>42.262340000000016</v>
      </c>
      <c r="G2233" s="2">
        <f t="shared" si="275"/>
        <v>42.529522000000014</v>
      </c>
      <c r="H2233" s="2">
        <f t="shared" si="271"/>
        <v>41.801249499999997</v>
      </c>
      <c r="I2233" s="2">
        <f t="array" ref="I2233">SUMPRODUCT(B2217:B2236, (ROW(B2217:B2236)-ROW(B2217)+1)) / (20*21/2)</f>
        <v>42.025078571428573</v>
      </c>
      <c r="J2233" s="2">
        <f t="shared" si="274"/>
        <v>42.19087187344855</v>
      </c>
      <c r="K2233" s="2">
        <f t="shared" si="276"/>
        <v>42.387117542746864</v>
      </c>
    </row>
    <row r="2234" spans="1:11" ht="13.5" x14ac:dyDescent="0.25">
      <c r="A2234" s="3">
        <f>TITRES_STAT!B2237</f>
        <v>45257</v>
      </c>
      <c r="B2234" s="6">
        <f>TITRES_STAT!D2237</f>
        <v>41.973500000000001</v>
      </c>
      <c r="C2234" s="2">
        <f t="shared" si="269"/>
        <v>0</v>
      </c>
      <c r="D2234" s="2">
        <f t="shared" si="270"/>
        <v>41.973500000000001</v>
      </c>
      <c r="E2234" s="2">
        <f t="shared" si="272"/>
        <v>41.973500000000001</v>
      </c>
      <c r="F2234" s="2">
        <f t="shared" si="273"/>
        <v>42.226235000000017</v>
      </c>
      <c r="G2234" s="2">
        <f t="shared" si="275"/>
        <v>42.513274000000017</v>
      </c>
      <c r="H2234" s="2">
        <f t="shared" si="271"/>
        <v>41.8062155</v>
      </c>
      <c r="I2234" s="2">
        <f t="array" ref="I2234">SUMPRODUCT(B2218:B2237, (ROW(B2218:B2237)-ROW(B2218)+1)) / (20*21/2)</f>
        <v>42.00788571428572</v>
      </c>
      <c r="J2234" s="2">
        <f t="shared" si="274"/>
        <v>42.170169790262975</v>
      </c>
      <c r="K2234" s="2">
        <f t="shared" si="276"/>
        <v>42.370897246952872</v>
      </c>
    </row>
    <row r="2235" spans="1:11" ht="13.5" x14ac:dyDescent="0.25">
      <c r="A2235" s="3">
        <f>TITRES_STAT!B2238</f>
        <v>45258</v>
      </c>
      <c r="B2235" s="6">
        <f>TITRES_STAT!D2238</f>
        <v>41.973500000000001</v>
      </c>
      <c r="C2235" s="2">
        <f t="shared" si="269"/>
        <v>0</v>
      </c>
      <c r="D2235" s="2">
        <f t="shared" si="270"/>
        <v>41.973500000000001</v>
      </c>
      <c r="E2235" s="2">
        <f t="shared" si="272"/>
        <v>41.973500000000001</v>
      </c>
      <c r="F2235" s="2">
        <f t="shared" si="273"/>
        <v>42.190130000000025</v>
      </c>
      <c r="G2235" s="2">
        <f t="shared" si="275"/>
        <v>42.497026000000027</v>
      </c>
      <c r="H2235" s="2">
        <f t="shared" si="271"/>
        <v>41.811181499999996</v>
      </c>
      <c r="I2235" s="2">
        <f t="array" ref="I2235">SUMPRODUCT(B2219:B2238, (ROW(B2219:B2238)-ROW(B2219)+1)) / (20*21/2)</f>
        <v>41.994131428571436</v>
      </c>
      <c r="J2235" s="2">
        <f t="shared" si="274"/>
        <v>42.151439334047453</v>
      </c>
      <c r="K2235" s="2">
        <f t="shared" si="276"/>
        <v>42.355313041190016</v>
      </c>
    </row>
    <row r="2236" spans="1:11" ht="13.5" x14ac:dyDescent="0.25">
      <c r="A2236" s="3">
        <f>TITRES_STAT!B2239</f>
        <v>45259</v>
      </c>
      <c r="B2236" s="6">
        <f>TITRES_STAT!D2239</f>
        <v>41.973500000000001</v>
      </c>
      <c r="C2236" s="2">
        <f t="shared" si="269"/>
        <v>0</v>
      </c>
      <c r="D2236" s="2">
        <f t="shared" si="270"/>
        <v>41.973500000000001</v>
      </c>
      <c r="E2236" s="2">
        <f t="shared" si="272"/>
        <v>41.973500000000001</v>
      </c>
      <c r="F2236" s="2">
        <f t="shared" si="273"/>
        <v>42.154025000000026</v>
      </c>
      <c r="G2236" s="2">
        <f t="shared" si="275"/>
        <v>42.480778000000015</v>
      </c>
      <c r="H2236" s="2">
        <f t="shared" si="271"/>
        <v>41.8161475</v>
      </c>
      <c r="I2236" s="2">
        <f t="array" ref="I2236">SUMPRODUCT(B2220:B2239, (ROW(B2220:B2239)-ROW(B2220)+1)) / (20*21/2)</f>
        <v>41.983815714285718</v>
      </c>
      <c r="J2236" s="2">
        <f t="shared" si="274"/>
        <v>42.134492730804837</v>
      </c>
      <c r="K2236" s="2">
        <f t="shared" si="276"/>
        <v>42.340339980751189</v>
      </c>
    </row>
    <row r="2237" spans="1:11" ht="13.5" x14ac:dyDescent="0.25">
      <c r="A2237" s="3">
        <f>TITRES_STAT!B2240</f>
        <v>45260</v>
      </c>
      <c r="B2237" s="6">
        <f>TITRES_STAT!D2240</f>
        <v>41.973500000000001</v>
      </c>
      <c r="C2237" s="2">
        <f t="shared" si="269"/>
        <v>0</v>
      </c>
      <c r="D2237" s="2">
        <f t="shared" si="270"/>
        <v>41.973500000000001</v>
      </c>
      <c r="E2237" s="2">
        <f t="shared" si="272"/>
        <v>41.973500000000001</v>
      </c>
      <c r="F2237" s="2">
        <f t="shared" si="273"/>
        <v>42.117920000000012</v>
      </c>
      <c r="G2237" s="2">
        <f t="shared" si="275"/>
        <v>42.464530000000025</v>
      </c>
      <c r="H2237" s="2">
        <f t="shared" si="271"/>
        <v>41.821113499999996</v>
      </c>
      <c r="I2237" s="2">
        <f t="array" ref="I2237">SUMPRODUCT(B2221:B2240, (ROW(B2221:B2240)-ROW(B2221)+1)) / (20*21/2)</f>
        <v>41.976938571428576</v>
      </c>
      <c r="J2237" s="2">
        <f t="shared" si="274"/>
        <v>42.119160089775804</v>
      </c>
      <c r="K2237" s="2">
        <f t="shared" si="276"/>
        <v>42.325954099153101</v>
      </c>
    </row>
    <row r="2238" spans="1:11" ht="13.5" x14ac:dyDescent="0.25">
      <c r="A2238" s="3">
        <f>TITRES_STAT!B2241</f>
        <v>45261</v>
      </c>
      <c r="B2238" s="6">
        <f>TITRES_STAT!D2241</f>
        <v>41.973500000000001</v>
      </c>
      <c r="C2238" s="2">
        <f t="shared" si="269"/>
        <v>0</v>
      </c>
      <c r="D2238" s="2">
        <f t="shared" si="270"/>
        <v>41.973500000000001</v>
      </c>
      <c r="E2238" s="2">
        <f t="shared" si="272"/>
        <v>41.973500000000001</v>
      </c>
      <c r="F2238" s="2">
        <f t="shared" si="273"/>
        <v>42.08181500000002</v>
      </c>
      <c r="G2238" s="2">
        <f t="shared" si="275"/>
        <v>42.448282000000027</v>
      </c>
      <c r="H2238" s="2">
        <f t="shared" si="271"/>
        <v>41.826079499999999</v>
      </c>
      <c r="I2238" s="2">
        <f t="array" ref="I2238">SUMPRODUCT(B2222:B2241, (ROW(B2222:B2241)-ROW(B2222)+1)) / (20*21/2)</f>
        <v>41.973499999999994</v>
      </c>
      <c r="J2238" s="2">
        <f t="shared" si="274"/>
        <v>42.105287700273351</v>
      </c>
      <c r="K2238" s="2">
        <f t="shared" si="276"/>
        <v>42.312132369774545</v>
      </c>
    </row>
    <row r="2239" spans="1:11" ht="13.5" x14ac:dyDescent="0.25">
      <c r="A2239" s="3">
        <f>TITRES_STAT!B2242</f>
        <v>45264</v>
      </c>
      <c r="B2239" s="6">
        <f>TITRES_STAT!D2242</f>
        <v>41.973500000000001</v>
      </c>
      <c r="C2239" s="2">
        <f t="shared" si="269"/>
        <v>0</v>
      </c>
      <c r="D2239" s="2">
        <f t="shared" si="270"/>
        <v>41.973500000000001</v>
      </c>
      <c r="E2239" s="2">
        <f t="shared" si="272"/>
        <v>41.973500000000001</v>
      </c>
      <c r="F2239" s="2">
        <f t="shared" si="273"/>
        <v>42.045710000000021</v>
      </c>
      <c r="G2239" s="2">
        <f t="shared" si="275"/>
        <v>42.432034000000023</v>
      </c>
      <c r="H2239" s="2">
        <f t="shared" si="271"/>
        <v>41.830958999999993</v>
      </c>
      <c r="I2239" s="2">
        <f t="array" ref="I2239">SUMPRODUCT(B2223:B2242, (ROW(B2223:B2242)-ROW(B2223)+1)) / (20*21/2)</f>
        <v>41.973499999999994</v>
      </c>
      <c r="J2239" s="2">
        <f t="shared" si="274"/>
        <v>42.09273649072351</v>
      </c>
      <c r="K2239" s="2">
        <f t="shared" si="276"/>
        <v>42.298852668999075</v>
      </c>
    </row>
    <row r="2240" spans="1:11" ht="13.5" x14ac:dyDescent="0.25">
      <c r="A2240" s="3">
        <f>TITRES_STAT!B2243</f>
        <v>45265</v>
      </c>
      <c r="B2240" s="6">
        <f>TITRES_STAT!D2243</f>
        <v>41.973500000000001</v>
      </c>
      <c r="C2240" s="2">
        <f t="shared" si="269"/>
        <v>0</v>
      </c>
      <c r="D2240" s="2">
        <f t="shared" si="270"/>
        <v>41.973500000000001</v>
      </c>
      <c r="E2240" s="2">
        <f t="shared" si="272"/>
        <v>41.973500000000001</v>
      </c>
      <c r="F2240" s="2">
        <f t="shared" si="273"/>
        <v>42.009605000000022</v>
      </c>
      <c r="G2240" s="2">
        <f t="shared" si="275"/>
        <v>42.415786000000026</v>
      </c>
      <c r="H2240" s="2">
        <f t="shared" si="271"/>
        <v>41.835838499999994</v>
      </c>
      <c r="I2240" s="2">
        <f t="array" ref="I2240">SUMPRODUCT(B2224:B2243, (ROW(B2224:B2243)-ROW(B2224)+1)) / (20*21/2)</f>
        <v>41.973499999999994</v>
      </c>
      <c r="J2240" s="2">
        <f t="shared" si="274"/>
        <v>42.081380634464132</v>
      </c>
      <c r="K2240" s="2">
        <f t="shared" si="276"/>
        <v>42.286093740803032</v>
      </c>
    </row>
    <row r="2241" spans="1:11" ht="13.5" x14ac:dyDescent="0.25">
      <c r="A2241" s="3">
        <f>TITRES_STAT!B2244</f>
        <v>45266</v>
      </c>
      <c r="B2241" s="6">
        <f>TITRES_STAT!D2244</f>
        <v>41.973500000000001</v>
      </c>
      <c r="C2241" s="2">
        <f t="shared" si="269"/>
        <v>0</v>
      </c>
      <c r="D2241" s="2">
        <f t="shared" si="270"/>
        <v>41.973500000000001</v>
      </c>
      <c r="E2241" s="2">
        <f t="shared" si="272"/>
        <v>41.973500000000001</v>
      </c>
      <c r="F2241" s="2">
        <f t="shared" si="273"/>
        <v>41.973500000000023</v>
      </c>
      <c r="G2241" s="2">
        <f t="shared" si="275"/>
        <v>42.40676000000002</v>
      </c>
      <c r="H2241" s="2">
        <f t="shared" si="271"/>
        <v>41.840717999999995</v>
      </c>
      <c r="I2241" s="2">
        <f t="array" ref="I2241">SUMPRODUCT(B2225:B2244, (ROW(B2225:B2244)-ROW(B2225)+1)) / (20*21/2)</f>
        <v>41.973499999999994</v>
      </c>
      <c r="J2241" s="2">
        <f t="shared" si="274"/>
        <v>42.071106288324692</v>
      </c>
      <c r="K2241" s="2">
        <f t="shared" si="276"/>
        <v>42.273835162732325</v>
      </c>
    </row>
    <row r="2242" spans="1:11" ht="13.5" x14ac:dyDescent="0.25">
      <c r="A2242" s="3">
        <f>TITRES_STAT!B2245</f>
        <v>45267</v>
      </c>
      <c r="B2242" s="6">
        <f>TITRES_STAT!D2245</f>
        <v>41.973500000000001</v>
      </c>
      <c r="C2242" s="2">
        <f t="shared" si="269"/>
        <v>0</v>
      </c>
      <c r="D2242" s="2">
        <f t="shared" si="270"/>
        <v>41.973500000000001</v>
      </c>
      <c r="E2242" s="2">
        <f t="shared" si="272"/>
        <v>41.973500000000001</v>
      </c>
      <c r="F2242" s="2">
        <f t="shared" si="273"/>
        <v>41.973500000000023</v>
      </c>
      <c r="G2242" s="2">
        <f t="shared" si="275"/>
        <v>42.392318000000024</v>
      </c>
      <c r="H2242" s="2">
        <f t="shared" si="271"/>
        <v>41.845597499999997</v>
      </c>
      <c r="I2242" s="2">
        <f t="array" ref="I2242">SUMPRODUCT(B2226:B2245, (ROW(B2226:B2245)-ROW(B2226)+1)) / (20*21/2)</f>
        <v>41.973499999999994</v>
      </c>
      <c r="J2242" s="2">
        <f t="shared" si="274"/>
        <v>42.061810451341387</v>
      </c>
      <c r="K2242" s="2">
        <f t="shared" si="276"/>
        <v>42.262057313213411</v>
      </c>
    </row>
    <row r="2243" spans="1:11" ht="13.5" x14ac:dyDescent="0.25">
      <c r="A2243" s="3">
        <f>TITRES_STAT!B2246</f>
        <v>45268</v>
      </c>
      <c r="B2243" s="6">
        <f>TITRES_STAT!D2246</f>
        <v>41.973500000000001</v>
      </c>
      <c r="C2243" s="2">
        <f t="shared" si="269"/>
        <v>0</v>
      </c>
      <c r="D2243" s="2">
        <f t="shared" si="270"/>
        <v>41.973500000000001</v>
      </c>
      <c r="E2243" s="2">
        <f t="shared" si="272"/>
        <v>41.973500000000001</v>
      </c>
      <c r="F2243" s="2">
        <f t="shared" si="273"/>
        <v>41.973500000000023</v>
      </c>
      <c r="G2243" s="2">
        <f t="shared" si="275"/>
        <v>42.377876000000022</v>
      </c>
      <c r="H2243" s="2">
        <f t="shared" si="271"/>
        <v>41.850476999999991</v>
      </c>
      <c r="I2243" s="2">
        <f t="array" ref="I2243">SUMPRODUCT(B2227:B2246, (ROW(B2227:B2246)-ROW(B2227)+1)) / (20*21/2)</f>
        <v>41.973499999999994</v>
      </c>
      <c r="J2243" s="2">
        <f t="shared" si="274"/>
        <v>42.053399932166016</v>
      </c>
      <c r="K2243" s="2">
        <f t="shared" si="276"/>
        <v>42.25074134014622</v>
      </c>
    </row>
    <row r="2244" spans="1:11" ht="13.5" x14ac:dyDescent="0.25">
      <c r="A2244" s="3">
        <f>TITRES_STAT!B2247</f>
        <v>45271</v>
      </c>
      <c r="B2244" s="6">
        <f>TITRES_STAT!D2247</f>
        <v>41.973500000000001</v>
      </c>
      <c r="C2244" s="2">
        <f t="shared" ref="C2244:C2307" si="277">B2244-B2243</f>
        <v>0</v>
      </c>
      <c r="D2244" s="2">
        <f t="shared" si="270"/>
        <v>41.973500000000001</v>
      </c>
      <c r="E2244" s="2">
        <f t="shared" si="272"/>
        <v>41.973500000000001</v>
      </c>
      <c r="F2244" s="2">
        <f t="shared" si="273"/>
        <v>41.973500000000023</v>
      </c>
      <c r="G2244" s="2">
        <f t="shared" si="275"/>
        <v>42.363434000000026</v>
      </c>
      <c r="H2244" s="2">
        <f t="shared" si="271"/>
        <v>41.855356499999992</v>
      </c>
      <c r="I2244" s="2">
        <f t="array" ref="I2244">SUMPRODUCT(B2228:B2247, (ROW(B2228:B2247)-ROW(B2228)+1)) / (20*21/2)</f>
        <v>41.973499999999994</v>
      </c>
      <c r="J2244" s="2">
        <f t="shared" si="274"/>
        <v>42.045790414816871</v>
      </c>
      <c r="K2244" s="2">
        <f t="shared" si="276"/>
        <v>42.239869130728721</v>
      </c>
    </row>
    <row r="2245" spans="1:11" ht="13.5" x14ac:dyDescent="0.25">
      <c r="A2245" s="3">
        <f>TITRES_STAT!B2248</f>
        <v>45272</v>
      </c>
      <c r="B2245" s="6">
        <f>TITRES_STAT!D2248</f>
        <v>41.973500000000001</v>
      </c>
      <c r="C2245" s="2">
        <f t="shared" si="277"/>
        <v>0</v>
      </c>
      <c r="D2245" s="2">
        <f t="shared" si="270"/>
        <v>41.973500000000001</v>
      </c>
      <c r="E2245" s="2">
        <f t="shared" si="272"/>
        <v>41.973500000000001</v>
      </c>
      <c r="F2245" s="2">
        <f t="shared" si="273"/>
        <v>41.973500000000023</v>
      </c>
      <c r="G2245" s="2">
        <f t="shared" si="275"/>
        <v>42.348992000000024</v>
      </c>
      <c r="H2245" s="2">
        <f t="shared" si="271"/>
        <v>41.860235999999986</v>
      </c>
      <c r="I2245" s="2">
        <f t="array" ref="I2245">SUMPRODUCT(B2229:B2248, (ROW(B2229:B2248)-ROW(B2229)+1)) / (20*21/2)</f>
        <v>41.973499999999994</v>
      </c>
      <c r="J2245" s="2">
        <f t="shared" si="274"/>
        <v>42.038905613405745</v>
      </c>
      <c r="K2245" s="2">
        <f t="shared" si="276"/>
        <v>42.22942328246485</v>
      </c>
    </row>
    <row r="2246" spans="1:11" ht="13.5" x14ac:dyDescent="0.25">
      <c r="A2246" s="3">
        <f>TITRES_STAT!B2249</f>
        <v>45273</v>
      </c>
      <c r="B2246" s="6">
        <f>TITRES_STAT!D2249</f>
        <v>41.973500000000001</v>
      </c>
      <c r="C2246" s="2">
        <f t="shared" si="277"/>
        <v>0</v>
      </c>
      <c r="D2246" s="2">
        <f t="shared" ref="D2246:D2309" si="278">AVERAGE(B2242:B2246)</f>
        <v>41.973500000000001</v>
      </c>
      <c r="E2246" s="2">
        <f t="shared" si="272"/>
        <v>41.973500000000001</v>
      </c>
      <c r="F2246" s="2">
        <f t="shared" si="273"/>
        <v>41.973500000000023</v>
      </c>
      <c r="G2246" s="2">
        <f t="shared" si="275"/>
        <v>42.334550000000029</v>
      </c>
      <c r="H2246" s="2">
        <f t="shared" si="271"/>
        <v>41.865201999999989</v>
      </c>
      <c r="I2246" s="2">
        <f t="array" ref="I2246">SUMPRODUCT(B2230:B2249, (ROW(B2230:B2249)-ROW(B2230)+1)) / (20*21/2)</f>
        <v>41.973499999999994</v>
      </c>
      <c r="J2246" s="2">
        <f t="shared" si="274"/>
        <v>42.032676507367107</v>
      </c>
      <c r="K2246" s="2">
        <f t="shared" si="276"/>
        <v>42.219387075309363</v>
      </c>
    </row>
    <row r="2247" spans="1:11" ht="13.5" x14ac:dyDescent="0.25">
      <c r="A2247" s="3">
        <f>TITRES_STAT!B2250</f>
        <v>45274</v>
      </c>
      <c r="B2247" s="6">
        <f>TITRES_STAT!D2250</f>
        <v>41.973500000000001</v>
      </c>
      <c r="C2247" s="2">
        <f t="shared" si="277"/>
        <v>0</v>
      </c>
      <c r="D2247" s="2">
        <f t="shared" si="278"/>
        <v>41.973500000000001</v>
      </c>
      <c r="E2247" s="2">
        <f t="shared" si="272"/>
        <v>41.973500000000001</v>
      </c>
      <c r="F2247" s="2">
        <f t="shared" si="273"/>
        <v>41.973500000000023</v>
      </c>
      <c r="G2247" s="2">
        <f t="shared" si="275"/>
        <v>42.320108000000026</v>
      </c>
      <c r="H2247" s="2">
        <f t="shared" si="271"/>
        <v>41.870167999999985</v>
      </c>
      <c r="I2247" s="2">
        <f t="array" ref="I2247">SUMPRODUCT(B2231:B2250, (ROW(B2231:B2250)-ROW(B2231)+1)) / (20*21/2)</f>
        <v>41.973499999999994</v>
      </c>
      <c r="J2247" s="2">
        <f t="shared" si="274"/>
        <v>42.027040649522625</v>
      </c>
      <c r="K2247" s="2">
        <f t="shared" si="276"/>
        <v>42.209744444905077</v>
      </c>
    </row>
    <row r="2248" spans="1:11" ht="13.5" x14ac:dyDescent="0.25">
      <c r="A2248" s="3">
        <f>TITRES_STAT!B2251</f>
        <v>45275</v>
      </c>
      <c r="B2248" s="6">
        <f>TITRES_STAT!D2251</f>
        <v>41.973500000000001</v>
      </c>
      <c r="C2248" s="2">
        <f t="shared" si="277"/>
        <v>0</v>
      </c>
      <c r="D2248" s="2">
        <f t="shared" si="278"/>
        <v>41.973500000000001</v>
      </c>
      <c r="E2248" s="2">
        <f t="shared" si="272"/>
        <v>41.973500000000001</v>
      </c>
      <c r="F2248" s="2">
        <f t="shared" si="273"/>
        <v>41.973500000000023</v>
      </c>
      <c r="G2248" s="2">
        <f t="shared" si="275"/>
        <v>42.305666000000031</v>
      </c>
      <c r="H2248" s="2">
        <f t="shared" si="271"/>
        <v>41.875133999999989</v>
      </c>
      <c r="I2248" s="2">
        <f t="array" ref="I2248">SUMPRODUCT(B2232:B2251, (ROW(B2232:B2251)-ROW(B2232)+1)) / (20*21/2)</f>
        <v>41.973499999999994</v>
      </c>
      <c r="J2248" s="2">
        <f t="shared" si="274"/>
        <v>42.021941540044281</v>
      </c>
      <c r="K2248" s="2">
        <f t="shared" si="276"/>
        <v>42.200479956869586</v>
      </c>
    </row>
    <row r="2249" spans="1:11" ht="13.5" x14ac:dyDescent="0.25">
      <c r="A2249" s="3">
        <f>TITRES_STAT!B2252</f>
        <v>45278</v>
      </c>
      <c r="B2249" s="6">
        <f>TITRES_STAT!D2252</f>
        <v>41.973500000000001</v>
      </c>
      <c r="C2249" s="2">
        <f t="shared" si="277"/>
        <v>0</v>
      </c>
      <c r="D2249" s="2">
        <f t="shared" si="278"/>
        <v>41.973500000000001</v>
      </c>
      <c r="E2249" s="2">
        <f t="shared" si="272"/>
        <v>41.973500000000001</v>
      </c>
      <c r="F2249" s="2">
        <f t="shared" si="273"/>
        <v>41.973500000000023</v>
      </c>
      <c r="G2249" s="2">
        <f t="shared" si="275"/>
        <v>42.291224000000028</v>
      </c>
      <c r="H2249" s="2">
        <f t="shared" si="271"/>
        <v>41.880099999999985</v>
      </c>
      <c r="I2249" s="2">
        <f t="array" ref="I2249">SUMPRODUCT(B2233:B2252, (ROW(B2233:B2252)-ROW(B2233)+1)) / (20*21/2)</f>
        <v>41.973499999999994</v>
      </c>
      <c r="J2249" s="2">
        <f t="shared" si="274"/>
        <v>42.017328060040064</v>
      </c>
      <c r="K2249" s="2">
        <f t="shared" si="276"/>
        <v>42.191578782090389</v>
      </c>
    </row>
    <row r="2250" spans="1:11" ht="13.5" x14ac:dyDescent="0.25">
      <c r="A2250" s="3">
        <f>TITRES_STAT!B2253</f>
        <v>45279</v>
      </c>
      <c r="B2250" s="6">
        <f>TITRES_STAT!D2253</f>
        <v>41.973500000000001</v>
      </c>
      <c r="C2250" s="2">
        <f t="shared" si="277"/>
        <v>0</v>
      </c>
      <c r="D2250" s="2">
        <f t="shared" si="278"/>
        <v>41.973500000000001</v>
      </c>
      <c r="E2250" s="2">
        <f t="shared" si="272"/>
        <v>41.973500000000001</v>
      </c>
      <c r="F2250" s="2">
        <f t="shared" si="273"/>
        <v>41.973500000000023</v>
      </c>
      <c r="G2250" s="2">
        <f t="shared" si="275"/>
        <v>42.276782000000033</v>
      </c>
      <c r="H2250" s="2">
        <f t="shared" ref="H2250:H2313" si="279">AVERAGE(B2051:B2250)</f>
        <v>41.885065999999988</v>
      </c>
      <c r="I2250" s="2">
        <f t="array" ref="I2250">SUMPRODUCT(B2234:B2253, (ROW(B2234:B2253)-ROW(B2234)+1)) / (20*21/2)</f>
        <v>41.973499999999994</v>
      </c>
      <c r="J2250" s="2">
        <f t="shared" si="274"/>
        <v>42.013153959083873</v>
      </c>
      <c r="K2250" s="2">
        <f t="shared" si="276"/>
        <v>42.183026672988802</v>
      </c>
    </row>
    <row r="2251" spans="1:11" ht="13.5" x14ac:dyDescent="0.25">
      <c r="A2251" s="3">
        <f>TITRES_STAT!B2254</f>
        <v>45280</v>
      </c>
      <c r="B2251" s="6">
        <f>TITRES_STAT!D2254</f>
        <v>41.973500000000001</v>
      </c>
      <c r="C2251" s="2">
        <f t="shared" si="277"/>
        <v>0</v>
      </c>
      <c r="D2251" s="2">
        <f t="shared" si="278"/>
        <v>41.973500000000001</v>
      </c>
      <c r="E2251" s="2">
        <f t="shared" si="272"/>
        <v>41.973500000000001</v>
      </c>
      <c r="F2251" s="2">
        <f t="shared" si="273"/>
        <v>41.973500000000023</v>
      </c>
      <c r="G2251" s="2">
        <f t="shared" si="275"/>
        <v>42.26234000000003</v>
      </c>
      <c r="H2251" s="2">
        <f t="shared" si="279"/>
        <v>41.889945499999982</v>
      </c>
      <c r="I2251" s="2">
        <f t="array" ref="I2251">SUMPRODUCT(B2235:B2254, (ROW(B2235:B2254)-ROW(B2235)+1)) / (20*21/2)</f>
        <v>41.973499999999994</v>
      </c>
      <c r="J2251" s="2">
        <f t="shared" si="274"/>
        <v>42.009377391552079</v>
      </c>
      <c r="K2251" s="2">
        <f t="shared" si="276"/>
        <v>42.174809940714731</v>
      </c>
    </row>
    <row r="2252" spans="1:11" ht="13.5" x14ac:dyDescent="0.25">
      <c r="A2252" s="3">
        <f>TITRES_STAT!B2255</f>
        <v>45281</v>
      </c>
      <c r="B2252" s="6">
        <f>TITRES_STAT!D2255</f>
        <v>41.973500000000001</v>
      </c>
      <c r="C2252" s="2">
        <f t="shared" si="277"/>
        <v>0</v>
      </c>
      <c r="D2252" s="2">
        <f t="shared" si="278"/>
        <v>41.973500000000001</v>
      </c>
      <c r="E2252" s="2">
        <f t="shared" ref="E2252:E2315" si="280">AVERAGE(B2243:B2252)</f>
        <v>41.973500000000001</v>
      </c>
      <c r="F2252" s="2">
        <f t="shared" si="273"/>
        <v>41.973500000000023</v>
      </c>
      <c r="G2252" s="2">
        <f t="shared" si="275"/>
        <v>42.247898000000035</v>
      </c>
      <c r="H2252" s="2">
        <f t="shared" si="279"/>
        <v>41.89482499999999</v>
      </c>
      <c r="I2252" s="2">
        <f t="array" ref="I2252">SUMPRODUCT(B2236:B2255, (ROW(B2236:B2255)-ROW(B2236)+1)) / (20*21/2)</f>
        <v>41.973499999999994</v>
      </c>
      <c r="J2252" s="2">
        <f t="shared" si="274"/>
        <v>42.005960497118551</v>
      </c>
      <c r="K2252" s="2">
        <f t="shared" si="276"/>
        <v>42.166915433235722</v>
      </c>
    </row>
    <row r="2253" spans="1:11" ht="13.5" x14ac:dyDescent="0.25">
      <c r="A2253" s="3">
        <f>TITRES_STAT!B2256</f>
        <v>45282</v>
      </c>
      <c r="B2253" s="6">
        <f>TITRES_STAT!D2256</f>
        <v>41.973500000000001</v>
      </c>
      <c r="C2253" s="2">
        <f t="shared" si="277"/>
        <v>0</v>
      </c>
      <c r="D2253" s="2">
        <f t="shared" si="278"/>
        <v>41.973500000000001</v>
      </c>
      <c r="E2253" s="2">
        <f t="shared" si="280"/>
        <v>41.973500000000001</v>
      </c>
      <c r="F2253" s="2">
        <f t="shared" si="273"/>
        <v>41.973500000000023</v>
      </c>
      <c r="G2253" s="2">
        <f t="shared" si="275"/>
        <v>42.233456000000032</v>
      </c>
      <c r="H2253" s="2">
        <f t="shared" si="279"/>
        <v>41.899704499999991</v>
      </c>
      <c r="I2253" s="2">
        <f t="array" ref="I2253">SUMPRODUCT(B2237:B2256, (ROW(B2237:B2256)-ROW(B2237)+1)) / (20*21/2)</f>
        <v>41.973499999999994</v>
      </c>
      <c r="J2253" s="2">
        <f t="shared" si="274"/>
        <v>42.0028690212025</v>
      </c>
      <c r="K2253" s="2">
        <f t="shared" si="276"/>
        <v>42.159330514285301</v>
      </c>
    </row>
    <row r="2254" spans="1:11" ht="13.5" x14ac:dyDescent="0.25">
      <c r="A2254" s="3">
        <f>TITRES_STAT!B2257</f>
        <v>45285</v>
      </c>
      <c r="B2254" s="6">
        <f>TITRES_STAT!D2257</f>
        <v>41.973500000000001</v>
      </c>
      <c r="C2254" s="2">
        <f t="shared" si="277"/>
        <v>0</v>
      </c>
      <c r="D2254" s="2">
        <f t="shared" si="278"/>
        <v>41.973500000000001</v>
      </c>
      <c r="E2254" s="2">
        <f t="shared" si="280"/>
        <v>41.973500000000001</v>
      </c>
      <c r="F2254" s="2">
        <f t="shared" si="273"/>
        <v>41.973500000000023</v>
      </c>
      <c r="G2254" s="2">
        <f t="shared" si="275"/>
        <v>42.219014000000037</v>
      </c>
      <c r="H2254" s="2">
        <f t="shared" si="279"/>
        <v>41.904583999999986</v>
      </c>
      <c r="I2254" s="2">
        <f t="array" ref="I2254">SUMPRODUCT(B2238:B2257, (ROW(B2238:B2257)-ROW(B2238)+1)) / (20*21/2)</f>
        <v>42.14543333333333</v>
      </c>
      <c r="J2254" s="2">
        <f t="shared" si="274"/>
        <v>42.000071971564168</v>
      </c>
      <c r="K2254" s="2">
        <f t="shared" si="276"/>
        <v>42.152043043136857</v>
      </c>
    </row>
    <row r="2255" spans="1:11" ht="13.5" x14ac:dyDescent="0.25">
      <c r="A2255" s="3">
        <f>TITRES_STAT!B2258</f>
        <v>45286</v>
      </c>
      <c r="B2255" s="6">
        <f>TITRES_STAT!D2258</f>
        <v>41.973500000000001</v>
      </c>
      <c r="C2255" s="2">
        <f t="shared" si="277"/>
        <v>0</v>
      </c>
      <c r="D2255" s="2">
        <f t="shared" si="278"/>
        <v>41.973500000000001</v>
      </c>
      <c r="E2255" s="2">
        <f t="shared" si="280"/>
        <v>41.973500000000001</v>
      </c>
      <c r="F2255" s="2">
        <f t="shared" si="273"/>
        <v>41.973500000000023</v>
      </c>
      <c r="G2255" s="2">
        <f t="shared" si="275"/>
        <v>42.204572000000034</v>
      </c>
      <c r="H2255" s="2">
        <f t="shared" si="279"/>
        <v>41.909463499999987</v>
      </c>
      <c r="I2255" s="2">
        <f t="array" ref="I2255">SUMPRODUCT(B2239:B2258, (ROW(B2239:B2258)-ROW(B2239)+1)) / (20*21/2)</f>
        <v>42.308769999999996</v>
      </c>
      <c r="J2255" s="2">
        <f t="shared" si="274"/>
        <v>41.99754130760568</v>
      </c>
      <c r="K2255" s="2">
        <f t="shared" si="276"/>
        <v>42.145041355170704</v>
      </c>
    </row>
    <row r="2256" spans="1:11" ht="13.5" x14ac:dyDescent="0.25">
      <c r="A2256" s="3">
        <f>TITRES_STAT!B2259</f>
        <v>45287</v>
      </c>
      <c r="B2256" s="6">
        <f>TITRES_STAT!D2259</f>
        <v>41.973500000000001</v>
      </c>
      <c r="C2256" s="2">
        <f t="shared" si="277"/>
        <v>0</v>
      </c>
      <c r="D2256" s="2">
        <f t="shared" si="278"/>
        <v>41.973500000000001</v>
      </c>
      <c r="E2256" s="2">
        <f t="shared" si="280"/>
        <v>41.973500000000001</v>
      </c>
      <c r="F2256" s="2">
        <f t="shared" si="273"/>
        <v>41.973500000000023</v>
      </c>
      <c r="G2256" s="2">
        <f t="shared" si="275"/>
        <v>42.190130000000039</v>
      </c>
      <c r="H2256" s="2">
        <f t="shared" si="279"/>
        <v>41.914342999999988</v>
      </c>
      <c r="I2256" s="2">
        <f t="array" ref="I2256">SUMPRODUCT(B2240:B2259, (ROW(B2240:B2259)-ROW(B2240)+1)) / (20*21/2)</f>
        <v>42.463509999999992</v>
      </c>
      <c r="J2256" s="2">
        <f t="shared" si="274"/>
        <v>41.99525165926228</v>
      </c>
      <c r="K2256" s="2">
        <f t="shared" si="276"/>
        <v>42.138314243203226</v>
      </c>
    </row>
    <row r="2257" spans="1:11" ht="13.5" x14ac:dyDescent="0.25">
      <c r="A2257" s="3">
        <f>TITRES_STAT!B2260</f>
        <v>45288</v>
      </c>
      <c r="B2257" s="6">
        <f>TITRES_STAT!D2260</f>
        <v>43.778799999999997</v>
      </c>
      <c r="C2257" s="2">
        <f t="shared" si="277"/>
        <v>1.8052999999999955</v>
      </c>
      <c r="D2257" s="2">
        <f t="shared" si="278"/>
        <v>42.334559999999996</v>
      </c>
      <c r="E2257" s="2">
        <f t="shared" si="280"/>
        <v>42.154029999999999</v>
      </c>
      <c r="F2257" s="2">
        <f t="shared" si="273"/>
        <v>42.063765000000025</v>
      </c>
      <c r="G2257" s="2">
        <f t="shared" si="275"/>
        <v>42.211794000000033</v>
      </c>
      <c r="H2257" s="2">
        <f t="shared" si="279"/>
        <v>41.928248999999987</v>
      </c>
      <c r="I2257" s="2">
        <f t="array" ref="I2257">SUMPRODUCT(B2241:B2260, (ROW(B2241:B2260)-ROW(B2241)+1)) / (20*21/2)</f>
        <v>42.609653333333327</v>
      </c>
      <c r="J2257" s="2">
        <f t="shared" si="274"/>
        <v>42.165113405999207</v>
      </c>
      <c r="K2257" s="2">
        <f t="shared" si="276"/>
        <v>42.202647017979572</v>
      </c>
    </row>
    <row r="2258" spans="1:11" ht="13.5" x14ac:dyDescent="0.25">
      <c r="A2258" s="3">
        <f>TITRES_STAT!B2261</f>
        <v>45289</v>
      </c>
      <c r="B2258" s="6">
        <f>TITRES_STAT!D2261</f>
        <v>43.778799999999997</v>
      </c>
      <c r="C2258" s="2">
        <f t="shared" si="277"/>
        <v>0</v>
      </c>
      <c r="D2258" s="2">
        <f t="shared" si="278"/>
        <v>42.695619999999998</v>
      </c>
      <c r="E2258" s="2">
        <f t="shared" si="280"/>
        <v>42.334559999999996</v>
      </c>
      <c r="F2258" s="2">
        <f t="shared" si="273"/>
        <v>42.15403000000002</v>
      </c>
      <c r="G2258" s="2">
        <f t="shared" si="275"/>
        <v>42.233458000000034</v>
      </c>
      <c r="H2258" s="2">
        <f t="shared" si="279"/>
        <v>41.942154999999985</v>
      </c>
      <c r="I2258" s="2">
        <f t="array" ref="I2258">SUMPRODUCT(B2242:B2261, (ROW(B2242:B2261)-ROW(B2242)+1)) / (20*21/2)</f>
        <v>42.747199999999992</v>
      </c>
      <c r="J2258" s="2">
        <f t="shared" si="274"/>
        <v>42.318797843523086</v>
      </c>
      <c r="K2258" s="2">
        <f t="shared" si="276"/>
        <v>42.264456938843118</v>
      </c>
    </row>
    <row r="2259" spans="1:11" ht="13.5" x14ac:dyDescent="0.25">
      <c r="A2259" s="3">
        <f>TITRES_STAT!B2262</f>
        <v>45293</v>
      </c>
      <c r="B2259" s="6">
        <f>TITRES_STAT!D2262</f>
        <v>43.778799999999997</v>
      </c>
      <c r="C2259" s="2">
        <f t="shared" si="277"/>
        <v>0</v>
      </c>
      <c r="D2259" s="2">
        <f t="shared" si="278"/>
        <v>43.056679999999993</v>
      </c>
      <c r="E2259" s="2">
        <f t="shared" si="280"/>
        <v>42.515090000000001</v>
      </c>
      <c r="F2259" s="2">
        <f t="shared" si="273"/>
        <v>42.244295000000022</v>
      </c>
      <c r="G2259" s="2">
        <f t="shared" si="275"/>
        <v>42.255122000000036</v>
      </c>
      <c r="H2259" s="2">
        <f t="shared" si="279"/>
        <v>41.956060999999984</v>
      </c>
      <c r="I2259" s="2">
        <f t="array" ref="I2259">SUMPRODUCT(B2243:B2262, (ROW(B2243:B2262)-ROW(B2243)+1)) / (20*21/2)</f>
        <v>42.876149999999988</v>
      </c>
      <c r="J2259" s="2">
        <f t="shared" si="274"/>
        <v>42.457845667949456</v>
      </c>
      <c r="K2259" s="2">
        <f t="shared" si="276"/>
        <v>42.323842941241423</v>
      </c>
    </row>
    <row r="2260" spans="1:11" ht="13.5" x14ac:dyDescent="0.25">
      <c r="A2260" s="3">
        <f>TITRES_STAT!B2263</f>
        <v>45294</v>
      </c>
      <c r="B2260" s="6">
        <f>TITRES_STAT!D2263</f>
        <v>43.778799999999997</v>
      </c>
      <c r="C2260" s="2">
        <f t="shared" si="277"/>
        <v>0</v>
      </c>
      <c r="D2260" s="2">
        <f t="shared" si="278"/>
        <v>43.417739999999995</v>
      </c>
      <c r="E2260" s="2">
        <f t="shared" si="280"/>
        <v>42.695619999999998</v>
      </c>
      <c r="F2260" s="2">
        <f t="shared" ref="F2260:F2323" si="281">AVERAGE(B2241:B2260)</f>
        <v>42.334560000000025</v>
      </c>
      <c r="G2260" s="2">
        <f t="shared" si="275"/>
        <v>42.276786000000037</v>
      </c>
      <c r="H2260" s="2">
        <f t="shared" si="279"/>
        <v>41.96996699999999</v>
      </c>
      <c r="I2260" s="2">
        <f t="array" ref="I2260">SUMPRODUCT(B2244:B2263, (ROW(B2244:B2263)-ROW(B2244)+1)) / (20*21/2)</f>
        <v>42.996503333333322</v>
      </c>
      <c r="J2260" s="2">
        <f t="shared" si="274"/>
        <v>42.583650842430458</v>
      </c>
      <c r="K2260" s="2">
        <f t="shared" si="276"/>
        <v>42.380900080800579</v>
      </c>
    </row>
    <row r="2261" spans="1:11" ht="13.5" x14ac:dyDescent="0.25">
      <c r="A2261" s="3">
        <f>TITRES_STAT!B2264</f>
        <v>45295</v>
      </c>
      <c r="B2261" s="6">
        <f>TITRES_STAT!D2264</f>
        <v>43.778799999999997</v>
      </c>
      <c r="C2261" s="2">
        <f t="shared" si="277"/>
        <v>0</v>
      </c>
      <c r="D2261" s="2">
        <f t="shared" si="278"/>
        <v>43.778799999999997</v>
      </c>
      <c r="E2261" s="2">
        <f t="shared" si="280"/>
        <v>42.876149999999996</v>
      </c>
      <c r="F2261" s="2">
        <f t="shared" si="281"/>
        <v>42.42482500000002</v>
      </c>
      <c r="G2261" s="2">
        <f t="shared" si="275"/>
        <v>42.298450000000038</v>
      </c>
      <c r="H2261" s="2">
        <f t="shared" si="279"/>
        <v>41.983872999999988</v>
      </c>
      <c r="I2261" s="2">
        <f t="array" ref="I2261">SUMPRODUCT(B2245:B2264, (ROW(B2245:B2264)-ROW(B2245)+1)) / (20*21/2)</f>
        <v>43.108259999999987</v>
      </c>
      <c r="J2261" s="2">
        <f t="shared" ref="J2261:J2324" si="282">$J$4*B2261+J2260*(1-$J$4)</f>
        <v>42.697474571722793</v>
      </c>
      <c r="K2261" s="2">
        <f t="shared" si="276"/>
        <v>42.435719685475064</v>
      </c>
    </row>
    <row r="2262" spans="1:11" ht="13.5" x14ac:dyDescent="0.25">
      <c r="A2262" s="3">
        <f>TITRES_STAT!B2265</f>
        <v>45296</v>
      </c>
      <c r="B2262" s="6">
        <f>TITRES_STAT!D2265</f>
        <v>43.778799999999997</v>
      </c>
      <c r="C2262" s="2">
        <f t="shared" si="277"/>
        <v>0</v>
      </c>
      <c r="D2262" s="2">
        <f t="shared" si="278"/>
        <v>43.778799999999997</v>
      </c>
      <c r="E2262" s="2">
        <f t="shared" si="280"/>
        <v>43.056679999999993</v>
      </c>
      <c r="F2262" s="2">
        <f t="shared" si="281"/>
        <v>42.515090000000022</v>
      </c>
      <c r="G2262" s="2">
        <f t="shared" si="275"/>
        <v>42.320114000000039</v>
      </c>
      <c r="H2262" s="2">
        <f t="shared" si="279"/>
        <v>41.99777899999998</v>
      </c>
      <c r="I2262" s="2">
        <f t="array" ref="I2262">SUMPRODUCT(B2246:B2265, (ROW(B2246:B2265)-ROW(B2246)+1)) / (20*21/2)</f>
        <v>43.168429523809522</v>
      </c>
      <c r="J2262" s="2">
        <f t="shared" si="282"/>
        <v>42.800457945844428</v>
      </c>
      <c r="K2262" s="2">
        <f t="shared" si="276"/>
        <v>42.488389501730943</v>
      </c>
    </row>
    <row r="2263" spans="1:11" ht="13.5" x14ac:dyDescent="0.25">
      <c r="A2263" s="3">
        <f>TITRES_STAT!B2266</f>
        <v>45299</v>
      </c>
      <c r="B2263" s="6">
        <f>TITRES_STAT!D2266</f>
        <v>43.778799999999997</v>
      </c>
      <c r="C2263" s="2">
        <f t="shared" si="277"/>
        <v>0</v>
      </c>
      <c r="D2263" s="2">
        <f t="shared" si="278"/>
        <v>43.778799999999997</v>
      </c>
      <c r="E2263" s="2">
        <f t="shared" si="280"/>
        <v>43.23720999999999</v>
      </c>
      <c r="F2263" s="2">
        <f t="shared" si="281"/>
        <v>42.605355000000017</v>
      </c>
      <c r="G2263" s="2">
        <f t="shared" si="275"/>
        <v>42.341778000000041</v>
      </c>
      <c r="H2263" s="2">
        <f t="shared" si="279"/>
        <v>42.011684999999986</v>
      </c>
      <c r="I2263" s="2">
        <f t="array" ref="I2263">SUMPRODUCT(B2247:B2266, (ROW(B2247:B2266)-ROW(B2247)+1)) / (20*21/2)</f>
        <v>43.222151904761908</v>
      </c>
      <c r="J2263" s="2">
        <f t="shared" si="282"/>
        <v>42.893633379573529</v>
      </c>
      <c r="K2263" s="2">
        <f t="shared" si="276"/>
        <v>42.538993834996397</v>
      </c>
    </row>
    <row r="2264" spans="1:11" ht="13.5" x14ac:dyDescent="0.25">
      <c r="A2264" s="3">
        <f>TITRES_STAT!B2267</f>
        <v>45300</v>
      </c>
      <c r="B2264" s="6">
        <f>TITRES_STAT!D2267</f>
        <v>43.778799999999997</v>
      </c>
      <c r="C2264" s="2">
        <f t="shared" si="277"/>
        <v>0</v>
      </c>
      <c r="D2264" s="2">
        <f t="shared" si="278"/>
        <v>43.778799999999997</v>
      </c>
      <c r="E2264" s="2">
        <f t="shared" si="280"/>
        <v>43.417739999999995</v>
      </c>
      <c r="F2264" s="2">
        <f t="shared" si="281"/>
        <v>42.695620000000019</v>
      </c>
      <c r="G2264" s="2">
        <f t="shared" si="275"/>
        <v>42.363442000000042</v>
      </c>
      <c r="H2264" s="2">
        <f t="shared" si="279"/>
        <v>42.025590999999984</v>
      </c>
      <c r="I2264" s="2">
        <f t="array" ref="I2264">SUMPRODUCT(B2248:B2267, (ROW(B2248:B2267)-ROW(B2248)+1)) / (20*21/2)</f>
        <v>43.269427142857147</v>
      </c>
      <c r="J2264" s="2">
        <f t="shared" si="282"/>
        <v>42.977934962471295</v>
      </c>
      <c r="K2264" s="2">
        <f t="shared" si="276"/>
        <v>42.587613684604378</v>
      </c>
    </row>
    <row r="2265" spans="1:11" ht="13.5" x14ac:dyDescent="0.25">
      <c r="A2265" s="3">
        <f>TITRES_STAT!B2268</f>
        <v>45301</v>
      </c>
      <c r="B2265" s="6">
        <f>TITRES_STAT!D2268</f>
        <v>43.327399999999997</v>
      </c>
      <c r="C2265" s="2">
        <f t="shared" si="277"/>
        <v>-0.45139999999999958</v>
      </c>
      <c r="D2265" s="2">
        <f t="shared" si="278"/>
        <v>43.688519999999997</v>
      </c>
      <c r="E2265" s="2">
        <f t="shared" si="280"/>
        <v>43.553129999999996</v>
      </c>
      <c r="F2265" s="2">
        <f t="shared" si="281"/>
        <v>42.76331500000002</v>
      </c>
      <c r="G2265" s="2">
        <f t="shared" si="275"/>
        <v>42.376078000000042</v>
      </c>
      <c r="H2265" s="2">
        <f t="shared" si="279"/>
        <v>42.03723999999999</v>
      </c>
      <c r="I2265" s="2">
        <f t="array" ref="I2265">SUMPRODUCT(B2249:B2268, (ROW(B2249:B2268)-ROW(B2249)+1)) / (20*21/2)</f>
        <v>43.310255238095245</v>
      </c>
      <c r="J2265" s="2">
        <f t="shared" si="282"/>
        <v>43.011217346997839</v>
      </c>
      <c r="K2265" s="2">
        <f t="shared" si="276"/>
        <v>42.616624912659105</v>
      </c>
    </row>
    <row r="2266" spans="1:11" ht="13.5" x14ac:dyDescent="0.25">
      <c r="A2266" s="3">
        <f>TITRES_STAT!B2269</f>
        <v>45302</v>
      </c>
      <c r="B2266" s="6">
        <f>TITRES_STAT!D2269</f>
        <v>43.327399999999997</v>
      </c>
      <c r="C2266" s="2">
        <f t="shared" si="277"/>
        <v>0</v>
      </c>
      <c r="D2266" s="2">
        <f t="shared" si="278"/>
        <v>43.598239999999997</v>
      </c>
      <c r="E2266" s="2">
        <f t="shared" si="280"/>
        <v>43.688519999999997</v>
      </c>
      <c r="F2266" s="2">
        <f t="shared" si="281"/>
        <v>42.831010000000013</v>
      </c>
      <c r="G2266" s="2">
        <f t="shared" si="275"/>
        <v>42.388714000000043</v>
      </c>
      <c r="H2266" s="2">
        <f t="shared" si="279"/>
        <v>42.048888999999988</v>
      </c>
      <c r="I2266" s="2">
        <f t="array" ref="I2266">SUMPRODUCT(B2250:B2269, (ROW(B2250:B2269)-ROW(B2250)+1)) / (20*21/2)</f>
        <v>43.344636190476194</v>
      </c>
      <c r="J2266" s="2">
        <f t="shared" si="282"/>
        <v>43.041329980617093</v>
      </c>
      <c r="K2266" s="2">
        <f t="shared" si="276"/>
        <v>42.644498445495998</v>
      </c>
    </row>
    <row r="2267" spans="1:11" ht="13.5" x14ac:dyDescent="0.25">
      <c r="A2267" s="3">
        <f>TITRES_STAT!B2270</f>
        <v>45303</v>
      </c>
      <c r="B2267" s="6">
        <f>TITRES_STAT!D2270</f>
        <v>43.327399999999997</v>
      </c>
      <c r="C2267" s="2">
        <f t="shared" si="277"/>
        <v>0</v>
      </c>
      <c r="D2267" s="2">
        <f t="shared" si="278"/>
        <v>43.507960000000004</v>
      </c>
      <c r="E2267" s="2">
        <f t="shared" si="280"/>
        <v>43.643380000000001</v>
      </c>
      <c r="F2267" s="2">
        <f t="shared" si="281"/>
        <v>42.898705000000014</v>
      </c>
      <c r="G2267" s="2">
        <f t="shared" si="275"/>
        <v>42.401350000000036</v>
      </c>
      <c r="H2267" s="2">
        <f t="shared" si="279"/>
        <v>42.060537999999994</v>
      </c>
      <c r="I2267" s="2">
        <f t="array" ref="I2267">SUMPRODUCT(B2251:B2270, (ROW(B2251:B2270)-ROW(B2251)+1)) / (20*21/2)</f>
        <v>43.37257000000001</v>
      </c>
      <c r="J2267" s="2">
        <f t="shared" si="282"/>
        <v>43.068574744367844</v>
      </c>
      <c r="K2267" s="2">
        <f t="shared" si="276"/>
        <v>42.671278898613799</v>
      </c>
    </row>
    <row r="2268" spans="1:11" ht="13.5" x14ac:dyDescent="0.25">
      <c r="A2268" s="3">
        <f>TITRES_STAT!B2271</f>
        <v>45306</v>
      </c>
      <c r="B2268" s="6">
        <f>TITRES_STAT!D2271</f>
        <v>43.327399999999997</v>
      </c>
      <c r="C2268" s="2">
        <f t="shared" si="277"/>
        <v>0</v>
      </c>
      <c r="D2268" s="2">
        <f t="shared" si="278"/>
        <v>43.417680000000004</v>
      </c>
      <c r="E2268" s="2">
        <f t="shared" si="280"/>
        <v>43.598240000000004</v>
      </c>
      <c r="F2268" s="2">
        <f t="shared" si="281"/>
        <v>42.966400000000007</v>
      </c>
      <c r="G2268" s="2">
        <f t="shared" si="275"/>
        <v>42.41398600000003</v>
      </c>
      <c r="H2268" s="2">
        <f t="shared" si="279"/>
        <v>42.072186999999992</v>
      </c>
      <c r="I2268" s="2">
        <f t="array" ref="I2268">SUMPRODUCT(B2252:B2271, (ROW(B2252:B2271)-ROW(B2252)+1)) / (20*21/2)</f>
        <v>43.394056666666671</v>
      </c>
      <c r="J2268" s="2">
        <f t="shared" si="282"/>
        <v>43.09322476871376</v>
      </c>
      <c r="K2268" s="2">
        <f t="shared" si="276"/>
        <v>42.697009137883846</v>
      </c>
    </row>
    <row r="2269" spans="1:11" ht="13.5" x14ac:dyDescent="0.25">
      <c r="A2269" s="3">
        <f>TITRES_STAT!B2272</f>
        <v>45307</v>
      </c>
      <c r="B2269" s="6">
        <f>TITRES_STAT!D2272</f>
        <v>43.327399999999997</v>
      </c>
      <c r="C2269" s="2">
        <f t="shared" si="277"/>
        <v>0</v>
      </c>
      <c r="D2269" s="2">
        <f t="shared" si="278"/>
        <v>43.327399999999997</v>
      </c>
      <c r="E2269" s="2">
        <f t="shared" si="280"/>
        <v>43.553100000000001</v>
      </c>
      <c r="F2269" s="2">
        <f t="shared" si="281"/>
        <v>43.034095000000008</v>
      </c>
      <c r="G2269" s="2">
        <f t="shared" si="275"/>
        <v>42.426622000000037</v>
      </c>
      <c r="H2269" s="2">
        <f t="shared" si="279"/>
        <v>42.084786999999999</v>
      </c>
      <c r="I2269" s="2">
        <f t="array" ref="I2269">SUMPRODUCT(B2253:B2272, (ROW(B2253:B2272)-ROW(B2253)+1)) / (20*21/2)</f>
        <v>43.409096190476198</v>
      </c>
      <c r="J2269" s="2">
        <f t="shared" si="282"/>
        <v>43.115527171693401</v>
      </c>
      <c r="K2269" s="2">
        <f t="shared" si="276"/>
        <v>42.721730348162907</v>
      </c>
    </row>
    <row r="2270" spans="1:11" ht="13.5" x14ac:dyDescent="0.25">
      <c r="A2270" s="3">
        <f>TITRES_STAT!B2273</f>
        <v>45308</v>
      </c>
      <c r="B2270" s="6">
        <f>TITRES_STAT!D2273</f>
        <v>43.327399999999997</v>
      </c>
      <c r="C2270" s="2">
        <f t="shared" si="277"/>
        <v>0</v>
      </c>
      <c r="D2270" s="2">
        <f t="shared" si="278"/>
        <v>43.327399999999997</v>
      </c>
      <c r="E2270" s="2">
        <f t="shared" si="280"/>
        <v>43.507960000000004</v>
      </c>
      <c r="F2270" s="2">
        <f t="shared" si="281"/>
        <v>43.101790000000008</v>
      </c>
      <c r="G2270" s="2">
        <f t="shared" si="275"/>
        <v>42.439258000000024</v>
      </c>
      <c r="H2270" s="2">
        <f t="shared" si="279"/>
        <v>42.097386999999991</v>
      </c>
      <c r="I2270" s="2">
        <f t="array" ref="I2270">SUMPRODUCT(B2254:B2273, (ROW(B2254:B2273)-ROW(B2254)+1)) / (20*21/2)</f>
        <v>43.417688571428577</v>
      </c>
      <c r="J2270" s="2">
        <f t="shared" si="282"/>
        <v>43.135705536294026</v>
      </c>
      <c r="K2270" s="2">
        <f t="shared" si="276"/>
        <v>42.745482099215337</v>
      </c>
    </row>
    <row r="2271" spans="1:11" ht="13.5" x14ac:dyDescent="0.25">
      <c r="A2271" s="3">
        <f>TITRES_STAT!B2274</f>
        <v>45309</v>
      </c>
      <c r="B2271" s="6">
        <f>TITRES_STAT!D2274</f>
        <v>43.327399999999997</v>
      </c>
      <c r="C2271" s="2">
        <f t="shared" si="277"/>
        <v>0</v>
      </c>
      <c r="D2271" s="2">
        <f t="shared" si="278"/>
        <v>43.327399999999997</v>
      </c>
      <c r="E2271" s="2">
        <f t="shared" si="280"/>
        <v>43.462820000000008</v>
      </c>
      <c r="F2271" s="2">
        <f t="shared" si="281"/>
        <v>43.169485000000002</v>
      </c>
      <c r="G2271" s="2">
        <f t="shared" si="275"/>
        <v>42.451894000000031</v>
      </c>
      <c r="H2271" s="2">
        <f t="shared" si="279"/>
        <v>42.109035999999996</v>
      </c>
      <c r="I2271" s="2">
        <f t="array" ref="I2271">SUMPRODUCT(B2255:B2274, (ROW(B2255:B2274)-ROW(B2255)+1)) / (20*21/2)</f>
        <v>43.419833809523816</v>
      </c>
      <c r="J2271" s="2">
        <f t="shared" si="282"/>
        <v>43.153962151885068</v>
      </c>
      <c r="K2271" s="2">
        <f t="shared" si="276"/>
        <v>42.76830240905003</v>
      </c>
    </row>
    <row r="2272" spans="1:11" ht="13.5" x14ac:dyDescent="0.25">
      <c r="A2272" s="3">
        <f>TITRES_STAT!B2275</f>
        <v>45310</v>
      </c>
      <c r="B2272" s="6">
        <f>TITRES_STAT!D2275</f>
        <v>43.327399999999997</v>
      </c>
      <c r="C2272" s="2">
        <f t="shared" si="277"/>
        <v>0</v>
      </c>
      <c r="D2272" s="2">
        <f t="shared" si="278"/>
        <v>43.327399999999997</v>
      </c>
      <c r="E2272" s="2">
        <f t="shared" si="280"/>
        <v>43.417680000000004</v>
      </c>
      <c r="F2272" s="2">
        <f t="shared" si="281"/>
        <v>43.237180000000002</v>
      </c>
      <c r="G2272" s="2">
        <f t="shared" si="275"/>
        <v>42.47897200000002</v>
      </c>
      <c r="H2272" s="2">
        <f t="shared" si="279"/>
        <v>42.120684999999995</v>
      </c>
      <c r="I2272" s="2">
        <f t="array" ref="I2272">SUMPRODUCT(B2256:B2275, (ROW(B2256:B2275)-ROW(B2256)+1)) / (20*21/2)</f>
        <v>43.415531904761906</v>
      </c>
      <c r="J2272" s="2">
        <f t="shared" si="282"/>
        <v>43.170480042181723</v>
      </c>
      <c r="K2272" s="2">
        <f t="shared" si="276"/>
        <v>42.790227804773558</v>
      </c>
    </row>
    <row r="2273" spans="1:11" ht="13.5" x14ac:dyDescent="0.25">
      <c r="A2273" s="3">
        <f>TITRES_STAT!B2276</f>
        <v>45313</v>
      </c>
      <c r="B2273" s="6">
        <f>TITRES_STAT!D2276</f>
        <v>43.327399999999997</v>
      </c>
      <c r="C2273" s="2">
        <f t="shared" si="277"/>
        <v>0</v>
      </c>
      <c r="D2273" s="2">
        <f t="shared" si="278"/>
        <v>43.327399999999997</v>
      </c>
      <c r="E2273" s="2">
        <f t="shared" si="280"/>
        <v>43.372540000000008</v>
      </c>
      <c r="F2273" s="2">
        <f t="shared" si="281"/>
        <v>43.304874999999996</v>
      </c>
      <c r="G2273" s="2">
        <f t="shared" si="275"/>
        <v>42.506050000000023</v>
      </c>
      <c r="H2273" s="2">
        <f t="shared" si="279"/>
        <v>42.132333999999993</v>
      </c>
      <c r="I2273" s="2">
        <f t="array" ref="I2273">SUMPRODUCT(B2257:B2276, (ROW(B2257:B2276)-ROW(B2257)+1)) / (20*21/2)</f>
        <v>43.404782857142862</v>
      </c>
      <c r="J2273" s="2">
        <f t="shared" si="282"/>
        <v>43.185424800069178</v>
      </c>
      <c r="K2273" s="2">
        <f t="shared" si="276"/>
        <v>42.811293381056949</v>
      </c>
    </row>
    <row r="2274" spans="1:11" ht="13.5" x14ac:dyDescent="0.25">
      <c r="A2274" s="3">
        <f>TITRES_STAT!B2277</f>
        <v>45314</v>
      </c>
      <c r="B2274" s="6">
        <f>TITRES_STAT!D2277</f>
        <v>43.327399999999997</v>
      </c>
      <c r="C2274" s="2">
        <f t="shared" si="277"/>
        <v>0</v>
      </c>
      <c r="D2274" s="2">
        <f t="shared" si="278"/>
        <v>43.327399999999997</v>
      </c>
      <c r="E2274" s="2">
        <f t="shared" si="280"/>
        <v>43.327400000000004</v>
      </c>
      <c r="F2274" s="2">
        <f t="shared" si="281"/>
        <v>43.372570000000003</v>
      </c>
      <c r="G2274" s="2">
        <f t="shared" si="275"/>
        <v>42.533128000000012</v>
      </c>
      <c r="H2274" s="2">
        <f t="shared" si="279"/>
        <v>42.143982999999992</v>
      </c>
      <c r="I2274" s="2">
        <f t="array" ref="I2274">SUMPRODUCT(B2258:B2277, (ROW(B2258:B2277)-ROW(B2258)+1)) / (20*21/2)</f>
        <v>43.387586666666678</v>
      </c>
      <c r="J2274" s="2">
        <f t="shared" si="282"/>
        <v>43.198946247681633</v>
      </c>
      <c r="K2274" s="2">
        <f t="shared" si="276"/>
        <v>42.831532856309614</v>
      </c>
    </row>
    <row r="2275" spans="1:11" ht="13.5" x14ac:dyDescent="0.25">
      <c r="A2275" s="3">
        <f>TITRES_STAT!B2278</f>
        <v>45315</v>
      </c>
      <c r="B2275" s="6">
        <f>TITRES_STAT!D2278</f>
        <v>43.327399999999997</v>
      </c>
      <c r="C2275" s="2">
        <f t="shared" si="277"/>
        <v>0</v>
      </c>
      <c r="D2275" s="2">
        <f t="shared" si="278"/>
        <v>43.327399999999997</v>
      </c>
      <c r="E2275" s="2">
        <f t="shared" si="280"/>
        <v>43.327400000000004</v>
      </c>
      <c r="F2275" s="2">
        <f t="shared" si="281"/>
        <v>43.440264999999997</v>
      </c>
      <c r="G2275" s="2">
        <f t="shared" si="275"/>
        <v>42.560206000000015</v>
      </c>
      <c r="H2275" s="2">
        <f t="shared" si="279"/>
        <v>42.155631999999997</v>
      </c>
      <c r="I2275" s="2">
        <f t="array" ref="I2275">SUMPRODUCT(B2259:B2278, (ROW(B2259:B2278)-ROW(B2259)+1)) / (20*21/2)</f>
        <v>43.372540000000008</v>
      </c>
      <c r="J2275" s="2">
        <f t="shared" si="282"/>
        <v>43.211179938378621</v>
      </c>
      <c r="K2275" s="2">
        <f t="shared" si="276"/>
        <v>42.850978626650409</v>
      </c>
    </row>
    <row r="2276" spans="1:11" ht="13.5" x14ac:dyDescent="0.25">
      <c r="A2276" s="3">
        <f>TITRES_STAT!B2279</f>
        <v>45316</v>
      </c>
      <c r="B2276" s="6">
        <f>TITRES_STAT!D2279</f>
        <v>43.327399999999997</v>
      </c>
      <c r="C2276" s="2">
        <f t="shared" si="277"/>
        <v>0</v>
      </c>
      <c r="D2276" s="2">
        <f t="shared" si="278"/>
        <v>43.327399999999997</v>
      </c>
      <c r="E2276" s="2">
        <f t="shared" si="280"/>
        <v>43.327400000000004</v>
      </c>
      <c r="F2276" s="2">
        <f t="shared" si="281"/>
        <v>43.507960000000004</v>
      </c>
      <c r="G2276" s="2">
        <f t="shared" si="275"/>
        <v>42.587284000000011</v>
      </c>
      <c r="H2276" s="2">
        <f t="shared" si="279"/>
        <v>42.167280999999996</v>
      </c>
      <c r="I2276" s="2">
        <f t="array" ref="I2276">SUMPRODUCT(B2260:B2279, (ROW(B2260:B2279)-ROW(B2260)+1)) / (20*21/2)</f>
        <v>43.359642857142866</v>
      </c>
      <c r="J2276" s="2">
        <f t="shared" si="282"/>
        <v>43.222248515675894</v>
      </c>
      <c r="K2276" s="2">
        <f t="shared" si="276"/>
        <v>42.869661817762157</v>
      </c>
    </row>
    <row r="2277" spans="1:11" ht="13.5" x14ac:dyDescent="0.25">
      <c r="A2277" s="3">
        <f>TITRES_STAT!B2280</f>
        <v>45317</v>
      </c>
      <c r="B2277" s="6">
        <f>TITRES_STAT!D2280</f>
        <v>43.327399999999997</v>
      </c>
      <c r="C2277" s="2">
        <f t="shared" si="277"/>
        <v>0</v>
      </c>
      <c r="D2277" s="2">
        <f t="shared" si="278"/>
        <v>43.327399999999997</v>
      </c>
      <c r="E2277" s="2">
        <f t="shared" si="280"/>
        <v>43.327400000000004</v>
      </c>
      <c r="F2277" s="2">
        <f t="shared" si="281"/>
        <v>43.48539000000001</v>
      </c>
      <c r="G2277" s="2">
        <f t="shared" si="275"/>
        <v>42.614362000000007</v>
      </c>
      <c r="H2277" s="2">
        <f t="shared" si="279"/>
        <v>42.178929999999994</v>
      </c>
      <c r="I2277" s="2">
        <f t="array" ref="I2277">SUMPRODUCT(B2261:B2280, (ROW(B2261:B2280)-ROW(B2261)+1)) / (20*21/2)</f>
        <v>43.348895238095245</v>
      </c>
      <c r="J2277" s="2">
        <f t="shared" si="282"/>
        <v>43.232262942754375</v>
      </c>
      <c r="K2277" s="2">
        <f t="shared" si="276"/>
        <v>42.887612334712657</v>
      </c>
    </row>
    <row r="2278" spans="1:11" ht="13.5" x14ac:dyDescent="0.25">
      <c r="A2278" s="3">
        <f>TITRES_STAT!B2281</f>
        <v>45320</v>
      </c>
      <c r="B2278" s="6">
        <f>TITRES_STAT!D2281</f>
        <v>43.327399999999997</v>
      </c>
      <c r="C2278" s="2">
        <f t="shared" si="277"/>
        <v>0</v>
      </c>
      <c r="D2278" s="2">
        <f t="shared" si="278"/>
        <v>43.327399999999997</v>
      </c>
      <c r="E2278" s="2">
        <f t="shared" si="280"/>
        <v>43.327400000000004</v>
      </c>
      <c r="F2278" s="2">
        <f t="shared" si="281"/>
        <v>43.462820000000008</v>
      </c>
      <c r="G2278" s="2">
        <f t="shared" si="275"/>
        <v>42.641440000000003</v>
      </c>
      <c r="H2278" s="2">
        <f t="shared" si="279"/>
        <v>42.190578999999985</v>
      </c>
      <c r="I2278" s="2">
        <f t="array" ref="I2278">SUMPRODUCT(B2262:B2281, (ROW(B2262:B2281)-ROW(B2262)+1)) / (20*21/2)</f>
        <v>43.340297142857153</v>
      </c>
      <c r="J2278" s="2">
        <f t="shared" si="282"/>
        <v>43.241323614873004</v>
      </c>
      <c r="K2278" s="2">
        <f t="shared" si="276"/>
        <v>42.904858909821961</v>
      </c>
    </row>
    <row r="2279" spans="1:11" ht="13.5" x14ac:dyDescent="0.25">
      <c r="A2279" s="3">
        <f>TITRES_STAT!B2282</f>
        <v>45321</v>
      </c>
      <c r="B2279" s="6">
        <f>TITRES_STAT!D2282</f>
        <v>43.327399999999997</v>
      </c>
      <c r="C2279" s="2">
        <f t="shared" si="277"/>
        <v>0</v>
      </c>
      <c r="D2279" s="2">
        <f t="shared" si="278"/>
        <v>43.327399999999997</v>
      </c>
      <c r="E2279" s="2">
        <f t="shared" si="280"/>
        <v>43.327400000000004</v>
      </c>
      <c r="F2279" s="2">
        <f t="shared" si="281"/>
        <v>43.440250000000006</v>
      </c>
      <c r="G2279" s="2">
        <f t="shared" si="275"/>
        <v>42.668518000000006</v>
      </c>
      <c r="H2279" s="2">
        <f t="shared" si="279"/>
        <v>42.202227999999998</v>
      </c>
      <c r="I2279" s="2">
        <f t="array" ref="I2279">SUMPRODUCT(B2263:B2282, (ROW(B2263:B2282)-ROW(B2263)+1)) / (20*21/2)</f>
        <v>43.333848571428575</v>
      </c>
      <c r="J2279" s="2">
        <f t="shared" si="282"/>
        <v>43.249521365837474</v>
      </c>
      <c r="K2279" s="2">
        <f t="shared" si="276"/>
        <v>42.921429148652471</v>
      </c>
    </row>
    <row r="2280" spans="1:11" ht="13.5" x14ac:dyDescent="0.25">
      <c r="A2280" s="3">
        <f>TITRES_STAT!B2283</f>
        <v>45322</v>
      </c>
      <c r="B2280" s="6">
        <f>TITRES_STAT!D2283</f>
        <v>43.327399999999997</v>
      </c>
      <c r="C2280" s="2">
        <f t="shared" si="277"/>
        <v>0</v>
      </c>
      <c r="D2280" s="2">
        <f t="shared" si="278"/>
        <v>43.327399999999997</v>
      </c>
      <c r="E2280" s="2">
        <f t="shared" si="280"/>
        <v>43.327400000000004</v>
      </c>
      <c r="F2280" s="2">
        <f t="shared" si="281"/>
        <v>43.417680000000004</v>
      </c>
      <c r="G2280" s="2">
        <f t="shared" si="275"/>
        <v>42.695596000000002</v>
      </c>
      <c r="H2280" s="2">
        <f t="shared" si="279"/>
        <v>42.213876999999997</v>
      </c>
      <c r="I2280" s="2">
        <f t="array" ref="I2280">SUMPRODUCT(B2264:B2283, (ROW(B2264:B2283)-ROW(B2264)+1)) / (20*21/2)</f>
        <v>43.329549523809526</v>
      </c>
      <c r="J2280" s="2">
        <f t="shared" si="282"/>
        <v>43.256938378614855</v>
      </c>
      <c r="K2280" s="2">
        <f t="shared" si="276"/>
        <v>42.937349574195508</v>
      </c>
    </row>
    <row r="2281" spans="1:11" ht="13.5" x14ac:dyDescent="0.25">
      <c r="A2281" s="3">
        <f>TITRES_STAT!B2284</f>
        <v>45323</v>
      </c>
      <c r="B2281" s="6">
        <f>TITRES_STAT!D2284</f>
        <v>43.327399999999997</v>
      </c>
      <c r="C2281" s="2">
        <f t="shared" si="277"/>
        <v>0</v>
      </c>
      <c r="D2281" s="2">
        <f t="shared" si="278"/>
        <v>43.327399999999997</v>
      </c>
      <c r="E2281" s="2">
        <f t="shared" si="280"/>
        <v>43.327400000000004</v>
      </c>
      <c r="F2281" s="2">
        <f t="shared" si="281"/>
        <v>43.395110000000003</v>
      </c>
      <c r="G2281" s="2">
        <f t="shared" si="275"/>
        <v>42.722673999999998</v>
      </c>
      <c r="H2281" s="2">
        <f t="shared" si="279"/>
        <v>42.225525999999988</v>
      </c>
      <c r="I2281" s="2">
        <f t="array" ref="I2281">SUMPRODUCT(B2265:B2284, (ROW(B2265:B2284)-ROW(B2265)+1)) / (20*21/2)</f>
        <v>43.327400000000004</v>
      </c>
      <c r="J2281" s="2">
        <f t="shared" si="282"/>
        <v>43.263649009222959</v>
      </c>
      <c r="K2281" s="2">
        <f t="shared" si="276"/>
        <v>42.952645669325094</v>
      </c>
    </row>
    <row r="2282" spans="1:11" ht="13.5" x14ac:dyDescent="0.25">
      <c r="A2282" s="3">
        <f>TITRES_STAT!B2285</f>
        <v>45324</v>
      </c>
      <c r="B2282" s="6">
        <f>TITRES_STAT!D2285</f>
        <v>43.327399999999997</v>
      </c>
      <c r="C2282" s="2">
        <f t="shared" si="277"/>
        <v>0</v>
      </c>
      <c r="D2282" s="2">
        <f t="shared" si="278"/>
        <v>43.327399999999997</v>
      </c>
      <c r="E2282" s="2">
        <f t="shared" si="280"/>
        <v>43.327400000000004</v>
      </c>
      <c r="F2282" s="2">
        <f t="shared" si="281"/>
        <v>43.372540000000008</v>
      </c>
      <c r="G2282" s="2">
        <f t="shared" si="275"/>
        <v>42.749752000000001</v>
      </c>
      <c r="H2282" s="2">
        <f t="shared" si="279"/>
        <v>42.237175000000001</v>
      </c>
      <c r="I2282" s="2">
        <f t="array" ref="I2282">SUMPRODUCT(B2266:B2285, (ROW(B2266:B2285)-ROW(B2266)+1)) / (20*21/2)</f>
        <v>43.327400000000004</v>
      </c>
      <c r="J2282" s="2">
        <f t="shared" si="282"/>
        <v>43.269720532154103</v>
      </c>
      <c r="K2282" s="2">
        <f t="shared" si="276"/>
        <v>42.96734191758685</v>
      </c>
    </row>
    <row r="2283" spans="1:11" ht="13.5" x14ac:dyDescent="0.25">
      <c r="A2283" s="3">
        <f>TITRES_STAT!B2286</f>
        <v>45327</v>
      </c>
      <c r="B2283" s="6">
        <f>TITRES_STAT!D2286</f>
        <v>43.327399999999997</v>
      </c>
      <c r="C2283" s="2">
        <f t="shared" si="277"/>
        <v>0</v>
      </c>
      <c r="D2283" s="2">
        <f t="shared" si="278"/>
        <v>43.327399999999997</v>
      </c>
      <c r="E2283" s="2">
        <f t="shared" si="280"/>
        <v>43.327400000000004</v>
      </c>
      <c r="F2283" s="2">
        <f t="shared" si="281"/>
        <v>43.349970000000006</v>
      </c>
      <c r="G2283" s="2">
        <f t="shared" si="275"/>
        <v>42.77682999999999</v>
      </c>
      <c r="H2283" s="2">
        <f t="shared" si="279"/>
        <v>42.248823999999992</v>
      </c>
      <c r="I2283" s="2">
        <f t="array" ref="I2283">SUMPRODUCT(B2267:B2286, (ROW(B2267:B2286)-ROW(B2267)+1)) / (20*21/2)</f>
        <v>43.327400000000004</v>
      </c>
      <c r="J2283" s="2">
        <f t="shared" si="282"/>
        <v>43.275213814806094</v>
      </c>
      <c r="K2283" s="2">
        <f t="shared" si="276"/>
        <v>42.981461842387361</v>
      </c>
    </row>
    <row r="2284" spans="1:11" ht="13.5" x14ac:dyDescent="0.25">
      <c r="A2284" s="3">
        <f>TITRES_STAT!B2287</f>
        <v>45328</v>
      </c>
      <c r="B2284" s="6">
        <f>TITRES_STAT!D2287</f>
        <v>43.327399999999997</v>
      </c>
      <c r="C2284" s="2">
        <f t="shared" si="277"/>
        <v>0</v>
      </c>
      <c r="D2284" s="2">
        <f t="shared" si="278"/>
        <v>43.327399999999997</v>
      </c>
      <c r="E2284" s="2">
        <f t="shared" si="280"/>
        <v>43.327400000000004</v>
      </c>
      <c r="F2284" s="2">
        <f t="shared" si="281"/>
        <v>43.327400000000004</v>
      </c>
      <c r="G2284" s="2">
        <f t="shared" si="275"/>
        <v>42.803907999999993</v>
      </c>
      <c r="H2284" s="2">
        <f t="shared" si="279"/>
        <v>42.26047299999999</v>
      </c>
      <c r="I2284" s="2">
        <f t="array" ref="I2284">SUMPRODUCT(B2268:B2287, (ROW(B2268:B2287)-ROW(B2268)+1)) / (20*21/2)</f>
        <v>43.327400000000004</v>
      </c>
      <c r="J2284" s="2">
        <f t="shared" si="282"/>
        <v>43.280183927681705</v>
      </c>
      <c r="K2284" s="2">
        <f t="shared" si="276"/>
        <v>42.995028044646681</v>
      </c>
    </row>
    <row r="2285" spans="1:11" ht="13.5" x14ac:dyDescent="0.25">
      <c r="A2285" s="3">
        <f>TITRES_STAT!B2288</f>
        <v>45329</v>
      </c>
      <c r="B2285" s="6">
        <f>TITRES_STAT!D2288</f>
        <v>43.327399999999997</v>
      </c>
      <c r="C2285" s="2">
        <f t="shared" si="277"/>
        <v>0</v>
      </c>
      <c r="D2285" s="2">
        <f t="shared" si="278"/>
        <v>43.327399999999997</v>
      </c>
      <c r="E2285" s="2">
        <f t="shared" si="280"/>
        <v>43.327400000000004</v>
      </c>
      <c r="F2285" s="2">
        <f t="shared" si="281"/>
        <v>43.327400000000004</v>
      </c>
      <c r="G2285" s="2">
        <f t="shared" si="275"/>
        <v>42.830985999999982</v>
      </c>
      <c r="H2285" s="2">
        <f t="shared" si="279"/>
        <v>42.272121999999996</v>
      </c>
      <c r="I2285" s="2">
        <f t="array" ref="I2285">SUMPRODUCT(B2269:B2288, (ROW(B2269:B2288)-ROW(B2269)+1)) / (20*21/2)</f>
        <v>43.327400000000004</v>
      </c>
      <c r="J2285" s="2">
        <f t="shared" si="282"/>
        <v>43.28468069647392</v>
      </c>
      <c r="K2285" s="2">
        <f t="shared" si="276"/>
        <v>43.008062238974262</v>
      </c>
    </row>
    <row r="2286" spans="1:11" ht="13.5" x14ac:dyDescent="0.25">
      <c r="A2286" s="3">
        <f>TITRES_STAT!B2289</f>
        <v>45330</v>
      </c>
      <c r="B2286" s="6">
        <f>TITRES_STAT!D2289</f>
        <v>43.327399999999997</v>
      </c>
      <c r="C2286" s="2">
        <f t="shared" si="277"/>
        <v>0</v>
      </c>
      <c r="D2286" s="2">
        <f t="shared" si="278"/>
        <v>43.327399999999997</v>
      </c>
      <c r="E2286" s="2">
        <f t="shared" si="280"/>
        <v>43.327400000000004</v>
      </c>
      <c r="F2286" s="2">
        <f t="shared" si="281"/>
        <v>43.327400000000004</v>
      </c>
      <c r="G2286" s="2">
        <f t="shared" si="275"/>
        <v>42.858063999999985</v>
      </c>
      <c r="H2286" s="2">
        <f t="shared" si="279"/>
        <v>42.283770999999994</v>
      </c>
      <c r="I2286" s="2">
        <f t="array" ref="I2286">SUMPRODUCT(B2270:B2289, (ROW(B2270:B2289)-ROW(B2270)+1)) / (20*21/2)</f>
        <v>43.327400000000004</v>
      </c>
      <c r="J2286" s="2">
        <f t="shared" si="282"/>
        <v>43.28874920157164</v>
      </c>
      <c r="K2286" s="2">
        <f t="shared" si="276"/>
        <v>43.020585288426247</v>
      </c>
    </row>
    <row r="2287" spans="1:11" ht="13.5" x14ac:dyDescent="0.25">
      <c r="A2287" s="3">
        <f>TITRES_STAT!B2290</f>
        <v>45331</v>
      </c>
      <c r="B2287" s="6">
        <f>TITRES_STAT!D2290</f>
        <v>43.327399999999997</v>
      </c>
      <c r="C2287" s="2">
        <f t="shared" si="277"/>
        <v>0</v>
      </c>
      <c r="D2287" s="2">
        <f t="shared" si="278"/>
        <v>43.327399999999997</v>
      </c>
      <c r="E2287" s="2">
        <f t="shared" si="280"/>
        <v>43.327400000000004</v>
      </c>
      <c r="F2287" s="2">
        <f t="shared" si="281"/>
        <v>43.327400000000004</v>
      </c>
      <c r="G2287" s="2">
        <f t="shared" si="275"/>
        <v>42.885141999999981</v>
      </c>
      <c r="H2287" s="2">
        <f t="shared" si="279"/>
        <v>42.295420000000007</v>
      </c>
      <c r="I2287" s="2">
        <f t="array" ref="I2287">SUMPRODUCT(B2271:B2290, (ROW(B2271:B2290)-ROW(B2271)+1)) / (20*21/2)</f>
        <v>43.327400000000004</v>
      </c>
      <c r="J2287" s="2">
        <f t="shared" si="282"/>
        <v>43.292430229993386</v>
      </c>
      <c r="K2287" s="2">
        <f t="shared" si="276"/>
        <v>43.032617237899728</v>
      </c>
    </row>
    <row r="2288" spans="1:11" ht="13.5" x14ac:dyDescent="0.25">
      <c r="A2288" s="3">
        <f>TITRES_STAT!B2291</f>
        <v>45334</v>
      </c>
      <c r="B2288" s="6">
        <f>TITRES_STAT!D2291</f>
        <v>43.327399999999997</v>
      </c>
      <c r="C2288" s="2">
        <f t="shared" si="277"/>
        <v>0</v>
      </c>
      <c r="D2288" s="2">
        <f t="shared" si="278"/>
        <v>43.327399999999997</v>
      </c>
      <c r="E2288" s="2">
        <f t="shared" si="280"/>
        <v>43.327400000000004</v>
      </c>
      <c r="F2288" s="2">
        <f t="shared" si="281"/>
        <v>43.327400000000004</v>
      </c>
      <c r="G2288" s="2">
        <f t="shared" si="275"/>
        <v>42.912219999999976</v>
      </c>
      <c r="H2288" s="2">
        <f t="shared" si="279"/>
        <v>42.307068999999998</v>
      </c>
      <c r="I2288" s="2">
        <f t="array" ref="I2288">SUMPRODUCT(B2272:B2291, (ROW(B2272:B2291)-ROW(B2272)+1)) / (20*21/2)</f>
        <v>43.327400000000004</v>
      </c>
      <c r="J2288" s="2">
        <f t="shared" si="282"/>
        <v>43.295760684279728</v>
      </c>
      <c r="K2288" s="2">
        <f t="shared" si="276"/>
        <v>43.044177346217381</v>
      </c>
    </row>
    <row r="2289" spans="1:11" ht="13.5" x14ac:dyDescent="0.25">
      <c r="A2289" s="3">
        <f>TITRES_STAT!B2292</f>
        <v>45335</v>
      </c>
      <c r="B2289" s="6">
        <f>TITRES_STAT!D2292</f>
        <v>43.327399999999997</v>
      </c>
      <c r="C2289" s="2">
        <f t="shared" si="277"/>
        <v>0</v>
      </c>
      <c r="D2289" s="2">
        <f t="shared" si="278"/>
        <v>43.327399999999997</v>
      </c>
      <c r="E2289" s="2">
        <f t="shared" si="280"/>
        <v>43.327400000000004</v>
      </c>
      <c r="F2289" s="2">
        <f t="shared" si="281"/>
        <v>43.327400000000004</v>
      </c>
      <c r="G2289" s="2">
        <f t="shared" si="275"/>
        <v>42.939297999999972</v>
      </c>
      <c r="H2289" s="2">
        <f t="shared" si="279"/>
        <v>42.318717999999997</v>
      </c>
      <c r="I2289" s="2">
        <f t="array" ref="I2289">SUMPRODUCT(B2273:B2292, (ROW(B2273:B2292)-ROW(B2273)+1)) / (20*21/2)</f>
        <v>43.327400000000004</v>
      </c>
      <c r="J2289" s="2">
        <f t="shared" si="282"/>
        <v>43.298773952443561</v>
      </c>
      <c r="K2289" s="2">
        <f t="shared" si="276"/>
        <v>43.055284116953956</v>
      </c>
    </row>
    <row r="2290" spans="1:11" ht="13.5" x14ac:dyDescent="0.25">
      <c r="A2290" s="3">
        <f>TITRES_STAT!B2293</f>
        <v>45336</v>
      </c>
      <c r="B2290" s="6">
        <f>TITRES_STAT!D2293</f>
        <v>43.327399999999997</v>
      </c>
      <c r="C2290" s="2">
        <f t="shared" si="277"/>
        <v>0</v>
      </c>
      <c r="D2290" s="2">
        <f t="shared" si="278"/>
        <v>43.327399999999997</v>
      </c>
      <c r="E2290" s="2">
        <f t="shared" si="280"/>
        <v>43.327400000000004</v>
      </c>
      <c r="F2290" s="2">
        <f t="shared" si="281"/>
        <v>43.327400000000004</v>
      </c>
      <c r="G2290" s="2">
        <f t="shared" ref="G2290:G2353" si="283">AVERAGE(B2241:B2290)</f>
        <v>42.966375999999975</v>
      </c>
      <c r="H2290" s="2">
        <f t="shared" si="279"/>
        <v>42.330367000000003</v>
      </c>
      <c r="I2290" s="2">
        <f t="array" ref="I2290">SUMPRODUCT(B2274:B2293, (ROW(B2274:B2293)-ROW(B2274)+1)) / (20*21/2)</f>
        <v>43.327400000000004</v>
      </c>
      <c r="J2290" s="2">
        <f t="shared" si="282"/>
        <v>43.301500242687027</v>
      </c>
      <c r="K2290" s="2">
        <f t="shared" si="276"/>
        <v>43.065955328053796</v>
      </c>
    </row>
    <row r="2291" spans="1:11" ht="13.5" x14ac:dyDescent="0.25">
      <c r="A2291" s="3">
        <f>TITRES_STAT!B2294</f>
        <v>45337</v>
      </c>
      <c r="B2291" s="6">
        <f>TITRES_STAT!D2294</f>
        <v>43.327399999999997</v>
      </c>
      <c r="C2291" s="2">
        <f t="shared" si="277"/>
        <v>0</v>
      </c>
      <c r="D2291" s="2">
        <f t="shared" si="278"/>
        <v>43.327399999999997</v>
      </c>
      <c r="E2291" s="2">
        <f t="shared" si="280"/>
        <v>43.327400000000004</v>
      </c>
      <c r="F2291" s="2">
        <f t="shared" si="281"/>
        <v>43.327400000000004</v>
      </c>
      <c r="G2291" s="2">
        <f t="shared" si="283"/>
        <v>42.993453999999971</v>
      </c>
      <c r="H2291" s="2">
        <f t="shared" si="279"/>
        <v>42.342016000000001</v>
      </c>
      <c r="I2291" s="2">
        <f t="array" ref="I2291">SUMPRODUCT(B2275:B2294, (ROW(B2275:B2294)-ROW(B2275)+1)) / (20*21/2)</f>
        <v>43.327400000000004</v>
      </c>
      <c r="J2291" s="2">
        <f t="shared" si="282"/>
        <v>43.303966886240644</v>
      </c>
      <c r="K2291" s="2">
        <f t="shared" ref="K2291:K2354" si="284">$K$4*B2291+(1-$K$4)*K2290</f>
        <v>43.07620806028698</v>
      </c>
    </row>
    <row r="2292" spans="1:11" ht="13.5" x14ac:dyDescent="0.25">
      <c r="A2292" s="3">
        <f>TITRES_STAT!B2295</f>
        <v>45338</v>
      </c>
      <c r="B2292" s="6">
        <f>TITRES_STAT!D2295</f>
        <v>43.327399999999997</v>
      </c>
      <c r="C2292" s="2">
        <f t="shared" si="277"/>
        <v>0</v>
      </c>
      <c r="D2292" s="2">
        <f t="shared" si="278"/>
        <v>43.327399999999997</v>
      </c>
      <c r="E2292" s="2">
        <f t="shared" si="280"/>
        <v>43.327400000000004</v>
      </c>
      <c r="F2292" s="2">
        <f t="shared" si="281"/>
        <v>43.327400000000004</v>
      </c>
      <c r="G2292" s="2">
        <f t="shared" si="283"/>
        <v>43.020531999999967</v>
      </c>
      <c r="H2292" s="2">
        <f t="shared" si="279"/>
        <v>42.353664999999999</v>
      </c>
      <c r="I2292" s="2">
        <f t="array" ref="I2292">SUMPRODUCT(B2276:B2295, (ROW(B2276:B2295)-ROW(B2276)+1)) / (20*21/2)</f>
        <v>43.327400000000004</v>
      </c>
      <c r="J2292" s="2">
        <f t="shared" si="282"/>
        <v>43.306198611360578</v>
      </c>
      <c r="K2292" s="2">
        <f t="shared" si="284"/>
        <v>43.086058724589449</v>
      </c>
    </row>
    <row r="2293" spans="1:11" ht="13.5" x14ac:dyDescent="0.25">
      <c r="A2293" s="3">
        <f>TITRES_STAT!B2296</f>
        <v>45341</v>
      </c>
      <c r="B2293" s="6">
        <f>TITRES_STAT!D2296</f>
        <v>43.327399999999997</v>
      </c>
      <c r="C2293" s="2">
        <f t="shared" si="277"/>
        <v>0</v>
      </c>
      <c r="D2293" s="2">
        <f t="shared" si="278"/>
        <v>43.327399999999997</v>
      </c>
      <c r="E2293" s="2">
        <f t="shared" si="280"/>
        <v>43.327400000000004</v>
      </c>
      <c r="F2293" s="2">
        <f t="shared" si="281"/>
        <v>43.327400000000004</v>
      </c>
      <c r="G2293" s="2">
        <f t="shared" si="283"/>
        <v>43.04760999999997</v>
      </c>
      <c r="H2293" s="2">
        <f t="shared" si="279"/>
        <v>42.365314000000005</v>
      </c>
      <c r="I2293" s="2">
        <f t="array" ref="I2293">SUMPRODUCT(B2277:B2296, (ROW(B2277:B2296)-ROW(B2277)+1)) / (20*21/2)</f>
        <v>43.327400000000004</v>
      </c>
      <c r="J2293" s="2">
        <f t="shared" si="282"/>
        <v>43.308217791230994</v>
      </c>
      <c r="K2293" s="2">
        <f t="shared" si="284"/>
        <v>43.095523088331035</v>
      </c>
    </row>
    <row r="2294" spans="1:11" ht="13.5" x14ac:dyDescent="0.25">
      <c r="A2294" s="3">
        <f>TITRES_STAT!B2297</f>
        <v>45342</v>
      </c>
      <c r="B2294" s="6">
        <f>TITRES_STAT!D2297</f>
        <v>43.327399999999997</v>
      </c>
      <c r="C2294" s="2">
        <f t="shared" si="277"/>
        <v>0</v>
      </c>
      <c r="D2294" s="2">
        <f t="shared" si="278"/>
        <v>43.327399999999997</v>
      </c>
      <c r="E2294" s="2">
        <f t="shared" si="280"/>
        <v>43.327400000000004</v>
      </c>
      <c r="F2294" s="2">
        <f t="shared" si="281"/>
        <v>43.327400000000004</v>
      </c>
      <c r="G2294" s="2">
        <f t="shared" si="283"/>
        <v>43.074687999999966</v>
      </c>
      <c r="H2294" s="2">
        <f t="shared" si="279"/>
        <v>42.376963000000003</v>
      </c>
      <c r="I2294" s="2">
        <f t="array" ref="I2294">SUMPRODUCT(B2278:B2297, (ROW(B2278:B2297)-ROW(B2278)+1)) / (20*21/2)</f>
        <v>43.327400000000004</v>
      </c>
      <c r="J2294" s="2">
        <f t="shared" si="282"/>
        <v>43.310044668256609</v>
      </c>
      <c r="K2294" s="2">
        <f t="shared" si="284"/>
        <v>43.104616300553346</v>
      </c>
    </row>
    <row r="2295" spans="1:11" ht="13.5" x14ac:dyDescent="0.25">
      <c r="A2295" s="3">
        <f>TITRES_STAT!B2298</f>
        <v>45343</v>
      </c>
      <c r="B2295" s="6">
        <f>TITRES_STAT!D2298</f>
        <v>43.327399999999997</v>
      </c>
      <c r="C2295" s="2">
        <f t="shared" si="277"/>
        <v>0</v>
      </c>
      <c r="D2295" s="2">
        <f t="shared" si="278"/>
        <v>43.327399999999997</v>
      </c>
      <c r="E2295" s="2">
        <f t="shared" si="280"/>
        <v>43.327400000000004</v>
      </c>
      <c r="F2295" s="2">
        <f t="shared" si="281"/>
        <v>43.327400000000004</v>
      </c>
      <c r="G2295" s="2">
        <f t="shared" si="283"/>
        <v>43.101765999999962</v>
      </c>
      <c r="H2295" s="2">
        <f t="shared" si="279"/>
        <v>42.388612000000002</v>
      </c>
      <c r="I2295" s="2">
        <f t="array" ref="I2295">SUMPRODUCT(B2279:B2298, (ROW(B2279:B2298)-ROW(B2279)+1)) / (20*21/2)</f>
        <v>43.327400000000004</v>
      </c>
      <c r="J2295" s="2">
        <f t="shared" si="282"/>
        <v>43.311697556994069</v>
      </c>
      <c r="K2295" s="2">
        <f t="shared" si="284"/>
        <v>43.11335291621792</v>
      </c>
    </row>
    <row r="2296" spans="1:11" ht="13.5" x14ac:dyDescent="0.25">
      <c r="A2296" s="3">
        <f>TITRES_STAT!B2299</f>
        <v>45344</v>
      </c>
      <c r="B2296" s="6">
        <f>TITRES_STAT!D2299</f>
        <v>43.327399999999997</v>
      </c>
      <c r="C2296" s="2">
        <f t="shared" si="277"/>
        <v>0</v>
      </c>
      <c r="D2296" s="2">
        <f t="shared" si="278"/>
        <v>43.327399999999997</v>
      </c>
      <c r="E2296" s="2">
        <f t="shared" si="280"/>
        <v>43.327400000000004</v>
      </c>
      <c r="F2296" s="2">
        <f t="shared" si="281"/>
        <v>43.327400000000004</v>
      </c>
      <c r="G2296" s="2">
        <f t="shared" si="283"/>
        <v>43.128843999999965</v>
      </c>
      <c r="H2296" s="2">
        <f t="shared" si="279"/>
        <v>42.400261000000008</v>
      </c>
      <c r="I2296" s="2">
        <f t="array" ref="I2296">SUMPRODUCT(B2280:B2299, (ROW(B2280:B2299)-ROW(B2280)+1)) / (20*21/2)</f>
        <v>43.327400000000004</v>
      </c>
      <c r="J2296" s="2">
        <f t="shared" si="282"/>
        <v>43.313193027756533</v>
      </c>
      <c r="K2296" s="2">
        <f t="shared" si="284"/>
        <v>43.121746919503487</v>
      </c>
    </row>
    <row r="2297" spans="1:11" ht="13.5" x14ac:dyDescent="0.25">
      <c r="A2297" s="3">
        <f>TITRES_STAT!B2300</f>
        <v>45345</v>
      </c>
      <c r="B2297" s="6">
        <f>TITRES_STAT!D2300</f>
        <v>43.327399999999997</v>
      </c>
      <c r="C2297" s="2">
        <f t="shared" si="277"/>
        <v>0</v>
      </c>
      <c r="D2297" s="2">
        <f t="shared" si="278"/>
        <v>43.327399999999997</v>
      </c>
      <c r="E2297" s="2">
        <f t="shared" si="280"/>
        <v>43.327400000000004</v>
      </c>
      <c r="F2297" s="2">
        <f t="shared" si="281"/>
        <v>43.327400000000004</v>
      </c>
      <c r="G2297" s="2">
        <f t="shared" si="283"/>
        <v>43.155921999999961</v>
      </c>
      <c r="H2297" s="2">
        <f t="shared" si="279"/>
        <v>42.411910000000006</v>
      </c>
      <c r="I2297" s="2">
        <f t="array" ref="I2297">SUMPRODUCT(B2281:B2300, (ROW(B2281:B2300)-ROW(B2281)+1)) / (20*21/2)</f>
        <v>43.327400000000004</v>
      </c>
      <c r="J2297" s="2">
        <f t="shared" si="282"/>
        <v>43.314546072732099</v>
      </c>
      <c r="K2297" s="2">
        <f t="shared" si="284"/>
        <v>43.129811746189624</v>
      </c>
    </row>
    <row r="2298" spans="1:11" ht="13.5" x14ac:dyDescent="0.25">
      <c r="A2298" s="3">
        <f>TITRES_STAT!B2301</f>
        <v>45348</v>
      </c>
      <c r="B2298" s="6">
        <f>TITRES_STAT!D2301</f>
        <v>43.327399999999997</v>
      </c>
      <c r="C2298" s="2">
        <f t="shared" si="277"/>
        <v>0</v>
      </c>
      <c r="D2298" s="2">
        <f t="shared" si="278"/>
        <v>43.327399999999997</v>
      </c>
      <c r="E2298" s="2">
        <f t="shared" si="280"/>
        <v>43.327400000000004</v>
      </c>
      <c r="F2298" s="2">
        <f t="shared" si="281"/>
        <v>43.327400000000004</v>
      </c>
      <c r="G2298" s="2">
        <f t="shared" si="283"/>
        <v>43.182999999999964</v>
      </c>
      <c r="H2298" s="2">
        <f t="shared" si="279"/>
        <v>42.423559000000004</v>
      </c>
      <c r="I2298" s="2">
        <f t="array" ref="I2298">SUMPRODUCT(B2282:B2301, (ROW(B2282:B2301)-ROW(B2282)+1)) / (20*21/2)</f>
        <v>43.327400000000004</v>
      </c>
      <c r="J2298" s="2">
        <f t="shared" si="282"/>
        <v>43.315770256281418</v>
      </c>
      <c r="K2298" s="2">
        <f t="shared" si="284"/>
        <v>43.13756030516258</v>
      </c>
    </row>
    <row r="2299" spans="1:11" ht="13.5" x14ac:dyDescent="0.25">
      <c r="A2299" s="3">
        <f>TITRES_STAT!B2302</f>
        <v>45349</v>
      </c>
      <c r="B2299" s="6">
        <f>TITRES_STAT!D2302</f>
        <v>43.327399999999997</v>
      </c>
      <c r="C2299" s="2">
        <f t="shared" si="277"/>
        <v>0</v>
      </c>
      <c r="D2299" s="2">
        <f t="shared" si="278"/>
        <v>43.327399999999997</v>
      </c>
      <c r="E2299" s="2">
        <f t="shared" si="280"/>
        <v>43.327400000000004</v>
      </c>
      <c r="F2299" s="2">
        <f t="shared" si="281"/>
        <v>43.327400000000004</v>
      </c>
      <c r="G2299" s="2">
        <f t="shared" si="283"/>
        <v>43.21007799999996</v>
      </c>
      <c r="H2299" s="2">
        <f t="shared" si="279"/>
        <v>42.43520800000001</v>
      </c>
      <c r="I2299" s="2">
        <f t="array" ref="I2299">SUMPRODUCT(B2283:B2302, (ROW(B2283:B2302)-ROW(B2283)+1)) / (20*21/2)</f>
        <v>43.327400000000004</v>
      </c>
      <c r="J2299" s="2">
        <f t="shared" si="282"/>
        <v>43.31687785092128</v>
      </c>
      <c r="K2299" s="2">
        <f t="shared" si="284"/>
        <v>43.14500499907777</v>
      </c>
    </row>
    <row r="2300" spans="1:11" ht="13.5" x14ac:dyDescent="0.25">
      <c r="A2300" s="3">
        <f>TITRES_STAT!B2303</f>
        <v>45350</v>
      </c>
      <c r="B2300" s="6">
        <f>TITRES_STAT!D2303</f>
        <v>43.327399999999997</v>
      </c>
      <c r="C2300" s="2">
        <f t="shared" si="277"/>
        <v>0</v>
      </c>
      <c r="D2300" s="2">
        <f t="shared" si="278"/>
        <v>43.327399999999997</v>
      </c>
      <c r="E2300" s="2">
        <f t="shared" si="280"/>
        <v>43.327400000000004</v>
      </c>
      <c r="F2300" s="2">
        <f t="shared" si="281"/>
        <v>43.327400000000004</v>
      </c>
      <c r="G2300" s="2">
        <f t="shared" si="283"/>
        <v>43.237155999999956</v>
      </c>
      <c r="H2300" s="2">
        <f t="shared" si="279"/>
        <v>42.446857000000008</v>
      </c>
      <c r="I2300" s="2">
        <f t="array" ref="I2300">SUMPRODUCT(B2284:B2303, (ROW(B2284:B2303)-ROW(B2284)+1)) / (20*21/2)</f>
        <v>43.327400000000004</v>
      </c>
      <c r="J2300" s="2">
        <f t="shared" si="282"/>
        <v>43.317879960357345</v>
      </c>
      <c r="K2300" s="2">
        <f t="shared" si="284"/>
        <v>43.152157744211976</v>
      </c>
    </row>
    <row r="2301" spans="1:11" ht="13.5" x14ac:dyDescent="0.25">
      <c r="A2301" s="3">
        <f>TITRES_STAT!B2304</f>
        <v>45351</v>
      </c>
      <c r="B2301" s="6">
        <f>TITRES_STAT!D2304</f>
        <v>43.327399999999997</v>
      </c>
      <c r="C2301" s="2">
        <f t="shared" si="277"/>
        <v>0</v>
      </c>
      <c r="D2301" s="2">
        <f t="shared" si="278"/>
        <v>43.327399999999997</v>
      </c>
      <c r="E2301" s="2">
        <f t="shared" si="280"/>
        <v>43.327400000000004</v>
      </c>
      <c r="F2301" s="2">
        <f t="shared" si="281"/>
        <v>43.327400000000004</v>
      </c>
      <c r="G2301" s="2">
        <f t="shared" si="283"/>
        <v>43.264233999999959</v>
      </c>
      <c r="H2301" s="2">
        <f t="shared" si="279"/>
        <v>42.458506000000014</v>
      </c>
      <c r="I2301" s="2">
        <f t="array" ref="I2301">SUMPRODUCT(B2285:B2304, (ROW(B2285:B2304)-ROW(B2285)+1)) / (20*21/2)</f>
        <v>43.327400000000004</v>
      </c>
      <c r="J2301" s="2">
        <f t="shared" si="282"/>
        <v>43.318786630799501</v>
      </c>
      <c r="K2301" s="2">
        <f t="shared" si="284"/>
        <v>43.159029989536997</v>
      </c>
    </row>
    <row r="2302" spans="1:11" ht="13.5" x14ac:dyDescent="0.25">
      <c r="A2302" s="3">
        <f>TITRES_STAT!B2305</f>
        <v>45352</v>
      </c>
      <c r="B2302" s="6">
        <f>TITRES_STAT!D2305</f>
        <v>43.327399999999997</v>
      </c>
      <c r="C2302" s="2">
        <f t="shared" si="277"/>
        <v>0</v>
      </c>
      <c r="D2302" s="2">
        <f t="shared" si="278"/>
        <v>43.327399999999997</v>
      </c>
      <c r="E2302" s="2">
        <f t="shared" si="280"/>
        <v>43.327400000000004</v>
      </c>
      <c r="F2302" s="2">
        <f t="shared" si="281"/>
        <v>43.327400000000004</v>
      </c>
      <c r="G2302" s="2">
        <f t="shared" si="283"/>
        <v>43.291311999999962</v>
      </c>
      <c r="H2302" s="2">
        <f t="shared" si="279"/>
        <v>42.470198500000016</v>
      </c>
      <c r="I2302" s="2">
        <f t="array" ref="I2302">SUMPRODUCT(B2286:B2305, (ROW(B2286:B2305)-ROW(B2286)+1)) / (20*21/2)</f>
        <v>43.327400000000004</v>
      </c>
      <c r="J2302" s="2">
        <f t="shared" si="282"/>
        <v>43.319606951675738</v>
      </c>
      <c r="K2302" s="2">
        <f t="shared" si="284"/>
        <v>43.165632735045349</v>
      </c>
    </row>
    <row r="2303" spans="1:11" ht="13.5" x14ac:dyDescent="0.25">
      <c r="A2303" s="3">
        <f>TITRES_STAT!B2306</f>
        <v>45355</v>
      </c>
      <c r="B2303" s="6">
        <f>TITRES_STAT!D2306</f>
        <v>43.327399999999997</v>
      </c>
      <c r="C2303" s="2">
        <f t="shared" si="277"/>
        <v>0</v>
      </c>
      <c r="D2303" s="2">
        <f t="shared" si="278"/>
        <v>43.327399999999997</v>
      </c>
      <c r="E2303" s="2">
        <f t="shared" si="280"/>
        <v>43.327400000000004</v>
      </c>
      <c r="F2303" s="2">
        <f t="shared" si="281"/>
        <v>43.327400000000004</v>
      </c>
      <c r="G2303" s="2">
        <f t="shared" si="283"/>
        <v>43.318389999999951</v>
      </c>
      <c r="H2303" s="2">
        <f t="shared" si="279"/>
        <v>42.481847500000015</v>
      </c>
      <c r="I2303" s="2">
        <f t="array" ref="I2303">SUMPRODUCT(B2287:B2306, (ROW(B2287:B2306)-ROW(B2287)+1)) / (20*21/2)</f>
        <v>43.327400000000004</v>
      </c>
      <c r="J2303" s="2">
        <f t="shared" si="282"/>
        <v>43.320349146754239</v>
      </c>
      <c r="K2303" s="2">
        <f t="shared" si="284"/>
        <v>43.171976549357296</v>
      </c>
    </row>
    <row r="2304" spans="1:11" ht="13.5" x14ac:dyDescent="0.25">
      <c r="A2304" s="3">
        <f>TITRES_STAT!B2307</f>
        <v>45356</v>
      </c>
      <c r="B2304" s="6">
        <f>TITRES_STAT!D2307</f>
        <v>43.327399999999997</v>
      </c>
      <c r="C2304" s="2">
        <f t="shared" si="277"/>
        <v>0</v>
      </c>
      <c r="D2304" s="2">
        <f t="shared" si="278"/>
        <v>43.327399999999997</v>
      </c>
      <c r="E2304" s="2">
        <f t="shared" si="280"/>
        <v>43.327400000000004</v>
      </c>
      <c r="F2304" s="2">
        <f t="shared" si="281"/>
        <v>43.327400000000004</v>
      </c>
      <c r="G2304" s="2">
        <f t="shared" si="283"/>
        <v>43.345467999999954</v>
      </c>
      <c r="H2304" s="2">
        <f t="shared" si="279"/>
        <v>42.49349650000002</v>
      </c>
      <c r="I2304" s="2">
        <f t="array" ref="I2304">SUMPRODUCT(B2288:B2307, (ROW(B2288:B2307)-ROW(B2288)+1)) / (20*21/2)</f>
        <v>43.327400000000004</v>
      </c>
      <c r="J2304" s="2">
        <f t="shared" si="282"/>
        <v>43.321020656587166</v>
      </c>
      <c r="K2304" s="2">
        <f t="shared" si="284"/>
        <v>43.178071586637401</v>
      </c>
    </row>
    <row r="2305" spans="1:11" ht="13.5" x14ac:dyDescent="0.25">
      <c r="A2305" s="3">
        <f>TITRES_STAT!B2308</f>
        <v>45357</v>
      </c>
      <c r="B2305" s="6">
        <f>TITRES_STAT!D2308</f>
        <v>43.327399999999997</v>
      </c>
      <c r="C2305" s="2">
        <f t="shared" si="277"/>
        <v>0</v>
      </c>
      <c r="D2305" s="2">
        <f t="shared" si="278"/>
        <v>43.327399999999997</v>
      </c>
      <c r="E2305" s="2">
        <f t="shared" si="280"/>
        <v>43.327400000000004</v>
      </c>
      <c r="F2305" s="2">
        <f t="shared" si="281"/>
        <v>43.327400000000004</v>
      </c>
      <c r="G2305" s="2">
        <f t="shared" si="283"/>
        <v>43.372545999999957</v>
      </c>
      <c r="H2305" s="2">
        <f t="shared" si="279"/>
        <v>42.505145500000019</v>
      </c>
      <c r="I2305" s="2">
        <f t="array" ref="I2305">SUMPRODUCT(B2289:B2308, (ROW(B2289:B2308)-ROW(B2289)+1)) / (20*21/2)</f>
        <v>43.327400000000004</v>
      </c>
      <c r="J2305" s="2">
        <f t="shared" si="282"/>
        <v>43.32162821310267</v>
      </c>
      <c r="K2305" s="2">
        <f t="shared" si="284"/>
        <v>43.183927602847696</v>
      </c>
    </row>
    <row r="2306" spans="1:11" ht="13.5" x14ac:dyDescent="0.25">
      <c r="A2306" s="3">
        <f>TITRES_STAT!B2309</f>
        <v>45358</v>
      </c>
      <c r="B2306" s="6">
        <f>TITRES_STAT!D2309</f>
        <v>43.327399999999997</v>
      </c>
      <c r="C2306" s="2">
        <f t="shared" si="277"/>
        <v>0</v>
      </c>
      <c r="D2306" s="2">
        <f t="shared" si="278"/>
        <v>43.327399999999997</v>
      </c>
      <c r="E2306" s="2">
        <f t="shared" si="280"/>
        <v>43.327400000000004</v>
      </c>
      <c r="F2306" s="2">
        <f t="shared" si="281"/>
        <v>43.327400000000004</v>
      </c>
      <c r="G2306" s="2">
        <f t="shared" si="283"/>
        <v>43.39962399999996</v>
      </c>
      <c r="H2306" s="2">
        <f t="shared" si="279"/>
        <v>42.516794500000017</v>
      </c>
      <c r="I2306" s="2">
        <f t="array" ref="I2306">SUMPRODUCT(B2290:B2309, (ROW(B2290:B2309)-ROW(B2290)+1)) / (20*21/2)</f>
        <v>43.327400000000004</v>
      </c>
      <c r="J2306" s="2">
        <f t="shared" si="282"/>
        <v>43.322177907092893</v>
      </c>
      <c r="K2306" s="2">
        <f t="shared" si="284"/>
        <v>43.189553971363473</v>
      </c>
    </row>
    <row r="2307" spans="1:11" ht="13.5" x14ac:dyDescent="0.25">
      <c r="A2307" s="3">
        <f>TITRES_STAT!B2310</f>
        <v>45359</v>
      </c>
      <c r="B2307" s="6">
        <f>TITRES_STAT!D2310</f>
        <v>43.327399999999997</v>
      </c>
      <c r="C2307" s="2">
        <f t="shared" si="277"/>
        <v>0</v>
      </c>
      <c r="D2307" s="2">
        <f t="shared" si="278"/>
        <v>43.327399999999997</v>
      </c>
      <c r="E2307" s="2">
        <f t="shared" si="280"/>
        <v>43.327400000000004</v>
      </c>
      <c r="F2307" s="2">
        <f t="shared" si="281"/>
        <v>43.327400000000004</v>
      </c>
      <c r="G2307" s="2">
        <f t="shared" si="283"/>
        <v>43.39059599999996</v>
      </c>
      <c r="H2307" s="2">
        <f t="shared" si="279"/>
        <v>42.528443500000023</v>
      </c>
      <c r="I2307" s="2">
        <f t="array" ref="I2307">SUMPRODUCT(B2291:B2310, (ROW(B2291:B2310)-ROW(B2291)+1)) / (20*21/2)</f>
        <v>43.326542857142861</v>
      </c>
      <c r="J2307" s="2">
        <f t="shared" si="282"/>
        <v>43.322675249274518</v>
      </c>
      <c r="K2307" s="2">
        <f t="shared" si="284"/>
        <v>43.194959697976671</v>
      </c>
    </row>
    <row r="2308" spans="1:11" ht="13.5" x14ac:dyDescent="0.25">
      <c r="A2308" s="3">
        <f>TITRES_STAT!B2311</f>
        <v>45362</v>
      </c>
      <c r="B2308" s="6">
        <f>TITRES_STAT!D2311</f>
        <v>43.327399999999997</v>
      </c>
      <c r="C2308" s="2">
        <f t="shared" ref="C2308:C2371" si="285">B2308-B2307</f>
        <v>0</v>
      </c>
      <c r="D2308" s="2">
        <f t="shared" si="278"/>
        <v>43.327399999999997</v>
      </c>
      <c r="E2308" s="2">
        <f t="shared" si="280"/>
        <v>43.327400000000004</v>
      </c>
      <c r="F2308" s="2">
        <f t="shared" si="281"/>
        <v>43.327400000000004</v>
      </c>
      <c r="G2308" s="2">
        <f t="shared" si="283"/>
        <v>43.381567999999959</v>
      </c>
      <c r="H2308" s="2">
        <f t="shared" si="279"/>
        <v>42.540092500000021</v>
      </c>
      <c r="I2308" s="2">
        <f t="array" ref="I2308">SUMPRODUCT(B2292:B2311, (ROW(B2292:B2311)-ROW(B2292)+1)) / (20*21/2)</f>
        <v>43.32658571428572</v>
      </c>
      <c r="J2308" s="2">
        <f t="shared" si="282"/>
        <v>43.323125225534085</v>
      </c>
      <c r="K2308" s="2">
        <f t="shared" si="284"/>
        <v>43.200153435310916</v>
      </c>
    </row>
    <row r="2309" spans="1:11" ht="13.5" x14ac:dyDescent="0.25">
      <c r="A2309" s="3">
        <f>TITRES_STAT!B2312</f>
        <v>45363</v>
      </c>
      <c r="B2309" s="6">
        <f>TITRES_STAT!D2312</f>
        <v>43.327399999999997</v>
      </c>
      <c r="C2309" s="2">
        <f t="shared" si="285"/>
        <v>0</v>
      </c>
      <c r="D2309" s="2">
        <f t="shared" si="278"/>
        <v>43.327399999999997</v>
      </c>
      <c r="E2309" s="2">
        <f t="shared" si="280"/>
        <v>43.327400000000004</v>
      </c>
      <c r="F2309" s="2">
        <f t="shared" si="281"/>
        <v>43.327400000000004</v>
      </c>
      <c r="G2309" s="2">
        <f t="shared" si="283"/>
        <v>43.372539999999965</v>
      </c>
      <c r="H2309" s="2">
        <f t="shared" si="279"/>
        <v>42.55174150000002</v>
      </c>
      <c r="I2309" s="2">
        <f t="array" ref="I2309">SUMPRODUCT(B2293:B2312, (ROW(B2293:B2312)-ROW(B2293)+1)) / (20*21/2)</f>
        <v>43.326628571428571</v>
      </c>
      <c r="J2309" s="2">
        <f t="shared" si="282"/>
        <v>43.32353234691179</v>
      </c>
      <c r="K2309" s="2">
        <f t="shared" si="284"/>
        <v>43.205143496671269</v>
      </c>
    </row>
    <row r="2310" spans="1:11" ht="13.5" x14ac:dyDescent="0.25">
      <c r="A2310" s="3">
        <f>TITRES_STAT!B2313</f>
        <v>45364</v>
      </c>
      <c r="B2310" s="6">
        <f>TITRES_STAT!D2313</f>
        <v>43.318399999999997</v>
      </c>
      <c r="C2310" s="2">
        <f t="shared" si="285"/>
        <v>-9.0000000000003411E-3</v>
      </c>
      <c r="D2310" s="2">
        <f t="shared" ref="D2310:D2373" si="286">AVERAGE(B2306:B2310)</f>
        <v>43.325599999999994</v>
      </c>
      <c r="E2310" s="2">
        <f t="shared" si="280"/>
        <v>43.326500000000003</v>
      </c>
      <c r="F2310" s="2">
        <f t="shared" si="281"/>
        <v>43.326950000000004</v>
      </c>
      <c r="G2310" s="2">
        <f t="shared" si="283"/>
        <v>43.363331999999964</v>
      </c>
      <c r="H2310" s="2">
        <f t="shared" si="279"/>
        <v>42.563345500000025</v>
      </c>
      <c r="I2310" s="2">
        <f t="array" ref="I2310">SUMPRODUCT(B2294:B2313, (ROW(B2294:B2313)-ROW(B2294)+1)) / (20*21/2)</f>
        <v>43.32667142857143</v>
      </c>
      <c r="J2310" s="2">
        <f t="shared" si="282"/>
        <v>43.323043551967807</v>
      </c>
      <c r="K2310" s="2">
        <f t="shared" si="284"/>
        <v>43.209584928174358</v>
      </c>
    </row>
    <row r="2311" spans="1:11" ht="13.5" x14ac:dyDescent="0.25">
      <c r="A2311" s="3">
        <f>TITRES_STAT!B2314</f>
        <v>45365</v>
      </c>
      <c r="B2311" s="6">
        <f>TITRES_STAT!D2314</f>
        <v>43.327399999999997</v>
      </c>
      <c r="C2311" s="2">
        <f t="shared" si="285"/>
        <v>9.0000000000003411E-3</v>
      </c>
      <c r="D2311" s="2">
        <f t="shared" si="286"/>
        <v>43.325599999999994</v>
      </c>
      <c r="E2311" s="2">
        <f t="shared" si="280"/>
        <v>43.326500000000003</v>
      </c>
      <c r="F2311" s="2">
        <f t="shared" si="281"/>
        <v>43.326950000000004</v>
      </c>
      <c r="G2311" s="2">
        <f t="shared" si="283"/>
        <v>43.354303999999956</v>
      </c>
      <c r="H2311" s="2">
        <f t="shared" si="279"/>
        <v>42.574994500000024</v>
      </c>
      <c r="I2311" s="2">
        <f t="array" ref="I2311">SUMPRODUCT(B2295:B2314, (ROW(B2295:B2314)-ROW(B2295)+1)) / (20*21/2)</f>
        <v>43.326714285714289</v>
      </c>
      <c r="J2311" s="2">
        <f t="shared" si="282"/>
        <v>43.323458451780397</v>
      </c>
      <c r="K2311" s="2">
        <f t="shared" si="284"/>
        <v>43.214205127069476</v>
      </c>
    </row>
    <row r="2312" spans="1:11" ht="13.5" x14ac:dyDescent="0.25">
      <c r="A2312" s="3">
        <f>TITRES_STAT!B2315</f>
        <v>45366</v>
      </c>
      <c r="B2312" s="6">
        <f>TITRES_STAT!D2315</f>
        <v>43.327399999999997</v>
      </c>
      <c r="C2312" s="2">
        <f t="shared" si="285"/>
        <v>0</v>
      </c>
      <c r="D2312" s="2">
        <f t="shared" si="286"/>
        <v>43.325599999999994</v>
      </c>
      <c r="E2312" s="2">
        <f t="shared" si="280"/>
        <v>43.326500000000003</v>
      </c>
      <c r="F2312" s="2">
        <f t="shared" si="281"/>
        <v>43.326950000000004</v>
      </c>
      <c r="G2312" s="2">
        <f t="shared" si="283"/>
        <v>43.345275999999956</v>
      </c>
      <c r="H2312" s="2">
        <f t="shared" si="279"/>
        <v>42.586643500000029</v>
      </c>
      <c r="I2312" s="2">
        <f t="array" ref="I2312">SUMPRODUCT(B2296:B2315, (ROW(B2296:B2315)-ROW(B2296)+1)) / (20*21/2)</f>
        <v>43.325900000000004</v>
      </c>
      <c r="J2312" s="2">
        <f t="shared" si="282"/>
        <v>43.323833837325118</v>
      </c>
      <c r="K2312" s="2">
        <f t="shared" si="284"/>
        <v>43.218644141694199</v>
      </c>
    </row>
    <row r="2313" spans="1:11" ht="13.5" x14ac:dyDescent="0.25">
      <c r="A2313" s="3">
        <f>TITRES_STAT!B2316</f>
        <v>45369</v>
      </c>
      <c r="B2313" s="6">
        <f>TITRES_STAT!D2316</f>
        <v>43.327399999999997</v>
      </c>
      <c r="C2313" s="2">
        <f t="shared" si="285"/>
        <v>0</v>
      </c>
      <c r="D2313" s="2">
        <f t="shared" si="286"/>
        <v>43.325599999999994</v>
      </c>
      <c r="E2313" s="2">
        <f t="shared" si="280"/>
        <v>43.326500000000003</v>
      </c>
      <c r="F2313" s="2">
        <f t="shared" si="281"/>
        <v>43.326950000000004</v>
      </c>
      <c r="G2313" s="2">
        <f t="shared" si="283"/>
        <v>43.336247999999969</v>
      </c>
      <c r="H2313" s="2">
        <f t="shared" si="279"/>
        <v>42.598292500000028</v>
      </c>
      <c r="I2313" s="2">
        <f t="array" ref="I2313">SUMPRODUCT(B2297:B2316, (ROW(B2297:B2316)-ROW(B2297)+1)) / (20*21/2)</f>
        <v>43.325128571428571</v>
      </c>
      <c r="J2313" s="2">
        <f t="shared" si="282"/>
        <v>43.324173471865578</v>
      </c>
      <c r="K2313" s="2">
        <f t="shared" si="284"/>
        <v>43.222909077314036</v>
      </c>
    </row>
    <row r="2314" spans="1:11" ht="13.5" x14ac:dyDescent="0.25">
      <c r="A2314" s="3">
        <f>TITRES_STAT!B2317</f>
        <v>45370</v>
      </c>
      <c r="B2314" s="6">
        <f>TITRES_STAT!D2317</f>
        <v>43.327399999999997</v>
      </c>
      <c r="C2314" s="2">
        <f t="shared" si="285"/>
        <v>0</v>
      </c>
      <c r="D2314" s="2">
        <f t="shared" si="286"/>
        <v>43.325599999999994</v>
      </c>
      <c r="E2314" s="2">
        <f t="shared" si="280"/>
        <v>43.326500000000003</v>
      </c>
      <c r="F2314" s="2">
        <f t="shared" si="281"/>
        <v>43.326950000000004</v>
      </c>
      <c r="G2314" s="2">
        <f t="shared" si="283"/>
        <v>43.327219999999961</v>
      </c>
      <c r="H2314" s="2">
        <f t="shared" ref="H2314:H2377" si="287">AVERAGE(B2115:B2314)</f>
        <v>42.609941500000019</v>
      </c>
      <c r="I2314" s="2">
        <f t="array" ref="I2314">SUMPRODUCT(B2298:B2317, (ROW(B2298:B2317)-ROW(B2298)+1)) / (20*21/2)</f>
        <v>43.324400000000004</v>
      </c>
      <c r="J2314" s="2">
        <f t="shared" si="282"/>
        <v>43.324480760259327</v>
      </c>
      <c r="K2314" s="2">
        <f t="shared" si="284"/>
        <v>43.22700676055662</v>
      </c>
    </row>
    <row r="2315" spans="1:11" ht="13.5" x14ac:dyDescent="0.25">
      <c r="A2315" s="3">
        <f>TITRES_STAT!B2318</f>
        <v>45372</v>
      </c>
      <c r="B2315" s="6">
        <f>TITRES_STAT!D2318</f>
        <v>43.318399999999997</v>
      </c>
      <c r="C2315" s="2">
        <f t="shared" si="285"/>
        <v>-9.0000000000003411E-3</v>
      </c>
      <c r="D2315" s="2">
        <f t="shared" si="286"/>
        <v>43.325599999999994</v>
      </c>
      <c r="E2315" s="2">
        <f t="shared" si="280"/>
        <v>43.325600000000001</v>
      </c>
      <c r="F2315" s="2">
        <f t="shared" si="281"/>
        <v>43.326500000000003</v>
      </c>
      <c r="G2315" s="2">
        <f t="shared" si="283"/>
        <v>43.327039999999961</v>
      </c>
      <c r="H2315" s="2">
        <f t="shared" si="287"/>
        <v>42.621545500000018</v>
      </c>
      <c r="I2315" s="2">
        <f t="array" ref="I2315">SUMPRODUCT(B2299:B2318, (ROW(B2299:B2318)-ROW(B2299)+1)) / (20*21/2)</f>
        <v>43.323714285714296</v>
      </c>
      <c r="J2315" s="2">
        <f t="shared" si="282"/>
        <v>43.323901640234624</v>
      </c>
      <c r="K2315" s="2">
        <f t="shared" si="284"/>
        <v>43.230590809162244</v>
      </c>
    </row>
    <row r="2316" spans="1:11" ht="13.5" x14ac:dyDescent="0.25">
      <c r="A2316" s="3">
        <f>TITRES_STAT!B2319</f>
        <v>45373</v>
      </c>
      <c r="B2316" s="6">
        <f>TITRES_STAT!D2319</f>
        <v>43.318399999999997</v>
      </c>
      <c r="C2316" s="2">
        <f t="shared" si="285"/>
        <v>0</v>
      </c>
      <c r="D2316" s="2">
        <f t="shared" si="286"/>
        <v>43.323799999999991</v>
      </c>
      <c r="E2316" s="2">
        <f t="shared" ref="E2316:E2379" si="288">AVERAGE(B2307:B2316)</f>
        <v>43.3247</v>
      </c>
      <c r="F2316" s="2">
        <f t="shared" si="281"/>
        <v>43.326050000000002</v>
      </c>
      <c r="G2316" s="2">
        <f t="shared" si="283"/>
        <v>43.326859999999961</v>
      </c>
      <c r="H2316" s="2">
        <f t="shared" si="287"/>
        <v>42.63314950000003</v>
      </c>
      <c r="I2316" s="2">
        <f t="array" ref="I2316">SUMPRODUCT(B2300:B2319, (ROW(B2300:B2319)-ROW(B2300)+1)) / (20*21/2)</f>
        <v>43.323071428571424</v>
      </c>
      <c r="J2316" s="2">
        <f t="shared" si="282"/>
        <v>43.323377674497991</v>
      </c>
      <c r="K2316" s="2">
        <f t="shared" si="284"/>
        <v>43.234034306842162</v>
      </c>
    </row>
    <row r="2317" spans="1:11" ht="13.5" x14ac:dyDescent="0.25">
      <c r="A2317" s="3">
        <f>TITRES_STAT!B2320</f>
        <v>45376</v>
      </c>
      <c r="B2317" s="6">
        <f>TITRES_STAT!D2320</f>
        <v>43.318399999999997</v>
      </c>
      <c r="C2317" s="2">
        <f t="shared" si="285"/>
        <v>0</v>
      </c>
      <c r="D2317" s="2">
        <f t="shared" si="286"/>
        <v>43.321999999999996</v>
      </c>
      <c r="E2317" s="2">
        <f t="shared" si="288"/>
        <v>43.323799999999999</v>
      </c>
      <c r="F2317" s="2">
        <f t="shared" si="281"/>
        <v>43.325600000000001</v>
      </c>
      <c r="G2317" s="2">
        <f t="shared" si="283"/>
        <v>43.326679999999961</v>
      </c>
      <c r="H2317" s="2">
        <f t="shared" si="287"/>
        <v>42.644753500000022</v>
      </c>
      <c r="I2317" s="2">
        <f t="array" ref="I2317">SUMPRODUCT(B2301:B2320, (ROW(B2301:B2320)-ROW(B2301)+1)) / (20*21/2)</f>
        <v>43.322471428571426</v>
      </c>
      <c r="J2317" s="2">
        <f t="shared" si="282"/>
        <v>43.322903610260084</v>
      </c>
      <c r="K2317" s="2">
        <f t="shared" si="284"/>
        <v>43.237342765397372</v>
      </c>
    </row>
    <row r="2318" spans="1:11" ht="13.5" x14ac:dyDescent="0.25">
      <c r="A2318" s="3">
        <f>TITRES_STAT!B2321</f>
        <v>45377</v>
      </c>
      <c r="B2318" s="6">
        <f>TITRES_STAT!D2321</f>
        <v>43.318399999999997</v>
      </c>
      <c r="C2318" s="2">
        <f t="shared" si="285"/>
        <v>0</v>
      </c>
      <c r="D2318" s="2">
        <f t="shared" si="286"/>
        <v>43.3202</v>
      </c>
      <c r="E2318" s="2">
        <f t="shared" si="288"/>
        <v>43.322899999999997</v>
      </c>
      <c r="F2318" s="2">
        <f t="shared" si="281"/>
        <v>43.325150000000008</v>
      </c>
      <c r="G2318" s="2">
        <f t="shared" si="283"/>
        <v>43.326499999999967</v>
      </c>
      <c r="H2318" s="2">
        <f t="shared" si="287"/>
        <v>42.656357500000034</v>
      </c>
      <c r="I2318" s="2">
        <f t="array" ref="I2318">SUMPRODUCT(B2302:B2321, (ROW(B2302:B2321)-ROW(B2302)+1)) / (20*21/2)</f>
        <v>43.321914285714278</v>
      </c>
      <c r="J2318" s="2">
        <f t="shared" si="282"/>
        <v>43.322474694997219</v>
      </c>
      <c r="K2318" s="2">
        <f t="shared" si="284"/>
        <v>43.240521480479828</v>
      </c>
    </row>
    <row r="2319" spans="1:11" ht="13.5" x14ac:dyDescent="0.25">
      <c r="A2319" s="3">
        <f>TITRES_STAT!B2322</f>
        <v>45378</v>
      </c>
      <c r="B2319" s="6">
        <f>TITRES_STAT!D2322</f>
        <v>43.318399999999997</v>
      </c>
      <c r="C2319" s="2">
        <f t="shared" si="285"/>
        <v>0</v>
      </c>
      <c r="D2319" s="2">
        <f t="shared" si="286"/>
        <v>43.318399999999997</v>
      </c>
      <c r="E2319" s="2">
        <f t="shared" si="288"/>
        <v>43.321999999999996</v>
      </c>
      <c r="F2319" s="2">
        <f t="shared" si="281"/>
        <v>43.3247</v>
      </c>
      <c r="G2319" s="2">
        <f t="shared" si="283"/>
        <v>43.326319999999967</v>
      </c>
      <c r="H2319" s="2">
        <f t="shared" si="287"/>
        <v>42.667961500000025</v>
      </c>
      <c r="I2319" s="2">
        <f t="array" ref="I2319">SUMPRODUCT(B2303:B2322, (ROW(B2303:B2322)-ROW(B2303)+1)) / (20*21/2)</f>
        <v>43.321400000000004</v>
      </c>
      <c r="J2319" s="2">
        <f t="shared" si="282"/>
        <v>43.322086628807007</v>
      </c>
      <c r="K2319" s="2">
        <f t="shared" si="284"/>
        <v>43.243575540068854</v>
      </c>
    </row>
    <row r="2320" spans="1:11" ht="13.5" x14ac:dyDescent="0.25">
      <c r="A2320" s="3">
        <f>TITRES_STAT!B2323</f>
        <v>45379</v>
      </c>
      <c r="B2320" s="6">
        <f>TITRES_STAT!D2323</f>
        <v>43.318399999999997</v>
      </c>
      <c r="C2320" s="2">
        <f t="shared" si="285"/>
        <v>0</v>
      </c>
      <c r="D2320" s="2">
        <f t="shared" si="286"/>
        <v>43.318399999999997</v>
      </c>
      <c r="E2320" s="2">
        <f t="shared" si="288"/>
        <v>43.321999999999996</v>
      </c>
      <c r="F2320" s="2">
        <f t="shared" si="281"/>
        <v>43.324249999999999</v>
      </c>
      <c r="G2320" s="2">
        <f t="shared" si="283"/>
        <v>43.326139999999981</v>
      </c>
      <c r="H2320" s="2">
        <f t="shared" si="287"/>
        <v>42.679565500000038</v>
      </c>
      <c r="I2320" s="2">
        <f t="array" ref="I2320">SUMPRODUCT(B2304:B2323, (ROW(B2304:B2323)-ROW(B2304)+1)) / (20*21/2)</f>
        <v>43.320928571428574</v>
      </c>
      <c r="J2320" s="2">
        <f t="shared" si="282"/>
        <v>43.321735521301576</v>
      </c>
      <c r="K2320" s="2">
        <f t="shared" si="284"/>
        <v>43.246509832615175</v>
      </c>
    </row>
    <row r="2321" spans="1:11" ht="13.5" x14ac:dyDescent="0.25">
      <c r="A2321" s="3">
        <f>TITRES_STAT!B2324</f>
        <v>45380</v>
      </c>
      <c r="B2321" s="6">
        <f>TITRES_STAT!D2324</f>
        <v>43.318399999999997</v>
      </c>
      <c r="C2321" s="2">
        <f t="shared" si="285"/>
        <v>0</v>
      </c>
      <c r="D2321" s="2">
        <f t="shared" si="286"/>
        <v>43.318399999999997</v>
      </c>
      <c r="E2321" s="2">
        <f t="shared" si="288"/>
        <v>43.321099999999994</v>
      </c>
      <c r="F2321" s="2">
        <f t="shared" si="281"/>
        <v>43.323799999999999</v>
      </c>
      <c r="G2321" s="2">
        <f t="shared" si="283"/>
        <v>43.325959999999981</v>
      </c>
      <c r="H2321" s="2">
        <f t="shared" si="287"/>
        <v>42.691169500000029</v>
      </c>
      <c r="I2321" s="2">
        <f t="array" ref="I2321">SUMPRODUCT(B2305:B2324, (ROW(B2305:B2324)-ROW(B2305)+1)) / (20*21/2)</f>
        <v>43.320500000000003</v>
      </c>
      <c r="J2321" s="2">
        <f t="shared" si="282"/>
        <v>43.321417852606189</v>
      </c>
      <c r="K2321" s="2">
        <f t="shared" si="284"/>
        <v>43.249329054865562</v>
      </c>
    </row>
    <row r="2322" spans="1:11" ht="13.5" x14ac:dyDescent="0.25">
      <c r="A2322" s="3">
        <f>TITRES_STAT!B2325</f>
        <v>45383</v>
      </c>
      <c r="B2322" s="6">
        <f>TITRES_STAT!D2325</f>
        <v>43.318399999999997</v>
      </c>
      <c r="C2322" s="2">
        <f t="shared" si="285"/>
        <v>0</v>
      </c>
      <c r="D2322" s="2">
        <f t="shared" si="286"/>
        <v>43.318399999999997</v>
      </c>
      <c r="E2322" s="2">
        <f t="shared" si="288"/>
        <v>43.3202</v>
      </c>
      <c r="F2322" s="2">
        <f t="shared" si="281"/>
        <v>43.323349999999998</v>
      </c>
      <c r="G2322" s="2">
        <f t="shared" si="283"/>
        <v>43.325779999999988</v>
      </c>
      <c r="H2322" s="2">
        <f t="shared" si="287"/>
        <v>42.702773500000028</v>
      </c>
      <c r="I2322" s="2">
        <f t="array" ref="I2322">SUMPRODUCT(B2306:B2325, (ROW(B2306:B2325)-ROW(B2306)+1)) / (20*21/2)</f>
        <v>43.32011428571429</v>
      </c>
      <c r="J2322" s="2">
        <f t="shared" si="282"/>
        <v>43.321130438072267</v>
      </c>
      <c r="K2322" s="2">
        <f t="shared" si="284"/>
        <v>43.252037719380638</v>
      </c>
    </row>
    <row r="2323" spans="1:11" ht="13.5" x14ac:dyDescent="0.25">
      <c r="A2323" s="3">
        <f>TITRES_STAT!B2326</f>
        <v>45384</v>
      </c>
      <c r="B2323" s="6">
        <f>TITRES_STAT!D2326</f>
        <v>43.318399999999997</v>
      </c>
      <c r="C2323" s="2">
        <f t="shared" si="285"/>
        <v>0</v>
      </c>
      <c r="D2323" s="2">
        <f t="shared" si="286"/>
        <v>43.318399999999997</v>
      </c>
      <c r="E2323" s="2">
        <f t="shared" si="288"/>
        <v>43.319299999999998</v>
      </c>
      <c r="F2323" s="2">
        <f t="shared" si="281"/>
        <v>43.322900000000004</v>
      </c>
      <c r="G2323" s="2">
        <f t="shared" si="283"/>
        <v>43.325599999999987</v>
      </c>
      <c r="H2323" s="2">
        <f t="shared" si="287"/>
        <v>42.71437750000004</v>
      </c>
      <c r="I2323" s="2">
        <f t="array" ref="I2323">SUMPRODUCT(B2307:B2326, (ROW(B2307:B2326)-ROW(B2307)+1)) / (20*21/2)</f>
        <v>43.319771428571428</v>
      </c>
      <c r="J2323" s="2">
        <f t="shared" si="282"/>
        <v>43.320870396351097</v>
      </c>
      <c r="K2323" s="2">
        <f t="shared" si="284"/>
        <v>43.25464016175787</v>
      </c>
    </row>
    <row r="2324" spans="1:11" ht="13.5" x14ac:dyDescent="0.25">
      <c r="A2324" s="3">
        <f>TITRES_STAT!B2327</f>
        <v>45385</v>
      </c>
      <c r="B2324" s="6">
        <f>TITRES_STAT!D2327</f>
        <v>43.318399999999997</v>
      </c>
      <c r="C2324" s="2">
        <f t="shared" si="285"/>
        <v>0</v>
      </c>
      <c r="D2324" s="2">
        <f t="shared" si="286"/>
        <v>43.318399999999997</v>
      </c>
      <c r="E2324" s="2">
        <f t="shared" si="288"/>
        <v>43.318399999999997</v>
      </c>
      <c r="F2324" s="2">
        <f t="shared" ref="F2324:F2387" si="289">AVERAGE(B2305:B2324)</f>
        <v>43.322450000000003</v>
      </c>
      <c r="G2324" s="2">
        <f t="shared" si="283"/>
        <v>43.325419999999994</v>
      </c>
      <c r="H2324" s="2">
        <f t="shared" si="287"/>
        <v>42.725981500000032</v>
      </c>
      <c r="I2324" s="2">
        <f t="array" ref="I2324">SUMPRODUCT(B2308:B2327, (ROW(B2308:B2327)-ROW(B2308)+1)) / (20*21/2)</f>
        <v>43.319471428571426</v>
      </c>
      <c r="J2324" s="2">
        <f t="shared" si="282"/>
        <v>43.320635120508136</v>
      </c>
      <c r="K2324" s="2">
        <f t="shared" si="284"/>
        <v>43.257140547571289</v>
      </c>
    </row>
    <row r="2325" spans="1:11" ht="13.5" x14ac:dyDescent="0.25">
      <c r="A2325" s="3">
        <f>TITRES_STAT!B2328</f>
        <v>45386</v>
      </c>
      <c r="B2325" s="6">
        <f>TITRES_STAT!D2328</f>
        <v>43.318399999999997</v>
      </c>
      <c r="C2325" s="2">
        <f t="shared" si="285"/>
        <v>0</v>
      </c>
      <c r="D2325" s="2">
        <f t="shared" si="286"/>
        <v>43.318399999999997</v>
      </c>
      <c r="E2325" s="2">
        <f t="shared" si="288"/>
        <v>43.318399999999997</v>
      </c>
      <c r="F2325" s="2">
        <f t="shared" si="289"/>
        <v>43.322000000000003</v>
      </c>
      <c r="G2325" s="2">
        <f t="shared" si="283"/>
        <v>43.325239999999994</v>
      </c>
      <c r="H2325" s="2">
        <f t="shared" si="287"/>
        <v>42.737585500000044</v>
      </c>
      <c r="I2325" s="2">
        <f t="array" ref="I2325">SUMPRODUCT(B2309:B2328, (ROW(B2309:B2328)-ROW(B2309)+1)) / (20*21/2)</f>
        <v>43.319214285714288</v>
      </c>
      <c r="J2325" s="2">
        <f t="shared" ref="J2325:J2388" si="290">$J$4*B2325+J2324*(1-$J$4)</f>
        <v>43.32042225188831</v>
      </c>
      <c r="K2325" s="2">
        <f t="shared" si="284"/>
        <v>43.259542879039081</v>
      </c>
    </row>
    <row r="2326" spans="1:11" ht="13.5" x14ac:dyDescent="0.25">
      <c r="A2326" s="3">
        <f>TITRES_STAT!B2329</f>
        <v>45387</v>
      </c>
      <c r="B2326" s="6">
        <f>TITRES_STAT!D2329</f>
        <v>43.318399999999997</v>
      </c>
      <c r="C2326" s="2">
        <f t="shared" si="285"/>
        <v>0</v>
      </c>
      <c r="D2326" s="2">
        <f t="shared" si="286"/>
        <v>43.318399999999997</v>
      </c>
      <c r="E2326" s="2">
        <f t="shared" si="288"/>
        <v>43.318399999999997</v>
      </c>
      <c r="F2326" s="2">
        <f t="shared" si="289"/>
        <v>43.321550000000002</v>
      </c>
      <c r="G2326" s="2">
        <f t="shared" si="283"/>
        <v>43.325060000000001</v>
      </c>
      <c r="H2326" s="2">
        <f t="shared" si="287"/>
        <v>42.749189500000035</v>
      </c>
      <c r="I2326" s="2">
        <f t="array" ref="I2326">SUMPRODUCT(B2310:B2329, (ROW(B2310:B2329)-ROW(B2310)+1)) / (20*21/2)</f>
        <v>43.318999999999996</v>
      </c>
      <c r="J2326" s="2">
        <f t="shared" si="290"/>
        <v>43.320229656470374</v>
      </c>
      <c r="K2326" s="2">
        <f t="shared" si="284"/>
        <v>43.261851001429712</v>
      </c>
    </row>
    <row r="2327" spans="1:11" ht="13.5" x14ac:dyDescent="0.25">
      <c r="A2327" s="3">
        <f>TITRES_STAT!B2330</f>
        <v>45390</v>
      </c>
      <c r="B2327" s="6">
        <f>TITRES_STAT!D2330</f>
        <v>43.318399999999997</v>
      </c>
      <c r="C2327" s="2">
        <f t="shared" si="285"/>
        <v>0</v>
      </c>
      <c r="D2327" s="2">
        <f t="shared" si="286"/>
        <v>43.318399999999997</v>
      </c>
      <c r="E2327" s="2">
        <f t="shared" si="288"/>
        <v>43.318399999999997</v>
      </c>
      <c r="F2327" s="2">
        <f t="shared" si="289"/>
        <v>43.321100000000001</v>
      </c>
      <c r="G2327" s="2">
        <f t="shared" si="283"/>
        <v>43.32488</v>
      </c>
      <c r="H2327" s="2">
        <f t="shared" si="287"/>
        <v>42.760793500000048</v>
      </c>
      <c r="I2327" s="2">
        <f t="array" ref="I2327">SUMPRODUCT(B2311:B2330, (ROW(B2311:B2330)-ROW(B2311)+1)) / (20*21/2)</f>
        <v>43.318828571428568</v>
      </c>
      <c r="J2327" s="2">
        <f t="shared" si="290"/>
        <v>43.320055403473191</v>
      </c>
      <c r="K2327" s="2">
        <f t="shared" si="284"/>
        <v>43.264068609216785</v>
      </c>
    </row>
    <row r="2328" spans="1:11" ht="13.5" x14ac:dyDescent="0.25">
      <c r="A2328" s="3">
        <f>TITRES_STAT!B2331</f>
        <v>45394</v>
      </c>
      <c r="B2328" s="6">
        <f>TITRES_STAT!D2331</f>
        <v>43.318399999999997</v>
      </c>
      <c r="C2328" s="2">
        <f t="shared" si="285"/>
        <v>0</v>
      </c>
      <c r="D2328" s="2">
        <f t="shared" si="286"/>
        <v>43.318399999999997</v>
      </c>
      <c r="E2328" s="2">
        <f t="shared" si="288"/>
        <v>43.318399999999997</v>
      </c>
      <c r="F2328" s="2">
        <f t="shared" si="289"/>
        <v>43.320650000000001</v>
      </c>
      <c r="G2328" s="2">
        <f t="shared" si="283"/>
        <v>43.324700000000014</v>
      </c>
      <c r="H2328" s="2">
        <f t="shared" si="287"/>
        <v>42.772397500000039</v>
      </c>
      <c r="I2328" s="2">
        <f t="array" ref="I2328">SUMPRODUCT(B2312:B2331, (ROW(B2312:B2331)-ROW(B2312)+1)) / (20*21/2)</f>
        <v>43.318657142857141</v>
      </c>
      <c r="J2328" s="2">
        <f t="shared" si="290"/>
        <v>43.319897745999555</v>
      </c>
      <c r="K2328" s="2">
        <f t="shared" si="284"/>
        <v>43.266199251992603</v>
      </c>
    </row>
    <row r="2329" spans="1:11" ht="13.5" x14ac:dyDescent="0.25">
      <c r="A2329" s="3">
        <f>TITRES_STAT!B2332</f>
        <v>45397</v>
      </c>
      <c r="B2329" s="6">
        <f>TITRES_STAT!D2332</f>
        <v>43.318399999999997</v>
      </c>
      <c r="C2329" s="2">
        <f t="shared" si="285"/>
        <v>0</v>
      </c>
      <c r="D2329" s="2">
        <f t="shared" si="286"/>
        <v>43.318399999999997</v>
      </c>
      <c r="E2329" s="2">
        <f t="shared" si="288"/>
        <v>43.318399999999997</v>
      </c>
      <c r="F2329" s="2">
        <f t="shared" si="289"/>
        <v>43.3202</v>
      </c>
      <c r="G2329" s="2">
        <f t="shared" si="283"/>
        <v>43.324520000000014</v>
      </c>
      <c r="H2329" s="2">
        <f t="shared" si="287"/>
        <v>42.784001500000052</v>
      </c>
      <c r="I2329" s="2">
        <f t="array" ref="I2329">SUMPRODUCT(B2313:B2332, (ROW(B2313:B2332)-ROW(B2313)+1)) / (20*21/2)</f>
        <v>43.318528571428573</v>
      </c>
      <c r="J2329" s="2">
        <f t="shared" si="290"/>
        <v>43.319755103523406</v>
      </c>
      <c r="K2329" s="2">
        <f t="shared" si="284"/>
        <v>43.268246340149759</v>
      </c>
    </row>
    <row r="2330" spans="1:11" ht="13.5" x14ac:dyDescent="0.25">
      <c r="A2330" s="3">
        <f>TITRES_STAT!B2333</f>
        <v>45398</v>
      </c>
      <c r="B2330" s="6">
        <f>TITRES_STAT!D2333</f>
        <v>43.318399999999997</v>
      </c>
      <c r="C2330" s="2">
        <f t="shared" si="285"/>
        <v>0</v>
      </c>
      <c r="D2330" s="2">
        <f t="shared" si="286"/>
        <v>43.318399999999997</v>
      </c>
      <c r="E2330" s="2">
        <f t="shared" si="288"/>
        <v>43.318399999999997</v>
      </c>
      <c r="F2330" s="2">
        <f t="shared" si="289"/>
        <v>43.3202</v>
      </c>
      <c r="G2330" s="2">
        <f t="shared" si="283"/>
        <v>43.324340000000021</v>
      </c>
      <c r="H2330" s="2">
        <f t="shared" si="287"/>
        <v>42.795600500000049</v>
      </c>
      <c r="I2330" s="2">
        <f t="array" ref="I2330">SUMPRODUCT(B2314:B2333, (ROW(B2314:B2333)-ROW(B2314)+1)) / (20*21/2)</f>
        <v>43.318442857142855</v>
      </c>
      <c r="J2330" s="2">
        <f t="shared" si="290"/>
        <v>43.319626046044981</v>
      </c>
      <c r="K2330" s="2">
        <f t="shared" si="284"/>
        <v>43.27021315033997</v>
      </c>
    </row>
    <row r="2331" spans="1:11" ht="13.5" x14ac:dyDescent="0.25">
      <c r="A2331" s="3">
        <f>TITRES_STAT!B2334</f>
        <v>45399</v>
      </c>
      <c r="B2331" s="6">
        <f>TITRES_STAT!D2334</f>
        <v>43.318399999999997</v>
      </c>
      <c r="C2331" s="2">
        <f t="shared" si="285"/>
        <v>0</v>
      </c>
      <c r="D2331" s="2">
        <f t="shared" si="286"/>
        <v>43.318399999999997</v>
      </c>
      <c r="E2331" s="2">
        <f t="shared" si="288"/>
        <v>43.318399999999997</v>
      </c>
      <c r="F2331" s="2">
        <f t="shared" si="289"/>
        <v>43.319749999999999</v>
      </c>
      <c r="G2331" s="2">
        <f t="shared" si="283"/>
        <v>43.32416000000002</v>
      </c>
      <c r="H2331" s="2">
        <f t="shared" si="287"/>
        <v>42.807199500000053</v>
      </c>
      <c r="I2331" s="2">
        <f t="array" ref="I2331">SUMPRODUCT(B2315:B2334, (ROW(B2315:B2334)-ROW(B2315)+1)) / (20*21/2)</f>
        <v>43.31925714285714</v>
      </c>
      <c r="J2331" s="2">
        <f t="shared" si="290"/>
        <v>43.319509279754982</v>
      </c>
      <c r="K2331" s="2">
        <f t="shared" si="284"/>
        <v>43.272102830718801</v>
      </c>
    </row>
    <row r="2332" spans="1:11" ht="13.5" x14ac:dyDescent="0.25">
      <c r="A2332" s="3">
        <f>TITRES_STAT!B2335</f>
        <v>45400</v>
      </c>
      <c r="B2332" s="6">
        <f>TITRES_STAT!D2335</f>
        <v>43.318399999999997</v>
      </c>
      <c r="C2332" s="2">
        <f t="shared" si="285"/>
        <v>0</v>
      </c>
      <c r="D2332" s="2">
        <f t="shared" si="286"/>
        <v>43.318399999999997</v>
      </c>
      <c r="E2332" s="2">
        <f t="shared" si="288"/>
        <v>43.318399999999997</v>
      </c>
      <c r="F2332" s="2">
        <f t="shared" si="289"/>
        <v>43.319299999999998</v>
      </c>
      <c r="G2332" s="2">
        <f t="shared" si="283"/>
        <v>43.323980000000027</v>
      </c>
      <c r="H2332" s="2">
        <f t="shared" si="287"/>
        <v>42.809772000000045</v>
      </c>
      <c r="I2332" s="2">
        <f t="array" ref="I2332">SUMPRODUCT(B2316:B2335, (ROW(B2316:B2335)-ROW(B2316)+1)) / (20*21/2)</f>
        <v>43.320071428571431</v>
      </c>
      <c r="J2332" s="2">
        <f t="shared" si="290"/>
        <v>43.319403634064031</v>
      </c>
      <c r="K2332" s="2">
        <f t="shared" si="284"/>
        <v>43.27391840598473</v>
      </c>
    </row>
    <row r="2333" spans="1:11" ht="13.5" x14ac:dyDescent="0.25">
      <c r="A2333" s="3">
        <f>TITRES_STAT!B2336</f>
        <v>45401</v>
      </c>
      <c r="B2333" s="6">
        <f>TITRES_STAT!D2336</f>
        <v>43.318399999999997</v>
      </c>
      <c r="C2333" s="2">
        <f t="shared" si="285"/>
        <v>0</v>
      </c>
      <c r="D2333" s="2">
        <f t="shared" si="286"/>
        <v>43.318399999999997</v>
      </c>
      <c r="E2333" s="2">
        <f t="shared" si="288"/>
        <v>43.318399999999997</v>
      </c>
      <c r="F2333" s="2">
        <f t="shared" si="289"/>
        <v>43.318849999999998</v>
      </c>
      <c r="G2333" s="2">
        <f t="shared" si="283"/>
        <v>43.323800000000027</v>
      </c>
      <c r="H2333" s="2">
        <f t="shared" si="287"/>
        <v>42.812344500000052</v>
      </c>
      <c r="I2333" s="2">
        <f t="array" ref="I2333">SUMPRODUCT(B2317:B2336, (ROW(B2317:B2336)-ROW(B2317)+1)) / (20*21/2)</f>
        <v>43.320842857142857</v>
      </c>
      <c r="J2333" s="2">
        <f t="shared" si="290"/>
        <v>43.319308049867452</v>
      </c>
      <c r="K2333" s="2">
        <f t="shared" si="284"/>
        <v>43.275662782220628</v>
      </c>
    </row>
    <row r="2334" spans="1:11" ht="13.5" x14ac:dyDescent="0.25">
      <c r="A2334" s="3">
        <f>TITRES_STAT!B2337</f>
        <v>45404</v>
      </c>
      <c r="B2334" s="6">
        <f>TITRES_STAT!D2337</f>
        <v>43.327399999999997</v>
      </c>
      <c r="C2334" s="2">
        <f t="shared" si="285"/>
        <v>9.0000000000003411E-3</v>
      </c>
      <c r="D2334" s="2">
        <f t="shared" si="286"/>
        <v>43.3202</v>
      </c>
      <c r="E2334" s="2">
        <f t="shared" si="288"/>
        <v>43.319299999999998</v>
      </c>
      <c r="F2334" s="2">
        <f t="shared" si="289"/>
        <v>43.318849999999998</v>
      </c>
      <c r="G2334" s="2">
        <f t="shared" si="283"/>
        <v>43.323800000000034</v>
      </c>
      <c r="H2334" s="2">
        <f t="shared" si="287"/>
        <v>42.814962000000051</v>
      </c>
      <c r="I2334" s="2">
        <f t="array" ref="I2334">SUMPRODUCT(B2318:B2337, (ROW(B2318:B2337)-ROW(B2318)+1)) / (20*21/2)</f>
        <v>43.321571428571431</v>
      </c>
      <c r="J2334" s="2">
        <f t="shared" si="290"/>
        <v>43.320078711784838</v>
      </c>
      <c r="K2334" s="2">
        <f t="shared" si="284"/>
        <v>43.277691692721781</v>
      </c>
    </row>
    <row r="2335" spans="1:11" ht="13.5" x14ac:dyDescent="0.25">
      <c r="A2335" s="3">
        <f>TITRES_STAT!B2338</f>
        <v>45405</v>
      </c>
      <c r="B2335" s="6">
        <f>TITRES_STAT!D2338</f>
        <v>43.327399999999997</v>
      </c>
      <c r="C2335" s="2">
        <f t="shared" si="285"/>
        <v>0</v>
      </c>
      <c r="D2335" s="2">
        <f t="shared" si="286"/>
        <v>43.322000000000003</v>
      </c>
      <c r="E2335" s="2">
        <f t="shared" si="288"/>
        <v>43.3202</v>
      </c>
      <c r="F2335" s="2">
        <f t="shared" si="289"/>
        <v>43.319299999999998</v>
      </c>
      <c r="G2335" s="2">
        <f t="shared" si="283"/>
        <v>43.323800000000034</v>
      </c>
      <c r="H2335" s="2">
        <f t="shared" si="287"/>
        <v>42.817579500000058</v>
      </c>
      <c r="I2335" s="2">
        <f t="array" ref="I2335">SUMPRODUCT(B2319:B2338, (ROW(B2319:B2338)-ROW(B2319)+1)) / (20*21/2)</f>
        <v>43.322257142857147</v>
      </c>
      <c r="J2335" s="2">
        <f t="shared" si="290"/>
        <v>43.320775977329134</v>
      </c>
      <c r="K2335" s="2">
        <f t="shared" si="284"/>
        <v>43.27964103810524</v>
      </c>
    </row>
    <row r="2336" spans="1:11" ht="13.5" x14ac:dyDescent="0.25">
      <c r="A2336" s="3">
        <f>TITRES_STAT!B2339</f>
        <v>45406</v>
      </c>
      <c r="B2336" s="6">
        <f>TITRES_STAT!D2339</f>
        <v>43.327399999999997</v>
      </c>
      <c r="C2336" s="2">
        <f t="shared" si="285"/>
        <v>0</v>
      </c>
      <c r="D2336" s="2">
        <f t="shared" si="286"/>
        <v>43.323800000000006</v>
      </c>
      <c r="E2336" s="2">
        <f t="shared" si="288"/>
        <v>43.321100000000001</v>
      </c>
      <c r="F2336" s="2">
        <f t="shared" si="289"/>
        <v>43.319749999999999</v>
      </c>
      <c r="G2336" s="2">
        <f t="shared" si="283"/>
        <v>43.323800000000048</v>
      </c>
      <c r="H2336" s="2">
        <f t="shared" si="287"/>
        <v>42.820197000000064</v>
      </c>
      <c r="I2336" s="2">
        <f t="array" ref="I2336">SUMPRODUCT(B2320:B2339, (ROW(B2320:B2339)-ROW(B2320)+1)) / (20*21/2)</f>
        <v>43.322900000000004</v>
      </c>
      <c r="J2336" s="2">
        <f t="shared" si="290"/>
        <v>43.32140683663112</v>
      </c>
      <c r="K2336" s="2">
        <f t="shared" si="284"/>
        <v>43.281513938571699</v>
      </c>
    </row>
    <row r="2337" spans="1:11" ht="13.5" x14ac:dyDescent="0.25">
      <c r="A2337" s="3">
        <f>TITRES_STAT!B2340</f>
        <v>45407</v>
      </c>
      <c r="B2337" s="6">
        <f>TITRES_STAT!D2340</f>
        <v>43.327399999999997</v>
      </c>
      <c r="C2337" s="2">
        <f t="shared" si="285"/>
        <v>0</v>
      </c>
      <c r="D2337" s="2">
        <f t="shared" si="286"/>
        <v>43.325599999999994</v>
      </c>
      <c r="E2337" s="2">
        <f t="shared" si="288"/>
        <v>43.322000000000003</v>
      </c>
      <c r="F2337" s="2">
        <f t="shared" si="289"/>
        <v>43.3202</v>
      </c>
      <c r="G2337" s="2">
        <f t="shared" si="283"/>
        <v>43.323800000000034</v>
      </c>
      <c r="H2337" s="2">
        <f t="shared" si="287"/>
        <v>42.822814500000057</v>
      </c>
      <c r="I2337" s="2">
        <f t="array" ref="I2337">SUMPRODUCT(B2321:B2340, (ROW(B2321:B2340)-ROW(B2321)+1)) / (20*21/2)</f>
        <v>43.323500000000003</v>
      </c>
      <c r="J2337" s="2">
        <f t="shared" si="290"/>
        <v>43.32197761409482</v>
      </c>
      <c r="K2337" s="2">
        <f t="shared" si="284"/>
        <v>43.283313391961045</v>
      </c>
    </row>
    <row r="2338" spans="1:11" ht="13.5" x14ac:dyDescent="0.25">
      <c r="A2338" s="3">
        <f>TITRES_STAT!B2341</f>
        <v>45408</v>
      </c>
      <c r="B2338" s="6">
        <f>TITRES_STAT!D2341</f>
        <v>43.327399999999997</v>
      </c>
      <c r="C2338" s="2">
        <f t="shared" si="285"/>
        <v>0</v>
      </c>
      <c r="D2338" s="2">
        <f t="shared" si="286"/>
        <v>43.327399999999997</v>
      </c>
      <c r="E2338" s="2">
        <f t="shared" si="288"/>
        <v>43.322900000000004</v>
      </c>
      <c r="F2338" s="2">
        <f t="shared" si="289"/>
        <v>43.320650000000001</v>
      </c>
      <c r="G2338" s="2">
        <f t="shared" si="283"/>
        <v>43.323800000000034</v>
      </c>
      <c r="H2338" s="2">
        <f t="shared" si="287"/>
        <v>42.825432000000063</v>
      </c>
      <c r="I2338" s="2">
        <f t="array" ref="I2338">SUMPRODUCT(B2322:B2341, (ROW(B2322:B2341)-ROW(B2322)+1)) / (20*21/2)</f>
        <v>43.32405714285715</v>
      </c>
      <c r="J2338" s="2">
        <f t="shared" si="290"/>
        <v>43.322494031800076</v>
      </c>
      <c r="K2338" s="2">
        <f t="shared" si="284"/>
        <v>43.285042278550804</v>
      </c>
    </row>
    <row r="2339" spans="1:11" ht="13.5" x14ac:dyDescent="0.25">
      <c r="A2339" s="3">
        <f>TITRES_STAT!B2342</f>
        <v>45411</v>
      </c>
      <c r="B2339" s="6">
        <f>TITRES_STAT!D2342</f>
        <v>43.327399999999997</v>
      </c>
      <c r="C2339" s="2">
        <f t="shared" si="285"/>
        <v>0</v>
      </c>
      <c r="D2339" s="2">
        <f t="shared" si="286"/>
        <v>43.327399999999997</v>
      </c>
      <c r="E2339" s="2">
        <f t="shared" si="288"/>
        <v>43.323800000000006</v>
      </c>
      <c r="F2339" s="2">
        <f t="shared" si="289"/>
        <v>43.321100000000001</v>
      </c>
      <c r="G2339" s="2">
        <f t="shared" si="283"/>
        <v>43.323800000000034</v>
      </c>
      <c r="H2339" s="2">
        <f t="shared" si="287"/>
        <v>42.828049500000063</v>
      </c>
      <c r="I2339" s="2">
        <f t="array" ref="I2339">SUMPRODUCT(B2323:B2342, (ROW(B2323:B2342)-ROW(B2323)+1)) / (20*21/2)</f>
        <v>43.324571428571439</v>
      </c>
      <c r="J2339" s="2">
        <f t="shared" si="290"/>
        <v>43.322961266866734</v>
      </c>
      <c r="K2339" s="2">
        <f t="shared" si="284"/>
        <v>43.286703365666455</v>
      </c>
    </row>
    <row r="2340" spans="1:11" ht="13.5" x14ac:dyDescent="0.25">
      <c r="A2340" s="3">
        <f>TITRES_STAT!B2343</f>
        <v>45412</v>
      </c>
      <c r="B2340" s="6">
        <f>TITRES_STAT!D2343</f>
        <v>43.327399999999997</v>
      </c>
      <c r="C2340" s="2">
        <f t="shared" si="285"/>
        <v>0</v>
      </c>
      <c r="D2340" s="2">
        <f t="shared" si="286"/>
        <v>43.327399999999997</v>
      </c>
      <c r="E2340" s="2">
        <f t="shared" si="288"/>
        <v>43.324700000000007</v>
      </c>
      <c r="F2340" s="2">
        <f t="shared" si="289"/>
        <v>43.321550000000002</v>
      </c>
      <c r="G2340" s="2">
        <f t="shared" si="283"/>
        <v>43.323800000000034</v>
      </c>
      <c r="H2340" s="2">
        <f t="shared" si="287"/>
        <v>42.830667000000069</v>
      </c>
      <c r="I2340" s="2">
        <f t="array" ref="I2340">SUMPRODUCT(B2324:B2343, (ROW(B2324:B2343)-ROW(B2324)+1)) / (20*21/2)</f>
        <v>43.325042857142869</v>
      </c>
      <c r="J2340" s="2">
        <f t="shared" si="290"/>
        <v>43.323384003355613</v>
      </c>
      <c r="K2340" s="2">
        <f t="shared" si="284"/>
        <v>43.288299312110908</v>
      </c>
    </row>
    <row r="2341" spans="1:11" ht="13.5" x14ac:dyDescent="0.25">
      <c r="A2341" s="3">
        <f>TITRES_STAT!B2344</f>
        <v>45414</v>
      </c>
      <c r="B2341" s="6">
        <f>TITRES_STAT!D2344</f>
        <v>43.327399999999997</v>
      </c>
      <c r="C2341" s="2">
        <f t="shared" si="285"/>
        <v>0</v>
      </c>
      <c r="D2341" s="2">
        <f t="shared" si="286"/>
        <v>43.327399999999997</v>
      </c>
      <c r="E2341" s="2">
        <f t="shared" si="288"/>
        <v>43.325600000000009</v>
      </c>
      <c r="F2341" s="2">
        <f t="shared" si="289"/>
        <v>43.322000000000003</v>
      </c>
      <c r="G2341" s="2">
        <f t="shared" si="283"/>
        <v>43.323800000000034</v>
      </c>
      <c r="H2341" s="2">
        <f t="shared" si="287"/>
        <v>42.833284500000062</v>
      </c>
      <c r="I2341" s="2">
        <f t="array" ref="I2341">SUMPRODUCT(B2325:B2344, (ROW(B2325:B2344)-ROW(B2325)+1)) / (20*21/2)</f>
        <v>43.321176190476201</v>
      </c>
      <c r="J2341" s="2">
        <f t="shared" si="290"/>
        <v>43.323766479226506</v>
      </c>
      <c r="K2341" s="2">
        <f t="shared" si="284"/>
        <v>43.289832672420282</v>
      </c>
    </row>
    <row r="2342" spans="1:11" ht="13.5" x14ac:dyDescent="0.25">
      <c r="A2342" s="3">
        <f>TITRES_STAT!B2345</f>
        <v>45415</v>
      </c>
      <c r="B2342" s="6">
        <f>TITRES_STAT!D2345</f>
        <v>43.327399999999997</v>
      </c>
      <c r="C2342" s="2">
        <f t="shared" si="285"/>
        <v>0</v>
      </c>
      <c r="D2342" s="2">
        <f t="shared" si="286"/>
        <v>43.327399999999997</v>
      </c>
      <c r="E2342" s="2">
        <f t="shared" si="288"/>
        <v>43.326500000000003</v>
      </c>
      <c r="F2342" s="2">
        <f t="shared" si="289"/>
        <v>43.322450000000003</v>
      </c>
      <c r="G2342" s="2">
        <f t="shared" si="283"/>
        <v>43.323800000000034</v>
      </c>
      <c r="H2342" s="2">
        <f t="shared" si="287"/>
        <v>42.835902000000068</v>
      </c>
      <c r="I2342" s="2">
        <f t="array" ref="I2342">SUMPRODUCT(B2326:B2345, (ROW(B2326:B2345)-ROW(B2326)+1)) / (20*21/2)</f>
        <v>43.317481428571433</v>
      </c>
      <c r="J2342" s="2">
        <f t="shared" si="290"/>
        <v>43.324112528823981</v>
      </c>
      <c r="K2342" s="2">
        <f t="shared" si="284"/>
        <v>43.291305900952821</v>
      </c>
    </row>
    <row r="2343" spans="1:11" ht="13.5" x14ac:dyDescent="0.25">
      <c r="A2343" s="3">
        <f>TITRES_STAT!B2346</f>
        <v>45418</v>
      </c>
      <c r="B2343" s="6">
        <f>TITRES_STAT!D2346</f>
        <v>43.327399999999997</v>
      </c>
      <c r="C2343" s="2">
        <f t="shared" si="285"/>
        <v>0</v>
      </c>
      <c r="D2343" s="2">
        <f t="shared" si="286"/>
        <v>43.327399999999997</v>
      </c>
      <c r="E2343" s="2">
        <f t="shared" si="288"/>
        <v>43.327400000000004</v>
      </c>
      <c r="F2343" s="2">
        <f t="shared" si="289"/>
        <v>43.322900000000004</v>
      </c>
      <c r="G2343" s="2">
        <f t="shared" si="283"/>
        <v>43.323800000000027</v>
      </c>
      <c r="H2343" s="2">
        <f t="shared" si="287"/>
        <v>42.838519500000068</v>
      </c>
      <c r="I2343" s="2">
        <f t="array" ref="I2343">SUMPRODUCT(B2327:B2346, (ROW(B2327:B2346)-ROW(B2327)+1)) / (20*21/2)</f>
        <v>43.313958571428579</v>
      </c>
      <c r="J2343" s="2">
        <f t="shared" si="290"/>
        <v>43.324425621316934</v>
      </c>
      <c r="K2343" s="2">
        <f t="shared" si="284"/>
        <v>43.292721355817413</v>
      </c>
    </row>
    <row r="2344" spans="1:11" ht="13.5" x14ac:dyDescent="0.25">
      <c r="A2344" s="3">
        <f>TITRES_STAT!B2347</f>
        <v>45419</v>
      </c>
      <c r="B2344" s="6">
        <f>TITRES_STAT!D2347</f>
        <v>43.282299999999999</v>
      </c>
      <c r="C2344" s="2">
        <f t="shared" si="285"/>
        <v>-4.509999999999792E-2</v>
      </c>
      <c r="D2344" s="2">
        <f t="shared" si="286"/>
        <v>43.318379999999998</v>
      </c>
      <c r="E2344" s="2">
        <f t="shared" si="288"/>
        <v>43.322890000000008</v>
      </c>
      <c r="F2344" s="2">
        <f t="shared" si="289"/>
        <v>43.321095</v>
      </c>
      <c r="G2344" s="2">
        <f t="shared" si="283"/>
        <v>43.322898000000023</v>
      </c>
      <c r="H2344" s="2">
        <f t="shared" si="287"/>
        <v>42.850524500000077</v>
      </c>
      <c r="I2344" s="2">
        <f t="array" ref="I2344">SUMPRODUCT(B2328:B2347, (ROW(B2328:B2347)-ROW(B2328)+1)) / (20*21/2)</f>
        <v>43.314045714285726</v>
      </c>
      <c r="J2344" s="2">
        <f t="shared" si="290"/>
        <v>43.320413657381984</v>
      </c>
      <c r="K2344" s="2">
        <f t="shared" si="284"/>
        <v>43.292312675197124</v>
      </c>
    </row>
    <row r="2345" spans="1:11" ht="13.5" x14ac:dyDescent="0.25">
      <c r="A2345" s="3">
        <f>TITRES_STAT!B2348</f>
        <v>45420</v>
      </c>
      <c r="B2345" s="6">
        <f>TITRES_STAT!D2348</f>
        <v>43.282299999999999</v>
      </c>
      <c r="C2345" s="2">
        <f t="shared" si="285"/>
        <v>0</v>
      </c>
      <c r="D2345" s="2">
        <f t="shared" si="286"/>
        <v>43.309359999999991</v>
      </c>
      <c r="E2345" s="2">
        <f t="shared" si="288"/>
        <v>43.318380000000005</v>
      </c>
      <c r="F2345" s="2">
        <f t="shared" si="289"/>
        <v>43.319290000000002</v>
      </c>
      <c r="G2345" s="2">
        <f t="shared" si="283"/>
        <v>43.321996000000006</v>
      </c>
      <c r="H2345" s="2">
        <f t="shared" si="287"/>
        <v>42.853368000000074</v>
      </c>
      <c r="I2345" s="2">
        <f t="array" ref="I2345">SUMPRODUCT(B2329:B2348, (ROW(B2329:B2348)-ROW(B2329)+1)) / (20*21/2)</f>
        <v>43.314132857142859</v>
      </c>
      <c r="J2345" s="2">
        <f t="shared" si="290"/>
        <v>43.316783785250365</v>
      </c>
      <c r="K2345" s="2">
        <f t="shared" si="284"/>
        <v>43.291920021267828</v>
      </c>
    </row>
    <row r="2346" spans="1:11" ht="13.5" x14ac:dyDescent="0.25">
      <c r="A2346" s="3">
        <f>TITRES_STAT!B2349</f>
        <v>45421</v>
      </c>
      <c r="B2346" s="6">
        <f>TITRES_STAT!D2349</f>
        <v>43.282299999999999</v>
      </c>
      <c r="C2346" s="2">
        <f t="shared" si="285"/>
        <v>0</v>
      </c>
      <c r="D2346" s="2">
        <f t="shared" si="286"/>
        <v>43.300339999999991</v>
      </c>
      <c r="E2346" s="2">
        <f t="shared" si="288"/>
        <v>43.313870000000009</v>
      </c>
      <c r="F2346" s="2">
        <f t="shared" si="289"/>
        <v>43.317484999999998</v>
      </c>
      <c r="G2346" s="2">
        <f t="shared" si="283"/>
        <v>43.321094000000002</v>
      </c>
      <c r="H2346" s="2">
        <f t="shared" si="287"/>
        <v>42.856211500000079</v>
      </c>
      <c r="I2346" s="2">
        <f t="array" ref="I2346">SUMPRODUCT(B2330:B2349, (ROW(B2330:B2349)-ROW(B2330)+1)) / (20*21/2)</f>
        <v>43.314219999999999</v>
      </c>
      <c r="J2346" s="2">
        <f t="shared" si="290"/>
        <v>43.313499615226519</v>
      </c>
      <c r="K2346" s="2">
        <f t="shared" si="284"/>
        <v>43.291542765531837</v>
      </c>
    </row>
    <row r="2347" spans="1:11" ht="13.5" x14ac:dyDescent="0.25">
      <c r="A2347" s="3">
        <f>TITRES_STAT!B2350</f>
        <v>45422</v>
      </c>
      <c r="B2347" s="6">
        <f>TITRES_STAT!D2350</f>
        <v>43.318399999999997</v>
      </c>
      <c r="C2347" s="2">
        <f t="shared" si="285"/>
        <v>3.6099999999997578E-2</v>
      </c>
      <c r="D2347" s="2">
        <f t="shared" si="286"/>
        <v>43.298539999999996</v>
      </c>
      <c r="E2347" s="2">
        <f t="shared" si="288"/>
        <v>43.312970000000007</v>
      </c>
      <c r="F2347" s="2">
        <f t="shared" si="289"/>
        <v>43.317484999999998</v>
      </c>
      <c r="G2347" s="2">
        <f t="shared" si="283"/>
        <v>43.320914000000009</v>
      </c>
      <c r="H2347" s="2">
        <f t="shared" si="287"/>
        <v>42.859235500000075</v>
      </c>
      <c r="I2347" s="2">
        <f t="array" ref="I2347">SUMPRODUCT(B2331:B2350, (ROW(B2331:B2350)-ROW(B2331)+1)) / (20*21/2)</f>
        <v>43.314307142857139</v>
      </c>
      <c r="J2347" s="2">
        <f t="shared" si="290"/>
        <v>43.313966318538277</v>
      </c>
      <c r="K2347" s="2">
        <f t="shared" si="284"/>
        <v>43.292595990412941</v>
      </c>
    </row>
    <row r="2348" spans="1:11" ht="13.5" x14ac:dyDescent="0.25">
      <c r="A2348" s="3">
        <f>TITRES_STAT!B2351</f>
        <v>45425</v>
      </c>
      <c r="B2348" s="6">
        <f>TITRES_STAT!D2351</f>
        <v>43.318399999999997</v>
      </c>
      <c r="C2348" s="2">
        <f t="shared" si="285"/>
        <v>0</v>
      </c>
      <c r="D2348" s="2">
        <f t="shared" si="286"/>
        <v>43.29674</v>
      </c>
      <c r="E2348" s="2">
        <f t="shared" si="288"/>
        <v>43.312070000000006</v>
      </c>
      <c r="F2348" s="2">
        <f t="shared" si="289"/>
        <v>43.317484999999998</v>
      </c>
      <c r="G2348" s="2">
        <f t="shared" si="283"/>
        <v>43.320734000000009</v>
      </c>
      <c r="H2348" s="2">
        <f t="shared" si="287"/>
        <v>42.862259500000071</v>
      </c>
      <c r="I2348" s="2">
        <f t="array" ref="I2348">SUMPRODUCT(B2332:B2351, (ROW(B2332:B2351)-ROW(B2332)+1)) / (20*21/2)</f>
        <v>43.314394285714286</v>
      </c>
      <c r="J2348" s="2">
        <f t="shared" si="290"/>
        <v>43.314388573915579</v>
      </c>
      <c r="K2348" s="2">
        <f t="shared" si="284"/>
        <v>43.293607912357537</v>
      </c>
    </row>
    <row r="2349" spans="1:11" ht="13.5" x14ac:dyDescent="0.25">
      <c r="A2349" s="3">
        <f>TITRES_STAT!B2352</f>
        <v>45426</v>
      </c>
      <c r="B2349" s="6">
        <f>TITRES_STAT!D2352</f>
        <v>43.318399999999997</v>
      </c>
      <c r="C2349" s="2">
        <f t="shared" si="285"/>
        <v>0</v>
      </c>
      <c r="D2349" s="2">
        <f t="shared" si="286"/>
        <v>43.303959999999996</v>
      </c>
      <c r="E2349" s="2">
        <f t="shared" si="288"/>
        <v>43.311169999999997</v>
      </c>
      <c r="F2349" s="2">
        <f t="shared" si="289"/>
        <v>43.317484999999998</v>
      </c>
      <c r="G2349" s="2">
        <f t="shared" si="283"/>
        <v>43.320554000000008</v>
      </c>
      <c r="H2349" s="2">
        <f t="shared" si="287"/>
        <v>42.865283500000075</v>
      </c>
      <c r="I2349" s="2">
        <f t="array" ref="I2349">SUMPRODUCT(B2333:B2352, (ROW(B2333:B2352)-ROW(B2333)+1)) / (20*21/2)</f>
        <v>43.314481428571433</v>
      </c>
      <c r="J2349" s="2">
        <f t="shared" si="290"/>
        <v>43.314770614495046</v>
      </c>
      <c r="K2349" s="2">
        <f t="shared" si="284"/>
        <v>43.294580151088617</v>
      </c>
    </row>
    <row r="2350" spans="1:11" ht="13.5" x14ac:dyDescent="0.25">
      <c r="A2350" s="3">
        <f>TITRES_STAT!B2353</f>
        <v>45427</v>
      </c>
      <c r="B2350" s="6">
        <f>TITRES_STAT!D2353</f>
        <v>43.318399999999997</v>
      </c>
      <c r="C2350" s="2">
        <f t="shared" si="285"/>
        <v>0</v>
      </c>
      <c r="D2350" s="2">
        <f t="shared" si="286"/>
        <v>43.311179999999993</v>
      </c>
      <c r="E2350" s="2">
        <f t="shared" si="288"/>
        <v>43.310269999999996</v>
      </c>
      <c r="F2350" s="2">
        <f t="shared" si="289"/>
        <v>43.317484999999998</v>
      </c>
      <c r="G2350" s="2">
        <f t="shared" si="283"/>
        <v>43.320374000000008</v>
      </c>
      <c r="H2350" s="2">
        <f t="shared" si="287"/>
        <v>42.868307500000071</v>
      </c>
      <c r="I2350" s="2">
        <f t="array" ref="I2350">SUMPRODUCT(B2334:B2353, (ROW(B2334:B2353)-ROW(B2334)+1)) / (20*21/2)</f>
        <v>43.314568571428573</v>
      </c>
      <c r="J2350" s="2">
        <f t="shared" si="290"/>
        <v>43.31511627025742</v>
      </c>
      <c r="K2350" s="2">
        <f t="shared" si="284"/>
        <v>43.295514262810634</v>
      </c>
    </row>
    <row r="2351" spans="1:11" ht="13.5" x14ac:dyDescent="0.25">
      <c r="A2351" s="3">
        <f>TITRES_STAT!B2354</f>
        <v>45428</v>
      </c>
      <c r="B2351" s="6">
        <f>TITRES_STAT!D2354</f>
        <v>43.318399999999997</v>
      </c>
      <c r="C2351" s="2">
        <f t="shared" si="285"/>
        <v>0</v>
      </c>
      <c r="D2351" s="2">
        <f t="shared" si="286"/>
        <v>43.318399999999997</v>
      </c>
      <c r="E2351" s="2">
        <f t="shared" si="288"/>
        <v>43.309369999999994</v>
      </c>
      <c r="F2351" s="2">
        <f t="shared" si="289"/>
        <v>43.317484999999998</v>
      </c>
      <c r="G2351" s="2">
        <f t="shared" si="283"/>
        <v>43.320194000000008</v>
      </c>
      <c r="H2351" s="2">
        <f t="shared" si="287"/>
        <v>42.871331500000082</v>
      </c>
      <c r="I2351" s="2">
        <f t="array" ref="I2351">SUMPRODUCT(B2335:B2354, (ROW(B2335:B2354)-ROW(B2335)+1)) / (20*21/2)</f>
        <v>43.314655714285713</v>
      </c>
      <c r="J2351" s="2">
        <f t="shared" si="290"/>
        <v>43.315429006423379</v>
      </c>
      <c r="K2351" s="2">
        <f t="shared" si="284"/>
        <v>43.296411742700414</v>
      </c>
    </row>
    <row r="2352" spans="1:11" ht="13.5" x14ac:dyDescent="0.25">
      <c r="A2352" s="3">
        <f>TITRES_STAT!B2355</f>
        <v>45429</v>
      </c>
      <c r="B2352" s="6">
        <f>TITRES_STAT!D2355</f>
        <v>43.318399999999997</v>
      </c>
      <c r="C2352" s="2">
        <f t="shared" si="285"/>
        <v>0</v>
      </c>
      <c r="D2352" s="2">
        <f t="shared" si="286"/>
        <v>43.318399999999997</v>
      </c>
      <c r="E2352" s="2">
        <f t="shared" si="288"/>
        <v>43.30847</v>
      </c>
      <c r="F2352" s="2">
        <f t="shared" si="289"/>
        <v>43.317484999999998</v>
      </c>
      <c r="G2352" s="2">
        <f t="shared" si="283"/>
        <v>43.320014000000008</v>
      </c>
      <c r="H2352" s="2">
        <f t="shared" si="287"/>
        <v>42.874355500000071</v>
      </c>
      <c r="I2352" s="2">
        <f t="array" ref="I2352">SUMPRODUCT(B2336:B2355, (ROW(B2336:B2355)-ROW(B2336)+1)) / (20*21/2)</f>
        <v>43.314785714285712</v>
      </c>
      <c r="J2352" s="2">
        <f t="shared" si="290"/>
        <v>43.31571195819258</v>
      </c>
      <c r="K2352" s="2">
        <f t="shared" si="284"/>
        <v>43.297274027300404</v>
      </c>
    </row>
    <row r="2353" spans="1:11" ht="13.5" x14ac:dyDescent="0.25">
      <c r="A2353" s="3">
        <f>TITRES_STAT!B2356</f>
        <v>45432</v>
      </c>
      <c r="B2353" s="6">
        <f>TITRES_STAT!D2356</f>
        <v>43.318399999999997</v>
      </c>
      <c r="C2353" s="2">
        <f t="shared" si="285"/>
        <v>0</v>
      </c>
      <c r="D2353" s="2">
        <f t="shared" si="286"/>
        <v>43.318399999999997</v>
      </c>
      <c r="E2353" s="2">
        <f t="shared" si="288"/>
        <v>43.307569999999998</v>
      </c>
      <c r="F2353" s="2">
        <f t="shared" si="289"/>
        <v>43.317484999999998</v>
      </c>
      <c r="G2353" s="2">
        <f t="shared" si="283"/>
        <v>43.319834000000007</v>
      </c>
      <c r="H2353" s="2">
        <f t="shared" si="287"/>
        <v>42.877379500000067</v>
      </c>
      <c r="I2353" s="2">
        <f t="array" ref="I2353">SUMPRODUCT(B2337:B2356, (ROW(B2337:B2356)-ROW(B2337)+1)) / (20*21/2)</f>
        <v>43.314958571428569</v>
      </c>
      <c r="J2353" s="2">
        <f t="shared" si="290"/>
        <v>43.315967962174234</v>
      </c>
      <c r="K2353" s="2">
        <f t="shared" si="284"/>
        <v>43.298102496818039</v>
      </c>
    </row>
    <row r="2354" spans="1:11" ht="13.5" x14ac:dyDescent="0.25">
      <c r="A2354" s="3">
        <f>TITRES_STAT!B2357</f>
        <v>45433</v>
      </c>
      <c r="B2354" s="6">
        <f>TITRES_STAT!D2357</f>
        <v>43.318399999999997</v>
      </c>
      <c r="C2354" s="2">
        <f t="shared" si="285"/>
        <v>0</v>
      </c>
      <c r="D2354" s="2">
        <f t="shared" si="286"/>
        <v>43.318399999999997</v>
      </c>
      <c r="E2354" s="2">
        <f t="shared" si="288"/>
        <v>43.311179999999993</v>
      </c>
      <c r="F2354" s="2">
        <f t="shared" si="289"/>
        <v>43.317035000000004</v>
      </c>
      <c r="G2354" s="2">
        <f t="shared" ref="G2354:G2417" si="291">AVERAGE(B2305:B2354)</f>
        <v>43.319654000000007</v>
      </c>
      <c r="H2354" s="2">
        <f t="shared" si="287"/>
        <v>42.880403500000064</v>
      </c>
      <c r="I2354" s="2">
        <f t="array" ref="I2354">SUMPRODUCT(B2338:B2357, (ROW(B2338:B2357)-ROW(B2338)+1)) / (20*21/2)</f>
        <v>43.315174285714278</v>
      </c>
      <c r="J2354" s="2">
        <f t="shared" si="290"/>
        <v>43.316199584824304</v>
      </c>
      <c r="K2354" s="2">
        <f t="shared" si="284"/>
        <v>43.29889847733498</v>
      </c>
    </row>
    <row r="2355" spans="1:11" ht="13.5" x14ac:dyDescent="0.25">
      <c r="A2355" s="3">
        <f>TITRES_STAT!B2358</f>
        <v>45434</v>
      </c>
      <c r="B2355" s="6">
        <f>TITRES_STAT!D2358</f>
        <v>43.318399999999997</v>
      </c>
      <c r="C2355" s="2">
        <f t="shared" si="285"/>
        <v>0</v>
      </c>
      <c r="D2355" s="2">
        <f t="shared" si="286"/>
        <v>43.318399999999997</v>
      </c>
      <c r="E2355" s="2">
        <f t="shared" si="288"/>
        <v>43.314789999999995</v>
      </c>
      <c r="F2355" s="2">
        <f t="shared" si="289"/>
        <v>43.316585000000003</v>
      </c>
      <c r="G2355" s="2">
        <f t="shared" si="291"/>
        <v>43.319474000000007</v>
      </c>
      <c r="H2355" s="2">
        <f t="shared" si="287"/>
        <v>42.88342750000006</v>
      </c>
      <c r="I2355" s="2">
        <f t="array" ref="I2355">SUMPRODUCT(B2339:B2358, (ROW(B2339:B2358)-ROW(B2339)+1)) / (20*21/2)</f>
        <v>43.315432857142859</v>
      </c>
      <c r="J2355" s="2">
        <f t="shared" si="290"/>
        <v>43.316409148174365</v>
      </c>
      <c r="K2355" s="2">
        <f t="shared" ref="K2355:K2418" si="292">$K$4*B2355+(1-$K$4)*K2354</f>
        <v>43.299663242929689</v>
      </c>
    </row>
    <row r="2356" spans="1:11" ht="13.5" x14ac:dyDescent="0.25">
      <c r="A2356" s="3">
        <f>TITRES_STAT!B2359</f>
        <v>45435</v>
      </c>
      <c r="B2356" s="6">
        <f>TITRES_STAT!D2359</f>
        <v>43.318399999999997</v>
      </c>
      <c r="C2356" s="2">
        <f t="shared" si="285"/>
        <v>0</v>
      </c>
      <c r="D2356" s="2">
        <f t="shared" si="286"/>
        <v>43.318399999999997</v>
      </c>
      <c r="E2356" s="2">
        <f t="shared" si="288"/>
        <v>43.318399999999997</v>
      </c>
      <c r="F2356" s="2">
        <f t="shared" si="289"/>
        <v>43.316135000000003</v>
      </c>
      <c r="G2356" s="2">
        <f t="shared" si="291"/>
        <v>43.319294000000006</v>
      </c>
      <c r="H2356" s="2">
        <f t="shared" si="287"/>
        <v>42.886451500000064</v>
      </c>
      <c r="I2356" s="2">
        <f t="array" ref="I2356">SUMPRODUCT(B2340:B2359, (ROW(B2340:B2359)-ROW(B2340)+1)) / (20*21/2)</f>
        <v>43.315734285714285</v>
      </c>
      <c r="J2356" s="2">
        <f t="shared" si="290"/>
        <v>43.316598753110135</v>
      </c>
      <c r="K2356" s="2">
        <f t="shared" si="292"/>
        <v>43.300398017716766</v>
      </c>
    </row>
    <row r="2357" spans="1:11" ht="13.5" x14ac:dyDescent="0.25">
      <c r="A2357" s="3">
        <f>TITRES_STAT!B2360</f>
        <v>45436</v>
      </c>
      <c r="B2357" s="6">
        <f>TITRES_STAT!D2360</f>
        <v>43.318399999999997</v>
      </c>
      <c r="C2357" s="2">
        <f t="shared" si="285"/>
        <v>0</v>
      </c>
      <c r="D2357" s="2">
        <f t="shared" si="286"/>
        <v>43.318399999999997</v>
      </c>
      <c r="E2357" s="2">
        <f t="shared" si="288"/>
        <v>43.318399999999997</v>
      </c>
      <c r="F2357" s="2">
        <f t="shared" si="289"/>
        <v>43.315685000000002</v>
      </c>
      <c r="G2357" s="2">
        <f t="shared" si="291"/>
        <v>43.319114000000006</v>
      </c>
      <c r="H2357" s="2">
        <f t="shared" si="287"/>
        <v>42.88947550000006</v>
      </c>
      <c r="I2357" s="2">
        <f t="array" ref="I2357">SUMPRODUCT(B2341:B2360, (ROW(B2341:B2360)-ROW(B2341)+1)) / (20*21/2)</f>
        <v>43.316078571428569</v>
      </c>
      <c r="J2357" s="2">
        <f t="shared" si="290"/>
        <v>43.316770300432978</v>
      </c>
      <c r="K2357" s="2">
        <f t="shared" si="292"/>
        <v>43.301103977806306</v>
      </c>
    </row>
    <row r="2358" spans="1:11" ht="13.5" x14ac:dyDescent="0.25">
      <c r="A2358" s="3">
        <f>TITRES_STAT!B2361</f>
        <v>45439</v>
      </c>
      <c r="B2358" s="6">
        <f>TITRES_STAT!D2361</f>
        <v>43.318399999999997</v>
      </c>
      <c r="C2358" s="2">
        <f t="shared" si="285"/>
        <v>0</v>
      </c>
      <c r="D2358" s="2">
        <f t="shared" si="286"/>
        <v>43.318399999999997</v>
      </c>
      <c r="E2358" s="2">
        <f t="shared" si="288"/>
        <v>43.318399999999997</v>
      </c>
      <c r="F2358" s="2">
        <f t="shared" si="289"/>
        <v>43.315235000000001</v>
      </c>
      <c r="G2358" s="2">
        <f t="shared" si="291"/>
        <v>43.318934000000006</v>
      </c>
      <c r="H2358" s="2">
        <f t="shared" si="287"/>
        <v>42.892499500000071</v>
      </c>
      <c r="I2358" s="2">
        <f t="array" ref="I2358">SUMPRODUCT(B2342:B2361, (ROW(B2342:B2361)-ROW(B2342)+1)) / (20*21/2)</f>
        <v>43.489265714285715</v>
      </c>
      <c r="J2358" s="2">
        <f t="shared" si="290"/>
        <v>43.316925509915549</v>
      </c>
      <c r="K2358" s="2">
        <f t="shared" si="292"/>
        <v>43.301782253186452</v>
      </c>
    </row>
    <row r="2359" spans="1:11" ht="13.5" x14ac:dyDescent="0.25">
      <c r="A2359" s="3">
        <f>TITRES_STAT!B2362</f>
        <v>45440</v>
      </c>
      <c r="B2359" s="6">
        <f>TITRES_STAT!D2362</f>
        <v>43.318399999999997</v>
      </c>
      <c r="C2359" s="2">
        <f t="shared" si="285"/>
        <v>0</v>
      </c>
      <c r="D2359" s="2">
        <f t="shared" si="286"/>
        <v>43.318399999999997</v>
      </c>
      <c r="E2359" s="2">
        <f t="shared" si="288"/>
        <v>43.318399999999997</v>
      </c>
      <c r="F2359" s="2">
        <f t="shared" si="289"/>
        <v>43.314784999999993</v>
      </c>
      <c r="G2359" s="2">
        <f t="shared" si="291"/>
        <v>43.318754000000006</v>
      </c>
      <c r="H2359" s="2">
        <f t="shared" si="287"/>
        <v>42.89552350000006</v>
      </c>
      <c r="I2359" s="2">
        <f t="array" ref="I2359">SUMPRODUCT(B2343:B2362, (ROW(B2343:B2362)-ROW(B2343)+1)) / (20*21/2)</f>
        <v>43.653855714285719</v>
      </c>
      <c r="J2359" s="2">
        <f t="shared" si="290"/>
        <v>43.317065937542637</v>
      </c>
      <c r="K2359" s="2">
        <f t="shared" si="292"/>
        <v>43.302433929532086</v>
      </c>
    </row>
    <row r="2360" spans="1:11" ht="13.5" x14ac:dyDescent="0.25">
      <c r="A2360" s="3">
        <f>TITRES_STAT!B2363</f>
        <v>45441</v>
      </c>
      <c r="B2360" s="6">
        <f>TITRES_STAT!D2363</f>
        <v>43.318399999999997</v>
      </c>
      <c r="C2360" s="2">
        <f t="shared" si="285"/>
        <v>0</v>
      </c>
      <c r="D2360" s="2">
        <f t="shared" si="286"/>
        <v>43.318399999999997</v>
      </c>
      <c r="E2360" s="2">
        <f t="shared" si="288"/>
        <v>43.318399999999997</v>
      </c>
      <c r="F2360" s="2">
        <f t="shared" si="289"/>
        <v>43.314334999999993</v>
      </c>
      <c r="G2360" s="2">
        <f t="shared" si="291"/>
        <v>43.31875400000002</v>
      </c>
      <c r="H2360" s="2">
        <f t="shared" si="287"/>
        <v>42.89854750000007</v>
      </c>
      <c r="I2360" s="2">
        <f t="array" ref="I2360">SUMPRODUCT(B2344:B2363, (ROW(B2344:B2363)-ROW(B2344)+1)) / (20*21/2)</f>
        <v>43.809848571428581</v>
      </c>
      <c r="J2360" s="2">
        <f t="shared" si="290"/>
        <v>43.317192991110005</v>
      </c>
      <c r="K2360" s="2">
        <f t="shared" si="292"/>
        <v>43.303060049942594</v>
      </c>
    </row>
    <row r="2361" spans="1:11" ht="13.5" x14ac:dyDescent="0.25">
      <c r="A2361" s="3">
        <f>TITRES_STAT!B2364</f>
        <v>45442</v>
      </c>
      <c r="B2361" s="6">
        <f>TITRES_STAT!D2364</f>
        <v>45.132800000000003</v>
      </c>
      <c r="C2361" s="2">
        <f t="shared" si="285"/>
        <v>1.8144000000000062</v>
      </c>
      <c r="D2361" s="2">
        <f t="shared" si="286"/>
        <v>43.681280000000001</v>
      </c>
      <c r="E2361" s="2">
        <f t="shared" si="288"/>
        <v>43.499839999999992</v>
      </c>
      <c r="F2361" s="2">
        <f t="shared" si="289"/>
        <v>43.404604999999989</v>
      </c>
      <c r="G2361" s="2">
        <f t="shared" si="291"/>
        <v>43.354862000000011</v>
      </c>
      <c r="H2361" s="2">
        <f t="shared" si="287"/>
        <v>42.912132500000062</v>
      </c>
      <c r="I2361" s="2">
        <f t="array" ref="I2361">SUMPRODUCT(B2345:B2364, (ROW(B2345:B2364)-ROW(B2345)+1)) / (20*21/2)</f>
        <v>43.956377619047615</v>
      </c>
      <c r="J2361" s="2">
        <f t="shared" si="290"/>
        <v>43.490107944337623</v>
      </c>
      <c r="K2361" s="2">
        <f t="shared" si="292"/>
        <v>43.374814557787985</v>
      </c>
    </row>
    <row r="2362" spans="1:11" ht="13.5" x14ac:dyDescent="0.25">
      <c r="A2362" s="3">
        <f>TITRES_STAT!B2365</f>
        <v>45443</v>
      </c>
      <c r="B2362" s="6">
        <f>TITRES_STAT!D2365</f>
        <v>45.132800000000003</v>
      </c>
      <c r="C2362" s="2">
        <f t="shared" si="285"/>
        <v>0</v>
      </c>
      <c r="D2362" s="2">
        <f t="shared" si="286"/>
        <v>44.044159999999998</v>
      </c>
      <c r="E2362" s="2">
        <f t="shared" si="288"/>
        <v>43.681279999999994</v>
      </c>
      <c r="F2362" s="2">
        <f t="shared" si="289"/>
        <v>43.494874999999993</v>
      </c>
      <c r="G2362" s="2">
        <f t="shared" si="291"/>
        <v>43.390970000000017</v>
      </c>
      <c r="H2362" s="2">
        <f t="shared" si="287"/>
        <v>42.925717500000054</v>
      </c>
      <c r="I2362" s="2">
        <f t="array" ref="I2362">SUMPRODUCT(B2346:B2365, (ROW(B2346:B2365)-ROW(B2346)+1)) / (20*21/2)</f>
        <v>44.094138095238087</v>
      </c>
      <c r="J2362" s="2">
        <f t="shared" si="290"/>
        <v>43.646554806781658</v>
      </c>
      <c r="K2362" s="2">
        <f t="shared" si="292"/>
        <v>43.443755163364933</v>
      </c>
    </row>
    <row r="2363" spans="1:11" ht="13.5" x14ac:dyDescent="0.25">
      <c r="A2363" s="3">
        <f>TITRES_STAT!B2366</f>
        <v>45446</v>
      </c>
      <c r="B2363" s="6">
        <f>TITRES_STAT!D2366</f>
        <v>45.132800000000003</v>
      </c>
      <c r="C2363" s="2">
        <f t="shared" si="285"/>
        <v>0</v>
      </c>
      <c r="D2363" s="2">
        <f t="shared" si="286"/>
        <v>44.407040000000002</v>
      </c>
      <c r="E2363" s="2">
        <f t="shared" si="288"/>
        <v>43.862719999999989</v>
      </c>
      <c r="F2363" s="2">
        <f t="shared" si="289"/>
        <v>43.585144999999997</v>
      </c>
      <c r="G2363" s="2">
        <f t="shared" si="291"/>
        <v>43.427078000000009</v>
      </c>
      <c r="H2363" s="2">
        <f t="shared" si="287"/>
        <v>42.939302500000046</v>
      </c>
      <c r="I2363" s="2">
        <f t="array" ref="I2363">SUMPRODUCT(B2347:B2366, (ROW(B2347:B2366)-ROW(B2347)+1)) / (20*21/2)</f>
        <v>44.223129999999998</v>
      </c>
      <c r="J2363" s="2">
        <f t="shared" si="290"/>
        <v>43.78810196804055</v>
      </c>
      <c r="K2363" s="2">
        <f t="shared" si="292"/>
        <v>43.509992215781999</v>
      </c>
    </row>
    <row r="2364" spans="1:11" ht="13.5" x14ac:dyDescent="0.25">
      <c r="A2364" s="3">
        <f>TITRES_STAT!B2367</f>
        <v>45447</v>
      </c>
      <c r="B2364" s="6">
        <f>TITRES_STAT!D2367</f>
        <v>45.123699999999999</v>
      </c>
      <c r="C2364" s="2">
        <f t="shared" si="285"/>
        <v>-9.1000000000036607E-3</v>
      </c>
      <c r="D2364" s="2">
        <f t="shared" si="286"/>
        <v>44.768100000000004</v>
      </c>
      <c r="E2364" s="2">
        <f t="shared" si="288"/>
        <v>44.043249999999986</v>
      </c>
      <c r="F2364" s="2">
        <f t="shared" si="289"/>
        <v>43.67721499999999</v>
      </c>
      <c r="G2364" s="2">
        <f t="shared" si="291"/>
        <v>43.463004000000026</v>
      </c>
      <c r="H2364" s="2">
        <f t="shared" si="287"/>
        <v>42.952842000000054</v>
      </c>
      <c r="I2364" s="2">
        <f t="array" ref="I2364">SUMPRODUCT(B2348:B2367, (ROW(B2348:B2367)-ROW(B2348)+1)) / (20*21/2)</f>
        <v>44.343353333333333</v>
      </c>
      <c r="J2364" s="2">
        <f t="shared" si="290"/>
        <v>43.915301780608118</v>
      </c>
      <c r="K2364" s="2">
        <f t="shared" si="292"/>
        <v>43.573274873986627</v>
      </c>
    </row>
    <row r="2365" spans="1:11" ht="13.5" x14ac:dyDescent="0.25">
      <c r="A2365" s="3">
        <f>TITRES_STAT!B2368</f>
        <v>45448</v>
      </c>
      <c r="B2365" s="6">
        <f>TITRES_STAT!D2368</f>
        <v>45.123699999999999</v>
      </c>
      <c r="C2365" s="2">
        <f t="shared" si="285"/>
        <v>0</v>
      </c>
      <c r="D2365" s="2">
        <f t="shared" si="286"/>
        <v>45.129159999999999</v>
      </c>
      <c r="E2365" s="2">
        <f t="shared" si="288"/>
        <v>44.223779999999991</v>
      </c>
      <c r="F2365" s="2">
        <f t="shared" si="289"/>
        <v>43.769284999999989</v>
      </c>
      <c r="G2365" s="2">
        <f t="shared" si="291"/>
        <v>43.49911000000003</v>
      </c>
      <c r="H2365" s="2">
        <f t="shared" si="287"/>
        <v>42.975363000000051</v>
      </c>
      <c r="I2365" s="2">
        <f t="array" ref="I2365">SUMPRODUCT(B2349:B2368, (ROW(B2349:B2368)-ROW(B2349)+1)) / (20*21/2)</f>
        <v>44.454979999999999</v>
      </c>
      <c r="J2365" s="2">
        <f t="shared" si="290"/>
        <v>44.030387325312105</v>
      </c>
      <c r="K2365" s="2">
        <f t="shared" si="292"/>
        <v>43.634075859320482</v>
      </c>
    </row>
    <row r="2366" spans="1:11" ht="13.5" x14ac:dyDescent="0.25">
      <c r="A2366" s="3">
        <f>TITRES_STAT!B2369</f>
        <v>45449</v>
      </c>
      <c r="B2366" s="6">
        <f>TITRES_STAT!D2369</f>
        <v>45.123699999999999</v>
      </c>
      <c r="C2366" s="2">
        <f t="shared" si="285"/>
        <v>0</v>
      </c>
      <c r="D2366" s="2">
        <f t="shared" si="286"/>
        <v>45.12733999999999</v>
      </c>
      <c r="E2366" s="2">
        <f t="shared" si="288"/>
        <v>44.404309999999995</v>
      </c>
      <c r="F2366" s="2">
        <f t="shared" si="289"/>
        <v>43.861354999999989</v>
      </c>
      <c r="G2366" s="2">
        <f t="shared" si="291"/>
        <v>43.535216000000034</v>
      </c>
      <c r="H2366" s="2">
        <f t="shared" si="287"/>
        <v>42.988857500000059</v>
      </c>
      <c r="I2366" s="2">
        <f t="array" ref="I2366">SUMPRODUCT(B2350:B2369, (ROW(B2350:B2369)-ROW(B2350)+1)) / (20*21/2)</f>
        <v>44.558009999999989</v>
      </c>
      <c r="J2366" s="2">
        <f t="shared" si="290"/>
        <v>44.134512341949048</v>
      </c>
      <c r="K2366" s="2">
        <f t="shared" si="292"/>
        <v>43.692492492288309</v>
      </c>
    </row>
    <row r="2367" spans="1:11" ht="13.5" x14ac:dyDescent="0.25">
      <c r="A2367" s="3">
        <f>TITRES_STAT!B2370</f>
        <v>45450</v>
      </c>
      <c r="B2367" s="6">
        <f>TITRES_STAT!D2370</f>
        <v>45.123699999999999</v>
      </c>
      <c r="C2367" s="2">
        <f t="shared" si="285"/>
        <v>0</v>
      </c>
      <c r="D2367" s="2">
        <f t="shared" si="286"/>
        <v>45.125519999999995</v>
      </c>
      <c r="E2367" s="2">
        <f t="shared" si="288"/>
        <v>44.58484</v>
      </c>
      <c r="F2367" s="2">
        <f t="shared" si="289"/>
        <v>43.951619999999991</v>
      </c>
      <c r="G2367" s="2">
        <f t="shared" si="291"/>
        <v>43.571322000000038</v>
      </c>
      <c r="H2367" s="2">
        <f t="shared" si="287"/>
        <v>43.002352000000059</v>
      </c>
      <c r="I2367" s="2">
        <f t="array" ref="I2367">SUMPRODUCT(B2351:B2370, (ROW(B2351:B2370)-ROW(B2351)+1)) / (20*21/2)</f>
        <v>44.652443333333323</v>
      </c>
      <c r="J2367" s="2">
        <f t="shared" si="290"/>
        <v>44.228720690334853</v>
      </c>
      <c r="K2367" s="2">
        <f t="shared" si="292"/>
        <v>43.748618276904459</v>
      </c>
    </row>
    <row r="2368" spans="1:11" ht="13.5" x14ac:dyDescent="0.25">
      <c r="A2368" s="3">
        <f>TITRES_STAT!B2371</f>
        <v>45453</v>
      </c>
      <c r="B2368" s="6">
        <f>TITRES_STAT!D2371</f>
        <v>45.123699999999999</v>
      </c>
      <c r="C2368" s="2">
        <f t="shared" si="285"/>
        <v>0</v>
      </c>
      <c r="D2368" s="2">
        <f t="shared" si="286"/>
        <v>45.123699999999999</v>
      </c>
      <c r="E2368" s="2">
        <f t="shared" si="288"/>
        <v>44.765369999999997</v>
      </c>
      <c r="F2368" s="2">
        <f t="shared" si="289"/>
        <v>44.041884999999994</v>
      </c>
      <c r="G2368" s="2">
        <f t="shared" si="291"/>
        <v>43.607428000000048</v>
      </c>
      <c r="H2368" s="2">
        <f t="shared" si="287"/>
        <v>43.015846500000052</v>
      </c>
      <c r="I2368" s="2">
        <f t="array" ref="I2368">SUMPRODUCT(B2352:B2371, (ROW(B2352:B2371)-ROW(B2352)+1)) / (20*21/2)</f>
        <v>44.738279999999996</v>
      </c>
      <c r="J2368" s="2">
        <f t="shared" si="290"/>
        <v>44.31395681506487</v>
      </c>
      <c r="K2368" s="2">
        <f t="shared" si="292"/>
        <v>43.802543050359191</v>
      </c>
    </row>
    <row r="2369" spans="1:11" ht="13.5" x14ac:dyDescent="0.25">
      <c r="A2369" s="3">
        <f>TITRES_STAT!B2372</f>
        <v>45454</v>
      </c>
      <c r="B2369" s="6">
        <f>TITRES_STAT!D2372</f>
        <v>45.123699999999999</v>
      </c>
      <c r="C2369" s="2">
        <f t="shared" si="285"/>
        <v>0</v>
      </c>
      <c r="D2369" s="2">
        <f t="shared" si="286"/>
        <v>45.123699999999999</v>
      </c>
      <c r="E2369" s="2">
        <f t="shared" si="288"/>
        <v>44.945899999999995</v>
      </c>
      <c r="F2369" s="2">
        <f t="shared" si="289"/>
        <v>44.132149999999989</v>
      </c>
      <c r="G2369" s="2">
        <f t="shared" si="291"/>
        <v>43.643534000000045</v>
      </c>
      <c r="H2369" s="2">
        <f t="shared" si="287"/>
        <v>43.029341000000059</v>
      </c>
      <c r="I2369" s="2">
        <f t="array" ref="I2369">SUMPRODUCT(B2353:B2372, (ROW(B2353:B2372)-ROW(B2353)+1)) / (20*21/2)</f>
        <v>44.815519999999992</v>
      </c>
      <c r="J2369" s="2">
        <f t="shared" si="290"/>
        <v>44.391075213630117</v>
      </c>
      <c r="K2369" s="2">
        <f t="shared" si="292"/>
        <v>43.854353126815695</v>
      </c>
    </row>
    <row r="2370" spans="1:11" ht="13.5" x14ac:dyDescent="0.25">
      <c r="A2370" s="3">
        <f>TITRES_STAT!B2373</f>
        <v>45455</v>
      </c>
      <c r="B2370" s="6">
        <f>TITRES_STAT!D2373</f>
        <v>45.123699999999999</v>
      </c>
      <c r="C2370" s="2">
        <f t="shared" si="285"/>
        <v>0</v>
      </c>
      <c r="D2370" s="2">
        <f t="shared" si="286"/>
        <v>45.123699999999999</v>
      </c>
      <c r="E2370" s="2">
        <f t="shared" si="288"/>
        <v>45.126429999999992</v>
      </c>
      <c r="F2370" s="2">
        <f t="shared" si="289"/>
        <v>44.222414999999991</v>
      </c>
      <c r="G2370" s="2">
        <f t="shared" si="291"/>
        <v>43.679640000000042</v>
      </c>
      <c r="H2370" s="2">
        <f t="shared" si="287"/>
        <v>43.042835500000066</v>
      </c>
      <c r="I2370" s="2">
        <f t="array" ref="I2370">SUMPRODUCT(B2354:B2373, (ROW(B2354:B2373)-ROW(B2354)+1)) / (20*21/2)</f>
        <v>44.884163333333326</v>
      </c>
      <c r="J2370" s="2">
        <f t="shared" si="290"/>
        <v>44.460849002808203</v>
      </c>
      <c r="K2370" s="2">
        <f t="shared" si="292"/>
        <v>43.904131435568026</v>
      </c>
    </row>
    <row r="2371" spans="1:11" ht="13.5" x14ac:dyDescent="0.25">
      <c r="A2371" s="3">
        <f>TITRES_STAT!B2374</f>
        <v>45456</v>
      </c>
      <c r="B2371" s="6">
        <f>TITRES_STAT!D2374</f>
        <v>45.123699999999999</v>
      </c>
      <c r="C2371" s="2">
        <f t="shared" si="285"/>
        <v>0</v>
      </c>
      <c r="D2371" s="2">
        <f t="shared" si="286"/>
        <v>45.123699999999999</v>
      </c>
      <c r="E2371" s="2">
        <f t="shared" si="288"/>
        <v>45.125519999999987</v>
      </c>
      <c r="F2371" s="2">
        <f t="shared" si="289"/>
        <v>44.312679999999986</v>
      </c>
      <c r="G2371" s="2">
        <f t="shared" si="291"/>
        <v>43.715746000000046</v>
      </c>
      <c r="H2371" s="2">
        <f t="shared" si="287"/>
        <v>43.054524500000063</v>
      </c>
      <c r="I2371" s="2">
        <f t="array" ref="I2371">SUMPRODUCT(B2355:B2374, (ROW(B2355:B2374)-ROW(B2355)+1)) / (20*21/2)</f>
        <v>44.945076666666665</v>
      </c>
      <c r="J2371" s="2">
        <f t="shared" si="290"/>
        <v>44.523977669207419</v>
      </c>
      <c r="K2371" s="2">
        <f t="shared" si="292"/>
        <v>43.951957653781044</v>
      </c>
    </row>
    <row r="2372" spans="1:11" ht="13.5" x14ac:dyDescent="0.25">
      <c r="A2372" s="3">
        <f>TITRES_STAT!B2375</f>
        <v>45457</v>
      </c>
      <c r="B2372" s="6">
        <f>TITRES_STAT!D2375</f>
        <v>45.123699999999999</v>
      </c>
      <c r="C2372" s="2">
        <f t="shared" ref="C2372:C2435" si="293">B2372-B2371</f>
        <v>0</v>
      </c>
      <c r="D2372" s="2">
        <f t="shared" si="286"/>
        <v>45.123699999999999</v>
      </c>
      <c r="E2372" s="2">
        <f t="shared" si="288"/>
        <v>45.12460999999999</v>
      </c>
      <c r="F2372" s="2">
        <f t="shared" si="289"/>
        <v>44.402944999999988</v>
      </c>
      <c r="G2372" s="2">
        <f t="shared" si="291"/>
        <v>43.751852000000042</v>
      </c>
      <c r="H2372" s="2">
        <f t="shared" si="287"/>
        <v>43.066213500000067</v>
      </c>
      <c r="I2372" s="2">
        <f t="array" ref="I2372">SUMPRODUCT(B2356:B2375, (ROW(B2356:B2375)-ROW(B2356)+1)) / (20*21/2)</f>
        <v>44.997349999999997</v>
      </c>
      <c r="J2372" s="2">
        <f t="shared" si="290"/>
        <v>44.581094081663856</v>
      </c>
      <c r="K2372" s="2">
        <f t="shared" si="292"/>
        <v>43.997908334024928</v>
      </c>
    </row>
    <row r="2373" spans="1:11" ht="13.5" x14ac:dyDescent="0.25">
      <c r="A2373" s="3">
        <f>TITRES_STAT!B2376</f>
        <v>45461</v>
      </c>
      <c r="B2373" s="6">
        <f>TITRES_STAT!D2376</f>
        <v>45.123699999999999</v>
      </c>
      <c r="C2373" s="2">
        <f t="shared" si="293"/>
        <v>0</v>
      </c>
      <c r="D2373" s="2">
        <f t="shared" si="286"/>
        <v>45.123699999999999</v>
      </c>
      <c r="E2373" s="2">
        <f t="shared" si="288"/>
        <v>45.123699999999992</v>
      </c>
      <c r="F2373" s="2">
        <f t="shared" si="289"/>
        <v>44.493209999999991</v>
      </c>
      <c r="G2373" s="2">
        <f t="shared" si="291"/>
        <v>43.787958000000046</v>
      </c>
      <c r="H2373" s="2">
        <f t="shared" si="287"/>
        <v>43.077902500000071</v>
      </c>
      <c r="I2373" s="2">
        <f t="array" ref="I2373">SUMPRODUCT(B2357:B2376, (ROW(B2357:B2376)-ROW(B2357)+1)) / (20*21/2)</f>
        <v>45.04098333333333</v>
      </c>
      <c r="J2373" s="2">
        <f t="shared" si="290"/>
        <v>44.632770835791106</v>
      </c>
      <c r="K2373" s="2">
        <f t="shared" si="292"/>
        <v>44.042057026808266</v>
      </c>
    </row>
    <row r="2374" spans="1:11" ht="13.5" x14ac:dyDescent="0.25">
      <c r="A2374" s="3">
        <f>TITRES_STAT!B2377</f>
        <v>45462</v>
      </c>
      <c r="B2374" s="6">
        <f>TITRES_STAT!D2377</f>
        <v>45.132800000000003</v>
      </c>
      <c r="C2374" s="2">
        <f t="shared" si="293"/>
        <v>9.1000000000036607E-3</v>
      </c>
      <c r="D2374" s="2">
        <f t="shared" ref="D2374:D2437" si="294">AVERAGE(B2370:B2374)</f>
        <v>45.125520000000002</v>
      </c>
      <c r="E2374" s="2">
        <f t="shared" si="288"/>
        <v>45.124609999999997</v>
      </c>
      <c r="F2374" s="2">
        <f t="shared" si="289"/>
        <v>44.583929999999988</v>
      </c>
      <c r="G2374" s="2">
        <f t="shared" si="291"/>
        <v>43.824246000000038</v>
      </c>
      <c r="H2374" s="2">
        <f t="shared" si="287"/>
        <v>43.089637000000067</v>
      </c>
      <c r="I2374" s="2">
        <f t="array" ref="I2374">SUMPRODUCT(B2358:B2377, (ROW(B2358:B2377)-ROW(B2358)+1)) / (20*21/2)</f>
        <v>45.075976666666669</v>
      </c>
      <c r="J2374" s="2">
        <f t="shared" si="290"/>
        <v>44.680392660953856</v>
      </c>
      <c r="K2374" s="2">
        <f t="shared" si="292"/>
        <v>44.084831261051079</v>
      </c>
    </row>
    <row r="2375" spans="1:11" ht="13.5" x14ac:dyDescent="0.25">
      <c r="A2375" s="3">
        <f>TITRES_STAT!B2378</f>
        <v>45463</v>
      </c>
      <c r="B2375" s="6">
        <f>TITRES_STAT!D2378</f>
        <v>45.132800000000003</v>
      </c>
      <c r="C2375" s="2">
        <f t="shared" si="293"/>
        <v>0</v>
      </c>
      <c r="D2375" s="2">
        <f t="shared" si="294"/>
        <v>45.127340000000004</v>
      </c>
      <c r="E2375" s="2">
        <f t="shared" si="288"/>
        <v>45.125519999999995</v>
      </c>
      <c r="F2375" s="2">
        <f t="shared" si="289"/>
        <v>44.674649999999986</v>
      </c>
      <c r="G2375" s="2">
        <f t="shared" si="291"/>
        <v>43.860534000000037</v>
      </c>
      <c r="H2375" s="2">
        <f t="shared" si="287"/>
        <v>43.10137150000007</v>
      </c>
      <c r="I2375" s="2">
        <f t="array" ref="I2375">SUMPRODUCT(B2359:B2378, (ROW(B2359:B2378)-ROW(B2359)+1)) / (20*21/2)</f>
        <v>45.102330000000002</v>
      </c>
      <c r="J2375" s="2">
        <f t="shared" si="290"/>
        <v>44.723479074196348</v>
      </c>
      <c r="K2375" s="2">
        <f t="shared" si="292"/>
        <v>44.1259280743432</v>
      </c>
    </row>
    <row r="2376" spans="1:11" ht="13.5" x14ac:dyDescent="0.25">
      <c r="A2376" s="3">
        <f>TITRES_STAT!B2379</f>
        <v>45464</v>
      </c>
      <c r="B2376" s="6">
        <f>TITRES_STAT!D2379</f>
        <v>45.132800000000003</v>
      </c>
      <c r="C2376" s="2">
        <f t="shared" si="293"/>
        <v>0</v>
      </c>
      <c r="D2376" s="2">
        <f t="shared" si="294"/>
        <v>45.129159999999999</v>
      </c>
      <c r="E2376" s="2">
        <f t="shared" si="288"/>
        <v>45.126429999999992</v>
      </c>
      <c r="F2376" s="2">
        <f t="shared" si="289"/>
        <v>44.76536999999999</v>
      </c>
      <c r="G2376" s="2">
        <f t="shared" si="291"/>
        <v>43.896822000000029</v>
      </c>
      <c r="H2376" s="2">
        <f t="shared" si="287"/>
        <v>43.113106000000059</v>
      </c>
      <c r="I2376" s="2">
        <f t="array" ref="I2376">SUMPRODUCT(B2360:B2379, (ROW(B2360:B2379)-ROW(B2360)+1)) / (20*21/2)</f>
        <v>45.120043333333342</v>
      </c>
      <c r="J2376" s="2">
        <f t="shared" si="290"/>
        <v>44.762462019510984</v>
      </c>
      <c r="K2376" s="2">
        <f t="shared" si="292"/>
        <v>44.165413247898371</v>
      </c>
    </row>
    <row r="2377" spans="1:11" ht="13.5" x14ac:dyDescent="0.25">
      <c r="A2377" s="3">
        <f>TITRES_STAT!B2380</f>
        <v>45467</v>
      </c>
      <c r="B2377" s="6">
        <f>TITRES_STAT!D2380</f>
        <v>45.132800000000003</v>
      </c>
      <c r="C2377" s="2">
        <f t="shared" si="293"/>
        <v>0</v>
      </c>
      <c r="D2377" s="2">
        <f t="shared" si="294"/>
        <v>45.130980000000001</v>
      </c>
      <c r="E2377" s="2">
        <f t="shared" si="288"/>
        <v>45.12733999999999</v>
      </c>
      <c r="F2377" s="2">
        <f t="shared" si="289"/>
        <v>44.856089999999988</v>
      </c>
      <c r="G2377" s="2">
        <f t="shared" si="291"/>
        <v>43.933110000000035</v>
      </c>
      <c r="H2377" s="2">
        <f t="shared" si="287"/>
        <v>43.124840500000062</v>
      </c>
      <c r="I2377" s="2">
        <f t="array" ref="I2377">SUMPRODUCT(B2361:B2380, (ROW(B2361:B2380)-ROW(B2361)+1)) / (20*21/2)</f>
        <v>45.129116666666675</v>
      </c>
      <c r="J2377" s="2">
        <f t="shared" si="290"/>
        <v>44.797732303367084</v>
      </c>
      <c r="K2377" s="2">
        <f t="shared" si="292"/>
        <v>44.203349983274911</v>
      </c>
    </row>
    <row r="2378" spans="1:11" ht="13.5" x14ac:dyDescent="0.25">
      <c r="A2378" s="3">
        <f>TITRES_STAT!B2381</f>
        <v>45468</v>
      </c>
      <c r="B2378" s="6">
        <f>TITRES_STAT!D2381</f>
        <v>45.132800000000003</v>
      </c>
      <c r="C2378" s="2">
        <f t="shared" si="293"/>
        <v>0</v>
      </c>
      <c r="D2378" s="2">
        <f t="shared" si="294"/>
        <v>45.132800000000003</v>
      </c>
      <c r="E2378" s="2">
        <f t="shared" si="288"/>
        <v>45.128249999999994</v>
      </c>
      <c r="F2378" s="2">
        <f t="shared" si="289"/>
        <v>44.946809999999985</v>
      </c>
      <c r="G2378" s="2">
        <f t="shared" si="291"/>
        <v>43.969398000000027</v>
      </c>
      <c r="H2378" s="2">
        <f t="shared" ref="H2378:H2441" si="295">AVERAGE(B2179:B2378)</f>
        <v>43.136575000000057</v>
      </c>
      <c r="I2378" s="2">
        <f t="array" ref="I2378">SUMPRODUCT(B2362:B2381, (ROW(B2362:B2381)-ROW(B2362)+1)) / (20*21/2)</f>
        <v>45.129550000000009</v>
      </c>
      <c r="J2378" s="2">
        <f t="shared" si="290"/>
        <v>44.829643512570222</v>
      </c>
      <c r="K2378" s="2">
        <f t="shared" si="292"/>
        <v>44.239799003538643</v>
      </c>
    </row>
    <row r="2379" spans="1:11" ht="13.5" x14ac:dyDescent="0.25">
      <c r="A2379" s="3">
        <f>TITRES_STAT!B2382</f>
        <v>45469</v>
      </c>
      <c r="B2379" s="6">
        <f>TITRES_STAT!D2382</f>
        <v>45.132800000000003</v>
      </c>
      <c r="C2379" s="2">
        <f t="shared" si="293"/>
        <v>0</v>
      </c>
      <c r="D2379" s="2">
        <f t="shared" si="294"/>
        <v>45.132800000000003</v>
      </c>
      <c r="E2379" s="2">
        <f t="shared" si="288"/>
        <v>45.129159999999992</v>
      </c>
      <c r="F2379" s="2">
        <f t="shared" si="289"/>
        <v>45.03752999999999</v>
      </c>
      <c r="G2379" s="2">
        <f t="shared" si="291"/>
        <v>44.005686000000033</v>
      </c>
      <c r="H2379" s="2">
        <f t="shared" si="295"/>
        <v>43.148309500000053</v>
      </c>
      <c r="I2379" s="2">
        <f t="array" ref="I2379">SUMPRODUCT(B2363:B2382, (ROW(B2363:B2382)-ROW(B2363)+1)) / (20*21/2)</f>
        <v>45.129983333333342</v>
      </c>
      <c r="J2379" s="2">
        <f t="shared" si="290"/>
        <v>44.858515558992103</v>
      </c>
      <c r="K2379" s="2">
        <f t="shared" si="292"/>
        <v>44.274818650458698</v>
      </c>
    </row>
    <row r="2380" spans="1:11" ht="13.5" x14ac:dyDescent="0.25">
      <c r="A2380" s="3">
        <f>TITRES_STAT!B2383</f>
        <v>45470</v>
      </c>
      <c r="B2380" s="6">
        <f>TITRES_STAT!D2383</f>
        <v>45.132800000000003</v>
      </c>
      <c r="C2380" s="2">
        <f t="shared" si="293"/>
        <v>0</v>
      </c>
      <c r="D2380" s="2">
        <f t="shared" si="294"/>
        <v>45.132800000000003</v>
      </c>
      <c r="E2380" s="2">
        <f t="shared" ref="E2380:E2443" si="296">AVERAGE(B2371:B2380)</f>
        <v>45.130069999999989</v>
      </c>
      <c r="F2380" s="2">
        <f t="shared" si="289"/>
        <v>45.128249999999987</v>
      </c>
      <c r="G2380" s="2">
        <f t="shared" si="291"/>
        <v>44.041974000000025</v>
      </c>
      <c r="H2380" s="2">
        <f t="shared" si="295"/>
        <v>43.160044000000056</v>
      </c>
      <c r="I2380" s="2">
        <f t="array" ref="I2380">SUMPRODUCT(B2364:B2383, (ROW(B2364:B2383)-ROW(B2364)+1)) / (20*21/2)</f>
        <v>45.121416666666676</v>
      </c>
      <c r="J2380" s="2">
        <f t="shared" si="290"/>
        <v>44.884637886707139</v>
      </c>
      <c r="K2380" s="2">
        <f t="shared" si="292"/>
        <v>44.308464977891695</v>
      </c>
    </row>
    <row r="2381" spans="1:11" ht="13.5" x14ac:dyDescent="0.25">
      <c r="A2381" s="3">
        <f>TITRES_STAT!B2384</f>
        <v>45471</v>
      </c>
      <c r="B2381" s="6">
        <f>TITRES_STAT!D2384</f>
        <v>45.132800000000003</v>
      </c>
      <c r="C2381" s="2">
        <f t="shared" si="293"/>
        <v>0</v>
      </c>
      <c r="D2381" s="2">
        <f t="shared" si="294"/>
        <v>45.132800000000003</v>
      </c>
      <c r="E2381" s="2">
        <f t="shared" si="296"/>
        <v>45.130979999999987</v>
      </c>
      <c r="F2381" s="2">
        <f t="shared" si="289"/>
        <v>45.128249999999987</v>
      </c>
      <c r="G2381" s="2">
        <f t="shared" si="291"/>
        <v>44.078262000000031</v>
      </c>
      <c r="H2381" s="2">
        <f t="shared" si="295"/>
        <v>43.171778500000045</v>
      </c>
      <c r="I2381" s="2">
        <f t="array" ref="I2381">SUMPRODUCT(B2365:B2384, (ROW(B2365:B2384)-ROW(B2365)+1)) / (20*21/2)</f>
        <v>45.11330000000001</v>
      </c>
      <c r="J2381" s="2">
        <f t="shared" si="290"/>
        <v>44.90827237368741</v>
      </c>
      <c r="K2381" s="2">
        <f t="shared" si="292"/>
        <v>44.340791841503787</v>
      </c>
    </row>
    <row r="2382" spans="1:11" ht="13.5" x14ac:dyDescent="0.25">
      <c r="A2382" s="3">
        <f>TITRES_STAT!B2385</f>
        <v>45474</v>
      </c>
      <c r="B2382" s="6">
        <f>TITRES_STAT!D2385</f>
        <v>45.132800000000003</v>
      </c>
      <c r="C2382" s="2">
        <f t="shared" si="293"/>
        <v>0</v>
      </c>
      <c r="D2382" s="2">
        <f t="shared" si="294"/>
        <v>45.132800000000003</v>
      </c>
      <c r="E2382" s="2">
        <f t="shared" si="296"/>
        <v>45.131889999999984</v>
      </c>
      <c r="F2382" s="2">
        <f t="shared" si="289"/>
        <v>45.128249999999987</v>
      </c>
      <c r="G2382" s="2">
        <f t="shared" si="291"/>
        <v>44.11455000000003</v>
      </c>
      <c r="H2382" s="2">
        <f t="shared" si="295"/>
        <v>43.183513000000048</v>
      </c>
      <c r="I2382" s="2">
        <f t="array" ref="I2382">SUMPRODUCT(B2366:B2385, (ROW(B2366:B2385)-ROW(B2366)+1)) / (20*21/2)</f>
        <v>45.105589999999999</v>
      </c>
      <c r="J2382" s="2">
        <f t="shared" si="290"/>
        <v>44.929655957145755</v>
      </c>
      <c r="K2382" s="2">
        <f t="shared" si="292"/>
        <v>44.37185098497423</v>
      </c>
    </row>
    <row r="2383" spans="1:11" ht="13.5" x14ac:dyDescent="0.25">
      <c r="A2383" s="3">
        <f>TITRES_STAT!B2386</f>
        <v>45475</v>
      </c>
      <c r="B2383" s="6">
        <f>TITRES_STAT!D2386</f>
        <v>45.0383</v>
      </c>
      <c r="C2383" s="2">
        <f t="shared" si="293"/>
        <v>-9.4500000000003581E-2</v>
      </c>
      <c r="D2383" s="2">
        <f t="shared" si="294"/>
        <v>45.113900000000001</v>
      </c>
      <c r="E2383" s="2">
        <f t="shared" si="296"/>
        <v>45.123350000000002</v>
      </c>
      <c r="F2383" s="2">
        <f t="shared" si="289"/>
        <v>45.123524999999987</v>
      </c>
      <c r="G2383" s="2">
        <f t="shared" si="291"/>
        <v>44.14894800000004</v>
      </c>
      <c r="H2383" s="2">
        <f t="shared" si="295"/>
        <v>43.194775000000057</v>
      </c>
      <c r="I2383" s="2">
        <f t="array" ref="I2383">SUMPRODUCT(B2367:B2386, (ROW(B2367:B2386)-ROW(B2367)+1)) / (20*21/2)</f>
        <v>45.098286666666667</v>
      </c>
      <c r="J2383" s="2">
        <f t="shared" si="290"/>
        <v>44.940003008846162</v>
      </c>
      <c r="K2383" s="2">
        <f t="shared" si="292"/>
        <v>44.397986240465436</v>
      </c>
    </row>
    <row r="2384" spans="1:11" ht="13.5" x14ac:dyDescent="0.25">
      <c r="A2384" s="3">
        <f>TITRES_STAT!B2387</f>
        <v>45476</v>
      </c>
      <c r="B2384" s="6">
        <f>TITRES_STAT!D2387</f>
        <v>45.0383</v>
      </c>
      <c r="C2384" s="2">
        <f t="shared" si="293"/>
        <v>0</v>
      </c>
      <c r="D2384" s="2">
        <f t="shared" si="294"/>
        <v>45.094999999999999</v>
      </c>
      <c r="E2384" s="2">
        <f t="shared" si="296"/>
        <v>45.113900000000001</v>
      </c>
      <c r="F2384" s="2">
        <f t="shared" si="289"/>
        <v>45.119254999999995</v>
      </c>
      <c r="G2384" s="2">
        <f t="shared" si="291"/>
        <v>44.18316600000005</v>
      </c>
      <c r="H2384" s="2">
        <f t="shared" si="295"/>
        <v>43.206037000000059</v>
      </c>
      <c r="I2384" s="2">
        <f t="array" ref="I2384">SUMPRODUCT(B2368:B2387, (ROW(B2368:B2387)-ROW(B2368)+1)) / (20*21/2)</f>
        <v>44.902551904761907</v>
      </c>
      <c r="J2384" s="2">
        <f t="shared" si="290"/>
        <v>44.949364627051288</v>
      </c>
      <c r="K2384" s="2">
        <f t="shared" si="292"/>
        <v>44.423096583976594</v>
      </c>
    </row>
    <row r="2385" spans="1:11" ht="13.5" x14ac:dyDescent="0.25">
      <c r="A2385" s="3">
        <f>TITRES_STAT!B2388</f>
        <v>45477</v>
      </c>
      <c r="B2385" s="6">
        <f>TITRES_STAT!D2388</f>
        <v>45.0383</v>
      </c>
      <c r="C2385" s="2">
        <f t="shared" si="293"/>
        <v>0</v>
      </c>
      <c r="D2385" s="2">
        <f t="shared" si="294"/>
        <v>45.076099999999997</v>
      </c>
      <c r="E2385" s="2">
        <f t="shared" si="296"/>
        <v>45.10445</v>
      </c>
      <c r="F2385" s="2">
        <f t="shared" si="289"/>
        <v>45.114984999999997</v>
      </c>
      <c r="G2385" s="2">
        <f t="shared" si="291"/>
        <v>44.21738400000006</v>
      </c>
      <c r="H2385" s="2">
        <f t="shared" si="295"/>
        <v>43.217299000000054</v>
      </c>
      <c r="I2385" s="2">
        <f t="array" ref="I2385">SUMPRODUCT(B2369:B2388, (ROW(B2369:B2388)-ROW(B2369)+1)) / (20*21/2)</f>
        <v>44.71666571428571</v>
      </c>
      <c r="J2385" s="2">
        <f t="shared" si="290"/>
        <v>44.957834662570214</v>
      </c>
      <c r="K2385" s="2">
        <f t="shared" si="292"/>
        <v>44.44722220813437</v>
      </c>
    </row>
    <row r="2386" spans="1:11" ht="13.5" x14ac:dyDescent="0.25">
      <c r="A2386" s="3">
        <f>TITRES_STAT!B2389</f>
        <v>45478</v>
      </c>
      <c r="B2386" s="6">
        <f>TITRES_STAT!D2389</f>
        <v>45.0383</v>
      </c>
      <c r="C2386" s="2">
        <f t="shared" si="293"/>
        <v>0</v>
      </c>
      <c r="D2386" s="2">
        <f t="shared" si="294"/>
        <v>45.057199999999995</v>
      </c>
      <c r="E2386" s="2">
        <f t="shared" si="296"/>
        <v>45.094999999999999</v>
      </c>
      <c r="F2386" s="2">
        <f t="shared" si="289"/>
        <v>45.110714999999999</v>
      </c>
      <c r="G2386" s="2">
        <f t="shared" si="291"/>
        <v>44.251602000000055</v>
      </c>
      <c r="H2386" s="2">
        <f t="shared" si="295"/>
        <v>43.228561000000063</v>
      </c>
      <c r="I2386" s="2">
        <f t="array" ref="I2386">SUMPRODUCT(B2370:B2389, (ROW(B2370:B2389)-ROW(B2370)+1)) / (20*21/2)</f>
        <v>44.540628095238098</v>
      </c>
      <c r="J2386" s="2">
        <f t="shared" si="290"/>
        <v>44.965498028039718</v>
      </c>
      <c r="K2386" s="2">
        <f t="shared" si="292"/>
        <v>44.470401729384001</v>
      </c>
    </row>
    <row r="2387" spans="1:11" ht="13.5" x14ac:dyDescent="0.25">
      <c r="A2387" s="3">
        <f>TITRES_STAT!B2390</f>
        <v>45481</v>
      </c>
      <c r="B2387" s="6">
        <f>TITRES_STAT!D2390</f>
        <v>43.055500000000002</v>
      </c>
      <c r="C2387" s="2">
        <f t="shared" si="293"/>
        <v>-1.9827999999999975</v>
      </c>
      <c r="D2387" s="2">
        <f t="shared" si="294"/>
        <v>44.641739999999999</v>
      </c>
      <c r="E2387" s="2">
        <f t="shared" si="296"/>
        <v>44.887270000000001</v>
      </c>
      <c r="F2387" s="2">
        <f t="shared" si="289"/>
        <v>45.007305000000002</v>
      </c>
      <c r="G2387" s="2">
        <f t="shared" si="291"/>
        <v>44.246164000000043</v>
      </c>
      <c r="H2387" s="2">
        <f t="shared" si="295"/>
        <v>43.22990900000007</v>
      </c>
      <c r="I2387" s="2">
        <f t="array" ref="I2387">SUMPRODUCT(B2371:B2390, (ROW(B2371:B2390)-ROW(B2371)+1)) / (20*21/2)</f>
        <v>44.374439047619049</v>
      </c>
      <c r="J2387" s="2">
        <f t="shared" si="290"/>
        <v>44.783593453940696</v>
      </c>
      <c r="K2387" s="2">
        <f t="shared" si="292"/>
        <v>44.414915387055217</v>
      </c>
    </row>
    <row r="2388" spans="1:11" ht="13.5" x14ac:dyDescent="0.25">
      <c r="A2388" s="3">
        <f>TITRES_STAT!B2391</f>
        <v>45482</v>
      </c>
      <c r="B2388" s="6">
        <f>TITRES_STAT!D2391</f>
        <v>43.055500000000002</v>
      </c>
      <c r="C2388" s="2">
        <f t="shared" si="293"/>
        <v>0</v>
      </c>
      <c r="D2388" s="2">
        <f t="shared" si="294"/>
        <v>44.245179999999998</v>
      </c>
      <c r="E2388" s="2">
        <f t="shared" si="296"/>
        <v>44.679539999999996</v>
      </c>
      <c r="F2388" s="2">
        <f t="shared" ref="F2388:F2451" si="297">AVERAGE(B2369:B2388)</f>
        <v>44.903895000000006</v>
      </c>
      <c r="G2388" s="2">
        <f t="shared" si="291"/>
        <v>44.240726000000038</v>
      </c>
      <c r="H2388" s="2">
        <f t="shared" si="295"/>
        <v>43.231257000000078</v>
      </c>
      <c r="I2388" s="2">
        <f t="array" ref="I2388">SUMPRODUCT(B2372:B2391, (ROW(B2372:B2391)-ROW(B2372)+1)) / (20*21/2)</f>
        <v>44.21809857142857</v>
      </c>
      <c r="J2388" s="2">
        <f t="shared" si="290"/>
        <v>44.619013124993963</v>
      </c>
      <c r="K2388" s="2">
        <f t="shared" si="292"/>
        <v>44.361604979719715</v>
      </c>
    </row>
    <row r="2389" spans="1:11" ht="13.5" x14ac:dyDescent="0.25">
      <c r="A2389" s="3">
        <f>TITRES_STAT!B2392</f>
        <v>45483</v>
      </c>
      <c r="B2389" s="6">
        <f>TITRES_STAT!D2392</f>
        <v>43.055500000000002</v>
      </c>
      <c r="C2389" s="2">
        <f t="shared" si="293"/>
        <v>0</v>
      </c>
      <c r="D2389" s="2">
        <f t="shared" si="294"/>
        <v>43.848619999999997</v>
      </c>
      <c r="E2389" s="2">
        <f t="shared" si="296"/>
        <v>44.471809999999998</v>
      </c>
      <c r="F2389" s="2">
        <f t="shared" si="297"/>
        <v>44.800485000000009</v>
      </c>
      <c r="G2389" s="2">
        <f t="shared" si="291"/>
        <v>44.235288000000025</v>
      </c>
      <c r="H2389" s="2">
        <f t="shared" si="295"/>
        <v>43.232605000000085</v>
      </c>
      <c r="I2389" s="2">
        <f t="array" ref="I2389">SUMPRODUCT(B2373:B2392, (ROW(B2373:B2392)-ROW(B2373)+1)) / (20*21/2)</f>
        <v>44.071606666666675</v>
      </c>
      <c r="J2389" s="2">
        <f t="shared" ref="J2389:J2452" si="298">$J$4*B2389+J2388*(1-$J$4)</f>
        <v>44.470107113089774</v>
      </c>
      <c r="K2389" s="2">
        <f t="shared" si="292"/>
        <v>44.310385176593449</v>
      </c>
    </row>
    <row r="2390" spans="1:11" ht="13.5" x14ac:dyDescent="0.25">
      <c r="A2390" s="3">
        <f>TITRES_STAT!B2393</f>
        <v>45484</v>
      </c>
      <c r="B2390" s="6">
        <f>TITRES_STAT!D2393</f>
        <v>43.055500000000002</v>
      </c>
      <c r="C2390" s="2">
        <f t="shared" si="293"/>
        <v>0</v>
      </c>
      <c r="D2390" s="2">
        <f t="shared" si="294"/>
        <v>43.452060000000003</v>
      </c>
      <c r="E2390" s="2">
        <f t="shared" si="296"/>
        <v>44.264079999999993</v>
      </c>
      <c r="F2390" s="2">
        <f t="shared" si="297"/>
        <v>44.697075000000012</v>
      </c>
      <c r="G2390" s="2">
        <f t="shared" si="291"/>
        <v>44.229850000000027</v>
      </c>
      <c r="H2390" s="2">
        <f t="shared" si="295"/>
        <v>43.233953000000092</v>
      </c>
      <c r="I2390" s="2">
        <f t="array" ref="I2390">SUMPRODUCT(B2374:B2393, (ROW(B2374:B2393)-ROW(B2374)+1)) / (20*21/2)</f>
        <v>43.934963333333336</v>
      </c>
      <c r="J2390" s="2">
        <f t="shared" si="298"/>
        <v>44.33538262612884</v>
      </c>
      <c r="K2390" s="2">
        <f t="shared" si="292"/>
        <v>44.26117399319763</v>
      </c>
    </row>
    <row r="2391" spans="1:11" ht="13.5" x14ac:dyDescent="0.25">
      <c r="A2391" s="3">
        <f>TITRES_STAT!B2394</f>
        <v>45485</v>
      </c>
      <c r="B2391" s="6">
        <f>TITRES_STAT!D2394</f>
        <v>43.055500000000002</v>
      </c>
      <c r="C2391" s="2">
        <f t="shared" si="293"/>
        <v>0</v>
      </c>
      <c r="D2391" s="2">
        <f t="shared" si="294"/>
        <v>43.055500000000002</v>
      </c>
      <c r="E2391" s="2">
        <f t="shared" si="296"/>
        <v>44.056349999999995</v>
      </c>
      <c r="F2391" s="2">
        <f t="shared" si="297"/>
        <v>44.593665000000016</v>
      </c>
      <c r="G2391" s="2">
        <f t="shared" si="291"/>
        <v>44.224412000000022</v>
      </c>
      <c r="H2391" s="2">
        <f t="shared" si="295"/>
        <v>43.237106500000088</v>
      </c>
      <c r="I2391" s="2">
        <f t="array" ref="I2391">SUMPRODUCT(B2375:B2394, (ROW(B2375:B2394)-ROW(B2375)+1)) / (20*21/2)</f>
        <v>43.808168571428574</v>
      </c>
      <c r="J2391" s="2">
        <f t="shared" si="298"/>
        <v>44.213489042687996</v>
      </c>
      <c r="K2391" s="2">
        <f t="shared" si="292"/>
        <v>44.213892660131059</v>
      </c>
    </row>
    <row r="2392" spans="1:11" ht="13.5" x14ac:dyDescent="0.25">
      <c r="A2392" s="3">
        <f>TITRES_STAT!B2395</f>
        <v>45488</v>
      </c>
      <c r="B2392" s="6">
        <f>TITRES_STAT!D2395</f>
        <v>43.055500000000002</v>
      </c>
      <c r="C2392" s="2">
        <f t="shared" si="293"/>
        <v>0</v>
      </c>
      <c r="D2392" s="2">
        <f t="shared" si="294"/>
        <v>43.055500000000002</v>
      </c>
      <c r="E2392" s="2">
        <f t="shared" si="296"/>
        <v>43.848619999999997</v>
      </c>
      <c r="F2392" s="2">
        <f t="shared" si="297"/>
        <v>44.490255000000012</v>
      </c>
      <c r="G2392" s="2">
        <f t="shared" si="291"/>
        <v>44.218974000000017</v>
      </c>
      <c r="H2392" s="2">
        <f t="shared" si="295"/>
        <v>43.2389060000001</v>
      </c>
      <c r="I2392" s="2">
        <f t="array" ref="I2392">SUMPRODUCT(B2376:B2395, (ROW(B2376:B2395)-ROW(B2376)+1)) / (20*21/2)</f>
        <v>43.69126571428572</v>
      </c>
      <c r="J2392" s="2">
        <f t="shared" si="298"/>
        <v>44.103204371955805</v>
      </c>
      <c r="K2392" s="2">
        <f t="shared" si="292"/>
        <v>44.168465496988667</v>
      </c>
    </row>
    <row r="2393" spans="1:11" ht="13.5" x14ac:dyDescent="0.25">
      <c r="A2393" s="3">
        <f>TITRES_STAT!B2396</f>
        <v>45489</v>
      </c>
      <c r="B2393" s="6">
        <f>TITRES_STAT!D2396</f>
        <v>43.055500000000002</v>
      </c>
      <c r="C2393" s="2">
        <f t="shared" si="293"/>
        <v>0</v>
      </c>
      <c r="D2393" s="2">
        <f t="shared" si="294"/>
        <v>43.055500000000002</v>
      </c>
      <c r="E2393" s="2">
        <f t="shared" si="296"/>
        <v>43.65034</v>
      </c>
      <c r="F2393" s="2">
        <f t="shared" si="297"/>
        <v>44.386845000000022</v>
      </c>
      <c r="G2393" s="2">
        <f t="shared" si="291"/>
        <v>44.213536000000012</v>
      </c>
      <c r="H2393" s="2">
        <f t="shared" si="295"/>
        <v>43.240705500000104</v>
      </c>
      <c r="I2393" s="2">
        <f t="array" ref="I2393">SUMPRODUCT(B2377:B2396, (ROW(B2377:B2396)-ROW(B2377)+1)) / (20*21/2)</f>
        <v>43.584254761904766</v>
      </c>
      <c r="J2393" s="2">
        <f t="shared" si="298"/>
        <v>44.003423003198108</v>
      </c>
      <c r="K2393" s="2">
        <f t="shared" si="292"/>
        <v>44.124819791224404</v>
      </c>
    </row>
    <row r="2394" spans="1:11" ht="13.5" x14ac:dyDescent="0.25">
      <c r="A2394" s="3">
        <f>TITRES_STAT!B2397</f>
        <v>45490</v>
      </c>
      <c r="B2394" s="6">
        <f>TITRES_STAT!D2397</f>
        <v>43.055500000000002</v>
      </c>
      <c r="C2394" s="2">
        <f t="shared" si="293"/>
        <v>0</v>
      </c>
      <c r="D2394" s="2">
        <f t="shared" si="294"/>
        <v>43.055500000000002</v>
      </c>
      <c r="E2394" s="2">
        <f t="shared" si="296"/>
        <v>43.452060000000003</v>
      </c>
      <c r="F2394" s="2">
        <f t="shared" si="297"/>
        <v>44.282980000000023</v>
      </c>
      <c r="G2394" s="2">
        <f t="shared" si="291"/>
        <v>44.209000000000003</v>
      </c>
      <c r="H2394" s="2">
        <f t="shared" si="295"/>
        <v>43.242505000000101</v>
      </c>
      <c r="I2394" s="2">
        <f t="array" ref="I2394">SUMPRODUCT(B2378:B2397, (ROW(B2378:B2397)-ROW(B2378)+1)) / (20*21/2)</f>
        <v>43.487135714285721</v>
      </c>
      <c r="J2394" s="2">
        <f t="shared" si="298"/>
        <v>43.913144621941143</v>
      </c>
      <c r="K2394" s="2">
        <f t="shared" si="292"/>
        <v>44.082885681764623</v>
      </c>
    </row>
    <row r="2395" spans="1:11" ht="13.5" x14ac:dyDescent="0.25">
      <c r="A2395" s="3">
        <f>TITRES_STAT!B2398</f>
        <v>45491</v>
      </c>
      <c r="B2395" s="6">
        <f>TITRES_STAT!D2398</f>
        <v>43.055500000000002</v>
      </c>
      <c r="C2395" s="2">
        <f t="shared" si="293"/>
        <v>0</v>
      </c>
      <c r="D2395" s="2">
        <f t="shared" si="294"/>
        <v>43.055500000000002</v>
      </c>
      <c r="E2395" s="2">
        <f t="shared" si="296"/>
        <v>43.253779999999999</v>
      </c>
      <c r="F2395" s="2">
        <f t="shared" si="297"/>
        <v>44.179115000000024</v>
      </c>
      <c r="G2395" s="2">
        <f t="shared" si="291"/>
        <v>44.204464000000009</v>
      </c>
      <c r="H2395" s="2">
        <f t="shared" si="295"/>
        <v>43.244304500000105</v>
      </c>
      <c r="I2395" s="2">
        <f t="array" ref="I2395">SUMPRODUCT(B2379:B2398, (ROW(B2379:B2398)-ROW(B2379)+1)) / (20*21/2)</f>
        <v>43.399908571428575</v>
      </c>
      <c r="J2395" s="2">
        <f t="shared" si="298"/>
        <v>43.831464181756267</v>
      </c>
      <c r="K2395" s="2">
        <f t="shared" si="292"/>
        <v>44.042596047185619</v>
      </c>
    </row>
    <row r="2396" spans="1:11" ht="13.5" x14ac:dyDescent="0.25">
      <c r="A2396" s="3">
        <f>TITRES_STAT!B2399</f>
        <v>45492</v>
      </c>
      <c r="B2396" s="6">
        <f>TITRES_STAT!D2399</f>
        <v>43.055500000000002</v>
      </c>
      <c r="C2396" s="2">
        <f t="shared" si="293"/>
        <v>0</v>
      </c>
      <c r="D2396" s="2">
        <f t="shared" si="294"/>
        <v>43.055500000000002</v>
      </c>
      <c r="E2396" s="2">
        <f t="shared" si="296"/>
        <v>43.055500000000002</v>
      </c>
      <c r="F2396" s="2">
        <f t="shared" si="297"/>
        <v>44.075250000000025</v>
      </c>
      <c r="G2396" s="2">
        <f t="shared" si="291"/>
        <v>44.199928</v>
      </c>
      <c r="H2396" s="2">
        <f t="shared" si="295"/>
        <v>43.246104000000102</v>
      </c>
      <c r="I2396" s="2">
        <f t="array" ref="I2396">SUMPRODUCT(B2380:B2399, (ROW(B2380:B2399)-ROW(B2380)+1)) / (20*21/2)</f>
        <v>43.322573333333338</v>
      </c>
      <c r="J2396" s="2">
        <f t="shared" si="298"/>
        <v>43.757562831112814</v>
      </c>
      <c r="K2396" s="2">
        <f t="shared" si="292"/>
        <v>44.003886398276379</v>
      </c>
    </row>
    <row r="2397" spans="1:11" ht="13.5" x14ac:dyDescent="0.25">
      <c r="A2397" s="3">
        <f>TITRES_STAT!B2400</f>
        <v>45495</v>
      </c>
      <c r="B2397" s="6">
        <f>TITRES_STAT!D2400</f>
        <v>43.055500000000002</v>
      </c>
      <c r="C2397" s="2">
        <f t="shared" si="293"/>
        <v>0</v>
      </c>
      <c r="D2397" s="2">
        <f t="shared" si="294"/>
        <v>43.055500000000002</v>
      </c>
      <c r="E2397" s="2">
        <f t="shared" si="296"/>
        <v>43.055500000000002</v>
      </c>
      <c r="F2397" s="2">
        <f t="shared" si="297"/>
        <v>43.971385000000019</v>
      </c>
      <c r="G2397" s="2">
        <f t="shared" si="291"/>
        <v>44.194669999999995</v>
      </c>
      <c r="H2397" s="2">
        <f t="shared" si="295"/>
        <v>43.247903500000113</v>
      </c>
      <c r="I2397" s="2">
        <f t="array" ref="I2397">SUMPRODUCT(B2381:B2400, (ROW(B2381:B2400)-ROW(B2381)+1)) / (20*21/2)</f>
        <v>43.255130000000001</v>
      </c>
      <c r="J2397" s="2">
        <f t="shared" si="298"/>
        <v>43.690699704340162</v>
      </c>
      <c r="K2397" s="2">
        <f t="shared" si="292"/>
        <v>43.966694774814556</v>
      </c>
    </row>
    <row r="2398" spans="1:11" ht="13.5" x14ac:dyDescent="0.25">
      <c r="A2398" s="3">
        <f>TITRES_STAT!B2401</f>
        <v>45496</v>
      </c>
      <c r="B2398" s="6">
        <f>TITRES_STAT!D2401</f>
        <v>43.055500000000002</v>
      </c>
      <c r="C2398" s="2">
        <f t="shared" si="293"/>
        <v>0</v>
      </c>
      <c r="D2398" s="2">
        <f t="shared" si="294"/>
        <v>43.055500000000002</v>
      </c>
      <c r="E2398" s="2">
        <f t="shared" si="296"/>
        <v>43.055500000000002</v>
      </c>
      <c r="F2398" s="2">
        <f t="shared" si="297"/>
        <v>43.86752000000002</v>
      </c>
      <c r="G2398" s="2">
        <f t="shared" si="291"/>
        <v>44.18941199999999</v>
      </c>
      <c r="H2398" s="2">
        <f t="shared" si="295"/>
        <v>43.24970300000011</v>
      </c>
      <c r="I2398" s="2">
        <f t="array" ref="I2398">SUMPRODUCT(B2382:B2401, (ROW(B2382:B2401)-ROW(B2382)+1)) / (20*21/2)</f>
        <v>43.197578571428579</v>
      </c>
      <c r="J2398" s="2">
        <f t="shared" si="298"/>
        <v>43.630204494403003</v>
      </c>
      <c r="K2398" s="2">
        <f t="shared" si="292"/>
        <v>43.930961646390458</v>
      </c>
    </row>
    <row r="2399" spans="1:11" ht="13.5" x14ac:dyDescent="0.25">
      <c r="A2399" s="3">
        <f>TITRES_STAT!B2402</f>
        <v>45497</v>
      </c>
      <c r="B2399" s="6">
        <f>TITRES_STAT!D2402</f>
        <v>43.055500000000002</v>
      </c>
      <c r="C2399" s="2">
        <f t="shared" si="293"/>
        <v>0</v>
      </c>
      <c r="D2399" s="2">
        <f t="shared" si="294"/>
        <v>43.055500000000002</v>
      </c>
      <c r="E2399" s="2">
        <f t="shared" si="296"/>
        <v>43.055500000000002</v>
      </c>
      <c r="F2399" s="2">
        <f t="shared" si="297"/>
        <v>43.763655000000021</v>
      </c>
      <c r="G2399" s="2">
        <f t="shared" si="291"/>
        <v>44.184153999999992</v>
      </c>
      <c r="H2399" s="2">
        <f t="shared" si="295"/>
        <v>43.251502500000115</v>
      </c>
      <c r="I2399" s="2">
        <f t="array" ref="I2399">SUMPRODUCT(B2383:B2402, (ROW(B2383:B2402)-ROW(B2383)+1)) / (20*21/2)</f>
        <v>43.149919047619058</v>
      </c>
      <c r="J2399" s="2">
        <f t="shared" si="298"/>
        <v>43.575470733031288</v>
      </c>
      <c r="K2399" s="2">
        <f t="shared" si="292"/>
        <v>43.896629817120242</v>
      </c>
    </row>
    <row r="2400" spans="1:11" ht="13.5" x14ac:dyDescent="0.25">
      <c r="A2400" s="3">
        <f>TITRES_STAT!B2403</f>
        <v>45499</v>
      </c>
      <c r="B2400" s="6">
        <f>TITRES_STAT!D2403</f>
        <v>43.055500000000002</v>
      </c>
      <c r="C2400" s="2">
        <f t="shared" si="293"/>
        <v>0</v>
      </c>
      <c r="D2400" s="2">
        <f t="shared" si="294"/>
        <v>43.055500000000002</v>
      </c>
      <c r="E2400" s="2">
        <f t="shared" si="296"/>
        <v>43.055500000000002</v>
      </c>
      <c r="F2400" s="2">
        <f t="shared" si="297"/>
        <v>43.659790000000022</v>
      </c>
      <c r="G2400" s="2">
        <f t="shared" si="291"/>
        <v>44.178895999999988</v>
      </c>
      <c r="H2400" s="2">
        <f t="shared" si="295"/>
        <v>43.253302000000112</v>
      </c>
      <c r="I2400" s="2">
        <f t="array" ref="I2400">SUMPRODUCT(B2384:B2403, (ROW(B2384:B2403)-ROW(B2384)+1)) / (20*21/2)</f>
        <v>43.112151428571437</v>
      </c>
      <c r="J2400" s="2">
        <f t="shared" si="298"/>
        <v>43.525949710837828</v>
      </c>
      <c r="K2400" s="2">
        <f t="shared" si="292"/>
        <v>43.863644334095916</v>
      </c>
    </row>
    <row r="2401" spans="1:11" ht="13.5" x14ac:dyDescent="0.25">
      <c r="A2401" s="3">
        <f>TITRES_STAT!B2404</f>
        <v>45502</v>
      </c>
      <c r="B2401" s="6">
        <f>TITRES_STAT!D2404</f>
        <v>43.055500000000002</v>
      </c>
      <c r="C2401" s="2">
        <f t="shared" si="293"/>
        <v>0</v>
      </c>
      <c r="D2401" s="2">
        <f t="shared" si="294"/>
        <v>43.055500000000002</v>
      </c>
      <c r="E2401" s="2">
        <f t="shared" si="296"/>
        <v>43.055500000000002</v>
      </c>
      <c r="F2401" s="2">
        <f t="shared" si="297"/>
        <v>43.555925000000016</v>
      </c>
      <c r="G2401" s="2">
        <f t="shared" si="291"/>
        <v>44.173637999999983</v>
      </c>
      <c r="H2401" s="2">
        <f t="shared" si="295"/>
        <v>43.255101500000116</v>
      </c>
      <c r="I2401" s="2">
        <f t="array" ref="I2401">SUMPRODUCT(B2385:B2404, (ROW(B2385:B2404)-ROW(B2385)+1)) / (20*21/2)</f>
        <v>43.083825714285723</v>
      </c>
      <c r="J2401" s="2">
        <f t="shared" si="298"/>
        <v>43.481144976472322</v>
      </c>
      <c r="K2401" s="2">
        <f t="shared" si="292"/>
        <v>43.831952399425489</v>
      </c>
    </row>
    <row r="2402" spans="1:11" ht="13.5" x14ac:dyDescent="0.25">
      <c r="A2402" s="3">
        <f>TITRES_STAT!B2405</f>
        <v>45503</v>
      </c>
      <c r="B2402" s="6">
        <f>TITRES_STAT!D2405</f>
        <v>43.055500000000002</v>
      </c>
      <c r="C2402" s="2">
        <f t="shared" si="293"/>
        <v>0</v>
      </c>
      <c r="D2402" s="2">
        <f t="shared" si="294"/>
        <v>43.055500000000002</v>
      </c>
      <c r="E2402" s="2">
        <f t="shared" si="296"/>
        <v>43.055500000000002</v>
      </c>
      <c r="F2402" s="2">
        <f t="shared" si="297"/>
        <v>43.452060000000024</v>
      </c>
      <c r="G2402" s="2">
        <f t="shared" si="291"/>
        <v>44.168379999999978</v>
      </c>
      <c r="H2402" s="2">
        <f t="shared" si="295"/>
        <v>43.256901000000113</v>
      </c>
      <c r="I2402" s="2">
        <f t="array" ref="I2402">SUMPRODUCT(B2386:B2405, (ROW(B2386:B2405)-ROW(B2386)+1)) / (20*21/2)</f>
        <v>43.064941904761916</v>
      </c>
      <c r="J2402" s="2">
        <f t="shared" si="298"/>
        <v>43.440607359665435</v>
      </c>
      <c r="K2402" s="2">
        <f t="shared" si="292"/>
        <v>43.801503285722525</v>
      </c>
    </row>
    <row r="2403" spans="1:11" ht="13.5" x14ac:dyDescent="0.25">
      <c r="A2403" s="3">
        <f>TITRES_STAT!B2406</f>
        <v>45504</v>
      </c>
      <c r="B2403" s="6">
        <f>TITRES_STAT!D2406</f>
        <v>43.055500000000002</v>
      </c>
      <c r="C2403" s="2">
        <f t="shared" si="293"/>
        <v>0</v>
      </c>
      <c r="D2403" s="2">
        <f t="shared" si="294"/>
        <v>43.055500000000002</v>
      </c>
      <c r="E2403" s="2">
        <f t="shared" si="296"/>
        <v>43.055500000000002</v>
      </c>
      <c r="F2403" s="2">
        <f t="shared" si="297"/>
        <v>43.352920000000026</v>
      </c>
      <c r="G2403" s="2">
        <f t="shared" si="291"/>
        <v>44.163121999999987</v>
      </c>
      <c r="H2403" s="2">
        <f t="shared" si="295"/>
        <v>43.258700500000124</v>
      </c>
      <c r="I2403" s="2">
        <f t="array" ref="I2403">SUMPRODUCT(B2387:B2406, (ROW(B2387:B2406)-ROW(B2387)+1)) / (20*21/2)</f>
        <v>43.055500000000002</v>
      </c>
      <c r="J2403" s="2">
        <f t="shared" si="298"/>
        <v>43.403930468268726</v>
      </c>
      <c r="K2403" s="2">
        <f t="shared" si="292"/>
        <v>43.772248254909876</v>
      </c>
    </row>
    <row r="2404" spans="1:11" ht="13.5" x14ac:dyDescent="0.25">
      <c r="A2404" s="3">
        <f>TITRES_STAT!B2407</f>
        <v>45505</v>
      </c>
      <c r="B2404" s="6">
        <f>TITRES_STAT!D2407</f>
        <v>43.055500000000002</v>
      </c>
      <c r="C2404" s="2">
        <f t="shared" si="293"/>
        <v>0</v>
      </c>
      <c r="D2404" s="2">
        <f t="shared" si="294"/>
        <v>43.055500000000002</v>
      </c>
      <c r="E2404" s="2">
        <f t="shared" si="296"/>
        <v>43.055500000000002</v>
      </c>
      <c r="F2404" s="2">
        <f t="shared" si="297"/>
        <v>43.25378000000002</v>
      </c>
      <c r="G2404" s="2">
        <f t="shared" si="291"/>
        <v>44.157863999999982</v>
      </c>
      <c r="H2404" s="2">
        <f t="shared" si="295"/>
        <v>43.260500000000121</v>
      </c>
      <c r="I2404" s="2">
        <f t="array" ref="I2404">SUMPRODUCT(B2388:B2407, (ROW(B2388:B2407)-ROW(B2388)+1)) / (20*21/2)</f>
        <v>43.055500000000002</v>
      </c>
      <c r="J2404" s="2">
        <f t="shared" si="298"/>
        <v>43.37074661414789</v>
      </c>
      <c r="K2404" s="2">
        <f t="shared" si="292"/>
        <v>43.744140480207527</v>
      </c>
    </row>
    <row r="2405" spans="1:11" ht="13.5" x14ac:dyDescent="0.25">
      <c r="A2405" s="3">
        <f>TITRES_STAT!B2408</f>
        <v>45506</v>
      </c>
      <c r="B2405" s="6">
        <f>TITRES_STAT!D2408</f>
        <v>43.055500000000002</v>
      </c>
      <c r="C2405" s="2">
        <f t="shared" si="293"/>
        <v>0</v>
      </c>
      <c r="D2405" s="2">
        <f t="shared" si="294"/>
        <v>43.055500000000002</v>
      </c>
      <c r="E2405" s="2">
        <f t="shared" si="296"/>
        <v>43.055500000000002</v>
      </c>
      <c r="F2405" s="2">
        <f t="shared" si="297"/>
        <v>43.154640000000022</v>
      </c>
      <c r="G2405" s="2">
        <f t="shared" si="291"/>
        <v>44.152605999999977</v>
      </c>
      <c r="H2405" s="2">
        <f t="shared" si="295"/>
        <v>43.262299500000125</v>
      </c>
      <c r="I2405" s="2">
        <f t="array" ref="I2405">SUMPRODUCT(B2389:B2408, (ROW(B2389:B2408)-ROW(B2389)+1)) / (20*21/2)</f>
        <v>43.055500000000002</v>
      </c>
      <c r="J2405" s="2">
        <f t="shared" si="298"/>
        <v>43.340723127086186</v>
      </c>
      <c r="K2405" s="2">
        <f t="shared" si="292"/>
        <v>43.717134971179782</v>
      </c>
    </row>
    <row r="2406" spans="1:11" ht="13.5" x14ac:dyDescent="0.25">
      <c r="A2406" s="3">
        <f>TITRES_STAT!B2409</f>
        <v>45509</v>
      </c>
      <c r="B2406" s="6">
        <f>TITRES_STAT!D2409</f>
        <v>43.055500000000002</v>
      </c>
      <c r="C2406" s="2">
        <f t="shared" si="293"/>
        <v>0</v>
      </c>
      <c r="D2406" s="2">
        <f t="shared" si="294"/>
        <v>43.055500000000002</v>
      </c>
      <c r="E2406" s="2">
        <f t="shared" si="296"/>
        <v>43.055500000000002</v>
      </c>
      <c r="F2406" s="2">
        <f t="shared" si="297"/>
        <v>43.055500000000023</v>
      </c>
      <c r="G2406" s="2">
        <f t="shared" si="291"/>
        <v>44.147347999999973</v>
      </c>
      <c r="H2406" s="2">
        <f t="shared" si="295"/>
        <v>43.264099000000122</v>
      </c>
      <c r="I2406" s="2">
        <f t="array" ref="I2406">SUMPRODUCT(B2390:B2409, (ROW(B2390:B2409)-ROW(B2390)+1)) / (20*21/2)</f>
        <v>43.055500000000002</v>
      </c>
      <c r="J2406" s="2">
        <f t="shared" si="298"/>
        <v>43.313559019744645</v>
      </c>
      <c r="K2406" s="2">
        <f t="shared" si="292"/>
        <v>43.691188501721747</v>
      </c>
    </row>
    <row r="2407" spans="1:11" ht="13.5" x14ac:dyDescent="0.25">
      <c r="A2407" s="3">
        <f>TITRES_STAT!B2410</f>
        <v>45510</v>
      </c>
      <c r="B2407" s="6">
        <f>TITRES_STAT!D2410</f>
        <v>43.055500000000002</v>
      </c>
      <c r="C2407" s="2">
        <f t="shared" si="293"/>
        <v>0</v>
      </c>
      <c r="D2407" s="2">
        <f t="shared" si="294"/>
        <v>43.055500000000002</v>
      </c>
      <c r="E2407" s="2">
        <f t="shared" si="296"/>
        <v>43.055500000000002</v>
      </c>
      <c r="F2407" s="2">
        <f t="shared" si="297"/>
        <v>43.055500000000023</v>
      </c>
      <c r="G2407" s="2">
        <f t="shared" si="291"/>
        <v>44.142089999999968</v>
      </c>
      <c r="H2407" s="2">
        <f t="shared" si="295"/>
        <v>43.265898500000134</v>
      </c>
      <c r="I2407" s="2">
        <f t="array" ref="I2407">SUMPRODUCT(B2391:B2410, (ROW(B2391:B2410)-ROW(B2391)+1)) / (20*21/2)</f>
        <v>43.055500000000002</v>
      </c>
      <c r="J2407" s="2">
        <f t="shared" si="298"/>
        <v>43.288981970245153</v>
      </c>
      <c r="K2407" s="2">
        <f t="shared" si="292"/>
        <v>43.666259540869916</v>
      </c>
    </row>
    <row r="2408" spans="1:11" ht="13.5" x14ac:dyDescent="0.25">
      <c r="A2408" s="3">
        <f>TITRES_STAT!B2411</f>
        <v>45511</v>
      </c>
      <c r="B2408" s="6">
        <f>TITRES_STAT!D2411</f>
        <v>43.055500000000002</v>
      </c>
      <c r="C2408" s="2">
        <f t="shared" si="293"/>
        <v>0</v>
      </c>
      <c r="D2408" s="2">
        <f t="shared" si="294"/>
        <v>43.055500000000002</v>
      </c>
      <c r="E2408" s="2">
        <f t="shared" si="296"/>
        <v>43.055500000000002</v>
      </c>
      <c r="F2408" s="2">
        <f t="shared" si="297"/>
        <v>43.055500000000023</v>
      </c>
      <c r="G2408" s="2">
        <f t="shared" si="291"/>
        <v>44.13683199999997</v>
      </c>
      <c r="H2408" s="2">
        <f t="shared" si="295"/>
        <v>43.267698000000131</v>
      </c>
      <c r="I2408" s="2">
        <f t="array" ref="I2408">SUMPRODUCT(B2392:B2411, (ROW(B2392:B2411)-ROW(B2392)+1)) / (20*21/2)</f>
        <v>43.055500000000002</v>
      </c>
      <c r="J2408" s="2">
        <f t="shared" si="298"/>
        <v>43.266745592126568</v>
      </c>
      <c r="K2408" s="2">
        <f t="shared" si="292"/>
        <v>43.642308186325998</v>
      </c>
    </row>
    <row r="2409" spans="1:11" ht="13.5" x14ac:dyDescent="0.25">
      <c r="A2409" s="3">
        <f>TITRES_STAT!B2412</f>
        <v>45512</v>
      </c>
      <c r="B2409" s="6">
        <f>TITRES_STAT!D2412</f>
        <v>43.055500000000002</v>
      </c>
      <c r="C2409" s="2">
        <f t="shared" si="293"/>
        <v>0</v>
      </c>
      <c r="D2409" s="2">
        <f t="shared" si="294"/>
        <v>43.055500000000002</v>
      </c>
      <c r="E2409" s="2">
        <f t="shared" si="296"/>
        <v>43.055500000000002</v>
      </c>
      <c r="F2409" s="2">
        <f t="shared" si="297"/>
        <v>43.055500000000023</v>
      </c>
      <c r="G2409" s="2">
        <f t="shared" si="291"/>
        <v>44.131573999999965</v>
      </c>
      <c r="H2409" s="2">
        <f t="shared" si="295"/>
        <v>43.269497500000135</v>
      </c>
      <c r="I2409" s="2">
        <f t="array" ref="I2409">SUMPRODUCT(B2393:B2412, (ROW(B2393:B2412)-ROW(B2393)+1)) / (20*21/2)</f>
        <v>42.992557142857144</v>
      </c>
      <c r="J2409" s="2">
        <f t="shared" si="298"/>
        <v>43.246626964304987</v>
      </c>
      <c r="K2409" s="2">
        <f t="shared" si="292"/>
        <v>43.619296100587725</v>
      </c>
    </row>
    <row r="2410" spans="1:11" ht="13.5" x14ac:dyDescent="0.25">
      <c r="A2410" s="3">
        <f>TITRES_STAT!B2413</f>
        <v>45513</v>
      </c>
      <c r="B2410" s="6">
        <f>TITRES_STAT!D2413</f>
        <v>43.055500000000002</v>
      </c>
      <c r="C2410" s="2">
        <f t="shared" si="293"/>
        <v>0</v>
      </c>
      <c r="D2410" s="2">
        <f t="shared" si="294"/>
        <v>43.055500000000002</v>
      </c>
      <c r="E2410" s="2">
        <f t="shared" si="296"/>
        <v>43.055500000000002</v>
      </c>
      <c r="F2410" s="2">
        <f t="shared" si="297"/>
        <v>43.055500000000023</v>
      </c>
      <c r="G2410" s="2">
        <f t="shared" si="291"/>
        <v>44.12631599999996</v>
      </c>
      <c r="H2410" s="2">
        <f t="shared" si="295"/>
        <v>43.271297000000132</v>
      </c>
      <c r="I2410" s="2">
        <f t="array" ref="I2410">SUMPRODUCT(B2394:B2413, (ROW(B2394:B2413)-ROW(B2394)+1)) / (20*21/2)</f>
        <v>42.932761428571425</v>
      </c>
      <c r="J2410" s="2">
        <f t="shared" si="298"/>
        <v>43.22842439627594</v>
      </c>
      <c r="K2410" s="2">
        <f t="shared" si="292"/>
        <v>43.597186449584285</v>
      </c>
    </row>
    <row r="2411" spans="1:11" ht="13.5" x14ac:dyDescent="0.25">
      <c r="A2411" s="3">
        <f>TITRES_STAT!B2414</f>
        <v>45516</v>
      </c>
      <c r="B2411" s="6">
        <f>TITRES_STAT!D2414</f>
        <v>43.055500000000002</v>
      </c>
      <c r="C2411" s="2">
        <f t="shared" si="293"/>
        <v>0</v>
      </c>
      <c r="D2411" s="2">
        <f t="shared" si="294"/>
        <v>43.055500000000002</v>
      </c>
      <c r="E2411" s="2">
        <f t="shared" si="296"/>
        <v>43.055500000000002</v>
      </c>
      <c r="F2411" s="2">
        <f t="shared" si="297"/>
        <v>43.055500000000023</v>
      </c>
      <c r="G2411" s="2">
        <f t="shared" si="291"/>
        <v>44.084769999999963</v>
      </c>
      <c r="H2411" s="2">
        <f t="shared" si="295"/>
        <v>43.273096500000136</v>
      </c>
      <c r="I2411" s="2">
        <f t="array" ref="I2411">SUMPRODUCT(B2395:B2414, (ROW(B2395:B2414)-ROW(B2395)+1)) / (20*21/2)</f>
        <v>42.876112857142857</v>
      </c>
      <c r="J2411" s="2">
        <f t="shared" si="298"/>
        <v>43.211955406154424</v>
      </c>
      <c r="K2411" s="2">
        <f t="shared" si="292"/>
        <v>43.575943843718235</v>
      </c>
    </row>
    <row r="2412" spans="1:11" ht="13.5" x14ac:dyDescent="0.25">
      <c r="A2412" s="3">
        <f>TITRES_STAT!B2415</f>
        <v>45518</v>
      </c>
      <c r="B2412" s="6">
        <f>TITRES_STAT!D2415</f>
        <v>42.394599999999997</v>
      </c>
      <c r="C2412" s="2">
        <f t="shared" si="293"/>
        <v>-0.66090000000000515</v>
      </c>
      <c r="D2412" s="2">
        <f t="shared" si="294"/>
        <v>42.923320000000004</v>
      </c>
      <c r="E2412" s="2">
        <f t="shared" si="296"/>
        <v>42.989409999999999</v>
      </c>
      <c r="F2412" s="2">
        <f t="shared" si="297"/>
        <v>43.022455000000022</v>
      </c>
      <c r="G2412" s="2">
        <f t="shared" si="291"/>
        <v>44.030005999999965</v>
      </c>
      <c r="H2412" s="2">
        <f t="shared" si="295"/>
        <v>43.271591500000135</v>
      </c>
      <c r="I2412" s="2">
        <f t="array" ref="I2412">SUMPRODUCT(B2396:B2415, (ROW(B2396:B2415)-ROW(B2396)+1)) / (20*21/2)</f>
        <v>42.822611428571427</v>
      </c>
      <c r="J2412" s="2">
        <f t="shared" si="298"/>
        <v>43.134112034139712</v>
      </c>
      <c r="K2412" s="2">
        <f t="shared" si="292"/>
        <v>43.529616634160661</v>
      </c>
    </row>
    <row r="2413" spans="1:11" ht="13.5" x14ac:dyDescent="0.25">
      <c r="A2413" s="3">
        <f>TITRES_STAT!B2416</f>
        <v>45519</v>
      </c>
      <c r="B2413" s="6">
        <f>TITRES_STAT!D2416</f>
        <v>42.394599999999997</v>
      </c>
      <c r="C2413" s="2">
        <f t="shared" si="293"/>
        <v>0</v>
      </c>
      <c r="D2413" s="2">
        <f t="shared" si="294"/>
        <v>42.791139999999999</v>
      </c>
      <c r="E2413" s="2">
        <f t="shared" si="296"/>
        <v>42.923320000000004</v>
      </c>
      <c r="F2413" s="2">
        <f t="shared" si="297"/>
        <v>42.989410000000014</v>
      </c>
      <c r="G2413" s="2">
        <f t="shared" si="291"/>
        <v>43.975241999999973</v>
      </c>
      <c r="H2413" s="2">
        <f t="shared" si="295"/>
        <v>43.270086500000133</v>
      </c>
      <c r="I2413" s="2">
        <f t="array" ref="I2413">SUMPRODUCT(B2397:B2416, (ROW(B2397:B2416)-ROW(B2397)+1)) / (20*21/2)</f>
        <v>42.772257142857136</v>
      </c>
      <c r="J2413" s="2">
        <f t="shared" si="298"/>
        <v>43.063682316602595</v>
      </c>
      <c r="K2413" s="2">
        <f t="shared" si="292"/>
        <v>43.485106177919072</v>
      </c>
    </row>
    <row r="2414" spans="1:11" ht="13.5" x14ac:dyDescent="0.25">
      <c r="A2414" s="3">
        <f>TITRES_STAT!B2417</f>
        <v>45520</v>
      </c>
      <c r="B2414" s="6">
        <f>TITRES_STAT!D2417</f>
        <v>42.394599999999997</v>
      </c>
      <c r="C2414" s="2">
        <f t="shared" si="293"/>
        <v>0</v>
      </c>
      <c r="D2414" s="2">
        <f t="shared" si="294"/>
        <v>42.65896</v>
      </c>
      <c r="E2414" s="2">
        <f t="shared" si="296"/>
        <v>42.857229999999994</v>
      </c>
      <c r="F2414" s="2">
        <f t="shared" si="297"/>
        <v>42.956365000000012</v>
      </c>
      <c r="G2414" s="2">
        <f t="shared" si="291"/>
        <v>43.920659999999977</v>
      </c>
      <c r="H2414" s="2">
        <f t="shared" si="295"/>
        <v>43.268581500000124</v>
      </c>
      <c r="I2414" s="2">
        <f t="array" ref="I2414">SUMPRODUCT(B2398:B2417, (ROW(B2398:B2417)-ROW(B2398)+1)) / (20*21/2)</f>
        <v>42.725049999999996</v>
      </c>
      <c r="J2414" s="2">
        <f t="shared" si="298"/>
        <v>42.999960191211869</v>
      </c>
      <c r="K2414" s="2">
        <f t="shared" si="292"/>
        <v>43.44234122976539</v>
      </c>
    </row>
    <row r="2415" spans="1:11" ht="13.5" x14ac:dyDescent="0.25">
      <c r="A2415" s="3">
        <f>TITRES_STAT!B2418</f>
        <v>45523</v>
      </c>
      <c r="B2415" s="6">
        <f>TITRES_STAT!D2418</f>
        <v>42.394599999999997</v>
      </c>
      <c r="C2415" s="2">
        <f t="shared" si="293"/>
        <v>0</v>
      </c>
      <c r="D2415" s="2">
        <f t="shared" si="294"/>
        <v>42.526779999999995</v>
      </c>
      <c r="E2415" s="2">
        <f t="shared" si="296"/>
        <v>42.791139999999999</v>
      </c>
      <c r="F2415" s="2">
        <f t="shared" si="297"/>
        <v>42.923320000000004</v>
      </c>
      <c r="G2415" s="2">
        <f t="shared" si="291"/>
        <v>43.86607799999998</v>
      </c>
      <c r="H2415" s="2">
        <f t="shared" si="295"/>
        <v>43.26707650000013</v>
      </c>
      <c r="I2415" s="2">
        <f t="array" ref="I2415">SUMPRODUCT(B2399:B2418, (ROW(B2399:B2418)-ROW(B2399)+1)) / (20*21/2)</f>
        <v>42.680989999999994</v>
      </c>
      <c r="J2415" s="2">
        <f t="shared" si="298"/>
        <v>42.942306839667879</v>
      </c>
      <c r="K2415" s="2">
        <f t="shared" si="292"/>
        <v>43.401253338402043</v>
      </c>
    </row>
    <row r="2416" spans="1:11" ht="13.5" x14ac:dyDescent="0.25">
      <c r="A2416" s="3">
        <f>TITRES_STAT!B2419</f>
        <v>45524</v>
      </c>
      <c r="B2416" s="6">
        <f>TITRES_STAT!D2419</f>
        <v>42.394599999999997</v>
      </c>
      <c r="C2416" s="2">
        <f t="shared" si="293"/>
        <v>0</v>
      </c>
      <c r="D2416" s="2">
        <f t="shared" si="294"/>
        <v>42.394599999999997</v>
      </c>
      <c r="E2416" s="2">
        <f t="shared" si="296"/>
        <v>42.725049999999989</v>
      </c>
      <c r="F2416" s="2">
        <f t="shared" si="297"/>
        <v>42.890275000000003</v>
      </c>
      <c r="G2416" s="2">
        <f t="shared" si="291"/>
        <v>43.811495999999977</v>
      </c>
      <c r="H2416" s="2">
        <f t="shared" si="295"/>
        <v>43.265571500000121</v>
      </c>
      <c r="I2416" s="2">
        <f t="array" ref="I2416">SUMPRODUCT(B2400:B2419, (ROW(B2400:B2419)-ROW(B2400)+1)) / (20*21/2)</f>
        <v>42.640077142857145</v>
      </c>
      <c r="J2416" s="2">
        <f t="shared" si="298"/>
        <v>42.890144283509031</v>
      </c>
      <c r="K2416" s="2">
        <f t="shared" si="292"/>
        <v>43.361776736896083</v>
      </c>
    </row>
    <row r="2417" spans="1:11" ht="13.5" x14ac:dyDescent="0.25">
      <c r="A2417" s="3">
        <f>TITRES_STAT!B2420</f>
        <v>45525</v>
      </c>
      <c r="B2417" s="6">
        <f>TITRES_STAT!D2420</f>
        <v>42.394599999999997</v>
      </c>
      <c r="C2417" s="2">
        <f t="shared" si="293"/>
        <v>0</v>
      </c>
      <c r="D2417" s="2">
        <f t="shared" si="294"/>
        <v>42.394599999999997</v>
      </c>
      <c r="E2417" s="2">
        <f t="shared" si="296"/>
        <v>42.658959999999993</v>
      </c>
      <c r="F2417" s="2">
        <f t="shared" si="297"/>
        <v>42.857230000000001</v>
      </c>
      <c r="G2417" s="2">
        <f t="shared" si="291"/>
        <v>43.756913999999988</v>
      </c>
      <c r="H2417" s="2">
        <f t="shared" si="295"/>
        <v>43.264066500000126</v>
      </c>
      <c r="I2417" s="2">
        <f t="array" ref="I2417">SUMPRODUCT(B2401:B2420, (ROW(B2401:B2420)-ROW(B2401)+1)) / (20*21/2)</f>
        <v>42.602311428571426</v>
      </c>
      <c r="J2417" s="2">
        <f t="shared" si="298"/>
        <v>42.842949589841503</v>
      </c>
      <c r="K2417" s="2">
        <f t="shared" si="292"/>
        <v>43.323848237409969</v>
      </c>
    </row>
    <row r="2418" spans="1:11" ht="13.5" x14ac:dyDescent="0.25">
      <c r="A2418" s="3">
        <f>TITRES_STAT!B2421</f>
        <v>45526</v>
      </c>
      <c r="B2418" s="6">
        <f>TITRES_STAT!D2421</f>
        <v>42.394599999999997</v>
      </c>
      <c r="C2418" s="2">
        <f t="shared" si="293"/>
        <v>0</v>
      </c>
      <c r="D2418" s="2">
        <f t="shared" si="294"/>
        <v>42.394599999999997</v>
      </c>
      <c r="E2418" s="2">
        <f t="shared" si="296"/>
        <v>42.592869999999991</v>
      </c>
      <c r="F2418" s="2">
        <f t="shared" si="297"/>
        <v>42.824184999999993</v>
      </c>
      <c r="G2418" s="2">
        <f t="shared" ref="G2418:G2481" si="299">AVERAGE(B2369:B2418)</f>
        <v>43.702331999999984</v>
      </c>
      <c r="H2418" s="2">
        <f t="shared" si="295"/>
        <v>43.262561500000118</v>
      </c>
      <c r="I2418" s="2">
        <f t="array" ref="I2418">SUMPRODUCT(B2402:B2421, (ROW(B2402:B2421)-ROW(B2402)+1)) / (20*21/2)</f>
        <v>42.567692857142859</v>
      </c>
      <c r="J2418" s="2">
        <f t="shared" si="298"/>
        <v>42.800249628904211</v>
      </c>
      <c r="K2418" s="2">
        <f t="shared" si="292"/>
        <v>43.287407130060565</v>
      </c>
    </row>
    <row r="2419" spans="1:11" ht="13.5" x14ac:dyDescent="0.25">
      <c r="A2419" s="3">
        <f>TITRES_STAT!B2422</f>
        <v>45527</v>
      </c>
      <c r="B2419" s="6">
        <f>TITRES_STAT!D2422</f>
        <v>42.394599999999997</v>
      </c>
      <c r="C2419" s="2">
        <f t="shared" si="293"/>
        <v>0</v>
      </c>
      <c r="D2419" s="2">
        <f t="shared" si="294"/>
        <v>42.394599999999997</v>
      </c>
      <c r="E2419" s="2">
        <f t="shared" si="296"/>
        <v>42.526779999999995</v>
      </c>
      <c r="F2419" s="2">
        <f t="shared" si="297"/>
        <v>42.791139999999992</v>
      </c>
      <c r="G2419" s="2">
        <f t="shared" si="299"/>
        <v>43.647749999999995</v>
      </c>
      <c r="H2419" s="2">
        <f t="shared" si="295"/>
        <v>43.261056500000116</v>
      </c>
      <c r="I2419" s="2">
        <f t="array" ref="I2419">SUMPRODUCT(B2403:B2422, (ROW(B2403:B2422)-ROW(B2403)+1)) / (20*21/2)</f>
        <v>42.53622142857143</v>
      </c>
      <c r="J2419" s="2">
        <f t="shared" si="298"/>
        <v>42.761616330913334</v>
      </c>
      <c r="K2419" s="2">
        <f t="shared" ref="K2419:K2482" si="300">$K$4*B2419+(1-$K$4)*K2418</f>
        <v>43.252395085744467</v>
      </c>
    </row>
    <row r="2420" spans="1:11" ht="13.5" x14ac:dyDescent="0.25">
      <c r="A2420" s="3">
        <f>TITRES_STAT!B2423</f>
        <v>45530</v>
      </c>
      <c r="B2420" s="6">
        <f>TITRES_STAT!D2423</f>
        <v>42.394599999999997</v>
      </c>
      <c r="C2420" s="2">
        <f t="shared" si="293"/>
        <v>0</v>
      </c>
      <c r="D2420" s="2">
        <f t="shared" si="294"/>
        <v>42.394599999999997</v>
      </c>
      <c r="E2420" s="2">
        <f t="shared" si="296"/>
        <v>42.460689999999985</v>
      </c>
      <c r="F2420" s="2">
        <f t="shared" si="297"/>
        <v>42.758094999999983</v>
      </c>
      <c r="G2420" s="2">
        <f t="shared" si="299"/>
        <v>43.593167999999999</v>
      </c>
      <c r="H2420" s="2">
        <f t="shared" si="295"/>
        <v>43.259551500000114</v>
      </c>
      <c r="I2420" s="2">
        <f t="array" ref="I2420">SUMPRODUCT(B2404:B2423, (ROW(B2404:B2423)-ROW(B2404)+1)) / (20*21/2)</f>
        <v>42.507897142857146</v>
      </c>
      <c r="J2420" s="2">
        <f t="shared" si="298"/>
        <v>42.726662394635873</v>
      </c>
      <c r="K2420" s="2">
        <f t="shared" si="300"/>
        <v>43.218756062774098</v>
      </c>
    </row>
    <row r="2421" spans="1:11" ht="13.5" x14ac:dyDescent="0.25">
      <c r="A2421" s="3">
        <f>TITRES_STAT!B2424</f>
        <v>45531</v>
      </c>
      <c r="B2421" s="6">
        <f>TITRES_STAT!D2424</f>
        <v>42.394599999999997</v>
      </c>
      <c r="C2421" s="2">
        <f t="shared" si="293"/>
        <v>0</v>
      </c>
      <c r="D2421" s="2">
        <f t="shared" si="294"/>
        <v>42.394599999999997</v>
      </c>
      <c r="E2421" s="2">
        <f t="shared" si="296"/>
        <v>42.39459999999999</v>
      </c>
      <c r="F2421" s="2">
        <f t="shared" si="297"/>
        <v>42.725049999999989</v>
      </c>
      <c r="G2421" s="2">
        <f t="shared" si="299"/>
        <v>43.538586000000002</v>
      </c>
      <c r="H2421" s="2">
        <f t="shared" si="295"/>
        <v>43.258046500000113</v>
      </c>
      <c r="I2421" s="2">
        <f t="array" ref="I2421">SUMPRODUCT(B2405:B2424, (ROW(B2405:B2424)-ROW(B2405)+1)) / (20*21/2)</f>
        <v>42.48272</v>
      </c>
      <c r="J2421" s="2">
        <f t="shared" si="298"/>
        <v>42.695037404670551</v>
      </c>
      <c r="K2421" s="2">
        <f t="shared" si="300"/>
        <v>43.186436217175114</v>
      </c>
    </row>
    <row r="2422" spans="1:11" ht="13.5" x14ac:dyDescent="0.25">
      <c r="A2422" s="3">
        <f>TITRES_STAT!B2425</f>
        <v>45532</v>
      </c>
      <c r="B2422" s="6">
        <f>TITRES_STAT!D2425</f>
        <v>42.394599999999997</v>
      </c>
      <c r="C2422" s="2">
        <f t="shared" si="293"/>
        <v>0</v>
      </c>
      <c r="D2422" s="2">
        <f t="shared" si="294"/>
        <v>42.394599999999997</v>
      </c>
      <c r="E2422" s="2">
        <f t="shared" si="296"/>
        <v>42.39459999999999</v>
      </c>
      <c r="F2422" s="2">
        <f t="shared" si="297"/>
        <v>42.69200499999998</v>
      </c>
      <c r="G2422" s="2">
        <f t="shared" si="299"/>
        <v>43.484004000000006</v>
      </c>
      <c r="H2422" s="2">
        <f t="shared" si="295"/>
        <v>43.260152000000105</v>
      </c>
      <c r="I2422" s="2">
        <f t="array" ref="I2422">SUMPRODUCT(B2406:B2425, (ROW(B2406:B2425)-ROW(B2406)+1)) / (20*21/2)</f>
        <v>42.46069</v>
      </c>
      <c r="J2422" s="2">
        <f t="shared" si="298"/>
        <v>42.666424318511446</v>
      </c>
      <c r="K2422" s="2">
        <f t="shared" si="300"/>
        <v>43.155383816501583</v>
      </c>
    </row>
    <row r="2423" spans="1:11" ht="13.5" x14ac:dyDescent="0.25">
      <c r="A2423" s="3">
        <f>TITRES_STAT!B2426</f>
        <v>45533</v>
      </c>
      <c r="B2423" s="6">
        <f>TITRES_STAT!D2426</f>
        <v>42.394599999999997</v>
      </c>
      <c r="C2423" s="2">
        <f t="shared" si="293"/>
        <v>0</v>
      </c>
      <c r="D2423" s="2">
        <f t="shared" si="294"/>
        <v>42.394599999999997</v>
      </c>
      <c r="E2423" s="2">
        <f t="shared" si="296"/>
        <v>42.39459999999999</v>
      </c>
      <c r="F2423" s="2">
        <f t="shared" si="297"/>
        <v>42.658959999999986</v>
      </c>
      <c r="G2423" s="2">
        <f t="shared" si="299"/>
        <v>43.429422000000017</v>
      </c>
      <c r="H2423" s="2">
        <f t="shared" si="295"/>
        <v>43.262257500000104</v>
      </c>
      <c r="I2423" s="2">
        <f t="array" ref="I2423">SUMPRODUCT(B2407:B2426, (ROW(B2407:B2426)-ROW(B2407)+1)) / (20*21/2)</f>
        <v>42.441807142857144</v>
      </c>
      <c r="J2423" s="2">
        <f t="shared" si="298"/>
        <v>42.640536288177017</v>
      </c>
      <c r="K2423" s="2">
        <f t="shared" si="300"/>
        <v>43.125549157030939</v>
      </c>
    </row>
    <row r="2424" spans="1:11" ht="13.5" x14ac:dyDescent="0.25">
      <c r="A2424" s="3">
        <f>TITRES_STAT!B2427</f>
        <v>45534</v>
      </c>
      <c r="B2424" s="6">
        <f>TITRES_STAT!D2427</f>
        <v>42.394599999999997</v>
      </c>
      <c r="C2424" s="2">
        <f t="shared" si="293"/>
        <v>0</v>
      </c>
      <c r="D2424" s="2">
        <f t="shared" si="294"/>
        <v>42.394599999999997</v>
      </c>
      <c r="E2424" s="2">
        <f t="shared" si="296"/>
        <v>42.39459999999999</v>
      </c>
      <c r="F2424" s="2">
        <f t="shared" si="297"/>
        <v>42.625914999999978</v>
      </c>
      <c r="G2424" s="2">
        <f t="shared" si="299"/>
        <v>43.374658000000018</v>
      </c>
      <c r="H2424" s="2">
        <f t="shared" si="295"/>
        <v>43.264363000000102</v>
      </c>
      <c r="I2424" s="2">
        <f t="array" ref="I2424">SUMPRODUCT(B2408:B2427, (ROW(B2408:B2427)-ROW(B2408)+1)) / (20*21/2)</f>
        <v>42.426071428571433</v>
      </c>
      <c r="J2424" s="2">
        <f t="shared" si="298"/>
        <v>42.617113784541111</v>
      </c>
      <c r="K2424" s="2">
        <f t="shared" si="300"/>
        <v>43.0968844842062</v>
      </c>
    </row>
    <row r="2425" spans="1:11" ht="13.5" x14ac:dyDescent="0.25">
      <c r="A2425" s="3">
        <f>TITRES_STAT!B2428</f>
        <v>45537</v>
      </c>
      <c r="B2425" s="6">
        <f>TITRES_STAT!D2428</f>
        <v>42.394599999999997</v>
      </c>
      <c r="C2425" s="2">
        <f t="shared" si="293"/>
        <v>0</v>
      </c>
      <c r="D2425" s="2">
        <f t="shared" si="294"/>
        <v>42.394599999999997</v>
      </c>
      <c r="E2425" s="2">
        <f t="shared" si="296"/>
        <v>42.39459999999999</v>
      </c>
      <c r="F2425" s="2">
        <f t="shared" si="297"/>
        <v>42.592869999999984</v>
      </c>
      <c r="G2425" s="2">
        <f t="shared" si="299"/>
        <v>43.319894000000019</v>
      </c>
      <c r="H2425" s="2">
        <f t="shared" si="295"/>
        <v>43.266468500000101</v>
      </c>
      <c r="I2425" s="2">
        <f t="array" ref="I2425">SUMPRODUCT(B2409:B2428, (ROW(B2409:B2428)-ROW(B2409)+1)) / (20*21/2)</f>
        <v>42.413482857142853</v>
      </c>
      <c r="J2425" s="2">
        <f t="shared" si="298"/>
        <v>42.595921995537196</v>
      </c>
      <c r="K2425" s="2">
        <f t="shared" si="300"/>
        <v>43.069343916198115</v>
      </c>
    </row>
    <row r="2426" spans="1:11" ht="13.5" x14ac:dyDescent="0.25">
      <c r="A2426" s="3">
        <f>TITRES_STAT!B2429</f>
        <v>45538</v>
      </c>
      <c r="B2426" s="6">
        <f>TITRES_STAT!D2429</f>
        <v>42.394599999999997</v>
      </c>
      <c r="C2426" s="2">
        <f t="shared" si="293"/>
        <v>0</v>
      </c>
      <c r="D2426" s="2">
        <f t="shared" si="294"/>
        <v>42.394599999999997</v>
      </c>
      <c r="E2426" s="2">
        <f t="shared" si="296"/>
        <v>42.39459999999999</v>
      </c>
      <c r="F2426" s="2">
        <f t="shared" si="297"/>
        <v>42.559824999999975</v>
      </c>
      <c r="G2426" s="2">
        <f t="shared" si="299"/>
        <v>43.265130000000021</v>
      </c>
      <c r="H2426" s="2">
        <f t="shared" si="295"/>
        <v>43.2685740000001</v>
      </c>
      <c r="I2426" s="2">
        <f t="array" ref="I2426">SUMPRODUCT(B2410:B2429, (ROW(B2410:B2429)-ROW(B2410)+1)) / (20*21/2)</f>
        <v>42.404041428571432</v>
      </c>
      <c r="J2426" s="2">
        <f t="shared" si="298"/>
        <v>42.576748472152701</v>
      </c>
      <c r="K2426" s="2">
        <f t="shared" si="300"/>
        <v>43.042883370464857</v>
      </c>
    </row>
    <row r="2427" spans="1:11" ht="13.5" x14ac:dyDescent="0.25">
      <c r="A2427" s="3">
        <f>TITRES_STAT!B2430</f>
        <v>45539</v>
      </c>
      <c r="B2427" s="6">
        <f>TITRES_STAT!D2430</f>
        <v>42.394599999999997</v>
      </c>
      <c r="C2427" s="2">
        <f t="shared" si="293"/>
        <v>0</v>
      </c>
      <c r="D2427" s="2">
        <f t="shared" si="294"/>
        <v>42.394599999999997</v>
      </c>
      <c r="E2427" s="2">
        <f t="shared" si="296"/>
        <v>42.39459999999999</v>
      </c>
      <c r="F2427" s="2">
        <f t="shared" si="297"/>
        <v>42.526779999999981</v>
      </c>
      <c r="G2427" s="2">
        <f t="shared" si="299"/>
        <v>43.210366000000022</v>
      </c>
      <c r="H2427" s="2">
        <f t="shared" si="295"/>
        <v>43.270679500000099</v>
      </c>
      <c r="I2427" s="2">
        <f t="array" ref="I2427">SUMPRODUCT(B2411:B2430, (ROW(B2411:B2430)-ROW(B2411)+1)) / (20*21/2)</f>
        <v>42.397747142857135</v>
      </c>
      <c r="J2427" s="2">
        <f t="shared" si="298"/>
        <v>42.559400998614343</v>
      </c>
      <c r="K2427" s="2">
        <f t="shared" si="300"/>
        <v>43.017460493191727</v>
      </c>
    </row>
    <row r="2428" spans="1:11" ht="13.5" x14ac:dyDescent="0.25">
      <c r="A2428" s="3">
        <f>TITRES_STAT!B2431</f>
        <v>45540</v>
      </c>
      <c r="B2428" s="6">
        <f>TITRES_STAT!D2431</f>
        <v>42.394599999999997</v>
      </c>
      <c r="C2428" s="2">
        <f t="shared" si="293"/>
        <v>0</v>
      </c>
      <c r="D2428" s="2">
        <f t="shared" si="294"/>
        <v>42.394599999999997</v>
      </c>
      <c r="E2428" s="2">
        <f t="shared" si="296"/>
        <v>42.39459999999999</v>
      </c>
      <c r="F2428" s="2">
        <f t="shared" si="297"/>
        <v>42.49373499999998</v>
      </c>
      <c r="G2428" s="2">
        <f t="shared" si="299"/>
        <v>43.155602000000023</v>
      </c>
      <c r="H2428" s="2">
        <f t="shared" si="295"/>
        <v>43.272785000000091</v>
      </c>
      <c r="I2428" s="2">
        <f t="array" ref="I2428">SUMPRODUCT(B2412:B2431, (ROW(B2412:B2431)-ROW(B2412)+1)) / (20*21/2)</f>
        <v>42.394599999999997</v>
      </c>
      <c r="J2428" s="2">
        <f t="shared" si="298"/>
        <v>42.543705665412972</v>
      </c>
      <c r="K2428" s="2">
        <f t="shared" si="300"/>
        <v>42.993034591497938</v>
      </c>
    </row>
    <row r="2429" spans="1:11" ht="13.5" x14ac:dyDescent="0.25">
      <c r="A2429" s="3">
        <f>TITRES_STAT!B2432</f>
        <v>45541</v>
      </c>
      <c r="B2429" s="6">
        <f>TITRES_STAT!D2432</f>
        <v>42.394599999999997</v>
      </c>
      <c r="C2429" s="2">
        <f t="shared" si="293"/>
        <v>0</v>
      </c>
      <c r="D2429" s="2">
        <f t="shared" si="294"/>
        <v>42.394599999999997</v>
      </c>
      <c r="E2429" s="2">
        <f t="shared" si="296"/>
        <v>42.39459999999999</v>
      </c>
      <c r="F2429" s="2">
        <f t="shared" si="297"/>
        <v>42.460689999999985</v>
      </c>
      <c r="G2429" s="2">
        <f t="shared" si="299"/>
        <v>43.100838000000032</v>
      </c>
      <c r="H2429" s="2">
        <f t="shared" si="295"/>
        <v>43.27489050000009</v>
      </c>
      <c r="I2429" s="2">
        <f t="array" ref="I2429">SUMPRODUCT(B2413:B2432, (ROW(B2413:B2432)-ROW(B2413)+1)) / (20*21/2)</f>
        <v>42.394599999999997</v>
      </c>
      <c r="J2429" s="2">
        <f t="shared" si="298"/>
        <v>42.52950512584983</v>
      </c>
      <c r="K2429" s="2">
        <f t="shared" si="300"/>
        <v>42.969566568301943</v>
      </c>
    </row>
    <row r="2430" spans="1:11" ht="13.5" x14ac:dyDescent="0.25">
      <c r="A2430" s="3">
        <f>TITRES_STAT!B2433</f>
        <v>45544</v>
      </c>
      <c r="B2430" s="6">
        <f>TITRES_STAT!D2433</f>
        <v>42.394599999999997</v>
      </c>
      <c r="C2430" s="2">
        <f t="shared" si="293"/>
        <v>0</v>
      </c>
      <c r="D2430" s="2">
        <f t="shared" si="294"/>
        <v>42.394599999999997</v>
      </c>
      <c r="E2430" s="2">
        <f t="shared" si="296"/>
        <v>42.39459999999999</v>
      </c>
      <c r="F2430" s="2">
        <f t="shared" si="297"/>
        <v>42.427644999999977</v>
      </c>
      <c r="G2430" s="2">
        <f t="shared" si="299"/>
        <v>43.046074000000033</v>
      </c>
      <c r="H2430" s="2">
        <f t="shared" si="295"/>
        <v>43.276996000000089</v>
      </c>
      <c r="I2430" s="2">
        <f t="array" ref="I2430">SUMPRODUCT(B2414:B2433, (ROW(B2414:B2433)-ROW(B2414)+1)) / (20*21/2)</f>
        <v>42.394599999999997</v>
      </c>
      <c r="J2430" s="2">
        <f t="shared" si="298"/>
        <v>42.516657018626034</v>
      </c>
      <c r="K2430" s="2">
        <f t="shared" si="300"/>
        <v>42.947018859741085</v>
      </c>
    </row>
    <row r="2431" spans="1:11" ht="13.5" x14ac:dyDescent="0.25">
      <c r="A2431" s="3">
        <f>TITRES_STAT!B2434</f>
        <v>45545</v>
      </c>
      <c r="B2431" s="6">
        <f>TITRES_STAT!D2434</f>
        <v>42.394599999999997</v>
      </c>
      <c r="C2431" s="2">
        <f t="shared" si="293"/>
        <v>0</v>
      </c>
      <c r="D2431" s="2">
        <f t="shared" si="294"/>
        <v>42.394599999999997</v>
      </c>
      <c r="E2431" s="2">
        <f t="shared" si="296"/>
        <v>42.39459999999999</v>
      </c>
      <c r="F2431" s="2">
        <f t="shared" si="297"/>
        <v>42.394599999999983</v>
      </c>
      <c r="G2431" s="2">
        <f t="shared" si="299"/>
        <v>42.991310000000027</v>
      </c>
      <c r="H2431" s="2">
        <f t="shared" si="295"/>
        <v>43.279101500000081</v>
      </c>
      <c r="I2431" s="2">
        <f t="array" ref="I2431">SUMPRODUCT(B2415:B2434, (ROW(B2415:B2434)-ROW(B2415)+1)) / (20*21/2)</f>
        <v>42.493514285714291</v>
      </c>
      <c r="J2431" s="2">
        <f t="shared" si="298"/>
        <v>42.505032540661645</v>
      </c>
      <c r="K2431" s="2">
        <f t="shared" si="300"/>
        <v>42.925355375045363</v>
      </c>
    </row>
    <row r="2432" spans="1:11" ht="13.5" x14ac:dyDescent="0.25">
      <c r="A2432" s="3">
        <f>TITRES_STAT!B2435</f>
        <v>45546</v>
      </c>
      <c r="B2432" s="6">
        <f>TITRES_STAT!D2435</f>
        <v>42.394599999999997</v>
      </c>
      <c r="C2432" s="2">
        <f t="shared" si="293"/>
        <v>0</v>
      </c>
      <c r="D2432" s="2">
        <f t="shared" si="294"/>
        <v>42.394599999999997</v>
      </c>
      <c r="E2432" s="2">
        <f t="shared" si="296"/>
        <v>42.39459999999999</v>
      </c>
      <c r="F2432" s="2">
        <f t="shared" si="297"/>
        <v>42.394599999999983</v>
      </c>
      <c r="G2432" s="2">
        <f t="shared" si="299"/>
        <v>42.936546000000035</v>
      </c>
      <c r="H2432" s="2">
        <f t="shared" si="295"/>
        <v>43.28120700000008</v>
      </c>
      <c r="I2432" s="2">
        <f t="array" ref="I2432">SUMPRODUCT(B2416:B2435, (ROW(B2416:B2435)-ROW(B2416)+1)) / (20*21/2)</f>
        <v>42.587482857142859</v>
      </c>
      <c r="J2432" s="2">
        <f t="shared" si="298"/>
        <v>42.494515155836723</v>
      </c>
      <c r="K2432" s="2">
        <f t="shared" si="300"/>
        <v>42.90454143876908</v>
      </c>
    </row>
    <row r="2433" spans="1:11" ht="13.5" x14ac:dyDescent="0.25">
      <c r="A2433" s="3">
        <f>TITRES_STAT!B2436</f>
        <v>45547</v>
      </c>
      <c r="B2433" s="6">
        <f>TITRES_STAT!D2436</f>
        <v>42.394599999999997</v>
      </c>
      <c r="C2433" s="2">
        <f t="shared" si="293"/>
        <v>0</v>
      </c>
      <c r="D2433" s="2">
        <f t="shared" si="294"/>
        <v>42.394599999999997</v>
      </c>
      <c r="E2433" s="2">
        <f t="shared" si="296"/>
        <v>42.39459999999999</v>
      </c>
      <c r="F2433" s="2">
        <f t="shared" si="297"/>
        <v>42.394599999999983</v>
      </c>
      <c r="G2433" s="2">
        <f t="shared" si="299"/>
        <v>42.88367200000004</v>
      </c>
      <c r="H2433" s="2">
        <f t="shared" si="295"/>
        <v>43.283312500000072</v>
      </c>
      <c r="I2433" s="2">
        <f t="array" ref="I2433">SUMPRODUCT(B2417:B2436, (ROW(B2417:B2436)-ROW(B2417)+1)) / (20*21/2)</f>
        <v>42.676505714285717</v>
      </c>
      <c r="J2433" s="2">
        <f t="shared" si="298"/>
        <v>42.484999426709415</v>
      </c>
      <c r="K2433" s="2">
        <f t="shared" si="300"/>
        <v>42.884543735287942</v>
      </c>
    </row>
    <row r="2434" spans="1:11" ht="13.5" x14ac:dyDescent="0.25">
      <c r="A2434" s="3">
        <f>TITRES_STAT!B2437</f>
        <v>45548</v>
      </c>
      <c r="B2434" s="6">
        <f>TITRES_STAT!D2437</f>
        <v>43.433199999999999</v>
      </c>
      <c r="C2434" s="2">
        <f t="shared" si="293"/>
        <v>1.0386000000000024</v>
      </c>
      <c r="D2434" s="2">
        <f t="shared" si="294"/>
        <v>42.602319999999999</v>
      </c>
      <c r="E2434" s="2">
        <f t="shared" si="296"/>
        <v>42.498459999999994</v>
      </c>
      <c r="F2434" s="2">
        <f t="shared" si="297"/>
        <v>42.446529999999981</v>
      </c>
      <c r="G2434" s="2">
        <f t="shared" si="299"/>
        <v>42.851570000000038</v>
      </c>
      <c r="H2434" s="2">
        <f t="shared" si="295"/>
        <v>43.290611000000069</v>
      </c>
      <c r="I2434" s="2">
        <f t="array" ref="I2434">SUMPRODUCT(B2418:B2437, (ROW(B2418:B2437)-ROW(B2418)+1)) / (20*21/2)</f>
        <v>42.760582857142857</v>
      </c>
      <c r="J2434" s="2">
        <f t="shared" si="298"/>
        <v>42.575304243213282</v>
      </c>
      <c r="K2434" s="2">
        <f t="shared" si="300"/>
        <v>42.906059667237436</v>
      </c>
    </row>
    <row r="2435" spans="1:11" ht="13.5" x14ac:dyDescent="0.25">
      <c r="A2435" s="3">
        <f>TITRES_STAT!B2438</f>
        <v>45551</v>
      </c>
      <c r="B2435" s="6">
        <f>TITRES_STAT!D2438</f>
        <v>43.433199999999999</v>
      </c>
      <c r="C2435" s="2">
        <f t="shared" si="293"/>
        <v>0</v>
      </c>
      <c r="D2435" s="2">
        <f t="shared" si="294"/>
        <v>42.810040000000001</v>
      </c>
      <c r="E2435" s="2">
        <f t="shared" si="296"/>
        <v>42.602319999999999</v>
      </c>
      <c r="F2435" s="2">
        <f t="shared" si="297"/>
        <v>42.49845999999998</v>
      </c>
      <c r="G2435" s="2">
        <f t="shared" si="299"/>
        <v>42.819468000000043</v>
      </c>
      <c r="H2435" s="2">
        <f t="shared" si="295"/>
        <v>43.297909500000067</v>
      </c>
      <c r="I2435" s="2">
        <f t="array" ref="I2435">SUMPRODUCT(B2419:B2438, (ROW(B2419:B2438)-ROW(B2419)+1)) / (20*21/2)</f>
        <v>42.839714285714287</v>
      </c>
      <c r="J2435" s="2">
        <f t="shared" si="298"/>
        <v>42.657008601002488</v>
      </c>
      <c r="K2435" s="2">
        <f t="shared" si="300"/>
        <v>42.926731837149696</v>
      </c>
    </row>
    <row r="2436" spans="1:11" ht="13.5" x14ac:dyDescent="0.25">
      <c r="A2436" s="3">
        <f>TITRES_STAT!B2439</f>
        <v>45552</v>
      </c>
      <c r="B2436" s="6">
        <f>TITRES_STAT!D2439</f>
        <v>43.433199999999999</v>
      </c>
      <c r="C2436" s="2">
        <f t="shared" ref="C2436:C2499" si="301">B2436-B2435</f>
        <v>0</v>
      </c>
      <c r="D2436" s="2">
        <f t="shared" si="294"/>
        <v>43.017759999999996</v>
      </c>
      <c r="E2436" s="2">
        <f t="shared" si="296"/>
        <v>42.706180000000003</v>
      </c>
      <c r="F2436" s="2">
        <f t="shared" si="297"/>
        <v>42.550389999999979</v>
      </c>
      <c r="G2436" s="2">
        <f t="shared" si="299"/>
        <v>42.787366000000048</v>
      </c>
      <c r="H2436" s="2">
        <f t="shared" si="295"/>
        <v>43.305208000000064</v>
      </c>
      <c r="I2436" s="2">
        <f t="array" ref="I2436">SUMPRODUCT(B2420:B2439, (ROW(B2420:B2439)-ROW(B2420)+1)) / (20*21/2)</f>
        <v>42.913899999999998</v>
      </c>
      <c r="J2436" s="2">
        <f t="shared" si="298"/>
        <v>42.730931591383204</v>
      </c>
      <c r="K2436" s="2">
        <f t="shared" si="300"/>
        <v>42.946593333732061</v>
      </c>
    </row>
    <row r="2437" spans="1:11" ht="13.5" x14ac:dyDescent="0.25">
      <c r="A2437" s="3">
        <f>TITRES_STAT!B2440</f>
        <v>45553</v>
      </c>
      <c r="B2437" s="6">
        <f>TITRES_STAT!D2440</f>
        <v>43.433199999999999</v>
      </c>
      <c r="C2437" s="2">
        <f t="shared" si="301"/>
        <v>0</v>
      </c>
      <c r="D2437" s="2">
        <f t="shared" si="294"/>
        <v>43.225479999999997</v>
      </c>
      <c r="E2437" s="2">
        <f t="shared" si="296"/>
        <v>42.810040000000001</v>
      </c>
      <c r="F2437" s="2">
        <f t="shared" si="297"/>
        <v>42.602319999999978</v>
      </c>
      <c r="G2437" s="2">
        <f t="shared" si="299"/>
        <v>42.794920000000047</v>
      </c>
      <c r="H2437" s="2">
        <f t="shared" si="295"/>
        <v>43.312506500000062</v>
      </c>
      <c r="I2437" s="2">
        <f t="array" ref="I2437">SUMPRODUCT(B2421:B2440, (ROW(B2421:B2440)-ROW(B2421)+1)) / (20*21/2)</f>
        <v>42.983139999999999</v>
      </c>
      <c r="J2437" s="2">
        <f t="shared" si="298"/>
        <v>42.797814296965754</v>
      </c>
      <c r="K2437" s="2">
        <f t="shared" si="300"/>
        <v>42.965675948095509</v>
      </c>
    </row>
    <row r="2438" spans="1:11" ht="13.5" x14ac:dyDescent="0.25">
      <c r="A2438" s="3">
        <f>TITRES_STAT!B2441</f>
        <v>45554</v>
      </c>
      <c r="B2438" s="6">
        <f>TITRES_STAT!D2441</f>
        <v>43.433199999999999</v>
      </c>
      <c r="C2438" s="2">
        <f t="shared" si="301"/>
        <v>0</v>
      </c>
      <c r="D2438" s="2">
        <f t="shared" ref="D2438:D2501" si="302">AVERAGE(B2434:B2438)</f>
        <v>43.433199999999999</v>
      </c>
      <c r="E2438" s="2">
        <f t="shared" si="296"/>
        <v>42.913899999999998</v>
      </c>
      <c r="F2438" s="2">
        <f t="shared" si="297"/>
        <v>42.654249999999976</v>
      </c>
      <c r="G2438" s="2">
        <f t="shared" si="299"/>
        <v>42.802474000000046</v>
      </c>
      <c r="H2438" s="2">
        <f t="shared" si="295"/>
        <v>43.319805000000059</v>
      </c>
      <c r="I2438" s="2">
        <f t="array" ref="I2438">SUMPRODUCT(B2422:B2441, (ROW(B2422:B2441)-ROW(B2422)+1)) / (20*21/2)</f>
        <v>43.047434285714282</v>
      </c>
      <c r="J2438" s="2">
        <f t="shared" si="298"/>
        <v>42.858327221064251</v>
      </c>
      <c r="K2438" s="2">
        <f t="shared" si="300"/>
        <v>42.984010224640784</v>
      </c>
    </row>
    <row r="2439" spans="1:11" ht="13.5" x14ac:dyDescent="0.25">
      <c r="A2439" s="3">
        <f>TITRES_STAT!B2442</f>
        <v>45555</v>
      </c>
      <c r="B2439" s="6">
        <f>TITRES_STAT!D2442</f>
        <v>43.433199999999999</v>
      </c>
      <c r="C2439" s="2">
        <f t="shared" si="301"/>
        <v>0</v>
      </c>
      <c r="D2439" s="2">
        <f t="shared" si="302"/>
        <v>43.433199999999999</v>
      </c>
      <c r="E2439" s="2">
        <f t="shared" si="296"/>
        <v>43.017759999999996</v>
      </c>
      <c r="F2439" s="2">
        <f t="shared" si="297"/>
        <v>42.706179999999975</v>
      </c>
      <c r="G2439" s="2">
        <f t="shared" si="299"/>
        <v>42.810028000000038</v>
      </c>
      <c r="H2439" s="2">
        <f t="shared" si="295"/>
        <v>43.32710350000005</v>
      </c>
      <c r="I2439" s="2">
        <f t="array" ref="I2439">SUMPRODUCT(B2423:B2442, (ROW(B2423:B2442)-ROW(B2423)+1)) / (20*21/2)</f>
        <v>43.106782857142854</v>
      </c>
      <c r="J2439" s="2">
        <f t="shared" si="298"/>
        <v>42.913077009534319</v>
      </c>
      <c r="K2439" s="2">
        <f t="shared" si="300"/>
        <v>43.001625509948987</v>
      </c>
    </row>
    <row r="2440" spans="1:11" ht="13.5" x14ac:dyDescent="0.25">
      <c r="A2440" s="3">
        <f>TITRES_STAT!B2443</f>
        <v>45558</v>
      </c>
      <c r="B2440" s="6">
        <f>TITRES_STAT!D2443</f>
        <v>43.433199999999999</v>
      </c>
      <c r="C2440" s="2">
        <f t="shared" si="301"/>
        <v>0</v>
      </c>
      <c r="D2440" s="2">
        <f t="shared" si="302"/>
        <v>43.433199999999999</v>
      </c>
      <c r="E2440" s="2">
        <f t="shared" si="296"/>
        <v>43.121619999999993</v>
      </c>
      <c r="F2440" s="2">
        <f t="shared" si="297"/>
        <v>42.758109999999974</v>
      </c>
      <c r="G2440" s="2">
        <f t="shared" si="299"/>
        <v>42.817582000000037</v>
      </c>
      <c r="H2440" s="2">
        <f t="shared" si="295"/>
        <v>43.334402000000047</v>
      </c>
      <c r="I2440" s="2">
        <f t="array" ref="I2440">SUMPRODUCT(B2424:B2443, (ROW(B2424:B2443)-ROW(B2424)+1)) / (20*21/2)</f>
        <v>43.161185714285708</v>
      </c>
      <c r="J2440" s="2">
        <f t="shared" si="298"/>
        <v>42.962612532435813</v>
      </c>
      <c r="K2440" s="2">
        <f t="shared" si="300"/>
        <v>43.01854999975491</v>
      </c>
    </row>
    <row r="2441" spans="1:11" ht="13.5" x14ac:dyDescent="0.25">
      <c r="A2441" s="3">
        <f>TITRES_STAT!B2444</f>
        <v>45559</v>
      </c>
      <c r="B2441" s="6">
        <f>TITRES_STAT!D2444</f>
        <v>43.433199999999999</v>
      </c>
      <c r="C2441" s="2">
        <f t="shared" si="301"/>
        <v>0</v>
      </c>
      <c r="D2441" s="2">
        <f t="shared" si="302"/>
        <v>43.433199999999999</v>
      </c>
      <c r="E2441" s="2">
        <f t="shared" si="296"/>
        <v>43.225479999999997</v>
      </c>
      <c r="F2441" s="2">
        <f t="shared" si="297"/>
        <v>42.810039999999972</v>
      </c>
      <c r="G2441" s="2">
        <f t="shared" si="299"/>
        <v>42.825136000000029</v>
      </c>
      <c r="H2441" s="2">
        <f t="shared" si="295"/>
        <v>43.341700500000044</v>
      </c>
      <c r="I2441" s="2">
        <f t="array" ref="I2441">SUMPRODUCT(B2425:B2444, (ROW(B2425:B2444)-ROW(B2425)+1)) / (20*21/2)</f>
        <v>43.210642857142851</v>
      </c>
      <c r="J2441" s="2">
        <f t="shared" si="298"/>
        <v>43.007430386489546</v>
      </c>
      <c r="K2441" s="2">
        <f t="shared" si="300"/>
        <v>43.034810784078246</v>
      </c>
    </row>
    <row r="2442" spans="1:11" ht="13.5" x14ac:dyDescent="0.25">
      <c r="A2442" s="3">
        <f>TITRES_STAT!B2445</f>
        <v>45560</v>
      </c>
      <c r="B2442" s="6">
        <f>TITRES_STAT!D2445</f>
        <v>43.433199999999999</v>
      </c>
      <c r="C2442" s="2">
        <f t="shared" si="301"/>
        <v>0</v>
      </c>
      <c r="D2442" s="2">
        <f t="shared" si="302"/>
        <v>43.433199999999999</v>
      </c>
      <c r="E2442" s="2">
        <f t="shared" si="296"/>
        <v>43.329340000000002</v>
      </c>
      <c r="F2442" s="2">
        <f t="shared" si="297"/>
        <v>42.861969999999971</v>
      </c>
      <c r="G2442" s="2">
        <f t="shared" si="299"/>
        <v>42.832690000000028</v>
      </c>
      <c r="H2442" s="2">
        <f t="shared" ref="H2442:H2505" si="303">AVERAGE(B2243:B2442)</f>
        <v>43.348999000000042</v>
      </c>
      <c r="I2442" s="2">
        <f t="array" ref="I2442">SUMPRODUCT(B2426:B2445, (ROW(B2426:B2445)-ROW(B2426)+1)) / (20*21/2)</f>
        <v>43.255154285714283</v>
      </c>
      <c r="J2442" s="2">
        <f t="shared" si="298"/>
        <v>43.04797987349054</v>
      </c>
      <c r="K2442" s="2">
        <f t="shared" si="300"/>
        <v>43.050433890584983</v>
      </c>
    </row>
    <row r="2443" spans="1:11" ht="13.5" x14ac:dyDescent="0.25">
      <c r="A2443" s="3">
        <f>TITRES_STAT!B2446</f>
        <v>45561</v>
      </c>
      <c r="B2443" s="6">
        <f>TITRES_STAT!D2446</f>
        <v>43.433199999999999</v>
      </c>
      <c r="C2443" s="2">
        <f t="shared" si="301"/>
        <v>0</v>
      </c>
      <c r="D2443" s="2">
        <f t="shared" si="302"/>
        <v>43.433199999999999</v>
      </c>
      <c r="E2443" s="2">
        <f t="shared" si="296"/>
        <v>43.433199999999999</v>
      </c>
      <c r="F2443" s="2">
        <f t="shared" si="297"/>
        <v>42.913899999999977</v>
      </c>
      <c r="G2443" s="2">
        <f t="shared" si="299"/>
        <v>42.84024400000002</v>
      </c>
      <c r="H2443" s="2">
        <f t="shared" si="303"/>
        <v>43.356297500000039</v>
      </c>
      <c r="I2443" s="2">
        <f t="array" ref="I2443">SUMPRODUCT(B2427:B2446, (ROW(B2427:B2446)-ROW(B2427)+1)) / (20*21/2)</f>
        <v>43.294719999999991</v>
      </c>
      <c r="J2443" s="2">
        <f t="shared" si="298"/>
        <v>43.084667504586676</v>
      </c>
      <c r="K2443" s="2">
        <f t="shared" si="300"/>
        <v>43.065444326248318</v>
      </c>
    </row>
    <row r="2444" spans="1:11" ht="13.5" x14ac:dyDescent="0.25">
      <c r="A2444" s="3">
        <f>TITRES_STAT!B2447</f>
        <v>45562</v>
      </c>
      <c r="B2444" s="6">
        <f>TITRES_STAT!D2447</f>
        <v>43.433199999999999</v>
      </c>
      <c r="C2444" s="2">
        <f t="shared" si="301"/>
        <v>0</v>
      </c>
      <c r="D2444" s="2">
        <f t="shared" si="302"/>
        <v>43.433199999999999</v>
      </c>
      <c r="E2444" s="2">
        <f t="shared" ref="E2444:E2507" si="304">AVERAGE(B2435:B2444)</f>
        <v>43.433199999999999</v>
      </c>
      <c r="F2444" s="2">
        <f t="shared" si="297"/>
        <v>42.965829999999983</v>
      </c>
      <c r="G2444" s="2">
        <f t="shared" si="299"/>
        <v>42.847798000000019</v>
      </c>
      <c r="H2444" s="2">
        <f t="shared" si="303"/>
        <v>43.363596000000037</v>
      </c>
      <c r="I2444" s="2">
        <f t="array" ref="I2444">SUMPRODUCT(B2428:B2447, (ROW(B2428:B2447)-ROW(B2428)+1)) / (20*21/2)</f>
        <v>43.329339999999995</v>
      </c>
      <c r="J2444" s="2">
        <f t="shared" si="298"/>
        <v>43.117861075578418</v>
      </c>
      <c r="K2444" s="2">
        <f t="shared" si="300"/>
        <v>43.079866117375836</v>
      </c>
    </row>
    <row r="2445" spans="1:11" ht="13.5" x14ac:dyDescent="0.25">
      <c r="A2445" s="3">
        <f>TITRES_STAT!B2448</f>
        <v>45565</v>
      </c>
      <c r="B2445" s="6">
        <f>TITRES_STAT!D2448</f>
        <v>43.433199999999999</v>
      </c>
      <c r="C2445" s="2">
        <f t="shared" si="301"/>
        <v>0</v>
      </c>
      <c r="D2445" s="2">
        <f t="shared" si="302"/>
        <v>43.433199999999999</v>
      </c>
      <c r="E2445" s="2">
        <f t="shared" si="304"/>
        <v>43.433199999999999</v>
      </c>
      <c r="F2445" s="2">
        <f t="shared" si="297"/>
        <v>43.017759999999974</v>
      </c>
      <c r="G2445" s="2">
        <f t="shared" si="299"/>
        <v>42.855352000000011</v>
      </c>
      <c r="H2445" s="2">
        <f t="shared" si="303"/>
        <v>43.370894500000034</v>
      </c>
      <c r="I2445" s="2">
        <f t="array" ref="I2445">SUMPRODUCT(B2429:B2448, (ROW(B2429:B2448)-ROW(B2429)+1)) / (20*21/2)</f>
        <v>43.359014285714274</v>
      </c>
      <c r="J2445" s="2">
        <f t="shared" si="298"/>
        <v>43.147893354094755</v>
      </c>
      <c r="K2445" s="2">
        <f t="shared" si="300"/>
        <v>43.093722348066976</v>
      </c>
    </row>
    <row r="2446" spans="1:11" ht="13.5" x14ac:dyDescent="0.25">
      <c r="A2446" s="3">
        <f>TITRES_STAT!B2449</f>
        <v>45566</v>
      </c>
      <c r="B2446" s="6">
        <f>TITRES_STAT!D2449</f>
        <v>43.433199999999999</v>
      </c>
      <c r="C2446" s="2">
        <f t="shared" si="301"/>
        <v>0</v>
      </c>
      <c r="D2446" s="2">
        <f t="shared" si="302"/>
        <v>43.433199999999999</v>
      </c>
      <c r="E2446" s="2">
        <f t="shared" si="304"/>
        <v>43.433199999999999</v>
      </c>
      <c r="F2446" s="2">
        <f t="shared" si="297"/>
        <v>43.06968999999998</v>
      </c>
      <c r="G2446" s="2">
        <f t="shared" si="299"/>
        <v>42.862906000000009</v>
      </c>
      <c r="H2446" s="2">
        <f t="shared" si="303"/>
        <v>43.378193000000032</v>
      </c>
      <c r="I2446" s="2">
        <f t="array" ref="I2446">SUMPRODUCT(B2430:B2449, (ROW(B2430:B2449)-ROW(B2430)+1)) / (20*21/2)</f>
        <v>43.383742857142856</v>
      </c>
      <c r="J2446" s="2">
        <f t="shared" si="298"/>
        <v>43.175065415609538</v>
      </c>
      <c r="K2446" s="2">
        <f t="shared" si="300"/>
        <v>43.107035197162389</v>
      </c>
    </row>
    <row r="2447" spans="1:11" ht="13.5" x14ac:dyDescent="0.25">
      <c r="A2447" s="3">
        <f>TITRES_STAT!B2450</f>
        <v>45567</v>
      </c>
      <c r="B2447" s="6">
        <f>TITRES_STAT!D2450</f>
        <v>43.433199999999999</v>
      </c>
      <c r="C2447" s="2">
        <f t="shared" si="301"/>
        <v>0</v>
      </c>
      <c r="D2447" s="2">
        <f t="shared" si="302"/>
        <v>43.433199999999999</v>
      </c>
      <c r="E2447" s="2">
        <f t="shared" si="304"/>
        <v>43.433199999999999</v>
      </c>
      <c r="F2447" s="2">
        <f t="shared" si="297"/>
        <v>43.121619999999972</v>
      </c>
      <c r="G2447" s="2">
        <f t="shared" si="299"/>
        <v>42.870460000000001</v>
      </c>
      <c r="H2447" s="2">
        <f t="shared" si="303"/>
        <v>43.385491500000036</v>
      </c>
      <c r="I2447" s="2">
        <f t="array" ref="I2447">SUMPRODUCT(B2431:B2450, (ROW(B2431:B2450)-ROW(B2431)+1)) / (20*21/2)</f>
        <v>43.403525714285706</v>
      </c>
      <c r="J2447" s="2">
        <f t="shared" si="298"/>
        <v>43.199649661741958</v>
      </c>
      <c r="K2447" s="2">
        <f t="shared" si="300"/>
        <v>43.119825973744256</v>
      </c>
    </row>
    <row r="2448" spans="1:11" ht="13.5" x14ac:dyDescent="0.25">
      <c r="A2448" s="3">
        <f>TITRES_STAT!B2451</f>
        <v>45568</v>
      </c>
      <c r="B2448" s="6">
        <f>TITRES_STAT!D2451</f>
        <v>43.433199999999999</v>
      </c>
      <c r="C2448" s="2">
        <f t="shared" si="301"/>
        <v>0</v>
      </c>
      <c r="D2448" s="2">
        <f t="shared" si="302"/>
        <v>43.433199999999999</v>
      </c>
      <c r="E2448" s="2">
        <f t="shared" si="304"/>
        <v>43.433199999999999</v>
      </c>
      <c r="F2448" s="2">
        <f t="shared" si="297"/>
        <v>43.173549999999977</v>
      </c>
      <c r="G2448" s="2">
        <f t="shared" si="299"/>
        <v>42.878014</v>
      </c>
      <c r="H2448" s="2">
        <f t="shared" si="303"/>
        <v>43.392790000000034</v>
      </c>
      <c r="I2448" s="2">
        <f t="array" ref="I2448">SUMPRODUCT(B2432:B2451, (ROW(B2432:B2451)-ROW(B2432)+1)) / (20*21/2)</f>
        <v>43.418362857142853</v>
      </c>
      <c r="J2448" s="2">
        <f t="shared" si="298"/>
        <v>43.221892551099863</v>
      </c>
      <c r="K2448" s="2">
        <f t="shared" si="300"/>
        <v>43.132115151244477</v>
      </c>
    </row>
    <row r="2449" spans="1:11" ht="13.5" x14ac:dyDescent="0.25">
      <c r="A2449" s="3">
        <f>TITRES_STAT!B2452</f>
        <v>45569</v>
      </c>
      <c r="B2449" s="6">
        <f>TITRES_STAT!D2452</f>
        <v>43.433199999999999</v>
      </c>
      <c r="C2449" s="2">
        <f t="shared" si="301"/>
        <v>0</v>
      </c>
      <c r="D2449" s="2">
        <f t="shared" si="302"/>
        <v>43.433199999999999</v>
      </c>
      <c r="E2449" s="2">
        <f t="shared" si="304"/>
        <v>43.433199999999999</v>
      </c>
      <c r="F2449" s="2">
        <f t="shared" si="297"/>
        <v>43.225479999999983</v>
      </c>
      <c r="G2449" s="2">
        <f t="shared" si="299"/>
        <v>42.885567999999992</v>
      </c>
      <c r="H2449" s="2">
        <f t="shared" si="303"/>
        <v>43.400088500000038</v>
      </c>
      <c r="I2449" s="2">
        <f t="array" ref="I2449">SUMPRODUCT(B2433:B2452, (ROW(B2433:B2452)-ROW(B2433)+1)) / (20*21/2)</f>
        <v>43.428254285714274</v>
      </c>
      <c r="J2449" s="2">
        <f t="shared" si="298"/>
        <v>43.242017070042735</v>
      </c>
      <c r="K2449" s="2">
        <f t="shared" si="300"/>
        <v>43.143922400215281</v>
      </c>
    </row>
    <row r="2450" spans="1:11" ht="13.5" x14ac:dyDescent="0.25">
      <c r="A2450" s="3">
        <f>TITRES_STAT!B2453</f>
        <v>45572</v>
      </c>
      <c r="B2450" s="6">
        <f>TITRES_STAT!D2453</f>
        <v>43.433199999999999</v>
      </c>
      <c r="C2450" s="2">
        <f t="shared" si="301"/>
        <v>0</v>
      </c>
      <c r="D2450" s="2">
        <f t="shared" si="302"/>
        <v>43.433199999999999</v>
      </c>
      <c r="E2450" s="2">
        <f t="shared" si="304"/>
        <v>43.433199999999999</v>
      </c>
      <c r="F2450" s="2">
        <f t="shared" si="297"/>
        <v>43.277409999999975</v>
      </c>
      <c r="G2450" s="2">
        <f t="shared" si="299"/>
        <v>42.893121999999991</v>
      </c>
      <c r="H2450" s="2">
        <f t="shared" si="303"/>
        <v>43.407387000000035</v>
      </c>
      <c r="I2450" s="2">
        <f t="array" ref="I2450">SUMPRODUCT(B2434:B2453, (ROW(B2434:B2453)-ROW(B2434)+1)) / (20*21/2)</f>
        <v>43.433199999999999</v>
      </c>
      <c r="J2450" s="2">
        <f t="shared" si="298"/>
        <v>43.260224968133905</v>
      </c>
      <c r="K2450" s="2">
        <f t="shared" si="300"/>
        <v>43.155266619814682</v>
      </c>
    </row>
    <row r="2451" spans="1:11" ht="13.5" x14ac:dyDescent="0.25">
      <c r="A2451" s="3">
        <f>TITRES_STAT!B2454</f>
        <v>45573</v>
      </c>
      <c r="B2451" s="6">
        <f>TITRES_STAT!D2454</f>
        <v>43.433199999999999</v>
      </c>
      <c r="C2451" s="2">
        <f t="shared" si="301"/>
        <v>0</v>
      </c>
      <c r="D2451" s="2">
        <f t="shared" si="302"/>
        <v>43.433199999999999</v>
      </c>
      <c r="E2451" s="2">
        <f t="shared" si="304"/>
        <v>43.433199999999999</v>
      </c>
      <c r="F2451" s="2">
        <f t="shared" si="297"/>
        <v>43.329339999999981</v>
      </c>
      <c r="G2451" s="2">
        <f t="shared" si="299"/>
        <v>42.900675999999983</v>
      </c>
      <c r="H2451" s="2">
        <f t="shared" si="303"/>
        <v>43.41468550000004</v>
      </c>
      <c r="I2451" s="2">
        <f t="array" ref="I2451">SUMPRODUCT(B2435:B2454, (ROW(B2435:B2454)-ROW(B2435)+1)) / (20*21/2)</f>
        <v>43.433199999999999</v>
      </c>
      <c r="J2451" s="2">
        <f t="shared" si="298"/>
        <v>43.276698780692577</v>
      </c>
      <c r="K2451" s="2">
        <f t="shared" si="300"/>
        <v>43.166165968057243</v>
      </c>
    </row>
    <row r="2452" spans="1:11" ht="13.5" x14ac:dyDescent="0.25">
      <c r="A2452" s="3">
        <f>TITRES_STAT!B2455</f>
        <v>45574</v>
      </c>
      <c r="B2452" s="6">
        <f>TITRES_STAT!D2455</f>
        <v>43.433199999999999</v>
      </c>
      <c r="C2452" s="2">
        <f t="shared" si="301"/>
        <v>0</v>
      </c>
      <c r="D2452" s="2">
        <f t="shared" si="302"/>
        <v>43.433199999999999</v>
      </c>
      <c r="E2452" s="2">
        <f t="shared" si="304"/>
        <v>43.433199999999999</v>
      </c>
      <c r="F2452" s="2">
        <f t="shared" ref="F2452:F2515" si="305">AVERAGE(B2433:B2452)</f>
        <v>43.381269999999986</v>
      </c>
      <c r="G2452" s="2">
        <f t="shared" si="299"/>
        <v>42.908229999999982</v>
      </c>
      <c r="H2452" s="2">
        <f t="shared" si="303"/>
        <v>43.421984000000037</v>
      </c>
      <c r="I2452" s="2">
        <f t="array" ref="I2452">SUMPRODUCT(B2436:B2455, (ROW(B2436:B2455)-ROW(B2436)+1)) / (20*21/2)</f>
        <v>43.433199999999999</v>
      </c>
      <c r="J2452" s="2">
        <f t="shared" si="298"/>
        <v>43.291603658721854</v>
      </c>
      <c r="K2452" s="2">
        <f t="shared" si="300"/>
        <v>43.176637890878524</v>
      </c>
    </row>
    <row r="2453" spans="1:11" ht="13.5" x14ac:dyDescent="0.25">
      <c r="A2453" s="3">
        <f>TITRES_STAT!B2456</f>
        <v>45575</v>
      </c>
      <c r="B2453" s="6">
        <f>TITRES_STAT!D2456</f>
        <v>43.433199999999999</v>
      </c>
      <c r="C2453" s="2">
        <f t="shared" si="301"/>
        <v>0</v>
      </c>
      <c r="D2453" s="2">
        <f t="shared" si="302"/>
        <v>43.433199999999999</v>
      </c>
      <c r="E2453" s="2">
        <f t="shared" si="304"/>
        <v>43.433199999999999</v>
      </c>
      <c r="F2453" s="2">
        <f t="shared" si="305"/>
        <v>43.433199999999978</v>
      </c>
      <c r="G2453" s="2">
        <f t="shared" si="299"/>
        <v>42.915783999999974</v>
      </c>
      <c r="H2453" s="2">
        <f t="shared" si="303"/>
        <v>43.429282500000035</v>
      </c>
      <c r="I2453" s="2">
        <f t="array" ref="I2453">SUMPRODUCT(B2437:B2456, (ROW(B2437:B2456)-ROW(B2437)+1)) / (20*21/2)</f>
        <v>43.433199999999999</v>
      </c>
      <c r="J2453" s="2">
        <f t="shared" ref="J2453:J2516" si="306">$J$4*B2453+J2452*(1-$J$4)</f>
        <v>43.305089024557866</v>
      </c>
      <c r="K2453" s="2">
        <f t="shared" si="300"/>
        <v>43.186699150059759</v>
      </c>
    </row>
    <row r="2454" spans="1:11" ht="13.5" x14ac:dyDescent="0.25">
      <c r="A2454" s="3">
        <f>TITRES_STAT!B2457</f>
        <v>45576</v>
      </c>
      <c r="B2454" s="6">
        <f>TITRES_STAT!D2457</f>
        <v>43.433199999999999</v>
      </c>
      <c r="C2454" s="2">
        <f t="shared" si="301"/>
        <v>0</v>
      </c>
      <c r="D2454" s="2">
        <f t="shared" si="302"/>
        <v>43.433199999999999</v>
      </c>
      <c r="E2454" s="2">
        <f t="shared" si="304"/>
        <v>43.433199999999999</v>
      </c>
      <c r="F2454" s="2">
        <f t="shared" si="305"/>
        <v>43.433199999999978</v>
      </c>
      <c r="G2454" s="2">
        <f t="shared" si="299"/>
        <v>42.923337999999973</v>
      </c>
      <c r="H2454" s="2">
        <f t="shared" si="303"/>
        <v>43.436581000000039</v>
      </c>
      <c r="I2454" s="2">
        <f t="array" ref="I2454">SUMPRODUCT(B2438:B2457, (ROW(B2438:B2457)-ROW(B2438)+1)) / (20*21/2)</f>
        <v>43.433199999999999</v>
      </c>
      <c r="J2454" s="2">
        <f t="shared" si="306"/>
        <v>43.317290069838066</v>
      </c>
      <c r="K2454" s="2">
        <f t="shared" si="300"/>
        <v>43.196365850057418</v>
      </c>
    </row>
    <row r="2455" spans="1:11" ht="13.5" x14ac:dyDescent="0.25">
      <c r="A2455" s="3">
        <f>TITRES_STAT!B2458</f>
        <v>45579</v>
      </c>
      <c r="B2455" s="6">
        <f>TITRES_STAT!D2458</f>
        <v>43.433199999999999</v>
      </c>
      <c r="C2455" s="2">
        <f t="shared" si="301"/>
        <v>0</v>
      </c>
      <c r="D2455" s="2">
        <f t="shared" si="302"/>
        <v>43.433199999999999</v>
      </c>
      <c r="E2455" s="2">
        <f t="shared" si="304"/>
        <v>43.433199999999999</v>
      </c>
      <c r="F2455" s="2">
        <f t="shared" si="305"/>
        <v>43.433199999999978</v>
      </c>
      <c r="G2455" s="2">
        <f t="shared" si="299"/>
        <v>42.930891999999979</v>
      </c>
      <c r="H2455" s="2">
        <f t="shared" si="303"/>
        <v>43.443879500000037</v>
      </c>
      <c r="I2455" s="2">
        <f t="array" ref="I2455">SUMPRODUCT(B2439:B2458, (ROW(B2439:B2458)-ROW(B2439)+1)) / (20*21/2)</f>
        <v>43.433199999999999</v>
      </c>
      <c r="J2455" s="2">
        <f t="shared" si="306"/>
        <v>43.328329110805868</v>
      </c>
      <c r="K2455" s="2">
        <f t="shared" si="300"/>
        <v>43.205653463780656</v>
      </c>
    </row>
    <row r="2456" spans="1:11" ht="13.5" x14ac:dyDescent="0.25">
      <c r="A2456" s="3">
        <f>TITRES_STAT!B2459</f>
        <v>45581</v>
      </c>
      <c r="B2456" s="6">
        <f>TITRES_STAT!D2459</f>
        <v>43.433199999999999</v>
      </c>
      <c r="C2456" s="2">
        <f t="shared" si="301"/>
        <v>0</v>
      </c>
      <c r="D2456" s="2">
        <f t="shared" si="302"/>
        <v>43.433199999999999</v>
      </c>
      <c r="E2456" s="2">
        <f t="shared" si="304"/>
        <v>43.433199999999999</v>
      </c>
      <c r="F2456" s="2">
        <f t="shared" si="305"/>
        <v>43.433199999999978</v>
      </c>
      <c r="G2456" s="2">
        <f t="shared" si="299"/>
        <v>42.938445999999971</v>
      </c>
      <c r="H2456" s="2">
        <f t="shared" si="303"/>
        <v>43.451178000000048</v>
      </c>
      <c r="I2456" s="2">
        <f t="array" ref="I2456">SUMPRODUCT(B2440:B2459, (ROW(B2440:B2459)-ROW(B2440)+1)) / (20*21/2)</f>
        <v>43.433199999999999</v>
      </c>
      <c r="J2456" s="2">
        <f t="shared" si="306"/>
        <v>43.338316814538643</v>
      </c>
      <c r="K2456" s="2">
        <f t="shared" si="300"/>
        <v>43.214576857357883</v>
      </c>
    </row>
    <row r="2457" spans="1:11" ht="13.5" x14ac:dyDescent="0.25">
      <c r="A2457" s="3">
        <f>TITRES_STAT!B2460</f>
        <v>45582</v>
      </c>
      <c r="B2457" s="6">
        <f>TITRES_STAT!D2460</f>
        <v>43.433199999999999</v>
      </c>
      <c r="C2457" s="2">
        <f t="shared" si="301"/>
        <v>0</v>
      </c>
      <c r="D2457" s="2">
        <f t="shared" si="302"/>
        <v>43.433199999999999</v>
      </c>
      <c r="E2457" s="2">
        <f t="shared" si="304"/>
        <v>43.433199999999999</v>
      </c>
      <c r="F2457" s="2">
        <f t="shared" si="305"/>
        <v>43.433199999999978</v>
      </c>
      <c r="G2457" s="2">
        <f t="shared" si="299"/>
        <v>42.94599999999997</v>
      </c>
      <c r="H2457" s="2">
        <f t="shared" si="303"/>
        <v>43.449450000000041</v>
      </c>
      <c r="I2457" s="2">
        <f t="array" ref="I2457">SUMPRODUCT(B2441:B2460, (ROW(B2441:B2460)-ROW(B2441)+1)) / (20*21/2)</f>
        <v>43.433199999999999</v>
      </c>
      <c r="J2457" s="2">
        <f t="shared" si="306"/>
        <v>43.347353308392101</v>
      </c>
      <c r="K2457" s="2">
        <f t="shared" si="300"/>
        <v>43.223150313932081</v>
      </c>
    </row>
    <row r="2458" spans="1:11" ht="13.5" x14ac:dyDescent="0.25">
      <c r="A2458" s="3">
        <f>TITRES_STAT!B2461</f>
        <v>45583</v>
      </c>
      <c r="B2458" s="6">
        <f>TITRES_STAT!D2461</f>
        <v>43.433199999999999</v>
      </c>
      <c r="C2458" s="2">
        <f t="shared" si="301"/>
        <v>0</v>
      </c>
      <c r="D2458" s="2">
        <f t="shared" si="302"/>
        <v>43.433199999999999</v>
      </c>
      <c r="E2458" s="2">
        <f t="shared" si="304"/>
        <v>43.433199999999999</v>
      </c>
      <c r="F2458" s="2">
        <f t="shared" si="305"/>
        <v>43.433199999999978</v>
      </c>
      <c r="G2458" s="2">
        <f t="shared" si="299"/>
        <v>42.953553999999968</v>
      </c>
      <c r="H2458" s="2">
        <f t="shared" si="303"/>
        <v>43.447722000000049</v>
      </c>
      <c r="I2458" s="2">
        <f t="array" ref="I2458">SUMPRODUCT(B2442:B2461, (ROW(B2442:B2461)-ROW(B2442)+1)) / (20*21/2)</f>
        <v>43.433199999999999</v>
      </c>
      <c r="J2458" s="2">
        <f t="shared" si="306"/>
        <v>43.355529183783325</v>
      </c>
      <c r="K2458" s="2">
        <f t="shared" si="300"/>
        <v>43.231387556522982</v>
      </c>
    </row>
    <row r="2459" spans="1:11" ht="13.5" x14ac:dyDescent="0.25">
      <c r="A2459" s="3">
        <f>TITRES_STAT!B2462</f>
        <v>45586</v>
      </c>
      <c r="B2459" s="6">
        <f>TITRES_STAT!D2462</f>
        <v>43.433199999999999</v>
      </c>
      <c r="C2459" s="2">
        <f t="shared" si="301"/>
        <v>0</v>
      </c>
      <c r="D2459" s="2">
        <f t="shared" si="302"/>
        <v>43.433199999999999</v>
      </c>
      <c r="E2459" s="2">
        <f t="shared" si="304"/>
        <v>43.433199999999999</v>
      </c>
      <c r="F2459" s="2">
        <f t="shared" si="305"/>
        <v>43.433199999999978</v>
      </c>
      <c r="G2459" s="2">
        <f t="shared" si="299"/>
        <v>42.961107999999967</v>
      </c>
      <c r="H2459" s="2">
        <f t="shared" si="303"/>
        <v>43.445994000000049</v>
      </c>
      <c r="I2459" s="2">
        <f t="array" ref="I2459">SUMPRODUCT(B2443:B2462, (ROW(B2443:B2462)-ROW(B2443)+1)) / (20*21/2)</f>
        <v>43.433199999999999</v>
      </c>
      <c r="J2459" s="2">
        <f t="shared" si="306"/>
        <v>43.362926404375386</v>
      </c>
      <c r="K2459" s="2">
        <f t="shared" si="300"/>
        <v>43.239301769992672</v>
      </c>
    </row>
    <row r="2460" spans="1:11" ht="13.5" x14ac:dyDescent="0.25">
      <c r="A2460" s="3">
        <f>TITRES_STAT!B2463</f>
        <v>45587</v>
      </c>
      <c r="B2460" s="6">
        <f>TITRES_STAT!D2463</f>
        <v>43.433199999999999</v>
      </c>
      <c r="C2460" s="2">
        <f t="shared" si="301"/>
        <v>0</v>
      </c>
      <c r="D2460" s="2">
        <f t="shared" si="302"/>
        <v>43.433199999999999</v>
      </c>
      <c r="E2460" s="2">
        <f t="shared" si="304"/>
        <v>43.433199999999999</v>
      </c>
      <c r="F2460" s="2">
        <f t="shared" si="305"/>
        <v>43.433199999999978</v>
      </c>
      <c r="G2460" s="2">
        <f t="shared" si="299"/>
        <v>42.968661999999959</v>
      </c>
      <c r="H2460" s="2">
        <f t="shared" si="303"/>
        <v>43.444266000000056</v>
      </c>
      <c r="I2460" s="2">
        <f t="array" ref="I2460">SUMPRODUCT(B2444:B2463, (ROW(B2444:B2463)-ROW(B2444)+1)) / (20*21/2)</f>
        <v>43.433199999999999</v>
      </c>
      <c r="J2460" s="2">
        <f t="shared" si="306"/>
        <v>43.369619127768203</v>
      </c>
      <c r="K2460" s="2">
        <f t="shared" si="300"/>
        <v>43.246905622149818</v>
      </c>
    </row>
    <row r="2461" spans="1:11" ht="13.5" x14ac:dyDescent="0.25">
      <c r="A2461" s="3">
        <f>TITRES_STAT!B2464</f>
        <v>45588</v>
      </c>
      <c r="B2461" s="6">
        <f>TITRES_STAT!D2464</f>
        <v>43.433199999999999</v>
      </c>
      <c r="C2461" s="2">
        <f t="shared" si="301"/>
        <v>0</v>
      </c>
      <c r="D2461" s="2">
        <f t="shared" si="302"/>
        <v>43.433199999999999</v>
      </c>
      <c r="E2461" s="2">
        <f t="shared" si="304"/>
        <v>43.433199999999999</v>
      </c>
      <c r="F2461" s="2">
        <f t="shared" si="305"/>
        <v>43.433199999999978</v>
      </c>
      <c r="G2461" s="2">
        <f t="shared" si="299"/>
        <v>42.976215999999958</v>
      </c>
      <c r="H2461" s="2">
        <f t="shared" si="303"/>
        <v>43.442538000000049</v>
      </c>
      <c r="I2461" s="2">
        <f t="array" ref="I2461">SUMPRODUCT(B2445:B2464, (ROW(B2445:B2464)-ROW(B2445)+1)) / (20*21/2)</f>
        <v>43.433199999999999</v>
      </c>
      <c r="J2461" s="2">
        <f t="shared" si="306"/>
        <v>43.375674448933133</v>
      </c>
      <c r="K2461" s="2">
        <f t="shared" si="300"/>
        <v>43.254211284026297</v>
      </c>
    </row>
    <row r="2462" spans="1:11" ht="13.5" x14ac:dyDescent="0.25">
      <c r="A2462" s="3">
        <f>TITRES_STAT!B2465</f>
        <v>45589</v>
      </c>
      <c r="B2462" s="6">
        <f>TITRES_STAT!D2465</f>
        <v>43.433199999999999</v>
      </c>
      <c r="C2462" s="2">
        <f t="shared" si="301"/>
        <v>0</v>
      </c>
      <c r="D2462" s="2">
        <f t="shared" si="302"/>
        <v>43.433199999999999</v>
      </c>
      <c r="E2462" s="2">
        <f t="shared" si="304"/>
        <v>43.433199999999999</v>
      </c>
      <c r="F2462" s="2">
        <f t="shared" si="305"/>
        <v>43.433199999999978</v>
      </c>
      <c r="G2462" s="2">
        <f t="shared" si="299"/>
        <v>42.996987999999966</v>
      </c>
      <c r="H2462" s="2">
        <f t="shared" si="303"/>
        <v>43.440810000000056</v>
      </c>
      <c r="I2462" s="2">
        <f t="array" ref="I2462">SUMPRODUCT(B2446:B2465, (ROW(B2446:B2465)-ROW(B2446)+1)) / (20*21/2)</f>
        <v>43.433199999999999</v>
      </c>
      <c r="J2462" s="2">
        <f t="shared" si="306"/>
        <v>43.381153072844263</v>
      </c>
      <c r="K2462" s="2">
        <f t="shared" si="300"/>
        <v>43.2612304493586</v>
      </c>
    </row>
    <row r="2463" spans="1:11" ht="13.5" x14ac:dyDescent="0.25">
      <c r="A2463" s="3">
        <f>TITRES_STAT!B2466</f>
        <v>45590</v>
      </c>
      <c r="B2463" s="6">
        <f>TITRES_STAT!D2466</f>
        <v>43.433199999999999</v>
      </c>
      <c r="C2463" s="2">
        <f t="shared" si="301"/>
        <v>0</v>
      </c>
      <c r="D2463" s="2">
        <f t="shared" si="302"/>
        <v>43.433199999999999</v>
      </c>
      <c r="E2463" s="2">
        <f t="shared" si="304"/>
        <v>43.433199999999999</v>
      </c>
      <c r="F2463" s="2">
        <f t="shared" si="305"/>
        <v>43.433199999999978</v>
      </c>
      <c r="G2463" s="2">
        <f t="shared" si="299"/>
        <v>43.01775999999996</v>
      </c>
      <c r="H2463" s="2">
        <f t="shared" si="303"/>
        <v>43.439082000000056</v>
      </c>
      <c r="I2463" s="2">
        <f t="array" ref="I2463">SUMPRODUCT(B2447:B2466, (ROW(B2447:B2466)-ROW(B2447)+1)) / (20*21/2)</f>
        <v>43.433199999999999</v>
      </c>
      <c r="J2463" s="2">
        <f t="shared" si="306"/>
        <v>43.386109923049567</v>
      </c>
      <c r="K2463" s="2">
        <f t="shared" si="300"/>
        <v>43.26797435330532</v>
      </c>
    </row>
    <row r="2464" spans="1:11" ht="13.5" x14ac:dyDescent="0.25">
      <c r="A2464" s="3">
        <f>TITRES_STAT!B2467</f>
        <v>45593</v>
      </c>
      <c r="B2464" s="6">
        <f>TITRES_STAT!D2467</f>
        <v>43.433199999999999</v>
      </c>
      <c r="C2464" s="2">
        <f t="shared" si="301"/>
        <v>0</v>
      </c>
      <c r="D2464" s="2">
        <f t="shared" si="302"/>
        <v>43.433199999999999</v>
      </c>
      <c r="E2464" s="2">
        <f t="shared" si="304"/>
        <v>43.433199999999999</v>
      </c>
      <c r="F2464" s="2">
        <f t="shared" si="305"/>
        <v>43.433199999999978</v>
      </c>
      <c r="G2464" s="2">
        <f t="shared" si="299"/>
        <v>43.038531999999961</v>
      </c>
      <c r="H2464" s="2">
        <f t="shared" si="303"/>
        <v>43.437354000000056</v>
      </c>
      <c r="I2464" s="2">
        <f t="array" ref="I2464">SUMPRODUCT(B2448:B2467, (ROW(B2448:B2467)-ROW(B2448)+1)) / (20*21/2)</f>
        <v>43.433199999999999</v>
      </c>
      <c r="J2464" s="2">
        <f t="shared" si="306"/>
        <v>43.390594692282939</v>
      </c>
      <c r="K2464" s="2">
        <f t="shared" si="300"/>
        <v>43.274453790430599</v>
      </c>
    </row>
    <row r="2465" spans="1:11" ht="13.5" x14ac:dyDescent="0.25">
      <c r="A2465" s="3">
        <f>TITRES_STAT!B2468</f>
        <v>45594</v>
      </c>
      <c r="B2465" s="6">
        <f>TITRES_STAT!D2468</f>
        <v>43.433199999999999</v>
      </c>
      <c r="C2465" s="2">
        <f t="shared" si="301"/>
        <v>0</v>
      </c>
      <c r="D2465" s="2">
        <f t="shared" si="302"/>
        <v>43.433199999999999</v>
      </c>
      <c r="E2465" s="2">
        <f t="shared" si="304"/>
        <v>43.433199999999999</v>
      </c>
      <c r="F2465" s="2">
        <f t="shared" si="305"/>
        <v>43.433199999999978</v>
      </c>
      <c r="G2465" s="2">
        <f t="shared" si="299"/>
        <v>43.059303999999955</v>
      </c>
      <c r="H2465" s="2">
        <f t="shared" si="303"/>
        <v>43.437883000000056</v>
      </c>
      <c r="I2465" s="2">
        <f t="array" ref="I2465">SUMPRODUCT(B2449:B2468, (ROW(B2449:B2468)-ROW(B2449)+1)) / (20*21/2)</f>
        <v>43.433199999999999</v>
      </c>
      <c r="J2465" s="2">
        <f t="shared" si="306"/>
        <v>43.394652340636945</v>
      </c>
      <c r="K2465" s="2">
        <f t="shared" si="300"/>
        <v>43.280679131982339</v>
      </c>
    </row>
    <row r="2466" spans="1:11" ht="13.5" x14ac:dyDescent="0.25">
      <c r="A2466" s="3">
        <f>TITRES_STAT!B2469</f>
        <v>45595</v>
      </c>
      <c r="B2466" s="6">
        <f>TITRES_STAT!D2469</f>
        <v>43.433199999999999</v>
      </c>
      <c r="C2466" s="2">
        <f t="shared" si="301"/>
        <v>0</v>
      </c>
      <c r="D2466" s="2">
        <f t="shared" si="302"/>
        <v>43.433199999999999</v>
      </c>
      <c r="E2466" s="2">
        <f t="shared" si="304"/>
        <v>43.433199999999999</v>
      </c>
      <c r="F2466" s="2">
        <f t="shared" si="305"/>
        <v>43.433199999999978</v>
      </c>
      <c r="G2466" s="2">
        <f t="shared" si="299"/>
        <v>43.080075999999963</v>
      </c>
      <c r="H2466" s="2">
        <f t="shared" si="303"/>
        <v>43.438412000000064</v>
      </c>
      <c r="I2466" s="2">
        <f t="array" ref="I2466">SUMPRODUCT(B2450:B2469, (ROW(B2450:B2469)-ROW(B2450)+1)) / (20*21/2)</f>
        <v>43.433199999999999</v>
      </c>
      <c r="J2466" s="2">
        <f t="shared" si="306"/>
        <v>43.39832354629057</v>
      </c>
      <c r="K2466" s="2">
        <f t="shared" si="300"/>
        <v>43.286660342492837</v>
      </c>
    </row>
    <row r="2467" spans="1:11" ht="13.5" x14ac:dyDescent="0.25">
      <c r="A2467" s="3">
        <f>TITRES_STAT!B2470</f>
        <v>45596</v>
      </c>
      <c r="B2467" s="6">
        <f>TITRES_STAT!D2470</f>
        <v>43.433199999999999</v>
      </c>
      <c r="C2467" s="2">
        <f t="shared" si="301"/>
        <v>0</v>
      </c>
      <c r="D2467" s="2">
        <f t="shared" si="302"/>
        <v>43.433199999999999</v>
      </c>
      <c r="E2467" s="2">
        <f t="shared" si="304"/>
        <v>43.433199999999999</v>
      </c>
      <c r="F2467" s="2">
        <f t="shared" si="305"/>
        <v>43.433199999999978</v>
      </c>
      <c r="G2467" s="2">
        <f t="shared" si="299"/>
        <v>43.100847999999957</v>
      </c>
      <c r="H2467" s="2">
        <f t="shared" si="303"/>
        <v>43.438941000000057</v>
      </c>
      <c r="I2467" s="2">
        <f t="array" ref="I2467">SUMPRODUCT(B2451:B2470, (ROW(B2451:B2470)-ROW(B2451)+1)) / (20*21/2)</f>
        <v>43.433199999999999</v>
      </c>
      <c r="J2467" s="2">
        <f t="shared" si="306"/>
        <v>43.401645113310515</v>
      </c>
      <c r="K2467" s="2">
        <f t="shared" si="300"/>
        <v>43.292406995728413</v>
      </c>
    </row>
    <row r="2468" spans="1:11" ht="13.5" x14ac:dyDescent="0.25">
      <c r="A2468" s="3">
        <f>TITRES_STAT!B2471</f>
        <v>45597</v>
      </c>
      <c r="B2468" s="6">
        <f>TITRES_STAT!D2471</f>
        <v>43.433199999999999</v>
      </c>
      <c r="C2468" s="2">
        <f t="shared" si="301"/>
        <v>0</v>
      </c>
      <c r="D2468" s="2">
        <f t="shared" si="302"/>
        <v>43.433199999999999</v>
      </c>
      <c r="E2468" s="2">
        <f t="shared" si="304"/>
        <v>43.433199999999999</v>
      </c>
      <c r="F2468" s="2">
        <f t="shared" si="305"/>
        <v>43.433199999999978</v>
      </c>
      <c r="G2468" s="2">
        <f t="shared" si="299"/>
        <v>43.121619999999957</v>
      </c>
      <c r="H2468" s="2">
        <f t="shared" si="303"/>
        <v>43.439470000000057</v>
      </c>
      <c r="I2468" s="2">
        <f t="array" ref="I2468">SUMPRODUCT(B2452:B2471, (ROW(B2452:B2471)-ROW(B2452)+1)) / (20*21/2)</f>
        <v>43.433199999999999</v>
      </c>
      <c r="J2468" s="2">
        <f t="shared" si="306"/>
        <v>43.404650340614275</v>
      </c>
      <c r="K2468" s="2">
        <f t="shared" si="300"/>
        <v>43.297928290013573</v>
      </c>
    </row>
    <row r="2469" spans="1:11" ht="13.5" x14ac:dyDescent="0.25">
      <c r="A2469" s="3">
        <f>TITRES_STAT!B2472</f>
        <v>45600</v>
      </c>
      <c r="B2469" s="6">
        <f>TITRES_STAT!D2472</f>
        <v>43.433199999999999</v>
      </c>
      <c r="C2469" s="2">
        <f t="shared" si="301"/>
        <v>0</v>
      </c>
      <c r="D2469" s="2">
        <f t="shared" si="302"/>
        <v>43.433199999999999</v>
      </c>
      <c r="E2469" s="2">
        <f t="shared" si="304"/>
        <v>43.433199999999999</v>
      </c>
      <c r="F2469" s="2">
        <f t="shared" si="305"/>
        <v>43.433199999999978</v>
      </c>
      <c r="G2469" s="2">
        <f t="shared" si="299"/>
        <v>43.142391999999951</v>
      </c>
      <c r="H2469" s="2">
        <f t="shared" si="303"/>
        <v>43.439999000000064</v>
      </c>
      <c r="I2469" s="2">
        <f t="array" ref="I2469">SUMPRODUCT(B2453:B2472, (ROW(B2453:B2472)-ROW(B2453)+1)) / (20*21/2)</f>
        <v>43.433199999999999</v>
      </c>
      <c r="J2469" s="2">
        <f t="shared" si="306"/>
        <v>43.407369355793868</v>
      </c>
      <c r="K2469" s="2">
        <f t="shared" si="300"/>
        <v>43.303233062954213</v>
      </c>
    </row>
    <row r="2470" spans="1:11" ht="13.5" x14ac:dyDescent="0.25">
      <c r="A2470" s="3">
        <f>TITRES_STAT!B2473</f>
        <v>45601</v>
      </c>
      <c r="B2470" s="6">
        <f>TITRES_STAT!D2473</f>
        <v>43.433199999999999</v>
      </c>
      <c r="C2470" s="2">
        <f t="shared" si="301"/>
        <v>0</v>
      </c>
      <c r="D2470" s="2">
        <f t="shared" si="302"/>
        <v>43.433199999999999</v>
      </c>
      <c r="E2470" s="2">
        <f t="shared" si="304"/>
        <v>43.433199999999999</v>
      </c>
      <c r="F2470" s="2">
        <f t="shared" si="305"/>
        <v>43.433199999999978</v>
      </c>
      <c r="G2470" s="2">
        <f t="shared" si="299"/>
        <v>43.163163999999959</v>
      </c>
      <c r="H2470" s="2">
        <f t="shared" si="303"/>
        <v>43.440528000000057</v>
      </c>
      <c r="I2470" s="2">
        <f t="array" ref="I2470">SUMPRODUCT(B2454:B2473, (ROW(B2454:B2473)-ROW(B2454)+1)) / (20*21/2)</f>
        <v>43.433199999999999</v>
      </c>
      <c r="J2470" s="2">
        <f t="shared" si="306"/>
        <v>43.409829417146831</v>
      </c>
      <c r="K2470" s="2">
        <f t="shared" si="300"/>
        <v>43.308329805583462</v>
      </c>
    </row>
    <row r="2471" spans="1:11" ht="13.5" x14ac:dyDescent="0.25">
      <c r="A2471" s="3">
        <f>TITRES_STAT!B2474</f>
        <v>45602</v>
      </c>
      <c r="B2471" s="6">
        <f>TITRES_STAT!D2474</f>
        <v>43.433199999999999</v>
      </c>
      <c r="C2471" s="2">
        <f t="shared" si="301"/>
        <v>0</v>
      </c>
      <c r="D2471" s="2">
        <f t="shared" si="302"/>
        <v>43.433199999999999</v>
      </c>
      <c r="E2471" s="2">
        <f t="shared" si="304"/>
        <v>43.433199999999999</v>
      </c>
      <c r="F2471" s="2">
        <f t="shared" si="305"/>
        <v>43.433199999999978</v>
      </c>
      <c r="G2471" s="2">
        <f t="shared" si="299"/>
        <v>43.18393599999996</v>
      </c>
      <c r="H2471" s="2">
        <f t="shared" si="303"/>
        <v>43.441057000000065</v>
      </c>
      <c r="I2471" s="2">
        <f t="array" ref="I2471">SUMPRODUCT(B2455:B2474, (ROW(B2455:B2474)-ROW(B2455)+1)) / (20*21/2)</f>
        <v>43.433199999999999</v>
      </c>
      <c r="J2471" s="2">
        <f t="shared" si="306"/>
        <v>43.412055186942368</v>
      </c>
      <c r="K2471" s="2">
        <f t="shared" si="300"/>
        <v>43.313226675952734</v>
      </c>
    </row>
    <row r="2472" spans="1:11" ht="13.5" x14ac:dyDescent="0.25">
      <c r="A2472" s="3">
        <f>TITRES_STAT!B2475</f>
        <v>45603</v>
      </c>
      <c r="B2472" s="6">
        <f>TITRES_STAT!D2475</f>
        <v>43.433199999999999</v>
      </c>
      <c r="C2472" s="2">
        <f t="shared" si="301"/>
        <v>0</v>
      </c>
      <c r="D2472" s="2">
        <f t="shared" si="302"/>
        <v>43.433199999999999</v>
      </c>
      <c r="E2472" s="2">
        <f t="shared" si="304"/>
        <v>43.433199999999999</v>
      </c>
      <c r="F2472" s="2">
        <f t="shared" si="305"/>
        <v>43.433199999999978</v>
      </c>
      <c r="G2472" s="2">
        <f t="shared" si="299"/>
        <v>43.204707999999954</v>
      </c>
      <c r="H2472" s="2">
        <f t="shared" si="303"/>
        <v>43.441586000000072</v>
      </c>
      <c r="I2472" s="2">
        <f t="array" ref="I2472">SUMPRODUCT(B2456:B2475, (ROW(B2456:B2475)-ROW(B2456)+1)) / (20*21/2)</f>
        <v>43.433199999999999</v>
      </c>
      <c r="J2472" s="2">
        <f t="shared" si="306"/>
        <v>43.414068978662144</v>
      </c>
      <c r="K2472" s="2">
        <f t="shared" si="300"/>
        <v>43.31793151218988</v>
      </c>
    </row>
    <row r="2473" spans="1:11" ht="13.5" x14ac:dyDescent="0.25">
      <c r="A2473" s="3">
        <f>TITRES_STAT!B2476</f>
        <v>45604</v>
      </c>
      <c r="B2473" s="6">
        <f>TITRES_STAT!D2476</f>
        <v>43.433199999999999</v>
      </c>
      <c r="C2473" s="2">
        <f t="shared" si="301"/>
        <v>0</v>
      </c>
      <c r="D2473" s="2">
        <f t="shared" si="302"/>
        <v>43.433199999999999</v>
      </c>
      <c r="E2473" s="2">
        <f t="shared" si="304"/>
        <v>43.433199999999999</v>
      </c>
      <c r="F2473" s="2">
        <f t="shared" si="305"/>
        <v>43.433199999999978</v>
      </c>
      <c r="G2473" s="2">
        <f t="shared" si="299"/>
        <v>43.225479999999962</v>
      </c>
      <c r="H2473" s="2">
        <f t="shared" si="303"/>
        <v>43.442115000000065</v>
      </c>
      <c r="I2473" s="2">
        <f t="array" ref="I2473">SUMPRODUCT(B2457:B2476, (ROW(B2457:B2476)-ROW(B2457)+1)) / (20*21/2)</f>
        <v>43.433199999999999</v>
      </c>
      <c r="J2473" s="2">
        <f t="shared" si="306"/>
        <v>43.415890980694321</v>
      </c>
      <c r="K2473" s="2">
        <f t="shared" si="300"/>
        <v>43.32245184504518</v>
      </c>
    </row>
    <row r="2474" spans="1:11" ht="13.5" x14ac:dyDescent="0.25">
      <c r="A2474" s="3">
        <f>TITRES_STAT!B2477</f>
        <v>45607</v>
      </c>
      <c r="B2474" s="6">
        <f>TITRES_STAT!D2477</f>
        <v>43.433199999999999</v>
      </c>
      <c r="C2474" s="2">
        <f t="shared" si="301"/>
        <v>0</v>
      </c>
      <c r="D2474" s="2">
        <f t="shared" si="302"/>
        <v>43.433199999999999</v>
      </c>
      <c r="E2474" s="2">
        <f t="shared" si="304"/>
        <v>43.433199999999999</v>
      </c>
      <c r="F2474" s="2">
        <f t="shared" si="305"/>
        <v>43.433199999999978</v>
      </c>
      <c r="G2474" s="2">
        <f t="shared" si="299"/>
        <v>43.246251999999956</v>
      </c>
      <c r="H2474" s="2">
        <f t="shared" si="303"/>
        <v>43.442644000000072</v>
      </c>
      <c r="I2474" s="2">
        <f t="array" ref="I2474">SUMPRODUCT(B2458:B2477, (ROW(B2458:B2477)-ROW(B2458)+1)) / (20*21/2)</f>
        <v>43.433199999999999</v>
      </c>
      <c r="J2474" s="2">
        <f t="shared" si="306"/>
        <v>43.417539458723432</v>
      </c>
      <c r="K2474" s="2">
        <f t="shared" si="300"/>
        <v>43.32679490994537</v>
      </c>
    </row>
    <row r="2475" spans="1:11" ht="13.5" x14ac:dyDescent="0.25">
      <c r="A2475" s="3">
        <f>TITRES_STAT!B2478</f>
        <v>45608</v>
      </c>
      <c r="B2475" s="6">
        <f>TITRES_STAT!D2478</f>
        <v>43.433199999999999</v>
      </c>
      <c r="C2475" s="2">
        <f t="shared" si="301"/>
        <v>0</v>
      </c>
      <c r="D2475" s="2">
        <f t="shared" si="302"/>
        <v>43.433199999999999</v>
      </c>
      <c r="E2475" s="2">
        <f t="shared" si="304"/>
        <v>43.433199999999999</v>
      </c>
      <c r="F2475" s="2">
        <f t="shared" si="305"/>
        <v>43.433199999999978</v>
      </c>
      <c r="G2475" s="2">
        <f t="shared" si="299"/>
        <v>43.267023999999957</v>
      </c>
      <c r="H2475" s="2">
        <f t="shared" si="303"/>
        <v>43.443173000000073</v>
      </c>
      <c r="I2475" s="2">
        <f t="array" ref="I2475">SUMPRODUCT(B2459:B2478, (ROW(B2459:B2478)-ROW(B2459)+1)) / (20*21/2)</f>
        <v>43.433199999999999</v>
      </c>
      <c r="J2475" s="2">
        <f t="shared" si="306"/>
        <v>43.419030938845012</v>
      </c>
      <c r="K2475" s="2">
        <f t="shared" si="300"/>
        <v>43.330967658574963</v>
      </c>
    </row>
    <row r="2476" spans="1:11" ht="13.5" x14ac:dyDescent="0.25">
      <c r="A2476" s="3">
        <f>TITRES_STAT!B2479</f>
        <v>45609</v>
      </c>
      <c r="B2476" s="6">
        <f>TITRES_STAT!D2479</f>
        <v>43.433199999999999</v>
      </c>
      <c r="C2476" s="2">
        <f t="shared" si="301"/>
        <v>0</v>
      </c>
      <c r="D2476" s="2">
        <f t="shared" si="302"/>
        <v>43.433199999999999</v>
      </c>
      <c r="E2476" s="2">
        <f t="shared" si="304"/>
        <v>43.433199999999999</v>
      </c>
      <c r="F2476" s="2">
        <f t="shared" si="305"/>
        <v>43.433199999999978</v>
      </c>
      <c r="G2476" s="2">
        <f t="shared" si="299"/>
        <v>43.287795999999965</v>
      </c>
      <c r="H2476" s="2">
        <f t="shared" si="303"/>
        <v>43.443702000000073</v>
      </c>
      <c r="I2476" s="2">
        <f t="array" ref="I2476">SUMPRODUCT(B2460:B2479, (ROW(B2460:B2479)-ROW(B2460)+1)) / (20*21/2)</f>
        <v>43.433199999999999</v>
      </c>
      <c r="J2476" s="2">
        <f t="shared" si="306"/>
        <v>43.420380373240725</v>
      </c>
      <c r="K2476" s="2">
        <f t="shared" si="300"/>
        <v>43.334976770003394</v>
      </c>
    </row>
    <row r="2477" spans="1:11" ht="13.5" x14ac:dyDescent="0.25">
      <c r="A2477" s="3">
        <f>TITRES_STAT!B2480</f>
        <v>45610</v>
      </c>
      <c r="B2477" s="6">
        <f>TITRES_STAT!D2480</f>
        <v>43.433199999999999</v>
      </c>
      <c r="C2477" s="2">
        <f t="shared" si="301"/>
        <v>0</v>
      </c>
      <c r="D2477" s="2">
        <f t="shared" si="302"/>
        <v>43.433199999999999</v>
      </c>
      <c r="E2477" s="2">
        <f t="shared" si="304"/>
        <v>43.433199999999999</v>
      </c>
      <c r="F2477" s="2">
        <f t="shared" si="305"/>
        <v>43.433199999999978</v>
      </c>
      <c r="G2477" s="2">
        <f t="shared" si="299"/>
        <v>43.308567999999958</v>
      </c>
      <c r="H2477" s="2">
        <f t="shared" si="303"/>
        <v>43.44423100000008</v>
      </c>
      <c r="I2477" s="2">
        <f t="array" ref="I2477">SUMPRODUCT(B2461:B2480, (ROW(B2461:B2480)-ROW(B2461)+1)) / (20*21/2)</f>
        <v>43.433199999999999</v>
      </c>
      <c r="J2477" s="2">
        <f t="shared" si="306"/>
        <v>43.421601290074939</v>
      </c>
      <c r="K2477" s="2">
        <f t="shared" si="300"/>
        <v>43.338828661375807</v>
      </c>
    </row>
    <row r="2478" spans="1:11" ht="13.5" x14ac:dyDescent="0.25">
      <c r="A2478" s="3">
        <f>TITRES_STAT!B2481</f>
        <v>45611</v>
      </c>
      <c r="B2478" s="6">
        <f>TITRES_STAT!D2481</f>
        <v>43.433199999999999</v>
      </c>
      <c r="C2478" s="2">
        <f t="shared" si="301"/>
        <v>0</v>
      </c>
      <c r="D2478" s="2">
        <f t="shared" si="302"/>
        <v>43.433199999999999</v>
      </c>
      <c r="E2478" s="2">
        <f t="shared" si="304"/>
        <v>43.433199999999999</v>
      </c>
      <c r="F2478" s="2">
        <f t="shared" si="305"/>
        <v>43.433199999999978</v>
      </c>
      <c r="G2478" s="2">
        <f t="shared" si="299"/>
        <v>43.329339999999959</v>
      </c>
      <c r="H2478" s="2">
        <f t="shared" si="303"/>
        <v>43.44476000000008</v>
      </c>
      <c r="I2478" s="2">
        <f t="array" ref="I2478">SUMPRODUCT(B2462:B2481, (ROW(B2462:B2481)-ROW(B2462)+1)) / (20*21/2)</f>
        <v>43.433199999999999</v>
      </c>
      <c r="J2478" s="2">
        <f t="shared" si="306"/>
        <v>43.422705929115416</v>
      </c>
      <c r="K2478" s="2">
        <f t="shared" si="300"/>
        <v>43.342529498184597</v>
      </c>
    </row>
    <row r="2479" spans="1:11" ht="13.5" x14ac:dyDescent="0.25">
      <c r="A2479" s="3">
        <f>TITRES_STAT!B2482</f>
        <v>45614</v>
      </c>
      <c r="B2479" s="6">
        <f>TITRES_STAT!D2482</f>
        <v>43.433199999999999</v>
      </c>
      <c r="C2479" s="2">
        <f t="shared" si="301"/>
        <v>0</v>
      </c>
      <c r="D2479" s="2">
        <f t="shared" si="302"/>
        <v>43.433199999999999</v>
      </c>
      <c r="E2479" s="2">
        <f t="shared" si="304"/>
        <v>43.433199999999999</v>
      </c>
      <c r="F2479" s="2">
        <f t="shared" si="305"/>
        <v>43.433199999999978</v>
      </c>
      <c r="G2479" s="2">
        <f t="shared" si="299"/>
        <v>43.35011199999996</v>
      </c>
      <c r="H2479" s="2">
        <f t="shared" si="303"/>
        <v>43.445289000000088</v>
      </c>
      <c r="I2479" s="2">
        <f t="array" ref="I2479">SUMPRODUCT(B2463:B2482, (ROW(B2463:B2482)-ROW(B2463)+1)) / (20*21/2)</f>
        <v>43.433199999999999</v>
      </c>
      <c r="J2479" s="2">
        <f t="shared" si="306"/>
        <v>43.423705364437758</v>
      </c>
      <c r="K2479" s="2">
        <f t="shared" si="300"/>
        <v>43.346085204138141</v>
      </c>
    </row>
    <row r="2480" spans="1:11" ht="13.5" x14ac:dyDescent="0.25">
      <c r="A2480" s="3">
        <f>TITRES_STAT!B2483</f>
        <v>45615</v>
      </c>
      <c r="B2480" s="6">
        <f>TITRES_STAT!D2483</f>
        <v>43.433199999999999</v>
      </c>
      <c r="C2480" s="2">
        <f t="shared" si="301"/>
        <v>0</v>
      </c>
      <c r="D2480" s="2">
        <f t="shared" si="302"/>
        <v>43.433199999999999</v>
      </c>
      <c r="E2480" s="2">
        <f t="shared" si="304"/>
        <v>43.433199999999999</v>
      </c>
      <c r="F2480" s="2">
        <f t="shared" si="305"/>
        <v>43.433199999999978</v>
      </c>
      <c r="G2480" s="2">
        <f t="shared" si="299"/>
        <v>43.370883999999961</v>
      </c>
      <c r="H2480" s="2">
        <f t="shared" si="303"/>
        <v>43.445818000000088</v>
      </c>
      <c r="I2480" s="2">
        <f t="array" ref="I2480">SUMPRODUCT(B2464:B2483, (ROW(B2464:B2483)-ROW(B2464)+1)) / (20*21/2)</f>
        <v>43.433199999999999</v>
      </c>
      <c r="J2480" s="2">
        <f t="shared" si="306"/>
        <v>43.424609615443686</v>
      </c>
      <c r="K2480" s="2">
        <f t="shared" si="300"/>
        <v>43.349501470642529</v>
      </c>
    </row>
    <row r="2481" spans="1:11" ht="13.5" x14ac:dyDescent="0.25">
      <c r="A2481" s="3">
        <f>TITRES_STAT!B2484</f>
        <v>45616</v>
      </c>
      <c r="B2481" s="6">
        <f>TITRES_STAT!D2484</f>
        <v>43.433199999999999</v>
      </c>
      <c r="C2481" s="2">
        <f t="shared" si="301"/>
        <v>0</v>
      </c>
      <c r="D2481" s="2">
        <f t="shared" si="302"/>
        <v>43.433199999999999</v>
      </c>
      <c r="E2481" s="2">
        <f t="shared" si="304"/>
        <v>43.433199999999999</v>
      </c>
      <c r="F2481" s="2">
        <f t="shared" si="305"/>
        <v>43.433199999999978</v>
      </c>
      <c r="G2481" s="2">
        <f t="shared" si="299"/>
        <v>43.391655999999955</v>
      </c>
      <c r="H2481" s="2">
        <f t="shared" si="303"/>
        <v>43.446347000000088</v>
      </c>
      <c r="I2481" s="2">
        <f t="array" ref="I2481">SUMPRODUCT(B2465:B2484, (ROW(B2465:B2484)-ROW(B2465)+1)) / (20*21/2)</f>
        <v>43.433199999999999</v>
      </c>
      <c r="J2481" s="2">
        <f t="shared" si="306"/>
        <v>43.425427747306188</v>
      </c>
      <c r="K2481" s="2">
        <f t="shared" si="300"/>
        <v>43.352783765911447</v>
      </c>
    </row>
    <row r="2482" spans="1:11" ht="13.5" x14ac:dyDescent="0.25">
      <c r="A2482" s="3">
        <f>TITRES_STAT!B2485</f>
        <v>45617</v>
      </c>
      <c r="B2482" s="6">
        <f>TITRES_STAT!D2485</f>
        <v>43.433199999999999</v>
      </c>
      <c r="C2482" s="2">
        <f t="shared" si="301"/>
        <v>0</v>
      </c>
      <c r="D2482" s="2">
        <f t="shared" si="302"/>
        <v>43.433199999999999</v>
      </c>
      <c r="E2482" s="2">
        <f t="shared" si="304"/>
        <v>43.433199999999999</v>
      </c>
      <c r="F2482" s="2">
        <f t="shared" si="305"/>
        <v>43.433199999999978</v>
      </c>
      <c r="G2482" s="2">
        <f t="shared" ref="G2482:G2545" si="307">AVERAGE(B2433:B2482)</f>
        <v>43.412427999999963</v>
      </c>
      <c r="H2482" s="2">
        <f t="shared" si="303"/>
        <v>43.446876000000081</v>
      </c>
      <c r="I2482" s="2">
        <f t="array" ref="I2482">SUMPRODUCT(B2466:B2485, (ROW(B2466:B2485)-ROW(B2466)+1)) / (20*21/2)</f>
        <v>43.247057142857138</v>
      </c>
      <c r="J2482" s="2">
        <f t="shared" si="306"/>
        <v>43.426167961848456</v>
      </c>
      <c r="K2482" s="2">
        <f t="shared" si="300"/>
        <v>43.355937343718843</v>
      </c>
    </row>
    <row r="2483" spans="1:11" ht="13.5" x14ac:dyDescent="0.25">
      <c r="A2483" s="3">
        <f>TITRES_STAT!B2486</f>
        <v>45618</v>
      </c>
      <c r="B2483" s="6">
        <f>TITRES_STAT!D2486</f>
        <v>43.433199999999999</v>
      </c>
      <c r="C2483" s="2">
        <f t="shared" si="301"/>
        <v>0</v>
      </c>
      <c r="D2483" s="2">
        <f t="shared" si="302"/>
        <v>43.433199999999999</v>
      </c>
      <c r="E2483" s="2">
        <f t="shared" si="304"/>
        <v>43.433199999999999</v>
      </c>
      <c r="F2483" s="2">
        <f t="shared" si="305"/>
        <v>43.433199999999978</v>
      </c>
      <c r="G2483" s="2">
        <f t="shared" si="307"/>
        <v>43.433199999999964</v>
      </c>
      <c r="H2483" s="2">
        <f t="shared" si="303"/>
        <v>43.447405000000089</v>
      </c>
      <c r="I2483" s="2">
        <f t="array" ref="I2483">SUMPRODUCT(B2467:B2486, (ROW(B2467:B2486)-ROW(B2467)+1)) / (20*21/2)</f>
        <v>43.071116666666676</v>
      </c>
      <c r="J2483" s="2">
        <f t="shared" si="306"/>
        <v>43.426837679767651</v>
      </c>
      <c r="K2483" s="2">
        <f t="shared" ref="K2483:K2546" si="308">$K$4*B2483+(1-$K$4)*K2482</f>
        <v>43.358967251808302</v>
      </c>
    </row>
    <row r="2484" spans="1:11" ht="13.5" x14ac:dyDescent="0.25">
      <c r="A2484" s="3">
        <f>TITRES_STAT!B2487</f>
        <v>45621</v>
      </c>
      <c r="B2484" s="6">
        <f>TITRES_STAT!D2487</f>
        <v>43.433199999999999</v>
      </c>
      <c r="C2484" s="2">
        <f t="shared" si="301"/>
        <v>0</v>
      </c>
      <c r="D2484" s="2">
        <f t="shared" si="302"/>
        <v>43.433199999999999</v>
      </c>
      <c r="E2484" s="2">
        <f t="shared" si="304"/>
        <v>43.433199999999999</v>
      </c>
      <c r="F2484" s="2">
        <f t="shared" si="305"/>
        <v>43.433199999999978</v>
      </c>
      <c r="G2484" s="2">
        <f t="shared" si="307"/>
        <v>43.433199999999964</v>
      </c>
      <c r="H2484" s="2">
        <f t="shared" si="303"/>
        <v>43.447934000000089</v>
      </c>
      <c r="I2484" s="2">
        <f t="array" ref="I2484">SUMPRODUCT(B2468:B2487, (ROW(B2468:B2487)-ROW(B2468)+1)) / (20*21/2)</f>
        <v>42.904438571428571</v>
      </c>
      <c r="J2484" s="2">
        <f t="shared" si="306"/>
        <v>43.427443615027876</v>
      </c>
      <c r="K2484" s="2">
        <f t="shared" si="308"/>
        <v>43.361878339972684</v>
      </c>
    </row>
    <row r="2485" spans="1:11" ht="13.5" x14ac:dyDescent="0.25">
      <c r="A2485" s="3">
        <f>TITRES_STAT!B2488</f>
        <v>45622</v>
      </c>
      <c r="B2485" s="6">
        <f>TITRES_STAT!D2488</f>
        <v>41.478700000000003</v>
      </c>
      <c r="C2485" s="2">
        <f t="shared" si="301"/>
        <v>-1.9544999999999959</v>
      </c>
      <c r="D2485" s="2">
        <f t="shared" si="302"/>
        <v>43.042299999999997</v>
      </c>
      <c r="E2485" s="2">
        <f t="shared" si="304"/>
        <v>43.237749999999998</v>
      </c>
      <c r="F2485" s="2">
        <f t="shared" si="305"/>
        <v>43.335474999999981</v>
      </c>
      <c r="G2485" s="2">
        <f t="shared" si="307"/>
        <v>43.394109999999962</v>
      </c>
      <c r="H2485" s="2">
        <f t="shared" si="303"/>
        <v>43.438690500000085</v>
      </c>
      <c r="I2485" s="2">
        <f t="array" ref="I2485">SUMPRODUCT(B2469:B2488, (ROW(B2469:B2488)-ROW(B2469)+1)) / (20*21/2)</f>
        <v>42.747022857142866</v>
      </c>
      <c r="J2485" s="2">
        <f t="shared" si="306"/>
        <v>43.241848985025221</v>
      </c>
      <c r="K2485" s="2">
        <f t="shared" si="308"/>
        <v>43.288028208993367</v>
      </c>
    </row>
    <row r="2486" spans="1:11" ht="13.5" x14ac:dyDescent="0.25">
      <c r="A2486" s="3">
        <f>TITRES_STAT!B2489</f>
        <v>45623</v>
      </c>
      <c r="B2486" s="6">
        <f>TITRES_STAT!D2489</f>
        <v>41.488100000000003</v>
      </c>
      <c r="C2486" s="2">
        <f t="shared" si="301"/>
        <v>9.3999999999994088E-3</v>
      </c>
      <c r="D2486" s="2">
        <f t="shared" si="302"/>
        <v>42.653280000000002</v>
      </c>
      <c r="E2486" s="2">
        <f t="shared" si="304"/>
        <v>43.043240000000004</v>
      </c>
      <c r="F2486" s="2">
        <f t="shared" si="305"/>
        <v>43.238219999999984</v>
      </c>
      <c r="G2486" s="2">
        <f t="shared" si="307"/>
        <v>43.355207999999969</v>
      </c>
      <c r="H2486" s="2">
        <f t="shared" si="303"/>
        <v>43.429494000000098</v>
      </c>
      <c r="I2486" s="2">
        <f t="array" ref="I2486">SUMPRODUCT(B2470:B2489, (ROW(B2470:B2489)-ROW(B2470)+1)) / (20*21/2)</f>
        <v>42.598869523809533</v>
      </c>
      <c r="J2486" s="2">
        <f t="shared" si="306"/>
        <v>43.074825272165675</v>
      </c>
      <c r="K2486" s="2">
        <f t="shared" si="308"/>
        <v>43.217442789032845</v>
      </c>
    </row>
    <row r="2487" spans="1:11" ht="13.5" x14ac:dyDescent="0.25">
      <c r="A2487" s="3">
        <f>TITRES_STAT!B2490</f>
        <v>45624</v>
      </c>
      <c r="B2487" s="6">
        <f>TITRES_STAT!D2490</f>
        <v>41.488100000000003</v>
      </c>
      <c r="C2487" s="2">
        <f t="shared" si="301"/>
        <v>0</v>
      </c>
      <c r="D2487" s="2">
        <f t="shared" si="302"/>
        <v>42.26426</v>
      </c>
      <c r="E2487" s="2">
        <f t="shared" si="304"/>
        <v>42.848730000000003</v>
      </c>
      <c r="F2487" s="2">
        <f t="shared" si="305"/>
        <v>43.140964999999987</v>
      </c>
      <c r="G2487" s="2">
        <f t="shared" si="307"/>
        <v>43.316305999999962</v>
      </c>
      <c r="H2487" s="2">
        <f t="shared" si="303"/>
        <v>43.420297500000096</v>
      </c>
      <c r="I2487" s="2">
        <f t="array" ref="I2487">SUMPRODUCT(B2471:B2490, (ROW(B2471:B2490)-ROW(B2471)+1)) / (20*21/2)</f>
        <v>42.459978571428579</v>
      </c>
      <c r="J2487" s="2">
        <f t="shared" si="306"/>
        <v>42.923708579578474</v>
      </c>
      <c r="K2487" s="2">
        <f t="shared" si="308"/>
        <v>43.149625424757048</v>
      </c>
    </row>
    <row r="2488" spans="1:11" ht="13.5" x14ac:dyDescent="0.25">
      <c r="A2488" s="3">
        <f>TITRES_STAT!B2491</f>
        <v>45625</v>
      </c>
      <c r="B2488" s="6">
        <f>TITRES_STAT!D2491</f>
        <v>41.488100000000003</v>
      </c>
      <c r="C2488" s="2">
        <f t="shared" si="301"/>
        <v>0</v>
      </c>
      <c r="D2488" s="2">
        <f t="shared" si="302"/>
        <v>41.875240000000005</v>
      </c>
      <c r="E2488" s="2">
        <f t="shared" si="304"/>
        <v>42.654220000000009</v>
      </c>
      <c r="F2488" s="2">
        <f t="shared" si="305"/>
        <v>43.04370999999999</v>
      </c>
      <c r="G2488" s="2">
        <f t="shared" si="307"/>
        <v>43.277403999999962</v>
      </c>
      <c r="H2488" s="2">
        <f t="shared" si="303"/>
        <v>43.411101000000102</v>
      </c>
      <c r="I2488" s="2">
        <f t="array" ref="I2488">SUMPRODUCT(B2472:B2491, (ROW(B2472:B2491)-ROW(B2472)+1)) / (20*21/2)</f>
        <v>42.33035000000001</v>
      </c>
      <c r="J2488" s="2">
        <f t="shared" si="306"/>
        <v>42.786983952951957</v>
      </c>
      <c r="K2488" s="2">
        <f t="shared" si="308"/>
        <v>43.084467564962651</v>
      </c>
    </row>
    <row r="2489" spans="1:11" ht="13.5" x14ac:dyDescent="0.25">
      <c r="A2489" s="3">
        <f>TITRES_STAT!B2492</f>
        <v>45628</v>
      </c>
      <c r="B2489" s="6">
        <f>TITRES_STAT!D2492</f>
        <v>41.488100000000003</v>
      </c>
      <c r="C2489" s="2">
        <f t="shared" si="301"/>
        <v>0</v>
      </c>
      <c r="D2489" s="2">
        <f t="shared" si="302"/>
        <v>41.486220000000003</v>
      </c>
      <c r="E2489" s="2">
        <f t="shared" si="304"/>
        <v>42.459710000000008</v>
      </c>
      <c r="F2489" s="2">
        <f t="shared" si="305"/>
        <v>42.946455</v>
      </c>
      <c r="G2489" s="2">
        <f t="shared" si="307"/>
        <v>43.238501999999961</v>
      </c>
      <c r="H2489" s="2">
        <f t="shared" si="303"/>
        <v>43.4019045000001</v>
      </c>
      <c r="I2489" s="2">
        <f t="array" ref="I2489">SUMPRODUCT(B2473:B2492, (ROW(B2473:B2492)-ROW(B2473)+1)) / (20*21/2)</f>
        <v>42.20998380952382</v>
      </c>
      <c r="J2489" s="2">
        <f t="shared" si="306"/>
        <v>42.663280719337486</v>
      </c>
      <c r="K2489" s="2">
        <f t="shared" si="308"/>
        <v>43.021864915356275</v>
      </c>
    </row>
    <row r="2490" spans="1:11" ht="13.5" x14ac:dyDescent="0.25">
      <c r="A2490" s="3">
        <f>TITRES_STAT!B2493</f>
        <v>45629</v>
      </c>
      <c r="B2490" s="6">
        <f>TITRES_STAT!D2493</f>
        <v>41.488100000000003</v>
      </c>
      <c r="C2490" s="2">
        <f t="shared" si="301"/>
        <v>0</v>
      </c>
      <c r="D2490" s="2">
        <f t="shared" si="302"/>
        <v>41.488100000000003</v>
      </c>
      <c r="E2490" s="2">
        <f t="shared" si="304"/>
        <v>42.265200000000014</v>
      </c>
      <c r="F2490" s="2">
        <f t="shared" si="305"/>
        <v>42.849200000000003</v>
      </c>
      <c r="G2490" s="2">
        <f t="shared" si="307"/>
        <v>43.199599999999961</v>
      </c>
      <c r="H2490" s="2">
        <f t="shared" si="303"/>
        <v>43.392708000000113</v>
      </c>
      <c r="I2490" s="2">
        <f t="array" ref="I2490">SUMPRODUCT(B2474:B2493, (ROW(B2474:B2493)-ROW(B2474)+1)) / (20*21/2)</f>
        <v>42.098880000000001</v>
      </c>
      <c r="J2490" s="2">
        <f t="shared" si="306"/>
        <v>42.551358746067251</v>
      </c>
      <c r="K2490" s="2">
        <f t="shared" si="308"/>
        <v>42.96171727161682</v>
      </c>
    </row>
    <row r="2491" spans="1:11" ht="13.5" x14ac:dyDescent="0.25">
      <c r="A2491" s="3">
        <f>TITRES_STAT!B2494</f>
        <v>45630</v>
      </c>
      <c r="B2491" s="6">
        <f>TITRES_STAT!D2494</f>
        <v>41.488100000000003</v>
      </c>
      <c r="C2491" s="2">
        <f t="shared" si="301"/>
        <v>0</v>
      </c>
      <c r="D2491" s="2">
        <f t="shared" si="302"/>
        <v>41.488100000000003</v>
      </c>
      <c r="E2491" s="2">
        <f t="shared" si="304"/>
        <v>42.070690000000013</v>
      </c>
      <c r="F2491" s="2">
        <f t="shared" si="305"/>
        <v>42.751945000000006</v>
      </c>
      <c r="G2491" s="2">
        <f t="shared" si="307"/>
        <v>43.160697999999968</v>
      </c>
      <c r="H2491" s="2">
        <f t="shared" si="303"/>
        <v>43.383511500000111</v>
      </c>
      <c r="I2491" s="2">
        <f t="array" ref="I2491">SUMPRODUCT(B2475:B2494, (ROW(B2475:B2494)-ROW(B2475)+1)) / (20*21/2)</f>
        <v>41.997038571428583</v>
      </c>
      <c r="J2491" s="2">
        <f t="shared" si="306"/>
        <v>42.450096008346563</v>
      </c>
      <c r="K2491" s="2">
        <f t="shared" si="308"/>
        <v>42.903928359004396</v>
      </c>
    </row>
    <row r="2492" spans="1:11" ht="13.5" x14ac:dyDescent="0.25">
      <c r="A2492" s="3">
        <f>TITRES_STAT!B2495</f>
        <v>45631</v>
      </c>
      <c r="B2492" s="6">
        <f>TITRES_STAT!D2495</f>
        <v>41.488100000000003</v>
      </c>
      <c r="C2492" s="2">
        <f t="shared" si="301"/>
        <v>0</v>
      </c>
      <c r="D2492" s="2">
        <f t="shared" si="302"/>
        <v>41.488100000000003</v>
      </c>
      <c r="E2492" s="2">
        <f t="shared" si="304"/>
        <v>41.876180000000012</v>
      </c>
      <c r="F2492" s="2">
        <f t="shared" si="305"/>
        <v>42.654690000000009</v>
      </c>
      <c r="G2492" s="2">
        <f t="shared" si="307"/>
        <v>43.121795999999968</v>
      </c>
      <c r="H2492" s="2">
        <f t="shared" si="303"/>
        <v>43.374315000000124</v>
      </c>
      <c r="I2492" s="2">
        <f t="array" ref="I2492">SUMPRODUCT(B2476:B2495, (ROW(B2476:B2495)-ROW(B2476)+1)) / (20*21/2)</f>
        <v>41.904459523809528</v>
      </c>
      <c r="J2492" s="2">
        <f t="shared" si="306"/>
        <v>42.358477340884988</v>
      </c>
      <c r="K2492" s="2">
        <f t="shared" si="308"/>
        <v>42.848405678259127</v>
      </c>
    </row>
    <row r="2493" spans="1:11" ht="13.5" x14ac:dyDescent="0.25">
      <c r="A2493" s="3">
        <f>TITRES_STAT!B2496</f>
        <v>45632</v>
      </c>
      <c r="B2493" s="6">
        <f>TITRES_STAT!D2496</f>
        <v>41.488100000000003</v>
      </c>
      <c r="C2493" s="2">
        <f t="shared" si="301"/>
        <v>0</v>
      </c>
      <c r="D2493" s="2">
        <f t="shared" si="302"/>
        <v>41.488100000000003</v>
      </c>
      <c r="E2493" s="2">
        <f t="shared" si="304"/>
        <v>41.681670000000011</v>
      </c>
      <c r="F2493" s="2">
        <f t="shared" si="305"/>
        <v>42.557435000000012</v>
      </c>
      <c r="G2493" s="2">
        <f t="shared" si="307"/>
        <v>43.082893999999968</v>
      </c>
      <c r="H2493" s="2">
        <f t="shared" si="303"/>
        <v>43.365118500000129</v>
      </c>
      <c r="I2493" s="2">
        <f t="array" ref="I2493">SUMPRODUCT(B2477:B2496, (ROW(B2477:B2496)-ROW(B2477)+1)) / (20*21/2)</f>
        <v>41.82114285714286</v>
      </c>
      <c r="J2493" s="2">
        <f t="shared" si="306"/>
        <v>42.275584260800706</v>
      </c>
      <c r="K2493" s="2">
        <f t="shared" si="308"/>
        <v>42.795060357543079</v>
      </c>
    </row>
    <row r="2494" spans="1:11" ht="13.5" x14ac:dyDescent="0.25">
      <c r="A2494" s="3">
        <f>TITRES_STAT!B2497</f>
        <v>45635</v>
      </c>
      <c r="B2494" s="6">
        <f>TITRES_STAT!D2497</f>
        <v>41.488100000000003</v>
      </c>
      <c r="C2494" s="2">
        <f t="shared" si="301"/>
        <v>0</v>
      </c>
      <c r="D2494" s="2">
        <f t="shared" si="302"/>
        <v>41.488100000000003</v>
      </c>
      <c r="E2494" s="2">
        <f t="shared" si="304"/>
        <v>41.487160000000003</v>
      </c>
      <c r="F2494" s="2">
        <f t="shared" si="305"/>
        <v>42.460180000000015</v>
      </c>
      <c r="G2494" s="2">
        <f t="shared" si="307"/>
        <v>43.043991999999974</v>
      </c>
      <c r="H2494" s="2">
        <f t="shared" si="303"/>
        <v>43.355922000000128</v>
      </c>
      <c r="I2494" s="2">
        <f t="array" ref="I2494">SUMPRODUCT(B2478:B2497, (ROW(B2478:B2497)-ROW(B2478)+1)) / (20*21/2)</f>
        <v>41.747088571428584</v>
      </c>
      <c r="J2494" s="2">
        <f t="shared" si="306"/>
        <v>42.200585759772068</v>
      </c>
      <c r="K2494" s="2">
        <f t="shared" si="308"/>
        <v>42.743807010188448</v>
      </c>
    </row>
    <row r="2495" spans="1:11" ht="13.5" x14ac:dyDescent="0.25">
      <c r="A2495" s="3">
        <f>TITRES_STAT!B2498</f>
        <v>45636</v>
      </c>
      <c r="B2495" s="6">
        <f>TITRES_STAT!D2498</f>
        <v>41.488100000000003</v>
      </c>
      <c r="C2495" s="2">
        <f t="shared" si="301"/>
        <v>0</v>
      </c>
      <c r="D2495" s="2">
        <f t="shared" si="302"/>
        <v>41.488100000000003</v>
      </c>
      <c r="E2495" s="2">
        <f t="shared" si="304"/>
        <v>41.48810000000001</v>
      </c>
      <c r="F2495" s="2">
        <f t="shared" si="305"/>
        <v>42.362925000000011</v>
      </c>
      <c r="G2495" s="2">
        <f t="shared" si="307"/>
        <v>43.005089999999974</v>
      </c>
      <c r="H2495" s="2">
        <f t="shared" si="303"/>
        <v>43.346725500000133</v>
      </c>
      <c r="I2495" s="2">
        <f t="array" ref="I2495">SUMPRODUCT(B2479:B2498, (ROW(B2479:B2498)-ROW(B2479)+1)) / (20*21/2)</f>
        <v>41.682296666666673</v>
      </c>
      <c r="J2495" s="2">
        <f t="shared" si="306"/>
        <v>42.132729973127113</v>
      </c>
      <c r="K2495" s="2">
        <f t="shared" si="308"/>
        <v>42.694563598024203</v>
      </c>
    </row>
    <row r="2496" spans="1:11" ht="13.5" x14ac:dyDescent="0.25">
      <c r="A2496" s="3">
        <f>TITRES_STAT!B2499</f>
        <v>45637</v>
      </c>
      <c r="B2496" s="6">
        <f>TITRES_STAT!D2499</f>
        <v>41.488100000000003</v>
      </c>
      <c r="C2496" s="2">
        <f t="shared" si="301"/>
        <v>0</v>
      </c>
      <c r="D2496" s="2">
        <f t="shared" si="302"/>
        <v>41.488100000000003</v>
      </c>
      <c r="E2496" s="2">
        <f t="shared" si="304"/>
        <v>41.48810000000001</v>
      </c>
      <c r="F2496" s="2">
        <f t="shared" si="305"/>
        <v>42.265670000000014</v>
      </c>
      <c r="G2496" s="2">
        <f t="shared" si="307"/>
        <v>42.966187999999974</v>
      </c>
      <c r="H2496" s="2">
        <f t="shared" si="303"/>
        <v>43.337529000000139</v>
      </c>
      <c r="I2496" s="2">
        <f t="array" ref="I2496">SUMPRODUCT(B2480:B2499, (ROW(B2480:B2499)-ROW(B2480)+1)) / (20*21/2)</f>
        <v>41.449624285714293</v>
      </c>
      <c r="J2496" s="2">
        <f t="shared" si="306"/>
        <v>42.071336642353103</v>
      </c>
      <c r="K2496" s="2">
        <f t="shared" si="308"/>
        <v>42.647251300062464</v>
      </c>
    </row>
    <row r="2497" spans="1:11" ht="13.5" x14ac:dyDescent="0.25">
      <c r="A2497" s="3">
        <f>TITRES_STAT!B2500</f>
        <v>45638</v>
      </c>
      <c r="B2497" s="6">
        <f>TITRES_STAT!D2500</f>
        <v>41.488100000000003</v>
      </c>
      <c r="C2497" s="2">
        <f t="shared" si="301"/>
        <v>0</v>
      </c>
      <c r="D2497" s="2">
        <f t="shared" si="302"/>
        <v>41.488100000000003</v>
      </c>
      <c r="E2497" s="2">
        <f t="shared" si="304"/>
        <v>41.48810000000001</v>
      </c>
      <c r="F2497" s="2">
        <f t="shared" si="305"/>
        <v>42.168415000000017</v>
      </c>
      <c r="G2497" s="2">
        <f t="shared" si="307"/>
        <v>42.927285999999974</v>
      </c>
      <c r="H2497" s="2">
        <f t="shared" si="303"/>
        <v>43.32833250000013</v>
      </c>
      <c r="I2497" s="2">
        <f t="array" ref="I2497">SUMPRODUCT(B2481:B2500, (ROW(B2481:B2500)-ROW(B2481)+1)) / (20*21/2)</f>
        <v>41.23507142857143</v>
      </c>
      <c r="J2497" s="2">
        <f t="shared" si="306"/>
        <v>42.015790295462331</v>
      </c>
      <c r="K2497" s="2">
        <f t="shared" si="308"/>
        <v>42.601794386334532</v>
      </c>
    </row>
    <row r="2498" spans="1:11" ht="13.5" x14ac:dyDescent="0.25">
      <c r="A2498" s="3">
        <f>TITRES_STAT!B2501</f>
        <v>45639</v>
      </c>
      <c r="B2498" s="6">
        <f>TITRES_STAT!D2501</f>
        <v>41.488100000000003</v>
      </c>
      <c r="C2498" s="2">
        <f t="shared" si="301"/>
        <v>0</v>
      </c>
      <c r="D2498" s="2">
        <f t="shared" si="302"/>
        <v>41.488100000000003</v>
      </c>
      <c r="E2498" s="2">
        <f t="shared" si="304"/>
        <v>41.48810000000001</v>
      </c>
      <c r="F2498" s="2">
        <f t="shared" si="305"/>
        <v>42.07116000000002</v>
      </c>
      <c r="G2498" s="2">
        <f t="shared" si="307"/>
        <v>42.888383999999981</v>
      </c>
      <c r="H2498" s="2">
        <f t="shared" si="303"/>
        <v>43.319136000000128</v>
      </c>
      <c r="I2498" s="2">
        <f t="array" ref="I2498">SUMPRODUCT(B2482:B2501, (ROW(B2482:B2501)-ROW(B2482)+1)) / (20*21/2)</f>
        <v>41.038638095238099</v>
      </c>
      <c r="J2498" s="2">
        <f t="shared" si="306"/>
        <v>41.965534076846872</v>
      </c>
      <c r="K2498" s="2">
        <f t="shared" si="308"/>
        <v>42.558120096674358</v>
      </c>
    </row>
    <row r="2499" spans="1:11" ht="13.5" x14ac:dyDescent="0.25">
      <c r="A2499" s="3">
        <f>TITRES_STAT!B2502</f>
        <v>45642</v>
      </c>
      <c r="B2499" s="6">
        <f>TITRES_STAT!D2502</f>
        <v>39.628100000000003</v>
      </c>
      <c r="C2499" s="2">
        <f t="shared" si="301"/>
        <v>-1.8599999999999994</v>
      </c>
      <c r="D2499" s="2">
        <f t="shared" si="302"/>
        <v>41.116100000000003</v>
      </c>
      <c r="E2499" s="2">
        <f t="shared" si="304"/>
        <v>41.30210000000001</v>
      </c>
      <c r="F2499" s="2">
        <f t="shared" si="305"/>
        <v>41.88090500000002</v>
      </c>
      <c r="G2499" s="2">
        <f t="shared" si="307"/>
        <v>42.812281999999975</v>
      </c>
      <c r="H2499" s="2">
        <f t="shared" si="303"/>
        <v>43.300639500000123</v>
      </c>
      <c r="I2499" s="2">
        <f t="array" ref="I2499">SUMPRODUCT(B2483:B2502, (ROW(B2483:B2502)-ROW(B2483)+1)) / (20*21/2)</f>
        <v>41.029381428571433</v>
      </c>
      <c r="J2499" s="2">
        <f t="shared" si="306"/>
        <v>41.742921307623355</v>
      </c>
      <c r="K2499" s="2">
        <f t="shared" si="308"/>
        <v>42.443217347785165</v>
      </c>
    </row>
    <row r="2500" spans="1:11" ht="13.5" x14ac:dyDescent="0.25">
      <c r="A2500" s="3">
        <f>TITRES_STAT!B2503</f>
        <v>45644</v>
      </c>
      <c r="B2500" s="6">
        <f>TITRES_STAT!D2503</f>
        <v>39.628100000000003</v>
      </c>
      <c r="C2500" s="2">
        <f t="shared" ref="C2500:C2563" si="309">B2500-B2499</f>
        <v>0</v>
      </c>
      <c r="D2500" s="2">
        <f t="shared" si="302"/>
        <v>40.744100000000003</v>
      </c>
      <c r="E2500" s="2">
        <f t="shared" si="304"/>
        <v>41.116100000000003</v>
      </c>
      <c r="F2500" s="2">
        <f t="shared" si="305"/>
        <v>41.690650000000019</v>
      </c>
      <c r="G2500" s="2">
        <f t="shared" si="307"/>
        <v>42.736179999999976</v>
      </c>
      <c r="H2500" s="2">
        <f t="shared" si="303"/>
        <v>43.282143000000111</v>
      </c>
      <c r="I2500" s="2">
        <f t="array" ref="I2500">SUMPRODUCT(B2484:B2503, (ROW(B2484:B2503)-ROW(B2484)+1)) / (20*21/2)</f>
        <v>41.029791428571428</v>
      </c>
      <c r="J2500" s="2">
        <f t="shared" si="306"/>
        <v>41.541509754516369</v>
      </c>
      <c r="K2500" s="2">
        <f t="shared" si="308"/>
        <v>42.332820589048495</v>
      </c>
    </row>
    <row r="2501" spans="1:11" ht="13.5" x14ac:dyDescent="0.25">
      <c r="A2501" s="3">
        <f>TITRES_STAT!B2504</f>
        <v>45645</v>
      </c>
      <c r="B2501" s="6">
        <f>TITRES_STAT!D2504</f>
        <v>39.628100000000003</v>
      </c>
      <c r="C2501" s="2">
        <f t="shared" si="309"/>
        <v>0</v>
      </c>
      <c r="D2501" s="2">
        <f t="shared" si="302"/>
        <v>40.372100000000003</v>
      </c>
      <c r="E2501" s="2">
        <f t="shared" si="304"/>
        <v>40.930100000000003</v>
      </c>
      <c r="F2501" s="2">
        <f t="shared" si="305"/>
        <v>41.500395000000019</v>
      </c>
      <c r="G2501" s="2">
        <f t="shared" si="307"/>
        <v>42.660077999999977</v>
      </c>
      <c r="H2501" s="2">
        <f t="shared" si="303"/>
        <v>43.263646500000107</v>
      </c>
      <c r="I2501" s="2">
        <f t="array" ref="I2501">SUMPRODUCT(B2485:B2504, (ROW(B2485:B2504)-ROW(B2485)+1)) / (20*21/2)</f>
        <v>41.039868095238091</v>
      </c>
      <c r="J2501" s="2">
        <f t="shared" si="306"/>
        <v>41.359280254086237</v>
      </c>
      <c r="K2501" s="2">
        <f t="shared" si="308"/>
        <v>42.226753114968162</v>
      </c>
    </row>
    <row r="2502" spans="1:11" ht="13.5" x14ac:dyDescent="0.25">
      <c r="A2502" s="3">
        <f>TITRES_STAT!B2505</f>
        <v>45646</v>
      </c>
      <c r="B2502" s="6">
        <f>TITRES_STAT!D2505</f>
        <v>41.403199999999998</v>
      </c>
      <c r="C2502" s="2">
        <f t="shared" si="309"/>
        <v>1.7750999999999948</v>
      </c>
      <c r="D2502" s="2">
        <f t="shared" ref="D2502:D2565" si="310">AVERAGE(B2498:B2502)</f>
        <v>40.355120000000007</v>
      </c>
      <c r="E2502" s="2">
        <f t="shared" si="304"/>
        <v>40.921610000000008</v>
      </c>
      <c r="F2502" s="2">
        <f t="shared" si="305"/>
        <v>41.398895000000017</v>
      </c>
      <c r="G2502" s="2">
        <f t="shared" si="307"/>
        <v>42.61947799999998</v>
      </c>
      <c r="H2502" s="2">
        <f t="shared" si="303"/>
        <v>43.254025500000097</v>
      </c>
      <c r="I2502" s="2">
        <f t="array" ref="I2502">SUMPRODUCT(B2486:B2505, (ROW(B2486:B2505)-ROW(B2486)+1)) / (20*21/2)</f>
        <v>41.059611428571422</v>
      </c>
      <c r="J2502" s="2">
        <f t="shared" si="306"/>
        <v>41.363463087030411</v>
      </c>
      <c r="K2502" s="2">
        <f t="shared" si="308"/>
        <v>42.194456914381178</v>
      </c>
    </row>
    <row r="2503" spans="1:11" ht="13.5" x14ac:dyDescent="0.25">
      <c r="A2503" s="3">
        <f>TITRES_STAT!B2506</f>
        <v>45649</v>
      </c>
      <c r="B2503" s="6">
        <f>TITRES_STAT!D2506</f>
        <v>41.403199999999998</v>
      </c>
      <c r="C2503" s="2">
        <f t="shared" si="309"/>
        <v>0</v>
      </c>
      <c r="D2503" s="2">
        <f t="shared" si="310"/>
        <v>40.338140000000003</v>
      </c>
      <c r="E2503" s="2">
        <f t="shared" si="304"/>
        <v>40.913120000000006</v>
      </c>
      <c r="F2503" s="2">
        <f t="shared" si="305"/>
        <v>41.297395000000009</v>
      </c>
      <c r="G2503" s="2">
        <f t="shared" si="307"/>
        <v>42.578877999999989</v>
      </c>
      <c r="H2503" s="2">
        <f t="shared" si="303"/>
        <v>43.244404500000101</v>
      </c>
      <c r="I2503" s="2">
        <f t="array" ref="I2503">SUMPRODUCT(B2487:B2506, (ROW(B2487:B2506)-ROW(B2487)+1)) / (20*21/2)</f>
        <v>41.094095238095242</v>
      </c>
      <c r="J2503" s="2">
        <f t="shared" si="306"/>
        <v>41.367247554932277</v>
      </c>
      <c r="K2503" s="2">
        <f t="shared" si="308"/>
        <v>42.163427231464269</v>
      </c>
    </row>
    <row r="2504" spans="1:11" ht="13.5" x14ac:dyDescent="0.25">
      <c r="A2504" s="3">
        <f>TITRES_STAT!B2507</f>
        <v>45650</v>
      </c>
      <c r="B2504" s="6">
        <f>TITRES_STAT!D2507</f>
        <v>41.403199999999998</v>
      </c>
      <c r="C2504" s="2">
        <f t="shared" si="309"/>
        <v>0</v>
      </c>
      <c r="D2504" s="2">
        <f t="shared" si="310"/>
        <v>40.693159999999999</v>
      </c>
      <c r="E2504" s="2">
        <f t="shared" si="304"/>
        <v>40.904629999999997</v>
      </c>
      <c r="F2504" s="2">
        <f t="shared" si="305"/>
        <v>41.195895000000007</v>
      </c>
      <c r="G2504" s="2">
        <f t="shared" si="307"/>
        <v>42.538277999999984</v>
      </c>
      <c r="H2504" s="2">
        <f t="shared" si="303"/>
        <v>43.234783500000091</v>
      </c>
      <c r="I2504" s="2">
        <f t="array" ref="I2504">SUMPRODUCT(B2488:B2507, (ROW(B2488:B2507)-ROW(B2488)+1)) / (20*21/2)</f>
        <v>41.12826428571428</v>
      </c>
      <c r="J2504" s="2">
        <f t="shared" si="306"/>
        <v>41.370671597319685</v>
      </c>
      <c r="K2504" s="2">
        <f t="shared" si="308"/>
        <v>42.13361439885783</v>
      </c>
    </row>
    <row r="2505" spans="1:11" ht="13.5" x14ac:dyDescent="0.25">
      <c r="A2505" s="3">
        <f>TITRES_STAT!B2508</f>
        <v>45651</v>
      </c>
      <c r="B2505" s="6">
        <f>TITRES_STAT!D2508</f>
        <v>41.403199999999998</v>
      </c>
      <c r="C2505" s="2">
        <f t="shared" si="309"/>
        <v>0</v>
      </c>
      <c r="D2505" s="2">
        <f t="shared" si="310"/>
        <v>41.048179999999995</v>
      </c>
      <c r="E2505" s="2">
        <f t="shared" si="304"/>
        <v>40.896139999999988</v>
      </c>
      <c r="F2505" s="2">
        <f t="shared" si="305"/>
        <v>41.192120000000003</v>
      </c>
      <c r="G2505" s="2">
        <f t="shared" si="307"/>
        <v>42.497677999999986</v>
      </c>
      <c r="H2505" s="2">
        <f t="shared" si="303"/>
        <v>43.225162500000089</v>
      </c>
      <c r="I2505" s="2">
        <f t="array" ref="I2505">SUMPRODUCT(B2489:B2508, (ROW(B2489:B2508)-ROW(B2489)+1)) / (20*21/2)</f>
        <v>41.340175714285721</v>
      </c>
      <c r="J2505" s="2">
        <f t="shared" si="306"/>
        <v>41.373769540432093</v>
      </c>
      <c r="K2505" s="2">
        <f t="shared" si="308"/>
        <v>42.104970696941834</v>
      </c>
    </row>
    <row r="2506" spans="1:11" ht="13.5" x14ac:dyDescent="0.25">
      <c r="A2506" s="3">
        <f>TITRES_STAT!B2509</f>
        <v>45652</v>
      </c>
      <c r="B2506" s="6">
        <f>TITRES_STAT!D2509</f>
        <v>41.554200000000002</v>
      </c>
      <c r="C2506" s="2">
        <f t="shared" si="309"/>
        <v>0.15100000000000335</v>
      </c>
      <c r="D2506" s="2">
        <f t="shared" si="310"/>
        <v>41.433399999999999</v>
      </c>
      <c r="E2506" s="2">
        <f t="shared" si="304"/>
        <v>40.902749999999997</v>
      </c>
      <c r="F2506" s="2">
        <f t="shared" si="305"/>
        <v>41.195425000000007</v>
      </c>
      <c r="G2506" s="2">
        <f t="shared" si="307"/>
        <v>42.460097999999981</v>
      </c>
      <c r="H2506" s="2">
        <f t="shared" ref="H2506:H2569" si="311">AVERAGE(B2307:B2506)</f>
        <v>43.216296500000084</v>
      </c>
      <c r="I2506" s="2">
        <f t="array" ref="I2506">SUMPRODUCT(B2490:B2509, (ROW(B2490:B2509)-ROW(B2490)+1)) / (20*21/2)</f>
        <v>41.543764761904761</v>
      </c>
      <c r="J2506" s="2">
        <f t="shared" si="306"/>
        <v>41.390953393724274</v>
      </c>
      <c r="K2506" s="2">
        <f t="shared" si="308"/>
        <v>42.08337184608137</v>
      </c>
    </row>
    <row r="2507" spans="1:11" ht="13.5" x14ac:dyDescent="0.25">
      <c r="A2507" s="3">
        <f>TITRES_STAT!B2510</f>
        <v>45653</v>
      </c>
      <c r="B2507" s="6">
        <f>TITRES_STAT!D2510</f>
        <v>41.554200000000002</v>
      </c>
      <c r="C2507" s="2">
        <f t="shared" si="309"/>
        <v>0</v>
      </c>
      <c r="D2507" s="2">
        <f t="shared" si="310"/>
        <v>41.4636</v>
      </c>
      <c r="E2507" s="2">
        <f t="shared" si="304"/>
        <v>40.909359999999992</v>
      </c>
      <c r="F2507" s="2">
        <f t="shared" si="305"/>
        <v>41.198730000000005</v>
      </c>
      <c r="G2507" s="2">
        <f t="shared" si="307"/>
        <v>42.422517999999982</v>
      </c>
      <c r="H2507" s="2">
        <f t="shared" si="311"/>
        <v>43.207430500000072</v>
      </c>
      <c r="I2507" s="2">
        <f t="array" ref="I2507">SUMPRODUCT(B2491:B2510, (ROW(B2491:B2510)-ROW(B2491)+1)) / (20*21/2)</f>
        <v>41.73809142857143</v>
      </c>
      <c r="J2507" s="2">
        <f t="shared" si="306"/>
        <v>41.406500689560055</v>
      </c>
      <c r="K2507" s="2">
        <f t="shared" si="308"/>
        <v>42.06262000898014</v>
      </c>
    </row>
    <row r="2508" spans="1:11" ht="13.5" x14ac:dyDescent="0.25">
      <c r="A2508" s="3">
        <f>TITRES_STAT!B2511</f>
        <v>45656</v>
      </c>
      <c r="B2508" s="6">
        <f>TITRES_STAT!D2511</f>
        <v>43.4238</v>
      </c>
      <c r="C2508" s="2">
        <f t="shared" si="309"/>
        <v>1.8695999999999984</v>
      </c>
      <c r="D2508" s="2">
        <f t="shared" si="310"/>
        <v>41.867720000000006</v>
      </c>
      <c r="E2508" s="2">
        <f t="shared" ref="E2508:E2571" si="312">AVERAGE(B2499:B2508)</f>
        <v>41.102930000000001</v>
      </c>
      <c r="F2508" s="2">
        <f t="shared" si="305"/>
        <v>41.295515000000009</v>
      </c>
      <c r="G2508" s="2">
        <f t="shared" si="307"/>
        <v>42.422329999999981</v>
      </c>
      <c r="H2508" s="2">
        <f t="shared" si="311"/>
        <v>43.207912500000063</v>
      </c>
      <c r="I2508" s="2">
        <f t="array" ref="I2508">SUMPRODUCT(B2492:B2511, (ROW(B2492:B2511)-ROW(B2492)+1)) / (20*21/2)</f>
        <v>41.923155714285713</v>
      </c>
      <c r="J2508" s="2">
        <f t="shared" si="306"/>
        <v>41.598624433411473</v>
      </c>
      <c r="K2508" s="2">
        <f t="shared" si="308"/>
        <v>42.115999616471115</v>
      </c>
    </row>
    <row r="2509" spans="1:11" ht="13.5" x14ac:dyDescent="0.25">
      <c r="A2509" s="3">
        <f>TITRES_STAT!B2512</f>
        <v>45657</v>
      </c>
      <c r="B2509" s="6">
        <f>TITRES_STAT!D2512</f>
        <v>43.433199999999999</v>
      </c>
      <c r="C2509" s="2">
        <f t="shared" si="309"/>
        <v>9.3999999999994088E-3</v>
      </c>
      <c r="D2509" s="2">
        <f t="shared" si="310"/>
        <v>42.273720000000004</v>
      </c>
      <c r="E2509" s="2">
        <f t="shared" si="312"/>
        <v>41.483440000000002</v>
      </c>
      <c r="F2509" s="2">
        <f t="shared" si="305"/>
        <v>41.392770000000006</v>
      </c>
      <c r="G2509" s="2">
        <f t="shared" si="307"/>
        <v>42.422329999999981</v>
      </c>
      <c r="H2509" s="2">
        <f t="shared" si="311"/>
        <v>43.208441500000063</v>
      </c>
      <c r="I2509" s="2">
        <f t="array" ref="I2509">SUMPRODUCT(B2493:B2512, (ROW(B2493:B2512)-ROW(B2493)+1)) / (20*21/2)</f>
        <v>42.098957619047617</v>
      </c>
      <c r="J2509" s="2">
        <f t="shared" si="306"/>
        <v>41.773345915943715</v>
      </c>
      <c r="K2509" s="2">
        <f t="shared" si="308"/>
        <v>42.167654533472245</v>
      </c>
    </row>
    <row r="2510" spans="1:11" ht="13.5" x14ac:dyDescent="0.25">
      <c r="A2510" s="3">
        <f>TITRES_STAT!B2513</f>
        <v>45659</v>
      </c>
      <c r="B2510" s="6">
        <f>TITRES_STAT!D2513</f>
        <v>43.433199999999999</v>
      </c>
      <c r="C2510" s="2">
        <f t="shared" si="309"/>
        <v>0</v>
      </c>
      <c r="D2510" s="2">
        <f t="shared" si="310"/>
        <v>42.679719999999996</v>
      </c>
      <c r="E2510" s="2">
        <f t="shared" si="312"/>
        <v>41.863950000000003</v>
      </c>
      <c r="F2510" s="2">
        <f t="shared" si="305"/>
        <v>41.490025000000003</v>
      </c>
      <c r="G2510" s="2">
        <f t="shared" si="307"/>
        <v>42.422329999999981</v>
      </c>
      <c r="H2510" s="2">
        <f t="shared" si="311"/>
        <v>43.209015500000056</v>
      </c>
      <c r="I2510" s="2">
        <f t="array" ref="I2510">SUMPRODUCT(B2494:B2513, (ROW(B2494:B2513)-ROW(B2494)+1)) / (20*21/2)</f>
        <v>42.265497142857143</v>
      </c>
      <c r="J2510" s="2">
        <f t="shared" si="306"/>
        <v>41.931427257282408</v>
      </c>
      <c r="K2510" s="2">
        <f t="shared" si="308"/>
        <v>42.217283767453722</v>
      </c>
    </row>
    <row r="2511" spans="1:11" ht="13.5" x14ac:dyDescent="0.25">
      <c r="A2511" s="3">
        <f>TITRES_STAT!B2514</f>
        <v>45660</v>
      </c>
      <c r="B2511" s="6">
        <f>TITRES_STAT!D2514</f>
        <v>43.433199999999999</v>
      </c>
      <c r="C2511" s="2">
        <f t="shared" si="309"/>
        <v>0</v>
      </c>
      <c r="D2511" s="2">
        <f t="shared" si="310"/>
        <v>43.055520000000001</v>
      </c>
      <c r="E2511" s="2">
        <f t="shared" si="312"/>
        <v>42.244459999999997</v>
      </c>
      <c r="F2511" s="2">
        <f t="shared" si="305"/>
        <v>41.58728</v>
      </c>
      <c r="G2511" s="2">
        <f t="shared" si="307"/>
        <v>42.422329999999981</v>
      </c>
      <c r="H2511" s="2">
        <f t="shared" si="311"/>
        <v>43.209544500000057</v>
      </c>
      <c r="I2511" s="2">
        <f t="array" ref="I2511">SUMPRODUCT(B2495:B2514, (ROW(B2495:B2514)-ROW(B2495)+1)) / (20*21/2)</f>
        <v>42.422774285714276</v>
      </c>
      <c r="J2511" s="2">
        <f t="shared" si="306"/>
        <v>42.074453232779319</v>
      </c>
      <c r="K2511" s="2">
        <f t="shared" si="308"/>
        <v>42.264966756965343</v>
      </c>
    </row>
    <row r="2512" spans="1:11" ht="13.5" x14ac:dyDescent="0.25">
      <c r="A2512" s="3">
        <f>TITRES_STAT!B2515</f>
        <v>45663</v>
      </c>
      <c r="B2512" s="6">
        <f>TITRES_STAT!D2515</f>
        <v>43.433199999999999</v>
      </c>
      <c r="C2512" s="2">
        <f t="shared" si="309"/>
        <v>0</v>
      </c>
      <c r="D2512" s="2">
        <f t="shared" si="310"/>
        <v>43.431319999999999</v>
      </c>
      <c r="E2512" s="2">
        <f t="shared" si="312"/>
        <v>42.44746</v>
      </c>
      <c r="F2512" s="2">
        <f t="shared" si="305"/>
        <v>41.684534999999997</v>
      </c>
      <c r="G2512" s="2">
        <f t="shared" si="307"/>
        <v>42.422329999999981</v>
      </c>
      <c r="H2512" s="2">
        <f t="shared" si="311"/>
        <v>43.210073500000043</v>
      </c>
      <c r="I2512" s="2">
        <f t="array" ref="I2512">SUMPRODUCT(B2496:B2515, (ROW(B2496:B2515)-ROW(B2496)+1)) / (20*21/2)</f>
        <v>42.570789047619037</v>
      </c>
      <c r="J2512" s="2">
        <f t="shared" si="306"/>
        <v>42.203857686800333</v>
      </c>
      <c r="K2512" s="2">
        <f t="shared" si="308"/>
        <v>42.310779825319642</v>
      </c>
    </row>
    <row r="2513" spans="1:11" ht="13.5" x14ac:dyDescent="0.25">
      <c r="A2513" s="3">
        <f>TITRES_STAT!B2516</f>
        <v>45664</v>
      </c>
      <c r="B2513" s="6">
        <f>TITRES_STAT!D2516</f>
        <v>43.433199999999999</v>
      </c>
      <c r="C2513" s="2">
        <f t="shared" si="309"/>
        <v>0</v>
      </c>
      <c r="D2513" s="2">
        <f t="shared" si="310"/>
        <v>43.433199999999999</v>
      </c>
      <c r="E2513" s="2">
        <f t="shared" si="312"/>
        <v>42.650460000000002</v>
      </c>
      <c r="F2513" s="2">
        <f t="shared" si="305"/>
        <v>41.781789999999987</v>
      </c>
      <c r="G2513" s="2">
        <f t="shared" si="307"/>
        <v>42.422329999999981</v>
      </c>
      <c r="H2513" s="2">
        <f t="shared" si="311"/>
        <v>43.210602500000043</v>
      </c>
      <c r="I2513" s="2">
        <f t="array" ref="I2513">SUMPRODUCT(B2497:B2516, (ROW(B2497:B2516)-ROW(B2497)+1)) / (20*21/2)</f>
        <v>42.709541428571427</v>
      </c>
      <c r="J2513" s="2">
        <f t="shared" si="306"/>
        <v>42.320937907105062</v>
      </c>
      <c r="K2513" s="2">
        <f t="shared" si="308"/>
        <v>42.354796302758089</v>
      </c>
    </row>
    <row r="2514" spans="1:11" ht="13.5" x14ac:dyDescent="0.25">
      <c r="A2514" s="3">
        <f>TITRES_STAT!B2517</f>
        <v>45665</v>
      </c>
      <c r="B2514" s="6">
        <f>TITRES_STAT!D2517</f>
        <v>43.433199999999999</v>
      </c>
      <c r="C2514" s="2">
        <f t="shared" si="309"/>
        <v>0</v>
      </c>
      <c r="D2514" s="2">
        <f t="shared" si="310"/>
        <v>43.433199999999999</v>
      </c>
      <c r="E2514" s="2">
        <f t="shared" si="312"/>
        <v>42.853459999999998</v>
      </c>
      <c r="F2514" s="2">
        <f t="shared" si="305"/>
        <v>41.879044999999984</v>
      </c>
      <c r="G2514" s="2">
        <f t="shared" si="307"/>
        <v>42.422329999999981</v>
      </c>
      <c r="H2514" s="2">
        <f t="shared" si="311"/>
        <v>43.211131500000029</v>
      </c>
      <c r="I2514" s="2">
        <f t="array" ref="I2514">SUMPRODUCT(B2498:B2517, (ROW(B2498:B2517)-ROW(B2498)+1)) / (20*21/2)</f>
        <v>43.018879047619045</v>
      </c>
      <c r="J2514" s="2">
        <f t="shared" si="306"/>
        <v>42.426867630237915</v>
      </c>
      <c r="K2514" s="2">
        <f t="shared" si="308"/>
        <v>42.397086643826398</v>
      </c>
    </row>
    <row r="2515" spans="1:11" ht="13.5" x14ac:dyDescent="0.25">
      <c r="A2515" s="3">
        <f>TITRES_STAT!B2518</f>
        <v>45666</v>
      </c>
      <c r="B2515" s="6">
        <f>TITRES_STAT!D2518</f>
        <v>43.433199999999999</v>
      </c>
      <c r="C2515" s="2">
        <f t="shared" si="309"/>
        <v>0</v>
      </c>
      <c r="D2515" s="2">
        <f t="shared" si="310"/>
        <v>43.433199999999999</v>
      </c>
      <c r="E2515" s="2">
        <f t="shared" si="312"/>
        <v>43.056460000000001</v>
      </c>
      <c r="F2515" s="2">
        <f t="shared" si="305"/>
        <v>41.976299999999981</v>
      </c>
      <c r="G2515" s="2">
        <f t="shared" si="307"/>
        <v>42.422329999999981</v>
      </c>
      <c r="H2515" s="2">
        <f t="shared" si="311"/>
        <v>43.211705500000022</v>
      </c>
      <c r="I2515" s="2">
        <f t="array" ref="I2515">SUMPRODUCT(B2499:B2518, (ROW(B2499:B2518)-ROW(B2499)+1)) / (20*21/2)</f>
        <v>43.309961904761899</v>
      </c>
      <c r="J2515" s="2">
        <f t="shared" si="306"/>
        <v>42.52270880831049</v>
      </c>
      <c r="K2515" s="2">
        <f t="shared" si="308"/>
        <v>42.437718540146932</v>
      </c>
    </row>
    <row r="2516" spans="1:11" ht="13.5" x14ac:dyDescent="0.25">
      <c r="A2516" s="3">
        <f>TITRES_STAT!B2519</f>
        <v>45667</v>
      </c>
      <c r="B2516" s="6">
        <f>TITRES_STAT!D2519</f>
        <v>43.433199999999999</v>
      </c>
      <c r="C2516" s="2">
        <f t="shared" si="309"/>
        <v>0</v>
      </c>
      <c r="D2516" s="2">
        <f t="shared" si="310"/>
        <v>43.433199999999999</v>
      </c>
      <c r="E2516" s="2">
        <f t="shared" si="312"/>
        <v>43.24436</v>
      </c>
      <c r="F2516" s="2">
        <f t="shared" ref="F2516:F2579" si="313">AVERAGE(B2497:B2516)</f>
        <v>42.073554999999978</v>
      </c>
      <c r="G2516" s="2">
        <f t="shared" si="307"/>
        <v>42.422329999999981</v>
      </c>
      <c r="H2516" s="2">
        <f t="shared" si="311"/>
        <v>43.212279500000015</v>
      </c>
      <c r="I2516" s="2">
        <f t="array" ref="I2516">SUMPRODUCT(B2500:B2519, (ROW(B2500:B2519)-ROW(B2500)+1)) / (20*21/2)</f>
        <v>43.402942380952375</v>
      </c>
      <c r="J2516" s="2">
        <f t="shared" si="306"/>
        <v>42.609422255138064</v>
      </c>
      <c r="K2516" s="2">
        <f t="shared" si="308"/>
        <v>42.476757028768617</v>
      </c>
    </row>
    <row r="2517" spans="1:11" ht="13.5" x14ac:dyDescent="0.25">
      <c r="A2517" s="3">
        <f>TITRES_STAT!B2520</f>
        <v>45670</v>
      </c>
      <c r="B2517" s="6">
        <f>TITRES_STAT!D2520</f>
        <v>45.321599999999997</v>
      </c>
      <c r="C2517" s="2">
        <f t="shared" si="309"/>
        <v>1.8883999999999972</v>
      </c>
      <c r="D2517" s="2">
        <f t="shared" si="310"/>
        <v>43.810879999999997</v>
      </c>
      <c r="E2517" s="2">
        <f t="shared" si="312"/>
        <v>43.621099999999998</v>
      </c>
      <c r="F2517" s="2">
        <f t="shared" si="313"/>
        <v>42.265229999999988</v>
      </c>
      <c r="G2517" s="2">
        <f t="shared" si="307"/>
        <v>42.460097999999988</v>
      </c>
      <c r="H2517" s="2">
        <f t="shared" si="311"/>
        <v>43.222295500000001</v>
      </c>
      <c r="I2517" s="2">
        <f t="array" ref="I2517">SUMPRODUCT(B2501:B2520, (ROW(B2501:B2520)-ROW(B2501)+1)) / (20*21/2)</f>
        <v>43.477803333333334</v>
      </c>
      <c r="J2517" s="2">
        <f t="shared" ref="J2517:J2580" si="314">$J$4*B2517+J2516*(1-$J$4)</f>
        <v>42.867724897505866</v>
      </c>
      <c r="K2517" s="2">
        <f t="shared" si="308"/>
        <v>42.588319498228671</v>
      </c>
    </row>
    <row r="2518" spans="1:11" ht="13.5" x14ac:dyDescent="0.25">
      <c r="A2518" s="3">
        <f>TITRES_STAT!B2521</f>
        <v>45671</v>
      </c>
      <c r="B2518" s="6">
        <f>TITRES_STAT!D2521</f>
        <v>45.321599999999997</v>
      </c>
      <c r="C2518" s="2">
        <f t="shared" si="309"/>
        <v>0</v>
      </c>
      <c r="D2518" s="2">
        <f t="shared" si="310"/>
        <v>44.188559999999995</v>
      </c>
      <c r="E2518" s="2">
        <f t="shared" si="312"/>
        <v>43.810879999999997</v>
      </c>
      <c r="F2518" s="2">
        <f t="shared" si="313"/>
        <v>42.456904999999985</v>
      </c>
      <c r="G2518" s="2">
        <f t="shared" si="307"/>
        <v>42.497865999999995</v>
      </c>
      <c r="H2518" s="2">
        <f t="shared" si="311"/>
        <v>43.232311499999994</v>
      </c>
      <c r="I2518" s="2">
        <f t="array" ref="I2518">SUMPRODUCT(B2502:B2521, (ROW(B2502:B2521)-ROW(B2502)+1)) / (20*21/2)</f>
        <v>43.534544761904762</v>
      </c>
      <c r="J2518" s="2">
        <f t="shared" si="314"/>
        <v>43.10142728821959</v>
      </c>
      <c r="K2518" s="2">
        <f t="shared" si="308"/>
        <v>42.69550696888637</v>
      </c>
    </row>
    <row r="2519" spans="1:11" ht="13.5" x14ac:dyDescent="0.25">
      <c r="A2519" s="3">
        <f>TITRES_STAT!B2522</f>
        <v>45672</v>
      </c>
      <c r="B2519" s="6">
        <f>TITRES_STAT!D2522</f>
        <v>43.433199999999999</v>
      </c>
      <c r="C2519" s="2">
        <f t="shared" si="309"/>
        <v>-1.8883999999999972</v>
      </c>
      <c r="D2519" s="2">
        <f t="shared" si="310"/>
        <v>44.188559999999995</v>
      </c>
      <c r="E2519" s="2">
        <f t="shared" si="312"/>
        <v>43.810879999999997</v>
      </c>
      <c r="F2519" s="2">
        <f t="shared" si="313"/>
        <v>42.647159999999985</v>
      </c>
      <c r="G2519" s="2">
        <f t="shared" si="307"/>
        <v>42.497865999999988</v>
      </c>
      <c r="H2519" s="2">
        <f t="shared" si="311"/>
        <v>43.232885499999995</v>
      </c>
      <c r="I2519" s="2">
        <f t="array" ref="I2519">SUMPRODUCT(B2503:B2522, (ROW(B2503:B2522)-ROW(B2503)+1)) / (20*21/2)</f>
        <v>43.573166666666658</v>
      </c>
      <c r="J2519" s="2">
        <f t="shared" si="314"/>
        <v>43.133024689341532</v>
      </c>
      <c r="K2519" s="2">
        <f t="shared" si="308"/>
        <v>42.724436107361413</v>
      </c>
    </row>
    <row r="2520" spans="1:11" ht="13.5" x14ac:dyDescent="0.25">
      <c r="A2520" s="3">
        <f>TITRES_STAT!B2523</f>
        <v>45673</v>
      </c>
      <c r="B2520" s="6">
        <f>TITRES_STAT!D2523</f>
        <v>43.433199999999999</v>
      </c>
      <c r="C2520" s="2">
        <f t="shared" si="309"/>
        <v>0</v>
      </c>
      <c r="D2520" s="2">
        <f t="shared" si="310"/>
        <v>44.188559999999995</v>
      </c>
      <c r="E2520" s="2">
        <f t="shared" si="312"/>
        <v>43.810879999999997</v>
      </c>
      <c r="F2520" s="2">
        <f t="shared" si="313"/>
        <v>42.837414999999986</v>
      </c>
      <c r="G2520" s="2">
        <f t="shared" si="307"/>
        <v>42.497865999999988</v>
      </c>
      <c r="H2520" s="2">
        <f t="shared" si="311"/>
        <v>43.233459500000002</v>
      </c>
      <c r="I2520" s="2">
        <f t="array" ref="I2520">SUMPRODUCT(B2504:B2523, (ROW(B2504:B2523)-ROW(B2504)+1)) / (20*21/2)</f>
        <v>43.602121904761901</v>
      </c>
      <c r="J2520" s="2">
        <f t="shared" si="314"/>
        <v>43.161612814166148</v>
      </c>
      <c r="K2520" s="2">
        <f t="shared" si="308"/>
        <v>42.752230769817828</v>
      </c>
    </row>
    <row r="2521" spans="1:11" ht="13.5" x14ac:dyDescent="0.25">
      <c r="A2521" s="3">
        <f>TITRES_STAT!B2524</f>
        <v>45674</v>
      </c>
      <c r="B2521" s="6">
        <f>TITRES_STAT!D2524</f>
        <v>43.433199999999999</v>
      </c>
      <c r="C2521" s="2">
        <f t="shared" si="309"/>
        <v>0</v>
      </c>
      <c r="D2521" s="2">
        <f t="shared" si="310"/>
        <v>44.188559999999995</v>
      </c>
      <c r="E2521" s="2">
        <f t="shared" si="312"/>
        <v>43.810879999999997</v>
      </c>
      <c r="F2521" s="2">
        <f t="shared" si="313"/>
        <v>43.027669999999986</v>
      </c>
      <c r="G2521" s="2">
        <f t="shared" si="307"/>
        <v>42.497865999999988</v>
      </c>
      <c r="H2521" s="2">
        <f t="shared" si="311"/>
        <v>43.234033500000002</v>
      </c>
      <c r="I2521" s="2">
        <f t="array" ref="I2521">SUMPRODUCT(B2505:B2524, (ROW(B2505:B2524)-ROW(B2505)+1)) / (20*21/2)</f>
        <v>43.621410476190476</v>
      </c>
      <c r="J2521" s="2">
        <f t="shared" si="314"/>
        <v>43.187478260436038</v>
      </c>
      <c r="K2521" s="2">
        <f t="shared" si="308"/>
        <v>42.778935445511244</v>
      </c>
    </row>
    <row r="2522" spans="1:11" ht="13.5" x14ac:dyDescent="0.25">
      <c r="A2522" s="3">
        <f>TITRES_STAT!B2525</f>
        <v>45677</v>
      </c>
      <c r="B2522" s="6">
        <f>TITRES_STAT!D2525</f>
        <v>43.433199999999999</v>
      </c>
      <c r="C2522" s="2">
        <f t="shared" si="309"/>
        <v>0</v>
      </c>
      <c r="D2522" s="2">
        <f t="shared" si="310"/>
        <v>43.810879999999997</v>
      </c>
      <c r="E2522" s="2">
        <f t="shared" si="312"/>
        <v>43.810879999999997</v>
      </c>
      <c r="F2522" s="2">
        <f t="shared" si="313"/>
        <v>43.129169999999988</v>
      </c>
      <c r="G2522" s="2">
        <f t="shared" si="307"/>
        <v>42.497865999999988</v>
      </c>
      <c r="H2522" s="2">
        <f t="shared" si="311"/>
        <v>43.23460750000001</v>
      </c>
      <c r="I2522" s="2">
        <f t="array" ref="I2522">SUMPRODUCT(B2506:B2525, (ROW(B2506:B2525)-ROW(B2506)+1)) / (20*21/2)</f>
        <v>43.631032380952377</v>
      </c>
      <c r="J2522" s="2">
        <f t="shared" si="314"/>
        <v>43.210880330870701</v>
      </c>
      <c r="K2522" s="2">
        <f t="shared" si="308"/>
        <v>42.804592879020603</v>
      </c>
    </row>
    <row r="2523" spans="1:11" ht="13.5" x14ac:dyDescent="0.25">
      <c r="A2523" s="3">
        <f>TITRES_STAT!B2526</f>
        <v>45678</v>
      </c>
      <c r="B2523" s="6">
        <f>TITRES_STAT!D2526</f>
        <v>43.433199999999999</v>
      </c>
      <c r="C2523" s="2">
        <f t="shared" si="309"/>
        <v>0</v>
      </c>
      <c r="D2523" s="2">
        <f t="shared" si="310"/>
        <v>43.433199999999999</v>
      </c>
      <c r="E2523" s="2">
        <f t="shared" si="312"/>
        <v>43.810879999999997</v>
      </c>
      <c r="F2523" s="2">
        <f t="shared" si="313"/>
        <v>43.230669999999989</v>
      </c>
      <c r="G2523" s="2">
        <f t="shared" si="307"/>
        <v>42.497865999999988</v>
      </c>
      <c r="H2523" s="2">
        <f t="shared" si="311"/>
        <v>43.23518150000001</v>
      </c>
      <c r="I2523" s="2">
        <f t="array" ref="I2523">SUMPRODUCT(B2507:B2526, (ROW(B2507:B2526)-ROW(B2507)+1)) / (20*21/2)</f>
        <v>43.630987619047609</v>
      </c>
      <c r="J2523" s="2">
        <f t="shared" si="314"/>
        <v>43.232053632692541</v>
      </c>
      <c r="K2523" s="2">
        <f t="shared" si="308"/>
        <v>42.829244138666851</v>
      </c>
    </row>
    <row r="2524" spans="1:11" ht="13.5" x14ac:dyDescent="0.25">
      <c r="A2524" s="3">
        <f>TITRES_STAT!B2527</f>
        <v>45679</v>
      </c>
      <c r="B2524" s="6">
        <f>TITRES_STAT!D2527</f>
        <v>43.433199999999999</v>
      </c>
      <c r="C2524" s="2">
        <f t="shared" si="309"/>
        <v>0</v>
      </c>
      <c r="D2524" s="2">
        <f t="shared" si="310"/>
        <v>43.433199999999999</v>
      </c>
      <c r="E2524" s="2">
        <f t="shared" si="312"/>
        <v>43.810879999999997</v>
      </c>
      <c r="F2524" s="2">
        <f t="shared" si="313"/>
        <v>43.332169999999984</v>
      </c>
      <c r="G2524" s="2">
        <f t="shared" si="307"/>
        <v>42.497865999999988</v>
      </c>
      <c r="H2524" s="2">
        <f t="shared" si="311"/>
        <v>43.23575550000001</v>
      </c>
      <c r="I2524" s="2">
        <f t="array" ref="I2524">SUMPRODUCT(B2508:B2527, (ROW(B2508:B2527)-ROW(B2508)+1)) / (20*21/2)</f>
        <v>43.801842857142852</v>
      </c>
      <c r="J2524" s="2">
        <f t="shared" si="314"/>
        <v>43.251210429578961</v>
      </c>
      <c r="K2524" s="2">
        <f t="shared" si="308"/>
        <v>42.852928682248546</v>
      </c>
    </row>
    <row r="2525" spans="1:11" ht="13.5" x14ac:dyDescent="0.25">
      <c r="A2525" s="3">
        <f>TITRES_STAT!B2528</f>
        <v>45680</v>
      </c>
      <c r="B2525" s="6">
        <f>TITRES_STAT!D2528</f>
        <v>43.433199999999999</v>
      </c>
      <c r="C2525" s="2">
        <f t="shared" si="309"/>
        <v>0</v>
      </c>
      <c r="D2525" s="2">
        <f t="shared" si="310"/>
        <v>43.433199999999999</v>
      </c>
      <c r="E2525" s="2">
        <f t="shared" si="312"/>
        <v>43.810879999999997</v>
      </c>
      <c r="F2525" s="2">
        <f t="shared" si="313"/>
        <v>43.433669999999985</v>
      </c>
      <c r="G2525" s="2">
        <f t="shared" si="307"/>
        <v>42.497865999999988</v>
      </c>
      <c r="H2525" s="2">
        <f t="shared" si="311"/>
        <v>43.236329500000018</v>
      </c>
      <c r="I2525" s="2">
        <f t="array" ref="I2525">SUMPRODUCT(B2509:B2528, (ROW(B2509:B2528)-ROW(B2509)+1)) / (20*21/2)</f>
        <v>43.954758095238084</v>
      </c>
      <c r="J2525" s="2">
        <f t="shared" si="314"/>
        <v>43.26854276961906</v>
      </c>
      <c r="K2525" s="2">
        <f t="shared" si="308"/>
        <v>42.875684420199583</v>
      </c>
    </row>
    <row r="2526" spans="1:11" ht="13.5" x14ac:dyDescent="0.25">
      <c r="A2526" s="3">
        <f>TITRES_STAT!B2529</f>
        <v>45681</v>
      </c>
      <c r="B2526" s="6">
        <f>TITRES_STAT!D2529</f>
        <v>43.433199999999999</v>
      </c>
      <c r="C2526" s="2">
        <f t="shared" si="309"/>
        <v>0</v>
      </c>
      <c r="D2526" s="2">
        <f t="shared" si="310"/>
        <v>43.433199999999999</v>
      </c>
      <c r="E2526" s="2">
        <f t="shared" si="312"/>
        <v>43.810879999999997</v>
      </c>
      <c r="F2526" s="2">
        <f t="shared" si="313"/>
        <v>43.527619999999978</v>
      </c>
      <c r="G2526" s="2">
        <f t="shared" si="307"/>
        <v>42.497865999999995</v>
      </c>
      <c r="H2526" s="2">
        <f t="shared" si="311"/>
        <v>43.236903500000025</v>
      </c>
      <c r="I2526" s="2">
        <f t="array" ref="I2526">SUMPRODUCT(B2510:B2529, (ROW(B2510:B2529)-ROW(B2510)+1)) / (20*21/2)</f>
        <v>44.098636190476185</v>
      </c>
      <c r="J2526" s="2">
        <f t="shared" si="314"/>
        <v>43.28422441060772</v>
      </c>
      <c r="K2526" s="2">
        <f t="shared" si="308"/>
        <v>42.897547776270187</v>
      </c>
    </row>
    <row r="2527" spans="1:11" ht="13.5" x14ac:dyDescent="0.25">
      <c r="A2527" s="3">
        <f>TITRES_STAT!B2530</f>
        <v>45684</v>
      </c>
      <c r="B2527" s="6">
        <f>TITRES_STAT!D2530</f>
        <v>45.321599999999997</v>
      </c>
      <c r="C2527" s="2">
        <f t="shared" si="309"/>
        <v>1.8883999999999972</v>
      </c>
      <c r="D2527" s="2">
        <f t="shared" si="310"/>
        <v>43.810879999999997</v>
      </c>
      <c r="E2527" s="2">
        <f t="shared" si="312"/>
        <v>43.810879999999997</v>
      </c>
      <c r="F2527" s="2">
        <f t="shared" si="313"/>
        <v>43.715989999999977</v>
      </c>
      <c r="G2527" s="2">
        <f t="shared" si="307"/>
        <v>42.535634000000002</v>
      </c>
      <c r="H2527" s="2">
        <f t="shared" si="311"/>
        <v>43.246919500000033</v>
      </c>
      <c r="I2527" s="2">
        <f t="array" ref="I2527">SUMPRODUCT(B2511:B2530, (ROW(B2511:B2530)-ROW(B2511)+1)) / (20*21/2)</f>
        <v>44.233521904761908</v>
      </c>
      <c r="J2527" s="2">
        <f t="shared" si="314"/>
        <v>43.47826018102603</v>
      </c>
      <c r="K2527" s="2">
        <f t="shared" si="308"/>
        <v>42.992608647789005</v>
      </c>
    </row>
    <row r="2528" spans="1:11" ht="13.5" x14ac:dyDescent="0.25">
      <c r="A2528" s="3">
        <f>TITRES_STAT!B2531</f>
        <v>45685</v>
      </c>
      <c r="B2528" s="6">
        <f>TITRES_STAT!D2531</f>
        <v>45.321599999999997</v>
      </c>
      <c r="C2528" s="2">
        <f t="shared" si="309"/>
        <v>0</v>
      </c>
      <c r="D2528" s="2">
        <f t="shared" si="310"/>
        <v>44.188559999999995</v>
      </c>
      <c r="E2528" s="2">
        <f t="shared" si="312"/>
        <v>43.810879999999997</v>
      </c>
      <c r="F2528" s="2">
        <f t="shared" si="313"/>
        <v>43.810879999999983</v>
      </c>
      <c r="G2528" s="2">
        <f t="shared" si="307"/>
        <v>42.573401999999994</v>
      </c>
      <c r="H2528" s="2">
        <f t="shared" si="311"/>
        <v>43.256935500000026</v>
      </c>
      <c r="I2528" s="2">
        <f t="array" ref="I2528">SUMPRODUCT(B2512:B2531, (ROW(B2512:B2531)-ROW(B2512)+1)) / (20*21/2)</f>
        <v>44.359415238095245</v>
      </c>
      <c r="J2528" s="2">
        <f t="shared" si="314"/>
        <v>43.653816354261643</v>
      </c>
      <c r="K2528" s="2">
        <f t="shared" si="308"/>
        <v>43.083941641993356</v>
      </c>
    </row>
    <row r="2529" spans="1:11" ht="13.5" x14ac:dyDescent="0.25">
      <c r="A2529" s="3">
        <f>TITRES_STAT!B2532</f>
        <v>45686</v>
      </c>
      <c r="B2529" s="6">
        <f>TITRES_STAT!D2532</f>
        <v>45.321599999999997</v>
      </c>
      <c r="C2529" s="2">
        <f t="shared" si="309"/>
        <v>0</v>
      </c>
      <c r="D2529" s="2">
        <f t="shared" si="310"/>
        <v>44.566239999999993</v>
      </c>
      <c r="E2529" s="2">
        <f t="shared" si="312"/>
        <v>43.999719999999996</v>
      </c>
      <c r="F2529" s="2">
        <f t="shared" si="313"/>
        <v>43.90529999999999</v>
      </c>
      <c r="G2529" s="2">
        <f t="shared" si="307"/>
        <v>42.611169999999994</v>
      </c>
      <c r="H2529" s="2">
        <f t="shared" si="311"/>
        <v>43.266951500000033</v>
      </c>
      <c r="I2529" s="2">
        <f t="array" ref="I2529">SUMPRODUCT(B2513:B2532, (ROW(B2513:B2532)-ROW(B2513)+1)) / (20*21/2)</f>
        <v>44.47631619047619</v>
      </c>
      <c r="J2529" s="2">
        <f t="shared" si="314"/>
        <v>43.812652891951011</v>
      </c>
      <c r="K2529" s="2">
        <f t="shared" si="308"/>
        <v>43.171692950150479</v>
      </c>
    </row>
    <row r="2530" spans="1:11" ht="13.5" x14ac:dyDescent="0.25">
      <c r="A2530" s="3">
        <f>TITRES_STAT!B2533</f>
        <v>45687</v>
      </c>
      <c r="B2530" s="6">
        <f>TITRES_STAT!D2533</f>
        <v>45.321599999999997</v>
      </c>
      <c r="C2530" s="2">
        <f t="shared" si="309"/>
        <v>0</v>
      </c>
      <c r="D2530" s="2">
        <f t="shared" si="310"/>
        <v>44.943919999999991</v>
      </c>
      <c r="E2530" s="2">
        <f t="shared" si="312"/>
        <v>44.188559999999995</v>
      </c>
      <c r="F2530" s="2">
        <f t="shared" si="313"/>
        <v>43.999719999999989</v>
      </c>
      <c r="G2530" s="2">
        <f t="shared" si="307"/>
        <v>42.648938000000001</v>
      </c>
      <c r="H2530" s="2">
        <f t="shared" si="311"/>
        <v>43.27696750000004</v>
      </c>
      <c r="I2530" s="2">
        <f t="array" ref="I2530">SUMPRODUCT(B2514:B2533, (ROW(B2514:B2533)-ROW(B2514)+1)) / (20*21/2)</f>
        <v>44.584224761904764</v>
      </c>
      <c r="J2530" s="2">
        <f t="shared" si="314"/>
        <v>43.95636214033663</v>
      </c>
      <c r="K2530" s="2">
        <f t="shared" si="308"/>
        <v>43.256003030536732</v>
      </c>
    </row>
    <row r="2531" spans="1:11" ht="13.5" x14ac:dyDescent="0.25">
      <c r="A2531" s="3">
        <f>TITRES_STAT!B2534</f>
        <v>45688</v>
      </c>
      <c r="B2531" s="6">
        <f>TITRES_STAT!D2534</f>
        <v>45.321599999999997</v>
      </c>
      <c r="C2531" s="2">
        <f t="shared" si="309"/>
        <v>0</v>
      </c>
      <c r="D2531" s="2">
        <f t="shared" si="310"/>
        <v>45.321599999999997</v>
      </c>
      <c r="E2531" s="2">
        <f t="shared" si="312"/>
        <v>44.377399999999994</v>
      </c>
      <c r="F2531" s="2">
        <f t="shared" si="313"/>
        <v>44.094139999999996</v>
      </c>
      <c r="G2531" s="2">
        <f t="shared" si="307"/>
        <v>42.686705999999994</v>
      </c>
      <c r="H2531" s="2">
        <f t="shared" si="311"/>
        <v>43.286983500000041</v>
      </c>
      <c r="I2531" s="2">
        <f t="array" ref="I2531">SUMPRODUCT(B2515:B2534, (ROW(B2515:B2534)-ROW(B2515)+1)) / (20*21/2)</f>
        <v>44.683140952380953</v>
      </c>
      <c r="J2531" s="2">
        <f t="shared" si="314"/>
        <v>44.086384793637905</v>
      </c>
      <c r="K2531" s="2">
        <f t="shared" si="308"/>
        <v>43.33700683326078</v>
      </c>
    </row>
    <row r="2532" spans="1:11" ht="13.5" x14ac:dyDescent="0.25">
      <c r="A2532" s="3">
        <f>TITRES_STAT!B2535</f>
        <v>45691</v>
      </c>
      <c r="B2532" s="6">
        <f>TITRES_STAT!D2535</f>
        <v>45.321599999999997</v>
      </c>
      <c r="C2532" s="2">
        <f t="shared" si="309"/>
        <v>0</v>
      </c>
      <c r="D2532" s="2">
        <f t="shared" si="310"/>
        <v>45.321599999999997</v>
      </c>
      <c r="E2532" s="2">
        <f t="shared" si="312"/>
        <v>44.566239999999993</v>
      </c>
      <c r="F2532" s="2">
        <f t="shared" si="313"/>
        <v>44.188559999999995</v>
      </c>
      <c r="G2532" s="2">
        <f t="shared" si="307"/>
        <v>42.724473999999994</v>
      </c>
      <c r="H2532" s="2">
        <f t="shared" si="311"/>
        <v>43.296999500000048</v>
      </c>
      <c r="I2532" s="2">
        <f t="array" ref="I2532">SUMPRODUCT(B2516:B2535, (ROW(B2516:B2535)-ROW(B2516)+1)) / (20*21/2)</f>
        <v>44.773064761904763</v>
      </c>
      <c r="J2532" s="2">
        <f t="shared" si="314"/>
        <v>44.204024337100961</v>
      </c>
      <c r="K2532" s="2">
        <f t="shared" si="308"/>
        <v>43.414834016270163</v>
      </c>
    </row>
    <row r="2533" spans="1:11" ht="13.5" x14ac:dyDescent="0.25">
      <c r="A2533" s="3">
        <f>TITRES_STAT!B2536</f>
        <v>45692</v>
      </c>
      <c r="B2533" s="6">
        <f>TITRES_STAT!D2536</f>
        <v>45.321599999999997</v>
      </c>
      <c r="C2533" s="2">
        <f t="shared" si="309"/>
        <v>0</v>
      </c>
      <c r="D2533" s="2">
        <f t="shared" si="310"/>
        <v>45.321599999999997</v>
      </c>
      <c r="E2533" s="2">
        <f t="shared" si="312"/>
        <v>44.755079999999992</v>
      </c>
      <c r="F2533" s="2">
        <f t="shared" si="313"/>
        <v>44.282979999999995</v>
      </c>
      <c r="G2533" s="2">
        <f t="shared" si="307"/>
        <v>42.762241999999986</v>
      </c>
      <c r="H2533" s="2">
        <f t="shared" si="311"/>
        <v>43.307015500000055</v>
      </c>
      <c r="I2533" s="2">
        <f t="array" ref="I2533">SUMPRODUCT(B2517:B2536, (ROW(B2517:B2536)-ROW(B2517)+1)) / (20*21/2)</f>
        <v>44.853996190476195</v>
      </c>
      <c r="J2533" s="2">
        <f t="shared" si="314"/>
        <v>44.31046011451992</v>
      </c>
      <c r="K2533" s="2">
        <f t="shared" si="308"/>
        <v>43.48960915288702</v>
      </c>
    </row>
    <row r="2534" spans="1:11" ht="13.5" x14ac:dyDescent="0.25">
      <c r="A2534" s="3">
        <f>TITRES_STAT!B2537</f>
        <v>45693</v>
      </c>
      <c r="B2534" s="6">
        <f>TITRES_STAT!D2537</f>
        <v>45.321599999999997</v>
      </c>
      <c r="C2534" s="2">
        <f t="shared" si="309"/>
        <v>0</v>
      </c>
      <c r="D2534" s="2">
        <f t="shared" si="310"/>
        <v>45.321599999999997</v>
      </c>
      <c r="E2534" s="2">
        <f t="shared" si="312"/>
        <v>44.943919999999991</v>
      </c>
      <c r="F2534" s="2">
        <f t="shared" si="313"/>
        <v>44.377399999999994</v>
      </c>
      <c r="G2534" s="2">
        <f t="shared" si="307"/>
        <v>42.800009999999993</v>
      </c>
      <c r="H2534" s="2">
        <f t="shared" si="311"/>
        <v>43.316986500000056</v>
      </c>
      <c r="I2534" s="2">
        <f t="array" ref="I2534">SUMPRODUCT(B2518:B2537, (ROW(B2518:B2537)-ROW(B2518)+1)) / (20*21/2)</f>
        <v>44.731697142857143</v>
      </c>
      <c r="J2534" s="2">
        <f t="shared" si="314"/>
        <v>44.406759151232308</v>
      </c>
      <c r="K2534" s="2">
        <f t="shared" si="308"/>
        <v>43.561451931205177</v>
      </c>
    </row>
    <row r="2535" spans="1:11" ht="13.5" x14ac:dyDescent="0.25">
      <c r="A2535" s="3">
        <f>TITRES_STAT!B2538</f>
        <v>45694</v>
      </c>
      <c r="B2535" s="6">
        <f>TITRES_STAT!D2538</f>
        <v>45.321599999999997</v>
      </c>
      <c r="C2535" s="2">
        <f t="shared" si="309"/>
        <v>0</v>
      </c>
      <c r="D2535" s="2">
        <f t="shared" si="310"/>
        <v>45.321599999999997</v>
      </c>
      <c r="E2535" s="2">
        <f t="shared" si="312"/>
        <v>45.13275999999999</v>
      </c>
      <c r="F2535" s="2">
        <f t="shared" si="313"/>
        <v>44.471819999999994</v>
      </c>
      <c r="G2535" s="2">
        <f t="shared" si="307"/>
        <v>42.876867999999995</v>
      </c>
      <c r="H2535" s="2">
        <f t="shared" si="311"/>
        <v>43.326957500000063</v>
      </c>
      <c r="I2535" s="2">
        <f t="array" ref="I2535">SUMPRODUCT(B2519:B2538, (ROW(B2519:B2538)-ROW(B2519)+1)) / (20*21/2)</f>
        <v>44.43656714285715</v>
      </c>
      <c r="J2535" s="2">
        <f t="shared" si="314"/>
        <v>44.493886851114944</v>
      </c>
      <c r="K2535" s="2">
        <f t="shared" si="308"/>
        <v>43.630477345667721</v>
      </c>
    </row>
    <row r="2536" spans="1:11" ht="13.5" x14ac:dyDescent="0.25">
      <c r="A2536" s="3">
        <f>TITRES_STAT!B2539</f>
        <v>45695</v>
      </c>
      <c r="B2536" s="6">
        <f>TITRES_STAT!D2539</f>
        <v>45.321599999999997</v>
      </c>
      <c r="C2536" s="2">
        <f t="shared" si="309"/>
        <v>0</v>
      </c>
      <c r="D2536" s="2">
        <f t="shared" si="310"/>
        <v>45.321599999999997</v>
      </c>
      <c r="E2536" s="2">
        <f t="shared" si="312"/>
        <v>45.321599999999997</v>
      </c>
      <c r="F2536" s="2">
        <f t="shared" si="313"/>
        <v>44.566239999999993</v>
      </c>
      <c r="G2536" s="2">
        <f t="shared" si="307"/>
        <v>42.953538000000002</v>
      </c>
      <c r="H2536" s="2">
        <f t="shared" si="311"/>
        <v>43.33692850000007</v>
      </c>
      <c r="I2536" s="2">
        <f t="array" ref="I2536">SUMPRODUCT(B2520:B2539, (ROW(B2520:B2539)-ROW(B2520)+1)) / (20*21/2)</f>
        <v>44.312247619047611</v>
      </c>
      <c r="J2536" s="2">
        <f t="shared" si="314"/>
        <v>44.572716674818281</v>
      </c>
      <c r="K2536" s="2">
        <f t="shared" si="308"/>
        <v>43.696795881131735</v>
      </c>
    </row>
    <row r="2537" spans="1:11" ht="13.5" x14ac:dyDescent="0.25">
      <c r="A2537" s="3">
        <f>TITRES_STAT!B2540</f>
        <v>45698</v>
      </c>
      <c r="B2537" s="6">
        <f>TITRES_STAT!D2540</f>
        <v>43.2821</v>
      </c>
      <c r="C2537" s="2">
        <f t="shared" si="309"/>
        <v>-2.0394999999999968</v>
      </c>
      <c r="D2537" s="2">
        <f t="shared" si="310"/>
        <v>44.913699999999992</v>
      </c>
      <c r="E2537" s="2">
        <f t="shared" si="312"/>
        <v>45.117649999999998</v>
      </c>
      <c r="F2537" s="2">
        <f t="shared" si="313"/>
        <v>44.464264999999997</v>
      </c>
      <c r="G2537" s="2">
        <f t="shared" si="307"/>
        <v>42.989417999999986</v>
      </c>
      <c r="H2537" s="2">
        <f t="shared" si="311"/>
        <v>43.336702000000066</v>
      </c>
      <c r="I2537" s="2">
        <f t="array" ref="I2537">SUMPRODUCT(B2521:B2540, (ROW(B2521:B2540)-ROW(B2521)+1)) / (20*21/2)</f>
        <v>44.19017619047618</v>
      </c>
      <c r="J2537" s="2">
        <f t="shared" si="314"/>
        <v>44.449800801026058</v>
      </c>
      <c r="K2537" s="2">
        <f t="shared" si="308"/>
        <v>43.680533297557943</v>
      </c>
    </row>
    <row r="2538" spans="1:11" ht="13.5" x14ac:dyDescent="0.25">
      <c r="A2538" s="3">
        <f>TITRES_STAT!B2541</f>
        <v>45699</v>
      </c>
      <c r="B2538" s="6">
        <f>TITRES_STAT!D2541</f>
        <v>41.365400000000001</v>
      </c>
      <c r="C2538" s="2">
        <f t="shared" si="309"/>
        <v>-1.9166999999999987</v>
      </c>
      <c r="D2538" s="2">
        <f t="shared" si="310"/>
        <v>44.122459999999997</v>
      </c>
      <c r="E2538" s="2">
        <f t="shared" si="312"/>
        <v>44.722030000000004</v>
      </c>
      <c r="F2538" s="2">
        <f t="shared" si="313"/>
        <v>44.266454999999993</v>
      </c>
      <c r="G2538" s="2">
        <f t="shared" si="307"/>
        <v>42.986963999999986</v>
      </c>
      <c r="H2538" s="2">
        <f t="shared" si="311"/>
        <v>43.326892000000079</v>
      </c>
      <c r="I2538" s="2">
        <f t="array" ref="I2538">SUMPRODUCT(B2522:B2541, (ROW(B2522:B2541)-ROW(B2522)+1)) / (20*21/2)</f>
        <v>44.070352857142851</v>
      </c>
      <c r="J2538" s="2">
        <f t="shared" si="314"/>
        <v>44.156048343785478</v>
      </c>
      <c r="K2538" s="2">
        <f t="shared" si="308"/>
        <v>43.58974375647724</v>
      </c>
    </row>
    <row r="2539" spans="1:11" ht="13.5" x14ac:dyDescent="0.25">
      <c r="A2539" s="3">
        <f>TITRES_STAT!B2542</f>
        <v>45700</v>
      </c>
      <c r="B2539" s="6">
        <f>TITRES_STAT!D2542</f>
        <v>42.961100000000002</v>
      </c>
      <c r="C2539" s="2">
        <f t="shared" si="309"/>
        <v>1.5957000000000008</v>
      </c>
      <c r="D2539" s="2">
        <f t="shared" si="310"/>
        <v>43.650359999999999</v>
      </c>
      <c r="E2539" s="2">
        <f t="shared" si="312"/>
        <v>44.485979999999998</v>
      </c>
      <c r="F2539" s="2">
        <f t="shared" si="313"/>
        <v>44.242849999999997</v>
      </c>
      <c r="G2539" s="2">
        <f t="shared" si="307"/>
        <v>43.016423999999986</v>
      </c>
      <c r="H2539" s="2">
        <f t="shared" si="311"/>
        <v>43.325060500000085</v>
      </c>
      <c r="I2539" s="2">
        <f t="array" ref="I2539">SUMPRODUCT(B2523:B2542, (ROW(B2523:B2542)-ROW(B2523)+1)) / (20*21/2)</f>
        <v>43.952777619047623</v>
      </c>
      <c r="J2539" s="2">
        <f t="shared" si="314"/>
        <v>44.042243739615429</v>
      </c>
      <c r="K2539" s="2">
        <f t="shared" si="308"/>
        <v>43.565091060144802</v>
      </c>
    </row>
    <row r="2540" spans="1:11" ht="13.5" x14ac:dyDescent="0.25">
      <c r="A2540" s="3">
        <f>TITRES_STAT!B2543</f>
        <v>45701</v>
      </c>
      <c r="B2540" s="6">
        <f>TITRES_STAT!D2543</f>
        <v>42.961100000000002</v>
      </c>
      <c r="C2540" s="2">
        <f t="shared" si="309"/>
        <v>0</v>
      </c>
      <c r="D2540" s="2">
        <f t="shared" si="310"/>
        <v>43.178260000000002</v>
      </c>
      <c r="E2540" s="2">
        <f t="shared" si="312"/>
        <v>44.249929999999999</v>
      </c>
      <c r="F2540" s="2">
        <f t="shared" si="313"/>
        <v>44.219244999999994</v>
      </c>
      <c r="G2540" s="2">
        <f t="shared" si="307"/>
        <v>43.04588399999998</v>
      </c>
      <c r="H2540" s="2">
        <f t="shared" si="311"/>
        <v>43.32322900000009</v>
      </c>
      <c r="I2540" s="2">
        <f t="array" ref="I2540">SUMPRODUCT(B2524:B2543, (ROW(B2524:B2543)-ROW(B2524)+1)) / (20*21/2)</f>
        <v>43.837450476190469</v>
      </c>
      <c r="J2540" s="2">
        <f t="shared" si="314"/>
        <v>43.939277669175866</v>
      </c>
      <c r="K2540" s="2">
        <f t="shared" si="308"/>
        <v>43.541405136217556</v>
      </c>
    </row>
    <row r="2541" spans="1:11" ht="13.5" x14ac:dyDescent="0.25">
      <c r="A2541" s="3">
        <f>TITRES_STAT!B2544</f>
        <v>45702</v>
      </c>
      <c r="B2541" s="6">
        <f>TITRES_STAT!D2544</f>
        <v>42.961100000000002</v>
      </c>
      <c r="C2541" s="2">
        <f t="shared" si="309"/>
        <v>0</v>
      </c>
      <c r="D2541" s="2">
        <f t="shared" si="310"/>
        <v>42.706159999999997</v>
      </c>
      <c r="E2541" s="2">
        <f t="shared" si="312"/>
        <v>44.013879999999993</v>
      </c>
      <c r="F2541" s="2">
        <f t="shared" si="313"/>
        <v>44.195639999999997</v>
      </c>
      <c r="G2541" s="2">
        <f t="shared" si="307"/>
        <v>43.07534399999998</v>
      </c>
      <c r="H2541" s="2">
        <f t="shared" si="311"/>
        <v>43.321397500000096</v>
      </c>
      <c r="I2541" s="2">
        <f t="array" ref="I2541">SUMPRODUCT(B2525:B2544, (ROW(B2525:B2544)-ROW(B2525)+1)) / (20*21/2)</f>
        <v>43.724371428571423</v>
      </c>
      <c r="J2541" s="2">
        <f t="shared" si="314"/>
        <v>43.846117891159118</v>
      </c>
      <c r="K2541" s="2">
        <f t="shared" si="308"/>
        <v>43.518648072052159</v>
      </c>
    </row>
    <row r="2542" spans="1:11" ht="13.5" x14ac:dyDescent="0.25">
      <c r="A2542" s="3">
        <f>TITRES_STAT!B2545</f>
        <v>45705</v>
      </c>
      <c r="B2542" s="6">
        <f>TITRES_STAT!D2545</f>
        <v>42.961100000000002</v>
      </c>
      <c r="C2542" s="2">
        <f t="shared" si="309"/>
        <v>0</v>
      </c>
      <c r="D2542" s="2">
        <f t="shared" si="310"/>
        <v>42.641960000000005</v>
      </c>
      <c r="E2542" s="2">
        <f t="shared" si="312"/>
        <v>43.777829999999994</v>
      </c>
      <c r="F2542" s="2">
        <f t="shared" si="313"/>
        <v>44.172034999999994</v>
      </c>
      <c r="G2542" s="2">
        <f t="shared" si="307"/>
        <v>43.104803999999973</v>
      </c>
      <c r="H2542" s="2">
        <f t="shared" si="311"/>
        <v>43.319566000000094</v>
      </c>
      <c r="I2542" s="2">
        <f t="array" ref="I2542">SUMPRODUCT(B2526:B2545, (ROW(B2526:B2545)-ROW(B2526)+1)) / (20*21/2)</f>
        <v>43.613540476190472</v>
      </c>
      <c r="J2542" s="2">
        <f t="shared" si="314"/>
        <v>43.761830472953484</v>
      </c>
      <c r="K2542" s="2">
        <f t="shared" si="308"/>
        <v>43.496783441775605</v>
      </c>
    </row>
    <row r="2543" spans="1:11" ht="13.5" x14ac:dyDescent="0.25">
      <c r="A2543" s="3">
        <f>TITRES_STAT!B2546</f>
        <v>45706</v>
      </c>
      <c r="B2543" s="6">
        <f>TITRES_STAT!D2546</f>
        <v>42.961100000000002</v>
      </c>
      <c r="C2543" s="2">
        <f t="shared" si="309"/>
        <v>0</v>
      </c>
      <c r="D2543" s="2">
        <f t="shared" si="310"/>
        <v>42.961100000000002</v>
      </c>
      <c r="E2543" s="2">
        <f t="shared" si="312"/>
        <v>43.541779999999996</v>
      </c>
      <c r="F2543" s="2">
        <f t="shared" si="313"/>
        <v>44.148429999999998</v>
      </c>
      <c r="G2543" s="2">
        <f t="shared" si="307"/>
        <v>43.134263999999973</v>
      </c>
      <c r="H2543" s="2">
        <f t="shared" si="311"/>
        <v>43.3177345000001</v>
      </c>
      <c r="I2543" s="2">
        <f t="array" ref="I2543">SUMPRODUCT(B2527:B2546, (ROW(B2527:B2546)-ROW(B2527)+1)) / (20*21/2)</f>
        <v>43.504957619047609</v>
      </c>
      <c r="J2543" s="2">
        <f t="shared" si="314"/>
        <v>43.685570427910292</v>
      </c>
      <c r="K2543" s="2">
        <f t="shared" si="308"/>
        <v>43.475776247980484</v>
      </c>
    </row>
    <row r="2544" spans="1:11" ht="13.5" x14ac:dyDescent="0.25">
      <c r="A2544" s="3">
        <f>TITRES_STAT!B2547</f>
        <v>45707</v>
      </c>
      <c r="B2544" s="6">
        <f>TITRES_STAT!D2547</f>
        <v>42.961100000000002</v>
      </c>
      <c r="C2544" s="2">
        <f t="shared" si="309"/>
        <v>0</v>
      </c>
      <c r="D2544" s="2">
        <f t="shared" si="310"/>
        <v>42.961100000000002</v>
      </c>
      <c r="E2544" s="2">
        <f t="shared" si="312"/>
        <v>43.305729999999997</v>
      </c>
      <c r="F2544" s="2">
        <f t="shared" si="313"/>
        <v>44.124824999999994</v>
      </c>
      <c r="G2544" s="2">
        <f t="shared" si="307"/>
        <v>43.163723999999974</v>
      </c>
      <c r="H2544" s="2">
        <f t="shared" si="311"/>
        <v>43.316128500000104</v>
      </c>
      <c r="I2544" s="2">
        <f t="array" ref="I2544">SUMPRODUCT(B2528:B2547, (ROW(B2528:B2547)-ROW(B2528)+1)) / (20*21/2)</f>
        <v>43.398622857142854</v>
      </c>
      <c r="J2544" s="2">
        <f t="shared" si="314"/>
        <v>43.616573244299786</v>
      </c>
      <c r="K2544" s="2">
        <f t="shared" si="308"/>
        <v>43.455592865706741</v>
      </c>
    </row>
    <row r="2545" spans="1:11" ht="13.5" x14ac:dyDescent="0.25">
      <c r="A2545" s="3">
        <f>TITRES_STAT!B2548</f>
        <v>45708</v>
      </c>
      <c r="B2545" s="6">
        <f>TITRES_STAT!D2548</f>
        <v>42.961100000000002</v>
      </c>
      <c r="C2545" s="2">
        <f t="shared" si="309"/>
        <v>0</v>
      </c>
      <c r="D2545" s="2">
        <f t="shared" si="310"/>
        <v>42.961100000000002</v>
      </c>
      <c r="E2545" s="2">
        <f t="shared" si="312"/>
        <v>43.069679999999991</v>
      </c>
      <c r="F2545" s="2">
        <f t="shared" si="313"/>
        <v>44.101219999999991</v>
      </c>
      <c r="G2545" s="2">
        <f t="shared" si="307"/>
        <v>43.193183999999974</v>
      </c>
      <c r="H2545" s="2">
        <f t="shared" si="311"/>
        <v>43.314522500000109</v>
      </c>
      <c r="I2545" s="2">
        <f t="array" ref="I2545">SUMPRODUCT(B2529:B2548, (ROW(B2529:B2548)-ROW(B2529)+1)) / (20*21/2)</f>
        <v>43.303528571428572</v>
      </c>
      <c r="J2545" s="2">
        <f t="shared" si="314"/>
        <v>43.554147221033141</v>
      </c>
      <c r="K2545" s="2">
        <f t="shared" si="308"/>
        <v>43.4362009886202</v>
      </c>
    </row>
    <row r="2546" spans="1:11" ht="13.5" x14ac:dyDescent="0.25">
      <c r="A2546" s="3">
        <f>TITRES_STAT!B2549</f>
        <v>45709</v>
      </c>
      <c r="B2546" s="6">
        <f>TITRES_STAT!D2549</f>
        <v>42.961100000000002</v>
      </c>
      <c r="C2546" s="2">
        <f t="shared" si="309"/>
        <v>0</v>
      </c>
      <c r="D2546" s="2">
        <f t="shared" si="310"/>
        <v>42.961100000000002</v>
      </c>
      <c r="E2546" s="2">
        <f t="shared" si="312"/>
        <v>42.833629999999992</v>
      </c>
      <c r="F2546" s="2">
        <f t="shared" si="313"/>
        <v>44.077614999999994</v>
      </c>
      <c r="G2546" s="2">
        <f t="shared" ref="G2546:G2609" si="315">AVERAGE(B2497:B2546)</f>
        <v>43.222643999999974</v>
      </c>
      <c r="H2546" s="2">
        <f t="shared" si="311"/>
        <v>43.312916500000114</v>
      </c>
      <c r="I2546" s="2">
        <f t="array" ref="I2546">SUMPRODUCT(B2530:B2549, (ROW(B2530:B2549)-ROW(B2530)+1)) / (20*21/2)</f>
        <v>43.243950952380949</v>
      </c>
      <c r="J2546" s="2">
        <f t="shared" si="314"/>
        <v>43.497666533315694</v>
      </c>
      <c r="K2546" s="2">
        <f t="shared" si="308"/>
        <v>43.417569577301762</v>
      </c>
    </row>
    <row r="2547" spans="1:11" ht="13.5" x14ac:dyDescent="0.25">
      <c r="A2547" s="3">
        <f>TITRES_STAT!B2550</f>
        <v>45712</v>
      </c>
      <c r="B2547" s="6">
        <f>TITRES_STAT!D2550</f>
        <v>42.961100000000002</v>
      </c>
      <c r="C2547" s="2">
        <f t="shared" si="309"/>
        <v>0</v>
      </c>
      <c r="D2547" s="2">
        <f t="shared" si="310"/>
        <v>42.961100000000002</v>
      </c>
      <c r="E2547" s="2">
        <f t="shared" si="312"/>
        <v>42.80153</v>
      </c>
      <c r="F2547" s="2">
        <f t="shared" si="313"/>
        <v>43.959589999999999</v>
      </c>
      <c r="G2547" s="2">
        <f t="shared" si="315"/>
        <v>43.252103999999981</v>
      </c>
      <c r="H2547" s="2">
        <f t="shared" si="311"/>
        <v>43.311130000000112</v>
      </c>
      <c r="I2547" s="2">
        <f t="array" ref="I2547">SUMPRODUCT(B2531:B2550, (ROW(B2531:B2550)-ROW(B2531)+1)) / (20*21/2)</f>
        <v>43.215085714285713</v>
      </c>
      <c r="J2547" s="2">
        <f t="shared" si="314"/>
        <v>43.446564958714198</v>
      </c>
      <c r="K2547" s="2">
        <f t="shared" ref="K2547:K2610" si="316">$K$4*B2547+(1-$K$4)*K2546</f>
        <v>43.399668809564439</v>
      </c>
    </row>
    <row r="2548" spans="1:11" ht="13.5" x14ac:dyDescent="0.25">
      <c r="A2548" s="3">
        <f>TITRES_STAT!B2551</f>
        <v>45713</v>
      </c>
      <c r="B2548" s="6">
        <f>TITRES_STAT!D2551</f>
        <v>42.961100000000002</v>
      </c>
      <c r="C2548" s="2">
        <f t="shared" si="309"/>
        <v>0</v>
      </c>
      <c r="D2548" s="2">
        <f t="shared" si="310"/>
        <v>42.961100000000002</v>
      </c>
      <c r="E2548" s="2">
        <f t="shared" si="312"/>
        <v>42.961099999999995</v>
      </c>
      <c r="F2548" s="2">
        <f t="shared" si="313"/>
        <v>43.841564999999996</v>
      </c>
      <c r="G2548" s="2">
        <f t="shared" si="315"/>
        <v>43.281563999999982</v>
      </c>
      <c r="H2548" s="2">
        <f t="shared" si="311"/>
        <v>43.309343500000111</v>
      </c>
      <c r="I2548" s="2">
        <f t="array" ref="I2548">SUMPRODUCT(B2532:B2551, (ROW(B2532:B2551)-ROW(B2532)+1)) / (20*21/2)</f>
        <v>43.195212857142863</v>
      </c>
      <c r="J2548" s="2">
        <f t="shared" si="314"/>
        <v>43.400330200741415</v>
      </c>
      <c r="K2548" s="2">
        <f t="shared" si="316"/>
        <v>43.382470032718778</v>
      </c>
    </row>
    <row r="2549" spans="1:11" ht="13.5" x14ac:dyDescent="0.25">
      <c r="A2549" s="3">
        <f>TITRES_STAT!B2552</f>
        <v>45714</v>
      </c>
      <c r="B2549" s="6">
        <f>TITRES_STAT!D2552</f>
        <v>43.216000000000001</v>
      </c>
      <c r="C2549" s="2">
        <f t="shared" si="309"/>
        <v>0.25489999999999924</v>
      </c>
      <c r="D2549" s="2">
        <f t="shared" si="310"/>
        <v>43.012080000000005</v>
      </c>
      <c r="E2549" s="2">
        <f t="shared" si="312"/>
        <v>42.986589999999993</v>
      </c>
      <c r="F2549" s="2">
        <f t="shared" si="313"/>
        <v>43.736284999999995</v>
      </c>
      <c r="G2549" s="2">
        <f t="shared" si="315"/>
        <v>43.353321999999977</v>
      </c>
      <c r="H2549" s="2">
        <f t="shared" si="311"/>
        <v>43.308831500000103</v>
      </c>
      <c r="I2549" s="2">
        <f t="array" ref="I2549">SUMPRODUCT(B2533:B2552, (ROW(B2533:B2552)-ROW(B2533)+1)) / (20*21/2)</f>
        <v>43.094408571428573</v>
      </c>
      <c r="J2549" s="2">
        <f t="shared" si="314"/>
        <v>43.382774943527949</v>
      </c>
      <c r="K2549" s="2">
        <f t="shared" si="316"/>
        <v>43.375941796141568</v>
      </c>
    </row>
    <row r="2550" spans="1:11" ht="13.5" x14ac:dyDescent="0.25">
      <c r="A2550" s="3">
        <f>TITRES_STAT!B2553</f>
        <v>45715</v>
      </c>
      <c r="B2550" s="6">
        <f>TITRES_STAT!D2553</f>
        <v>43.433199999999999</v>
      </c>
      <c r="C2550" s="2">
        <f t="shared" si="309"/>
        <v>0.21719999999999828</v>
      </c>
      <c r="D2550" s="2">
        <f t="shared" si="310"/>
        <v>43.106500000000004</v>
      </c>
      <c r="E2550" s="2">
        <f t="shared" si="312"/>
        <v>43.033799999999999</v>
      </c>
      <c r="F2550" s="2">
        <f t="shared" si="313"/>
        <v>43.641864999999996</v>
      </c>
      <c r="G2550" s="2">
        <f t="shared" si="315"/>
        <v>43.429423999999983</v>
      </c>
      <c r="H2550" s="2">
        <f t="shared" si="311"/>
        <v>43.309405500000103</v>
      </c>
      <c r="I2550" s="2">
        <f t="array" ref="I2550">SUMPRODUCT(B2534:B2553, (ROW(B2534:B2553)-ROW(B2534)+1)) / (20*21/2)</f>
        <v>43.007092857142858</v>
      </c>
      <c r="J2550" s="2">
        <f t="shared" si="314"/>
        <v>43.387577329858615</v>
      </c>
      <c r="K2550" s="2">
        <f t="shared" si="316"/>
        <v>43.378187215900724</v>
      </c>
    </row>
    <row r="2551" spans="1:11" ht="13.5" x14ac:dyDescent="0.25">
      <c r="A2551" s="3">
        <f>TITRES_STAT!B2554</f>
        <v>45716</v>
      </c>
      <c r="B2551" s="6">
        <f>TITRES_STAT!D2554</f>
        <v>43.433199999999999</v>
      </c>
      <c r="C2551" s="2">
        <f t="shared" si="309"/>
        <v>0</v>
      </c>
      <c r="D2551" s="2">
        <f t="shared" si="310"/>
        <v>43.200920000000004</v>
      </c>
      <c r="E2551" s="2">
        <f t="shared" si="312"/>
        <v>43.081009999999999</v>
      </c>
      <c r="F2551" s="2">
        <f t="shared" si="313"/>
        <v>43.547444999999996</v>
      </c>
      <c r="G2551" s="2">
        <f t="shared" si="315"/>
        <v>43.505525999999982</v>
      </c>
      <c r="H2551" s="2">
        <f t="shared" si="311"/>
        <v>43.30997950000009</v>
      </c>
      <c r="I2551" s="2">
        <f t="array" ref="I2551">SUMPRODUCT(B2535:B2554, (ROW(B2535:B2554)-ROW(B2535)+1)) / (20*21/2)</f>
        <v>42.93326571428571</v>
      </c>
      <c r="J2551" s="2">
        <f t="shared" si="314"/>
        <v>43.391922346062557</v>
      </c>
      <c r="K2551" s="2">
        <f t="shared" si="316"/>
        <v>43.380344579983046</v>
      </c>
    </row>
    <row r="2552" spans="1:11" ht="13.5" x14ac:dyDescent="0.25">
      <c r="A2552" s="3">
        <f>TITRES_STAT!B2555</f>
        <v>45719</v>
      </c>
      <c r="B2552" s="6">
        <f>TITRES_STAT!D2555</f>
        <v>42.488999999999997</v>
      </c>
      <c r="C2552" s="2">
        <f t="shared" si="309"/>
        <v>-0.94420000000000215</v>
      </c>
      <c r="D2552" s="2">
        <f t="shared" si="310"/>
        <v>43.106499999999997</v>
      </c>
      <c r="E2552" s="2">
        <f t="shared" si="312"/>
        <v>43.033799999999999</v>
      </c>
      <c r="F2552" s="2">
        <f t="shared" si="313"/>
        <v>43.405814999999997</v>
      </c>
      <c r="G2552" s="2">
        <f t="shared" si="315"/>
        <v>43.52724199999998</v>
      </c>
      <c r="H2552" s="2">
        <f t="shared" si="311"/>
        <v>43.305832500000086</v>
      </c>
      <c r="I2552" s="2">
        <f t="array" ref="I2552">SUMPRODUCT(B2536:B2555, (ROW(B2536:B2555)-ROW(B2536)+1)) / (20*21/2)</f>
        <v>42.872927142857144</v>
      </c>
      <c r="J2552" s="2">
        <f t="shared" si="314"/>
        <v>43.305929741675648</v>
      </c>
      <c r="K2552" s="2">
        <f t="shared" si="316"/>
        <v>43.345389890571951</v>
      </c>
    </row>
    <row r="2553" spans="1:11" ht="13.5" x14ac:dyDescent="0.25">
      <c r="A2553" s="3">
        <f>TITRES_STAT!B2556</f>
        <v>45720</v>
      </c>
      <c r="B2553" s="6">
        <f>TITRES_STAT!D2556</f>
        <v>42.488999999999997</v>
      </c>
      <c r="C2553" s="2">
        <f t="shared" si="309"/>
        <v>0</v>
      </c>
      <c r="D2553" s="2">
        <f t="shared" si="310"/>
        <v>43.012080000000005</v>
      </c>
      <c r="E2553" s="2">
        <f t="shared" si="312"/>
        <v>42.986589999999993</v>
      </c>
      <c r="F2553" s="2">
        <f t="shared" si="313"/>
        <v>43.264184999999998</v>
      </c>
      <c r="G2553" s="2">
        <f t="shared" si="315"/>
        <v>43.548957999999985</v>
      </c>
      <c r="H2553" s="2">
        <f t="shared" si="311"/>
        <v>43.301685500000083</v>
      </c>
      <c r="I2553" s="2">
        <f t="array" ref="I2553">SUMPRODUCT(B2537:B2556, (ROW(B2537:B2556)-ROW(B2537)+1)) / (20*21/2)</f>
        <v>42.826077142857145</v>
      </c>
      <c r="J2553" s="2">
        <f t="shared" si="314"/>
        <v>43.228126909135106</v>
      </c>
      <c r="K2553" s="2">
        <f t="shared" si="316"/>
        <v>43.311805973294625</v>
      </c>
    </row>
    <row r="2554" spans="1:11" ht="13.5" x14ac:dyDescent="0.25">
      <c r="A2554" s="3">
        <f>TITRES_STAT!B2557</f>
        <v>45721</v>
      </c>
      <c r="B2554" s="6">
        <f>TITRES_STAT!D2557</f>
        <v>42.488999999999997</v>
      </c>
      <c r="C2554" s="2">
        <f t="shared" si="309"/>
        <v>0</v>
      </c>
      <c r="D2554" s="2">
        <f t="shared" si="310"/>
        <v>42.866680000000002</v>
      </c>
      <c r="E2554" s="2">
        <f t="shared" si="312"/>
        <v>42.939379999999993</v>
      </c>
      <c r="F2554" s="2">
        <f t="shared" si="313"/>
        <v>43.122554999999998</v>
      </c>
      <c r="G2554" s="2">
        <f t="shared" si="315"/>
        <v>43.570673999999983</v>
      </c>
      <c r="H2554" s="2">
        <f t="shared" si="311"/>
        <v>43.29753850000008</v>
      </c>
      <c r="I2554" s="2">
        <f t="array" ref="I2554">SUMPRODUCT(B2538:B2557, (ROW(B2538:B2557)-ROW(B2538)+1)) / (20*21/2)</f>
        <v>42.882639523809516</v>
      </c>
      <c r="J2554" s="2">
        <f t="shared" si="314"/>
        <v>43.157733870169857</v>
      </c>
      <c r="K2554" s="2">
        <f t="shared" si="316"/>
        <v>43.279539072381112</v>
      </c>
    </row>
    <row r="2555" spans="1:11" ht="13.5" x14ac:dyDescent="0.25">
      <c r="A2555" s="3">
        <f>TITRES_STAT!B2558</f>
        <v>45722</v>
      </c>
      <c r="B2555" s="6">
        <f>TITRES_STAT!D2558</f>
        <v>42.488999999999997</v>
      </c>
      <c r="C2555" s="2">
        <f t="shared" si="309"/>
        <v>0</v>
      </c>
      <c r="D2555" s="2">
        <f t="shared" si="310"/>
        <v>42.677840000000003</v>
      </c>
      <c r="E2555" s="2">
        <f t="shared" si="312"/>
        <v>42.892169999999993</v>
      </c>
      <c r="F2555" s="2">
        <f t="shared" si="313"/>
        <v>42.980924999999999</v>
      </c>
      <c r="G2555" s="2">
        <f t="shared" si="315"/>
        <v>43.59238999999998</v>
      </c>
      <c r="H2555" s="2">
        <f t="shared" si="311"/>
        <v>43.293391500000077</v>
      </c>
      <c r="I2555" s="2">
        <f t="array" ref="I2555">SUMPRODUCT(B2539:B2558, (ROW(B2539:B2558)-ROW(B2539)+1)) / (20*21/2)</f>
        <v>42.93758714285714</v>
      </c>
      <c r="J2555" s="2">
        <f t="shared" si="314"/>
        <v>43.094044930153679</v>
      </c>
      <c r="K2555" s="2">
        <f t="shared" si="316"/>
        <v>43.248537540130876</v>
      </c>
    </row>
    <row r="2556" spans="1:11" ht="13.5" x14ac:dyDescent="0.25">
      <c r="A2556" s="3">
        <f>TITRES_STAT!B2559</f>
        <v>45723</v>
      </c>
      <c r="B2556" s="6">
        <f>TITRES_STAT!D2559</f>
        <v>42.488999999999997</v>
      </c>
      <c r="C2556" s="2">
        <f t="shared" si="309"/>
        <v>0</v>
      </c>
      <c r="D2556" s="2">
        <f t="shared" si="310"/>
        <v>42.488999999999997</v>
      </c>
      <c r="E2556" s="2">
        <f t="shared" si="312"/>
        <v>42.844959999999993</v>
      </c>
      <c r="F2556" s="2">
        <f t="shared" si="313"/>
        <v>42.839295000000007</v>
      </c>
      <c r="G2556" s="2">
        <f t="shared" si="315"/>
        <v>43.611085999999979</v>
      </c>
      <c r="H2556" s="2">
        <f t="shared" si="311"/>
        <v>43.289244500000066</v>
      </c>
      <c r="I2556" s="2">
        <f t="array" ref="I2556">SUMPRODUCT(B2540:B2559, (ROW(B2540:B2559)-ROW(B2540)+1)) / (20*21/2)</f>
        <v>42.982732857142857</v>
      </c>
      <c r="J2556" s="2">
        <f t="shared" si="314"/>
        <v>43.036421603472377</v>
      </c>
      <c r="K2556" s="2">
        <f t="shared" si="316"/>
        <v>43.218751754243392</v>
      </c>
    </row>
    <row r="2557" spans="1:11" ht="13.5" x14ac:dyDescent="0.25">
      <c r="A2557" s="3">
        <f>TITRES_STAT!B2560</f>
        <v>45726</v>
      </c>
      <c r="B2557" s="6">
        <f>TITRES_STAT!D2560</f>
        <v>43.433199999999999</v>
      </c>
      <c r="C2557" s="2">
        <f t="shared" si="309"/>
        <v>0.94420000000000215</v>
      </c>
      <c r="D2557" s="2">
        <f t="shared" si="310"/>
        <v>42.677839999999996</v>
      </c>
      <c r="E2557" s="2">
        <f t="shared" si="312"/>
        <v>42.892169999999993</v>
      </c>
      <c r="F2557" s="2">
        <f t="shared" si="313"/>
        <v>42.846849999999996</v>
      </c>
      <c r="G2557" s="2">
        <f t="shared" si="315"/>
        <v>43.648665999999977</v>
      </c>
      <c r="H2557" s="2">
        <f t="shared" si="311"/>
        <v>43.289818500000067</v>
      </c>
      <c r="I2557" s="2">
        <f t="array" ref="I2557">SUMPRODUCT(B2541:B2560, (ROW(B2541:B2560)-ROW(B2541)+1)) / (20*21/2)</f>
        <v>43.026570476190471</v>
      </c>
      <c r="J2557" s="2">
        <f t="shared" si="314"/>
        <v>43.074210022189291</v>
      </c>
      <c r="K2557" s="2">
        <f t="shared" si="316"/>
        <v>43.227161489371099</v>
      </c>
    </row>
    <row r="2558" spans="1:11" ht="13.5" x14ac:dyDescent="0.25">
      <c r="A2558" s="3">
        <f>TITRES_STAT!B2561</f>
        <v>45727</v>
      </c>
      <c r="B2558" s="6">
        <f>TITRES_STAT!D2561</f>
        <v>43.4238</v>
      </c>
      <c r="C2558" s="2">
        <f t="shared" si="309"/>
        <v>-9.3999999999994088E-3</v>
      </c>
      <c r="D2558" s="2">
        <f t="shared" si="310"/>
        <v>42.864799999999995</v>
      </c>
      <c r="E2558" s="2">
        <f t="shared" si="312"/>
        <v>42.938439999999993</v>
      </c>
      <c r="F2558" s="2">
        <f t="shared" si="313"/>
        <v>42.949770000000001</v>
      </c>
      <c r="G2558" s="2">
        <f t="shared" si="315"/>
        <v>43.648665999999984</v>
      </c>
      <c r="H2558" s="2">
        <f t="shared" si="311"/>
        <v>43.290345500000065</v>
      </c>
      <c r="I2558" s="2">
        <f t="array" ref="I2558">SUMPRODUCT(B2542:B2561, (ROW(B2542:B2561)-ROW(B2542)+1)) / (20*21/2)</f>
        <v>43.068159999999999</v>
      </c>
      <c r="J2558" s="2">
        <f t="shared" si="314"/>
        <v>43.107504305790314</v>
      </c>
      <c r="K2558" s="2">
        <f t="shared" si="316"/>
        <v>43.234872803513412</v>
      </c>
    </row>
    <row r="2559" spans="1:11" ht="13.5" x14ac:dyDescent="0.25">
      <c r="A2559" s="3">
        <f>TITRES_STAT!B2562</f>
        <v>45728</v>
      </c>
      <c r="B2559" s="6">
        <f>TITRES_STAT!D2562</f>
        <v>43.4238</v>
      </c>
      <c r="C2559" s="2">
        <f t="shared" si="309"/>
        <v>0</v>
      </c>
      <c r="D2559" s="2">
        <f t="shared" si="310"/>
        <v>43.051760000000002</v>
      </c>
      <c r="E2559" s="2">
        <f t="shared" si="312"/>
        <v>42.959220000000002</v>
      </c>
      <c r="F2559" s="2">
        <f t="shared" si="313"/>
        <v>42.972905000000004</v>
      </c>
      <c r="G2559" s="2">
        <f t="shared" si="315"/>
        <v>43.648477999999983</v>
      </c>
      <c r="H2559" s="2">
        <f t="shared" si="311"/>
        <v>43.29087250000007</v>
      </c>
      <c r="I2559" s="2">
        <f t="array" ref="I2559">SUMPRODUCT(B2543:B2562, (ROW(B2543:B2562)-ROW(B2543)+1)) / (20*21/2)</f>
        <v>43.107501428571432</v>
      </c>
      <c r="J2559" s="2">
        <f t="shared" si="314"/>
        <v>43.137627705238856</v>
      </c>
      <c r="K2559" s="2">
        <f t="shared" si="316"/>
        <v>43.242281713179551</v>
      </c>
    </row>
    <row r="2560" spans="1:11" ht="13.5" x14ac:dyDescent="0.25">
      <c r="A2560" s="3">
        <f>TITRES_STAT!B2563</f>
        <v>45729</v>
      </c>
      <c r="B2560" s="6">
        <f>TITRES_STAT!D2563</f>
        <v>43.433199999999999</v>
      </c>
      <c r="C2560" s="2">
        <f t="shared" si="309"/>
        <v>9.3999999999994088E-3</v>
      </c>
      <c r="D2560" s="2">
        <f t="shared" si="310"/>
        <v>43.240600000000001</v>
      </c>
      <c r="E2560" s="2">
        <f t="shared" si="312"/>
        <v>42.959220000000009</v>
      </c>
      <c r="F2560" s="2">
        <f t="shared" si="313"/>
        <v>42.996510000000001</v>
      </c>
      <c r="G2560" s="2">
        <f t="shared" si="315"/>
        <v>43.648477999999983</v>
      </c>
      <c r="H2560" s="2">
        <f t="shared" si="311"/>
        <v>43.291446500000063</v>
      </c>
      <c r="I2560" s="2">
        <f t="array" ref="I2560">SUMPRODUCT(B2544:B2563, (ROW(B2544:B2563)-ROW(B2544)+1)) / (20*21/2)</f>
        <v>43.144594761904763</v>
      </c>
      <c r="J2560" s="2">
        <f t="shared" si="314"/>
        <v>43.165777447597058</v>
      </c>
      <c r="K2560" s="2">
        <f t="shared" si="316"/>
        <v>43.249768704819566</v>
      </c>
    </row>
    <row r="2561" spans="1:11" ht="13.5" x14ac:dyDescent="0.25">
      <c r="A2561" s="3">
        <f>TITRES_STAT!B2564</f>
        <v>45730</v>
      </c>
      <c r="B2561" s="6">
        <f>TITRES_STAT!D2564</f>
        <v>43.433199999999999</v>
      </c>
      <c r="C2561" s="2">
        <f t="shared" si="309"/>
        <v>0</v>
      </c>
      <c r="D2561" s="2">
        <f t="shared" si="310"/>
        <v>43.42944</v>
      </c>
      <c r="E2561" s="2">
        <f t="shared" si="312"/>
        <v>42.959220000000002</v>
      </c>
      <c r="F2561" s="2">
        <f t="shared" si="313"/>
        <v>43.020114999999997</v>
      </c>
      <c r="G2561" s="2">
        <f t="shared" si="315"/>
        <v>43.648477999999983</v>
      </c>
      <c r="H2561" s="2">
        <f t="shared" si="311"/>
        <v>43.282948500000067</v>
      </c>
      <c r="I2561" s="2">
        <f t="array" ref="I2561">SUMPRODUCT(B2545:B2564, (ROW(B2545:B2564)-ROW(B2545)+1)) / (20*21/2)</f>
        <v>43.17854476190476</v>
      </c>
      <c r="J2561" s="2">
        <f t="shared" si="314"/>
        <v>43.191246262111619</v>
      </c>
      <c r="K2561" s="2">
        <f t="shared" si="316"/>
        <v>43.256962088944285</v>
      </c>
    </row>
    <row r="2562" spans="1:11" ht="13.5" x14ac:dyDescent="0.25">
      <c r="A2562" s="3">
        <f>TITRES_STAT!B2565</f>
        <v>45733</v>
      </c>
      <c r="B2562" s="6">
        <f>TITRES_STAT!D2565</f>
        <v>43.433199999999999</v>
      </c>
      <c r="C2562" s="2">
        <f t="shared" si="309"/>
        <v>0</v>
      </c>
      <c r="D2562" s="2">
        <f t="shared" si="310"/>
        <v>43.42944</v>
      </c>
      <c r="E2562" s="2">
        <f t="shared" si="312"/>
        <v>43.053640000000001</v>
      </c>
      <c r="F2562" s="2">
        <f t="shared" si="313"/>
        <v>43.043719999999993</v>
      </c>
      <c r="G2562" s="2">
        <f t="shared" si="315"/>
        <v>43.648477999999983</v>
      </c>
      <c r="H2562" s="2">
        <f t="shared" si="311"/>
        <v>43.274450500000064</v>
      </c>
      <c r="I2562" s="2">
        <f t="array" ref="I2562">SUMPRODUCT(B2546:B2565, (ROW(B2546:B2565)-ROW(B2546)+1)) / (20*21/2)</f>
        <v>43.210291428571423</v>
      </c>
      <c r="J2562" s="2">
        <f t="shared" si="314"/>
        <v>43.214289475243845</v>
      </c>
      <c r="K2562" s="2">
        <f t="shared" si="316"/>
        <v>43.263873379573923</v>
      </c>
    </row>
    <row r="2563" spans="1:11" ht="13.5" x14ac:dyDescent="0.25">
      <c r="A2563" s="3">
        <f>TITRES_STAT!B2566</f>
        <v>45734</v>
      </c>
      <c r="B2563" s="6">
        <f>TITRES_STAT!D2566</f>
        <v>43.433199999999999</v>
      </c>
      <c r="C2563" s="2">
        <f t="shared" si="309"/>
        <v>0</v>
      </c>
      <c r="D2563" s="2">
        <f t="shared" si="310"/>
        <v>43.431319999999999</v>
      </c>
      <c r="E2563" s="2">
        <f t="shared" si="312"/>
        <v>43.148060000000001</v>
      </c>
      <c r="F2563" s="2">
        <f t="shared" si="313"/>
        <v>43.067324999999997</v>
      </c>
      <c r="G2563" s="2">
        <f t="shared" si="315"/>
        <v>43.648477999999983</v>
      </c>
      <c r="H2563" s="2">
        <f t="shared" si="311"/>
        <v>43.265952500000054</v>
      </c>
      <c r="I2563" s="2">
        <f t="array" ref="I2563">SUMPRODUCT(B2547:B2566, (ROW(B2547:B2566)-ROW(B2547)+1)) / (20*21/2)</f>
        <v>43.23983476190476</v>
      </c>
      <c r="J2563" s="2">
        <f t="shared" si="314"/>
        <v>43.235138096649194</v>
      </c>
      <c r="K2563" s="2">
        <f t="shared" si="316"/>
        <v>43.270513639198477</v>
      </c>
    </row>
    <row r="2564" spans="1:11" ht="13.5" x14ac:dyDescent="0.25">
      <c r="A2564" s="3">
        <f>TITRES_STAT!B2567</f>
        <v>45735</v>
      </c>
      <c r="B2564" s="6">
        <f>TITRES_STAT!D2567</f>
        <v>43.4238</v>
      </c>
      <c r="C2564" s="2">
        <f t="shared" ref="C2564:C2627" si="317">B2564-B2563</f>
        <v>-9.3999999999994088E-3</v>
      </c>
      <c r="D2564" s="2">
        <f t="shared" si="310"/>
        <v>43.431319999999999</v>
      </c>
      <c r="E2564" s="2">
        <f t="shared" si="312"/>
        <v>43.241540000000001</v>
      </c>
      <c r="F2564" s="2">
        <f t="shared" si="313"/>
        <v>43.090459999999986</v>
      </c>
      <c r="G2564" s="2">
        <f t="shared" si="315"/>
        <v>43.648289999999989</v>
      </c>
      <c r="H2564" s="2">
        <f t="shared" si="311"/>
        <v>43.257453000000062</v>
      </c>
      <c r="I2564" s="2">
        <f t="array" ref="I2564">SUMPRODUCT(B2548:B2567, (ROW(B2548:B2567)-ROW(B2548)+1)) / (20*21/2)</f>
        <v>43.268070000000002</v>
      </c>
      <c r="J2564" s="2">
        <f t="shared" si="314"/>
        <v>43.253105896968322</v>
      </c>
      <c r="K2564" s="2">
        <f t="shared" si="316"/>
        <v>43.276524869033835</v>
      </c>
    </row>
    <row r="2565" spans="1:11" ht="13.5" x14ac:dyDescent="0.25">
      <c r="A2565" s="3">
        <f>TITRES_STAT!B2568</f>
        <v>45737</v>
      </c>
      <c r="B2565" s="6">
        <f>TITRES_STAT!D2568</f>
        <v>43.4238</v>
      </c>
      <c r="C2565" s="2">
        <f t="shared" si="317"/>
        <v>0</v>
      </c>
      <c r="D2565" s="2">
        <f t="shared" si="310"/>
        <v>43.42944</v>
      </c>
      <c r="E2565" s="2">
        <f t="shared" si="312"/>
        <v>43.335020000000007</v>
      </c>
      <c r="F2565" s="2">
        <f t="shared" si="313"/>
        <v>43.113594999999989</v>
      </c>
      <c r="G2565" s="2">
        <f t="shared" si="315"/>
        <v>43.648102000000002</v>
      </c>
      <c r="H2565" s="2">
        <f t="shared" si="311"/>
        <v>43.248953500000063</v>
      </c>
      <c r="I2565" s="2">
        <f t="array" ref="I2565">SUMPRODUCT(B2549:B2568, (ROW(B2549:B2568)-ROW(B2549)+1)) / (20*21/2)</f>
        <v>43.294057142857142</v>
      </c>
      <c r="J2565" s="2">
        <f t="shared" si="314"/>
        <v>43.26936247820943</v>
      </c>
      <c r="K2565" s="2">
        <f t="shared" si="316"/>
        <v>43.282300364365838</v>
      </c>
    </row>
    <row r="2566" spans="1:11" ht="13.5" x14ac:dyDescent="0.25">
      <c r="A2566" s="3">
        <f>TITRES_STAT!B2569</f>
        <v>45740</v>
      </c>
      <c r="B2566" s="6">
        <f>TITRES_STAT!D2569</f>
        <v>43.4238</v>
      </c>
      <c r="C2566" s="2">
        <f t="shared" si="317"/>
        <v>0</v>
      </c>
      <c r="D2566" s="2">
        <f t="shared" ref="D2566:D2629" si="318">AVERAGE(B2562:B2566)</f>
        <v>43.42756</v>
      </c>
      <c r="E2566" s="2">
        <f t="shared" si="312"/>
        <v>43.428500000000007</v>
      </c>
      <c r="F2566" s="2">
        <f t="shared" si="313"/>
        <v>43.136729999999986</v>
      </c>
      <c r="G2566" s="2">
        <f t="shared" si="315"/>
        <v>43.647913999999993</v>
      </c>
      <c r="H2566" s="2">
        <f t="shared" si="311"/>
        <v>43.240454000000064</v>
      </c>
      <c r="I2566" s="2">
        <f t="array" ref="I2566">SUMPRODUCT(B2550:B2569, (ROW(B2550:B2569)-ROW(B2550)+1)) / (20*21/2)</f>
        <v>43.316900952380948</v>
      </c>
      <c r="J2566" s="2">
        <f t="shared" si="314"/>
        <v>43.284070813618058</v>
      </c>
      <c r="K2566" s="2">
        <f t="shared" si="316"/>
        <v>43.287849369684821</v>
      </c>
    </row>
    <row r="2567" spans="1:11" ht="13.5" x14ac:dyDescent="0.25">
      <c r="A2567" s="3">
        <f>TITRES_STAT!B2570</f>
        <v>45741</v>
      </c>
      <c r="B2567" s="6">
        <f>TITRES_STAT!D2570</f>
        <v>43.433199999999999</v>
      </c>
      <c r="C2567" s="2">
        <f t="shared" si="317"/>
        <v>9.3999999999994088E-3</v>
      </c>
      <c r="D2567" s="2">
        <f t="shared" si="318"/>
        <v>43.42756</v>
      </c>
      <c r="E2567" s="2">
        <f t="shared" si="312"/>
        <v>43.4285</v>
      </c>
      <c r="F2567" s="2">
        <f t="shared" si="313"/>
        <v>43.160334999999989</v>
      </c>
      <c r="G2567" s="2">
        <f t="shared" si="315"/>
        <v>43.610145999999986</v>
      </c>
      <c r="H2567" s="2">
        <f t="shared" si="311"/>
        <v>43.232001500000059</v>
      </c>
      <c r="I2567" s="2">
        <f t="array" ref="I2567">SUMPRODUCT(B2551:B2570, (ROW(B2551:B2570)-ROW(B2551)+1)) / (20*21/2)</f>
        <v>43.294688571428566</v>
      </c>
      <c r="J2567" s="2">
        <f t="shared" si="314"/>
        <v>43.298273593273478</v>
      </c>
      <c r="K2567" s="2">
        <f t="shared" si="316"/>
        <v>43.293549394403065</v>
      </c>
    </row>
    <row r="2568" spans="1:11" ht="13.5" x14ac:dyDescent="0.25">
      <c r="A2568" s="3">
        <f>TITRES_STAT!B2571</f>
        <v>45742</v>
      </c>
      <c r="B2568" s="6">
        <f>TITRES_STAT!D2571</f>
        <v>43.433199999999999</v>
      </c>
      <c r="C2568" s="2">
        <f t="shared" si="317"/>
        <v>0</v>
      </c>
      <c r="D2568" s="2">
        <f t="shared" si="318"/>
        <v>43.42756</v>
      </c>
      <c r="E2568" s="2">
        <f t="shared" si="312"/>
        <v>43.42944</v>
      </c>
      <c r="F2568" s="2">
        <f t="shared" si="313"/>
        <v>43.183939999999986</v>
      </c>
      <c r="G2568" s="2">
        <f t="shared" si="315"/>
        <v>43.572377999999986</v>
      </c>
      <c r="H2568" s="2">
        <f t="shared" si="311"/>
        <v>43.223549000000055</v>
      </c>
      <c r="I2568" s="2">
        <f t="array" ref="I2568">SUMPRODUCT(B2552:B2571, (ROW(B2552:B2571)-ROW(B2552)+1)) / (20*21/2)</f>
        <v>43.274724285714278</v>
      </c>
      <c r="J2568" s="2">
        <f t="shared" si="314"/>
        <v>43.311123727247434</v>
      </c>
      <c r="K2568" s="2">
        <f t="shared" si="316"/>
        <v>43.299025888740196</v>
      </c>
    </row>
    <row r="2569" spans="1:11" ht="13.5" x14ac:dyDescent="0.25">
      <c r="A2569" s="3">
        <f>TITRES_STAT!B2572</f>
        <v>45743</v>
      </c>
      <c r="B2569" s="6">
        <f>TITRES_STAT!D2572</f>
        <v>43.4238</v>
      </c>
      <c r="C2569" s="2">
        <f t="shared" si="317"/>
        <v>-9.3999999999994088E-3</v>
      </c>
      <c r="D2569" s="2">
        <f t="shared" si="318"/>
        <v>43.42756</v>
      </c>
      <c r="E2569" s="2">
        <f t="shared" si="312"/>
        <v>43.42944</v>
      </c>
      <c r="F2569" s="2">
        <f t="shared" si="313"/>
        <v>43.194330000000001</v>
      </c>
      <c r="G2569" s="2">
        <f t="shared" si="315"/>
        <v>43.572189999999992</v>
      </c>
      <c r="H2569" s="2">
        <f t="shared" si="311"/>
        <v>43.215049500000049</v>
      </c>
      <c r="I2569" s="2">
        <f t="array" ref="I2569">SUMPRODUCT(B2553:B2572, (ROW(B2553:B2572)-ROW(B2553)+1)) / (20*21/2)</f>
        <v>43.257008095238085</v>
      </c>
      <c r="J2569" s="2">
        <f t="shared" si="314"/>
        <v>43.321854800842914</v>
      </c>
      <c r="K2569" s="2">
        <f t="shared" si="316"/>
        <v>43.303918991142538</v>
      </c>
    </row>
    <row r="2570" spans="1:11" ht="13.5" x14ac:dyDescent="0.25">
      <c r="A2570" s="3">
        <f>TITRES_STAT!B2573</f>
        <v>45744</v>
      </c>
      <c r="B2570" s="6">
        <f>TITRES_STAT!D2573</f>
        <v>42.961100000000002</v>
      </c>
      <c r="C2570" s="2">
        <f t="shared" si="317"/>
        <v>-0.46269999999999811</v>
      </c>
      <c r="D2570" s="2">
        <f t="shared" si="318"/>
        <v>43.33502</v>
      </c>
      <c r="E2570" s="2">
        <f t="shared" si="312"/>
        <v>43.382230000000007</v>
      </c>
      <c r="F2570" s="2">
        <f t="shared" si="313"/>
        <v>43.170725000000004</v>
      </c>
      <c r="G2570" s="2">
        <f t="shared" si="315"/>
        <v>43.562747999999992</v>
      </c>
      <c r="H2570" s="2">
        <f t="shared" ref="H2570:H2633" si="319">AVERAGE(B2371:B2570)</f>
        <v>43.20423650000005</v>
      </c>
      <c r="I2570" s="2">
        <f t="array" ref="I2570">SUMPRODUCT(B2554:B2573, (ROW(B2554:B2573)-ROW(B2554)+1)) / (20*21/2)</f>
        <v>43.237043809523811</v>
      </c>
      <c r="J2570" s="2">
        <f t="shared" si="314"/>
        <v>43.287497200762637</v>
      </c>
      <c r="K2570" s="2">
        <f t="shared" si="316"/>
        <v>43.290475109136949</v>
      </c>
    </row>
    <row r="2571" spans="1:11" ht="13.5" x14ac:dyDescent="0.25">
      <c r="A2571" s="3">
        <f>TITRES_STAT!B2574</f>
        <v>45749</v>
      </c>
      <c r="B2571" s="6">
        <f>TITRES_STAT!D2574</f>
        <v>42.961100000000002</v>
      </c>
      <c r="C2571" s="2">
        <f t="shared" si="317"/>
        <v>0</v>
      </c>
      <c r="D2571" s="2">
        <f t="shared" si="318"/>
        <v>43.24248</v>
      </c>
      <c r="E2571" s="2">
        <f t="shared" si="312"/>
        <v>43.33502</v>
      </c>
      <c r="F2571" s="2">
        <f t="shared" si="313"/>
        <v>43.147120000000008</v>
      </c>
      <c r="G2571" s="2">
        <f t="shared" si="315"/>
        <v>43.553305999999992</v>
      </c>
      <c r="H2571" s="2">
        <f t="shared" si="319"/>
        <v>43.193423500000051</v>
      </c>
      <c r="I2571" s="2">
        <f t="array" ref="I2571">SUMPRODUCT(B2555:B2574, (ROW(B2555:B2574)-ROW(B2555)+1)) / (20*21/2)</f>
        <v>43.214831428571422</v>
      </c>
      <c r="J2571" s="2">
        <f t="shared" si="314"/>
        <v>43.256411753070957</v>
      </c>
      <c r="K2571" s="2">
        <f t="shared" si="316"/>
        <v>43.277558438190404</v>
      </c>
    </row>
    <row r="2572" spans="1:11" ht="13.5" x14ac:dyDescent="0.25">
      <c r="A2572" s="3">
        <f>TITRES_STAT!B2575</f>
        <v>45750</v>
      </c>
      <c r="B2572" s="6">
        <f>TITRES_STAT!D2575</f>
        <v>42.961100000000002</v>
      </c>
      <c r="C2572" s="2">
        <f t="shared" si="317"/>
        <v>0</v>
      </c>
      <c r="D2572" s="2">
        <f t="shared" si="318"/>
        <v>43.148060000000001</v>
      </c>
      <c r="E2572" s="2">
        <f t="shared" ref="E2572:E2635" si="320">AVERAGE(B2563:B2572)</f>
        <v>43.28781</v>
      </c>
      <c r="F2572" s="2">
        <f t="shared" si="313"/>
        <v>43.170725000000004</v>
      </c>
      <c r="G2572" s="2">
        <f t="shared" si="315"/>
        <v>43.543863999999985</v>
      </c>
      <c r="H2572" s="2">
        <f t="shared" si="319"/>
        <v>43.182610500000067</v>
      </c>
      <c r="I2572" s="2">
        <f t="array" ref="I2572">SUMPRODUCT(B2556:B2575, (ROW(B2556:B2575)-ROW(B2556)+1)) / (20*21/2)</f>
        <v>43.190370952380945</v>
      </c>
      <c r="J2572" s="2">
        <f t="shared" si="314"/>
        <v>43.228286824207053</v>
      </c>
      <c r="K2572" s="2">
        <f t="shared" si="316"/>
        <v>43.26514830335941</v>
      </c>
    </row>
    <row r="2573" spans="1:11" ht="13.5" x14ac:dyDescent="0.25">
      <c r="A2573" s="3">
        <f>TITRES_STAT!B2576</f>
        <v>45751</v>
      </c>
      <c r="B2573" s="6">
        <f>TITRES_STAT!D2576</f>
        <v>42.961100000000002</v>
      </c>
      <c r="C2573" s="2">
        <f t="shared" si="317"/>
        <v>0</v>
      </c>
      <c r="D2573" s="2">
        <f t="shared" si="318"/>
        <v>43.053639999999994</v>
      </c>
      <c r="E2573" s="2">
        <f t="shared" si="320"/>
        <v>43.240599999999993</v>
      </c>
      <c r="F2573" s="2">
        <f t="shared" si="313"/>
        <v>43.194330000000001</v>
      </c>
      <c r="G2573" s="2">
        <f t="shared" si="315"/>
        <v>43.534421999999992</v>
      </c>
      <c r="H2573" s="2">
        <f t="shared" si="319"/>
        <v>43.171797500000068</v>
      </c>
      <c r="I2573" s="2">
        <f t="array" ref="I2573">SUMPRODUCT(B2557:B2576, (ROW(B2557:B2576)-ROW(B2557)+1)) / (20*21/2)</f>
        <v>43.163662380952381</v>
      </c>
      <c r="J2573" s="2">
        <f t="shared" si="314"/>
        <v>43.202840459996857</v>
      </c>
      <c r="K2573" s="2">
        <f t="shared" si="316"/>
        <v>43.253224840482574</v>
      </c>
    </row>
    <row r="2574" spans="1:11" ht="13.5" x14ac:dyDescent="0.25">
      <c r="A2574" s="3">
        <f>TITRES_STAT!B2577</f>
        <v>45754</v>
      </c>
      <c r="B2574" s="6">
        <f>TITRES_STAT!D2577</f>
        <v>42.961100000000002</v>
      </c>
      <c r="C2574" s="2">
        <f t="shared" si="317"/>
        <v>0</v>
      </c>
      <c r="D2574" s="2">
        <f t="shared" si="318"/>
        <v>42.961100000000002</v>
      </c>
      <c r="E2574" s="2">
        <f t="shared" si="320"/>
        <v>43.194329999999994</v>
      </c>
      <c r="F2574" s="2">
        <f t="shared" si="313"/>
        <v>43.217934999999997</v>
      </c>
      <c r="G2574" s="2">
        <f t="shared" si="315"/>
        <v>43.524979999999999</v>
      </c>
      <c r="H2574" s="2">
        <f t="shared" si="319"/>
        <v>43.16093900000007</v>
      </c>
      <c r="I2574" s="2">
        <f t="array" ref="I2574">SUMPRODUCT(B2558:B2577, (ROW(B2558:B2577)-ROW(B2558)+1)) / (20*21/2)</f>
        <v>43.134705714285708</v>
      </c>
      <c r="J2574" s="2">
        <f t="shared" si="314"/>
        <v>43.179817559044771</v>
      </c>
      <c r="K2574" s="2">
        <f t="shared" si="316"/>
        <v>43.241768964385216</v>
      </c>
    </row>
    <row r="2575" spans="1:11" ht="13.5" x14ac:dyDescent="0.25">
      <c r="A2575" s="3">
        <f>TITRES_STAT!B2578</f>
        <v>45755</v>
      </c>
      <c r="B2575" s="6">
        <f>TITRES_STAT!D2578</f>
        <v>42.961100000000002</v>
      </c>
      <c r="C2575" s="2">
        <f t="shared" si="317"/>
        <v>0</v>
      </c>
      <c r="D2575" s="2">
        <f t="shared" si="318"/>
        <v>42.961100000000002</v>
      </c>
      <c r="E2575" s="2">
        <f t="shared" si="320"/>
        <v>43.148059999999994</v>
      </c>
      <c r="F2575" s="2">
        <f t="shared" si="313"/>
        <v>43.241540000000001</v>
      </c>
      <c r="G2575" s="2">
        <f t="shared" si="315"/>
        <v>43.515537999999985</v>
      </c>
      <c r="H2575" s="2">
        <f t="shared" si="319"/>
        <v>43.150080500000065</v>
      </c>
      <c r="I2575" s="2">
        <f t="array" ref="I2575">SUMPRODUCT(B2559:B2578, (ROW(B2559:B2578)-ROW(B2559)+1)) / (20*21/2)</f>
        <v>43.107997142857137</v>
      </c>
      <c r="J2575" s="2">
        <f t="shared" si="314"/>
        <v>43.158987315326222</v>
      </c>
      <c r="K2575" s="2">
        <f t="shared" si="316"/>
        <v>43.230762338330891</v>
      </c>
    </row>
    <row r="2576" spans="1:11" ht="13.5" x14ac:dyDescent="0.25">
      <c r="A2576" s="3">
        <f>TITRES_STAT!B2579</f>
        <v>45757</v>
      </c>
      <c r="B2576" s="6">
        <f>TITRES_STAT!D2579</f>
        <v>42.961100000000002</v>
      </c>
      <c r="C2576" s="2">
        <f t="shared" si="317"/>
        <v>0</v>
      </c>
      <c r="D2576" s="2">
        <f t="shared" si="318"/>
        <v>42.961100000000002</v>
      </c>
      <c r="E2576" s="2">
        <f t="shared" si="320"/>
        <v>43.101789999999994</v>
      </c>
      <c r="F2576" s="2">
        <f t="shared" si="313"/>
        <v>43.265145000000004</v>
      </c>
      <c r="G2576" s="2">
        <f t="shared" si="315"/>
        <v>43.506095999999999</v>
      </c>
      <c r="H2576" s="2">
        <f t="shared" si="319"/>
        <v>43.139222000000053</v>
      </c>
      <c r="I2576" s="2">
        <f t="array" ref="I2576">SUMPRODUCT(B2560:B2579, (ROW(B2560:B2579)-ROW(B2560)+1)) / (20*21/2)</f>
        <v>43.083491904761907</v>
      </c>
      <c r="J2576" s="2">
        <f t="shared" si="314"/>
        <v>43.140140904342772</v>
      </c>
      <c r="K2576" s="2">
        <f t="shared" si="316"/>
        <v>43.220187344670855</v>
      </c>
    </row>
    <row r="2577" spans="1:11" ht="13.5" x14ac:dyDescent="0.25">
      <c r="A2577" s="3">
        <f>TITRES_STAT!B2580</f>
        <v>45758</v>
      </c>
      <c r="B2577" s="6">
        <f>TITRES_STAT!D2580</f>
        <v>42.961100000000002</v>
      </c>
      <c r="C2577" s="2">
        <f t="shared" si="317"/>
        <v>0</v>
      </c>
      <c r="D2577" s="2">
        <f t="shared" si="318"/>
        <v>42.961100000000002</v>
      </c>
      <c r="E2577" s="2">
        <f t="shared" si="320"/>
        <v>43.054579999999994</v>
      </c>
      <c r="F2577" s="2">
        <f t="shared" si="313"/>
        <v>43.241540000000001</v>
      </c>
      <c r="G2577" s="2">
        <f t="shared" si="315"/>
        <v>43.458885999999993</v>
      </c>
      <c r="H2577" s="2">
        <f t="shared" si="319"/>
        <v>43.128363500000063</v>
      </c>
      <c r="I2577" s="2">
        <f t="array" ref="I2577">SUMPRODUCT(B2561:B2580, (ROW(B2561:B2580)-ROW(B2561)+1)) / (20*21/2)</f>
        <v>43.061190000000003</v>
      </c>
      <c r="J2577" s="2">
        <f t="shared" si="314"/>
        <v>43.123089389643461</v>
      </c>
      <c r="K2577" s="2">
        <f t="shared" si="316"/>
        <v>43.210027056644549</v>
      </c>
    </row>
    <row r="2578" spans="1:11" ht="13.5" x14ac:dyDescent="0.25">
      <c r="A2578" s="3">
        <f>TITRES_STAT!B2581</f>
        <v>45761</v>
      </c>
      <c r="B2578" s="6">
        <f>TITRES_STAT!D2581</f>
        <v>42.961100000000002</v>
      </c>
      <c r="C2578" s="2">
        <f t="shared" si="317"/>
        <v>0</v>
      </c>
      <c r="D2578" s="2">
        <f t="shared" si="318"/>
        <v>42.961100000000002</v>
      </c>
      <c r="E2578" s="2">
        <f t="shared" si="320"/>
        <v>43.007369999999995</v>
      </c>
      <c r="F2578" s="2">
        <f t="shared" si="313"/>
        <v>43.218404999999997</v>
      </c>
      <c r="G2578" s="2">
        <f t="shared" si="315"/>
        <v>43.411676</v>
      </c>
      <c r="H2578" s="2">
        <f t="shared" si="319"/>
        <v>43.117505000000065</v>
      </c>
      <c r="I2578" s="2">
        <f t="array" ref="I2578">SUMPRODUCT(B2562:B2581, (ROW(B2562:B2581)-ROW(B2562)+1)) / (20*21/2)</f>
        <v>43.041136190476195</v>
      </c>
      <c r="J2578" s="2">
        <f t="shared" si="314"/>
        <v>43.107661828725035</v>
      </c>
      <c r="K2578" s="2">
        <f t="shared" si="316"/>
        <v>43.200265211285938</v>
      </c>
    </row>
    <row r="2579" spans="1:11" ht="13.5" x14ac:dyDescent="0.25">
      <c r="A2579" s="3">
        <f>TITRES_STAT!B2582</f>
        <v>45762</v>
      </c>
      <c r="B2579" s="6">
        <f>TITRES_STAT!D2582</f>
        <v>42.961100000000002</v>
      </c>
      <c r="C2579" s="2">
        <f t="shared" si="317"/>
        <v>0</v>
      </c>
      <c r="D2579" s="2">
        <f t="shared" si="318"/>
        <v>42.961100000000002</v>
      </c>
      <c r="E2579" s="2">
        <f t="shared" si="320"/>
        <v>42.961099999999995</v>
      </c>
      <c r="F2579" s="2">
        <f t="shared" si="313"/>
        <v>43.195269999999994</v>
      </c>
      <c r="G2579" s="2">
        <f t="shared" si="315"/>
        <v>43.364465999999993</v>
      </c>
      <c r="H2579" s="2">
        <f t="shared" si="319"/>
        <v>43.10664650000006</v>
      </c>
      <c r="I2579" s="2">
        <f t="array" ref="I2579">SUMPRODUCT(B2563:B2582, (ROW(B2563:B2582)-ROW(B2563)+1)) / (20*21/2)</f>
        <v>43.02333047619048</v>
      </c>
      <c r="J2579" s="2">
        <f t="shared" si="314"/>
        <v>43.093703559322648</v>
      </c>
      <c r="K2579" s="2">
        <f t="shared" si="316"/>
        <v>43.190886183392372</v>
      </c>
    </row>
    <row r="2580" spans="1:11" ht="13.5" x14ac:dyDescent="0.25">
      <c r="A2580" s="3">
        <f>TITRES_STAT!B2583</f>
        <v>45763</v>
      </c>
      <c r="B2580" s="6">
        <f>TITRES_STAT!D2583</f>
        <v>42.961100000000002</v>
      </c>
      <c r="C2580" s="2">
        <f t="shared" si="317"/>
        <v>0</v>
      </c>
      <c r="D2580" s="2">
        <f t="shared" si="318"/>
        <v>42.961100000000002</v>
      </c>
      <c r="E2580" s="2">
        <f t="shared" si="320"/>
        <v>42.961099999999995</v>
      </c>
      <c r="F2580" s="2">
        <f t="shared" ref="F2580:F2643" si="321">AVERAGE(B2561:B2580)</f>
        <v>43.171664999999997</v>
      </c>
      <c r="G2580" s="2">
        <f t="shared" si="315"/>
        <v>43.317256</v>
      </c>
      <c r="H2580" s="2">
        <f t="shared" si="319"/>
        <v>43.095788000000056</v>
      </c>
      <c r="I2580" s="2">
        <f t="array" ref="I2580">SUMPRODUCT(B2564:B2583, (ROW(B2564:B2583)-ROW(B2564)+1)) / (20*21/2)</f>
        <v>43.007772857142861</v>
      </c>
      <c r="J2580" s="2">
        <f t="shared" si="314"/>
        <v>43.081074648910963</v>
      </c>
      <c r="K2580" s="2">
        <f t="shared" si="316"/>
        <v>43.181874960514243</v>
      </c>
    </row>
    <row r="2581" spans="1:11" ht="13.5" x14ac:dyDescent="0.25">
      <c r="A2581" s="3">
        <f>TITRES_STAT!B2584</f>
        <v>45764</v>
      </c>
      <c r="B2581" s="6">
        <f>TITRES_STAT!D2584</f>
        <v>42.961100000000002</v>
      </c>
      <c r="C2581" s="2">
        <f t="shared" si="317"/>
        <v>0</v>
      </c>
      <c r="D2581" s="2">
        <f t="shared" si="318"/>
        <v>42.961100000000002</v>
      </c>
      <c r="E2581" s="2">
        <f t="shared" si="320"/>
        <v>42.961099999999995</v>
      </c>
      <c r="F2581" s="2">
        <f t="shared" si="321"/>
        <v>43.148059999999994</v>
      </c>
      <c r="G2581" s="2">
        <f t="shared" si="315"/>
        <v>43.270045999999994</v>
      </c>
      <c r="H2581" s="2">
        <f t="shared" si="319"/>
        <v>43.084929500000065</v>
      </c>
      <c r="I2581" s="2">
        <f t="array" ref="I2581">SUMPRODUCT(B2565:B2584, (ROW(B2565:B2584)-ROW(B2565)+1)) / (20*21/2)</f>
        <v>42.994463333333336</v>
      </c>
      <c r="J2581" s="2">
        <f t="shared" ref="J2581:J2644" si="322">$J$4*B2581+J2580*(1-$J$4)</f>
        <v>43.069648491871824</v>
      </c>
      <c r="K2581" s="2">
        <f t="shared" si="316"/>
        <v>43.17321711892545</v>
      </c>
    </row>
    <row r="2582" spans="1:11" ht="13.5" x14ac:dyDescent="0.25">
      <c r="A2582" s="3">
        <f>TITRES_STAT!B2585</f>
        <v>45765</v>
      </c>
      <c r="B2582" s="6">
        <f>TITRES_STAT!D2585</f>
        <v>42.961100000000002</v>
      </c>
      <c r="C2582" s="2">
        <f t="shared" si="317"/>
        <v>0</v>
      </c>
      <c r="D2582" s="2">
        <f t="shared" si="318"/>
        <v>42.961100000000002</v>
      </c>
      <c r="E2582" s="2">
        <f t="shared" si="320"/>
        <v>42.961099999999995</v>
      </c>
      <c r="F2582" s="2">
        <f t="shared" si="321"/>
        <v>43.124454999999998</v>
      </c>
      <c r="G2582" s="2">
        <f t="shared" si="315"/>
        <v>43.222836000000001</v>
      </c>
      <c r="H2582" s="2">
        <f t="shared" si="319"/>
        <v>43.07407100000006</v>
      </c>
      <c r="I2582" s="2">
        <f t="array" ref="I2582">SUMPRODUCT(B2566:B2585, (ROW(B2566:B2585)-ROW(B2566)+1)) / (20*21/2)</f>
        <v>42.983357142857145</v>
      </c>
      <c r="J2582" s="2">
        <f t="shared" si="322"/>
        <v>43.059310540264981</v>
      </c>
      <c r="K2582" s="2">
        <f t="shared" si="316"/>
        <v>43.164898800536214</v>
      </c>
    </row>
    <row r="2583" spans="1:11" ht="13.5" x14ac:dyDescent="0.25">
      <c r="A2583" s="3">
        <f>TITRES_STAT!B2586</f>
        <v>45768</v>
      </c>
      <c r="B2583" s="6">
        <f>TITRES_STAT!D2586</f>
        <v>42.961100000000002</v>
      </c>
      <c r="C2583" s="2">
        <f t="shared" si="317"/>
        <v>0</v>
      </c>
      <c r="D2583" s="2">
        <f t="shared" si="318"/>
        <v>42.961100000000002</v>
      </c>
      <c r="E2583" s="2">
        <f t="shared" si="320"/>
        <v>42.961099999999995</v>
      </c>
      <c r="F2583" s="2">
        <f t="shared" si="321"/>
        <v>43.100849999999994</v>
      </c>
      <c r="G2583" s="2">
        <f t="shared" si="315"/>
        <v>43.175625999999994</v>
      </c>
      <c r="H2583" s="2">
        <f t="shared" si="319"/>
        <v>43.063685000000056</v>
      </c>
      <c r="I2583" s="2">
        <f t="array" ref="I2583">SUMPRODUCT(B2567:B2586, (ROW(B2567:B2586)-ROW(B2567)+1)) / (20*21/2)</f>
        <v>42.839568571428572</v>
      </c>
      <c r="J2583" s="2">
        <f t="shared" si="322"/>
        <v>43.049957155477841</v>
      </c>
      <c r="K2583" s="2">
        <f t="shared" si="316"/>
        <v>43.156906690711267</v>
      </c>
    </row>
    <row r="2584" spans="1:11" ht="13.5" x14ac:dyDescent="0.25">
      <c r="A2584" s="3">
        <f>TITRES_STAT!B2587</f>
        <v>45769</v>
      </c>
      <c r="B2584" s="6">
        <f>TITRES_STAT!D2587</f>
        <v>42.961100000000002</v>
      </c>
      <c r="C2584" s="2">
        <f t="shared" si="317"/>
        <v>0</v>
      </c>
      <c r="D2584" s="2">
        <f t="shared" si="318"/>
        <v>42.961100000000002</v>
      </c>
      <c r="E2584" s="2">
        <f t="shared" si="320"/>
        <v>42.961099999999995</v>
      </c>
      <c r="F2584" s="2">
        <f t="shared" si="321"/>
        <v>43.077714999999998</v>
      </c>
      <c r="G2584" s="2">
        <f t="shared" si="315"/>
        <v>43.128415999999994</v>
      </c>
      <c r="H2584" s="2">
        <f t="shared" si="319"/>
        <v>43.053299000000059</v>
      </c>
      <c r="I2584" s="2">
        <f t="array" ref="I2584">SUMPRODUCT(B2568:B2587, (ROW(B2568:B2587)-ROW(B2568)+1)) / (20*21/2)</f>
        <v>42.704727619047617</v>
      </c>
      <c r="J2584" s="2">
        <f t="shared" si="322"/>
        <v>43.041494569241856</v>
      </c>
      <c r="K2584" s="2">
        <f t="shared" si="316"/>
        <v>43.149227996957883</v>
      </c>
    </row>
    <row r="2585" spans="1:11" ht="13.5" x14ac:dyDescent="0.25">
      <c r="A2585" s="3">
        <f>TITRES_STAT!B2588</f>
        <v>45770</v>
      </c>
      <c r="B2585" s="6">
        <f>TITRES_STAT!D2588</f>
        <v>42.961100000000002</v>
      </c>
      <c r="C2585" s="2">
        <f t="shared" si="317"/>
        <v>0</v>
      </c>
      <c r="D2585" s="2">
        <f t="shared" si="318"/>
        <v>42.961100000000002</v>
      </c>
      <c r="E2585" s="2">
        <f t="shared" si="320"/>
        <v>42.961099999999995</v>
      </c>
      <c r="F2585" s="2">
        <f t="shared" si="321"/>
        <v>43.054579999999994</v>
      </c>
      <c r="G2585" s="2">
        <f t="shared" si="315"/>
        <v>43.081205999999995</v>
      </c>
      <c r="H2585" s="2">
        <f t="shared" si="319"/>
        <v>43.042913000000063</v>
      </c>
      <c r="I2585" s="2">
        <f t="array" ref="I2585">SUMPRODUCT(B2569:B2588, (ROW(B2569:B2588)-ROW(B2569)+1)) / (20*21/2)</f>
        <v>42.578879047619054</v>
      </c>
      <c r="J2585" s="2">
        <f t="shared" si="322"/>
        <v>43.033837943599771</v>
      </c>
      <c r="K2585" s="2">
        <f t="shared" si="316"/>
        <v>43.141850428449729</v>
      </c>
    </row>
    <row r="2586" spans="1:11" ht="13.5" x14ac:dyDescent="0.25">
      <c r="A2586" s="3">
        <f>TITRES_STAT!B2589</f>
        <v>45771</v>
      </c>
      <c r="B2586" s="6">
        <f>TITRES_STAT!D2589</f>
        <v>41.544800000000002</v>
      </c>
      <c r="C2586" s="2">
        <f t="shared" si="317"/>
        <v>-1.4162999999999997</v>
      </c>
      <c r="D2586" s="2">
        <f t="shared" si="318"/>
        <v>42.677840000000003</v>
      </c>
      <c r="E2586" s="2">
        <f t="shared" si="320"/>
        <v>42.819469999999995</v>
      </c>
      <c r="F2586" s="2">
        <f t="shared" si="321"/>
        <v>42.960629999999995</v>
      </c>
      <c r="G2586" s="2">
        <f t="shared" si="315"/>
        <v>43.005670000000002</v>
      </c>
      <c r="H2586" s="2">
        <f t="shared" si="319"/>
        <v>43.02544550000006</v>
      </c>
      <c r="I2586" s="2">
        <f t="array" ref="I2586">SUMPRODUCT(B2570:B2589, (ROW(B2570:B2589)-ROW(B2570)+1)) / (20*21/2)</f>
        <v>42.596908571428571</v>
      </c>
      <c r="J2586" s="2">
        <f t="shared" si="322"/>
        <v>42.89202480611408</v>
      </c>
      <c r="K2586" s="2">
        <f t="shared" si="316"/>
        <v>43.07922099988307</v>
      </c>
    </row>
    <row r="2587" spans="1:11" ht="13.5" x14ac:dyDescent="0.25">
      <c r="A2587" s="3">
        <f>TITRES_STAT!B2590</f>
        <v>45772</v>
      </c>
      <c r="B2587" s="6">
        <f>TITRES_STAT!D2590</f>
        <v>41.544800000000002</v>
      </c>
      <c r="C2587" s="2">
        <f t="shared" si="317"/>
        <v>0</v>
      </c>
      <c r="D2587" s="2">
        <f t="shared" si="318"/>
        <v>42.394580000000005</v>
      </c>
      <c r="E2587" s="2">
        <f t="shared" si="320"/>
        <v>42.677839999999996</v>
      </c>
      <c r="F2587" s="2">
        <f t="shared" si="321"/>
        <v>42.866209999999995</v>
      </c>
      <c r="G2587" s="2">
        <f t="shared" si="315"/>
        <v>42.970923999999997</v>
      </c>
      <c r="H2587" s="2">
        <f t="shared" si="319"/>
        <v>43.017892000000053</v>
      </c>
      <c r="I2587" s="2">
        <f t="array" ref="I2587">SUMPRODUCT(B2571:B2590, (ROW(B2571:B2590)-ROW(B2571)+1)) / (20*21/2)</f>
        <v>42.617141428571429</v>
      </c>
      <c r="J2587" s="2">
        <f t="shared" si="322"/>
        <v>42.76371768172227</v>
      </c>
      <c r="K2587" s="2">
        <f t="shared" si="316"/>
        <v>43.019047627338637</v>
      </c>
    </row>
    <row r="2588" spans="1:11" ht="13.5" x14ac:dyDescent="0.25">
      <c r="A2588" s="3">
        <f>TITRES_STAT!B2591</f>
        <v>45775</v>
      </c>
      <c r="B2588" s="6">
        <f>TITRES_STAT!D2591</f>
        <v>41.544800000000002</v>
      </c>
      <c r="C2588" s="2">
        <f t="shared" si="317"/>
        <v>0</v>
      </c>
      <c r="D2588" s="2">
        <f t="shared" si="318"/>
        <v>42.111320000000006</v>
      </c>
      <c r="E2588" s="2">
        <f t="shared" si="320"/>
        <v>42.536209999999997</v>
      </c>
      <c r="F2588" s="2">
        <f t="shared" si="321"/>
        <v>42.771789999999996</v>
      </c>
      <c r="G2588" s="2">
        <f t="shared" si="315"/>
        <v>42.974511999999997</v>
      </c>
      <c r="H2588" s="2">
        <f t="shared" si="319"/>
        <v>43.010338500000053</v>
      </c>
      <c r="I2588" s="2">
        <f t="array" ref="I2588">SUMPRODUCT(B2572:B2591, (ROW(B2572:B2591)-ROW(B2572)+1)) / (20*21/2)</f>
        <v>42.8208219047619</v>
      </c>
      <c r="J2588" s="2">
        <f t="shared" si="322"/>
        <v>42.647630283463009</v>
      </c>
      <c r="K2588" s="2">
        <f t="shared" si="316"/>
        <v>42.961233994893981</v>
      </c>
    </row>
    <row r="2589" spans="1:11" ht="13.5" x14ac:dyDescent="0.25">
      <c r="A2589" s="3">
        <f>TITRES_STAT!B2592</f>
        <v>45776</v>
      </c>
      <c r="B2589" s="6">
        <f>TITRES_STAT!D2592</f>
        <v>42.961100000000002</v>
      </c>
      <c r="C2589" s="2">
        <f t="shared" si="317"/>
        <v>1.4162999999999997</v>
      </c>
      <c r="D2589" s="2">
        <f t="shared" si="318"/>
        <v>42.111319999999999</v>
      </c>
      <c r="E2589" s="2">
        <f t="shared" si="320"/>
        <v>42.536209999999997</v>
      </c>
      <c r="F2589" s="2">
        <f t="shared" si="321"/>
        <v>42.748654999999999</v>
      </c>
      <c r="G2589" s="2">
        <f t="shared" si="315"/>
        <v>42.974511999999997</v>
      </c>
      <c r="H2589" s="2">
        <f t="shared" si="319"/>
        <v>43.009866500000051</v>
      </c>
      <c r="I2589" s="2">
        <f t="array" ref="I2589">SUMPRODUCT(B2573:B2592, (ROW(B2573:B2592)-ROW(B2573)+1)) / (20*21/2)</f>
        <v>43.056691904761905</v>
      </c>
      <c r="J2589" s="2">
        <f t="shared" si="322"/>
        <v>42.677484542180814</v>
      </c>
      <c r="K2589" s="2">
        <f t="shared" si="316"/>
        <v>42.961228740192254</v>
      </c>
    </row>
    <row r="2590" spans="1:11" ht="13.5" x14ac:dyDescent="0.25">
      <c r="A2590" s="3">
        <f>TITRES_STAT!B2593</f>
        <v>45777</v>
      </c>
      <c r="B2590" s="6">
        <f>TITRES_STAT!D2593</f>
        <v>42.961100000000002</v>
      </c>
      <c r="C2590" s="2">
        <f t="shared" si="317"/>
        <v>0</v>
      </c>
      <c r="D2590" s="2">
        <f t="shared" si="318"/>
        <v>42.111319999999999</v>
      </c>
      <c r="E2590" s="2">
        <f t="shared" si="320"/>
        <v>42.536209999999997</v>
      </c>
      <c r="F2590" s="2">
        <f t="shared" si="321"/>
        <v>42.748654999999999</v>
      </c>
      <c r="G2590" s="2">
        <f t="shared" si="315"/>
        <v>42.974511999999983</v>
      </c>
      <c r="H2590" s="2">
        <f t="shared" si="319"/>
        <v>43.009394500000056</v>
      </c>
      <c r="I2590" s="2">
        <f t="array" ref="I2590">SUMPRODUCT(B2574:B2593, (ROW(B2574:B2593)-ROW(B2574)+1)) / (20*21/2)</f>
        <v>43.281321428571431</v>
      </c>
      <c r="J2590" s="2">
        <f t="shared" si="322"/>
        <v>42.704495538163592</v>
      </c>
      <c r="K2590" s="2">
        <f t="shared" si="316"/>
        <v>42.961223691557265</v>
      </c>
    </row>
    <row r="2591" spans="1:11" ht="13.5" x14ac:dyDescent="0.25">
      <c r="A2591" s="3">
        <f>TITRES_STAT!B2594</f>
        <v>45779</v>
      </c>
      <c r="B2591" s="6">
        <f>TITRES_STAT!D2594</f>
        <v>44.887300000000003</v>
      </c>
      <c r="C2591" s="2">
        <f t="shared" si="317"/>
        <v>1.9262000000000015</v>
      </c>
      <c r="D2591" s="2">
        <f t="shared" si="318"/>
        <v>42.779820000000001</v>
      </c>
      <c r="E2591" s="2">
        <f t="shared" si="320"/>
        <v>42.728830000000002</v>
      </c>
      <c r="F2591" s="2">
        <f t="shared" si="321"/>
        <v>42.844964999999995</v>
      </c>
      <c r="G2591" s="2">
        <f t="shared" si="315"/>
        <v>43.013035999999985</v>
      </c>
      <c r="H2591" s="2">
        <f t="shared" si="319"/>
        <v>43.018553500000053</v>
      </c>
      <c r="I2591" s="2">
        <f t="array" ref="I2591">SUMPRODUCT(B2575:B2594, (ROW(B2575:B2594)-ROW(B2575)+1)) / (20*21/2)</f>
        <v>43.494710476190484</v>
      </c>
      <c r="J2591" s="2">
        <f t="shared" si="322"/>
        <v>42.912381677386108</v>
      </c>
      <c r="K2591" s="2">
        <f t="shared" si="316"/>
        <v>43.03675609580992</v>
      </c>
    </row>
    <row r="2592" spans="1:11" ht="13.5" x14ac:dyDescent="0.25">
      <c r="A2592" s="3">
        <f>TITRES_STAT!B2595</f>
        <v>45782</v>
      </c>
      <c r="B2592" s="6">
        <f>TITRES_STAT!D2595</f>
        <v>45.321599999999997</v>
      </c>
      <c r="C2592" s="2">
        <f t="shared" si="317"/>
        <v>0.43429999999999325</v>
      </c>
      <c r="D2592" s="2">
        <f t="shared" si="318"/>
        <v>43.535179999999997</v>
      </c>
      <c r="E2592" s="2">
        <f t="shared" si="320"/>
        <v>42.964880000000001</v>
      </c>
      <c r="F2592" s="2">
        <f t="shared" si="321"/>
        <v>42.962989999999998</v>
      </c>
      <c r="G2592" s="2">
        <f t="shared" si="315"/>
        <v>43.060245999999985</v>
      </c>
      <c r="H2592" s="2">
        <f t="shared" si="319"/>
        <v>43.02988400000006</v>
      </c>
      <c r="I2592" s="2">
        <f t="array" ref="I2592">SUMPRODUCT(B2576:B2595, (ROW(B2576:B2595)-ROW(B2576)+1)) / (20*21/2)</f>
        <v>43.876706666666671</v>
      </c>
      <c r="J2592" s="2">
        <f t="shared" si="322"/>
        <v>43.141831041444576</v>
      </c>
      <c r="K2592" s="2">
        <f t="shared" si="316"/>
        <v>43.126357817542868</v>
      </c>
    </row>
    <row r="2593" spans="1:11" ht="13.5" x14ac:dyDescent="0.25">
      <c r="A2593" s="3">
        <f>TITRES_STAT!B2596</f>
        <v>45783</v>
      </c>
      <c r="B2593" s="6">
        <f>TITRES_STAT!D2596</f>
        <v>45.321599999999997</v>
      </c>
      <c r="C2593" s="2">
        <f t="shared" si="317"/>
        <v>0</v>
      </c>
      <c r="D2593" s="2">
        <f t="shared" si="318"/>
        <v>44.29054</v>
      </c>
      <c r="E2593" s="2">
        <f t="shared" si="320"/>
        <v>43.20093</v>
      </c>
      <c r="F2593" s="2">
        <f t="shared" si="321"/>
        <v>43.081014999999994</v>
      </c>
      <c r="G2593" s="2">
        <f t="shared" si="315"/>
        <v>43.107455999999992</v>
      </c>
      <c r="H2593" s="2">
        <f t="shared" si="319"/>
        <v>43.041214500000052</v>
      </c>
      <c r="I2593" s="2">
        <f t="array" ref="I2593">SUMPRODUCT(B2577:B2596, (ROW(B2577:B2596)-ROW(B2577)+1)) / (20*21/2)</f>
        <v>44.238470000000007</v>
      </c>
      <c r="J2593" s="2">
        <f t="shared" si="322"/>
        <v>43.349428085116521</v>
      </c>
      <c r="K2593" s="2">
        <f t="shared" si="316"/>
        <v>43.212445746266674</v>
      </c>
    </row>
    <row r="2594" spans="1:11" ht="13.5" x14ac:dyDescent="0.25">
      <c r="A2594" s="3">
        <f>TITRES_STAT!B2597</f>
        <v>45784</v>
      </c>
      <c r="B2594" s="6">
        <f>TITRES_STAT!D2597</f>
        <v>45.321599999999997</v>
      </c>
      <c r="C2594" s="2">
        <f t="shared" si="317"/>
        <v>0</v>
      </c>
      <c r="D2594" s="2">
        <f t="shared" si="318"/>
        <v>44.76263999999999</v>
      </c>
      <c r="E2594" s="2">
        <f t="shared" si="320"/>
        <v>43.436979999999991</v>
      </c>
      <c r="F2594" s="2">
        <f t="shared" si="321"/>
        <v>43.199039999999989</v>
      </c>
      <c r="G2594" s="2">
        <f t="shared" si="315"/>
        <v>43.154665999999999</v>
      </c>
      <c r="H2594" s="2">
        <f t="shared" si="319"/>
        <v>43.052545000000052</v>
      </c>
      <c r="I2594" s="2">
        <f t="array" ref="I2594">SUMPRODUCT(B2578:B2597, (ROW(B2578:B2597)-ROW(B2578)+1)) / (20*21/2)</f>
        <v>44.580000476190477</v>
      </c>
      <c r="J2594" s="2">
        <f t="shared" si="322"/>
        <v>43.537253981772089</v>
      </c>
      <c r="K2594" s="2">
        <f t="shared" si="316"/>
        <v>43.295157677785632</v>
      </c>
    </row>
    <row r="2595" spans="1:11" ht="13.5" x14ac:dyDescent="0.25">
      <c r="A2595" s="3">
        <f>TITRES_STAT!B2598</f>
        <v>45785</v>
      </c>
      <c r="B2595" s="6">
        <f>TITRES_STAT!D2598</f>
        <v>47.21</v>
      </c>
      <c r="C2595" s="2">
        <f t="shared" si="317"/>
        <v>1.8884000000000043</v>
      </c>
      <c r="D2595" s="2">
        <f t="shared" si="318"/>
        <v>45.61242</v>
      </c>
      <c r="E2595" s="2">
        <f t="shared" si="320"/>
        <v>43.861869999999996</v>
      </c>
      <c r="F2595" s="2">
        <f t="shared" si="321"/>
        <v>43.411484999999992</v>
      </c>
      <c r="G2595" s="2">
        <f t="shared" si="315"/>
        <v>43.239643999999991</v>
      </c>
      <c r="H2595" s="2">
        <f t="shared" si="319"/>
        <v>43.073317500000051</v>
      </c>
      <c r="I2595" s="2">
        <f t="array" ref="I2595">SUMPRODUCT(B2579:B2598, (ROW(B2579:B2598)-ROW(B2579)+1)) / (20*21/2)</f>
        <v>44.900402857142858</v>
      </c>
      <c r="J2595" s="2">
        <f t="shared" si="322"/>
        <v>43.887039316841417</v>
      </c>
      <c r="K2595" s="2">
        <f t="shared" si="316"/>
        <v>43.448680906107768</v>
      </c>
    </row>
    <row r="2596" spans="1:11" ht="13.5" x14ac:dyDescent="0.25">
      <c r="A2596" s="3">
        <f>TITRES_STAT!B2599</f>
        <v>45786</v>
      </c>
      <c r="B2596" s="6">
        <f>TITRES_STAT!D2599</f>
        <v>47.21</v>
      </c>
      <c r="C2596" s="2">
        <f t="shared" si="317"/>
        <v>0</v>
      </c>
      <c r="D2596" s="2">
        <f t="shared" si="318"/>
        <v>46.07696</v>
      </c>
      <c r="E2596" s="2">
        <f t="shared" si="320"/>
        <v>44.428389999999993</v>
      </c>
      <c r="F2596" s="2">
        <f t="shared" si="321"/>
        <v>43.623930000000001</v>
      </c>
      <c r="G2596" s="2">
        <f t="shared" si="315"/>
        <v>43.324621999999991</v>
      </c>
      <c r="H2596" s="2">
        <f t="shared" si="319"/>
        <v>43.094090000000051</v>
      </c>
      <c r="I2596" s="2">
        <f t="array" ref="I2596">SUMPRODUCT(B2580:B2599, (ROW(B2580:B2599)-ROW(B2580)+1)) / (20*21/2)</f>
        <v>45.200617142857141</v>
      </c>
      <c r="J2596" s="2">
        <f t="shared" si="322"/>
        <v>44.203511762856522</v>
      </c>
      <c r="K2596" s="2">
        <f t="shared" si="316"/>
        <v>43.596183615672167</v>
      </c>
    </row>
    <row r="2597" spans="1:11" ht="13.5" x14ac:dyDescent="0.25">
      <c r="A2597" s="3">
        <f>TITRES_STAT!B2600</f>
        <v>45789</v>
      </c>
      <c r="B2597" s="6">
        <f>TITRES_STAT!D2600</f>
        <v>47.21</v>
      </c>
      <c r="C2597" s="2">
        <f t="shared" si="317"/>
        <v>0</v>
      </c>
      <c r="D2597" s="2">
        <f t="shared" si="318"/>
        <v>46.454639999999998</v>
      </c>
      <c r="E2597" s="2">
        <f t="shared" si="320"/>
        <v>44.99490999999999</v>
      </c>
      <c r="F2597" s="2">
        <f t="shared" si="321"/>
        <v>43.836375000000004</v>
      </c>
      <c r="G2597" s="2">
        <f t="shared" si="315"/>
        <v>43.409599999999983</v>
      </c>
      <c r="H2597" s="2">
        <f t="shared" si="319"/>
        <v>43.114862500000044</v>
      </c>
      <c r="I2597" s="2">
        <f t="array" ref="I2597">SUMPRODUCT(B2581:B2600, (ROW(B2581:B2600)-ROW(B2581)+1)) / (20*21/2)</f>
        <v>45.480643333333333</v>
      </c>
      <c r="J2597" s="2">
        <f t="shared" si="322"/>
        <v>44.489843975917807</v>
      </c>
      <c r="K2597" s="2">
        <f t="shared" si="316"/>
        <v>43.737901905253651</v>
      </c>
    </row>
    <row r="2598" spans="1:11" ht="13.5" x14ac:dyDescent="0.25">
      <c r="A2598" s="3">
        <f>TITRES_STAT!B2601</f>
        <v>45790</v>
      </c>
      <c r="B2598" s="6">
        <f>TITRES_STAT!D2601</f>
        <v>47.200600000000001</v>
      </c>
      <c r="C2598" s="2">
        <f t="shared" si="317"/>
        <v>-9.3999999999994088E-3</v>
      </c>
      <c r="D2598" s="2">
        <f t="shared" si="318"/>
        <v>46.830440000000003</v>
      </c>
      <c r="E2598" s="2">
        <f t="shared" si="320"/>
        <v>45.560489999999994</v>
      </c>
      <c r="F2598" s="2">
        <f t="shared" si="321"/>
        <v>44.048350000000006</v>
      </c>
      <c r="G2598" s="2">
        <f t="shared" si="315"/>
        <v>43.494389999999981</v>
      </c>
      <c r="H2598" s="2">
        <f t="shared" si="319"/>
        <v>43.135588000000041</v>
      </c>
      <c r="I2598" s="2">
        <f t="array" ref="I2598">SUMPRODUCT(B2582:B2601, (ROW(B2582:B2601)-ROW(B2582)+1)) / (20*21/2)</f>
        <v>45.740481428571435</v>
      </c>
      <c r="J2598" s="2">
        <f t="shared" si="322"/>
        <v>44.748011216306587</v>
      </c>
      <c r="K2598" s="2">
        <f t="shared" si="316"/>
        <v>43.873693987400564</v>
      </c>
    </row>
    <row r="2599" spans="1:11" ht="13.5" x14ac:dyDescent="0.25">
      <c r="A2599" s="3">
        <f>TITRES_STAT!B2602</f>
        <v>45791</v>
      </c>
      <c r="B2599" s="6">
        <f>TITRES_STAT!D2602</f>
        <v>47.200600000000001</v>
      </c>
      <c r="C2599" s="2">
        <f t="shared" si="317"/>
        <v>0</v>
      </c>
      <c r="D2599" s="2">
        <f t="shared" si="318"/>
        <v>47.206240000000001</v>
      </c>
      <c r="E2599" s="2">
        <f t="shared" si="320"/>
        <v>45.984439999999992</v>
      </c>
      <c r="F2599" s="2">
        <f t="shared" si="321"/>
        <v>44.260325000000009</v>
      </c>
      <c r="G2599" s="2">
        <f t="shared" si="315"/>
        <v>43.574081999999997</v>
      </c>
      <c r="H2599" s="2">
        <f t="shared" si="319"/>
        <v>43.156313500000039</v>
      </c>
      <c r="I2599" s="2">
        <f t="array" ref="I2599">SUMPRODUCT(B2583:B2602, (ROW(B2583:B2602)-ROW(B2583)+1)) / (20*21/2)</f>
        <v>45.98013142857144</v>
      </c>
      <c r="J2599" s="2">
        <f t="shared" si="322"/>
        <v>44.981591100467867</v>
      </c>
      <c r="K2599" s="2">
        <f t="shared" si="316"/>
        <v>44.004160889855441</v>
      </c>
    </row>
    <row r="2600" spans="1:11" ht="13.5" x14ac:dyDescent="0.25">
      <c r="A2600" s="3">
        <f>TITRES_STAT!B2603</f>
        <v>45792</v>
      </c>
      <c r="B2600" s="6">
        <f>TITRES_STAT!D2603</f>
        <v>47.200600000000001</v>
      </c>
      <c r="C2600" s="2">
        <f t="shared" si="317"/>
        <v>0</v>
      </c>
      <c r="D2600" s="2">
        <f t="shared" si="318"/>
        <v>47.204360000000001</v>
      </c>
      <c r="E2600" s="2">
        <f t="shared" si="320"/>
        <v>46.408389999999997</v>
      </c>
      <c r="F2600" s="2">
        <f t="shared" si="321"/>
        <v>44.472300000000004</v>
      </c>
      <c r="G2600" s="2">
        <f t="shared" si="315"/>
        <v>43.649430000000002</v>
      </c>
      <c r="H2600" s="2">
        <f t="shared" si="319"/>
        <v>43.17703900000005</v>
      </c>
      <c r="I2600" s="2">
        <f t="array" ref="I2600">SUMPRODUCT(B2584:B2603, (ROW(B2584:B2603)-ROW(B2584)+1)) / (20*21/2)</f>
        <v>46.19959333333334</v>
      </c>
      <c r="J2600" s="2">
        <f t="shared" si="322"/>
        <v>45.192925281375686</v>
      </c>
      <c r="K2600" s="2">
        <f t="shared" si="316"/>
        <v>44.129511443194446</v>
      </c>
    </row>
    <row r="2601" spans="1:11" ht="13.5" x14ac:dyDescent="0.25">
      <c r="A2601" s="3">
        <f>TITRES_STAT!B2604</f>
        <v>45793</v>
      </c>
      <c r="B2601" s="6">
        <f>TITRES_STAT!D2604</f>
        <v>47.200600000000001</v>
      </c>
      <c r="C2601" s="2">
        <f t="shared" si="317"/>
        <v>0</v>
      </c>
      <c r="D2601" s="2">
        <f t="shared" si="318"/>
        <v>47.202480000000001</v>
      </c>
      <c r="E2601" s="2">
        <f t="shared" si="320"/>
        <v>46.639720000000004</v>
      </c>
      <c r="F2601" s="2">
        <f t="shared" si="321"/>
        <v>44.684275000000007</v>
      </c>
      <c r="G2601" s="2">
        <f t="shared" si="315"/>
        <v>43.724777999999993</v>
      </c>
      <c r="H2601" s="2">
        <f t="shared" si="319"/>
        <v>43.197764500000055</v>
      </c>
      <c r="I2601" s="2">
        <f t="array" ref="I2601">SUMPRODUCT(B2585:B2604, (ROW(B2585:B2604)-ROW(B2585)+1)) / (20*21/2)</f>
        <v>46.398867142857149</v>
      </c>
      <c r="J2601" s="2">
        <f t="shared" si="322"/>
        <v>45.384132397435145</v>
      </c>
      <c r="K2601" s="2">
        <f t="shared" si="316"/>
        <v>44.249946288559372</v>
      </c>
    </row>
    <row r="2602" spans="1:11" ht="13.5" x14ac:dyDescent="0.25">
      <c r="A2602" s="3">
        <f>TITRES_STAT!B2605</f>
        <v>45796</v>
      </c>
      <c r="B2602" s="6">
        <f>TITRES_STAT!D2605</f>
        <v>47.200600000000001</v>
      </c>
      <c r="C2602" s="2">
        <f t="shared" si="317"/>
        <v>0</v>
      </c>
      <c r="D2602" s="2">
        <f t="shared" si="318"/>
        <v>47.200600000000001</v>
      </c>
      <c r="E2602" s="2">
        <f t="shared" si="320"/>
        <v>46.827620000000003</v>
      </c>
      <c r="F2602" s="2">
        <f t="shared" si="321"/>
        <v>44.896250000000009</v>
      </c>
      <c r="G2602" s="2">
        <f t="shared" si="315"/>
        <v>43.819009999999999</v>
      </c>
      <c r="H2602" s="2">
        <f t="shared" si="319"/>
        <v>43.218490000000067</v>
      </c>
      <c r="I2602" s="2">
        <f t="array" ref="I2602">SUMPRODUCT(B2586:B2605, (ROW(B2586:B2605)-ROW(B2586)+1)) / (20*21/2)</f>
        <v>46.577952857142868</v>
      </c>
      <c r="J2602" s="2">
        <f t="shared" si="322"/>
        <v>45.557129311965134</v>
      </c>
      <c r="K2602" s="2">
        <f t="shared" si="316"/>
        <v>44.365658198811943</v>
      </c>
    </row>
    <row r="2603" spans="1:11" ht="13.5" x14ac:dyDescent="0.25">
      <c r="A2603" s="3">
        <f>TITRES_STAT!B2606</f>
        <v>45797</v>
      </c>
      <c r="B2603" s="6">
        <f>TITRES_STAT!D2606</f>
        <v>47.200600000000001</v>
      </c>
      <c r="C2603" s="2">
        <f t="shared" si="317"/>
        <v>0</v>
      </c>
      <c r="D2603" s="2">
        <f t="shared" si="318"/>
        <v>47.200600000000001</v>
      </c>
      <c r="E2603" s="2">
        <f t="shared" si="320"/>
        <v>47.015520000000002</v>
      </c>
      <c r="F2603" s="2">
        <f t="shared" si="321"/>
        <v>45.108225000000004</v>
      </c>
      <c r="G2603" s="2">
        <f t="shared" si="315"/>
        <v>43.913241999999997</v>
      </c>
      <c r="H2603" s="2">
        <f t="shared" si="319"/>
        <v>43.239215500000064</v>
      </c>
      <c r="I2603" s="2">
        <f t="array" ref="I2603">SUMPRODUCT(B2587:B2606, (ROW(B2587:B2606)-ROW(B2587)+1)) / (20*21/2)</f>
        <v>46.736850476190476</v>
      </c>
      <c r="J2603" s="2">
        <f t="shared" si="322"/>
        <v>45.713650329873218</v>
      </c>
      <c r="K2603" s="2">
        <f t="shared" si="316"/>
        <v>44.476832387093829</v>
      </c>
    </row>
    <row r="2604" spans="1:11" ht="13.5" x14ac:dyDescent="0.25">
      <c r="A2604" s="3">
        <f>TITRES_STAT!B2607</f>
        <v>45798</v>
      </c>
      <c r="B2604" s="6">
        <f>TITRES_STAT!D2607</f>
        <v>47.200600000000001</v>
      </c>
      <c r="C2604" s="2">
        <f t="shared" si="317"/>
        <v>0</v>
      </c>
      <c r="D2604" s="2">
        <f t="shared" si="318"/>
        <v>47.200600000000001</v>
      </c>
      <c r="E2604" s="2">
        <f t="shared" si="320"/>
        <v>47.203420000000008</v>
      </c>
      <c r="F2604" s="2">
        <f t="shared" si="321"/>
        <v>45.3202</v>
      </c>
      <c r="G2604" s="2">
        <f t="shared" si="315"/>
        <v>44.007473999999995</v>
      </c>
      <c r="H2604" s="2">
        <f t="shared" si="319"/>
        <v>43.259941000000069</v>
      </c>
      <c r="I2604" s="2">
        <f t="array" ref="I2604">SUMPRODUCT(B2588:B2607, (ROW(B2588:B2607)-ROW(B2588)+1)) / (20*21/2)</f>
        <v>46.667387142857137</v>
      </c>
      <c r="J2604" s="2">
        <f t="shared" si="322"/>
        <v>45.85526458417101</v>
      </c>
      <c r="K2604" s="2">
        <f t="shared" si="316"/>
        <v>44.583646803286229</v>
      </c>
    </row>
    <row r="2605" spans="1:11" ht="13.5" x14ac:dyDescent="0.25">
      <c r="A2605" s="3">
        <f>TITRES_STAT!B2608</f>
        <v>45799</v>
      </c>
      <c r="B2605" s="6">
        <f>TITRES_STAT!D2608</f>
        <v>47.200600000000001</v>
      </c>
      <c r="C2605" s="2">
        <f t="shared" si="317"/>
        <v>0</v>
      </c>
      <c r="D2605" s="2">
        <f t="shared" si="318"/>
        <v>47.200600000000001</v>
      </c>
      <c r="E2605" s="2">
        <f t="shared" si="320"/>
        <v>47.202480000000001</v>
      </c>
      <c r="F2605" s="2">
        <f t="shared" si="321"/>
        <v>45.532175000000002</v>
      </c>
      <c r="G2605" s="2">
        <f t="shared" si="315"/>
        <v>44.101705999999993</v>
      </c>
      <c r="H2605" s="2">
        <f t="shared" si="319"/>
        <v>43.280666500000081</v>
      </c>
      <c r="I2605" s="2">
        <f t="array" ref="I2605">SUMPRODUCT(B2589:B2608, (ROW(B2589:B2608)-ROW(B2589)+1)) / (20*21/2)</f>
        <v>46.388624761904758</v>
      </c>
      <c r="J2605" s="2">
        <f t="shared" si="322"/>
        <v>45.983391766630916</v>
      </c>
      <c r="K2605" s="2">
        <f t="shared" si="316"/>
        <v>44.686272418843629</v>
      </c>
    </row>
    <row r="2606" spans="1:11" ht="13.5" x14ac:dyDescent="0.25">
      <c r="A2606" s="3">
        <f>TITRES_STAT!B2609</f>
        <v>45800</v>
      </c>
      <c r="B2606" s="6">
        <f>TITRES_STAT!D2609</f>
        <v>47.200600000000001</v>
      </c>
      <c r="C2606" s="2">
        <f t="shared" si="317"/>
        <v>0</v>
      </c>
      <c r="D2606" s="2">
        <f t="shared" si="318"/>
        <v>47.200600000000001</v>
      </c>
      <c r="E2606" s="2">
        <f t="shared" si="320"/>
        <v>47.201540000000008</v>
      </c>
      <c r="F2606" s="2">
        <f t="shared" si="321"/>
        <v>45.814965000000001</v>
      </c>
      <c r="G2606" s="2">
        <f t="shared" si="315"/>
        <v>44.195937999999998</v>
      </c>
      <c r="H2606" s="2">
        <f t="shared" si="319"/>
        <v>43.301392000000078</v>
      </c>
      <c r="I2606" s="2">
        <f t="array" ref="I2606">SUMPRODUCT(B2590:B2609, (ROW(B2590:B2609)-ROW(B2590)+1)) / (20*21/2)</f>
        <v>46.102623333333334</v>
      </c>
      <c r="J2606" s="2">
        <f t="shared" si="322"/>
        <v>46.099316360285115</v>
      </c>
      <c r="K2606" s="2">
        <f t="shared" si="316"/>
        <v>44.784873500457607</v>
      </c>
    </row>
    <row r="2607" spans="1:11" ht="13.5" x14ac:dyDescent="0.25">
      <c r="A2607" s="3">
        <f>TITRES_STAT!B2610</f>
        <v>45803</v>
      </c>
      <c r="B2607" s="6">
        <f>TITRES_STAT!D2610</f>
        <v>45.085599999999999</v>
      </c>
      <c r="C2607" s="2">
        <f t="shared" si="317"/>
        <v>-2.115000000000002</v>
      </c>
      <c r="D2607" s="2">
        <f t="shared" si="318"/>
        <v>46.7776</v>
      </c>
      <c r="E2607" s="2">
        <f t="shared" si="320"/>
        <v>46.989100000000001</v>
      </c>
      <c r="F2607" s="2">
        <f t="shared" si="321"/>
        <v>45.992004999999999</v>
      </c>
      <c r="G2607" s="2">
        <f t="shared" si="315"/>
        <v>44.228985999999985</v>
      </c>
      <c r="H2607" s="2">
        <f t="shared" si="319"/>
        <v>43.311542500000087</v>
      </c>
      <c r="I2607" s="2">
        <f t="array" ref="I2607">SUMPRODUCT(B2591:B2610, (ROW(B2591:B2610)-ROW(B2591)+1)) / (20*21/2)</f>
        <v>45.816127142857141</v>
      </c>
      <c r="J2607" s="2">
        <f t="shared" si="322"/>
        <v>46.002771945019866</v>
      </c>
      <c r="K2607" s="2">
        <f t="shared" si="316"/>
        <v>44.796666696518095</v>
      </c>
    </row>
    <row r="2608" spans="1:11" ht="13.5" x14ac:dyDescent="0.25">
      <c r="A2608" s="3">
        <f>TITRES_STAT!B2611</f>
        <v>45804</v>
      </c>
      <c r="B2608" s="6">
        <f>TITRES_STAT!D2611</f>
        <v>43.064999999999998</v>
      </c>
      <c r="C2608" s="2">
        <f t="shared" si="317"/>
        <v>-2.0206000000000017</v>
      </c>
      <c r="D2608" s="2">
        <f t="shared" si="318"/>
        <v>45.950479999999999</v>
      </c>
      <c r="E2608" s="2">
        <f t="shared" si="320"/>
        <v>46.575540000000004</v>
      </c>
      <c r="F2608" s="2">
        <f t="shared" si="321"/>
        <v>46.068015000000003</v>
      </c>
      <c r="G2608" s="2">
        <f t="shared" si="315"/>
        <v>44.221809999999977</v>
      </c>
      <c r="H2608" s="2">
        <f t="shared" si="319"/>
        <v>43.311590000000088</v>
      </c>
      <c r="I2608" s="2">
        <f t="array" ref="I2608">SUMPRODUCT(B2592:B2611, (ROW(B2592:B2611)-ROW(B2592)+1)) / (20*21/2)</f>
        <v>45.529136190476187</v>
      </c>
      <c r="J2608" s="2">
        <f t="shared" si="322"/>
        <v>45.722984140732258</v>
      </c>
      <c r="K2608" s="2">
        <f t="shared" si="316"/>
        <v>44.728758198615424</v>
      </c>
    </row>
    <row r="2609" spans="1:11" ht="13.5" x14ac:dyDescent="0.25">
      <c r="A2609" s="3">
        <f>TITRES_STAT!B2612</f>
        <v>45805</v>
      </c>
      <c r="B2609" s="6">
        <f>TITRES_STAT!D2612</f>
        <v>43.064999999999998</v>
      </c>
      <c r="C2609" s="2">
        <f t="shared" si="317"/>
        <v>0</v>
      </c>
      <c r="D2609" s="2">
        <f t="shared" si="318"/>
        <v>45.123360000000005</v>
      </c>
      <c r="E2609" s="2">
        <f t="shared" si="320"/>
        <v>46.16198</v>
      </c>
      <c r="F2609" s="2">
        <f t="shared" si="321"/>
        <v>46.073210000000003</v>
      </c>
      <c r="G2609" s="2">
        <f t="shared" si="315"/>
        <v>44.214633999999975</v>
      </c>
      <c r="H2609" s="2">
        <f t="shared" si="319"/>
        <v>43.311637500000096</v>
      </c>
      <c r="I2609" s="2">
        <f t="array" ref="I2609">SUMPRODUCT(B2593:B2612, (ROW(B2593:B2612)-ROW(B2593)+1)) / (20*21/2)</f>
        <v>45.374918095238101</v>
      </c>
      <c r="J2609" s="2">
        <f t="shared" si="322"/>
        <v>45.469842793995852</v>
      </c>
      <c r="K2609" s="2">
        <f t="shared" si="316"/>
        <v>44.663512779061875</v>
      </c>
    </row>
    <row r="2610" spans="1:11" ht="13.5" x14ac:dyDescent="0.25">
      <c r="A2610" s="3">
        <f>TITRES_STAT!B2613</f>
        <v>45806</v>
      </c>
      <c r="B2610" s="6">
        <f>TITRES_STAT!D2613</f>
        <v>43.064999999999998</v>
      </c>
      <c r="C2610" s="2">
        <f t="shared" si="317"/>
        <v>0</v>
      </c>
      <c r="D2610" s="2">
        <f t="shared" si="318"/>
        <v>44.296239999999997</v>
      </c>
      <c r="E2610" s="2">
        <f t="shared" si="320"/>
        <v>45.748419999999996</v>
      </c>
      <c r="F2610" s="2">
        <f t="shared" si="321"/>
        <v>46.078405000000011</v>
      </c>
      <c r="G2610" s="2">
        <f t="shared" ref="G2610:G2673" si="323">AVERAGE(B2561:B2610)</f>
        <v>44.20726999999998</v>
      </c>
      <c r="H2610" s="2">
        <f t="shared" si="319"/>
        <v>43.311685000000097</v>
      </c>
      <c r="I2610" s="2">
        <f t="array" ref="I2610">SUMPRODUCT(B2594:B2613, (ROW(B2594:B2613)-ROW(B2594)+1)) / (20*21/2)</f>
        <v>45.226136190476204</v>
      </c>
      <c r="J2610" s="2">
        <f t="shared" si="322"/>
        <v>45.240810146948625</v>
      </c>
      <c r="K2610" s="2">
        <f t="shared" si="316"/>
        <v>44.600826003412394</v>
      </c>
    </row>
    <row r="2611" spans="1:11" ht="13.5" x14ac:dyDescent="0.25">
      <c r="A2611" s="3">
        <f>TITRES_STAT!B2614</f>
        <v>45807</v>
      </c>
      <c r="B2611" s="6">
        <f>TITRES_STAT!D2614</f>
        <v>43.064999999999998</v>
      </c>
      <c r="C2611" s="2">
        <f t="shared" si="317"/>
        <v>0</v>
      </c>
      <c r="D2611" s="2">
        <f t="shared" si="318"/>
        <v>43.469119999999997</v>
      </c>
      <c r="E2611" s="2">
        <f t="shared" si="320"/>
        <v>45.334860000000006</v>
      </c>
      <c r="F2611" s="2">
        <f t="shared" si="321"/>
        <v>45.987290000000009</v>
      </c>
      <c r="G2611" s="2">
        <f t="shared" si="323"/>
        <v>44.199905999999984</v>
      </c>
      <c r="H2611" s="2">
        <f t="shared" si="319"/>
        <v>43.311732500000105</v>
      </c>
      <c r="I2611" s="2">
        <f t="array" ref="I2611">SUMPRODUCT(B2595:B2614, (ROW(B2595:B2614)-ROW(B2595)+1)) / (20*21/2)</f>
        <v>45.081850476190475</v>
      </c>
      <c r="J2611" s="2">
        <f t="shared" si="322"/>
        <v>45.03359013295352</v>
      </c>
      <c r="K2611" s="2">
        <f t="shared" ref="K2611:K2674" si="324">$K$4*B2611+(1-$K$4)*K2610</f>
        <v>44.540597532690342</v>
      </c>
    </row>
    <row r="2612" spans="1:11" ht="13.5" x14ac:dyDescent="0.25">
      <c r="A2612" s="3">
        <f>TITRES_STAT!B2615</f>
        <v>45810</v>
      </c>
      <c r="B2612" s="6">
        <f>TITRES_STAT!D2615</f>
        <v>44.368000000000002</v>
      </c>
      <c r="C2612" s="2">
        <f t="shared" si="317"/>
        <v>1.3030000000000044</v>
      </c>
      <c r="D2612" s="2">
        <f t="shared" si="318"/>
        <v>43.325599999999994</v>
      </c>
      <c r="E2612" s="2">
        <f t="shared" si="320"/>
        <v>45.051599999999993</v>
      </c>
      <c r="F2612" s="2">
        <f t="shared" si="321"/>
        <v>45.939610000000009</v>
      </c>
      <c r="G2612" s="2">
        <f t="shared" si="323"/>
        <v>44.218601999999983</v>
      </c>
      <c r="H2612" s="2">
        <f t="shared" si="319"/>
        <v>43.321599500000112</v>
      </c>
      <c r="I2612" s="2">
        <f t="array" ref="I2612">SUMPRODUCT(B2596:B2615, (ROW(B2596:B2615)-ROW(B2596)+1)) / (20*21/2)</f>
        <v>44.942060952380956</v>
      </c>
      <c r="J2612" s="2">
        <f t="shared" si="322"/>
        <v>44.970200596481753</v>
      </c>
      <c r="K2612" s="2">
        <f t="shared" si="324"/>
        <v>44.533829001996608</v>
      </c>
    </row>
    <row r="2613" spans="1:11" ht="13.5" x14ac:dyDescent="0.25">
      <c r="A2613" s="3">
        <f>TITRES_STAT!B2616</f>
        <v>45811</v>
      </c>
      <c r="B2613" s="6">
        <f>TITRES_STAT!D2616</f>
        <v>44.377400000000002</v>
      </c>
      <c r="C2613" s="2">
        <f t="shared" si="317"/>
        <v>9.3999999999994088E-3</v>
      </c>
      <c r="D2613" s="2">
        <f t="shared" si="318"/>
        <v>43.588079999999998</v>
      </c>
      <c r="E2613" s="2">
        <f t="shared" si="320"/>
        <v>44.769280000000002</v>
      </c>
      <c r="F2613" s="2">
        <f t="shared" si="321"/>
        <v>45.892400000000009</v>
      </c>
      <c r="G2613" s="2">
        <f t="shared" si="323"/>
        <v>44.237485999999983</v>
      </c>
      <c r="H2613" s="2">
        <f t="shared" si="319"/>
        <v>43.331513500000113</v>
      </c>
      <c r="I2613" s="2">
        <f t="array" ref="I2613">SUMPRODUCT(B2597:B2616, (ROW(B2597:B2616)-ROW(B2597)+1)) / (20*21/2)</f>
        <v>44.815760000000004</v>
      </c>
      <c r="J2613" s="2">
        <f t="shared" si="322"/>
        <v>44.913743396816827</v>
      </c>
      <c r="K2613" s="2">
        <f t="shared" si="324"/>
        <v>44.527694531330077</v>
      </c>
    </row>
    <row r="2614" spans="1:11" ht="13.5" x14ac:dyDescent="0.25">
      <c r="A2614" s="3">
        <f>TITRES_STAT!B2617</f>
        <v>45812</v>
      </c>
      <c r="B2614" s="6">
        <f>TITRES_STAT!D2617</f>
        <v>44.377400000000002</v>
      </c>
      <c r="C2614" s="2">
        <f t="shared" si="317"/>
        <v>0</v>
      </c>
      <c r="D2614" s="2">
        <f t="shared" si="318"/>
        <v>43.850559999999994</v>
      </c>
      <c r="E2614" s="2">
        <f t="shared" si="320"/>
        <v>44.486960000000003</v>
      </c>
      <c r="F2614" s="2">
        <f t="shared" si="321"/>
        <v>45.845190000000009</v>
      </c>
      <c r="G2614" s="2">
        <f t="shared" si="323"/>
        <v>44.256557999999977</v>
      </c>
      <c r="H2614" s="2">
        <f t="shared" si="319"/>
        <v>43.341427500000101</v>
      </c>
      <c r="I2614" s="2">
        <f t="array" ref="I2614">SUMPRODUCT(B2598:B2617, (ROW(B2598:B2617)-ROW(B2598)+1)) / (20*21/2)</f>
        <v>44.70294761904762</v>
      </c>
      <c r="J2614" s="2">
        <f t="shared" si="322"/>
        <v>44.862663073310465</v>
      </c>
      <c r="K2614" s="2">
        <f t="shared" si="324"/>
        <v>44.521800628140667</v>
      </c>
    </row>
    <row r="2615" spans="1:11" ht="13.5" x14ac:dyDescent="0.25">
      <c r="A2615" s="3">
        <f>TITRES_STAT!B2618</f>
        <v>45813</v>
      </c>
      <c r="B2615" s="6">
        <f>TITRES_STAT!D2618</f>
        <v>44.377400000000002</v>
      </c>
      <c r="C2615" s="2">
        <f t="shared" si="317"/>
        <v>0</v>
      </c>
      <c r="D2615" s="2">
        <f t="shared" si="318"/>
        <v>44.113039999999998</v>
      </c>
      <c r="E2615" s="2">
        <f t="shared" si="320"/>
        <v>44.204640000000005</v>
      </c>
      <c r="F2615" s="2">
        <f t="shared" si="321"/>
        <v>45.703560000000003</v>
      </c>
      <c r="G2615" s="2">
        <f t="shared" si="323"/>
        <v>44.275629999999971</v>
      </c>
      <c r="H2615" s="2">
        <f t="shared" si="319"/>
        <v>43.351341500000096</v>
      </c>
      <c r="I2615" s="2">
        <f t="array" ref="I2615">SUMPRODUCT(B2599:B2618, (ROW(B2599:B2618)-ROW(B2599)+1)) / (20*21/2)</f>
        <v>44.603623809523818</v>
      </c>
      <c r="J2615" s="2">
        <f t="shared" si="322"/>
        <v>44.816447542518993</v>
      </c>
      <c r="K2615" s="2">
        <f t="shared" si="324"/>
        <v>44.516137858409664</v>
      </c>
    </row>
    <row r="2616" spans="1:11" ht="13.5" x14ac:dyDescent="0.25">
      <c r="A2616" s="3">
        <f>TITRES_STAT!B2619</f>
        <v>45817</v>
      </c>
      <c r="B2616" s="6">
        <f>TITRES_STAT!D2619</f>
        <v>44.377400000000002</v>
      </c>
      <c r="C2616" s="2">
        <f t="shared" si="317"/>
        <v>0</v>
      </c>
      <c r="D2616" s="2">
        <f t="shared" si="318"/>
        <v>44.375520000000002</v>
      </c>
      <c r="E2616" s="2">
        <f t="shared" si="320"/>
        <v>43.922320000000006</v>
      </c>
      <c r="F2616" s="2">
        <f t="shared" si="321"/>
        <v>45.561930000000011</v>
      </c>
      <c r="G2616" s="2">
        <f t="shared" si="323"/>
        <v>44.294701999999972</v>
      </c>
      <c r="H2616" s="2">
        <f t="shared" si="319"/>
        <v>43.361255500000091</v>
      </c>
      <c r="I2616" s="2">
        <f t="array" ref="I2616">SUMPRODUCT(B2600:B2619, (ROW(B2600:B2619)-ROW(B2600)+1)) / (20*21/2)</f>
        <v>44.517743809523814</v>
      </c>
      <c r="J2616" s="2">
        <f t="shared" si="322"/>
        <v>44.774633490850519</v>
      </c>
      <c r="K2616" s="2">
        <f t="shared" si="324"/>
        <v>44.510697158079878</v>
      </c>
    </row>
    <row r="2617" spans="1:11" ht="13.5" x14ac:dyDescent="0.25">
      <c r="A2617" s="3">
        <f>TITRES_STAT!B2620</f>
        <v>45818</v>
      </c>
      <c r="B2617" s="6">
        <f>TITRES_STAT!D2620</f>
        <v>44.377400000000002</v>
      </c>
      <c r="C2617" s="2">
        <f t="shared" si="317"/>
        <v>0</v>
      </c>
      <c r="D2617" s="2">
        <f t="shared" si="318"/>
        <v>44.377400000000002</v>
      </c>
      <c r="E2617" s="2">
        <f t="shared" si="320"/>
        <v>43.851500000000009</v>
      </c>
      <c r="F2617" s="2">
        <f t="shared" si="321"/>
        <v>45.420299999999997</v>
      </c>
      <c r="G2617" s="2">
        <f t="shared" si="323"/>
        <v>44.313585999999979</v>
      </c>
      <c r="H2617" s="2">
        <f t="shared" si="319"/>
        <v>43.371169500000086</v>
      </c>
      <c r="I2617" s="2">
        <f t="array" ref="I2617">SUMPRODUCT(B2601:B2620, (ROW(B2601:B2620)-ROW(B2601)+1)) / (20*21/2)</f>
        <v>44.445307619047618</v>
      </c>
      <c r="J2617" s="2">
        <f t="shared" si="322"/>
        <v>44.736801729817138</v>
      </c>
      <c r="K2617" s="2">
        <f t="shared" si="324"/>
        <v>44.50546981854734</v>
      </c>
    </row>
    <row r="2618" spans="1:11" ht="13.5" x14ac:dyDescent="0.25">
      <c r="A2618" s="3">
        <f>TITRES_STAT!B2621</f>
        <v>45819</v>
      </c>
      <c r="B2618" s="6">
        <f>TITRES_STAT!D2621</f>
        <v>44.377400000000002</v>
      </c>
      <c r="C2618" s="2">
        <f t="shared" si="317"/>
        <v>0</v>
      </c>
      <c r="D2618" s="2">
        <f t="shared" si="318"/>
        <v>44.377400000000002</v>
      </c>
      <c r="E2618" s="2">
        <f t="shared" si="320"/>
        <v>43.982740000000007</v>
      </c>
      <c r="F2618" s="2">
        <f t="shared" si="321"/>
        <v>45.279139999999991</v>
      </c>
      <c r="G2618" s="2">
        <f t="shared" si="323"/>
        <v>44.332469999999972</v>
      </c>
      <c r="H2618" s="2">
        <f t="shared" si="319"/>
        <v>43.381083500000074</v>
      </c>
      <c r="I2618" s="2">
        <f t="array" ref="I2618">SUMPRODUCT(B2602:B2621, (ROW(B2602:B2621)-ROW(B2602)+1)) / (20*21/2)</f>
        <v>44.207362857142861</v>
      </c>
      <c r="J2618" s="2">
        <f t="shared" si="322"/>
        <v>44.702572993644075</v>
      </c>
      <c r="K2618" s="2">
        <f t="shared" si="324"/>
        <v>44.500447472721959</v>
      </c>
    </row>
    <row r="2619" spans="1:11" ht="13.5" x14ac:dyDescent="0.25">
      <c r="A2619" s="3">
        <f>TITRES_STAT!B2622</f>
        <v>45820</v>
      </c>
      <c r="B2619" s="6">
        <f>TITRES_STAT!D2622</f>
        <v>44.377400000000002</v>
      </c>
      <c r="C2619" s="2">
        <f t="shared" si="317"/>
        <v>0</v>
      </c>
      <c r="D2619" s="2">
        <f t="shared" si="318"/>
        <v>44.377400000000002</v>
      </c>
      <c r="E2619" s="2">
        <f t="shared" si="320"/>
        <v>44.113980000000012</v>
      </c>
      <c r="F2619" s="2">
        <f t="shared" si="321"/>
        <v>45.137979999999992</v>
      </c>
      <c r="G2619" s="2">
        <f t="shared" si="323"/>
        <v>44.351541999999981</v>
      </c>
      <c r="H2619" s="2">
        <f t="shared" si="319"/>
        <v>43.390997500000076</v>
      </c>
      <c r="I2619" s="2">
        <f t="array" ref="I2619">SUMPRODUCT(B2603:B2622, (ROW(B2603:B2622)-ROW(B2603)+1)) / (20*21/2)</f>
        <v>43.991809523809529</v>
      </c>
      <c r="J2619" s="2">
        <f t="shared" si="322"/>
        <v>44.671604137106542</v>
      </c>
      <c r="K2619" s="2">
        <f t="shared" si="324"/>
        <v>44.495622081634828</v>
      </c>
    </row>
    <row r="2620" spans="1:11" ht="13.5" x14ac:dyDescent="0.25">
      <c r="A2620" s="3">
        <f>TITRES_STAT!B2623</f>
        <v>45821</v>
      </c>
      <c r="B2620" s="6">
        <f>TITRES_STAT!D2623</f>
        <v>44.377400000000002</v>
      </c>
      <c r="C2620" s="2">
        <f t="shared" si="317"/>
        <v>0</v>
      </c>
      <c r="D2620" s="2">
        <f t="shared" si="318"/>
        <v>44.377400000000002</v>
      </c>
      <c r="E2620" s="2">
        <f t="shared" si="320"/>
        <v>44.245220000000003</v>
      </c>
      <c r="F2620" s="2">
        <f t="shared" si="321"/>
        <v>44.996819999999985</v>
      </c>
      <c r="G2620" s="2">
        <f t="shared" si="323"/>
        <v>44.379867999999981</v>
      </c>
      <c r="H2620" s="2">
        <f t="shared" si="319"/>
        <v>43.400911500000063</v>
      </c>
      <c r="I2620" s="2">
        <f t="array" ref="I2620">SUMPRODUCT(B2604:B2623, (ROW(B2604:B2623)-ROW(B2604)+1)) / (20*21/2)</f>
        <v>43.798647619047621</v>
      </c>
      <c r="J2620" s="2">
        <f t="shared" si="322"/>
        <v>44.643584695477344</v>
      </c>
      <c r="K2620" s="2">
        <f t="shared" si="324"/>
        <v>44.490985921570719</v>
      </c>
    </row>
    <row r="2621" spans="1:11" ht="13.5" x14ac:dyDescent="0.25">
      <c r="A2621" s="3">
        <f>TITRES_STAT!B2624</f>
        <v>45824</v>
      </c>
      <c r="B2621" s="6">
        <f>TITRES_STAT!D2624</f>
        <v>42.498399999999997</v>
      </c>
      <c r="C2621" s="2">
        <f t="shared" si="317"/>
        <v>-1.8790000000000049</v>
      </c>
      <c r="D2621" s="2">
        <f t="shared" si="318"/>
        <v>44.001600000000003</v>
      </c>
      <c r="E2621" s="2">
        <f t="shared" si="320"/>
        <v>44.18856000000001</v>
      </c>
      <c r="F2621" s="2">
        <f t="shared" si="321"/>
        <v>44.761709999999987</v>
      </c>
      <c r="G2621" s="2">
        <f t="shared" si="323"/>
        <v>44.370613999999989</v>
      </c>
      <c r="H2621" s="2">
        <f t="shared" si="319"/>
        <v>43.40143050000006</v>
      </c>
      <c r="I2621" s="2">
        <f t="array" ref="I2621">SUMPRODUCT(B2605:B2624, (ROW(B2605:B2624)-ROW(B2605)+1)) / (20*21/2)</f>
        <v>43.626981904761912</v>
      </c>
      <c r="J2621" s="2">
        <f t="shared" si="322"/>
        <v>44.439281391146167</v>
      </c>
      <c r="K2621" s="2">
        <f t="shared" si="324"/>
        <v>44.412845297195403</v>
      </c>
    </row>
    <row r="2622" spans="1:11" ht="13.5" x14ac:dyDescent="0.25">
      <c r="A2622" s="3">
        <f>TITRES_STAT!B2625</f>
        <v>45825</v>
      </c>
      <c r="B2622" s="6">
        <f>TITRES_STAT!D2625</f>
        <v>42.498399999999997</v>
      </c>
      <c r="C2622" s="2">
        <f t="shared" si="317"/>
        <v>0</v>
      </c>
      <c r="D2622" s="2">
        <f t="shared" si="318"/>
        <v>43.625800000000005</v>
      </c>
      <c r="E2622" s="2">
        <f t="shared" si="320"/>
        <v>44.00160000000001</v>
      </c>
      <c r="F2622" s="2">
        <f t="shared" si="321"/>
        <v>44.526599999999988</v>
      </c>
      <c r="G2622" s="2">
        <f t="shared" si="323"/>
        <v>44.361359999999983</v>
      </c>
      <c r="H2622" s="2">
        <f t="shared" si="319"/>
        <v>43.401949500000057</v>
      </c>
      <c r="I2622" s="2">
        <f t="array" ref="I2622">SUMPRODUCT(B2606:B2625, (ROW(B2606:B2625)-ROW(B2606)+1)) / (20*21/2)</f>
        <v>43.297904761904761</v>
      </c>
      <c r="J2622" s="2">
        <f t="shared" si="322"/>
        <v>44.254435544370338</v>
      </c>
      <c r="K2622" s="2">
        <f t="shared" si="324"/>
        <v>44.337769011030879</v>
      </c>
    </row>
    <row r="2623" spans="1:11" ht="13.5" x14ac:dyDescent="0.25">
      <c r="A2623" s="3">
        <f>TITRES_STAT!B2626</f>
        <v>45826</v>
      </c>
      <c r="B2623" s="6">
        <f>TITRES_STAT!D2626</f>
        <v>42.498399999999997</v>
      </c>
      <c r="C2623" s="2">
        <f t="shared" si="317"/>
        <v>0</v>
      </c>
      <c r="D2623" s="2">
        <f t="shared" si="318"/>
        <v>43.25</v>
      </c>
      <c r="E2623" s="2">
        <f t="shared" si="320"/>
        <v>43.813700000000004</v>
      </c>
      <c r="F2623" s="2">
        <f t="shared" si="321"/>
        <v>44.291489999999989</v>
      </c>
      <c r="G2623" s="2">
        <f t="shared" si="323"/>
        <v>44.352105999999992</v>
      </c>
      <c r="H2623" s="2">
        <f t="shared" si="319"/>
        <v>43.402468500000062</v>
      </c>
      <c r="I2623" s="2">
        <f t="array" ref="I2623">SUMPRODUCT(B2607:B2626, (ROW(B2607:B2626)-ROW(B2607)+1)) / (20*21/2)</f>
        <v>43.000256190476186</v>
      </c>
      <c r="J2623" s="2">
        <f t="shared" si="322"/>
        <v>44.087194063954115</v>
      </c>
      <c r="K2623" s="2">
        <f t="shared" si="324"/>
        <v>44.265636892951242</v>
      </c>
    </row>
    <row r="2624" spans="1:11" ht="13.5" x14ac:dyDescent="0.25">
      <c r="A2624" s="3">
        <f>TITRES_STAT!B2627</f>
        <v>45827</v>
      </c>
      <c r="B2624" s="6">
        <f>TITRES_STAT!D2627</f>
        <v>42.488999999999997</v>
      </c>
      <c r="C2624" s="2">
        <f t="shared" si="317"/>
        <v>-9.3999999999994088E-3</v>
      </c>
      <c r="D2624" s="2">
        <f t="shared" si="318"/>
        <v>42.872320000000002</v>
      </c>
      <c r="E2624" s="2">
        <f t="shared" si="320"/>
        <v>43.624859999999998</v>
      </c>
      <c r="F2624" s="2">
        <f t="shared" si="321"/>
        <v>44.05590999999999</v>
      </c>
      <c r="G2624" s="2">
        <f t="shared" si="323"/>
        <v>44.342663999999992</v>
      </c>
      <c r="H2624" s="2">
        <f t="shared" si="319"/>
        <v>43.402940500000057</v>
      </c>
      <c r="I2624" s="2">
        <f t="array" ref="I2624">SUMPRODUCT(B2608:B2627, (ROW(B2608:B2627)-ROW(B2608)+1)) / (20*21/2)</f>
        <v>42.907588571428569</v>
      </c>
      <c r="J2624" s="2">
        <f t="shared" si="322"/>
        <v>43.934985105482291</v>
      </c>
      <c r="K2624" s="2">
        <f t="shared" si="324"/>
        <v>44.195964857933546</v>
      </c>
    </row>
    <row r="2625" spans="1:11" ht="13.5" x14ac:dyDescent="0.25">
      <c r="A2625" s="3">
        <f>TITRES_STAT!B2628</f>
        <v>45828</v>
      </c>
      <c r="B2625" s="6">
        <f>TITRES_STAT!D2628</f>
        <v>40.6006</v>
      </c>
      <c r="C2625" s="2">
        <f t="shared" si="317"/>
        <v>-1.8883999999999972</v>
      </c>
      <c r="D2625" s="2">
        <f t="shared" si="318"/>
        <v>42.116959999999992</v>
      </c>
      <c r="E2625" s="2">
        <f t="shared" si="320"/>
        <v>43.24718</v>
      </c>
      <c r="F2625" s="2">
        <f t="shared" si="321"/>
        <v>43.725909999999992</v>
      </c>
      <c r="G2625" s="2">
        <f t="shared" si="323"/>
        <v>44.295453999999999</v>
      </c>
      <c r="H2625" s="2">
        <f t="shared" si="319"/>
        <v>43.393970500000059</v>
      </c>
      <c r="I2625" s="2">
        <f t="array" ref="I2625">SUMPRODUCT(B2609:B2628, (ROW(B2609:B2628)-ROW(B2609)+1)) / (20*21/2)</f>
        <v>43.0092480952381</v>
      </c>
      <c r="J2625" s="2">
        <f t="shared" si="322"/>
        <v>43.617424619245888</v>
      </c>
      <c r="K2625" s="2">
        <f t="shared" si="324"/>
        <v>44.054970157622428</v>
      </c>
    </row>
    <row r="2626" spans="1:11" ht="13.5" x14ac:dyDescent="0.25">
      <c r="A2626" s="3">
        <f>TITRES_STAT!B2629</f>
        <v>45831</v>
      </c>
      <c r="B2626" s="6">
        <f>TITRES_STAT!D2629</f>
        <v>40.6006</v>
      </c>
      <c r="C2626" s="2">
        <f t="shared" si="317"/>
        <v>0</v>
      </c>
      <c r="D2626" s="2">
        <f t="shared" si="318"/>
        <v>41.737399999999994</v>
      </c>
      <c r="E2626" s="2">
        <f t="shared" si="320"/>
        <v>42.869499999999995</v>
      </c>
      <c r="F2626" s="2">
        <f t="shared" si="321"/>
        <v>43.395909999999994</v>
      </c>
      <c r="G2626" s="2">
        <f t="shared" si="323"/>
        <v>44.248244000000014</v>
      </c>
      <c r="H2626" s="2">
        <f t="shared" si="319"/>
        <v>43.385000500000061</v>
      </c>
      <c r="I2626" s="2">
        <f t="array" ref="I2626">SUMPRODUCT(B2610:B2629, (ROW(B2610:B2629)-ROW(B2610)+1)) / (20*21/2)</f>
        <v>42.915140000000001</v>
      </c>
      <c r="J2626" s="2">
        <f t="shared" si="322"/>
        <v>43.330107988841519</v>
      </c>
      <c r="K2626" s="2">
        <f t="shared" si="324"/>
        <v>43.919504661245078</v>
      </c>
    </row>
    <row r="2627" spans="1:11" ht="13.5" x14ac:dyDescent="0.25">
      <c r="A2627" s="3">
        <f>TITRES_STAT!B2630</f>
        <v>45832</v>
      </c>
      <c r="B2627" s="6">
        <f>TITRES_STAT!D2630</f>
        <v>42.422899999999998</v>
      </c>
      <c r="C2627" s="2">
        <f t="shared" si="317"/>
        <v>1.8222999999999985</v>
      </c>
      <c r="D2627" s="2">
        <f t="shared" si="318"/>
        <v>41.722300000000004</v>
      </c>
      <c r="E2627" s="2">
        <f t="shared" si="320"/>
        <v>42.674050000000001</v>
      </c>
      <c r="F2627" s="2">
        <f t="shared" si="321"/>
        <v>43.262774999999998</v>
      </c>
      <c r="G2627" s="2">
        <f t="shared" si="323"/>
        <v>44.237480000000012</v>
      </c>
      <c r="H2627" s="2">
        <f t="shared" si="319"/>
        <v>43.385142000000059</v>
      </c>
      <c r="I2627" s="2">
        <f t="array" ref="I2627">SUMPRODUCT(B2611:B2630, (ROW(B2611:B2630)-ROW(B2611)+1)) / (20*21/2)</f>
        <v>43.005246666666672</v>
      </c>
      <c r="J2627" s="2">
        <f t="shared" si="322"/>
        <v>43.243707227999472</v>
      </c>
      <c r="K2627" s="2">
        <f t="shared" si="324"/>
        <v>43.860814282372722</v>
      </c>
    </row>
    <row r="2628" spans="1:11" ht="13.5" x14ac:dyDescent="0.25">
      <c r="A2628" s="3">
        <f>TITRES_STAT!B2631</f>
        <v>45833</v>
      </c>
      <c r="B2628" s="6">
        <f>TITRES_STAT!D2631</f>
        <v>44.330199999999998</v>
      </c>
      <c r="C2628" s="2">
        <f t="shared" ref="C2628:C2691" si="325">B2628-B2627</f>
        <v>1.9072999999999993</v>
      </c>
      <c r="D2628" s="2">
        <f t="shared" si="318"/>
        <v>42.08865999999999</v>
      </c>
      <c r="E2628" s="2">
        <f t="shared" si="320"/>
        <v>42.669329999999988</v>
      </c>
      <c r="F2628" s="2">
        <f t="shared" si="321"/>
        <v>43.326034999999997</v>
      </c>
      <c r="G2628" s="2">
        <f t="shared" si="323"/>
        <v>44.264862000000015</v>
      </c>
      <c r="H2628" s="2">
        <f t="shared" si="319"/>
        <v>43.394820000000067</v>
      </c>
      <c r="I2628" s="2">
        <f t="array" ref="I2628">SUMPRODUCT(B2612:B2631, (ROW(B2612:B2631)-ROW(B2612)+1)) / (20*21/2)</f>
        <v>43.290178095238097</v>
      </c>
      <c r="J2628" s="2">
        <f t="shared" si="322"/>
        <v>43.347182730094758</v>
      </c>
      <c r="K2628" s="2">
        <f t="shared" si="324"/>
        <v>43.879221565416934</v>
      </c>
    </row>
    <row r="2629" spans="1:11" ht="13.5" x14ac:dyDescent="0.25">
      <c r="A2629" s="3">
        <f>TITRES_STAT!B2632</f>
        <v>45835</v>
      </c>
      <c r="B2629" s="6">
        <f>TITRES_STAT!D2632</f>
        <v>42.337899999999998</v>
      </c>
      <c r="C2629" s="2">
        <f t="shared" si="325"/>
        <v>-1.9923000000000002</v>
      </c>
      <c r="D2629" s="2">
        <f t="shared" si="318"/>
        <v>42.058439999999997</v>
      </c>
      <c r="E2629" s="2">
        <f t="shared" si="320"/>
        <v>42.465379999999996</v>
      </c>
      <c r="F2629" s="2">
        <f t="shared" si="321"/>
        <v>43.289679999999997</v>
      </c>
      <c r="G2629" s="2">
        <f t="shared" si="323"/>
        <v>44.252397999999999</v>
      </c>
      <c r="H2629" s="2">
        <f t="shared" si="319"/>
        <v>43.394536500000065</v>
      </c>
      <c r="I2629" s="2">
        <f t="array" ref="I2629">SUMPRODUCT(B2613:B2632, (ROW(B2613:B2632)-ROW(B2613)+1)) / (20*21/2)</f>
        <v>43.757609523809521</v>
      </c>
      <c r="J2629" s="2">
        <f t="shared" si="322"/>
        <v>43.251060565323833</v>
      </c>
      <c r="K2629" s="2">
        <f t="shared" si="324"/>
        <v>43.818777582459411</v>
      </c>
    </row>
    <row r="2630" spans="1:11" ht="13.5" x14ac:dyDescent="0.25">
      <c r="A2630" s="3">
        <f>TITRES_STAT!B2633</f>
        <v>45838</v>
      </c>
      <c r="B2630" s="6">
        <f>TITRES_STAT!D2633</f>
        <v>44.235799999999998</v>
      </c>
      <c r="C2630" s="2">
        <f t="shared" si="325"/>
        <v>1.8978999999999999</v>
      </c>
      <c r="D2630" s="2">
        <f t="shared" ref="D2630:D2693" si="326">AVERAGE(B2626:B2630)</f>
        <v>42.785479999999993</v>
      </c>
      <c r="E2630" s="2">
        <f t="shared" si="320"/>
        <v>42.451219999999992</v>
      </c>
      <c r="F2630" s="2">
        <f t="shared" si="321"/>
        <v>43.348220000000005</v>
      </c>
      <c r="G2630" s="2">
        <f t="shared" si="323"/>
        <v>44.277892000000001</v>
      </c>
      <c r="H2630" s="2">
        <f t="shared" si="319"/>
        <v>43.403742500000071</v>
      </c>
      <c r="I2630" s="2">
        <f t="array" ref="I2630">SUMPRODUCT(B2614:B2633, (ROW(B2614:B2633)-ROW(B2614)+1)) / (20*21/2)</f>
        <v>44.205745714285705</v>
      </c>
      <c r="J2630" s="2">
        <f t="shared" si="322"/>
        <v>43.344845273388231</v>
      </c>
      <c r="K2630" s="2">
        <f t="shared" si="324"/>
        <v>43.835131402755117</v>
      </c>
    </row>
    <row r="2631" spans="1:11" ht="13.5" x14ac:dyDescent="0.25">
      <c r="A2631" s="3">
        <f>TITRES_STAT!B2634</f>
        <v>45839</v>
      </c>
      <c r="B2631" s="6">
        <f>TITRES_STAT!D2634</f>
        <v>46.34</v>
      </c>
      <c r="C2631" s="2">
        <f t="shared" si="325"/>
        <v>2.1042000000000058</v>
      </c>
      <c r="D2631" s="2">
        <f t="shared" si="326"/>
        <v>43.93336</v>
      </c>
      <c r="E2631" s="2">
        <f t="shared" si="320"/>
        <v>42.835380000000001</v>
      </c>
      <c r="F2631" s="2">
        <f t="shared" si="321"/>
        <v>43.511970000000005</v>
      </c>
      <c r="G2631" s="2">
        <f t="shared" si="323"/>
        <v>44.345470000000013</v>
      </c>
      <c r="H2631" s="2">
        <f t="shared" si="319"/>
        <v>43.423469500000074</v>
      </c>
      <c r="I2631" s="2">
        <f t="array" ref="I2631">SUMPRODUCT(B2615:B2634, (ROW(B2615:B2634)-ROW(B2615)+1)) / (20*21/2)</f>
        <v>44.634631428571431</v>
      </c>
      <c r="J2631" s="2">
        <f t="shared" si="322"/>
        <v>43.630098104494117</v>
      </c>
      <c r="K2631" s="2">
        <f t="shared" si="324"/>
        <v>43.933361543823551</v>
      </c>
    </row>
    <row r="2632" spans="1:11" ht="13.5" x14ac:dyDescent="0.25">
      <c r="A2632" s="3">
        <f>TITRES_STAT!B2635</f>
        <v>45840</v>
      </c>
      <c r="B2632" s="6">
        <f>TITRES_STAT!D2635</f>
        <v>48.42</v>
      </c>
      <c r="C2632" s="2">
        <f t="shared" si="325"/>
        <v>2.0799999999999983</v>
      </c>
      <c r="D2632" s="2">
        <f t="shared" si="326"/>
        <v>45.132780000000004</v>
      </c>
      <c r="E2632" s="2">
        <f t="shared" si="320"/>
        <v>43.427540000000008</v>
      </c>
      <c r="F2632" s="2">
        <f t="shared" si="321"/>
        <v>43.714570000000002</v>
      </c>
      <c r="G2632" s="2">
        <f t="shared" si="323"/>
        <v>44.454648000000027</v>
      </c>
      <c r="H2632" s="2">
        <f t="shared" si="319"/>
        <v>43.453596500000074</v>
      </c>
      <c r="I2632" s="2">
        <f t="array" ref="I2632">SUMPRODUCT(B2616:B2635, (ROW(B2616:B2635)-ROW(B2616)+1)) / (20*21/2)</f>
        <v>45.044266666666665</v>
      </c>
      <c r="J2632" s="2">
        <f t="shared" si="322"/>
        <v>44.086279237399438</v>
      </c>
      <c r="K2632" s="2">
        <f t="shared" si="324"/>
        <v>44.10930814994812</v>
      </c>
    </row>
    <row r="2633" spans="1:11" ht="13.5" x14ac:dyDescent="0.25">
      <c r="A2633" s="3">
        <f>TITRES_STAT!B2636</f>
        <v>45841</v>
      </c>
      <c r="B2633" s="6">
        <f>TITRES_STAT!D2636</f>
        <v>48.42</v>
      </c>
      <c r="C2633" s="2">
        <f t="shared" si="325"/>
        <v>0</v>
      </c>
      <c r="D2633" s="2">
        <f t="shared" si="326"/>
        <v>45.95074000000001</v>
      </c>
      <c r="E2633" s="2">
        <f t="shared" si="320"/>
        <v>44.0197</v>
      </c>
      <c r="F2633" s="2">
        <f t="shared" si="321"/>
        <v>43.916700000000006</v>
      </c>
      <c r="G2633" s="2">
        <f t="shared" si="323"/>
        <v>44.563826000000027</v>
      </c>
      <c r="H2633" s="2">
        <f t="shared" si="319"/>
        <v>43.483723500000082</v>
      </c>
      <c r="I2633" s="2">
        <f t="array" ref="I2633">SUMPRODUCT(B2617:B2636, (ROW(B2617:B2636)-ROW(B2617)+1)) / (20*21/2)</f>
        <v>45.434651428571428</v>
      </c>
      <c r="J2633" s="2">
        <f t="shared" si="322"/>
        <v>44.499014548123299</v>
      </c>
      <c r="K2633" s="2">
        <f t="shared" si="324"/>
        <v>44.27835488916584</v>
      </c>
    </row>
    <row r="2634" spans="1:11" ht="13.5" x14ac:dyDescent="0.25">
      <c r="A2634" s="3">
        <f>TITRES_STAT!B2637</f>
        <v>45842</v>
      </c>
      <c r="B2634" s="6">
        <f>TITRES_STAT!D2637</f>
        <v>48.42</v>
      </c>
      <c r="C2634" s="2">
        <f t="shared" si="325"/>
        <v>0</v>
      </c>
      <c r="D2634" s="2">
        <f t="shared" si="326"/>
        <v>47.167160000000003</v>
      </c>
      <c r="E2634" s="2">
        <f t="shared" si="320"/>
        <v>44.6128</v>
      </c>
      <c r="F2634" s="2">
        <f t="shared" si="321"/>
        <v>44.118829999999996</v>
      </c>
      <c r="G2634" s="2">
        <f t="shared" si="323"/>
        <v>44.67300400000002</v>
      </c>
      <c r="H2634" s="2">
        <f t="shared" ref="H2634:H2693" si="327">AVERAGE(B2435:B2634)</f>
        <v>43.508657500000083</v>
      </c>
      <c r="I2634" s="2">
        <f t="array" ref="I2634">SUMPRODUCT(B2618:B2637, (ROW(B2618:B2637)-ROW(B2618)+1)) / (20*21/2)</f>
        <v>45.805785714285712</v>
      </c>
      <c r="J2634" s="2">
        <f t="shared" si="322"/>
        <v>44.872441734016313</v>
      </c>
      <c r="K2634" s="2">
        <f t="shared" si="324"/>
        <v>44.440772344492672</v>
      </c>
    </row>
    <row r="2635" spans="1:11" ht="13.5" x14ac:dyDescent="0.25">
      <c r="A2635" s="3">
        <f>TITRES_STAT!B2638</f>
        <v>45845</v>
      </c>
      <c r="B2635" s="6">
        <f>TITRES_STAT!D2638</f>
        <v>48.42</v>
      </c>
      <c r="C2635" s="2">
        <f t="shared" si="325"/>
        <v>0</v>
      </c>
      <c r="D2635" s="2">
        <f t="shared" si="326"/>
        <v>48.004000000000005</v>
      </c>
      <c r="E2635" s="2">
        <f t="shared" si="320"/>
        <v>45.394739999999999</v>
      </c>
      <c r="F2635" s="2">
        <f t="shared" si="321"/>
        <v>44.320959999999992</v>
      </c>
      <c r="G2635" s="2">
        <f t="shared" si="323"/>
        <v>44.782182000000013</v>
      </c>
      <c r="H2635" s="2">
        <f t="shared" si="327"/>
        <v>43.533591500000085</v>
      </c>
      <c r="I2635" s="2">
        <f t="array" ref="I2635">SUMPRODUCT(B2619:B2638, (ROW(B2619:B2638)-ROW(B2619)+1)) / (20*21/2)</f>
        <v>46.157669523809524</v>
      </c>
      <c r="J2635" s="2">
        <f t="shared" si="322"/>
        <v>45.210304426014758</v>
      </c>
      <c r="K2635" s="2">
        <f t="shared" si="324"/>
        <v>44.596820487845903</v>
      </c>
    </row>
    <row r="2636" spans="1:11" ht="13.5" x14ac:dyDescent="0.25">
      <c r="A2636" s="3">
        <f>TITRES_STAT!B2639</f>
        <v>45846</v>
      </c>
      <c r="B2636" s="6">
        <f>TITRES_STAT!D2639</f>
        <v>48.42</v>
      </c>
      <c r="C2636" s="2">
        <f t="shared" si="325"/>
        <v>0</v>
      </c>
      <c r="D2636" s="2">
        <f t="shared" si="326"/>
        <v>48.42</v>
      </c>
      <c r="E2636" s="2">
        <f t="shared" ref="E2636:E2693" si="328">AVERAGE(B2627:B2636)</f>
        <v>46.176680000000005</v>
      </c>
      <c r="F2636" s="2">
        <f t="shared" si="321"/>
        <v>44.523089999999989</v>
      </c>
      <c r="G2636" s="2">
        <f t="shared" si="323"/>
        <v>44.91968600000002</v>
      </c>
      <c r="H2636" s="2">
        <f t="shared" si="327"/>
        <v>43.558525500000087</v>
      </c>
      <c r="I2636" s="2">
        <f t="array" ref="I2636">SUMPRODUCT(B2620:B2639, (ROW(B2620:B2639)-ROW(B2620)+1)) / (20*21/2)</f>
        <v>46.490302857142865</v>
      </c>
      <c r="J2636" s="2">
        <f t="shared" si="322"/>
        <v>45.515989718775252</v>
      </c>
      <c r="K2636" s="2">
        <f t="shared" si="324"/>
        <v>44.746749096165672</v>
      </c>
    </row>
    <row r="2637" spans="1:11" ht="13.5" x14ac:dyDescent="0.25">
      <c r="A2637" s="3">
        <f>TITRES_STAT!B2640</f>
        <v>45847</v>
      </c>
      <c r="B2637" s="6">
        <f>TITRES_STAT!D2640</f>
        <v>48.42</v>
      </c>
      <c r="C2637" s="2">
        <f t="shared" si="325"/>
        <v>0</v>
      </c>
      <c r="D2637" s="2">
        <f t="shared" si="326"/>
        <v>48.42</v>
      </c>
      <c r="E2637" s="2">
        <f t="shared" si="328"/>
        <v>46.776390000000006</v>
      </c>
      <c r="F2637" s="2">
        <f t="shared" si="321"/>
        <v>44.725219999999993</v>
      </c>
      <c r="G2637" s="2">
        <f t="shared" si="323"/>
        <v>45.05719000000002</v>
      </c>
      <c r="H2637" s="2">
        <f t="shared" si="327"/>
        <v>43.583459500000082</v>
      </c>
      <c r="I2637" s="2">
        <f t="array" ref="I2637">SUMPRODUCT(B2621:B2640, (ROW(B2621:B2640)-ROW(B2621)+1)) / (20*21/2)</f>
        <v>46.80368571428572</v>
      </c>
      <c r="J2637" s="2">
        <f t="shared" si="322"/>
        <v>45.792562126510937</v>
      </c>
      <c r="K2637" s="2">
        <f t="shared" si="324"/>
        <v>44.890798151218</v>
      </c>
    </row>
    <row r="2638" spans="1:11" ht="13.5" x14ac:dyDescent="0.25">
      <c r="A2638" s="3">
        <f>TITRES_STAT!B2641</f>
        <v>45848</v>
      </c>
      <c r="B2638" s="6">
        <f>TITRES_STAT!D2641</f>
        <v>48.42</v>
      </c>
      <c r="C2638" s="2">
        <f t="shared" si="325"/>
        <v>0</v>
      </c>
      <c r="D2638" s="2">
        <f t="shared" si="326"/>
        <v>48.42</v>
      </c>
      <c r="E2638" s="2">
        <f t="shared" si="328"/>
        <v>47.185370000000013</v>
      </c>
      <c r="F2638" s="2">
        <f t="shared" si="321"/>
        <v>44.927349999999983</v>
      </c>
      <c r="G2638" s="2">
        <f t="shared" si="323"/>
        <v>45.19469400000002</v>
      </c>
      <c r="H2638" s="2">
        <f t="shared" si="327"/>
        <v>43.608393500000084</v>
      </c>
      <c r="I2638" s="2">
        <f t="array" ref="I2638">SUMPRODUCT(B2622:B2641, (ROW(B2622:B2641)-ROW(B2622)+1)) / (20*21/2)</f>
        <v>47.097818095238097</v>
      </c>
      <c r="J2638" s="2">
        <f t="shared" si="322"/>
        <v>46.042794304938461</v>
      </c>
      <c r="K2638" s="2">
        <f t="shared" si="324"/>
        <v>45.029198223719256</v>
      </c>
    </row>
    <row r="2639" spans="1:11" ht="13.5" x14ac:dyDescent="0.25">
      <c r="A2639" s="3">
        <f>TITRES_STAT!B2642</f>
        <v>45849</v>
      </c>
      <c r="B2639" s="6">
        <f>TITRES_STAT!D2642</f>
        <v>48.42</v>
      </c>
      <c r="C2639" s="2">
        <f t="shared" si="325"/>
        <v>0</v>
      </c>
      <c r="D2639" s="2">
        <f t="shared" si="326"/>
        <v>48.42</v>
      </c>
      <c r="E2639" s="2">
        <f t="shared" si="328"/>
        <v>47.793580000000006</v>
      </c>
      <c r="F2639" s="2">
        <f t="shared" si="321"/>
        <v>45.12947999999998</v>
      </c>
      <c r="G2639" s="2">
        <f t="shared" si="323"/>
        <v>45.30387200000002</v>
      </c>
      <c r="H2639" s="2">
        <f t="shared" si="327"/>
        <v>43.633327500000078</v>
      </c>
      <c r="I2639" s="2">
        <f t="array" ref="I2639">SUMPRODUCT(B2623:B2642, (ROW(B2623:B2642)-ROW(B2623)+1)) / (20*21/2)</f>
        <v>47.363752380952384</v>
      </c>
      <c r="J2639" s="2">
        <f t="shared" si="322"/>
        <v>46.269194847325274</v>
      </c>
      <c r="K2639" s="2">
        <f t="shared" si="324"/>
        <v>45.162170842396932</v>
      </c>
    </row>
    <row r="2640" spans="1:11" ht="13.5" x14ac:dyDescent="0.25">
      <c r="A2640" s="3">
        <f>TITRES_STAT!B2643</f>
        <v>45852</v>
      </c>
      <c r="B2640" s="6">
        <f>TITRES_STAT!D2643</f>
        <v>48.42</v>
      </c>
      <c r="C2640" s="2">
        <f t="shared" si="325"/>
        <v>0</v>
      </c>
      <c r="D2640" s="2">
        <f t="shared" si="326"/>
        <v>48.42</v>
      </c>
      <c r="E2640" s="2">
        <f t="shared" si="328"/>
        <v>48.21200000000001</v>
      </c>
      <c r="F2640" s="2">
        <f t="shared" si="321"/>
        <v>45.331609999999976</v>
      </c>
      <c r="G2640" s="2">
        <f t="shared" si="323"/>
        <v>45.41305000000002</v>
      </c>
      <c r="H2640" s="2">
        <f t="shared" si="327"/>
        <v>43.65826150000008</v>
      </c>
      <c r="I2640" s="2">
        <f t="array" ref="I2640">SUMPRODUCT(B2624:B2643, (ROW(B2624:B2643)-ROW(B2624)+1)) / (20*21/2)</f>
        <v>47.601488571428575</v>
      </c>
      <c r="J2640" s="2">
        <f t="shared" si="322"/>
        <v>46.474033433294295</v>
      </c>
      <c r="K2640" s="2">
        <f t="shared" si="324"/>
        <v>45.289928848577446</v>
      </c>
    </row>
    <row r="2641" spans="1:11" ht="13.5" x14ac:dyDescent="0.25">
      <c r="A2641" s="3">
        <f>TITRES_STAT!B2644</f>
        <v>45853</v>
      </c>
      <c r="B2641" s="6">
        <f>TITRES_STAT!D2644</f>
        <v>48.42</v>
      </c>
      <c r="C2641" s="2">
        <f t="shared" si="325"/>
        <v>0</v>
      </c>
      <c r="D2641" s="2">
        <f t="shared" si="326"/>
        <v>48.42</v>
      </c>
      <c r="E2641" s="2">
        <f t="shared" si="328"/>
        <v>48.420000000000009</v>
      </c>
      <c r="F2641" s="2">
        <f t="shared" si="321"/>
        <v>45.627689999999987</v>
      </c>
      <c r="G2641" s="2">
        <f t="shared" si="323"/>
        <v>45.483704000000024</v>
      </c>
      <c r="H2641" s="2">
        <f t="shared" si="327"/>
        <v>43.683195500000082</v>
      </c>
      <c r="I2641" s="2">
        <f t="array" ref="I2641">SUMPRODUCT(B2625:B2644, (ROW(B2625:B2644)-ROW(B2625)+1)) / (20*21/2)</f>
        <v>47.609121904761913</v>
      </c>
      <c r="J2641" s="2">
        <f t="shared" si="322"/>
        <v>46.659363582504362</v>
      </c>
      <c r="K2641" s="2">
        <f t="shared" si="324"/>
        <v>45.412676736868526</v>
      </c>
    </row>
    <row r="2642" spans="1:11" ht="13.5" x14ac:dyDescent="0.25">
      <c r="A2642" s="3">
        <f>TITRES_STAT!B2645</f>
        <v>45854</v>
      </c>
      <c r="B2642" s="6">
        <f>TITRES_STAT!D2645</f>
        <v>48.42</v>
      </c>
      <c r="C2642" s="2">
        <f t="shared" si="325"/>
        <v>0</v>
      </c>
      <c r="D2642" s="2">
        <f t="shared" si="326"/>
        <v>48.42</v>
      </c>
      <c r="E2642" s="2">
        <f t="shared" si="328"/>
        <v>48.420000000000009</v>
      </c>
      <c r="F2642" s="2">
        <f t="shared" si="321"/>
        <v>45.923769999999983</v>
      </c>
      <c r="G2642" s="2">
        <f t="shared" si="323"/>
        <v>45.545672000000025</v>
      </c>
      <c r="H2642" s="2">
        <f t="shared" si="327"/>
        <v>43.708129500000084</v>
      </c>
      <c r="I2642" s="2">
        <f t="array" ref="I2642">SUMPRODUCT(B2626:B2645, (ROW(B2626:B2645)-ROW(B2626)+1)) / (20*21/2)</f>
        <v>47.4747980952381</v>
      </c>
      <c r="J2642" s="2">
        <f t="shared" si="322"/>
        <v>46.827043241313469</v>
      </c>
      <c r="K2642" s="2">
        <f t="shared" si="324"/>
        <v>45.530610982481527</v>
      </c>
    </row>
    <row r="2643" spans="1:11" ht="13.5" x14ac:dyDescent="0.25">
      <c r="A2643" s="3">
        <f>TITRES_STAT!B2646</f>
        <v>45855</v>
      </c>
      <c r="B2643" s="6">
        <f>TITRES_STAT!D2646</f>
        <v>48.42</v>
      </c>
      <c r="C2643" s="2">
        <f t="shared" si="325"/>
        <v>0</v>
      </c>
      <c r="D2643" s="2">
        <f t="shared" si="326"/>
        <v>48.42</v>
      </c>
      <c r="E2643" s="2">
        <f t="shared" si="328"/>
        <v>48.420000000000009</v>
      </c>
      <c r="F2643" s="2">
        <f t="shared" si="321"/>
        <v>46.219849999999987</v>
      </c>
      <c r="G2643" s="2">
        <f t="shared" si="323"/>
        <v>45.607640000000018</v>
      </c>
      <c r="H2643" s="2">
        <f t="shared" si="327"/>
        <v>43.733063500000078</v>
      </c>
      <c r="I2643" s="2">
        <f t="array" ref="I2643">SUMPRODUCT(B2627:B2646, (ROW(B2627:B2646)-ROW(B2627)+1)) / (20*21/2)</f>
        <v>47.319524761904766</v>
      </c>
      <c r="J2643" s="2">
        <f t="shared" si="322"/>
        <v>46.978753408807421</v>
      </c>
      <c r="K2643" s="2">
        <f t="shared" si="324"/>
        <v>45.643920355717547</v>
      </c>
    </row>
    <row r="2644" spans="1:11" ht="13.5" x14ac:dyDescent="0.25">
      <c r="A2644" s="3">
        <f>TITRES_STAT!B2647</f>
        <v>45856</v>
      </c>
      <c r="B2644" s="6">
        <f>TITRES_STAT!D2647</f>
        <v>46.3</v>
      </c>
      <c r="C2644" s="2">
        <f t="shared" si="325"/>
        <v>-2.1200000000000045</v>
      </c>
      <c r="D2644" s="2">
        <f t="shared" si="326"/>
        <v>47.996000000000002</v>
      </c>
      <c r="E2644" s="2">
        <f t="shared" si="328"/>
        <v>48.208000000000013</v>
      </c>
      <c r="F2644" s="2">
        <f t="shared" ref="F2644:F2692" si="329">AVERAGE(B2625:B2644)</f>
        <v>46.410399999999981</v>
      </c>
      <c r="G2644" s="2">
        <f t="shared" si="323"/>
        <v>45.627208000000017</v>
      </c>
      <c r="H2644" s="2">
        <f t="shared" si="327"/>
        <v>43.747397500000076</v>
      </c>
      <c r="I2644" s="2">
        <f t="array" ref="I2644">SUMPRODUCT(B2628:B2647, (ROW(B2628:B2647)-ROW(B2628)+1)) / (20*21/2)</f>
        <v>47.143301904761906</v>
      </c>
      <c r="J2644" s="2">
        <f t="shared" si="322"/>
        <v>46.914110227016238</v>
      </c>
      <c r="K2644" s="2">
        <f t="shared" si="324"/>
        <v>45.669648969218819</v>
      </c>
    </row>
    <row r="2645" spans="1:11" ht="13.5" x14ac:dyDescent="0.25">
      <c r="A2645" s="3">
        <f>TITRES_STAT!B2648</f>
        <v>45859</v>
      </c>
      <c r="B2645" s="6">
        <f>TITRES_STAT!D2648</f>
        <v>45</v>
      </c>
      <c r="C2645" s="2">
        <f t="shared" si="325"/>
        <v>-1.2999999999999972</v>
      </c>
      <c r="D2645" s="2">
        <f t="shared" si="326"/>
        <v>47.311999999999998</v>
      </c>
      <c r="E2645" s="2">
        <f t="shared" si="328"/>
        <v>47.866000000000007</v>
      </c>
      <c r="F2645" s="2">
        <f t="shared" si="329"/>
        <v>46.630369999999985</v>
      </c>
      <c r="G2645" s="2">
        <f t="shared" si="323"/>
        <v>45.583008000000021</v>
      </c>
      <c r="H2645" s="2">
        <f t="shared" si="327"/>
        <v>43.755231500000072</v>
      </c>
      <c r="I2645" s="2">
        <f t="array" ref="I2645">SUMPRODUCT(B2629:B2648, (ROW(B2629:B2648)-ROW(B2629)+1)) / (20*21/2)</f>
        <v>46.954807142857142</v>
      </c>
      <c r="J2645" s="2">
        <f t="shared" ref="J2645:J2693" si="330">$J$4*B2645+J2644*(1-$J$4)</f>
        <v>46.731814014919451</v>
      </c>
      <c r="K2645" s="2">
        <f t="shared" si="324"/>
        <v>45.64338822532789</v>
      </c>
    </row>
    <row r="2646" spans="1:11" ht="13.5" x14ac:dyDescent="0.25">
      <c r="A2646" s="3">
        <f>TITRES_STAT!B2649</f>
        <v>45860</v>
      </c>
      <c r="B2646" s="6">
        <f>TITRES_STAT!D2649</f>
        <v>45</v>
      </c>
      <c r="C2646" s="2">
        <f t="shared" si="325"/>
        <v>0</v>
      </c>
      <c r="D2646" s="2">
        <f t="shared" si="326"/>
        <v>46.628</v>
      </c>
      <c r="E2646" s="2">
        <f t="shared" si="328"/>
        <v>47.524000000000008</v>
      </c>
      <c r="F2646" s="2">
        <f t="shared" si="329"/>
        <v>46.850339999999989</v>
      </c>
      <c r="G2646" s="2">
        <f t="shared" si="323"/>
        <v>45.538808000000017</v>
      </c>
      <c r="H2646" s="2">
        <f t="shared" si="327"/>
        <v>43.763065500000074</v>
      </c>
      <c r="I2646" s="2">
        <f t="array" ref="I2646">SUMPRODUCT(B2630:B2649, (ROW(B2630:B2649)-ROW(B2630)+1)) / (20*21/2)</f>
        <v>46.763122857142854</v>
      </c>
      <c r="J2646" s="2">
        <f t="shared" si="330"/>
        <v>46.566879346831882</v>
      </c>
      <c r="K2646" s="2">
        <f t="shared" si="324"/>
        <v>45.61815731453072</v>
      </c>
    </row>
    <row r="2647" spans="1:11" ht="13.5" x14ac:dyDescent="0.25">
      <c r="A2647" s="3">
        <f>TITRES_STAT!B2650</f>
        <v>45861</v>
      </c>
      <c r="B2647" s="6">
        <f>TITRES_STAT!D2650</f>
        <v>45</v>
      </c>
      <c r="C2647" s="2">
        <f t="shared" si="325"/>
        <v>0</v>
      </c>
      <c r="D2647" s="2">
        <f t="shared" si="326"/>
        <v>45.944000000000003</v>
      </c>
      <c r="E2647" s="2">
        <f t="shared" si="328"/>
        <v>47.182000000000002</v>
      </c>
      <c r="F2647" s="2">
        <f t="shared" si="329"/>
        <v>46.97919499999999</v>
      </c>
      <c r="G2647" s="2">
        <f t="shared" si="323"/>
        <v>45.494608000000014</v>
      </c>
      <c r="H2647" s="2">
        <f t="shared" si="327"/>
        <v>43.77089950000007</v>
      </c>
      <c r="I2647" s="2">
        <f t="array" ref="I2647">SUMPRODUCT(B2631:B2650, (ROW(B2631:B2650)-ROW(B2631)+1)) / (20*21/2)</f>
        <v>46.558761904761909</v>
      </c>
      <c r="J2647" s="2">
        <f t="shared" si="330"/>
        <v>46.4176527423717</v>
      </c>
      <c r="K2647" s="2">
        <f t="shared" si="324"/>
        <v>45.59391585121579</v>
      </c>
    </row>
    <row r="2648" spans="1:11" ht="13.5" x14ac:dyDescent="0.25">
      <c r="A2648" s="3">
        <f>TITRES_STAT!B2651</f>
        <v>45862</v>
      </c>
      <c r="B2648" s="6">
        <f>TITRES_STAT!D2651</f>
        <v>45</v>
      </c>
      <c r="C2648" s="2">
        <f t="shared" si="325"/>
        <v>0</v>
      </c>
      <c r="D2648" s="2">
        <f t="shared" si="326"/>
        <v>45.260000000000005</v>
      </c>
      <c r="E2648" s="2">
        <f t="shared" si="328"/>
        <v>46.84</v>
      </c>
      <c r="F2648" s="2">
        <f t="shared" si="329"/>
        <v>47.012684999999991</v>
      </c>
      <c r="G2648" s="2">
        <f t="shared" si="323"/>
        <v>45.450596000000012</v>
      </c>
      <c r="H2648" s="2">
        <f t="shared" si="327"/>
        <v>43.778733500000072</v>
      </c>
      <c r="I2648" s="2">
        <f t="array" ref="I2648">SUMPRODUCT(B2632:B2651, (ROW(B2632:B2651)-ROW(B2632)+1)) / (20*21/2)</f>
        <v>46.350761904761903</v>
      </c>
      <c r="J2648" s="2">
        <f t="shared" si="330"/>
        <v>46.282638195479159</v>
      </c>
      <c r="K2648" s="2">
        <f t="shared" si="324"/>
        <v>45.570625033521054</v>
      </c>
    </row>
    <row r="2649" spans="1:11" ht="13.5" x14ac:dyDescent="0.25">
      <c r="A2649" s="3">
        <f>TITRES_STAT!B2652</f>
        <v>45866</v>
      </c>
      <c r="B2649" s="6">
        <f>TITRES_STAT!D2652</f>
        <v>45</v>
      </c>
      <c r="C2649" s="2">
        <f t="shared" si="325"/>
        <v>0</v>
      </c>
      <c r="D2649" s="2">
        <f t="shared" si="326"/>
        <v>45</v>
      </c>
      <c r="E2649" s="2">
        <f t="shared" si="328"/>
        <v>46.498000000000005</v>
      </c>
      <c r="F2649" s="2">
        <f t="shared" si="329"/>
        <v>47.145789999999991</v>
      </c>
      <c r="G2649" s="2">
        <f t="shared" si="323"/>
        <v>45.406584000000009</v>
      </c>
      <c r="H2649" s="2">
        <f t="shared" si="327"/>
        <v>43.786567500000068</v>
      </c>
      <c r="I2649" s="2">
        <f t="array" ref="I2649">SUMPRODUCT(B2633:B2652, (ROW(B2633:B2652)-ROW(B2633)+1)) / (20*21/2)</f>
        <v>46.149142857142856</v>
      </c>
      <c r="J2649" s="2">
        <f t="shared" si="330"/>
        <v>46.160482176862097</v>
      </c>
      <c r="K2649" s="2">
        <f t="shared" si="324"/>
        <v>45.548247581226114</v>
      </c>
    </row>
    <row r="2650" spans="1:11" ht="13.5" x14ac:dyDescent="0.25">
      <c r="A2650" s="3">
        <f>TITRES_STAT!B2653</f>
        <v>45867</v>
      </c>
      <c r="B2650" s="6">
        <f>TITRES_STAT!D2653</f>
        <v>45</v>
      </c>
      <c r="C2650" s="2">
        <f t="shared" si="325"/>
        <v>0</v>
      </c>
      <c r="D2650" s="2">
        <f t="shared" si="326"/>
        <v>45</v>
      </c>
      <c r="E2650" s="2">
        <f t="shared" si="328"/>
        <v>46.155999999999999</v>
      </c>
      <c r="F2650" s="2">
        <f t="shared" si="329"/>
        <v>47.183999999999997</v>
      </c>
      <c r="G2650" s="2">
        <f t="shared" si="323"/>
        <v>45.362572000000007</v>
      </c>
      <c r="H2650" s="2">
        <f t="shared" si="327"/>
        <v>43.79440150000007</v>
      </c>
      <c r="I2650" s="2">
        <f t="array" ref="I2650">SUMPRODUCT(B2634:B2653, (ROW(B2634:B2653)-ROW(B2634)+1)) / (20*21/2)</f>
        <v>45.96380952380953</v>
      </c>
      <c r="J2650" s="2">
        <f t="shared" si="330"/>
        <v>46.049960064779988</v>
      </c>
      <c r="K2650" s="2">
        <f t="shared" si="324"/>
        <v>45.526747676079992</v>
      </c>
    </row>
    <row r="2651" spans="1:11" ht="13.5" x14ac:dyDescent="0.25">
      <c r="A2651" s="3">
        <f>TITRES_STAT!B2654</f>
        <v>45868</v>
      </c>
      <c r="B2651" s="6">
        <f>TITRES_STAT!D2654</f>
        <v>45</v>
      </c>
      <c r="C2651" s="2">
        <f t="shared" si="325"/>
        <v>0</v>
      </c>
      <c r="D2651" s="2">
        <f t="shared" si="326"/>
        <v>45</v>
      </c>
      <c r="E2651" s="2">
        <f t="shared" si="328"/>
        <v>45.814</v>
      </c>
      <c r="F2651" s="2">
        <f t="shared" si="329"/>
        <v>47.117000000000004</v>
      </c>
      <c r="G2651" s="2">
        <f t="shared" si="323"/>
        <v>45.318560000000019</v>
      </c>
      <c r="H2651" s="2">
        <f t="shared" si="327"/>
        <v>43.802235500000059</v>
      </c>
      <c r="I2651" s="2">
        <f t="array" ref="I2651">SUMPRODUCT(B2635:B2654, (ROW(B2635:B2654)-ROW(B2635)+1)) / (20*21/2)</f>
        <v>45.699523809523811</v>
      </c>
      <c r="J2651" s="2">
        <f t="shared" si="330"/>
        <v>45.949963868134276</v>
      </c>
      <c r="K2651" s="2">
        <f t="shared" si="324"/>
        <v>45.506090904469012</v>
      </c>
    </row>
    <row r="2652" spans="1:11" ht="13.5" x14ac:dyDescent="0.25">
      <c r="A2652" s="3">
        <f>TITRES_STAT!B2655</f>
        <v>45869</v>
      </c>
      <c r="B2652" s="6">
        <f>TITRES_STAT!D2655</f>
        <v>45</v>
      </c>
      <c r="C2652" s="2">
        <f t="shared" si="325"/>
        <v>0</v>
      </c>
      <c r="D2652" s="2">
        <f t="shared" si="326"/>
        <v>45</v>
      </c>
      <c r="E2652" s="2">
        <f t="shared" si="328"/>
        <v>45.472000000000001</v>
      </c>
      <c r="F2652" s="2">
        <f t="shared" si="329"/>
        <v>46.946000000000005</v>
      </c>
      <c r="G2652" s="2">
        <f t="shared" si="323"/>
        <v>45.27454800000001</v>
      </c>
      <c r="H2652" s="2">
        <f t="shared" si="327"/>
        <v>43.810069500000061</v>
      </c>
      <c r="I2652" s="2">
        <f t="array" ref="I2652">SUMPRODUCT(B2636:B2655, (ROW(B2636:B2655)-ROW(B2636)+1)) / (20*21/2)</f>
        <v>45.515333333333331</v>
      </c>
      <c r="J2652" s="2">
        <f t="shared" si="330"/>
        <v>45.859491118788156</v>
      </c>
      <c r="K2652" s="2">
        <f t="shared" si="324"/>
        <v>45.486244202332976</v>
      </c>
    </row>
    <row r="2653" spans="1:11" ht="13.5" x14ac:dyDescent="0.25">
      <c r="A2653" s="3">
        <f>TITRES_STAT!B2656</f>
        <v>45870</v>
      </c>
      <c r="B2653" s="6">
        <f>TITRES_STAT!D2656</f>
        <v>45</v>
      </c>
      <c r="C2653" s="2">
        <f t="shared" si="325"/>
        <v>0</v>
      </c>
      <c r="D2653" s="2">
        <f t="shared" si="326"/>
        <v>45</v>
      </c>
      <c r="E2653" s="2">
        <f t="shared" si="328"/>
        <v>45.13</v>
      </c>
      <c r="F2653" s="2">
        <f t="shared" si="329"/>
        <v>46.775000000000006</v>
      </c>
      <c r="G2653" s="2">
        <f t="shared" si="323"/>
        <v>45.230536000000008</v>
      </c>
      <c r="H2653" s="2">
        <f t="shared" si="327"/>
        <v>43.817903500000057</v>
      </c>
      <c r="I2653" s="2">
        <f t="array" ref="I2653">SUMPRODUCT(B2637:B2656, (ROW(B2637:B2656)-ROW(B2637)+1)) / (20*21/2)</f>
        <v>45.385428571428577</v>
      </c>
      <c r="J2653" s="2">
        <f t="shared" si="330"/>
        <v>45.777634821760714</v>
      </c>
      <c r="K2653" s="2">
        <f t="shared" si="324"/>
        <v>45.467175802241492</v>
      </c>
    </row>
    <row r="2654" spans="1:11" ht="13.5" x14ac:dyDescent="0.25">
      <c r="A2654" s="3">
        <f>TITRES_STAT!B2657</f>
        <v>45873</v>
      </c>
      <c r="B2654" s="6">
        <f>TITRES_STAT!D2657</f>
        <v>44</v>
      </c>
      <c r="C2654" s="2">
        <f t="shared" si="325"/>
        <v>-1</v>
      </c>
      <c r="D2654" s="2">
        <f t="shared" si="326"/>
        <v>44.8</v>
      </c>
      <c r="E2654" s="2">
        <f t="shared" si="328"/>
        <v>44.9</v>
      </c>
      <c r="F2654" s="2">
        <f t="shared" si="329"/>
        <v>46.554000000000009</v>
      </c>
      <c r="G2654" s="2">
        <f t="shared" si="323"/>
        <v>45.16652400000001</v>
      </c>
      <c r="H2654" s="2">
        <f t="shared" si="327"/>
        <v>43.820737500000057</v>
      </c>
      <c r="I2654" s="2">
        <f t="array" ref="I2654">SUMPRODUCT(B2638:B2657, (ROW(B2638:B2657)-ROW(B2638)+1)) / (20*21/2)</f>
        <v>45.271809523809523</v>
      </c>
      <c r="J2654" s="2">
        <f t="shared" si="330"/>
        <v>45.608336267307315</v>
      </c>
      <c r="K2654" s="2">
        <f t="shared" si="324"/>
        <v>45.40963949627124</v>
      </c>
    </row>
    <row r="2655" spans="1:11" ht="13.5" x14ac:dyDescent="0.25">
      <c r="A2655" s="3">
        <f>TITRES_STAT!B2658</f>
        <v>45874</v>
      </c>
      <c r="B2655" s="6">
        <f>TITRES_STAT!D2658</f>
        <v>44.62</v>
      </c>
      <c r="C2655" s="2">
        <f t="shared" si="325"/>
        <v>0.61999999999999744</v>
      </c>
      <c r="D2655" s="2">
        <f t="shared" si="326"/>
        <v>44.724000000000004</v>
      </c>
      <c r="E2655" s="2">
        <f t="shared" si="328"/>
        <v>44.862000000000002</v>
      </c>
      <c r="F2655" s="2">
        <f t="shared" si="329"/>
        <v>46.364000000000004</v>
      </c>
      <c r="G2655" s="2">
        <f t="shared" si="323"/>
        <v>45.114912000000004</v>
      </c>
      <c r="H2655" s="2">
        <f t="shared" si="327"/>
        <v>43.82667150000006</v>
      </c>
      <c r="I2655" s="2">
        <f t="array" ref="I2655">SUMPRODUCT(B2639:B2658, (ROW(B2639:B2658)-ROW(B2639)+1)) / (20*21/2)</f>
        <v>45.174476190476184</v>
      </c>
      <c r="J2655" s="2">
        <f t="shared" si="330"/>
        <v>45.514209003754239</v>
      </c>
      <c r="K2655" s="2">
        <f t="shared" si="324"/>
        <v>45.378673241515507</v>
      </c>
    </row>
    <row r="2656" spans="1:11" ht="13.5" x14ac:dyDescent="0.25">
      <c r="A2656" s="3">
        <f>TITRES_STAT!B2659</f>
        <v>45875</v>
      </c>
      <c r="B2656" s="6">
        <f>TITRES_STAT!D2659</f>
        <v>45</v>
      </c>
      <c r="C2656" s="2">
        <f t="shared" si="325"/>
        <v>0.38000000000000256</v>
      </c>
      <c r="D2656" s="2">
        <f t="shared" si="326"/>
        <v>44.724000000000004</v>
      </c>
      <c r="E2656" s="2">
        <f t="shared" si="328"/>
        <v>44.862000000000002</v>
      </c>
      <c r="F2656" s="2">
        <f t="shared" si="329"/>
        <v>46.192999999999998</v>
      </c>
      <c r="G2656" s="2">
        <f t="shared" si="323"/>
        <v>45.070900000000009</v>
      </c>
      <c r="H2656" s="2">
        <f t="shared" si="327"/>
        <v>43.834505500000063</v>
      </c>
      <c r="I2656" s="2">
        <f t="array" ref="I2656">SUMPRODUCT(B2640:B2659, (ROW(B2640:B2659)-ROW(B2640)+1)) / (20*21/2)</f>
        <v>45.093428571428568</v>
      </c>
      <c r="J2656" s="2">
        <f t="shared" si="330"/>
        <v>45.465236717682409</v>
      </c>
      <c r="K2656" s="2">
        <f t="shared" si="324"/>
        <v>45.363823310475688</v>
      </c>
    </row>
    <row r="2657" spans="1:11" ht="13.5" x14ac:dyDescent="0.25">
      <c r="A2657" s="3">
        <f>TITRES_STAT!B2660</f>
        <v>45876</v>
      </c>
      <c r="B2657" s="6">
        <f>TITRES_STAT!D2660</f>
        <v>45</v>
      </c>
      <c r="C2657" s="2">
        <f t="shared" si="325"/>
        <v>0</v>
      </c>
      <c r="D2657" s="2">
        <f t="shared" si="326"/>
        <v>44.724000000000004</v>
      </c>
      <c r="E2657" s="2">
        <f t="shared" si="328"/>
        <v>44.862000000000002</v>
      </c>
      <c r="F2657" s="2">
        <f t="shared" si="329"/>
        <v>46.022000000000006</v>
      </c>
      <c r="G2657" s="2">
        <f t="shared" si="323"/>
        <v>45.069188000000011</v>
      </c>
      <c r="H2657" s="2">
        <f t="shared" si="327"/>
        <v>43.842339500000065</v>
      </c>
      <c r="I2657" s="2">
        <f t="array" ref="I2657">SUMPRODUCT(B2641:B2660, (ROW(B2641:B2660)-ROW(B2641)+1)) / (20*21/2)</f>
        <v>45.028666666666666</v>
      </c>
      <c r="J2657" s="2">
        <f t="shared" si="330"/>
        <v>45.420928458855514</v>
      </c>
      <c r="K2657" s="2">
        <f t="shared" si="324"/>
        <v>45.349555729672723</v>
      </c>
    </row>
    <row r="2658" spans="1:11" ht="13.5" x14ac:dyDescent="0.25">
      <c r="A2658" s="3">
        <f>TITRES_STAT!B2661</f>
        <v>45877</v>
      </c>
      <c r="B2658" s="6">
        <f>TITRES_STAT!D2661</f>
        <v>45</v>
      </c>
      <c r="C2658" s="2">
        <f t="shared" si="325"/>
        <v>0</v>
      </c>
      <c r="D2658" s="2">
        <f t="shared" si="326"/>
        <v>44.724000000000004</v>
      </c>
      <c r="E2658" s="2">
        <f t="shared" si="328"/>
        <v>44.862000000000002</v>
      </c>
      <c r="F2658" s="2">
        <f t="shared" si="329"/>
        <v>45.851000000000006</v>
      </c>
      <c r="G2658" s="2">
        <f t="shared" si="323"/>
        <v>45.10788800000001</v>
      </c>
      <c r="H2658" s="2">
        <f t="shared" si="327"/>
        <v>43.850173500000068</v>
      </c>
      <c r="I2658" s="2">
        <f t="array" ref="I2658">SUMPRODUCT(B2642:B2661, (ROW(B2642:B2661)-ROW(B2642)+1)) / (20*21/2)</f>
        <v>44.884952380952384</v>
      </c>
      <c r="J2658" s="2">
        <f t="shared" si="330"/>
        <v>45.380840034202606</v>
      </c>
      <c r="K2658" s="2">
        <f t="shared" si="324"/>
        <v>45.335847661842422</v>
      </c>
    </row>
    <row r="2659" spans="1:11" ht="13.5" x14ac:dyDescent="0.25">
      <c r="A2659" s="3">
        <f>TITRES_STAT!B2662</f>
        <v>45880</v>
      </c>
      <c r="B2659" s="6">
        <f>TITRES_STAT!D2662</f>
        <v>45</v>
      </c>
      <c r="C2659" s="2">
        <f t="shared" si="325"/>
        <v>0</v>
      </c>
      <c r="D2659" s="2">
        <f t="shared" si="326"/>
        <v>44.923999999999999</v>
      </c>
      <c r="E2659" s="2">
        <f t="shared" si="328"/>
        <v>44.862000000000002</v>
      </c>
      <c r="F2659" s="2">
        <f t="shared" si="329"/>
        <v>45.68</v>
      </c>
      <c r="G2659" s="2">
        <f t="shared" si="323"/>
        <v>45.146588000000008</v>
      </c>
      <c r="H2659" s="2">
        <f t="shared" si="327"/>
        <v>43.85800750000007</v>
      </c>
      <c r="I2659" s="2">
        <f t="array" ref="I2659">SUMPRODUCT(B2643:B2662, (ROW(B2643:B2662)-ROW(B2643)+1)) / (20*21/2)</f>
        <v>44.857523809523812</v>
      </c>
      <c r="J2659" s="2">
        <f t="shared" si="330"/>
        <v>45.344569554754742</v>
      </c>
      <c r="K2659" s="2">
        <f t="shared" si="324"/>
        <v>45.322677165299581</v>
      </c>
    </row>
    <row r="2660" spans="1:11" ht="13.5" x14ac:dyDescent="0.25">
      <c r="A2660" s="3">
        <f>TITRES_STAT!B2663</f>
        <v>45881</v>
      </c>
      <c r="B2660" s="6">
        <f>TITRES_STAT!D2663</f>
        <v>45</v>
      </c>
      <c r="C2660" s="2">
        <f t="shared" si="325"/>
        <v>0</v>
      </c>
      <c r="D2660" s="2">
        <f t="shared" si="326"/>
        <v>45</v>
      </c>
      <c r="E2660" s="2">
        <f t="shared" si="328"/>
        <v>44.862000000000002</v>
      </c>
      <c r="F2660" s="2">
        <f t="shared" si="329"/>
        <v>45.509</v>
      </c>
      <c r="G2660" s="2">
        <f t="shared" si="323"/>
        <v>45.185288000000007</v>
      </c>
      <c r="H2660" s="2">
        <f t="shared" si="327"/>
        <v>43.865841500000073</v>
      </c>
      <c r="I2660" s="2">
        <f t="array" ref="I2660">SUMPRODUCT(B2644:B2663, (ROW(B2644:B2663)-ROW(B2644)+1)) / (20*21/2)</f>
        <v>44.846380952380954</v>
      </c>
      <c r="J2660" s="2">
        <f t="shared" si="330"/>
        <v>45.311753406682861</v>
      </c>
      <c r="K2660" s="2">
        <f t="shared" si="324"/>
        <v>45.310023158817245</v>
      </c>
    </row>
    <row r="2661" spans="1:11" ht="13.5" x14ac:dyDescent="0.25">
      <c r="A2661" s="3">
        <f>TITRES_STAT!B2664</f>
        <v>45883</v>
      </c>
      <c r="B2661" s="6">
        <f>TITRES_STAT!D2664</f>
        <v>44</v>
      </c>
      <c r="C2661" s="2">
        <f t="shared" si="325"/>
        <v>-1</v>
      </c>
      <c r="D2661" s="2">
        <f t="shared" si="326"/>
        <v>44.8</v>
      </c>
      <c r="E2661" s="2">
        <f t="shared" si="328"/>
        <v>44.762</v>
      </c>
      <c r="F2661" s="2">
        <f t="shared" si="329"/>
        <v>45.287999999999997</v>
      </c>
      <c r="G2661" s="2">
        <f t="shared" si="323"/>
        <v>45.20398800000001</v>
      </c>
      <c r="H2661" s="2">
        <f t="shared" si="327"/>
        <v>43.868675500000073</v>
      </c>
      <c r="I2661" s="2">
        <f t="array" ref="I2661">SUMPRODUCT(B2645:B2664, (ROW(B2645:B2664)-ROW(B2645)+1)) / (20*21/2)</f>
        <v>44.851523809523805</v>
      </c>
      <c r="J2661" s="2">
        <f t="shared" si="330"/>
        <v>45.1868245108083</v>
      </c>
      <c r="K2661" s="2">
        <f t="shared" si="324"/>
        <v>45.258649701608725</v>
      </c>
    </row>
    <row r="2662" spans="1:11" ht="13.5" x14ac:dyDescent="0.25">
      <c r="A2662" s="3">
        <f>TITRES_STAT!B2665</f>
        <v>45884</v>
      </c>
      <c r="B2662" s="6">
        <f>TITRES_STAT!D2665</f>
        <v>45</v>
      </c>
      <c r="C2662" s="2">
        <f t="shared" si="325"/>
        <v>1</v>
      </c>
      <c r="D2662" s="2">
        <f t="shared" si="326"/>
        <v>44.8</v>
      </c>
      <c r="E2662" s="2">
        <f t="shared" si="328"/>
        <v>44.762</v>
      </c>
      <c r="F2662" s="2">
        <f t="shared" si="329"/>
        <v>45.117000000000004</v>
      </c>
      <c r="G2662" s="2">
        <f t="shared" si="323"/>
        <v>45.216628</v>
      </c>
      <c r="H2662" s="2">
        <f t="shared" si="327"/>
        <v>43.876509500000076</v>
      </c>
      <c r="I2662" s="2">
        <f t="array" ref="I2662">SUMPRODUCT(B2646:B2665, (ROW(B2646:B2665)-ROW(B2646)+1)) / (20*21/2)</f>
        <v>44.862857142857145</v>
      </c>
      <c r="J2662" s="2">
        <f t="shared" si="330"/>
        <v>45.169031700255125</v>
      </c>
      <c r="K2662" s="2">
        <f t="shared" si="324"/>
        <v>45.248506576055441</v>
      </c>
    </row>
    <row r="2663" spans="1:11" ht="13.5" x14ac:dyDescent="0.25">
      <c r="A2663" s="3">
        <f>TITRES_STAT!B2666</f>
        <v>45887</v>
      </c>
      <c r="B2663" s="6">
        <f>TITRES_STAT!D2666</f>
        <v>45</v>
      </c>
      <c r="C2663" s="2">
        <f t="shared" si="325"/>
        <v>0</v>
      </c>
      <c r="D2663" s="2">
        <f t="shared" si="326"/>
        <v>44.8</v>
      </c>
      <c r="E2663" s="2">
        <f t="shared" si="328"/>
        <v>44.762</v>
      </c>
      <c r="F2663" s="2">
        <f t="shared" si="329"/>
        <v>44.945999999999998</v>
      </c>
      <c r="G2663" s="2">
        <f t="shared" si="323"/>
        <v>45.229080000000003</v>
      </c>
      <c r="H2663" s="2">
        <f t="shared" si="327"/>
        <v>43.884343500000078</v>
      </c>
      <c r="I2663" s="2">
        <f t="array" ref="I2663">SUMPRODUCT(B2647:B2666, (ROW(B2647:B2666)-ROW(B2647)+1)) / (20*21/2)</f>
        <v>44.874190476190478</v>
      </c>
      <c r="J2663" s="2">
        <f t="shared" si="330"/>
        <v>45.152933443087967</v>
      </c>
      <c r="K2663" s="2">
        <f t="shared" si="324"/>
        <v>45.2387612201317</v>
      </c>
    </row>
    <row r="2664" spans="1:11" ht="13.5" x14ac:dyDescent="0.25">
      <c r="A2664" s="3">
        <f>TITRES_STAT!B2667</f>
        <v>45888</v>
      </c>
      <c r="B2664" s="6">
        <f>TITRES_STAT!D2667</f>
        <v>45</v>
      </c>
      <c r="C2664" s="2">
        <f t="shared" si="325"/>
        <v>0</v>
      </c>
      <c r="D2664" s="2">
        <f t="shared" si="326"/>
        <v>44.8</v>
      </c>
      <c r="E2664" s="2">
        <f t="shared" si="328"/>
        <v>44.862000000000002</v>
      </c>
      <c r="F2664" s="2">
        <f t="shared" si="329"/>
        <v>44.881</v>
      </c>
      <c r="G2664" s="2">
        <f t="shared" si="323"/>
        <v>45.241532000000007</v>
      </c>
      <c r="H2664" s="2">
        <f t="shared" si="327"/>
        <v>43.892177500000081</v>
      </c>
      <c r="I2664" s="2">
        <f t="array" ref="I2664">SUMPRODUCT(B2648:B2667, (ROW(B2648:B2667)-ROW(B2648)+1)) / (20*21/2)</f>
        <v>44.885523809523804</v>
      </c>
      <c r="J2664" s="2">
        <f t="shared" si="330"/>
        <v>45.138368353270067</v>
      </c>
      <c r="K2664" s="2">
        <f t="shared" si="324"/>
        <v>45.229398035028495</v>
      </c>
    </row>
    <row r="2665" spans="1:11" ht="13.5" x14ac:dyDescent="0.25">
      <c r="A2665" s="3">
        <f>TITRES_STAT!B2668</f>
        <v>45889</v>
      </c>
      <c r="B2665" s="6">
        <f>TITRES_STAT!D2668</f>
        <v>45</v>
      </c>
      <c r="C2665" s="2">
        <f t="shared" si="325"/>
        <v>0</v>
      </c>
      <c r="D2665" s="2">
        <f t="shared" si="326"/>
        <v>44.8</v>
      </c>
      <c r="E2665" s="2">
        <f t="shared" si="328"/>
        <v>44.9</v>
      </c>
      <c r="F2665" s="2">
        <f t="shared" si="329"/>
        <v>44.881</v>
      </c>
      <c r="G2665" s="2">
        <f t="shared" si="323"/>
        <v>45.253984000000003</v>
      </c>
      <c r="H2665" s="2">
        <f t="shared" si="327"/>
        <v>43.900011500000076</v>
      </c>
      <c r="I2665" s="2">
        <f t="array" ref="I2665">SUMPRODUCT(B2649:B2668, (ROW(B2649:B2668)-ROW(B2649)+1)) / (20*21/2)</f>
        <v>44.896857142857144</v>
      </c>
      <c r="J2665" s="2">
        <f t="shared" si="330"/>
        <v>45.125190414863397</v>
      </c>
      <c r="K2665" s="2">
        <f t="shared" si="324"/>
        <v>45.220402033654828</v>
      </c>
    </row>
    <row r="2666" spans="1:11" ht="13.5" x14ac:dyDescent="0.25">
      <c r="A2666" s="3">
        <f>TITRES_STAT!B2669</f>
        <v>45890</v>
      </c>
      <c r="B2666" s="6">
        <f>TITRES_STAT!D2669</f>
        <v>45</v>
      </c>
      <c r="C2666" s="2">
        <f t="shared" si="325"/>
        <v>0</v>
      </c>
      <c r="D2666" s="2">
        <f t="shared" si="326"/>
        <v>45</v>
      </c>
      <c r="E2666" s="2">
        <f t="shared" si="328"/>
        <v>44.9</v>
      </c>
      <c r="F2666" s="2">
        <f t="shared" si="329"/>
        <v>44.881</v>
      </c>
      <c r="G2666" s="2">
        <f t="shared" si="323"/>
        <v>45.266435999999992</v>
      </c>
      <c r="H2666" s="2">
        <f t="shared" si="327"/>
        <v>43.907845500000064</v>
      </c>
      <c r="I2666" s="2">
        <f t="array" ref="I2666">SUMPRODUCT(B2650:B2669, (ROW(B2650:B2669)-ROW(B2650)+1)) / (20*21/2)</f>
        <v>44.908190476190484</v>
      </c>
      <c r="J2666" s="2">
        <f t="shared" si="330"/>
        <v>45.113267518209739</v>
      </c>
      <c r="K2666" s="2">
        <f t="shared" si="324"/>
        <v>45.211758816648761</v>
      </c>
    </row>
    <row r="2667" spans="1:11" ht="13.5" x14ac:dyDescent="0.25">
      <c r="A2667" s="3">
        <f>TITRES_STAT!B2670</f>
        <v>45891</v>
      </c>
      <c r="B2667" s="6">
        <f>TITRES_STAT!D2670</f>
        <v>45</v>
      </c>
      <c r="C2667" s="2">
        <f t="shared" si="325"/>
        <v>0</v>
      </c>
      <c r="D2667" s="2">
        <f t="shared" si="326"/>
        <v>45</v>
      </c>
      <c r="E2667" s="2">
        <f t="shared" si="328"/>
        <v>44.9</v>
      </c>
      <c r="F2667" s="2">
        <f t="shared" si="329"/>
        <v>44.881</v>
      </c>
      <c r="G2667" s="2">
        <f t="shared" si="323"/>
        <v>45.278887999999995</v>
      </c>
      <c r="H2667" s="2">
        <f t="shared" si="327"/>
        <v>43.915679500000067</v>
      </c>
      <c r="I2667" s="2">
        <f t="array" ref="I2667">SUMPRODUCT(B2651:B2670, (ROW(B2651:B2670)-ROW(B2651)+1)) / (20*21/2)</f>
        <v>44.91952380952381</v>
      </c>
      <c r="J2667" s="2">
        <f t="shared" si="330"/>
        <v>45.102480135523095</v>
      </c>
      <c r="K2667" s="2">
        <f t="shared" si="324"/>
        <v>45.203454549329201</v>
      </c>
    </row>
    <row r="2668" spans="1:11" ht="13.5" x14ac:dyDescent="0.25">
      <c r="A2668" s="3">
        <f>TITRES_STAT!B2671</f>
        <v>45894</v>
      </c>
      <c r="B2668" s="6">
        <f>TITRES_STAT!D2671</f>
        <v>45</v>
      </c>
      <c r="C2668" s="2">
        <f t="shared" si="325"/>
        <v>0</v>
      </c>
      <c r="D2668" s="2">
        <f t="shared" si="326"/>
        <v>45</v>
      </c>
      <c r="E2668" s="2">
        <f t="shared" si="328"/>
        <v>44.9</v>
      </c>
      <c r="F2668" s="2">
        <f t="shared" si="329"/>
        <v>44.881</v>
      </c>
      <c r="G2668" s="2">
        <f t="shared" si="323"/>
        <v>45.291339999999991</v>
      </c>
      <c r="H2668" s="2">
        <f t="shared" si="327"/>
        <v>43.92351350000007</v>
      </c>
      <c r="I2668" s="2">
        <f t="array" ref="I2668">SUMPRODUCT(B2652:B2671, (ROW(B2652:B2671)-ROW(B2652)+1)) / (20*21/2)</f>
        <v>44.930857142857143</v>
      </c>
      <c r="J2668" s="2">
        <f t="shared" si="330"/>
        <v>45.092720122616136</v>
      </c>
      <c r="K2668" s="2">
        <f t="shared" si="324"/>
        <v>45.195475939551585</v>
      </c>
    </row>
    <row r="2669" spans="1:11" ht="13.5" x14ac:dyDescent="0.25">
      <c r="A2669" s="3">
        <f>TITRES_STAT!B2672</f>
        <v>45895</v>
      </c>
      <c r="B2669" s="6">
        <f>TITRES_STAT!D2672</f>
        <v>45</v>
      </c>
      <c r="C2669" s="2">
        <f t="shared" si="325"/>
        <v>0</v>
      </c>
      <c r="D2669" s="2">
        <f t="shared" si="326"/>
        <v>45</v>
      </c>
      <c r="E2669" s="2">
        <f t="shared" si="328"/>
        <v>44.9</v>
      </c>
      <c r="F2669" s="2">
        <f t="shared" si="329"/>
        <v>44.881</v>
      </c>
      <c r="G2669" s="2">
        <f t="shared" si="323"/>
        <v>45.303791999999994</v>
      </c>
      <c r="H2669" s="2">
        <f t="shared" si="327"/>
        <v>43.931347500000065</v>
      </c>
      <c r="I2669" s="2">
        <f t="array" ref="I2669">SUMPRODUCT(B2653:B2672, (ROW(B2653:B2672)-ROW(B2653)+1)) / (20*21/2)</f>
        <v>44.942190476190476</v>
      </c>
      <c r="J2669" s="2">
        <f t="shared" si="330"/>
        <v>45.083889634747933</v>
      </c>
      <c r="K2669" s="2">
        <f t="shared" si="324"/>
        <v>45.18781021643192</v>
      </c>
    </row>
    <row r="2670" spans="1:11" ht="13.5" x14ac:dyDescent="0.25">
      <c r="A2670" s="3">
        <f>TITRES_STAT!B2673</f>
        <v>45896</v>
      </c>
      <c r="B2670" s="6">
        <f>TITRES_STAT!D2673</f>
        <v>45</v>
      </c>
      <c r="C2670" s="2">
        <f t="shared" si="325"/>
        <v>0</v>
      </c>
      <c r="D2670" s="2">
        <f t="shared" si="326"/>
        <v>45</v>
      </c>
      <c r="E2670" s="2">
        <f t="shared" si="328"/>
        <v>44.9</v>
      </c>
      <c r="F2670" s="2">
        <f t="shared" si="329"/>
        <v>44.881</v>
      </c>
      <c r="G2670" s="2">
        <f t="shared" si="323"/>
        <v>45.31624399999999</v>
      </c>
      <c r="H2670" s="2">
        <f t="shared" si="327"/>
        <v>43.939181500000068</v>
      </c>
      <c r="I2670" s="2">
        <f t="array" ref="I2670">SUMPRODUCT(B2654:B2673, (ROW(B2654:B2673)-ROW(B2654)+1)) / (20*21/2)</f>
        <v>44.953523809523809</v>
      </c>
      <c r="J2670" s="2">
        <f t="shared" si="330"/>
        <v>45.075900145724319</v>
      </c>
      <c r="K2670" s="2">
        <f t="shared" si="324"/>
        <v>45.180445109905179</v>
      </c>
    </row>
    <row r="2671" spans="1:11" ht="13.5" x14ac:dyDescent="0.25">
      <c r="A2671" s="3">
        <f>TITRES_STAT!B2674</f>
        <v>45897</v>
      </c>
      <c r="B2671" s="6">
        <f>TITRES_STAT!D2674</f>
        <v>45</v>
      </c>
      <c r="C2671" s="2">
        <f t="shared" si="325"/>
        <v>0</v>
      </c>
      <c r="D2671" s="2">
        <f t="shared" si="326"/>
        <v>45</v>
      </c>
      <c r="E2671" s="2">
        <f t="shared" si="328"/>
        <v>45</v>
      </c>
      <c r="F2671" s="2">
        <f t="shared" si="329"/>
        <v>44.881</v>
      </c>
      <c r="G2671" s="2">
        <f t="shared" si="323"/>
        <v>45.366275999999992</v>
      </c>
      <c r="H2671" s="2">
        <f t="shared" si="327"/>
        <v>43.94701550000007</v>
      </c>
      <c r="I2671" s="2">
        <f t="array" ref="I2671">SUMPRODUCT(B2655:B2674, (ROW(B2655:B2674)-ROW(B2655)+1)) / (20*21/2)</f>
        <v>44.964857142857142</v>
      </c>
      <c r="J2671" s="2">
        <f t="shared" si="330"/>
        <v>45.068671560417243</v>
      </c>
      <c r="K2671" s="2">
        <f t="shared" si="324"/>
        <v>45.173368831085369</v>
      </c>
    </row>
    <row r="2672" spans="1:11" ht="13.5" x14ac:dyDescent="0.25">
      <c r="A2672" s="3">
        <f>TITRES_STAT!B2675</f>
        <v>45898</v>
      </c>
      <c r="B2672" s="6">
        <f>TITRES_STAT!D2675</f>
        <v>45</v>
      </c>
      <c r="C2672" s="2">
        <f t="shared" si="325"/>
        <v>0</v>
      </c>
      <c r="D2672" s="2">
        <f t="shared" si="326"/>
        <v>45</v>
      </c>
      <c r="E2672" s="2">
        <f t="shared" si="328"/>
        <v>45</v>
      </c>
      <c r="F2672" s="2">
        <f t="shared" si="329"/>
        <v>44.881</v>
      </c>
      <c r="G2672" s="2">
        <f t="shared" si="323"/>
        <v>45.416307999999987</v>
      </c>
      <c r="H2672" s="2">
        <f t="shared" si="327"/>
        <v>43.954849500000073</v>
      </c>
      <c r="I2672" s="2">
        <f t="array" ref="I2672">SUMPRODUCT(B2656:B2675, (ROW(B2656:B2675)-ROW(B2656)+1)) / (20*21/2)</f>
        <v>44.971428571428568</v>
      </c>
      <c r="J2672" s="2">
        <f t="shared" si="330"/>
        <v>45.062131411806078</v>
      </c>
      <c r="K2672" s="2">
        <f t="shared" si="324"/>
        <v>45.166570053395752</v>
      </c>
    </row>
    <row r="2673" spans="1:11" ht="13.5" x14ac:dyDescent="0.25">
      <c r="A2673" s="3">
        <f>TITRES_STAT!B2676</f>
        <v>45901</v>
      </c>
      <c r="B2673" s="6">
        <f>TITRES_STAT!D2676</f>
        <v>45</v>
      </c>
      <c r="C2673" s="2">
        <f t="shared" si="325"/>
        <v>0</v>
      </c>
      <c r="D2673" s="2">
        <f t="shared" si="326"/>
        <v>45</v>
      </c>
      <c r="E2673" s="2">
        <f t="shared" si="328"/>
        <v>45</v>
      </c>
      <c r="F2673" s="2">
        <f t="shared" si="329"/>
        <v>44.881</v>
      </c>
      <c r="G2673" s="2">
        <f t="shared" si="323"/>
        <v>45.466339999999988</v>
      </c>
      <c r="H2673" s="2">
        <f t="shared" si="327"/>
        <v>43.962683500000068</v>
      </c>
      <c r="I2673" s="2">
        <f t="array" ref="I2673">SUMPRODUCT(B2657:B2676, (ROW(B2657:B2676)-ROW(B2657)+1)) / (20*21/2)</f>
        <v>44.976190476190474</v>
      </c>
      <c r="J2673" s="2">
        <f t="shared" si="330"/>
        <v>45.056214134491213</v>
      </c>
      <c r="K2673" s="2">
        <f t="shared" si="324"/>
        <v>45.160037894439057</v>
      </c>
    </row>
    <row r="2674" spans="1:11" ht="13.5" x14ac:dyDescent="0.25">
      <c r="A2674" s="3">
        <f>TITRES_STAT!B2677</f>
        <v>45902</v>
      </c>
      <c r="B2674" s="6">
        <f>TITRES_STAT!D2677</f>
        <v>45</v>
      </c>
      <c r="C2674" s="2">
        <f t="shared" si="325"/>
        <v>0</v>
      </c>
      <c r="D2674" s="2">
        <f t="shared" si="326"/>
        <v>45</v>
      </c>
      <c r="E2674" s="2">
        <f t="shared" si="328"/>
        <v>45</v>
      </c>
      <c r="F2674" s="2">
        <f t="shared" si="329"/>
        <v>44.930999999999997</v>
      </c>
      <c r="G2674" s="2">
        <f t="shared" ref="G2674:G2692" si="331">AVERAGE(B2625:B2674)</f>
        <v>45.516559999999991</v>
      </c>
      <c r="H2674" s="2">
        <f t="shared" si="327"/>
        <v>43.970517500000071</v>
      </c>
      <c r="I2674" s="2">
        <f t="array" ref="I2674">SUMPRODUCT(B2658:B2677, (ROW(B2658:B2677)-ROW(B2658)+1)) / (20*21/2)</f>
        <v>44.980952380952381</v>
      </c>
      <c r="J2674" s="2">
        <f t="shared" si="330"/>
        <v>45.050860407396812</v>
      </c>
      <c r="K2674" s="2">
        <f t="shared" si="324"/>
        <v>45.153761898578701</v>
      </c>
    </row>
    <row r="2675" spans="1:11" ht="13.5" x14ac:dyDescent="0.25">
      <c r="A2675" s="3">
        <f>TITRES_STAT!B2678</f>
        <v>45903</v>
      </c>
      <c r="B2675" s="6">
        <f>TITRES_STAT!D2678</f>
        <v>45</v>
      </c>
      <c r="C2675" s="2">
        <f t="shared" si="325"/>
        <v>0</v>
      </c>
      <c r="D2675" s="2">
        <f t="shared" si="326"/>
        <v>45</v>
      </c>
      <c r="E2675" s="2">
        <f t="shared" si="328"/>
        <v>45</v>
      </c>
      <c r="F2675" s="2">
        <f t="shared" si="329"/>
        <v>44.95</v>
      </c>
      <c r="G2675" s="2">
        <f t="shared" si="331"/>
        <v>45.604547999999994</v>
      </c>
      <c r="H2675" s="2">
        <f t="shared" si="327"/>
        <v>43.978351500000059</v>
      </c>
      <c r="I2675" s="2">
        <f t="array" ref="I2675">SUMPRODUCT(B2659:B2678, (ROW(B2659:B2678)-ROW(B2659)+1)) / (20*21/2)</f>
        <v>44.985714285714288</v>
      </c>
      <c r="J2675" s="2">
        <f t="shared" si="330"/>
        <v>45.046016559073308</v>
      </c>
      <c r="K2675" s="2">
        <f t="shared" ref="K2675:K2693" si="332">$K$4*B2675+(1-$K$4)*K2674</f>
        <v>45.147732020203065</v>
      </c>
    </row>
    <row r="2676" spans="1:11" ht="13.5" x14ac:dyDescent="0.25">
      <c r="A2676" s="3">
        <f>TITRES_STAT!B2679</f>
        <v>45905</v>
      </c>
      <c r="B2676" s="6">
        <f>TITRES_STAT!D2679</f>
        <v>45</v>
      </c>
      <c r="C2676" s="2">
        <f t="shared" si="325"/>
        <v>0</v>
      </c>
      <c r="D2676" s="2">
        <f t="shared" si="326"/>
        <v>45</v>
      </c>
      <c r="E2676" s="2">
        <f t="shared" si="328"/>
        <v>45</v>
      </c>
      <c r="F2676" s="2">
        <f t="shared" si="329"/>
        <v>44.95</v>
      </c>
      <c r="G2676" s="2">
        <f t="shared" si="331"/>
        <v>45.69253599999999</v>
      </c>
      <c r="H2676" s="2">
        <f t="shared" si="327"/>
        <v>43.986185500000062</v>
      </c>
      <c r="I2676" s="2">
        <f t="array" ref="I2676">SUMPRODUCT(B2660:B2679, (ROW(B2660:B2679)-ROW(B2660)+1)) / (20*21/2)</f>
        <v>44.990476190476187</v>
      </c>
      <c r="J2676" s="2">
        <f t="shared" si="330"/>
        <v>45.041634029637756</v>
      </c>
      <c r="K2676" s="2">
        <f t="shared" si="332"/>
        <v>45.141938607646082</v>
      </c>
    </row>
    <row r="2677" spans="1:11" ht="13.5" x14ac:dyDescent="0.25">
      <c r="A2677" s="3">
        <f>TITRES_STAT!B2680</f>
        <v>45908</v>
      </c>
      <c r="B2677" s="6">
        <f>TITRES_STAT!D2680</f>
        <v>45</v>
      </c>
      <c r="C2677" s="2">
        <f t="shared" si="325"/>
        <v>0</v>
      </c>
      <c r="D2677" s="2">
        <f t="shared" si="326"/>
        <v>45</v>
      </c>
      <c r="E2677" s="2">
        <f t="shared" si="328"/>
        <v>45</v>
      </c>
      <c r="F2677" s="2">
        <f t="shared" si="329"/>
        <v>44.95</v>
      </c>
      <c r="G2677" s="2">
        <f t="shared" si="331"/>
        <v>45.744077999999988</v>
      </c>
      <c r="H2677" s="2">
        <f t="shared" si="327"/>
        <v>43.994019500000064</v>
      </c>
      <c r="I2677" s="2">
        <f t="array" ref="I2677">SUMPRODUCT(B2661:B2680, (ROW(B2661:B2680)-ROW(B2661)+1)) / (20*21/2)</f>
        <v>44.995238095238093</v>
      </c>
      <c r="J2677" s="2">
        <f t="shared" si="330"/>
        <v>45.03766888395797</v>
      </c>
      <c r="K2677" s="2">
        <f t="shared" si="332"/>
        <v>45.136372387738398</v>
      </c>
    </row>
    <row r="2678" spans="1:11" ht="13.5" x14ac:dyDescent="0.25">
      <c r="A2678" s="3">
        <f>TITRES_STAT!B2681</f>
        <v>45909</v>
      </c>
      <c r="B2678" s="6">
        <f>TITRES_STAT!D2681</f>
        <v>45</v>
      </c>
      <c r="C2678" s="2">
        <f t="shared" si="325"/>
        <v>0</v>
      </c>
      <c r="D2678" s="2">
        <f t="shared" si="326"/>
        <v>45</v>
      </c>
      <c r="E2678" s="2">
        <f t="shared" si="328"/>
        <v>45</v>
      </c>
      <c r="F2678" s="2">
        <f t="shared" si="329"/>
        <v>44.95</v>
      </c>
      <c r="G2678" s="2">
        <f t="shared" si="331"/>
        <v>45.757473999999995</v>
      </c>
      <c r="H2678" s="2">
        <f t="shared" si="327"/>
        <v>44.00185350000006</v>
      </c>
      <c r="I2678" s="2">
        <f t="array" ref="I2678">SUMPRODUCT(B2662:B2681, (ROW(B2662:B2681)-ROW(B2662)+1)) / (20*21/2)</f>
        <v>45</v>
      </c>
      <c r="J2678" s="2">
        <f t="shared" si="330"/>
        <v>45.034081371200067</v>
      </c>
      <c r="K2678" s="2">
        <f t="shared" si="332"/>
        <v>45.131024450964347</v>
      </c>
    </row>
    <row r="2679" spans="1:11" ht="13.5" x14ac:dyDescent="0.25">
      <c r="A2679" s="3">
        <f>TITRES_STAT!B2682</f>
        <v>45910</v>
      </c>
      <c r="B2679" s="6">
        <f>TITRES_STAT!D2682</f>
        <v>45</v>
      </c>
      <c r="C2679" s="2">
        <f t="shared" si="325"/>
        <v>0</v>
      </c>
      <c r="D2679" s="2">
        <f t="shared" si="326"/>
        <v>45</v>
      </c>
      <c r="E2679" s="2">
        <f t="shared" si="328"/>
        <v>45</v>
      </c>
      <c r="F2679" s="2">
        <f t="shared" si="329"/>
        <v>44.95</v>
      </c>
      <c r="G2679" s="2">
        <f t="shared" si="331"/>
        <v>45.810715999999992</v>
      </c>
      <c r="H2679" s="2">
        <f t="shared" si="327"/>
        <v>44.009687500000055</v>
      </c>
      <c r="I2679" s="2">
        <f t="array" ref="I2679">SUMPRODUCT(B2663:B2682, (ROW(B2663:B2682)-ROW(B2663)+1)) / (20*21/2)</f>
        <v>45</v>
      </c>
      <c r="J2679" s="2">
        <f t="shared" si="330"/>
        <v>45.03083552632387</v>
      </c>
      <c r="K2679" s="2">
        <f t="shared" si="332"/>
        <v>45.125886237201044</v>
      </c>
    </row>
    <row r="2680" spans="1:11" ht="13.5" x14ac:dyDescent="0.25">
      <c r="A2680" s="3">
        <f>TITRES_STAT!B2683</f>
        <v>45911</v>
      </c>
      <c r="B2680" s="6">
        <f>TITRES_STAT!D2683</f>
        <v>45</v>
      </c>
      <c r="C2680" s="2">
        <f t="shared" si="325"/>
        <v>0</v>
      </c>
      <c r="D2680" s="2">
        <f t="shared" si="326"/>
        <v>45</v>
      </c>
      <c r="E2680" s="2">
        <f t="shared" si="328"/>
        <v>45</v>
      </c>
      <c r="F2680" s="2">
        <f t="shared" si="329"/>
        <v>44.95</v>
      </c>
      <c r="G2680" s="2">
        <f t="shared" si="331"/>
        <v>45.825999999999993</v>
      </c>
      <c r="H2680" s="2">
        <f t="shared" si="327"/>
        <v>44.017521500000058</v>
      </c>
      <c r="I2680" s="2">
        <f t="array" ref="I2680">SUMPRODUCT(B2664:B2683, (ROW(B2664:B2683)-ROW(B2664)+1)) / (20*21/2)</f>
        <v>44.999047619047616</v>
      </c>
      <c r="J2680" s="2">
        <f t="shared" si="330"/>
        <v>45.027898809531116</v>
      </c>
      <c r="K2680" s="2">
        <f t="shared" si="332"/>
        <v>45.120949522016694</v>
      </c>
    </row>
    <row r="2681" spans="1:11" ht="13.5" x14ac:dyDescent="0.25">
      <c r="A2681" s="3">
        <f>TITRES_STAT!B2684</f>
        <v>45912</v>
      </c>
      <c r="B2681" s="6">
        <f>TITRES_STAT!D2684</f>
        <v>45</v>
      </c>
      <c r="C2681" s="2">
        <f t="shared" si="325"/>
        <v>0</v>
      </c>
      <c r="D2681" s="2">
        <f t="shared" si="326"/>
        <v>45</v>
      </c>
      <c r="E2681" s="2">
        <f t="shared" si="328"/>
        <v>45</v>
      </c>
      <c r="F2681" s="2">
        <f t="shared" si="329"/>
        <v>45</v>
      </c>
      <c r="G2681" s="2">
        <f t="shared" si="331"/>
        <v>45.799199999999999</v>
      </c>
      <c r="H2681" s="2">
        <f t="shared" si="327"/>
        <v>44.025355500000053</v>
      </c>
      <c r="I2681" s="2">
        <f t="array" ref="I2681">SUMPRODUCT(B2665:B2684, (ROW(B2665:B2684)-ROW(B2665)+1)) / (20*21/2)</f>
        <v>44.998142857142852</v>
      </c>
      <c r="J2681" s="2">
        <f t="shared" si="330"/>
        <v>45.025241780051964</v>
      </c>
      <c r="K2681" s="2">
        <f t="shared" si="332"/>
        <v>45.11620640350624</v>
      </c>
    </row>
    <row r="2682" spans="1:11" ht="13.5" x14ac:dyDescent="0.25">
      <c r="A2682" s="3">
        <f>TITRES_STAT!B2685</f>
        <v>45915</v>
      </c>
      <c r="B2682" s="6">
        <f>TITRES_STAT!D2685</f>
        <v>45</v>
      </c>
      <c r="C2682" s="2">
        <f t="shared" si="325"/>
        <v>0</v>
      </c>
      <c r="D2682" s="2">
        <f t="shared" si="326"/>
        <v>45</v>
      </c>
      <c r="E2682" s="2">
        <f t="shared" si="328"/>
        <v>45</v>
      </c>
      <c r="F2682" s="2">
        <f t="shared" si="329"/>
        <v>45</v>
      </c>
      <c r="G2682" s="2">
        <f t="shared" si="331"/>
        <v>45.730800000000002</v>
      </c>
      <c r="H2682" s="2">
        <f t="shared" si="327"/>
        <v>44.033189500000042</v>
      </c>
      <c r="I2682" s="2">
        <f t="array" ref="I2682">SUMPRODUCT(B2666:B2685, (ROW(B2666:B2685)-ROW(B2666)+1)) / (20*21/2)</f>
        <v>44.997285714285709</v>
      </c>
      <c r="J2682" s="2">
        <f t="shared" si="330"/>
        <v>45.022837800999397</v>
      </c>
      <c r="K2682" s="2">
        <f t="shared" si="332"/>
        <v>45.111649289643253</v>
      </c>
    </row>
    <row r="2683" spans="1:11" ht="13.5" x14ac:dyDescent="0.25">
      <c r="A2683" s="3">
        <f>TITRES_STAT!B2686</f>
        <v>45916</v>
      </c>
      <c r="B2683" s="6">
        <f>TITRES_STAT!D2686</f>
        <v>44.99</v>
      </c>
      <c r="C2683" s="2">
        <f t="shared" si="325"/>
        <v>-9.9999999999980105E-3</v>
      </c>
      <c r="D2683" s="2">
        <f t="shared" si="326"/>
        <v>44.998000000000005</v>
      </c>
      <c r="E2683" s="2">
        <f t="shared" si="328"/>
        <v>44.999000000000002</v>
      </c>
      <c r="F2683" s="2">
        <f t="shared" si="329"/>
        <v>44.999499999999998</v>
      </c>
      <c r="G2683" s="2">
        <f t="shared" si="331"/>
        <v>45.662199999999991</v>
      </c>
      <c r="H2683" s="2">
        <f t="shared" si="327"/>
        <v>44.040973500000042</v>
      </c>
      <c r="I2683" s="2">
        <f t="array" ref="I2683">SUMPRODUCT(B2667:B2686, (ROW(B2667:B2686)-ROW(B2667)+1)) / (20*21/2)</f>
        <v>44.99647619047618</v>
      </c>
      <c r="J2683" s="2">
        <f t="shared" si="330"/>
        <v>45.019710391380407</v>
      </c>
      <c r="K2683" s="2">
        <f t="shared" si="332"/>
        <v>45.106878729265091</v>
      </c>
    </row>
    <row r="2684" spans="1:11" ht="13.5" x14ac:dyDescent="0.25">
      <c r="A2684" s="3">
        <f>TITRES_STAT!B2687</f>
        <v>45917</v>
      </c>
      <c r="B2684" s="6">
        <f>TITRES_STAT!D2687</f>
        <v>44.99</v>
      </c>
      <c r="C2684" s="2">
        <f t="shared" si="325"/>
        <v>0</v>
      </c>
      <c r="D2684" s="2">
        <f t="shared" si="326"/>
        <v>44.996000000000002</v>
      </c>
      <c r="E2684" s="2">
        <f t="shared" si="328"/>
        <v>44.998000000000005</v>
      </c>
      <c r="F2684" s="2">
        <f t="shared" si="329"/>
        <v>44.999000000000002</v>
      </c>
      <c r="G2684" s="2">
        <f t="shared" si="331"/>
        <v>45.593599999999995</v>
      </c>
      <c r="H2684" s="2">
        <f t="shared" si="327"/>
        <v>44.048757500000036</v>
      </c>
      <c r="I2684" s="2">
        <f t="array" ref="I2684">SUMPRODUCT(B2668:B2687, (ROW(B2668:B2687)-ROW(B2668)+1)) / (20*21/2)</f>
        <v>44.995714285714278</v>
      </c>
      <c r="J2684" s="2">
        <f t="shared" si="330"/>
        <v>45.016880830296564</v>
      </c>
      <c r="K2684" s="2">
        <f t="shared" si="332"/>
        <v>45.102295249686073</v>
      </c>
    </row>
    <row r="2685" spans="1:11" ht="13.5" x14ac:dyDescent="0.25">
      <c r="A2685" s="3">
        <f>TITRES_STAT!B2688</f>
        <v>45918</v>
      </c>
      <c r="B2685" s="6">
        <f>TITRES_STAT!D2688</f>
        <v>44.99</v>
      </c>
      <c r="C2685" s="2">
        <f t="shared" si="325"/>
        <v>0</v>
      </c>
      <c r="D2685" s="2">
        <f t="shared" si="326"/>
        <v>44.994000000000007</v>
      </c>
      <c r="E2685" s="2">
        <f t="shared" si="328"/>
        <v>44.997</v>
      </c>
      <c r="F2685" s="2">
        <f t="shared" si="329"/>
        <v>44.9985</v>
      </c>
      <c r="G2685" s="2">
        <f t="shared" si="331"/>
        <v>45.524999999999991</v>
      </c>
      <c r="H2685" s="2">
        <f t="shared" si="327"/>
        <v>44.066314000000027</v>
      </c>
      <c r="I2685" s="2">
        <f t="array" ref="I2685">SUMPRODUCT(B2669:B2688, (ROW(B2669:B2688)-ROW(B2669)+1)) / (20*21/2)</f>
        <v>44.994999999999997</v>
      </c>
      <c r="J2685" s="2">
        <f t="shared" si="330"/>
        <v>45.014320751220701</v>
      </c>
      <c r="K2685" s="2">
        <f t="shared" si="332"/>
        <v>45.097891514404267</v>
      </c>
    </row>
    <row r="2686" spans="1:11" ht="13.5" x14ac:dyDescent="0.25">
      <c r="A2686" s="3">
        <f>TITRES_STAT!B2689</f>
        <v>45919</v>
      </c>
      <c r="B2686" s="6">
        <f>TITRES_STAT!D2689</f>
        <v>44.99</v>
      </c>
      <c r="C2686" s="2">
        <f t="shared" si="325"/>
        <v>0</v>
      </c>
      <c r="D2686" s="2">
        <f t="shared" si="326"/>
        <v>44.992000000000004</v>
      </c>
      <c r="E2686" s="2">
        <f t="shared" si="328"/>
        <v>44.996000000000002</v>
      </c>
      <c r="F2686" s="2">
        <f t="shared" si="329"/>
        <v>44.998000000000005</v>
      </c>
      <c r="G2686" s="2">
        <f t="shared" si="331"/>
        <v>45.456399999999988</v>
      </c>
      <c r="H2686" s="2">
        <f t="shared" si="327"/>
        <v>44.083823500000037</v>
      </c>
      <c r="I2686" s="2">
        <f t="array" ref="I2686">SUMPRODUCT(B2670:B2689, (ROW(B2670:B2689)-ROW(B2670)+1)) / (20*21/2)</f>
        <v>44.99433333333333</v>
      </c>
      <c r="J2686" s="2">
        <f t="shared" si="330"/>
        <v>45.012004489199683</v>
      </c>
      <c r="K2686" s="2">
        <f t="shared" si="332"/>
        <v>45.093660474623711</v>
      </c>
    </row>
    <row r="2687" spans="1:11" ht="13.5" x14ac:dyDescent="0.25">
      <c r="A2687" s="3">
        <f>TITRES_STAT!B2690</f>
        <v>45922</v>
      </c>
      <c r="B2687" s="6">
        <f>TITRES_STAT!D2690</f>
        <v>44.99</v>
      </c>
      <c r="C2687" s="2">
        <f t="shared" si="325"/>
        <v>0</v>
      </c>
      <c r="D2687" s="2">
        <f t="shared" si="326"/>
        <v>44.99</v>
      </c>
      <c r="E2687" s="2">
        <f t="shared" si="328"/>
        <v>44.995000000000005</v>
      </c>
      <c r="F2687" s="2">
        <f t="shared" si="329"/>
        <v>44.997500000000002</v>
      </c>
      <c r="G2687" s="2">
        <f t="shared" si="331"/>
        <v>45.387799999999977</v>
      </c>
      <c r="H2687" s="2">
        <f t="shared" si="327"/>
        <v>44.101333000000025</v>
      </c>
      <c r="I2687" s="2">
        <f t="array" ref="I2687">SUMPRODUCT(B2671:B2690, (ROW(B2671:B2690)-ROW(B2671)+1)) / (20*21/2)</f>
        <v>44.993714285714276</v>
      </c>
      <c r="J2687" s="2">
        <f t="shared" si="330"/>
        <v>45.009908823561624</v>
      </c>
      <c r="K2687" s="2">
        <f t="shared" si="332"/>
        <v>45.089595357971803</v>
      </c>
    </row>
    <row r="2688" spans="1:11" ht="13.5" x14ac:dyDescent="0.25">
      <c r="A2688" s="3">
        <f>TITRES_STAT!B2691</f>
        <v>45923</v>
      </c>
      <c r="B2688" s="6">
        <f>TITRES_STAT!D2691</f>
        <v>44.99</v>
      </c>
      <c r="C2688" s="2">
        <f t="shared" si="325"/>
        <v>0</v>
      </c>
      <c r="D2688" s="2">
        <f t="shared" si="326"/>
        <v>44.99</v>
      </c>
      <c r="E2688" s="2">
        <f t="shared" si="328"/>
        <v>44.994000000000007</v>
      </c>
      <c r="F2688" s="2">
        <f t="shared" si="329"/>
        <v>44.997</v>
      </c>
      <c r="G2688" s="2">
        <f t="shared" si="331"/>
        <v>45.319199999999981</v>
      </c>
      <c r="H2688" s="2">
        <f t="shared" si="327"/>
        <v>44.118842500000021</v>
      </c>
      <c r="I2688" s="2">
        <f t="array" ref="I2688">SUMPRODUCT(B2672:B2691, (ROW(B2672:B2691)-ROW(B2672)+1)) / (20*21/2)</f>
        <v>44.993142857142857</v>
      </c>
      <c r="J2688" s="2">
        <f t="shared" si="330"/>
        <v>45.008012745127189</v>
      </c>
      <c r="K2688" s="2">
        <f t="shared" si="332"/>
        <v>45.085689657659188</v>
      </c>
    </row>
    <row r="2689" spans="1:11" ht="13.5" x14ac:dyDescent="0.25">
      <c r="A2689" s="3">
        <f>TITRES_STAT!B2692</f>
        <v>45924</v>
      </c>
      <c r="B2689" s="6">
        <f>TITRES_STAT!D2692</f>
        <v>44.99</v>
      </c>
      <c r="C2689" s="2">
        <f t="shared" si="325"/>
        <v>0</v>
      </c>
      <c r="D2689" s="2">
        <f t="shared" si="326"/>
        <v>44.99</v>
      </c>
      <c r="E2689" s="2">
        <f t="shared" si="328"/>
        <v>44.993000000000009</v>
      </c>
      <c r="F2689" s="2">
        <f t="shared" si="329"/>
        <v>44.996500000000005</v>
      </c>
      <c r="G2689" s="2">
        <f t="shared" si="331"/>
        <v>45.250599999999977</v>
      </c>
      <c r="H2689" s="2">
        <f t="shared" si="327"/>
        <v>44.136352000000016</v>
      </c>
      <c r="I2689" s="2">
        <f t="array" ref="I2689">SUMPRODUCT(B2673:B2692, (ROW(B2673:B2692)-ROW(B2673)+1)) / (20*21/2)</f>
        <v>44.992619047619044</v>
      </c>
      <c r="J2689" s="2">
        <f t="shared" si="330"/>
        <v>45.00629724559127</v>
      </c>
      <c r="K2689" s="2">
        <f t="shared" si="332"/>
        <v>45.081937122064716</v>
      </c>
    </row>
    <row r="2690" spans="1:11" ht="13.5" x14ac:dyDescent="0.25">
      <c r="A2690" s="3">
        <f>TITRES_STAT!B2693</f>
        <v>45925</v>
      </c>
      <c r="B2690" s="6">
        <f>TITRES_STAT!D2693</f>
        <v>44.99</v>
      </c>
      <c r="C2690" s="2">
        <f t="shared" si="325"/>
        <v>0</v>
      </c>
      <c r="D2690" s="2">
        <f t="shared" si="326"/>
        <v>44.99</v>
      </c>
      <c r="E2690" s="2">
        <f t="shared" si="328"/>
        <v>44.992000000000004</v>
      </c>
      <c r="F2690" s="2">
        <f t="shared" si="329"/>
        <v>44.996000000000002</v>
      </c>
      <c r="G2690" s="2">
        <f t="shared" si="331"/>
        <v>45.181999999999981</v>
      </c>
      <c r="H2690" s="2">
        <f t="shared" si="327"/>
        <v>44.153861500000012</v>
      </c>
      <c r="I2690" s="2">
        <f t="array" ref="I2690">SUMPRODUCT(B2674:B2693, (ROW(B2674:B2693)-ROW(B2674)+1)) / (20*21/2)</f>
        <v>44.992142857142852</v>
      </c>
      <c r="J2690" s="2">
        <f t="shared" si="330"/>
        <v>45.004745126963535</v>
      </c>
      <c r="K2690" s="2">
        <f t="shared" si="332"/>
        <v>45.07833174472885</v>
      </c>
    </row>
    <row r="2691" spans="1:11" ht="13.5" x14ac:dyDescent="0.25">
      <c r="A2691" s="3">
        <f>TITRES_STAT!B2694</f>
        <v>45926</v>
      </c>
      <c r="B2691" s="6">
        <f>TITRES_STAT!D2694</f>
        <v>44.99</v>
      </c>
      <c r="C2691" s="2">
        <f t="shared" si="325"/>
        <v>0</v>
      </c>
      <c r="D2691" s="2">
        <f t="shared" si="326"/>
        <v>44.99</v>
      </c>
      <c r="E2691" s="2">
        <f t="shared" si="328"/>
        <v>44.991000000000007</v>
      </c>
      <c r="F2691" s="2">
        <f t="shared" si="329"/>
        <v>44.995500000000007</v>
      </c>
      <c r="G2691" s="2">
        <f t="shared" si="331"/>
        <v>45.113399999999984</v>
      </c>
      <c r="H2691" s="2">
        <f t="shared" si="327"/>
        <v>44.171371000000008</v>
      </c>
      <c r="I2691" s="2">
        <f t="array" ref="I2691">SUMPRODUCT(B2675:B2694, (ROW(B2675:B2694)-ROW(B2675)+1)) / (20*21/2)</f>
        <v>44.991714285714281</v>
      </c>
      <c r="J2691" s="2">
        <f t="shared" si="330"/>
        <v>45.003340829157487</v>
      </c>
      <c r="K2691" s="2">
        <f t="shared" si="332"/>
        <v>45.074867754739486</v>
      </c>
    </row>
    <row r="2692" spans="1:11" ht="13.5" x14ac:dyDescent="0.25">
      <c r="A2692" s="3">
        <f>TITRES_STAT!B2695</f>
        <v>45929</v>
      </c>
      <c r="B2692" s="6">
        <f>TITRES_STAT!D2695</f>
        <v>44.99</v>
      </c>
      <c r="C2692" s="2">
        <f>B2692-B2691</f>
        <v>0</v>
      </c>
      <c r="D2692" s="2">
        <f t="shared" si="326"/>
        <v>44.99</v>
      </c>
      <c r="E2692" s="2">
        <f t="shared" si="328"/>
        <v>44.99</v>
      </c>
      <c r="F2692" s="2">
        <f t="shared" si="329"/>
        <v>44.995000000000005</v>
      </c>
      <c r="G2692" s="2">
        <f t="shared" si="331"/>
        <v>45.044799999999988</v>
      </c>
      <c r="H2692" s="2">
        <f t="shared" si="327"/>
        <v>44.18888050000001</v>
      </c>
      <c r="I2692" s="2">
        <f t="array" ref="I2692">SUMPRODUCT(B2676:B2695, (ROW(B2676:B2695)-ROW(B2676)+1)) / (20*21/2)</f>
        <v>44.992285714285714</v>
      </c>
      <c r="J2692" s="2">
        <f t="shared" si="330"/>
        <v>45.002070273999635</v>
      </c>
      <c r="K2692" s="2">
        <f t="shared" si="332"/>
        <v>45.071539607494806</v>
      </c>
    </row>
    <row r="2693" spans="1:11" ht="13.5" x14ac:dyDescent="0.25">
      <c r="A2693" s="3">
        <f>TITRES_STAT!B2696</f>
        <v>45930</v>
      </c>
      <c r="B2693" s="6">
        <f>TITRES_STAT!D2696</f>
        <v>44.99</v>
      </c>
      <c r="C2693" s="2">
        <f>B2693-B2692</f>
        <v>0</v>
      </c>
      <c r="D2693" s="2">
        <f t="shared" si="326"/>
        <v>44.99</v>
      </c>
      <c r="E2693" s="2">
        <f t="shared" si="328"/>
        <v>44.99</v>
      </c>
      <c r="F2693" s="2">
        <f>AVERAGE(B2674:B2693)</f>
        <v>44.994500000000002</v>
      </c>
      <c r="G2693" s="2">
        <f>AVERAGE(B2644:B2693)</f>
        <v>44.976199999999977</v>
      </c>
      <c r="H2693" s="2">
        <f t="shared" si="327"/>
        <v>44.20639000000002</v>
      </c>
      <c r="I2693" s="2">
        <f t="array" ref="I2693">SUMPRODUCT(B2677:B2696, (ROW(B2677:B2696)-ROW(B2677)+1)) / (20*21/2)</f>
        <v>44.99285714285714</v>
      </c>
      <c r="J2693" s="2">
        <f t="shared" si="330"/>
        <v>45.000920724094911</v>
      </c>
      <c r="K2693" s="2">
        <f t="shared" si="332"/>
        <v>45.068341975828346</v>
      </c>
    </row>
    <row r="2694" spans="1:11" ht="13.5" x14ac:dyDescent="0.25">
      <c r="A2694" s="3">
        <f>TITRES_STAT!B2697</f>
        <v>45931</v>
      </c>
      <c r="B2694" s="6">
        <f>TITRES_STAT!D2697</f>
        <v>44.99</v>
      </c>
      <c r="C2694" s="2">
        <f t="shared" ref="C2694:C2706" si="333">B2694-B2693</f>
        <v>0</v>
      </c>
      <c r="D2694" s="2">
        <f t="shared" ref="D2694:D2706" si="334">AVERAGE(B2690:B2694)</f>
        <v>44.99</v>
      </c>
      <c r="E2694" s="2">
        <f t="shared" ref="E2694:E2706" si="335">AVERAGE(B2685:B2694)</f>
        <v>44.99</v>
      </c>
      <c r="F2694" s="2">
        <f t="shared" ref="F2694:F2706" si="336">AVERAGE(B2675:B2694)</f>
        <v>44.994000000000007</v>
      </c>
      <c r="G2694" s="2">
        <f t="shared" ref="G2694:G2706" si="337">AVERAGE(B2645:B2694)</f>
        <v>44.949999999999982</v>
      </c>
      <c r="H2694" s="2">
        <f t="shared" ref="H2694:H2706" si="338">AVERAGE(B2495:B2694)</f>
        <v>44.223899500000009</v>
      </c>
      <c r="I2694" s="2">
        <f t="array" ref="I2694">SUMPRODUCT(B2678:B2697, (ROW(B2678:B2697)-ROW(B2678)+1)) / (20*21/2)</f>
        <v>44.993428571428574</v>
      </c>
      <c r="J2694" s="2">
        <f t="shared" ref="J2694:J2706" si="339">$J$4*B2694+J2693*(1-$J$4)</f>
        <v>44.999880655133495</v>
      </c>
      <c r="K2694" s="2">
        <f t="shared" ref="K2694:K2706" si="340">$K$4*B2694+(1-$K$4)*K2693</f>
        <v>45.06526974148214</v>
      </c>
    </row>
    <row r="2695" spans="1:11" ht="13.5" x14ac:dyDescent="0.25">
      <c r="A2695" s="3">
        <f>TITRES_STAT!B2698</f>
        <v>45932</v>
      </c>
      <c r="B2695" s="6">
        <f>TITRES_STAT!D2698</f>
        <v>45</v>
      </c>
      <c r="C2695" s="2">
        <f t="shared" si="333"/>
        <v>9.9999999999980105E-3</v>
      </c>
      <c r="D2695" s="2">
        <f t="shared" si="334"/>
        <v>44.992000000000004</v>
      </c>
      <c r="E2695" s="2">
        <f t="shared" si="335"/>
        <v>44.991</v>
      </c>
      <c r="F2695" s="2">
        <f t="shared" si="336"/>
        <v>44.994000000000007</v>
      </c>
      <c r="G2695" s="2">
        <f t="shared" si="337"/>
        <v>44.949999999999982</v>
      </c>
      <c r="H2695" s="2">
        <f t="shared" si="338"/>
        <v>44.241459000000013</v>
      </c>
      <c r="I2695" s="2">
        <f t="array" ref="I2695">SUMPRODUCT(B2679:B2698, (ROW(B2679:B2698)-ROW(B2679)+1)) / (20*21/2)</f>
        <v>44.994000000000007</v>
      </c>
      <c r="J2695" s="2">
        <f t="shared" si="339"/>
        <v>44.999892021311254</v>
      </c>
      <c r="K2695" s="2">
        <f t="shared" si="340"/>
        <v>45.062710143776961</v>
      </c>
    </row>
    <row r="2696" spans="1:11" ht="13.5" x14ac:dyDescent="0.25">
      <c r="A2696" s="3">
        <f>TITRES_STAT!B2699</f>
        <v>45933</v>
      </c>
      <c r="B2696" s="6">
        <f>TITRES_STAT!D2699</f>
        <v>45</v>
      </c>
      <c r="C2696" s="2">
        <f t="shared" si="333"/>
        <v>0</v>
      </c>
      <c r="D2696" s="2">
        <f t="shared" si="334"/>
        <v>44.994</v>
      </c>
      <c r="E2696" s="2">
        <f t="shared" si="335"/>
        <v>44.992000000000004</v>
      </c>
      <c r="F2696" s="2">
        <f t="shared" si="336"/>
        <v>44.994000000000007</v>
      </c>
      <c r="G2696" s="2">
        <f t="shared" si="337"/>
        <v>44.949999999999989</v>
      </c>
      <c r="H2696" s="2">
        <f t="shared" si="338"/>
        <v>44.259018500000003</v>
      </c>
      <c r="I2696" s="2">
        <f t="array" ref="I2696">SUMPRODUCT(B2680:B2699, (ROW(B2680:B2699)-ROW(B2680)+1)) / (20*21/2)</f>
        <v>44.994571428571433</v>
      </c>
      <c r="J2696" s="2">
        <f t="shared" si="339"/>
        <v>44.999902304995899</v>
      </c>
      <c r="K2696" s="2">
        <f t="shared" si="340"/>
        <v>45.060250922452376</v>
      </c>
    </row>
    <row r="2697" spans="1:11" ht="13.5" x14ac:dyDescent="0.25">
      <c r="A2697" s="3">
        <f>TITRES_STAT!B2700</f>
        <v>45936</v>
      </c>
      <c r="B2697" s="6">
        <f>TITRES_STAT!D2700</f>
        <v>45</v>
      </c>
      <c r="C2697" s="2">
        <f t="shared" si="333"/>
        <v>0</v>
      </c>
      <c r="D2697" s="2">
        <f t="shared" si="334"/>
        <v>44.996000000000002</v>
      </c>
      <c r="E2697" s="2">
        <f t="shared" si="335"/>
        <v>44.993000000000002</v>
      </c>
      <c r="F2697" s="2">
        <f t="shared" si="336"/>
        <v>44.994000000000007</v>
      </c>
      <c r="G2697" s="2">
        <f t="shared" si="337"/>
        <v>44.949999999999989</v>
      </c>
      <c r="H2697" s="2">
        <f t="shared" si="338"/>
        <v>44.276578000000008</v>
      </c>
      <c r="I2697" s="2">
        <f t="array" ref="I2697">SUMPRODUCT(B2681:B2700, (ROW(B2681:B2700)-ROW(B2681)+1)) / (20*21/2)</f>
        <v>44.995142857142852</v>
      </c>
      <c r="J2697" s="2">
        <f t="shared" si="339"/>
        <v>44.999911609282002</v>
      </c>
      <c r="K2697" s="2">
        <f t="shared" si="340"/>
        <v>45.057888141179738</v>
      </c>
    </row>
    <row r="2698" spans="1:11" ht="13.5" x14ac:dyDescent="0.25">
      <c r="A2698" s="3">
        <f>TITRES_STAT!B2701</f>
        <v>45937</v>
      </c>
      <c r="B2698" s="6">
        <f>TITRES_STAT!D2701</f>
        <v>45</v>
      </c>
      <c r="C2698" s="2">
        <f t="shared" si="333"/>
        <v>0</v>
      </c>
      <c r="D2698" s="2">
        <f t="shared" si="334"/>
        <v>44.998000000000005</v>
      </c>
      <c r="E2698" s="2">
        <f t="shared" si="335"/>
        <v>44.994</v>
      </c>
      <c r="F2698" s="2">
        <f t="shared" si="336"/>
        <v>44.994000000000007</v>
      </c>
      <c r="G2698" s="2">
        <f t="shared" si="337"/>
        <v>44.95</v>
      </c>
      <c r="H2698" s="2">
        <f t="shared" si="338"/>
        <v>44.294137500000005</v>
      </c>
      <c r="I2698" s="2">
        <f t="array" ref="I2698">SUMPRODUCT(B2682:B2701, (ROW(B2682:B2701)-ROW(B2682)+1)) / (20*21/2)</f>
        <v>44.995714285714286</v>
      </c>
      <c r="J2698" s="2">
        <f t="shared" si="339"/>
        <v>44.999920027445619</v>
      </c>
      <c r="K2698" s="2">
        <f t="shared" si="340"/>
        <v>45.055618017996224</v>
      </c>
    </row>
    <row r="2699" spans="1:11" ht="13.5" x14ac:dyDescent="0.25">
      <c r="A2699" s="3">
        <f>TITRES_STAT!B2702</f>
        <v>45938</v>
      </c>
      <c r="B2699" s="6">
        <f>TITRES_STAT!D2702</f>
        <v>45</v>
      </c>
      <c r="C2699" s="2">
        <f t="shared" si="333"/>
        <v>0</v>
      </c>
      <c r="D2699" s="2">
        <f t="shared" si="334"/>
        <v>45</v>
      </c>
      <c r="E2699" s="2">
        <f t="shared" si="335"/>
        <v>44.995000000000005</v>
      </c>
      <c r="F2699" s="2">
        <f t="shared" si="336"/>
        <v>44.994000000000007</v>
      </c>
      <c r="G2699" s="2">
        <f t="shared" si="337"/>
        <v>44.95</v>
      </c>
      <c r="H2699" s="2">
        <f t="shared" si="338"/>
        <v>44.320997000000006</v>
      </c>
      <c r="I2699" s="2">
        <f t="array" ref="I2699">SUMPRODUCT(B2683:B2702, (ROW(B2683:B2702)-ROW(B2683)+1)) / (20*21/2)</f>
        <v>44.996285714285719</v>
      </c>
      <c r="J2699" s="2">
        <f t="shared" si="339"/>
        <v>44.999927643879367</v>
      </c>
      <c r="K2699" s="2">
        <f t="shared" si="340"/>
        <v>45.053436919251276</v>
      </c>
    </row>
    <row r="2700" spans="1:11" ht="13.5" x14ac:dyDescent="0.25">
      <c r="A2700" s="3">
        <f>TITRES_STAT!B2703</f>
        <v>45939</v>
      </c>
      <c r="B2700" s="6">
        <f>TITRES_STAT!D2703</f>
        <v>45</v>
      </c>
      <c r="C2700" s="2">
        <f t="shared" si="333"/>
        <v>0</v>
      </c>
      <c r="D2700" s="2">
        <f t="shared" si="334"/>
        <v>45</v>
      </c>
      <c r="E2700" s="2">
        <f t="shared" si="335"/>
        <v>44.996000000000002</v>
      </c>
      <c r="F2700" s="2">
        <f t="shared" si="336"/>
        <v>44.994000000000007</v>
      </c>
      <c r="G2700" s="2">
        <f t="shared" si="337"/>
        <v>44.95</v>
      </c>
      <c r="H2700" s="2">
        <f t="shared" si="338"/>
        <v>44.347856500000006</v>
      </c>
      <c r="I2700" s="2">
        <f t="array" ref="I2700">SUMPRODUCT(B2684:B2703, (ROW(B2684:B2703)-ROW(B2684)+1)) / (20*21/2)</f>
        <v>44.996857142857145</v>
      </c>
      <c r="J2700" s="2">
        <f t="shared" si="339"/>
        <v>44.999934534938475</v>
      </c>
      <c r="K2700" s="2">
        <f t="shared" si="340"/>
        <v>45.051341353790441</v>
      </c>
    </row>
    <row r="2701" spans="1:11" ht="13.5" x14ac:dyDescent="0.25">
      <c r="A2701" s="3">
        <f>TITRES_STAT!B2704</f>
        <v>45940</v>
      </c>
      <c r="B2701" s="6">
        <f>TITRES_STAT!D2704</f>
        <v>45</v>
      </c>
      <c r="C2701" s="2">
        <f t="shared" si="333"/>
        <v>0</v>
      </c>
      <c r="D2701" s="2">
        <f t="shared" si="334"/>
        <v>45</v>
      </c>
      <c r="E2701" s="2">
        <f t="shared" si="335"/>
        <v>44.997</v>
      </c>
      <c r="F2701" s="2">
        <f t="shared" si="336"/>
        <v>44.994000000000007</v>
      </c>
      <c r="G2701" s="2">
        <f t="shared" si="337"/>
        <v>44.95</v>
      </c>
      <c r="H2701" s="2">
        <f t="shared" si="338"/>
        <v>44.374716000000006</v>
      </c>
      <c r="I2701" s="2">
        <f t="array" ref="I2701">SUMPRODUCT(B2685:B2704, (ROW(B2685:B2704)-ROW(B2685)+1)) / (20*21/2)</f>
        <v>44.997380952380958</v>
      </c>
      <c r="J2701" s="2">
        <f t="shared" si="339"/>
        <v>44.999940769706242</v>
      </c>
      <c r="K2701" s="2">
        <f t="shared" si="340"/>
        <v>45.04932796736729</v>
      </c>
    </row>
    <row r="2702" spans="1:11" ht="13.5" x14ac:dyDescent="0.25">
      <c r="A2702" s="3">
        <f>TITRES_STAT!B2705</f>
        <v>45943</v>
      </c>
      <c r="B2702" s="6">
        <f>TITRES_STAT!D2705</f>
        <v>45</v>
      </c>
      <c r="C2702" s="2">
        <f t="shared" si="333"/>
        <v>0</v>
      </c>
      <c r="D2702" s="2">
        <f t="shared" si="334"/>
        <v>45</v>
      </c>
      <c r="E2702" s="2">
        <f t="shared" si="335"/>
        <v>44.998000000000005</v>
      </c>
      <c r="F2702" s="2">
        <f t="shared" si="336"/>
        <v>44.994</v>
      </c>
      <c r="G2702" s="2">
        <f t="shared" si="337"/>
        <v>44.95</v>
      </c>
      <c r="H2702" s="2">
        <f t="shared" si="338"/>
        <v>44.392700000000012</v>
      </c>
      <c r="I2702" s="2">
        <f t="array" ref="I2702">SUMPRODUCT(B2686:B2705, (ROW(B2686:B2705)-ROW(B2686)+1)) / (20*21/2)</f>
        <v>44.997857142857143</v>
      </c>
      <c r="J2702" s="2">
        <f t="shared" si="339"/>
        <v>44.999946410686597</v>
      </c>
      <c r="K2702" s="2">
        <f t="shared" si="340"/>
        <v>45.047393537274459</v>
      </c>
    </row>
    <row r="2703" spans="1:11" ht="13.5" x14ac:dyDescent="0.25">
      <c r="A2703" s="3">
        <f>TITRES_STAT!B2706</f>
        <v>45944</v>
      </c>
      <c r="B2703" s="6">
        <f>TITRES_STAT!D2706</f>
        <v>45</v>
      </c>
      <c r="C2703" s="2">
        <f t="shared" si="333"/>
        <v>0</v>
      </c>
      <c r="D2703" s="2">
        <f t="shared" si="334"/>
        <v>45</v>
      </c>
      <c r="E2703" s="2">
        <f t="shared" si="335"/>
        <v>44.999000000000002</v>
      </c>
      <c r="F2703" s="2">
        <f t="shared" si="336"/>
        <v>44.994500000000002</v>
      </c>
      <c r="G2703" s="2">
        <f t="shared" si="337"/>
        <v>44.95</v>
      </c>
      <c r="H2703" s="2">
        <f t="shared" si="338"/>
        <v>44.41068400000001</v>
      </c>
      <c r="I2703" s="2">
        <f t="array" ref="I2703">SUMPRODUCT(B2687:B2706, (ROW(B2687:B2706)-ROW(B2687)+1)) / (20*21/2)</f>
        <v>44.998285714285714</v>
      </c>
      <c r="J2703" s="2">
        <f t="shared" si="339"/>
        <v>44.999951514430727</v>
      </c>
      <c r="K2703" s="2">
        <f t="shared" si="340"/>
        <v>45.045534967185269</v>
      </c>
    </row>
    <row r="2704" spans="1:11" ht="13.5" x14ac:dyDescent="0.25">
      <c r="A2704" s="3">
        <f>TITRES_STAT!B2707</f>
        <v>45946</v>
      </c>
      <c r="B2704" s="6">
        <f>TITRES_STAT!D2707</f>
        <v>45</v>
      </c>
      <c r="C2704" s="2">
        <f t="shared" si="333"/>
        <v>0</v>
      </c>
      <c r="D2704" s="2">
        <f t="shared" si="334"/>
        <v>45</v>
      </c>
      <c r="E2704" s="2">
        <f t="shared" si="335"/>
        <v>45</v>
      </c>
      <c r="F2704" s="2">
        <f t="shared" si="336"/>
        <v>44.995000000000005</v>
      </c>
      <c r="G2704" s="2">
        <f t="shared" si="337"/>
        <v>44.97</v>
      </c>
      <c r="H2704" s="2">
        <f t="shared" si="338"/>
        <v>44.428668000000009</v>
      </c>
      <c r="I2704" s="2">
        <f t="array" ref="I2704">SUMPRODUCT(B2688:B2707, (ROW(B2688:B2707)-ROW(B2688)+1)) / (20*21/2)</f>
        <v>40.712952380952387</v>
      </c>
      <c r="J2704" s="2">
        <f t="shared" si="339"/>
        <v>44.999956132103989</v>
      </c>
      <c r="K2704" s="2">
        <f t="shared" si="340"/>
        <v>45.043749282197616</v>
      </c>
    </row>
    <row r="2705" spans="1:11" ht="13.5" x14ac:dyDescent="0.25">
      <c r="A2705" s="3">
        <f>TITRES_STAT!B2708</f>
        <v>45947</v>
      </c>
      <c r="B2705" s="6">
        <f>TITRES_STAT!D2708</f>
        <v>45</v>
      </c>
      <c r="C2705" s="2">
        <f t="shared" si="333"/>
        <v>0</v>
      </c>
      <c r="D2705" s="2">
        <f t="shared" si="334"/>
        <v>45</v>
      </c>
      <c r="E2705" s="2">
        <f t="shared" si="335"/>
        <v>45</v>
      </c>
      <c r="F2705" s="2">
        <f t="shared" si="336"/>
        <v>44.995500000000007</v>
      </c>
      <c r="G2705" s="2">
        <f t="shared" si="337"/>
        <v>44.977600000000002</v>
      </c>
      <c r="H2705" s="2">
        <f t="shared" si="338"/>
        <v>44.446652000000014</v>
      </c>
      <c r="I2705" s="2">
        <f t="array" ref="I2705">SUMPRODUCT(B2689:B2708, (ROW(B2689:B2708)-ROW(B2689)+1)) / (20*21/2)</f>
        <v>36.641857142857141</v>
      </c>
      <c r="J2705" s="2">
        <f t="shared" si="339"/>
        <v>44.999960309998848</v>
      </c>
      <c r="K2705" s="2">
        <f t="shared" si="340"/>
        <v>45.042033624072225</v>
      </c>
    </row>
    <row r="2706" spans="1:11" ht="13.5" x14ac:dyDescent="0.25">
      <c r="A2706" s="3">
        <f>TITRES_STAT!B2709</f>
        <v>45950</v>
      </c>
      <c r="B2706" s="6">
        <f>TITRES_STAT!D2709</f>
        <v>45</v>
      </c>
      <c r="C2706" s="2">
        <f t="shared" si="333"/>
        <v>0</v>
      </c>
      <c r="D2706" s="2">
        <f t="shared" si="334"/>
        <v>45</v>
      </c>
      <c r="E2706" s="2">
        <f t="shared" si="335"/>
        <v>45</v>
      </c>
      <c r="F2706" s="2">
        <f t="shared" si="336"/>
        <v>44.996000000000002</v>
      </c>
      <c r="G2706" s="2">
        <f t="shared" si="337"/>
        <v>44.977600000000002</v>
      </c>
      <c r="H2706" s="2">
        <f t="shared" si="338"/>
        <v>44.463881000000008</v>
      </c>
      <c r="I2706" s="2">
        <f t="array" ref="I2706">SUMPRODUCT(B2690:B2709, (ROW(B2690:B2709)-ROW(B2690)+1)) / (20*21/2)</f>
        <v>32.785000000000004</v>
      </c>
      <c r="J2706" s="2">
        <f t="shared" si="339"/>
        <v>44.999964089998954</v>
      </c>
      <c r="K2706" s="2">
        <f t="shared" si="340"/>
        <v>45.040385246657628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0" workbookViewId="0">
      <selection activeCell="B2706" sqref="B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20.662700000000001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20.662700000000001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20.662700000000001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20.662700000000001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21.279599999999999</v>
      </c>
      <c r="C6" s="2">
        <f t="shared" si="0"/>
        <v>0.61689999999999756</v>
      </c>
      <c r="D6" s="2">
        <f t="shared" si="1"/>
        <v>0.61689999999999756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20.643699999999999</v>
      </c>
      <c r="C7" s="2">
        <f t="shared" si="0"/>
        <v>-0.63589999999999947</v>
      </c>
      <c r="D7" s="2">
        <f t="shared" si="1"/>
        <v>0</v>
      </c>
      <c r="E7" s="2">
        <f t="shared" si="2"/>
        <v>0.63589999999999947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20.026800000000001</v>
      </c>
      <c r="C8" s="2">
        <f t="shared" si="0"/>
        <v>-0.61689999999999756</v>
      </c>
      <c r="D8" s="2">
        <f t="shared" si="1"/>
        <v>0</v>
      </c>
      <c r="E8" s="2">
        <f t="shared" si="2"/>
        <v>0.61689999999999756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20.026800000000001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20.6248</v>
      </c>
      <c r="C10" s="2">
        <f t="shared" si="0"/>
        <v>0.59799999999999898</v>
      </c>
      <c r="D10" s="2">
        <f t="shared" si="1"/>
        <v>0.59799999999999898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20.0078</v>
      </c>
      <c r="C11" s="2">
        <f t="shared" si="0"/>
        <v>-0.61700000000000088</v>
      </c>
      <c r="D11" s="2">
        <f t="shared" si="1"/>
        <v>0</v>
      </c>
      <c r="E11" s="2">
        <f t="shared" si="2"/>
        <v>0.61700000000000088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20.0078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20.0078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20.0078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20.0078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20.0078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8.6778571428571177E-2</v>
      </c>
      <c r="G16" s="2">
        <f>SUM(E3:E16)/14</f>
        <v>0.13355714285714271</v>
      </c>
      <c r="H16" s="2">
        <f>F16/G16</f>
        <v>0.64974863621777612</v>
      </c>
      <c r="I16" s="2">
        <f>IF(G16=0,100,100-(100/(1+H16)))</f>
        <v>39.384705157713832</v>
      </c>
    </row>
    <row r="17" spans="1:9" ht="13.5" x14ac:dyDescent="0.25">
      <c r="A17" s="3">
        <f>TITRES_STAT!B20</f>
        <v>42030</v>
      </c>
      <c r="B17" s="6">
        <f>TITRES_STAT!D20</f>
        <v>20.0078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8.0580102040816101E-2</v>
      </c>
      <c r="G17" s="2">
        <f>((G16*13)+E17)/14</f>
        <v>0.12401734693877538</v>
      </c>
      <c r="H17" s="2">
        <f t="shared" ref="H17:H80" si="3">F17/G17</f>
        <v>0.64974863621777623</v>
      </c>
      <c r="I17" s="2">
        <f t="shared" ref="I17:I80" si="4">IF(G17=0,100,100-(100/(1+H17)))</f>
        <v>39.384705157713839</v>
      </c>
    </row>
    <row r="18" spans="1:9" ht="13.5" x14ac:dyDescent="0.25">
      <c r="A18" s="3">
        <f>TITRES_STAT!B21</f>
        <v>42031</v>
      </c>
      <c r="B18" s="6">
        <f>TITRES_STAT!D21</f>
        <v>20.0078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7.4824380466472093E-2</v>
      </c>
      <c r="G18" s="2">
        <f t="shared" si="5"/>
        <v>0.11515896501457713</v>
      </c>
      <c r="H18" s="2">
        <f t="shared" si="3"/>
        <v>0.64974863621777623</v>
      </c>
      <c r="I18" s="2">
        <f t="shared" si="4"/>
        <v>39.384705157713839</v>
      </c>
    </row>
    <row r="19" spans="1:9" ht="13.5" x14ac:dyDescent="0.25">
      <c r="A19" s="3">
        <f>TITRES_STAT!B22</f>
        <v>42032</v>
      </c>
      <c r="B19" s="6">
        <f>TITRES_STAT!D22</f>
        <v>20.605899999999998</v>
      </c>
      <c r="C19" s="2">
        <f t="shared" si="0"/>
        <v>0.59809999999999874</v>
      </c>
      <c r="D19" s="2">
        <f t="shared" si="1"/>
        <v>0.59809999999999874</v>
      </c>
      <c r="E19" s="2">
        <f t="shared" si="2"/>
        <v>0</v>
      </c>
      <c r="F19" s="2">
        <f t="shared" si="5"/>
        <v>0.11220121043315257</v>
      </c>
      <c r="G19" s="2">
        <f t="shared" si="5"/>
        <v>0.10693332465639305</v>
      </c>
      <c r="H19" s="2">
        <f t="shared" si="3"/>
        <v>1.0492632749770636</v>
      </c>
      <c r="I19" s="2">
        <f t="shared" si="4"/>
        <v>51.201975255659015</v>
      </c>
    </row>
    <row r="20" spans="1:9" ht="13.5" x14ac:dyDescent="0.25">
      <c r="A20" s="3">
        <f>TITRES_STAT!B23</f>
        <v>42033</v>
      </c>
      <c r="B20" s="6">
        <f>TITRES_STAT!D23</f>
        <v>20.268999999999998</v>
      </c>
      <c r="C20" s="2">
        <f t="shared" si="0"/>
        <v>-0.33689999999999998</v>
      </c>
      <c r="D20" s="2">
        <f t="shared" si="1"/>
        <v>0</v>
      </c>
      <c r="E20" s="2">
        <f t="shared" si="2"/>
        <v>0.33689999999999998</v>
      </c>
      <c r="F20" s="2">
        <f t="shared" si="5"/>
        <v>0.10418683825935594</v>
      </c>
      <c r="G20" s="2">
        <f t="shared" si="5"/>
        <v>0.12335951575236496</v>
      </c>
      <c r="H20" s="2">
        <f t="shared" si="3"/>
        <v>0.84457885250217146</v>
      </c>
      <c r="I20" s="2">
        <f t="shared" si="4"/>
        <v>45.787083125045051</v>
      </c>
    </row>
    <row r="21" spans="1:9" ht="13.5" x14ac:dyDescent="0.25">
      <c r="A21" s="3">
        <f>TITRES_STAT!B24</f>
        <v>42034</v>
      </c>
      <c r="B21" s="6">
        <f>TITRES_STAT!D24</f>
        <v>20.817799999999998</v>
      </c>
      <c r="C21" s="2">
        <f t="shared" si="0"/>
        <v>0.54879999999999995</v>
      </c>
      <c r="D21" s="2">
        <f t="shared" si="1"/>
        <v>0.54879999999999995</v>
      </c>
      <c r="E21" s="2">
        <f t="shared" si="2"/>
        <v>0</v>
      </c>
      <c r="F21" s="2">
        <f t="shared" si="5"/>
        <v>0.13594492124083052</v>
      </c>
      <c r="G21" s="2">
        <f t="shared" si="5"/>
        <v>0.11454812177005318</v>
      </c>
      <c r="H21" s="2">
        <f t="shared" si="3"/>
        <v>1.1867931061648469</v>
      </c>
      <c r="I21" s="2">
        <f t="shared" si="4"/>
        <v>54.270936871857089</v>
      </c>
    </row>
    <row r="22" spans="1:9" ht="13.5" x14ac:dyDescent="0.25">
      <c r="A22" s="3">
        <f>TITRES_STAT!B25</f>
        <v>42037</v>
      </c>
      <c r="B22" s="6">
        <f>TITRES_STAT!D25</f>
        <v>20.817799999999998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0.12623456972362834</v>
      </c>
      <c r="G22" s="2">
        <f t="shared" si="5"/>
        <v>0.10636611307219224</v>
      </c>
      <c r="H22" s="2">
        <f t="shared" si="3"/>
        <v>1.1867931061648469</v>
      </c>
      <c r="I22" s="2">
        <f t="shared" si="4"/>
        <v>54.270936871857089</v>
      </c>
    </row>
    <row r="23" spans="1:9" ht="13.5" x14ac:dyDescent="0.25">
      <c r="A23" s="3">
        <f>TITRES_STAT!B26</f>
        <v>42038</v>
      </c>
      <c r="B23" s="6">
        <f>TITRES_STAT!D26</f>
        <v>20.817799999999998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0.11721781474336919</v>
      </c>
      <c r="G23" s="2">
        <f t="shared" si="5"/>
        <v>9.8768533567035646E-2</v>
      </c>
      <c r="H23" s="2">
        <f t="shared" si="3"/>
        <v>1.1867931061648469</v>
      </c>
      <c r="I23" s="2">
        <f t="shared" si="4"/>
        <v>54.270936871857089</v>
      </c>
    </row>
    <row r="24" spans="1:9" ht="13.5" x14ac:dyDescent="0.25">
      <c r="A24" s="3">
        <f>TITRES_STAT!B27</f>
        <v>42039</v>
      </c>
      <c r="B24" s="6">
        <f>TITRES_STAT!D27</f>
        <v>20.817799999999998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0.10884511369027139</v>
      </c>
      <c r="G24" s="2">
        <f t="shared" si="5"/>
        <v>9.1713638312247395E-2</v>
      </c>
      <c r="H24" s="2">
        <f t="shared" si="3"/>
        <v>1.1867931061648469</v>
      </c>
      <c r="I24" s="2">
        <f t="shared" si="4"/>
        <v>54.270936871857089</v>
      </c>
    </row>
    <row r="25" spans="1:9" ht="13.5" x14ac:dyDescent="0.25">
      <c r="A25" s="3">
        <f>TITRES_STAT!B28</f>
        <v>42040</v>
      </c>
      <c r="B25" s="6">
        <f>TITRES_STAT!D28</f>
        <v>20.817799999999998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0.10107046271239487</v>
      </c>
      <c r="G25" s="2">
        <f t="shared" si="5"/>
        <v>8.5162664147086869E-2</v>
      </c>
      <c r="H25" s="2">
        <f t="shared" si="3"/>
        <v>1.1867931061648469</v>
      </c>
      <c r="I25" s="2">
        <f t="shared" si="4"/>
        <v>54.270936871857089</v>
      </c>
    </row>
    <row r="26" spans="1:9" ht="13.5" x14ac:dyDescent="0.25">
      <c r="A26" s="3">
        <f>TITRES_STAT!B29</f>
        <v>42041</v>
      </c>
      <c r="B26" s="6">
        <f>TITRES_STAT!D29</f>
        <v>20.817799999999998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9.3851143947223811E-2</v>
      </c>
      <c r="G26" s="2">
        <f t="shared" si="5"/>
        <v>7.907961670800924E-2</v>
      </c>
      <c r="H26" s="2">
        <f t="shared" si="3"/>
        <v>1.1867931061648469</v>
      </c>
      <c r="I26" s="2">
        <f t="shared" si="4"/>
        <v>54.270936871857089</v>
      </c>
    </row>
    <row r="27" spans="1:9" ht="13.5" x14ac:dyDescent="0.25">
      <c r="A27" s="3">
        <f>TITRES_STAT!B30</f>
        <v>42044</v>
      </c>
      <c r="B27" s="6">
        <f>TITRES_STAT!D30</f>
        <v>20.817799999999998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8.7147490808136399E-2</v>
      </c>
      <c r="G27" s="2">
        <f t="shared" si="5"/>
        <v>7.343107265743716E-2</v>
      </c>
      <c r="H27" s="2">
        <f t="shared" si="3"/>
        <v>1.1867931061648469</v>
      </c>
      <c r="I27" s="2">
        <f t="shared" si="4"/>
        <v>54.270936871857089</v>
      </c>
    </row>
    <row r="28" spans="1:9" ht="13.5" x14ac:dyDescent="0.25">
      <c r="A28" s="3">
        <f>TITRES_STAT!B31</f>
        <v>42045</v>
      </c>
      <c r="B28" s="6">
        <f>TITRES_STAT!D31</f>
        <v>20.817799999999998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8.0922670036126659E-2</v>
      </c>
      <c r="G28" s="2">
        <f>((G27*13)+E28)/14</f>
        <v>6.8185996039048791E-2</v>
      </c>
      <c r="H28" s="2">
        <f t="shared" si="3"/>
        <v>1.1867931061648469</v>
      </c>
      <c r="I28" s="2">
        <f t="shared" si="4"/>
        <v>54.270936871857089</v>
      </c>
    </row>
    <row r="29" spans="1:9" ht="13.5" x14ac:dyDescent="0.25">
      <c r="A29" s="3">
        <f>TITRES_STAT!B32</f>
        <v>42046</v>
      </c>
      <c r="B29" s="6">
        <f>TITRES_STAT!D32</f>
        <v>20.817799999999998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7.5142479319260463E-2</v>
      </c>
      <c r="G29" s="2">
        <f t="shared" si="6"/>
        <v>6.3315567750545296E-2</v>
      </c>
      <c r="H29" s="2">
        <f t="shared" si="3"/>
        <v>1.1867931061648469</v>
      </c>
      <c r="I29" s="2">
        <f t="shared" si="4"/>
        <v>54.270936871857089</v>
      </c>
    </row>
    <row r="30" spans="1:9" ht="13.5" x14ac:dyDescent="0.25">
      <c r="A30" s="3">
        <f>TITRES_STAT!B33</f>
        <v>42047</v>
      </c>
      <c r="B30" s="6">
        <f>TITRES_STAT!D33</f>
        <v>20.817799999999998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6.9775159367884712E-2</v>
      </c>
      <c r="G30" s="2">
        <f t="shared" si="6"/>
        <v>5.8793027196934917E-2</v>
      </c>
      <c r="H30" s="2">
        <f t="shared" si="3"/>
        <v>1.1867931061648469</v>
      </c>
      <c r="I30" s="2">
        <f t="shared" si="4"/>
        <v>54.270936871857089</v>
      </c>
    </row>
    <row r="31" spans="1:9" ht="13.5" x14ac:dyDescent="0.25">
      <c r="A31" s="3">
        <f>TITRES_STAT!B34</f>
        <v>42048</v>
      </c>
      <c r="B31" s="6">
        <f>TITRES_STAT!D34</f>
        <v>20.817799999999998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6.4791219413035811E-2</v>
      </c>
      <c r="G31" s="2">
        <f t="shared" si="6"/>
        <v>5.4593525254296713E-2</v>
      </c>
      <c r="H31" s="2">
        <f t="shared" si="3"/>
        <v>1.1867931061648469</v>
      </c>
      <c r="I31" s="2">
        <f t="shared" si="4"/>
        <v>54.270936871857089</v>
      </c>
    </row>
    <row r="32" spans="1:9" ht="13.5" x14ac:dyDescent="0.25">
      <c r="A32" s="3">
        <f>TITRES_STAT!B35</f>
        <v>42051</v>
      </c>
      <c r="B32" s="6">
        <f>TITRES_STAT!D35</f>
        <v>20.817799999999998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6.0163275169247535E-2</v>
      </c>
      <c r="G32" s="2">
        <f t="shared" si="6"/>
        <v>5.0693987736132658E-2</v>
      </c>
      <c r="H32" s="2">
        <f t="shared" si="3"/>
        <v>1.1867931061648469</v>
      </c>
      <c r="I32" s="2">
        <f t="shared" si="4"/>
        <v>54.270936871857089</v>
      </c>
    </row>
    <row r="33" spans="1:9" ht="13.5" x14ac:dyDescent="0.25">
      <c r="A33" s="3">
        <f>TITRES_STAT!B36</f>
        <v>42052</v>
      </c>
      <c r="B33" s="6">
        <f>TITRES_STAT!D36</f>
        <v>20.817799999999998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5.5865898371444137E-2</v>
      </c>
      <c r="G33" s="2">
        <f t="shared" si="6"/>
        <v>4.7072988612123182E-2</v>
      </c>
      <c r="H33" s="2">
        <f t="shared" si="3"/>
        <v>1.1867931061648469</v>
      </c>
      <c r="I33" s="2">
        <f t="shared" si="4"/>
        <v>54.270936871857089</v>
      </c>
    </row>
    <row r="34" spans="1:9" ht="13.5" x14ac:dyDescent="0.25">
      <c r="A34" s="3">
        <f>TITRES_STAT!B37</f>
        <v>42053</v>
      </c>
      <c r="B34" s="6">
        <f>TITRES_STAT!D37</f>
        <v>20.817799999999998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5.1875477059198129E-2</v>
      </c>
      <c r="G34" s="2">
        <f t="shared" si="6"/>
        <v>4.3710632282685812E-2</v>
      </c>
      <c r="H34" s="2">
        <f t="shared" si="3"/>
        <v>1.1867931061648469</v>
      </c>
      <c r="I34" s="2">
        <f t="shared" si="4"/>
        <v>54.270936871857089</v>
      </c>
    </row>
    <row r="35" spans="1:9" ht="13.5" x14ac:dyDescent="0.25">
      <c r="A35" s="3">
        <f>TITRES_STAT!B38</f>
        <v>42054</v>
      </c>
      <c r="B35" s="6">
        <f>TITRES_STAT!D38</f>
        <v>20.817799999999998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4.8170085840683982E-2</v>
      </c>
      <c r="G35" s="2">
        <f t="shared" si="6"/>
        <v>4.0588444262493965E-2</v>
      </c>
      <c r="H35" s="2">
        <f t="shared" si="3"/>
        <v>1.1867931061648471</v>
      </c>
      <c r="I35" s="2">
        <f t="shared" si="4"/>
        <v>54.270936871857103</v>
      </c>
    </row>
    <row r="36" spans="1:9" ht="13.5" x14ac:dyDescent="0.25">
      <c r="A36" s="3">
        <f>TITRES_STAT!B39</f>
        <v>42055</v>
      </c>
      <c r="B36" s="6">
        <f>TITRES_STAT!D39</f>
        <v>20.193300000000001</v>
      </c>
      <c r="C36" s="2">
        <f t="shared" si="0"/>
        <v>-0.62449999999999761</v>
      </c>
      <c r="D36" s="2">
        <f t="shared" si="1"/>
        <v>0</v>
      </c>
      <c r="E36" s="2">
        <f t="shared" si="2"/>
        <v>0.62449999999999761</v>
      </c>
      <c r="F36" s="2">
        <f t="shared" si="6"/>
        <v>4.4729365423492269E-2</v>
      </c>
      <c r="G36" s="2">
        <f t="shared" si="6"/>
        <v>8.2296412529458518E-2</v>
      </c>
      <c r="H36" s="2">
        <f t="shared" si="3"/>
        <v>0.54351537386251325</v>
      </c>
      <c r="I36" s="2">
        <f t="shared" si="4"/>
        <v>35.212825415688158</v>
      </c>
    </row>
    <row r="37" spans="1:9" ht="13.5" x14ac:dyDescent="0.25">
      <c r="A37" s="3">
        <f>TITRES_STAT!B40</f>
        <v>42058</v>
      </c>
      <c r="B37" s="6">
        <f>TITRES_STAT!D40</f>
        <v>20.193300000000001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4.1534410750385678E-2</v>
      </c>
      <c r="G37" s="2">
        <f t="shared" si="6"/>
        <v>7.641809734878291E-2</v>
      </c>
      <c r="H37" s="2">
        <f t="shared" si="3"/>
        <v>0.54351537386251325</v>
      </c>
      <c r="I37" s="2">
        <f t="shared" si="4"/>
        <v>35.212825415688158</v>
      </c>
    </row>
    <row r="38" spans="1:9" ht="13.5" x14ac:dyDescent="0.25">
      <c r="A38" s="3">
        <f>TITRES_STAT!B41</f>
        <v>42059</v>
      </c>
      <c r="B38" s="6">
        <f>TITRES_STAT!D41</f>
        <v>20.193300000000001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3.8567667125358134E-2</v>
      </c>
      <c r="G38" s="2">
        <f t="shared" si="6"/>
        <v>7.0959661823869841E-2</v>
      </c>
      <c r="H38" s="2">
        <f t="shared" si="3"/>
        <v>0.54351537386251336</v>
      </c>
      <c r="I38" s="2">
        <f t="shared" si="4"/>
        <v>35.212825415688172</v>
      </c>
    </row>
    <row r="39" spans="1:9" ht="13.5" x14ac:dyDescent="0.25">
      <c r="A39" s="3">
        <f>TITRES_STAT!B42</f>
        <v>42060</v>
      </c>
      <c r="B39" s="6">
        <f>TITRES_STAT!D42</f>
        <v>20.193300000000001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3.5812833759261128E-2</v>
      </c>
      <c r="G39" s="2">
        <f t="shared" si="6"/>
        <v>6.5891114550736277E-2</v>
      </c>
      <c r="H39" s="2">
        <f t="shared" si="3"/>
        <v>0.54351537386251347</v>
      </c>
      <c r="I39" s="2">
        <f t="shared" si="4"/>
        <v>35.212825415688172</v>
      </c>
    </row>
    <row r="40" spans="1:9" ht="13.5" x14ac:dyDescent="0.25">
      <c r="A40" s="3">
        <f>TITRES_STAT!B43</f>
        <v>42061</v>
      </c>
      <c r="B40" s="6">
        <f>TITRES_STAT!D43</f>
        <v>20.011600000000001</v>
      </c>
      <c r="C40" s="2">
        <f t="shared" si="0"/>
        <v>-0.18169999999999931</v>
      </c>
      <c r="D40" s="2">
        <f t="shared" si="1"/>
        <v>0</v>
      </c>
      <c r="E40" s="2">
        <f t="shared" si="2"/>
        <v>0.18169999999999931</v>
      </c>
      <c r="F40" s="2">
        <f t="shared" si="6"/>
        <v>3.325477420502819E-2</v>
      </c>
      <c r="G40" s="2">
        <f t="shared" si="6"/>
        <v>7.416317779711222E-2</v>
      </c>
      <c r="H40" s="2">
        <f t="shared" si="3"/>
        <v>0.44840007120518871</v>
      </c>
      <c r="I40" s="2">
        <f t="shared" si="4"/>
        <v>30.958302206660534</v>
      </c>
    </row>
    <row r="41" spans="1:9" ht="13.5" x14ac:dyDescent="0.25">
      <c r="A41" s="3">
        <f>TITRES_STAT!B44</f>
        <v>42062</v>
      </c>
      <c r="B41" s="6">
        <f>TITRES_STAT!D44</f>
        <v>20.011600000000001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3.0879433190383321E-2</v>
      </c>
      <c r="G41" s="2">
        <f t="shared" si="6"/>
        <v>6.8865807954461344E-2</v>
      </c>
      <c r="H41" s="2">
        <f t="shared" si="3"/>
        <v>0.44840007120518877</v>
      </c>
      <c r="I41" s="2">
        <f t="shared" si="4"/>
        <v>30.958302206660534</v>
      </c>
    </row>
    <row r="42" spans="1:9" ht="13.5" x14ac:dyDescent="0.25">
      <c r="A42" s="3">
        <f>TITRES_STAT!B45</f>
        <v>42065</v>
      </c>
      <c r="B42" s="6">
        <f>TITRES_STAT!D45</f>
        <v>20.011600000000001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2.8673759391070228E-2</v>
      </c>
      <c r="G42" s="2">
        <f t="shared" si="6"/>
        <v>6.3946821671999818E-2</v>
      </c>
      <c r="H42" s="2">
        <f t="shared" si="3"/>
        <v>0.44840007120518882</v>
      </c>
      <c r="I42" s="2">
        <f t="shared" si="4"/>
        <v>30.958302206660534</v>
      </c>
    </row>
    <row r="43" spans="1:9" ht="13.5" x14ac:dyDescent="0.25">
      <c r="A43" s="3">
        <f>TITRES_STAT!B46</f>
        <v>42066</v>
      </c>
      <c r="B43" s="6">
        <f>TITRES_STAT!D46</f>
        <v>20.011600000000001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2.6625633720279495E-2</v>
      </c>
      <c r="G43" s="2">
        <f t="shared" si="6"/>
        <v>5.9379191552571257E-2</v>
      </c>
      <c r="H43" s="2">
        <f t="shared" si="3"/>
        <v>0.44840007120518877</v>
      </c>
      <c r="I43" s="2">
        <f t="shared" si="4"/>
        <v>30.958302206660534</v>
      </c>
    </row>
    <row r="44" spans="1:9" ht="13.5" x14ac:dyDescent="0.25">
      <c r="A44" s="3">
        <f>TITRES_STAT!B47</f>
        <v>42067</v>
      </c>
      <c r="B44" s="6">
        <f>TITRES_STAT!D47</f>
        <v>20.011600000000001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2.472380274025953E-2</v>
      </c>
      <c r="G44" s="2">
        <f t="shared" si="6"/>
        <v>5.5137820727387599E-2</v>
      </c>
      <c r="H44" s="2">
        <f t="shared" si="3"/>
        <v>0.44840007120518871</v>
      </c>
      <c r="I44" s="2">
        <f t="shared" si="4"/>
        <v>30.958302206660534</v>
      </c>
    </row>
    <row r="45" spans="1:9" ht="13.5" x14ac:dyDescent="0.25">
      <c r="A45" s="3">
        <f>TITRES_STAT!B48</f>
        <v>42068</v>
      </c>
      <c r="B45" s="6">
        <f>TITRES_STAT!D48</f>
        <v>20.6097</v>
      </c>
      <c r="C45" s="2">
        <f t="shared" si="0"/>
        <v>0.59809999999999874</v>
      </c>
      <c r="D45" s="2">
        <f t="shared" si="1"/>
        <v>0.59809999999999874</v>
      </c>
      <c r="E45" s="2">
        <f t="shared" si="2"/>
        <v>0</v>
      </c>
      <c r="F45" s="2">
        <f t="shared" ref="F45:G60" si="7">((F44*13)+D45)/14</f>
        <v>6.5679245401669473E-2</v>
      </c>
      <c r="G45" s="2">
        <f t="shared" si="7"/>
        <v>5.1199404961145625E-2</v>
      </c>
      <c r="H45" s="2">
        <f t="shared" si="3"/>
        <v>1.2828126704111573</v>
      </c>
      <c r="I45" s="2">
        <f t="shared" si="4"/>
        <v>56.194390675959852</v>
      </c>
    </row>
    <row r="46" spans="1:9" ht="13.5" x14ac:dyDescent="0.25">
      <c r="A46" s="3">
        <f>TITRES_STAT!B49</f>
        <v>42069</v>
      </c>
      <c r="B46" s="6">
        <f>TITRES_STAT!D49</f>
        <v>20.6097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6.098787073012165E-2</v>
      </c>
      <c r="G46" s="2">
        <f t="shared" si="7"/>
        <v>4.7542304606778087E-2</v>
      </c>
      <c r="H46" s="2">
        <f t="shared" si="3"/>
        <v>1.2828126704111571</v>
      </c>
      <c r="I46" s="2">
        <f t="shared" si="4"/>
        <v>56.194390675959838</v>
      </c>
    </row>
    <row r="47" spans="1:9" ht="13.5" x14ac:dyDescent="0.25">
      <c r="A47" s="3">
        <f>TITRES_STAT!B50</f>
        <v>42072</v>
      </c>
      <c r="B47" s="6">
        <f>TITRES_STAT!D50</f>
        <v>20.6097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5.6631594249398676E-2</v>
      </c>
      <c r="G47" s="2">
        <f t="shared" si="7"/>
        <v>4.4146425706293943E-2</v>
      </c>
      <c r="H47" s="2">
        <f t="shared" si="3"/>
        <v>1.2828126704111569</v>
      </c>
      <c r="I47" s="2">
        <f t="shared" si="4"/>
        <v>56.194390675959831</v>
      </c>
    </row>
    <row r="48" spans="1:9" ht="13.5" x14ac:dyDescent="0.25">
      <c r="A48" s="3">
        <f>TITRES_STAT!B51</f>
        <v>42073</v>
      </c>
      <c r="B48" s="6">
        <f>TITRES_STAT!D51</f>
        <v>20.6097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5.2586480374441628E-2</v>
      </c>
      <c r="G48" s="2">
        <f t="shared" si="7"/>
        <v>4.0993109584415807E-2</v>
      </c>
      <c r="H48" s="2">
        <f t="shared" si="3"/>
        <v>1.2828126704111569</v>
      </c>
      <c r="I48" s="2">
        <f t="shared" si="4"/>
        <v>56.194390675959831</v>
      </c>
    </row>
    <row r="49" spans="1:9" ht="13.5" x14ac:dyDescent="0.25">
      <c r="A49" s="3">
        <f>TITRES_STAT!B52</f>
        <v>42074</v>
      </c>
      <c r="B49" s="6">
        <f>TITRES_STAT!D52</f>
        <v>20.6097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4.8830303204838658E-2</v>
      </c>
      <c r="G49" s="2">
        <f t="shared" si="7"/>
        <v>3.8065030328386103E-2</v>
      </c>
      <c r="H49" s="2">
        <f t="shared" si="3"/>
        <v>1.2828126704111571</v>
      </c>
      <c r="I49" s="2">
        <f t="shared" si="4"/>
        <v>56.194390675959838</v>
      </c>
    </row>
    <row r="50" spans="1:9" ht="13.5" x14ac:dyDescent="0.25">
      <c r="A50" s="3">
        <f>TITRES_STAT!B53</f>
        <v>42075</v>
      </c>
      <c r="B50" s="6">
        <f>TITRES_STAT!D53</f>
        <v>20.6097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4.5342424404493042E-2</v>
      </c>
      <c r="G50" s="2">
        <f t="shared" si="7"/>
        <v>3.5346099590644241E-2</v>
      </c>
      <c r="H50" s="2">
        <f t="shared" si="3"/>
        <v>1.2828126704111571</v>
      </c>
      <c r="I50" s="2">
        <f t="shared" si="4"/>
        <v>56.194390675959838</v>
      </c>
    </row>
    <row r="51" spans="1:9" ht="13.5" x14ac:dyDescent="0.25">
      <c r="A51" s="3">
        <f>TITRES_STAT!B54</f>
        <v>42076</v>
      </c>
      <c r="B51" s="6">
        <f>TITRES_STAT!D54</f>
        <v>20.6097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4.2103679804172116E-2</v>
      </c>
      <c r="G51" s="2">
        <f t="shared" si="7"/>
        <v>3.2821378191312513E-2</v>
      </c>
      <c r="H51" s="2">
        <f t="shared" si="3"/>
        <v>1.2828126704111571</v>
      </c>
      <c r="I51" s="2">
        <f t="shared" si="4"/>
        <v>56.194390675959838</v>
      </c>
    </row>
    <row r="52" spans="1:9" ht="13.5" x14ac:dyDescent="0.25">
      <c r="A52" s="3">
        <f>TITRES_STAT!B55</f>
        <v>42079</v>
      </c>
      <c r="B52" s="6">
        <f>TITRES_STAT!D55</f>
        <v>20.6097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3.9096274103874111E-2</v>
      </c>
      <c r="G52" s="2">
        <f t="shared" si="7"/>
        <v>3.0476994034790188E-2</v>
      </c>
      <c r="H52" s="2">
        <f t="shared" si="3"/>
        <v>1.2828126704111573</v>
      </c>
      <c r="I52" s="2">
        <f t="shared" si="4"/>
        <v>56.194390675959852</v>
      </c>
    </row>
    <row r="53" spans="1:9" ht="13.5" x14ac:dyDescent="0.25">
      <c r="A53" s="3">
        <f>TITRES_STAT!B56</f>
        <v>42080</v>
      </c>
      <c r="B53" s="6">
        <f>TITRES_STAT!D56</f>
        <v>20.6097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3.6303683096454535E-2</v>
      </c>
      <c r="G53" s="2">
        <f t="shared" si="7"/>
        <v>2.8300065889448032E-2</v>
      </c>
      <c r="H53" s="2">
        <f t="shared" si="3"/>
        <v>1.2828126704111573</v>
      </c>
      <c r="I53" s="2">
        <f t="shared" si="4"/>
        <v>56.194390675959852</v>
      </c>
    </row>
    <row r="54" spans="1:9" ht="13.5" x14ac:dyDescent="0.25">
      <c r="A54" s="3">
        <f>TITRES_STAT!B57</f>
        <v>42081</v>
      </c>
      <c r="B54" s="6">
        <f>TITRES_STAT!D57</f>
        <v>20.6097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3.371056287527921E-2</v>
      </c>
      <c r="G54" s="2">
        <f t="shared" si="7"/>
        <v>2.6278632611630316E-2</v>
      </c>
      <c r="H54" s="2">
        <f t="shared" si="3"/>
        <v>1.2828126704111573</v>
      </c>
      <c r="I54" s="2">
        <f t="shared" si="4"/>
        <v>56.194390675959852</v>
      </c>
    </row>
    <row r="55" spans="1:9" ht="13.5" x14ac:dyDescent="0.25">
      <c r="A55" s="3">
        <f>TITRES_STAT!B58</f>
        <v>42082</v>
      </c>
      <c r="B55" s="6">
        <f>TITRES_STAT!D58</f>
        <v>21.226600000000001</v>
      </c>
      <c r="C55" s="2">
        <f t="shared" si="0"/>
        <v>0.61690000000000111</v>
      </c>
      <c r="D55" s="2">
        <f t="shared" si="1"/>
        <v>0.61690000000000111</v>
      </c>
      <c r="E55" s="2">
        <f t="shared" si="2"/>
        <v>0</v>
      </c>
      <c r="F55" s="2">
        <f t="shared" si="7"/>
        <v>7.5366951241330762E-2</v>
      </c>
      <c r="G55" s="2">
        <f t="shared" si="7"/>
        <v>2.4401587425085296E-2</v>
      </c>
      <c r="H55" s="2">
        <f t="shared" si="3"/>
        <v>3.0886085371582057</v>
      </c>
      <c r="I55" s="2">
        <f t="shared" si="4"/>
        <v>75.541801302037783</v>
      </c>
    </row>
    <row r="56" spans="1:9" ht="13.5" x14ac:dyDescent="0.25">
      <c r="A56" s="3">
        <f>TITRES_STAT!B59</f>
        <v>42086</v>
      </c>
      <c r="B56" s="6">
        <f>TITRES_STAT!D59</f>
        <v>21.226600000000001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6.9983597581235707E-2</v>
      </c>
      <c r="G56" s="2">
        <f t="shared" si="7"/>
        <v>2.265861689472206E-2</v>
      </c>
      <c r="H56" s="2">
        <f t="shared" si="3"/>
        <v>3.0886085371582057</v>
      </c>
      <c r="I56" s="2">
        <f t="shared" si="4"/>
        <v>75.541801302037783</v>
      </c>
    </row>
    <row r="57" spans="1:9" ht="13.5" x14ac:dyDescent="0.25">
      <c r="A57" s="3">
        <f>TITRES_STAT!B60</f>
        <v>42087</v>
      </c>
      <c r="B57" s="6">
        <f>TITRES_STAT!D60</f>
        <v>21.226600000000001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6.4984769182576022E-2</v>
      </c>
      <c r="G57" s="2">
        <f t="shared" si="7"/>
        <v>2.1040144259384771E-2</v>
      </c>
      <c r="H57" s="2">
        <f t="shared" si="3"/>
        <v>3.0886085371582062</v>
      </c>
      <c r="I57" s="2">
        <f t="shared" si="4"/>
        <v>75.541801302037797</v>
      </c>
    </row>
    <row r="58" spans="1:9" ht="13.5" x14ac:dyDescent="0.25">
      <c r="A58" s="3">
        <f>TITRES_STAT!B61</f>
        <v>42088</v>
      </c>
      <c r="B58" s="6">
        <f>TITRES_STAT!D61</f>
        <v>21.226600000000001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6.0342999955249166E-2</v>
      </c>
      <c r="G58" s="2">
        <f t="shared" si="7"/>
        <v>1.9537276812285859E-2</v>
      </c>
      <c r="H58" s="2">
        <f t="shared" si="3"/>
        <v>3.0886085371582062</v>
      </c>
      <c r="I58" s="2">
        <f t="shared" si="4"/>
        <v>75.541801302037797</v>
      </c>
    </row>
    <row r="59" spans="1:9" ht="13.5" x14ac:dyDescent="0.25">
      <c r="A59" s="3">
        <f>TITRES_STAT!B62</f>
        <v>42089</v>
      </c>
      <c r="B59" s="6">
        <f>TITRES_STAT!D62</f>
        <v>20.817799999999998</v>
      </c>
      <c r="C59" s="2">
        <f t="shared" si="0"/>
        <v>-0.40880000000000294</v>
      </c>
      <c r="D59" s="2">
        <f t="shared" si="1"/>
        <v>0</v>
      </c>
      <c r="E59" s="2">
        <f t="shared" si="2"/>
        <v>0.40880000000000294</v>
      </c>
      <c r="F59" s="2">
        <f t="shared" si="7"/>
        <v>5.6032785672731365E-2</v>
      </c>
      <c r="G59" s="2">
        <f t="shared" si="7"/>
        <v>4.7341757039979941E-2</v>
      </c>
      <c r="H59" s="2">
        <f t="shared" si="3"/>
        <v>1.1835806099340986</v>
      </c>
      <c r="I59" s="2">
        <f t="shared" si="4"/>
        <v>54.203660013715712</v>
      </c>
    </row>
    <row r="60" spans="1:9" ht="13.5" x14ac:dyDescent="0.25">
      <c r="A60" s="3">
        <f>TITRES_STAT!B63</f>
        <v>42090</v>
      </c>
      <c r="B60" s="6">
        <f>TITRES_STAT!D63</f>
        <v>20.817799999999998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5.2030443838964838E-2</v>
      </c>
      <c r="G60" s="2">
        <f t="shared" si="7"/>
        <v>4.3960202965695659E-2</v>
      </c>
      <c r="H60" s="2">
        <f t="shared" si="3"/>
        <v>1.1835806099340986</v>
      </c>
      <c r="I60" s="2">
        <f t="shared" si="4"/>
        <v>54.203660013715712</v>
      </c>
    </row>
    <row r="61" spans="1:9" ht="13.5" x14ac:dyDescent="0.25">
      <c r="A61" s="3">
        <f>TITRES_STAT!B64</f>
        <v>42093</v>
      </c>
      <c r="B61" s="6">
        <f>TITRES_STAT!D64</f>
        <v>20.817799999999998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4.8313983564753069E-2</v>
      </c>
      <c r="G61" s="2">
        <f t="shared" si="8"/>
        <v>4.0820188468145967E-2</v>
      </c>
      <c r="H61" s="2">
        <f t="shared" si="3"/>
        <v>1.1835806099340989</v>
      </c>
      <c r="I61" s="2">
        <f t="shared" si="4"/>
        <v>54.203660013715712</v>
      </c>
    </row>
    <row r="62" spans="1:9" ht="13.5" x14ac:dyDescent="0.25">
      <c r="A62" s="3">
        <f>TITRES_STAT!B65</f>
        <v>42094</v>
      </c>
      <c r="B62" s="6">
        <f>TITRES_STAT!D65</f>
        <v>20.817799999999998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4.4862984738699277E-2</v>
      </c>
      <c r="G62" s="2">
        <f t="shared" si="8"/>
        <v>3.7904460720421251E-2</v>
      </c>
      <c r="H62" s="2">
        <f t="shared" si="3"/>
        <v>1.1835806099340989</v>
      </c>
      <c r="I62" s="2">
        <f t="shared" si="4"/>
        <v>54.203660013715712</v>
      </c>
    </row>
    <row r="63" spans="1:9" ht="13.5" x14ac:dyDescent="0.25">
      <c r="A63" s="3">
        <f>TITRES_STAT!B66</f>
        <v>42095</v>
      </c>
      <c r="B63" s="6">
        <f>TITRES_STAT!D66</f>
        <v>20.817799999999998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4.1658485828792183E-2</v>
      </c>
      <c r="G63" s="2">
        <f t="shared" si="8"/>
        <v>3.5196999240391165E-2</v>
      </c>
      <c r="H63" s="2">
        <f t="shared" si="3"/>
        <v>1.1835806099340986</v>
      </c>
      <c r="I63" s="2">
        <f t="shared" si="4"/>
        <v>54.203660013715712</v>
      </c>
    </row>
    <row r="64" spans="1:9" ht="13.5" x14ac:dyDescent="0.25">
      <c r="A64" s="3">
        <f>TITRES_STAT!B67</f>
        <v>42096</v>
      </c>
      <c r="B64" s="6">
        <f>TITRES_STAT!D67</f>
        <v>20.817799999999998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3.8682879698164176E-2</v>
      </c>
      <c r="G64" s="2">
        <f t="shared" si="8"/>
        <v>3.2682927866077509E-2</v>
      </c>
      <c r="H64" s="2">
        <f t="shared" si="3"/>
        <v>1.1835806099340989</v>
      </c>
      <c r="I64" s="2">
        <f t="shared" si="4"/>
        <v>54.203660013715712</v>
      </c>
    </row>
    <row r="65" spans="1:9" ht="13.5" x14ac:dyDescent="0.25">
      <c r="A65" s="3">
        <f>TITRES_STAT!B68</f>
        <v>42097</v>
      </c>
      <c r="B65" s="6">
        <f>TITRES_STAT!D68</f>
        <v>20.817799999999998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3.5919816862581021E-2</v>
      </c>
      <c r="G65" s="2">
        <f t="shared" si="8"/>
        <v>3.0348433018500542E-2</v>
      </c>
      <c r="H65" s="2">
        <f t="shared" si="3"/>
        <v>1.1835806099340991</v>
      </c>
      <c r="I65" s="2">
        <f t="shared" si="4"/>
        <v>54.203660013715712</v>
      </c>
    </row>
    <row r="66" spans="1:9" ht="13.5" x14ac:dyDescent="0.25">
      <c r="A66" s="3">
        <f>TITRES_STAT!B69</f>
        <v>42100</v>
      </c>
      <c r="B66" s="6">
        <f>TITRES_STAT!D69</f>
        <v>20.817799999999998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3.3354115658110951E-2</v>
      </c>
      <c r="G66" s="2">
        <f t="shared" si="8"/>
        <v>2.8180687802893362E-2</v>
      </c>
      <c r="H66" s="2">
        <f t="shared" si="3"/>
        <v>1.1835806099340991</v>
      </c>
      <c r="I66" s="2">
        <f t="shared" si="4"/>
        <v>54.203660013715712</v>
      </c>
    </row>
    <row r="67" spans="1:9" ht="13.5" x14ac:dyDescent="0.25">
      <c r="A67" s="3">
        <f>TITRES_STAT!B70</f>
        <v>42101</v>
      </c>
      <c r="B67" s="6">
        <f>TITRES_STAT!D70</f>
        <v>20.817799999999998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3.0971678825388739E-2</v>
      </c>
      <c r="G67" s="2">
        <f t="shared" si="8"/>
        <v>2.6167781531258122E-2</v>
      </c>
      <c r="H67" s="2">
        <f t="shared" si="3"/>
        <v>1.1835806099340991</v>
      </c>
      <c r="I67" s="2">
        <f t="shared" si="4"/>
        <v>54.203660013715712</v>
      </c>
    </row>
    <row r="68" spans="1:9" ht="13.5" x14ac:dyDescent="0.25">
      <c r="A68" s="3">
        <f>TITRES_STAT!B71</f>
        <v>42102</v>
      </c>
      <c r="B68" s="6">
        <f>TITRES_STAT!D71</f>
        <v>20.817799999999998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2.8759416052146686E-2</v>
      </c>
      <c r="G68" s="2">
        <f t="shared" si="8"/>
        <v>2.4298654279025396E-2</v>
      </c>
      <c r="H68" s="2">
        <f t="shared" si="3"/>
        <v>1.1835806099340991</v>
      </c>
      <c r="I68" s="2">
        <f t="shared" si="4"/>
        <v>54.203660013715712</v>
      </c>
    </row>
    <row r="69" spans="1:9" ht="13.5" x14ac:dyDescent="0.25">
      <c r="A69" s="3">
        <f>TITRES_STAT!B72</f>
        <v>42104</v>
      </c>
      <c r="B69" s="6">
        <f>TITRES_STAT!D72</f>
        <v>20.817799999999998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2.6705172048421925E-2</v>
      </c>
      <c r="G69" s="2">
        <f t="shared" si="8"/>
        <v>2.2563036116237868E-2</v>
      </c>
      <c r="H69" s="2">
        <f t="shared" si="3"/>
        <v>1.1835806099340993</v>
      </c>
      <c r="I69" s="2">
        <f t="shared" si="4"/>
        <v>54.203660013715727</v>
      </c>
    </row>
    <row r="70" spans="1:9" ht="13.5" x14ac:dyDescent="0.25">
      <c r="A70" s="3">
        <f>TITRES_STAT!B73</f>
        <v>42107</v>
      </c>
      <c r="B70" s="6">
        <f>TITRES_STAT!D73</f>
        <v>20.817799999999998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2.4797659759248931E-2</v>
      </c>
      <c r="G70" s="2">
        <f t="shared" si="8"/>
        <v>2.0951390679363736E-2</v>
      </c>
      <c r="H70" s="2">
        <f t="shared" si="3"/>
        <v>1.1835806099340991</v>
      </c>
      <c r="I70" s="2">
        <f t="shared" si="4"/>
        <v>54.203660013715712</v>
      </c>
    </row>
    <row r="71" spans="1:9" ht="13.5" x14ac:dyDescent="0.25">
      <c r="A71" s="3">
        <f>TITRES_STAT!B74</f>
        <v>42108</v>
      </c>
      <c r="B71" s="6">
        <f>TITRES_STAT!D74</f>
        <v>20.439299999999999</v>
      </c>
      <c r="C71" s="2">
        <f t="shared" si="9"/>
        <v>-0.37849999999999895</v>
      </c>
      <c r="D71" s="2">
        <f t="shared" si="10"/>
        <v>0</v>
      </c>
      <c r="E71" s="2">
        <f t="shared" si="11"/>
        <v>0.37849999999999895</v>
      </c>
      <c r="F71" s="2">
        <f t="shared" si="8"/>
        <v>2.3026398347874007E-2</v>
      </c>
      <c r="G71" s="2">
        <f t="shared" si="8"/>
        <v>4.6490577059409115E-2</v>
      </c>
      <c r="H71" s="2">
        <f t="shared" si="3"/>
        <v>0.49529173015962275</v>
      </c>
      <c r="I71" s="2">
        <f t="shared" si="4"/>
        <v>33.123418003973725</v>
      </c>
    </row>
    <row r="72" spans="1:9" ht="13.5" x14ac:dyDescent="0.25">
      <c r="A72" s="3">
        <f>TITRES_STAT!B75</f>
        <v>42109</v>
      </c>
      <c r="B72" s="6">
        <f>TITRES_STAT!D75</f>
        <v>20.439299999999999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2.1381655608740148E-2</v>
      </c>
      <c r="G72" s="2">
        <f t="shared" si="8"/>
        <v>4.3169821555165612E-2</v>
      </c>
      <c r="H72" s="2">
        <f t="shared" si="3"/>
        <v>0.49529173015962263</v>
      </c>
      <c r="I72" s="2">
        <f t="shared" si="4"/>
        <v>33.123418003973725</v>
      </c>
    </row>
    <row r="73" spans="1:9" ht="13.5" x14ac:dyDescent="0.25">
      <c r="A73" s="3">
        <f>TITRES_STAT!B76</f>
        <v>42110</v>
      </c>
      <c r="B73" s="6">
        <f>TITRES_STAT!D76</f>
        <v>20.439299999999999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1.9854394493830137E-2</v>
      </c>
      <c r="G73" s="2">
        <f t="shared" si="8"/>
        <v>4.008626287265378E-2</v>
      </c>
      <c r="H73" s="2">
        <f t="shared" si="3"/>
        <v>0.49529173015962269</v>
      </c>
      <c r="I73" s="2">
        <f t="shared" si="4"/>
        <v>33.123418003973725</v>
      </c>
    </row>
    <row r="74" spans="1:9" ht="13.5" x14ac:dyDescent="0.25">
      <c r="A74" s="3">
        <f>TITRES_STAT!B77</f>
        <v>42111</v>
      </c>
      <c r="B74" s="6">
        <f>TITRES_STAT!D77</f>
        <v>20.439299999999999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1.8436223458556555E-2</v>
      </c>
      <c r="G74" s="2">
        <f t="shared" si="8"/>
        <v>3.7222958381749938E-2</v>
      </c>
      <c r="H74" s="2">
        <f t="shared" si="3"/>
        <v>0.49529173015962269</v>
      </c>
      <c r="I74" s="2">
        <f t="shared" si="4"/>
        <v>33.123418003973725</v>
      </c>
    </row>
    <row r="75" spans="1:9" ht="13.5" x14ac:dyDescent="0.25">
      <c r="A75" s="3">
        <f>TITRES_STAT!B78</f>
        <v>42114</v>
      </c>
      <c r="B75" s="6">
        <f>TITRES_STAT!D78</f>
        <v>20.439299999999999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1.7119350354373945E-2</v>
      </c>
      <c r="G75" s="2">
        <f t="shared" si="8"/>
        <v>3.4564175640196371E-2</v>
      </c>
      <c r="H75" s="2">
        <f t="shared" si="3"/>
        <v>0.49529173015962269</v>
      </c>
      <c r="I75" s="2">
        <f t="shared" si="4"/>
        <v>33.123418003973725</v>
      </c>
    </row>
    <row r="76" spans="1:9" ht="13.5" x14ac:dyDescent="0.25">
      <c r="A76" s="3">
        <f>TITRES_STAT!B79</f>
        <v>42115</v>
      </c>
      <c r="B76" s="6">
        <f>TITRES_STAT!D79</f>
        <v>20.439299999999999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1.5896539614775808E-2</v>
      </c>
      <c r="G76" s="2">
        <f t="shared" si="8"/>
        <v>3.2095305951610913E-2</v>
      </c>
      <c r="H76" s="2">
        <f t="shared" si="3"/>
        <v>0.4952917301596228</v>
      </c>
      <c r="I76" s="2">
        <f t="shared" si="4"/>
        <v>33.12341800397374</v>
      </c>
    </row>
    <row r="77" spans="1:9" ht="13.5" x14ac:dyDescent="0.25">
      <c r="A77" s="3">
        <f>TITRES_STAT!B80</f>
        <v>42116</v>
      </c>
      <c r="B77" s="6">
        <f>TITRES_STAT!D80</f>
        <v>20.439299999999999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1.4761072499434678E-2</v>
      </c>
      <c r="G77" s="2">
        <f t="shared" si="12"/>
        <v>2.9802784097924417E-2</v>
      </c>
      <c r="H77" s="2">
        <f t="shared" si="3"/>
        <v>0.4952917301596228</v>
      </c>
      <c r="I77" s="2">
        <f t="shared" si="4"/>
        <v>33.12341800397374</v>
      </c>
    </row>
    <row r="78" spans="1:9" ht="13.5" x14ac:dyDescent="0.25">
      <c r="A78" s="3">
        <f>TITRES_STAT!B81</f>
        <v>42117</v>
      </c>
      <c r="B78" s="6">
        <f>TITRES_STAT!D81</f>
        <v>20.439299999999999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1.3706710178046488E-2</v>
      </c>
      <c r="G78" s="2">
        <f t="shared" si="12"/>
        <v>2.767401380521553E-2</v>
      </c>
      <c r="H78" s="2">
        <f t="shared" si="3"/>
        <v>0.49529173015962286</v>
      </c>
      <c r="I78" s="2">
        <f t="shared" si="4"/>
        <v>33.12341800397374</v>
      </c>
    </row>
    <row r="79" spans="1:9" ht="13.5" x14ac:dyDescent="0.25">
      <c r="A79" s="3">
        <f>TITRES_STAT!B82</f>
        <v>42118</v>
      </c>
      <c r="B79" s="6">
        <f>TITRES_STAT!D82</f>
        <v>20.439299999999999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1.2727659451043167E-2</v>
      </c>
      <c r="G79" s="2">
        <f t="shared" si="12"/>
        <v>2.5697298533414421E-2</v>
      </c>
      <c r="H79" s="2">
        <f t="shared" si="3"/>
        <v>0.49529173015962286</v>
      </c>
      <c r="I79" s="2">
        <f t="shared" si="4"/>
        <v>33.12341800397374</v>
      </c>
    </row>
    <row r="80" spans="1:9" ht="13.5" x14ac:dyDescent="0.25">
      <c r="A80" s="3">
        <f>TITRES_STAT!B83</f>
        <v>42121</v>
      </c>
      <c r="B80" s="6">
        <f>TITRES_STAT!D83</f>
        <v>20.439299999999999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1.1818540918825797E-2</v>
      </c>
      <c r="G80" s="2">
        <f t="shared" si="12"/>
        <v>2.3861777209599106E-2</v>
      </c>
      <c r="H80" s="2">
        <f t="shared" si="3"/>
        <v>0.4952917301596228</v>
      </c>
      <c r="I80" s="2">
        <f t="shared" si="4"/>
        <v>33.12341800397374</v>
      </c>
    </row>
    <row r="81" spans="1:9" ht="13.5" x14ac:dyDescent="0.25">
      <c r="A81" s="3">
        <f>TITRES_STAT!B84</f>
        <v>42122</v>
      </c>
      <c r="B81" s="6">
        <f>TITRES_STAT!D84</f>
        <v>20.439299999999999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1.0974359424623954E-2</v>
      </c>
      <c r="G81" s="2">
        <f t="shared" si="12"/>
        <v>2.2157364551770597E-2</v>
      </c>
      <c r="H81" s="2">
        <f t="shared" ref="H81:H144" si="13">F81/G81</f>
        <v>0.4952917301596228</v>
      </c>
      <c r="I81" s="2">
        <f t="shared" ref="I81:I144" si="14">IF(G81=0,100,100-(100/(1+H81)))</f>
        <v>33.12341800397374</v>
      </c>
    </row>
    <row r="82" spans="1:9" ht="13.5" x14ac:dyDescent="0.25">
      <c r="A82" s="3">
        <f>TITRES_STAT!B85</f>
        <v>42123</v>
      </c>
      <c r="B82" s="6">
        <f>TITRES_STAT!D85</f>
        <v>20.439299999999999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1.0190476608579385E-2</v>
      </c>
      <c r="G82" s="2">
        <f t="shared" si="12"/>
        <v>2.0574695655215552E-2</v>
      </c>
      <c r="H82" s="2">
        <f t="shared" si="13"/>
        <v>0.4952917301596228</v>
      </c>
      <c r="I82" s="2">
        <f t="shared" si="14"/>
        <v>33.12341800397374</v>
      </c>
    </row>
    <row r="83" spans="1:9" ht="13.5" x14ac:dyDescent="0.25">
      <c r="A83" s="3">
        <f>TITRES_STAT!B86</f>
        <v>42124</v>
      </c>
      <c r="B83" s="6">
        <f>TITRES_STAT!D86</f>
        <v>20.439299999999999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9.462585422252286E-3</v>
      </c>
      <c r="G83" s="2">
        <f t="shared" si="12"/>
        <v>1.9105074536985869E-2</v>
      </c>
      <c r="H83" s="2">
        <f t="shared" si="13"/>
        <v>0.49529173015962286</v>
      </c>
      <c r="I83" s="2">
        <f t="shared" si="14"/>
        <v>33.12341800397374</v>
      </c>
    </row>
    <row r="84" spans="1:9" ht="13.5" x14ac:dyDescent="0.25">
      <c r="A84" s="3">
        <f>TITRES_STAT!B87</f>
        <v>42128</v>
      </c>
      <c r="B84" s="6">
        <f>TITRES_STAT!D87</f>
        <v>20.439299999999999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8.7866864635199795E-3</v>
      </c>
      <c r="G84" s="2">
        <f t="shared" si="12"/>
        <v>1.7740426355772592E-2</v>
      </c>
      <c r="H84" s="2">
        <f t="shared" si="13"/>
        <v>0.4952917301596228</v>
      </c>
      <c r="I84" s="2">
        <f t="shared" si="14"/>
        <v>33.12341800397374</v>
      </c>
    </row>
    <row r="85" spans="1:9" ht="13.5" x14ac:dyDescent="0.25">
      <c r="A85" s="3">
        <f>TITRES_STAT!B88</f>
        <v>42129</v>
      </c>
      <c r="B85" s="6">
        <f>TITRES_STAT!D88</f>
        <v>20.439299999999999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8.1590660018399808E-3</v>
      </c>
      <c r="G85" s="2">
        <f t="shared" si="12"/>
        <v>1.6473253044645978E-2</v>
      </c>
      <c r="H85" s="2">
        <f t="shared" si="13"/>
        <v>0.4952917301596228</v>
      </c>
      <c r="I85" s="2">
        <f t="shared" si="14"/>
        <v>33.12341800397374</v>
      </c>
    </row>
    <row r="86" spans="1:9" ht="13.5" x14ac:dyDescent="0.25">
      <c r="A86" s="3">
        <f>TITRES_STAT!B89</f>
        <v>42130</v>
      </c>
      <c r="B86" s="6">
        <f>TITRES_STAT!D89</f>
        <v>20.439299999999999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7.5762755731371258E-3</v>
      </c>
      <c r="G86" s="2">
        <f t="shared" si="12"/>
        <v>1.5296592112885551E-2</v>
      </c>
      <c r="H86" s="2">
        <f t="shared" si="13"/>
        <v>0.49529173015962286</v>
      </c>
      <c r="I86" s="2">
        <f t="shared" si="14"/>
        <v>33.12341800397374</v>
      </c>
    </row>
    <row r="87" spans="1:9" ht="13.5" x14ac:dyDescent="0.25">
      <c r="A87" s="3">
        <f>TITRES_STAT!B90</f>
        <v>42131</v>
      </c>
      <c r="B87" s="6">
        <f>TITRES_STAT!D90</f>
        <v>20.439299999999999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7.0351130321987601E-3</v>
      </c>
      <c r="G87" s="2">
        <f t="shared" si="12"/>
        <v>1.4203978390536583E-2</v>
      </c>
      <c r="H87" s="2">
        <f t="shared" si="13"/>
        <v>0.49529173015962291</v>
      </c>
      <c r="I87" s="2">
        <f t="shared" si="14"/>
        <v>33.12341800397374</v>
      </c>
    </row>
    <row r="88" spans="1:9" ht="13.5" x14ac:dyDescent="0.25">
      <c r="A88" s="3">
        <f>TITRES_STAT!B91</f>
        <v>42132</v>
      </c>
      <c r="B88" s="6">
        <f>TITRES_STAT!D91</f>
        <v>20.439299999999999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6.5326049584702771E-3</v>
      </c>
      <c r="G88" s="2">
        <f t="shared" si="12"/>
        <v>1.3189408505498256E-2</v>
      </c>
      <c r="H88" s="2">
        <f t="shared" si="13"/>
        <v>0.49529173015962291</v>
      </c>
      <c r="I88" s="2">
        <f t="shared" si="14"/>
        <v>33.12341800397374</v>
      </c>
    </row>
    <row r="89" spans="1:9" ht="13.5" x14ac:dyDescent="0.25">
      <c r="A89" s="3">
        <f>TITRES_STAT!B92</f>
        <v>42135</v>
      </c>
      <c r="B89" s="6">
        <f>TITRES_STAT!D92</f>
        <v>20.439299999999999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6.0659903185795432E-3</v>
      </c>
      <c r="G89" s="2">
        <f t="shared" si="12"/>
        <v>1.2247307897962665E-2</v>
      </c>
      <c r="H89" s="2">
        <f t="shared" si="13"/>
        <v>0.49529173015962297</v>
      </c>
      <c r="I89" s="2">
        <f t="shared" si="14"/>
        <v>33.12341800397374</v>
      </c>
    </row>
    <row r="90" spans="1:9" ht="13.5" x14ac:dyDescent="0.25">
      <c r="A90" s="3">
        <f>TITRES_STAT!B93</f>
        <v>42136</v>
      </c>
      <c r="B90" s="6">
        <f>TITRES_STAT!D93</f>
        <v>20.439299999999999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5.6327052958238611E-3</v>
      </c>
      <c r="G90" s="2">
        <f t="shared" si="12"/>
        <v>1.1372500190965333E-2</v>
      </c>
      <c r="H90" s="2">
        <f t="shared" si="13"/>
        <v>0.49529173015962286</v>
      </c>
      <c r="I90" s="2">
        <f t="shared" si="14"/>
        <v>33.12341800397374</v>
      </c>
    </row>
    <row r="91" spans="1:9" ht="13.5" x14ac:dyDescent="0.25">
      <c r="A91" s="3">
        <f>TITRES_STAT!B94</f>
        <v>42137</v>
      </c>
      <c r="B91" s="6">
        <f>TITRES_STAT!D94</f>
        <v>20.439299999999999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5.2303692032650137E-3</v>
      </c>
      <c r="G91" s="2">
        <f t="shared" si="12"/>
        <v>1.0560178748753523E-2</v>
      </c>
      <c r="H91" s="2">
        <f t="shared" si="13"/>
        <v>0.49529173015962286</v>
      </c>
      <c r="I91" s="2">
        <f t="shared" si="14"/>
        <v>33.12341800397374</v>
      </c>
    </row>
    <row r="92" spans="1:9" ht="13.5" x14ac:dyDescent="0.25">
      <c r="A92" s="3">
        <f>TITRES_STAT!B95</f>
        <v>42138</v>
      </c>
      <c r="B92" s="6">
        <f>TITRES_STAT!D95</f>
        <v>20.439299999999999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4.8567714030317982E-3</v>
      </c>
      <c r="G92" s="2">
        <f t="shared" si="12"/>
        <v>9.8058802666996982E-3</v>
      </c>
      <c r="H92" s="2">
        <f t="shared" si="13"/>
        <v>0.49529173015962291</v>
      </c>
      <c r="I92" s="2">
        <f t="shared" si="14"/>
        <v>33.12341800397374</v>
      </c>
    </row>
    <row r="93" spans="1:9" ht="13.5" x14ac:dyDescent="0.25">
      <c r="A93" s="3">
        <f>TITRES_STAT!B96</f>
        <v>42139</v>
      </c>
      <c r="B93" s="6">
        <f>TITRES_STAT!D96</f>
        <v>20.439299999999999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4.5098591599580986E-3</v>
      </c>
      <c r="G93" s="2">
        <f t="shared" si="15"/>
        <v>9.1054602476497194E-3</v>
      </c>
      <c r="H93" s="2">
        <f t="shared" si="13"/>
        <v>0.49529173015962297</v>
      </c>
      <c r="I93" s="2">
        <f t="shared" si="14"/>
        <v>33.12341800397374</v>
      </c>
    </row>
    <row r="94" spans="1:9" ht="13.5" x14ac:dyDescent="0.25">
      <c r="A94" s="3">
        <f>TITRES_STAT!B97</f>
        <v>42142</v>
      </c>
      <c r="B94" s="6">
        <f>TITRES_STAT!D97</f>
        <v>20.439299999999999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4.1877263628182348E-3</v>
      </c>
      <c r="G94" s="2">
        <f t="shared" si="15"/>
        <v>8.4550702299604538E-3</v>
      </c>
      <c r="H94" s="2">
        <f t="shared" si="13"/>
        <v>0.49529173015962302</v>
      </c>
      <c r="I94" s="2">
        <f t="shared" si="14"/>
        <v>33.12341800397374</v>
      </c>
    </row>
    <row r="95" spans="1:9" ht="13.5" x14ac:dyDescent="0.25">
      <c r="A95" s="3">
        <f>TITRES_STAT!B98</f>
        <v>42143</v>
      </c>
      <c r="B95" s="6">
        <f>TITRES_STAT!D98</f>
        <v>20.439299999999999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3.8886030511883609E-3</v>
      </c>
      <c r="G95" s="2">
        <f t="shared" si="15"/>
        <v>7.8511366421061355E-3</v>
      </c>
      <c r="H95" s="2">
        <f t="shared" si="13"/>
        <v>0.49529173015962302</v>
      </c>
      <c r="I95" s="2">
        <f t="shared" si="14"/>
        <v>33.12341800397374</v>
      </c>
    </row>
    <row r="96" spans="1:9" ht="13.5" x14ac:dyDescent="0.25">
      <c r="A96" s="3">
        <f>TITRES_STAT!B99</f>
        <v>42144</v>
      </c>
      <c r="B96" s="6">
        <f>TITRES_STAT!D99</f>
        <v>20.439299999999999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3.6108456903891921E-3</v>
      </c>
      <c r="G96" s="2">
        <f t="shared" si="15"/>
        <v>7.2903411676699826E-3</v>
      </c>
      <c r="H96" s="2">
        <f t="shared" si="13"/>
        <v>0.49529173015962302</v>
      </c>
      <c r="I96" s="2">
        <f t="shared" si="14"/>
        <v>33.12341800397374</v>
      </c>
    </row>
    <row r="97" spans="1:9" ht="13.5" x14ac:dyDescent="0.25">
      <c r="A97" s="3">
        <f>TITRES_STAT!B100</f>
        <v>42145</v>
      </c>
      <c r="B97" s="6">
        <f>TITRES_STAT!D100</f>
        <v>20.439299999999999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3.3529281410756783E-3</v>
      </c>
      <c r="G97" s="2">
        <f t="shared" si="15"/>
        <v>6.7696025128364127E-3</v>
      </c>
      <c r="H97" s="2">
        <f t="shared" si="13"/>
        <v>0.49529173015962302</v>
      </c>
      <c r="I97" s="2">
        <f t="shared" si="14"/>
        <v>33.12341800397374</v>
      </c>
    </row>
    <row r="98" spans="1:9" ht="13.5" x14ac:dyDescent="0.25">
      <c r="A98" s="3">
        <f>TITRES_STAT!B101</f>
        <v>42146</v>
      </c>
      <c r="B98" s="6">
        <f>TITRES_STAT!D101</f>
        <v>20.439299999999999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3.1134332738559866E-3</v>
      </c>
      <c r="G98" s="2">
        <f t="shared" si="15"/>
        <v>6.2860594762052403E-3</v>
      </c>
      <c r="H98" s="2">
        <f t="shared" si="13"/>
        <v>0.49529173015962297</v>
      </c>
      <c r="I98" s="2">
        <f t="shared" si="14"/>
        <v>33.12341800397374</v>
      </c>
    </row>
    <row r="99" spans="1:9" ht="13.5" x14ac:dyDescent="0.25">
      <c r="A99" s="3">
        <f>TITRES_STAT!B102</f>
        <v>42149</v>
      </c>
      <c r="B99" s="6">
        <f>TITRES_STAT!D102</f>
        <v>20.439299999999999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2.891045182866273E-3</v>
      </c>
      <c r="G99" s="2">
        <f t="shared" si="15"/>
        <v>5.8370552279048667E-3</v>
      </c>
      <c r="H99" s="2">
        <f t="shared" si="13"/>
        <v>0.49529173015962286</v>
      </c>
      <c r="I99" s="2">
        <f t="shared" si="14"/>
        <v>33.12341800397374</v>
      </c>
    </row>
    <row r="100" spans="1:9" ht="13.5" x14ac:dyDescent="0.25">
      <c r="A100" s="3">
        <f>TITRES_STAT!B103</f>
        <v>42150</v>
      </c>
      <c r="B100" s="6">
        <f>TITRES_STAT!D103</f>
        <v>20.439299999999999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2.6845419555186823E-3</v>
      </c>
      <c r="G100" s="2">
        <f t="shared" si="15"/>
        <v>5.4201227116259477E-3</v>
      </c>
      <c r="H100" s="2">
        <f t="shared" si="13"/>
        <v>0.49529173015962286</v>
      </c>
      <c r="I100" s="2">
        <f t="shared" si="14"/>
        <v>33.12341800397374</v>
      </c>
    </row>
    <row r="101" spans="1:9" ht="13.5" x14ac:dyDescent="0.25">
      <c r="A101" s="3">
        <f>TITRES_STAT!B104</f>
        <v>42151</v>
      </c>
      <c r="B101" s="6">
        <f>TITRES_STAT!D104</f>
        <v>20.439299999999999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2.4927889586959196E-3</v>
      </c>
      <c r="G101" s="2">
        <f t="shared" si="15"/>
        <v>5.0329710893669511E-3</v>
      </c>
      <c r="H101" s="2">
        <f t="shared" si="13"/>
        <v>0.49529173015962297</v>
      </c>
      <c r="I101" s="2">
        <f t="shared" si="14"/>
        <v>33.12341800397374</v>
      </c>
    </row>
    <row r="102" spans="1:9" ht="13.5" x14ac:dyDescent="0.25">
      <c r="A102" s="3">
        <f>TITRES_STAT!B105</f>
        <v>42152</v>
      </c>
      <c r="B102" s="6">
        <f>TITRES_STAT!D105</f>
        <v>20.439299999999999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2.314732604503354E-3</v>
      </c>
      <c r="G102" s="2">
        <f t="shared" si="15"/>
        <v>4.6734731544121689E-3</v>
      </c>
      <c r="H102" s="2">
        <f t="shared" si="13"/>
        <v>0.49529173015962297</v>
      </c>
      <c r="I102" s="2">
        <f t="shared" si="14"/>
        <v>33.12341800397374</v>
      </c>
    </row>
    <row r="103" spans="1:9" ht="13.5" x14ac:dyDescent="0.25">
      <c r="A103" s="3">
        <f>TITRES_STAT!B106</f>
        <v>42153</v>
      </c>
      <c r="B103" s="6">
        <f>TITRES_STAT!D106</f>
        <v>20.439699999999998</v>
      </c>
      <c r="C103" s="2">
        <f t="shared" si="9"/>
        <v>3.9999999999906777E-4</v>
      </c>
      <c r="D103" s="2">
        <f t="shared" si="10"/>
        <v>3.9999999999906777E-4</v>
      </c>
      <c r="E103" s="2">
        <f t="shared" si="11"/>
        <v>0</v>
      </c>
      <c r="F103" s="2">
        <f t="shared" si="15"/>
        <v>2.1779659898959049E-3</v>
      </c>
      <c r="G103" s="2">
        <f t="shared" si="15"/>
        <v>4.3396536433827288E-3</v>
      </c>
      <c r="H103" s="2">
        <f t="shared" si="13"/>
        <v>0.50187553405718255</v>
      </c>
      <c r="I103" s="2">
        <f t="shared" si="14"/>
        <v>33.416586306683527</v>
      </c>
    </row>
    <row r="104" spans="1:9" ht="13.5" x14ac:dyDescent="0.25">
      <c r="A104" s="3">
        <f>TITRES_STAT!B107</f>
        <v>42156</v>
      </c>
      <c r="B104" s="6">
        <f>TITRES_STAT!D107</f>
        <v>20.439699999999998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2.0223969906176258E-3</v>
      </c>
      <c r="G104" s="2">
        <f t="shared" si="15"/>
        <v>4.0296783831411057E-3</v>
      </c>
      <c r="H104" s="2">
        <f t="shared" si="13"/>
        <v>0.50187553405718244</v>
      </c>
      <c r="I104" s="2">
        <f t="shared" si="14"/>
        <v>33.416586306683527</v>
      </c>
    </row>
    <row r="105" spans="1:9" ht="13.5" x14ac:dyDescent="0.25">
      <c r="A105" s="3">
        <f>TITRES_STAT!B108</f>
        <v>42157</v>
      </c>
      <c r="B105" s="6">
        <f>TITRES_STAT!D108</f>
        <v>20.439699999999998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1.8779400627163669E-3</v>
      </c>
      <c r="G105" s="2">
        <f t="shared" si="15"/>
        <v>3.7418442129167409E-3</v>
      </c>
      <c r="H105" s="2">
        <f t="shared" si="13"/>
        <v>0.50187553405718244</v>
      </c>
      <c r="I105" s="2">
        <f t="shared" si="14"/>
        <v>33.416586306683527</v>
      </c>
    </row>
    <row r="106" spans="1:9" ht="13.5" x14ac:dyDescent="0.25">
      <c r="A106" s="3">
        <f>TITRES_STAT!B109</f>
        <v>42158</v>
      </c>
      <c r="B106" s="6">
        <f>TITRES_STAT!D109</f>
        <v>20.439699999999998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1.7438014868080549E-3</v>
      </c>
      <c r="G106" s="2">
        <f t="shared" si="15"/>
        <v>3.4745696262798308E-3</v>
      </c>
      <c r="H106" s="2">
        <f t="shared" si="13"/>
        <v>0.50187553405718244</v>
      </c>
      <c r="I106" s="2">
        <f t="shared" si="14"/>
        <v>33.416586306683527</v>
      </c>
    </row>
    <row r="107" spans="1:9" ht="13.5" x14ac:dyDescent="0.25">
      <c r="A107" s="3">
        <f>TITRES_STAT!B110</f>
        <v>42159</v>
      </c>
      <c r="B107" s="6">
        <f>TITRES_STAT!D110</f>
        <v>20.439699999999998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1.6192442377503367E-3</v>
      </c>
      <c r="G107" s="2">
        <f t="shared" si="15"/>
        <v>3.2263860815455571E-3</v>
      </c>
      <c r="H107" s="2">
        <f t="shared" si="13"/>
        <v>0.50187553405718244</v>
      </c>
      <c r="I107" s="2">
        <f t="shared" si="14"/>
        <v>33.416586306683527</v>
      </c>
    </row>
    <row r="108" spans="1:9" ht="13.5" x14ac:dyDescent="0.25">
      <c r="A108" s="3">
        <f>TITRES_STAT!B111</f>
        <v>42160</v>
      </c>
      <c r="B108" s="6">
        <f>TITRES_STAT!D111</f>
        <v>20.439699999999998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1.5035839350538841E-3</v>
      </c>
      <c r="G108" s="2">
        <f t="shared" si="15"/>
        <v>2.9959299328637316E-3</v>
      </c>
      <c r="H108" s="2">
        <f t="shared" si="13"/>
        <v>0.50187553405718244</v>
      </c>
      <c r="I108" s="2">
        <f t="shared" si="14"/>
        <v>33.416586306683527</v>
      </c>
    </row>
    <row r="109" spans="1:9" ht="13.5" x14ac:dyDescent="0.25">
      <c r="A109" s="3">
        <f>TITRES_STAT!B112</f>
        <v>42163</v>
      </c>
      <c r="B109" s="6">
        <f>TITRES_STAT!D112</f>
        <v>20.439699999999998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1.3961850825500353E-3</v>
      </c>
      <c r="G109" s="2">
        <f t="shared" si="16"/>
        <v>2.7819349376591793E-3</v>
      </c>
      <c r="H109" s="2">
        <f t="shared" si="13"/>
        <v>0.50187553405718244</v>
      </c>
      <c r="I109" s="2">
        <f t="shared" si="14"/>
        <v>33.416586306683527</v>
      </c>
    </row>
    <row r="110" spans="1:9" ht="13.5" x14ac:dyDescent="0.25">
      <c r="A110" s="3">
        <f>TITRES_STAT!B113</f>
        <v>42164</v>
      </c>
      <c r="B110" s="6">
        <f>TITRES_STAT!D113</f>
        <v>20.439699999999998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1.2964575766536042E-3</v>
      </c>
      <c r="G110" s="2">
        <f t="shared" si="16"/>
        <v>2.5832252992549522E-3</v>
      </c>
      <c r="H110" s="2">
        <f t="shared" si="13"/>
        <v>0.50187553405718255</v>
      </c>
      <c r="I110" s="2">
        <f t="shared" si="14"/>
        <v>33.416586306683527</v>
      </c>
    </row>
    <row r="111" spans="1:9" ht="13.5" x14ac:dyDescent="0.25">
      <c r="A111" s="3">
        <f>TITRES_STAT!B114</f>
        <v>42165</v>
      </c>
      <c r="B111" s="6">
        <f>TITRES_STAT!D114</f>
        <v>20.439699999999998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1.2038534640354897E-3</v>
      </c>
      <c r="G111" s="2">
        <f t="shared" si="16"/>
        <v>2.3987092064510266E-3</v>
      </c>
      <c r="H111" s="2">
        <f t="shared" si="13"/>
        <v>0.50187553405718266</v>
      </c>
      <c r="I111" s="2">
        <f t="shared" si="14"/>
        <v>33.416586306683527</v>
      </c>
    </row>
    <row r="112" spans="1:9" ht="13.5" x14ac:dyDescent="0.25">
      <c r="A112" s="3">
        <f>TITRES_STAT!B115</f>
        <v>42166</v>
      </c>
      <c r="B112" s="6">
        <f>TITRES_STAT!D115</f>
        <v>20.439699999999998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1.1178639308900976E-3</v>
      </c>
      <c r="G112" s="2">
        <f t="shared" si="16"/>
        <v>2.2273728345616676E-3</v>
      </c>
      <c r="H112" s="2">
        <f t="shared" si="13"/>
        <v>0.50187553405718266</v>
      </c>
      <c r="I112" s="2">
        <f t="shared" si="14"/>
        <v>33.416586306683527</v>
      </c>
    </row>
    <row r="113" spans="1:9" ht="13.5" x14ac:dyDescent="0.25">
      <c r="A113" s="3">
        <f>TITRES_STAT!B116</f>
        <v>42167</v>
      </c>
      <c r="B113" s="6">
        <f>TITRES_STAT!D116</f>
        <v>20.439699999999998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1.0380165072550907E-3</v>
      </c>
      <c r="G113" s="2">
        <f t="shared" si="16"/>
        <v>2.0682747749501199E-3</v>
      </c>
      <c r="H113" s="2">
        <f t="shared" si="13"/>
        <v>0.50187553405718266</v>
      </c>
      <c r="I113" s="2">
        <f t="shared" si="14"/>
        <v>33.416586306683527</v>
      </c>
    </row>
    <row r="114" spans="1:9" ht="13.5" x14ac:dyDescent="0.25">
      <c r="A114" s="3">
        <f>TITRES_STAT!B117</f>
        <v>42170</v>
      </c>
      <c r="B114" s="6">
        <f>TITRES_STAT!D117</f>
        <v>20.439699999999998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9.6387247102258417E-4</v>
      </c>
      <c r="G114" s="2">
        <f t="shared" si="16"/>
        <v>1.9205408624536828E-3</v>
      </c>
      <c r="H114" s="2">
        <f t="shared" si="13"/>
        <v>0.50187553405718266</v>
      </c>
      <c r="I114" s="2">
        <f t="shared" si="14"/>
        <v>33.416586306683527</v>
      </c>
    </row>
    <row r="115" spans="1:9" ht="13.5" x14ac:dyDescent="0.25">
      <c r="A115" s="3">
        <f>TITRES_STAT!B118</f>
        <v>42171</v>
      </c>
      <c r="B115" s="6">
        <f>TITRES_STAT!D118</f>
        <v>20.439699999999998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8.9502443737811388E-4</v>
      </c>
      <c r="G115" s="2">
        <f t="shared" si="16"/>
        <v>1.7833593722784197E-3</v>
      </c>
      <c r="H115" s="2">
        <f t="shared" si="13"/>
        <v>0.50187553405718266</v>
      </c>
      <c r="I115" s="2">
        <f t="shared" si="14"/>
        <v>33.416586306683527</v>
      </c>
    </row>
    <row r="116" spans="1:9" ht="13.5" x14ac:dyDescent="0.25">
      <c r="A116" s="3">
        <f>TITRES_STAT!B119</f>
        <v>42172</v>
      </c>
      <c r="B116" s="6">
        <f>TITRES_STAT!D119</f>
        <v>20.439699999999998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8.3109412042253424E-4</v>
      </c>
      <c r="G116" s="2">
        <f t="shared" si="16"/>
        <v>1.6559765599728183E-3</v>
      </c>
      <c r="H116" s="2">
        <f t="shared" si="13"/>
        <v>0.50187553405718255</v>
      </c>
      <c r="I116" s="2">
        <f t="shared" si="14"/>
        <v>33.416586306683527</v>
      </c>
    </row>
    <row r="117" spans="1:9" ht="13.5" x14ac:dyDescent="0.25">
      <c r="A117" s="3">
        <f>TITRES_STAT!B120</f>
        <v>42173</v>
      </c>
      <c r="B117" s="6">
        <f>TITRES_STAT!D120</f>
        <v>20.439699999999998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7.7173025467806757E-4</v>
      </c>
      <c r="G117" s="2">
        <f t="shared" si="16"/>
        <v>1.5376925199747599E-3</v>
      </c>
      <c r="H117" s="2">
        <f t="shared" si="13"/>
        <v>0.50187553405718266</v>
      </c>
      <c r="I117" s="2">
        <f t="shared" si="14"/>
        <v>33.416586306683527</v>
      </c>
    </row>
    <row r="118" spans="1:9" ht="13.5" x14ac:dyDescent="0.25">
      <c r="A118" s="3">
        <f>TITRES_STAT!B121</f>
        <v>42174</v>
      </c>
      <c r="B118" s="6">
        <f>TITRES_STAT!D121</f>
        <v>20.8384</v>
      </c>
      <c r="C118" s="2">
        <f t="shared" si="9"/>
        <v>0.39870000000000161</v>
      </c>
      <c r="D118" s="2">
        <f t="shared" si="10"/>
        <v>0.39870000000000161</v>
      </c>
      <c r="E118" s="2">
        <f t="shared" si="11"/>
        <v>0</v>
      </c>
      <c r="F118" s="2">
        <f t="shared" si="16"/>
        <v>2.9195178093629752E-2</v>
      </c>
      <c r="G118" s="2">
        <f t="shared" si="16"/>
        <v>1.4278573399765626E-3</v>
      </c>
      <c r="H118" s="2">
        <f t="shared" si="13"/>
        <v>20.446845266845056</v>
      </c>
      <c r="I118" s="2">
        <f t="shared" si="14"/>
        <v>95.337309578365293</v>
      </c>
    </row>
    <row r="119" spans="1:9" ht="13.5" x14ac:dyDescent="0.25">
      <c r="A119" s="3">
        <f>TITRES_STAT!B122</f>
        <v>42177</v>
      </c>
      <c r="B119" s="6">
        <f>TITRES_STAT!D122</f>
        <v>20.8384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2.7109808229799054E-2</v>
      </c>
      <c r="G119" s="2">
        <f t="shared" si="16"/>
        <v>1.3258675299782365E-3</v>
      </c>
      <c r="H119" s="2">
        <f t="shared" si="13"/>
        <v>20.44684526684506</v>
      </c>
      <c r="I119" s="2">
        <f t="shared" si="14"/>
        <v>95.337309578365293</v>
      </c>
    </row>
    <row r="120" spans="1:9" ht="13.5" x14ac:dyDescent="0.25">
      <c r="A120" s="3">
        <f>TITRES_STAT!B123</f>
        <v>42178</v>
      </c>
      <c r="B120" s="6">
        <f>TITRES_STAT!D123</f>
        <v>20.8384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2.5173393356241976E-2</v>
      </c>
      <c r="G120" s="2">
        <f t="shared" si="16"/>
        <v>1.2311627064083626E-3</v>
      </c>
      <c r="H120" s="2">
        <f t="shared" si="13"/>
        <v>20.446845266845052</v>
      </c>
      <c r="I120" s="2">
        <f t="shared" si="14"/>
        <v>95.337309578365293</v>
      </c>
    </row>
    <row r="121" spans="1:9" ht="13.5" x14ac:dyDescent="0.25">
      <c r="A121" s="3">
        <f>TITRES_STAT!B124</f>
        <v>42179</v>
      </c>
      <c r="B121" s="6">
        <f>TITRES_STAT!D124</f>
        <v>20.8384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2.3375293830796121E-2</v>
      </c>
      <c r="G121" s="2">
        <f t="shared" si="16"/>
        <v>1.1432225130934798E-3</v>
      </c>
      <c r="H121" s="2">
        <f t="shared" si="13"/>
        <v>20.446845266845052</v>
      </c>
      <c r="I121" s="2">
        <f t="shared" si="14"/>
        <v>95.337309578365293</v>
      </c>
    </row>
    <row r="122" spans="1:9" ht="13.5" x14ac:dyDescent="0.25">
      <c r="A122" s="3">
        <f>TITRES_STAT!B125</f>
        <v>42180</v>
      </c>
      <c r="B122" s="6">
        <f>TITRES_STAT!D125</f>
        <v>20.8384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2.1705629985739255E-2</v>
      </c>
      <c r="G122" s="2">
        <f t="shared" si="16"/>
        <v>1.0615637621582312E-3</v>
      </c>
      <c r="H122" s="2">
        <f t="shared" si="13"/>
        <v>20.446845266845049</v>
      </c>
      <c r="I122" s="2">
        <f t="shared" si="14"/>
        <v>95.337309578365293</v>
      </c>
    </row>
    <row r="123" spans="1:9" ht="13.5" x14ac:dyDescent="0.25">
      <c r="A123" s="3">
        <f>TITRES_STAT!B126</f>
        <v>42181</v>
      </c>
      <c r="B123" s="6">
        <f>TITRES_STAT!D126</f>
        <v>20.8384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2.0155227843900735E-2</v>
      </c>
      <c r="G123" s="2">
        <f t="shared" si="16"/>
        <v>9.8573777914692903E-4</v>
      </c>
      <c r="H123" s="2">
        <f t="shared" si="13"/>
        <v>20.446845266845049</v>
      </c>
      <c r="I123" s="2">
        <f t="shared" si="14"/>
        <v>95.337309578365293</v>
      </c>
    </row>
    <row r="124" spans="1:9" ht="13.5" x14ac:dyDescent="0.25">
      <c r="A124" s="3">
        <f>TITRES_STAT!B127</f>
        <v>42184</v>
      </c>
      <c r="B124" s="6">
        <f>TITRES_STAT!D127</f>
        <v>20.8384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1.8715568712193539E-2</v>
      </c>
      <c r="G124" s="2">
        <f t="shared" si="16"/>
        <v>9.1532793777929125E-4</v>
      </c>
      <c r="H124" s="2">
        <f t="shared" si="13"/>
        <v>20.446845266845045</v>
      </c>
      <c r="I124" s="2">
        <f t="shared" si="14"/>
        <v>95.337309578365293</v>
      </c>
    </row>
    <row r="125" spans="1:9" ht="13.5" x14ac:dyDescent="0.25">
      <c r="A125" s="3">
        <f>TITRES_STAT!B128</f>
        <v>42185</v>
      </c>
      <c r="B125" s="6">
        <f>TITRES_STAT!D128</f>
        <v>20.8384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1.7378742375608287E-2</v>
      </c>
      <c r="G125" s="2">
        <f t="shared" si="17"/>
        <v>8.4994737079505621E-4</v>
      </c>
      <c r="H125" s="2">
        <f t="shared" si="13"/>
        <v>20.446845266845045</v>
      </c>
      <c r="I125" s="2">
        <f t="shared" si="14"/>
        <v>95.337309578365293</v>
      </c>
    </row>
    <row r="126" spans="1:9" ht="13.5" x14ac:dyDescent="0.25">
      <c r="A126" s="3">
        <f>TITRES_STAT!B129</f>
        <v>42186</v>
      </c>
      <c r="B126" s="6">
        <f>TITRES_STAT!D129</f>
        <v>20.8384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1.6137403634493407E-2</v>
      </c>
      <c r="G126" s="2">
        <f t="shared" si="17"/>
        <v>7.8923684430969498E-4</v>
      </c>
      <c r="H126" s="2">
        <f t="shared" si="13"/>
        <v>20.446845266845045</v>
      </c>
      <c r="I126" s="2">
        <f t="shared" si="14"/>
        <v>95.337309578365293</v>
      </c>
    </row>
    <row r="127" spans="1:9" ht="13.5" x14ac:dyDescent="0.25">
      <c r="A127" s="3">
        <f>TITRES_STAT!B130</f>
        <v>42187</v>
      </c>
      <c r="B127" s="6">
        <f>TITRES_STAT!D130</f>
        <v>20.8384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1.4984731946315307E-2</v>
      </c>
      <c r="G127" s="2">
        <f t="shared" si="17"/>
        <v>7.3286278400185967E-4</v>
      </c>
      <c r="H127" s="2">
        <f t="shared" si="13"/>
        <v>20.446845266845045</v>
      </c>
      <c r="I127" s="2">
        <f t="shared" si="14"/>
        <v>95.337309578365293</v>
      </c>
    </row>
    <row r="128" spans="1:9" ht="13.5" x14ac:dyDescent="0.25">
      <c r="A128" s="3">
        <f>TITRES_STAT!B131</f>
        <v>42188</v>
      </c>
      <c r="B128" s="6">
        <f>TITRES_STAT!D131</f>
        <v>20.8384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1.3914393950149928E-2</v>
      </c>
      <c r="G128" s="2">
        <f t="shared" si="17"/>
        <v>6.8051544228744118E-4</v>
      </c>
      <c r="H128" s="2">
        <f t="shared" si="13"/>
        <v>20.446845266845042</v>
      </c>
      <c r="I128" s="2">
        <f t="shared" si="14"/>
        <v>95.337309578365293</v>
      </c>
    </row>
    <row r="129" spans="1:9" ht="13.5" x14ac:dyDescent="0.25">
      <c r="A129" s="3">
        <f>TITRES_STAT!B132</f>
        <v>42191</v>
      </c>
      <c r="B129" s="6">
        <f>TITRES_STAT!D132</f>
        <v>20.8384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1.2920508667996362E-2</v>
      </c>
      <c r="G129" s="2">
        <f t="shared" si="17"/>
        <v>6.3190719640976683E-4</v>
      </c>
      <c r="H129" s="2">
        <f t="shared" si="13"/>
        <v>20.446845266845042</v>
      </c>
      <c r="I129" s="2">
        <f t="shared" si="14"/>
        <v>95.337309578365293</v>
      </c>
    </row>
    <row r="130" spans="1:9" ht="13.5" x14ac:dyDescent="0.25">
      <c r="A130" s="3">
        <f>TITRES_STAT!B133</f>
        <v>42192</v>
      </c>
      <c r="B130" s="6">
        <f>TITRES_STAT!D133</f>
        <v>20.8384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1.1997615191710909E-2</v>
      </c>
      <c r="G130" s="2">
        <f t="shared" si="17"/>
        <v>5.867709680947835E-4</v>
      </c>
      <c r="H130" s="2">
        <f t="shared" si="13"/>
        <v>20.446845266845045</v>
      </c>
      <c r="I130" s="2">
        <f t="shared" si="14"/>
        <v>95.337309578365293</v>
      </c>
    </row>
    <row r="131" spans="1:9" ht="13.5" x14ac:dyDescent="0.25">
      <c r="A131" s="3">
        <f>TITRES_STAT!B134</f>
        <v>42193</v>
      </c>
      <c r="B131" s="6">
        <f>TITRES_STAT!D134</f>
        <v>20.8384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1.1140642678017273E-2</v>
      </c>
      <c r="G131" s="2">
        <f t="shared" si="17"/>
        <v>5.4485875608801322E-4</v>
      </c>
      <c r="H131" s="2">
        <f t="shared" si="13"/>
        <v>20.446845266845049</v>
      </c>
      <c r="I131" s="2">
        <f t="shared" si="14"/>
        <v>95.337309578365293</v>
      </c>
    </row>
    <row r="132" spans="1:9" ht="13.5" x14ac:dyDescent="0.25">
      <c r="A132" s="3">
        <f>TITRES_STAT!B135</f>
        <v>42194</v>
      </c>
      <c r="B132" s="6">
        <f>TITRES_STAT!D135</f>
        <v>20.8384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1.0344882486730326E-2</v>
      </c>
      <c r="G132" s="2">
        <f t="shared" si="17"/>
        <v>5.0594027351029793E-4</v>
      </c>
      <c r="H132" s="2">
        <f t="shared" si="13"/>
        <v>20.446845266845052</v>
      </c>
      <c r="I132" s="2">
        <f t="shared" si="14"/>
        <v>95.337309578365293</v>
      </c>
    </row>
    <row r="133" spans="1:9" ht="13.5" x14ac:dyDescent="0.25">
      <c r="A133" s="3">
        <f>TITRES_STAT!B136</f>
        <v>42195</v>
      </c>
      <c r="B133" s="6">
        <f>TITRES_STAT!D136</f>
        <v>20.8384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9.6059623091067324E-3</v>
      </c>
      <c r="G133" s="2">
        <f t="shared" si="17"/>
        <v>4.6980168254527664E-4</v>
      </c>
      <c r="H133" s="2">
        <f t="shared" si="13"/>
        <v>20.446845266845052</v>
      </c>
      <c r="I133" s="2">
        <f t="shared" si="14"/>
        <v>95.337309578365293</v>
      </c>
    </row>
    <row r="134" spans="1:9" ht="13.5" x14ac:dyDescent="0.25">
      <c r="A134" s="3">
        <f>TITRES_STAT!B137</f>
        <v>42198</v>
      </c>
      <c r="B134" s="6">
        <f>TITRES_STAT!D137</f>
        <v>20.8384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8.9198221441705375E-3</v>
      </c>
      <c r="G134" s="2">
        <f t="shared" si="17"/>
        <v>4.362444195063283E-4</v>
      </c>
      <c r="H134" s="2">
        <f t="shared" si="13"/>
        <v>20.446845266845056</v>
      </c>
      <c r="I134" s="2">
        <f t="shared" si="14"/>
        <v>95.337309578365293</v>
      </c>
    </row>
    <row r="135" spans="1:9" ht="13.5" x14ac:dyDescent="0.25">
      <c r="A135" s="3">
        <f>TITRES_STAT!B138</f>
        <v>42199</v>
      </c>
      <c r="B135" s="6">
        <f>TITRES_STAT!D138</f>
        <v>20.8384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8.2826919910154988E-3</v>
      </c>
      <c r="G135" s="2">
        <f t="shared" si="17"/>
        <v>4.0508410382730483E-4</v>
      </c>
      <c r="H135" s="2">
        <f t="shared" si="13"/>
        <v>20.446845266845056</v>
      </c>
      <c r="I135" s="2">
        <f t="shared" si="14"/>
        <v>95.337309578365293</v>
      </c>
    </row>
    <row r="136" spans="1:9" ht="13.5" x14ac:dyDescent="0.25">
      <c r="A136" s="3">
        <f>TITRES_STAT!B139</f>
        <v>42200</v>
      </c>
      <c r="B136" s="6">
        <f>TITRES_STAT!D139</f>
        <v>20.8384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7.6910711345143917E-3</v>
      </c>
      <c r="G136" s="2">
        <f t="shared" si="17"/>
        <v>3.761495249824973E-4</v>
      </c>
      <c r="H136" s="2">
        <f t="shared" si="13"/>
        <v>20.446845266845056</v>
      </c>
      <c r="I136" s="2">
        <f t="shared" si="14"/>
        <v>95.337309578365293</v>
      </c>
    </row>
    <row r="137" spans="1:9" ht="13.5" x14ac:dyDescent="0.25">
      <c r="A137" s="3">
        <f>TITRES_STAT!B140</f>
        <v>42201</v>
      </c>
      <c r="B137" s="6">
        <f>TITRES_STAT!D140</f>
        <v>20.8384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7.1417089106205062E-3</v>
      </c>
      <c r="G137" s="2">
        <f t="shared" si="17"/>
        <v>3.4928170176946177E-4</v>
      </c>
      <c r="H137" s="2">
        <f t="shared" si="13"/>
        <v>20.446845266845056</v>
      </c>
      <c r="I137" s="2">
        <f t="shared" si="14"/>
        <v>95.337309578365293</v>
      </c>
    </row>
    <row r="138" spans="1:9" ht="13.5" x14ac:dyDescent="0.25">
      <c r="A138" s="3">
        <f>TITRES_STAT!B141</f>
        <v>42205</v>
      </c>
      <c r="B138" s="6">
        <f>TITRES_STAT!D141</f>
        <v>21.104099999999999</v>
      </c>
      <c r="C138" s="2">
        <f t="shared" si="18"/>
        <v>0.26569999999999894</v>
      </c>
      <c r="D138" s="2">
        <f t="shared" si="19"/>
        <v>0.26569999999999894</v>
      </c>
      <c r="E138" s="2">
        <f t="shared" si="20"/>
        <v>0</v>
      </c>
      <c r="F138" s="2">
        <f t="shared" si="17"/>
        <v>2.5610158274147535E-2</v>
      </c>
      <c r="G138" s="2">
        <f t="shared" si="17"/>
        <v>3.2433300878592874E-4</v>
      </c>
      <c r="H138" s="2">
        <f t="shared" si="13"/>
        <v>78.962540291577739</v>
      </c>
      <c r="I138" s="2">
        <f t="shared" si="14"/>
        <v>98.749414417859199</v>
      </c>
    </row>
    <row r="139" spans="1:9" ht="13.5" x14ac:dyDescent="0.25">
      <c r="A139" s="3">
        <f>TITRES_STAT!B142</f>
        <v>42206</v>
      </c>
      <c r="B139" s="6">
        <f>TITRES_STAT!D142</f>
        <v>21.104099999999999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2.378086125456557E-2</v>
      </c>
      <c r="G139" s="2">
        <f t="shared" si="17"/>
        <v>3.0116636530121957E-4</v>
      </c>
      <c r="H139" s="2">
        <f t="shared" si="13"/>
        <v>78.962540291577739</v>
      </c>
      <c r="I139" s="2">
        <f t="shared" si="14"/>
        <v>98.749414417859199</v>
      </c>
    </row>
    <row r="140" spans="1:9" ht="13.5" x14ac:dyDescent="0.25">
      <c r="A140" s="3">
        <f>TITRES_STAT!B143</f>
        <v>42207</v>
      </c>
      <c r="B140" s="6">
        <f>TITRES_STAT!D143</f>
        <v>21.104099999999999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2.2082228307810887E-2</v>
      </c>
      <c r="G140" s="2">
        <f t="shared" si="17"/>
        <v>2.7965448206541819E-4</v>
      </c>
      <c r="H140" s="2">
        <f t="shared" si="13"/>
        <v>78.962540291577739</v>
      </c>
      <c r="I140" s="2">
        <f t="shared" si="14"/>
        <v>98.749414417859199</v>
      </c>
    </row>
    <row r="141" spans="1:9" ht="13.5" x14ac:dyDescent="0.25">
      <c r="A141" s="3">
        <f>TITRES_STAT!B144</f>
        <v>42208</v>
      </c>
      <c r="B141" s="6">
        <f>TITRES_STAT!D144</f>
        <v>21.104099999999999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2.0504926285824395E-2</v>
      </c>
      <c r="G141" s="2">
        <f t="shared" si="21"/>
        <v>2.596791619178883E-4</v>
      </c>
      <c r="H141" s="2">
        <f t="shared" si="13"/>
        <v>78.962540291577739</v>
      </c>
      <c r="I141" s="2">
        <f t="shared" si="14"/>
        <v>98.749414417859199</v>
      </c>
    </row>
    <row r="142" spans="1:9" ht="13.5" x14ac:dyDescent="0.25">
      <c r="A142" s="3">
        <f>TITRES_STAT!B145</f>
        <v>42209</v>
      </c>
      <c r="B142" s="6">
        <f>TITRES_STAT!D145</f>
        <v>21.104099999999999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1.9040288693979796E-2</v>
      </c>
      <c r="G142" s="2">
        <f t="shared" si="21"/>
        <v>2.4113065035232485E-4</v>
      </c>
      <c r="H142" s="2">
        <f t="shared" si="13"/>
        <v>78.962540291577739</v>
      </c>
      <c r="I142" s="2">
        <f t="shared" si="14"/>
        <v>98.749414417859199</v>
      </c>
    </row>
    <row r="143" spans="1:9" ht="13.5" x14ac:dyDescent="0.25">
      <c r="A143" s="3">
        <f>TITRES_STAT!B146</f>
        <v>42212</v>
      </c>
      <c r="B143" s="6">
        <f>TITRES_STAT!D146</f>
        <v>21.104099999999999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1.7680268072981238E-2</v>
      </c>
      <c r="G143" s="2">
        <f t="shared" si="21"/>
        <v>2.2390703247001596E-4</v>
      </c>
      <c r="H143" s="2">
        <f t="shared" si="13"/>
        <v>78.962540291577724</v>
      </c>
      <c r="I143" s="2">
        <f t="shared" si="14"/>
        <v>98.749414417859199</v>
      </c>
    </row>
    <row r="144" spans="1:9" ht="13.5" x14ac:dyDescent="0.25">
      <c r="A144" s="3">
        <f>TITRES_STAT!B147</f>
        <v>42213</v>
      </c>
      <c r="B144" s="6">
        <f>TITRES_STAT!D147</f>
        <v>21.104099999999999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1.6417391782054005E-2</v>
      </c>
      <c r="G144" s="2">
        <f t="shared" si="21"/>
        <v>2.0791367300787195E-4</v>
      </c>
      <c r="H144" s="2">
        <f t="shared" si="13"/>
        <v>78.962540291577724</v>
      </c>
      <c r="I144" s="2">
        <f t="shared" si="14"/>
        <v>98.749414417859199</v>
      </c>
    </row>
    <row r="145" spans="1:9" ht="13.5" x14ac:dyDescent="0.25">
      <c r="A145" s="3">
        <f>TITRES_STAT!B148</f>
        <v>42214</v>
      </c>
      <c r="B145" s="6">
        <f>TITRES_STAT!D148</f>
        <v>21.104099999999999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1.5244720940478717E-2</v>
      </c>
      <c r="G145" s="2">
        <f t="shared" si="21"/>
        <v>1.9306269636445254E-4</v>
      </c>
      <c r="H145" s="2">
        <f t="shared" ref="H145:H208" si="22">F145/G145</f>
        <v>78.96254029157771</v>
      </c>
      <c r="I145" s="2">
        <f t="shared" ref="I145:I208" si="23">IF(G145=0,100,100-(100/(1+H145)))</f>
        <v>98.749414417859199</v>
      </c>
    </row>
    <row r="146" spans="1:9" ht="13.5" x14ac:dyDescent="0.25">
      <c r="A146" s="3">
        <f>TITRES_STAT!B149</f>
        <v>42215</v>
      </c>
      <c r="B146" s="6">
        <f>TITRES_STAT!D149</f>
        <v>21.104099999999999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1.4155812301873094E-2</v>
      </c>
      <c r="G146" s="2">
        <f t="shared" si="21"/>
        <v>1.7927250376699165E-4</v>
      </c>
      <c r="H146" s="2">
        <f t="shared" si="22"/>
        <v>78.96254029157771</v>
      </c>
      <c r="I146" s="2">
        <f t="shared" si="23"/>
        <v>98.749414417859199</v>
      </c>
    </row>
    <row r="147" spans="1:9" ht="13.5" x14ac:dyDescent="0.25">
      <c r="A147" s="3">
        <f>TITRES_STAT!B150</f>
        <v>42216</v>
      </c>
      <c r="B147" s="6">
        <f>TITRES_STAT!D150</f>
        <v>21.104099999999999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1.3144682851739304E-2</v>
      </c>
      <c r="G147" s="2">
        <f t="shared" si="21"/>
        <v>1.6646732492649224E-4</v>
      </c>
      <c r="H147" s="2">
        <f t="shared" si="22"/>
        <v>78.962540291577724</v>
      </c>
      <c r="I147" s="2">
        <f t="shared" si="23"/>
        <v>98.749414417859199</v>
      </c>
    </row>
    <row r="148" spans="1:9" ht="13.5" x14ac:dyDescent="0.25">
      <c r="A148" s="3">
        <f>TITRES_STAT!B151</f>
        <v>42219</v>
      </c>
      <c r="B148" s="6">
        <f>TITRES_STAT!D151</f>
        <v>21.104099999999999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1.2205776933757925E-2</v>
      </c>
      <c r="G148" s="2">
        <f t="shared" si="21"/>
        <v>1.5457680171745706E-4</v>
      </c>
      <c r="H148" s="2">
        <f t="shared" si="22"/>
        <v>78.962540291577724</v>
      </c>
      <c r="I148" s="2">
        <f t="shared" si="23"/>
        <v>98.749414417859199</v>
      </c>
    </row>
    <row r="149" spans="1:9" ht="13.5" x14ac:dyDescent="0.25">
      <c r="A149" s="3">
        <f>TITRES_STAT!B152</f>
        <v>42220</v>
      </c>
      <c r="B149" s="6">
        <f>TITRES_STAT!D152</f>
        <v>21.104099999999999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1.1333935724203787E-2</v>
      </c>
      <c r="G149" s="2">
        <f t="shared" si="21"/>
        <v>1.4353560159478156E-4</v>
      </c>
      <c r="H149" s="2">
        <f t="shared" si="22"/>
        <v>78.962540291577724</v>
      </c>
      <c r="I149" s="2">
        <f t="shared" si="23"/>
        <v>98.749414417859199</v>
      </c>
    </row>
    <row r="150" spans="1:9" ht="13.5" x14ac:dyDescent="0.25">
      <c r="A150" s="3">
        <f>TITRES_STAT!B153</f>
        <v>42221</v>
      </c>
      <c r="B150" s="6">
        <f>TITRES_STAT!D153</f>
        <v>21.104099999999999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1.0524368886760659E-2</v>
      </c>
      <c r="G150" s="2">
        <f t="shared" si="21"/>
        <v>1.3328305862372574E-4</v>
      </c>
      <c r="H150" s="2">
        <f t="shared" si="22"/>
        <v>78.962540291577724</v>
      </c>
      <c r="I150" s="2">
        <f t="shared" si="23"/>
        <v>98.749414417859199</v>
      </c>
    </row>
    <row r="151" spans="1:9" ht="13.5" x14ac:dyDescent="0.25">
      <c r="A151" s="3">
        <f>TITRES_STAT!B154</f>
        <v>42222</v>
      </c>
      <c r="B151" s="6">
        <f>TITRES_STAT!D154</f>
        <v>21.104099999999999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9.7726282519920403E-3</v>
      </c>
      <c r="G151" s="2">
        <f t="shared" si="21"/>
        <v>1.2376284015060246E-4</v>
      </c>
      <c r="H151" s="2">
        <f t="shared" si="22"/>
        <v>78.962540291577724</v>
      </c>
      <c r="I151" s="2">
        <f t="shared" si="23"/>
        <v>98.749414417859199</v>
      </c>
    </row>
    <row r="152" spans="1:9" ht="13.5" x14ac:dyDescent="0.25">
      <c r="A152" s="3">
        <f>TITRES_STAT!B155</f>
        <v>42223</v>
      </c>
      <c r="B152" s="6">
        <f>TITRES_STAT!D155</f>
        <v>21.104099999999999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9.0745833768497517E-3</v>
      </c>
      <c r="G152" s="2">
        <f t="shared" si="21"/>
        <v>1.1492263728270229E-4</v>
      </c>
      <c r="H152" s="2">
        <f t="shared" si="22"/>
        <v>78.962540291577724</v>
      </c>
      <c r="I152" s="2">
        <f t="shared" si="23"/>
        <v>98.749414417859199</v>
      </c>
    </row>
    <row r="153" spans="1:9" ht="13.5" x14ac:dyDescent="0.25">
      <c r="A153" s="3">
        <f>TITRES_STAT!B156</f>
        <v>42226</v>
      </c>
      <c r="B153" s="6">
        <f>TITRES_STAT!D156</f>
        <v>21.104099999999999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8.4263988499319129E-3</v>
      </c>
      <c r="G153" s="2">
        <f t="shared" si="21"/>
        <v>1.0671387747679497E-4</v>
      </c>
      <c r="H153" s="2">
        <f t="shared" si="22"/>
        <v>78.962540291577739</v>
      </c>
      <c r="I153" s="2">
        <f t="shared" si="23"/>
        <v>98.749414417859199</v>
      </c>
    </row>
    <row r="154" spans="1:9" ht="13.5" x14ac:dyDescent="0.25">
      <c r="A154" s="3">
        <f>TITRES_STAT!B157</f>
        <v>42227</v>
      </c>
      <c r="B154" s="6">
        <f>TITRES_STAT!D157</f>
        <v>21.104099999999999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7.8245132177939183E-3</v>
      </c>
      <c r="G154" s="2">
        <f t="shared" si="21"/>
        <v>9.9091457657023895E-5</v>
      </c>
      <c r="H154" s="2">
        <f t="shared" si="22"/>
        <v>78.962540291577739</v>
      </c>
      <c r="I154" s="2">
        <f t="shared" si="23"/>
        <v>98.749414417859199</v>
      </c>
    </row>
    <row r="155" spans="1:9" ht="13.5" x14ac:dyDescent="0.25">
      <c r="A155" s="3">
        <f>TITRES_STAT!B158</f>
        <v>42228</v>
      </c>
      <c r="B155" s="6">
        <f>TITRES_STAT!D158</f>
        <v>21.104099999999999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7.2656194165229239E-3</v>
      </c>
      <c r="G155" s="2">
        <f t="shared" si="21"/>
        <v>9.2013496395807896E-5</v>
      </c>
      <c r="H155" s="2">
        <f t="shared" si="22"/>
        <v>78.962540291577739</v>
      </c>
      <c r="I155" s="2">
        <f t="shared" si="23"/>
        <v>98.749414417859199</v>
      </c>
    </row>
    <row r="156" spans="1:9" ht="13.5" x14ac:dyDescent="0.25">
      <c r="A156" s="3">
        <f>TITRES_STAT!B159</f>
        <v>42230</v>
      </c>
      <c r="B156" s="6">
        <f>TITRES_STAT!D159</f>
        <v>21.104099999999999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6.7466466010570004E-3</v>
      </c>
      <c r="G156" s="2">
        <f t="shared" si="21"/>
        <v>8.544110379610734E-5</v>
      </c>
      <c r="H156" s="2">
        <f t="shared" si="22"/>
        <v>78.962540291577724</v>
      </c>
      <c r="I156" s="2">
        <f t="shared" si="23"/>
        <v>98.749414417859199</v>
      </c>
    </row>
    <row r="157" spans="1:9" ht="13.5" x14ac:dyDescent="0.25">
      <c r="A157" s="3">
        <f>TITRES_STAT!B160</f>
        <v>42233</v>
      </c>
      <c r="B157" s="6">
        <f>TITRES_STAT!D160</f>
        <v>21.104099999999999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6.2647432724100716E-3</v>
      </c>
      <c r="G157" s="2">
        <f t="shared" si="24"/>
        <v>7.9338167810671112E-5</v>
      </c>
      <c r="H157" s="2">
        <f t="shared" si="22"/>
        <v>78.96254029157771</v>
      </c>
      <c r="I157" s="2">
        <f t="shared" si="23"/>
        <v>98.749414417859199</v>
      </c>
    </row>
    <row r="158" spans="1:9" ht="13.5" x14ac:dyDescent="0.25">
      <c r="A158" s="3">
        <f>TITRES_STAT!B161</f>
        <v>42234</v>
      </c>
      <c r="B158" s="6">
        <f>TITRES_STAT!D161</f>
        <v>21.104099999999999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5.8172616100950671E-3</v>
      </c>
      <c r="G158" s="2">
        <f t="shared" si="24"/>
        <v>7.3671155824194605E-5</v>
      </c>
      <c r="H158" s="2">
        <f t="shared" si="22"/>
        <v>78.962540291577724</v>
      </c>
      <c r="I158" s="2">
        <f t="shared" si="23"/>
        <v>98.749414417859199</v>
      </c>
    </row>
    <row r="159" spans="1:9" ht="13.5" x14ac:dyDescent="0.25">
      <c r="A159" s="3">
        <f>TITRES_STAT!B162</f>
        <v>42235</v>
      </c>
      <c r="B159" s="6">
        <f>TITRES_STAT!D162</f>
        <v>21.104099999999999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5.4017429236597053E-3</v>
      </c>
      <c r="G159" s="2">
        <f t="shared" si="24"/>
        <v>6.8408930408180702E-5</v>
      </c>
      <c r="H159" s="2">
        <f t="shared" si="22"/>
        <v>78.962540291577724</v>
      </c>
      <c r="I159" s="2">
        <f t="shared" si="23"/>
        <v>98.749414417859199</v>
      </c>
    </row>
    <row r="160" spans="1:9" ht="13.5" x14ac:dyDescent="0.25">
      <c r="A160" s="3">
        <f>TITRES_STAT!B163</f>
        <v>42236</v>
      </c>
      <c r="B160" s="6">
        <f>TITRES_STAT!D163</f>
        <v>21.104099999999999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5.0159041433982974E-3</v>
      </c>
      <c r="G160" s="2">
        <f t="shared" si="24"/>
        <v>6.3522578236167789E-5</v>
      </c>
      <c r="H160" s="2">
        <f t="shared" si="22"/>
        <v>78.962540291577724</v>
      </c>
      <c r="I160" s="2">
        <f t="shared" si="23"/>
        <v>98.749414417859199</v>
      </c>
    </row>
    <row r="161" spans="1:9" ht="13.5" x14ac:dyDescent="0.25">
      <c r="A161" s="3">
        <f>TITRES_STAT!B164</f>
        <v>42237</v>
      </c>
      <c r="B161" s="6">
        <f>TITRES_STAT!D164</f>
        <v>20.7133</v>
      </c>
      <c r="C161" s="2">
        <f t="shared" si="18"/>
        <v>-0.3907999999999987</v>
      </c>
      <c r="D161" s="2">
        <f t="shared" si="19"/>
        <v>0</v>
      </c>
      <c r="E161" s="2">
        <f t="shared" si="20"/>
        <v>0.3907999999999987</v>
      </c>
      <c r="F161" s="2">
        <f t="shared" si="24"/>
        <v>4.6576252760127043E-3</v>
      </c>
      <c r="G161" s="2">
        <f t="shared" si="24"/>
        <v>2.7973270965504921E-2</v>
      </c>
      <c r="H161" s="2">
        <f t="shared" si="22"/>
        <v>0.16650270473396653</v>
      </c>
      <c r="I161" s="2">
        <f t="shared" si="23"/>
        <v>14.273666409709634</v>
      </c>
    </row>
    <row r="162" spans="1:9" ht="13.5" x14ac:dyDescent="0.25">
      <c r="A162" s="3">
        <f>TITRES_STAT!B165</f>
        <v>42240</v>
      </c>
      <c r="B162" s="6">
        <f>TITRES_STAT!D165</f>
        <v>20.7133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4.3249377562975108E-3</v>
      </c>
      <c r="G162" s="2">
        <f t="shared" si="24"/>
        <v>2.597518018225457E-2</v>
      </c>
      <c r="H162" s="2">
        <f t="shared" si="22"/>
        <v>0.1665027047339665</v>
      </c>
      <c r="I162" s="2">
        <f t="shared" si="23"/>
        <v>14.273666409709634</v>
      </c>
    </row>
    <row r="163" spans="1:9" ht="13.5" x14ac:dyDescent="0.25">
      <c r="A163" s="3">
        <f>TITRES_STAT!B166</f>
        <v>42241</v>
      </c>
      <c r="B163" s="6">
        <f>TITRES_STAT!D166</f>
        <v>20.7133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4.016013630847688E-3</v>
      </c>
      <c r="G163" s="2">
        <f t="shared" si="24"/>
        <v>2.4119810169236387E-2</v>
      </c>
      <c r="H163" s="2">
        <f t="shared" si="22"/>
        <v>0.16650270473396647</v>
      </c>
      <c r="I163" s="2">
        <f t="shared" si="23"/>
        <v>14.273666409709634</v>
      </c>
    </row>
    <row r="164" spans="1:9" ht="13.5" x14ac:dyDescent="0.25">
      <c r="A164" s="3">
        <f>TITRES_STAT!B167</f>
        <v>42242</v>
      </c>
      <c r="B164" s="6">
        <f>TITRES_STAT!D167</f>
        <v>20.7133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3.7291555143585675E-3</v>
      </c>
      <c r="G164" s="2">
        <f t="shared" si="24"/>
        <v>2.2396966585719501E-2</v>
      </c>
      <c r="H164" s="2">
        <f t="shared" si="22"/>
        <v>0.16650270473396647</v>
      </c>
      <c r="I164" s="2">
        <f t="shared" si="23"/>
        <v>14.273666409709634</v>
      </c>
    </row>
    <row r="165" spans="1:9" ht="13.5" x14ac:dyDescent="0.25">
      <c r="A165" s="3">
        <f>TITRES_STAT!B168</f>
        <v>42243</v>
      </c>
      <c r="B165" s="6">
        <f>TITRES_STAT!D168</f>
        <v>20.7133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3.4627872633329554E-3</v>
      </c>
      <c r="G165" s="2">
        <f t="shared" si="24"/>
        <v>2.0797183258168105E-2</v>
      </c>
      <c r="H165" s="2">
        <f t="shared" si="22"/>
        <v>0.1665027047339665</v>
      </c>
      <c r="I165" s="2">
        <f t="shared" si="23"/>
        <v>14.273666409709634</v>
      </c>
    </row>
    <row r="166" spans="1:9" ht="13.5" x14ac:dyDescent="0.25">
      <c r="A166" s="3">
        <f>TITRES_STAT!B169</f>
        <v>42244</v>
      </c>
      <c r="B166" s="6">
        <f>TITRES_STAT!D169</f>
        <v>20.7133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3.2154453159520301E-3</v>
      </c>
      <c r="G166" s="2">
        <f t="shared" si="24"/>
        <v>1.9311670168298954E-2</v>
      </c>
      <c r="H166" s="2">
        <f t="shared" si="22"/>
        <v>0.1665027047339665</v>
      </c>
      <c r="I166" s="2">
        <f t="shared" si="23"/>
        <v>14.273666409709634</v>
      </c>
    </row>
    <row r="167" spans="1:9" ht="13.5" x14ac:dyDescent="0.25">
      <c r="A167" s="3">
        <f>TITRES_STAT!B170</f>
        <v>42247</v>
      </c>
      <c r="B167" s="6">
        <f>TITRES_STAT!D170</f>
        <v>20.7133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2.985770650526885E-3</v>
      </c>
      <c r="G167" s="2">
        <f t="shared" si="24"/>
        <v>1.7932265156277601E-2</v>
      </c>
      <c r="H167" s="2">
        <f t="shared" si="22"/>
        <v>0.1665027047339665</v>
      </c>
      <c r="I167" s="2">
        <f t="shared" si="23"/>
        <v>14.273666409709634</v>
      </c>
    </row>
    <row r="168" spans="1:9" ht="13.5" x14ac:dyDescent="0.25">
      <c r="A168" s="3">
        <f>TITRES_STAT!B171</f>
        <v>42248</v>
      </c>
      <c r="B168" s="6">
        <f>TITRES_STAT!D171</f>
        <v>20.7133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2.7725013183463932E-3</v>
      </c>
      <c r="G168" s="2">
        <f t="shared" si="24"/>
        <v>1.6651389073686344E-2</v>
      </c>
      <c r="H168" s="2">
        <f t="shared" si="22"/>
        <v>0.1665027047339665</v>
      </c>
      <c r="I168" s="2">
        <f t="shared" si="23"/>
        <v>14.273666409709634</v>
      </c>
    </row>
    <row r="169" spans="1:9" ht="13.5" x14ac:dyDescent="0.25">
      <c r="A169" s="3">
        <f>TITRES_STAT!B172</f>
        <v>42249</v>
      </c>
      <c r="B169" s="6">
        <f>TITRES_STAT!D172</f>
        <v>19.783200000000001</v>
      </c>
      <c r="C169" s="2">
        <f t="shared" si="18"/>
        <v>-0.93009999999999948</v>
      </c>
      <c r="D169" s="2">
        <f t="shared" si="19"/>
        <v>0</v>
      </c>
      <c r="E169" s="2">
        <f t="shared" si="20"/>
        <v>0.93009999999999948</v>
      </c>
      <c r="F169" s="2">
        <f t="shared" si="24"/>
        <v>2.5744655098930798E-3</v>
      </c>
      <c r="G169" s="2">
        <f t="shared" si="24"/>
        <v>8.1897718425565855E-2</v>
      </c>
      <c r="H169" s="2">
        <f t="shared" si="22"/>
        <v>3.1435131031555257E-2</v>
      </c>
      <c r="I169" s="2">
        <f t="shared" si="23"/>
        <v>3.047708002743363</v>
      </c>
    </row>
    <row r="170" spans="1:9" ht="13.5" x14ac:dyDescent="0.25">
      <c r="A170" s="3">
        <f>TITRES_STAT!B173</f>
        <v>42250</v>
      </c>
      <c r="B170" s="6">
        <f>TITRES_STAT!D173</f>
        <v>19.783200000000001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2.3905751163292885E-3</v>
      </c>
      <c r="G170" s="2">
        <f t="shared" si="24"/>
        <v>7.6047881395168285E-2</v>
      </c>
      <c r="H170" s="2">
        <f t="shared" si="22"/>
        <v>3.1435131031555263E-2</v>
      </c>
      <c r="I170" s="2">
        <f t="shared" si="23"/>
        <v>3.047708002743363</v>
      </c>
    </row>
    <row r="171" spans="1:9" ht="13.5" x14ac:dyDescent="0.25">
      <c r="A171" s="3">
        <f>TITRES_STAT!B174</f>
        <v>42251</v>
      </c>
      <c r="B171" s="6">
        <f>TITRES_STAT!D174</f>
        <v>18.896000000000001</v>
      </c>
      <c r="C171" s="2">
        <f t="shared" si="18"/>
        <v>-0.88719999999999999</v>
      </c>
      <c r="D171" s="2">
        <f t="shared" si="19"/>
        <v>0</v>
      </c>
      <c r="E171" s="2">
        <f t="shared" si="20"/>
        <v>0.88719999999999999</v>
      </c>
      <c r="F171" s="2">
        <f t="shared" si="24"/>
        <v>2.2198197508771964E-3</v>
      </c>
      <c r="G171" s="2">
        <f t="shared" si="24"/>
        <v>0.13398731843837056</v>
      </c>
      <c r="H171" s="2">
        <f t="shared" si="22"/>
        <v>1.6567386949371894E-2</v>
      </c>
      <c r="I171" s="2">
        <f t="shared" si="23"/>
        <v>1.6297381916892988</v>
      </c>
    </row>
    <row r="172" spans="1:9" ht="13.5" x14ac:dyDescent="0.25">
      <c r="A172" s="3">
        <f>TITRES_STAT!B175</f>
        <v>42254</v>
      </c>
      <c r="B172" s="6">
        <f>TITRES_STAT!D175</f>
        <v>18.047899999999998</v>
      </c>
      <c r="C172" s="2">
        <f t="shared" si="18"/>
        <v>-0.8481000000000023</v>
      </c>
      <c r="D172" s="2">
        <f t="shared" si="19"/>
        <v>0</v>
      </c>
      <c r="E172" s="2">
        <f t="shared" si="20"/>
        <v>0.8481000000000023</v>
      </c>
      <c r="F172" s="2">
        <f t="shared" si="24"/>
        <v>2.0612611972431112E-3</v>
      </c>
      <c r="G172" s="2">
        <f t="shared" si="24"/>
        <v>0.18499536712134423</v>
      </c>
      <c r="H172" s="2">
        <f t="shared" si="22"/>
        <v>1.1142231447834397E-2</v>
      </c>
      <c r="I172" s="2">
        <f t="shared" si="23"/>
        <v>1.1019450183462425</v>
      </c>
    </row>
    <row r="173" spans="1:9" ht="13.5" x14ac:dyDescent="0.25">
      <c r="A173" s="3">
        <f>TITRES_STAT!B176</f>
        <v>42255</v>
      </c>
      <c r="B173" s="6">
        <f>TITRES_STAT!D176</f>
        <v>18.047899999999998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1.914028254582889E-3</v>
      </c>
      <c r="G173" s="2">
        <f t="shared" si="25"/>
        <v>0.17178141232696251</v>
      </c>
      <c r="H173" s="2">
        <f t="shared" si="22"/>
        <v>1.1142231447834397E-2</v>
      </c>
      <c r="I173" s="2">
        <f t="shared" si="23"/>
        <v>1.1019450183462425</v>
      </c>
    </row>
    <row r="174" spans="1:9" ht="13.5" x14ac:dyDescent="0.25">
      <c r="A174" s="3">
        <f>TITRES_STAT!B177</f>
        <v>42256</v>
      </c>
      <c r="B174" s="6">
        <f>TITRES_STAT!D177</f>
        <v>18.047899999999998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1.7773119506841112E-3</v>
      </c>
      <c r="G174" s="2">
        <f t="shared" si="25"/>
        <v>0.15951131144646519</v>
      </c>
      <c r="H174" s="2">
        <f t="shared" si="22"/>
        <v>1.1142231447834397E-2</v>
      </c>
      <c r="I174" s="2">
        <f t="shared" si="23"/>
        <v>1.1019450183462425</v>
      </c>
    </row>
    <row r="175" spans="1:9" ht="13.5" x14ac:dyDescent="0.25">
      <c r="A175" s="3">
        <f>TITRES_STAT!B178</f>
        <v>42257</v>
      </c>
      <c r="B175" s="6">
        <f>TITRES_STAT!D178</f>
        <v>18.047899999999998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1.6503610970638176E-3</v>
      </c>
      <c r="G175" s="2">
        <f t="shared" si="25"/>
        <v>0.14811764634314623</v>
      </c>
      <c r="H175" s="2">
        <f t="shared" si="22"/>
        <v>1.1142231447834399E-2</v>
      </c>
      <c r="I175" s="2">
        <f t="shared" si="23"/>
        <v>1.1019450183462425</v>
      </c>
    </row>
    <row r="176" spans="1:9" ht="13.5" x14ac:dyDescent="0.25">
      <c r="A176" s="3">
        <f>TITRES_STAT!B179</f>
        <v>42258</v>
      </c>
      <c r="B176" s="6">
        <f>TITRES_STAT!D179</f>
        <v>17.508600000000001</v>
      </c>
      <c r="C176" s="2">
        <f t="shared" si="18"/>
        <v>-0.53929999999999723</v>
      </c>
      <c r="D176" s="2">
        <f t="shared" si="19"/>
        <v>0</v>
      </c>
      <c r="E176" s="2">
        <f t="shared" si="20"/>
        <v>0.53929999999999723</v>
      </c>
      <c r="F176" s="2">
        <f t="shared" si="25"/>
        <v>1.5324781615592593E-3</v>
      </c>
      <c r="G176" s="2">
        <f t="shared" si="25"/>
        <v>0.17605924303292131</v>
      </c>
      <c r="H176" s="2">
        <f t="shared" si="22"/>
        <v>8.7043323324564187E-3</v>
      </c>
      <c r="I176" s="2">
        <f t="shared" si="23"/>
        <v>0.8629220727474376</v>
      </c>
    </row>
    <row r="177" spans="1:9" ht="13.5" x14ac:dyDescent="0.25">
      <c r="A177" s="3">
        <f>TITRES_STAT!B180</f>
        <v>42261</v>
      </c>
      <c r="B177" s="6">
        <f>TITRES_STAT!D180</f>
        <v>17.508600000000001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1.423015435733598E-3</v>
      </c>
      <c r="G177" s="2">
        <f t="shared" si="25"/>
        <v>0.16348358281628408</v>
      </c>
      <c r="H177" s="2">
        <f t="shared" si="22"/>
        <v>8.704332332456417E-3</v>
      </c>
      <c r="I177" s="2">
        <f t="shared" si="23"/>
        <v>0.8629220727474376</v>
      </c>
    </row>
    <row r="178" spans="1:9" ht="13.5" x14ac:dyDescent="0.25">
      <c r="A178" s="3">
        <f>TITRES_STAT!B181</f>
        <v>42262</v>
      </c>
      <c r="B178" s="6">
        <f>TITRES_STAT!D181</f>
        <v>17.508600000000001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1.3213714760383409E-3</v>
      </c>
      <c r="G178" s="2">
        <f t="shared" si="25"/>
        <v>0.15180618404369237</v>
      </c>
      <c r="H178" s="2">
        <f t="shared" si="22"/>
        <v>8.704332332456417E-3</v>
      </c>
      <c r="I178" s="2">
        <f t="shared" si="23"/>
        <v>0.8629220727474376</v>
      </c>
    </row>
    <row r="179" spans="1:9" ht="13.5" x14ac:dyDescent="0.25">
      <c r="A179" s="3">
        <f>TITRES_STAT!B182</f>
        <v>42263</v>
      </c>
      <c r="B179" s="6">
        <f>TITRES_STAT!D182</f>
        <v>17.508600000000001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1.2269877991784594E-3</v>
      </c>
      <c r="G179" s="2">
        <f t="shared" si="25"/>
        <v>0.14096288518342862</v>
      </c>
      <c r="H179" s="2">
        <f t="shared" si="22"/>
        <v>8.7043323324564187E-3</v>
      </c>
      <c r="I179" s="2">
        <f t="shared" si="23"/>
        <v>0.8629220727474376</v>
      </c>
    </row>
    <row r="180" spans="1:9" ht="13.5" x14ac:dyDescent="0.25">
      <c r="A180" s="3">
        <f>TITRES_STAT!B183</f>
        <v>42264</v>
      </c>
      <c r="B180" s="6">
        <f>TITRES_STAT!D183</f>
        <v>17.508600000000001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1.1393458135228551E-3</v>
      </c>
      <c r="G180" s="2">
        <f t="shared" si="25"/>
        <v>0.13089410767032658</v>
      </c>
      <c r="H180" s="2">
        <f t="shared" si="22"/>
        <v>8.704332332456417E-3</v>
      </c>
      <c r="I180" s="2">
        <f t="shared" si="23"/>
        <v>0.8629220727474376</v>
      </c>
    </row>
    <row r="181" spans="1:9" ht="13.5" x14ac:dyDescent="0.25">
      <c r="A181" s="3">
        <f>TITRES_STAT!B184</f>
        <v>42265</v>
      </c>
      <c r="B181" s="6">
        <f>TITRES_STAT!D184</f>
        <v>17.508600000000001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1.0579639696997941E-3</v>
      </c>
      <c r="G181" s="2">
        <f t="shared" si="25"/>
        <v>0.12154452855101754</v>
      </c>
      <c r="H181" s="2">
        <f t="shared" si="22"/>
        <v>8.704332332456417E-3</v>
      </c>
      <c r="I181" s="2">
        <f t="shared" si="23"/>
        <v>0.8629220727474376</v>
      </c>
    </row>
    <row r="182" spans="1:9" ht="13.5" x14ac:dyDescent="0.25">
      <c r="A182" s="3">
        <f>TITRES_STAT!B185</f>
        <v>42268</v>
      </c>
      <c r="B182" s="6">
        <f>TITRES_STAT!D185</f>
        <v>17.508600000000001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9.8239511472123734E-4</v>
      </c>
      <c r="G182" s="2">
        <f t="shared" si="25"/>
        <v>0.11286277651165913</v>
      </c>
      <c r="H182" s="2">
        <f t="shared" si="22"/>
        <v>8.7043323324564187E-3</v>
      </c>
      <c r="I182" s="2">
        <f t="shared" si="23"/>
        <v>0.8629220727474376</v>
      </c>
    </row>
    <row r="183" spans="1:9" ht="13.5" x14ac:dyDescent="0.25">
      <c r="A183" s="3">
        <f>TITRES_STAT!B186</f>
        <v>42269</v>
      </c>
      <c r="B183" s="6">
        <f>TITRES_STAT!D186</f>
        <v>17.508600000000001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9.1222403509829179E-4</v>
      </c>
      <c r="G183" s="2">
        <f t="shared" si="25"/>
        <v>0.10480114961796919</v>
      </c>
      <c r="H183" s="2">
        <f t="shared" si="22"/>
        <v>8.7043323324564187E-3</v>
      </c>
      <c r="I183" s="2">
        <f t="shared" si="23"/>
        <v>0.8629220727474376</v>
      </c>
    </row>
    <row r="184" spans="1:9" ht="13.5" x14ac:dyDescent="0.25">
      <c r="A184" s="3">
        <f>TITRES_STAT!B187</f>
        <v>42270</v>
      </c>
      <c r="B184" s="6">
        <f>TITRES_STAT!D187</f>
        <v>17.508600000000001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8.4706517544841375E-4</v>
      </c>
      <c r="G184" s="2">
        <f t="shared" si="25"/>
        <v>9.7315353216685677E-2</v>
      </c>
      <c r="H184" s="2">
        <f t="shared" si="22"/>
        <v>8.704332332456417E-3</v>
      </c>
      <c r="I184" s="2">
        <f t="shared" si="23"/>
        <v>0.8629220727474376</v>
      </c>
    </row>
    <row r="185" spans="1:9" ht="13.5" x14ac:dyDescent="0.25">
      <c r="A185" s="3">
        <f>TITRES_STAT!B188</f>
        <v>42275</v>
      </c>
      <c r="B185" s="6">
        <f>TITRES_STAT!D188</f>
        <v>17.508600000000001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7.8656052005924139E-4</v>
      </c>
      <c r="G185" s="2">
        <f t="shared" si="25"/>
        <v>9.0364256558350994E-2</v>
      </c>
      <c r="H185" s="2">
        <f t="shared" si="22"/>
        <v>8.704332332456417E-3</v>
      </c>
      <c r="I185" s="2">
        <f t="shared" si="23"/>
        <v>0.8629220727474376</v>
      </c>
    </row>
    <row r="186" spans="1:9" ht="13.5" x14ac:dyDescent="0.25">
      <c r="A186" s="3">
        <f>TITRES_STAT!B189</f>
        <v>42276</v>
      </c>
      <c r="B186" s="6">
        <f>TITRES_STAT!D189</f>
        <v>17.195900000000002</v>
      </c>
      <c r="C186" s="2">
        <f t="shared" si="18"/>
        <v>-0.31269999999999953</v>
      </c>
      <c r="D186" s="2">
        <f t="shared" si="19"/>
        <v>0</v>
      </c>
      <c r="E186" s="2">
        <f t="shared" si="20"/>
        <v>0.31269999999999953</v>
      </c>
      <c r="F186" s="2">
        <f t="shared" si="25"/>
        <v>7.3037762576929558E-4</v>
      </c>
      <c r="G186" s="2">
        <f t="shared" si="25"/>
        <v>0.10624538108989733</v>
      </c>
      <c r="H186" s="2">
        <f t="shared" si="22"/>
        <v>6.8744412065433859E-3</v>
      </c>
      <c r="I186" s="2">
        <f t="shared" si="23"/>
        <v>0.68275059185191367</v>
      </c>
    </row>
    <row r="187" spans="1:9" ht="13.5" x14ac:dyDescent="0.25">
      <c r="A187" s="3">
        <f>TITRES_STAT!B190</f>
        <v>42277</v>
      </c>
      <c r="B187" s="6">
        <f>TITRES_STAT!D190</f>
        <v>17.195900000000002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6.7820779535720307E-4</v>
      </c>
      <c r="G187" s="2">
        <f t="shared" si="25"/>
        <v>9.8656425297761793E-2</v>
      </c>
      <c r="H187" s="2">
        <f t="shared" si="22"/>
        <v>6.8744412065433868E-3</v>
      </c>
      <c r="I187" s="2">
        <f t="shared" si="23"/>
        <v>0.68275059185191367</v>
      </c>
    </row>
    <row r="188" spans="1:9" ht="13.5" x14ac:dyDescent="0.25">
      <c r="A188" s="3">
        <f>TITRES_STAT!B191</f>
        <v>42278</v>
      </c>
      <c r="B188" s="6">
        <f>TITRES_STAT!D191</f>
        <v>16.680099999999999</v>
      </c>
      <c r="C188" s="2">
        <f t="shared" si="18"/>
        <v>-0.51580000000000226</v>
      </c>
      <c r="D188" s="2">
        <f t="shared" si="19"/>
        <v>0</v>
      </c>
      <c r="E188" s="2">
        <f t="shared" si="20"/>
        <v>0.51580000000000226</v>
      </c>
      <c r="F188" s="2">
        <f t="shared" si="25"/>
        <v>6.2976438140311709E-4</v>
      </c>
      <c r="G188" s="2">
        <f t="shared" si="25"/>
        <v>0.1284523949193504</v>
      </c>
      <c r="H188" s="2">
        <f t="shared" si="22"/>
        <v>4.9027064213050947E-3</v>
      </c>
      <c r="I188" s="2">
        <f t="shared" si="23"/>
        <v>0.48787871601668087</v>
      </c>
    </row>
    <row r="189" spans="1:9" ht="13.5" x14ac:dyDescent="0.25">
      <c r="A189" s="3">
        <f>TITRES_STAT!B192</f>
        <v>42279</v>
      </c>
      <c r="B189" s="6">
        <f>TITRES_STAT!D192</f>
        <v>16.680099999999999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5.8478121130289449E-4</v>
      </c>
      <c r="G189" s="2">
        <f t="shared" si="26"/>
        <v>0.11927722385368252</v>
      </c>
      <c r="H189" s="2">
        <f t="shared" si="22"/>
        <v>4.9027064213050947E-3</v>
      </c>
      <c r="I189" s="2">
        <f t="shared" si="23"/>
        <v>0.48787871601668087</v>
      </c>
    </row>
    <row r="190" spans="1:9" ht="13.5" x14ac:dyDescent="0.25">
      <c r="A190" s="3">
        <f>TITRES_STAT!B193</f>
        <v>42282</v>
      </c>
      <c r="B190" s="6">
        <f>TITRES_STAT!D193</f>
        <v>16.680099999999999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5.4301112478125915E-4</v>
      </c>
      <c r="G190" s="2">
        <f t="shared" si="26"/>
        <v>0.11075742214984806</v>
      </c>
      <c r="H190" s="2">
        <f t="shared" si="22"/>
        <v>4.9027064213050938E-3</v>
      </c>
      <c r="I190" s="2">
        <f t="shared" si="23"/>
        <v>0.48787871601668087</v>
      </c>
    </row>
    <row r="191" spans="1:9" ht="13.5" x14ac:dyDescent="0.25">
      <c r="A191" s="3">
        <f>TITRES_STAT!B194</f>
        <v>42283</v>
      </c>
      <c r="B191" s="6">
        <f>TITRES_STAT!D194</f>
        <v>16.680099999999999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5.0422461586831203E-4</v>
      </c>
      <c r="G191" s="2">
        <f t="shared" si="26"/>
        <v>0.10284617771057321</v>
      </c>
      <c r="H191" s="2">
        <f t="shared" si="22"/>
        <v>4.902706421305093E-3</v>
      </c>
      <c r="I191" s="2">
        <f t="shared" si="23"/>
        <v>0.48787871601668087</v>
      </c>
    </row>
    <row r="192" spans="1:9" ht="13.5" x14ac:dyDescent="0.25">
      <c r="A192" s="3">
        <f>TITRES_STAT!B195</f>
        <v>42284</v>
      </c>
      <c r="B192" s="6">
        <f>TITRES_STAT!D195</f>
        <v>16.1798</v>
      </c>
      <c r="C192" s="2">
        <f t="shared" si="18"/>
        <v>-0.5002999999999993</v>
      </c>
      <c r="D192" s="2">
        <f t="shared" si="19"/>
        <v>0</v>
      </c>
      <c r="E192" s="2">
        <f t="shared" si="20"/>
        <v>0.5002999999999993</v>
      </c>
      <c r="F192" s="2">
        <f t="shared" si="26"/>
        <v>4.6820857187771832E-4</v>
      </c>
      <c r="G192" s="2">
        <f t="shared" si="26"/>
        <v>0.13123573644553221</v>
      </c>
      <c r="H192" s="2">
        <f t="shared" si="22"/>
        <v>3.5676911225475732E-3</v>
      </c>
      <c r="I192" s="2">
        <f t="shared" si="23"/>
        <v>0.35550079522357692</v>
      </c>
    </row>
    <row r="193" spans="1:9" ht="13.5" x14ac:dyDescent="0.25">
      <c r="A193" s="3">
        <f>TITRES_STAT!B196</f>
        <v>42285</v>
      </c>
      <c r="B193" s="6">
        <f>TITRES_STAT!D196</f>
        <v>16.1798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4.3476510245788131E-4</v>
      </c>
      <c r="G193" s="2">
        <f t="shared" si="26"/>
        <v>0.12186175527085134</v>
      </c>
      <c r="H193" s="2">
        <f t="shared" si="22"/>
        <v>3.5676911225475737E-3</v>
      </c>
      <c r="I193" s="2">
        <f t="shared" si="23"/>
        <v>0.35550079522357692</v>
      </c>
    </row>
    <row r="194" spans="1:9" ht="13.5" x14ac:dyDescent="0.25">
      <c r="A194" s="3">
        <f>TITRES_STAT!B197</f>
        <v>42286</v>
      </c>
      <c r="B194" s="6">
        <f>TITRES_STAT!D197</f>
        <v>16.1798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4.0371045228231831E-4</v>
      </c>
      <c r="G194" s="2">
        <f t="shared" si="26"/>
        <v>0.11315734418007625</v>
      </c>
      <c r="H194" s="2">
        <f t="shared" si="22"/>
        <v>3.5676911225475728E-3</v>
      </c>
      <c r="I194" s="2">
        <f t="shared" si="23"/>
        <v>0.35550079522357692</v>
      </c>
    </row>
    <row r="195" spans="1:9" ht="13.5" x14ac:dyDescent="0.25">
      <c r="A195" s="3">
        <f>TITRES_STAT!B198</f>
        <v>42289</v>
      </c>
      <c r="B195" s="6">
        <f>TITRES_STAT!D198</f>
        <v>16.1798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3.7487399140500986E-4</v>
      </c>
      <c r="G195" s="2">
        <f t="shared" si="26"/>
        <v>0.10507467673864224</v>
      </c>
      <c r="H195" s="2">
        <f t="shared" si="22"/>
        <v>3.5676911225475728E-3</v>
      </c>
      <c r="I195" s="2">
        <f t="shared" si="23"/>
        <v>0.35550079522357692</v>
      </c>
    </row>
    <row r="196" spans="1:9" ht="13.5" x14ac:dyDescent="0.25">
      <c r="A196" s="3">
        <f>TITRES_STAT!B199</f>
        <v>42290</v>
      </c>
      <c r="B196" s="6">
        <f>TITRES_STAT!D199</f>
        <v>16.1798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3.4809727773322342E-4</v>
      </c>
      <c r="G196" s="2">
        <f t="shared" si="26"/>
        <v>9.7569342685882063E-2</v>
      </c>
      <c r="H196" s="2">
        <f t="shared" si="22"/>
        <v>3.5676911225475732E-3</v>
      </c>
      <c r="I196" s="2">
        <f t="shared" si="23"/>
        <v>0.35550079522357692</v>
      </c>
    </row>
    <row r="197" spans="1:9" ht="13.5" x14ac:dyDescent="0.25">
      <c r="A197" s="3">
        <f>TITRES_STAT!B200</f>
        <v>42293</v>
      </c>
      <c r="B197" s="6">
        <f>TITRES_STAT!D200</f>
        <v>16.1798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3.232331864665646E-4</v>
      </c>
      <c r="G197" s="2">
        <f t="shared" si="26"/>
        <v>9.0600103922604772E-2</v>
      </c>
      <c r="H197" s="2">
        <f t="shared" si="22"/>
        <v>3.5676911225475732E-3</v>
      </c>
      <c r="I197" s="2">
        <f t="shared" si="23"/>
        <v>0.35550079522357692</v>
      </c>
    </row>
    <row r="198" spans="1:9" ht="13.5" x14ac:dyDescent="0.25">
      <c r="A198" s="3">
        <f>TITRES_STAT!B201</f>
        <v>42296</v>
      </c>
      <c r="B198" s="6">
        <f>TITRES_STAT!D201</f>
        <v>16.1798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3.0014510171895279E-4</v>
      </c>
      <c r="G198" s="2">
        <f t="shared" si="26"/>
        <v>8.4128667928133005E-2</v>
      </c>
      <c r="H198" s="2">
        <f t="shared" si="22"/>
        <v>3.5676911225475724E-3</v>
      </c>
      <c r="I198" s="2">
        <f t="shared" si="23"/>
        <v>0.35550079522357692</v>
      </c>
    </row>
    <row r="199" spans="1:9" ht="13.5" x14ac:dyDescent="0.25">
      <c r="A199" s="3">
        <f>TITRES_STAT!B202</f>
        <v>42297</v>
      </c>
      <c r="B199" s="6">
        <f>TITRES_STAT!D202</f>
        <v>16.1798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2.7870616588188476E-4</v>
      </c>
      <c r="G199" s="2">
        <f t="shared" si="26"/>
        <v>7.8119477361837789E-2</v>
      </c>
      <c r="H199" s="2">
        <f t="shared" si="22"/>
        <v>3.5676911225475728E-3</v>
      </c>
      <c r="I199" s="2">
        <f t="shared" si="23"/>
        <v>0.35550079522357692</v>
      </c>
    </row>
    <row r="200" spans="1:9" ht="13.5" x14ac:dyDescent="0.25">
      <c r="A200" s="3">
        <f>TITRES_STAT!B203</f>
        <v>42298</v>
      </c>
      <c r="B200" s="6">
        <f>TITRES_STAT!D203</f>
        <v>16.1798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2.5879858260460727E-4</v>
      </c>
      <c r="G200" s="2">
        <f t="shared" si="26"/>
        <v>7.253951469313509E-2</v>
      </c>
      <c r="H200" s="2">
        <f t="shared" si="22"/>
        <v>3.5676911225475728E-3</v>
      </c>
      <c r="I200" s="2">
        <f t="shared" si="23"/>
        <v>0.35550079522357692</v>
      </c>
    </row>
    <row r="201" spans="1:9" ht="13.5" x14ac:dyDescent="0.25">
      <c r="A201" s="3">
        <f>TITRES_STAT!B204</f>
        <v>42299</v>
      </c>
      <c r="B201" s="6">
        <f>TITRES_STAT!D204</f>
        <v>16.1798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2.4031296956142104E-4</v>
      </c>
      <c r="G201" s="2">
        <f t="shared" si="26"/>
        <v>6.7358120786482581E-2</v>
      </c>
      <c r="H201" s="2">
        <f t="shared" si="22"/>
        <v>3.5676911225475728E-3</v>
      </c>
      <c r="I201" s="2">
        <f t="shared" si="23"/>
        <v>0.35550079522357692</v>
      </c>
    </row>
    <row r="202" spans="1:9" ht="13.5" x14ac:dyDescent="0.25">
      <c r="A202" s="3">
        <f>TITRES_STAT!B205</f>
        <v>42300</v>
      </c>
      <c r="B202" s="6">
        <f>TITRES_STAT!D205</f>
        <v>16.1798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2.2314775744989096E-4</v>
      </c>
      <c r="G202" s="2">
        <f t="shared" si="26"/>
        <v>6.2546826444590961E-2</v>
      </c>
      <c r="H202" s="2">
        <f t="shared" si="22"/>
        <v>3.5676911225475732E-3</v>
      </c>
      <c r="I202" s="2">
        <f t="shared" si="23"/>
        <v>0.35550079522357692</v>
      </c>
    </row>
    <row r="203" spans="1:9" ht="13.5" x14ac:dyDescent="0.25">
      <c r="A203" s="3">
        <f>TITRES_STAT!B206</f>
        <v>42303</v>
      </c>
      <c r="B203" s="6">
        <f>TITRES_STAT!D206</f>
        <v>16.1798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2.072086319177559E-4</v>
      </c>
      <c r="G203" s="2">
        <f t="shared" si="26"/>
        <v>5.8079195984263032E-2</v>
      </c>
      <c r="H203" s="2">
        <f t="shared" si="22"/>
        <v>3.5676911225475737E-3</v>
      </c>
      <c r="I203" s="2">
        <f t="shared" si="23"/>
        <v>0.35550079522357692</v>
      </c>
    </row>
    <row r="204" spans="1:9" ht="13.5" x14ac:dyDescent="0.25">
      <c r="A204" s="3">
        <f>TITRES_STAT!B207</f>
        <v>42304</v>
      </c>
      <c r="B204" s="6">
        <f>TITRES_STAT!D207</f>
        <v>16.1798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1.9240801535220191E-4</v>
      </c>
      <c r="G204" s="2">
        <f t="shared" si="26"/>
        <v>5.3930681985387099E-2</v>
      </c>
      <c r="H204" s="2">
        <f t="shared" si="22"/>
        <v>3.5676911225475737E-3</v>
      </c>
      <c r="I204" s="2">
        <f t="shared" si="23"/>
        <v>0.35550079522357692</v>
      </c>
    </row>
    <row r="205" spans="1:9" ht="13.5" x14ac:dyDescent="0.25">
      <c r="A205" s="3">
        <f>TITRES_STAT!B208</f>
        <v>42305</v>
      </c>
      <c r="B205" s="6">
        <f>TITRES_STAT!D208</f>
        <v>16.1798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1.7866458568418746E-4</v>
      </c>
      <c r="G205" s="2">
        <f t="shared" si="30"/>
        <v>5.0078490415002307E-2</v>
      </c>
      <c r="H205" s="2">
        <f t="shared" si="22"/>
        <v>3.5676911225475732E-3</v>
      </c>
      <c r="I205" s="2">
        <f t="shared" si="23"/>
        <v>0.35550079522357692</v>
      </c>
    </row>
    <row r="206" spans="1:9" ht="13.5" x14ac:dyDescent="0.25">
      <c r="A206" s="3">
        <f>TITRES_STAT!B209</f>
        <v>42306</v>
      </c>
      <c r="B206" s="6">
        <f>TITRES_STAT!D209</f>
        <v>16.1798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1.6590282956388837E-4</v>
      </c>
      <c r="G206" s="2">
        <f t="shared" si="30"/>
        <v>4.6501455385359283E-2</v>
      </c>
      <c r="H206" s="2">
        <f t="shared" si="22"/>
        <v>3.5676911225475732E-3</v>
      </c>
      <c r="I206" s="2">
        <f t="shared" si="23"/>
        <v>0.35550079522357692</v>
      </c>
    </row>
    <row r="207" spans="1:9" ht="13.5" x14ac:dyDescent="0.25">
      <c r="A207" s="3">
        <f>TITRES_STAT!B210</f>
        <v>42307</v>
      </c>
      <c r="B207" s="6">
        <f>TITRES_STAT!D210</f>
        <v>16.1798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1.5405262745218204E-4</v>
      </c>
      <c r="G207" s="2">
        <f t="shared" si="30"/>
        <v>4.3179922857833619E-2</v>
      </c>
      <c r="H207" s="2">
        <f t="shared" si="22"/>
        <v>3.5676911225475732E-3</v>
      </c>
      <c r="I207" s="2">
        <f t="shared" si="23"/>
        <v>0.35550079522357692</v>
      </c>
    </row>
    <row r="208" spans="1:9" ht="13.5" x14ac:dyDescent="0.25">
      <c r="A208" s="3">
        <f>TITRES_STAT!B211</f>
        <v>42310</v>
      </c>
      <c r="B208" s="6">
        <f>TITRES_STAT!D211</f>
        <v>16.1798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1.4304886834845475E-4</v>
      </c>
      <c r="G208" s="2">
        <f t="shared" si="30"/>
        <v>4.0095642653702641E-2</v>
      </c>
      <c r="H208" s="2">
        <f t="shared" si="22"/>
        <v>3.5676911225475737E-3</v>
      </c>
      <c r="I208" s="2">
        <f t="shared" si="23"/>
        <v>0.35550079522357692</v>
      </c>
    </row>
    <row r="209" spans="1:9" ht="13.5" x14ac:dyDescent="0.25">
      <c r="A209" s="3">
        <f>TITRES_STAT!B212</f>
        <v>42311</v>
      </c>
      <c r="B209" s="6">
        <f>TITRES_STAT!D212</f>
        <v>16.1798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1.3283109203785084E-4</v>
      </c>
      <c r="G209" s="2">
        <f t="shared" si="30"/>
        <v>3.7231668178438163E-2</v>
      </c>
      <c r="H209" s="2">
        <f t="shared" ref="H209:H272" si="31">F209/G209</f>
        <v>3.5676911225475741E-3</v>
      </c>
      <c r="I209" s="2">
        <f t="shared" ref="I209:I272" si="32">IF(G209=0,100,100-(100/(1+H209)))</f>
        <v>0.35550079522357692</v>
      </c>
    </row>
    <row r="210" spans="1:9" ht="13.5" x14ac:dyDescent="0.25">
      <c r="A210" s="3">
        <f>TITRES_STAT!B213</f>
        <v>42312</v>
      </c>
      <c r="B210" s="6">
        <f>TITRES_STAT!D213</f>
        <v>16.1798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1.2334315689229005E-4</v>
      </c>
      <c r="G210" s="2">
        <f t="shared" si="30"/>
        <v>3.4572263308549719E-2</v>
      </c>
      <c r="H210" s="2">
        <f t="shared" si="31"/>
        <v>3.5676911225475741E-3</v>
      </c>
      <c r="I210" s="2">
        <f t="shared" si="32"/>
        <v>0.35550079522357692</v>
      </c>
    </row>
    <row r="211" spans="1:9" ht="13.5" x14ac:dyDescent="0.25">
      <c r="A211" s="3">
        <f>TITRES_STAT!B214</f>
        <v>42313</v>
      </c>
      <c r="B211" s="6">
        <f>TITRES_STAT!D214</f>
        <v>16.1798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1.1453293139998362E-4</v>
      </c>
      <c r="G211" s="2">
        <f t="shared" si="30"/>
        <v>3.2102815929367597E-2</v>
      </c>
      <c r="H211" s="2">
        <f t="shared" si="31"/>
        <v>3.5676911225475741E-3</v>
      </c>
      <c r="I211" s="2">
        <f t="shared" si="32"/>
        <v>0.35550079522357692</v>
      </c>
    </row>
    <row r="212" spans="1:9" ht="13.5" x14ac:dyDescent="0.25">
      <c r="A212" s="3">
        <f>TITRES_STAT!B215</f>
        <v>42314</v>
      </c>
      <c r="B212" s="6">
        <f>TITRES_STAT!D215</f>
        <v>16.1798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1.0635200772855621E-4</v>
      </c>
      <c r="G212" s="2">
        <f t="shared" si="30"/>
        <v>2.9809757648698483E-2</v>
      </c>
      <c r="H212" s="2">
        <f t="shared" si="31"/>
        <v>3.5676911225475737E-3</v>
      </c>
      <c r="I212" s="2">
        <f t="shared" si="32"/>
        <v>0.35550079522357692</v>
      </c>
    </row>
    <row r="213" spans="1:9" ht="13.5" x14ac:dyDescent="0.25">
      <c r="A213" s="3">
        <f>TITRES_STAT!B216</f>
        <v>42317</v>
      </c>
      <c r="B213" s="6">
        <f>TITRES_STAT!D216</f>
        <v>16.1798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9.875543574794505E-5</v>
      </c>
      <c r="G213" s="2">
        <f t="shared" si="30"/>
        <v>2.768048924522002E-2</v>
      </c>
      <c r="H213" s="2">
        <f t="shared" si="31"/>
        <v>3.5676911225475737E-3</v>
      </c>
      <c r="I213" s="2">
        <f t="shared" si="32"/>
        <v>0.35550079522357692</v>
      </c>
    </row>
    <row r="214" spans="1:9" ht="13.5" x14ac:dyDescent="0.25">
      <c r="A214" s="3">
        <f>TITRES_STAT!B217</f>
        <v>42318</v>
      </c>
      <c r="B214" s="6">
        <f>TITRES_STAT!D217</f>
        <v>16.1798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9.1701476051663267E-5</v>
      </c>
      <c r="G214" s="2">
        <f t="shared" si="30"/>
        <v>2.5703311441990017E-2</v>
      </c>
      <c r="H214" s="2">
        <f t="shared" si="31"/>
        <v>3.5676911225475741E-3</v>
      </c>
      <c r="I214" s="2">
        <f t="shared" si="32"/>
        <v>0.35550079522357692</v>
      </c>
    </row>
    <row r="215" spans="1:9" ht="13.5" x14ac:dyDescent="0.25">
      <c r="A215" s="3">
        <f>TITRES_STAT!B218</f>
        <v>42319</v>
      </c>
      <c r="B215" s="6">
        <f>TITRES_STAT!D218</f>
        <v>16.1798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8.5151370619401608E-5</v>
      </c>
      <c r="G215" s="2">
        <f t="shared" si="30"/>
        <v>2.3867360624705014E-2</v>
      </c>
      <c r="H215" s="2">
        <f t="shared" si="31"/>
        <v>3.5676911225475745E-3</v>
      </c>
      <c r="I215" s="2">
        <f t="shared" si="32"/>
        <v>0.35550079522357692</v>
      </c>
    </row>
    <row r="216" spans="1:9" ht="13.5" x14ac:dyDescent="0.25">
      <c r="A216" s="3">
        <f>TITRES_STAT!B219</f>
        <v>42320</v>
      </c>
      <c r="B216" s="6">
        <f>TITRES_STAT!D219</f>
        <v>16.1798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7.9069129860872921E-5</v>
      </c>
      <c r="G216" s="2">
        <f t="shared" si="30"/>
        <v>2.21625491515118E-2</v>
      </c>
      <c r="H216" s="2">
        <f t="shared" si="31"/>
        <v>3.5676911225475741E-3</v>
      </c>
      <c r="I216" s="2">
        <f t="shared" si="32"/>
        <v>0.35550079522357692</v>
      </c>
    </row>
    <row r="217" spans="1:9" ht="13.5" x14ac:dyDescent="0.25">
      <c r="A217" s="3">
        <f>TITRES_STAT!B220</f>
        <v>42321</v>
      </c>
      <c r="B217" s="6">
        <f>TITRES_STAT!D220</f>
        <v>16.1798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7.3421334870810579E-5</v>
      </c>
      <c r="G217" s="2">
        <f t="shared" si="30"/>
        <v>2.0579509926403814E-2</v>
      </c>
      <c r="H217" s="2">
        <f t="shared" si="31"/>
        <v>3.5676911225475745E-3</v>
      </c>
      <c r="I217" s="2">
        <f t="shared" si="32"/>
        <v>0.35550079522357692</v>
      </c>
    </row>
    <row r="218" spans="1:9" ht="13.5" x14ac:dyDescent="0.25">
      <c r="A218" s="3">
        <f>TITRES_STAT!B221</f>
        <v>42324</v>
      </c>
      <c r="B218" s="6">
        <f>TITRES_STAT!D221</f>
        <v>16.1798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6.8176953808609831E-5</v>
      </c>
      <c r="G218" s="2">
        <f t="shared" si="30"/>
        <v>1.9109544931660682E-2</v>
      </c>
      <c r="H218" s="2">
        <f t="shared" si="31"/>
        <v>3.5676911225475754E-3</v>
      </c>
      <c r="I218" s="2">
        <f t="shared" si="32"/>
        <v>0.35550079522357692</v>
      </c>
    </row>
    <row r="219" spans="1:9" ht="13.5" x14ac:dyDescent="0.25">
      <c r="A219" s="3">
        <f>TITRES_STAT!B222</f>
        <v>42325</v>
      </c>
      <c r="B219" s="6">
        <f>TITRES_STAT!D222</f>
        <v>16.1798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6.330717139370913E-5</v>
      </c>
      <c r="G219" s="2">
        <f t="shared" si="30"/>
        <v>1.774457743654206E-2</v>
      </c>
      <c r="H219" s="2">
        <f t="shared" si="31"/>
        <v>3.5676911225475758E-3</v>
      </c>
      <c r="I219" s="2">
        <f t="shared" si="32"/>
        <v>0.35550079522357692</v>
      </c>
    </row>
    <row r="220" spans="1:9" ht="13.5" x14ac:dyDescent="0.25">
      <c r="A220" s="3">
        <f>TITRES_STAT!B223</f>
        <v>42326</v>
      </c>
      <c r="B220" s="6">
        <f>TITRES_STAT!D223</f>
        <v>16.1798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5.8785230579872762E-5</v>
      </c>
      <c r="G220" s="2">
        <f t="shared" si="30"/>
        <v>1.6477107619646197E-2</v>
      </c>
      <c r="H220" s="2">
        <f t="shared" si="31"/>
        <v>3.5676911225475763E-3</v>
      </c>
      <c r="I220" s="2">
        <f t="shared" si="32"/>
        <v>0.35550079522357692</v>
      </c>
    </row>
    <row r="221" spans="1:9" ht="13.5" x14ac:dyDescent="0.25">
      <c r="A221" s="3">
        <f>TITRES_STAT!B224</f>
        <v>42327</v>
      </c>
      <c r="B221" s="6">
        <f>TITRES_STAT!D224</f>
        <v>16.1798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5.4586285538453276E-5</v>
      </c>
      <c r="G221" s="2">
        <f t="shared" si="33"/>
        <v>1.530017136110004E-2</v>
      </c>
      <c r="H221" s="2">
        <f t="shared" si="31"/>
        <v>3.5676911225475758E-3</v>
      </c>
      <c r="I221" s="2">
        <f t="shared" si="32"/>
        <v>0.35550079522357692</v>
      </c>
    </row>
    <row r="222" spans="1:9" ht="13.5" x14ac:dyDescent="0.25">
      <c r="A222" s="3">
        <f>TITRES_STAT!B225</f>
        <v>42328</v>
      </c>
      <c r="B222" s="6">
        <f>TITRES_STAT!D225</f>
        <v>16.1798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5.0687265142849466E-5</v>
      </c>
      <c r="G222" s="2">
        <f t="shared" si="33"/>
        <v>1.4207301978164322E-2</v>
      </c>
      <c r="H222" s="2">
        <f t="shared" si="31"/>
        <v>3.5676911225475758E-3</v>
      </c>
      <c r="I222" s="2">
        <f t="shared" si="32"/>
        <v>0.35550079522357692</v>
      </c>
    </row>
    <row r="223" spans="1:9" ht="13.5" x14ac:dyDescent="0.25">
      <c r="A223" s="3">
        <f>TITRES_STAT!B226</f>
        <v>42331</v>
      </c>
      <c r="B223" s="6">
        <f>TITRES_STAT!D226</f>
        <v>16.1798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4.7066746204074503E-5</v>
      </c>
      <c r="G223" s="2">
        <f t="shared" si="33"/>
        <v>1.3192494694009727E-2</v>
      </c>
      <c r="H223" s="2">
        <f t="shared" si="31"/>
        <v>3.5676911225475758E-3</v>
      </c>
      <c r="I223" s="2">
        <f t="shared" si="32"/>
        <v>0.35550079522357692</v>
      </c>
    </row>
    <row r="224" spans="1:9" ht="13.5" x14ac:dyDescent="0.25">
      <c r="A224" s="3">
        <f>TITRES_STAT!B227</f>
        <v>42332</v>
      </c>
      <c r="B224" s="6">
        <f>TITRES_STAT!D227</f>
        <v>16.1798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4.3704835760926327E-5</v>
      </c>
      <c r="G224" s="2">
        <f t="shared" si="33"/>
        <v>1.2250173644437604E-2</v>
      </c>
      <c r="H224" s="2">
        <f t="shared" si="31"/>
        <v>3.5676911225475763E-3</v>
      </c>
      <c r="I224" s="2">
        <f t="shared" si="32"/>
        <v>0.35550079522357692</v>
      </c>
    </row>
    <row r="225" spans="1:9" ht="13.5" x14ac:dyDescent="0.25">
      <c r="A225" s="3">
        <f>TITRES_STAT!B228</f>
        <v>42333</v>
      </c>
      <c r="B225" s="6">
        <f>TITRES_STAT!D228</f>
        <v>16.1798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4.0583061778003016E-5</v>
      </c>
      <c r="G225" s="2">
        <f t="shared" si="33"/>
        <v>1.1375161241263488E-2</v>
      </c>
      <c r="H225" s="2">
        <f t="shared" si="31"/>
        <v>3.5676911225475763E-3</v>
      </c>
      <c r="I225" s="2">
        <f t="shared" si="32"/>
        <v>0.35550079522357692</v>
      </c>
    </row>
    <row r="226" spans="1:9" ht="13.5" x14ac:dyDescent="0.25">
      <c r="A226" s="3">
        <f>TITRES_STAT!B229</f>
        <v>42334</v>
      </c>
      <c r="B226" s="6">
        <f>TITRES_STAT!D229</f>
        <v>16.1798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3.7684271651002799E-5</v>
      </c>
      <c r="G226" s="2">
        <f t="shared" si="33"/>
        <v>1.0562649724030383E-2</v>
      </c>
      <c r="H226" s="2">
        <f t="shared" si="31"/>
        <v>3.5676911225475758E-3</v>
      </c>
      <c r="I226" s="2">
        <f t="shared" si="32"/>
        <v>0.35550079522357692</v>
      </c>
    </row>
    <row r="227" spans="1:9" ht="13.5" x14ac:dyDescent="0.25">
      <c r="A227" s="3">
        <f>TITRES_STAT!B230</f>
        <v>42335</v>
      </c>
      <c r="B227" s="6">
        <f>TITRES_STAT!D230</f>
        <v>16.1798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3.4992537961645459E-5</v>
      </c>
      <c r="G227" s="2">
        <f t="shared" si="33"/>
        <v>9.8081747437424992E-3</v>
      </c>
      <c r="H227" s="2">
        <f t="shared" si="31"/>
        <v>3.5676911225475758E-3</v>
      </c>
      <c r="I227" s="2">
        <f t="shared" si="32"/>
        <v>0.35550079522357692</v>
      </c>
    </row>
    <row r="228" spans="1:9" ht="13.5" x14ac:dyDescent="0.25">
      <c r="A228" s="3">
        <f>TITRES_STAT!B231</f>
        <v>42338</v>
      </c>
      <c r="B228" s="6">
        <f>TITRES_STAT!D231</f>
        <v>16.1798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3.2493070964385066E-5</v>
      </c>
      <c r="G228" s="2">
        <f t="shared" si="33"/>
        <v>9.1075908334751782E-3</v>
      </c>
      <c r="H228" s="2">
        <f t="shared" si="31"/>
        <v>3.5676911225475754E-3</v>
      </c>
      <c r="I228" s="2">
        <f t="shared" si="32"/>
        <v>0.35550079522357692</v>
      </c>
    </row>
    <row r="229" spans="1:9" ht="13.5" x14ac:dyDescent="0.25">
      <c r="A229" s="3">
        <f>TITRES_STAT!B232</f>
        <v>42339</v>
      </c>
      <c r="B229" s="6">
        <f>TITRES_STAT!D232</f>
        <v>16.1798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3.0172137324071848E-5</v>
      </c>
      <c r="G229" s="2">
        <f t="shared" si="33"/>
        <v>8.4570486310840947E-3</v>
      </c>
      <c r="H229" s="2">
        <f t="shared" si="31"/>
        <v>3.567691122547575E-3</v>
      </c>
      <c r="I229" s="2">
        <f t="shared" si="32"/>
        <v>0.35550079522357692</v>
      </c>
    </row>
    <row r="230" spans="1:9" ht="13.5" x14ac:dyDescent="0.25">
      <c r="A230" s="3">
        <f>TITRES_STAT!B233</f>
        <v>42340</v>
      </c>
      <c r="B230" s="6">
        <f>TITRES_STAT!D233</f>
        <v>16.1798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2.8016984658066716E-5</v>
      </c>
      <c r="G230" s="2">
        <f t="shared" si="33"/>
        <v>7.8529737288638018E-3</v>
      </c>
      <c r="H230" s="2">
        <f t="shared" si="31"/>
        <v>3.5676911225475754E-3</v>
      </c>
      <c r="I230" s="2">
        <f t="shared" si="32"/>
        <v>0.35550079522357692</v>
      </c>
    </row>
    <row r="231" spans="1:9" ht="13.5" x14ac:dyDescent="0.25">
      <c r="A231" s="3">
        <f>TITRES_STAT!B234</f>
        <v>42341</v>
      </c>
      <c r="B231" s="6">
        <f>TITRES_STAT!D234</f>
        <v>16.1798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2.6015771468204807E-5</v>
      </c>
      <c r="G231" s="2">
        <f t="shared" si="33"/>
        <v>7.2920470339449591E-3</v>
      </c>
      <c r="H231" s="2">
        <f t="shared" si="31"/>
        <v>3.567691122547575E-3</v>
      </c>
      <c r="I231" s="2">
        <f t="shared" si="32"/>
        <v>0.35550079522357692</v>
      </c>
    </row>
    <row r="232" spans="1:9" ht="13.5" x14ac:dyDescent="0.25">
      <c r="A232" s="3">
        <f>TITRES_STAT!B235</f>
        <v>42342</v>
      </c>
      <c r="B232" s="6">
        <f>TITRES_STAT!D235</f>
        <v>16.1798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2.4157502077618751E-5</v>
      </c>
      <c r="G232" s="2">
        <f t="shared" si="33"/>
        <v>6.7711865315203193E-3</v>
      </c>
      <c r="H232" s="2">
        <f t="shared" si="31"/>
        <v>3.5676911225475754E-3</v>
      </c>
      <c r="I232" s="2">
        <f t="shared" si="32"/>
        <v>0.35550079522357692</v>
      </c>
    </row>
    <row r="233" spans="1:9" ht="13.5" x14ac:dyDescent="0.25">
      <c r="A233" s="3">
        <f>TITRES_STAT!B236</f>
        <v>42345</v>
      </c>
      <c r="B233" s="6">
        <f>TITRES_STAT!D236</f>
        <v>16.1798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2.2431966214931695E-5</v>
      </c>
      <c r="G233" s="2">
        <f t="shared" si="33"/>
        <v>6.2875303506974385E-3</v>
      </c>
      <c r="H233" s="2">
        <f t="shared" si="31"/>
        <v>3.5676911225475754E-3</v>
      </c>
      <c r="I233" s="2">
        <f t="shared" si="32"/>
        <v>0.35550079522357692</v>
      </c>
    </row>
    <row r="234" spans="1:9" ht="13.5" x14ac:dyDescent="0.25">
      <c r="A234" s="3">
        <f>TITRES_STAT!B237</f>
        <v>42346</v>
      </c>
      <c r="B234" s="6">
        <f>TITRES_STAT!D237</f>
        <v>16.1798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2.0829682913865147E-5</v>
      </c>
      <c r="G234" s="2">
        <f t="shared" si="33"/>
        <v>5.838421039933336E-3</v>
      </c>
      <c r="H234" s="2">
        <f t="shared" si="31"/>
        <v>3.5676911225475754E-3</v>
      </c>
      <c r="I234" s="2">
        <f t="shared" si="32"/>
        <v>0.35550079522357692</v>
      </c>
    </row>
    <row r="235" spans="1:9" ht="13.5" x14ac:dyDescent="0.25">
      <c r="A235" s="3">
        <f>TITRES_STAT!B238</f>
        <v>42347</v>
      </c>
      <c r="B235" s="6">
        <f>TITRES_STAT!D238</f>
        <v>16.1798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1.9341848420017638E-5</v>
      </c>
      <c r="G235" s="2">
        <f t="shared" si="33"/>
        <v>5.4213909656523835E-3</v>
      </c>
      <c r="H235" s="2">
        <f t="shared" si="31"/>
        <v>3.5676911225475758E-3</v>
      </c>
      <c r="I235" s="2">
        <f t="shared" si="32"/>
        <v>0.35550079522357692</v>
      </c>
    </row>
    <row r="236" spans="1:9" ht="13.5" x14ac:dyDescent="0.25">
      <c r="A236" s="3">
        <f>TITRES_STAT!B239</f>
        <v>42348</v>
      </c>
      <c r="B236" s="6">
        <f>TITRES_STAT!D239</f>
        <v>16.1798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1.7960287818587808E-5</v>
      </c>
      <c r="G236" s="2">
        <f t="shared" si="33"/>
        <v>5.0341487538200702E-3</v>
      </c>
      <c r="H236" s="2">
        <f t="shared" si="31"/>
        <v>3.5676911225475763E-3</v>
      </c>
      <c r="I236" s="2">
        <f t="shared" si="32"/>
        <v>0.35550079522357692</v>
      </c>
    </row>
    <row r="237" spans="1:9" ht="13.5" x14ac:dyDescent="0.25">
      <c r="A237" s="3">
        <f>TITRES_STAT!B240</f>
        <v>42349</v>
      </c>
      <c r="B237" s="6">
        <f>TITRES_STAT!D240</f>
        <v>16.1798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1.6677410117260109E-5</v>
      </c>
      <c r="G237" s="2">
        <f t="shared" si="34"/>
        <v>4.6745666999757794E-3</v>
      </c>
      <c r="H237" s="2">
        <f t="shared" si="31"/>
        <v>3.5676911225475767E-3</v>
      </c>
      <c r="I237" s="2">
        <f t="shared" si="32"/>
        <v>0.35550079522357692</v>
      </c>
    </row>
    <row r="238" spans="1:9" ht="13.5" x14ac:dyDescent="0.25">
      <c r="A238" s="3">
        <f>TITRES_STAT!B241</f>
        <v>42352</v>
      </c>
      <c r="B238" s="6">
        <f>TITRES_STAT!D241</f>
        <v>16.1798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1.5486166537455813E-5</v>
      </c>
      <c r="G238" s="2">
        <f t="shared" si="34"/>
        <v>4.3406690785489383E-3</v>
      </c>
      <c r="H238" s="2">
        <f t="shared" si="31"/>
        <v>3.5676911225475758E-3</v>
      </c>
      <c r="I238" s="2">
        <f t="shared" si="32"/>
        <v>0.35550079522357692</v>
      </c>
    </row>
    <row r="239" spans="1:9" ht="13.5" x14ac:dyDescent="0.25">
      <c r="A239" s="3">
        <f>TITRES_STAT!B242</f>
        <v>42353</v>
      </c>
      <c r="B239" s="6">
        <f>TITRES_STAT!D242</f>
        <v>16.1798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1.4380011784780398E-5</v>
      </c>
      <c r="G239" s="2">
        <f t="shared" si="34"/>
        <v>4.0306212872240144E-3</v>
      </c>
      <c r="H239" s="2">
        <f t="shared" si="31"/>
        <v>3.5676911225475754E-3</v>
      </c>
      <c r="I239" s="2">
        <f t="shared" si="32"/>
        <v>0.35550079522357692</v>
      </c>
    </row>
    <row r="240" spans="1:9" ht="13.5" x14ac:dyDescent="0.25">
      <c r="A240" s="3">
        <f>TITRES_STAT!B243</f>
        <v>42354</v>
      </c>
      <c r="B240" s="6">
        <f>TITRES_STAT!D243</f>
        <v>16.1798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1.3352868085867512E-5</v>
      </c>
      <c r="G240" s="2">
        <f t="shared" si="34"/>
        <v>3.7427197667080137E-3</v>
      </c>
      <c r="H240" s="2">
        <f t="shared" si="31"/>
        <v>3.5676911225475754E-3</v>
      </c>
      <c r="I240" s="2">
        <f t="shared" si="32"/>
        <v>0.35550079522357692</v>
      </c>
    </row>
    <row r="241" spans="1:9" ht="13.5" x14ac:dyDescent="0.25">
      <c r="A241" s="3">
        <f>TITRES_STAT!B244</f>
        <v>42355</v>
      </c>
      <c r="B241" s="6">
        <f>TITRES_STAT!D244</f>
        <v>16.1798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1.2399091794019832E-5</v>
      </c>
      <c r="G241" s="2">
        <f t="shared" si="34"/>
        <v>3.4753826405145845E-3</v>
      </c>
      <c r="H241" s="2">
        <f t="shared" si="31"/>
        <v>3.5676911225475745E-3</v>
      </c>
      <c r="I241" s="2">
        <f t="shared" si="32"/>
        <v>0.35550079522357692</v>
      </c>
    </row>
    <row r="242" spans="1:9" ht="13.5" x14ac:dyDescent="0.25">
      <c r="A242" s="3">
        <f>TITRES_STAT!B245</f>
        <v>42356</v>
      </c>
      <c r="B242" s="6">
        <f>TITRES_STAT!D245</f>
        <v>16.1798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1.1513442380161272E-5</v>
      </c>
      <c r="G242" s="2">
        <f t="shared" si="34"/>
        <v>3.2271410233349713E-3</v>
      </c>
      <c r="H242" s="2">
        <f t="shared" si="31"/>
        <v>3.5676911225475745E-3</v>
      </c>
      <c r="I242" s="2">
        <f t="shared" si="32"/>
        <v>0.35550079522357692</v>
      </c>
    </row>
    <row r="243" spans="1:9" ht="13.5" x14ac:dyDescent="0.25">
      <c r="A243" s="3">
        <f>TITRES_STAT!B246</f>
        <v>42359</v>
      </c>
      <c r="B243" s="6">
        <f>TITRES_STAT!D246</f>
        <v>16.1798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1.0691053638721182E-5</v>
      </c>
      <c r="G243" s="2">
        <f t="shared" si="34"/>
        <v>2.9966309502396163E-3</v>
      </c>
      <c r="H243" s="2">
        <f t="shared" si="31"/>
        <v>3.567691122547575E-3</v>
      </c>
      <c r="I243" s="2">
        <f t="shared" si="32"/>
        <v>0.35550079522357692</v>
      </c>
    </row>
    <row r="244" spans="1:9" ht="13.5" x14ac:dyDescent="0.25">
      <c r="A244" s="3">
        <f>TITRES_STAT!B247</f>
        <v>42360</v>
      </c>
      <c r="B244" s="6">
        <f>TITRES_STAT!D247</f>
        <v>16.1798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9.9274069502410986E-6</v>
      </c>
      <c r="G244" s="2">
        <f t="shared" si="34"/>
        <v>2.782585882365358E-3</v>
      </c>
      <c r="H244" s="2">
        <f t="shared" si="31"/>
        <v>3.567691122547575E-3</v>
      </c>
      <c r="I244" s="2">
        <f t="shared" si="32"/>
        <v>0.35550079522357692</v>
      </c>
    </row>
    <row r="245" spans="1:9" ht="13.5" x14ac:dyDescent="0.25">
      <c r="A245" s="3">
        <f>TITRES_STAT!B248</f>
        <v>42361</v>
      </c>
      <c r="B245" s="6">
        <f>TITRES_STAT!D248</f>
        <v>16.1798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9.2183064537953054E-6</v>
      </c>
      <c r="G245" s="2">
        <f t="shared" si="34"/>
        <v>2.5838297479106897E-3</v>
      </c>
      <c r="H245" s="2">
        <f t="shared" si="31"/>
        <v>3.5676911225475745E-3</v>
      </c>
      <c r="I245" s="2">
        <f t="shared" si="32"/>
        <v>0.35550079522357692</v>
      </c>
    </row>
    <row r="246" spans="1:9" ht="13.5" x14ac:dyDescent="0.25">
      <c r="A246" s="3">
        <f>TITRES_STAT!B249</f>
        <v>42363</v>
      </c>
      <c r="B246" s="6">
        <f>TITRES_STAT!D249</f>
        <v>16.1798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8.5598559928099257E-6</v>
      </c>
      <c r="G246" s="2">
        <f t="shared" si="34"/>
        <v>2.3992704802027831E-3</v>
      </c>
      <c r="H246" s="2">
        <f t="shared" si="31"/>
        <v>3.5676911225475745E-3</v>
      </c>
      <c r="I246" s="2">
        <f t="shared" si="32"/>
        <v>0.35550079522357692</v>
      </c>
    </row>
    <row r="247" spans="1:9" ht="13.5" x14ac:dyDescent="0.25">
      <c r="A247" s="3">
        <f>TITRES_STAT!B250</f>
        <v>42366</v>
      </c>
      <c r="B247" s="6">
        <f>TITRES_STAT!D250</f>
        <v>16.1798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7.9484377076092163E-6</v>
      </c>
      <c r="G247" s="2">
        <f t="shared" si="34"/>
        <v>2.2278940173311558E-3</v>
      </c>
      <c r="H247" s="2">
        <f t="shared" si="31"/>
        <v>3.5676911225475741E-3</v>
      </c>
      <c r="I247" s="2">
        <f t="shared" si="32"/>
        <v>0.35550079522357692</v>
      </c>
    </row>
    <row r="248" spans="1:9" ht="13.5" x14ac:dyDescent="0.25">
      <c r="A248" s="3">
        <f>TITRES_STAT!B251</f>
        <v>42367</v>
      </c>
      <c r="B248" s="6">
        <f>TITRES_STAT!D251</f>
        <v>16.1798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7.3806921570657007E-6</v>
      </c>
      <c r="G248" s="2">
        <f t="shared" si="34"/>
        <v>2.0687587303789305E-3</v>
      </c>
      <c r="H248" s="2">
        <f t="shared" si="31"/>
        <v>3.5676911225475741E-3</v>
      </c>
      <c r="I248" s="2">
        <f t="shared" si="32"/>
        <v>0.35550079522357692</v>
      </c>
    </row>
    <row r="249" spans="1:9" ht="13.5" x14ac:dyDescent="0.25">
      <c r="A249" s="3">
        <f>TITRES_STAT!B252</f>
        <v>42368</v>
      </c>
      <c r="B249" s="6">
        <f>TITRES_STAT!D252</f>
        <v>16.1798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6.8534998601324366E-6</v>
      </c>
      <c r="G249" s="2">
        <f t="shared" si="34"/>
        <v>1.9209902496375784E-3</v>
      </c>
      <c r="H249" s="2">
        <f t="shared" si="31"/>
        <v>3.5676911225475741E-3</v>
      </c>
      <c r="I249" s="2">
        <f t="shared" si="32"/>
        <v>0.35550079522357692</v>
      </c>
    </row>
    <row r="250" spans="1:9" ht="13.5" x14ac:dyDescent="0.25">
      <c r="A250" s="3">
        <f>TITRES_STAT!B253</f>
        <v>42369</v>
      </c>
      <c r="B250" s="6">
        <f>TITRES_STAT!D253</f>
        <v>16.1798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6.3639641558372625E-6</v>
      </c>
      <c r="G250" s="2">
        <f t="shared" si="34"/>
        <v>1.7837766603777513E-3</v>
      </c>
      <c r="H250" s="2">
        <f t="shared" si="31"/>
        <v>3.5676911225475741E-3</v>
      </c>
      <c r="I250" s="2">
        <f t="shared" si="32"/>
        <v>0.35550079522357692</v>
      </c>
    </row>
    <row r="251" spans="1:9" ht="13.5" x14ac:dyDescent="0.25">
      <c r="A251" s="3">
        <f>TITRES_STAT!B254</f>
        <v>42373</v>
      </c>
      <c r="B251" s="6">
        <f>TITRES_STAT!D254</f>
        <v>16.1798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5.9093952875631728E-6</v>
      </c>
      <c r="G251" s="2">
        <f t="shared" si="34"/>
        <v>1.6563640417793406E-3</v>
      </c>
      <c r="H251" s="2">
        <f t="shared" si="31"/>
        <v>3.5676911225475741E-3</v>
      </c>
      <c r="I251" s="2">
        <f t="shared" si="32"/>
        <v>0.35550079522357692</v>
      </c>
    </row>
    <row r="252" spans="1:9" ht="13.5" x14ac:dyDescent="0.25">
      <c r="A252" s="3">
        <f>TITRES_STAT!B255</f>
        <v>42374</v>
      </c>
      <c r="B252" s="6">
        <f>TITRES_STAT!D255</f>
        <v>15.6952</v>
      </c>
      <c r="C252" s="2">
        <f t="shared" si="27"/>
        <v>-0.48460000000000036</v>
      </c>
      <c r="D252" s="2">
        <f t="shared" si="28"/>
        <v>0</v>
      </c>
      <c r="E252" s="2">
        <f t="shared" si="29"/>
        <v>0.48460000000000036</v>
      </c>
      <c r="F252" s="2">
        <f t="shared" si="34"/>
        <v>5.4872956241658035E-6</v>
      </c>
      <c r="G252" s="2">
        <f t="shared" si="34"/>
        <v>3.6152338038795126E-2</v>
      </c>
      <c r="H252" s="2">
        <f t="shared" si="31"/>
        <v>1.5178259337687589E-4</v>
      </c>
      <c r="I252" s="2">
        <f t="shared" si="32"/>
        <v>1.5175955891734816E-2</v>
      </c>
    </row>
    <row r="253" spans="1:9" ht="13.5" x14ac:dyDescent="0.25">
      <c r="A253" s="3">
        <f>TITRES_STAT!B256</f>
        <v>42375</v>
      </c>
      <c r="B253" s="6">
        <f>TITRES_STAT!D256</f>
        <v>15.679600000000001</v>
      </c>
      <c r="C253" s="2">
        <f t="shared" si="27"/>
        <v>-1.559999999999917E-2</v>
      </c>
      <c r="D253" s="2">
        <f t="shared" si="28"/>
        <v>0</v>
      </c>
      <c r="E253" s="2">
        <f t="shared" si="29"/>
        <v>1.559999999999917E-2</v>
      </c>
      <c r="F253" s="2">
        <f t="shared" ref="F253:G268" si="35">((F252*13)+D253)/14</f>
        <v>5.0953459367253888E-6</v>
      </c>
      <c r="G253" s="2">
        <f t="shared" si="35"/>
        <v>3.4684313893166847E-2</v>
      </c>
      <c r="H253" s="2">
        <f t="shared" si="31"/>
        <v>1.4690634943565143E-4</v>
      </c>
      <c r="I253" s="2">
        <f t="shared" si="32"/>
        <v>1.4688477113026011E-2</v>
      </c>
    </row>
    <row r="254" spans="1:9" ht="13.5" x14ac:dyDescent="0.25">
      <c r="A254" s="3">
        <f>TITRES_STAT!B257</f>
        <v>42376</v>
      </c>
      <c r="B254" s="6">
        <f>TITRES_STAT!D257</f>
        <v>15.679600000000001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4.7313926555307181E-6</v>
      </c>
      <c r="G254" s="2">
        <f t="shared" si="35"/>
        <v>3.2206862900797786E-2</v>
      </c>
      <c r="H254" s="2">
        <f t="shared" si="31"/>
        <v>1.4690634943565143E-4</v>
      </c>
      <c r="I254" s="2">
        <f t="shared" si="32"/>
        <v>1.4688477113026011E-2</v>
      </c>
    </row>
    <row r="255" spans="1:9" ht="13.5" x14ac:dyDescent="0.25">
      <c r="A255" s="3">
        <f>TITRES_STAT!B258</f>
        <v>42377</v>
      </c>
      <c r="B255" s="6">
        <f>TITRES_STAT!D258</f>
        <v>15.679600000000001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4.3934360372785242E-6</v>
      </c>
      <c r="G255" s="2">
        <f t="shared" si="35"/>
        <v>2.9906372693597943E-2</v>
      </c>
      <c r="H255" s="2">
        <f t="shared" si="31"/>
        <v>1.4690634943565145E-4</v>
      </c>
      <c r="I255" s="2">
        <f t="shared" si="32"/>
        <v>1.4688477113026011E-2</v>
      </c>
    </row>
    <row r="256" spans="1:9" ht="13.5" x14ac:dyDescent="0.25">
      <c r="A256" s="3">
        <f>TITRES_STAT!B259</f>
        <v>42380</v>
      </c>
      <c r="B256" s="6">
        <f>TITRES_STAT!D259</f>
        <v>15.679600000000001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4.0796191774729157E-6</v>
      </c>
      <c r="G256" s="2">
        <f t="shared" si="35"/>
        <v>2.7770203215483808E-2</v>
      </c>
      <c r="H256" s="2">
        <f t="shared" si="31"/>
        <v>1.4690634943565145E-4</v>
      </c>
      <c r="I256" s="2">
        <f t="shared" si="32"/>
        <v>1.4688477113026011E-2</v>
      </c>
    </row>
    <row r="257" spans="1:9" ht="13.5" x14ac:dyDescent="0.25">
      <c r="A257" s="3">
        <f>TITRES_STAT!B260</f>
        <v>42381</v>
      </c>
      <c r="B257" s="6">
        <f>TITRES_STAT!D260</f>
        <v>15.679600000000001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3.7882178076534219E-6</v>
      </c>
      <c r="G257" s="2">
        <f t="shared" si="35"/>
        <v>2.5786617271520679E-2</v>
      </c>
      <c r="H257" s="2">
        <f t="shared" si="31"/>
        <v>1.4690634943565145E-4</v>
      </c>
      <c r="I257" s="2">
        <f t="shared" si="32"/>
        <v>1.4688477113026011E-2</v>
      </c>
    </row>
    <row r="258" spans="1:9" ht="13.5" x14ac:dyDescent="0.25">
      <c r="A258" s="3">
        <f>TITRES_STAT!B261</f>
        <v>42382</v>
      </c>
      <c r="B258" s="6">
        <f>TITRES_STAT!D261</f>
        <v>15.679600000000001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3.5176308213924633E-6</v>
      </c>
      <c r="G258" s="2">
        <f t="shared" si="35"/>
        <v>2.3944716037840628E-2</v>
      </c>
      <c r="H258" s="2">
        <f t="shared" si="31"/>
        <v>1.4690634943565148E-4</v>
      </c>
      <c r="I258" s="2">
        <f t="shared" si="32"/>
        <v>1.4688477113026011E-2</v>
      </c>
    </row>
    <row r="259" spans="1:9" ht="13.5" x14ac:dyDescent="0.25">
      <c r="A259" s="3">
        <f>TITRES_STAT!B262</f>
        <v>42384</v>
      </c>
      <c r="B259" s="6">
        <f>TITRES_STAT!D262</f>
        <v>15.679600000000001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3.266371477007287E-6</v>
      </c>
      <c r="G259" s="2">
        <f t="shared" si="35"/>
        <v>2.2234379177994867E-2</v>
      </c>
      <c r="H259" s="2">
        <f t="shared" si="31"/>
        <v>1.4690634943565145E-4</v>
      </c>
      <c r="I259" s="2">
        <f t="shared" si="32"/>
        <v>1.4688477113026011E-2</v>
      </c>
    </row>
    <row r="260" spans="1:9" ht="13.5" x14ac:dyDescent="0.25">
      <c r="A260" s="3">
        <f>TITRES_STAT!B263</f>
        <v>42387</v>
      </c>
      <c r="B260" s="6">
        <f>TITRES_STAT!D263</f>
        <v>15.679600000000001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3.0330592286496236E-6</v>
      </c>
      <c r="G260" s="2">
        <f t="shared" si="35"/>
        <v>2.0646209236709519E-2</v>
      </c>
      <c r="H260" s="2">
        <f t="shared" si="31"/>
        <v>1.4690634943565148E-4</v>
      </c>
      <c r="I260" s="2">
        <f t="shared" si="32"/>
        <v>1.4688477113026011E-2</v>
      </c>
    </row>
    <row r="261" spans="1:9" ht="13.5" x14ac:dyDescent="0.25">
      <c r="A261" s="3">
        <f>TITRES_STAT!B264</f>
        <v>42388</v>
      </c>
      <c r="B261" s="6">
        <f>TITRES_STAT!D264</f>
        <v>15.679600000000001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2.8164121408889363E-6</v>
      </c>
      <c r="G261" s="2">
        <f t="shared" si="35"/>
        <v>1.9171480005515985E-2</v>
      </c>
      <c r="H261" s="2">
        <f t="shared" si="31"/>
        <v>1.4690634943565145E-4</v>
      </c>
      <c r="I261" s="2">
        <f t="shared" si="32"/>
        <v>1.4688477113026011E-2</v>
      </c>
    </row>
    <row r="262" spans="1:9" ht="13.5" x14ac:dyDescent="0.25">
      <c r="A262" s="3">
        <f>TITRES_STAT!B265</f>
        <v>42389</v>
      </c>
      <c r="B262" s="6">
        <f>TITRES_STAT!D265</f>
        <v>15.679600000000001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2.6152398451111553E-6</v>
      </c>
      <c r="G262" s="2">
        <f t="shared" si="35"/>
        <v>1.7802088576550558E-2</v>
      </c>
      <c r="H262" s="2">
        <f t="shared" si="31"/>
        <v>1.4690634943565145E-4</v>
      </c>
      <c r="I262" s="2">
        <f t="shared" si="32"/>
        <v>1.4688477113026011E-2</v>
      </c>
    </row>
    <row r="263" spans="1:9" ht="13.5" x14ac:dyDescent="0.25">
      <c r="A263" s="3">
        <f>TITRES_STAT!B266</f>
        <v>42390</v>
      </c>
      <c r="B263" s="6">
        <f>TITRES_STAT!D266</f>
        <v>15.679600000000001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2.428436999031787E-6</v>
      </c>
      <c r="G263" s="2">
        <f t="shared" si="35"/>
        <v>1.6530510821082662E-2</v>
      </c>
      <c r="H263" s="2">
        <f t="shared" si="31"/>
        <v>1.4690634943565145E-4</v>
      </c>
      <c r="I263" s="2">
        <f t="shared" si="32"/>
        <v>1.4688477113026011E-2</v>
      </c>
    </row>
    <row r="264" spans="1:9" ht="13.5" x14ac:dyDescent="0.25">
      <c r="A264" s="3">
        <f>TITRES_STAT!B267</f>
        <v>42391</v>
      </c>
      <c r="B264" s="6">
        <f>TITRES_STAT!D267</f>
        <v>15.679600000000001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2.2549772133866594E-6</v>
      </c>
      <c r="G264" s="2">
        <f t="shared" si="35"/>
        <v>1.5349760048148186E-2</v>
      </c>
      <c r="H264" s="2">
        <f t="shared" si="31"/>
        <v>1.4690634943565145E-4</v>
      </c>
      <c r="I264" s="2">
        <f t="shared" si="32"/>
        <v>1.4688477113026011E-2</v>
      </c>
    </row>
    <row r="265" spans="1:9" ht="13.5" x14ac:dyDescent="0.25">
      <c r="A265" s="3">
        <f>TITRES_STAT!B268</f>
        <v>42394</v>
      </c>
      <c r="B265" s="6">
        <f>TITRES_STAT!D268</f>
        <v>15.679600000000001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2.0939074124304695E-6</v>
      </c>
      <c r="G265" s="2">
        <f t="shared" si="35"/>
        <v>1.42533486161376E-2</v>
      </c>
      <c r="H265" s="2">
        <f t="shared" si="31"/>
        <v>1.4690634943565145E-4</v>
      </c>
      <c r="I265" s="2">
        <f t="shared" si="32"/>
        <v>1.4688477113026011E-2</v>
      </c>
    </row>
    <row r="266" spans="1:9" ht="13.5" x14ac:dyDescent="0.25">
      <c r="A266" s="3">
        <f>TITRES_STAT!B269</f>
        <v>42395</v>
      </c>
      <c r="B266" s="6">
        <f>TITRES_STAT!D269</f>
        <v>15.679600000000001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1.9443425972568644E-6</v>
      </c>
      <c r="G266" s="2">
        <f t="shared" si="35"/>
        <v>1.3235252286413484E-2</v>
      </c>
      <c r="H266" s="2">
        <f t="shared" si="31"/>
        <v>1.4690634943565148E-4</v>
      </c>
      <c r="I266" s="2">
        <f t="shared" si="32"/>
        <v>1.4688477113026011E-2</v>
      </c>
    </row>
    <row r="267" spans="1:9" ht="13.5" x14ac:dyDescent="0.25">
      <c r="A267" s="3">
        <f>TITRES_STAT!B270</f>
        <v>42396</v>
      </c>
      <c r="B267" s="6">
        <f>TITRES_STAT!D270</f>
        <v>15.679600000000001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1.8054609831670884E-6</v>
      </c>
      <c r="G267" s="2">
        <f t="shared" si="35"/>
        <v>1.2289877123098234E-2</v>
      </c>
      <c r="H267" s="2">
        <f t="shared" si="31"/>
        <v>1.4690634943565148E-4</v>
      </c>
      <c r="I267" s="2">
        <f t="shared" si="32"/>
        <v>1.4688477113026011E-2</v>
      </c>
    </row>
    <row r="268" spans="1:9" ht="13.5" x14ac:dyDescent="0.25">
      <c r="A268" s="3">
        <f>TITRES_STAT!B271</f>
        <v>42397</v>
      </c>
      <c r="B268" s="6">
        <f>TITRES_STAT!D271</f>
        <v>15.679600000000001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1.6764994843694391E-6</v>
      </c>
      <c r="G268" s="2">
        <f t="shared" si="35"/>
        <v>1.1412028757162646E-2</v>
      </c>
      <c r="H268" s="2">
        <f t="shared" si="31"/>
        <v>1.4690634943565148E-4</v>
      </c>
      <c r="I268" s="2">
        <f t="shared" si="32"/>
        <v>1.4688477113026011E-2</v>
      </c>
    </row>
    <row r="269" spans="1:9" ht="13.5" x14ac:dyDescent="0.25">
      <c r="A269" s="3">
        <f>TITRES_STAT!B272</f>
        <v>42398</v>
      </c>
      <c r="B269" s="6">
        <f>TITRES_STAT!D272</f>
        <v>15.679600000000001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1.5567495212001935E-6</v>
      </c>
      <c r="G269" s="2">
        <f t="shared" si="39"/>
        <v>1.0596883845936742E-2</v>
      </c>
      <c r="H269" s="2">
        <f t="shared" si="31"/>
        <v>1.4690634943565148E-4</v>
      </c>
      <c r="I269" s="2">
        <f t="shared" si="32"/>
        <v>1.4688477113026011E-2</v>
      </c>
    </row>
    <row r="270" spans="1:9" ht="13.5" x14ac:dyDescent="0.25">
      <c r="A270" s="3">
        <f>TITRES_STAT!B273</f>
        <v>42401</v>
      </c>
      <c r="B270" s="6">
        <f>TITRES_STAT!D273</f>
        <v>15.679600000000001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1.445553126828751E-6</v>
      </c>
      <c r="G270" s="2">
        <f t="shared" si="39"/>
        <v>9.8399635712269756E-3</v>
      </c>
      <c r="H270" s="2">
        <f t="shared" si="31"/>
        <v>1.4690634943565145E-4</v>
      </c>
      <c r="I270" s="2">
        <f t="shared" si="32"/>
        <v>1.4688477113026011E-2</v>
      </c>
    </row>
    <row r="271" spans="1:9" ht="13.5" x14ac:dyDescent="0.25">
      <c r="A271" s="3">
        <f>TITRES_STAT!B274</f>
        <v>42402</v>
      </c>
      <c r="B271" s="6">
        <f>TITRES_STAT!D274</f>
        <v>15.679600000000001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1.3422993320552686E-6</v>
      </c>
      <c r="G271" s="2">
        <f t="shared" si="39"/>
        <v>9.1371090304250471E-3</v>
      </c>
      <c r="H271" s="2">
        <f t="shared" si="31"/>
        <v>1.4690634943565148E-4</v>
      </c>
      <c r="I271" s="2">
        <f t="shared" si="32"/>
        <v>1.4688477113026011E-2</v>
      </c>
    </row>
    <row r="272" spans="1:9" ht="13.5" x14ac:dyDescent="0.25">
      <c r="A272" s="3">
        <f>TITRES_STAT!B275</f>
        <v>42403</v>
      </c>
      <c r="B272" s="6">
        <f>TITRES_STAT!D275</f>
        <v>15.679600000000001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1.2464208083370352E-6</v>
      </c>
      <c r="G272" s="2">
        <f t="shared" si="39"/>
        <v>8.4844583853946869E-3</v>
      </c>
      <c r="H272" s="2">
        <f t="shared" si="31"/>
        <v>1.4690634943565148E-4</v>
      </c>
      <c r="I272" s="2">
        <f t="shared" si="32"/>
        <v>1.4688477113026011E-2</v>
      </c>
    </row>
    <row r="273" spans="1:9" ht="13.5" x14ac:dyDescent="0.25">
      <c r="A273" s="3">
        <f>TITRES_STAT!B276</f>
        <v>42404</v>
      </c>
      <c r="B273" s="6">
        <f>TITRES_STAT!D276</f>
        <v>15.679600000000001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1.1573907505986755E-6</v>
      </c>
      <c r="G273" s="2">
        <f t="shared" si="39"/>
        <v>7.8784256435807803E-3</v>
      </c>
      <c r="H273" s="2">
        <f t="shared" ref="H273:H336" si="40">F273/G273</f>
        <v>1.4690634943565148E-4</v>
      </c>
      <c r="I273" s="2">
        <f t="shared" ref="I273:I336" si="41">IF(G273=0,100,100-(100/(1+H273)))</f>
        <v>1.4688477113026011E-2</v>
      </c>
    </row>
    <row r="274" spans="1:9" ht="13.5" x14ac:dyDescent="0.25">
      <c r="A274" s="3">
        <f>TITRES_STAT!B277</f>
        <v>42405</v>
      </c>
      <c r="B274" s="6">
        <f>TITRES_STAT!D277</f>
        <v>15.679600000000001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1.0747199826987701E-6</v>
      </c>
      <c r="G274" s="2">
        <f t="shared" si="39"/>
        <v>7.3156809547535815E-3</v>
      </c>
      <c r="H274" s="2">
        <f t="shared" si="40"/>
        <v>1.4690634943565148E-4</v>
      </c>
      <c r="I274" s="2">
        <f t="shared" si="41"/>
        <v>1.4688477113026011E-2</v>
      </c>
    </row>
    <row r="275" spans="1:9" ht="13.5" x14ac:dyDescent="0.25">
      <c r="A275" s="3">
        <f>TITRES_STAT!B278</f>
        <v>42408</v>
      </c>
      <c r="B275" s="6">
        <f>TITRES_STAT!D278</f>
        <v>15.679600000000001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9.9795426964885798E-7</v>
      </c>
      <c r="G275" s="2">
        <f t="shared" si="39"/>
        <v>6.7931323151283257E-3</v>
      </c>
      <c r="H275" s="2">
        <f t="shared" si="40"/>
        <v>1.4690634943565148E-4</v>
      </c>
      <c r="I275" s="2">
        <f t="shared" si="41"/>
        <v>1.4688477113026011E-2</v>
      </c>
    </row>
    <row r="276" spans="1:9" ht="13.5" x14ac:dyDescent="0.25">
      <c r="A276" s="3">
        <f>TITRES_STAT!B279</f>
        <v>42409</v>
      </c>
      <c r="B276" s="6">
        <f>TITRES_STAT!D279</f>
        <v>15.679600000000001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9.2667182181679664E-7</v>
      </c>
      <c r="G276" s="2">
        <f t="shared" si="39"/>
        <v>6.3079085783334455E-3</v>
      </c>
      <c r="H276" s="2">
        <f t="shared" si="40"/>
        <v>1.4690634943565148E-4</v>
      </c>
      <c r="I276" s="2">
        <f t="shared" si="41"/>
        <v>1.4688477113026011E-2</v>
      </c>
    </row>
    <row r="277" spans="1:9" ht="13.5" x14ac:dyDescent="0.25">
      <c r="A277" s="3">
        <f>TITRES_STAT!B280</f>
        <v>42410</v>
      </c>
      <c r="B277" s="6">
        <f>TITRES_STAT!D280</f>
        <v>15.679600000000001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8.6048097740131117E-7</v>
      </c>
      <c r="G277" s="2">
        <f t="shared" si="39"/>
        <v>5.8573436798810561E-3</v>
      </c>
      <c r="H277" s="2">
        <f t="shared" si="40"/>
        <v>1.4690634943565148E-4</v>
      </c>
      <c r="I277" s="2">
        <f t="shared" si="41"/>
        <v>1.4688477113026011E-2</v>
      </c>
    </row>
    <row r="278" spans="1:9" ht="13.5" x14ac:dyDescent="0.25">
      <c r="A278" s="3">
        <f>TITRES_STAT!B281</f>
        <v>42411</v>
      </c>
      <c r="B278" s="6">
        <f>TITRES_STAT!D281</f>
        <v>15.679600000000001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7.9901805044407464E-7</v>
      </c>
      <c r="G278" s="2">
        <f t="shared" si="39"/>
        <v>5.4389619884609806E-3</v>
      </c>
      <c r="H278" s="2">
        <f t="shared" si="40"/>
        <v>1.4690634943565148E-4</v>
      </c>
      <c r="I278" s="2">
        <f t="shared" si="41"/>
        <v>1.4688477113026011E-2</v>
      </c>
    </row>
    <row r="279" spans="1:9" ht="13.5" x14ac:dyDescent="0.25">
      <c r="A279" s="3">
        <f>TITRES_STAT!B282</f>
        <v>42412</v>
      </c>
      <c r="B279" s="6">
        <f>TITRES_STAT!D282</f>
        <v>15.679600000000001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7.4194533255521215E-7</v>
      </c>
      <c r="G279" s="2">
        <f t="shared" si="39"/>
        <v>5.05046470357091E-3</v>
      </c>
      <c r="H279" s="2">
        <f t="shared" si="40"/>
        <v>1.4690634943565148E-4</v>
      </c>
      <c r="I279" s="2">
        <f t="shared" si="41"/>
        <v>1.4688477113026011E-2</v>
      </c>
    </row>
    <row r="280" spans="1:9" ht="13.5" x14ac:dyDescent="0.25">
      <c r="A280" s="3">
        <f>TITRES_STAT!B283</f>
        <v>42415</v>
      </c>
      <c r="B280" s="6">
        <f>TITRES_STAT!D283</f>
        <v>15.679600000000001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6.8894923737269701E-7</v>
      </c>
      <c r="G280" s="2">
        <f t="shared" si="39"/>
        <v>4.6897172247444162E-3</v>
      </c>
      <c r="H280" s="2">
        <f t="shared" si="40"/>
        <v>1.4690634943565151E-4</v>
      </c>
      <c r="I280" s="2">
        <f t="shared" si="41"/>
        <v>1.4688477113026011E-2</v>
      </c>
    </row>
    <row r="281" spans="1:9" ht="13.5" x14ac:dyDescent="0.25">
      <c r="A281" s="3">
        <f>TITRES_STAT!B284</f>
        <v>42416</v>
      </c>
      <c r="B281" s="6">
        <f>TITRES_STAT!D284</f>
        <v>15.679600000000001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6.3973857756036159E-7</v>
      </c>
      <c r="G281" s="2">
        <f t="shared" si="39"/>
        <v>4.3547374229769582E-3</v>
      </c>
      <c r="H281" s="2">
        <f t="shared" si="40"/>
        <v>1.4690634943565151E-4</v>
      </c>
      <c r="I281" s="2">
        <f t="shared" si="41"/>
        <v>1.4688477113026011E-2</v>
      </c>
    </row>
    <row r="282" spans="1:9" ht="13.5" x14ac:dyDescent="0.25">
      <c r="A282" s="3">
        <f>TITRES_STAT!B285</f>
        <v>42417</v>
      </c>
      <c r="B282" s="6">
        <f>TITRES_STAT!D285</f>
        <v>15.679600000000001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5.9404296487747864E-7</v>
      </c>
      <c r="G282" s="2">
        <f t="shared" si="39"/>
        <v>4.0436847499071751E-3</v>
      </c>
      <c r="H282" s="2">
        <f t="shared" si="40"/>
        <v>1.4690634943565154E-4</v>
      </c>
      <c r="I282" s="2">
        <f t="shared" si="41"/>
        <v>1.4688477113026011E-2</v>
      </c>
    </row>
    <row r="283" spans="1:9" ht="13.5" x14ac:dyDescent="0.25">
      <c r="A283" s="3">
        <f>TITRES_STAT!B286</f>
        <v>42418</v>
      </c>
      <c r="B283" s="6">
        <f>TITRES_STAT!D286</f>
        <v>15.679600000000001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5.5161132452908731E-7</v>
      </c>
      <c r="G283" s="2">
        <f t="shared" si="39"/>
        <v>3.7548501249138055E-3</v>
      </c>
      <c r="H283" s="2">
        <f t="shared" si="40"/>
        <v>1.4690634943565154E-4</v>
      </c>
      <c r="I283" s="2">
        <f t="shared" si="41"/>
        <v>1.4688477113026011E-2</v>
      </c>
    </row>
    <row r="284" spans="1:9" ht="13.5" x14ac:dyDescent="0.25">
      <c r="A284" s="3">
        <f>TITRES_STAT!B287</f>
        <v>42419</v>
      </c>
      <c r="B284" s="6">
        <f>TITRES_STAT!D287</f>
        <v>15.679600000000001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5.1221051563415257E-7</v>
      </c>
      <c r="G284" s="2">
        <f t="shared" si="39"/>
        <v>3.4866465445628192E-3</v>
      </c>
      <c r="H284" s="2">
        <f t="shared" si="40"/>
        <v>1.4690634943565156E-4</v>
      </c>
      <c r="I284" s="2">
        <f t="shared" si="41"/>
        <v>1.4688477113026011E-2</v>
      </c>
    </row>
    <row r="285" spans="1:9" ht="13.5" x14ac:dyDescent="0.25">
      <c r="A285" s="3">
        <f>TITRES_STAT!B288</f>
        <v>42422</v>
      </c>
      <c r="B285" s="6">
        <f>TITRES_STAT!D288</f>
        <v>15.679600000000001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4.7562405023171311E-7</v>
      </c>
      <c r="G285" s="2">
        <f t="shared" si="42"/>
        <v>3.2376003628083322E-3</v>
      </c>
      <c r="H285" s="2">
        <f t="shared" si="40"/>
        <v>1.4690634943565156E-4</v>
      </c>
      <c r="I285" s="2">
        <f t="shared" si="41"/>
        <v>1.4688477113026011E-2</v>
      </c>
    </row>
    <row r="286" spans="1:9" ht="13.5" x14ac:dyDescent="0.25">
      <c r="A286" s="3">
        <f>TITRES_STAT!B289</f>
        <v>42423</v>
      </c>
      <c r="B286" s="6">
        <f>TITRES_STAT!D289</f>
        <v>15.679600000000001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4.4165090378659072E-7</v>
      </c>
      <c r="G286" s="2">
        <f t="shared" si="42"/>
        <v>3.0063431940363086E-3</v>
      </c>
      <c r="H286" s="2">
        <f t="shared" si="40"/>
        <v>1.4690634943565154E-4</v>
      </c>
      <c r="I286" s="2">
        <f t="shared" si="41"/>
        <v>1.4688477113026011E-2</v>
      </c>
    </row>
    <row r="287" spans="1:9" ht="13.5" x14ac:dyDescent="0.25">
      <c r="A287" s="3">
        <f>TITRES_STAT!B290</f>
        <v>42424</v>
      </c>
      <c r="B287" s="6">
        <f>TITRES_STAT!D290</f>
        <v>15.679600000000001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4.1010441065897708E-7</v>
      </c>
      <c r="G287" s="2">
        <f t="shared" si="42"/>
        <v>2.7916043944622862E-3</v>
      </c>
      <c r="H287" s="2">
        <f t="shared" si="40"/>
        <v>1.4690634943565156E-4</v>
      </c>
      <c r="I287" s="2">
        <f t="shared" si="41"/>
        <v>1.4688477113026011E-2</v>
      </c>
    </row>
    <row r="288" spans="1:9" ht="13.5" x14ac:dyDescent="0.25">
      <c r="A288" s="3">
        <f>TITRES_STAT!B291</f>
        <v>42425</v>
      </c>
      <c r="B288" s="6">
        <f>TITRES_STAT!D291</f>
        <v>15.210599999999999</v>
      </c>
      <c r="C288" s="2">
        <f t="shared" si="36"/>
        <v>-0.46900000000000119</v>
      </c>
      <c r="D288" s="2">
        <f t="shared" si="37"/>
        <v>0</v>
      </c>
      <c r="E288" s="2">
        <f t="shared" si="38"/>
        <v>0.46900000000000119</v>
      </c>
      <c r="F288" s="2">
        <f t="shared" si="42"/>
        <v>3.8081123846905013E-7</v>
      </c>
      <c r="G288" s="2">
        <f t="shared" si="42"/>
        <v>3.6092204080572211E-2</v>
      </c>
      <c r="H288" s="2">
        <f t="shared" si="40"/>
        <v>1.0551066308361977E-5</v>
      </c>
      <c r="I288" s="2">
        <f t="shared" si="41"/>
        <v>1.0550954984580585E-3</v>
      </c>
    </row>
    <row r="289" spans="1:9" ht="13.5" x14ac:dyDescent="0.25">
      <c r="A289" s="3">
        <f>TITRES_STAT!B292</f>
        <v>42426</v>
      </c>
      <c r="B289" s="6">
        <f>TITRES_STAT!D292</f>
        <v>15.210599999999999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3.5361043572126083E-7</v>
      </c>
      <c r="G289" s="2">
        <f t="shared" si="42"/>
        <v>3.3514189503388483E-2</v>
      </c>
      <c r="H289" s="2">
        <f t="shared" si="40"/>
        <v>1.0551066308361977E-5</v>
      </c>
      <c r="I289" s="2">
        <f t="shared" si="41"/>
        <v>1.0550954984580585E-3</v>
      </c>
    </row>
    <row r="290" spans="1:9" ht="13.5" x14ac:dyDescent="0.25">
      <c r="A290" s="3">
        <f>TITRES_STAT!B293</f>
        <v>42429</v>
      </c>
      <c r="B290" s="6">
        <f>TITRES_STAT!D293</f>
        <v>15.210599999999999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3.2835254745545647E-7</v>
      </c>
      <c r="G290" s="2">
        <f t="shared" si="42"/>
        <v>3.112031882457502E-2</v>
      </c>
      <c r="H290" s="2">
        <f t="shared" si="40"/>
        <v>1.0551066308361977E-5</v>
      </c>
      <c r="I290" s="2">
        <f t="shared" si="41"/>
        <v>1.0550954984580585E-3</v>
      </c>
    </row>
    <row r="291" spans="1:9" ht="13.5" x14ac:dyDescent="0.25">
      <c r="A291" s="3">
        <f>TITRES_STAT!B294</f>
        <v>42430</v>
      </c>
      <c r="B291" s="6">
        <f>TITRES_STAT!D294</f>
        <v>15.210599999999999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3.0489879406578101E-7</v>
      </c>
      <c r="G291" s="2">
        <f t="shared" si="42"/>
        <v>2.8897438908533947E-2</v>
      </c>
      <c r="H291" s="2">
        <f t="shared" si="40"/>
        <v>1.0551066308361977E-5</v>
      </c>
      <c r="I291" s="2">
        <f t="shared" si="41"/>
        <v>1.0550954984580585E-3</v>
      </c>
    </row>
    <row r="292" spans="1:9" ht="13.5" x14ac:dyDescent="0.25">
      <c r="A292" s="3">
        <f>TITRES_STAT!B295</f>
        <v>42431</v>
      </c>
      <c r="B292" s="6">
        <f>TITRES_STAT!D295</f>
        <v>15.210599999999999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2.8312030877536805E-7</v>
      </c>
      <c r="G292" s="2">
        <f t="shared" si="42"/>
        <v>2.6833336129352951E-2</v>
      </c>
      <c r="H292" s="2">
        <f t="shared" si="40"/>
        <v>1.0551066308361975E-5</v>
      </c>
      <c r="I292" s="2">
        <f t="shared" si="41"/>
        <v>1.0550954984580585E-3</v>
      </c>
    </row>
    <row r="293" spans="1:9" ht="13.5" x14ac:dyDescent="0.25">
      <c r="A293" s="3">
        <f>TITRES_STAT!B296</f>
        <v>42432</v>
      </c>
      <c r="B293" s="6">
        <f>TITRES_STAT!D296</f>
        <v>15.210599999999999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2.6289742957712748E-7</v>
      </c>
      <c r="G293" s="2">
        <f t="shared" si="42"/>
        <v>2.4916669262970596E-2</v>
      </c>
      <c r="H293" s="2">
        <f t="shared" si="40"/>
        <v>1.0551066308361977E-5</v>
      </c>
      <c r="I293" s="2">
        <f t="shared" si="41"/>
        <v>1.0550954984580585E-3</v>
      </c>
    </row>
    <row r="294" spans="1:9" ht="13.5" x14ac:dyDescent="0.25">
      <c r="A294" s="3">
        <f>TITRES_STAT!B297</f>
        <v>42433</v>
      </c>
      <c r="B294" s="6">
        <f>TITRES_STAT!D297</f>
        <v>15.210599999999999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2.4411904175018977E-7</v>
      </c>
      <c r="G294" s="2">
        <f t="shared" si="42"/>
        <v>2.313690717275841E-2</v>
      </c>
      <c r="H294" s="2">
        <f t="shared" si="40"/>
        <v>1.0551066308361975E-5</v>
      </c>
      <c r="I294" s="2">
        <f t="shared" si="41"/>
        <v>1.0550954984580585E-3</v>
      </c>
    </row>
    <row r="295" spans="1:9" ht="13.5" x14ac:dyDescent="0.25">
      <c r="A295" s="3">
        <f>TITRES_STAT!B298</f>
        <v>42436</v>
      </c>
      <c r="B295" s="6">
        <f>TITRES_STAT!D298</f>
        <v>15.210599999999999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2.2668196733946193E-7</v>
      </c>
      <c r="G295" s="2">
        <f t="shared" si="42"/>
        <v>2.1484270946132811E-2</v>
      </c>
      <c r="H295" s="2">
        <f t="shared" si="40"/>
        <v>1.0551066308361973E-5</v>
      </c>
      <c r="I295" s="2">
        <f t="shared" si="41"/>
        <v>1.0550954984580585E-3</v>
      </c>
    </row>
    <row r="296" spans="1:9" ht="13.5" x14ac:dyDescent="0.25">
      <c r="A296" s="3">
        <f>TITRES_STAT!B299</f>
        <v>42437</v>
      </c>
      <c r="B296" s="6">
        <f>TITRES_STAT!D299</f>
        <v>15.210599999999999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2.1049039824378608E-7</v>
      </c>
      <c r="G296" s="2">
        <f t="shared" si="42"/>
        <v>1.9949680164266181E-2</v>
      </c>
      <c r="H296" s="2">
        <f t="shared" si="40"/>
        <v>1.0551066308361973E-5</v>
      </c>
      <c r="I296" s="2">
        <f t="shared" si="41"/>
        <v>1.0550954984580585E-3</v>
      </c>
    </row>
    <row r="297" spans="1:9" ht="13.5" x14ac:dyDescent="0.25">
      <c r="A297" s="3">
        <f>TITRES_STAT!B300</f>
        <v>42438</v>
      </c>
      <c r="B297" s="6">
        <f>TITRES_STAT!D300</f>
        <v>15.210599999999999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1.9545536979780137E-7</v>
      </c>
      <c r="G297" s="2">
        <f t="shared" si="42"/>
        <v>1.8524703009675739E-2</v>
      </c>
      <c r="H297" s="2">
        <f t="shared" si="40"/>
        <v>1.0551066308361975E-5</v>
      </c>
      <c r="I297" s="2">
        <f t="shared" si="41"/>
        <v>1.0550954984580585E-3</v>
      </c>
    </row>
    <row r="298" spans="1:9" ht="13.5" x14ac:dyDescent="0.25">
      <c r="A298" s="3">
        <f>TITRES_STAT!B301</f>
        <v>42439</v>
      </c>
      <c r="B298" s="6">
        <f>TITRES_STAT!D301</f>
        <v>15.210599999999999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1.8149427195510125E-7</v>
      </c>
      <c r="G298" s="2">
        <f t="shared" si="42"/>
        <v>1.7201509937556043E-2</v>
      </c>
      <c r="H298" s="2">
        <f t="shared" si="40"/>
        <v>1.0551066308361973E-5</v>
      </c>
      <c r="I298" s="2">
        <f t="shared" si="41"/>
        <v>1.0550954984580585E-3</v>
      </c>
    </row>
    <row r="299" spans="1:9" ht="13.5" x14ac:dyDescent="0.25">
      <c r="A299" s="3">
        <f>TITRES_STAT!B302</f>
        <v>42440</v>
      </c>
      <c r="B299" s="6">
        <f>TITRES_STAT!D302</f>
        <v>15.210599999999999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1.6853039538687972E-7</v>
      </c>
      <c r="G299" s="2">
        <f t="shared" si="42"/>
        <v>1.5972830656302041E-2</v>
      </c>
      <c r="H299" s="2">
        <f t="shared" si="40"/>
        <v>1.0551066308361973E-5</v>
      </c>
      <c r="I299" s="2">
        <f t="shared" si="41"/>
        <v>1.0550954984580585E-3</v>
      </c>
    </row>
    <row r="300" spans="1:9" ht="13.5" x14ac:dyDescent="0.25">
      <c r="A300" s="3">
        <f>TITRES_STAT!B303</f>
        <v>42443</v>
      </c>
      <c r="B300" s="6">
        <f>TITRES_STAT!D303</f>
        <v>14.757300000000001</v>
      </c>
      <c r="C300" s="2">
        <f t="shared" si="36"/>
        <v>-0.4532999999999987</v>
      </c>
      <c r="D300" s="2">
        <f t="shared" si="37"/>
        <v>0</v>
      </c>
      <c r="E300" s="2">
        <f t="shared" si="38"/>
        <v>0.4532999999999987</v>
      </c>
      <c r="F300" s="2">
        <f t="shared" si="42"/>
        <v>1.5649251000210259E-7</v>
      </c>
      <c r="G300" s="2">
        <f t="shared" si="42"/>
        <v>4.7210485609423238E-2</v>
      </c>
      <c r="H300" s="2">
        <f t="shared" si="40"/>
        <v>3.3147828915970018E-6</v>
      </c>
      <c r="I300" s="2">
        <f t="shared" si="41"/>
        <v>3.3147719037174284E-4</v>
      </c>
    </row>
    <row r="301" spans="1:9" ht="13.5" x14ac:dyDescent="0.25">
      <c r="A301" s="3">
        <f>TITRES_STAT!B304</f>
        <v>42444</v>
      </c>
      <c r="B301" s="6">
        <f>TITRES_STAT!D304</f>
        <v>14.757300000000001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1.4531447357338098E-7</v>
      </c>
      <c r="G301" s="2">
        <f t="shared" si="43"/>
        <v>4.3838308065893006E-2</v>
      </c>
      <c r="H301" s="2">
        <f t="shared" si="40"/>
        <v>3.3147828915970014E-6</v>
      </c>
      <c r="I301" s="2">
        <f t="shared" si="41"/>
        <v>3.3147719037174284E-4</v>
      </c>
    </row>
    <row r="302" spans="1:9" ht="13.5" x14ac:dyDescent="0.25">
      <c r="A302" s="3">
        <f>TITRES_STAT!B305</f>
        <v>42445</v>
      </c>
      <c r="B302" s="6">
        <f>TITRES_STAT!D305</f>
        <v>14.757300000000001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1.3493486831813949E-7</v>
      </c>
      <c r="G302" s="2">
        <f t="shared" si="43"/>
        <v>4.0707000346900654E-2</v>
      </c>
      <c r="H302" s="2">
        <f t="shared" si="40"/>
        <v>3.3147828915970014E-6</v>
      </c>
      <c r="I302" s="2">
        <f t="shared" si="41"/>
        <v>3.3147719037174284E-4</v>
      </c>
    </row>
    <row r="303" spans="1:9" ht="13.5" x14ac:dyDescent="0.25">
      <c r="A303" s="3">
        <f>TITRES_STAT!B306</f>
        <v>42446</v>
      </c>
      <c r="B303" s="6">
        <f>TITRES_STAT!D306</f>
        <v>14.757300000000001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1.252966634382724E-7</v>
      </c>
      <c r="G303" s="2">
        <f t="shared" si="43"/>
        <v>3.7799357464979179E-2</v>
      </c>
      <c r="H303" s="2">
        <f t="shared" si="40"/>
        <v>3.3147828915970018E-6</v>
      </c>
      <c r="I303" s="2">
        <f t="shared" si="41"/>
        <v>3.3147719037174284E-4</v>
      </c>
    </row>
    <row r="304" spans="1:9" ht="13.5" x14ac:dyDescent="0.25">
      <c r="A304" s="3">
        <f>TITRES_STAT!B307</f>
        <v>42447</v>
      </c>
      <c r="B304" s="6">
        <f>TITRES_STAT!D307</f>
        <v>14.757300000000001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1.1634690176411009E-7</v>
      </c>
      <c r="G304" s="2">
        <f t="shared" si="43"/>
        <v>3.5099403360337809E-2</v>
      </c>
      <c r="H304" s="2">
        <f t="shared" si="40"/>
        <v>3.3147828915970018E-6</v>
      </c>
      <c r="I304" s="2">
        <f t="shared" si="41"/>
        <v>3.3147719037174284E-4</v>
      </c>
    </row>
    <row r="305" spans="1:9" ht="13.5" x14ac:dyDescent="0.25">
      <c r="A305" s="3">
        <f>TITRES_STAT!B308</f>
        <v>42450</v>
      </c>
      <c r="B305" s="6">
        <f>TITRES_STAT!D308</f>
        <v>14.757300000000001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1.0803640878095937E-7</v>
      </c>
      <c r="G305" s="2">
        <f t="shared" si="43"/>
        <v>3.2592303120313679E-2</v>
      </c>
      <c r="H305" s="2">
        <f t="shared" si="40"/>
        <v>3.3147828915970023E-6</v>
      </c>
      <c r="I305" s="2">
        <f t="shared" si="41"/>
        <v>3.3147719037174284E-4</v>
      </c>
    </row>
    <row r="306" spans="1:9" ht="13.5" x14ac:dyDescent="0.25">
      <c r="A306" s="3">
        <f>TITRES_STAT!B309</f>
        <v>42451</v>
      </c>
      <c r="B306" s="6">
        <f>TITRES_STAT!D309</f>
        <v>14.3156</v>
      </c>
      <c r="C306" s="2">
        <f t="shared" si="36"/>
        <v>-0.44170000000000087</v>
      </c>
      <c r="D306" s="2">
        <f t="shared" si="37"/>
        <v>0</v>
      </c>
      <c r="E306" s="2">
        <f t="shared" si="38"/>
        <v>0.44170000000000087</v>
      </c>
      <c r="F306" s="2">
        <f t="shared" si="43"/>
        <v>1.0031952243946228E-7</v>
      </c>
      <c r="G306" s="2">
        <f t="shared" si="43"/>
        <v>6.181428146886276E-2</v>
      </c>
      <c r="H306" s="2">
        <f t="shared" si="40"/>
        <v>1.6229182003837653E-6</v>
      </c>
      <c r="I306" s="2">
        <f t="shared" si="41"/>
        <v>1.6229155666280803E-4</v>
      </c>
    </row>
    <row r="307" spans="1:9" ht="13.5" x14ac:dyDescent="0.25">
      <c r="A307" s="3">
        <f>TITRES_STAT!B310</f>
        <v>42452</v>
      </c>
      <c r="B307" s="6">
        <f>TITRES_STAT!D310</f>
        <v>14.3156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9.3153842265214973E-8</v>
      </c>
      <c r="G307" s="2">
        <f t="shared" si="43"/>
        <v>5.7398975649658276E-2</v>
      </c>
      <c r="H307" s="2">
        <f t="shared" si="40"/>
        <v>1.6229182003837653E-6</v>
      </c>
      <c r="I307" s="2">
        <f t="shared" si="41"/>
        <v>1.6229155666280803E-4</v>
      </c>
    </row>
    <row r="308" spans="1:9" ht="13.5" x14ac:dyDescent="0.25">
      <c r="A308" s="3">
        <f>TITRES_STAT!B311</f>
        <v>42453</v>
      </c>
      <c r="B308" s="6">
        <f>TITRES_STAT!D311</f>
        <v>14.7416</v>
      </c>
      <c r="C308" s="2">
        <f t="shared" si="36"/>
        <v>0.42600000000000016</v>
      </c>
      <c r="D308" s="2">
        <f t="shared" si="37"/>
        <v>0.42600000000000016</v>
      </c>
      <c r="E308" s="2">
        <f t="shared" si="38"/>
        <v>0</v>
      </c>
      <c r="F308" s="2">
        <f t="shared" si="43"/>
        <v>3.0428657928567828E-2</v>
      </c>
      <c r="G308" s="2">
        <f t="shared" si="43"/>
        <v>5.3299048817539829E-2</v>
      </c>
      <c r="H308" s="2">
        <f t="shared" si="40"/>
        <v>0.57090433325996359</v>
      </c>
      <c r="I308" s="2">
        <f t="shared" si="41"/>
        <v>36.342399799433657</v>
      </c>
    </row>
    <row r="309" spans="1:9" ht="13.5" x14ac:dyDescent="0.25">
      <c r="A309" s="3">
        <f>TITRES_STAT!B312</f>
        <v>42454</v>
      </c>
      <c r="B309" s="6">
        <f>TITRES_STAT!D312</f>
        <v>15.1637</v>
      </c>
      <c r="C309" s="2">
        <f t="shared" si="36"/>
        <v>0.42210000000000036</v>
      </c>
      <c r="D309" s="2">
        <f t="shared" si="37"/>
        <v>0.42210000000000036</v>
      </c>
      <c r="E309" s="2">
        <f t="shared" si="38"/>
        <v>0</v>
      </c>
      <c r="F309" s="2">
        <f t="shared" si="43"/>
        <v>5.8405182362241584E-2</v>
      </c>
      <c r="G309" s="2">
        <f t="shared" si="43"/>
        <v>4.9491973902001267E-2</v>
      </c>
      <c r="H309" s="2">
        <f t="shared" si="40"/>
        <v>1.1800940184339648</v>
      </c>
      <c r="I309" s="2">
        <f t="shared" si="41"/>
        <v>54.130418617526701</v>
      </c>
    </row>
    <row r="310" spans="1:9" ht="13.5" x14ac:dyDescent="0.25">
      <c r="A310" s="3">
        <f>TITRES_STAT!B313</f>
        <v>42457</v>
      </c>
      <c r="B310" s="6">
        <f>TITRES_STAT!D313</f>
        <v>15.1637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5.4233383622081473E-2</v>
      </c>
      <c r="G310" s="2">
        <f t="shared" si="43"/>
        <v>4.5956832909001176E-2</v>
      </c>
      <c r="H310" s="2">
        <f t="shared" si="40"/>
        <v>1.1800940184339648</v>
      </c>
      <c r="I310" s="2">
        <f t="shared" si="41"/>
        <v>54.130418617526701</v>
      </c>
    </row>
    <row r="311" spans="1:9" ht="13.5" x14ac:dyDescent="0.25">
      <c r="A311" s="3">
        <f>TITRES_STAT!B314</f>
        <v>42458</v>
      </c>
      <c r="B311" s="6">
        <f>TITRES_STAT!D314</f>
        <v>15.1637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5.0359570506218511E-2</v>
      </c>
      <c r="G311" s="2">
        <f t="shared" si="43"/>
        <v>4.2674201986929665E-2</v>
      </c>
      <c r="H311" s="2">
        <f t="shared" si="40"/>
        <v>1.1800940184339648</v>
      </c>
      <c r="I311" s="2">
        <f t="shared" si="41"/>
        <v>54.130418617526701</v>
      </c>
    </row>
    <row r="312" spans="1:9" ht="13.5" x14ac:dyDescent="0.25">
      <c r="A312" s="3">
        <f>TITRES_STAT!B315</f>
        <v>42459</v>
      </c>
      <c r="B312" s="6">
        <f>TITRES_STAT!D315</f>
        <v>15.1637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4.6762458327202903E-2</v>
      </c>
      <c r="G312" s="2">
        <f t="shared" si="43"/>
        <v>3.9626044702148977E-2</v>
      </c>
      <c r="H312" s="2">
        <f t="shared" si="40"/>
        <v>1.1800940184339648</v>
      </c>
      <c r="I312" s="2">
        <f t="shared" si="41"/>
        <v>54.130418617526701</v>
      </c>
    </row>
    <row r="313" spans="1:9" ht="13.5" x14ac:dyDescent="0.25">
      <c r="A313" s="3">
        <f>TITRES_STAT!B316</f>
        <v>42460</v>
      </c>
      <c r="B313" s="6">
        <f>TITRES_STAT!D316</f>
        <v>15.1637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4.3422282732402694E-2</v>
      </c>
      <c r="G313" s="2">
        <f t="shared" si="43"/>
        <v>3.6795612937709769E-2</v>
      </c>
      <c r="H313" s="2">
        <f t="shared" si="40"/>
        <v>1.1800940184339646</v>
      </c>
      <c r="I313" s="2">
        <f t="shared" si="41"/>
        <v>54.130418617526693</v>
      </c>
    </row>
    <row r="314" spans="1:9" ht="13.5" x14ac:dyDescent="0.25">
      <c r="A314" s="3">
        <f>TITRES_STAT!B317</f>
        <v>42461</v>
      </c>
      <c r="B314" s="6">
        <f>TITRES_STAT!D317</f>
        <v>15.1637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4.0320691108659643E-2</v>
      </c>
      <c r="G314" s="2">
        <f t="shared" si="43"/>
        <v>3.4167354870730499E-2</v>
      </c>
      <c r="H314" s="2">
        <f t="shared" si="40"/>
        <v>1.1800940184339646</v>
      </c>
      <c r="I314" s="2">
        <f t="shared" si="41"/>
        <v>54.130418617526693</v>
      </c>
    </row>
    <row r="315" spans="1:9" ht="13.5" x14ac:dyDescent="0.25">
      <c r="A315" s="3">
        <f>TITRES_STAT!B318</f>
        <v>42464</v>
      </c>
      <c r="B315" s="6">
        <f>TITRES_STAT!D318</f>
        <v>15.1637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3.744064174375538E-2</v>
      </c>
      <c r="G315" s="2">
        <f t="shared" si="43"/>
        <v>3.172682952282118E-2</v>
      </c>
      <c r="H315" s="2">
        <f t="shared" si="40"/>
        <v>1.1800940184339643</v>
      </c>
      <c r="I315" s="2">
        <f t="shared" si="41"/>
        <v>54.130418617526686</v>
      </c>
    </row>
    <row r="316" spans="1:9" ht="13.5" x14ac:dyDescent="0.25">
      <c r="A316" s="3">
        <f>TITRES_STAT!B319</f>
        <v>42465</v>
      </c>
      <c r="B316" s="6">
        <f>TITRES_STAT!D319</f>
        <v>15.1637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3.4766310190629993E-2</v>
      </c>
      <c r="G316" s="2">
        <f t="shared" si="43"/>
        <v>2.9460627414048236E-2</v>
      </c>
      <c r="H316" s="2">
        <f t="shared" si="40"/>
        <v>1.1800940184339643</v>
      </c>
      <c r="I316" s="2">
        <f t="shared" si="41"/>
        <v>54.130418617526686</v>
      </c>
    </row>
    <row r="317" spans="1:9" ht="13.5" x14ac:dyDescent="0.25">
      <c r="A317" s="3">
        <f>TITRES_STAT!B320</f>
        <v>42466</v>
      </c>
      <c r="B317" s="6">
        <f>TITRES_STAT!D320</f>
        <v>14.323399999999999</v>
      </c>
      <c r="C317" s="2">
        <f t="shared" si="36"/>
        <v>-0.84030000000000094</v>
      </c>
      <c r="D317" s="2">
        <f t="shared" si="37"/>
        <v>0</v>
      </c>
      <c r="E317" s="2">
        <f t="shared" si="38"/>
        <v>0.84030000000000094</v>
      </c>
      <c r="F317" s="2">
        <f t="shared" ref="F317:G332" si="44">((F316*13)+D317)/14</f>
        <v>3.2283002319870704E-2</v>
      </c>
      <c r="G317" s="2">
        <f t="shared" si="44"/>
        <v>8.7377725455901986E-2</v>
      </c>
      <c r="H317" s="2">
        <f t="shared" si="40"/>
        <v>0.36946489681930861</v>
      </c>
      <c r="I317" s="2">
        <f t="shared" si="41"/>
        <v>26.978778183903827</v>
      </c>
    </row>
    <row r="318" spans="1:9" ht="13.5" x14ac:dyDescent="0.25">
      <c r="A318" s="3">
        <f>TITRES_STAT!B321</f>
        <v>42467</v>
      </c>
      <c r="B318" s="6">
        <f>TITRES_STAT!D321</f>
        <v>14.323399999999999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2.9977073582737081E-2</v>
      </c>
      <c r="G318" s="2">
        <f t="shared" si="44"/>
        <v>8.1136459351908982E-2</v>
      </c>
      <c r="H318" s="2">
        <f t="shared" si="40"/>
        <v>0.36946489681930861</v>
      </c>
      <c r="I318" s="2">
        <f t="shared" si="41"/>
        <v>26.978778183903827</v>
      </c>
    </row>
    <row r="319" spans="1:9" ht="13.5" x14ac:dyDescent="0.25">
      <c r="A319" s="3">
        <f>TITRES_STAT!B322</f>
        <v>42468</v>
      </c>
      <c r="B319" s="6">
        <f>TITRES_STAT!D322</f>
        <v>14.323399999999999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2.7835854041113002E-2</v>
      </c>
      <c r="G319" s="2">
        <f t="shared" si="44"/>
        <v>7.5340997969629772E-2</v>
      </c>
      <c r="H319" s="2">
        <f t="shared" si="40"/>
        <v>0.36946489681930861</v>
      </c>
      <c r="I319" s="2">
        <f t="shared" si="41"/>
        <v>26.978778183903827</v>
      </c>
    </row>
    <row r="320" spans="1:9" ht="13.5" x14ac:dyDescent="0.25">
      <c r="A320" s="3">
        <f>TITRES_STAT!B323</f>
        <v>42471</v>
      </c>
      <c r="B320" s="6">
        <f>TITRES_STAT!D323</f>
        <v>14.323399999999999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2.5847578752462075E-2</v>
      </c>
      <c r="G320" s="2">
        <f t="shared" si="44"/>
        <v>6.995949811465621E-2</v>
      </c>
      <c r="H320" s="2">
        <f t="shared" si="40"/>
        <v>0.36946489681930866</v>
      </c>
      <c r="I320" s="2">
        <f t="shared" si="41"/>
        <v>26.978778183903827</v>
      </c>
    </row>
    <row r="321" spans="1:9" ht="13.5" x14ac:dyDescent="0.25">
      <c r="A321" s="3">
        <f>TITRES_STAT!B324</f>
        <v>42472</v>
      </c>
      <c r="B321" s="6">
        <f>TITRES_STAT!D324</f>
        <v>14.323399999999999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2.4001323127286211E-2</v>
      </c>
      <c r="G321" s="2">
        <f t="shared" si="44"/>
        <v>6.4962391106466483E-2</v>
      </c>
      <c r="H321" s="2">
        <f t="shared" si="40"/>
        <v>0.36946489681930861</v>
      </c>
      <c r="I321" s="2">
        <f t="shared" si="41"/>
        <v>26.978778183903827</v>
      </c>
    </row>
    <row r="322" spans="1:9" ht="13.5" x14ac:dyDescent="0.25">
      <c r="A322" s="3">
        <f>TITRES_STAT!B325</f>
        <v>42473</v>
      </c>
      <c r="B322" s="6">
        <f>TITRES_STAT!D325</f>
        <v>14.323399999999999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2.2286942903908622E-2</v>
      </c>
      <c r="G322" s="2">
        <f t="shared" si="44"/>
        <v>6.0322220313147448E-2</v>
      </c>
      <c r="H322" s="2">
        <f t="shared" si="40"/>
        <v>0.36946489681930861</v>
      </c>
      <c r="I322" s="2">
        <f t="shared" si="41"/>
        <v>26.978778183903827</v>
      </c>
    </row>
    <row r="323" spans="1:9" ht="13.5" x14ac:dyDescent="0.25">
      <c r="A323" s="3">
        <f>TITRES_STAT!B326</f>
        <v>42474</v>
      </c>
      <c r="B323" s="6">
        <f>TITRES_STAT!D326</f>
        <v>14.6556</v>
      </c>
      <c r="C323" s="2">
        <f t="shared" ref="C323:C386" si="45">B323-B322</f>
        <v>0.33220000000000027</v>
      </c>
      <c r="D323" s="2">
        <f t="shared" ref="D323:D386" si="46">IF(C323&gt;0,C323,0)</f>
        <v>0.33220000000000027</v>
      </c>
      <c r="E323" s="2">
        <f t="shared" ref="E323:E386" si="47">IF(C323&lt;0,-C323,0)</f>
        <v>0</v>
      </c>
      <c r="F323" s="2">
        <f t="shared" si="44"/>
        <v>4.442358983934374E-2</v>
      </c>
      <c r="G323" s="2">
        <f t="shared" si="44"/>
        <v>5.6013490290779774E-2</v>
      </c>
      <c r="H323" s="2">
        <f t="shared" si="40"/>
        <v>0.7930873367956538</v>
      </c>
      <c r="I323" s="2">
        <f t="shared" si="41"/>
        <v>44.230268125865237</v>
      </c>
    </row>
    <row r="324" spans="1:9" ht="13.5" x14ac:dyDescent="0.25">
      <c r="A324" s="3">
        <f>TITRES_STAT!B327</f>
        <v>42475</v>
      </c>
      <c r="B324" s="6">
        <f>TITRES_STAT!D327</f>
        <v>14.6595</v>
      </c>
      <c r="C324" s="2">
        <f t="shared" si="45"/>
        <v>3.8999999999997925E-3</v>
      </c>
      <c r="D324" s="2">
        <f t="shared" si="46"/>
        <v>3.8999999999997925E-3</v>
      </c>
      <c r="E324" s="2">
        <f t="shared" si="47"/>
        <v>0</v>
      </c>
      <c r="F324" s="2">
        <f t="shared" si="44"/>
        <v>4.1529047707962029E-2</v>
      </c>
      <c r="G324" s="2">
        <f t="shared" si="44"/>
        <v>5.2012526698581217E-2</v>
      </c>
      <c r="H324" s="2">
        <f t="shared" si="40"/>
        <v>0.79844318943834058</v>
      </c>
      <c r="I324" s="2">
        <f t="shared" si="41"/>
        <v>44.396353141835796</v>
      </c>
    </row>
    <row r="325" spans="1:9" ht="13.5" x14ac:dyDescent="0.25">
      <c r="A325" s="3">
        <f>TITRES_STAT!B328</f>
        <v>42478</v>
      </c>
      <c r="B325" s="6">
        <f>TITRES_STAT!D328</f>
        <v>14.7377</v>
      </c>
      <c r="C325" s="2">
        <f t="shared" si="45"/>
        <v>7.8200000000000713E-2</v>
      </c>
      <c r="D325" s="2">
        <f t="shared" si="46"/>
        <v>7.8200000000000713E-2</v>
      </c>
      <c r="E325" s="2">
        <f t="shared" si="47"/>
        <v>0</v>
      </c>
      <c r="F325" s="2">
        <f t="shared" si="44"/>
        <v>4.4148401443107652E-2</v>
      </c>
      <c r="G325" s="2">
        <f t="shared" si="44"/>
        <v>4.8297346220111129E-2</v>
      </c>
      <c r="H325" s="2">
        <f t="shared" si="40"/>
        <v>0.91409580232224341</v>
      </c>
      <c r="I325" s="2">
        <f t="shared" si="41"/>
        <v>47.756011021665302</v>
      </c>
    </row>
    <row r="326" spans="1:9" ht="13.5" x14ac:dyDescent="0.25">
      <c r="A326" s="3">
        <f>TITRES_STAT!B329</f>
        <v>42479</v>
      </c>
      <c r="B326" s="6">
        <f>TITRES_STAT!D329</f>
        <v>14.7377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4.0994944197171389E-2</v>
      </c>
      <c r="G326" s="2">
        <f t="shared" si="44"/>
        <v>4.4847535775817474E-2</v>
      </c>
      <c r="H326" s="2">
        <f t="shared" si="40"/>
        <v>0.91409580232224341</v>
      </c>
      <c r="I326" s="2">
        <f t="shared" si="41"/>
        <v>47.756011021665302</v>
      </c>
    </row>
    <row r="327" spans="1:9" ht="13.5" x14ac:dyDescent="0.25">
      <c r="A327" s="3">
        <f>TITRES_STAT!B330</f>
        <v>42480</v>
      </c>
      <c r="B327" s="6">
        <f>TITRES_STAT!D330</f>
        <v>15.398199999999999</v>
      </c>
      <c r="C327" s="2">
        <f t="shared" si="45"/>
        <v>0.66049999999999898</v>
      </c>
      <c r="D327" s="2">
        <f t="shared" si="46"/>
        <v>0.66049999999999898</v>
      </c>
      <c r="E327" s="2">
        <f t="shared" si="47"/>
        <v>0</v>
      </c>
      <c r="F327" s="2">
        <f t="shared" si="44"/>
        <v>8.5245305325944792E-2</v>
      </c>
      <c r="G327" s="2">
        <f t="shared" si="44"/>
        <v>4.1644140363259086E-2</v>
      </c>
      <c r="H327" s="2">
        <f t="shared" si="40"/>
        <v>2.0469939968109707</v>
      </c>
      <c r="I327" s="2">
        <f t="shared" si="41"/>
        <v>67.180768946489067</v>
      </c>
    </row>
    <row r="328" spans="1:9" ht="13.5" x14ac:dyDescent="0.25">
      <c r="A328" s="3">
        <f>TITRES_STAT!B331</f>
        <v>42481</v>
      </c>
      <c r="B328" s="6">
        <f>TITRES_STAT!D331</f>
        <v>15.398199999999999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7.9156354945520174E-2</v>
      </c>
      <c r="G328" s="2">
        <f t="shared" si="44"/>
        <v>3.8669558908740576E-2</v>
      </c>
      <c r="H328" s="2">
        <f t="shared" si="40"/>
        <v>2.0469939968109712</v>
      </c>
      <c r="I328" s="2">
        <f t="shared" si="41"/>
        <v>67.180768946489081</v>
      </c>
    </row>
    <row r="329" spans="1:9" ht="13.5" x14ac:dyDescent="0.25">
      <c r="A329" s="3">
        <f>TITRES_STAT!B332</f>
        <v>42482</v>
      </c>
      <c r="B329" s="6">
        <f>TITRES_STAT!D332</f>
        <v>15.398199999999999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7.3502329592268739E-2</v>
      </c>
      <c r="G329" s="2">
        <f t="shared" si="44"/>
        <v>3.590744755811625E-2</v>
      </c>
      <c r="H329" s="2">
        <f t="shared" si="40"/>
        <v>2.0469939968109716</v>
      </c>
      <c r="I329" s="2">
        <f t="shared" si="41"/>
        <v>67.180768946489081</v>
      </c>
    </row>
    <row r="330" spans="1:9" ht="13.5" x14ac:dyDescent="0.25">
      <c r="A330" s="3">
        <f>TITRES_STAT!B333</f>
        <v>42485</v>
      </c>
      <c r="B330" s="6">
        <f>TITRES_STAT!D333</f>
        <v>15.398199999999999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6.8252163192820972E-2</v>
      </c>
      <c r="G330" s="2">
        <f t="shared" si="44"/>
        <v>3.3342629875393659E-2</v>
      </c>
      <c r="H330" s="2">
        <f t="shared" si="40"/>
        <v>2.0469939968109716</v>
      </c>
      <c r="I330" s="2">
        <f t="shared" si="41"/>
        <v>67.180768946489081</v>
      </c>
    </row>
    <row r="331" spans="1:9" ht="13.5" x14ac:dyDescent="0.25">
      <c r="A331" s="3">
        <f>TITRES_STAT!B334</f>
        <v>42486</v>
      </c>
      <c r="B331" s="6">
        <f>TITRES_STAT!D334</f>
        <v>15.398199999999999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6.3377008679048039E-2</v>
      </c>
      <c r="G331" s="2">
        <f t="shared" si="44"/>
        <v>3.0961013455722684E-2</v>
      </c>
      <c r="H331" s="2">
        <f t="shared" si="40"/>
        <v>2.0469939968109712</v>
      </c>
      <c r="I331" s="2">
        <f t="shared" si="41"/>
        <v>67.180768946489081</v>
      </c>
    </row>
    <row r="332" spans="1:9" ht="13.5" x14ac:dyDescent="0.25">
      <c r="A332" s="3">
        <f>TITRES_STAT!B335</f>
        <v>42487</v>
      </c>
      <c r="B332" s="6">
        <f>TITRES_STAT!D335</f>
        <v>15.398199999999999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5.8850079487687459E-2</v>
      </c>
      <c r="G332" s="2">
        <f t="shared" si="44"/>
        <v>2.8749512494599637E-2</v>
      </c>
      <c r="H332" s="2">
        <f t="shared" si="40"/>
        <v>2.0469939968109712</v>
      </c>
      <c r="I332" s="2">
        <f t="shared" si="41"/>
        <v>67.180768946489081</v>
      </c>
    </row>
    <row r="333" spans="1:9" ht="13.5" x14ac:dyDescent="0.25">
      <c r="A333" s="3">
        <f>TITRES_STAT!B336</f>
        <v>42488</v>
      </c>
      <c r="B333" s="6">
        <f>TITRES_STAT!D336</f>
        <v>15.398199999999999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5.4646502381424066E-2</v>
      </c>
      <c r="G333" s="2">
        <f t="shared" si="48"/>
        <v>2.6695975887842522E-2</v>
      </c>
      <c r="H333" s="2">
        <f t="shared" si="40"/>
        <v>2.0469939968109707</v>
      </c>
      <c r="I333" s="2">
        <f t="shared" si="41"/>
        <v>67.180768946489067</v>
      </c>
    </row>
    <row r="334" spans="1:9" ht="13.5" x14ac:dyDescent="0.25">
      <c r="A334" s="3">
        <f>TITRES_STAT!B337</f>
        <v>42489</v>
      </c>
      <c r="B334" s="6">
        <f>TITRES_STAT!D337</f>
        <v>15.398199999999999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5.0743180782750918E-2</v>
      </c>
      <c r="G334" s="2">
        <f t="shared" si="48"/>
        <v>2.4789120467282343E-2</v>
      </c>
      <c r="H334" s="2">
        <f t="shared" si="40"/>
        <v>2.0469939968109707</v>
      </c>
      <c r="I334" s="2">
        <f t="shared" si="41"/>
        <v>67.180768946489067</v>
      </c>
    </row>
    <row r="335" spans="1:9" ht="13.5" x14ac:dyDescent="0.25">
      <c r="A335" s="3">
        <f>TITRES_STAT!B338</f>
        <v>42492</v>
      </c>
      <c r="B335" s="6">
        <f>TITRES_STAT!D338</f>
        <v>15.398199999999999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4.7118667869697282E-2</v>
      </c>
      <c r="G335" s="2">
        <f t="shared" si="48"/>
        <v>2.3018469005333605E-2</v>
      </c>
      <c r="H335" s="2">
        <f t="shared" si="40"/>
        <v>2.0469939968109707</v>
      </c>
      <c r="I335" s="2">
        <f t="shared" si="41"/>
        <v>67.180768946489067</v>
      </c>
    </row>
    <row r="336" spans="1:9" ht="13.5" x14ac:dyDescent="0.25">
      <c r="A336" s="3">
        <f>TITRES_STAT!B339</f>
        <v>42493</v>
      </c>
      <c r="B336" s="6">
        <f>TITRES_STAT!D339</f>
        <v>15.398199999999999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4.3753048736147479E-2</v>
      </c>
      <c r="G336" s="2">
        <f t="shared" si="48"/>
        <v>2.1374292647809774E-2</v>
      </c>
      <c r="H336" s="2">
        <f t="shared" si="40"/>
        <v>2.0469939968109707</v>
      </c>
      <c r="I336" s="2">
        <f t="shared" si="41"/>
        <v>67.180768946489067</v>
      </c>
    </row>
    <row r="337" spans="1:9" ht="13.5" x14ac:dyDescent="0.25">
      <c r="A337" s="3">
        <f>TITRES_STAT!B340</f>
        <v>42494</v>
      </c>
      <c r="B337" s="6">
        <f>TITRES_STAT!D340</f>
        <v>15.398199999999999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4.0627830969279799E-2</v>
      </c>
      <c r="G337" s="2">
        <f t="shared" si="48"/>
        <v>1.9847557458680505E-2</v>
      </c>
      <c r="H337" s="2">
        <f t="shared" ref="H337:H400" si="49">F337/G337</f>
        <v>2.0469939968109707</v>
      </c>
      <c r="I337" s="2">
        <f t="shared" ref="I337:I400" si="50">IF(G337=0,100,100-(100/(1+H337)))</f>
        <v>67.180768946489067</v>
      </c>
    </row>
    <row r="338" spans="1:9" ht="13.5" x14ac:dyDescent="0.25">
      <c r="A338" s="3">
        <f>TITRES_STAT!B341</f>
        <v>42495</v>
      </c>
      <c r="B338" s="6">
        <f>TITRES_STAT!D341</f>
        <v>15.398199999999999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3.7725843042902669E-2</v>
      </c>
      <c r="G338" s="2">
        <f t="shared" si="48"/>
        <v>1.842987478306047E-2</v>
      </c>
      <c r="H338" s="2">
        <f t="shared" si="49"/>
        <v>2.0469939968109707</v>
      </c>
      <c r="I338" s="2">
        <f t="shared" si="50"/>
        <v>67.180768946489067</v>
      </c>
    </row>
    <row r="339" spans="1:9" ht="13.5" x14ac:dyDescent="0.25">
      <c r="A339" s="3">
        <f>TITRES_STAT!B342</f>
        <v>42496</v>
      </c>
      <c r="B339" s="6">
        <f>TITRES_STAT!D342</f>
        <v>15.398199999999999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3.5031139968409626E-2</v>
      </c>
      <c r="G339" s="2">
        <f t="shared" si="48"/>
        <v>1.7113455155699005E-2</v>
      </c>
      <c r="H339" s="2">
        <f t="shared" si="49"/>
        <v>2.0469939968109712</v>
      </c>
      <c r="I339" s="2">
        <f t="shared" si="50"/>
        <v>67.180768946489081</v>
      </c>
    </row>
    <row r="340" spans="1:9" ht="13.5" x14ac:dyDescent="0.25">
      <c r="A340" s="3">
        <f>TITRES_STAT!B343</f>
        <v>42499</v>
      </c>
      <c r="B340" s="6">
        <f>TITRES_STAT!D343</f>
        <v>15.398199999999999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3.2528915684951795E-2</v>
      </c>
      <c r="G340" s="2">
        <f t="shared" si="48"/>
        <v>1.5891065501720505E-2</v>
      </c>
      <c r="H340" s="2">
        <f t="shared" si="49"/>
        <v>2.0469939968109712</v>
      </c>
      <c r="I340" s="2">
        <f t="shared" si="50"/>
        <v>67.180768946489081</v>
      </c>
    </row>
    <row r="341" spans="1:9" ht="13.5" x14ac:dyDescent="0.25">
      <c r="A341" s="3">
        <f>TITRES_STAT!B344</f>
        <v>42500</v>
      </c>
      <c r="B341" s="6">
        <f>TITRES_STAT!D344</f>
        <v>15.398199999999999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3.020542170745524E-2</v>
      </c>
      <c r="G341" s="2">
        <f t="shared" si="48"/>
        <v>1.4755989394454754E-2</v>
      </c>
      <c r="H341" s="2">
        <f t="shared" si="49"/>
        <v>2.0469939968109712</v>
      </c>
      <c r="I341" s="2">
        <f t="shared" si="50"/>
        <v>67.180768946489081</v>
      </c>
    </row>
    <row r="342" spans="1:9" ht="13.5" x14ac:dyDescent="0.25">
      <c r="A342" s="3">
        <f>TITRES_STAT!B345</f>
        <v>42501</v>
      </c>
      <c r="B342" s="6">
        <f>TITRES_STAT!D345</f>
        <v>15.398199999999999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2.8047891585494152E-2</v>
      </c>
      <c r="G342" s="2">
        <f t="shared" si="48"/>
        <v>1.3701990151993701E-2</v>
      </c>
      <c r="H342" s="2">
        <f t="shared" si="49"/>
        <v>2.0469939968109712</v>
      </c>
      <c r="I342" s="2">
        <f t="shared" si="50"/>
        <v>67.180768946489081</v>
      </c>
    </row>
    <row r="343" spans="1:9" ht="13.5" x14ac:dyDescent="0.25">
      <c r="A343" s="3">
        <f>TITRES_STAT!B346</f>
        <v>42502</v>
      </c>
      <c r="B343" s="6">
        <f>TITRES_STAT!D346</f>
        <v>15.398199999999999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2.6044470757958856E-2</v>
      </c>
      <c r="G343" s="2">
        <f t="shared" si="48"/>
        <v>1.2723276569708437E-2</v>
      </c>
      <c r="H343" s="2">
        <f t="shared" si="49"/>
        <v>2.0469939968109712</v>
      </c>
      <c r="I343" s="2">
        <f t="shared" si="50"/>
        <v>67.180768946489081</v>
      </c>
    </row>
    <row r="344" spans="1:9" ht="13.5" x14ac:dyDescent="0.25">
      <c r="A344" s="3">
        <f>TITRES_STAT!B347</f>
        <v>42503</v>
      </c>
      <c r="B344" s="6">
        <f>TITRES_STAT!D347</f>
        <v>15.398199999999999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2.4184151418104653E-2</v>
      </c>
      <c r="G344" s="2">
        <f t="shared" si="48"/>
        <v>1.1814471100443549E-2</v>
      </c>
      <c r="H344" s="2">
        <f t="shared" si="49"/>
        <v>2.0469939968109712</v>
      </c>
      <c r="I344" s="2">
        <f t="shared" si="50"/>
        <v>67.180768946489081</v>
      </c>
    </row>
    <row r="345" spans="1:9" ht="13.5" x14ac:dyDescent="0.25">
      <c r="A345" s="3">
        <f>TITRES_STAT!B348</f>
        <v>42506</v>
      </c>
      <c r="B345" s="6">
        <f>TITRES_STAT!D348</f>
        <v>15.3988</v>
      </c>
      <c r="C345" s="2">
        <f t="shared" si="45"/>
        <v>6.0000000000037801E-4</v>
      </c>
      <c r="D345" s="2">
        <f t="shared" si="46"/>
        <v>6.0000000000037801E-4</v>
      </c>
      <c r="E345" s="2">
        <f t="shared" si="47"/>
        <v>0</v>
      </c>
      <c r="F345" s="2">
        <f t="shared" si="48"/>
        <v>2.2499569173954348E-2</v>
      </c>
      <c r="G345" s="2">
        <f t="shared" si="48"/>
        <v>1.0970580307554724E-2</v>
      </c>
      <c r="H345" s="2">
        <f t="shared" si="49"/>
        <v>2.0509005488488481</v>
      </c>
      <c r="I345" s="2">
        <f t="shared" si="50"/>
        <v>67.222792615206174</v>
      </c>
    </row>
    <row r="346" spans="1:9" ht="13.5" x14ac:dyDescent="0.25">
      <c r="A346" s="3">
        <f>TITRES_STAT!B349</f>
        <v>42507</v>
      </c>
      <c r="B346" s="6">
        <f>TITRES_STAT!D349</f>
        <v>15.3988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2.0892457090100465E-2</v>
      </c>
      <c r="G346" s="2">
        <f t="shared" si="48"/>
        <v>1.0186967428443673E-2</v>
      </c>
      <c r="H346" s="2">
        <f t="shared" si="49"/>
        <v>2.0509005488488481</v>
      </c>
      <c r="I346" s="2">
        <f t="shared" si="50"/>
        <v>67.222792615206174</v>
      </c>
    </row>
    <row r="347" spans="1:9" ht="13.5" x14ac:dyDescent="0.25">
      <c r="A347" s="3">
        <f>TITRES_STAT!B350</f>
        <v>42508</v>
      </c>
      <c r="B347" s="6">
        <f>TITRES_STAT!D350</f>
        <v>15.3988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1.9400138726521861E-2</v>
      </c>
      <c r="G347" s="2">
        <f t="shared" si="48"/>
        <v>9.4593268978405542E-3</v>
      </c>
      <c r="H347" s="2">
        <f t="shared" si="49"/>
        <v>2.0509005488488476</v>
      </c>
      <c r="I347" s="2">
        <f t="shared" si="50"/>
        <v>67.222792615206174</v>
      </c>
    </row>
    <row r="348" spans="1:9" ht="13.5" x14ac:dyDescent="0.25">
      <c r="A348" s="3">
        <f>TITRES_STAT!B351</f>
        <v>42509</v>
      </c>
      <c r="B348" s="6">
        <f>TITRES_STAT!D351</f>
        <v>15.3988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1.8014414531770301E-2</v>
      </c>
      <c r="G348" s="2">
        <f t="shared" si="48"/>
        <v>8.7836606908519421E-3</v>
      </c>
      <c r="H348" s="2">
        <f t="shared" si="49"/>
        <v>2.0509005488488481</v>
      </c>
      <c r="I348" s="2">
        <f t="shared" si="50"/>
        <v>67.222792615206174</v>
      </c>
    </row>
    <row r="349" spans="1:9" ht="13.5" x14ac:dyDescent="0.25">
      <c r="A349" s="3">
        <f>TITRES_STAT!B352</f>
        <v>42510</v>
      </c>
      <c r="B349" s="6">
        <f>TITRES_STAT!D352</f>
        <v>15.0283</v>
      </c>
      <c r="C349" s="2">
        <f t="shared" si="45"/>
        <v>-0.37049999999999983</v>
      </c>
      <c r="D349" s="2">
        <f t="shared" si="46"/>
        <v>0</v>
      </c>
      <c r="E349" s="2">
        <f t="shared" si="47"/>
        <v>0.37049999999999983</v>
      </c>
      <c r="F349" s="2">
        <f t="shared" ref="F349:G364" si="51">((F348*13)+D349)/14</f>
        <v>1.6727670636643852E-2</v>
      </c>
      <c r="G349" s="2">
        <f t="shared" si="51"/>
        <v>3.4620542070076789E-2</v>
      </c>
      <c r="H349" s="2">
        <f t="shared" si="49"/>
        <v>0.48317182910610473</v>
      </c>
      <c r="I349" s="2">
        <f t="shared" si="50"/>
        <v>32.576928689193636</v>
      </c>
    </row>
    <row r="350" spans="1:9" ht="13.5" x14ac:dyDescent="0.25">
      <c r="A350" s="3">
        <f>TITRES_STAT!B353</f>
        <v>42513</v>
      </c>
      <c r="B350" s="6">
        <f>TITRES_STAT!D353</f>
        <v>15.0283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1.553283701974072E-2</v>
      </c>
      <c r="G350" s="2">
        <f t="shared" si="51"/>
        <v>3.2147646207928447E-2</v>
      </c>
      <c r="H350" s="2">
        <f t="shared" si="49"/>
        <v>0.48317182910610473</v>
      </c>
      <c r="I350" s="2">
        <f t="shared" si="50"/>
        <v>32.576928689193636</v>
      </c>
    </row>
    <row r="351" spans="1:9" ht="13.5" x14ac:dyDescent="0.25">
      <c r="A351" s="3">
        <f>TITRES_STAT!B354</f>
        <v>42514</v>
      </c>
      <c r="B351" s="6">
        <f>TITRES_STAT!D354</f>
        <v>15.0283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1.4423348661187812E-2</v>
      </c>
      <c r="G351" s="2">
        <f t="shared" si="51"/>
        <v>2.9851385764504988E-2</v>
      </c>
      <c r="H351" s="2">
        <f t="shared" si="49"/>
        <v>0.48317182910610473</v>
      </c>
      <c r="I351" s="2">
        <f t="shared" si="50"/>
        <v>32.576928689193636</v>
      </c>
    </row>
    <row r="352" spans="1:9" ht="13.5" x14ac:dyDescent="0.25">
      <c r="A352" s="3">
        <f>TITRES_STAT!B355</f>
        <v>42515</v>
      </c>
      <c r="B352" s="6">
        <f>TITRES_STAT!D355</f>
        <v>15.0283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1.3393109471102968E-2</v>
      </c>
      <c r="G352" s="2">
        <f t="shared" si="51"/>
        <v>2.7719143924183204E-2</v>
      </c>
      <c r="H352" s="2">
        <f t="shared" si="49"/>
        <v>0.48317182910610473</v>
      </c>
      <c r="I352" s="2">
        <f t="shared" si="50"/>
        <v>32.576928689193636</v>
      </c>
    </row>
    <row r="353" spans="1:9" ht="13.5" x14ac:dyDescent="0.25">
      <c r="A353" s="3">
        <f>TITRES_STAT!B356</f>
        <v>42516</v>
      </c>
      <c r="B353" s="6">
        <f>TITRES_STAT!D356</f>
        <v>15.0283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1.2436458794595612E-2</v>
      </c>
      <c r="G353" s="2">
        <f t="shared" si="51"/>
        <v>2.5739205072455831E-2</v>
      </c>
      <c r="H353" s="2">
        <f t="shared" si="49"/>
        <v>0.48317182910610473</v>
      </c>
      <c r="I353" s="2">
        <f t="shared" si="50"/>
        <v>32.576928689193636</v>
      </c>
    </row>
    <row r="354" spans="1:9" ht="13.5" x14ac:dyDescent="0.25">
      <c r="A354" s="3">
        <f>TITRES_STAT!B357</f>
        <v>42517</v>
      </c>
      <c r="B354" s="6">
        <f>TITRES_STAT!D357</f>
        <v>15.0283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1.1548140309267355E-2</v>
      </c>
      <c r="G354" s="2">
        <f t="shared" si="51"/>
        <v>2.3900690424423273E-2</v>
      </c>
      <c r="H354" s="2">
        <f t="shared" si="49"/>
        <v>0.48317182910610473</v>
      </c>
      <c r="I354" s="2">
        <f t="shared" si="50"/>
        <v>32.576928689193636</v>
      </c>
    </row>
    <row r="355" spans="1:9" ht="13.5" x14ac:dyDescent="0.25">
      <c r="A355" s="3">
        <f>TITRES_STAT!B358</f>
        <v>42520</v>
      </c>
      <c r="B355" s="6">
        <f>TITRES_STAT!D358</f>
        <v>15.477</v>
      </c>
      <c r="C355" s="2">
        <f t="shared" si="45"/>
        <v>0.44870000000000054</v>
      </c>
      <c r="D355" s="2">
        <f t="shared" si="46"/>
        <v>0.44870000000000054</v>
      </c>
      <c r="E355" s="2">
        <f t="shared" si="47"/>
        <v>0</v>
      </c>
      <c r="F355" s="2">
        <f t="shared" si="51"/>
        <v>4.2773273144319723E-2</v>
      </c>
      <c r="G355" s="2">
        <f t="shared" si="51"/>
        <v>2.2193498251250183E-2</v>
      </c>
      <c r="H355" s="2">
        <f t="shared" si="49"/>
        <v>1.9272884634990006</v>
      </c>
      <c r="I355" s="2">
        <f t="shared" si="50"/>
        <v>65.838692958715257</v>
      </c>
    </row>
    <row r="356" spans="1:9" ht="13.5" x14ac:dyDescent="0.25">
      <c r="A356" s="3">
        <f>TITRES_STAT!B359</f>
        <v>42521</v>
      </c>
      <c r="B356" s="6">
        <f>TITRES_STAT!D359</f>
        <v>15.477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3.9718039348296888E-2</v>
      </c>
      <c r="G356" s="2">
        <f t="shared" si="51"/>
        <v>2.0608248376160883E-2</v>
      </c>
      <c r="H356" s="2">
        <f t="shared" si="49"/>
        <v>1.9272884634990008</v>
      </c>
      <c r="I356" s="2">
        <f t="shared" si="50"/>
        <v>65.838692958715257</v>
      </c>
    </row>
    <row r="357" spans="1:9" ht="13.5" x14ac:dyDescent="0.25">
      <c r="A357" s="3">
        <f>TITRES_STAT!B360</f>
        <v>42522</v>
      </c>
      <c r="B357" s="6">
        <f>TITRES_STAT!D360</f>
        <v>15.477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3.6881036537704255E-2</v>
      </c>
      <c r="G357" s="2">
        <f t="shared" si="51"/>
        <v>1.9136230635006534E-2</v>
      </c>
      <c r="H357" s="2">
        <f t="shared" si="49"/>
        <v>1.9272884634990011</v>
      </c>
      <c r="I357" s="2">
        <f t="shared" si="50"/>
        <v>65.838692958715257</v>
      </c>
    </row>
    <row r="358" spans="1:9" ht="13.5" x14ac:dyDescent="0.25">
      <c r="A358" s="3">
        <f>TITRES_STAT!B361</f>
        <v>42523</v>
      </c>
      <c r="B358" s="6">
        <f>TITRES_STAT!D361</f>
        <v>15.477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3.4246676785011095E-2</v>
      </c>
      <c r="G358" s="2">
        <f t="shared" si="51"/>
        <v>1.7769357018220352E-2</v>
      </c>
      <c r="H358" s="2">
        <f t="shared" si="49"/>
        <v>1.9272884634990011</v>
      </c>
      <c r="I358" s="2">
        <f t="shared" si="50"/>
        <v>65.838692958715257</v>
      </c>
    </row>
    <row r="359" spans="1:9" ht="13.5" x14ac:dyDescent="0.25">
      <c r="A359" s="3">
        <f>TITRES_STAT!B362</f>
        <v>42524</v>
      </c>
      <c r="B359" s="6">
        <f>TITRES_STAT!D362</f>
        <v>15.477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3.1800485586081735E-2</v>
      </c>
      <c r="G359" s="2">
        <f t="shared" si="51"/>
        <v>1.6500117231204613E-2</v>
      </c>
      <c r="H359" s="2">
        <f t="shared" si="49"/>
        <v>1.9272884634990013</v>
      </c>
      <c r="I359" s="2">
        <f t="shared" si="50"/>
        <v>65.838692958715257</v>
      </c>
    </row>
    <row r="360" spans="1:9" ht="13.5" x14ac:dyDescent="0.25">
      <c r="A360" s="3">
        <f>TITRES_STAT!B363</f>
        <v>42527</v>
      </c>
      <c r="B360" s="6">
        <f>TITRES_STAT!D363</f>
        <v>15.477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2.9529022329933041E-2</v>
      </c>
      <c r="G360" s="2">
        <f t="shared" si="51"/>
        <v>1.5321537428975712E-2</v>
      </c>
      <c r="H360" s="2">
        <f t="shared" si="49"/>
        <v>1.9272884634990015</v>
      </c>
      <c r="I360" s="2">
        <f t="shared" si="50"/>
        <v>65.838692958715271</v>
      </c>
    </row>
    <row r="361" spans="1:9" ht="13.5" x14ac:dyDescent="0.25">
      <c r="A361" s="3">
        <f>TITRES_STAT!B364</f>
        <v>42528</v>
      </c>
      <c r="B361" s="6">
        <f>TITRES_STAT!D364</f>
        <v>15.477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2.7419806449223538E-2</v>
      </c>
      <c r="G361" s="2">
        <f t="shared" si="51"/>
        <v>1.4227141898334589E-2</v>
      </c>
      <c r="H361" s="2">
        <f t="shared" si="49"/>
        <v>1.9272884634990015</v>
      </c>
      <c r="I361" s="2">
        <f t="shared" si="50"/>
        <v>65.838692958715271</v>
      </c>
    </row>
    <row r="362" spans="1:9" ht="13.5" x14ac:dyDescent="0.25">
      <c r="A362" s="3">
        <f>TITRES_STAT!B365</f>
        <v>42529</v>
      </c>
      <c r="B362" s="6">
        <f>TITRES_STAT!D365</f>
        <v>15.477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2.5461248845707572E-2</v>
      </c>
      <c r="G362" s="2">
        <f t="shared" si="51"/>
        <v>1.3210917477024976E-2</v>
      </c>
      <c r="H362" s="2">
        <f t="shared" si="49"/>
        <v>1.9272884634990015</v>
      </c>
      <c r="I362" s="2">
        <f t="shared" si="50"/>
        <v>65.838692958715271</v>
      </c>
    </row>
    <row r="363" spans="1:9" ht="13.5" x14ac:dyDescent="0.25">
      <c r="A363" s="3">
        <f>TITRES_STAT!B366</f>
        <v>42530</v>
      </c>
      <c r="B363" s="6">
        <f>TITRES_STAT!D366</f>
        <v>15.9382</v>
      </c>
      <c r="C363" s="2">
        <f t="shared" si="45"/>
        <v>0.46119999999999983</v>
      </c>
      <c r="D363" s="2">
        <f t="shared" si="46"/>
        <v>0.46119999999999983</v>
      </c>
      <c r="E363" s="2">
        <f t="shared" si="47"/>
        <v>0</v>
      </c>
      <c r="F363" s="2">
        <f t="shared" si="51"/>
        <v>5.6585445356728444E-2</v>
      </c>
      <c r="G363" s="2">
        <f t="shared" si="51"/>
        <v>1.2267280514380335E-2</v>
      </c>
      <c r="H363" s="2">
        <f t="shared" si="49"/>
        <v>4.6127130858706691</v>
      </c>
      <c r="I363" s="2">
        <f t="shared" si="50"/>
        <v>82.183304496405128</v>
      </c>
    </row>
    <row r="364" spans="1:9" ht="13.5" x14ac:dyDescent="0.25">
      <c r="A364" s="3">
        <f>TITRES_STAT!B367</f>
        <v>42531</v>
      </c>
      <c r="B364" s="6">
        <f>TITRES_STAT!D367</f>
        <v>15.9382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5.2543627831247837E-2</v>
      </c>
      <c r="G364" s="2">
        <f t="shared" si="51"/>
        <v>1.1391046191924598E-2</v>
      </c>
      <c r="H364" s="2">
        <f t="shared" si="49"/>
        <v>4.6127130858706682</v>
      </c>
      <c r="I364" s="2">
        <f t="shared" si="50"/>
        <v>82.183304496405128</v>
      </c>
    </row>
    <row r="365" spans="1:9" ht="13.5" x14ac:dyDescent="0.25">
      <c r="A365" s="3">
        <f>TITRES_STAT!B368</f>
        <v>42534</v>
      </c>
      <c r="B365" s="6">
        <f>TITRES_STAT!D368</f>
        <v>15.460599999999999</v>
      </c>
      <c r="C365" s="2">
        <f t="shared" si="45"/>
        <v>-0.47760000000000069</v>
      </c>
      <c r="D365" s="2">
        <f t="shared" si="46"/>
        <v>0</v>
      </c>
      <c r="E365" s="2">
        <f t="shared" si="47"/>
        <v>0.47760000000000069</v>
      </c>
      <c r="F365" s="2">
        <f t="shared" ref="F365:G380" si="52">((F364*13)+D365)/14</f>
        <v>4.8790511557587277E-2</v>
      </c>
      <c r="G365" s="2">
        <f t="shared" si="52"/>
        <v>4.4691685749644321E-2</v>
      </c>
      <c r="H365" s="2">
        <f t="shared" si="49"/>
        <v>1.0917133855926564</v>
      </c>
      <c r="I365" s="2">
        <f t="shared" si="50"/>
        <v>52.192302880125965</v>
      </c>
    </row>
    <row r="366" spans="1:9" ht="13.5" x14ac:dyDescent="0.25">
      <c r="A366" s="3">
        <f>TITRES_STAT!B369</f>
        <v>42535</v>
      </c>
      <c r="B366" s="6">
        <f>TITRES_STAT!D369</f>
        <v>14.9994</v>
      </c>
      <c r="C366" s="2">
        <f t="shared" si="45"/>
        <v>-0.46119999999999983</v>
      </c>
      <c r="D366" s="2">
        <f t="shared" si="46"/>
        <v>0</v>
      </c>
      <c r="E366" s="2">
        <f t="shared" si="47"/>
        <v>0.46119999999999983</v>
      </c>
      <c r="F366" s="2">
        <f t="shared" si="52"/>
        <v>4.5305475017759611E-2</v>
      </c>
      <c r="G366" s="2">
        <f t="shared" si="52"/>
        <v>7.4442279624669719E-2</v>
      </c>
      <c r="H366" s="2">
        <f t="shared" si="49"/>
        <v>0.6085987055499259</v>
      </c>
      <c r="I366" s="2">
        <f t="shared" si="50"/>
        <v>37.834091464214275</v>
      </c>
    </row>
    <row r="367" spans="1:9" ht="13.5" x14ac:dyDescent="0.25">
      <c r="A367" s="3">
        <f>TITRES_STAT!B370</f>
        <v>42536</v>
      </c>
      <c r="B367" s="6">
        <f>TITRES_STAT!D370</f>
        <v>14.9994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4.206936965934821E-2</v>
      </c>
      <c r="G367" s="2">
        <f t="shared" si="52"/>
        <v>6.9124973937193315E-2</v>
      </c>
      <c r="H367" s="2">
        <f t="shared" si="49"/>
        <v>0.60859870554992579</v>
      </c>
      <c r="I367" s="2">
        <f t="shared" si="50"/>
        <v>37.834091464214275</v>
      </c>
    </row>
    <row r="368" spans="1:9" ht="13.5" x14ac:dyDescent="0.25">
      <c r="A368" s="3">
        <f>TITRES_STAT!B371</f>
        <v>42537</v>
      </c>
      <c r="B368" s="6">
        <f>TITRES_STAT!D371</f>
        <v>14.9994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3.9064414683680479E-2</v>
      </c>
      <c r="G368" s="2">
        <f t="shared" si="52"/>
        <v>6.4187475798822363E-2</v>
      </c>
      <c r="H368" s="2">
        <f t="shared" si="49"/>
        <v>0.60859870554992579</v>
      </c>
      <c r="I368" s="2">
        <f t="shared" si="50"/>
        <v>37.834091464214275</v>
      </c>
    </row>
    <row r="369" spans="1:9" ht="13.5" x14ac:dyDescent="0.25">
      <c r="A369" s="3">
        <f>TITRES_STAT!B372</f>
        <v>42538</v>
      </c>
      <c r="B369" s="6">
        <f>TITRES_STAT!D372</f>
        <v>14.9994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3.6274099349131873E-2</v>
      </c>
      <c r="G369" s="2">
        <f t="shared" si="52"/>
        <v>5.9602656098906477E-2</v>
      </c>
      <c r="H369" s="2">
        <f t="shared" si="49"/>
        <v>0.60859870554992579</v>
      </c>
      <c r="I369" s="2">
        <f t="shared" si="50"/>
        <v>37.834091464214275</v>
      </c>
    </row>
    <row r="370" spans="1:9" ht="13.5" x14ac:dyDescent="0.25">
      <c r="A370" s="3">
        <f>TITRES_STAT!B373</f>
        <v>42541</v>
      </c>
      <c r="B370" s="6">
        <f>TITRES_STAT!D373</f>
        <v>14.9994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3.3683092252765313E-2</v>
      </c>
      <c r="G370" s="2">
        <f t="shared" si="52"/>
        <v>5.5345323520413159E-2</v>
      </c>
      <c r="H370" s="2">
        <f t="shared" si="49"/>
        <v>0.6085987055499259</v>
      </c>
      <c r="I370" s="2">
        <f t="shared" si="50"/>
        <v>37.834091464214275</v>
      </c>
    </row>
    <row r="371" spans="1:9" ht="13.5" x14ac:dyDescent="0.25">
      <c r="A371" s="3">
        <f>TITRES_STAT!B374</f>
        <v>42542</v>
      </c>
      <c r="B371" s="6">
        <f>TITRES_STAT!D374</f>
        <v>14.8224</v>
      </c>
      <c r="C371" s="2">
        <f t="shared" si="45"/>
        <v>-0.1769999999999996</v>
      </c>
      <c r="D371" s="2">
        <f t="shared" si="46"/>
        <v>0</v>
      </c>
      <c r="E371" s="2">
        <f t="shared" si="47"/>
        <v>0.1769999999999996</v>
      </c>
      <c r="F371" s="2">
        <f t="shared" si="52"/>
        <v>3.1277157091853504E-2</v>
      </c>
      <c r="G371" s="2">
        <f t="shared" si="52"/>
        <v>6.403494326895505E-2</v>
      </c>
      <c r="H371" s="2">
        <f t="shared" si="49"/>
        <v>0.48843889750140634</v>
      </c>
      <c r="I371" s="2">
        <f t="shared" si="50"/>
        <v>32.815515525785628</v>
      </c>
    </row>
    <row r="372" spans="1:9" ht="13.5" x14ac:dyDescent="0.25">
      <c r="A372" s="3">
        <f>TITRES_STAT!B375</f>
        <v>42543</v>
      </c>
      <c r="B372" s="6">
        <f>TITRES_STAT!D375</f>
        <v>14.8224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2.9043074442435396E-2</v>
      </c>
      <c r="G372" s="2">
        <f t="shared" si="52"/>
        <v>5.9461018749743973E-2</v>
      </c>
      <c r="H372" s="2">
        <f t="shared" si="49"/>
        <v>0.48843889750140634</v>
      </c>
      <c r="I372" s="2">
        <f t="shared" si="50"/>
        <v>32.815515525785628</v>
      </c>
    </row>
    <row r="373" spans="1:9" ht="13.5" x14ac:dyDescent="0.25">
      <c r="A373" s="3">
        <f>TITRES_STAT!B376</f>
        <v>42544</v>
      </c>
      <c r="B373" s="6">
        <f>TITRES_STAT!D376</f>
        <v>15.2341</v>
      </c>
      <c r="C373" s="2">
        <f t="shared" si="45"/>
        <v>0.41169999999999973</v>
      </c>
      <c r="D373" s="2">
        <f t="shared" si="46"/>
        <v>0.41169999999999973</v>
      </c>
      <c r="E373" s="2">
        <f t="shared" si="47"/>
        <v>0</v>
      </c>
      <c r="F373" s="2">
        <f t="shared" si="52"/>
        <v>5.637571198226142E-2</v>
      </c>
      <c r="G373" s="2">
        <f t="shared" si="52"/>
        <v>5.5213803124762262E-2</v>
      </c>
      <c r="H373" s="2">
        <f t="shared" si="49"/>
        <v>1.0210438113613309</v>
      </c>
      <c r="I373" s="2">
        <f t="shared" si="50"/>
        <v>50.520617396887502</v>
      </c>
    </row>
    <row r="374" spans="1:9" ht="13.5" x14ac:dyDescent="0.25">
      <c r="A374" s="3">
        <f>TITRES_STAT!B377</f>
        <v>42545</v>
      </c>
      <c r="B374" s="6">
        <f>TITRES_STAT!D377</f>
        <v>15.2341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5.2348875412099885E-2</v>
      </c>
      <c r="G374" s="2">
        <f t="shared" si="52"/>
        <v>5.1269960044422094E-2</v>
      </c>
      <c r="H374" s="2">
        <f t="shared" si="49"/>
        <v>1.0210438113613309</v>
      </c>
      <c r="I374" s="2">
        <f t="shared" si="50"/>
        <v>50.520617396887502</v>
      </c>
    </row>
    <row r="375" spans="1:9" ht="13.5" x14ac:dyDescent="0.25">
      <c r="A375" s="3">
        <f>TITRES_STAT!B378</f>
        <v>42548</v>
      </c>
      <c r="B375" s="6">
        <f>TITRES_STAT!D378</f>
        <v>15.2341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4.8609670025521322E-2</v>
      </c>
      <c r="G375" s="2">
        <f t="shared" si="52"/>
        <v>4.760782004124909E-2</v>
      </c>
      <c r="H375" s="2">
        <f t="shared" si="49"/>
        <v>1.0210438113613309</v>
      </c>
      <c r="I375" s="2">
        <f t="shared" si="50"/>
        <v>50.520617396887502</v>
      </c>
    </row>
    <row r="376" spans="1:9" ht="13.5" x14ac:dyDescent="0.25">
      <c r="A376" s="3">
        <f>TITRES_STAT!B379</f>
        <v>42549</v>
      </c>
      <c r="B376" s="6">
        <f>TITRES_STAT!D379</f>
        <v>15.2341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4.5137550737984082E-2</v>
      </c>
      <c r="G376" s="2">
        <f t="shared" si="52"/>
        <v>4.4207261466874155E-2</v>
      </c>
      <c r="H376" s="2">
        <f t="shared" si="49"/>
        <v>1.0210438113613307</v>
      </c>
      <c r="I376" s="2">
        <f t="shared" si="50"/>
        <v>50.520617396887502</v>
      </c>
    </row>
    <row r="377" spans="1:9" ht="13.5" x14ac:dyDescent="0.25">
      <c r="A377" s="3">
        <f>TITRES_STAT!B380</f>
        <v>42550</v>
      </c>
      <c r="B377" s="6">
        <f>TITRES_STAT!D380</f>
        <v>15.2341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4.191343997098522E-2</v>
      </c>
      <c r="G377" s="2">
        <f t="shared" si="52"/>
        <v>4.1049599933526006E-2</v>
      </c>
      <c r="H377" s="2">
        <f t="shared" si="49"/>
        <v>1.0210438113613307</v>
      </c>
      <c r="I377" s="2">
        <f t="shared" si="50"/>
        <v>50.520617396887502</v>
      </c>
    </row>
    <row r="378" spans="1:9" ht="13.5" x14ac:dyDescent="0.25">
      <c r="A378" s="3">
        <f>TITRES_STAT!B381</f>
        <v>42551</v>
      </c>
      <c r="B378" s="6">
        <f>TITRES_STAT!D381</f>
        <v>15.2341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3.8919622830200562E-2</v>
      </c>
      <c r="G378" s="2">
        <f t="shared" si="52"/>
        <v>3.811748565255986E-2</v>
      </c>
      <c r="H378" s="2">
        <f t="shared" si="49"/>
        <v>1.0210438113613307</v>
      </c>
      <c r="I378" s="2">
        <f t="shared" si="50"/>
        <v>50.520617396887502</v>
      </c>
    </row>
    <row r="379" spans="1:9" ht="13.5" x14ac:dyDescent="0.25">
      <c r="A379" s="3">
        <f>TITRES_STAT!B382</f>
        <v>42552</v>
      </c>
      <c r="B379" s="6">
        <f>TITRES_STAT!D382</f>
        <v>15.2341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3.613964977090052E-2</v>
      </c>
      <c r="G379" s="2">
        <f t="shared" si="52"/>
        <v>3.5394808105948437E-2</v>
      </c>
      <c r="H379" s="2">
        <f t="shared" si="49"/>
        <v>1.0210438113613309</v>
      </c>
      <c r="I379" s="2">
        <f t="shared" si="50"/>
        <v>50.520617396887502</v>
      </c>
    </row>
    <row r="380" spans="1:9" ht="13.5" x14ac:dyDescent="0.25">
      <c r="A380" s="3">
        <f>TITRES_STAT!B383</f>
        <v>42555</v>
      </c>
      <c r="B380" s="6">
        <f>TITRES_STAT!D383</f>
        <v>15.2341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3.3558246215836196E-2</v>
      </c>
      <c r="G380" s="2">
        <f t="shared" si="52"/>
        <v>3.286660752695212E-2</v>
      </c>
      <c r="H380" s="2">
        <f t="shared" si="49"/>
        <v>1.0210438113613309</v>
      </c>
      <c r="I380" s="2">
        <f t="shared" si="50"/>
        <v>50.520617396887502</v>
      </c>
    </row>
    <row r="381" spans="1:9" ht="13.5" x14ac:dyDescent="0.25">
      <c r="A381" s="3">
        <f>TITRES_STAT!B384</f>
        <v>42559</v>
      </c>
      <c r="B381" s="6">
        <f>TITRES_STAT!D384</f>
        <v>15.2341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3.1161228628990754E-2</v>
      </c>
      <c r="G381" s="2">
        <f t="shared" si="53"/>
        <v>3.0518992703598397E-2</v>
      </c>
      <c r="H381" s="2">
        <f t="shared" si="49"/>
        <v>1.0210438113613309</v>
      </c>
      <c r="I381" s="2">
        <f t="shared" si="50"/>
        <v>50.520617396887502</v>
      </c>
    </row>
    <row r="382" spans="1:9" ht="13.5" x14ac:dyDescent="0.25">
      <c r="A382" s="3">
        <f>TITRES_STAT!B385</f>
        <v>42562</v>
      </c>
      <c r="B382" s="6">
        <f>TITRES_STAT!D385</f>
        <v>15.2341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2.8935426584062843E-2</v>
      </c>
      <c r="G382" s="2">
        <f t="shared" si="53"/>
        <v>2.8339064653341368E-2</v>
      </c>
      <c r="H382" s="2">
        <f t="shared" si="49"/>
        <v>1.0210438113613309</v>
      </c>
      <c r="I382" s="2">
        <f t="shared" si="50"/>
        <v>50.520617396887502</v>
      </c>
    </row>
    <row r="383" spans="1:9" ht="13.5" x14ac:dyDescent="0.25">
      <c r="A383" s="3">
        <f>TITRES_STAT!B386</f>
        <v>42563</v>
      </c>
      <c r="B383" s="6">
        <f>TITRES_STAT!D386</f>
        <v>15.2341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2.6868610399486927E-2</v>
      </c>
      <c r="G383" s="2">
        <f t="shared" si="53"/>
        <v>2.631484574953127E-2</v>
      </c>
      <c r="H383" s="2">
        <f t="shared" si="49"/>
        <v>1.0210438113613309</v>
      </c>
      <c r="I383" s="2">
        <f t="shared" si="50"/>
        <v>50.520617396887502</v>
      </c>
    </row>
    <row r="384" spans="1:9" ht="13.5" x14ac:dyDescent="0.25">
      <c r="A384" s="3">
        <f>TITRES_STAT!B387</f>
        <v>42564</v>
      </c>
      <c r="B384" s="6">
        <f>TITRES_STAT!D387</f>
        <v>15.2341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2.494942394238072E-2</v>
      </c>
      <c r="G384" s="2">
        <f t="shared" si="53"/>
        <v>2.4435213910279037E-2</v>
      </c>
      <c r="H384" s="2">
        <f t="shared" si="49"/>
        <v>1.0210438113613309</v>
      </c>
      <c r="I384" s="2">
        <f t="shared" si="50"/>
        <v>50.520617396887502</v>
      </c>
    </row>
    <row r="385" spans="1:9" ht="13.5" x14ac:dyDescent="0.25">
      <c r="A385" s="3">
        <f>TITRES_STAT!B388</f>
        <v>42565</v>
      </c>
      <c r="B385" s="6">
        <f>TITRES_STAT!D388</f>
        <v>15.2341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2.3167322232210668E-2</v>
      </c>
      <c r="G385" s="2">
        <f t="shared" si="53"/>
        <v>2.2689841488116251E-2</v>
      </c>
      <c r="H385" s="2">
        <f t="shared" si="49"/>
        <v>1.0210438113613309</v>
      </c>
      <c r="I385" s="2">
        <f t="shared" si="50"/>
        <v>50.520617396887502</v>
      </c>
    </row>
    <row r="386" spans="1:9" ht="13.5" x14ac:dyDescent="0.25">
      <c r="A386" s="3">
        <f>TITRES_STAT!B389</f>
        <v>42566</v>
      </c>
      <c r="B386" s="6">
        <f>TITRES_STAT!D389</f>
        <v>15.2341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2.1512513501338478E-2</v>
      </c>
      <c r="G386" s="2">
        <f t="shared" si="53"/>
        <v>2.1069138524679374E-2</v>
      </c>
      <c r="H386" s="2">
        <f t="shared" si="49"/>
        <v>1.0210438113613309</v>
      </c>
      <c r="I386" s="2">
        <f t="shared" si="50"/>
        <v>50.520617396887502</v>
      </c>
    </row>
    <row r="387" spans="1:9" ht="13.5" x14ac:dyDescent="0.25">
      <c r="A387" s="3">
        <f>TITRES_STAT!B390</f>
        <v>42569</v>
      </c>
      <c r="B387" s="6">
        <f>TITRES_STAT!D390</f>
        <v>15.2341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1.9975905394100015E-2</v>
      </c>
      <c r="G387" s="2">
        <f t="shared" si="53"/>
        <v>1.9564200058630847E-2</v>
      </c>
      <c r="H387" s="2">
        <f t="shared" si="49"/>
        <v>1.0210438113613309</v>
      </c>
      <c r="I387" s="2">
        <f t="shared" si="50"/>
        <v>50.520617396887502</v>
      </c>
    </row>
    <row r="388" spans="1:9" ht="13.5" x14ac:dyDescent="0.25">
      <c r="A388" s="3">
        <f>TITRES_STAT!B391</f>
        <v>42570</v>
      </c>
      <c r="B388" s="6">
        <f>TITRES_STAT!D391</f>
        <v>15.2341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1.8549055008807158E-2</v>
      </c>
      <c r="G388" s="2">
        <f t="shared" si="53"/>
        <v>1.8166757197300071E-2</v>
      </c>
      <c r="H388" s="2">
        <f t="shared" si="49"/>
        <v>1.0210438113613312</v>
      </c>
      <c r="I388" s="2">
        <f t="shared" si="50"/>
        <v>50.520617396887516</v>
      </c>
    </row>
    <row r="389" spans="1:9" ht="13.5" x14ac:dyDescent="0.25">
      <c r="A389" s="3">
        <f>TITRES_STAT!B392</f>
        <v>42571</v>
      </c>
      <c r="B389" s="6">
        <f>TITRES_STAT!D392</f>
        <v>15.2341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1.7224122508178074E-2</v>
      </c>
      <c r="G389" s="2">
        <f t="shared" si="53"/>
        <v>1.6869131683207209E-2</v>
      </c>
      <c r="H389" s="2">
        <f t="shared" si="49"/>
        <v>1.0210438113613312</v>
      </c>
      <c r="I389" s="2">
        <f t="shared" si="50"/>
        <v>50.520617396887516</v>
      </c>
    </row>
    <row r="390" spans="1:9" ht="13.5" x14ac:dyDescent="0.25">
      <c r="A390" s="3">
        <f>TITRES_STAT!B393</f>
        <v>42572</v>
      </c>
      <c r="B390" s="6">
        <f>TITRES_STAT!D393</f>
        <v>15.2341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1.5993828043308213E-2</v>
      </c>
      <c r="G390" s="2">
        <f t="shared" si="53"/>
        <v>1.5664193705835265E-2</v>
      </c>
      <c r="H390" s="2">
        <f t="shared" si="49"/>
        <v>1.0210438113613312</v>
      </c>
      <c r="I390" s="2">
        <f t="shared" si="50"/>
        <v>50.520617396887516</v>
      </c>
    </row>
    <row r="391" spans="1:9" ht="13.5" x14ac:dyDescent="0.25">
      <c r="A391" s="3">
        <f>TITRES_STAT!B394</f>
        <v>42573</v>
      </c>
      <c r="B391" s="6">
        <f>TITRES_STAT!D394</f>
        <v>15.2341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1.4851411754500483E-2</v>
      </c>
      <c r="G391" s="2">
        <f t="shared" si="53"/>
        <v>1.4545322726847032E-2</v>
      </c>
      <c r="H391" s="2">
        <f t="shared" si="49"/>
        <v>1.0210438113613312</v>
      </c>
      <c r="I391" s="2">
        <f t="shared" si="50"/>
        <v>50.520617396887516</v>
      </c>
    </row>
    <row r="392" spans="1:9" ht="13.5" x14ac:dyDescent="0.25">
      <c r="A392" s="3">
        <f>TITRES_STAT!B395</f>
        <v>42577</v>
      </c>
      <c r="B392" s="6">
        <f>TITRES_STAT!D395</f>
        <v>15.2341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1.379059662917902E-2</v>
      </c>
      <c r="G392" s="2">
        <f t="shared" si="53"/>
        <v>1.3506371103500813E-2</v>
      </c>
      <c r="H392" s="2">
        <f t="shared" si="49"/>
        <v>1.0210438113613312</v>
      </c>
      <c r="I392" s="2">
        <f t="shared" si="50"/>
        <v>50.520617396887516</v>
      </c>
    </row>
    <row r="393" spans="1:9" ht="13.5" x14ac:dyDescent="0.25">
      <c r="A393" s="3">
        <f>TITRES_STAT!B396</f>
        <v>42578</v>
      </c>
      <c r="B393" s="6">
        <f>TITRES_STAT!D396</f>
        <v>15.2341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1.2805554012809089E-2</v>
      </c>
      <c r="G393" s="2">
        <f t="shared" si="53"/>
        <v>1.2541630310393612E-2</v>
      </c>
      <c r="H393" s="2">
        <f t="shared" si="49"/>
        <v>1.0210438113613312</v>
      </c>
      <c r="I393" s="2">
        <f t="shared" si="50"/>
        <v>50.520617396887516</v>
      </c>
    </row>
    <row r="394" spans="1:9" ht="13.5" x14ac:dyDescent="0.25">
      <c r="A394" s="3">
        <f>TITRES_STAT!B397</f>
        <v>42579</v>
      </c>
      <c r="B394" s="6">
        <f>TITRES_STAT!D397</f>
        <v>15.2341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1.1890871583322724E-2</v>
      </c>
      <c r="G394" s="2">
        <f t="shared" si="53"/>
        <v>1.1645799573936926E-2</v>
      </c>
      <c r="H394" s="2">
        <f t="shared" si="49"/>
        <v>1.0210438113613312</v>
      </c>
      <c r="I394" s="2">
        <f t="shared" si="50"/>
        <v>50.520617396887516</v>
      </c>
    </row>
    <row r="395" spans="1:9" ht="13.5" x14ac:dyDescent="0.25">
      <c r="A395" s="3">
        <f>TITRES_STAT!B398</f>
        <v>42580</v>
      </c>
      <c r="B395" s="6">
        <f>TITRES_STAT!D398</f>
        <v>15.2341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1.1041523613085387E-2</v>
      </c>
      <c r="G395" s="2">
        <f t="shared" si="53"/>
        <v>1.0813956747227144E-2</v>
      </c>
      <c r="H395" s="2">
        <f t="shared" si="49"/>
        <v>1.0210438113613312</v>
      </c>
      <c r="I395" s="2">
        <f t="shared" si="50"/>
        <v>50.520617396887516</v>
      </c>
    </row>
    <row r="396" spans="1:9" ht="13.5" x14ac:dyDescent="0.25">
      <c r="A396" s="3">
        <f>TITRES_STAT!B399</f>
        <v>42583</v>
      </c>
      <c r="B396" s="6">
        <f>TITRES_STAT!D399</f>
        <v>15.2341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1.0252843355007859E-2</v>
      </c>
      <c r="G396" s="2">
        <f t="shared" si="53"/>
        <v>1.0041531265282348E-2</v>
      </c>
      <c r="H396" s="2">
        <f t="shared" si="49"/>
        <v>1.0210438113613312</v>
      </c>
      <c r="I396" s="2">
        <f t="shared" si="50"/>
        <v>50.520617396887516</v>
      </c>
    </row>
    <row r="397" spans="1:9" ht="13.5" x14ac:dyDescent="0.25">
      <c r="A397" s="3">
        <f>TITRES_STAT!B400</f>
        <v>42584</v>
      </c>
      <c r="B397" s="6">
        <f>TITRES_STAT!D400</f>
        <v>15.2341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9.5204974010787268E-3</v>
      </c>
      <c r="G397" s="2">
        <f t="shared" si="57"/>
        <v>9.3242790320478951E-3</v>
      </c>
      <c r="H397" s="2">
        <f t="shared" si="49"/>
        <v>1.0210438113613312</v>
      </c>
      <c r="I397" s="2">
        <f t="shared" si="50"/>
        <v>50.520617396887516</v>
      </c>
    </row>
    <row r="398" spans="1:9" ht="13.5" x14ac:dyDescent="0.25">
      <c r="A398" s="3">
        <f>TITRES_STAT!B401</f>
        <v>42585</v>
      </c>
      <c r="B398" s="6">
        <f>TITRES_STAT!D401</f>
        <v>15.2341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8.8404618724302452E-3</v>
      </c>
      <c r="G398" s="2">
        <f t="shared" si="57"/>
        <v>8.6582591011873308E-3</v>
      </c>
      <c r="H398" s="2">
        <f t="shared" si="49"/>
        <v>1.0210438113613312</v>
      </c>
      <c r="I398" s="2">
        <f t="shared" si="50"/>
        <v>50.520617396887516</v>
      </c>
    </row>
    <row r="399" spans="1:9" ht="13.5" x14ac:dyDescent="0.25">
      <c r="A399" s="3">
        <f>TITRES_STAT!B402</f>
        <v>42586</v>
      </c>
      <c r="B399" s="6">
        <f>TITRES_STAT!D402</f>
        <v>15.2341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8.2090003101137985E-3</v>
      </c>
      <c r="G399" s="2">
        <f t="shared" si="57"/>
        <v>8.0398120225310937E-3</v>
      </c>
      <c r="H399" s="2">
        <f t="shared" si="49"/>
        <v>1.0210438113613309</v>
      </c>
      <c r="I399" s="2">
        <f t="shared" si="50"/>
        <v>50.520617396887502</v>
      </c>
    </row>
    <row r="400" spans="1:9" ht="13.5" x14ac:dyDescent="0.25">
      <c r="A400" s="3">
        <f>TITRES_STAT!B403</f>
        <v>42587</v>
      </c>
      <c r="B400" s="6">
        <f>TITRES_STAT!D403</f>
        <v>15.2341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7.6226431451056698E-3</v>
      </c>
      <c r="G400" s="2">
        <f t="shared" si="57"/>
        <v>7.4655397352074437E-3</v>
      </c>
      <c r="H400" s="2">
        <f t="shared" si="49"/>
        <v>1.0210438113613309</v>
      </c>
      <c r="I400" s="2">
        <f t="shared" si="50"/>
        <v>50.520617396887502</v>
      </c>
    </row>
    <row r="401" spans="1:9" ht="13.5" x14ac:dyDescent="0.25">
      <c r="A401" s="3">
        <f>TITRES_STAT!B404</f>
        <v>42590</v>
      </c>
      <c r="B401" s="6">
        <f>TITRES_STAT!D404</f>
        <v>15.2341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7.0781686347409787E-3</v>
      </c>
      <c r="G401" s="2">
        <f t="shared" si="57"/>
        <v>6.9322868969783407E-3</v>
      </c>
      <c r="H401" s="2">
        <f t="shared" ref="H401:H464" si="58">F401/G401</f>
        <v>1.0210438113613309</v>
      </c>
      <c r="I401" s="2">
        <f t="shared" ref="I401:I464" si="59">IF(G401=0,100,100-(100/(1+H401)))</f>
        <v>50.520617396887502</v>
      </c>
    </row>
    <row r="402" spans="1:9" ht="13.5" x14ac:dyDescent="0.25">
      <c r="A402" s="3">
        <f>TITRES_STAT!B405</f>
        <v>42591</v>
      </c>
      <c r="B402" s="6">
        <f>TITRES_STAT!D405</f>
        <v>15.2341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6.5725851608309091E-3</v>
      </c>
      <c r="G402" s="2">
        <f t="shared" si="57"/>
        <v>6.437123547194174E-3</v>
      </c>
      <c r="H402" s="2">
        <f t="shared" si="58"/>
        <v>1.0210438113613309</v>
      </c>
      <c r="I402" s="2">
        <f t="shared" si="59"/>
        <v>50.520617396887502</v>
      </c>
    </row>
    <row r="403" spans="1:9" ht="13.5" x14ac:dyDescent="0.25">
      <c r="A403" s="3">
        <f>TITRES_STAT!B406</f>
        <v>42592</v>
      </c>
      <c r="B403" s="6">
        <f>TITRES_STAT!D406</f>
        <v>15.2341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6.1031147922001299E-3</v>
      </c>
      <c r="G403" s="2">
        <f t="shared" si="57"/>
        <v>5.9773290081088764E-3</v>
      </c>
      <c r="H403" s="2">
        <f t="shared" si="58"/>
        <v>1.0210438113613307</v>
      </c>
      <c r="I403" s="2">
        <f t="shared" si="59"/>
        <v>50.520617396887502</v>
      </c>
    </row>
    <row r="404" spans="1:9" ht="13.5" x14ac:dyDescent="0.25">
      <c r="A404" s="3">
        <f>TITRES_STAT!B407</f>
        <v>42593</v>
      </c>
      <c r="B404" s="6">
        <f>TITRES_STAT!D407</f>
        <v>15.2341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5.6671780213286916E-3</v>
      </c>
      <c r="G404" s="2">
        <f t="shared" si="57"/>
        <v>5.5503769361010995E-3</v>
      </c>
      <c r="H404" s="2">
        <f t="shared" si="58"/>
        <v>1.0210438113613307</v>
      </c>
      <c r="I404" s="2">
        <f t="shared" si="59"/>
        <v>50.520617396887502</v>
      </c>
    </row>
    <row r="405" spans="1:9" ht="13.5" x14ac:dyDescent="0.25">
      <c r="A405" s="3">
        <f>TITRES_STAT!B408</f>
        <v>42594</v>
      </c>
      <c r="B405" s="6">
        <f>TITRES_STAT!D408</f>
        <v>15.2341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5.2623795912337843E-3</v>
      </c>
      <c r="G405" s="2">
        <f t="shared" si="57"/>
        <v>5.1539214406653069E-3</v>
      </c>
      <c r="H405" s="2">
        <f t="shared" si="58"/>
        <v>1.0210438113613305</v>
      </c>
      <c r="I405" s="2">
        <f t="shared" si="59"/>
        <v>50.520617396887502</v>
      </c>
    </row>
    <row r="406" spans="1:9" ht="13.5" x14ac:dyDescent="0.25">
      <c r="A406" s="3">
        <f>TITRES_STAT!B409</f>
        <v>42597</v>
      </c>
      <c r="B406" s="6">
        <f>TITRES_STAT!D409</f>
        <v>15.2341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4.886495334717085E-3</v>
      </c>
      <c r="G406" s="2">
        <f t="shared" si="57"/>
        <v>4.7857841949034991E-3</v>
      </c>
      <c r="H406" s="2">
        <f t="shared" si="58"/>
        <v>1.0210438113613305</v>
      </c>
      <c r="I406" s="2">
        <f t="shared" si="59"/>
        <v>50.520617396887502</v>
      </c>
    </row>
    <row r="407" spans="1:9" ht="13.5" x14ac:dyDescent="0.25">
      <c r="A407" s="3">
        <f>TITRES_STAT!B410</f>
        <v>42598</v>
      </c>
      <c r="B407" s="6">
        <f>TITRES_STAT!D410</f>
        <v>15.2341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4.5374599536658639E-3</v>
      </c>
      <c r="G407" s="2">
        <f t="shared" si="57"/>
        <v>4.4439424666961064E-3</v>
      </c>
      <c r="H407" s="2">
        <f t="shared" si="58"/>
        <v>1.0210438113613303</v>
      </c>
      <c r="I407" s="2">
        <f t="shared" si="59"/>
        <v>50.520617396887495</v>
      </c>
    </row>
    <row r="408" spans="1:9" ht="13.5" x14ac:dyDescent="0.25">
      <c r="A408" s="3">
        <f>TITRES_STAT!B411</f>
        <v>42599</v>
      </c>
      <c r="B408" s="6">
        <f>TITRES_STAT!D411</f>
        <v>15.2341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4.2133556712611589E-3</v>
      </c>
      <c r="G408" s="2">
        <f t="shared" si="57"/>
        <v>4.1265180047892419E-3</v>
      </c>
      <c r="H408" s="2">
        <f t="shared" si="58"/>
        <v>1.02104381136133</v>
      </c>
      <c r="I408" s="2">
        <f t="shared" si="59"/>
        <v>50.520617396887481</v>
      </c>
    </row>
    <row r="409" spans="1:9" ht="13.5" x14ac:dyDescent="0.25">
      <c r="A409" s="3">
        <f>TITRES_STAT!B412</f>
        <v>42600</v>
      </c>
      <c r="B409" s="6">
        <f>TITRES_STAT!D412</f>
        <v>15.2341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3.9124016947425042E-3</v>
      </c>
      <c r="G409" s="2">
        <f t="shared" si="57"/>
        <v>3.8317667187328678E-3</v>
      </c>
      <c r="H409" s="2">
        <f t="shared" si="58"/>
        <v>1.0210438113613298</v>
      </c>
      <c r="I409" s="2">
        <f t="shared" si="59"/>
        <v>50.520617396887481</v>
      </c>
    </row>
    <row r="410" spans="1:9" ht="13.5" x14ac:dyDescent="0.25">
      <c r="A410" s="3">
        <f>TITRES_STAT!B413</f>
        <v>42601</v>
      </c>
      <c r="B410" s="6">
        <f>TITRES_STAT!D413</f>
        <v>15.2341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3.632944430832325E-3</v>
      </c>
      <c r="G410" s="2">
        <f t="shared" si="57"/>
        <v>3.5580690959662346E-3</v>
      </c>
      <c r="H410" s="2">
        <f t="shared" si="58"/>
        <v>1.0210438113613298</v>
      </c>
      <c r="I410" s="2">
        <f t="shared" si="59"/>
        <v>50.520617396887481</v>
      </c>
    </row>
    <row r="411" spans="1:9" ht="13.5" x14ac:dyDescent="0.25">
      <c r="A411" s="3">
        <f>TITRES_STAT!B414</f>
        <v>42604</v>
      </c>
      <c r="B411" s="6">
        <f>TITRES_STAT!D414</f>
        <v>15.2341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3.3734484000585876E-3</v>
      </c>
      <c r="G411" s="2">
        <f t="shared" si="57"/>
        <v>3.303921303397218E-3</v>
      </c>
      <c r="H411" s="2">
        <f t="shared" si="58"/>
        <v>1.0210438113613298</v>
      </c>
      <c r="I411" s="2">
        <f t="shared" si="59"/>
        <v>50.520617396887481</v>
      </c>
    </row>
    <row r="412" spans="1:9" ht="13.5" x14ac:dyDescent="0.25">
      <c r="A412" s="3">
        <f>TITRES_STAT!B415</f>
        <v>42605</v>
      </c>
      <c r="B412" s="6">
        <f>TITRES_STAT!D415</f>
        <v>15.2341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3.1324878000544031E-3</v>
      </c>
      <c r="G412" s="2">
        <f t="shared" si="57"/>
        <v>3.0679269245831309E-3</v>
      </c>
      <c r="H412" s="2">
        <f t="shared" si="58"/>
        <v>1.0210438113613298</v>
      </c>
      <c r="I412" s="2">
        <f t="shared" si="59"/>
        <v>50.520617396887481</v>
      </c>
    </row>
    <row r="413" spans="1:9" ht="13.5" x14ac:dyDescent="0.25">
      <c r="A413" s="3">
        <f>TITRES_STAT!B416</f>
        <v>42606</v>
      </c>
      <c r="B413" s="6">
        <f>TITRES_STAT!D416</f>
        <v>15.2341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2.9087386714790886E-3</v>
      </c>
      <c r="G413" s="2">
        <f t="shared" si="60"/>
        <v>2.8487892871129072E-3</v>
      </c>
      <c r="H413" s="2">
        <f t="shared" si="58"/>
        <v>1.0210438113613298</v>
      </c>
      <c r="I413" s="2">
        <f t="shared" si="59"/>
        <v>50.520617396887481</v>
      </c>
    </row>
    <row r="414" spans="1:9" ht="13.5" x14ac:dyDescent="0.25">
      <c r="A414" s="3">
        <f>TITRES_STAT!B417</f>
        <v>42607</v>
      </c>
      <c r="B414" s="6">
        <f>TITRES_STAT!D417</f>
        <v>15.2341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2.7009716235162967E-3</v>
      </c>
      <c r="G414" s="2">
        <f t="shared" si="60"/>
        <v>2.645304338033414E-3</v>
      </c>
      <c r="H414" s="2">
        <f t="shared" si="58"/>
        <v>1.0210438113613298</v>
      </c>
      <c r="I414" s="2">
        <f t="shared" si="59"/>
        <v>50.520617396887481</v>
      </c>
    </row>
    <row r="415" spans="1:9" ht="13.5" x14ac:dyDescent="0.25">
      <c r="A415" s="3">
        <f>TITRES_STAT!B418</f>
        <v>42608</v>
      </c>
      <c r="B415" s="6">
        <f>TITRES_STAT!D418</f>
        <v>15.2341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2.508045078979418E-3</v>
      </c>
      <c r="G415" s="2">
        <f t="shared" si="60"/>
        <v>2.4563540281738842E-3</v>
      </c>
      <c r="H415" s="2">
        <f t="shared" si="58"/>
        <v>1.0210438113613298</v>
      </c>
      <c r="I415" s="2">
        <f t="shared" si="59"/>
        <v>50.520617396887481</v>
      </c>
    </row>
    <row r="416" spans="1:9" ht="13.5" x14ac:dyDescent="0.25">
      <c r="A416" s="3">
        <f>TITRES_STAT!B419</f>
        <v>42611</v>
      </c>
      <c r="B416" s="6">
        <f>TITRES_STAT!D419</f>
        <v>15.2341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2.3288990019094597E-3</v>
      </c>
      <c r="G416" s="2">
        <f t="shared" si="60"/>
        <v>2.280900169018607E-3</v>
      </c>
      <c r="H416" s="2">
        <f t="shared" si="58"/>
        <v>1.0210438113613298</v>
      </c>
      <c r="I416" s="2">
        <f t="shared" si="59"/>
        <v>50.520617396887481</v>
      </c>
    </row>
    <row r="417" spans="1:9" ht="13.5" x14ac:dyDescent="0.25">
      <c r="A417" s="3">
        <f>TITRES_STAT!B420</f>
        <v>42612</v>
      </c>
      <c r="B417" s="6">
        <f>TITRES_STAT!D420</f>
        <v>15.2341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2.1625490732016411E-3</v>
      </c>
      <c r="G417" s="2">
        <f t="shared" si="60"/>
        <v>2.1179787283744206E-3</v>
      </c>
      <c r="H417" s="2">
        <f t="shared" si="58"/>
        <v>1.0210438113613298</v>
      </c>
      <c r="I417" s="2">
        <f t="shared" si="59"/>
        <v>50.520617396887481</v>
      </c>
    </row>
    <row r="418" spans="1:9" ht="13.5" x14ac:dyDescent="0.25">
      <c r="A418" s="3">
        <f>TITRES_STAT!B421</f>
        <v>42613</v>
      </c>
      <c r="B418" s="6">
        <f>TITRES_STAT!D421</f>
        <v>15.2341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2.0080812822586666E-3</v>
      </c>
      <c r="G418" s="2">
        <f t="shared" si="60"/>
        <v>1.9666945334905336E-3</v>
      </c>
      <c r="H418" s="2">
        <f t="shared" si="58"/>
        <v>1.0210438113613296</v>
      </c>
      <c r="I418" s="2">
        <f t="shared" si="59"/>
        <v>50.520617396887481</v>
      </c>
    </row>
    <row r="419" spans="1:9" ht="13.5" x14ac:dyDescent="0.25">
      <c r="A419" s="3">
        <f>TITRES_STAT!B422</f>
        <v>42614</v>
      </c>
      <c r="B419" s="6">
        <f>TITRES_STAT!D422</f>
        <v>15.2341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1.8646469049544763E-3</v>
      </c>
      <c r="G419" s="2">
        <f t="shared" si="60"/>
        <v>1.8262163525269242E-3</v>
      </c>
      <c r="H419" s="2">
        <f t="shared" si="58"/>
        <v>1.0210438113613296</v>
      </c>
      <c r="I419" s="2">
        <f t="shared" si="59"/>
        <v>50.520617396887481</v>
      </c>
    </row>
    <row r="420" spans="1:9" ht="13.5" x14ac:dyDescent="0.25">
      <c r="A420" s="3">
        <f>TITRES_STAT!B423</f>
        <v>42615</v>
      </c>
      <c r="B420" s="6">
        <f>TITRES_STAT!D423</f>
        <v>15.2341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1.7314578403148709E-3</v>
      </c>
      <c r="G420" s="2">
        <f t="shared" si="60"/>
        <v>1.6957723273464296E-3</v>
      </c>
      <c r="H420" s="2">
        <f t="shared" si="58"/>
        <v>1.0210438113613296</v>
      </c>
      <c r="I420" s="2">
        <f t="shared" si="59"/>
        <v>50.520617396887481</v>
      </c>
    </row>
    <row r="421" spans="1:9" ht="13.5" x14ac:dyDescent="0.25">
      <c r="A421" s="3">
        <f>TITRES_STAT!B424</f>
        <v>42618</v>
      </c>
      <c r="B421" s="6">
        <f>TITRES_STAT!D424</f>
        <v>15.6911</v>
      </c>
      <c r="C421" s="2">
        <f t="shared" si="54"/>
        <v>0.45700000000000074</v>
      </c>
      <c r="D421" s="2">
        <f t="shared" si="55"/>
        <v>0.45700000000000074</v>
      </c>
      <c r="E421" s="2">
        <f t="shared" si="56"/>
        <v>0</v>
      </c>
      <c r="F421" s="2">
        <f t="shared" si="60"/>
        <v>3.4250639423149577E-2</v>
      </c>
      <c r="G421" s="2">
        <f t="shared" si="60"/>
        <v>1.5746457325359704E-3</v>
      </c>
      <c r="H421" s="2">
        <f t="shared" si="58"/>
        <v>21.751330293188452</v>
      </c>
      <c r="I421" s="2">
        <f t="shared" si="59"/>
        <v>95.604652619810139</v>
      </c>
    </row>
    <row r="422" spans="1:9" ht="13.5" x14ac:dyDescent="0.25">
      <c r="A422" s="3">
        <f>TITRES_STAT!B425</f>
        <v>42619</v>
      </c>
      <c r="B422" s="6">
        <f>TITRES_STAT!D425</f>
        <v>15.6911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3.1804165178638891E-2</v>
      </c>
      <c r="G422" s="2">
        <f t="shared" si="60"/>
        <v>1.4621710373548297E-3</v>
      </c>
      <c r="H422" s="2">
        <f t="shared" si="58"/>
        <v>21.751330293188452</v>
      </c>
      <c r="I422" s="2">
        <f t="shared" si="59"/>
        <v>95.604652619810139</v>
      </c>
    </row>
    <row r="423" spans="1:9" ht="13.5" x14ac:dyDescent="0.25">
      <c r="A423" s="3">
        <f>TITRES_STAT!B426</f>
        <v>42620</v>
      </c>
      <c r="B423" s="6">
        <f>TITRES_STAT!D426</f>
        <v>15.6911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2.9532439094450396E-2</v>
      </c>
      <c r="G423" s="2">
        <f t="shared" si="60"/>
        <v>1.357730248972342E-3</v>
      </c>
      <c r="H423" s="2">
        <f t="shared" si="58"/>
        <v>21.751330293188449</v>
      </c>
      <c r="I423" s="2">
        <f t="shared" si="59"/>
        <v>95.604652619810139</v>
      </c>
    </row>
    <row r="424" spans="1:9" ht="13.5" x14ac:dyDescent="0.25">
      <c r="A424" s="3">
        <f>TITRES_STAT!B427</f>
        <v>42621</v>
      </c>
      <c r="B424" s="6">
        <f>TITRES_STAT!D427</f>
        <v>15.2753</v>
      </c>
      <c r="C424" s="2">
        <f t="shared" si="54"/>
        <v>-0.41580000000000084</v>
      </c>
      <c r="D424" s="2">
        <f t="shared" si="55"/>
        <v>0</v>
      </c>
      <c r="E424" s="2">
        <f t="shared" si="56"/>
        <v>0.41580000000000084</v>
      </c>
      <c r="F424" s="2">
        <f t="shared" si="60"/>
        <v>2.7422979159132509E-2</v>
      </c>
      <c r="G424" s="2">
        <f t="shared" si="60"/>
        <v>3.096074951690295E-2</v>
      </c>
      <c r="H424" s="2">
        <f t="shared" si="58"/>
        <v>0.88573369789258483</v>
      </c>
      <c r="I424" s="2">
        <f t="shared" si="59"/>
        <v>46.970242875886598</v>
      </c>
    </row>
    <row r="425" spans="1:9" ht="13.5" x14ac:dyDescent="0.25">
      <c r="A425" s="3">
        <f>TITRES_STAT!B428</f>
        <v>42622</v>
      </c>
      <c r="B425" s="6">
        <f>TITRES_STAT!D428</f>
        <v>15.2753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2.5464194933480185E-2</v>
      </c>
      <c r="G425" s="2">
        <f t="shared" si="60"/>
        <v>2.8749267408552739E-2</v>
      </c>
      <c r="H425" s="2">
        <f t="shared" si="58"/>
        <v>0.88573369789258471</v>
      </c>
      <c r="I425" s="2">
        <f t="shared" si="59"/>
        <v>46.970242875886598</v>
      </c>
    </row>
    <row r="426" spans="1:9" ht="13.5" x14ac:dyDescent="0.25">
      <c r="A426" s="3">
        <f>TITRES_STAT!B429</f>
        <v>42627</v>
      </c>
      <c r="B426" s="6">
        <f>TITRES_STAT!D429</f>
        <v>15.2753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2.3645323866803031E-2</v>
      </c>
      <c r="G426" s="2">
        <f t="shared" si="60"/>
        <v>2.669574830794183E-2</v>
      </c>
      <c r="H426" s="2">
        <f t="shared" si="58"/>
        <v>0.88573369789258483</v>
      </c>
      <c r="I426" s="2">
        <f t="shared" si="59"/>
        <v>46.970242875886598</v>
      </c>
    </row>
    <row r="427" spans="1:9" ht="13.5" x14ac:dyDescent="0.25">
      <c r="A427" s="3">
        <f>TITRES_STAT!B430</f>
        <v>42628</v>
      </c>
      <c r="B427" s="6">
        <f>TITRES_STAT!D430</f>
        <v>15.2753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2.1956372162031387E-2</v>
      </c>
      <c r="G427" s="2">
        <f t="shared" si="60"/>
        <v>2.4788909143088844E-2</v>
      </c>
      <c r="H427" s="2">
        <f t="shared" si="58"/>
        <v>0.88573369789258471</v>
      </c>
      <c r="I427" s="2">
        <f t="shared" si="59"/>
        <v>46.970242875886598</v>
      </c>
    </row>
    <row r="428" spans="1:9" ht="13.5" x14ac:dyDescent="0.25">
      <c r="A428" s="3">
        <f>TITRES_STAT!B431</f>
        <v>42629</v>
      </c>
      <c r="B428" s="6">
        <f>TITRES_STAT!D431</f>
        <v>15.2753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2.038805986474343E-2</v>
      </c>
      <c r="G428" s="2">
        <f t="shared" si="60"/>
        <v>2.3018272775725355E-2</v>
      </c>
      <c r="H428" s="2">
        <f t="shared" si="58"/>
        <v>0.88573369789258471</v>
      </c>
      <c r="I428" s="2">
        <f t="shared" si="59"/>
        <v>46.970242875886598</v>
      </c>
    </row>
    <row r="429" spans="1:9" ht="13.5" x14ac:dyDescent="0.25">
      <c r="A429" s="3">
        <f>TITRES_STAT!B432</f>
        <v>42632</v>
      </c>
      <c r="B429" s="6">
        <f>TITRES_STAT!D432</f>
        <v>15.2753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1.8931769874404616E-2</v>
      </c>
      <c r="G429" s="2">
        <f t="shared" si="61"/>
        <v>2.1374110434602113E-2</v>
      </c>
      <c r="H429" s="2">
        <f t="shared" si="58"/>
        <v>0.88573369789258494</v>
      </c>
      <c r="I429" s="2">
        <f t="shared" si="59"/>
        <v>46.970242875886605</v>
      </c>
    </row>
    <row r="430" spans="1:9" ht="13.5" x14ac:dyDescent="0.25">
      <c r="A430" s="3">
        <f>TITRES_STAT!B433</f>
        <v>42633</v>
      </c>
      <c r="B430" s="6">
        <f>TITRES_STAT!D433</f>
        <v>15.2753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1.7579500597661429E-2</v>
      </c>
      <c r="G430" s="2">
        <f t="shared" si="61"/>
        <v>1.9847388260701961E-2</v>
      </c>
      <c r="H430" s="2">
        <f t="shared" si="58"/>
        <v>0.88573369789258505</v>
      </c>
      <c r="I430" s="2">
        <f t="shared" si="59"/>
        <v>46.970242875886612</v>
      </c>
    </row>
    <row r="431" spans="1:9" ht="13.5" x14ac:dyDescent="0.25">
      <c r="A431" s="3">
        <f>TITRES_STAT!B434</f>
        <v>42634</v>
      </c>
      <c r="B431" s="6">
        <f>TITRES_STAT!D434</f>
        <v>15.2753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1.6323821983542756E-2</v>
      </c>
      <c r="G431" s="2">
        <f t="shared" si="61"/>
        <v>1.8429717670651821E-2</v>
      </c>
      <c r="H431" s="2">
        <f t="shared" si="58"/>
        <v>0.88573369789258505</v>
      </c>
      <c r="I431" s="2">
        <f t="shared" si="59"/>
        <v>46.970242875886612</v>
      </c>
    </row>
    <row r="432" spans="1:9" ht="13.5" x14ac:dyDescent="0.25">
      <c r="A432" s="3">
        <f>TITRES_STAT!B435</f>
        <v>42635</v>
      </c>
      <c r="B432" s="6">
        <f>TITRES_STAT!D435</f>
        <v>14.8224</v>
      </c>
      <c r="C432" s="2">
        <f t="shared" si="54"/>
        <v>-0.45289999999999964</v>
      </c>
      <c r="D432" s="2">
        <f t="shared" si="55"/>
        <v>0</v>
      </c>
      <c r="E432" s="2">
        <f t="shared" si="56"/>
        <v>0.45289999999999964</v>
      </c>
      <c r="F432" s="2">
        <f t="shared" si="61"/>
        <v>1.5157834699003989E-2</v>
      </c>
      <c r="G432" s="2">
        <f t="shared" si="61"/>
        <v>4.9463309265605236E-2</v>
      </c>
      <c r="H432" s="2">
        <f t="shared" si="58"/>
        <v>0.30644602886576633</v>
      </c>
      <c r="I432" s="2">
        <f t="shared" si="59"/>
        <v>23.456462960955037</v>
      </c>
    </row>
    <row r="433" spans="1:9" ht="13.5" x14ac:dyDescent="0.25">
      <c r="A433" s="3">
        <f>TITRES_STAT!B436</f>
        <v>42636</v>
      </c>
      <c r="B433" s="6">
        <f>TITRES_STAT!D436</f>
        <v>14.8224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1.4075132220503704E-2</v>
      </c>
      <c r="G433" s="2">
        <f t="shared" si="61"/>
        <v>4.5930215746633432E-2</v>
      </c>
      <c r="H433" s="2">
        <f t="shared" si="58"/>
        <v>0.30644602886576633</v>
      </c>
      <c r="I433" s="2">
        <f t="shared" si="59"/>
        <v>23.456462960955037</v>
      </c>
    </row>
    <row r="434" spans="1:9" ht="13.5" x14ac:dyDescent="0.25">
      <c r="A434" s="3">
        <f>TITRES_STAT!B437</f>
        <v>42639</v>
      </c>
      <c r="B434" s="6">
        <f>TITRES_STAT!D437</f>
        <v>14.8224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1.3069765633324867E-2</v>
      </c>
      <c r="G434" s="2">
        <f t="shared" si="61"/>
        <v>4.2649486050445329E-2</v>
      </c>
      <c r="H434" s="2">
        <f t="shared" si="58"/>
        <v>0.30644602886576633</v>
      </c>
      <c r="I434" s="2">
        <f t="shared" si="59"/>
        <v>23.456462960955037</v>
      </c>
    </row>
    <row r="435" spans="1:9" ht="13.5" x14ac:dyDescent="0.25">
      <c r="A435" s="3">
        <f>TITRES_STAT!B438</f>
        <v>42640</v>
      </c>
      <c r="B435" s="6">
        <f>TITRES_STAT!D438</f>
        <v>14.8224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1.2136210945230234E-2</v>
      </c>
      <c r="G435" s="2">
        <f t="shared" si="61"/>
        <v>3.9603094189699241E-2</v>
      </c>
      <c r="H435" s="2">
        <f t="shared" si="58"/>
        <v>0.30644602886576627</v>
      </c>
      <c r="I435" s="2">
        <f t="shared" si="59"/>
        <v>23.456462960955022</v>
      </c>
    </row>
    <row r="436" spans="1:9" ht="13.5" x14ac:dyDescent="0.25">
      <c r="A436" s="3">
        <f>TITRES_STAT!B439</f>
        <v>42641</v>
      </c>
      <c r="B436" s="6">
        <f>TITRES_STAT!D439</f>
        <v>14.8224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1.1269338734856646E-2</v>
      </c>
      <c r="G436" s="2">
        <f t="shared" si="61"/>
        <v>3.6774301747577863E-2</v>
      </c>
      <c r="H436" s="2">
        <f t="shared" si="58"/>
        <v>0.30644602886576633</v>
      </c>
      <c r="I436" s="2">
        <f t="shared" si="59"/>
        <v>23.456462960955037</v>
      </c>
    </row>
    <row r="437" spans="1:9" ht="13.5" x14ac:dyDescent="0.25">
      <c r="A437" s="3">
        <f>TITRES_STAT!B440</f>
        <v>42642</v>
      </c>
      <c r="B437" s="6">
        <f>TITRES_STAT!D440</f>
        <v>14.8224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1.0464385968081172E-2</v>
      </c>
      <c r="G437" s="2">
        <f t="shared" si="61"/>
        <v>3.4147565908465162E-2</v>
      </c>
      <c r="H437" s="2">
        <f t="shared" si="58"/>
        <v>0.30644602886576627</v>
      </c>
      <c r="I437" s="2">
        <f t="shared" si="59"/>
        <v>23.456462960955022</v>
      </c>
    </row>
    <row r="438" spans="1:9" ht="13.5" x14ac:dyDescent="0.25">
      <c r="A438" s="3">
        <f>TITRES_STAT!B441</f>
        <v>42643</v>
      </c>
      <c r="B438" s="6">
        <f>TITRES_STAT!D441</f>
        <v>14.8224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9.7169298275039447E-3</v>
      </c>
      <c r="G438" s="2">
        <f t="shared" si="61"/>
        <v>3.1708454057860505E-2</v>
      </c>
      <c r="H438" s="2">
        <f t="shared" si="58"/>
        <v>0.30644602886576627</v>
      </c>
      <c r="I438" s="2">
        <f t="shared" si="59"/>
        <v>23.456462960955022</v>
      </c>
    </row>
    <row r="439" spans="1:9" ht="13.5" x14ac:dyDescent="0.25">
      <c r="A439" s="3">
        <f>TITRES_STAT!B442</f>
        <v>42647</v>
      </c>
      <c r="B439" s="6">
        <f>TITRES_STAT!D442</f>
        <v>14.8224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9.0228634112536621E-3</v>
      </c>
      <c r="G439" s="2">
        <f t="shared" si="61"/>
        <v>2.9443564482299039E-2</v>
      </c>
      <c r="H439" s="2">
        <f t="shared" si="58"/>
        <v>0.30644602886576627</v>
      </c>
      <c r="I439" s="2">
        <f t="shared" si="59"/>
        <v>23.456462960955022</v>
      </c>
    </row>
    <row r="440" spans="1:9" ht="13.5" x14ac:dyDescent="0.25">
      <c r="A440" s="3">
        <f>TITRES_STAT!B443</f>
        <v>42648</v>
      </c>
      <c r="B440" s="6">
        <f>TITRES_STAT!D443</f>
        <v>14.8224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8.378373167592686E-3</v>
      </c>
      <c r="G440" s="2">
        <f t="shared" si="61"/>
        <v>2.7340452733563392E-2</v>
      </c>
      <c r="H440" s="2">
        <f t="shared" si="58"/>
        <v>0.30644602886576627</v>
      </c>
      <c r="I440" s="2">
        <f t="shared" si="59"/>
        <v>23.456462960955022</v>
      </c>
    </row>
    <row r="441" spans="1:9" ht="13.5" x14ac:dyDescent="0.25">
      <c r="A441" s="3">
        <f>TITRES_STAT!B444</f>
        <v>42649</v>
      </c>
      <c r="B441" s="6">
        <f>TITRES_STAT!D444</f>
        <v>14.8224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7.7799179413360663E-3</v>
      </c>
      <c r="G441" s="2">
        <f t="shared" si="61"/>
        <v>2.5387563252594579E-2</v>
      </c>
      <c r="H441" s="2">
        <f t="shared" si="58"/>
        <v>0.30644602886576633</v>
      </c>
      <c r="I441" s="2">
        <f t="shared" si="59"/>
        <v>23.456462960955037</v>
      </c>
    </row>
    <row r="442" spans="1:9" ht="13.5" x14ac:dyDescent="0.25">
      <c r="A442" s="3">
        <f>TITRES_STAT!B445</f>
        <v>42650</v>
      </c>
      <c r="B442" s="6">
        <f>TITRES_STAT!D445</f>
        <v>14.8224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7.2242095169549186E-3</v>
      </c>
      <c r="G442" s="2">
        <f t="shared" si="61"/>
        <v>2.3574165877409254E-2</v>
      </c>
      <c r="H442" s="2">
        <f t="shared" si="58"/>
        <v>0.30644602886576627</v>
      </c>
      <c r="I442" s="2">
        <f t="shared" si="59"/>
        <v>23.456462960955022</v>
      </c>
    </row>
    <row r="443" spans="1:9" ht="13.5" x14ac:dyDescent="0.25">
      <c r="A443" s="3">
        <f>TITRES_STAT!B446</f>
        <v>42653</v>
      </c>
      <c r="B443" s="6">
        <f>TITRES_STAT!D446</f>
        <v>14.8224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6.7081945514581385E-3</v>
      </c>
      <c r="G443" s="2">
        <f t="shared" si="61"/>
        <v>2.1890296886165735E-2</v>
      </c>
      <c r="H443" s="2">
        <f t="shared" si="58"/>
        <v>0.30644602886576627</v>
      </c>
      <c r="I443" s="2">
        <f t="shared" si="59"/>
        <v>23.456462960955022</v>
      </c>
    </row>
    <row r="444" spans="1:9" ht="13.5" x14ac:dyDescent="0.25">
      <c r="A444" s="3">
        <f>TITRES_STAT!B447</f>
        <v>42654</v>
      </c>
      <c r="B444" s="6">
        <f>TITRES_STAT!D447</f>
        <v>14.8224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6.2290377977825568E-3</v>
      </c>
      <c r="G444" s="2">
        <f t="shared" si="61"/>
        <v>2.0326704251439613E-2</v>
      </c>
      <c r="H444" s="2">
        <f t="shared" si="58"/>
        <v>0.30644602886576622</v>
      </c>
      <c r="I444" s="2">
        <f t="shared" si="59"/>
        <v>23.456462960955022</v>
      </c>
    </row>
    <row r="445" spans="1:9" ht="13.5" x14ac:dyDescent="0.25">
      <c r="A445" s="3">
        <f>TITRES_STAT!B448</f>
        <v>42655</v>
      </c>
      <c r="B445" s="6">
        <f>TITRES_STAT!D448</f>
        <v>14.8224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5.7841065265123743E-3</v>
      </c>
      <c r="G445" s="2">
        <f t="shared" si="62"/>
        <v>1.8874796804908212E-2</v>
      </c>
      <c r="H445" s="2">
        <f t="shared" si="58"/>
        <v>0.30644602886576622</v>
      </c>
      <c r="I445" s="2">
        <f t="shared" si="59"/>
        <v>23.456462960955022</v>
      </c>
    </row>
    <row r="446" spans="1:9" ht="13.5" x14ac:dyDescent="0.25">
      <c r="A446" s="3">
        <f>TITRES_STAT!B449</f>
        <v>42656</v>
      </c>
      <c r="B446" s="6">
        <f>TITRES_STAT!D449</f>
        <v>14.8224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5.3709560603329197E-3</v>
      </c>
      <c r="G446" s="2">
        <f t="shared" si="62"/>
        <v>1.7526597033129053E-2</v>
      </c>
      <c r="H446" s="2">
        <f t="shared" si="58"/>
        <v>0.30644602886576627</v>
      </c>
      <c r="I446" s="2">
        <f t="shared" si="59"/>
        <v>23.456462960955022</v>
      </c>
    </row>
    <row r="447" spans="1:9" ht="13.5" x14ac:dyDescent="0.25">
      <c r="A447" s="3">
        <f>TITRES_STAT!B450</f>
        <v>42657</v>
      </c>
      <c r="B447" s="6">
        <f>TITRES_STAT!D450</f>
        <v>14.8224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4.9873163417377114E-3</v>
      </c>
      <c r="G447" s="2">
        <f t="shared" si="62"/>
        <v>1.6274697245048406E-2</v>
      </c>
      <c r="H447" s="2">
        <f t="shared" si="58"/>
        <v>0.30644602886576633</v>
      </c>
      <c r="I447" s="2">
        <f t="shared" si="59"/>
        <v>23.456462960955037</v>
      </c>
    </row>
    <row r="448" spans="1:9" ht="13.5" x14ac:dyDescent="0.25">
      <c r="A448" s="3">
        <f>TITRES_STAT!B451</f>
        <v>42660</v>
      </c>
      <c r="B448" s="6">
        <f>TITRES_STAT!D451</f>
        <v>14.8224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4.6310794601850174E-3</v>
      </c>
      <c r="G448" s="2">
        <f t="shared" si="62"/>
        <v>1.5112218870402093E-2</v>
      </c>
      <c r="H448" s="2">
        <f t="shared" si="58"/>
        <v>0.30644602886576627</v>
      </c>
      <c r="I448" s="2">
        <f t="shared" si="59"/>
        <v>23.456462960955022</v>
      </c>
    </row>
    <row r="449" spans="1:9" ht="13.5" x14ac:dyDescent="0.25">
      <c r="A449" s="3">
        <f>TITRES_STAT!B452</f>
        <v>42661</v>
      </c>
      <c r="B449" s="6">
        <f>TITRES_STAT!D452</f>
        <v>14.8224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4.3002880701718017E-3</v>
      </c>
      <c r="G449" s="2">
        <f t="shared" si="62"/>
        <v>1.4032774665373371E-2</v>
      </c>
      <c r="H449" s="2">
        <f t="shared" si="58"/>
        <v>0.30644602886576627</v>
      </c>
      <c r="I449" s="2">
        <f t="shared" si="59"/>
        <v>23.456462960955022</v>
      </c>
    </row>
    <row r="450" spans="1:9" ht="13.5" x14ac:dyDescent="0.25">
      <c r="A450" s="3">
        <f>TITRES_STAT!B453</f>
        <v>42662</v>
      </c>
      <c r="B450" s="6">
        <f>TITRES_STAT!D453</f>
        <v>14.8224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3.9931246365881015E-3</v>
      </c>
      <c r="G450" s="2">
        <f t="shared" si="62"/>
        <v>1.30304336178467E-2</v>
      </c>
      <c r="H450" s="2">
        <f t="shared" si="58"/>
        <v>0.30644602886576627</v>
      </c>
      <c r="I450" s="2">
        <f t="shared" si="59"/>
        <v>23.456462960955022</v>
      </c>
    </row>
    <row r="451" spans="1:9" ht="13.5" x14ac:dyDescent="0.25">
      <c r="A451" s="3">
        <f>TITRES_STAT!B454</f>
        <v>42663</v>
      </c>
      <c r="B451" s="6">
        <f>TITRES_STAT!D454</f>
        <v>14.8224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3.7079014482603798E-3</v>
      </c>
      <c r="G451" s="2">
        <f t="shared" si="62"/>
        <v>1.2099688359429079E-2</v>
      </c>
      <c r="H451" s="2">
        <f t="shared" si="58"/>
        <v>0.30644602886576627</v>
      </c>
      <c r="I451" s="2">
        <f t="shared" si="59"/>
        <v>23.456462960955022</v>
      </c>
    </row>
    <row r="452" spans="1:9" ht="13.5" x14ac:dyDescent="0.25">
      <c r="A452" s="3">
        <f>TITRES_STAT!B455</f>
        <v>42664</v>
      </c>
      <c r="B452" s="6">
        <f>TITRES_STAT!D455</f>
        <v>14.8224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3.4430513448132096E-3</v>
      </c>
      <c r="G452" s="2">
        <f t="shared" si="62"/>
        <v>1.1235424905184145E-2</v>
      </c>
      <c r="H452" s="2">
        <f t="shared" si="58"/>
        <v>0.30644602886576622</v>
      </c>
      <c r="I452" s="2">
        <f t="shared" si="59"/>
        <v>23.456462960955022</v>
      </c>
    </row>
    <row r="453" spans="1:9" ht="13.5" x14ac:dyDescent="0.25">
      <c r="A453" s="3">
        <f>TITRES_STAT!B456</f>
        <v>42667</v>
      </c>
      <c r="B453" s="6">
        <f>TITRES_STAT!D456</f>
        <v>14.8224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3.1971191058979801E-3</v>
      </c>
      <c r="G453" s="2">
        <f t="shared" si="62"/>
        <v>1.0432894554813849E-2</v>
      </c>
      <c r="H453" s="2">
        <f t="shared" si="58"/>
        <v>0.30644602886576622</v>
      </c>
      <c r="I453" s="2">
        <f t="shared" si="59"/>
        <v>23.456462960955022</v>
      </c>
    </row>
    <row r="454" spans="1:9" ht="13.5" x14ac:dyDescent="0.25">
      <c r="A454" s="3">
        <f>TITRES_STAT!B457</f>
        <v>42668</v>
      </c>
      <c r="B454" s="6">
        <f>TITRES_STAT!D457</f>
        <v>14.8224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2.9687534554766956E-3</v>
      </c>
      <c r="G454" s="2">
        <f t="shared" si="62"/>
        <v>9.6876878008985735E-3</v>
      </c>
      <c r="H454" s="2">
        <f t="shared" si="58"/>
        <v>0.30644602886576622</v>
      </c>
      <c r="I454" s="2">
        <f t="shared" si="59"/>
        <v>23.456462960955022</v>
      </c>
    </row>
    <row r="455" spans="1:9" ht="13.5" x14ac:dyDescent="0.25">
      <c r="A455" s="3">
        <f>TITRES_STAT!B458</f>
        <v>42669</v>
      </c>
      <c r="B455" s="6">
        <f>TITRES_STAT!D458</f>
        <v>14.8224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2.7566996372283604E-3</v>
      </c>
      <c r="G455" s="2">
        <f t="shared" si="62"/>
        <v>8.99571010083439E-3</v>
      </c>
      <c r="H455" s="2">
        <f t="shared" si="58"/>
        <v>0.30644602886576622</v>
      </c>
      <c r="I455" s="2">
        <f t="shared" si="59"/>
        <v>23.456462960955022</v>
      </c>
    </row>
    <row r="456" spans="1:9" ht="13.5" x14ac:dyDescent="0.25">
      <c r="A456" s="3">
        <f>TITRES_STAT!B459</f>
        <v>42670</v>
      </c>
      <c r="B456" s="6">
        <f>TITRES_STAT!D459</f>
        <v>14.8224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2.5597925202834777E-3</v>
      </c>
      <c r="G456" s="2">
        <f t="shared" si="62"/>
        <v>8.3531593793462183E-3</v>
      </c>
      <c r="H456" s="2">
        <f t="shared" si="58"/>
        <v>0.30644602886576633</v>
      </c>
      <c r="I456" s="2">
        <f t="shared" si="59"/>
        <v>23.456462960955037</v>
      </c>
    </row>
    <row r="457" spans="1:9" ht="13.5" x14ac:dyDescent="0.25">
      <c r="A457" s="3">
        <f>TITRES_STAT!B460</f>
        <v>42671</v>
      </c>
      <c r="B457" s="6">
        <f>TITRES_STAT!D460</f>
        <v>14.8224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2.3769501974060863E-3</v>
      </c>
      <c r="G457" s="2">
        <f t="shared" si="62"/>
        <v>7.7565051379643452E-3</v>
      </c>
      <c r="H457" s="2">
        <f t="shared" si="58"/>
        <v>0.30644602886576627</v>
      </c>
      <c r="I457" s="2">
        <f t="shared" si="59"/>
        <v>23.456462960955022</v>
      </c>
    </row>
    <row r="458" spans="1:9" ht="13.5" x14ac:dyDescent="0.25">
      <c r="A458" s="3">
        <f>TITRES_STAT!B461</f>
        <v>42674</v>
      </c>
      <c r="B458" s="6">
        <f>TITRES_STAT!D461</f>
        <v>14.8224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2.2071680404485089E-3</v>
      </c>
      <c r="G458" s="2">
        <f t="shared" si="62"/>
        <v>7.2024690566811775E-3</v>
      </c>
      <c r="H458" s="2">
        <f t="shared" si="58"/>
        <v>0.30644602886576633</v>
      </c>
      <c r="I458" s="2">
        <f t="shared" si="59"/>
        <v>23.456462960955037</v>
      </c>
    </row>
    <row r="459" spans="1:9" ht="13.5" x14ac:dyDescent="0.25">
      <c r="A459" s="3">
        <f>TITRES_STAT!B462</f>
        <v>42675</v>
      </c>
      <c r="B459" s="6">
        <f>TITRES_STAT!D462</f>
        <v>14.8224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2.0495131804164723E-3</v>
      </c>
      <c r="G459" s="2">
        <f t="shared" si="62"/>
        <v>6.6880069812039504E-3</v>
      </c>
      <c r="H459" s="2">
        <f t="shared" si="58"/>
        <v>0.30644602886576633</v>
      </c>
      <c r="I459" s="2">
        <f t="shared" si="59"/>
        <v>23.456462960955037</v>
      </c>
    </row>
    <row r="460" spans="1:9" ht="13.5" x14ac:dyDescent="0.25">
      <c r="A460" s="3">
        <f>TITRES_STAT!B463</f>
        <v>42676</v>
      </c>
      <c r="B460" s="6">
        <f>TITRES_STAT!D463</f>
        <v>14.8224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1.9031193818152957E-3</v>
      </c>
      <c r="G460" s="2">
        <f t="shared" si="62"/>
        <v>6.2102921968322389E-3</v>
      </c>
      <c r="H460" s="2">
        <f t="shared" si="58"/>
        <v>0.30644602886576633</v>
      </c>
      <c r="I460" s="2">
        <f t="shared" si="59"/>
        <v>23.456462960955037</v>
      </c>
    </row>
    <row r="461" spans="1:9" ht="13.5" x14ac:dyDescent="0.25">
      <c r="A461" s="3">
        <f>TITRES_STAT!B464</f>
        <v>42677</v>
      </c>
      <c r="B461" s="6">
        <f>TITRES_STAT!D464</f>
        <v>14.8224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1.7671822831142033E-3</v>
      </c>
      <c r="G461" s="2">
        <f t="shared" si="66"/>
        <v>5.7666998970585083E-3</v>
      </c>
      <c r="H461" s="2">
        <f t="shared" si="58"/>
        <v>0.30644602886576633</v>
      </c>
      <c r="I461" s="2">
        <f t="shared" si="59"/>
        <v>23.456462960955037</v>
      </c>
    </row>
    <row r="462" spans="1:9" ht="13.5" x14ac:dyDescent="0.25">
      <c r="A462" s="3">
        <f>TITRES_STAT!B465</f>
        <v>42678</v>
      </c>
      <c r="B462" s="6">
        <f>TITRES_STAT!D465</f>
        <v>14.8224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1.6409549771774744E-3</v>
      </c>
      <c r="G462" s="2">
        <f t="shared" si="66"/>
        <v>5.3547927615543297E-3</v>
      </c>
      <c r="H462" s="2">
        <f t="shared" si="58"/>
        <v>0.30644602886576627</v>
      </c>
      <c r="I462" s="2">
        <f t="shared" si="59"/>
        <v>23.456462960955022</v>
      </c>
    </row>
    <row r="463" spans="1:9" ht="13.5" x14ac:dyDescent="0.25">
      <c r="A463" s="3">
        <f>TITRES_STAT!B466</f>
        <v>42681</v>
      </c>
      <c r="B463" s="6">
        <f>TITRES_STAT!D466</f>
        <v>14.8224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1.5237439073790833E-3</v>
      </c>
      <c r="G463" s="2">
        <f t="shared" si="66"/>
        <v>4.9723075643004488E-3</v>
      </c>
      <c r="H463" s="2">
        <f t="shared" si="58"/>
        <v>0.30644602886576627</v>
      </c>
      <c r="I463" s="2">
        <f t="shared" si="59"/>
        <v>23.456462960955022</v>
      </c>
    </row>
    <row r="464" spans="1:9" ht="13.5" x14ac:dyDescent="0.25">
      <c r="A464" s="3">
        <f>TITRES_STAT!B467</f>
        <v>42682</v>
      </c>
      <c r="B464" s="6">
        <f>TITRES_STAT!D467</f>
        <v>14.8224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1.4149050568520057E-3</v>
      </c>
      <c r="G464" s="2">
        <f t="shared" si="66"/>
        <v>4.6171427382789886E-3</v>
      </c>
      <c r="H464" s="2">
        <f t="shared" si="58"/>
        <v>0.30644602886576616</v>
      </c>
      <c r="I464" s="2">
        <f t="shared" si="59"/>
        <v>23.456462960955022</v>
      </c>
    </row>
    <row r="465" spans="1:9" ht="13.5" x14ac:dyDescent="0.25">
      <c r="A465" s="3">
        <f>TITRES_STAT!B468</f>
        <v>42683</v>
      </c>
      <c r="B465" s="6">
        <f>TITRES_STAT!D468</f>
        <v>14.8224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1.3138404099340053E-3</v>
      </c>
      <c r="G465" s="2">
        <f t="shared" si="66"/>
        <v>4.2873468284019183E-3</v>
      </c>
      <c r="H465" s="2">
        <f t="shared" ref="H465:H528" si="67">F465/G465</f>
        <v>0.30644602886576616</v>
      </c>
      <c r="I465" s="2">
        <f t="shared" ref="I465:I528" si="68">IF(G465=0,100,100-(100/(1+H465)))</f>
        <v>23.456462960955022</v>
      </c>
    </row>
    <row r="466" spans="1:9" ht="13.5" x14ac:dyDescent="0.25">
      <c r="A466" s="3">
        <f>TITRES_STAT!B469</f>
        <v>42684</v>
      </c>
      <c r="B466" s="6">
        <f>TITRES_STAT!D469</f>
        <v>14.8224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1.2199946663672908E-3</v>
      </c>
      <c r="G466" s="2">
        <f t="shared" si="66"/>
        <v>3.9811077692303524E-3</v>
      </c>
      <c r="H466" s="2">
        <f t="shared" si="67"/>
        <v>0.30644602886576627</v>
      </c>
      <c r="I466" s="2">
        <f t="shared" si="68"/>
        <v>23.456462960955022</v>
      </c>
    </row>
    <row r="467" spans="1:9" ht="13.5" x14ac:dyDescent="0.25">
      <c r="A467" s="3">
        <f>TITRES_STAT!B470</f>
        <v>42685</v>
      </c>
      <c r="B467" s="6">
        <f>TITRES_STAT!D470</f>
        <v>14.8224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1.1328521901981987E-3</v>
      </c>
      <c r="G467" s="2">
        <f t="shared" si="66"/>
        <v>3.6967429285710415E-3</v>
      </c>
      <c r="H467" s="2">
        <f t="shared" si="67"/>
        <v>0.30644602886576627</v>
      </c>
      <c r="I467" s="2">
        <f t="shared" si="68"/>
        <v>23.456462960955022</v>
      </c>
    </row>
    <row r="468" spans="1:9" ht="13.5" x14ac:dyDescent="0.25">
      <c r="A468" s="3">
        <f>TITRES_STAT!B471</f>
        <v>42688</v>
      </c>
      <c r="B468" s="6">
        <f>TITRES_STAT!D471</f>
        <v>14.8224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1.051934176612613E-3</v>
      </c>
      <c r="G468" s="2">
        <f t="shared" si="66"/>
        <v>3.4326898622445384E-3</v>
      </c>
      <c r="H468" s="2">
        <f t="shared" si="67"/>
        <v>0.30644602886576627</v>
      </c>
      <c r="I468" s="2">
        <f t="shared" si="68"/>
        <v>23.456462960955022</v>
      </c>
    </row>
    <row r="469" spans="1:9" ht="13.5" x14ac:dyDescent="0.25">
      <c r="A469" s="3">
        <f>TITRES_STAT!B472</f>
        <v>42689</v>
      </c>
      <c r="B469" s="6">
        <f>TITRES_STAT!D472</f>
        <v>14.8224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9.7679602114028358E-4</v>
      </c>
      <c r="G469" s="2">
        <f t="shared" si="66"/>
        <v>3.1874977292270716E-3</v>
      </c>
      <c r="H469" s="2">
        <f t="shared" si="67"/>
        <v>0.30644602886576627</v>
      </c>
      <c r="I469" s="2">
        <f t="shared" si="68"/>
        <v>23.456462960955022</v>
      </c>
    </row>
    <row r="470" spans="1:9" ht="13.5" x14ac:dyDescent="0.25">
      <c r="A470" s="3">
        <f>TITRES_STAT!B473</f>
        <v>42690</v>
      </c>
      <c r="B470" s="6">
        <f>TITRES_STAT!D473</f>
        <v>14.8224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9.0702487677312045E-4</v>
      </c>
      <c r="G470" s="2">
        <f t="shared" si="66"/>
        <v>2.9598193199965664E-3</v>
      </c>
      <c r="H470" s="2">
        <f t="shared" si="67"/>
        <v>0.30644602886576627</v>
      </c>
      <c r="I470" s="2">
        <f t="shared" si="68"/>
        <v>23.456462960955022</v>
      </c>
    </row>
    <row r="471" spans="1:9" ht="13.5" x14ac:dyDescent="0.25">
      <c r="A471" s="3">
        <f>TITRES_STAT!B474</f>
        <v>42691</v>
      </c>
      <c r="B471" s="6">
        <f>TITRES_STAT!D474</f>
        <v>14.8224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8.4223738557504045E-4</v>
      </c>
      <c r="G471" s="2">
        <f t="shared" si="66"/>
        <v>2.7484036542825261E-3</v>
      </c>
      <c r="H471" s="2">
        <f t="shared" si="67"/>
        <v>0.30644602886576627</v>
      </c>
      <c r="I471" s="2">
        <f t="shared" si="68"/>
        <v>23.456462960955022</v>
      </c>
    </row>
    <row r="472" spans="1:9" ht="13.5" x14ac:dyDescent="0.25">
      <c r="A472" s="3">
        <f>TITRES_STAT!B475</f>
        <v>42692</v>
      </c>
      <c r="B472" s="6">
        <f>TITRES_STAT!D475</f>
        <v>14.8224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7.8207757231968042E-4</v>
      </c>
      <c r="G472" s="2">
        <f t="shared" si="66"/>
        <v>2.5520891075480603E-3</v>
      </c>
      <c r="H472" s="2">
        <f t="shared" si="67"/>
        <v>0.30644602886576622</v>
      </c>
      <c r="I472" s="2">
        <f t="shared" si="68"/>
        <v>23.456462960955022</v>
      </c>
    </row>
    <row r="473" spans="1:9" ht="13.5" x14ac:dyDescent="0.25">
      <c r="A473" s="3">
        <f>TITRES_STAT!B476</f>
        <v>42695</v>
      </c>
      <c r="B473" s="6">
        <f>TITRES_STAT!D476</f>
        <v>14.8224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7.2621488858256038E-4</v>
      </c>
      <c r="G473" s="2">
        <f t="shared" si="66"/>
        <v>2.3697970284374844E-3</v>
      </c>
      <c r="H473" s="2">
        <f t="shared" si="67"/>
        <v>0.30644602886576622</v>
      </c>
      <c r="I473" s="2">
        <f t="shared" si="68"/>
        <v>23.456462960955022</v>
      </c>
    </row>
    <row r="474" spans="1:9" ht="13.5" x14ac:dyDescent="0.25">
      <c r="A474" s="3">
        <f>TITRES_STAT!B477</f>
        <v>42696</v>
      </c>
      <c r="B474" s="6">
        <f>TITRES_STAT!D477</f>
        <v>14.8224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6.7434239654094892E-4</v>
      </c>
      <c r="G474" s="2">
        <f t="shared" si="66"/>
        <v>2.2005258121205211E-3</v>
      </c>
      <c r="H474" s="2">
        <f t="shared" si="67"/>
        <v>0.30644602886576627</v>
      </c>
      <c r="I474" s="2">
        <f t="shared" si="68"/>
        <v>23.456462960955022</v>
      </c>
    </row>
    <row r="475" spans="1:9" ht="13.5" x14ac:dyDescent="0.25">
      <c r="A475" s="3">
        <f>TITRES_STAT!B478</f>
        <v>42697</v>
      </c>
      <c r="B475" s="6">
        <f>TITRES_STAT!D478</f>
        <v>14.8224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6.2617508250230965E-4</v>
      </c>
      <c r="G475" s="2">
        <f t="shared" si="66"/>
        <v>2.0433453969690555E-3</v>
      </c>
      <c r="H475" s="2">
        <f t="shared" si="67"/>
        <v>0.30644602886576616</v>
      </c>
      <c r="I475" s="2">
        <f t="shared" si="68"/>
        <v>23.456462960955022</v>
      </c>
    </row>
    <row r="476" spans="1:9" ht="13.5" x14ac:dyDescent="0.25">
      <c r="A476" s="3">
        <f>TITRES_STAT!B479</f>
        <v>42698</v>
      </c>
      <c r="B476" s="6">
        <f>TITRES_STAT!D479</f>
        <v>14.8224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5.8144829089500181E-4</v>
      </c>
      <c r="G476" s="2">
        <f t="shared" si="66"/>
        <v>1.8973921543284087E-3</v>
      </c>
      <c r="H476" s="2">
        <f t="shared" si="67"/>
        <v>0.30644602886576616</v>
      </c>
      <c r="I476" s="2">
        <f t="shared" si="68"/>
        <v>23.456462960955022</v>
      </c>
    </row>
    <row r="477" spans="1:9" ht="13.5" x14ac:dyDescent="0.25">
      <c r="A477" s="3">
        <f>TITRES_STAT!B480</f>
        <v>42699</v>
      </c>
      <c r="B477" s="6">
        <f>TITRES_STAT!D480</f>
        <v>14.8224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5.3991627011678743E-4</v>
      </c>
      <c r="G477" s="2">
        <f t="shared" si="69"/>
        <v>1.7618641433049509E-3</v>
      </c>
      <c r="H477" s="2">
        <f t="shared" si="67"/>
        <v>0.30644602886576622</v>
      </c>
      <c r="I477" s="2">
        <f t="shared" si="68"/>
        <v>23.456462960955022</v>
      </c>
    </row>
    <row r="478" spans="1:9" ht="13.5" x14ac:dyDescent="0.25">
      <c r="A478" s="3">
        <f>TITRES_STAT!B481</f>
        <v>42702</v>
      </c>
      <c r="B478" s="6">
        <f>TITRES_STAT!D481</f>
        <v>14.8224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5.0135082225130265E-4</v>
      </c>
      <c r="G478" s="2">
        <f t="shared" si="69"/>
        <v>1.6360167044974544E-3</v>
      </c>
      <c r="H478" s="2">
        <f t="shared" si="67"/>
        <v>0.30644602886576622</v>
      </c>
      <c r="I478" s="2">
        <f t="shared" si="68"/>
        <v>23.456462960955022</v>
      </c>
    </row>
    <row r="479" spans="1:9" ht="13.5" x14ac:dyDescent="0.25">
      <c r="A479" s="3">
        <f>TITRES_STAT!B482</f>
        <v>42703</v>
      </c>
      <c r="B479" s="6">
        <f>TITRES_STAT!D482</f>
        <v>14.8224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4.6554004923335249E-4</v>
      </c>
      <c r="G479" s="2">
        <f t="shared" si="69"/>
        <v>1.5191583684619221E-3</v>
      </c>
      <c r="H479" s="2">
        <f t="shared" si="67"/>
        <v>0.30644602886576622</v>
      </c>
      <c r="I479" s="2">
        <f t="shared" si="68"/>
        <v>23.456462960955022</v>
      </c>
    </row>
    <row r="480" spans="1:9" ht="13.5" x14ac:dyDescent="0.25">
      <c r="A480" s="3">
        <f>TITRES_STAT!B483</f>
        <v>42704</v>
      </c>
      <c r="B480" s="6">
        <f>TITRES_STAT!D483</f>
        <v>14.8224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4.3228718857382735E-4</v>
      </c>
      <c r="G480" s="2">
        <f t="shared" si="69"/>
        <v>1.4106470564289274E-3</v>
      </c>
      <c r="H480" s="2">
        <f t="shared" si="67"/>
        <v>0.30644602886576627</v>
      </c>
      <c r="I480" s="2">
        <f t="shared" si="68"/>
        <v>23.456462960955022</v>
      </c>
    </row>
    <row r="481" spans="1:9" ht="13.5" x14ac:dyDescent="0.25">
      <c r="A481" s="3">
        <f>TITRES_STAT!B484</f>
        <v>42705</v>
      </c>
      <c r="B481" s="6">
        <f>TITRES_STAT!D484</f>
        <v>14.8224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4.0140953224712542E-4</v>
      </c>
      <c r="G481" s="2">
        <f t="shared" si="69"/>
        <v>1.3098865523982898E-3</v>
      </c>
      <c r="H481" s="2">
        <f t="shared" si="67"/>
        <v>0.30644602886576633</v>
      </c>
      <c r="I481" s="2">
        <f t="shared" si="68"/>
        <v>23.456462960955037</v>
      </c>
    </row>
    <row r="482" spans="1:9" ht="13.5" x14ac:dyDescent="0.25">
      <c r="A482" s="3">
        <f>TITRES_STAT!B485</f>
        <v>42706</v>
      </c>
      <c r="B482" s="6">
        <f>TITRES_STAT!D485</f>
        <v>14.8224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3.7273742280090214E-4</v>
      </c>
      <c r="G482" s="2">
        <f t="shared" si="69"/>
        <v>1.2163232272269834E-3</v>
      </c>
      <c r="H482" s="2">
        <f t="shared" si="67"/>
        <v>0.30644602886576627</v>
      </c>
      <c r="I482" s="2">
        <f t="shared" si="68"/>
        <v>23.456462960955022</v>
      </c>
    </row>
    <row r="483" spans="1:9" ht="13.5" x14ac:dyDescent="0.25">
      <c r="A483" s="3">
        <f>TITRES_STAT!B486</f>
        <v>42709</v>
      </c>
      <c r="B483" s="6">
        <f>TITRES_STAT!D486</f>
        <v>14.8224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3.4611332117226624E-4</v>
      </c>
      <c r="G483" s="2">
        <f t="shared" si="69"/>
        <v>1.1294429967107704E-3</v>
      </c>
      <c r="H483" s="2">
        <f t="shared" si="67"/>
        <v>0.30644602886576622</v>
      </c>
      <c r="I483" s="2">
        <f t="shared" si="68"/>
        <v>23.456462960955022</v>
      </c>
    </row>
    <row r="484" spans="1:9" ht="13.5" x14ac:dyDescent="0.25">
      <c r="A484" s="3">
        <f>TITRES_STAT!B487</f>
        <v>42710</v>
      </c>
      <c r="B484" s="6">
        <f>TITRES_STAT!D487</f>
        <v>14.8224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3.2139094108853296E-4</v>
      </c>
      <c r="G484" s="2">
        <f t="shared" si="69"/>
        <v>1.0487684969457153E-3</v>
      </c>
      <c r="H484" s="2">
        <f t="shared" si="67"/>
        <v>0.30644602886576627</v>
      </c>
      <c r="I484" s="2">
        <f t="shared" si="68"/>
        <v>23.456462960955022</v>
      </c>
    </row>
    <row r="485" spans="1:9" ht="13.5" x14ac:dyDescent="0.25">
      <c r="A485" s="3">
        <f>TITRES_STAT!B488</f>
        <v>42711</v>
      </c>
      <c r="B485" s="6">
        <f>TITRES_STAT!D488</f>
        <v>14.8224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2.9843444529649486E-4</v>
      </c>
      <c r="G485" s="2">
        <f t="shared" si="69"/>
        <v>9.7385646144959278E-4</v>
      </c>
      <c r="H485" s="2">
        <f t="shared" si="67"/>
        <v>0.30644602886576622</v>
      </c>
      <c r="I485" s="2">
        <f t="shared" si="68"/>
        <v>23.456462960955022</v>
      </c>
    </row>
    <row r="486" spans="1:9" ht="13.5" x14ac:dyDescent="0.25">
      <c r="A486" s="3">
        <f>TITRES_STAT!B489</f>
        <v>42712</v>
      </c>
      <c r="B486" s="6">
        <f>TITRES_STAT!D489</f>
        <v>14.8224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2.771176992038881E-4</v>
      </c>
      <c r="G486" s="2">
        <f t="shared" si="69"/>
        <v>9.0429528563176472E-4</v>
      </c>
      <c r="H486" s="2">
        <f t="shared" si="67"/>
        <v>0.30644602886576627</v>
      </c>
      <c r="I486" s="2">
        <f t="shared" si="68"/>
        <v>23.456462960955022</v>
      </c>
    </row>
    <row r="487" spans="1:9" ht="13.5" x14ac:dyDescent="0.25">
      <c r="A487" s="3">
        <f>TITRES_STAT!B490</f>
        <v>42713</v>
      </c>
      <c r="B487" s="6">
        <f>TITRES_STAT!D490</f>
        <v>14.8224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2.5732357783218179E-4</v>
      </c>
      <c r="G487" s="2">
        <f t="shared" si="69"/>
        <v>8.3970276522949577E-4</v>
      </c>
      <c r="H487" s="2">
        <f t="shared" si="67"/>
        <v>0.30644602886576622</v>
      </c>
      <c r="I487" s="2">
        <f t="shared" si="68"/>
        <v>23.456462960955022</v>
      </c>
    </row>
    <row r="488" spans="1:9" ht="13.5" x14ac:dyDescent="0.25">
      <c r="A488" s="3">
        <f>TITRES_STAT!B491</f>
        <v>42717</v>
      </c>
      <c r="B488" s="6">
        <f>TITRES_STAT!D491</f>
        <v>14.8224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2.3894332227274024E-4</v>
      </c>
      <c r="G488" s="2">
        <f t="shared" si="69"/>
        <v>7.7972399628453183E-4</v>
      </c>
      <c r="H488" s="2">
        <f t="shared" si="67"/>
        <v>0.30644602886576622</v>
      </c>
      <c r="I488" s="2">
        <f t="shared" si="68"/>
        <v>23.456462960955022</v>
      </c>
    </row>
    <row r="489" spans="1:9" ht="13.5" x14ac:dyDescent="0.25">
      <c r="A489" s="3">
        <f>TITRES_STAT!B492</f>
        <v>42718</v>
      </c>
      <c r="B489" s="6">
        <f>TITRES_STAT!D492</f>
        <v>14.8224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2.2187594211040167E-4</v>
      </c>
      <c r="G489" s="2">
        <f t="shared" si="69"/>
        <v>7.2402942512135094E-4</v>
      </c>
      <c r="H489" s="2">
        <f t="shared" si="67"/>
        <v>0.30644602886576627</v>
      </c>
      <c r="I489" s="2">
        <f t="shared" si="68"/>
        <v>23.456462960955022</v>
      </c>
    </row>
    <row r="490" spans="1:9" ht="13.5" x14ac:dyDescent="0.25">
      <c r="A490" s="3">
        <f>TITRES_STAT!B493</f>
        <v>42719</v>
      </c>
      <c r="B490" s="6">
        <f>TITRES_STAT!D493</f>
        <v>14.8224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2.0602766053108725E-4</v>
      </c>
      <c r="G490" s="2">
        <f t="shared" si="69"/>
        <v>6.7231303761268295E-4</v>
      </c>
      <c r="H490" s="2">
        <f t="shared" si="67"/>
        <v>0.30644602886576627</v>
      </c>
      <c r="I490" s="2">
        <f t="shared" si="68"/>
        <v>23.456462960955022</v>
      </c>
    </row>
    <row r="491" spans="1:9" ht="13.5" x14ac:dyDescent="0.25">
      <c r="A491" s="3">
        <f>TITRES_STAT!B494</f>
        <v>42720</v>
      </c>
      <c r="B491" s="6">
        <f>TITRES_STAT!D494</f>
        <v>14.8224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1.9131139906458102E-4</v>
      </c>
      <c r="G491" s="2">
        <f t="shared" si="69"/>
        <v>6.2429067778320565E-4</v>
      </c>
      <c r="H491" s="2">
        <f t="shared" si="67"/>
        <v>0.30644602886576627</v>
      </c>
      <c r="I491" s="2">
        <f t="shared" si="68"/>
        <v>23.456462960955022</v>
      </c>
    </row>
    <row r="492" spans="1:9" ht="13.5" x14ac:dyDescent="0.25">
      <c r="A492" s="3">
        <f>TITRES_STAT!B495</f>
        <v>42723</v>
      </c>
      <c r="B492" s="6">
        <f>TITRES_STAT!D495</f>
        <v>14.8224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1.7764629913139665E-4</v>
      </c>
      <c r="G492" s="2">
        <f t="shared" si="69"/>
        <v>5.7969848651297663E-4</v>
      </c>
      <c r="H492" s="2">
        <f t="shared" si="67"/>
        <v>0.30644602886576627</v>
      </c>
      <c r="I492" s="2">
        <f t="shared" si="68"/>
        <v>23.456462960955022</v>
      </c>
    </row>
    <row r="493" spans="1:9" ht="13.5" x14ac:dyDescent="0.25">
      <c r="A493" s="3">
        <f>TITRES_STAT!B496</f>
        <v>42724</v>
      </c>
      <c r="B493" s="6">
        <f>TITRES_STAT!D496</f>
        <v>14.8224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1.6495727776486832E-4</v>
      </c>
      <c r="G493" s="2">
        <f t="shared" si="70"/>
        <v>5.3829145176204974E-4</v>
      </c>
      <c r="H493" s="2">
        <f t="shared" si="67"/>
        <v>0.30644602886576627</v>
      </c>
      <c r="I493" s="2">
        <f t="shared" si="68"/>
        <v>23.456462960955022</v>
      </c>
    </row>
    <row r="494" spans="1:9" ht="13.5" x14ac:dyDescent="0.25">
      <c r="A494" s="3">
        <f>TITRES_STAT!B497</f>
        <v>42725</v>
      </c>
      <c r="B494" s="6">
        <f>TITRES_STAT!D497</f>
        <v>14.8224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1.5317461506737773E-4</v>
      </c>
      <c r="G494" s="2">
        <f t="shared" si="70"/>
        <v>4.9984206235047473E-4</v>
      </c>
      <c r="H494" s="2">
        <f t="shared" si="67"/>
        <v>0.30644602886576627</v>
      </c>
      <c r="I494" s="2">
        <f t="shared" si="68"/>
        <v>23.456462960955022</v>
      </c>
    </row>
    <row r="495" spans="1:9" ht="13.5" x14ac:dyDescent="0.25">
      <c r="A495" s="3">
        <f>TITRES_STAT!B498</f>
        <v>42726</v>
      </c>
      <c r="B495" s="6">
        <f>TITRES_STAT!D498</f>
        <v>14.8224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1.4223357113399363E-4</v>
      </c>
      <c r="G495" s="2">
        <f t="shared" si="70"/>
        <v>4.641390578968694E-4</v>
      </c>
      <c r="H495" s="2">
        <f t="shared" si="67"/>
        <v>0.30644602886576633</v>
      </c>
      <c r="I495" s="2">
        <f t="shared" si="68"/>
        <v>23.456462960955037</v>
      </c>
    </row>
    <row r="496" spans="1:9" ht="13.5" x14ac:dyDescent="0.25">
      <c r="A496" s="3">
        <f>TITRES_STAT!B499</f>
        <v>42727</v>
      </c>
      <c r="B496" s="6">
        <f>TITRES_STAT!D499</f>
        <v>14.8224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1.3207403033870839E-4</v>
      </c>
      <c r="G496" s="2">
        <f t="shared" si="70"/>
        <v>4.3098626804709305E-4</v>
      </c>
      <c r="H496" s="2">
        <f t="shared" si="67"/>
        <v>0.30644602886576633</v>
      </c>
      <c r="I496" s="2">
        <f t="shared" si="68"/>
        <v>23.456462960955037</v>
      </c>
    </row>
    <row r="497" spans="1:9" ht="13.5" x14ac:dyDescent="0.25">
      <c r="A497" s="3">
        <f>TITRES_STAT!B500</f>
        <v>42730</v>
      </c>
      <c r="B497" s="6">
        <f>TITRES_STAT!D500</f>
        <v>14.8224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1.2264017102880066E-4</v>
      </c>
      <c r="G497" s="2">
        <f t="shared" si="70"/>
        <v>4.0020153461515785E-4</v>
      </c>
      <c r="H497" s="2">
        <f t="shared" si="67"/>
        <v>0.30644602886576638</v>
      </c>
      <c r="I497" s="2">
        <f t="shared" si="68"/>
        <v>23.456462960955037</v>
      </c>
    </row>
    <row r="498" spans="1:9" ht="13.5" x14ac:dyDescent="0.25">
      <c r="A498" s="3">
        <f>TITRES_STAT!B501</f>
        <v>42731</v>
      </c>
      <c r="B498" s="6">
        <f>TITRES_STAT!D501</f>
        <v>14.8224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1.1388015881245776E-4</v>
      </c>
      <c r="G498" s="2">
        <f t="shared" si="70"/>
        <v>3.7161571071407516E-4</v>
      </c>
      <c r="H498" s="2">
        <f t="shared" si="67"/>
        <v>0.30644602886576638</v>
      </c>
      <c r="I498" s="2">
        <f t="shared" si="68"/>
        <v>23.456462960955037</v>
      </c>
    </row>
    <row r="499" spans="1:9" ht="13.5" x14ac:dyDescent="0.25">
      <c r="A499" s="3">
        <f>TITRES_STAT!B502</f>
        <v>42732</v>
      </c>
      <c r="B499" s="6">
        <f>TITRES_STAT!D502</f>
        <v>14.8224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1.0574586175442506E-4</v>
      </c>
      <c r="G499" s="2">
        <f t="shared" si="70"/>
        <v>3.4507173137735551E-4</v>
      </c>
      <c r="H499" s="2">
        <f t="shared" si="67"/>
        <v>0.30644602886576638</v>
      </c>
      <c r="I499" s="2">
        <f t="shared" si="68"/>
        <v>23.456462960955037</v>
      </c>
    </row>
    <row r="500" spans="1:9" ht="13.5" x14ac:dyDescent="0.25">
      <c r="A500" s="3">
        <f>TITRES_STAT!B503</f>
        <v>42733</v>
      </c>
      <c r="B500" s="6">
        <f>TITRES_STAT!D503</f>
        <v>14.8224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9.8192585914823276E-5</v>
      </c>
      <c r="G500" s="2">
        <f t="shared" si="70"/>
        <v>3.204237505646873E-4</v>
      </c>
      <c r="H500" s="2">
        <f t="shared" si="67"/>
        <v>0.30644602886576633</v>
      </c>
      <c r="I500" s="2">
        <f t="shared" si="68"/>
        <v>23.456462960955037</v>
      </c>
    </row>
    <row r="501" spans="1:9" ht="13.5" x14ac:dyDescent="0.25">
      <c r="A501" s="3">
        <f>TITRES_STAT!B504</f>
        <v>42734</v>
      </c>
      <c r="B501" s="6">
        <f>TITRES_STAT!D504</f>
        <v>14.8224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9.1178829778050185E-5</v>
      </c>
      <c r="G501" s="2">
        <f t="shared" si="70"/>
        <v>2.975363398100668E-4</v>
      </c>
      <c r="H501" s="2">
        <f t="shared" si="67"/>
        <v>0.30644602886576633</v>
      </c>
      <c r="I501" s="2">
        <f t="shared" si="68"/>
        <v>23.456462960955037</v>
      </c>
    </row>
    <row r="502" spans="1:9" ht="13.5" x14ac:dyDescent="0.25">
      <c r="A502" s="3">
        <f>TITRES_STAT!B505</f>
        <v>42737</v>
      </c>
      <c r="B502" s="6">
        <f>TITRES_STAT!D505</f>
        <v>14.8224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8.4666056222475181E-5</v>
      </c>
      <c r="G502" s="2">
        <f t="shared" si="70"/>
        <v>2.7628374410934776E-4</v>
      </c>
      <c r="H502" s="2">
        <f t="shared" si="67"/>
        <v>0.30644602886576633</v>
      </c>
      <c r="I502" s="2">
        <f t="shared" si="68"/>
        <v>23.456462960955037</v>
      </c>
    </row>
    <row r="503" spans="1:9" ht="13.5" x14ac:dyDescent="0.25">
      <c r="A503" s="3">
        <f>TITRES_STAT!B506</f>
        <v>42738</v>
      </c>
      <c r="B503" s="6">
        <f>TITRES_STAT!D506</f>
        <v>14.8224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7.8618480778012669E-5</v>
      </c>
      <c r="G503" s="2">
        <f t="shared" si="70"/>
        <v>2.5654919095868003E-4</v>
      </c>
      <c r="H503" s="2">
        <f t="shared" si="67"/>
        <v>0.30644602886576638</v>
      </c>
      <c r="I503" s="2">
        <f t="shared" si="68"/>
        <v>23.456462960955037</v>
      </c>
    </row>
    <row r="504" spans="1:9" ht="13.5" x14ac:dyDescent="0.25">
      <c r="A504" s="3">
        <f>TITRES_STAT!B507</f>
        <v>42739</v>
      </c>
      <c r="B504" s="6">
        <f>TITRES_STAT!D507</f>
        <v>14.8224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7.3002875008154627E-5</v>
      </c>
      <c r="G504" s="2">
        <f t="shared" si="70"/>
        <v>2.3822424874734576E-4</v>
      </c>
      <c r="H504" s="2">
        <f t="shared" si="67"/>
        <v>0.30644602886576638</v>
      </c>
      <c r="I504" s="2">
        <f t="shared" si="68"/>
        <v>23.456462960955037</v>
      </c>
    </row>
    <row r="505" spans="1:9" ht="13.5" x14ac:dyDescent="0.25">
      <c r="A505" s="3">
        <f>TITRES_STAT!B508</f>
        <v>42740</v>
      </c>
      <c r="B505" s="6">
        <f>TITRES_STAT!D508</f>
        <v>14.8224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6.7788383936143588E-5</v>
      </c>
      <c r="G505" s="2">
        <f t="shared" si="70"/>
        <v>2.212082309796782E-4</v>
      </c>
      <c r="H505" s="2">
        <f t="shared" si="67"/>
        <v>0.30644602886576638</v>
      </c>
      <c r="I505" s="2">
        <f t="shared" si="68"/>
        <v>23.456462960955037</v>
      </c>
    </row>
    <row r="506" spans="1:9" ht="13.5" x14ac:dyDescent="0.25">
      <c r="A506" s="3">
        <f>TITRES_STAT!B509</f>
        <v>42741</v>
      </c>
      <c r="B506" s="6">
        <f>TITRES_STAT!D509</f>
        <v>14.8224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6.2946356512133336E-5</v>
      </c>
      <c r="G506" s="2">
        <f t="shared" si="70"/>
        <v>2.0540764305255834E-4</v>
      </c>
      <c r="H506" s="2">
        <f t="shared" si="67"/>
        <v>0.30644602886576638</v>
      </c>
      <c r="I506" s="2">
        <f t="shared" si="68"/>
        <v>23.456462960955037</v>
      </c>
    </row>
    <row r="507" spans="1:9" ht="13.5" x14ac:dyDescent="0.25">
      <c r="A507" s="3">
        <f>TITRES_STAT!B510</f>
        <v>42744</v>
      </c>
      <c r="B507" s="6">
        <f>TITRES_STAT!D510</f>
        <v>14.8224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5.84501881898381E-5</v>
      </c>
      <c r="G507" s="2">
        <f t="shared" si="70"/>
        <v>1.9073566854880419E-4</v>
      </c>
      <c r="H507" s="2">
        <f t="shared" si="67"/>
        <v>0.30644602886576638</v>
      </c>
      <c r="I507" s="2">
        <f t="shared" si="68"/>
        <v>23.456462960955037</v>
      </c>
    </row>
    <row r="508" spans="1:9" ht="13.5" x14ac:dyDescent="0.25">
      <c r="A508" s="3">
        <f>TITRES_STAT!B511</f>
        <v>42745</v>
      </c>
      <c r="B508" s="6">
        <f>TITRES_STAT!D511</f>
        <v>14.8224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5.4275174747706808E-5</v>
      </c>
      <c r="G508" s="2">
        <f t="shared" si="70"/>
        <v>1.771116922238896E-4</v>
      </c>
      <c r="H508" s="2">
        <f t="shared" si="67"/>
        <v>0.30644602886576644</v>
      </c>
      <c r="I508" s="2">
        <f t="shared" si="68"/>
        <v>23.456462960955037</v>
      </c>
    </row>
    <row r="509" spans="1:9" ht="13.5" x14ac:dyDescent="0.25">
      <c r="A509" s="3">
        <f>TITRES_STAT!B512</f>
        <v>42746</v>
      </c>
      <c r="B509" s="6">
        <f>TITRES_STAT!D512</f>
        <v>14.8224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5.039837655144204E-5</v>
      </c>
      <c r="G509" s="2">
        <f t="shared" si="71"/>
        <v>1.6446085706504034E-4</v>
      </c>
      <c r="H509" s="2">
        <f t="shared" si="67"/>
        <v>0.30644602886576644</v>
      </c>
      <c r="I509" s="2">
        <f t="shared" si="68"/>
        <v>23.456462960955037</v>
      </c>
    </row>
    <row r="510" spans="1:9" ht="13.5" x14ac:dyDescent="0.25">
      <c r="A510" s="3">
        <f>TITRES_STAT!B513</f>
        <v>42747</v>
      </c>
      <c r="B510" s="6">
        <f>TITRES_STAT!D513</f>
        <v>14.8224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4.6798492512053318E-5</v>
      </c>
      <c r="G510" s="2">
        <f t="shared" si="71"/>
        <v>1.5271365298896605E-4</v>
      </c>
      <c r="H510" s="2">
        <f t="shared" si="67"/>
        <v>0.30644602886576638</v>
      </c>
      <c r="I510" s="2">
        <f t="shared" si="68"/>
        <v>23.456462960955037</v>
      </c>
    </row>
    <row r="511" spans="1:9" ht="13.5" x14ac:dyDescent="0.25">
      <c r="A511" s="3">
        <f>TITRES_STAT!B514</f>
        <v>42748</v>
      </c>
      <c r="B511" s="6">
        <f>TITRES_STAT!D514</f>
        <v>14.8224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4.3455743046906647E-5</v>
      </c>
      <c r="G511" s="2">
        <f t="shared" si="71"/>
        <v>1.4180553491832562E-4</v>
      </c>
      <c r="H511" s="2">
        <f t="shared" si="67"/>
        <v>0.30644602886576633</v>
      </c>
      <c r="I511" s="2">
        <f t="shared" si="68"/>
        <v>23.456462960955037</v>
      </c>
    </row>
    <row r="512" spans="1:9" ht="13.5" x14ac:dyDescent="0.25">
      <c r="A512" s="3">
        <f>TITRES_STAT!B515</f>
        <v>42751</v>
      </c>
      <c r="B512" s="6">
        <f>TITRES_STAT!D515</f>
        <v>14.8224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4.0351761400699034E-5</v>
      </c>
      <c r="G512" s="2">
        <f t="shared" si="71"/>
        <v>1.3167656813844523E-4</v>
      </c>
      <c r="H512" s="2">
        <f t="shared" si="67"/>
        <v>0.30644602886576633</v>
      </c>
      <c r="I512" s="2">
        <f t="shared" si="68"/>
        <v>23.456462960955037</v>
      </c>
    </row>
    <row r="513" spans="1:9" ht="13.5" x14ac:dyDescent="0.25">
      <c r="A513" s="3">
        <f>TITRES_STAT!B516</f>
        <v>42752</v>
      </c>
      <c r="B513" s="6">
        <f>TITRES_STAT!D516</f>
        <v>14.8224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3.7469492729220533E-5</v>
      </c>
      <c r="G513" s="2">
        <f t="shared" si="71"/>
        <v>1.2227109898569914E-4</v>
      </c>
      <c r="H513" s="2">
        <f t="shared" si="67"/>
        <v>0.30644602886576638</v>
      </c>
      <c r="I513" s="2">
        <f t="shared" si="68"/>
        <v>23.456462960955037</v>
      </c>
    </row>
    <row r="514" spans="1:9" ht="13.5" x14ac:dyDescent="0.25">
      <c r="A514" s="3">
        <f>TITRES_STAT!B517</f>
        <v>42753</v>
      </c>
      <c r="B514" s="6">
        <f>TITRES_STAT!D517</f>
        <v>14.8224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3.4793100391419065E-5</v>
      </c>
      <c r="G514" s="2">
        <f t="shared" si="71"/>
        <v>1.1353744905814919E-4</v>
      </c>
      <c r="H514" s="2">
        <f t="shared" si="67"/>
        <v>0.30644602886576638</v>
      </c>
      <c r="I514" s="2">
        <f t="shared" si="68"/>
        <v>23.456462960955037</v>
      </c>
    </row>
    <row r="515" spans="1:9" ht="13.5" x14ac:dyDescent="0.25">
      <c r="A515" s="3">
        <f>TITRES_STAT!B518</f>
        <v>42754</v>
      </c>
      <c r="B515" s="6">
        <f>TITRES_STAT!D518</f>
        <v>14.8224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3.2307878934889132E-5</v>
      </c>
      <c r="G515" s="2">
        <f t="shared" si="71"/>
        <v>1.054276312682814E-4</v>
      </c>
      <c r="H515" s="2">
        <f t="shared" si="67"/>
        <v>0.30644602886576633</v>
      </c>
      <c r="I515" s="2">
        <f t="shared" si="68"/>
        <v>23.456462960955037</v>
      </c>
    </row>
    <row r="516" spans="1:9" ht="13.5" x14ac:dyDescent="0.25">
      <c r="A516" s="3">
        <f>TITRES_STAT!B519</f>
        <v>42755</v>
      </c>
      <c r="B516" s="6">
        <f>TITRES_STAT!D519</f>
        <v>14.8224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3.0000173296682767E-5</v>
      </c>
      <c r="G516" s="2">
        <f t="shared" si="71"/>
        <v>9.7897086177689877E-5</v>
      </c>
      <c r="H516" s="2">
        <f t="shared" si="67"/>
        <v>0.30644602886576633</v>
      </c>
      <c r="I516" s="2">
        <f t="shared" si="68"/>
        <v>23.456462960955037</v>
      </c>
    </row>
    <row r="517" spans="1:9" ht="13.5" x14ac:dyDescent="0.25">
      <c r="A517" s="3">
        <f>TITRES_STAT!B520</f>
        <v>42758</v>
      </c>
      <c r="B517" s="6">
        <f>TITRES_STAT!D520</f>
        <v>14.8224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2.7857303775491142E-5</v>
      </c>
      <c r="G517" s="2">
        <f t="shared" si="71"/>
        <v>9.0904437164997747E-5</v>
      </c>
      <c r="H517" s="2">
        <f t="shared" si="67"/>
        <v>0.30644602886576633</v>
      </c>
      <c r="I517" s="2">
        <f t="shared" si="68"/>
        <v>23.456462960955037</v>
      </c>
    </row>
    <row r="518" spans="1:9" ht="13.5" x14ac:dyDescent="0.25">
      <c r="A518" s="3">
        <f>TITRES_STAT!B521</f>
        <v>42759</v>
      </c>
      <c r="B518" s="6">
        <f>TITRES_STAT!D521</f>
        <v>14.8224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2.5867496362956059E-5</v>
      </c>
      <c r="G518" s="2">
        <f t="shared" si="71"/>
        <v>8.4411263081783628E-5</v>
      </c>
      <c r="H518" s="2">
        <f t="shared" si="67"/>
        <v>0.30644602886576633</v>
      </c>
      <c r="I518" s="2">
        <f t="shared" si="68"/>
        <v>23.456462960955037</v>
      </c>
    </row>
    <row r="519" spans="1:9" ht="13.5" x14ac:dyDescent="0.25">
      <c r="A519" s="3">
        <f>TITRES_STAT!B522</f>
        <v>42760</v>
      </c>
      <c r="B519" s="6">
        <f>TITRES_STAT!D522</f>
        <v>14.8224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2.4019818051316342E-5</v>
      </c>
      <c r="G519" s="2">
        <f t="shared" si="71"/>
        <v>7.8381887147370519E-5</v>
      </c>
      <c r="H519" s="2">
        <f t="shared" si="67"/>
        <v>0.30644602886576627</v>
      </c>
      <c r="I519" s="2">
        <f t="shared" si="68"/>
        <v>23.456462960955022</v>
      </c>
    </row>
    <row r="520" spans="1:9" ht="13.5" x14ac:dyDescent="0.25">
      <c r="A520" s="3">
        <f>TITRES_STAT!B523</f>
        <v>42761</v>
      </c>
      <c r="B520" s="6">
        <f>TITRES_STAT!D523</f>
        <v>14.8224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2.2304116761936605E-5</v>
      </c>
      <c r="G520" s="2">
        <f t="shared" si="71"/>
        <v>7.2783180922558345E-5</v>
      </c>
      <c r="H520" s="2">
        <f t="shared" si="67"/>
        <v>0.30644602886576627</v>
      </c>
      <c r="I520" s="2">
        <f t="shared" si="68"/>
        <v>23.456462960955022</v>
      </c>
    </row>
    <row r="521" spans="1:9" ht="13.5" x14ac:dyDescent="0.25">
      <c r="A521" s="3">
        <f>TITRES_STAT!B524</f>
        <v>42762</v>
      </c>
      <c r="B521" s="6">
        <f>TITRES_STAT!D524</f>
        <v>14.8224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2.0710965564655418E-5</v>
      </c>
      <c r="G521" s="2">
        <f t="shared" si="71"/>
        <v>6.7584382285232748E-5</v>
      </c>
      <c r="H521" s="2">
        <f t="shared" si="67"/>
        <v>0.30644602886576627</v>
      </c>
      <c r="I521" s="2">
        <f t="shared" si="68"/>
        <v>23.456462960955022</v>
      </c>
    </row>
    <row r="522" spans="1:9" ht="13.5" x14ac:dyDescent="0.25">
      <c r="A522" s="3">
        <f>TITRES_STAT!B525</f>
        <v>42765</v>
      </c>
      <c r="B522" s="6">
        <f>TITRES_STAT!D525</f>
        <v>15.4894</v>
      </c>
      <c r="C522" s="2">
        <f t="shared" si="72"/>
        <v>0.66699999999999982</v>
      </c>
      <c r="D522" s="2">
        <f t="shared" si="73"/>
        <v>0.66699999999999982</v>
      </c>
      <c r="E522" s="2">
        <f t="shared" si="74"/>
        <v>0</v>
      </c>
      <c r="F522" s="2">
        <f t="shared" si="71"/>
        <v>4.7662088753738598E-2</v>
      </c>
      <c r="G522" s="2">
        <f t="shared" si="71"/>
        <v>6.2756926407716117E-5</v>
      </c>
      <c r="H522" s="2">
        <f t="shared" si="67"/>
        <v>759.47136805409946</v>
      </c>
      <c r="I522" s="2">
        <f t="shared" si="68"/>
        <v>99.86850261009053</v>
      </c>
    </row>
    <row r="523" spans="1:9" ht="13.5" x14ac:dyDescent="0.25">
      <c r="A523" s="3">
        <f>TITRES_STAT!B526</f>
        <v>42766</v>
      </c>
      <c r="B523" s="6">
        <f>TITRES_STAT!D526</f>
        <v>15.4894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4.4257653842757268E-2</v>
      </c>
      <c r="G523" s="2">
        <f t="shared" si="71"/>
        <v>5.8274288807164962E-5</v>
      </c>
      <c r="H523" s="2">
        <f t="shared" si="67"/>
        <v>759.47136805409946</v>
      </c>
      <c r="I523" s="2">
        <f t="shared" si="68"/>
        <v>99.86850261009053</v>
      </c>
    </row>
    <row r="524" spans="1:9" ht="13.5" x14ac:dyDescent="0.25">
      <c r="A524" s="3">
        <f>TITRES_STAT!B527</f>
        <v>42767</v>
      </c>
      <c r="B524" s="6">
        <f>TITRES_STAT!D527</f>
        <v>15.4894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4.1096392853988896E-2</v>
      </c>
      <c r="G524" s="2">
        <f t="shared" si="71"/>
        <v>5.4111839606653175E-5</v>
      </c>
      <c r="H524" s="2">
        <f t="shared" si="67"/>
        <v>759.47136805409957</v>
      </c>
      <c r="I524" s="2">
        <f t="shared" si="68"/>
        <v>99.86850261009053</v>
      </c>
    </row>
    <row r="525" spans="1:9" ht="13.5" x14ac:dyDescent="0.25">
      <c r="A525" s="3">
        <f>TITRES_STAT!B528</f>
        <v>42768</v>
      </c>
      <c r="B525" s="6">
        <f>TITRES_STAT!D528</f>
        <v>15.4894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3.8160936221561123E-2</v>
      </c>
      <c r="G525" s="2">
        <f t="shared" si="75"/>
        <v>5.0246708206177946E-5</v>
      </c>
      <c r="H525" s="2">
        <f t="shared" si="67"/>
        <v>759.47136805409968</v>
      </c>
      <c r="I525" s="2">
        <f t="shared" si="68"/>
        <v>99.86850261009053</v>
      </c>
    </row>
    <row r="526" spans="1:9" ht="13.5" x14ac:dyDescent="0.25">
      <c r="A526" s="3">
        <f>TITRES_STAT!B529</f>
        <v>42769</v>
      </c>
      <c r="B526" s="6">
        <f>TITRES_STAT!D529</f>
        <v>15.4894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3.5435155062878185E-2</v>
      </c>
      <c r="G526" s="2">
        <f t="shared" si="75"/>
        <v>4.6657657620022379E-5</v>
      </c>
      <c r="H526" s="2">
        <f t="shared" si="67"/>
        <v>759.47136805409968</v>
      </c>
      <c r="I526" s="2">
        <f t="shared" si="68"/>
        <v>99.86850261009053</v>
      </c>
    </row>
    <row r="527" spans="1:9" ht="13.5" x14ac:dyDescent="0.25">
      <c r="A527" s="3">
        <f>TITRES_STAT!B530</f>
        <v>42772</v>
      </c>
      <c r="B527" s="6">
        <f>TITRES_STAT!D530</f>
        <v>15.4894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3.2904072558386885E-2</v>
      </c>
      <c r="G527" s="2">
        <f t="shared" si="75"/>
        <v>4.3324967790020778E-5</v>
      </c>
      <c r="H527" s="2">
        <f t="shared" si="67"/>
        <v>759.47136805409968</v>
      </c>
      <c r="I527" s="2">
        <f t="shared" si="68"/>
        <v>99.86850261009053</v>
      </c>
    </row>
    <row r="528" spans="1:9" ht="13.5" x14ac:dyDescent="0.25">
      <c r="A528" s="3">
        <f>TITRES_STAT!B531</f>
        <v>42773</v>
      </c>
      <c r="B528" s="6">
        <f>TITRES_STAT!D531</f>
        <v>15.4894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3.0553781661359251E-2</v>
      </c>
      <c r="G528" s="2">
        <f t="shared" si="75"/>
        <v>4.0230327233590728E-5</v>
      </c>
      <c r="H528" s="2">
        <f t="shared" si="67"/>
        <v>759.47136805409957</v>
      </c>
      <c r="I528" s="2">
        <f t="shared" si="68"/>
        <v>99.86850261009053</v>
      </c>
    </row>
    <row r="529" spans="1:9" ht="13.5" x14ac:dyDescent="0.25">
      <c r="A529" s="3">
        <f>TITRES_STAT!B532</f>
        <v>42774</v>
      </c>
      <c r="B529" s="6">
        <f>TITRES_STAT!D532</f>
        <v>15.4894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2.8371368685547876E-2</v>
      </c>
      <c r="G529" s="2">
        <f t="shared" si="75"/>
        <v>3.7356732431191387E-5</v>
      </c>
      <c r="H529" s="2">
        <f t="shared" ref="H529:H592" si="76">F529/G529</f>
        <v>759.47136805409968</v>
      </c>
      <c r="I529" s="2">
        <f t="shared" ref="I529:I592" si="77">IF(G529=0,100,100-(100/(1+H529)))</f>
        <v>99.86850261009053</v>
      </c>
    </row>
    <row r="530" spans="1:9" ht="13.5" x14ac:dyDescent="0.25">
      <c r="A530" s="3">
        <f>TITRES_STAT!B533</f>
        <v>42775</v>
      </c>
      <c r="B530" s="6">
        <f>TITRES_STAT!D533</f>
        <v>15.4894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2.6344842350865889E-2</v>
      </c>
      <c r="G530" s="2">
        <f t="shared" si="75"/>
        <v>3.4688394400392002E-5</v>
      </c>
      <c r="H530" s="2">
        <f t="shared" si="76"/>
        <v>759.4713680540998</v>
      </c>
      <c r="I530" s="2">
        <f t="shared" si="77"/>
        <v>99.86850261009053</v>
      </c>
    </row>
    <row r="531" spans="1:9" ht="13.5" x14ac:dyDescent="0.25">
      <c r="A531" s="3">
        <f>TITRES_STAT!B534</f>
        <v>42776</v>
      </c>
      <c r="B531" s="6">
        <f>TITRES_STAT!D534</f>
        <v>15.4894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2.4463067897232609E-2</v>
      </c>
      <c r="G531" s="2">
        <f t="shared" si="75"/>
        <v>3.2210651943221147E-5</v>
      </c>
      <c r="H531" s="2">
        <f t="shared" si="76"/>
        <v>759.47136805409968</v>
      </c>
      <c r="I531" s="2">
        <f t="shared" si="77"/>
        <v>99.86850261009053</v>
      </c>
    </row>
    <row r="532" spans="1:9" ht="13.5" x14ac:dyDescent="0.25">
      <c r="A532" s="3">
        <f>TITRES_STAT!B535</f>
        <v>42779</v>
      </c>
      <c r="B532" s="6">
        <f>TITRES_STAT!D535</f>
        <v>15.4894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2.2715705904573138E-2</v>
      </c>
      <c r="G532" s="2">
        <f t="shared" si="75"/>
        <v>2.9909891090133923E-5</v>
      </c>
      <c r="H532" s="2">
        <f t="shared" si="76"/>
        <v>759.47136805409968</v>
      </c>
      <c r="I532" s="2">
        <f t="shared" si="77"/>
        <v>99.86850261009053</v>
      </c>
    </row>
    <row r="533" spans="1:9" ht="13.5" x14ac:dyDescent="0.25">
      <c r="A533" s="3">
        <f>TITRES_STAT!B536</f>
        <v>42780</v>
      </c>
      <c r="B533" s="6">
        <f>TITRES_STAT!D536</f>
        <v>15.4894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2.1093155482817916E-2</v>
      </c>
      <c r="G533" s="2">
        <f t="shared" si="75"/>
        <v>2.7773470297981501E-5</v>
      </c>
      <c r="H533" s="2">
        <f t="shared" si="76"/>
        <v>759.4713680540998</v>
      </c>
      <c r="I533" s="2">
        <f t="shared" si="77"/>
        <v>99.86850261009053</v>
      </c>
    </row>
    <row r="534" spans="1:9" ht="13.5" x14ac:dyDescent="0.25">
      <c r="A534" s="3">
        <f>TITRES_STAT!B537</f>
        <v>42781</v>
      </c>
      <c r="B534" s="6">
        <f>TITRES_STAT!D537</f>
        <v>15.4894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1.9586501519759495E-2</v>
      </c>
      <c r="G534" s="2">
        <f t="shared" si="75"/>
        <v>2.578965099098282E-5</v>
      </c>
      <c r="H534" s="2">
        <f t="shared" si="76"/>
        <v>759.47136805409991</v>
      </c>
      <c r="I534" s="2">
        <f t="shared" si="77"/>
        <v>99.86850261009053</v>
      </c>
    </row>
    <row r="535" spans="1:9" ht="13.5" x14ac:dyDescent="0.25">
      <c r="A535" s="3">
        <f>TITRES_STAT!B538</f>
        <v>42782</v>
      </c>
      <c r="B535" s="6">
        <f>TITRES_STAT!D538</f>
        <v>15.4894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1.8187465696919532E-2</v>
      </c>
      <c r="G535" s="2">
        <f t="shared" si="75"/>
        <v>2.3947533063055475E-5</v>
      </c>
      <c r="H535" s="2">
        <f t="shared" si="76"/>
        <v>759.47136805409991</v>
      </c>
      <c r="I535" s="2">
        <f t="shared" si="77"/>
        <v>99.86850261009053</v>
      </c>
    </row>
    <row r="536" spans="1:9" ht="13.5" x14ac:dyDescent="0.25">
      <c r="A536" s="3">
        <f>TITRES_STAT!B539</f>
        <v>42783</v>
      </c>
      <c r="B536" s="6">
        <f>TITRES_STAT!D539</f>
        <v>15.4894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1.6888361004282423E-2</v>
      </c>
      <c r="G536" s="2">
        <f t="shared" si="75"/>
        <v>2.2236994987122941E-5</v>
      </c>
      <c r="H536" s="2">
        <f t="shared" si="76"/>
        <v>759.47136805409991</v>
      </c>
      <c r="I536" s="2">
        <f t="shared" si="77"/>
        <v>99.86850261009053</v>
      </c>
    </row>
    <row r="537" spans="1:9" ht="13.5" x14ac:dyDescent="0.25">
      <c r="A537" s="3">
        <f>TITRES_STAT!B540</f>
        <v>42786</v>
      </c>
      <c r="B537" s="6">
        <f>TITRES_STAT!D540</f>
        <v>15.4894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1.5682049503976534E-2</v>
      </c>
      <c r="G537" s="2">
        <f t="shared" si="75"/>
        <v>2.0648638202328447E-5</v>
      </c>
      <c r="H537" s="2">
        <f t="shared" si="76"/>
        <v>759.4713680540998</v>
      </c>
      <c r="I537" s="2">
        <f t="shared" si="77"/>
        <v>99.86850261009053</v>
      </c>
    </row>
    <row r="538" spans="1:9" ht="13.5" x14ac:dyDescent="0.25">
      <c r="A538" s="3">
        <f>TITRES_STAT!B541</f>
        <v>42787</v>
      </c>
      <c r="B538" s="6">
        <f>TITRES_STAT!D541</f>
        <v>15.4894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1.4561903110835354E-2</v>
      </c>
      <c r="G538" s="2">
        <f t="shared" si="75"/>
        <v>1.9173735473590701E-5</v>
      </c>
      <c r="H538" s="2">
        <f t="shared" si="76"/>
        <v>759.4713680540998</v>
      </c>
      <c r="I538" s="2">
        <f t="shared" si="77"/>
        <v>99.86850261009053</v>
      </c>
    </row>
    <row r="539" spans="1:9" ht="13.5" x14ac:dyDescent="0.25">
      <c r="A539" s="3">
        <f>TITRES_STAT!B542</f>
        <v>42788</v>
      </c>
      <c r="B539" s="6">
        <f>TITRES_STAT!D542</f>
        <v>15.4894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1.3521767174347114E-2</v>
      </c>
      <c r="G539" s="2">
        <f t="shared" si="75"/>
        <v>1.7804182939762793E-5</v>
      </c>
      <c r="H539" s="2">
        <f t="shared" si="76"/>
        <v>759.47136805409991</v>
      </c>
      <c r="I539" s="2">
        <f t="shared" si="77"/>
        <v>99.86850261009053</v>
      </c>
    </row>
    <row r="540" spans="1:9" ht="13.5" x14ac:dyDescent="0.25">
      <c r="A540" s="3">
        <f>TITRES_STAT!B543</f>
        <v>42789</v>
      </c>
      <c r="B540" s="6">
        <f>TITRES_STAT!D543</f>
        <v>15.4894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1.2555926661893748E-2</v>
      </c>
      <c r="G540" s="2">
        <f t="shared" si="75"/>
        <v>1.6532455586922592E-5</v>
      </c>
      <c r="H540" s="2">
        <f t="shared" si="76"/>
        <v>759.47136805409991</v>
      </c>
      <c r="I540" s="2">
        <f t="shared" si="77"/>
        <v>99.86850261009053</v>
      </c>
    </row>
    <row r="541" spans="1:9" ht="13.5" x14ac:dyDescent="0.25">
      <c r="A541" s="3">
        <f>TITRES_STAT!B544</f>
        <v>42790</v>
      </c>
      <c r="B541" s="6">
        <f>TITRES_STAT!D544</f>
        <v>15.4894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1.1659074757472767E-2</v>
      </c>
      <c r="G541" s="2">
        <f t="shared" si="78"/>
        <v>1.5351565902142406E-5</v>
      </c>
      <c r="H541" s="2">
        <f t="shared" si="76"/>
        <v>759.47136805410003</v>
      </c>
      <c r="I541" s="2">
        <f t="shared" si="77"/>
        <v>99.86850261009053</v>
      </c>
    </row>
    <row r="542" spans="1:9" ht="13.5" x14ac:dyDescent="0.25">
      <c r="A542" s="3">
        <f>TITRES_STAT!B545</f>
        <v>42793</v>
      </c>
      <c r="B542" s="6">
        <f>TITRES_STAT!D545</f>
        <v>15.4894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1.0826283703367568E-2</v>
      </c>
      <c r="G542" s="2">
        <f t="shared" si="78"/>
        <v>1.4255025480560807E-5</v>
      </c>
      <c r="H542" s="2">
        <f t="shared" si="76"/>
        <v>759.4713680540998</v>
      </c>
      <c r="I542" s="2">
        <f t="shared" si="77"/>
        <v>99.86850261009053</v>
      </c>
    </row>
    <row r="543" spans="1:9" ht="13.5" x14ac:dyDescent="0.25">
      <c r="A543" s="3">
        <f>TITRES_STAT!B546</f>
        <v>42794</v>
      </c>
      <c r="B543" s="6">
        <f>TITRES_STAT!D546</f>
        <v>15.4894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1.0052977724555599E-2</v>
      </c>
      <c r="G543" s="2">
        <f t="shared" si="78"/>
        <v>1.3236809374806465E-5</v>
      </c>
      <c r="H543" s="2">
        <f t="shared" si="76"/>
        <v>759.4713680540998</v>
      </c>
      <c r="I543" s="2">
        <f t="shared" si="77"/>
        <v>99.86850261009053</v>
      </c>
    </row>
    <row r="544" spans="1:9" ht="13.5" x14ac:dyDescent="0.25">
      <c r="A544" s="3">
        <f>TITRES_STAT!B547</f>
        <v>42795</v>
      </c>
      <c r="B544" s="6">
        <f>TITRES_STAT!D547</f>
        <v>15.4894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9.334907887087341E-3</v>
      </c>
      <c r="G544" s="2">
        <f t="shared" si="78"/>
        <v>1.2291322990891717E-5</v>
      </c>
      <c r="H544" s="2">
        <f t="shared" si="76"/>
        <v>759.47136805409968</v>
      </c>
      <c r="I544" s="2">
        <f t="shared" si="77"/>
        <v>99.86850261009053</v>
      </c>
    </row>
    <row r="545" spans="1:9" ht="13.5" x14ac:dyDescent="0.25">
      <c r="A545" s="3">
        <f>TITRES_STAT!B548</f>
        <v>42796</v>
      </c>
      <c r="B545" s="6">
        <f>TITRES_STAT!D548</f>
        <v>15.4894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8.6681287522953881E-3</v>
      </c>
      <c r="G545" s="2">
        <f t="shared" si="78"/>
        <v>1.1413371348685167E-5</v>
      </c>
      <c r="H545" s="2">
        <f t="shared" si="76"/>
        <v>759.47136805409968</v>
      </c>
      <c r="I545" s="2">
        <f t="shared" si="77"/>
        <v>99.86850261009053</v>
      </c>
    </row>
    <row r="546" spans="1:9" ht="13.5" x14ac:dyDescent="0.25">
      <c r="A546" s="3">
        <f>TITRES_STAT!B549</f>
        <v>42797</v>
      </c>
      <c r="B546" s="6">
        <f>TITRES_STAT!D549</f>
        <v>15.4894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8.0489766985600026E-3</v>
      </c>
      <c r="G546" s="2">
        <f t="shared" si="78"/>
        <v>1.0598130538064798E-5</v>
      </c>
      <c r="H546" s="2">
        <f t="shared" si="76"/>
        <v>759.47136805409957</v>
      </c>
      <c r="I546" s="2">
        <f t="shared" si="77"/>
        <v>99.86850261009053</v>
      </c>
    </row>
    <row r="547" spans="1:9" ht="13.5" x14ac:dyDescent="0.25">
      <c r="A547" s="3">
        <f>TITRES_STAT!B550</f>
        <v>42800</v>
      </c>
      <c r="B547" s="6">
        <f>TITRES_STAT!D550</f>
        <v>15.4894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7.4740497915200032E-3</v>
      </c>
      <c r="G547" s="2">
        <f t="shared" si="78"/>
        <v>9.8411212139173124E-6</v>
      </c>
      <c r="H547" s="2">
        <f t="shared" si="76"/>
        <v>759.47136805409968</v>
      </c>
      <c r="I547" s="2">
        <f t="shared" si="77"/>
        <v>99.86850261009053</v>
      </c>
    </row>
    <row r="548" spans="1:9" ht="13.5" x14ac:dyDescent="0.25">
      <c r="A548" s="3">
        <f>TITRES_STAT!B551</f>
        <v>42801</v>
      </c>
      <c r="B548" s="6">
        <f>TITRES_STAT!D551</f>
        <v>15.4894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6.940189092125717E-3</v>
      </c>
      <c r="G548" s="2">
        <f t="shared" si="78"/>
        <v>9.1381839843517909E-6</v>
      </c>
      <c r="H548" s="2">
        <f t="shared" si="76"/>
        <v>759.47136805409957</v>
      </c>
      <c r="I548" s="2">
        <f t="shared" si="77"/>
        <v>99.86850261009053</v>
      </c>
    </row>
    <row r="549" spans="1:9" ht="13.5" x14ac:dyDescent="0.25">
      <c r="A549" s="3">
        <f>TITRES_STAT!B552</f>
        <v>42802</v>
      </c>
      <c r="B549" s="6">
        <f>TITRES_STAT!D552</f>
        <v>15.4894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6.4444612998310223E-3</v>
      </c>
      <c r="G549" s="2">
        <f t="shared" si="78"/>
        <v>8.4854565568980911E-6</v>
      </c>
      <c r="H549" s="2">
        <f t="shared" si="76"/>
        <v>759.47136805409957</v>
      </c>
      <c r="I549" s="2">
        <f t="shared" si="77"/>
        <v>99.86850261009053</v>
      </c>
    </row>
    <row r="550" spans="1:9" ht="13.5" x14ac:dyDescent="0.25">
      <c r="A550" s="3">
        <f>TITRES_STAT!B553</f>
        <v>42803</v>
      </c>
      <c r="B550" s="6">
        <f>TITRES_STAT!D553</f>
        <v>15.4894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5.9841426355573771E-3</v>
      </c>
      <c r="G550" s="2">
        <f t="shared" si="78"/>
        <v>7.8793525171196552E-6</v>
      </c>
      <c r="H550" s="2">
        <f t="shared" si="76"/>
        <v>759.47136805409957</v>
      </c>
      <c r="I550" s="2">
        <f t="shared" si="77"/>
        <v>99.86850261009053</v>
      </c>
    </row>
    <row r="551" spans="1:9" ht="13.5" x14ac:dyDescent="0.25">
      <c r="A551" s="3">
        <f>TITRES_STAT!B554</f>
        <v>42804</v>
      </c>
      <c r="B551" s="6">
        <f>TITRES_STAT!D554</f>
        <v>15.4894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5.5567038758747075E-3</v>
      </c>
      <c r="G551" s="2">
        <f t="shared" si="78"/>
        <v>7.3165416230396802E-6</v>
      </c>
      <c r="H551" s="2">
        <f t="shared" si="76"/>
        <v>759.47136805409946</v>
      </c>
      <c r="I551" s="2">
        <f t="shared" si="77"/>
        <v>99.86850261009053</v>
      </c>
    </row>
    <row r="552" spans="1:9" ht="13.5" x14ac:dyDescent="0.25">
      <c r="A552" s="3">
        <f>TITRES_STAT!B555</f>
        <v>42807</v>
      </c>
      <c r="B552" s="6">
        <f>TITRES_STAT!D555</f>
        <v>15.4894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5.1597964561693717E-3</v>
      </c>
      <c r="G552" s="2">
        <f t="shared" si="78"/>
        <v>6.793931507108274E-6</v>
      </c>
      <c r="H552" s="2">
        <f t="shared" si="76"/>
        <v>759.47136805409957</v>
      </c>
      <c r="I552" s="2">
        <f t="shared" si="77"/>
        <v>99.86850261009053</v>
      </c>
    </row>
    <row r="553" spans="1:9" ht="13.5" x14ac:dyDescent="0.25">
      <c r="A553" s="3">
        <f>TITRES_STAT!B556</f>
        <v>42808</v>
      </c>
      <c r="B553" s="6">
        <f>TITRES_STAT!D556</f>
        <v>15.4894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4.7912395664429881E-3</v>
      </c>
      <c r="G553" s="2">
        <f t="shared" si="78"/>
        <v>6.3086506851719689E-6</v>
      </c>
      <c r="H553" s="2">
        <f t="shared" si="76"/>
        <v>759.47136805409957</v>
      </c>
      <c r="I553" s="2">
        <f t="shared" si="77"/>
        <v>99.86850261009053</v>
      </c>
    </row>
    <row r="554" spans="1:9" ht="13.5" x14ac:dyDescent="0.25">
      <c r="A554" s="3">
        <f>TITRES_STAT!B557</f>
        <v>42809</v>
      </c>
      <c r="B554" s="6">
        <f>TITRES_STAT!D557</f>
        <v>15.4894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4.4490081688399177E-3</v>
      </c>
      <c r="G554" s="2">
        <f t="shared" si="78"/>
        <v>5.8580327790882567E-6</v>
      </c>
      <c r="H554" s="2">
        <f t="shared" si="76"/>
        <v>759.47136805409968</v>
      </c>
      <c r="I554" s="2">
        <f t="shared" si="77"/>
        <v>99.86850261009053</v>
      </c>
    </row>
    <row r="555" spans="1:9" ht="13.5" x14ac:dyDescent="0.25">
      <c r="A555" s="3">
        <f>TITRES_STAT!B558</f>
        <v>42810</v>
      </c>
      <c r="B555" s="6">
        <f>TITRES_STAT!D558</f>
        <v>15.4894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4.131221871065638E-3</v>
      </c>
      <c r="G555" s="2">
        <f t="shared" si="78"/>
        <v>5.4396018662962381E-6</v>
      </c>
      <c r="H555" s="2">
        <f t="shared" si="76"/>
        <v>759.47136805409968</v>
      </c>
      <c r="I555" s="2">
        <f t="shared" si="77"/>
        <v>99.86850261009053</v>
      </c>
    </row>
    <row r="556" spans="1:9" ht="13.5" x14ac:dyDescent="0.25">
      <c r="A556" s="3">
        <f>TITRES_STAT!B559</f>
        <v>42811</v>
      </c>
      <c r="B556" s="6">
        <f>TITRES_STAT!D559</f>
        <v>15.4894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3.8361345945609497E-3</v>
      </c>
      <c r="G556" s="2">
        <f t="shared" si="78"/>
        <v>5.0510588758465067E-6</v>
      </c>
      <c r="H556" s="2">
        <f t="shared" si="76"/>
        <v>759.4713680540998</v>
      </c>
      <c r="I556" s="2">
        <f t="shared" si="77"/>
        <v>99.86850261009053</v>
      </c>
    </row>
    <row r="557" spans="1:9" ht="13.5" x14ac:dyDescent="0.25">
      <c r="A557" s="3">
        <f>TITRES_STAT!B560</f>
        <v>42815</v>
      </c>
      <c r="B557" s="6">
        <f>TITRES_STAT!D560</f>
        <v>15.4894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3.5621249806637389E-3</v>
      </c>
      <c r="G557" s="2">
        <f t="shared" si="79"/>
        <v>4.6902689561431844E-6</v>
      </c>
      <c r="H557" s="2">
        <f t="shared" si="76"/>
        <v>759.4713680540998</v>
      </c>
      <c r="I557" s="2">
        <f t="shared" si="77"/>
        <v>99.86850261009053</v>
      </c>
    </row>
    <row r="558" spans="1:9" ht="13.5" x14ac:dyDescent="0.25">
      <c r="A558" s="3">
        <f>TITRES_STAT!B561</f>
        <v>42816</v>
      </c>
      <c r="B558" s="6">
        <f>TITRES_STAT!D561</f>
        <v>15.4894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3.3076874820449002E-3</v>
      </c>
      <c r="G558" s="2">
        <f t="shared" si="79"/>
        <v>4.3552497449900996E-6</v>
      </c>
      <c r="H558" s="2">
        <f t="shared" si="76"/>
        <v>759.4713680540998</v>
      </c>
      <c r="I558" s="2">
        <f t="shared" si="77"/>
        <v>99.86850261009053</v>
      </c>
    </row>
    <row r="559" spans="1:9" ht="13.5" x14ac:dyDescent="0.25">
      <c r="A559" s="3">
        <f>TITRES_STAT!B562</f>
        <v>42817</v>
      </c>
      <c r="B559" s="6">
        <f>TITRES_STAT!D562</f>
        <v>15.4894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3.0714240904702642E-3</v>
      </c>
      <c r="G559" s="2">
        <f t="shared" si="79"/>
        <v>4.0441604774908063E-6</v>
      </c>
      <c r="H559" s="2">
        <f t="shared" si="76"/>
        <v>759.4713680540998</v>
      </c>
      <c r="I559" s="2">
        <f t="shared" si="77"/>
        <v>99.86850261009053</v>
      </c>
    </row>
    <row r="560" spans="1:9" ht="13.5" x14ac:dyDescent="0.25">
      <c r="A560" s="3">
        <f>TITRES_STAT!B563</f>
        <v>42818</v>
      </c>
      <c r="B560" s="6">
        <f>TITRES_STAT!D563</f>
        <v>15.4894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2.8520366554366738E-3</v>
      </c>
      <c r="G560" s="2">
        <f t="shared" si="79"/>
        <v>3.7552918719557489E-6</v>
      </c>
      <c r="H560" s="2">
        <f t="shared" si="76"/>
        <v>759.47136805409968</v>
      </c>
      <c r="I560" s="2">
        <f t="shared" si="77"/>
        <v>99.86850261009053</v>
      </c>
    </row>
    <row r="561" spans="1:9" ht="13.5" x14ac:dyDescent="0.25">
      <c r="A561" s="3">
        <f>TITRES_STAT!B564</f>
        <v>42821</v>
      </c>
      <c r="B561" s="6">
        <f>TITRES_STAT!D564</f>
        <v>15.4894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2.6483197514769112E-3</v>
      </c>
      <c r="G561" s="2">
        <f t="shared" si="79"/>
        <v>3.487056738244624E-6</v>
      </c>
      <c r="H561" s="2">
        <f t="shared" si="76"/>
        <v>759.47136805409968</v>
      </c>
      <c r="I561" s="2">
        <f t="shared" si="77"/>
        <v>99.86850261009053</v>
      </c>
    </row>
    <row r="562" spans="1:9" ht="13.5" x14ac:dyDescent="0.25">
      <c r="A562" s="3">
        <f>TITRES_STAT!B565</f>
        <v>42822</v>
      </c>
      <c r="B562" s="6">
        <f>TITRES_STAT!D565</f>
        <v>15.4894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2.4591540549428461E-3</v>
      </c>
      <c r="G562" s="2">
        <f t="shared" si="79"/>
        <v>3.2379812569414368E-6</v>
      </c>
      <c r="H562" s="2">
        <f t="shared" si="76"/>
        <v>759.47136805409968</v>
      </c>
      <c r="I562" s="2">
        <f t="shared" si="77"/>
        <v>99.86850261009053</v>
      </c>
    </row>
    <row r="563" spans="1:9" ht="13.5" x14ac:dyDescent="0.25">
      <c r="A563" s="3">
        <f>TITRES_STAT!B566</f>
        <v>42823</v>
      </c>
      <c r="B563" s="6">
        <f>TITRES_STAT!D566</f>
        <v>15.4894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2.2835001938754998E-3</v>
      </c>
      <c r="G563" s="2">
        <f t="shared" si="79"/>
        <v>3.0066968814456202E-6</v>
      </c>
      <c r="H563" s="2">
        <f t="shared" si="76"/>
        <v>759.47136805409946</v>
      </c>
      <c r="I563" s="2">
        <f t="shared" si="77"/>
        <v>99.86850261009053</v>
      </c>
    </row>
    <row r="564" spans="1:9" ht="13.5" x14ac:dyDescent="0.25">
      <c r="A564" s="3">
        <f>TITRES_STAT!B567</f>
        <v>42824</v>
      </c>
      <c r="B564" s="6">
        <f>TITRES_STAT!D567</f>
        <v>15.4894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2.1203930371701068E-3</v>
      </c>
      <c r="G564" s="2">
        <f t="shared" si="79"/>
        <v>2.7919328184852187E-6</v>
      </c>
      <c r="H564" s="2">
        <f t="shared" si="76"/>
        <v>759.47136805409946</v>
      </c>
      <c r="I564" s="2">
        <f t="shared" si="77"/>
        <v>99.86850261009053</v>
      </c>
    </row>
    <row r="565" spans="1:9" ht="13.5" x14ac:dyDescent="0.25">
      <c r="A565" s="3">
        <f>TITRES_STAT!B568</f>
        <v>42825</v>
      </c>
      <c r="B565" s="6">
        <f>TITRES_STAT!D568</f>
        <v>15.4894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1.9689363916579562E-3</v>
      </c>
      <c r="G565" s="2">
        <f t="shared" si="79"/>
        <v>2.5925090457362743E-6</v>
      </c>
      <c r="H565" s="2">
        <f t="shared" si="76"/>
        <v>759.47136805409946</v>
      </c>
      <c r="I565" s="2">
        <f t="shared" si="77"/>
        <v>99.86850261009053</v>
      </c>
    </row>
    <row r="566" spans="1:9" ht="13.5" x14ac:dyDescent="0.25">
      <c r="A566" s="3">
        <f>TITRES_STAT!B569</f>
        <v>42828</v>
      </c>
      <c r="B566" s="6">
        <f>TITRES_STAT!D569</f>
        <v>15.4894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1.8282980779681021E-3</v>
      </c>
      <c r="G566" s="2">
        <f t="shared" si="79"/>
        <v>2.4073298281836829E-6</v>
      </c>
      <c r="H566" s="2">
        <f t="shared" si="76"/>
        <v>759.47136805409957</v>
      </c>
      <c r="I566" s="2">
        <f t="shared" si="77"/>
        <v>99.86850261009053</v>
      </c>
    </row>
    <row r="567" spans="1:9" ht="13.5" x14ac:dyDescent="0.25">
      <c r="A567" s="3">
        <f>TITRES_STAT!B570</f>
        <v>42829</v>
      </c>
      <c r="B567" s="6">
        <f>TITRES_STAT!D570</f>
        <v>15.4894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1.6977053581132377E-3</v>
      </c>
      <c r="G567" s="2">
        <f t="shared" si="79"/>
        <v>2.235377697599134E-6</v>
      </c>
      <c r="H567" s="2">
        <f t="shared" si="76"/>
        <v>759.47136805409957</v>
      </c>
      <c r="I567" s="2">
        <f t="shared" si="77"/>
        <v>99.86850261009053</v>
      </c>
    </row>
    <row r="568" spans="1:9" ht="13.5" x14ac:dyDescent="0.25">
      <c r="A568" s="3">
        <f>TITRES_STAT!B571</f>
        <v>42830</v>
      </c>
      <c r="B568" s="6">
        <f>TITRES_STAT!D571</f>
        <v>15.4894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1.5764406896765779E-3</v>
      </c>
      <c r="G568" s="2">
        <f t="shared" si="79"/>
        <v>2.0757078620563385E-6</v>
      </c>
      <c r="H568" s="2">
        <f t="shared" si="76"/>
        <v>759.47136805409968</v>
      </c>
      <c r="I568" s="2">
        <f t="shared" si="77"/>
        <v>99.86850261009053</v>
      </c>
    </row>
    <row r="569" spans="1:9" ht="13.5" x14ac:dyDescent="0.25">
      <c r="A569" s="3">
        <f>TITRES_STAT!B572</f>
        <v>42831</v>
      </c>
      <c r="B569" s="6">
        <f>TITRES_STAT!D572</f>
        <v>15.4894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1.4638377832711081E-3</v>
      </c>
      <c r="G569" s="2">
        <f t="shared" si="79"/>
        <v>1.9274430147665999E-6</v>
      </c>
      <c r="H569" s="2">
        <f t="shared" si="76"/>
        <v>759.4713680540998</v>
      </c>
      <c r="I569" s="2">
        <f t="shared" si="77"/>
        <v>99.86850261009053</v>
      </c>
    </row>
    <row r="570" spans="1:9" ht="13.5" x14ac:dyDescent="0.25">
      <c r="A570" s="3">
        <f>TITRES_STAT!B573</f>
        <v>42832</v>
      </c>
      <c r="B570" s="6">
        <f>TITRES_STAT!D573</f>
        <v>15.4894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1.359277941608886E-3</v>
      </c>
      <c r="G570" s="2">
        <f t="shared" si="79"/>
        <v>1.7897685137118427E-6</v>
      </c>
      <c r="H570" s="2">
        <f t="shared" si="76"/>
        <v>759.4713680540998</v>
      </c>
      <c r="I570" s="2">
        <f t="shared" si="77"/>
        <v>99.86850261009053</v>
      </c>
    </row>
    <row r="571" spans="1:9" ht="13.5" x14ac:dyDescent="0.25">
      <c r="A571" s="3">
        <f>TITRES_STAT!B574</f>
        <v>42835</v>
      </c>
      <c r="B571" s="6">
        <f>TITRES_STAT!D574</f>
        <v>15.4894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1.2621866600653943E-3</v>
      </c>
      <c r="G571" s="2">
        <f t="shared" si="79"/>
        <v>1.6619279055895682E-6</v>
      </c>
      <c r="H571" s="2">
        <f t="shared" si="76"/>
        <v>759.4713680540998</v>
      </c>
      <c r="I571" s="2">
        <f t="shared" si="77"/>
        <v>99.86850261009053</v>
      </c>
    </row>
    <row r="572" spans="1:9" ht="13.5" x14ac:dyDescent="0.25">
      <c r="A572" s="3">
        <f>TITRES_STAT!B575</f>
        <v>42836</v>
      </c>
      <c r="B572" s="6">
        <f>TITRES_STAT!D575</f>
        <v>15.4894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1.1720304700607233E-3</v>
      </c>
      <c r="G572" s="2">
        <f t="shared" si="79"/>
        <v>1.5432187694760275E-6</v>
      </c>
      <c r="H572" s="2">
        <f t="shared" si="76"/>
        <v>759.47136805409991</v>
      </c>
      <c r="I572" s="2">
        <f t="shared" si="77"/>
        <v>99.86850261009053</v>
      </c>
    </row>
    <row r="573" spans="1:9" ht="13.5" x14ac:dyDescent="0.25">
      <c r="A573" s="3">
        <f>TITRES_STAT!B576</f>
        <v>42837</v>
      </c>
      <c r="B573" s="6">
        <f>TITRES_STAT!D576</f>
        <v>15.4894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1.0883140079135287E-3</v>
      </c>
      <c r="G573" s="2">
        <f t="shared" si="80"/>
        <v>1.432988857370597E-6</v>
      </c>
      <c r="H573" s="2">
        <f t="shared" si="76"/>
        <v>759.47136805409991</v>
      </c>
      <c r="I573" s="2">
        <f t="shared" si="77"/>
        <v>99.86850261009053</v>
      </c>
    </row>
    <row r="574" spans="1:9" ht="13.5" x14ac:dyDescent="0.25">
      <c r="A574" s="3">
        <f>TITRES_STAT!B577</f>
        <v>42838</v>
      </c>
      <c r="B574" s="6">
        <f>TITRES_STAT!D577</f>
        <v>15.4894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1.0105772930625624E-3</v>
      </c>
      <c r="G574" s="2">
        <f t="shared" si="80"/>
        <v>1.3306325104155546E-6</v>
      </c>
      <c r="H574" s="2">
        <f t="shared" si="76"/>
        <v>759.4713680540998</v>
      </c>
      <c r="I574" s="2">
        <f t="shared" si="77"/>
        <v>99.86850261009053</v>
      </c>
    </row>
    <row r="575" spans="1:9" ht="13.5" x14ac:dyDescent="0.25">
      <c r="A575" s="3">
        <f>TITRES_STAT!B578</f>
        <v>42839</v>
      </c>
      <c r="B575" s="6">
        <f>TITRES_STAT!D578</f>
        <v>15.4894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9.383932007009508E-4</v>
      </c>
      <c r="G575" s="2">
        <f t="shared" si="80"/>
        <v>1.2355873311001578E-6</v>
      </c>
      <c r="H575" s="2">
        <f t="shared" si="76"/>
        <v>759.4713680540998</v>
      </c>
      <c r="I575" s="2">
        <f t="shared" si="77"/>
        <v>99.86850261009053</v>
      </c>
    </row>
    <row r="576" spans="1:9" ht="13.5" x14ac:dyDescent="0.25">
      <c r="A576" s="3">
        <f>TITRES_STAT!B579</f>
        <v>42842</v>
      </c>
      <c r="B576" s="6">
        <f>TITRES_STAT!D579</f>
        <v>15.4894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8.7136511493659716E-4</v>
      </c>
      <c r="G576" s="2">
        <f t="shared" si="80"/>
        <v>1.1473310931644322E-6</v>
      </c>
      <c r="H576" s="2">
        <f t="shared" si="76"/>
        <v>759.4713680540998</v>
      </c>
      <c r="I576" s="2">
        <f t="shared" si="77"/>
        <v>99.86850261009053</v>
      </c>
    </row>
    <row r="577" spans="1:9" ht="13.5" x14ac:dyDescent="0.25">
      <c r="A577" s="3">
        <f>TITRES_STAT!B580</f>
        <v>42843</v>
      </c>
      <c r="B577" s="6">
        <f>TITRES_STAT!D580</f>
        <v>15.4894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8.0912474958398303E-4</v>
      </c>
      <c r="G577" s="2">
        <f t="shared" si="80"/>
        <v>1.0653788722241156E-6</v>
      </c>
      <c r="H577" s="2">
        <f t="shared" si="76"/>
        <v>759.4713680540998</v>
      </c>
      <c r="I577" s="2">
        <f t="shared" si="77"/>
        <v>99.86850261009053</v>
      </c>
    </row>
    <row r="578" spans="1:9" ht="13.5" x14ac:dyDescent="0.25">
      <c r="A578" s="3">
        <f>TITRES_STAT!B581</f>
        <v>42844</v>
      </c>
      <c r="B578" s="6">
        <f>TITRES_STAT!D581</f>
        <v>15.4894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7.5133012461369851E-4</v>
      </c>
      <c r="G578" s="2">
        <f t="shared" si="80"/>
        <v>9.8928038135096438E-7</v>
      </c>
      <c r="H578" s="2">
        <f t="shared" si="76"/>
        <v>759.4713680540998</v>
      </c>
      <c r="I578" s="2">
        <f t="shared" si="77"/>
        <v>99.86850261009053</v>
      </c>
    </row>
    <row r="579" spans="1:9" ht="13.5" x14ac:dyDescent="0.25">
      <c r="A579" s="3">
        <f>TITRES_STAT!B582</f>
        <v>42845</v>
      </c>
      <c r="B579" s="6">
        <f>TITRES_STAT!D582</f>
        <v>15.4894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6.9766368714129141E-4</v>
      </c>
      <c r="G579" s="2">
        <f t="shared" si="80"/>
        <v>9.1861749696875256E-7</v>
      </c>
      <c r="H579" s="2">
        <f t="shared" si="76"/>
        <v>759.4713680540998</v>
      </c>
      <c r="I579" s="2">
        <f t="shared" si="77"/>
        <v>99.86850261009053</v>
      </c>
    </row>
    <row r="580" spans="1:9" ht="13.5" x14ac:dyDescent="0.25">
      <c r="A580" s="3">
        <f>TITRES_STAT!B583</f>
        <v>42846</v>
      </c>
      <c r="B580" s="6">
        <f>TITRES_STAT!D583</f>
        <v>15.4894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6.4783056663119917E-4</v>
      </c>
      <c r="G580" s="2">
        <f t="shared" si="80"/>
        <v>8.5300196147098446E-7</v>
      </c>
      <c r="H580" s="2">
        <f t="shared" si="76"/>
        <v>759.47136805409991</v>
      </c>
      <c r="I580" s="2">
        <f t="shared" si="77"/>
        <v>99.86850261009053</v>
      </c>
    </row>
    <row r="581" spans="1:9" ht="13.5" x14ac:dyDescent="0.25">
      <c r="A581" s="3">
        <f>TITRES_STAT!B584</f>
        <v>42849</v>
      </c>
      <c r="B581" s="6">
        <f>TITRES_STAT!D584</f>
        <v>15.4894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6.0155695472897063E-4</v>
      </c>
      <c r="G581" s="2">
        <f t="shared" si="80"/>
        <v>7.920732499373427E-7</v>
      </c>
      <c r="H581" s="2">
        <f t="shared" si="76"/>
        <v>759.47136805409991</v>
      </c>
      <c r="I581" s="2">
        <f t="shared" si="77"/>
        <v>99.86850261009053</v>
      </c>
    </row>
    <row r="582" spans="1:9" ht="13.5" x14ac:dyDescent="0.25">
      <c r="A582" s="3">
        <f>TITRES_STAT!B585</f>
        <v>42850</v>
      </c>
      <c r="B582" s="6">
        <f>TITRES_STAT!D585</f>
        <v>15.4894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5.5858860081975836E-4</v>
      </c>
      <c r="G582" s="2">
        <f t="shared" si="80"/>
        <v>7.3549658922753253E-7</v>
      </c>
      <c r="H582" s="2">
        <f t="shared" si="76"/>
        <v>759.47136805409968</v>
      </c>
      <c r="I582" s="2">
        <f t="shared" si="77"/>
        <v>99.86850261009053</v>
      </c>
    </row>
    <row r="583" spans="1:9" ht="13.5" x14ac:dyDescent="0.25">
      <c r="A583" s="3">
        <f>TITRES_STAT!B586</f>
        <v>42851</v>
      </c>
      <c r="B583" s="6">
        <f>TITRES_STAT!D586</f>
        <v>15.4894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5.1868941504691851E-4</v>
      </c>
      <c r="G583" s="2">
        <f t="shared" si="80"/>
        <v>6.8296111856842311E-7</v>
      </c>
      <c r="H583" s="2">
        <f t="shared" si="76"/>
        <v>759.47136805409968</v>
      </c>
      <c r="I583" s="2">
        <f t="shared" si="77"/>
        <v>99.86850261009053</v>
      </c>
    </row>
    <row r="584" spans="1:9" ht="13.5" x14ac:dyDescent="0.25">
      <c r="A584" s="3">
        <f>TITRES_STAT!B587</f>
        <v>42852</v>
      </c>
      <c r="B584" s="6">
        <f>TITRES_STAT!D587</f>
        <v>15.4894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4.8164017111499574E-4</v>
      </c>
      <c r="G584" s="2">
        <f t="shared" si="80"/>
        <v>6.3417818152782143E-7</v>
      </c>
      <c r="H584" s="2">
        <f t="shared" si="76"/>
        <v>759.47136805409968</v>
      </c>
      <c r="I584" s="2">
        <f t="shared" si="77"/>
        <v>99.86850261009053</v>
      </c>
    </row>
    <row r="585" spans="1:9" ht="13.5" x14ac:dyDescent="0.25">
      <c r="A585" s="3">
        <f>TITRES_STAT!B588</f>
        <v>42853</v>
      </c>
      <c r="B585" s="6">
        <f>TITRES_STAT!D588</f>
        <v>15.4894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4.4723730174963891E-4</v>
      </c>
      <c r="G585" s="2">
        <f t="shared" si="80"/>
        <v>5.8887973999011986E-7</v>
      </c>
      <c r="H585" s="2">
        <f t="shared" si="76"/>
        <v>759.4713680540998</v>
      </c>
      <c r="I585" s="2">
        <f t="shared" si="77"/>
        <v>99.86850261009053</v>
      </c>
    </row>
    <row r="586" spans="1:9" ht="13.5" x14ac:dyDescent="0.25">
      <c r="A586" s="3">
        <f>TITRES_STAT!B589</f>
        <v>42857</v>
      </c>
      <c r="B586" s="6">
        <f>TITRES_STAT!D589</f>
        <v>15.4894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4.1529178019609331E-4</v>
      </c>
      <c r="G586" s="2">
        <f t="shared" si="80"/>
        <v>5.4681690141939704E-7</v>
      </c>
      <c r="H586" s="2">
        <f t="shared" si="76"/>
        <v>759.4713680540998</v>
      </c>
      <c r="I586" s="2">
        <f t="shared" si="77"/>
        <v>99.86850261009053</v>
      </c>
    </row>
    <row r="587" spans="1:9" ht="13.5" x14ac:dyDescent="0.25">
      <c r="A587" s="3">
        <f>TITRES_STAT!B590</f>
        <v>42858</v>
      </c>
      <c r="B587" s="6">
        <f>TITRES_STAT!D590</f>
        <v>15.4894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3.8562808161065807E-4</v>
      </c>
      <c r="G587" s="2">
        <f t="shared" si="80"/>
        <v>5.0775855131801156E-7</v>
      </c>
      <c r="H587" s="2">
        <f t="shared" si="76"/>
        <v>759.4713680540998</v>
      </c>
      <c r="I587" s="2">
        <f t="shared" si="77"/>
        <v>99.86850261009053</v>
      </c>
    </row>
    <row r="588" spans="1:9" ht="13.5" x14ac:dyDescent="0.25">
      <c r="A588" s="3">
        <f>TITRES_STAT!B591</f>
        <v>42859</v>
      </c>
      <c r="B588" s="6">
        <f>TITRES_STAT!D591</f>
        <v>15.4894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3.580832186384682E-4</v>
      </c>
      <c r="G588" s="2">
        <f t="shared" si="80"/>
        <v>4.7149008336672506E-7</v>
      </c>
      <c r="H588" s="2">
        <f t="shared" si="76"/>
        <v>759.47136805409968</v>
      </c>
      <c r="I588" s="2">
        <f t="shared" si="77"/>
        <v>99.86850261009053</v>
      </c>
    </row>
    <row r="589" spans="1:9" ht="13.5" x14ac:dyDescent="0.25">
      <c r="A589" s="3">
        <f>TITRES_STAT!B592</f>
        <v>42860</v>
      </c>
      <c r="B589" s="6">
        <f>TITRES_STAT!D592</f>
        <v>15.4894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3.3250584587857761E-4</v>
      </c>
      <c r="G589" s="2">
        <f t="shared" si="84"/>
        <v>4.3781222026910182E-7</v>
      </c>
      <c r="H589" s="2">
        <f t="shared" si="76"/>
        <v>759.47136805409968</v>
      </c>
      <c r="I589" s="2">
        <f t="shared" si="77"/>
        <v>99.86850261009053</v>
      </c>
    </row>
    <row r="590" spans="1:9" ht="13.5" x14ac:dyDescent="0.25">
      <c r="A590" s="3">
        <f>TITRES_STAT!B593</f>
        <v>42863</v>
      </c>
      <c r="B590" s="6">
        <f>TITRES_STAT!D593</f>
        <v>15.4894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3.0875542831582207E-4</v>
      </c>
      <c r="G590" s="2">
        <f t="shared" si="84"/>
        <v>4.0653991882130883E-7</v>
      </c>
      <c r="H590" s="2">
        <f t="shared" si="76"/>
        <v>759.47136805409968</v>
      </c>
      <c r="I590" s="2">
        <f t="shared" si="77"/>
        <v>99.86850261009053</v>
      </c>
    </row>
    <row r="591" spans="1:9" ht="13.5" x14ac:dyDescent="0.25">
      <c r="A591" s="3">
        <f>TITRES_STAT!B594</f>
        <v>42864</v>
      </c>
      <c r="B591" s="6">
        <f>TITRES_STAT!D594</f>
        <v>16.185199999999998</v>
      </c>
      <c r="C591" s="2">
        <f t="shared" si="81"/>
        <v>0.69579999999999842</v>
      </c>
      <c r="D591" s="2">
        <f t="shared" si="82"/>
        <v>0.69579999999999842</v>
      </c>
      <c r="E591" s="2">
        <f t="shared" si="83"/>
        <v>0</v>
      </c>
      <c r="F591" s="2">
        <f t="shared" si="84"/>
        <v>4.9986701469150296E-2</v>
      </c>
      <c r="G591" s="2">
        <f t="shared" si="84"/>
        <v>3.7750135319121538E-7</v>
      </c>
      <c r="H591" s="2">
        <f t="shared" si="76"/>
        <v>132414.62857440562</v>
      </c>
      <c r="I591" s="2">
        <f t="shared" si="77"/>
        <v>99.999244802134939</v>
      </c>
    </row>
    <row r="592" spans="1:9" ht="13.5" x14ac:dyDescent="0.25">
      <c r="A592" s="3">
        <f>TITRES_STAT!B595</f>
        <v>42865</v>
      </c>
      <c r="B592" s="6">
        <f>TITRES_STAT!D595</f>
        <v>16.9099</v>
      </c>
      <c r="C592" s="2">
        <f t="shared" si="81"/>
        <v>0.72470000000000212</v>
      </c>
      <c r="D592" s="2">
        <f t="shared" si="82"/>
        <v>0.72470000000000212</v>
      </c>
      <c r="E592" s="2">
        <f t="shared" si="83"/>
        <v>0</v>
      </c>
      <c r="F592" s="2">
        <f t="shared" si="84"/>
        <v>9.818050850706829E-2</v>
      </c>
      <c r="G592" s="2">
        <f t="shared" si="84"/>
        <v>3.5053697082041428E-7</v>
      </c>
      <c r="H592" s="2">
        <f t="shared" si="76"/>
        <v>280086.02994794445</v>
      </c>
      <c r="I592" s="2">
        <f t="shared" si="77"/>
        <v>99.99964296811595</v>
      </c>
    </row>
    <row r="593" spans="1:9" ht="13.5" x14ac:dyDescent="0.25">
      <c r="A593" s="3">
        <f>TITRES_STAT!B596</f>
        <v>42866</v>
      </c>
      <c r="B593" s="6">
        <f>TITRES_STAT!D596</f>
        <v>17.6675</v>
      </c>
      <c r="C593" s="2">
        <f t="shared" si="81"/>
        <v>0.75760000000000005</v>
      </c>
      <c r="D593" s="2">
        <f t="shared" si="82"/>
        <v>0.75760000000000005</v>
      </c>
      <c r="E593" s="2">
        <f t="shared" si="83"/>
        <v>0</v>
      </c>
      <c r="F593" s="2">
        <f t="shared" si="84"/>
        <v>0.14528190075656339</v>
      </c>
      <c r="G593" s="2">
        <f t="shared" si="84"/>
        <v>3.2549861576181328E-7</v>
      </c>
      <c r="H593" s="2">
        <f t="shared" ref="H593:H656" si="85">F593/G593</f>
        <v>446336.46264988976</v>
      </c>
      <c r="I593" s="2">
        <f t="shared" ref="I593:I656" si="86">IF(G593=0,100,100-(100/(1+H593)))</f>
        <v>99.999775954275933</v>
      </c>
    </row>
    <row r="594" spans="1:9" ht="13.5" x14ac:dyDescent="0.25">
      <c r="A594" s="3">
        <f>TITRES_STAT!B597</f>
        <v>42867</v>
      </c>
      <c r="B594" s="6">
        <f>TITRES_STAT!D597</f>
        <v>18.4621</v>
      </c>
      <c r="C594" s="2">
        <f t="shared" si="81"/>
        <v>0.79459999999999908</v>
      </c>
      <c r="D594" s="2">
        <f t="shared" si="82"/>
        <v>0.79459999999999908</v>
      </c>
      <c r="E594" s="2">
        <f t="shared" si="83"/>
        <v>0</v>
      </c>
      <c r="F594" s="2">
        <f t="shared" si="84"/>
        <v>0.19166176498823737</v>
      </c>
      <c r="G594" s="2">
        <f t="shared" si="84"/>
        <v>3.0224871463596948E-7</v>
      </c>
      <c r="H594" s="2">
        <f t="shared" si="85"/>
        <v>634119.37158798566</v>
      </c>
      <c r="I594" s="2">
        <f t="shared" si="86"/>
        <v>99.999842301234153</v>
      </c>
    </row>
    <row r="595" spans="1:9" ht="13.5" x14ac:dyDescent="0.25">
      <c r="A595" s="3">
        <f>TITRES_STAT!B598</f>
        <v>42870</v>
      </c>
      <c r="B595" s="6">
        <f>TITRES_STAT!D598</f>
        <v>18.4621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0.17797163891764897</v>
      </c>
      <c r="G595" s="2">
        <f t="shared" si="84"/>
        <v>2.8065952073340023E-7</v>
      </c>
      <c r="H595" s="2">
        <f t="shared" si="85"/>
        <v>634119.37158798566</v>
      </c>
      <c r="I595" s="2">
        <f t="shared" si="86"/>
        <v>99.999842301234153</v>
      </c>
    </row>
    <row r="596" spans="1:9" ht="13.5" x14ac:dyDescent="0.25">
      <c r="A596" s="3">
        <f>TITRES_STAT!B599</f>
        <v>42871</v>
      </c>
      <c r="B596" s="6">
        <f>TITRES_STAT!D599</f>
        <v>19.2897</v>
      </c>
      <c r="C596" s="2">
        <f t="shared" si="81"/>
        <v>0.82760000000000034</v>
      </c>
      <c r="D596" s="2">
        <f t="shared" si="82"/>
        <v>0.82760000000000034</v>
      </c>
      <c r="E596" s="2">
        <f t="shared" si="83"/>
        <v>0</v>
      </c>
      <c r="F596" s="2">
        <f t="shared" si="84"/>
        <v>0.2243736647092455</v>
      </c>
      <c r="G596" s="2">
        <f t="shared" si="84"/>
        <v>2.6061241210958591E-7</v>
      </c>
      <c r="H596" s="2">
        <f t="shared" si="85"/>
        <v>860947.73035943415</v>
      </c>
      <c r="I596" s="2">
        <f t="shared" si="86"/>
        <v>99.999883849065014</v>
      </c>
    </row>
    <row r="597" spans="1:9" ht="13.5" x14ac:dyDescent="0.25">
      <c r="A597" s="3">
        <f>TITRES_STAT!B600</f>
        <v>42872</v>
      </c>
      <c r="B597" s="6">
        <f>TITRES_STAT!D600</f>
        <v>19.763200000000001</v>
      </c>
      <c r="C597" s="2">
        <f t="shared" si="81"/>
        <v>0.47350000000000136</v>
      </c>
      <c r="D597" s="2">
        <f t="shared" si="82"/>
        <v>0.47350000000000136</v>
      </c>
      <c r="E597" s="2">
        <f t="shared" si="83"/>
        <v>0</v>
      </c>
      <c r="F597" s="2">
        <f t="shared" si="84"/>
        <v>0.24216840294429948</v>
      </c>
      <c r="G597" s="2">
        <f t="shared" si="84"/>
        <v>2.4199723981604405E-7</v>
      </c>
      <c r="H597" s="2">
        <f t="shared" si="85"/>
        <v>1000707.2937211414</v>
      </c>
      <c r="I597" s="2">
        <f t="shared" si="86"/>
        <v>99.999900070779233</v>
      </c>
    </row>
    <row r="598" spans="1:9" ht="13.5" x14ac:dyDescent="0.25">
      <c r="A598" s="3">
        <f>TITRES_STAT!B601</f>
        <v>42873</v>
      </c>
      <c r="B598" s="6">
        <f>TITRES_STAT!D601</f>
        <v>19.763200000000001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0.22487065987684951</v>
      </c>
      <c r="G598" s="2">
        <f t="shared" si="84"/>
        <v>2.2471172268632661E-7</v>
      </c>
      <c r="H598" s="2">
        <f t="shared" si="85"/>
        <v>1000707.2937211414</v>
      </c>
      <c r="I598" s="2">
        <f t="shared" si="86"/>
        <v>99.999900070779233</v>
      </c>
    </row>
    <row r="599" spans="1:9" ht="13.5" x14ac:dyDescent="0.25">
      <c r="A599" s="3">
        <f>TITRES_STAT!B602</f>
        <v>42874</v>
      </c>
      <c r="B599" s="6">
        <f>TITRES_STAT!D602</f>
        <v>19.763200000000001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0.20880846988564597</v>
      </c>
      <c r="G599" s="2">
        <f t="shared" si="84"/>
        <v>2.08660885351589E-7</v>
      </c>
      <c r="H599" s="2">
        <f t="shared" si="85"/>
        <v>1000707.2937211413</v>
      </c>
      <c r="I599" s="2">
        <f t="shared" si="86"/>
        <v>99.999900070779233</v>
      </c>
    </row>
    <row r="600" spans="1:9" ht="13.5" x14ac:dyDescent="0.25">
      <c r="A600" s="3">
        <f>TITRES_STAT!B603</f>
        <v>42877</v>
      </c>
      <c r="B600" s="6">
        <f>TITRES_STAT!D603</f>
        <v>19.763200000000001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0.1938935791795284</v>
      </c>
      <c r="G600" s="2">
        <f t="shared" si="84"/>
        <v>1.9375653639790409E-7</v>
      </c>
      <c r="H600" s="2">
        <f t="shared" si="85"/>
        <v>1000707.2937211412</v>
      </c>
      <c r="I600" s="2">
        <f t="shared" si="86"/>
        <v>99.999900070779233</v>
      </c>
    </row>
    <row r="601" spans="1:9" ht="13.5" x14ac:dyDescent="0.25">
      <c r="A601" s="3">
        <f>TITRES_STAT!B604</f>
        <v>42878</v>
      </c>
      <c r="B601" s="6">
        <f>TITRES_STAT!D604</f>
        <v>19.763200000000001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0.18004403780956207</v>
      </c>
      <c r="G601" s="2">
        <f t="shared" si="84"/>
        <v>1.7991678379805381E-7</v>
      </c>
      <c r="H601" s="2">
        <f t="shared" si="85"/>
        <v>1000707.2937211411</v>
      </c>
      <c r="I601" s="2">
        <f t="shared" si="86"/>
        <v>99.999900070779233</v>
      </c>
    </row>
    <row r="602" spans="1:9" ht="13.5" x14ac:dyDescent="0.25">
      <c r="A602" s="3">
        <f>TITRES_STAT!B605</f>
        <v>42879</v>
      </c>
      <c r="B602" s="6">
        <f>TITRES_STAT!D605</f>
        <v>20.566099999999999</v>
      </c>
      <c r="C602" s="2">
        <f t="shared" si="81"/>
        <v>0.8028999999999975</v>
      </c>
      <c r="D602" s="2">
        <f t="shared" si="82"/>
        <v>0.8028999999999975</v>
      </c>
      <c r="E602" s="2">
        <f t="shared" si="83"/>
        <v>0</v>
      </c>
      <c r="F602" s="2">
        <f t="shared" si="84"/>
        <v>0.22453374939459317</v>
      </c>
      <c r="G602" s="2">
        <f t="shared" si="84"/>
        <v>1.6706558495533566E-7</v>
      </c>
      <c r="H602" s="2">
        <f t="shared" si="85"/>
        <v>1343985.6536259183</v>
      </c>
      <c r="I602" s="2">
        <f t="shared" si="86"/>
        <v>99.999925594499217</v>
      </c>
    </row>
    <row r="603" spans="1:9" ht="13.5" x14ac:dyDescent="0.25">
      <c r="A603" s="3">
        <f>TITRES_STAT!B606</f>
        <v>42880</v>
      </c>
      <c r="B603" s="6">
        <f>TITRES_STAT!D606</f>
        <v>20.566099999999999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0.20849562443783651</v>
      </c>
      <c r="G603" s="2">
        <f t="shared" si="84"/>
        <v>1.5513232888709738E-7</v>
      </c>
      <c r="H603" s="2">
        <f t="shared" si="85"/>
        <v>1343985.6536259183</v>
      </c>
      <c r="I603" s="2">
        <f t="shared" si="86"/>
        <v>99.999925594499217</v>
      </c>
    </row>
    <row r="604" spans="1:9" ht="13.5" x14ac:dyDescent="0.25">
      <c r="A604" s="3">
        <f>TITRES_STAT!B607</f>
        <v>42881</v>
      </c>
      <c r="B604" s="6">
        <f>TITRES_STAT!D607</f>
        <v>20.566099999999999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0.19360307983513389</v>
      </c>
      <c r="G604" s="2">
        <f t="shared" si="84"/>
        <v>1.4405144825230471E-7</v>
      </c>
      <c r="H604" s="2">
        <f t="shared" si="85"/>
        <v>1343985.6536259183</v>
      </c>
      <c r="I604" s="2">
        <f t="shared" si="86"/>
        <v>99.999925594499217</v>
      </c>
    </row>
    <row r="605" spans="1:9" ht="13.5" x14ac:dyDescent="0.25">
      <c r="A605" s="3">
        <f>TITRES_STAT!B608</f>
        <v>42884</v>
      </c>
      <c r="B605" s="6">
        <f>TITRES_STAT!D608</f>
        <v>20.566099999999999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0.17977428841833862</v>
      </c>
      <c r="G605" s="2">
        <f t="shared" si="87"/>
        <v>1.337620590914258E-7</v>
      </c>
      <c r="H605" s="2">
        <f t="shared" si="85"/>
        <v>1343985.6536259183</v>
      </c>
      <c r="I605" s="2">
        <f t="shared" si="86"/>
        <v>99.999925594499217</v>
      </c>
    </row>
    <row r="606" spans="1:9" ht="13.5" x14ac:dyDescent="0.25">
      <c r="A606" s="3">
        <f>TITRES_STAT!B609</f>
        <v>42885</v>
      </c>
      <c r="B606" s="6">
        <f>TITRES_STAT!D609</f>
        <v>20.566099999999999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0.16693326781702872</v>
      </c>
      <c r="G606" s="2">
        <f t="shared" si="87"/>
        <v>1.2420762629918111E-7</v>
      </c>
      <c r="H606" s="2">
        <f t="shared" si="85"/>
        <v>1343985.6536259183</v>
      </c>
      <c r="I606" s="2">
        <f t="shared" si="86"/>
        <v>99.999925594499217</v>
      </c>
    </row>
    <row r="607" spans="1:9" ht="13.5" x14ac:dyDescent="0.25">
      <c r="A607" s="3">
        <f>TITRES_STAT!B610</f>
        <v>42886</v>
      </c>
      <c r="B607" s="6">
        <f>TITRES_STAT!D610</f>
        <v>20.174900000000001</v>
      </c>
      <c r="C607" s="2">
        <f t="shared" si="81"/>
        <v>-0.39119999999999777</v>
      </c>
      <c r="D607" s="2">
        <f t="shared" si="82"/>
        <v>0</v>
      </c>
      <c r="E607" s="2">
        <f t="shared" si="83"/>
        <v>0.39119999999999777</v>
      </c>
      <c r="F607" s="2">
        <f t="shared" si="87"/>
        <v>0.15500946297295523</v>
      </c>
      <c r="G607" s="2">
        <f t="shared" si="87"/>
        <v>2.7942972478509975E-2</v>
      </c>
      <c r="H607" s="2">
        <f t="shared" si="85"/>
        <v>5.5473505222884905</v>
      </c>
      <c r="I607" s="2">
        <f t="shared" si="86"/>
        <v>84.726646349606611</v>
      </c>
    </row>
    <row r="608" spans="1:9" ht="13.5" x14ac:dyDescent="0.25">
      <c r="A608" s="3">
        <f>TITRES_STAT!B611</f>
        <v>42887</v>
      </c>
      <c r="B608" s="6">
        <f>TITRES_STAT!D611</f>
        <v>20.158100000000001</v>
      </c>
      <c r="C608" s="2">
        <f t="shared" si="81"/>
        <v>-1.6799999999999926E-2</v>
      </c>
      <c r="D608" s="2">
        <f t="shared" si="82"/>
        <v>0</v>
      </c>
      <c r="E608" s="2">
        <f t="shared" si="83"/>
        <v>1.6799999999999926E-2</v>
      </c>
      <c r="F608" s="2">
        <f t="shared" si="87"/>
        <v>0.14393735847488701</v>
      </c>
      <c r="G608" s="2">
        <f t="shared" si="87"/>
        <v>2.7147045872902113E-2</v>
      </c>
      <c r="H608" s="2">
        <f t="shared" si="85"/>
        <v>5.3021370777791965</v>
      </c>
      <c r="I608" s="2">
        <f t="shared" si="86"/>
        <v>84.132366724838221</v>
      </c>
    </row>
    <row r="609" spans="1:9" ht="13.5" x14ac:dyDescent="0.25">
      <c r="A609" s="3">
        <f>TITRES_STAT!B612</f>
        <v>42888</v>
      </c>
      <c r="B609" s="6">
        <f>TITRES_STAT!D612</f>
        <v>20.158100000000001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0.13365611858382365</v>
      </c>
      <c r="G609" s="2">
        <f t="shared" si="87"/>
        <v>2.5207971167694819E-2</v>
      </c>
      <c r="H609" s="2">
        <f t="shared" si="85"/>
        <v>5.3021370777791965</v>
      </c>
      <c r="I609" s="2">
        <f t="shared" si="86"/>
        <v>84.132366724838221</v>
      </c>
    </row>
    <row r="610" spans="1:9" ht="13.5" x14ac:dyDescent="0.25">
      <c r="A610" s="3">
        <f>TITRES_STAT!B613</f>
        <v>42891</v>
      </c>
      <c r="B610" s="6">
        <f>TITRES_STAT!D613</f>
        <v>20.158100000000001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0.12410925297069339</v>
      </c>
      <c r="G610" s="2">
        <f t="shared" si="87"/>
        <v>2.340740179857376E-2</v>
      </c>
      <c r="H610" s="2">
        <f t="shared" si="85"/>
        <v>5.3021370777791965</v>
      </c>
      <c r="I610" s="2">
        <f t="shared" si="86"/>
        <v>84.132366724838221</v>
      </c>
    </row>
    <row r="611" spans="1:9" ht="13.5" x14ac:dyDescent="0.25">
      <c r="A611" s="3">
        <f>TITRES_STAT!B614</f>
        <v>42892</v>
      </c>
      <c r="B611" s="6">
        <f>TITRES_STAT!D614</f>
        <v>20.158100000000001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0.11524430632992957</v>
      </c>
      <c r="G611" s="2">
        <f t="shared" si="87"/>
        <v>2.1735444527247065E-2</v>
      </c>
      <c r="H611" s="2">
        <f t="shared" si="85"/>
        <v>5.3021370777791965</v>
      </c>
      <c r="I611" s="2">
        <f t="shared" si="86"/>
        <v>84.132366724838221</v>
      </c>
    </row>
    <row r="612" spans="1:9" ht="13.5" x14ac:dyDescent="0.25">
      <c r="A612" s="3">
        <f>TITRES_STAT!B615</f>
        <v>42893</v>
      </c>
      <c r="B612" s="6">
        <f>TITRES_STAT!D615</f>
        <v>20.158100000000001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0.10701257016350604</v>
      </c>
      <c r="G612" s="2">
        <f t="shared" si="87"/>
        <v>2.0182912775300845E-2</v>
      </c>
      <c r="H612" s="2">
        <f t="shared" si="85"/>
        <v>5.3021370777791965</v>
      </c>
      <c r="I612" s="2">
        <f t="shared" si="86"/>
        <v>84.132366724838221</v>
      </c>
    </row>
    <row r="613" spans="1:9" ht="13.5" x14ac:dyDescent="0.25">
      <c r="A613" s="3">
        <f>TITRES_STAT!B616</f>
        <v>42894</v>
      </c>
      <c r="B613" s="6">
        <f>TITRES_STAT!D616</f>
        <v>20.158100000000001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9.9368815151827036E-2</v>
      </c>
      <c r="G613" s="2">
        <f t="shared" si="87"/>
        <v>1.8741276148493642E-2</v>
      </c>
      <c r="H613" s="2">
        <f t="shared" si="85"/>
        <v>5.3021370777791965</v>
      </c>
      <c r="I613" s="2">
        <f t="shared" si="86"/>
        <v>84.132366724838221</v>
      </c>
    </row>
    <row r="614" spans="1:9" ht="13.5" x14ac:dyDescent="0.25">
      <c r="A614" s="3">
        <f>TITRES_STAT!B617</f>
        <v>42895</v>
      </c>
      <c r="B614" s="6">
        <f>TITRES_STAT!D617</f>
        <v>20.158100000000001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9.2271042640982251E-2</v>
      </c>
      <c r="G614" s="2">
        <f t="shared" si="87"/>
        <v>1.7402613566458381E-2</v>
      </c>
      <c r="H614" s="2">
        <f t="shared" si="85"/>
        <v>5.3021370777791974</v>
      </c>
      <c r="I614" s="2">
        <f t="shared" si="86"/>
        <v>84.132366724838221</v>
      </c>
    </row>
    <row r="615" spans="1:9" ht="13.5" x14ac:dyDescent="0.25">
      <c r="A615" s="3">
        <f>TITRES_STAT!B618</f>
        <v>42898</v>
      </c>
      <c r="B615" s="6">
        <f>TITRES_STAT!D618</f>
        <v>20.158100000000001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8.5680253880912091E-2</v>
      </c>
      <c r="G615" s="2">
        <f t="shared" si="87"/>
        <v>1.6159569740282782E-2</v>
      </c>
      <c r="H615" s="2">
        <f t="shared" si="85"/>
        <v>5.3021370777791974</v>
      </c>
      <c r="I615" s="2">
        <f t="shared" si="86"/>
        <v>84.132366724838221</v>
      </c>
    </row>
    <row r="616" spans="1:9" ht="13.5" x14ac:dyDescent="0.25">
      <c r="A616" s="3">
        <f>TITRES_STAT!B619</f>
        <v>42899</v>
      </c>
      <c r="B616" s="6">
        <f>TITRES_STAT!D619</f>
        <v>20.158100000000001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7.9560235746561223E-2</v>
      </c>
      <c r="G616" s="2">
        <f t="shared" si="87"/>
        <v>1.5005314758834012E-2</v>
      </c>
      <c r="H616" s="2">
        <f t="shared" si="85"/>
        <v>5.3021370777791965</v>
      </c>
      <c r="I616" s="2">
        <f t="shared" si="86"/>
        <v>84.132366724838221</v>
      </c>
    </row>
    <row r="617" spans="1:9" ht="13.5" x14ac:dyDescent="0.25">
      <c r="A617" s="3">
        <f>TITRES_STAT!B620</f>
        <v>42900</v>
      </c>
      <c r="B617" s="6">
        <f>TITRES_STAT!D620</f>
        <v>20.158100000000001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7.3877361764663987E-2</v>
      </c>
      <c r="G617" s="2">
        <f t="shared" si="87"/>
        <v>1.3933506561774439E-2</v>
      </c>
      <c r="H617" s="2">
        <f t="shared" si="85"/>
        <v>5.3021370777791965</v>
      </c>
      <c r="I617" s="2">
        <f t="shared" si="86"/>
        <v>84.132366724838221</v>
      </c>
    </row>
    <row r="618" spans="1:9" ht="13.5" x14ac:dyDescent="0.25">
      <c r="A618" s="3">
        <f>TITRES_STAT!B621</f>
        <v>42901</v>
      </c>
      <c r="B618" s="6">
        <f>TITRES_STAT!D621</f>
        <v>20.158100000000001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6.8600407352902279E-2</v>
      </c>
      <c r="G618" s="2">
        <f t="shared" si="87"/>
        <v>1.2938256093076266E-2</v>
      </c>
      <c r="H618" s="2">
        <f t="shared" si="85"/>
        <v>5.3021370777791965</v>
      </c>
      <c r="I618" s="2">
        <f t="shared" si="86"/>
        <v>84.132366724838221</v>
      </c>
    </row>
    <row r="619" spans="1:9" ht="13.5" x14ac:dyDescent="0.25">
      <c r="A619" s="3">
        <f>TITRES_STAT!B622</f>
        <v>42902</v>
      </c>
      <c r="B619" s="6">
        <f>TITRES_STAT!D622</f>
        <v>20.158100000000001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6.3700378256266399E-2</v>
      </c>
      <c r="G619" s="2">
        <f t="shared" si="87"/>
        <v>1.2014094943570818E-2</v>
      </c>
      <c r="H619" s="2">
        <f t="shared" si="85"/>
        <v>5.3021370777791965</v>
      </c>
      <c r="I619" s="2">
        <f t="shared" si="86"/>
        <v>84.132366724838221</v>
      </c>
    </row>
    <row r="620" spans="1:9" ht="13.5" x14ac:dyDescent="0.25">
      <c r="A620" s="3">
        <f>TITRES_STAT!B623</f>
        <v>42905</v>
      </c>
      <c r="B620" s="6">
        <f>TITRES_STAT!D623</f>
        <v>20.158100000000001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5.9150351237961654E-2</v>
      </c>
      <c r="G620" s="2">
        <f t="shared" si="87"/>
        <v>1.1155945304744331E-2</v>
      </c>
      <c r="H620" s="2">
        <f t="shared" si="85"/>
        <v>5.3021370777791965</v>
      </c>
      <c r="I620" s="2">
        <f t="shared" si="86"/>
        <v>84.132366724838221</v>
      </c>
    </row>
    <row r="621" spans="1:9" ht="13.5" x14ac:dyDescent="0.25">
      <c r="A621" s="3">
        <f>TITRES_STAT!B624</f>
        <v>42906</v>
      </c>
      <c r="B621" s="6">
        <f>TITRES_STAT!D624</f>
        <v>20.158100000000001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5.4925326149535825E-2</v>
      </c>
      <c r="G621" s="2">
        <f t="shared" si="88"/>
        <v>1.0359092068691164E-2</v>
      </c>
      <c r="H621" s="2">
        <f t="shared" si="85"/>
        <v>5.3021370777791965</v>
      </c>
      <c r="I621" s="2">
        <f t="shared" si="86"/>
        <v>84.132366724838221</v>
      </c>
    </row>
    <row r="622" spans="1:9" ht="13.5" x14ac:dyDescent="0.25">
      <c r="A622" s="3">
        <f>TITRES_STAT!B625</f>
        <v>42907</v>
      </c>
      <c r="B622" s="6">
        <f>TITRES_STAT!D625</f>
        <v>20.158100000000001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5.1002088567426121E-2</v>
      </c>
      <c r="G622" s="2">
        <f t="shared" si="88"/>
        <v>9.6191569209275098E-3</v>
      </c>
      <c r="H622" s="2">
        <f t="shared" si="85"/>
        <v>5.3021370777791965</v>
      </c>
      <c r="I622" s="2">
        <f t="shared" si="86"/>
        <v>84.132366724838221</v>
      </c>
    </row>
    <row r="623" spans="1:9" ht="13.5" x14ac:dyDescent="0.25">
      <c r="A623" s="3">
        <f>TITRES_STAT!B626</f>
        <v>42908</v>
      </c>
      <c r="B623" s="6">
        <f>TITRES_STAT!D626</f>
        <v>19.555099999999999</v>
      </c>
      <c r="C623" s="2">
        <f t="shared" si="81"/>
        <v>-0.60300000000000153</v>
      </c>
      <c r="D623" s="2">
        <f t="shared" si="82"/>
        <v>0</v>
      </c>
      <c r="E623" s="2">
        <f t="shared" si="83"/>
        <v>0.60300000000000153</v>
      </c>
      <c r="F623" s="2">
        <f t="shared" si="88"/>
        <v>4.7359082241181398E-2</v>
      </c>
      <c r="G623" s="2">
        <f t="shared" si="88"/>
        <v>5.2003502855147085E-2</v>
      </c>
      <c r="H623" s="2">
        <f t="shared" si="85"/>
        <v>0.91069023510007652</v>
      </c>
      <c r="I623" s="2">
        <f t="shared" si="86"/>
        <v>47.662892622276743</v>
      </c>
    </row>
    <row r="624" spans="1:9" ht="13.5" x14ac:dyDescent="0.25">
      <c r="A624" s="3">
        <f>TITRES_STAT!B627</f>
        <v>42909</v>
      </c>
      <c r="B624" s="6">
        <f>TITRES_STAT!D627</f>
        <v>19.555099999999999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4.3976290652525583E-2</v>
      </c>
      <c r="G624" s="2">
        <f t="shared" si="88"/>
        <v>4.8288966936922292E-2</v>
      </c>
      <c r="H624" s="2">
        <f t="shared" si="85"/>
        <v>0.91069023510007652</v>
      </c>
      <c r="I624" s="2">
        <f t="shared" si="86"/>
        <v>47.662892622276743</v>
      </c>
    </row>
    <row r="625" spans="1:9" ht="13.5" x14ac:dyDescent="0.25">
      <c r="A625" s="3">
        <f>TITRES_STAT!B628</f>
        <v>42914</v>
      </c>
      <c r="B625" s="6">
        <f>TITRES_STAT!D628</f>
        <v>19.555099999999999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4.0835127034488043E-2</v>
      </c>
      <c r="G625" s="2">
        <f t="shared" si="88"/>
        <v>4.4839755012856412E-2</v>
      </c>
      <c r="H625" s="2">
        <f t="shared" si="85"/>
        <v>0.91069023510007663</v>
      </c>
      <c r="I625" s="2">
        <f t="shared" si="86"/>
        <v>47.662892622276743</v>
      </c>
    </row>
    <row r="626" spans="1:9" ht="13.5" x14ac:dyDescent="0.25">
      <c r="A626" s="3">
        <f>TITRES_STAT!B629</f>
        <v>42915</v>
      </c>
      <c r="B626" s="6">
        <f>TITRES_STAT!D629</f>
        <v>19.555099999999999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3.7918332246310325E-2</v>
      </c>
      <c r="G626" s="2">
        <f t="shared" si="88"/>
        <v>4.163691536908095E-2</v>
      </c>
      <c r="H626" s="2">
        <f t="shared" si="85"/>
        <v>0.91069023510007663</v>
      </c>
      <c r="I626" s="2">
        <f t="shared" si="86"/>
        <v>47.662892622276743</v>
      </c>
    </row>
    <row r="627" spans="1:9" ht="13.5" x14ac:dyDescent="0.25">
      <c r="A627" s="3">
        <f>TITRES_STAT!B630</f>
        <v>42916</v>
      </c>
      <c r="B627" s="6">
        <f>TITRES_STAT!D630</f>
        <v>19.555099999999999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3.5209879943002446E-2</v>
      </c>
      <c r="G627" s="2">
        <f t="shared" si="88"/>
        <v>3.8662849985575169E-2</v>
      </c>
      <c r="H627" s="2">
        <f t="shared" si="85"/>
        <v>0.91069023510007663</v>
      </c>
      <c r="I627" s="2">
        <f t="shared" si="86"/>
        <v>47.662892622276743</v>
      </c>
    </row>
    <row r="628" spans="1:9" ht="13.5" x14ac:dyDescent="0.25">
      <c r="A628" s="3">
        <f>TITRES_STAT!B631</f>
        <v>42919</v>
      </c>
      <c r="B628" s="6">
        <f>TITRES_STAT!D631</f>
        <v>19.555099999999999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3.2694888518502267E-2</v>
      </c>
      <c r="G628" s="2">
        <f t="shared" si="88"/>
        <v>3.5901217843748376E-2</v>
      </c>
      <c r="H628" s="2">
        <f t="shared" si="85"/>
        <v>0.91069023510007641</v>
      </c>
      <c r="I628" s="2">
        <f t="shared" si="86"/>
        <v>47.662892622276743</v>
      </c>
    </row>
    <row r="629" spans="1:9" ht="13.5" x14ac:dyDescent="0.25">
      <c r="A629" s="3">
        <f>TITRES_STAT!B632</f>
        <v>42920</v>
      </c>
      <c r="B629" s="6">
        <f>TITRES_STAT!D632</f>
        <v>19.555099999999999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3.0359539338609246E-2</v>
      </c>
      <c r="G629" s="2">
        <f t="shared" si="88"/>
        <v>3.3336845140623496E-2</v>
      </c>
      <c r="H629" s="2">
        <f t="shared" si="85"/>
        <v>0.9106902351000763</v>
      </c>
      <c r="I629" s="2">
        <f t="shared" si="86"/>
        <v>47.662892622276736</v>
      </c>
    </row>
    <row r="630" spans="1:9" ht="13.5" x14ac:dyDescent="0.25">
      <c r="A630" s="3">
        <f>TITRES_STAT!B633</f>
        <v>42921</v>
      </c>
      <c r="B630" s="6">
        <f>TITRES_STAT!D633</f>
        <v>19.555099999999999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2.8191000814422874E-2</v>
      </c>
      <c r="G630" s="2">
        <f t="shared" si="88"/>
        <v>3.0955641916293245E-2</v>
      </c>
      <c r="H630" s="2">
        <f t="shared" si="85"/>
        <v>0.91069023510007641</v>
      </c>
      <c r="I630" s="2">
        <f t="shared" si="86"/>
        <v>47.662892622276743</v>
      </c>
    </row>
    <row r="631" spans="1:9" ht="13.5" x14ac:dyDescent="0.25">
      <c r="A631" s="3">
        <f>TITRES_STAT!B634</f>
        <v>42922</v>
      </c>
      <c r="B631" s="6">
        <f>TITRES_STAT!D634</f>
        <v>19.555099999999999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2.6177357899106957E-2</v>
      </c>
      <c r="G631" s="2">
        <f t="shared" si="88"/>
        <v>2.8744524636558015E-2</v>
      </c>
      <c r="H631" s="2">
        <f t="shared" si="85"/>
        <v>0.91069023510007641</v>
      </c>
      <c r="I631" s="2">
        <f t="shared" si="86"/>
        <v>47.662892622276743</v>
      </c>
    </row>
    <row r="632" spans="1:9" ht="13.5" x14ac:dyDescent="0.25">
      <c r="A632" s="3">
        <f>TITRES_STAT!B635</f>
        <v>42923</v>
      </c>
      <c r="B632" s="6">
        <f>TITRES_STAT!D635</f>
        <v>19.555099999999999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2.4307546620599318E-2</v>
      </c>
      <c r="G632" s="2">
        <f t="shared" si="88"/>
        <v>2.6691344305375297E-2</v>
      </c>
      <c r="H632" s="2">
        <f t="shared" si="85"/>
        <v>0.91069023510007652</v>
      </c>
      <c r="I632" s="2">
        <f t="shared" si="86"/>
        <v>47.662892622276743</v>
      </c>
    </row>
    <row r="633" spans="1:9" ht="13.5" x14ac:dyDescent="0.25">
      <c r="A633" s="3">
        <f>TITRES_STAT!B636</f>
        <v>42926</v>
      </c>
      <c r="B633" s="6">
        <f>TITRES_STAT!D636</f>
        <v>19.555099999999999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2.2571293290556509E-2</v>
      </c>
      <c r="G633" s="2">
        <f t="shared" si="88"/>
        <v>2.4784819712134202E-2</v>
      </c>
      <c r="H633" s="2">
        <f t="shared" si="85"/>
        <v>0.91069023510007663</v>
      </c>
      <c r="I633" s="2">
        <f t="shared" si="86"/>
        <v>47.662892622276743</v>
      </c>
    </row>
    <row r="634" spans="1:9" ht="13.5" x14ac:dyDescent="0.25">
      <c r="A634" s="3">
        <f>TITRES_STAT!B637</f>
        <v>42927</v>
      </c>
      <c r="B634" s="6">
        <f>TITRES_STAT!D637</f>
        <v>19.555099999999999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2.0959058055516757E-2</v>
      </c>
      <c r="G634" s="2">
        <f t="shared" si="88"/>
        <v>2.301447544698176E-2</v>
      </c>
      <c r="H634" s="2">
        <f t="shared" si="85"/>
        <v>0.91069023510007652</v>
      </c>
      <c r="I634" s="2">
        <f t="shared" si="86"/>
        <v>47.662892622276743</v>
      </c>
    </row>
    <row r="635" spans="1:9" ht="13.5" x14ac:dyDescent="0.25">
      <c r="A635" s="3">
        <f>TITRES_STAT!B638</f>
        <v>42928</v>
      </c>
      <c r="B635" s="6">
        <f>TITRES_STAT!D638</f>
        <v>19.555099999999999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1.9461982480122705E-2</v>
      </c>
      <c r="G635" s="2">
        <f t="shared" si="88"/>
        <v>2.1370584343625921E-2</v>
      </c>
      <c r="H635" s="2">
        <f t="shared" si="85"/>
        <v>0.91069023510007652</v>
      </c>
      <c r="I635" s="2">
        <f t="shared" si="86"/>
        <v>47.662892622276743</v>
      </c>
    </row>
    <row r="636" spans="1:9" ht="13.5" x14ac:dyDescent="0.25">
      <c r="A636" s="3">
        <f>TITRES_STAT!B639</f>
        <v>42929</v>
      </c>
      <c r="B636" s="6">
        <f>TITRES_STAT!D639</f>
        <v>19.555099999999999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1.8071840874399652E-2</v>
      </c>
      <c r="G636" s="2">
        <f t="shared" si="88"/>
        <v>1.9844114033366927E-2</v>
      </c>
      <c r="H636" s="2">
        <f t="shared" si="85"/>
        <v>0.91069023510007641</v>
      </c>
      <c r="I636" s="2">
        <f t="shared" si="86"/>
        <v>47.662892622276743</v>
      </c>
    </row>
    <row r="637" spans="1:9" ht="13.5" x14ac:dyDescent="0.25">
      <c r="A637" s="3">
        <f>TITRES_STAT!B640</f>
        <v>42930</v>
      </c>
      <c r="B637" s="6">
        <f>TITRES_STAT!D640</f>
        <v>19.555099999999999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1.678099509765682E-2</v>
      </c>
      <c r="G637" s="2">
        <f t="shared" si="89"/>
        <v>1.8426677316697861E-2</v>
      </c>
      <c r="H637" s="2">
        <f t="shared" si="85"/>
        <v>0.91069023510007641</v>
      </c>
      <c r="I637" s="2">
        <f t="shared" si="86"/>
        <v>47.662892622276743</v>
      </c>
    </row>
    <row r="638" spans="1:9" ht="13.5" x14ac:dyDescent="0.25">
      <c r="A638" s="3">
        <f>TITRES_STAT!B641</f>
        <v>42933</v>
      </c>
      <c r="B638" s="6">
        <f>TITRES_STAT!D641</f>
        <v>19.555099999999999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1.5582352590681333E-2</v>
      </c>
      <c r="G638" s="2">
        <f t="shared" si="89"/>
        <v>1.7110486079790869E-2</v>
      </c>
      <c r="H638" s="2">
        <f t="shared" si="85"/>
        <v>0.91069023510007652</v>
      </c>
      <c r="I638" s="2">
        <f t="shared" si="86"/>
        <v>47.662892622276743</v>
      </c>
    </row>
    <row r="639" spans="1:9" ht="13.5" x14ac:dyDescent="0.25">
      <c r="A639" s="3">
        <f>TITRES_STAT!B642</f>
        <v>42934</v>
      </c>
      <c r="B639" s="6">
        <f>TITRES_STAT!D642</f>
        <v>19.555099999999999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1.4469327405632667E-2</v>
      </c>
      <c r="G639" s="2">
        <f t="shared" si="89"/>
        <v>1.588830850266295E-2</v>
      </c>
      <c r="H639" s="2">
        <f t="shared" si="85"/>
        <v>0.91069023510007652</v>
      </c>
      <c r="I639" s="2">
        <f t="shared" si="86"/>
        <v>47.662892622276743</v>
      </c>
    </row>
    <row r="640" spans="1:9" ht="13.5" x14ac:dyDescent="0.25">
      <c r="A640" s="3">
        <f>TITRES_STAT!B643</f>
        <v>42935</v>
      </c>
      <c r="B640" s="6">
        <f>TITRES_STAT!D643</f>
        <v>19.555099999999999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1.3435804019516048E-2</v>
      </c>
      <c r="G640" s="2">
        <f t="shared" si="89"/>
        <v>1.475342932390131E-2</v>
      </c>
      <c r="H640" s="2">
        <f t="shared" si="85"/>
        <v>0.91069023510007652</v>
      </c>
      <c r="I640" s="2">
        <f t="shared" si="86"/>
        <v>47.662892622276743</v>
      </c>
    </row>
    <row r="641" spans="1:9" ht="13.5" x14ac:dyDescent="0.25">
      <c r="A641" s="3">
        <f>TITRES_STAT!B644</f>
        <v>42936</v>
      </c>
      <c r="B641" s="6">
        <f>TITRES_STAT!D644</f>
        <v>19.555099999999999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1.2476103732407758E-2</v>
      </c>
      <c r="G641" s="2">
        <f t="shared" si="89"/>
        <v>1.3699612943622647E-2</v>
      </c>
      <c r="H641" s="2">
        <f t="shared" si="85"/>
        <v>0.91069023510007641</v>
      </c>
      <c r="I641" s="2">
        <f t="shared" si="86"/>
        <v>47.662892622276743</v>
      </c>
    </row>
    <row r="642" spans="1:9" ht="13.5" x14ac:dyDescent="0.25">
      <c r="A642" s="3">
        <f>TITRES_STAT!B645</f>
        <v>42937</v>
      </c>
      <c r="B642" s="6">
        <f>TITRES_STAT!D645</f>
        <v>19.555099999999999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1.1584953465807204E-2</v>
      </c>
      <c r="G642" s="2">
        <f t="shared" si="89"/>
        <v>1.2721069161935316E-2</v>
      </c>
      <c r="H642" s="2">
        <f t="shared" si="85"/>
        <v>0.91069023510007641</v>
      </c>
      <c r="I642" s="2">
        <f t="shared" si="86"/>
        <v>47.662892622276743</v>
      </c>
    </row>
    <row r="643" spans="1:9" ht="13.5" x14ac:dyDescent="0.25">
      <c r="A643" s="3">
        <f>TITRES_STAT!B646</f>
        <v>42940</v>
      </c>
      <c r="B643" s="6">
        <f>TITRES_STAT!D646</f>
        <v>19.555099999999999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1.0757456789678117E-2</v>
      </c>
      <c r="G643" s="2">
        <f t="shared" si="89"/>
        <v>1.1812421364654222E-2</v>
      </c>
      <c r="H643" s="2">
        <f t="shared" si="85"/>
        <v>0.91069023510007618</v>
      </c>
      <c r="I643" s="2">
        <f t="shared" si="86"/>
        <v>47.662892622276729</v>
      </c>
    </row>
    <row r="644" spans="1:9" ht="13.5" x14ac:dyDescent="0.25">
      <c r="A644" s="3">
        <f>TITRES_STAT!B647</f>
        <v>42942</v>
      </c>
      <c r="B644" s="6">
        <f>TITRES_STAT!D647</f>
        <v>19.555099999999999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9.9890670189868216E-3</v>
      </c>
      <c r="G644" s="2">
        <f t="shared" si="89"/>
        <v>1.0968676981464634E-2</v>
      </c>
      <c r="H644" s="2">
        <f t="shared" si="85"/>
        <v>0.91069023510007618</v>
      </c>
      <c r="I644" s="2">
        <f t="shared" si="86"/>
        <v>47.662892622276729</v>
      </c>
    </row>
    <row r="645" spans="1:9" ht="13.5" x14ac:dyDescent="0.25">
      <c r="A645" s="3">
        <f>TITRES_STAT!B648</f>
        <v>42943</v>
      </c>
      <c r="B645" s="6">
        <f>TITRES_STAT!D648</f>
        <v>19.555099999999999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9.2755622319163344E-3</v>
      </c>
      <c r="G645" s="2">
        <f t="shared" si="89"/>
        <v>1.018520005421716E-2</v>
      </c>
      <c r="H645" s="2">
        <f t="shared" si="85"/>
        <v>0.91069023510007618</v>
      </c>
      <c r="I645" s="2">
        <f t="shared" si="86"/>
        <v>47.662892622276729</v>
      </c>
    </row>
    <row r="646" spans="1:9" ht="13.5" x14ac:dyDescent="0.25">
      <c r="A646" s="3">
        <f>TITRES_STAT!B649</f>
        <v>42944</v>
      </c>
      <c r="B646" s="6">
        <f>TITRES_STAT!D649</f>
        <v>19.555099999999999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8.6130220724937399E-3</v>
      </c>
      <c r="G646" s="2">
        <f t="shared" si="89"/>
        <v>9.4576857646302189E-3</v>
      </c>
      <c r="H646" s="2">
        <f t="shared" si="85"/>
        <v>0.91069023510007641</v>
      </c>
      <c r="I646" s="2">
        <f t="shared" si="86"/>
        <v>47.662892622276743</v>
      </c>
    </row>
    <row r="647" spans="1:9" ht="13.5" x14ac:dyDescent="0.25">
      <c r="A647" s="3">
        <f>TITRES_STAT!B650</f>
        <v>42947</v>
      </c>
      <c r="B647" s="6">
        <f>TITRES_STAT!D650</f>
        <v>19.555099999999999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7.9978062101727591E-3</v>
      </c>
      <c r="G647" s="2">
        <f t="shared" si="89"/>
        <v>8.782136781442346E-3</v>
      </c>
      <c r="H647" s="2">
        <f t="shared" si="85"/>
        <v>0.91069023510007652</v>
      </c>
      <c r="I647" s="2">
        <f t="shared" si="86"/>
        <v>47.662892622276743</v>
      </c>
    </row>
    <row r="648" spans="1:9" ht="13.5" x14ac:dyDescent="0.25">
      <c r="A648" s="3">
        <f>TITRES_STAT!B651</f>
        <v>42948</v>
      </c>
      <c r="B648" s="6">
        <f>TITRES_STAT!D651</f>
        <v>19.555099999999999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7.4265343380175621E-3</v>
      </c>
      <c r="G648" s="2">
        <f t="shared" si="89"/>
        <v>8.1548412970536069E-3</v>
      </c>
      <c r="H648" s="2">
        <f t="shared" si="85"/>
        <v>0.91069023510007652</v>
      </c>
      <c r="I648" s="2">
        <f t="shared" si="86"/>
        <v>47.662892622276743</v>
      </c>
    </row>
    <row r="649" spans="1:9" ht="13.5" x14ac:dyDescent="0.25">
      <c r="A649" s="3">
        <f>TITRES_STAT!B652</f>
        <v>42949</v>
      </c>
      <c r="B649" s="6">
        <f>TITRES_STAT!D652</f>
        <v>19.555099999999999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6.8960675995877367E-3</v>
      </c>
      <c r="G649" s="2">
        <f t="shared" si="89"/>
        <v>7.5723526329783486E-3</v>
      </c>
      <c r="H649" s="2">
        <f t="shared" si="85"/>
        <v>0.91069023510007663</v>
      </c>
      <c r="I649" s="2">
        <f t="shared" si="86"/>
        <v>47.662892622276743</v>
      </c>
    </row>
    <row r="650" spans="1:9" ht="13.5" x14ac:dyDescent="0.25">
      <c r="A650" s="3">
        <f>TITRES_STAT!B653</f>
        <v>42950</v>
      </c>
      <c r="B650" s="6">
        <f>TITRES_STAT!D653</f>
        <v>19.555099999999999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6.4034913424743265E-3</v>
      </c>
      <c r="G650" s="2">
        <f t="shared" si="89"/>
        <v>7.0314703020513238E-3</v>
      </c>
      <c r="H650" s="2">
        <f t="shared" si="85"/>
        <v>0.91069023510007663</v>
      </c>
      <c r="I650" s="2">
        <f t="shared" si="86"/>
        <v>47.662892622276743</v>
      </c>
    </row>
    <row r="651" spans="1:9" ht="13.5" x14ac:dyDescent="0.25">
      <c r="A651" s="3">
        <f>TITRES_STAT!B654</f>
        <v>42951</v>
      </c>
      <c r="B651" s="6">
        <f>TITRES_STAT!D654</f>
        <v>19.555099999999999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5.9460991037261603E-3</v>
      </c>
      <c r="G651" s="2">
        <f t="shared" si="89"/>
        <v>6.5292224233333722E-3</v>
      </c>
      <c r="H651" s="2">
        <f t="shared" si="85"/>
        <v>0.91069023510007652</v>
      </c>
      <c r="I651" s="2">
        <f t="shared" si="86"/>
        <v>47.662892622276743</v>
      </c>
    </row>
    <row r="652" spans="1:9" ht="13.5" x14ac:dyDescent="0.25">
      <c r="A652" s="3">
        <f>TITRES_STAT!B655</f>
        <v>42954</v>
      </c>
      <c r="B652" s="6">
        <f>TITRES_STAT!D655</f>
        <v>19.555099999999999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5.5213777391742921E-3</v>
      </c>
      <c r="G652" s="2">
        <f t="shared" si="89"/>
        <v>6.0628493930952737E-3</v>
      </c>
      <c r="H652" s="2">
        <f t="shared" si="85"/>
        <v>0.91069023510007674</v>
      </c>
      <c r="I652" s="2">
        <f t="shared" si="86"/>
        <v>47.66289262227675</v>
      </c>
    </row>
    <row r="653" spans="1:9" ht="13.5" x14ac:dyDescent="0.25">
      <c r="A653" s="3">
        <f>TITRES_STAT!B656</f>
        <v>42955</v>
      </c>
      <c r="B653" s="6">
        <f>TITRES_STAT!D656</f>
        <v>19.555099999999999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5.1269936149475571E-3</v>
      </c>
      <c r="G653" s="2">
        <f t="shared" si="93"/>
        <v>5.6297887221598971E-3</v>
      </c>
      <c r="H653" s="2">
        <f t="shared" si="85"/>
        <v>0.91069023510007674</v>
      </c>
      <c r="I653" s="2">
        <f t="shared" si="86"/>
        <v>47.66289262227675</v>
      </c>
    </row>
    <row r="654" spans="1:9" ht="13.5" x14ac:dyDescent="0.25">
      <c r="A654" s="3">
        <f>TITRES_STAT!B657</f>
        <v>42956</v>
      </c>
      <c r="B654" s="6">
        <f>TITRES_STAT!D657</f>
        <v>20.140899999999998</v>
      </c>
      <c r="C654" s="2">
        <f t="shared" si="90"/>
        <v>0.58579999999999899</v>
      </c>
      <c r="D654" s="2">
        <f t="shared" si="91"/>
        <v>0.58579999999999899</v>
      </c>
      <c r="E654" s="2">
        <f t="shared" si="92"/>
        <v>0</v>
      </c>
      <c r="F654" s="2">
        <f t="shared" si="93"/>
        <v>4.6603636928165514E-2</v>
      </c>
      <c r="G654" s="2">
        <f t="shared" si="93"/>
        <v>5.2276609562913329E-3</v>
      </c>
      <c r="H654" s="2">
        <f t="shared" si="85"/>
        <v>8.9148162663608552</v>
      </c>
      <c r="I654" s="2">
        <f t="shared" si="86"/>
        <v>89.914084405246967</v>
      </c>
    </row>
    <row r="655" spans="1:9" ht="13.5" x14ac:dyDescent="0.25">
      <c r="A655" s="3">
        <f>TITRES_STAT!B658</f>
        <v>42957</v>
      </c>
      <c r="B655" s="6">
        <f>TITRES_STAT!D658</f>
        <v>20.244199999999999</v>
      </c>
      <c r="C655" s="2">
        <f t="shared" si="90"/>
        <v>0.10330000000000084</v>
      </c>
      <c r="D655" s="2">
        <f t="shared" si="91"/>
        <v>0.10330000000000084</v>
      </c>
      <c r="E655" s="2">
        <f t="shared" si="92"/>
        <v>0</v>
      </c>
      <c r="F655" s="2">
        <f t="shared" si="93"/>
        <v>5.0653377147582321E-2</v>
      </c>
      <c r="G655" s="2">
        <f t="shared" si="93"/>
        <v>4.8542566022705238E-3</v>
      </c>
      <c r="H655" s="2">
        <f t="shared" si="85"/>
        <v>10.434837153826969</v>
      </c>
      <c r="I655" s="2">
        <f t="shared" si="86"/>
        <v>91.254794567272668</v>
      </c>
    </row>
    <row r="656" spans="1:9" ht="13.5" x14ac:dyDescent="0.25">
      <c r="A656" s="3">
        <f>TITRES_STAT!B659</f>
        <v>42958</v>
      </c>
      <c r="B656" s="6">
        <f>TITRES_STAT!D659</f>
        <v>20.244199999999999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4.7035278779897868E-2</v>
      </c>
      <c r="G656" s="2">
        <f t="shared" si="93"/>
        <v>4.5075239878226295E-3</v>
      </c>
      <c r="H656" s="2">
        <f t="shared" si="85"/>
        <v>10.434837153826967</v>
      </c>
      <c r="I656" s="2">
        <f t="shared" si="86"/>
        <v>91.254794567272668</v>
      </c>
    </row>
    <row r="657" spans="1:9" ht="13.5" x14ac:dyDescent="0.25">
      <c r="A657" s="3">
        <f>TITRES_STAT!B660</f>
        <v>42961</v>
      </c>
      <c r="B657" s="6">
        <f>TITRES_STAT!D660</f>
        <v>13.4947</v>
      </c>
      <c r="C657" s="2">
        <f t="shared" si="90"/>
        <v>-6.7494999999999994</v>
      </c>
      <c r="D657" s="2">
        <f t="shared" si="91"/>
        <v>0</v>
      </c>
      <c r="E657" s="2">
        <f t="shared" si="92"/>
        <v>6.7494999999999994</v>
      </c>
      <c r="F657" s="2">
        <f t="shared" si="93"/>
        <v>4.367561600990516E-2</v>
      </c>
      <c r="G657" s="2">
        <f t="shared" si="93"/>
        <v>0.48629270084583526</v>
      </c>
      <c r="H657" s="2">
        <f t="shared" ref="H657:H720" si="94">F657/G657</f>
        <v>8.9813431157691234E-2</v>
      </c>
      <c r="I657" s="2">
        <f t="shared" ref="I657:I720" si="95">IF(G657=0,100,100-(100/(1+H657)))</f>
        <v>8.2411749194799171</v>
      </c>
    </row>
    <row r="658" spans="1:9" ht="13.5" x14ac:dyDescent="0.25">
      <c r="A658" s="3">
        <f>TITRES_STAT!B661</f>
        <v>42962</v>
      </c>
      <c r="B658" s="6">
        <f>TITRES_STAT!D661</f>
        <v>20.2471</v>
      </c>
      <c r="C658" s="2">
        <f t="shared" si="90"/>
        <v>6.7523999999999997</v>
      </c>
      <c r="D658" s="2">
        <f t="shared" si="91"/>
        <v>6.7523999999999997</v>
      </c>
      <c r="E658" s="2">
        <f t="shared" si="92"/>
        <v>0</v>
      </c>
      <c r="F658" s="2">
        <f t="shared" si="93"/>
        <v>0.52287021486634055</v>
      </c>
      <c r="G658" s="2">
        <f t="shared" si="93"/>
        <v>0.45155750792827559</v>
      </c>
      <c r="H658" s="2">
        <f t="shared" si="94"/>
        <v>1.1579260795933706</v>
      </c>
      <c r="I658" s="2">
        <f t="shared" si="95"/>
        <v>53.659209670961708</v>
      </c>
    </row>
    <row r="659" spans="1:9" ht="13.5" x14ac:dyDescent="0.25">
      <c r="A659" s="3">
        <f>TITRES_STAT!B662</f>
        <v>42963</v>
      </c>
      <c r="B659" s="6">
        <f>TITRES_STAT!D662</f>
        <v>20.2471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0.48552234237588765</v>
      </c>
      <c r="G659" s="2">
        <f t="shared" si="93"/>
        <v>0.41930340021911305</v>
      </c>
      <c r="H659" s="2">
        <f t="shared" si="94"/>
        <v>1.1579260795933706</v>
      </c>
      <c r="I659" s="2">
        <f t="shared" si="95"/>
        <v>53.659209670961708</v>
      </c>
    </row>
    <row r="660" spans="1:9" ht="13.5" x14ac:dyDescent="0.25">
      <c r="A660" s="3">
        <f>TITRES_STAT!B663</f>
        <v>42964</v>
      </c>
      <c r="B660" s="6">
        <f>TITRES_STAT!D663</f>
        <v>20.2471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0.45084217506332419</v>
      </c>
      <c r="G660" s="2">
        <f t="shared" si="93"/>
        <v>0.38935315734631926</v>
      </c>
      <c r="H660" s="2">
        <f t="shared" si="94"/>
        <v>1.1579260795933706</v>
      </c>
      <c r="I660" s="2">
        <f t="shared" si="95"/>
        <v>53.659209670961708</v>
      </c>
    </row>
    <row r="661" spans="1:9" ht="13.5" x14ac:dyDescent="0.25">
      <c r="A661" s="3">
        <f>TITRES_STAT!B664</f>
        <v>42965</v>
      </c>
      <c r="B661" s="6">
        <f>TITRES_STAT!D664</f>
        <v>20.2471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0.41863916255880101</v>
      </c>
      <c r="G661" s="2">
        <f t="shared" si="93"/>
        <v>0.3615422175358679</v>
      </c>
      <c r="H661" s="2">
        <f t="shared" si="94"/>
        <v>1.1579260795933703</v>
      </c>
      <c r="I661" s="2">
        <f t="shared" si="95"/>
        <v>53.659209670961694</v>
      </c>
    </row>
    <row r="662" spans="1:9" ht="13.5" x14ac:dyDescent="0.25">
      <c r="A662" s="3">
        <f>TITRES_STAT!B665</f>
        <v>42968</v>
      </c>
      <c r="B662" s="6">
        <f>TITRES_STAT!D665</f>
        <v>20.2471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0.38873636523317234</v>
      </c>
      <c r="G662" s="2">
        <f t="shared" si="93"/>
        <v>0.33571777342616305</v>
      </c>
      <c r="H662" s="2">
        <f t="shared" si="94"/>
        <v>1.1579260795933703</v>
      </c>
      <c r="I662" s="2">
        <f t="shared" si="95"/>
        <v>53.659209670961694</v>
      </c>
    </row>
    <row r="663" spans="1:9" ht="13.5" x14ac:dyDescent="0.25">
      <c r="A663" s="3">
        <f>TITRES_STAT!B666</f>
        <v>42969</v>
      </c>
      <c r="B663" s="6">
        <f>TITRES_STAT!D666</f>
        <v>20.2471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0.36096948200223145</v>
      </c>
      <c r="G663" s="2">
        <f t="shared" si="93"/>
        <v>0.31173793246715142</v>
      </c>
      <c r="H663" s="2">
        <f t="shared" si="94"/>
        <v>1.1579260795933701</v>
      </c>
      <c r="I663" s="2">
        <f t="shared" si="95"/>
        <v>53.659209670961687</v>
      </c>
    </row>
    <row r="664" spans="1:9" ht="13.5" x14ac:dyDescent="0.25">
      <c r="A664" s="3">
        <f>TITRES_STAT!B667</f>
        <v>42970</v>
      </c>
      <c r="B664" s="6">
        <f>TITRES_STAT!D667</f>
        <v>20.2471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0.33518594757350062</v>
      </c>
      <c r="G664" s="2">
        <f t="shared" si="93"/>
        <v>0.28947093729092632</v>
      </c>
      <c r="H664" s="2">
        <f t="shared" si="94"/>
        <v>1.1579260795933701</v>
      </c>
      <c r="I664" s="2">
        <f t="shared" si="95"/>
        <v>53.659209670961687</v>
      </c>
    </row>
    <row r="665" spans="1:9" ht="13.5" x14ac:dyDescent="0.25">
      <c r="A665" s="3">
        <f>TITRES_STAT!B668</f>
        <v>42971</v>
      </c>
      <c r="B665" s="6">
        <f>TITRES_STAT!D668</f>
        <v>20.2471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0.31124409417539345</v>
      </c>
      <c r="G665" s="2">
        <f t="shared" si="93"/>
        <v>0.26879444177014589</v>
      </c>
      <c r="H665" s="2">
        <f t="shared" si="94"/>
        <v>1.1579260795933701</v>
      </c>
      <c r="I665" s="2">
        <f t="shared" si="95"/>
        <v>53.659209670961687</v>
      </c>
    </row>
    <row r="666" spans="1:9" ht="13.5" x14ac:dyDescent="0.25">
      <c r="A666" s="3">
        <f>TITRES_STAT!B669</f>
        <v>42972</v>
      </c>
      <c r="B666" s="6">
        <f>TITRES_STAT!D669</f>
        <v>20.2471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0.28901237316286538</v>
      </c>
      <c r="G666" s="2">
        <f t="shared" si="93"/>
        <v>0.24959483878656405</v>
      </c>
      <c r="H666" s="2">
        <f t="shared" si="94"/>
        <v>1.1579260795933703</v>
      </c>
      <c r="I666" s="2">
        <f t="shared" si="95"/>
        <v>53.659209670961694</v>
      </c>
    </row>
    <row r="667" spans="1:9" ht="13.5" x14ac:dyDescent="0.25">
      <c r="A667" s="3">
        <f>TITRES_STAT!B670</f>
        <v>42975</v>
      </c>
      <c r="B667" s="6">
        <f>TITRES_STAT!D670</f>
        <v>20.2471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0.26836863222266072</v>
      </c>
      <c r="G667" s="2">
        <f t="shared" si="93"/>
        <v>0.23176663601609521</v>
      </c>
      <c r="H667" s="2">
        <f t="shared" si="94"/>
        <v>1.1579260795933701</v>
      </c>
      <c r="I667" s="2">
        <f t="shared" si="95"/>
        <v>53.659209670961687</v>
      </c>
    </row>
    <row r="668" spans="1:9" ht="13.5" x14ac:dyDescent="0.25">
      <c r="A668" s="3">
        <f>TITRES_STAT!B671</f>
        <v>42976</v>
      </c>
      <c r="B668" s="6">
        <f>TITRES_STAT!D671</f>
        <v>20.2471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0.24919944420675638</v>
      </c>
      <c r="G668" s="2">
        <f t="shared" si="93"/>
        <v>0.21521187630065983</v>
      </c>
      <c r="H668" s="2">
        <f t="shared" si="94"/>
        <v>1.1579260795933703</v>
      </c>
      <c r="I668" s="2">
        <f t="shared" si="95"/>
        <v>53.659209670961694</v>
      </c>
    </row>
    <row r="669" spans="1:9" ht="13.5" x14ac:dyDescent="0.25">
      <c r="A669" s="3">
        <f>TITRES_STAT!B672</f>
        <v>42977</v>
      </c>
      <c r="B669" s="6">
        <f>TITRES_STAT!D672</f>
        <v>20.2471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0.2313994839062738</v>
      </c>
      <c r="G669" s="2">
        <f t="shared" si="96"/>
        <v>0.19983959942204127</v>
      </c>
      <c r="H669" s="2">
        <f t="shared" si="94"/>
        <v>1.1579260795933703</v>
      </c>
      <c r="I669" s="2">
        <f t="shared" si="95"/>
        <v>53.659209670961694</v>
      </c>
    </row>
    <row r="670" spans="1:9" ht="13.5" x14ac:dyDescent="0.25">
      <c r="A670" s="3">
        <f>TITRES_STAT!B673</f>
        <v>42978</v>
      </c>
      <c r="B670" s="6">
        <f>TITRES_STAT!D673</f>
        <v>20.848099999999999</v>
      </c>
      <c r="C670" s="2">
        <f t="shared" si="90"/>
        <v>0.60099999999999909</v>
      </c>
      <c r="D670" s="2">
        <f t="shared" si="91"/>
        <v>0.60099999999999909</v>
      </c>
      <c r="E670" s="2">
        <f t="shared" si="92"/>
        <v>0</v>
      </c>
      <c r="F670" s="2">
        <f t="shared" si="96"/>
        <v>0.25779952077011131</v>
      </c>
      <c r="G670" s="2">
        <f t="shared" si="96"/>
        <v>0.1855653423204669</v>
      </c>
      <c r="H670" s="2">
        <f t="shared" si="94"/>
        <v>1.3892654605993058</v>
      </c>
      <c r="I670" s="2">
        <f t="shared" si="95"/>
        <v>58.146132504289945</v>
      </c>
    </row>
    <row r="671" spans="1:9" ht="13.5" x14ac:dyDescent="0.25">
      <c r="A671" s="3">
        <f>TITRES_STAT!B674</f>
        <v>42982</v>
      </c>
      <c r="B671" s="6">
        <f>TITRES_STAT!D674</f>
        <v>20.848099999999999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0.23938526928653192</v>
      </c>
      <c r="G671" s="2">
        <f t="shared" si="96"/>
        <v>0.17231067501186212</v>
      </c>
      <c r="H671" s="2">
        <f t="shared" si="94"/>
        <v>1.3892654605993058</v>
      </c>
      <c r="I671" s="2">
        <f t="shared" si="95"/>
        <v>58.146132504289945</v>
      </c>
    </row>
    <row r="672" spans="1:9" ht="13.5" x14ac:dyDescent="0.25">
      <c r="A672" s="3">
        <f>TITRES_STAT!B675</f>
        <v>42983</v>
      </c>
      <c r="B672" s="6">
        <f>TITRES_STAT!D675</f>
        <v>20.848099999999999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0.22228632148035107</v>
      </c>
      <c r="G672" s="2">
        <f t="shared" si="96"/>
        <v>0.16000276965387197</v>
      </c>
      <c r="H672" s="2">
        <f t="shared" si="94"/>
        <v>1.3892654605993058</v>
      </c>
      <c r="I672" s="2">
        <f t="shared" si="95"/>
        <v>58.146132504289945</v>
      </c>
    </row>
    <row r="673" spans="1:9" ht="13.5" x14ac:dyDescent="0.25">
      <c r="A673" s="3">
        <f>TITRES_STAT!B676</f>
        <v>42984</v>
      </c>
      <c r="B673" s="6">
        <f>TITRES_STAT!D676</f>
        <v>20.848099999999999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0.20640872708889743</v>
      </c>
      <c r="G673" s="2">
        <f t="shared" si="96"/>
        <v>0.1485740003928811</v>
      </c>
      <c r="H673" s="2">
        <f t="shared" si="94"/>
        <v>1.389265460599306</v>
      </c>
      <c r="I673" s="2">
        <f t="shared" si="95"/>
        <v>58.146132504289952</v>
      </c>
    </row>
    <row r="674" spans="1:9" ht="13.5" x14ac:dyDescent="0.25">
      <c r="A674" s="3">
        <f>TITRES_STAT!B677</f>
        <v>42985</v>
      </c>
      <c r="B674" s="6">
        <f>TITRES_STAT!D677</f>
        <v>20.848099999999999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0.19166524658254763</v>
      </c>
      <c r="G674" s="2">
        <f t="shared" si="96"/>
        <v>0.13796157179338958</v>
      </c>
      <c r="H674" s="2">
        <f t="shared" si="94"/>
        <v>1.3892654605993062</v>
      </c>
      <c r="I674" s="2">
        <f t="shared" si="95"/>
        <v>58.146132504289952</v>
      </c>
    </row>
    <row r="675" spans="1:9" ht="13.5" x14ac:dyDescent="0.25">
      <c r="A675" s="3">
        <f>TITRES_STAT!B678</f>
        <v>42986</v>
      </c>
      <c r="B675" s="6">
        <f>TITRES_STAT!D678</f>
        <v>20.848099999999999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0.17797487182665137</v>
      </c>
      <c r="G675" s="2">
        <f t="shared" si="96"/>
        <v>0.12810717380814746</v>
      </c>
      <c r="H675" s="2">
        <f t="shared" si="94"/>
        <v>1.3892654605993062</v>
      </c>
      <c r="I675" s="2">
        <f t="shared" si="95"/>
        <v>58.146132504289952</v>
      </c>
    </row>
    <row r="676" spans="1:9" ht="13.5" x14ac:dyDescent="0.25">
      <c r="A676" s="3">
        <f>TITRES_STAT!B679</f>
        <v>42989</v>
      </c>
      <c r="B676" s="6">
        <f>TITRES_STAT!D679</f>
        <v>20.848099999999999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0.16526238098189056</v>
      </c>
      <c r="G676" s="2">
        <f t="shared" si="96"/>
        <v>0.11895666139327978</v>
      </c>
      <c r="H676" s="2">
        <f t="shared" si="94"/>
        <v>1.3892654605993064</v>
      </c>
      <c r="I676" s="2">
        <f t="shared" si="95"/>
        <v>58.146132504289952</v>
      </c>
    </row>
    <row r="677" spans="1:9" ht="13.5" x14ac:dyDescent="0.25">
      <c r="A677" s="3">
        <f>TITRES_STAT!B680</f>
        <v>42990</v>
      </c>
      <c r="B677" s="6">
        <f>TITRES_STAT!D680</f>
        <v>20.848099999999999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0.15345792519746979</v>
      </c>
      <c r="G677" s="2">
        <f t="shared" si="96"/>
        <v>0.11045975700804551</v>
      </c>
      <c r="H677" s="2">
        <f t="shared" si="94"/>
        <v>1.3892654605993062</v>
      </c>
      <c r="I677" s="2">
        <f t="shared" si="95"/>
        <v>58.146132504289952</v>
      </c>
    </row>
    <row r="678" spans="1:9" ht="13.5" x14ac:dyDescent="0.25">
      <c r="A678" s="3">
        <f>TITRES_STAT!B681</f>
        <v>42991</v>
      </c>
      <c r="B678" s="6">
        <f>TITRES_STAT!D681</f>
        <v>20.848099999999999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0.14249664482622196</v>
      </c>
      <c r="G678" s="2">
        <f t="shared" si="96"/>
        <v>0.10256977436461369</v>
      </c>
      <c r="H678" s="2">
        <f t="shared" si="94"/>
        <v>1.3892654605993062</v>
      </c>
      <c r="I678" s="2">
        <f t="shared" si="95"/>
        <v>58.146132504289952</v>
      </c>
    </row>
    <row r="679" spans="1:9" ht="13.5" x14ac:dyDescent="0.25">
      <c r="A679" s="3">
        <f>TITRES_STAT!B682</f>
        <v>42992</v>
      </c>
      <c r="B679" s="6">
        <f>TITRES_STAT!D682</f>
        <v>20.848099999999999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0.13231831305292038</v>
      </c>
      <c r="G679" s="2">
        <f t="shared" si="96"/>
        <v>9.5243361909998422E-2</v>
      </c>
      <c r="H679" s="2">
        <f t="shared" si="94"/>
        <v>1.3892654605993062</v>
      </c>
      <c r="I679" s="2">
        <f t="shared" si="95"/>
        <v>58.146132504289952</v>
      </c>
    </row>
    <row r="680" spans="1:9" ht="13.5" x14ac:dyDescent="0.25">
      <c r="A680" s="3">
        <f>TITRES_STAT!B683</f>
        <v>42993</v>
      </c>
      <c r="B680" s="6">
        <f>TITRES_STAT!D683</f>
        <v>20.848099999999999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0.12286700497771177</v>
      </c>
      <c r="G680" s="2">
        <f t="shared" si="96"/>
        <v>8.844026463071282E-2</v>
      </c>
      <c r="H680" s="2">
        <f t="shared" si="94"/>
        <v>1.3892654605993062</v>
      </c>
      <c r="I680" s="2">
        <f t="shared" si="95"/>
        <v>58.146132504289952</v>
      </c>
    </row>
    <row r="681" spans="1:9" ht="13.5" x14ac:dyDescent="0.25">
      <c r="A681" s="3">
        <f>TITRES_STAT!B684</f>
        <v>42996</v>
      </c>
      <c r="B681" s="6">
        <f>TITRES_STAT!D684</f>
        <v>20.848099999999999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0.11409079033644665</v>
      </c>
      <c r="G681" s="2">
        <f t="shared" si="96"/>
        <v>8.2123102871376183E-2</v>
      </c>
      <c r="H681" s="2">
        <f t="shared" si="94"/>
        <v>1.3892654605993062</v>
      </c>
      <c r="I681" s="2">
        <f t="shared" si="95"/>
        <v>58.146132504289952</v>
      </c>
    </row>
    <row r="682" spans="1:9" ht="13.5" x14ac:dyDescent="0.25">
      <c r="A682" s="3">
        <f>TITRES_STAT!B685</f>
        <v>42997</v>
      </c>
      <c r="B682" s="6">
        <f>TITRES_STAT!D685</f>
        <v>20.848099999999999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0.1059414481695576</v>
      </c>
      <c r="G682" s="2">
        <f t="shared" si="96"/>
        <v>7.6257166951992167E-2</v>
      </c>
      <c r="H682" s="2">
        <f t="shared" si="94"/>
        <v>1.3892654605993062</v>
      </c>
      <c r="I682" s="2">
        <f t="shared" si="95"/>
        <v>58.146132504289952</v>
      </c>
    </row>
    <row r="683" spans="1:9" ht="13.5" x14ac:dyDescent="0.25">
      <c r="A683" s="3">
        <f>TITRES_STAT!B686</f>
        <v>42998</v>
      </c>
      <c r="B683" s="6">
        <f>TITRES_STAT!D686</f>
        <v>20.848099999999999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9.8374201871732056E-2</v>
      </c>
      <c r="G683" s="2">
        <f t="shared" si="96"/>
        <v>7.0810226455421302E-2</v>
      </c>
      <c r="H683" s="2">
        <f t="shared" si="94"/>
        <v>1.3892654605993062</v>
      </c>
      <c r="I683" s="2">
        <f t="shared" si="95"/>
        <v>58.146132504289952</v>
      </c>
    </row>
    <row r="684" spans="1:9" ht="13.5" x14ac:dyDescent="0.25">
      <c r="A684" s="3">
        <f>TITRES_STAT!B687</f>
        <v>43000</v>
      </c>
      <c r="B684" s="6">
        <f>TITRES_STAT!D687</f>
        <v>20.848099999999999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9.1347473166608337E-2</v>
      </c>
      <c r="G684" s="2">
        <f t="shared" si="96"/>
        <v>6.5752353137176922E-2</v>
      </c>
      <c r="H684" s="2">
        <f t="shared" si="94"/>
        <v>1.3892654605993062</v>
      </c>
      <c r="I684" s="2">
        <f t="shared" si="95"/>
        <v>58.146132504289952</v>
      </c>
    </row>
    <row r="685" spans="1:9" ht="13.5" x14ac:dyDescent="0.25">
      <c r="A685" s="3">
        <f>TITRES_STAT!B688</f>
        <v>43003</v>
      </c>
      <c r="B685" s="6">
        <f>TITRES_STAT!D688</f>
        <v>20.848099999999999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8.4822653654707744E-2</v>
      </c>
      <c r="G685" s="2">
        <f t="shared" si="97"/>
        <v>6.1055756484521426E-2</v>
      </c>
      <c r="H685" s="2">
        <f t="shared" si="94"/>
        <v>1.3892654605993064</v>
      </c>
      <c r="I685" s="2">
        <f t="shared" si="95"/>
        <v>58.146132504289952</v>
      </c>
    </row>
    <row r="686" spans="1:9" ht="13.5" x14ac:dyDescent="0.25">
      <c r="A686" s="3">
        <f>TITRES_STAT!B689</f>
        <v>43004</v>
      </c>
      <c r="B686" s="6">
        <f>TITRES_STAT!D689</f>
        <v>20.848099999999999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7.8763892679371478E-2</v>
      </c>
      <c r="G686" s="2">
        <f t="shared" si="97"/>
        <v>5.669463102134132E-2</v>
      </c>
      <c r="H686" s="2">
        <f t="shared" si="94"/>
        <v>1.3892654605993064</v>
      </c>
      <c r="I686" s="2">
        <f t="shared" si="95"/>
        <v>58.146132504289952</v>
      </c>
    </row>
    <row r="687" spans="1:9" ht="13.5" x14ac:dyDescent="0.25">
      <c r="A687" s="3">
        <f>TITRES_STAT!B690</f>
        <v>43005</v>
      </c>
      <c r="B687" s="6">
        <f>TITRES_STAT!D690</f>
        <v>20.848099999999999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7.3137900345130666E-2</v>
      </c>
      <c r="G687" s="2">
        <f t="shared" si="97"/>
        <v>5.2645014519816943E-2</v>
      </c>
      <c r="H687" s="2">
        <f t="shared" si="94"/>
        <v>1.3892654605993064</v>
      </c>
      <c r="I687" s="2">
        <f t="shared" si="95"/>
        <v>58.146132504289952</v>
      </c>
    </row>
    <row r="688" spans="1:9" ht="13.5" x14ac:dyDescent="0.25">
      <c r="A688" s="3">
        <f>TITRES_STAT!B691</f>
        <v>43006</v>
      </c>
      <c r="B688" s="6">
        <f>TITRES_STAT!D691</f>
        <v>20.848099999999999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6.7913764606192764E-2</v>
      </c>
      <c r="G688" s="2">
        <f t="shared" si="97"/>
        <v>4.8884656339830017E-2</v>
      </c>
      <c r="H688" s="2">
        <f t="shared" si="94"/>
        <v>1.3892654605993067</v>
      </c>
      <c r="I688" s="2">
        <f t="shared" si="95"/>
        <v>58.146132504289959</v>
      </c>
    </row>
    <row r="689" spans="1:9" ht="13.5" x14ac:dyDescent="0.25">
      <c r="A689" s="3">
        <f>TITRES_STAT!B692</f>
        <v>43007</v>
      </c>
      <c r="B689" s="6">
        <f>TITRES_STAT!D692</f>
        <v>20.848099999999999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6.3062781420036143E-2</v>
      </c>
      <c r="G689" s="2">
        <f t="shared" si="97"/>
        <v>4.5392895172699302E-2</v>
      </c>
      <c r="H689" s="2">
        <f t="shared" si="94"/>
        <v>1.3892654605993067</v>
      </c>
      <c r="I689" s="2">
        <f t="shared" si="95"/>
        <v>58.146132504289959</v>
      </c>
    </row>
    <row r="690" spans="1:9" ht="13.5" x14ac:dyDescent="0.25">
      <c r="A690" s="3">
        <f>TITRES_STAT!B693</f>
        <v>43010</v>
      </c>
      <c r="B690" s="6">
        <f>TITRES_STAT!D693</f>
        <v>20.848099999999999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5.8558297032890706E-2</v>
      </c>
      <c r="G690" s="2">
        <f t="shared" si="97"/>
        <v>4.2150545517506501E-2</v>
      </c>
      <c r="H690" s="2">
        <f t="shared" si="94"/>
        <v>1.3892654605993067</v>
      </c>
      <c r="I690" s="2">
        <f t="shared" si="95"/>
        <v>58.146132504289959</v>
      </c>
    </row>
    <row r="691" spans="1:9" ht="13.5" x14ac:dyDescent="0.25">
      <c r="A691" s="3">
        <f>TITRES_STAT!B694</f>
        <v>43011</v>
      </c>
      <c r="B691" s="6">
        <f>TITRES_STAT!D694</f>
        <v>20.848099999999999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5.4375561530541371E-2</v>
      </c>
      <c r="G691" s="2">
        <f t="shared" si="97"/>
        <v>3.9139792266256038E-2</v>
      </c>
      <c r="H691" s="2">
        <f t="shared" si="94"/>
        <v>1.3892654605993064</v>
      </c>
      <c r="I691" s="2">
        <f t="shared" si="95"/>
        <v>58.146132504289952</v>
      </c>
    </row>
    <row r="692" spans="1:9" ht="13.5" x14ac:dyDescent="0.25">
      <c r="A692" s="3">
        <f>TITRES_STAT!B695</f>
        <v>43012</v>
      </c>
      <c r="B692" s="6">
        <f>TITRES_STAT!D695</f>
        <v>20.848099999999999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5.0491592849788415E-2</v>
      </c>
      <c r="G692" s="2">
        <f t="shared" si="97"/>
        <v>3.6344092818666317E-2</v>
      </c>
      <c r="H692" s="2">
        <f t="shared" si="94"/>
        <v>1.3892654605993067</v>
      </c>
      <c r="I692" s="2">
        <f t="shared" si="95"/>
        <v>58.146132504289959</v>
      </c>
    </row>
    <row r="693" spans="1:9" ht="13.5" x14ac:dyDescent="0.25">
      <c r="A693" s="3">
        <f>TITRES_STAT!B696</f>
        <v>43013</v>
      </c>
      <c r="B693" s="6">
        <f>TITRES_STAT!D696</f>
        <v>20.848099999999999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4.6885050503374957E-2</v>
      </c>
      <c r="G693" s="2">
        <f t="shared" si="97"/>
        <v>3.3748086188761579E-2</v>
      </c>
      <c r="H693" s="2">
        <f t="shared" si="94"/>
        <v>1.3892654605993067</v>
      </c>
      <c r="I693" s="2">
        <f t="shared" si="95"/>
        <v>58.146132504289959</v>
      </c>
    </row>
    <row r="694" spans="1:9" ht="13.5" x14ac:dyDescent="0.25">
      <c r="A694" s="3">
        <f>TITRES_STAT!B697</f>
        <v>43014</v>
      </c>
      <c r="B694" s="6">
        <f>TITRES_STAT!D697</f>
        <v>20.6478</v>
      </c>
      <c r="C694" s="2">
        <f t="shared" si="90"/>
        <v>-0.20029999999999859</v>
      </c>
      <c r="D694" s="2">
        <f t="shared" si="91"/>
        <v>0</v>
      </c>
      <c r="E694" s="2">
        <f t="shared" si="92"/>
        <v>0.20029999999999859</v>
      </c>
      <c r="F694" s="2">
        <f t="shared" si="97"/>
        <v>4.3536118324562459E-2</v>
      </c>
      <c r="G694" s="2">
        <f t="shared" si="97"/>
        <v>4.5644651460992794E-2</v>
      </c>
      <c r="H694" s="2">
        <f t="shared" si="94"/>
        <v>0.95380547185835662</v>
      </c>
      <c r="I694" s="2">
        <f t="shared" si="95"/>
        <v>48.817831948804361</v>
      </c>
    </row>
    <row r="695" spans="1:9" ht="13.5" x14ac:dyDescent="0.25">
      <c r="A695" s="3">
        <f>TITRES_STAT!B698</f>
        <v>43017</v>
      </c>
      <c r="B695" s="6">
        <f>TITRES_STAT!D698</f>
        <v>20.6478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4.0426395587093711E-2</v>
      </c>
      <c r="G695" s="2">
        <f t="shared" si="97"/>
        <v>4.2384319213779019E-2</v>
      </c>
      <c r="H695" s="2">
        <f t="shared" si="94"/>
        <v>0.95380547185835673</v>
      </c>
      <c r="I695" s="2">
        <f t="shared" si="95"/>
        <v>48.817831948804368</v>
      </c>
    </row>
    <row r="696" spans="1:9" ht="13.5" x14ac:dyDescent="0.25">
      <c r="A696" s="3">
        <f>TITRES_STAT!B699</f>
        <v>43018</v>
      </c>
      <c r="B696" s="6">
        <f>TITRES_STAT!D699</f>
        <v>20.848099999999999</v>
      </c>
      <c r="C696" s="2">
        <f t="shared" si="90"/>
        <v>0.20029999999999859</v>
      </c>
      <c r="D696" s="2">
        <f t="shared" si="91"/>
        <v>0.20029999999999859</v>
      </c>
      <c r="E696" s="2">
        <f t="shared" si="92"/>
        <v>0</v>
      </c>
      <c r="F696" s="2">
        <f t="shared" si="97"/>
        <v>5.1845938759444057E-2</v>
      </c>
      <c r="G696" s="2">
        <f t="shared" si="97"/>
        <v>3.935686784136623E-2</v>
      </c>
      <c r="H696" s="2">
        <f t="shared" si="94"/>
        <v>1.3173288831930656</v>
      </c>
      <c r="I696" s="2">
        <f t="shared" si="95"/>
        <v>56.846867647802668</v>
      </c>
    </row>
    <row r="697" spans="1:9" ht="13.5" x14ac:dyDescent="0.25">
      <c r="A697" s="3">
        <f>TITRES_STAT!B700</f>
        <v>43019</v>
      </c>
      <c r="B697" s="6">
        <f>TITRES_STAT!D700</f>
        <v>20.848099999999999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4.8142657419483766E-2</v>
      </c>
      <c r="G697" s="2">
        <f t="shared" si="97"/>
        <v>3.6545662995554354E-2</v>
      </c>
      <c r="H697" s="2">
        <f t="shared" si="94"/>
        <v>1.3173288831930656</v>
      </c>
      <c r="I697" s="2">
        <f t="shared" si="95"/>
        <v>56.846867647802668</v>
      </c>
    </row>
    <row r="698" spans="1:9" ht="13.5" x14ac:dyDescent="0.25">
      <c r="A698" s="3">
        <f>TITRES_STAT!B701</f>
        <v>43020</v>
      </c>
      <c r="B698" s="6">
        <f>TITRES_STAT!D701</f>
        <v>20.848099999999999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4.4703896175234924E-2</v>
      </c>
      <c r="G698" s="2">
        <f t="shared" si="97"/>
        <v>3.3935258495871902E-2</v>
      </c>
      <c r="H698" s="2">
        <f t="shared" si="94"/>
        <v>1.3173288831930656</v>
      </c>
      <c r="I698" s="2">
        <f t="shared" si="95"/>
        <v>56.846867647802668</v>
      </c>
    </row>
    <row r="699" spans="1:9" ht="13.5" x14ac:dyDescent="0.25">
      <c r="A699" s="3">
        <f>TITRES_STAT!B702</f>
        <v>43021</v>
      </c>
      <c r="B699" s="6">
        <f>TITRES_STAT!D702</f>
        <v>20.848099999999999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4.1510760734146716E-2</v>
      </c>
      <c r="G699" s="2">
        <f t="shared" si="97"/>
        <v>3.1511311460452482E-2</v>
      </c>
      <c r="H699" s="2">
        <f t="shared" si="94"/>
        <v>1.3173288831930656</v>
      </c>
      <c r="I699" s="2">
        <f t="shared" si="95"/>
        <v>56.846867647802668</v>
      </c>
    </row>
    <row r="700" spans="1:9" ht="13.5" x14ac:dyDescent="0.25">
      <c r="A700" s="3">
        <f>TITRES_STAT!B703</f>
        <v>43024</v>
      </c>
      <c r="B700" s="6">
        <f>TITRES_STAT!D703</f>
        <v>20.848099999999999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3.8545706395993376E-2</v>
      </c>
      <c r="G700" s="2">
        <f t="shared" si="97"/>
        <v>2.9260503498991591E-2</v>
      </c>
      <c r="H700" s="2">
        <f t="shared" si="94"/>
        <v>1.3173288831930654</v>
      </c>
      <c r="I700" s="2">
        <f t="shared" si="95"/>
        <v>56.846867647802654</v>
      </c>
    </row>
    <row r="701" spans="1:9" ht="13.5" x14ac:dyDescent="0.25">
      <c r="A701" s="3">
        <f>TITRES_STAT!B704</f>
        <v>43025</v>
      </c>
      <c r="B701" s="6">
        <f>TITRES_STAT!D704</f>
        <v>20.848099999999999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3.5792441653422422E-2</v>
      </c>
      <c r="G701" s="2">
        <f t="shared" si="98"/>
        <v>2.7170467534777903E-2</v>
      </c>
      <c r="H701" s="2">
        <f t="shared" si="94"/>
        <v>1.3173288831930656</v>
      </c>
      <c r="I701" s="2">
        <f t="shared" si="95"/>
        <v>56.846867647802668</v>
      </c>
    </row>
    <row r="702" spans="1:9" ht="13.5" x14ac:dyDescent="0.25">
      <c r="A702" s="3">
        <f>TITRES_STAT!B705</f>
        <v>43026</v>
      </c>
      <c r="B702" s="6">
        <f>TITRES_STAT!D705</f>
        <v>21.468599999999999</v>
      </c>
      <c r="C702" s="2">
        <f t="shared" si="90"/>
        <v>0.62049999999999983</v>
      </c>
      <c r="D702" s="2">
        <f t="shared" si="91"/>
        <v>0.62049999999999983</v>
      </c>
      <c r="E702" s="2">
        <f t="shared" si="92"/>
        <v>0</v>
      </c>
      <c r="F702" s="2">
        <f t="shared" si="98"/>
        <v>7.7557267249606529E-2</v>
      </c>
      <c r="G702" s="2">
        <f t="shared" si="98"/>
        <v>2.5229719853722337E-2</v>
      </c>
      <c r="H702" s="2">
        <f t="shared" si="94"/>
        <v>3.0740439330785474</v>
      </c>
      <c r="I702" s="2">
        <f t="shared" si="95"/>
        <v>75.454363859931405</v>
      </c>
    </row>
    <row r="703" spans="1:9" ht="13.5" x14ac:dyDescent="0.25">
      <c r="A703" s="3">
        <f>TITRES_STAT!B706</f>
        <v>43027</v>
      </c>
      <c r="B703" s="6">
        <f>TITRES_STAT!D706</f>
        <v>21.468599999999999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7.2017462446063205E-2</v>
      </c>
      <c r="G703" s="2">
        <f t="shared" si="98"/>
        <v>2.3427597007027883E-2</v>
      </c>
      <c r="H703" s="2">
        <f t="shared" si="94"/>
        <v>3.0740439330785478</v>
      </c>
      <c r="I703" s="2">
        <f t="shared" si="95"/>
        <v>75.454363859931405</v>
      </c>
    </row>
    <row r="704" spans="1:9" ht="13.5" x14ac:dyDescent="0.25">
      <c r="A704" s="3">
        <f>TITRES_STAT!B707</f>
        <v>43028</v>
      </c>
      <c r="B704" s="6">
        <f>TITRES_STAT!D707</f>
        <v>21.468599999999999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6.6873357985630114E-2</v>
      </c>
      <c r="G704" s="2">
        <f t="shared" si="98"/>
        <v>2.1754197220811605E-2</v>
      </c>
      <c r="H704" s="2">
        <f t="shared" si="94"/>
        <v>3.0740439330785474</v>
      </c>
      <c r="I704" s="2">
        <f t="shared" si="95"/>
        <v>75.454363859931405</v>
      </c>
    </row>
    <row r="705" spans="1:9" ht="13.5" x14ac:dyDescent="0.25">
      <c r="A705" s="3">
        <f>TITRES_STAT!B708</f>
        <v>43031</v>
      </c>
      <c r="B705" s="6">
        <f>TITRES_STAT!D708</f>
        <v>21.468599999999999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6.2096689558085109E-2</v>
      </c>
      <c r="G705" s="2">
        <f t="shared" si="98"/>
        <v>2.0200325990753634E-2</v>
      </c>
      <c r="H705" s="2">
        <f t="shared" si="94"/>
        <v>3.0740439330785478</v>
      </c>
      <c r="I705" s="2">
        <f t="shared" si="95"/>
        <v>75.454363859931405</v>
      </c>
    </row>
    <row r="706" spans="1:9" ht="13.5" x14ac:dyDescent="0.25">
      <c r="A706" s="3">
        <f>TITRES_STAT!B709</f>
        <v>43032</v>
      </c>
      <c r="B706" s="6">
        <f>TITRES_STAT!D709</f>
        <v>21.468599999999999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5.76612117325076E-2</v>
      </c>
      <c r="G706" s="2">
        <f t="shared" si="98"/>
        <v>1.8757445562842662E-2</v>
      </c>
      <c r="H706" s="2">
        <f t="shared" si="94"/>
        <v>3.074043933078547</v>
      </c>
      <c r="I706" s="2">
        <f t="shared" si="95"/>
        <v>75.454363859931405</v>
      </c>
    </row>
    <row r="707" spans="1:9" ht="13.5" x14ac:dyDescent="0.25">
      <c r="A707" s="3">
        <f>TITRES_STAT!B710</f>
        <v>43033</v>
      </c>
      <c r="B707" s="6">
        <f>TITRES_STAT!D710</f>
        <v>21.468599999999999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5.3542553751614201E-2</v>
      </c>
      <c r="G707" s="2">
        <f t="shared" si="98"/>
        <v>1.7417628022639613E-2</v>
      </c>
      <c r="H707" s="2">
        <f t="shared" si="94"/>
        <v>3.0740439330785474</v>
      </c>
      <c r="I707" s="2">
        <f t="shared" si="95"/>
        <v>75.454363859931405</v>
      </c>
    </row>
    <row r="708" spans="1:9" ht="13.5" x14ac:dyDescent="0.25">
      <c r="A708" s="3">
        <f>TITRES_STAT!B711</f>
        <v>43034</v>
      </c>
      <c r="B708" s="6">
        <f>TITRES_STAT!D711</f>
        <v>21.468599999999999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4.9718085626498897E-2</v>
      </c>
      <c r="G708" s="2">
        <f t="shared" si="98"/>
        <v>1.6173511735308212E-2</v>
      </c>
      <c r="H708" s="2">
        <f t="shared" si="94"/>
        <v>3.0740439330785474</v>
      </c>
      <c r="I708" s="2">
        <f t="shared" si="95"/>
        <v>75.454363859931405</v>
      </c>
    </row>
    <row r="709" spans="1:9" ht="13.5" x14ac:dyDescent="0.25">
      <c r="A709" s="3">
        <f>TITRES_STAT!B712</f>
        <v>43035</v>
      </c>
      <c r="B709" s="6">
        <f>TITRES_STAT!D712</f>
        <v>21.468599999999999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4.6166793796034687E-2</v>
      </c>
      <c r="G709" s="2">
        <f t="shared" si="98"/>
        <v>1.501826089707191E-2</v>
      </c>
      <c r="H709" s="2">
        <f t="shared" si="94"/>
        <v>3.0740439330785474</v>
      </c>
      <c r="I709" s="2">
        <f t="shared" si="95"/>
        <v>75.454363859931405</v>
      </c>
    </row>
    <row r="710" spans="1:9" ht="13.5" x14ac:dyDescent="0.25">
      <c r="A710" s="3">
        <f>TITRES_STAT!B713</f>
        <v>43038</v>
      </c>
      <c r="B710" s="6">
        <f>TITRES_STAT!D713</f>
        <v>21.468599999999999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4.2869165667746498E-2</v>
      </c>
      <c r="G710" s="2">
        <f t="shared" si="98"/>
        <v>1.3945527975852487E-2</v>
      </c>
      <c r="H710" s="2">
        <f t="shared" si="94"/>
        <v>3.0740439330785478</v>
      </c>
      <c r="I710" s="2">
        <f t="shared" si="95"/>
        <v>75.454363859931405</v>
      </c>
    </row>
    <row r="711" spans="1:9" ht="13.5" x14ac:dyDescent="0.25">
      <c r="A711" s="3">
        <f>TITRES_STAT!B714</f>
        <v>43039</v>
      </c>
      <c r="B711" s="6">
        <f>TITRES_STAT!D714</f>
        <v>21.468599999999999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3.9807082405764603E-2</v>
      </c>
      <c r="G711" s="2">
        <f t="shared" si="98"/>
        <v>1.2949418834720167E-2</v>
      </c>
      <c r="H711" s="2">
        <f t="shared" si="94"/>
        <v>3.0740439330785474</v>
      </c>
      <c r="I711" s="2">
        <f t="shared" si="95"/>
        <v>75.454363859931405</v>
      </c>
    </row>
    <row r="712" spans="1:9" ht="13.5" x14ac:dyDescent="0.25">
      <c r="A712" s="3">
        <f>TITRES_STAT!B715</f>
        <v>43040</v>
      </c>
      <c r="B712" s="6">
        <f>TITRES_STAT!D715</f>
        <v>21.468599999999999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3.6963719376781411E-2</v>
      </c>
      <c r="G712" s="2">
        <f t="shared" si="98"/>
        <v>1.2024460346525869E-2</v>
      </c>
      <c r="H712" s="2">
        <f t="shared" si="94"/>
        <v>3.074043933078547</v>
      </c>
      <c r="I712" s="2">
        <f t="shared" si="95"/>
        <v>75.454363859931405</v>
      </c>
    </row>
    <row r="713" spans="1:9" ht="13.5" x14ac:dyDescent="0.25">
      <c r="A713" s="3">
        <f>TITRES_STAT!B716</f>
        <v>43041</v>
      </c>
      <c r="B713" s="6">
        <f>TITRES_STAT!D716</f>
        <v>21.003299999999999</v>
      </c>
      <c r="C713" s="2">
        <f t="shared" si="99"/>
        <v>-0.46529999999999916</v>
      </c>
      <c r="D713" s="2">
        <f t="shared" si="100"/>
        <v>0</v>
      </c>
      <c r="E713" s="2">
        <f t="shared" si="101"/>
        <v>0.46529999999999916</v>
      </c>
      <c r="F713" s="2">
        <f t="shared" si="98"/>
        <v>3.4323453707011307E-2</v>
      </c>
      <c r="G713" s="2">
        <f t="shared" si="98"/>
        <v>4.4401284607488253E-2</v>
      </c>
      <c r="H713" s="2">
        <f t="shared" si="94"/>
        <v>0.77302839344478502</v>
      </c>
      <c r="I713" s="2">
        <f t="shared" si="95"/>
        <v>43.599323976018347</v>
      </c>
    </row>
    <row r="714" spans="1:9" ht="13.5" x14ac:dyDescent="0.25">
      <c r="A714" s="3">
        <f>TITRES_STAT!B717</f>
        <v>43042</v>
      </c>
      <c r="B714" s="6">
        <f>TITRES_STAT!D717</f>
        <v>21.003299999999999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3.1871778442224788E-2</v>
      </c>
      <c r="G714" s="2">
        <f t="shared" si="98"/>
        <v>4.1229764278381945E-2</v>
      </c>
      <c r="H714" s="2">
        <f t="shared" si="94"/>
        <v>0.77302839344478524</v>
      </c>
      <c r="I714" s="2">
        <f t="shared" si="95"/>
        <v>43.599323976018354</v>
      </c>
    </row>
    <row r="715" spans="1:9" ht="13.5" x14ac:dyDescent="0.25">
      <c r="A715" s="3">
        <f>TITRES_STAT!B718</f>
        <v>43045</v>
      </c>
      <c r="B715" s="6">
        <f>TITRES_STAT!D718</f>
        <v>21.003299999999999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2.9595222839208731E-2</v>
      </c>
      <c r="G715" s="2">
        <f t="shared" si="98"/>
        <v>3.8284781115640376E-2</v>
      </c>
      <c r="H715" s="2">
        <f t="shared" si="94"/>
        <v>0.77302839344478524</v>
      </c>
      <c r="I715" s="2">
        <f t="shared" si="95"/>
        <v>43.599323976018354</v>
      </c>
    </row>
    <row r="716" spans="1:9" ht="13.5" x14ac:dyDescent="0.25">
      <c r="A716" s="3">
        <f>TITRES_STAT!B719</f>
        <v>43046</v>
      </c>
      <c r="B716" s="6">
        <f>TITRES_STAT!D719</f>
        <v>21.003299999999999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2.7481278350693823E-2</v>
      </c>
      <c r="G716" s="2">
        <f t="shared" si="98"/>
        <v>3.5550153893094634E-2</v>
      </c>
      <c r="H716" s="2">
        <f t="shared" si="94"/>
        <v>0.77302839344478524</v>
      </c>
      <c r="I716" s="2">
        <f t="shared" si="95"/>
        <v>43.599323976018354</v>
      </c>
    </row>
    <row r="717" spans="1:9" ht="13.5" x14ac:dyDescent="0.25">
      <c r="A717" s="3">
        <f>TITRES_STAT!B720</f>
        <v>43047</v>
      </c>
      <c r="B717" s="6">
        <f>TITRES_STAT!D720</f>
        <v>21.630099999999999</v>
      </c>
      <c r="C717" s="2">
        <f t="shared" si="99"/>
        <v>0.62679999999999936</v>
      </c>
      <c r="D717" s="2">
        <f t="shared" si="100"/>
        <v>0.62679999999999936</v>
      </c>
      <c r="E717" s="2">
        <f t="shared" si="101"/>
        <v>0</v>
      </c>
      <c r="F717" s="2">
        <f t="shared" ref="F717:G732" si="102">((F716*13)+D717)/14</f>
        <v>7.0289758468501357E-2</v>
      </c>
      <c r="G717" s="2">
        <f t="shared" si="102"/>
        <v>3.3010857186445017E-2</v>
      </c>
      <c r="H717" s="2">
        <f t="shared" si="94"/>
        <v>2.129292131722162</v>
      </c>
      <c r="I717" s="2">
        <f t="shared" si="95"/>
        <v>68.043891145130516</v>
      </c>
    </row>
    <row r="718" spans="1:9" ht="13.5" x14ac:dyDescent="0.25">
      <c r="A718" s="3">
        <f>TITRES_STAT!B721</f>
        <v>43048</v>
      </c>
      <c r="B718" s="6">
        <f>TITRES_STAT!D721</f>
        <v>21.630099999999999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6.5269061435036982E-2</v>
      </c>
      <c r="G718" s="2">
        <f t="shared" si="102"/>
        <v>3.0652938815984659E-2</v>
      </c>
      <c r="H718" s="2">
        <f t="shared" si="94"/>
        <v>2.129292131722162</v>
      </c>
      <c r="I718" s="2">
        <f t="shared" si="95"/>
        <v>68.043891145130516</v>
      </c>
    </row>
    <row r="719" spans="1:9" ht="13.5" x14ac:dyDescent="0.25">
      <c r="A719" s="3">
        <f>TITRES_STAT!B722</f>
        <v>43049</v>
      </c>
      <c r="B719" s="6">
        <f>TITRES_STAT!D722</f>
        <v>21.630099999999999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6.0606985618248628E-2</v>
      </c>
      <c r="G719" s="2">
        <f t="shared" si="102"/>
        <v>2.8463443186271468E-2</v>
      </c>
      <c r="H719" s="2">
        <f t="shared" si="94"/>
        <v>2.129292131722162</v>
      </c>
      <c r="I719" s="2">
        <f t="shared" si="95"/>
        <v>68.043891145130516</v>
      </c>
    </row>
    <row r="720" spans="1:9" ht="13.5" x14ac:dyDescent="0.25">
      <c r="A720" s="3">
        <f>TITRES_STAT!B723</f>
        <v>43052</v>
      </c>
      <c r="B720" s="6">
        <f>TITRES_STAT!D723</f>
        <v>21.630099999999999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5.6277915216945154E-2</v>
      </c>
      <c r="G720" s="2">
        <f t="shared" si="102"/>
        <v>2.6430340101537792E-2</v>
      </c>
      <c r="H720" s="2">
        <f t="shared" si="94"/>
        <v>2.129292131722162</v>
      </c>
      <c r="I720" s="2">
        <f t="shared" si="95"/>
        <v>68.043891145130516</v>
      </c>
    </row>
    <row r="721" spans="1:9" ht="13.5" x14ac:dyDescent="0.25">
      <c r="A721" s="3">
        <f>TITRES_STAT!B724</f>
        <v>43053</v>
      </c>
      <c r="B721" s="6">
        <f>TITRES_STAT!D724</f>
        <v>21.630099999999999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5.2258064130020501E-2</v>
      </c>
      <c r="G721" s="2">
        <f t="shared" si="102"/>
        <v>2.4542458665713664E-2</v>
      </c>
      <c r="H721" s="2">
        <f t="shared" ref="H721:H784" si="103">F721/G721</f>
        <v>2.129292131722162</v>
      </c>
      <c r="I721" s="2">
        <f t="shared" ref="I721:I784" si="104">IF(G721=0,100,100-(100/(1+H721)))</f>
        <v>68.043891145130516</v>
      </c>
    </row>
    <row r="722" spans="1:9" ht="13.5" x14ac:dyDescent="0.25">
      <c r="A722" s="3">
        <f>TITRES_STAT!B725</f>
        <v>43054</v>
      </c>
      <c r="B722" s="6">
        <f>TITRES_STAT!D725</f>
        <v>21.630099999999999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4.8525345263590466E-2</v>
      </c>
      <c r="G722" s="2">
        <f t="shared" si="102"/>
        <v>2.2789425903876975E-2</v>
      </c>
      <c r="H722" s="2">
        <f t="shared" si="103"/>
        <v>2.129292131722162</v>
      </c>
      <c r="I722" s="2">
        <f t="shared" si="104"/>
        <v>68.043891145130516</v>
      </c>
    </row>
    <row r="723" spans="1:9" ht="13.5" x14ac:dyDescent="0.25">
      <c r="A723" s="3">
        <f>TITRES_STAT!B726</f>
        <v>43055</v>
      </c>
      <c r="B723" s="6">
        <f>TITRES_STAT!D726</f>
        <v>21.630099999999999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4.5059249173334003E-2</v>
      </c>
      <c r="G723" s="2">
        <f t="shared" si="102"/>
        <v>2.1161609767885763E-2</v>
      </c>
      <c r="H723" s="2">
        <f t="shared" si="103"/>
        <v>2.129292131722162</v>
      </c>
      <c r="I723" s="2">
        <f t="shared" si="104"/>
        <v>68.043891145130516</v>
      </c>
    </row>
    <row r="724" spans="1:9" ht="13.5" x14ac:dyDescent="0.25">
      <c r="A724" s="3">
        <f>TITRES_STAT!B727</f>
        <v>43056</v>
      </c>
      <c r="B724" s="6">
        <f>TITRES_STAT!D727</f>
        <v>21.630099999999999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4.1840731375238714E-2</v>
      </c>
      <c r="G724" s="2">
        <f t="shared" si="102"/>
        <v>1.965006621303678E-2</v>
      </c>
      <c r="H724" s="2">
        <f t="shared" si="103"/>
        <v>2.129292131722162</v>
      </c>
      <c r="I724" s="2">
        <f t="shared" si="104"/>
        <v>68.043891145130516</v>
      </c>
    </row>
    <row r="725" spans="1:9" ht="13.5" x14ac:dyDescent="0.25">
      <c r="A725" s="3">
        <f>TITRES_STAT!B728</f>
        <v>43059</v>
      </c>
      <c r="B725" s="6">
        <f>TITRES_STAT!D728</f>
        <v>21.630099999999999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3.8852107705578801E-2</v>
      </c>
      <c r="G725" s="2">
        <f t="shared" si="102"/>
        <v>1.8246490054962726E-2</v>
      </c>
      <c r="H725" s="2">
        <f t="shared" si="103"/>
        <v>2.1292921317221616</v>
      </c>
      <c r="I725" s="2">
        <f t="shared" si="104"/>
        <v>68.043891145130502</v>
      </c>
    </row>
    <row r="726" spans="1:9" ht="13.5" x14ac:dyDescent="0.25">
      <c r="A726" s="3">
        <f>TITRES_STAT!B729</f>
        <v>43060</v>
      </c>
      <c r="B726" s="6">
        <f>TITRES_STAT!D729</f>
        <v>21.630099999999999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3.607695715518032E-2</v>
      </c>
      <c r="G726" s="2">
        <f t="shared" si="102"/>
        <v>1.6943169336751104E-2</v>
      </c>
      <c r="H726" s="2">
        <f t="shared" si="103"/>
        <v>2.1292921317221616</v>
      </c>
      <c r="I726" s="2">
        <f t="shared" si="104"/>
        <v>68.043891145130502</v>
      </c>
    </row>
    <row r="727" spans="1:9" ht="13.5" x14ac:dyDescent="0.25">
      <c r="A727" s="3">
        <f>TITRES_STAT!B730</f>
        <v>43061</v>
      </c>
      <c r="B727" s="6">
        <f>TITRES_STAT!D730</f>
        <v>21.630099999999999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3.3500031644096012E-2</v>
      </c>
      <c r="G727" s="2">
        <f t="shared" si="102"/>
        <v>1.5732942955554597E-2</v>
      </c>
      <c r="H727" s="2">
        <f t="shared" si="103"/>
        <v>2.1292921317221616</v>
      </c>
      <c r="I727" s="2">
        <f t="shared" si="104"/>
        <v>68.043891145130502</v>
      </c>
    </row>
    <row r="728" spans="1:9" ht="13.5" x14ac:dyDescent="0.25">
      <c r="A728" s="3">
        <f>TITRES_STAT!B731</f>
        <v>43062</v>
      </c>
      <c r="B728" s="6">
        <f>TITRES_STAT!D731</f>
        <v>21.630099999999999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3.1107172240946297E-2</v>
      </c>
      <c r="G728" s="2">
        <f t="shared" si="102"/>
        <v>1.4609161315872126E-2</v>
      </c>
      <c r="H728" s="2">
        <f t="shared" si="103"/>
        <v>2.1292921317221616</v>
      </c>
      <c r="I728" s="2">
        <f t="shared" si="104"/>
        <v>68.043891145130502</v>
      </c>
    </row>
    <row r="729" spans="1:9" ht="13.5" x14ac:dyDescent="0.25">
      <c r="A729" s="3">
        <f>TITRES_STAT!B732</f>
        <v>43063</v>
      </c>
      <c r="B729" s="6">
        <f>TITRES_STAT!D732</f>
        <v>21.630099999999999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2.8885231366592989E-2</v>
      </c>
      <c r="G729" s="2">
        <f t="shared" si="102"/>
        <v>1.3565649793309832E-2</v>
      </c>
      <c r="H729" s="2">
        <f t="shared" si="103"/>
        <v>2.1292921317221611</v>
      </c>
      <c r="I729" s="2">
        <f t="shared" si="104"/>
        <v>68.043891145130502</v>
      </c>
    </row>
    <row r="730" spans="1:9" ht="13.5" x14ac:dyDescent="0.25">
      <c r="A730" s="3">
        <f>TITRES_STAT!B733</f>
        <v>43066</v>
      </c>
      <c r="B730" s="6">
        <f>TITRES_STAT!D733</f>
        <v>21.630099999999999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2.6822000554693491E-2</v>
      </c>
      <c r="G730" s="2">
        <f t="shared" si="102"/>
        <v>1.2596674808073416E-2</v>
      </c>
      <c r="H730" s="2">
        <f t="shared" si="103"/>
        <v>2.1292921317221611</v>
      </c>
      <c r="I730" s="2">
        <f t="shared" si="104"/>
        <v>68.043891145130502</v>
      </c>
    </row>
    <row r="731" spans="1:9" ht="13.5" x14ac:dyDescent="0.25">
      <c r="A731" s="3">
        <f>TITRES_STAT!B734</f>
        <v>43067</v>
      </c>
      <c r="B731" s="6">
        <f>TITRES_STAT!D734</f>
        <v>21.630099999999999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2.4906143372215386E-2</v>
      </c>
      <c r="G731" s="2">
        <f t="shared" si="102"/>
        <v>1.1696912321782457E-2</v>
      </c>
      <c r="H731" s="2">
        <f t="shared" si="103"/>
        <v>2.1292921317221616</v>
      </c>
      <c r="I731" s="2">
        <f t="shared" si="104"/>
        <v>68.043891145130502</v>
      </c>
    </row>
    <row r="732" spans="1:9" ht="13.5" x14ac:dyDescent="0.25">
      <c r="A732" s="3">
        <f>TITRES_STAT!B735</f>
        <v>43068</v>
      </c>
      <c r="B732" s="6">
        <f>TITRES_STAT!D735</f>
        <v>21.630099999999999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2.3127133131342858E-2</v>
      </c>
      <c r="G732" s="2">
        <f t="shared" si="102"/>
        <v>1.0861418584512282E-2</v>
      </c>
      <c r="H732" s="2">
        <f t="shared" si="103"/>
        <v>2.1292921317221616</v>
      </c>
      <c r="I732" s="2">
        <f t="shared" si="104"/>
        <v>68.043891145130502</v>
      </c>
    </row>
    <row r="733" spans="1:9" ht="13.5" x14ac:dyDescent="0.25">
      <c r="A733" s="3">
        <f>TITRES_STAT!B736</f>
        <v>43069</v>
      </c>
      <c r="B733" s="6">
        <f>TITRES_STAT!D736</f>
        <v>21.630099999999999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2.1475195050532653E-2</v>
      </c>
      <c r="G733" s="2">
        <f t="shared" si="105"/>
        <v>1.0085602971332833E-2</v>
      </c>
      <c r="H733" s="2">
        <f t="shared" si="103"/>
        <v>2.1292921317221616</v>
      </c>
      <c r="I733" s="2">
        <f t="shared" si="104"/>
        <v>68.043891145130502</v>
      </c>
    </row>
    <row r="734" spans="1:9" ht="13.5" x14ac:dyDescent="0.25">
      <c r="A734" s="3">
        <f>TITRES_STAT!B737</f>
        <v>43073</v>
      </c>
      <c r="B734" s="6">
        <f>TITRES_STAT!D737</f>
        <v>21.630099999999999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1.9941252546923176E-2</v>
      </c>
      <c r="G734" s="2">
        <f t="shared" si="105"/>
        <v>9.3652027590947727E-3</v>
      </c>
      <c r="H734" s="2">
        <f t="shared" si="103"/>
        <v>2.1292921317221616</v>
      </c>
      <c r="I734" s="2">
        <f t="shared" si="104"/>
        <v>68.043891145130502</v>
      </c>
    </row>
    <row r="735" spans="1:9" ht="13.5" x14ac:dyDescent="0.25">
      <c r="A735" s="3">
        <f>TITRES_STAT!B738</f>
        <v>43074</v>
      </c>
      <c r="B735" s="6">
        <f>TITRES_STAT!D738</f>
        <v>21.630099999999999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1.8516877365000094E-2</v>
      </c>
      <c r="G735" s="2">
        <f t="shared" si="105"/>
        <v>8.696259704873718E-3</v>
      </c>
      <c r="H735" s="2">
        <f t="shared" si="103"/>
        <v>2.1292921317221616</v>
      </c>
      <c r="I735" s="2">
        <f t="shared" si="104"/>
        <v>68.043891145130502</v>
      </c>
    </row>
    <row r="736" spans="1:9" ht="13.5" x14ac:dyDescent="0.25">
      <c r="A736" s="3">
        <f>TITRES_STAT!B739</f>
        <v>43075</v>
      </c>
      <c r="B736" s="6">
        <f>TITRES_STAT!D739</f>
        <v>21.630099999999999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1.7194243267500086E-2</v>
      </c>
      <c r="G736" s="2">
        <f t="shared" si="105"/>
        <v>8.0750982973827375E-3</v>
      </c>
      <c r="H736" s="2">
        <f t="shared" si="103"/>
        <v>2.1292921317221616</v>
      </c>
      <c r="I736" s="2">
        <f t="shared" si="104"/>
        <v>68.043891145130502</v>
      </c>
    </row>
    <row r="737" spans="1:9" ht="13.5" x14ac:dyDescent="0.25">
      <c r="A737" s="3">
        <f>TITRES_STAT!B740</f>
        <v>43076</v>
      </c>
      <c r="B737" s="6">
        <f>TITRES_STAT!D740</f>
        <v>21.630099999999999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1.5966083034107223E-2</v>
      </c>
      <c r="G737" s="2">
        <f t="shared" si="105"/>
        <v>7.4983055618553993E-3</v>
      </c>
      <c r="H737" s="2">
        <f t="shared" si="103"/>
        <v>2.1292921317221616</v>
      </c>
      <c r="I737" s="2">
        <f t="shared" si="104"/>
        <v>68.043891145130502</v>
      </c>
    </row>
    <row r="738" spans="1:9" ht="13.5" x14ac:dyDescent="0.25">
      <c r="A738" s="3">
        <f>TITRES_STAT!B741</f>
        <v>43077</v>
      </c>
      <c r="B738" s="6">
        <f>TITRES_STAT!D741</f>
        <v>21.630099999999999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1.4825648531670994E-2</v>
      </c>
      <c r="G738" s="2">
        <f t="shared" si="105"/>
        <v>6.9627123074371567E-3</v>
      </c>
      <c r="H738" s="2">
        <f t="shared" si="103"/>
        <v>2.1292921317221616</v>
      </c>
      <c r="I738" s="2">
        <f t="shared" si="104"/>
        <v>68.043891145130502</v>
      </c>
    </row>
    <row r="739" spans="1:9" ht="13.5" x14ac:dyDescent="0.25">
      <c r="A739" s="3">
        <f>TITRES_STAT!B742</f>
        <v>43080</v>
      </c>
      <c r="B739" s="6">
        <f>TITRES_STAT!D742</f>
        <v>21.630099999999999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1.3766673636551638E-2</v>
      </c>
      <c r="G739" s="2">
        <f t="shared" si="105"/>
        <v>6.4653757140487886E-3</v>
      </c>
      <c r="H739" s="2">
        <f t="shared" si="103"/>
        <v>2.1292921317221616</v>
      </c>
      <c r="I739" s="2">
        <f t="shared" si="104"/>
        <v>68.043891145130502</v>
      </c>
    </row>
    <row r="740" spans="1:9" ht="13.5" x14ac:dyDescent="0.25">
      <c r="A740" s="3">
        <f>TITRES_STAT!B743</f>
        <v>43081</v>
      </c>
      <c r="B740" s="6">
        <f>TITRES_STAT!D743</f>
        <v>21.630099999999999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1.2783339805369378E-2</v>
      </c>
      <c r="G740" s="2">
        <f t="shared" si="105"/>
        <v>6.0035631630453038E-3</v>
      </c>
      <c r="H740" s="2">
        <f t="shared" si="103"/>
        <v>2.1292921317221616</v>
      </c>
      <c r="I740" s="2">
        <f t="shared" si="104"/>
        <v>68.043891145130502</v>
      </c>
    </row>
    <row r="741" spans="1:9" ht="13.5" x14ac:dyDescent="0.25">
      <c r="A741" s="3">
        <f>TITRES_STAT!B744</f>
        <v>43082</v>
      </c>
      <c r="B741" s="6">
        <f>TITRES_STAT!D744</f>
        <v>21.630099999999999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1.1870244104985852E-2</v>
      </c>
      <c r="G741" s="2">
        <f t="shared" si="105"/>
        <v>5.574737222827782E-3</v>
      </c>
      <c r="H741" s="2">
        <f t="shared" si="103"/>
        <v>2.1292921317221616</v>
      </c>
      <c r="I741" s="2">
        <f t="shared" si="104"/>
        <v>68.043891145130502</v>
      </c>
    </row>
    <row r="742" spans="1:9" ht="13.5" x14ac:dyDescent="0.25">
      <c r="A742" s="3">
        <f>TITRES_STAT!B745</f>
        <v>43083</v>
      </c>
      <c r="B742" s="6">
        <f>TITRES_STAT!D745</f>
        <v>21.630099999999999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1.102236952605829E-2</v>
      </c>
      <c r="G742" s="2">
        <f t="shared" si="105"/>
        <v>5.1765417069115126E-3</v>
      </c>
      <c r="H742" s="2">
        <f t="shared" si="103"/>
        <v>2.1292921317221611</v>
      </c>
      <c r="I742" s="2">
        <f t="shared" si="104"/>
        <v>68.043891145130502</v>
      </c>
    </row>
    <row r="743" spans="1:9" ht="13.5" x14ac:dyDescent="0.25">
      <c r="A743" s="3">
        <f>TITRES_STAT!B746</f>
        <v>43084</v>
      </c>
      <c r="B743" s="6">
        <f>TITRES_STAT!D746</f>
        <v>21.630099999999999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1.0235057417054124E-2</v>
      </c>
      <c r="G743" s="2">
        <f t="shared" si="105"/>
        <v>4.8067887278464049E-3</v>
      </c>
      <c r="H743" s="2">
        <f t="shared" si="103"/>
        <v>2.1292921317221607</v>
      </c>
      <c r="I743" s="2">
        <f t="shared" si="104"/>
        <v>68.043891145130502</v>
      </c>
    </row>
    <row r="744" spans="1:9" ht="13.5" x14ac:dyDescent="0.25">
      <c r="A744" s="3">
        <f>TITRES_STAT!B747</f>
        <v>43087</v>
      </c>
      <c r="B744" s="6">
        <f>TITRES_STAT!D747</f>
        <v>21.630099999999999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9.5039818872645447E-3</v>
      </c>
      <c r="G744" s="2">
        <f t="shared" si="105"/>
        <v>4.4634466758573755E-3</v>
      </c>
      <c r="H744" s="2">
        <f t="shared" si="103"/>
        <v>2.1292921317221611</v>
      </c>
      <c r="I744" s="2">
        <f t="shared" si="104"/>
        <v>68.043891145130502</v>
      </c>
    </row>
    <row r="745" spans="1:9" ht="13.5" x14ac:dyDescent="0.25">
      <c r="A745" s="3">
        <f>TITRES_STAT!B748</f>
        <v>43088</v>
      </c>
      <c r="B745" s="6">
        <f>TITRES_STAT!D748</f>
        <v>21.630099999999999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8.8251260381742198E-3</v>
      </c>
      <c r="G745" s="2">
        <f t="shared" si="105"/>
        <v>4.1446290561532777E-3</v>
      </c>
      <c r="H745" s="2">
        <f t="shared" si="103"/>
        <v>2.1292921317221607</v>
      </c>
      <c r="I745" s="2">
        <f t="shared" si="104"/>
        <v>68.043891145130502</v>
      </c>
    </row>
    <row r="746" spans="1:9" ht="13.5" x14ac:dyDescent="0.25">
      <c r="A746" s="3">
        <f>TITRES_STAT!B749</f>
        <v>43089</v>
      </c>
      <c r="B746" s="6">
        <f>TITRES_STAT!D749</f>
        <v>21.630099999999999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8.1947598925903465E-3</v>
      </c>
      <c r="G746" s="2">
        <f t="shared" si="105"/>
        <v>3.8485841235709009E-3</v>
      </c>
      <c r="H746" s="2">
        <f t="shared" si="103"/>
        <v>2.1292921317221607</v>
      </c>
      <c r="I746" s="2">
        <f t="shared" si="104"/>
        <v>68.043891145130502</v>
      </c>
    </row>
    <row r="747" spans="1:9" ht="13.5" x14ac:dyDescent="0.25">
      <c r="A747" s="3">
        <f>TITRES_STAT!B750</f>
        <v>43090</v>
      </c>
      <c r="B747" s="6">
        <f>TITRES_STAT!D750</f>
        <v>21.630099999999999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7.6094199002624653E-3</v>
      </c>
      <c r="G747" s="2">
        <f t="shared" si="105"/>
        <v>3.5736852576015508E-3</v>
      </c>
      <c r="H747" s="2">
        <f t="shared" si="103"/>
        <v>2.1292921317221607</v>
      </c>
      <c r="I747" s="2">
        <f t="shared" si="104"/>
        <v>68.043891145130502</v>
      </c>
    </row>
    <row r="748" spans="1:9" ht="13.5" x14ac:dyDescent="0.25">
      <c r="A748" s="3">
        <f>TITRES_STAT!B751</f>
        <v>43091</v>
      </c>
      <c r="B748" s="6">
        <f>TITRES_STAT!D751</f>
        <v>21.630099999999999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7.0658899073865753E-3</v>
      </c>
      <c r="G748" s="2">
        <f t="shared" si="105"/>
        <v>3.3184220249157259E-3</v>
      </c>
      <c r="H748" s="2">
        <f t="shared" si="103"/>
        <v>2.1292921317221607</v>
      </c>
      <c r="I748" s="2">
        <f t="shared" si="104"/>
        <v>68.043891145130502</v>
      </c>
    </row>
    <row r="749" spans="1:9" ht="13.5" x14ac:dyDescent="0.25">
      <c r="A749" s="3">
        <f>TITRES_STAT!B752</f>
        <v>43094</v>
      </c>
      <c r="B749" s="6">
        <f>TITRES_STAT!D752</f>
        <v>21.630099999999999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6.5611834854303911E-3</v>
      </c>
      <c r="G749" s="2">
        <f t="shared" si="106"/>
        <v>3.0813918802788881E-3</v>
      </c>
      <c r="H749" s="2">
        <f t="shared" si="103"/>
        <v>2.1292921317221607</v>
      </c>
      <c r="I749" s="2">
        <f t="shared" si="104"/>
        <v>68.043891145130502</v>
      </c>
    </row>
    <row r="750" spans="1:9" ht="13.5" x14ac:dyDescent="0.25">
      <c r="A750" s="3">
        <f>TITRES_STAT!B753</f>
        <v>43095</v>
      </c>
      <c r="B750" s="6">
        <f>TITRES_STAT!D753</f>
        <v>21.630099999999999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6.092527522185363E-3</v>
      </c>
      <c r="G750" s="2">
        <f t="shared" si="106"/>
        <v>2.8612924602589677E-3</v>
      </c>
      <c r="H750" s="2">
        <f t="shared" si="103"/>
        <v>2.1292921317221607</v>
      </c>
      <c r="I750" s="2">
        <f t="shared" si="104"/>
        <v>68.043891145130502</v>
      </c>
    </row>
    <row r="751" spans="1:9" ht="13.5" x14ac:dyDescent="0.25">
      <c r="A751" s="3">
        <f>TITRES_STAT!B754</f>
        <v>43096</v>
      </c>
      <c r="B751" s="6">
        <f>TITRES_STAT!D754</f>
        <v>21.9726</v>
      </c>
      <c r="C751" s="2">
        <f t="shared" si="99"/>
        <v>0.34250000000000114</v>
      </c>
      <c r="D751" s="2">
        <f t="shared" si="100"/>
        <v>0.34250000000000114</v>
      </c>
      <c r="E751" s="2">
        <f t="shared" si="101"/>
        <v>0</v>
      </c>
      <c r="F751" s="2">
        <f t="shared" si="106"/>
        <v>3.0121632699172205E-2</v>
      </c>
      <c r="G751" s="2">
        <f t="shared" si="106"/>
        <v>2.6569144273833273E-3</v>
      </c>
      <c r="H751" s="2">
        <f t="shared" si="103"/>
        <v>11.337072955276778</v>
      </c>
      <c r="I751" s="2">
        <f t="shared" si="104"/>
        <v>91.894349627135156</v>
      </c>
    </row>
    <row r="752" spans="1:9" ht="13.5" x14ac:dyDescent="0.25">
      <c r="A752" s="3">
        <f>TITRES_STAT!B755</f>
        <v>43097</v>
      </c>
      <c r="B752" s="6">
        <f>TITRES_STAT!D755</f>
        <v>21.9726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2.797008750637419E-2</v>
      </c>
      <c r="G752" s="2">
        <f t="shared" si="106"/>
        <v>2.4671348254273755E-3</v>
      </c>
      <c r="H752" s="2">
        <f t="shared" si="103"/>
        <v>11.337072955276776</v>
      </c>
      <c r="I752" s="2">
        <f t="shared" si="104"/>
        <v>91.894349627135156</v>
      </c>
    </row>
    <row r="753" spans="1:9" ht="13.5" x14ac:dyDescent="0.25">
      <c r="A753" s="3">
        <f>TITRES_STAT!B756</f>
        <v>43098</v>
      </c>
      <c r="B753" s="6">
        <f>TITRES_STAT!D756</f>
        <v>21.9726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2.5972224113061746E-2</v>
      </c>
      <c r="G753" s="2">
        <f t="shared" si="106"/>
        <v>2.2909109093254203E-3</v>
      </c>
      <c r="H753" s="2">
        <f t="shared" si="103"/>
        <v>11.337072955276774</v>
      </c>
      <c r="I753" s="2">
        <f t="shared" si="104"/>
        <v>91.894349627135156</v>
      </c>
    </row>
    <row r="754" spans="1:9" ht="13.5" x14ac:dyDescent="0.25">
      <c r="A754" s="3">
        <f>TITRES_STAT!B757</f>
        <v>43102</v>
      </c>
      <c r="B754" s="6">
        <f>TITRES_STAT!D757</f>
        <v>21.9726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2.4117065247843048E-2</v>
      </c>
      <c r="G754" s="2">
        <f t="shared" si="106"/>
        <v>2.1272744158021759E-3</v>
      </c>
      <c r="H754" s="2">
        <f t="shared" si="103"/>
        <v>11.337072955276774</v>
      </c>
      <c r="I754" s="2">
        <f t="shared" si="104"/>
        <v>91.894349627135156</v>
      </c>
    </row>
    <row r="755" spans="1:9" ht="13.5" x14ac:dyDescent="0.25">
      <c r="A755" s="3">
        <f>TITRES_STAT!B758</f>
        <v>43103</v>
      </c>
      <c r="B755" s="6">
        <f>TITRES_STAT!D758</f>
        <v>21.9726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2.2394417730139973E-2</v>
      </c>
      <c r="G755" s="2">
        <f t="shared" si="106"/>
        <v>1.9753262432448777E-3</v>
      </c>
      <c r="H755" s="2">
        <f t="shared" si="103"/>
        <v>11.337072955276774</v>
      </c>
      <c r="I755" s="2">
        <f t="shared" si="104"/>
        <v>91.894349627135156</v>
      </c>
    </row>
    <row r="756" spans="1:9" ht="13.5" x14ac:dyDescent="0.25">
      <c r="A756" s="3">
        <f>TITRES_STAT!B759</f>
        <v>43104</v>
      </c>
      <c r="B756" s="6">
        <f>TITRES_STAT!D759</f>
        <v>21.9726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2.0794816463701404E-2</v>
      </c>
      <c r="G756" s="2">
        <f t="shared" si="106"/>
        <v>1.8342315115845293E-3</v>
      </c>
      <c r="H756" s="2">
        <f t="shared" si="103"/>
        <v>11.337072955276774</v>
      </c>
      <c r="I756" s="2">
        <f t="shared" si="104"/>
        <v>91.894349627135156</v>
      </c>
    </row>
    <row r="757" spans="1:9" ht="13.5" x14ac:dyDescent="0.25">
      <c r="A757" s="3">
        <f>TITRES_STAT!B760</f>
        <v>43105</v>
      </c>
      <c r="B757" s="6">
        <f>TITRES_STAT!D760</f>
        <v>21.9726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1.9309472430579875E-2</v>
      </c>
      <c r="G757" s="2">
        <f t="shared" si="106"/>
        <v>1.7032149750427772E-3</v>
      </c>
      <c r="H757" s="2">
        <f t="shared" si="103"/>
        <v>11.337072955276774</v>
      </c>
      <c r="I757" s="2">
        <f t="shared" si="104"/>
        <v>91.894349627135156</v>
      </c>
    </row>
    <row r="758" spans="1:9" ht="13.5" x14ac:dyDescent="0.25">
      <c r="A758" s="3">
        <f>TITRES_STAT!B761</f>
        <v>43108</v>
      </c>
      <c r="B758" s="6">
        <f>TITRES_STAT!D761</f>
        <v>21.9726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1.7930224399824168E-2</v>
      </c>
      <c r="G758" s="2">
        <f t="shared" si="106"/>
        <v>1.5815567625397217E-3</v>
      </c>
      <c r="H758" s="2">
        <f t="shared" si="103"/>
        <v>11.337072955276772</v>
      </c>
      <c r="I758" s="2">
        <f t="shared" si="104"/>
        <v>91.894349627135156</v>
      </c>
    </row>
    <row r="759" spans="1:9" ht="13.5" x14ac:dyDescent="0.25">
      <c r="A759" s="3">
        <f>TITRES_STAT!B762</f>
        <v>43109</v>
      </c>
      <c r="B759" s="6">
        <f>TITRES_STAT!D762</f>
        <v>21.9726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1.6649494085551015E-2</v>
      </c>
      <c r="G759" s="2">
        <f t="shared" si="106"/>
        <v>1.4685884223583131E-3</v>
      </c>
      <c r="H759" s="2">
        <f t="shared" si="103"/>
        <v>11.337072955276774</v>
      </c>
      <c r="I759" s="2">
        <f t="shared" si="104"/>
        <v>91.894349627135156</v>
      </c>
    </row>
    <row r="760" spans="1:9" ht="13.5" x14ac:dyDescent="0.25">
      <c r="A760" s="3">
        <f>TITRES_STAT!B763</f>
        <v>43110</v>
      </c>
      <c r="B760" s="6">
        <f>TITRES_STAT!D763</f>
        <v>21.9726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1.5460244508011657E-2</v>
      </c>
      <c r="G760" s="2">
        <f t="shared" si="106"/>
        <v>1.3636892493327194E-3</v>
      </c>
      <c r="H760" s="2">
        <f t="shared" si="103"/>
        <v>11.337072955276772</v>
      </c>
      <c r="I760" s="2">
        <f t="shared" si="104"/>
        <v>91.894349627135156</v>
      </c>
    </row>
    <row r="761" spans="1:9" ht="13.5" x14ac:dyDescent="0.25">
      <c r="A761" s="3">
        <f>TITRES_STAT!B764</f>
        <v>43111</v>
      </c>
      <c r="B761" s="6">
        <f>TITRES_STAT!D764</f>
        <v>21.9726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1.4355941328867968E-2</v>
      </c>
      <c r="G761" s="2">
        <f t="shared" si="106"/>
        <v>1.2662828743803824E-3</v>
      </c>
      <c r="H761" s="2">
        <f t="shared" si="103"/>
        <v>11.337072955276772</v>
      </c>
      <c r="I761" s="2">
        <f t="shared" si="104"/>
        <v>91.894349627135156</v>
      </c>
    </row>
    <row r="762" spans="1:9" ht="13.5" x14ac:dyDescent="0.25">
      <c r="A762" s="3">
        <f>TITRES_STAT!B765</f>
        <v>43112</v>
      </c>
      <c r="B762" s="6">
        <f>TITRES_STAT!D765</f>
        <v>21.9726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1.3330516948234542E-2</v>
      </c>
      <c r="G762" s="2">
        <f t="shared" si="106"/>
        <v>1.1758340976389266E-3</v>
      </c>
      <c r="H762" s="2">
        <f t="shared" si="103"/>
        <v>11.337072955276772</v>
      </c>
      <c r="I762" s="2">
        <f t="shared" si="104"/>
        <v>91.894349627135156</v>
      </c>
    </row>
    <row r="763" spans="1:9" ht="13.5" x14ac:dyDescent="0.25">
      <c r="A763" s="3">
        <f>TITRES_STAT!B766</f>
        <v>43115</v>
      </c>
      <c r="B763" s="6">
        <f>TITRES_STAT!D766</f>
        <v>21.9726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1.2378337166217789E-2</v>
      </c>
      <c r="G763" s="2">
        <f t="shared" si="106"/>
        <v>1.0918459478075748E-3</v>
      </c>
      <c r="H763" s="2">
        <f t="shared" si="103"/>
        <v>11.337072955276772</v>
      </c>
      <c r="I763" s="2">
        <f t="shared" si="104"/>
        <v>91.894349627135156</v>
      </c>
    </row>
    <row r="764" spans="1:9" ht="13.5" x14ac:dyDescent="0.25">
      <c r="A764" s="3">
        <f>TITRES_STAT!B767</f>
        <v>43116</v>
      </c>
      <c r="B764" s="6">
        <f>TITRES_STAT!D767</f>
        <v>21.9726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1.1494170225773662E-2</v>
      </c>
      <c r="G764" s="2">
        <f t="shared" si="106"/>
        <v>1.0138569515356051E-3</v>
      </c>
      <c r="H764" s="2">
        <f t="shared" si="103"/>
        <v>11.337072955276772</v>
      </c>
      <c r="I764" s="2">
        <f t="shared" si="104"/>
        <v>91.894349627135156</v>
      </c>
    </row>
    <row r="765" spans="1:9" ht="13.5" x14ac:dyDescent="0.25">
      <c r="A765" s="3">
        <f>TITRES_STAT!B768</f>
        <v>43117</v>
      </c>
      <c r="B765" s="6">
        <f>TITRES_STAT!D768</f>
        <v>21.9726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1.0673158066789827E-2</v>
      </c>
      <c r="G765" s="2">
        <f t="shared" si="107"/>
        <v>9.4143859785449037E-4</v>
      </c>
      <c r="H765" s="2">
        <f t="shared" si="103"/>
        <v>11.337072955276772</v>
      </c>
      <c r="I765" s="2">
        <f t="shared" si="104"/>
        <v>91.894349627135156</v>
      </c>
    </row>
    <row r="766" spans="1:9" ht="13.5" x14ac:dyDescent="0.25">
      <c r="A766" s="3">
        <f>TITRES_STAT!B769</f>
        <v>43118</v>
      </c>
      <c r="B766" s="6">
        <f>TITRES_STAT!D769</f>
        <v>21.9726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9.9107896334476968E-3</v>
      </c>
      <c r="G766" s="2">
        <f t="shared" si="107"/>
        <v>8.7419298372202678E-4</v>
      </c>
      <c r="H766" s="2">
        <f t="shared" si="103"/>
        <v>11.337072955276772</v>
      </c>
      <c r="I766" s="2">
        <f t="shared" si="104"/>
        <v>91.894349627135156</v>
      </c>
    </row>
    <row r="767" spans="1:9" ht="13.5" x14ac:dyDescent="0.25">
      <c r="A767" s="3">
        <f>TITRES_STAT!B770</f>
        <v>43119</v>
      </c>
      <c r="B767" s="6">
        <f>TITRES_STAT!D770</f>
        <v>21.9726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9.2028760882014327E-3</v>
      </c>
      <c r="G767" s="2">
        <f t="shared" si="107"/>
        <v>8.1175062774188199E-4</v>
      </c>
      <c r="H767" s="2">
        <f t="shared" si="103"/>
        <v>11.337072955276772</v>
      </c>
      <c r="I767" s="2">
        <f t="shared" si="104"/>
        <v>91.894349627135156</v>
      </c>
    </row>
    <row r="768" spans="1:9" ht="13.5" x14ac:dyDescent="0.25">
      <c r="A768" s="3">
        <f>TITRES_STAT!B771</f>
        <v>43122</v>
      </c>
      <c r="B768" s="6">
        <f>TITRES_STAT!D771</f>
        <v>21.966200000000001</v>
      </c>
      <c r="C768" s="2">
        <f t="shared" si="99"/>
        <v>-6.3999999999992951E-3</v>
      </c>
      <c r="D768" s="2">
        <f t="shared" si="100"/>
        <v>0</v>
      </c>
      <c r="E768" s="2">
        <f t="shared" si="101"/>
        <v>6.3999999999992951E-3</v>
      </c>
      <c r="F768" s="2">
        <f t="shared" si="107"/>
        <v>8.5455277961870458E-3</v>
      </c>
      <c r="G768" s="2">
        <f t="shared" si="107"/>
        <v>1.21091129718884E-3</v>
      </c>
      <c r="H768" s="2">
        <f t="shared" si="103"/>
        <v>7.057104691339239</v>
      </c>
      <c r="I768" s="2">
        <f t="shared" si="104"/>
        <v>87.588593690796614</v>
      </c>
    </row>
    <row r="769" spans="1:9" ht="13.5" x14ac:dyDescent="0.25">
      <c r="A769" s="3">
        <f>TITRES_STAT!B772</f>
        <v>43123</v>
      </c>
      <c r="B769" s="6">
        <f>TITRES_STAT!D772</f>
        <v>21.966200000000001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7.9351329536022572E-3</v>
      </c>
      <c r="G769" s="2">
        <f t="shared" si="107"/>
        <v>1.1244176331039228E-3</v>
      </c>
      <c r="H769" s="2">
        <f t="shared" si="103"/>
        <v>7.0571046913392399</v>
      </c>
      <c r="I769" s="2">
        <f t="shared" si="104"/>
        <v>87.588593690796614</v>
      </c>
    </row>
    <row r="770" spans="1:9" ht="13.5" x14ac:dyDescent="0.25">
      <c r="A770" s="3">
        <f>TITRES_STAT!B773</f>
        <v>43124</v>
      </c>
      <c r="B770" s="6">
        <f>TITRES_STAT!D773</f>
        <v>21.966200000000001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7.3683377426306679E-3</v>
      </c>
      <c r="G770" s="2">
        <f t="shared" si="107"/>
        <v>1.044102087882214E-3</v>
      </c>
      <c r="H770" s="2">
        <f t="shared" si="103"/>
        <v>7.0571046913392399</v>
      </c>
      <c r="I770" s="2">
        <f t="shared" si="104"/>
        <v>87.588593690796614</v>
      </c>
    </row>
    <row r="771" spans="1:9" ht="13.5" x14ac:dyDescent="0.25">
      <c r="A771" s="3">
        <f>TITRES_STAT!B774</f>
        <v>43125</v>
      </c>
      <c r="B771" s="6">
        <f>TITRES_STAT!D774</f>
        <v>21.966200000000001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6.8420279038713342E-3</v>
      </c>
      <c r="G771" s="2">
        <f t="shared" si="107"/>
        <v>9.6952336731919862E-4</v>
      </c>
      <c r="H771" s="2">
        <f t="shared" si="103"/>
        <v>7.0571046913392408</v>
      </c>
      <c r="I771" s="2">
        <f t="shared" si="104"/>
        <v>87.588593690796614</v>
      </c>
    </row>
    <row r="772" spans="1:9" ht="13.5" x14ac:dyDescent="0.25">
      <c r="A772" s="3">
        <f>TITRES_STAT!B775</f>
        <v>43126</v>
      </c>
      <c r="B772" s="6">
        <f>TITRES_STAT!D775</f>
        <v>21.908000000000001</v>
      </c>
      <c r="C772" s="2">
        <f t="shared" si="108"/>
        <v>-5.8199999999999363E-2</v>
      </c>
      <c r="D772" s="2">
        <f t="shared" si="109"/>
        <v>0</v>
      </c>
      <c r="E772" s="2">
        <f t="shared" si="110"/>
        <v>5.8199999999999363E-2</v>
      </c>
      <c r="F772" s="2">
        <f t="shared" si="107"/>
        <v>6.3533116250233815E-3</v>
      </c>
      <c r="G772" s="2">
        <f t="shared" si="107"/>
        <v>5.0574145553677818E-3</v>
      </c>
      <c r="H772" s="2">
        <f t="shared" si="103"/>
        <v>1.2562370664829474</v>
      </c>
      <c r="I772" s="2">
        <f t="shared" si="104"/>
        <v>55.678416295198389</v>
      </c>
    </row>
    <row r="773" spans="1:9" ht="13.5" x14ac:dyDescent="0.25">
      <c r="A773" s="3">
        <f>TITRES_STAT!B776</f>
        <v>43129</v>
      </c>
      <c r="B773" s="6">
        <f>TITRES_STAT!D776</f>
        <v>21.908000000000001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5.8995036518074261E-3</v>
      </c>
      <c r="G773" s="2">
        <f t="shared" si="107"/>
        <v>4.6961706585557979E-3</v>
      </c>
      <c r="H773" s="2">
        <f t="shared" si="103"/>
        <v>1.2562370664829472</v>
      </c>
      <c r="I773" s="2">
        <f t="shared" si="104"/>
        <v>55.678416295198382</v>
      </c>
    </row>
    <row r="774" spans="1:9" ht="13.5" x14ac:dyDescent="0.25">
      <c r="A774" s="3">
        <f>TITRES_STAT!B777</f>
        <v>43130</v>
      </c>
      <c r="B774" s="6">
        <f>TITRES_STAT!D777</f>
        <v>21.908000000000001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5.4781105338211813E-3</v>
      </c>
      <c r="G774" s="2">
        <f t="shared" si="107"/>
        <v>4.3607298972303836E-3</v>
      </c>
      <c r="H774" s="2">
        <f t="shared" si="103"/>
        <v>1.2562370664829472</v>
      </c>
      <c r="I774" s="2">
        <f t="shared" si="104"/>
        <v>55.678416295198382</v>
      </c>
    </row>
    <row r="775" spans="1:9" ht="13.5" x14ac:dyDescent="0.25">
      <c r="A775" s="3">
        <f>TITRES_STAT!B778</f>
        <v>43131</v>
      </c>
      <c r="B775" s="6">
        <f>TITRES_STAT!D778</f>
        <v>21.908000000000001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5.086816924262526E-3</v>
      </c>
      <c r="G775" s="2">
        <f t="shared" si="107"/>
        <v>4.0492491902853565E-3</v>
      </c>
      <c r="H775" s="2">
        <f t="shared" si="103"/>
        <v>1.2562370664829474</v>
      </c>
      <c r="I775" s="2">
        <f t="shared" si="104"/>
        <v>55.678416295198389</v>
      </c>
    </row>
    <row r="776" spans="1:9" ht="13.5" x14ac:dyDescent="0.25">
      <c r="A776" s="3">
        <f>TITRES_STAT!B779</f>
        <v>43132</v>
      </c>
      <c r="B776" s="6">
        <f>TITRES_STAT!D779</f>
        <v>21.908000000000001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4.7234728582437741E-3</v>
      </c>
      <c r="G776" s="2">
        <f t="shared" si="107"/>
        <v>3.7600171052649739E-3</v>
      </c>
      <c r="H776" s="2">
        <f t="shared" si="103"/>
        <v>1.2562370664829472</v>
      </c>
      <c r="I776" s="2">
        <f t="shared" si="104"/>
        <v>55.678416295198382</v>
      </c>
    </row>
    <row r="777" spans="1:9" ht="13.5" x14ac:dyDescent="0.25">
      <c r="A777" s="3">
        <f>TITRES_STAT!B780</f>
        <v>43133</v>
      </c>
      <c r="B777" s="6">
        <f>TITRES_STAT!D780</f>
        <v>21.908000000000001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4.3860819397977899E-3</v>
      </c>
      <c r="G777" s="2">
        <f t="shared" si="107"/>
        <v>3.4914444548889041E-3</v>
      </c>
      <c r="H777" s="2">
        <f t="shared" si="103"/>
        <v>1.2562370664829472</v>
      </c>
      <c r="I777" s="2">
        <f t="shared" si="104"/>
        <v>55.678416295198382</v>
      </c>
    </row>
    <row r="778" spans="1:9" ht="13.5" x14ac:dyDescent="0.25">
      <c r="A778" s="3">
        <f>TITRES_STAT!B781</f>
        <v>43136</v>
      </c>
      <c r="B778" s="6">
        <f>TITRES_STAT!D781</f>
        <v>21.869199999999999</v>
      </c>
      <c r="C778" s="2">
        <f t="shared" si="108"/>
        <v>-3.8800000000001944E-2</v>
      </c>
      <c r="D778" s="2">
        <f t="shared" si="109"/>
        <v>0</v>
      </c>
      <c r="E778" s="2">
        <f t="shared" si="110"/>
        <v>3.8800000000001944E-2</v>
      </c>
      <c r="F778" s="2">
        <f t="shared" si="107"/>
        <v>4.072790372669376E-3</v>
      </c>
      <c r="G778" s="2">
        <f t="shared" si="107"/>
        <v>6.0134841366826924E-3</v>
      </c>
      <c r="H778" s="2">
        <f t="shared" si="103"/>
        <v>0.67727631437905644</v>
      </c>
      <c r="I778" s="2">
        <f t="shared" si="104"/>
        <v>40.37953130160254</v>
      </c>
    </row>
    <row r="779" spans="1:9" ht="13.5" x14ac:dyDescent="0.25">
      <c r="A779" s="3">
        <f>TITRES_STAT!B782</f>
        <v>43137</v>
      </c>
      <c r="B779" s="6">
        <f>TITRES_STAT!D782</f>
        <v>21.869199999999999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3.7818767746215635E-3</v>
      </c>
      <c r="G779" s="2">
        <f t="shared" si="107"/>
        <v>5.5839495554910719E-3</v>
      </c>
      <c r="H779" s="2">
        <f t="shared" si="103"/>
        <v>0.67727631437905644</v>
      </c>
      <c r="I779" s="2">
        <f t="shared" si="104"/>
        <v>40.37953130160254</v>
      </c>
    </row>
    <row r="780" spans="1:9" ht="13.5" x14ac:dyDescent="0.25">
      <c r="A780" s="3">
        <f>TITRES_STAT!B783</f>
        <v>43138</v>
      </c>
      <c r="B780" s="6">
        <f>TITRES_STAT!D783</f>
        <v>21.869199999999999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3.5117427192914519E-3</v>
      </c>
      <c r="G780" s="2">
        <f t="shared" si="107"/>
        <v>5.1850960158131383E-3</v>
      </c>
      <c r="H780" s="2">
        <f t="shared" si="103"/>
        <v>0.67727631437905644</v>
      </c>
      <c r="I780" s="2">
        <f t="shared" si="104"/>
        <v>40.37953130160254</v>
      </c>
    </row>
    <row r="781" spans="1:9" ht="13.5" x14ac:dyDescent="0.25">
      <c r="A781" s="3">
        <f>TITRES_STAT!B784</f>
        <v>43139</v>
      </c>
      <c r="B781" s="6">
        <f>TITRES_STAT!D784</f>
        <v>21.869199999999999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3.2609039536277769E-3</v>
      </c>
      <c r="G781" s="2">
        <f t="shared" si="111"/>
        <v>4.8147320146836288E-3</v>
      </c>
      <c r="H781" s="2">
        <f t="shared" si="103"/>
        <v>0.67727631437905633</v>
      </c>
      <c r="I781" s="2">
        <f t="shared" si="104"/>
        <v>40.379531301602533</v>
      </c>
    </row>
    <row r="782" spans="1:9" ht="13.5" x14ac:dyDescent="0.25">
      <c r="A782" s="3">
        <f>TITRES_STAT!B785</f>
        <v>43140</v>
      </c>
      <c r="B782" s="6">
        <f>TITRES_STAT!D785</f>
        <v>21.869199999999999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3.0279822426543643E-3</v>
      </c>
      <c r="G782" s="2">
        <f t="shared" si="111"/>
        <v>4.4708225850633703E-3</v>
      </c>
      <c r="H782" s="2">
        <f t="shared" si="103"/>
        <v>0.67727631437905633</v>
      </c>
      <c r="I782" s="2">
        <f t="shared" si="104"/>
        <v>40.379531301602533</v>
      </c>
    </row>
    <row r="783" spans="1:9" ht="13.5" x14ac:dyDescent="0.25">
      <c r="A783" s="3">
        <f>TITRES_STAT!B786</f>
        <v>43143</v>
      </c>
      <c r="B783" s="6">
        <f>TITRES_STAT!D786</f>
        <v>21.869199999999999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2.8116977967504809E-3</v>
      </c>
      <c r="G783" s="2">
        <f t="shared" si="111"/>
        <v>4.1514781147017014E-3</v>
      </c>
      <c r="H783" s="2">
        <f t="shared" si="103"/>
        <v>0.67727631437905611</v>
      </c>
      <c r="I783" s="2">
        <f t="shared" si="104"/>
        <v>40.379531301602526</v>
      </c>
    </row>
    <row r="784" spans="1:9" ht="13.5" x14ac:dyDescent="0.25">
      <c r="A784" s="3">
        <f>TITRES_STAT!B787</f>
        <v>43144</v>
      </c>
      <c r="B784" s="6">
        <f>TITRES_STAT!D787</f>
        <v>21.869199999999999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2.6108622398397325E-3</v>
      </c>
      <c r="G784" s="2">
        <f t="shared" si="111"/>
        <v>3.8549439636515795E-3</v>
      </c>
      <c r="H784" s="2">
        <f t="shared" si="103"/>
        <v>0.67727631437905633</v>
      </c>
      <c r="I784" s="2">
        <f t="shared" si="104"/>
        <v>40.379531301602533</v>
      </c>
    </row>
    <row r="785" spans="1:9" ht="13.5" x14ac:dyDescent="0.25">
      <c r="A785" s="3">
        <f>TITRES_STAT!B788</f>
        <v>43145</v>
      </c>
      <c r="B785" s="6">
        <f>TITRES_STAT!D788</f>
        <v>21.869199999999999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2.4243720798511801E-3</v>
      </c>
      <c r="G785" s="2">
        <f t="shared" si="111"/>
        <v>3.5795908233907524E-3</v>
      </c>
      <c r="H785" s="2">
        <f t="shared" ref="H785:H848" si="112">F785/G785</f>
        <v>0.67727631437905622</v>
      </c>
      <c r="I785" s="2">
        <f t="shared" ref="I785:I848" si="113">IF(G785=0,100,100-(100/(1+H785)))</f>
        <v>40.379531301602526</v>
      </c>
    </row>
    <row r="786" spans="1:9" ht="13.5" x14ac:dyDescent="0.25">
      <c r="A786" s="3">
        <f>TITRES_STAT!B789</f>
        <v>43146</v>
      </c>
      <c r="B786" s="6">
        <f>TITRES_STAT!D789</f>
        <v>21.869199999999999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2.2512026455760959E-3</v>
      </c>
      <c r="G786" s="2">
        <f t="shared" si="111"/>
        <v>3.3239057645771271E-3</v>
      </c>
      <c r="H786" s="2">
        <f t="shared" si="112"/>
        <v>0.67727631437905633</v>
      </c>
      <c r="I786" s="2">
        <f t="shared" si="113"/>
        <v>40.379531301602533</v>
      </c>
    </row>
    <row r="787" spans="1:9" ht="13.5" x14ac:dyDescent="0.25">
      <c r="A787" s="3">
        <f>TITRES_STAT!B790</f>
        <v>43147</v>
      </c>
      <c r="B787" s="6">
        <f>TITRES_STAT!D790</f>
        <v>21.869199999999999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2.090402456606375E-3</v>
      </c>
      <c r="G787" s="2">
        <f t="shared" si="111"/>
        <v>3.0864839242501891E-3</v>
      </c>
      <c r="H787" s="2">
        <f t="shared" si="112"/>
        <v>0.67727631437905644</v>
      </c>
      <c r="I787" s="2">
        <f t="shared" si="113"/>
        <v>40.37953130160254</v>
      </c>
    </row>
    <row r="788" spans="1:9" ht="13.5" x14ac:dyDescent="0.25">
      <c r="A788" s="3">
        <f>TITRES_STAT!B791</f>
        <v>43150</v>
      </c>
      <c r="B788" s="6">
        <f>TITRES_STAT!D791</f>
        <v>21.869199999999999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1.9410879954202054E-3</v>
      </c>
      <c r="G788" s="2">
        <f t="shared" si="111"/>
        <v>2.8660207868037471E-3</v>
      </c>
      <c r="H788" s="2">
        <f t="shared" si="112"/>
        <v>0.67727631437905644</v>
      </c>
      <c r="I788" s="2">
        <f t="shared" si="113"/>
        <v>40.37953130160254</v>
      </c>
    </row>
    <row r="789" spans="1:9" ht="13.5" x14ac:dyDescent="0.25">
      <c r="A789" s="3">
        <f>TITRES_STAT!B792</f>
        <v>43151</v>
      </c>
      <c r="B789" s="6">
        <f>TITRES_STAT!D792</f>
        <v>21.908000000000001</v>
      </c>
      <c r="C789" s="2">
        <f t="shared" si="108"/>
        <v>3.8800000000001944E-2</v>
      </c>
      <c r="D789" s="2">
        <f t="shared" si="109"/>
        <v>3.8800000000001944E-2</v>
      </c>
      <c r="E789" s="2">
        <f t="shared" si="110"/>
        <v>0</v>
      </c>
      <c r="F789" s="2">
        <f t="shared" si="111"/>
        <v>4.5738674243189009E-3</v>
      </c>
      <c r="G789" s="2">
        <f t="shared" si="111"/>
        <v>2.6613050163177654E-3</v>
      </c>
      <c r="H789" s="2">
        <f t="shared" si="112"/>
        <v>1.7186558460132446</v>
      </c>
      <c r="I789" s="2">
        <f t="shared" si="113"/>
        <v>63.217116963647911</v>
      </c>
    </row>
    <row r="790" spans="1:9" ht="13.5" x14ac:dyDescent="0.25">
      <c r="A790" s="3">
        <f>TITRES_STAT!B793</f>
        <v>43152</v>
      </c>
      <c r="B790" s="6">
        <f>TITRES_STAT!D793</f>
        <v>21.714099999999998</v>
      </c>
      <c r="C790" s="2">
        <f t="shared" si="108"/>
        <v>-0.19390000000000285</v>
      </c>
      <c r="D790" s="2">
        <f t="shared" si="109"/>
        <v>0</v>
      </c>
      <c r="E790" s="2">
        <f t="shared" si="110"/>
        <v>0.19390000000000285</v>
      </c>
      <c r="F790" s="2">
        <f t="shared" si="111"/>
        <v>4.2471626082961223E-3</v>
      </c>
      <c r="G790" s="2">
        <f t="shared" si="111"/>
        <v>1.6321211800866701E-2</v>
      </c>
      <c r="H790" s="2">
        <f t="shared" si="112"/>
        <v>0.26022348463553341</v>
      </c>
      <c r="I790" s="2">
        <f t="shared" si="113"/>
        <v>20.648995024147808</v>
      </c>
    </row>
    <row r="791" spans="1:9" ht="13.5" x14ac:dyDescent="0.25">
      <c r="A791" s="3">
        <f>TITRES_STAT!B794</f>
        <v>43153</v>
      </c>
      <c r="B791" s="6">
        <f>TITRES_STAT!D794</f>
        <v>21.714099999999998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3.9437938505606845E-3</v>
      </c>
      <c r="G791" s="2">
        <f t="shared" si="111"/>
        <v>1.5155410957947651E-2</v>
      </c>
      <c r="H791" s="2">
        <f t="shared" si="112"/>
        <v>0.26022348463553335</v>
      </c>
      <c r="I791" s="2">
        <f t="shared" si="113"/>
        <v>20.648995024147808</v>
      </c>
    </row>
    <row r="792" spans="1:9" ht="13.5" x14ac:dyDescent="0.25">
      <c r="A792" s="3">
        <f>TITRES_STAT!B795</f>
        <v>43154</v>
      </c>
      <c r="B792" s="6">
        <f>TITRES_STAT!D795</f>
        <v>21.714099999999998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3.6620942898063498E-3</v>
      </c>
      <c r="G792" s="2">
        <f t="shared" si="111"/>
        <v>1.4072881603808532E-2</v>
      </c>
      <c r="H792" s="2">
        <f t="shared" si="112"/>
        <v>0.26022348463553335</v>
      </c>
      <c r="I792" s="2">
        <f t="shared" si="113"/>
        <v>20.648995024147808</v>
      </c>
    </row>
    <row r="793" spans="1:9" ht="13.5" x14ac:dyDescent="0.25">
      <c r="A793" s="3">
        <f>TITRES_STAT!B796</f>
        <v>43157</v>
      </c>
      <c r="B793" s="6">
        <f>TITRES_STAT!D796</f>
        <v>21.714099999999998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3.4005161262487533E-3</v>
      </c>
      <c r="G793" s="2">
        <f t="shared" si="111"/>
        <v>1.3067675774965065E-2</v>
      </c>
      <c r="H793" s="2">
        <f t="shared" si="112"/>
        <v>0.26022348463553335</v>
      </c>
      <c r="I793" s="2">
        <f t="shared" si="113"/>
        <v>20.648995024147808</v>
      </c>
    </row>
    <row r="794" spans="1:9" ht="13.5" x14ac:dyDescent="0.25">
      <c r="A794" s="3">
        <f>TITRES_STAT!B797</f>
        <v>43158</v>
      </c>
      <c r="B794" s="6">
        <f>TITRES_STAT!D797</f>
        <v>21.714099999999998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3.157622117230985E-3</v>
      </c>
      <c r="G794" s="2">
        <f t="shared" si="111"/>
        <v>1.213427036246756E-2</v>
      </c>
      <c r="H794" s="2">
        <f t="shared" si="112"/>
        <v>0.26022348463553335</v>
      </c>
      <c r="I794" s="2">
        <f t="shared" si="113"/>
        <v>20.648995024147808</v>
      </c>
    </row>
    <row r="795" spans="1:9" ht="13.5" x14ac:dyDescent="0.25">
      <c r="A795" s="3">
        <f>TITRES_STAT!B798</f>
        <v>43159</v>
      </c>
      <c r="B795" s="6">
        <f>TITRES_STAT!D798</f>
        <v>21.714099999999998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2.9320776802859148E-3</v>
      </c>
      <c r="G795" s="2">
        <f t="shared" si="111"/>
        <v>1.126753676514845E-2</v>
      </c>
      <c r="H795" s="2">
        <f t="shared" si="112"/>
        <v>0.26022348463553335</v>
      </c>
      <c r="I795" s="2">
        <f t="shared" si="113"/>
        <v>20.648995024147808</v>
      </c>
    </row>
    <row r="796" spans="1:9" ht="13.5" x14ac:dyDescent="0.25">
      <c r="A796" s="3">
        <f>TITRES_STAT!B799</f>
        <v>43160</v>
      </c>
      <c r="B796" s="6">
        <f>TITRES_STAT!D799</f>
        <v>21.714099999999998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2.7226435602654927E-3</v>
      </c>
      <c r="G796" s="2">
        <f t="shared" si="111"/>
        <v>1.046271271049499E-2</v>
      </c>
      <c r="H796" s="2">
        <f t="shared" si="112"/>
        <v>0.26022348463553335</v>
      </c>
      <c r="I796" s="2">
        <f t="shared" si="113"/>
        <v>20.648995024147808</v>
      </c>
    </row>
    <row r="797" spans="1:9" ht="13.5" x14ac:dyDescent="0.25">
      <c r="A797" s="3">
        <f>TITRES_STAT!B800</f>
        <v>43161</v>
      </c>
      <c r="B797" s="6">
        <f>TITRES_STAT!D800</f>
        <v>21.714099999999998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2.5281690202465291E-3</v>
      </c>
      <c r="G797" s="2">
        <f t="shared" si="114"/>
        <v>9.715376088316777E-3</v>
      </c>
      <c r="H797" s="2">
        <f t="shared" si="112"/>
        <v>0.26022348463553335</v>
      </c>
      <c r="I797" s="2">
        <f t="shared" si="113"/>
        <v>20.648995024147808</v>
      </c>
    </row>
    <row r="798" spans="1:9" ht="13.5" x14ac:dyDescent="0.25">
      <c r="A798" s="3">
        <f>TITRES_STAT!B801</f>
        <v>43164</v>
      </c>
      <c r="B798" s="6">
        <f>TITRES_STAT!D801</f>
        <v>21.714099999999998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2.3475855188003487E-3</v>
      </c>
      <c r="G798" s="2">
        <f t="shared" si="114"/>
        <v>9.0214206534370064E-3</v>
      </c>
      <c r="H798" s="2">
        <f t="shared" si="112"/>
        <v>0.26022348463553341</v>
      </c>
      <c r="I798" s="2">
        <f t="shared" si="113"/>
        <v>20.648995024147808</v>
      </c>
    </row>
    <row r="799" spans="1:9" ht="13.5" x14ac:dyDescent="0.25">
      <c r="A799" s="3">
        <f>TITRES_STAT!B802</f>
        <v>43165</v>
      </c>
      <c r="B799" s="6">
        <f>TITRES_STAT!D802</f>
        <v>21.714099999999998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2.1799008388860381E-3</v>
      </c>
      <c r="G799" s="2">
        <f t="shared" si="114"/>
        <v>8.3770334639057913E-3</v>
      </c>
      <c r="H799" s="2">
        <f t="shared" si="112"/>
        <v>0.26022348463553346</v>
      </c>
      <c r="I799" s="2">
        <f t="shared" si="113"/>
        <v>20.648995024147808</v>
      </c>
    </row>
    <row r="800" spans="1:9" ht="13.5" x14ac:dyDescent="0.25">
      <c r="A800" s="3">
        <f>TITRES_STAT!B803</f>
        <v>43166</v>
      </c>
      <c r="B800" s="6">
        <f>TITRES_STAT!D803</f>
        <v>21.714099999999998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2.0241936361084642E-3</v>
      </c>
      <c r="G800" s="2">
        <f t="shared" si="114"/>
        <v>7.7786739307696634E-3</v>
      </c>
      <c r="H800" s="2">
        <f t="shared" si="112"/>
        <v>0.26022348463553346</v>
      </c>
      <c r="I800" s="2">
        <f t="shared" si="113"/>
        <v>20.648995024147808</v>
      </c>
    </row>
    <row r="801" spans="1:9" ht="13.5" x14ac:dyDescent="0.25">
      <c r="A801" s="3">
        <f>TITRES_STAT!B804</f>
        <v>43167</v>
      </c>
      <c r="B801" s="6">
        <f>TITRES_STAT!D804</f>
        <v>21.714099999999998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1.879608376386431E-3</v>
      </c>
      <c r="G801" s="2">
        <f t="shared" si="114"/>
        <v>7.2230543642861156E-3</v>
      </c>
      <c r="H801" s="2">
        <f t="shared" si="112"/>
        <v>0.26022348463553346</v>
      </c>
      <c r="I801" s="2">
        <f t="shared" si="113"/>
        <v>20.648995024147808</v>
      </c>
    </row>
    <row r="802" spans="1:9" ht="13.5" x14ac:dyDescent="0.25">
      <c r="A802" s="3">
        <f>TITRES_STAT!B805</f>
        <v>43168</v>
      </c>
      <c r="B802" s="6">
        <f>TITRES_STAT!D805</f>
        <v>21.9726</v>
      </c>
      <c r="C802" s="2">
        <f t="shared" si="108"/>
        <v>0.25850000000000151</v>
      </c>
      <c r="D802" s="2">
        <f t="shared" si="109"/>
        <v>0.25850000000000151</v>
      </c>
      <c r="E802" s="2">
        <f t="shared" si="110"/>
        <v>0</v>
      </c>
      <c r="F802" s="2">
        <f t="shared" si="114"/>
        <v>2.0209636349501792E-2</v>
      </c>
      <c r="G802" s="2">
        <f t="shared" si="114"/>
        <v>6.7071219096942495E-3</v>
      </c>
      <c r="H802" s="2">
        <f t="shared" si="112"/>
        <v>3.0131607299833716</v>
      </c>
      <c r="I802" s="2">
        <f t="shared" si="113"/>
        <v>75.081984817384992</v>
      </c>
    </row>
    <row r="803" spans="1:9" ht="13.5" x14ac:dyDescent="0.25">
      <c r="A803" s="3">
        <f>TITRES_STAT!B806</f>
        <v>43171</v>
      </c>
      <c r="B803" s="6">
        <f>TITRES_STAT!D806</f>
        <v>21.9726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1.876609089596595E-2</v>
      </c>
      <c r="G803" s="2">
        <f t="shared" si="114"/>
        <v>6.2280417732875166E-3</v>
      </c>
      <c r="H803" s="2">
        <f t="shared" si="112"/>
        <v>3.0131607299833725</v>
      </c>
      <c r="I803" s="2">
        <f t="shared" si="113"/>
        <v>75.081984817384992</v>
      </c>
    </row>
    <row r="804" spans="1:9" ht="13.5" x14ac:dyDescent="0.25">
      <c r="A804" s="3">
        <f>TITRES_STAT!B807</f>
        <v>43172</v>
      </c>
      <c r="B804" s="6">
        <f>TITRES_STAT!D807</f>
        <v>21.9726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1.7425655831968381E-2</v>
      </c>
      <c r="G804" s="2">
        <f t="shared" si="114"/>
        <v>5.7831816466241224E-3</v>
      </c>
      <c r="H804" s="2">
        <f t="shared" si="112"/>
        <v>3.013160729983372</v>
      </c>
      <c r="I804" s="2">
        <f t="shared" si="113"/>
        <v>75.081984817384992</v>
      </c>
    </row>
    <row r="805" spans="1:9" ht="13.5" x14ac:dyDescent="0.25">
      <c r="A805" s="3">
        <f>TITRES_STAT!B808</f>
        <v>43173</v>
      </c>
      <c r="B805" s="6">
        <f>TITRES_STAT!D808</f>
        <v>21.9726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1.6180966129684924E-2</v>
      </c>
      <c r="G805" s="2">
        <f t="shared" si="114"/>
        <v>5.3700972432938277E-3</v>
      </c>
      <c r="H805" s="2">
        <f t="shared" si="112"/>
        <v>3.013160729983372</v>
      </c>
      <c r="I805" s="2">
        <f t="shared" si="113"/>
        <v>75.081984817384992</v>
      </c>
    </row>
    <row r="806" spans="1:9" ht="13.5" x14ac:dyDescent="0.25">
      <c r="A806" s="3">
        <f>TITRES_STAT!B809</f>
        <v>43174</v>
      </c>
      <c r="B806" s="6">
        <f>TITRES_STAT!D809</f>
        <v>21.9726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1.502518283470743E-2</v>
      </c>
      <c r="G806" s="2">
        <f t="shared" si="114"/>
        <v>4.9865188687728398E-3</v>
      </c>
      <c r="H806" s="2">
        <f t="shared" si="112"/>
        <v>3.0131607299833725</v>
      </c>
      <c r="I806" s="2">
        <f t="shared" si="113"/>
        <v>75.081984817384992</v>
      </c>
    </row>
    <row r="807" spans="1:9" ht="13.5" x14ac:dyDescent="0.25">
      <c r="A807" s="3">
        <f>TITRES_STAT!B810</f>
        <v>43175</v>
      </c>
      <c r="B807" s="6">
        <f>TITRES_STAT!D810</f>
        <v>21.9726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1.3951955489371184E-2</v>
      </c>
      <c r="G807" s="2">
        <f t="shared" si="114"/>
        <v>4.6303389495747794E-3</v>
      </c>
      <c r="H807" s="2">
        <f t="shared" si="112"/>
        <v>3.0131607299833725</v>
      </c>
      <c r="I807" s="2">
        <f t="shared" si="113"/>
        <v>75.081984817384992</v>
      </c>
    </row>
    <row r="808" spans="1:9" ht="13.5" x14ac:dyDescent="0.25">
      <c r="A808" s="3">
        <f>TITRES_STAT!B811</f>
        <v>43178</v>
      </c>
      <c r="B808" s="6">
        <f>TITRES_STAT!D811</f>
        <v>22.631799999999998</v>
      </c>
      <c r="C808" s="2">
        <f t="shared" si="108"/>
        <v>0.65919999999999845</v>
      </c>
      <c r="D808" s="2">
        <f t="shared" si="109"/>
        <v>0.65919999999999845</v>
      </c>
      <c r="E808" s="2">
        <f t="shared" si="110"/>
        <v>0</v>
      </c>
      <c r="F808" s="2">
        <f t="shared" si="114"/>
        <v>6.0041101525844562E-2</v>
      </c>
      <c r="G808" s="2">
        <f t="shared" si="114"/>
        <v>4.2996004531765811E-3</v>
      </c>
      <c r="H808" s="2">
        <f t="shared" si="112"/>
        <v>13.964344403556309</v>
      </c>
      <c r="I808" s="2">
        <f t="shared" si="113"/>
        <v>93.317448643040137</v>
      </c>
    </row>
    <row r="809" spans="1:9" ht="13.5" x14ac:dyDescent="0.25">
      <c r="A809" s="3">
        <f>TITRES_STAT!B812</f>
        <v>43180</v>
      </c>
      <c r="B809" s="6">
        <f>TITRES_STAT!D812</f>
        <v>22.631799999999998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5.5752451416855663E-2</v>
      </c>
      <c r="G809" s="2">
        <f t="shared" si="114"/>
        <v>3.9924861350925395E-3</v>
      </c>
      <c r="H809" s="2">
        <f t="shared" si="112"/>
        <v>13.964344403556309</v>
      </c>
      <c r="I809" s="2">
        <f t="shared" si="113"/>
        <v>93.317448643040137</v>
      </c>
    </row>
    <row r="810" spans="1:9" ht="13.5" x14ac:dyDescent="0.25">
      <c r="A810" s="3">
        <f>TITRES_STAT!B813</f>
        <v>43181</v>
      </c>
      <c r="B810" s="6">
        <f>TITRES_STAT!D813</f>
        <v>22.631799999999998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5.1770133458508831E-2</v>
      </c>
      <c r="G810" s="2">
        <f t="shared" si="114"/>
        <v>3.7073085540145008E-3</v>
      </c>
      <c r="H810" s="2">
        <f t="shared" si="112"/>
        <v>13.964344403556311</v>
      </c>
      <c r="I810" s="2">
        <f t="shared" si="113"/>
        <v>93.317448643040137</v>
      </c>
    </row>
    <row r="811" spans="1:9" ht="13.5" x14ac:dyDescent="0.25">
      <c r="A811" s="3">
        <f>TITRES_STAT!B814</f>
        <v>43182</v>
      </c>
      <c r="B811" s="6">
        <f>TITRES_STAT!D814</f>
        <v>22.631799999999998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4.8072266782901059E-2</v>
      </c>
      <c r="G811" s="2">
        <f t="shared" si="114"/>
        <v>3.4425008001563221E-3</v>
      </c>
      <c r="H811" s="2">
        <f t="shared" si="112"/>
        <v>13.964344403556311</v>
      </c>
      <c r="I811" s="2">
        <f t="shared" si="113"/>
        <v>93.317448643040137</v>
      </c>
    </row>
    <row r="812" spans="1:9" ht="13.5" x14ac:dyDescent="0.25">
      <c r="A812" s="3">
        <f>TITRES_STAT!B815</f>
        <v>43185</v>
      </c>
      <c r="B812" s="6">
        <f>TITRES_STAT!D815</f>
        <v>22.631799999999998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4.4638533441265268E-2</v>
      </c>
      <c r="G812" s="2">
        <f t="shared" si="114"/>
        <v>3.196607885859442E-3</v>
      </c>
      <c r="H812" s="2">
        <f t="shared" si="112"/>
        <v>13.964344403556311</v>
      </c>
      <c r="I812" s="2">
        <f t="shared" si="113"/>
        <v>93.317448643040137</v>
      </c>
    </row>
    <row r="813" spans="1:9" ht="13.5" x14ac:dyDescent="0.25">
      <c r="A813" s="3">
        <f>TITRES_STAT!B816</f>
        <v>43186</v>
      </c>
      <c r="B813" s="6">
        <f>TITRES_STAT!D816</f>
        <v>22.631799999999998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4.1450066766889178E-2</v>
      </c>
      <c r="G813" s="2">
        <f t="shared" si="115"/>
        <v>2.9682787511551962E-3</v>
      </c>
      <c r="H813" s="2">
        <f t="shared" si="112"/>
        <v>13.964344403556311</v>
      </c>
      <c r="I813" s="2">
        <f t="shared" si="113"/>
        <v>93.317448643040137</v>
      </c>
    </row>
    <row r="814" spans="1:9" ht="13.5" x14ac:dyDescent="0.25">
      <c r="A814" s="3">
        <f>TITRES_STAT!B817</f>
        <v>43187</v>
      </c>
      <c r="B814" s="6">
        <f>TITRES_STAT!D817</f>
        <v>22.631799999999998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3.8489347712111377E-2</v>
      </c>
      <c r="G814" s="2">
        <f t="shared" si="115"/>
        <v>2.7562588403583963E-3</v>
      </c>
      <c r="H814" s="2">
        <f t="shared" si="112"/>
        <v>13.964344403556311</v>
      </c>
      <c r="I814" s="2">
        <f t="shared" si="113"/>
        <v>93.317448643040137</v>
      </c>
    </row>
    <row r="815" spans="1:9" ht="13.5" x14ac:dyDescent="0.25">
      <c r="A815" s="3">
        <f>TITRES_STAT!B818</f>
        <v>43188</v>
      </c>
      <c r="B815" s="6">
        <f>TITRES_STAT!D818</f>
        <v>22.631799999999998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3.5740108589817701E-2</v>
      </c>
      <c r="G815" s="2">
        <f t="shared" si="115"/>
        <v>2.5593832089042252E-3</v>
      </c>
      <c r="H815" s="2">
        <f t="shared" si="112"/>
        <v>13.964344403556307</v>
      </c>
      <c r="I815" s="2">
        <f t="shared" si="113"/>
        <v>93.317448643040137</v>
      </c>
    </row>
    <row r="816" spans="1:9" ht="13.5" x14ac:dyDescent="0.25">
      <c r="A816" s="3">
        <f>TITRES_STAT!B819</f>
        <v>43189</v>
      </c>
      <c r="B816" s="6">
        <f>TITRES_STAT!D819</f>
        <v>22.631799999999998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3.3187243690545008E-2</v>
      </c>
      <c r="G816" s="2">
        <f t="shared" si="115"/>
        <v>2.3765701225539233E-3</v>
      </c>
      <c r="H816" s="2">
        <f t="shared" si="112"/>
        <v>13.964344403556307</v>
      </c>
      <c r="I816" s="2">
        <f t="shared" si="113"/>
        <v>93.317448643040137</v>
      </c>
    </row>
    <row r="817" spans="1:9" ht="13.5" x14ac:dyDescent="0.25">
      <c r="A817" s="3">
        <f>TITRES_STAT!B820</f>
        <v>43192</v>
      </c>
      <c r="B817" s="6">
        <f>TITRES_STAT!D820</f>
        <v>22.631799999999998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3.0816726284077507E-2</v>
      </c>
      <c r="G817" s="2">
        <f t="shared" si="115"/>
        <v>2.2068151138000718E-3</v>
      </c>
      <c r="H817" s="2">
        <f t="shared" si="112"/>
        <v>13.964344403556307</v>
      </c>
      <c r="I817" s="2">
        <f t="shared" si="113"/>
        <v>93.317448643040137</v>
      </c>
    </row>
    <row r="818" spans="1:9" ht="13.5" x14ac:dyDescent="0.25">
      <c r="A818" s="3">
        <f>TITRES_STAT!B821</f>
        <v>43193</v>
      </c>
      <c r="B818" s="6">
        <f>TITRES_STAT!D821</f>
        <v>22.631799999999998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2.8615531549500545E-2</v>
      </c>
      <c r="G818" s="2">
        <f t="shared" si="115"/>
        <v>2.0491854628143522E-3</v>
      </c>
      <c r="H818" s="2">
        <f t="shared" si="112"/>
        <v>13.964344403556309</v>
      </c>
      <c r="I818" s="2">
        <f t="shared" si="113"/>
        <v>93.317448643040137</v>
      </c>
    </row>
    <row r="819" spans="1:9" ht="13.5" x14ac:dyDescent="0.25">
      <c r="A819" s="3">
        <f>TITRES_STAT!B822</f>
        <v>43194</v>
      </c>
      <c r="B819" s="6">
        <f>TITRES_STAT!D822</f>
        <v>22.631799999999998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2.6571565010250507E-2</v>
      </c>
      <c r="G819" s="2">
        <f t="shared" si="115"/>
        <v>1.902815072613327E-3</v>
      </c>
      <c r="H819" s="2">
        <f t="shared" si="112"/>
        <v>13.964344403556311</v>
      </c>
      <c r="I819" s="2">
        <f t="shared" si="113"/>
        <v>93.317448643040137</v>
      </c>
    </row>
    <row r="820" spans="1:9" ht="13.5" x14ac:dyDescent="0.25">
      <c r="A820" s="3">
        <f>TITRES_STAT!B823</f>
        <v>43195</v>
      </c>
      <c r="B820" s="6">
        <f>TITRES_STAT!D823</f>
        <v>22.631799999999998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2.4673596080946901E-2</v>
      </c>
      <c r="G820" s="2">
        <f t="shared" si="115"/>
        <v>1.7668997102838035E-3</v>
      </c>
      <c r="H820" s="2">
        <f t="shared" si="112"/>
        <v>13.964344403556312</v>
      </c>
      <c r="I820" s="2">
        <f t="shared" si="113"/>
        <v>93.317448643040137</v>
      </c>
    </row>
    <row r="821" spans="1:9" ht="13.5" x14ac:dyDescent="0.25">
      <c r="A821" s="3">
        <f>TITRES_STAT!B824</f>
        <v>43196</v>
      </c>
      <c r="B821" s="6">
        <f>TITRES_STAT!D824</f>
        <v>22.631799999999998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2.2911196360879266E-2</v>
      </c>
      <c r="G821" s="2">
        <f t="shared" si="115"/>
        <v>1.6406925881206746E-3</v>
      </c>
      <c r="H821" s="2">
        <f t="shared" si="112"/>
        <v>13.964344403556314</v>
      </c>
      <c r="I821" s="2">
        <f t="shared" si="113"/>
        <v>93.317448643040137</v>
      </c>
    </row>
    <row r="822" spans="1:9" ht="13.5" x14ac:dyDescent="0.25">
      <c r="A822" s="3">
        <f>TITRES_STAT!B825</f>
        <v>43200</v>
      </c>
      <c r="B822" s="6">
        <f>TITRES_STAT!D825</f>
        <v>22.631799999999998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2.1274682335102175E-2</v>
      </c>
      <c r="G822" s="2">
        <f t="shared" si="115"/>
        <v>1.5235002603977694E-3</v>
      </c>
      <c r="H822" s="2">
        <f t="shared" si="112"/>
        <v>13.964344403556311</v>
      </c>
      <c r="I822" s="2">
        <f t="shared" si="113"/>
        <v>93.317448643040137</v>
      </c>
    </row>
    <row r="823" spans="1:9" ht="13.5" x14ac:dyDescent="0.25">
      <c r="A823" s="3">
        <f>TITRES_STAT!B826</f>
        <v>43201</v>
      </c>
      <c r="B823" s="6">
        <f>TITRES_STAT!D826</f>
        <v>22.631799999999998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1.9755062168309162E-2</v>
      </c>
      <c r="G823" s="2">
        <f t="shared" si="115"/>
        <v>1.4146788132265002E-3</v>
      </c>
      <c r="H823" s="2">
        <f t="shared" si="112"/>
        <v>13.964344403556311</v>
      </c>
      <c r="I823" s="2">
        <f t="shared" si="113"/>
        <v>93.317448643040137</v>
      </c>
    </row>
    <row r="824" spans="1:9" ht="13.5" x14ac:dyDescent="0.25">
      <c r="A824" s="3">
        <f>TITRES_STAT!B827</f>
        <v>43202</v>
      </c>
      <c r="B824" s="6">
        <f>TITRES_STAT!D827</f>
        <v>22.631799999999998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1.8343986299144219E-2</v>
      </c>
      <c r="G824" s="2">
        <f t="shared" si="115"/>
        <v>1.3136303265674644E-3</v>
      </c>
      <c r="H824" s="2">
        <f t="shared" si="112"/>
        <v>13.964344403556311</v>
      </c>
      <c r="I824" s="2">
        <f t="shared" si="113"/>
        <v>93.317448643040137</v>
      </c>
    </row>
    <row r="825" spans="1:9" ht="13.5" x14ac:dyDescent="0.25">
      <c r="A825" s="3">
        <f>TITRES_STAT!B828</f>
        <v>43203</v>
      </c>
      <c r="B825" s="6">
        <f>TITRES_STAT!D828</f>
        <v>22.631799999999998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1.7033701563491061E-2</v>
      </c>
      <c r="G825" s="2">
        <f t="shared" si="115"/>
        <v>1.2197995889555026E-3</v>
      </c>
      <c r="H825" s="2">
        <f t="shared" si="112"/>
        <v>13.964344403556311</v>
      </c>
      <c r="I825" s="2">
        <f t="shared" si="113"/>
        <v>93.317448643040137</v>
      </c>
    </row>
    <row r="826" spans="1:9" ht="13.5" x14ac:dyDescent="0.25">
      <c r="A826" s="3">
        <f>TITRES_STAT!B829</f>
        <v>43206</v>
      </c>
      <c r="B826" s="6">
        <f>TITRES_STAT!D829</f>
        <v>22.631799999999998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1.5817008594670272E-2</v>
      </c>
      <c r="G826" s="2">
        <f t="shared" si="115"/>
        <v>1.1326710468872524E-3</v>
      </c>
      <c r="H826" s="2">
        <f t="shared" si="112"/>
        <v>13.964344403556312</v>
      </c>
      <c r="I826" s="2">
        <f t="shared" si="113"/>
        <v>93.317448643040137</v>
      </c>
    </row>
    <row r="827" spans="1:9" ht="13.5" x14ac:dyDescent="0.25">
      <c r="A827" s="3">
        <f>TITRES_STAT!B830</f>
        <v>43207</v>
      </c>
      <c r="B827" s="6">
        <f>TITRES_STAT!D830</f>
        <v>22.043700000000001</v>
      </c>
      <c r="C827" s="2">
        <f t="shared" si="108"/>
        <v>-0.58809999999999718</v>
      </c>
      <c r="D827" s="2">
        <f t="shared" si="109"/>
        <v>0</v>
      </c>
      <c r="E827" s="2">
        <f t="shared" si="110"/>
        <v>0.58809999999999718</v>
      </c>
      <c r="F827" s="2">
        <f t="shared" si="115"/>
        <v>1.4687222266479538E-2</v>
      </c>
      <c r="G827" s="2">
        <f t="shared" si="115"/>
        <v>4.3058908829252243E-2</v>
      </c>
      <c r="H827" s="2">
        <f t="shared" si="112"/>
        <v>0.34109601626740976</v>
      </c>
      <c r="I827" s="2">
        <f t="shared" si="113"/>
        <v>25.434123443059761</v>
      </c>
    </row>
    <row r="828" spans="1:9" ht="13.5" x14ac:dyDescent="0.25">
      <c r="A828" s="3">
        <f>TITRES_STAT!B831</f>
        <v>43208</v>
      </c>
      <c r="B828" s="6">
        <f>TITRES_STAT!D831</f>
        <v>22.043700000000001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1.3638134961730998E-2</v>
      </c>
      <c r="G828" s="2">
        <f t="shared" si="115"/>
        <v>3.9983272484305658E-2</v>
      </c>
      <c r="H828" s="2">
        <f t="shared" si="112"/>
        <v>0.34109601626740971</v>
      </c>
      <c r="I828" s="2">
        <f t="shared" si="113"/>
        <v>25.434123443059761</v>
      </c>
    </row>
    <row r="829" spans="1:9" ht="13.5" x14ac:dyDescent="0.25">
      <c r="A829" s="3">
        <f>TITRES_STAT!B832</f>
        <v>43209</v>
      </c>
      <c r="B829" s="6">
        <f>TITRES_STAT!D832</f>
        <v>22.043700000000001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1.2663982464464499E-2</v>
      </c>
      <c r="G829" s="2">
        <f t="shared" si="116"/>
        <v>3.7127324449712396E-2</v>
      </c>
      <c r="H829" s="2">
        <f t="shared" si="112"/>
        <v>0.34109601626740976</v>
      </c>
      <c r="I829" s="2">
        <f t="shared" si="113"/>
        <v>25.434123443059761</v>
      </c>
    </row>
    <row r="830" spans="1:9" ht="13.5" x14ac:dyDescent="0.25">
      <c r="A830" s="3">
        <f>TITRES_STAT!B833</f>
        <v>43210</v>
      </c>
      <c r="B830" s="6">
        <f>TITRES_STAT!D833</f>
        <v>22.043700000000001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1.1759412288431319E-2</v>
      </c>
      <c r="G830" s="2">
        <f t="shared" si="116"/>
        <v>3.447537270330437E-2</v>
      </c>
      <c r="H830" s="2">
        <f t="shared" si="112"/>
        <v>0.34109601626740965</v>
      </c>
      <c r="I830" s="2">
        <f t="shared" si="113"/>
        <v>25.434123443059761</v>
      </c>
    </row>
    <row r="831" spans="1:9" ht="13.5" x14ac:dyDescent="0.25">
      <c r="A831" s="3">
        <f>TITRES_STAT!B834</f>
        <v>43213</v>
      </c>
      <c r="B831" s="6">
        <f>TITRES_STAT!D834</f>
        <v>22.043700000000001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1.0919454267829082E-2</v>
      </c>
      <c r="G831" s="2">
        <f t="shared" si="116"/>
        <v>3.2012846081639776E-2</v>
      </c>
      <c r="H831" s="2">
        <f t="shared" si="112"/>
        <v>0.34109601626740965</v>
      </c>
      <c r="I831" s="2">
        <f t="shared" si="113"/>
        <v>25.434123443059761</v>
      </c>
    </row>
    <row r="832" spans="1:9" ht="13.5" x14ac:dyDescent="0.25">
      <c r="A832" s="3">
        <f>TITRES_STAT!B835</f>
        <v>43214</v>
      </c>
      <c r="B832" s="6">
        <f>TITRES_STAT!D835</f>
        <v>22.043700000000001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1.0139493248698435E-2</v>
      </c>
      <c r="G832" s="2">
        <f t="shared" si="116"/>
        <v>2.9726214218665507E-2</v>
      </c>
      <c r="H832" s="2">
        <f t="shared" si="112"/>
        <v>0.34109601626740965</v>
      </c>
      <c r="I832" s="2">
        <f t="shared" si="113"/>
        <v>25.434123443059761</v>
      </c>
    </row>
    <row r="833" spans="1:9" ht="13.5" x14ac:dyDescent="0.25">
      <c r="A833" s="3">
        <f>TITRES_STAT!B836</f>
        <v>43215</v>
      </c>
      <c r="B833" s="6">
        <f>TITRES_STAT!D836</f>
        <v>22.043700000000001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9.4152437309342613E-3</v>
      </c>
      <c r="G833" s="2">
        <f t="shared" si="116"/>
        <v>2.7602913203046541E-2</v>
      </c>
      <c r="H833" s="2">
        <f t="shared" si="112"/>
        <v>0.34109601626740971</v>
      </c>
      <c r="I833" s="2">
        <f t="shared" si="113"/>
        <v>25.434123443059761</v>
      </c>
    </row>
    <row r="834" spans="1:9" ht="13.5" x14ac:dyDescent="0.25">
      <c r="A834" s="3">
        <f>TITRES_STAT!B837</f>
        <v>43216</v>
      </c>
      <c r="B834" s="6">
        <f>TITRES_STAT!D837</f>
        <v>22.043700000000001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8.7427263215818143E-3</v>
      </c>
      <c r="G834" s="2">
        <f t="shared" si="116"/>
        <v>2.5631276545686071E-2</v>
      </c>
      <c r="H834" s="2">
        <f t="shared" si="112"/>
        <v>0.34109601626740976</v>
      </c>
      <c r="I834" s="2">
        <f t="shared" si="113"/>
        <v>25.434123443059761</v>
      </c>
    </row>
    <row r="835" spans="1:9" ht="13.5" x14ac:dyDescent="0.25">
      <c r="A835" s="3">
        <f>TITRES_STAT!B838</f>
        <v>43217</v>
      </c>
      <c r="B835" s="6">
        <f>TITRES_STAT!D838</f>
        <v>22.043700000000001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8.1182458700402565E-3</v>
      </c>
      <c r="G835" s="2">
        <f t="shared" si="116"/>
        <v>2.3800471078137066E-2</v>
      </c>
      <c r="H835" s="2">
        <f t="shared" si="112"/>
        <v>0.34109601626740976</v>
      </c>
      <c r="I835" s="2">
        <f t="shared" si="113"/>
        <v>25.434123443059761</v>
      </c>
    </row>
    <row r="836" spans="1:9" ht="13.5" x14ac:dyDescent="0.25">
      <c r="A836" s="3">
        <f>TITRES_STAT!B839</f>
        <v>43220</v>
      </c>
      <c r="B836" s="6">
        <f>TITRES_STAT!D839</f>
        <v>22.043700000000001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7.5383711650373808E-3</v>
      </c>
      <c r="G836" s="2">
        <f t="shared" si="116"/>
        <v>2.2100437429698704E-2</v>
      </c>
      <c r="H836" s="2">
        <f t="shared" si="112"/>
        <v>0.34109601626740976</v>
      </c>
      <c r="I836" s="2">
        <f t="shared" si="113"/>
        <v>25.434123443059761</v>
      </c>
    </row>
    <row r="837" spans="1:9" ht="13.5" x14ac:dyDescent="0.25">
      <c r="A837" s="3">
        <f>TITRES_STAT!B840</f>
        <v>43222</v>
      </c>
      <c r="B837" s="6">
        <f>TITRES_STAT!D840</f>
        <v>22.043700000000001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6.9999160818204256E-3</v>
      </c>
      <c r="G837" s="2">
        <f t="shared" si="116"/>
        <v>2.0521834756148796E-2</v>
      </c>
      <c r="H837" s="2">
        <f t="shared" si="112"/>
        <v>0.34109601626740982</v>
      </c>
      <c r="I837" s="2">
        <f t="shared" si="113"/>
        <v>25.434123443059761</v>
      </c>
    </row>
    <row r="838" spans="1:9" ht="13.5" x14ac:dyDescent="0.25">
      <c r="A838" s="3">
        <f>TITRES_STAT!B841</f>
        <v>43223</v>
      </c>
      <c r="B838" s="6">
        <f>TITRES_STAT!D841</f>
        <v>22.043700000000001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6.4999220759761099E-3</v>
      </c>
      <c r="G838" s="2">
        <f t="shared" si="116"/>
        <v>1.9055989416423884E-2</v>
      </c>
      <c r="H838" s="2">
        <f t="shared" si="112"/>
        <v>0.34109601626740982</v>
      </c>
      <c r="I838" s="2">
        <f t="shared" si="113"/>
        <v>25.434123443059761</v>
      </c>
    </row>
    <row r="839" spans="1:9" ht="13.5" x14ac:dyDescent="0.25">
      <c r="A839" s="3">
        <f>TITRES_STAT!B842</f>
        <v>43224</v>
      </c>
      <c r="B839" s="6">
        <f>TITRES_STAT!D842</f>
        <v>22.043700000000001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6.0356419276921024E-3</v>
      </c>
      <c r="G839" s="2">
        <f t="shared" si="116"/>
        <v>1.7694847315250749E-2</v>
      </c>
      <c r="H839" s="2">
        <f t="shared" si="112"/>
        <v>0.34109601626740982</v>
      </c>
      <c r="I839" s="2">
        <f t="shared" si="113"/>
        <v>25.434123443059761</v>
      </c>
    </row>
    <row r="840" spans="1:9" ht="13.5" x14ac:dyDescent="0.25">
      <c r="A840" s="3">
        <f>TITRES_STAT!B843</f>
        <v>43227</v>
      </c>
      <c r="B840" s="6">
        <f>TITRES_STAT!D843</f>
        <v>22.043700000000001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5.6045246471426663E-3</v>
      </c>
      <c r="G840" s="2">
        <f t="shared" si="116"/>
        <v>1.6430929649875695E-2</v>
      </c>
      <c r="H840" s="2">
        <f t="shared" si="112"/>
        <v>0.34109601626740982</v>
      </c>
      <c r="I840" s="2">
        <f t="shared" si="113"/>
        <v>25.434123443059761</v>
      </c>
    </row>
    <row r="841" spans="1:9" ht="13.5" x14ac:dyDescent="0.25">
      <c r="A841" s="3">
        <f>TITRES_STAT!B844</f>
        <v>43228</v>
      </c>
      <c r="B841" s="6">
        <f>TITRES_STAT!D844</f>
        <v>22.043700000000001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5.2042014580610469E-3</v>
      </c>
      <c r="G841" s="2">
        <f t="shared" si="116"/>
        <v>1.5257291817741717E-2</v>
      </c>
      <c r="H841" s="2">
        <f t="shared" si="112"/>
        <v>0.34109601626740976</v>
      </c>
      <c r="I841" s="2">
        <f t="shared" si="113"/>
        <v>25.434123443059761</v>
      </c>
    </row>
    <row r="842" spans="1:9" ht="13.5" x14ac:dyDescent="0.25">
      <c r="A842" s="3">
        <f>TITRES_STAT!B845</f>
        <v>43229</v>
      </c>
      <c r="B842" s="6">
        <f>TITRES_STAT!D845</f>
        <v>22.043700000000001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4.8324727824852571E-3</v>
      </c>
      <c r="G842" s="2">
        <f t="shared" si="116"/>
        <v>1.4167485259331595E-2</v>
      </c>
      <c r="H842" s="2">
        <f t="shared" si="112"/>
        <v>0.34109601626740971</v>
      </c>
      <c r="I842" s="2">
        <f t="shared" si="113"/>
        <v>25.434123443059761</v>
      </c>
    </row>
    <row r="843" spans="1:9" ht="13.5" x14ac:dyDescent="0.25">
      <c r="A843" s="3">
        <f>TITRES_STAT!B846</f>
        <v>43230</v>
      </c>
      <c r="B843" s="6">
        <f>TITRES_STAT!D846</f>
        <v>22.043700000000001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4.4872961551648818E-3</v>
      </c>
      <c r="G843" s="2">
        <f t="shared" si="116"/>
        <v>1.3155522026522195E-2</v>
      </c>
      <c r="H843" s="2">
        <f t="shared" si="112"/>
        <v>0.34109601626740976</v>
      </c>
      <c r="I843" s="2">
        <f t="shared" si="113"/>
        <v>25.434123443059761</v>
      </c>
    </row>
    <row r="844" spans="1:9" ht="13.5" x14ac:dyDescent="0.25">
      <c r="A844" s="3">
        <f>TITRES_STAT!B847</f>
        <v>43231</v>
      </c>
      <c r="B844" s="6">
        <f>TITRES_STAT!D847</f>
        <v>22.043700000000001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4.1667750012245328E-3</v>
      </c>
      <c r="G844" s="2">
        <f t="shared" si="116"/>
        <v>1.221584188177061E-2</v>
      </c>
      <c r="H844" s="2">
        <f t="shared" si="112"/>
        <v>0.34109601626740971</v>
      </c>
      <c r="I844" s="2">
        <f t="shared" si="113"/>
        <v>25.434123443059761</v>
      </c>
    </row>
    <row r="845" spans="1:9" ht="13.5" x14ac:dyDescent="0.25">
      <c r="A845" s="3">
        <f>TITRES_STAT!B848</f>
        <v>43234</v>
      </c>
      <c r="B845" s="6">
        <f>TITRES_STAT!D848</f>
        <v>22.043700000000001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3.8691482154227805E-3</v>
      </c>
      <c r="G845" s="2">
        <f t="shared" si="120"/>
        <v>1.1343281747358424E-2</v>
      </c>
      <c r="H845" s="2">
        <f t="shared" si="112"/>
        <v>0.34109601626740971</v>
      </c>
      <c r="I845" s="2">
        <f t="shared" si="113"/>
        <v>25.434123443059761</v>
      </c>
    </row>
    <row r="846" spans="1:9" ht="13.5" x14ac:dyDescent="0.25">
      <c r="A846" s="3">
        <f>TITRES_STAT!B849</f>
        <v>43235</v>
      </c>
      <c r="B846" s="6">
        <f>TITRES_STAT!D849</f>
        <v>22.043700000000001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3.592780485749725E-3</v>
      </c>
      <c r="G846" s="2">
        <f t="shared" si="120"/>
        <v>1.0533047336832821E-2</v>
      </c>
      <c r="H846" s="2">
        <f t="shared" si="112"/>
        <v>0.34109601626740976</v>
      </c>
      <c r="I846" s="2">
        <f t="shared" si="113"/>
        <v>25.434123443059761</v>
      </c>
    </row>
    <row r="847" spans="1:9" ht="13.5" x14ac:dyDescent="0.25">
      <c r="A847" s="3">
        <f>TITRES_STAT!B850</f>
        <v>43236</v>
      </c>
      <c r="B847" s="6">
        <f>TITRES_STAT!D850</f>
        <v>22.043700000000001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3.3361533081961736E-3</v>
      </c>
      <c r="G847" s="2">
        <f t="shared" si="120"/>
        <v>9.7806868127733333E-3</v>
      </c>
      <c r="H847" s="2">
        <f t="shared" si="112"/>
        <v>0.34109601626740982</v>
      </c>
      <c r="I847" s="2">
        <f t="shared" si="113"/>
        <v>25.434123443059761</v>
      </c>
    </row>
    <row r="848" spans="1:9" ht="13.5" x14ac:dyDescent="0.25">
      <c r="A848" s="3">
        <f>TITRES_STAT!B851</f>
        <v>43237</v>
      </c>
      <c r="B848" s="6">
        <f>TITRES_STAT!D851</f>
        <v>22.043700000000001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3.0978566433250182E-3</v>
      </c>
      <c r="G848" s="2">
        <f t="shared" si="120"/>
        <v>9.0820663261466667E-3</v>
      </c>
      <c r="H848" s="2">
        <f t="shared" si="112"/>
        <v>0.34109601626740982</v>
      </c>
      <c r="I848" s="2">
        <f t="shared" si="113"/>
        <v>25.434123443059761</v>
      </c>
    </row>
    <row r="849" spans="1:9" ht="13.5" x14ac:dyDescent="0.25">
      <c r="A849" s="3">
        <f>TITRES_STAT!B852</f>
        <v>43238</v>
      </c>
      <c r="B849" s="6">
        <f>TITRES_STAT!D852</f>
        <v>22.043700000000001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2.8765811688018024E-3</v>
      </c>
      <c r="G849" s="2">
        <f t="shared" si="120"/>
        <v>8.4333473028504764E-3</v>
      </c>
      <c r="H849" s="2">
        <f t="shared" ref="H849:H912" si="121">F849/G849</f>
        <v>0.34109601626740976</v>
      </c>
      <c r="I849" s="2">
        <f t="shared" ref="I849:I912" si="122">IF(G849=0,100,100-(100/(1+H849)))</f>
        <v>25.434123443059761</v>
      </c>
    </row>
    <row r="850" spans="1:9" ht="13.5" x14ac:dyDescent="0.25">
      <c r="A850" s="3">
        <f>TITRES_STAT!B853</f>
        <v>43241</v>
      </c>
      <c r="B850" s="6">
        <f>TITRES_STAT!D853</f>
        <v>22.6189</v>
      </c>
      <c r="C850" s="2">
        <f t="shared" si="117"/>
        <v>0.57519999999999882</v>
      </c>
      <c r="D850" s="2">
        <f t="shared" si="118"/>
        <v>0.57519999999999882</v>
      </c>
      <c r="E850" s="2">
        <f t="shared" si="119"/>
        <v>0</v>
      </c>
      <c r="F850" s="2">
        <f t="shared" si="120"/>
        <v>4.3756825371030157E-2</v>
      </c>
      <c r="G850" s="2">
        <f t="shared" si="120"/>
        <v>7.8309653526468705E-3</v>
      </c>
      <c r="H850" s="2">
        <f t="shared" si="121"/>
        <v>5.5876668329582539</v>
      </c>
      <c r="I850" s="2">
        <f t="shared" si="122"/>
        <v>84.820118786260167</v>
      </c>
    </row>
    <row r="851" spans="1:9" ht="13.5" x14ac:dyDescent="0.25">
      <c r="A851" s="3">
        <f>TITRES_STAT!B854</f>
        <v>43242</v>
      </c>
      <c r="B851" s="6">
        <f>TITRES_STAT!D854</f>
        <v>22.6494</v>
      </c>
      <c r="C851" s="2">
        <f t="shared" si="117"/>
        <v>3.0499999999999972E-2</v>
      </c>
      <c r="D851" s="2">
        <f t="shared" si="118"/>
        <v>3.0499999999999972E-2</v>
      </c>
      <c r="E851" s="2">
        <f t="shared" si="119"/>
        <v>0</v>
      </c>
      <c r="F851" s="2">
        <f t="shared" si="120"/>
        <v>4.2809909273099425E-2</v>
      </c>
      <c r="G851" s="2">
        <f t="shared" si="120"/>
        <v>7.2716106846006656E-3</v>
      </c>
      <c r="H851" s="2">
        <f t="shared" si="121"/>
        <v>5.887266402168561</v>
      </c>
      <c r="I851" s="2">
        <f t="shared" si="122"/>
        <v>85.480451290730755</v>
      </c>
    </row>
    <row r="852" spans="1:9" ht="13.5" x14ac:dyDescent="0.25">
      <c r="A852" s="3">
        <f>TITRES_STAT!B855</f>
        <v>43243</v>
      </c>
      <c r="B852" s="6">
        <f>TITRES_STAT!D855</f>
        <v>22.6494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3.9752058610735178E-2</v>
      </c>
      <c r="G852" s="2">
        <f t="shared" si="120"/>
        <v>6.7522099214149039E-3</v>
      </c>
      <c r="H852" s="2">
        <f t="shared" si="121"/>
        <v>5.8872664021685601</v>
      </c>
      <c r="I852" s="2">
        <f t="shared" si="122"/>
        <v>85.480451290730741</v>
      </c>
    </row>
    <row r="853" spans="1:9" ht="13.5" x14ac:dyDescent="0.25">
      <c r="A853" s="3">
        <f>TITRES_STAT!B856</f>
        <v>43244</v>
      </c>
      <c r="B853" s="6">
        <f>TITRES_STAT!D856</f>
        <v>22.6494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3.6912625852825523E-2</v>
      </c>
      <c r="G853" s="2">
        <f t="shared" si="120"/>
        <v>6.2699092127424111E-3</v>
      </c>
      <c r="H853" s="2">
        <f t="shared" si="121"/>
        <v>5.8872664021685601</v>
      </c>
      <c r="I853" s="2">
        <f t="shared" si="122"/>
        <v>85.480451290730741</v>
      </c>
    </row>
    <row r="854" spans="1:9" ht="13.5" x14ac:dyDescent="0.25">
      <c r="A854" s="3">
        <f>TITRES_STAT!B857</f>
        <v>43245</v>
      </c>
      <c r="B854" s="6">
        <f>TITRES_STAT!D857</f>
        <v>22.6494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3.4276009720480845E-2</v>
      </c>
      <c r="G854" s="2">
        <f t="shared" si="120"/>
        <v>5.8220585546893818E-3</v>
      </c>
      <c r="H854" s="2">
        <f t="shared" si="121"/>
        <v>5.8872664021685601</v>
      </c>
      <c r="I854" s="2">
        <f t="shared" si="122"/>
        <v>85.480451290730741</v>
      </c>
    </row>
    <row r="855" spans="1:9" ht="13.5" x14ac:dyDescent="0.25">
      <c r="A855" s="3">
        <f>TITRES_STAT!B858</f>
        <v>43248</v>
      </c>
      <c r="B855" s="6">
        <f>TITRES_STAT!D858</f>
        <v>22.6494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3.182772331187507E-2</v>
      </c>
      <c r="G855" s="2">
        <f t="shared" si="120"/>
        <v>5.4061972293544258E-3</v>
      </c>
      <c r="H855" s="2">
        <f t="shared" si="121"/>
        <v>5.8872664021685601</v>
      </c>
      <c r="I855" s="2">
        <f t="shared" si="122"/>
        <v>85.480451290730741</v>
      </c>
    </row>
    <row r="856" spans="1:9" ht="13.5" x14ac:dyDescent="0.25">
      <c r="A856" s="3">
        <f>TITRES_STAT!B859</f>
        <v>43249</v>
      </c>
      <c r="B856" s="6">
        <f>TITRES_STAT!D859</f>
        <v>22.6494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2.9554314503883992E-2</v>
      </c>
      <c r="G856" s="2">
        <f t="shared" si="120"/>
        <v>5.0200402844005386E-3</v>
      </c>
      <c r="H856" s="2">
        <f t="shared" si="121"/>
        <v>5.8872664021685592</v>
      </c>
      <c r="I856" s="2">
        <f t="shared" si="122"/>
        <v>85.480451290730741</v>
      </c>
    </row>
    <row r="857" spans="1:9" ht="13.5" x14ac:dyDescent="0.25">
      <c r="A857" s="3">
        <f>TITRES_STAT!B860</f>
        <v>43250</v>
      </c>
      <c r="B857" s="6">
        <f>TITRES_STAT!D860</f>
        <v>22.6494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2.744329203932085E-2</v>
      </c>
      <c r="G857" s="2">
        <f t="shared" si="120"/>
        <v>4.6614659783719287E-3</v>
      </c>
      <c r="H857" s="2">
        <f t="shared" si="121"/>
        <v>5.8872664021685601</v>
      </c>
      <c r="I857" s="2">
        <f t="shared" si="122"/>
        <v>85.480451290730741</v>
      </c>
    </row>
    <row r="858" spans="1:9" ht="13.5" x14ac:dyDescent="0.25">
      <c r="A858" s="3">
        <f>TITRES_STAT!B861</f>
        <v>43251</v>
      </c>
      <c r="B858" s="6">
        <f>TITRES_STAT!D861</f>
        <v>22.6494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2.5483056893655074E-2</v>
      </c>
      <c r="G858" s="2">
        <f t="shared" si="120"/>
        <v>4.3285041227739338E-3</v>
      </c>
      <c r="H858" s="2">
        <f t="shared" si="121"/>
        <v>5.8872664021685592</v>
      </c>
      <c r="I858" s="2">
        <f t="shared" si="122"/>
        <v>85.480451290730741</v>
      </c>
    </row>
    <row r="859" spans="1:9" ht="13.5" x14ac:dyDescent="0.25">
      <c r="A859" s="3">
        <f>TITRES_STAT!B862</f>
        <v>43252</v>
      </c>
      <c r="B859" s="6">
        <f>TITRES_STAT!D862</f>
        <v>22.6494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2.3662838544108281E-2</v>
      </c>
      <c r="G859" s="2">
        <f t="shared" si="120"/>
        <v>4.0193252568615102E-3</v>
      </c>
      <c r="H859" s="2">
        <f t="shared" si="121"/>
        <v>5.8872664021685583</v>
      </c>
      <c r="I859" s="2">
        <f t="shared" si="122"/>
        <v>85.480451290730741</v>
      </c>
    </row>
    <row r="860" spans="1:9" ht="13.5" x14ac:dyDescent="0.25">
      <c r="A860" s="3">
        <f>TITRES_STAT!B863</f>
        <v>43255</v>
      </c>
      <c r="B860" s="6">
        <f>TITRES_STAT!D863</f>
        <v>22.6494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2.1972635790957689E-2</v>
      </c>
      <c r="G860" s="2">
        <f t="shared" si="120"/>
        <v>3.7322305956571165E-3</v>
      </c>
      <c r="H860" s="2">
        <f t="shared" si="121"/>
        <v>5.8872664021685583</v>
      </c>
      <c r="I860" s="2">
        <f t="shared" si="122"/>
        <v>85.480451290730741</v>
      </c>
    </row>
    <row r="861" spans="1:9" ht="13.5" x14ac:dyDescent="0.25">
      <c r="A861" s="3">
        <f>TITRES_STAT!B864</f>
        <v>43256</v>
      </c>
      <c r="B861" s="6">
        <f>TITRES_STAT!D864</f>
        <v>22.6494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2.0403161805889282E-2</v>
      </c>
      <c r="G861" s="2">
        <f t="shared" si="123"/>
        <v>3.4656426959673225E-3</v>
      </c>
      <c r="H861" s="2">
        <f t="shared" si="121"/>
        <v>5.8872664021685583</v>
      </c>
      <c r="I861" s="2">
        <f t="shared" si="122"/>
        <v>85.480451290730741</v>
      </c>
    </row>
    <row r="862" spans="1:9" ht="13.5" x14ac:dyDescent="0.25">
      <c r="A862" s="3">
        <f>TITRES_STAT!B865</f>
        <v>43257</v>
      </c>
      <c r="B862" s="6">
        <f>TITRES_STAT!D865</f>
        <v>22.6494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1.8945793105468619E-2</v>
      </c>
      <c r="G862" s="2">
        <f t="shared" si="123"/>
        <v>3.2180967891125138E-3</v>
      </c>
      <c r="H862" s="2">
        <f t="shared" si="121"/>
        <v>5.8872664021685583</v>
      </c>
      <c r="I862" s="2">
        <f t="shared" si="122"/>
        <v>85.480451290730741</v>
      </c>
    </row>
    <row r="863" spans="1:9" ht="13.5" x14ac:dyDescent="0.25">
      <c r="A863" s="3">
        <f>TITRES_STAT!B866</f>
        <v>43258</v>
      </c>
      <c r="B863" s="6">
        <f>TITRES_STAT!D866</f>
        <v>22.6494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1.7592522169363717E-2</v>
      </c>
      <c r="G863" s="2">
        <f t="shared" si="123"/>
        <v>2.9882327327473346E-3</v>
      </c>
      <c r="H863" s="2">
        <f t="shared" si="121"/>
        <v>5.8872664021685575</v>
      </c>
      <c r="I863" s="2">
        <f t="shared" si="122"/>
        <v>85.480451290730741</v>
      </c>
    </row>
    <row r="864" spans="1:9" ht="13.5" x14ac:dyDescent="0.25">
      <c r="A864" s="3">
        <f>TITRES_STAT!B867</f>
        <v>43259</v>
      </c>
      <c r="B864" s="6">
        <f>TITRES_STAT!D867</f>
        <v>22.039100000000001</v>
      </c>
      <c r="C864" s="2">
        <f t="shared" si="117"/>
        <v>-0.61029999999999873</v>
      </c>
      <c r="D864" s="2">
        <f t="shared" si="118"/>
        <v>0</v>
      </c>
      <c r="E864" s="2">
        <f t="shared" si="119"/>
        <v>0.61029999999999873</v>
      </c>
      <c r="F864" s="2">
        <f t="shared" si="123"/>
        <v>1.6335913442980594E-2</v>
      </c>
      <c r="G864" s="2">
        <f t="shared" si="123"/>
        <v>4.6367644680408153E-2</v>
      </c>
      <c r="H864" s="2">
        <f t="shared" si="121"/>
        <v>0.35231277231304031</v>
      </c>
      <c r="I864" s="2">
        <f t="shared" si="122"/>
        <v>26.052609982410573</v>
      </c>
    </row>
    <row r="865" spans="1:9" ht="13.5" x14ac:dyDescent="0.25">
      <c r="A865" s="3">
        <f>TITRES_STAT!B868</f>
        <v>43262</v>
      </c>
      <c r="B865" s="6">
        <f>TITRES_STAT!D868</f>
        <v>22.039100000000001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1.5169062482767694E-2</v>
      </c>
      <c r="G865" s="2">
        <f t="shared" si="123"/>
        <v>4.3055670060379005E-2</v>
      </c>
      <c r="H865" s="2">
        <f t="shared" si="121"/>
        <v>0.35231277231304031</v>
      </c>
      <c r="I865" s="2">
        <f t="shared" si="122"/>
        <v>26.052609982410573</v>
      </c>
    </row>
    <row r="866" spans="1:9" ht="13.5" x14ac:dyDescent="0.25">
      <c r="A866" s="3">
        <f>TITRES_STAT!B869</f>
        <v>43263</v>
      </c>
      <c r="B866" s="6">
        <f>TITRES_STAT!D869</f>
        <v>22.039100000000001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1.4085558019712858E-2</v>
      </c>
      <c r="G866" s="2">
        <f t="shared" si="123"/>
        <v>3.9980265056066222E-2</v>
      </c>
      <c r="H866" s="2">
        <f t="shared" si="121"/>
        <v>0.35231277231304026</v>
      </c>
      <c r="I866" s="2">
        <f t="shared" si="122"/>
        <v>26.052609982410559</v>
      </c>
    </row>
    <row r="867" spans="1:9" ht="13.5" x14ac:dyDescent="0.25">
      <c r="A867" s="3">
        <f>TITRES_STAT!B870</f>
        <v>43264</v>
      </c>
      <c r="B867" s="6">
        <f>TITRES_STAT!D870</f>
        <v>22.039100000000001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1.3079446732590511E-2</v>
      </c>
      <c r="G867" s="2">
        <f t="shared" si="123"/>
        <v>3.7124531837775775E-2</v>
      </c>
      <c r="H867" s="2">
        <f t="shared" si="121"/>
        <v>0.35231277231304026</v>
      </c>
      <c r="I867" s="2">
        <f t="shared" si="122"/>
        <v>26.052609982410559</v>
      </c>
    </row>
    <row r="868" spans="1:9" ht="13.5" x14ac:dyDescent="0.25">
      <c r="A868" s="3">
        <f>TITRES_STAT!B871</f>
        <v>43265</v>
      </c>
      <c r="B868" s="6">
        <f>TITRES_STAT!D871</f>
        <v>22.039100000000001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1.2145200537405474E-2</v>
      </c>
      <c r="G868" s="2">
        <f t="shared" si="123"/>
        <v>3.4472779563648935E-2</v>
      </c>
      <c r="H868" s="2">
        <f t="shared" si="121"/>
        <v>0.35231277231304026</v>
      </c>
      <c r="I868" s="2">
        <f t="shared" si="122"/>
        <v>26.052609982410559</v>
      </c>
    </row>
    <row r="869" spans="1:9" ht="13.5" x14ac:dyDescent="0.25">
      <c r="A869" s="3">
        <f>TITRES_STAT!B872</f>
        <v>43269</v>
      </c>
      <c r="B869" s="6">
        <f>TITRES_STAT!D872</f>
        <v>22.039100000000001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1.1277686213305082E-2</v>
      </c>
      <c r="G869" s="2">
        <f t="shared" si="123"/>
        <v>3.2010438166245443E-2</v>
      </c>
      <c r="H869" s="2">
        <f t="shared" si="121"/>
        <v>0.3523127723130402</v>
      </c>
      <c r="I869" s="2">
        <f t="shared" si="122"/>
        <v>26.052609982410559</v>
      </c>
    </row>
    <row r="870" spans="1:9" ht="13.5" x14ac:dyDescent="0.25">
      <c r="A870" s="3">
        <f>TITRES_STAT!B873</f>
        <v>43270</v>
      </c>
      <c r="B870" s="6">
        <f>TITRES_STAT!D873</f>
        <v>22.039100000000001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1.0472137198069003E-2</v>
      </c>
      <c r="G870" s="2">
        <f t="shared" si="123"/>
        <v>2.9723978297227914E-2</v>
      </c>
      <c r="H870" s="2">
        <f t="shared" si="121"/>
        <v>0.35231277231304009</v>
      </c>
      <c r="I870" s="2">
        <f t="shared" si="122"/>
        <v>26.052609982410559</v>
      </c>
    </row>
    <row r="871" spans="1:9" ht="13.5" x14ac:dyDescent="0.25">
      <c r="A871" s="3">
        <f>TITRES_STAT!B874</f>
        <v>43271</v>
      </c>
      <c r="B871" s="6">
        <f>TITRES_STAT!D874</f>
        <v>22.039100000000001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9.72412739820693E-3</v>
      </c>
      <c r="G871" s="2">
        <f t="shared" si="123"/>
        <v>2.7600836990283064E-2</v>
      </c>
      <c r="H871" s="2">
        <f t="shared" si="121"/>
        <v>0.35231277231304003</v>
      </c>
      <c r="I871" s="2">
        <f t="shared" si="122"/>
        <v>26.052609982410559</v>
      </c>
    </row>
    <row r="872" spans="1:9" ht="13.5" x14ac:dyDescent="0.25">
      <c r="A872" s="3">
        <f>TITRES_STAT!B875</f>
        <v>43272</v>
      </c>
      <c r="B872" s="6">
        <f>TITRES_STAT!D875</f>
        <v>22.039100000000001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9.0295468697635783E-3</v>
      </c>
      <c r="G872" s="2">
        <f t="shared" si="123"/>
        <v>2.5629348633834276E-2</v>
      </c>
      <c r="H872" s="2">
        <f t="shared" si="121"/>
        <v>0.35231277231303998</v>
      </c>
      <c r="I872" s="2">
        <f t="shared" si="122"/>
        <v>26.052609982410559</v>
      </c>
    </row>
    <row r="873" spans="1:9" ht="13.5" x14ac:dyDescent="0.25">
      <c r="A873" s="3">
        <f>TITRES_STAT!B876</f>
        <v>43273</v>
      </c>
      <c r="B873" s="6">
        <f>TITRES_STAT!D876</f>
        <v>22.039100000000001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8.3845792362090363E-3</v>
      </c>
      <c r="G873" s="2">
        <f t="shared" si="123"/>
        <v>2.3798680874274687E-2</v>
      </c>
      <c r="H873" s="2">
        <f t="shared" si="121"/>
        <v>0.35231277231303998</v>
      </c>
      <c r="I873" s="2">
        <f t="shared" si="122"/>
        <v>26.052609982410559</v>
      </c>
    </row>
    <row r="874" spans="1:9" ht="13.5" x14ac:dyDescent="0.25">
      <c r="A874" s="3">
        <f>TITRES_STAT!B877</f>
        <v>43276</v>
      </c>
      <c r="B874" s="6">
        <f>TITRES_STAT!D877</f>
        <v>22.039100000000001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7.7856807193369621E-3</v>
      </c>
      <c r="G874" s="2">
        <f t="shared" si="123"/>
        <v>2.2098775097540779E-2</v>
      </c>
      <c r="H874" s="2">
        <f t="shared" si="121"/>
        <v>0.35231277231303998</v>
      </c>
      <c r="I874" s="2">
        <f t="shared" si="122"/>
        <v>26.052609982410559</v>
      </c>
    </row>
    <row r="875" spans="1:9" ht="13.5" x14ac:dyDescent="0.25">
      <c r="A875" s="3">
        <f>TITRES_STAT!B878</f>
        <v>43277</v>
      </c>
      <c r="B875" s="6">
        <f>TITRES_STAT!D878</f>
        <v>22.039100000000001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7.2295606679557501E-3</v>
      </c>
      <c r="G875" s="2">
        <f t="shared" si="123"/>
        <v>2.0520291162002151E-2</v>
      </c>
      <c r="H875" s="2">
        <f t="shared" si="121"/>
        <v>0.35231277231303998</v>
      </c>
      <c r="I875" s="2">
        <f t="shared" si="122"/>
        <v>26.052609982410559</v>
      </c>
    </row>
    <row r="876" spans="1:9" ht="13.5" x14ac:dyDescent="0.25">
      <c r="A876" s="3">
        <f>TITRES_STAT!B879</f>
        <v>43278</v>
      </c>
      <c r="B876" s="6">
        <f>TITRES_STAT!D879</f>
        <v>22.039100000000001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6.7131634773874823E-3</v>
      </c>
      <c r="G876" s="2">
        <f t="shared" si="123"/>
        <v>1.9054556079001996E-2</v>
      </c>
      <c r="H876" s="2">
        <f t="shared" si="121"/>
        <v>0.35231277231303998</v>
      </c>
      <c r="I876" s="2">
        <f t="shared" si="122"/>
        <v>26.052609982410559</v>
      </c>
    </row>
    <row r="877" spans="1:9" ht="13.5" x14ac:dyDescent="0.25">
      <c r="A877" s="3">
        <f>TITRES_STAT!B880</f>
        <v>43279</v>
      </c>
      <c r="B877" s="6">
        <f>TITRES_STAT!D880</f>
        <v>22.039100000000001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6.2336518004312341E-3</v>
      </c>
      <c r="G877" s="2">
        <f t="shared" si="124"/>
        <v>1.7693516359073281E-2</v>
      </c>
      <c r="H877" s="2">
        <f t="shared" si="121"/>
        <v>0.35231277231304003</v>
      </c>
      <c r="I877" s="2">
        <f t="shared" si="122"/>
        <v>26.052609982410559</v>
      </c>
    </row>
    <row r="878" spans="1:9" ht="13.5" x14ac:dyDescent="0.25">
      <c r="A878" s="3">
        <f>TITRES_STAT!B881</f>
        <v>43280</v>
      </c>
      <c r="B878" s="6">
        <f>TITRES_STAT!D881</f>
        <v>22.039100000000001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5.7883909575432895E-3</v>
      </c>
      <c r="G878" s="2">
        <f t="shared" si="124"/>
        <v>1.6429693761996617E-2</v>
      </c>
      <c r="H878" s="2">
        <f t="shared" si="121"/>
        <v>0.35231277231304009</v>
      </c>
      <c r="I878" s="2">
        <f t="shared" si="122"/>
        <v>26.052609982410559</v>
      </c>
    </row>
    <row r="879" spans="1:9" ht="13.5" x14ac:dyDescent="0.25">
      <c r="A879" s="3">
        <f>TITRES_STAT!B882</f>
        <v>43283</v>
      </c>
      <c r="B879" s="6">
        <f>TITRES_STAT!D882</f>
        <v>22.039100000000001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5.3749344605759112E-3</v>
      </c>
      <c r="G879" s="2">
        <f t="shared" si="124"/>
        <v>1.5256144207568286E-2</v>
      </c>
      <c r="H879" s="2">
        <f t="shared" si="121"/>
        <v>0.35231277231304009</v>
      </c>
      <c r="I879" s="2">
        <f t="shared" si="122"/>
        <v>26.052609982410559</v>
      </c>
    </row>
    <row r="880" spans="1:9" ht="13.5" x14ac:dyDescent="0.25">
      <c r="A880" s="3">
        <f>TITRES_STAT!B883</f>
        <v>43284</v>
      </c>
      <c r="B880" s="6">
        <f>TITRES_STAT!D883</f>
        <v>22.039100000000001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4.9910105705347745E-3</v>
      </c>
      <c r="G880" s="2">
        <f t="shared" si="124"/>
        <v>1.4166419621313408E-2</v>
      </c>
      <c r="H880" s="2">
        <f t="shared" si="121"/>
        <v>0.35231277231304009</v>
      </c>
      <c r="I880" s="2">
        <f t="shared" si="122"/>
        <v>26.052609982410559</v>
      </c>
    </row>
    <row r="881" spans="1:9" ht="13.5" x14ac:dyDescent="0.25">
      <c r="A881" s="3">
        <f>TITRES_STAT!B884</f>
        <v>43285</v>
      </c>
      <c r="B881" s="6">
        <f>TITRES_STAT!D884</f>
        <v>22.039100000000001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4.6345098154965758E-3</v>
      </c>
      <c r="G881" s="2">
        <f t="shared" si="124"/>
        <v>1.3154532505505306E-2</v>
      </c>
      <c r="H881" s="2">
        <f t="shared" si="121"/>
        <v>0.35231277231304009</v>
      </c>
      <c r="I881" s="2">
        <f t="shared" si="122"/>
        <v>26.052609982410559</v>
      </c>
    </row>
    <row r="882" spans="1:9" ht="13.5" x14ac:dyDescent="0.25">
      <c r="A882" s="3">
        <f>TITRES_STAT!B885</f>
        <v>43286</v>
      </c>
      <c r="B882" s="6">
        <f>TITRES_STAT!D885</f>
        <v>22.039100000000001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4.3034734001039633E-3</v>
      </c>
      <c r="G882" s="2">
        <f t="shared" si="124"/>
        <v>1.2214923040826355E-2</v>
      </c>
      <c r="H882" s="2">
        <f t="shared" si="121"/>
        <v>0.35231277231304015</v>
      </c>
      <c r="I882" s="2">
        <f t="shared" si="122"/>
        <v>26.052609982410559</v>
      </c>
    </row>
    <row r="883" spans="1:9" ht="13.5" x14ac:dyDescent="0.25">
      <c r="A883" s="3">
        <f>TITRES_STAT!B886</f>
        <v>43287</v>
      </c>
      <c r="B883" s="6">
        <f>TITRES_STAT!D886</f>
        <v>22.039100000000001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3.9960824429536804E-3</v>
      </c>
      <c r="G883" s="2">
        <f t="shared" si="124"/>
        <v>1.1342428537910187E-2</v>
      </c>
      <c r="H883" s="2">
        <f t="shared" si="121"/>
        <v>0.35231277231304015</v>
      </c>
      <c r="I883" s="2">
        <f t="shared" si="122"/>
        <v>26.052609982410559</v>
      </c>
    </row>
    <row r="884" spans="1:9" ht="13.5" x14ac:dyDescent="0.25">
      <c r="A884" s="3">
        <f>TITRES_STAT!B887</f>
        <v>43290</v>
      </c>
      <c r="B884" s="6">
        <f>TITRES_STAT!D887</f>
        <v>22.039100000000001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3.7106479827427033E-3</v>
      </c>
      <c r="G884" s="2">
        <f t="shared" si="124"/>
        <v>1.0532255070916601E-2</v>
      </c>
      <c r="H884" s="2">
        <f t="shared" si="121"/>
        <v>0.35231277231304015</v>
      </c>
      <c r="I884" s="2">
        <f t="shared" si="122"/>
        <v>26.052609982410559</v>
      </c>
    </row>
    <row r="885" spans="1:9" ht="13.5" x14ac:dyDescent="0.25">
      <c r="A885" s="3">
        <f>TITRES_STAT!B888</f>
        <v>43291</v>
      </c>
      <c r="B885" s="6">
        <f>TITRES_STAT!D888</f>
        <v>22.039100000000001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3.4456016982610813E-3</v>
      </c>
      <c r="G885" s="2">
        <f t="shared" si="124"/>
        <v>9.7799511372797E-3</v>
      </c>
      <c r="H885" s="2">
        <f t="shared" si="121"/>
        <v>0.3523127723130402</v>
      </c>
      <c r="I885" s="2">
        <f t="shared" si="122"/>
        <v>26.052609982410559</v>
      </c>
    </row>
    <row r="886" spans="1:9" ht="13.5" x14ac:dyDescent="0.25">
      <c r="A886" s="3">
        <f>TITRES_STAT!B889</f>
        <v>43292</v>
      </c>
      <c r="B886" s="6">
        <f>TITRES_STAT!D889</f>
        <v>22.039100000000001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3.1994872912424329E-3</v>
      </c>
      <c r="G886" s="2">
        <f t="shared" si="124"/>
        <v>9.0813831989025786E-3</v>
      </c>
      <c r="H886" s="2">
        <f t="shared" si="121"/>
        <v>0.3523127723130402</v>
      </c>
      <c r="I886" s="2">
        <f t="shared" si="122"/>
        <v>26.052609982410559</v>
      </c>
    </row>
    <row r="887" spans="1:9" ht="13.5" x14ac:dyDescent="0.25">
      <c r="A887" s="3">
        <f>TITRES_STAT!B890</f>
        <v>43293</v>
      </c>
      <c r="B887" s="6">
        <f>TITRES_STAT!D890</f>
        <v>22.039100000000001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2.9709524847251162E-3</v>
      </c>
      <c r="G887" s="2">
        <f t="shared" si="124"/>
        <v>8.4327129704095376E-3</v>
      </c>
      <c r="H887" s="2">
        <f t="shared" si="121"/>
        <v>0.3523127723130402</v>
      </c>
      <c r="I887" s="2">
        <f t="shared" si="122"/>
        <v>26.052609982410559</v>
      </c>
    </row>
    <row r="888" spans="1:9" ht="13.5" x14ac:dyDescent="0.25">
      <c r="A888" s="3">
        <f>TITRES_STAT!B891</f>
        <v>43294</v>
      </c>
      <c r="B888" s="6">
        <f>TITRES_STAT!D891</f>
        <v>22.039100000000001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2.7587415929590368E-3</v>
      </c>
      <c r="G888" s="2">
        <f t="shared" si="124"/>
        <v>7.8303763296659994E-3</v>
      </c>
      <c r="H888" s="2">
        <f t="shared" si="121"/>
        <v>0.3523127723130402</v>
      </c>
      <c r="I888" s="2">
        <f t="shared" si="122"/>
        <v>26.052609982410559</v>
      </c>
    </row>
    <row r="889" spans="1:9" ht="13.5" x14ac:dyDescent="0.25">
      <c r="A889" s="3">
        <f>TITRES_STAT!B892</f>
        <v>43297</v>
      </c>
      <c r="B889" s="6">
        <f>TITRES_STAT!D892</f>
        <v>22.039100000000001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2.5616886220333917E-3</v>
      </c>
      <c r="G889" s="2">
        <f t="shared" si="124"/>
        <v>7.271063734689857E-3</v>
      </c>
      <c r="H889" s="2">
        <f t="shared" si="121"/>
        <v>0.35231277231304026</v>
      </c>
      <c r="I889" s="2">
        <f t="shared" si="122"/>
        <v>26.052609982410559</v>
      </c>
    </row>
    <row r="890" spans="1:9" ht="13.5" x14ac:dyDescent="0.25">
      <c r="A890" s="3">
        <f>TITRES_STAT!B893</f>
        <v>43298</v>
      </c>
      <c r="B890" s="6">
        <f>TITRES_STAT!D893</f>
        <v>22.039100000000001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2.3787108633167207E-3</v>
      </c>
      <c r="G890" s="2">
        <f t="shared" si="124"/>
        <v>6.7517020393548666E-3</v>
      </c>
      <c r="H890" s="2">
        <f t="shared" si="121"/>
        <v>0.35231277231304026</v>
      </c>
      <c r="I890" s="2">
        <f t="shared" si="122"/>
        <v>26.052609982410559</v>
      </c>
    </row>
    <row r="891" spans="1:9" ht="13.5" x14ac:dyDescent="0.25">
      <c r="A891" s="3">
        <f>TITRES_STAT!B894</f>
        <v>43299</v>
      </c>
      <c r="B891" s="6">
        <f>TITRES_STAT!D894</f>
        <v>22.039100000000001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2.2088029445083836E-3</v>
      </c>
      <c r="G891" s="2">
        <f t="shared" si="124"/>
        <v>6.2694376079723765E-3</v>
      </c>
      <c r="H891" s="2">
        <f t="shared" si="121"/>
        <v>0.35231277231304026</v>
      </c>
      <c r="I891" s="2">
        <f t="shared" si="122"/>
        <v>26.052609982410559</v>
      </c>
    </row>
    <row r="892" spans="1:9" ht="13.5" x14ac:dyDescent="0.25">
      <c r="A892" s="3">
        <f>TITRES_STAT!B895</f>
        <v>43300</v>
      </c>
      <c r="B892" s="6">
        <f>TITRES_STAT!D895</f>
        <v>22.039100000000001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2.0510313056149275E-3</v>
      </c>
      <c r="G892" s="2">
        <f t="shared" si="124"/>
        <v>5.82162063597435E-3</v>
      </c>
      <c r="H892" s="2">
        <f t="shared" si="121"/>
        <v>0.3523127723130402</v>
      </c>
      <c r="I892" s="2">
        <f t="shared" si="122"/>
        <v>26.052609982410559</v>
      </c>
    </row>
    <row r="893" spans="1:9" ht="13.5" x14ac:dyDescent="0.25">
      <c r="A893" s="3">
        <f>TITRES_STAT!B896</f>
        <v>43301</v>
      </c>
      <c r="B893" s="6">
        <f>TITRES_STAT!D896</f>
        <v>22.039100000000001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1.9045290694995754E-3</v>
      </c>
      <c r="G893" s="2">
        <f t="shared" si="125"/>
        <v>5.4057905905476105E-3</v>
      </c>
      <c r="H893" s="2">
        <f t="shared" si="121"/>
        <v>0.3523127723130402</v>
      </c>
      <c r="I893" s="2">
        <f t="shared" si="122"/>
        <v>26.052609982410559</v>
      </c>
    </row>
    <row r="894" spans="1:9" ht="13.5" x14ac:dyDescent="0.25">
      <c r="A894" s="3">
        <f>TITRES_STAT!B897</f>
        <v>43304</v>
      </c>
      <c r="B894" s="6">
        <f>TITRES_STAT!D897</f>
        <v>22.039100000000001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1.7684912788210343E-3</v>
      </c>
      <c r="G894" s="2">
        <f t="shared" si="125"/>
        <v>5.0196626912227815E-3</v>
      </c>
      <c r="H894" s="2">
        <f t="shared" si="121"/>
        <v>0.35231277231304015</v>
      </c>
      <c r="I894" s="2">
        <f t="shared" si="122"/>
        <v>26.052609982410559</v>
      </c>
    </row>
    <row r="895" spans="1:9" ht="13.5" x14ac:dyDescent="0.25">
      <c r="A895" s="3">
        <f>TITRES_STAT!B898</f>
        <v>43305</v>
      </c>
      <c r="B895" s="6">
        <f>TITRES_STAT!D898</f>
        <v>22.039100000000001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1.6421704731909605E-3</v>
      </c>
      <c r="G895" s="2">
        <f t="shared" si="125"/>
        <v>4.6611153561354401E-3</v>
      </c>
      <c r="H895" s="2">
        <f t="shared" si="121"/>
        <v>0.35231277231304015</v>
      </c>
      <c r="I895" s="2">
        <f t="shared" si="122"/>
        <v>26.052609982410559</v>
      </c>
    </row>
    <row r="896" spans="1:9" ht="13.5" x14ac:dyDescent="0.25">
      <c r="A896" s="3">
        <f>TITRES_STAT!B899</f>
        <v>43307</v>
      </c>
      <c r="B896" s="6">
        <f>TITRES_STAT!D899</f>
        <v>22.039100000000001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1.524872582248749E-3</v>
      </c>
      <c r="G896" s="2">
        <f t="shared" si="125"/>
        <v>4.3281785449829089E-3</v>
      </c>
      <c r="H896" s="2">
        <f t="shared" si="121"/>
        <v>0.35231277231304015</v>
      </c>
      <c r="I896" s="2">
        <f t="shared" si="122"/>
        <v>26.052609982410559</v>
      </c>
    </row>
    <row r="897" spans="1:9" ht="13.5" x14ac:dyDescent="0.25">
      <c r="A897" s="3">
        <f>TITRES_STAT!B900</f>
        <v>43308</v>
      </c>
      <c r="B897" s="6">
        <f>TITRES_STAT!D900</f>
        <v>22.039100000000001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1.4159531120881241E-3</v>
      </c>
      <c r="G897" s="2">
        <f t="shared" si="125"/>
        <v>4.0190229346269866E-3</v>
      </c>
      <c r="H897" s="2">
        <f t="shared" si="121"/>
        <v>0.3523127723130402</v>
      </c>
      <c r="I897" s="2">
        <f t="shared" si="122"/>
        <v>26.052609982410559</v>
      </c>
    </row>
    <row r="898" spans="1:9" ht="13.5" x14ac:dyDescent="0.25">
      <c r="A898" s="3">
        <f>TITRES_STAT!B901</f>
        <v>43311</v>
      </c>
      <c r="B898" s="6">
        <f>TITRES_STAT!D901</f>
        <v>22.039100000000001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1.3148136040818294E-3</v>
      </c>
      <c r="G898" s="2">
        <f t="shared" si="125"/>
        <v>3.731949867867916E-3</v>
      </c>
      <c r="H898" s="2">
        <f t="shared" si="121"/>
        <v>0.35231277231304015</v>
      </c>
      <c r="I898" s="2">
        <f t="shared" si="122"/>
        <v>26.052609982410559</v>
      </c>
    </row>
    <row r="899" spans="1:9" ht="13.5" x14ac:dyDescent="0.25">
      <c r="A899" s="3">
        <f>TITRES_STAT!B902</f>
        <v>43312</v>
      </c>
      <c r="B899" s="6">
        <f>TITRES_STAT!D902</f>
        <v>22.039100000000001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1.2208983466474132E-3</v>
      </c>
      <c r="G899" s="2">
        <f t="shared" si="125"/>
        <v>3.4653820201630647E-3</v>
      </c>
      <c r="H899" s="2">
        <f t="shared" si="121"/>
        <v>0.35231277231304026</v>
      </c>
      <c r="I899" s="2">
        <f t="shared" si="122"/>
        <v>26.052609982410559</v>
      </c>
    </row>
    <row r="900" spans="1:9" ht="13.5" x14ac:dyDescent="0.25">
      <c r="A900" s="3">
        <f>TITRES_STAT!B903</f>
        <v>43313</v>
      </c>
      <c r="B900" s="6">
        <f>TITRES_STAT!D903</f>
        <v>22.039100000000001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1.1336913218868837E-3</v>
      </c>
      <c r="G900" s="2">
        <f t="shared" si="125"/>
        <v>3.2178547330085601E-3</v>
      </c>
      <c r="H900" s="2">
        <f t="shared" si="121"/>
        <v>0.35231277231304026</v>
      </c>
      <c r="I900" s="2">
        <f t="shared" si="122"/>
        <v>26.052609982410559</v>
      </c>
    </row>
    <row r="901" spans="1:9" ht="13.5" x14ac:dyDescent="0.25">
      <c r="A901" s="3">
        <f>TITRES_STAT!B904</f>
        <v>43314</v>
      </c>
      <c r="B901" s="6">
        <f>TITRES_STAT!D904</f>
        <v>22.039100000000001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1.0527133703235349E-3</v>
      </c>
      <c r="G901" s="2">
        <f t="shared" si="125"/>
        <v>2.9880079663650917E-3</v>
      </c>
      <c r="H901" s="2">
        <f t="shared" si="121"/>
        <v>0.3523127723130402</v>
      </c>
      <c r="I901" s="2">
        <f t="shared" si="122"/>
        <v>26.052609982410559</v>
      </c>
    </row>
    <row r="902" spans="1:9" ht="13.5" x14ac:dyDescent="0.25">
      <c r="A902" s="3">
        <f>TITRES_STAT!B905</f>
        <v>43315</v>
      </c>
      <c r="B902" s="6">
        <f>TITRES_STAT!D905</f>
        <v>22.039100000000001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9.7751955815756817E-4</v>
      </c>
      <c r="G902" s="2">
        <f t="shared" si="125"/>
        <v>2.7745788259104427E-3</v>
      </c>
      <c r="H902" s="2">
        <f t="shared" si="121"/>
        <v>0.3523127723130402</v>
      </c>
      <c r="I902" s="2">
        <f t="shared" si="122"/>
        <v>26.052609982410559</v>
      </c>
    </row>
    <row r="903" spans="1:9" ht="13.5" x14ac:dyDescent="0.25">
      <c r="A903" s="3">
        <f>TITRES_STAT!B906</f>
        <v>43318</v>
      </c>
      <c r="B903" s="6">
        <f>TITRES_STAT!D906</f>
        <v>22.039100000000001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9.076967325748847E-4</v>
      </c>
      <c r="G903" s="2">
        <f t="shared" si="125"/>
        <v>2.5763946240596968E-3</v>
      </c>
      <c r="H903" s="2">
        <f t="shared" si="121"/>
        <v>0.3523127723130402</v>
      </c>
      <c r="I903" s="2">
        <f t="shared" si="122"/>
        <v>26.052609982410559</v>
      </c>
    </row>
    <row r="904" spans="1:9" ht="13.5" x14ac:dyDescent="0.25">
      <c r="A904" s="3">
        <f>TITRES_STAT!B907</f>
        <v>43319</v>
      </c>
      <c r="B904" s="6">
        <f>TITRES_STAT!D907</f>
        <v>22.039100000000001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8.4286125167667872E-4</v>
      </c>
      <c r="G904" s="2">
        <f t="shared" si="125"/>
        <v>2.3923664366268609E-3</v>
      </c>
      <c r="H904" s="2">
        <f t="shared" si="121"/>
        <v>0.35231277231304026</v>
      </c>
      <c r="I904" s="2">
        <f t="shared" si="122"/>
        <v>26.052609982410559</v>
      </c>
    </row>
    <row r="905" spans="1:9" ht="13.5" x14ac:dyDescent="0.25">
      <c r="A905" s="3">
        <f>TITRES_STAT!B908</f>
        <v>43320</v>
      </c>
      <c r="B905" s="6">
        <f>TITRES_STAT!D908</f>
        <v>22.039100000000001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7.8265687655691598E-4</v>
      </c>
      <c r="G905" s="2">
        <f t="shared" si="125"/>
        <v>2.2214831197249424E-3</v>
      </c>
      <c r="H905" s="2">
        <f t="shared" si="121"/>
        <v>0.35231277231304026</v>
      </c>
      <c r="I905" s="2">
        <f t="shared" si="122"/>
        <v>26.052609982410559</v>
      </c>
    </row>
    <row r="906" spans="1:9" ht="13.5" x14ac:dyDescent="0.25">
      <c r="A906" s="3">
        <f>TITRES_STAT!B909</f>
        <v>43321</v>
      </c>
      <c r="B906" s="6">
        <f>TITRES_STAT!D909</f>
        <v>22.039100000000001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7.2675281394570771E-4</v>
      </c>
      <c r="G906" s="2">
        <f t="shared" si="125"/>
        <v>2.0628057540303035E-3</v>
      </c>
      <c r="H906" s="2">
        <f t="shared" si="121"/>
        <v>0.35231277231304031</v>
      </c>
      <c r="I906" s="2">
        <f t="shared" si="122"/>
        <v>26.052609982410573</v>
      </c>
    </row>
    <row r="907" spans="1:9" ht="13.5" x14ac:dyDescent="0.25">
      <c r="A907" s="3">
        <f>TITRES_STAT!B910</f>
        <v>43322</v>
      </c>
      <c r="B907" s="6">
        <f>TITRES_STAT!D910</f>
        <v>22.039100000000001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6.7484189866387143E-4</v>
      </c>
      <c r="G907" s="2">
        <f t="shared" si="125"/>
        <v>1.9154624858852818E-3</v>
      </c>
      <c r="H907" s="2">
        <f t="shared" si="121"/>
        <v>0.35231277231304026</v>
      </c>
      <c r="I907" s="2">
        <f t="shared" si="122"/>
        <v>26.052609982410559</v>
      </c>
    </row>
    <row r="908" spans="1:9" ht="13.5" x14ac:dyDescent="0.25">
      <c r="A908" s="3">
        <f>TITRES_STAT!B911</f>
        <v>43326</v>
      </c>
      <c r="B908" s="6">
        <f>TITRES_STAT!D911</f>
        <v>22.039100000000001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6.2663890590216632E-4</v>
      </c>
      <c r="G908" s="2">
        <f t="shared" si="125"/>
        <v>1.778643736893476E-3</v>
      </c>
      <c r="H908" s="2">
        <f t="shared" si="121"/>
        <v>0.35231277231304026</v>
      </c>
      <c r="I908" s="2">
        <f t="shared" si="122"/>
        <v>26.052609982410559</v>
      </c>
    </row>
    <row r="909" spans="1:9" ht="13.5" x14ac:dyDescent="0.25">
      <c r="A909" s="3">
        <f>TITRES_STAT!B912</f>
        <v>43327</v>
      </c>
      <c r="B909" s="6">
        <f>TITRES_STAT!D912</f>
        <v>22.039100000000001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5.8187898405201162E-4</v>
      </c>
      <c r="G909" s="2">
        <f t="shared" si="129"/>
        <v>1.6515977556867993E-3</v>
      </c>
      <c r="H909" s="2">
        <f t="shared" si="121"/>
        <v>0.35231277231304026</v>
      </c>
      <c r="I909" s="2">
        <f t="shared" si="122"/>
        <v>26.052609982410559</v>
      </c>
    </row>
    <row r="910" spans="1:9" ht="13.5" x14ac:dyDescent="0.25">
      <c r="A910" s="3">
        <f>TITRES_STAT!B913</f>
        <v>43328</v>
      </c>
      <c r="B910" s="6">
        <f>TITRES_STAT!D913</f>
        <v>22.039100000000001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5.4031619947686796E-4</v>
      </c>
      <c r="G910" s="2">
        <f t="shared" si="129"/>
        <v>1.5336264874234566E-3</v>
      </c>
      <c r="H910" s="2">
        <f t="shared" si="121"/>
        <v>0.35231277231304026</v>
      </c>
      <c r="I910" s="2">
        <f t="shared" si="122"/>
        <v>26.052609982410559</v>
      </c>
    </row>
    <row r="911" spans="1:9" ht="13.5" x14ac:dyDescent="0.25">
      <c r="A911" s="3">
        <f>TITRES_STAT!B914</f>
        <v>43329</v>
      </c>
      <c r="B911" s="6">
        <f>TITRES_STAT!D914</f>
        <v>22.039100000000001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5.0172218522852026E-4</v>
      </c>
      <c r="G911" s="2">
        <f t="shared" si="129"/>
        <v>1.4240817383217811E-3</v>
      </c>
      <c r="H911" s="2">
        <f t="shared" si="121"/>
        <v>0.35231277231304026</v>
      </c>
      <c r="I911" s="2">
        <f t="shared" si="122"/>
        <v>26.052609982410559</v>
      </c>
    </row>
    <row r="912" spans="1:9" ht="13.5" x14ac:dyDescent="0.25">
      <c r="A912" s="3">
        <f>TITRES_STAT!B915</f>
        <v>43332</v>
      </c>
      <c r="B912" s="6">
        <f>TITRES_STAT!D915</f>
        <v>22.039100000000001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4.6588488628362598E-4</v>
      </c>
      <c r="G912" s="2">
        <f t="shared" si="129"/>
        <v>1.3223616141559394E-3</v>
      </c>
      <c r="H912" s="2">
        <f t="shared" si="121"/>
        <v>0.35231277231304037</v>
      </c>
      <c r="I912" s="2">
        <f t="shared" si="122"/>
        <v>26.052609982410573</v>
      </c>
    </row>
    <row r="913" spans="1:9" ht="13.5" x14ac:dyDescent="0.25">
      <c r="A913" s="3">
        <f>TITRES_STAT!B916</f>
        <v>43335</v>
      </c>
      <c r="B913" s="6">
        <f>TITRES_STAT!D916</f>
        <v>22.039100000000001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4.326073944062241E-4</v>
      </c>
      <c r="G913" s="2">
        <f t="shared" si="129"/>
        <v>1.2279072131448009E-3</v>
      </c>
      <c r="H913" s="2">
        <f t="shared" ref="H913:H976" si="130">F913/G913</f>
        <v>0.35231277231304031</v>
      </c>
      <c r="I913" s="2">
        <f t="shared" ref="I913:I976" si="131">IF(G913=0,100,100-(100/(1+H913)))</f>
        <v>26.052609982410573</v>
      </c>
    </row>
    <row r="914" spans="1:9" ht="13.5" x14ac:dyDescent="0.25">
      <c r="A914" s="3">
        <f>TITRES_STAT!B917</f>
        <v>43336</v>
      </c>
      <c r="B914" s="6">
        <f>TITRES_STAT!D917</f>
        <v>22.6494</v>
      </c>
      <c r="C914" s="2">
        <f t="shared" si="126"/>
        <v>0.61029999999999873</v>
      </c>
      <c r="D914" s="2">
        <f t="shared" si="127"/>
        <v>0.61029999999999873</v>
      </c>
      <c r="E914" s="2">
        <f t="shared" si="128"/>
        <v>0</v>
      </c>
      <c r="F914" s="2">
        <f t="shared" si="129"/>
        <v>4.3994564009091401E-2</v>
      </c>
      <c r="G914" s="2">
        <f t="shared" si="129"/>
        <v>1.1401995550630296E-3</v>
      </c>
      <c r="H914" s="2">
        <f t="shared" si="130"/>
        <v>38.58496858180181</v>
      </c>
      <c r="I914" s="2">
        <f t="shared" si="131"/>
        <v>97.473788572211404</v>
      </c>
    </row>
    <row r="915" spans="1:9" ht="13.5" x14ac:dyDescent="0.25">
      <c r="A915" s="3">
        <f>TITRES_STAT!B918</f>
        <v>43339</v>
      </c>
      <c r="B915" s="6">
        <f>TITRES_STAT!D918</f>
        <v>22.6494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4.0852095151299159E-2</v>
      </c>
      <c r="G915" s="2">
        <f t="shared" si="129"/>
        <v>1.0587567297013847E-3</v>
      </c>
      <c r="H915" s="2">
        <f t="shared" si="130"/>
        <v>38.58496858180181</v>
      </c>
      <c r="I915" s="2">
        <f t="shared" si="131"/>
        <v>97.473788572211404</v>
      </c>
    </row>
    <row r="916" spans="1:9" ht="13.5" x14ac:dyDescent="0.25">
      <c r="A916" s="3">
        <f>TITRES_STAT!B919</f>
        <v>43340</v>
      </c>
      <c r="B916" s="6">
        <f>TITRES_STAT!D919</f>
        <v>22.724</v>
      </c>
      <c r="C916" s="2">
        <f t="shared" si="126"/>
        <v>7.4600000000000222E-2</v>
      </c>
      <c r="D916" s="2">
        <f t="shared" si="127"/>
        <v>7.4600000000000222E-2</v>
      </c>
      <c r="E916" s="2">
        <f t="shared" si="128"/>
        <v>0</v>
      </c>
      <c r="F916" s="2">
        <f t="shared" si="129"/>
        <v>4.3262659783349235E-2</v>
      </c>
      <c r="G916" s="2">
        <f t="shared" si="129"/>
        <v>9.8313124900842861E-4</v>
      </c>
      <c r="H916" s="2">
        <f t="shared" si="130"/>
        <v>44.004968641758971</v>
      </c>
      <c r="I916" s="2">
        <f t="shared" si="131"/>
        <v>97.778023115714106</v>
      </c>
    </row>
    <row r="917" spans="1:9" ht="13.5" x14ac:dyDescent="0.25">
      <c r="A917" s="3">
        <f>TITRES_STAT!B920</f>
        <v>43341</v>
      </c>
      <c r="B917" s="6">
        <f>TITRES_STAT!D920</f>
        <v>22.724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4.0172469798824287E-2</v>
      </c>
      <c r="G917" s="2">
        <f t="shared" si="129"/>
        <v>9.129075883649695E-4</v>
      </c>
      <c r="H917" s="2">
        <f t="shared" si="130"/>
        <v>44.004968641758971</v>
      </c>
      <c r="I917" s="2">
        <f t="shared" si="131"/>
        <v>97.778023115714106</v>
      </c>
    </row>
    <row r="918" spans="1:9" ht="13.5" x14ac:dyDescent="0.25">
      <c r="A918" s="3">
        <f>TITRES_STAT!B921</f>
        <v>43342</v>
      </c>
      <c r="B918" s="6">
        <f>TITRES_STAT!D921</f>
        <v>22.724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3.7303007670336841E-2</v>
      </c>
      <c r="G918" s="2">
        <f t="shared" si="129"/>
        <v>8.4769990348175744E-4</v>
      </c>
      <c r="H918" s="2">
        <f t="shared" si="130"/>
        <v>44.004968641758971</v>
      </c>
      <c r="I918" s="2">
        <f t="shared" si="131"/>
        <v>97.778023115714106</v>
      </c>
    </row>
    <row r="919" spans="1:9" ht="13.5" x14ac:dyDescent="0.25">
      <c r="A919" s="3">
        <f>TITRES_STAT!B922</f>
        <v>43343</v>
      </c>
      <c r="B919" s="6">
        <f>TITRES_STAT!D922</f>
        <v>22.724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3.4638507122455635E-2</v>
      </c>
      <c r="G919" s="2">
        <f t="shared" si="129"/>
        <v>7.8714991037591767E-4</v>
      </c>
      <c r="H919" s="2">
        <f t="shared" si="130"/>
        <v>44.004968641758964</v>
      </c>
      <c r="I919" s="2">
        <f t="shared" si="131"/>
        <v>97.778023115714106</v>
      </c>
    </row>
    <row r="920" spans="1:9" ht="13.5" x14ac:dyDescent="0.25">
      <c r="A920" s="3">
        <f>TITRES_STAT!B923</f>
        <v>43346</v>
      </c>
      <c r="B920" s="6">
        <f>TITRES_STAT!D923</f>
        <v>22.724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3.2164328042280234E-2</v>
      </c>
      <c r="G920" s="2">
        <f t="shared" si="129"/>
        <v>7.3092491677763784E-4</v>
      </c>
      <c r="H920" s="2">
        <f t="shared" si="130"/>
        <v>44.004968641758964</v>
      </c>
      <c r="I920" s="2">
        <f t="shared" si="131"/>
        <v>97.778023115714106</v>
      </c>
    </row>
    <row r="921" spans="1:9" ht="13.5" x14ac:dyDescent="0.25">
      <c r="A921" s="3">
        <f>TITRES_STAT!B924</f>
        <v>43347</v>
      </c>
      <c r="B921" s="6">
        <f>TITRES_STAT!D924</f>
        <v>22.724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2.9866876039260217E-2</v>
      </c>
      <c r="G921" s="2">
        <f t="shared" si="129"/>
        <v>6.7871599415066368E-4</v>
      </c>
      <c r="H921" s="2">
        <f t="shared" si="130"/>
        <v>44.004968641758964</v>
      </c>
      <c r="I921" s="2">
        <f t="shared" si="131"/>
        <v>97.778023115714106</v>
      </c>
    </row>
    <row r="922" spans="1:9" ht="13.5" x14ac:dyDescent="0.25">
      <c r="A922" s="3">
        <f>TITRES_STAT!B925</f>
        <v>43348</v>
      </c>
      <c r="B922" s="6">
        <f>TITRES_STAT!D925</f>
        <v>22.724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2.7733527750741633E-2</v>
      </c>
      <c r="G922" s="2">
        <f t="shared" si="129"/>
        <v>6.3023628028275908E-4</v>
      </c>
      <c r="H922" s="2">
        <f t="shared" si="130"/>
        <v>44.004968641758971</v>
      </c>
      <c r="I922" s="2">
        <f t="shared" si="131"/>
        <v>97.778023115714106</v>
      </c>
    </row>
    <row r="923" spans="1:9" ht="13.5" x14ac:dyDescent="0.25">
      <c r="A923" s="3">
        <f>TITRES_STAT!B926</f>
        <v>43349</v>
      </c>
      <c r="B923" s="6">
        <f>TITRES_STAT!D926</f>
        <v>22.724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2.5752561482831515E-2</v>
      </c>
      <c r="G923" s="2">
        <f t="shared" si="129"/>
        <v>5.8521940311970482E-4</v>
      </c>
      <c r="H923" s="2">
        <f t="shared" si="130"/>
        <v>44.004968641758971</v>
      </c>
      <c r="I923" s="2">
        <f t="shared" si="131"/>
        <v>97.778023115714106</v>
      </c>
    </row>
    <row r="924" spans="1:9" ht="13.5" x14ac:dyDescent="0.25">
      <c r="A924" s="3">
        <f>TITRES_STAT!B927</f>
        <v>43350</v>
      </c>
      <c r="B924" s="6">
        <f>TITRES_STAT!D927</f>
        <v>22.724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2.3913092805486404E-2</v>
      </c>
      <c r="G924" s="2">
        <f t="shared" si="129"/>
        <v>5.434180171825831E-4</v>
      </c>
      <c r="H924" s="2">
        <f t="shared" si="130"/>
        <v>44.004968641758964</v>
      </c>
      <c r="I924" s="2">
        <f t="shared" si="131"/>
        <v>97.778023115714106</v>
      </c>
    </row>
    <row r="925" spans="1:9" ht="13.5" x14ac:dyDescent="0.25">
      <c r="A925" s="3">
        <f>TITRES_STAT!B928</f>
        <v>43353</v>
      </c>
      <c r="B925" s="6">
        <f>TITRES_STAT!D928</f>
        <v>22.724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2.2205014747951661E-2</v>
      </c>
      <c r="G925" s="2">
        <f t="shared" si="132"/>
        <v>5.0460244452668428E-4</v>
      </c>
      <c r="H925" s="2">
        <f t="shared" si="130"/>
        <v>44.004968641758971</v>
      </c>
      <c r="I925" s="2">
        <f t="shared" si="131"/>
        <v>97.778023115714106</v>
      </c>
    </row>
    <row r="926" spans="1:9" ht="13.5" x14ac:dyDescent="0.25">
      <c r="A926" s="3">
        <f>TITRES_STAT!B929</f>
        <v>43355</v>
      </c>
      <c r="B926" s="6">
        <f>TITRES_STAT!D929</f>
        <v>22.724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2.0618942265955113E-2</v>
      </c>
      <c r="G926" s="2">
        <f t="shared" si="132"/>
        <v>4.6855941277477824E-4</v>
      </c>
      <c r="H926" s="2">
        <f t="shared" si="130"/>
        <v>44.004968641758971</v>
      </c>
      <c r="I926" s="2">
        <f t="shared" si="131"/>
        <v>97.778023115714106</v>
      </c>
    </row>
    <row r="927" spans="1:9" ht="13.5" x14ac:dyDescent="0.25">
      <c r="A927" s="3">
        <f>TITRES_STAT!B930</f>
        <v>43356</v>
      </c>
      <c r="B927" s="6">
        <f>TITRES_STAT!D930</f>
        <v>22.724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1.9146160675529746E-2</v>
      </c>
      <c r="G927" s="2">
        <f t="shared" si="132"/>
        <v>4.3509088329086548E-4</v>
      </c>
      <c r="H927" s="2">
        <f t="shared" si="130"/>
        <v>44.004968641758964</v>
      </c>
      <c r="I927" s="2">
        <f t="shared" si="131"/>
        <v>97.778023115714106</v>
      </c>
    </row>
    <row r="928" spans="1:9" ht="13.5" x14ac:dyDescent="0.25">
      <c r="A928" s="3">
        <f>TITRES_STAT!B931</f>
        <v>43357</v>
      </c>
      <c r="B928" s="6">
        <f>TITRES_STAT!D931</f>
        <v>22.724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1.7778577770134762E-2</v>
      </c>
      <c r="G928" s="2">
        <f t="shared" si="132"/>
        <v>4.0401296305580365E-4</v>
      </c>
      <c r="H928" s="2">
        <f t="shared" si="130"/>
        <v>44.004968641758964</v>
      </c>
      <c r="I928" s="2">
        <f t="shared" si="131"/>
        <v>97.778023115714106</v>
      </c>
    </row>
    <row r="929" spans="1:9" ht="13.5" x14ac:dyDescent="0.25">
      <c r="A929" s="3">
        <f>TITRES_STAT!B932</f>
        <v>43360</v>
      </c>
      <c r="B929" s="6">
        <f>TITRES_STAT!D932</f>
        <v>22.724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1.6508679357982278E-2</v>
      </c>
      <c r="G929" s="2">
        <f t="shared" si="132"/>
        <v>3.7515489426610338E-4</v>
      </c>
      <c r="H929" s="2">
        <f t="shared" si="130"/>
        <v>44.004968641758957</v>
      </c>
      <c r="I929" s="2">
        <f t="shared" si="131"/>
        <v>97.778023115714106</v>
      </c>
    </row>
    <row r="930" spans="1:9" ht="13.5" x14ac:dyDescent="0.25">
      <c r="A930" s="3">
        <f>TITRES_STAT!B933</f>
        <v>43361</v>
      </c>
      <c r="B930" s="6">
        <f>TITRES_STAT!D933</f>
        <v>22.724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1.5329487975269257E-2</v>
      </c>
      <c r="G930" s="2">
        <f t="shared" si="132"/>
        <v>3.483581161042388E-4</v>
      </c>
      <c r="H930" s="2">
        <f t="shared" si="130"/>
        <v>44.004968641758964</v>
      </c>
      <c r="I930" s="2">
        <f t="shared" si="131"/>
        <v>97.778023115714106</v>
      </c>
    </row>
    <row r="931" spans="1:9" ht="13.5" x14ac:dyDescent="0.25">
      <c r="A931" s="3">
        <f>TITRES_STAT!B934</f>
        <v>43362</v>
      </c>
      <c r="B931" s="6">
        <f>TITRES_STAT!D934</f>
        <v>22.724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1.4234524548464311E-2</v>
      </c>
      <c r="G931" s="2">
        <f t="shared" si="132"/>
        <v>3.2347539352536463E-4</v>
      </c>
      <c r="H931" s="2">
        <f t="shared" si="130"/>
        <v>44.004968641758964</v>
      </c>
      <c r="I931" s="2">
        <f t="shared" si="131"/>
        <v>97.778023115714106</v>
      </c>
    </row>
    <row r="932" spans="1:9" ht="13.5" x14ac:dyDescent="0.25">
      <c r="A932" s="3">
        <f>TITRES_STAT!B935</f>
        <v>43363</v>
      </c>
      <c r="B932" s="6">
        <f>TITRES_STAT!D935</f>
        <v>22.724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1.3217772795002575E-2</v>
      </c>
      <c r="G932" s="2">
        <f t="shared" si="132"/>
        <v>3.0037000827355285E-4</v>
      </c>
      <c r="H932" s="2">
        <f t="shared" si="130"/>
        <v>44.004968641758971</v>
      </c>
      <c r="I932" s="2">
        <f t="shared" si="131"/>
        <v>97.778023115714106</v>
      </c>
    </row>
    <row r="933" spans="1:9" ht="13.5" x14ac:dyDescent="0.25">
      <c r="A933" s="3">
        <f>TITRES_STAT!B936</f>
        <v>43364</v>
      </c>
      <c r="B933" s="6">
        <f>TITRES_STAT!D936</f>
        <v>22.724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1.2273646166788107E-2</v>
      </c>
      <c r="G933" s="2">
        <f t="shared" si="132"/>
        <v>2.7891500768258479E-4</v>
      </c>
      <c r="H933" s="2">
        <f t="shared" si="130"/>
        <v>44.004968641758971</v>
      </c>
      <c r="I933" s="2">
        <f t="shared" si="131"/>
        <v>97.778023115714106</v>
      </c>
    </row>
    <row r="934" spans="1:9" ht="13.5" x14ac:dyDescent="0.25">
      <c r="A934" s="3">
        <f>TITRES_STAT!B937</f>
        <v>43367</v>
      </c>
      <c r="B934" s="6">
        <f>TITRES_STAT!D937</f>
        <v>22.724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1.139695715487467E-2</v>
      </c>
      <c r="G934" s="2">
        <f t="shared" si="132"/>
        <v>2.5899250713382874E-4</v>
      </c>
      <c r="H934" s="2">
        <f t="shared" si="130"/>
        <v>44.004968641758971</v>
      </c>
      <c r="I934" s="2">
        <f t="shared" si="131"/>
        <v>97.778023115714106</v>
      </c>
    </row>
    <row r="935" spans="1:9" ht="13.5" x14ac:dyDescent="0.25">
      <c r="A935" s="3">
        <f>TITRES_STAT!B938</f>
        <v>43368</v>
      </c>
      <c r="B935" s="6">
        <f>TITRES_STAT!D938</f>
        <v>22.724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1.0582888786669336E-2</v>
      </c>
      <c r="G935" s="2">
        <f t="shared" si="132"/>
        <v>2.4049304233855526E-4</v>
      </c>
      <c r="H935" s="2">
        <f t="shared" si="130"/>
        <v>44.004968641758971</v>
      </c>
      <c r="I935" s="2">
        <f t="shared" si="131"/>
        <v>97.778023115714106</v>
      </c>
    </row>
    <row r="936" spans="1:9" ht="13.5" x14ac:dyDescent="0.25">
      <c r="A936" s="3">
        <f>TITRES_STAT!B939</f>
        <v>43369</v>
      </c>
      <c r="B936" s="6">
        <f>TITRES_STAT!D939</f>
        <v>22.724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9.8269681590500979E-3</v>
      </c>
      <c r="G936" s="2">
        <f t="shared" si="132"/>
        <v>2.233149678858013E-4</v>
      </c>
      <c r="H936" s="2">
        <f t="shared" si="130"/>
        <v>44.004968641758971</v>
      </c>
      <c r="I936" s="2">
        <f t="shared" si="131"/>
        <v>97.778023115714106</v>
      </c>
    </row>
    <row r="937" spans="1:9" ht="13.5" x14ac:dyDescent="0.25">
      <c r="A937" s="3">
        <f>TITRES_STAT!B940</f>
        <v>43370</v>
      </c>
      <c r="B937" s="6">
        <f>TITRES_STAT!D940</f>
        <v>22.724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9.1250418619750907E-3</v>
      </c>
      <c r="G937" s="2">
        <f t="shared" si="132"/>
        <v>2.0736389875110122E-4</v>
      </c>
      <c r="H937" s="2">
        <f t="shared" si="130"/>
        <v>44.004968641758964</v>
      </c>
      <c r="I937" s="2">
        <f t="shared" si="131"/>
        <v>97.778023115714106</v>
      </c>
    </row>
    <row r="938" spans="1:9" ht="13.5" x14ac:dyDescent="0.25">
      <c r="A938" s="3">
        <f>TITRES_STAT!B941</f>
        <v>43371</v>
      </c>
      <c r="B938" s="6">
        <f>TITRES_STAT!D941</f>
        <v>22.724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8.4732531575482991E-3</v>
      </c>
      <c r="G938" s="2">
        <f t="shared" si="132"/>
        <v>1.9255219169745115E-4</v>
      </c>
      <c r="H938" s="2">
        <f t="shared" si="130"/>
        <v>44.004968641758964</v>
      </c>
      <c r="I938" s="2">
        <f t="shared" si="131"/>
        <v>97.778023115714106</v>
      </c>
    </row>
    <row r="939" spans="1:9" ht="13.5" x14ac:dyDescent="0.25">
      <c r="A939" s="3">
        <f>TITRES_STAT!B942</f>
        <v>43374</v>
      </c>
      <c r="B939" s="6">
        <f>TITRES_STAT!D942</f>
        <v>22.724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7.8680207891519919E-3</v>
      </c>
      <c r="G939" s="2">
        <f t="shared" si="132"/>
        <v>1.787984637190618E-4</v>
      </c>
      <c r="H939" s="2">
        <f t="shared" si="130"/>
        <v>44.004968641758964</v>
      </c>
      <c r="I939" s="2">
        <f t="shared" si="131"/>
        <v>97.778023115714106</v>
      </c>
    </row>
    <row r="940" spans="1:9" ht="13.5" x14ac:dyDescent="0.25">
      <c r="A940" s="3">
        <f>TITRES_STAT!B943</f>
        <v>43375</v>
      </c>
      <c r="B940" s="6">
        <f>TITRES_STAT!D943</f>
        <v>22.724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7.3060193042125635E-3</v>
      </c>
      <c r="G940" s="2">
        <f t="shared" si="132"/>
        <v>1.6602714488198595E-4</v>
      </c>
      <c r="H940" s="2">
        <f t="shared" si="130"/>
        <v>44.004968641758957</v>
      </c>
      <c r="I940" s="2">
        <f t="shared" si="131"/>
        <v>97.778023115714106</v>
      </c>
    </row>
    <row r="941" spans="1:9" ht="13.5" x14ac:dyDescent="0.25">
      <c r="A941" s="3">
        <f>TITRES_STAT!B944</f>
        <v>43376</v>
      </c>
      <c r="B941" s="6">
        <f>TITRES_STAT!D944</f>
        <v>22.724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6.7841607824830948E-3</v>
      </c>
      <c r="G941" s="2">
        <f t="shared" si="133"/>
        <v>1.5416806310470125E-4</v>
      </c>
      <c r="H941" s="2">
        <f t="shared" si="130"/>
        <v>44.004968641758957</v>
      </c>
      <c r="I941" s="2">
        <f t="shared" si="131"/>
        <v>97.778023115714106</v>
      </c>
    </row>
    <row r="942" spans="1:9" ht="13.5" x14ac:dyDescent="0.25">
      <c r="A942" s="3">
        <f>TITRES_STAT!B945</f>
        <v>43377</v>
      </c>
      <c r="B942" s="6">
        <f>TITRES_STAT!D945</f>
        <v>22.724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6.2995778694485884E-3</v>
      </c>
      <c r="G942" s="2">
        <f t="shared" si="133"/>
        <v>1.4315605859722258E-4</v>
      </c>
      <c r="H942" s="2">
        <f t="shared" si="130"/>
        <v>44.004968641758964</v>
      </c>
      <c r="I942" s="2">
        <f t="shared" si="131"/>
        <v>97.778023115714106</v>
      </c>
    </row>
    <row r="943" spans="1:9" ht="13.5" x14ac:dyDescent="0.25">
      <c r="A943" s="3">
        <f>TITRES_STAT!B946</f>
        <v>43378</v>
      </c>
      <c r="B943" s="6">
        <f>TITRES_STAT!D946</f>
        <v>23.0563</v>
      </c>
      <c r="C943" s="2">
        <f t="shared" si="126"/>
        <v>0.33230000000000004</v>
      </c>
      <c r="D943" s="2">
        <f t="shared" si="127"/>
        <v>0.33230000000000004</v>
      </c>
      <c r="E943" s="2">
        <f t="shared" si="128"/>
        <v>0</v>
      </c>
      <c r="F943" s="2">
        <f t="shared" si="133"/>
        <v>2.9585322307345119E-2</v>
      </c>
      <c r="G943" s="2">
        <f t="shared" si="133"/>
        <v>1.3293062584027811E-4</v>
      </c>
      <c r="H943" s="2">
        <f t="shared" si="130"/>
        <v>222.56212306480194</v>
      </c>
      <c r="I943" s="2">
        <f t="shared" si="131"/>
        <v>99.552697037274896</v>
      </c>
    </row>
    <row r="944" spans="1:9" ht="13.5" x14ac:dyDescent="0.25">
      <c r="A944" s="3">
        <f>TITRES_STAT!B947</f>
        <v>43381</v>
      </c>
      <c r="B944" s="6">
        <f>TITRES_STAT!D947</f>
        <v>23.0563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2.7472084999677609E-2</v>
      </c>
      <c r="G944" s="2">
        <f t="shared" si="133"/>
        <v>1.2343558113740111E-4</v>
      </c>
      <c r="H944" s="2">
        <f t="shared" si="130"/>
        <v>222.56212306480191</v>
      </c>
      <c r="I944" s="2">
        <f t="shared" si="131"/>
        <v>99.552697037274896</v>
      </c>
    </row>
    <row r="945" spans="1:9" ht="13.5" x14ac:dyDescent="0.25">
      <c r="A945" s="3">
        <f>TITRES_STAT!B948</f>
        <v>43382</v>
      </c>
      <c r="B945" s="6">
        <f>TITRES_STAT!D948</f>
        <v>23.0563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2.5509793213986352E-2</v>
      </c>
      <c r="G945" s="2">
        <f t="shared" si="133"/>
        <v>1.1461875391330104E-4</v>
      </c>
      <c r="H945" s="2">
        <f t="shared" si="130"/>
        <v>222.56212306480191</v>
      </c>
      <c r="I945" s="2">
        <f t="shared" si="131"/>
        <v>99.552697037274896</v>
      </c>
    </row>
    <row r="946" spans="1:9" ht="13.5" x14ac:dyDescent="0.25">
      <c r="A946" s="3">
        <f>TITRES_STAT!B949</f>
        <v>43383</v>
      </c>
      <c r="B946" s="6">
        <f>TITRES_STAT!D949</f>
        <v>23.0563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2.3687665127273043E-2</v>
      </c>
      <c r="G946" s="2">
        <f t="shared" si="133"/>
        <v>1.0643170006235097E-4</v>
      </c>
      <c r="H946" s="2">
        <f t="shared" si="130"/>
        <v>222.56212306480194</v>
      </c>
      <c r="I946" s="2">
        <f t="shared" si="131"/>
        <v>99.552697037274896</v>
      </c>
    </row>
    <row r="947" spans="1:9" ht="13.5" x14ac:dyDescent="0.25">
      <c r="A947" s="3">
        <f>TITRES_STAT!B950</f>
        <v>43384</v>
      </c>
      <c r="B947" s="6">
        <f>TITRES_STAT!D950</f>
        <v>23.0563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2.1995689046753537E-2</v>
      </c>
      <c r="G947" s="2">
        <f t="shared" si="133"/>
        <v>9.882943577218304E-5</v>
      </c>
      <c r="H947" s="2">
        <f t="shared" si="130"/>
        <v>222.56212306480191</v>
      </c>
      <c r="I947" s="2">
        <f t="shared" si="131"/>
        <v>99.552697037274896</v>
      </c>
    </row>
    <row r="948" spans="1:9" ht="13.5" x14ac:dyDescent="0.25">
      <c r="A948" s="3">
        <f>TITRES_STAT!B951</f>
        <v>43385</v>
      </c>
      <c r="B948" s="6">
        <f>TITRES_STAT!D951</f>
        <v>23.0563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2.0424568400556859E-2</v>
      </c>
      <c r="G948" s="2">
        <f t="shared" si="133"/>
        <v>9.1770190359884252E-5</v>
      </c>
      <c r="H948" s="2">
        <f t="shared" si="130"/>
        <v>222.56212306480194</v>
      </c>
      <c r="I948" s="2">
        <f t="shared" si="131"/>
        <v>99.552697037274896</v>
      </c>
    </row>
    <row r="949" spans="1:9" ht="13.5" x14ac:dyDescent="0.25">
      <c r="A949" s="3">
        <f>TITRES_STAT!B952</f>
        <v>43389</v>
      </c>
      <c r="B949" s="6">
        <f>TITRES_STAT!D952</f>
        <v>23.0563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1.8965670657659941E-2</v>
      </c>
      <c r="G949" s="2">
        <f t="shared" si="133"/>
        <v>8.5215176762749664E-5</v>
      </c>
      <c r="H949" s="2">
        <f t="shared" si="130"/>
        <v>222.56212306480194</v>
      </c>
      <c r="I949" s="2">
        <f t="shared" si="131"/>
        <v>99.552697037274896</v>
      </c>
    </row>
    <row r="950" spans="1:9" ht="13.5" x14ac:dyDescent="0.25">
      <c r="A950" s="3">
        <f>TITRES_STAT!B953</f>
        <v>43390</v>
      </c>
      <c r="B950" s="6">
        <f>TITRES_STAT!D953</f>
        <v>23.0563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1.7610979896398517E-2</v>
      </c>
      <c r="G950" s="2">
        <f t="shared" si="133"/>
        <v>7.9128378422553268E-5</v>
      </c>
      <c r="H950" s="2">
        <f t="shared" si="130"/>
        <v>222.56212306480191</v>
      </c>
      <c r="I950" s="2">
        <f t="shared" si="131"/>
        <v>99.552697037274896</v>
      </c>
    </row>
    <row r="951" spans="1:9" ht="13.5" x14ac:dyDescent="0.25">
      <c r="A951" s="3">
        <f>TITRES_STAT!B954</f>
        <v>43391</v>
      </c>
      <c r="B951" s="6">
        <f>TITRES_STAT!D954</f>
        <v>23.0563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1.635305276094148E-2</v>
      </c>
      <c r="G951" s="2">
        <f t="shared" si="133"/>
        <v>7.3476351392370889E-5</v>
      </c>
      <c r="H951" s="2">
        <f t="shared" si="130"/>
        <v>222.56212306480191</v>
      </c>
      <c r="I951" s="2">
        <f t="shared" si="131"/>
        <v>99.552697037274896</v>
      </c>
    </row>
    <row r="952" spans="1:9" ht="13.5" x14ac:dyDescent="0.25">
      <c r="A952" s="3">
        <f>TITRES_STAT!B955</f>
        <v>43392</v>
      </c>
      <c r="B952" s="6">
        <f>TITRES_STAT!D955</f>
        <v>23.0563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1.5184977563731373E-2</v>
      </c>
      <c r="G952" s="2">
        <f t="shared" si="133"/>
        <v>6.8228040578630108E-5</v>
      </c>
      <c r="H952" s="2">
        <f t="shared" si="130"/>
        <v>222.56212306480191</v>
      </c>
      <c r="I952" s="2">
        <f t="shared" si="131"/>
        <v>99.552697037274896</v>
      </c>
    </row>
    <row r="953" spans="1:9" ht="13.5" x14ac:dyDescent="0.25">
      <c r="A953" s="3">
        <f>TITRES_STAT!B956</f>
        <v>43395</v>
      </c>
      <c r="B953" s="6">
        <f>TITRES_STAT!D956</f>
        <v>23.0563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1.4100336309179132E-2</v>
      </c>
      <c r="G953" s="2">
        <f t="shared" si="133"/>
        <v>6.3354609108727951E-5</v>
      </c>
      <c r="H953" s="2">
        <f t="shared" si="130"/>
        <v>222.56212306480194</v>
      </c>
      <c r="I953" s="2">
        <f t="shared" si="131"/>
        <v>99.552697037274896</v>
      </c>
    </row>
    <row r="954" spans="1:9" ht="13.5" x14ac:dyDescent="0.25">
      <c r="A954" s="3">
        <f>TITRES_STAT!B957</f>
        <v>43396</v>
      </c>
      <c r="B954" s="6">
        <f>TITRES_STAT!D957</f>
        <v>23.0563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1.309316942995205E-2</v>
      </c>
      <c r="G954" s="2">
        <f t="shared" si="133"/>
        <v>5.8829279886675951E-5</v>
      </c>
      <c r="H954" s="2">
        <f t="shared" si="130"/>
        <v>222.56212306480194</v>
      </c>
      <c r="I954" s="2">
        <f t="shared" si="131"/>
        <v>99.552697037274896</v>
      </c>
    </row>
    <row r="955" spans="1:9" ht="13.5" x14ac:dyDescent="0.25">
      <c r="A955" s="3">
        <f>TITRES_STAT!B958</f>
        <v>43397</v>
      </c>
      <c r="B955" s="6">
        <f>TITRES_STAT!D958</f>
        <v>23.0563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1.2157943042098331E-2</v>
      </c>
      <c r="G955" s="2">
        <f t="shared" si="133"/>
        <v>5.4627188466199099E-5</v>
      </c>
      <c r="H955" s="2">
        <f t="shared" si="130"/>
        <v>222.56212306480191</v>
      </c>
      <c r="I955" s="2">
        <f t="shared" si="131"/>
        <v>99.552697037274896</v>
      </c>
    </row>
    <row r="956" spans="1:9" ht="13.5" x14ac:dyDescent="0.25">
      <c r="A956" s="3">
        <f>TITRES_STAT!B959</f>
        <v>43398</v>
      </c>
      <c r="B956" s="6">
        <f>TITRES_STAT!D959</f>
        <v>23.0563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1.1289518539091308E-2</v>
      </c>
      <c r="G956" s="2">
        <f t="shared" si="133"/>
        <v>5.0725246432899159E-5</v>
      </c>
      <c r="H956" s="2">
        <f t="shared" si="130"/>
        <v>222.56212306480194</v>
      </c>
      <c r="I956" s="2">
        <f t="shared" si="131"/>
        <v>99.552697037274896</v>
      </c>
    </row>
    <row r="957" spans="1:9" ht="13.5" x14ac:dyDescent="0.25">
      <c r="A957" s="3">
        <f>TITRES_STAT!B960</f>
        <v>43399</v>
      </c>
      <c r="B957" s="6">
        <f>TITRES_STAT!D960</f>
        <v>23.0563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1.0483124357727644E-2</v>
      </c>
      <c r="G957" s="2">
        <f t="shared" si="134"/>
        <v>4.7102014544834931E-5</v>
      </c>
      <c r="H957" s="2">
        <f t="shared" si="130"/>
        <v>222.56212306480197</v>
      </c>
      <c r="I957" s="2">
        <f t="shared" si="131"/>
        <v>99.552697037274896</v>
      </c>
    </row>
    <row r="958" spans="1:9" ht="13.5" x14ac:dyDescent="0.25">
      <c r="A958" s="3">
        <f>TITRES_STAT!B961</f>
        <v>43402</v>
      </c>
      <c r="B958" s="6">
        <f>TITRES_STAT!D961</f>
        <v>23.0563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9.7343297607470989E-3</v>
      </c>
      <c r="G958" s="2">
        <f t="shared" si="134"/>
        <v>4.3737584934489583E-5</v>
      </c>
      <c r="H958" s="2">
        <f t="shared" si="130"/>
        <v>222.56212306480197</v>
      </c>
      <c r="I958" s="2">
        <f t="shared" si="131"/>
        <v>99.552697037274896</v>
      </c>
    </row>
    <row r="959" spans="1:9" ht="13.5" x14ac:dyDescent="0.25">
      <c r="A959" s="3">
        <f>TITRES_STAT!B962</f>
        <v>43403</v>
      </c>
      <c r="B959" s="6">
        <f>TITRES_STAT!D962</f>
        <v>23.0563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9.0390204921223065E-3</v>
      </c>
      <c r="G959" s="2">
        <f t="shared" si="134"/>
        <v>4.061347172488318E-5</v>
      </c>
      <c r="H959" s="2">
        <f t="shared" si="130"/>
        <v>222.56212306480199</v>
      </c>
      <c r="I959" s="2">
        <f t="shared" si="131"/>
        <v>99.552697037274896</v>
      </c>
    </row>
    <row r="960" spans="1:9" ht="13.5" x14ac:dyDescent="0.25">
      <c r="A960" s="3">
        <f>TITRES_STAT!B963</f>
        <v>43404</v>
      </c>
      <c r="B960" s="6">
        <f>TITRES_STAT!D963</f>
        <v>23.0563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8.3933761712564284E-3</v>
      </c>
      <c r="G960" s="2">
        <f t="shared" si="134"/>
        <v>3.7712509458820095E-5</v>
      </c>
      <c r="H960" s="2">
        <f t="shared" si="130"/>
        <v>222.56212306480202</v>
      </c>
      <c r="I960" s="2">
        <f t="shared" si="131"/>
        <v>99.552697037274896</v>
      </c>
    </row>
    <row r="961" spans="1:9" ht="13.5" x14ac:dyDescent="0.25">
      <c r="A961" s="3">
        <f>TITRES_STAT!B964</f>
        <v>43405</v>
      </c>
      <c r="B961" s="6">
        <f>TITRES_STAT!D964</f>
        <v>23.0563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7.7938493018809693E-3</v>
      </c>
      <c r="G961" s="2">
        <f t="shared" si="134"/>
        <v>3.5018758783190084E-5</v>
      </c>
      <c r="H961" s="2">
        <f t="shared" si="130"/>
        <v>222.56212306480205</v>
      </c>
      <c r="I961" s="2">
        <f t="shared" si="131"/>
        <v>99.552697037274896</v>
      </c>
    </row>
    <row r="962" spans="1:9" ht="13.5" x14ac:dyDescent="0.25">
      <c r="A962" s="3">
        <f>TITRES_STAT!B965</f>
        <v>43406</v>
      </c>
      <c r="B962" s="6">
        <f>TITRES_STAT!D965</f>
        <v>23.0563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7.2371457803180423E-3</v>
      </c>
      <c r="G962" s="2">
        <f t="shared" si="134"/>
        <v>3.2517418870105078E-5</v>
      </c>
      <c r="H962" s="2">
        <f t="shared" si="130"/>
        <v>222.56212306480202</v>
      </c>
      <c r="I962" s="2">
        <f t="shared" si="131"/>
        <v>99.552697037274896</v>
      </c>
    </row>
    <row r="963" spans="1:9" ht="13.5" x14ac:dyDescent="0.25">
      <c r="A963" s="3">
        <f>TITRES_STAT!B966</f>
        <v>43409</v>
      </c>
      <c r="B963" s="6">
        <f>TITRES_STAT!D966</f>
        <v>23.0563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6.7202067960096109E-3</v>
      </c>
      <c r="G963" s="2">
        <f t="shared" si="134"/>
        <v>3.0194746093669003E-5</v>
      </c>
      <c r="H963" s="2">
        <f t="shared" si="130"/>
        <v>222.56212306480202</v>
      </c>
      <c r="I963" s="2">
        <f t="shared" si="131"/>
        <v>99.552697037274896</v>
      </c>
    </row>
    <row r="964" spans="1:9" ht="13.5" x14ac:dyDescent="0.25">
      <c r="A964" s="3">
        <f>TITRES_STAT!B967</f>
        <v>43410</v>
      </c>
      <c r="B964" s="6">
        <f>TITRES_STAT!D967</f>
        <v>23.0563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6.240192024866067E-3</v>
      </c>
      <c r="G964" s="2">
        <f t="shared" si="134"/>
        <v>2.803797851554979E-5</v>
      </c>
      <c r="H964" s="2">
        <f t="shared" si="130"/>
        <v>222.56212306480199</v>
      </c>
      <c r="I964" s="2">
        <f t="shared" si="131"/>
        <v>99.552697037274896</v>
      </c>
    </row>
    <row r="965" spans="1:9" ht="13.5" x14ac:dyDescent="0.25">
      <c r="A965" s="3">
        <f>TITRES_STAT!B968</f>
        <v>43411</v>
      </c>
      <c r="B965" s="6">
        <f>TITRES_STAT!D968</f>
        <v>23.0563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5.7944640230899189E-3</v>
      </c>
      <c r="G965" s="2">
        <f t="shared" si="134"/>
        <v>2.6035265764439092E-5</v>
      </c>
      <c r="H965" s="2">
        <f t="shared" si="130"/>
        <v>222.56212306480197</v>
      </c>
      <c r="I965" s="2">
        <f t="shared" si="131"/>
        <v>99.552697037274896</v>
      </c>
    </row>
    <row r="966" spans="1:9" ht="13.5" x14ac:dyDescent="0.25">
      <c r="A966" s="3">
        <f>TITRES_STAT!B969</f>
        <v>43412</v>
      </c>
      <c r="B966" s="6">
        <f>TITRES_STAT!D969</f>
        <v>23.0563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5.3805737357263536E-3</v>
      </c>
      <c r="G966" s="2">
        <f t="shared" si="134"/>
        <v>2.4175603924122013E-5</v>
      </c>
      <c r="H966" s="2">
        <f t="shared" si="130"/>
        <v>222.56212306480199</v>
      </c>
      <c r="I966" s="2">
        <f t="shared" si="131"/>
        <v>99.552697037274896</v>
      </c>
    </row>
    <row r="967" spans="1:9" ht="13.5" x14ac:dyDescent="0.25">
      <c r="A967" s="3">
        <f>TITRES_STAT!B970</f>
        <v>43413</v>
      </c>
      <c r="B967" s="6">
        <f>TITRES_STAT!D970</f>
        <v>23.0563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4.9962470403173281E-3</v>
      </c>
      <c r="G967" s="2">
        <f t="shared" si="134"/>
        <v>2.2448775072399012E-5</v>
      </c>
      <c r="H967" s="2">
        <f t="shared" si="130"/>
        <v>222.56212306480199</v>
      </c>
      <c r="I967" s="2">
        <f t="shared" si="131"/>
        <v>99.552697037274896</v>
      </c>
    </row>
    <row r="968" spans="1:9" ht="13.5" x14ac:dyDescent="0.25">
      <c r="A968" s="3">
        <f>TITRES_STAT!B971</f>
        <v>43416</v>
      </c>
      <c r="B968" s="6">
        <f>TITRES_STAT!D971</f>
        <v>23.0563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4.6393722517232335E-3</v>
      </c>
      <c r="G968" s="2">
        <f t="shared" si="134"/>
        <v>2.0845291138656224E-5</v>
      </c>
      <c r="H968" s="2">
        <f t="shared" si="130"/>
        <v>222.56212306480202</v>
      </c>
      <c r="I968" s="2">
        <f t="shared" si="131"/>
        <v>99.552697037274896</v>
      </c>
    </row>
    <row r="969" spans="1:9" ht="13.5" x14ac:dyDescent="0.25">
      <c r="A969" s="3">
        <f>TITRES_STAT!B972</f>
        <v>43417</v>
      </c>
      <c r="B969" s="6">
        <f>TITRES_STAT!D972</f>
        <v>23.0563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4.3079885194572884E-3</v>
      </c>
      <c r="G969" s="2">
        <f t="shared" si="134"/>
        <v>1.9356341771609351E-5</v>
      </c>
      <c r="H969" s="2">
        <f t="shared" si="130"/>
        <v>222.56212306480202</v>
      </c>
      <c r="I969" s="2">
        <f t="shared" si="131"/>
        <v>99.552697037274896</v>
      </c>
    </row>
    <row r="970" spans="1:9" ht="13.5" x14ac:dyDescent="0.25">
      <c r="A970" s="3">
        <f>TITRES_STAT!B973</f>
        <v>43418</v>
      </c>
      <c r="B970" s="6">
        <f>TITRES_STAT!D973</f>
        <v>23.0563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4.0002750537817674E-3</v>
      </c>
      <c r="G970" s="2">
        <f t="shared" si="134"/>
        <v>1.7973745930780111E-5</v>
      </c>
      <c r="H970" s="2">
        <f t="shared" si="130"/>
        <v>222.56212306480199</v>
      </c>
      <c r="I970" s="2">
        <f t="shared" si="131"/>
        <v>99.552697037274896</v>
      </c>
    </row>
    <row r="971" spans="1:9" ht="13.5" x14ac:dyDescent="0.25">
      <c r="A971" s="3">
        <f>TITRES_STAT!B974</f>
        <v>43419</v>
      </c>
      <c r="B971" s="6">
        <f>TITRES_STAT!D974</f>
        <v>23.0563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3.714541121368784E-3</v>
      </c>
      <c r="G971" s="2">
        <f t="shared" si="134"/>
        <v>1.6689906935724389E-5</v>
      </c>
      <c r="H971" s="2">
        <f t="shared" si="130"/>
        <v>222.56212306480199</v>
      </c>
      <c r="I971" s="2">
        <f t="shared" si="131"/>
        <v>99.552697037274896</v>
      </c>
    </row>
    <row r="972" spans="1:9" ht="13.5" x14ac:dyDescent="0.25">
      <c r="A972" s="3">
        <f>TITRES_STAT!B975</f>
        <v>43420</v>
      </c>
      <c r="B972" s="6">
        <f>TITRES_STAT!D975</f>
        <v>23.0563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3.4492167555567276E-3</v>
      </c>
      <c r="G972" s="2">
        <f t="shared" si="134"/>
        <v>1.5497770726029788E-5</v>
      </c>
      <c r="H972" s="2">
        <f t="shared" si="130"/>
        <v>222.56212306480199</v>
      </c>
      <c r="I972" s="2">
        <f t="shared" si="131"/>
        <v>99.552697037274896</v>
      </c>
    </row>
    <row r="973" spans="1:9" ht="13.5" x14ac:dyDescent="0.25">
      <c r="A973" s="3">
        <f>TITRES_STAT!B976</f>
        <v>43423</v>
      </c>
      <c r="B973" s="6">
        <f>TITRES_STAT!D976</f>
        <v>23.0563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3.2028441301598181E-3</v>
      </c>
      <c r="G973" s="2">
        <f t="shared" si="138"/>
        <v>1.4390787102741946E-5</v>
      </c>
      <c r="H973" s="2">
        <f t="shared" si="130"/>
        <v>222.56212306480197</v>
      </c>
      <c r="I973" s="2">
        <f t="shared" si="131"/>
        <v>99.552697037274896</v>
      </c>
    </row>
    <row r="974" spans="1:9" ht="13.5" x14ac:dyDescent="0.25">
      <c r="A974" s="3">
        <f>TITRES_STAT!B977</f>
        <v>43425</v>
      </c>
      <c r="B974" s="6">
        <f>TITRES_STAT!D977</f>
        <v>23.0563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2.9740695494341165E-3</v>
      </c>
      <c r="G974" s="2">
        <f t="shared" si="138"/>
        <v>1.3362873738260379E-5</v>
      </c>
      <c r="H974" s="2">
        <f t="shared" si="130"/>
        <v>222.56212306480194</v>
      </c>
      <c r="I974" s="2">
        <f t="shared" si="131"/>
        <v>99.552697037274896</v>
      </c>
    </row>
    <row r="975" spans="1:9" ht="13.5" x14ac:dyDescent="0.25">
      <c r="A975" s="3">
        <f>TITRES_STAT!B978</f>
        <v>43426</v>
      </c>
      <c r="B975" s="6">
        <f>TITRES_STAT!D978</f>
        <v>23.0563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2.7616360101888225E-3</v>
      </c>
      <c r="G975" s="2">
        <f t="shared" si="138"/>
        <v>1.2408382756956066E-5</v>
      </c>
      <c r="H975" s="2">
        <f t="shared" si="130"/>
        <v>222.56212306480197</v>
      </c>
      <c r="I975" s="2">
        <f t="shared" si="131"/>
        <v>99.552697037274896</v>
      </c>
    </row>
    <row r="976" spans="1:9" ht="13.5" x14ac:dyDescent="0.25">
      <c r="A976" s="3">
        <f>TITRES_STAT!B979</f>
        <v>43427</v>
      </c>
      <c r="B976" s="6">
        <f>TITRES_STAT!D979</f>
        <v>23.0563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2.5643762951753353E-3</v>
      </c>
      <c r="G976" s="2">
        <f t="shared" si="138"/>
        <v>1.1522069702887775E-5</v>
      </c>
      <c r="H976" s="2">
        <f t="shared" si="130"/>
        <v>222.56212306480197</v>
      </c>
      <c r="I976" s="2">
        <f t="shared" si="131"/>
        <v>99.552697037274896</v>
      </c>
    </row>
    <row r="977" spans="1:9" ht="13.5" x14ac:dyDescent="0.25">
      <c r="A977" s="3">
        <f>TITRES_STAT!B980</f>
        <v>43430</v>
      </c>
      <c r="B977" s="6">
        <f>TITRES_STAT!D980</f>
        <v>23.0563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2.3812065598056683E-3</v>
      </c>
      <c r="G977" s="2">
        <f t="shared" si="138"/>
        <v>1.0699064724110076E-5</v>
      </c>
      <c r="H977" s="2">
        <f t="shared" ref="H977:H1040" si="139">F977/G977</f>
        <v>222.56212306480197</v>
      </c>
      <c r="I977" s="2">
        <f t="shared" ref="I977:I1040" si="140">IF(G977=0,100,100-(100/(1+H977)))</f>
        <v>99.552697037274896</v>
      </c>
    </row>
    <row r="978" spans="1:9" ht="13.5" x14ac:dyDescent="0.25">
      <c r="A978" s="3">
        <f>TITRES_STAT!B981</f>
        <v>43431</v>
      </c>
      <c r="B978" s="6">
        <f>TITRES_STAT!D981</f>
        <v>23.0563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2.2111203769624062E-3</v>
      </c>
      <c r="G978" s="2">
        <f t="shared" si="138"/>
        <v>9.9348458152450712E-6</v>
      </c>
      <c r="H978" s="2">
        <f t="shared" si="139"/>
        <v>222.56212306480194</v>
      </c>
      <c r="I978" s="2">
        <f t="shared" si="140"/>
        <v>99.552697037274896</v>
      </c>
    </row>
    <row r="979" spans="1:9" ht="13.5" x14ac:dyDescent="0.25">
      <c r="A979" s="3">
        <f>TITRES_STAT!B982</f>
        <v>43432</v>
      </c>
      <c r="B979" s="6">
        <f>TITRES_STAT!D982</f>
        <v>23.0563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2.053183207179377E-3</v>
      </c>
      <c r="G979" s="2">
        <f t="shared" si="138"/>
        <v>9.2252139712989943E-6</v>
      </c>
      <c r="H979" s="2">
        <f t="shared" si="139"/>
        <v>222.56212306480194</v>
      </c>
      <c r="I979" s="2">
        <f t="shared" si="140"/>
        <v>99.552697037274896</v>
      </c>
    </row>
    <row r="980" spans="1:9" ht="13.5" x14ac:dyDescent="0.25">
      <c r="A980" s="3">
        <f>TITRES_STAT!B983</f>
        <v>43433</v>
      </c>
      <c r="B980" s="6">
        <f>TITRES_STAT!D983</f>
        <v>23.741199999999999</v>
      </c>
      <c r="C980" s="2">
        <f t="shared" si="135"/>
        <v>0.68489999999999895</v>
      </c>
      <c r="D980" s="2">
        <f t="shared" si="136"/>
        <v>0.68489999999999895</v>
      </c>
      <c r="E980" s="2">
        <f t="shared" si="137"/>
        <v>0</v>
      </c>
      <c r="F980" s="2">
        <f t="shared" si="138"/>
        <v>5.0827955835237915E-2</v>
      </c>
      <c r="G980" s="2">
        <f t="shared" si="138"/>
        <v>8.5662701162062094E-6</v>
      </c>
      <c r="H980" s="2">
        <f t="shared" si="139"/>
        <v>5933.4990778633501</v>
      </c>
      <c r="I980" s="2">
        <f t="shared" si="140"/>
        <v>99.983149378121396</v>
      </c>
    </row>
    <row r="981" spans="1:9" ht="13.5" x14ac:dyDescent="0.25">
      <c r="A981" s="3">
        <f>TITRES_STAT!B984</f>
        <v>43434</v>
      </c>
      <c r="B981" s="6">
        <f>TITRES_STAT!D984</f>
        <v>23.741199999999999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4.7197387561292346E-2</v>
      </c>
      <c r="G981" s="2">
        <f t="shared" si="138"/>
        <v>7.9543936793343375E-6</v>
      </c>
      <c r="H981" s="2">
        <f t="shared" si="139"/>
        <v>5933.4990778633492</v>
      </c>
      <c r="I981" s="2">
        <f t="shared" si="140"/>
        <v>99.983149378121396</v>
      </c>
    </row>
    <row r="982" spans="1:9" ht="13.5" x14ac:dyDescent="0.25">
      <c r="A982" s="3">
        <f>TITRES_STAT!B985</f>
        <v>43437</v>
      </c>
      <c r="B982" s="6">
        <f>TITRES_STAT!D985</f>
        <v>23.741199999999999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4.3826145592628603E-2</v>
      </c>
      <c r="G982" s="2">
        <f t="shared" si="138"/>
        <v>7.3862227022390277E-6</v>
      </c>
      <c r="H982" s="2">
        <f t="shared" si="139"/>
        <v>5933.4990778633492</v>
      </c>
      <c r="I982" s="2">
        <f t="shared" si="140"/>
        <v>99.983149378121396</v>
      </c>
    </row>
    <row r="983" spans="1:9" ht="13.5" x14ac:dyDescent="0.25">
      <c r="A983" s="3">
        <f>TITRES_STAT!B986</f>
        <v>43438</v>
      </c>
      <c r="B983" s="6">
        <f>TITRES_STAT!D986</f>
        <v>23.741199999999999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4.0695706621726557E-2</v>
      </c>
      <c r="G983" s="2">
        <f t="shared" si="138"/>
        <v>6.8586353663648116E-6</v>
      </c>
      <c r="H983" s="2">
        <f t="shared" si="139"/>
        <v>5933.4990778633482</v>
      </c>
      <c r="I983" s="2">
        <f t="shared" si="140"/>
        <v>99.983149378121396</v>
      </c>
    </row>
    <row r="984" spans="1:9" ht="13.5" x14ac:dyDescent="0.25">
      <c r="A984" s="3">
        <f>TITRES_STAT!B987</f>
        <v>43439</v>
      </c>
      <c r="B984" s="6">
        <f>TITRES_STAT!D987</f>
        <v>23.741199999999999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3.778887043446038E-2</v>
      </c>
      <c r="G984" s="2">
        <f t="shared" si="138"/>
        <v>6.3687328401958961E-6</v>
      </c>
      <c r="H984" s="2">
        <f t="shared" si="139"/>
        <v>5933.4990778633492</v>
      </c>
      <c r="I984" s="2">
        <f t="shared" si="140"/>
        <v>99.983149378121396</v>
      </c>
    </row>
    <row r="985" spans="1:9" ht="13.5" x14ac:dyDescent="0.25">
      <c r="A985" s="3">
        <f>TITRES_STAT!B988</f>
        <v>43440</v>
      </c>
      <c r="B985" s="6">
        <f>TITRES_STAT!D988</f>
        <v>23.741199999999999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3.5089665403427492E-2</v>
      </c>
      <c r="G985" s="2">
        <f t="shared" si="138"/>
        <v>5.9138233516104741E-6</v>
      </c>
      <c r="H985" s="2">
        <f t="shared" si="139"/>
        <v>5933.4990778633492</v>
      </c>
      <c r="I985" s="2">
        <f t="shared" si="140"/>
        <v>99.983149378121396</v>
      </c>
    </row>
    <row r="986" spans="1:9" ht="13.5" x14ac:dyDescent="0.25">
      <c r="A986" s="3">
        <f>TITRES_STAT!B989</f>
        <v>43441</v>
      </c>
      <c r="B986" s="6">
        <f>TITRES_STAT!D989</f>
        <v>23.741199999999999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3.2583260731754098E-2</v>
      </c>
      <c r="G986" s="2">
        <f t="shared" si="138"/>
        <v>5.4914073979240114E-6</v>
      </c>
      <c r="H986" s="2">
        <f t="shared" si="139"/>
        <v>5933.4990778633492</v>
      </c>
      <c r="I986" s="2">
        <f t="shared" si="140"/>
        <v>99.983149378121396</v>
      </c>
    </row>
    <row r="987" spans="1:9" ht="13.5" x14ac:dyDescent="0.25">
      <c r="A987" s="3">
        <f>TITRES_STAT!B990</f>
        <v>43444</v>
      </c>
      <c r="B987" s="6">
        <f>TITRES_STAT!D990</f>
        <v>24.453199999999999</v>
      </c>
      <c r="C987" s="2">
        <f t="shared" si="135"/>
        <v>0.71199999999999974</v>
      </c>
      <c r="D987" s="2">
        <f t="shared" si="136"/>
        <v>0.71199999999999974</v>
      </c>
      <c r="E987" s="2">
        <f t="shared" si="137"/>
        <v>0</v>
      </c>
      <c r="F987" s="2">
        <f t="shared" si="138"/>
        <v>8.1113027822343073E-2</v>
      </c>
      <c r="G987" s="2">
        <f t="shared" si="138"/>
        <v>5.09916401235801E-6</v>
      </c>
      <c r="H987" s="2">
        <f t="shared" si="139"/>
        <v>15907.122741249877</v>
      </c>
      <c r="I987" s="2">
        <f t="shared" si="140"/>
        <v>99.993713903165911</v>
      </c>
    </row>
    <row r="988" spans="1:9" ht="13.5" x14ac:dyDescent="0.25">
      <c r="A988" s="3">
        <f>TITRES_STAT!B991</f>
        <v>43445</v>
      </c>
      <c r="B988" s="6">
        <f>TITRES_STAT!D991</f>
        <v>25.5518</v>
      </c>
      <c r="C988" s="2">
        <f t="shared" si="135"/>
        <v>1.0986000000000011</v>
      </c>
      <c r="D988" s="2">
        <f t="shared" si="136"/>
        <v>1.0986000000000011</v>
      </c>
      <c r="E988" s="2">
        <f t="shared" si="137"/>
        <v>0</v>
      </c>
      <c r="F988" s="2">
        <f t="shared" si="138"/>
        <v>0.15379066869217578</v>
      </c>
      <c r="G988" s="2">
        <f t="shared" si="138"/>
        <v>4.7349380114752949E-6</v>
      </c>
      <c r="H988" s="2">
        <f t="shared" si="139"/>
        <v>32479.975095652466</v>
      </c>
      <c r="I988" s="2">
        <f t="shared" si="140"/>
        <v>99.996921274693705</v>
      </c>
    </row>
    <row r="989" spans="1:9" ht="13.5" x14ac:dyDescent="0.25">
      <c r="A989" s="3">
        <f>TITRES_STAT!B992</f>
        <v>43446</v>
      </c>
      <c r="B989" s="6">
        <f>TITRES_STAT!D992</f>
        <v>25.8705</v>
      </c>
      <c r="C989" s="2">
        <f t="shared" si="135"/>
        <v>0.31869999999999976</v>
      </c>
      <c r="D989" s="2">
        <f t="shared" si="136"/>
        <v>0.31869999999999976</v>
      </c>
      <c r="E989" s="2">
        <f t="shared" si="137"/>
        <v>0</v>
      </c>
      <c r="F989" s="2">
        <f t="shared" ref="F989:G1004" si="141">((F988*13)+D989)/14</f>
        <v>0.1655699066427346</v>
      </c>
      <c r="G989" s="2">
        <f t="shared" si="141"/>
        <v>4.396728153512774E-6</v>
      </c>
      <c r="H989" s="2">
        <f t="shared" si="139"/>
        <v>37657.52642915897</v>
      </c>
      <c r="I989" s="2">
        <f t="shared" si="140"/>
        <v>99.997344558869344</v>
      </c>
    </row>
    <row r="990" spans="1:9" ht="13.5" x14ac:dyDescent="0.25">
      <c r="A990" s="3">
        <f>TITRES_STAT!B993</f>
        <v>43447</v>
      </c>
      <c r="B990" s="6">
        <f>TITRES_STAT!D993</f>
        <v>25.5518</v>
      </c>
      <c r="C990" s="2">
        <f t="shared" si="135"/>
        <v>-0.31869999999999976</v>
      </c>
      <c r="D990" s="2">
        <f t="shared" si="136"/>
        <v>0</v>
      </c>
      <c r="E990" s="2">
        <f t="shared" si="137"/>
        <v>0.31869999999999976</v>
      </c>
      <c r="F990" s="2">
        <f t="shared" si="141"/>
        <v>0.15374348473968213</v>
      </c>
      <c r="G990" s="2">
        <f t="shared" si="141"/>
        <v>2.2768368390428246E-2</v>
      </c>
      <c r="H990" s="2">
        <f t="shared" si="139"/>
        <v>6.7525033899361642</v>
      </c>
      <c r="I990" s="2">
        <f t="shared" si="140"/>
        <v>87.100940822571715</v>
      </c>
    </row>
    <row r="991" spans="1:9" ht="13.5" x14ac:dyDescent="0.25">
      <c r="A991" s="3">
        <f>TITRES_STAT!B994</f>
        <v>43448</v>
      </c>
      <c r="B991" s="6">
        <f>TITRES_STAT!D994</f>
        <v>25.090699999999998</v>
      </c>
      <c r="C991" s="2">
        <f t="shared" si="135"/>
        <v>-0.46110000000000184</v>
      </c>
      <c r="D991" s="2">
        <f t="shared" si="136"/>
        <v>0</v>
      </c>
      <c r="E991" s="2">
        <f t="shared" si="137"/>
        <v>0.46110000000000184</v>
      </c>
      <c r="F991" s="2">
        <f t="shared" si="141"/>
        <v>0.14276180725827628</v>
      </c>
      <c r="G991" s="2">
        <f t="shared" si="141"/>
        <v>5.4077770648254933E-2</v>
      </c>
      <c r="H991" s="2">
        <f t="shared" si="139"/>
        <v>2.6399351442732439</v>
      </c>
      <c r="I991" s="2">
        <f t="shared" si="140"/>
        <v>72.52698302679066</v>
      </c>
    </row>
    <row r="992" spans="1:9" ht="13.5" x14ac:dyDescent="0.25">
      <c r="A992" s="3">
        <f>TITRES_STAT!B995</f>
        <v>43451</v>
      </c>
      <c r="B992" s="6">
        <f>TITRES_STAT!D995</f>
        <v>25.090699999999998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0.13256453531125653</v>
      </c>
      <c r="G992" s="2">
        <f t="shared" si="141"/>
        <v>5.0215072744808152E-2</v>
      </c>
      <c r="H992" s="2">
        <f t="shared" si="139"/>
        <v>2.6399351442732435</v>
      </c>
      <c r="I992" s="2">
        <f t="shared" si="140"/>
        <v>72.52698302679066</v>
      </c>
    </row>
    <row r="993" spans="1:9" ht="13.5" x14ac:dyDescent="0.25">
      <c r="A993" s="3">
        <f>TITRES_STAT!B996</f>
        <v>43452</v>
      </c>
      <c r="B993" s="6">
        <f>TITRES_STAT!D996</f>
        <v>25.090699999999998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0.12309563993188107</v>
      </c>
      <c r="G993" s="2">
        <f t="shared" si="141"/>
        <v>4.6628281834464713E-2</v>
      </c>
      <c r="H993" s="2">
        <f t="shared" si="139"/>
        <v>2.6399351442732435</v>
      </c>
      <c r="I993" s="2">
        <f t="shared" si="140"/>
        <v>72.52698302679066</v>
      </c>
    </row>
    <row r="994" spans="1:9" ht="13.5" x14ac:dyDescent="0.25">
      <c r="A994" s="3">
        <f>TITRES_STAT!B997</f>
        <v>43453</v>
      </c>
      <c r="B994" s="6">
        <f>TITRES_STAT!D997</f>
        <v>25.090699999999998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0.11430309422246099</v>
      </c>
      <c r="G994" s="2">
        <f t="shared" si="141"/>
        <v>4.3297690274860093E-2</v>
      </c>
      <c r="H994" s="2">
        <f t="shared" si="139"/>
        <v>2.6399351442732435</v>
      </c>
      <c r="I994" s="2">
        <f t="shared" si="140"/>
        <v>72.52698302679066</v>
      </c>
    </row>
    <row r="995" spans="1:9" ht="13.5" x14ac:dyDescent="0.25">
      <c r="A995" s="3">
        <f>TITRES_STAT!B998</f>
        <v>43454</v>
      </c>
      <c r="B995" s="6">
        <f>TITRES_STAT!D998</f>
        <v>25.090699999999998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0.10613858749228521</v>
      </c>
      <c r="G995" s="2">
        <f t="shared" si="141"/>
        <v>4.0204998112370091E-2</v>
      </c>
      <c r="H995" s="2">
        <f t="shared" si="139"/>
        <v>2.6399351442732431</v>
      </c>
      <c r="I995" s="2">
        <f t="shared" si="140"/>
        <v>72.52698302679066</v>
      </c>
    </row>
    <row r="996" spans="1:9" ht="13.5" x14ac:dyDescent="0.25">
      <c r="A996" s="3">
        <f>TITRES_STAT!B999</f>
        <v>43455</v>
      </c>
      <c r="B996" s="6">
        <f>TITRES_STAT!D999</f>
        <v>25.090699999999998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9.8557259814264844E-2</v>
      </c>
      <c r="G996" s="2">
        <f t="shared" si="141"/>
        <v>3.7333212532915085E-2</v>
      </c>
      <c r="H996" s="2">
        <f t="shared" si="139"/>
        <v>2.6399351442732435</v>
      </c>
      <c r="I996" s="2">
        <f t="shared" si="140"/>
        <v>72.52698302679066</v>
      </c>
    </row>
    <row r="997" spans="1:9" ht="13.5" x14ac:dyDescent="0.25">
      <c r="A997" s="3">
        <f>TITRES_STAT!B1000</f>
        <v>43458</v>
      </c>
      <c r="B997" s="6">
        <f>TITRES_STAT!D1000</f>
        <v>25.090699999999998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9.1517455541817352E-2</v>
      </c>
      <c r="G997" s="2">
        <f t="shared" si="141"/>
        <v>3.4666554494849719E-2</v>
      </c>
      <c r="H997" s="2">
        <f t="shared" si="139"/>
        <v>2.6399351442732435</v>
      </c>
      <c r="I997" s="2">
        <f t="shared" si="140"/>
        <v>72.52698302679066</v>
      </c>
    </row>
    <row r="998" spans="1:9" ht="13.5" x14ac:dyDescent="0.25">
      <c r="A998" s="3">
        <f>TITRES_STAT!B1001</f>
        <v>43459</v>
      </c>
      <c r="B998" s="6">
        <f>TITRES_STAT!D1001</f>
        <v>25.090699999999998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8.4980494431687537E-2</v>
      </c>
      <c r="G998" s="2">
        <f t="shared" si="141"/>
        <v>3.2190372030931884E-2</v>
      </c>
      <c r="H998" s="2">
        <f t="shared" si="139"/>
        <v>2.6399351442732431</v>
      </c>
      <c r="I998" s="2">
        <f t="shared" si="140"/>
        <v>72.52698302679066</v>
      </c>
    </row>
    <row r="999" spans="1:9" ht="13.5" x14ac:dyDescent="0.25">
      <c r="A999" s="3">
        <f>TITRES_STAT!B1002</f>
        <v>43460</v>
      </c>
      <c r="B999" s="6">
        <f>TITRES_STAT!D1002</f>
        <v>25.090699999999998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7.8910459115138415E-2</v>
      </c>
      <c r="G999" s="2">
        <f t="shared" si="141"/>
        <v>2.9891059743008177E-2</v>
      </c>
      <c r="H999" s="2">
        <f t="shared" si="139"/>
        <v>2.6399351442732431</v>
      </c>
      <c r="I999" s="2">
        <f t="shared" si="140"/>
        <v>72.52698302679066</v>
      </c>
    </row>
    <row r="1000" spans="1:9" ht="13.5" x14ac:dyDescent="0.25">
      <c r="A1000" s="3">
        <f>TITRES_STAT!B1003</f>
        <v>43461</v>
      </c>
      <c r="B1000" s="6">
        <f>TITRES_STAT!D1003</f>
        <v>25.0974</v>
      </c>
      <c r="C1000" s="2">
        <f t="shared" si="135"/>
        <v>6.7000000000021487E-3</v>
      </c>
      <c r="D1000" s="2">
        <f t="shared" si="136"/>
        <v>6.7000000000021487E-3</v>
      </c>
      <c r="E1000" s="2">
        <f t="shared" si="137"/>
        <v>0</v>
      </c>
      <c r="F1000" s="2">
        <f t="shared" si="141"/>
        <v>7.3752569178342969E-2</v>
      </c>
      <c r="G1000" s="2">
        <f t="shared" si="141"/>
        <v>2.7755984047079022E-2</v>
      </c>
      <c r="H1000" s="2">
        <f t="shared" si="139"/>
        <v>2.6571772434097691</v>
      </c>
      <c r="I1000" s="2">
        <f t="shared" si="140"/>
        <v>72.656507097051445</v>
      </c>
    </row>
    <row r="1001" spans="1:9" ht="13.5" x14ac:dyDescent="0.25">
      <c r="A1001" s="3">
        <f>TITRES_STAT!B1004</f>
        <v>43462</v>
      </c>
      <c r="B1001" s="6">
        <f>TITRES_STAT!D1004</f>
        <v>25.0974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6.8484528522747043E-2</v>
      </c>
      <c r="G1001" s="2">
        <f t="shared" si="141"/>
        <v>2.5773413758001951E-2</v>
      </c>
      <c r="H1001" s="2">
        <f t="shared" si="139"/>
        <v>2.6571772434097691</v>
      </c>
      <c r="I1001" s="2">
        <f t="shared" si="140"/>
        <v>72.656507097051445</v>
      </c>
    </row>
    <row r="1002" spans="1:9" ht="13.5" x14ac:dyDescent="0.25">
      <c r="A1002" s="3">
        <f>TITRES_STAT!B1005</f>
        <v>43465</v>
      </c>
      <c r="B1002" s="6">
        <f>TITRES_STAT!D1005</f>
        <v>25.0974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6.3592776485407967E-2</v>
      </c>
      <c r="G1002" s="2">
        <f t="shared" si="141"/>
        <v>2.3932455632430384E-2</v>
      </c>
      <c r="H1002" s="2">
        <f t="shared" si="139"/>
        <v>2.6571772434097691</v>
      </c>
      <c r="I1002" s="2">
        <f t="shared" si="140"/>
        <v>72.656507097051445</v>
      </c>
    </row>
    <row r="1003" spans="1:9" ht="13.5" x14ac:dyDescent="0.25">
      <c r="A1003" s="3">
        <f>TITRES_STAT!B1006</f>
        <v>43467</v>
      </c>
      <c r="B1003" s="6">
        <f>TITRES_STAT!D1006</f>
        <v>25.768799999999999</v>
      </c>
      <c r="C1003" s="2">
        <f t="shared" si="135"/>
        <v>0.67139999999999844</v>
      </c>
      <c r="D1003" s="2">
        <f t="shared" si="136"/>
        <v>0.67139999999999844</v>
      </c>
      <c r="E1003" s="2">
        <f t="shared" si="137"/>
        <v>0</v>
      </c>
      <c r="F1003" s="2">
        <f t="shared" si="141"/>
        <v>0.10700757816502159</v>
      </c>
      <c r="G1003" s="2">
        <f t="shared" si="141"/>
        <v>2.2222994515828213E-2</v>
      </c>
      <c r="H1003" s="2">
        <f t="shared" si="139"/>
        <v>4.8151736746731402</v>
      </c>
      <c r="I1003" s="2">
        <f t="shared" si="140"/>
        <v>82.803609041716058</v>
      </c>
    </row>
    <row r="1004" spans="1:9" ht="13.5" x14ac:dyDescent="0.25">
      <c r="A1004" s="3">
        <f>TITRES_STAT!B1007</f>
        <v>43468</v>
      </c>
      <c r="B1004" s="6">
        <f>TITRES_STAT!D1007</f>
        <v>25.768799999999999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9.936417972466291E-2</v>
      </c>
      <c r="G1004" s="2">
        <f t="shared" si="141"/>
        <v>2.0635637764697626E-2</v>
      </c>
      <c r="H1004" s="2">
        <f t="shared" si="139"/>
        <v>4.8151736746731411</v>
      </c>
      <c r="I1004" s="2">
        <f t="shared" si="140"/>
        <v>82.803609041716058</v>
      </c>
    </row>
    <row r="1005" spans="1:9" ht="13.5" x14ac:dyDescent="0.25">
      <c r="A1005" s="3">
        <f>TITRES_STAT!B1008</f>
        <v>43469</v>
      </c>
      <c r="B1005" s="6">
        <f>TITRES_STAT!D1008</f>
        <v>25.768799999999999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9.2266738315758406E-2</v>
      </c>
      <c r="G1005" s="2">
        <f t="shared" si="142"/>
        <v>1.9161663638647797E-2</v>
      </c>
      <c r="H1005" s="2">
        <f t="shared" si="139"/>
        <v>4.8151736746731402</v>
      </c>
      <c r="I1005" s="2">
        <f t="shared" si="140"/>
        <v>82.803609041716058</v>
      </c>
    </row>
    <row r="1006" spans="1:9" ht="13.5" x14ac:dyDescent="0.25">
      <c r="A1006" s="3">
        <f>TITRES_STAT!B1009</f>
        <v>43472</v>
      </c>
      <c r="B1006" s="6">
        <f>TITRES_STAT!D1009</f>
        <v>25.768799999999999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8.5676257007489945E-2</v>
      </c>
      <c r="G1006" s="2">
        <f t="shared" si="142"/>
        <v>1.7792973378744383E-2</v>
      </c>
      <c r="H1006" s="2">
        <f t="shared" si="139"/>
        <v>4.8151736746731402</v>
      </c>
      <c r="I1006" s="2">
        <f t="shared" si="140"/>
        <v>82.803609041716058</v>
      </c>
    </row>
    <row r="1007" spans="1:9" ht="13.5" x14ac:dyDescent="0.25">
      <c r="A1007" s="3">
        <f>TITRES_STAT!B1010</f>
        <v>43473</v>
      </c>
      <c r="B1007" s="6">
        <f>TITRES_STAT!D1010</f>
        <v>25.768799999999999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7.9556524364097797E-2</v>
      </c>
      <c r="G1007" s="2">
        <f t="shared" si="142"/>
        <v>1.652204670883407E-2</v>
      </c>
      <c r="H1007" s="2">
        <f t="shared" si="139"/>
        <v>4.8151736746731393</v>
      </c>
      <c r="I1007" s="2">
        <f t="shared" si="140"/>
        <v>82.803609041716058</v>
      </c>
    </row>
    <row r="1008" spans="1:9" ht="13.5" x14ac:dyDescent="0.25">
      <c r="A1008" s="3">
        <f>TITRES_STAT!B1011</f>
        <v>43474</v>
      </c>
      <c r="B1008" s="6">
        <f>TITRES_STAT!D1011</f>
        <v>25.768799999999999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7.3873915480947946E-2</v>
      </c>
      <c r="G1008" s="2">
        <f t="shared" si="142"/>
        <v>1.5341900515345923E-2</v>
      </c>
      <c r="H1008" s="2">
        <f t="shared" si="139"/>
        <v>4.8151736746731384</v>
      </c>
      <c r="I1008" s="2">
        <f t="shared" si="140"/>
        <v>82.803609041716044</v>
      </c>
    </row>
    <row r="1009" spans="1:9" ht="13.5" x14ac:dyDescent="0.25">
      <c r="A1009" s="3">
        <f>TITRES_STAT!B1012</f>
        <v>43475</v>
      </c>
      <c r="B1009" s="6">
        <f>TITRES_STAT!D1012</f>
        <v>26.446899999999999</v>
      </c>
      <c r="C1009" s="2">
        <f t="shared" si="135"/>
        <v>0.67810000000000059</v>
      </c>
      <c r="D1009" s="2">
        <f t="shared" si="136"/>
        <v>0.67810000000000059</v>
      </c>
      <c r="E1009" s="2">
        <f t="shared" si="137"/>
        <v>0</v>
      </c>
      <c r="F1009" s="2">
        <f t="shared" si="142"/>
        <v>0.11703292151802314</v>
      </c>
      <c r="G1009" s="2">
        <f t="shared" si="142"/>
        <v>1.4246050478535499E-2</v>
      </c>
      <c r="H1009" s="2">
        <f t="shared" si="139"/>
        <v>8.2151134936912129</v>
      </c>
      <c r="I1009" s="2">
        <f t="shared" si="140"/>
        <v>89.148261704160092</v>
      </c>
    </row>
    <row r="1010" spans="1:9" ht="13.5" x14ac:dyDescent="0.25">
      <c r="A1010" s="3">
        <f>TITRES_STAT!B1013</f>
        <v>43476</v>
      </c>
      <c r="B1010" s="6">
        <f>TITRES_STAT!D1013</f>
        <v>26.446899999999999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0.10867342712387863</v>
      </c>
      <c r="G1010" s="2">
        <f t="shared" si="142"/>
        <v>1.3228475444354392E-2</v>
      </c>
      <c r="H1010" s="2">
        <f t="shared" si="139"/>
        <v>8.2151134936912129</v>
      </c>
      <c r="I1010" s="2">
        <f t="shared" si="140"/>
        <v>89.148261704160092</v>
      </c>
    </row>
    <row r="1011" spans="1:9" ht="13.5" x14ac:dyDescent="0.25">
      <c r="A1011" s="3">
        <f>TITRES_STAT!B1014</f>
        <v>43480</v>
      </c>
      <c r="B1011" s="6">
        <f>TITRES_STAT!D1014</f>
        <v>26.446899999999999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0.10091103947217302</v>
      </c>
      <c r="G1011" s="2">
        <f t="shared" si="142"/>
        <v>1.228358434118622E-2</v>
      </c>
      <c r="H1011" s="2">
        <f t="shared" si="139"/>
        <v>8.2151134936912147</v>
      </c>
      <c r="I1011" s="2">
        <f t="shared" si="140"/>
        <v>89.148261704160092</v>
      </c>
    </row>
    <row r="1012" spans="1:9" ht="13.5" x14ac:dyDescent="0.25">
      <c r="A1012" s="3">
        <f>TITRES_STAT!B1015</f>
        <v>43481</v>
      </c>
      <c r="B1012" s="6">
        <f>TITRES_STAT!D1015</f>
        <v>26.446899999999999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9.3703108081303527E-2</v>
      </c>
      <c r="G1012" s="2">
        <f t="shared" si="142"/>
        <v>1.1406185459672919E-2</v>
      </c>
      <c r="H1012" s="2">
        <f t="shared" si="139"/>
        <v>8.2151134936912147</v>
      </c>
      <c r="I1012" s="2">
        <f t="shared" si="140"/>
        <v>89.148261704160092</v>
      </c>
    </row>
    <row r="1013" spans="1:9" ht="13.5" x14ac:dyDescent="0.25">
      <c r="A1013" s="3">
        <f>TITRES_STAT!B1016</f>
        <v>43482</v>
      </c>
      <c r="B1013" s="6">
        <f>TITRES_STAT!D1016</f>
        <v>26.446899999999999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8.7010028932638983E-2</v>
      </c>
      <c r="G1013" s="2">
        <f t="shared" si="142"/>
        <v>1.059145792683914E-2</v>
      </c>
      <c r="H1013" s="2">
        <f t="shared" si="139"/>
        <v>8.2151134936912129</v>
      </c>
      <c r="I1013" s="2">
        <f t="shared" si="140"/>
        <v>89.148261704160092</v>
      </c>
    </row>
    <row r="1014" spans="1:9" ht="13.5" x14ac:dyDescent="0.25">
      <c r="A1014" s="3">
        <f>TITRES_STAT!B1017</f>
        <v>43483</v>
      </c>
      <c r="B1014" s="6">
        <f>TITRES_STAT!D1017</f>
        <v>26.446899999999999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8.0795026866021913E-2</v>
      </c>
      <c r="G1014" s="2">
        <f t="shared" si="142"/>
        <v>9.8349252177792022E-3</v>
      </c>
      <c r="H1014" s="2">
        <f t="shared" si="139"/>
        <v>8.2151134936912129</v>
      </c>
      <c r="I1014" s="2">
        <f t="shared" si="140"/>
        <v>89.148261704160092</v>
      </c>
    </row>
    <row r="1015" spans="1:9" ht="13.5" x14ac:dyDescent="0.25">
      <c r="A1015" s="3">
        <f>TITRES_STAT!B1018</f>
        <v>43486</v>
      </c>
      <c r="B1015" s="6">
        <f>TITRES_STAT!D1018</f>
        <v>26.446899999999999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7.5023953518448927E-2</v>
      </c>
      <c r="G1015" s="2">
        <f t="shared" si="142"/>
        <v>9.1324305593664008E-3</v>
      </c>
      <c r="H1015" s="2">
        <f t="shared" si="139"/>
        <v>8.2151134936912147</v>
      </c>
      <c r="I1015" s="2">
        <f t="shared" si="140"/>
        <v>89.148261704160092</v>
      </c>
    </row>
    <row r="1016" spans="1:9" ht="13.5" x14ac:dyDescent="0.25">
      <c r="A1016" s="3">
        <f>TITRES_STAT!B1019</f>
        <v>43487</v>
      </c>
      <c r="B1016" s="6">
        <f>TITRES_STAT!D1019</f>
        <v>26.446899999999999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6.9665099695702573E-2</v>
      </c>
      <c r="G1016" s="2">
        <f t="shared" si="142"/>
        <v>8.4801140908402298E-3</v>
      </c>
      <c r="H1016" s="2">
        <f t="shared" si="139"/>
        <v>8.2151134936912147</v>
      </c>
      <c r="I1016" s="2">
        <f t="shared" si="140"/>
        <v>89.148261704160092</v>
      </c>
    </row>
    <row r="1017" spans="1:9" ht="13.5" x14ac:dyDescent="0.25">
      <c r="A1017" s="3">
        <f>TITRES_STAT!B1020</f>
        <v>43488</v>
      </c>
      <c r="B1017" s="6">
        <f>TITRES_STAT!D1020</f>
        <v>26.446899999999999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6.4689021146009537E-2</v>
      </c>
      <c r="G1017" s="2">
        <f t="shared" si="142"/>
        <v>7.8743916557802128E-3</v>
      </c>
      <c r="H1017" s="2">
        <f t="shared" si="139"/>
        <v>8.2151134936912147</v>
      </c>
      <c r="I1017" s="2">
        <f t="shared" si="140"/>
        <v>89.148261704160092</v>
      </c>
    </row>
    <row r="1018" spans="1:9" ht="13.5" x14ac:dyDescent="0.25">
      <c r="A1018" s="3">
        <f>TITRES_STAT!B1021</f>
        <v>43489</v>
      </c>
      <c r="B1018" s="6">
        <f>TITRES_STAT!D1021</f>
        <v>26.446899999999999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6.0068376778437425E-2</v>
      </c>
      <c r="G1018" s="2">
        <f t="shared" si="142"/>
        <v>7.3119351089387689E-3</v>
      </c>
      <c r="H1018" s="2">
        <f t="shared" si="139"/>
        <v>8.2151134936912147</v>
      </c>
      <c r="I1018" s="2">
        <f t="shared" si="140"/>
        <v>89.148261704160092</v>
      </c>
    </row>
    <row r="1019" spans="1:9" ht="13.5" x14ac:dyDescent="0.25">
      <c r="A1019" s="3">
        <f>TITRES_STAT!B1022</f>
        <v>43490</v>
      </c>
      <c r="B1019" s="6">
        <f>TITRES_STAT!D1022</f>
        <v>26.446899999999999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5.5777778437120465E-2</v>
      </c>
      <c r="G1019" s="2">
        <f t="shared" si="142"/>
        <v>6.7896540297288565E-3</v>
      </c>
      <c r="H1019" s="2">
        <f t="shared" si="139"/>
        <v>8.2151134936912147</v>
      </c>
      <c r="I1019" s="2">
        <f t="shared" si="140"/>
        <v>89.148261704160092</v>
      </c>
    </row>
    <row r="1020" spans="1:9" ht="13.5" x14ac:dyDescent="0.25">
      <c r="A1020" s="3">
        <f>TITRES_STAT!B1023</f>
        <v>43493</v>
      </c>
      <c r="B1020" s="6">
        <f>TITRES_STAT!D1023</f>
        <v>26.446899999999999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5.1793651405897576E-2</v>
      </c>
      <c r="G1020" s="2">
        <f t="shared" si="142"/>
        <v>6.3046787418910817E-3</v>
      </c>
      <c r="H1020" s="2">
        <f t="shared" si="139"/>
        <v>8.2151134936912147</v>
      </c>
      <c r="I1020" s="2">
        <f t="shared" si="140"/>
        <v>89.148261704160092</v>
      </c>
    </row>
    <row r="1021" spans="1:9" ht="13.5" x14ac:dyDescent="0.25">
      <c r="A1021" s="3">
        <f>TITRES_STAT!B1024</f>
        <v>43494</v>
      </c>
      <c r="B1021" s="6">
        <f>TITRES_STAT!D1024</f>
        <v>26.446899999999999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4.8094104876904895E-2</v>
      </c>
      <c r="G1021" s="2">
        <f t="shared" si="143"/>
        <v>5.8543445460417188E-3</v>
      </c>
      <c r="H1021" s="2">
        <f t="shared" si="139"/>
        <v>8.2151134936912147</v>
      </c>
      <c r="I1021" s="2">
        <f t="shared" si="140"/>
        <v>89.148261704160092</v>
      </c>
    </row>
    <row r="1022" spans="1:9" ht="13.5" x14ac:dyDescent="0.25">
      <c r="A1022" s="3">
        <f>TITRES_STAT!B1025</f>
        <v>43495</v>
      </c>
      <c r="B1022" s="6">
        <f>TITRES_STAT!D1025</f>
        <v>26.446899999999999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4.4658811671411683E-2</v>
      </c>
      <c r="G1022" s="2">
        <f t="shared" si="143"/>
        <v>5.4361770784673103E-3</v>
      </c>
      <c r="H1022" s="2">
        <f t="shared" si="139"/>
        <v>8.2151134936912147</v>
      </c>
      <c r="I1022" s="2">
        <f t="shared" si="140"/>
        <v>89.148261704160092</v>
      </c>
    </row>
    <row r="1023" spans="1:9" ht="13.5" x14ac:dyDescent="0.25">
      <c r="A1023" s="3">
        <f>TITRES_STAT!B1026</f>
        <v>43496</v>
      </c>
      <c r="B1023" s="6">
        <f>TITRES_STAT!D1026</f>
        <v>26.446899999999999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4.1468896552025132E-2</v>
      </c>
      <c r="G1023" s="2">
        <f t="shared" si="143"/>
        <v>5.0478787157196446E-3</v>
      </c>
      <c r="H1023" s="2">
        <f t="shared" si="139"/>
        <v>8.2151134936912147</v>
      </c>
      <c r="I1023" s="2">
        <f t="shared" si="140"/>
        <v>89.148261704160092</v>
      </c>
    </row>
    <row r="1024" spans="1:9" ht="13.5" x14ac:dyDescent="0.25">
      <c r="A1024" s="3">
        <f>TITRES_STAT!B1027</f>
        <v>43497</v>
      </c>
      <c r="B1024" s="6">
        <f>TITRES_STAT!D1027</f>
        <v>26.446899999999999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3.850683251259477E-2</v>
      </c>
      <c r="G1024" s="2">
        <f t="shared" si="143"/>
        <v>4.6873159503110981E-3</v>
      </c>
      <c r="H1024" s="2">
        <f t="shared" si="139"/>
        <v>8.2151134936912165</v>
      </c>
      <c r="I1024" s="2">
        <f t="shared" si="140"/>
        <v>89.148261704160092</v>
      </c>
    </row>
    <row r="1025" spans="1:9" ht="13.5" x14ac:dyDescent="0.25">
      <c r="A1025" s="3">
        <f>TITRES_STAT!B1028</f>
        <v>43500</v>
      </c>
      <c r="B1025" s="6">
        <f>TITRES_STAT!D1028</f>
        <v>26.446899999999999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3.5756344475980861E-2</v>
      </c>
      <c r="G1025" s="2">
        <f t="shared" si="143"/>
        <v>4.3525076681460197E-3</v>
      </c>
      <c r="H1025" s="2">
        <f t="shared" si="139"/>
        <v>8.2151134936912182</v>
      </c>
      <c r="I1025" s="2">
        <f t="shared" si="140"/>
        <v>89.148261704160106</v>
      </c>
    </row>
    <row r="1026" spans="1:9" ht="13.5" x14ac:dyDescent="0.25">
      <c r="A1026" s="3">
        <f>TITRES_STAT!B1029</f>
        <v>43501</v>
      </c>
      <c r="B1026" s="6">
        <f>TITRES_STAT!D1029</f>
        <v>26.446899999999999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3.3202319870553658E-2</v>
      </c>
      <c r="G1026" s="2">
        <f t="shared" si="143"/>
        <v>4.0416142632784466E-3</v>
      </c>
      <c r="H1026" s="2">
        <f t="shared" si="139"/>
        <v>8.2151134936912182</v>
      </c>
      <c r="I1026" s="2">
        <f t="shared" si="140"/>
        <v>89.148261704160106</v>
      </c>
    </row>
    <row r="1027" spans="1:9" ht="13.5" x14ac:dyDescent="0.25">
      <c r="A1027" s="3">
        <f>TITRES_STAT!B1030</f>
        <v>43502</v>
      </c>
      <c r="B1027" s="6">
        <f>TITRES_STAT!D1030</f>
        <v>26.446899999999999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3.0830725594085538E-2</v>
      </c>
      <c r="G1027" s="2">
        <f t="shared" si="143"/>
        <v>3.7529275301871291E-3</v>
      </c>
      <c r="H1027" s="2">
        <f t="shared" si="139"/>
        <v>8.2151134936912165</v>
      </c>
      <c r="I1027" s="2">
        <f t="shared" si="140"/>
        <v>89.148261704160092</v>
      </c>
    </row>
    <row r="1028" spans="1:9" ht="13.5" x14ac:dyDescent="0.25">
      <c r="A1028" s="3">
        <f>TITRES_STAT!B1031</f>
        <v>43503</v>
      </c>
      <c r="B1028" s="6">
        <f>TITRES_STAT!D1031</f>
        <v>27.240300000000001</v>
      </c>
      <c r="C1028" s="2">
        <f t="shared" si="144"/>
        <v>0.79340000000000188</v>
      </c>
      <c r="D1028" s="2">
        <f t="shared" si="145"/>
        <v>0.79340000000000188</v>
      </c>
      <c r="E1028" s="2">
        <f t="shared" si="146"/>
        <v>0</v>
      </c>
      <c r="F1028" s="2">
        <f t="shared" si="143"/>
        <v>8.5299959480222412E-2</v>
      </c>
      <c r="G1028" s="2">
        <f t="shared" si="143"/>
        <v>3.4848612780309057E-3</v>
      </c>
      <c r="H1028" s="2">
        <f t="shared" si="139"/>
        <v>24.477289818669771</v>
      </c>
      <c r="I1028" s="2">
        <f t="shared" si="140"/>
        <v>96.074935728575028</v>
      </c>
    </row>
    <row r="1029" spans="1:9" ht="13.5" x14ac:dyDescent="0.25">
      <c r="A1029" s="3">
        <f>TITRES_STAT!B1032</f>
        <v>43504</v>
      </c>
      <c r="B1029" s="6">
        <f>TITRES_STAT!D1032</f>
        <v>28.460899999999999</v>
      </c>
      <c r="C1029" s="2">
        <f t="shared" si="144"/>
        <v>1.2205999999999975</v>
      </c>
      <c r="D1029" s="2">
        <f t="shared" si="145"/>
        <v>1.2205999999999975</v>
      </c>
      <c r="E1029" s="2">
        <f t="shared" si="146"/>
        <v>0</v>
      </c>
      <c r="F1029" s="2">
        <f t="shared" si="143"/>
        <v>0.16639281951734919</v>
      </c>
      <c r="G1029" s="2">
        <f t="shared" si="143"/>
        <v>3.2359426153144126E-3</v>
      </c>
      <c r="H1029" s="2">
        <f t="shared" si="139"/>
        <v>51.420200942340266</v>
      </c>
      <c r="I1029" s="2">
        <f t="shared" si="140"/>
        <v>98.092338483974999</v>
      </c>
    </row>
    <row r="1030" spans="1:9" ht="13.5" x14ac:dyDescent="0.25">
      <c r="A1030" s="3">
        <f>TITRES_STAT!B1033</f>
        <v>43507</v>
      </c>
      <c r="B1030" s="6">
        <f>TITRES_STAT!D1033</f>
        <v>27.2607</v>
      </c>
      <c r="C1030" s="2">
        <f t="shared" si="144"/>
        <v>-1.2001999999999988</v>
      </c>
      <c r="D1030" s="2">
        <f t="shared" si="145"/>
        <v>0</v>
      </c>
      <c r="E1030" s="2">
        <f t="shared" si="146"/>
        <v>1.2001999999999988</v>
      </c>
      <c r="F1030" s="2">
        <f t="shared" si="143"/>
        <v>0.15450761812325281</v>
      </c>
      <c r="G1030" s="2">
        <f t="shared" si="143"/>
        <v>8.8733375285649022E-2</v>
      </c>
      <c r="H1030" s="2">
        <f t="shared" si="139"/>
        <v>1.7412570819701654</v>
      </c>
      <c r="I1030" s="2">
        <f t="shared" si="140"/>
        <v>63.52038608209299</v>
      </c>
    </row>
    <row r="1031" spans="1:9" ht="13.5" x14ac:dyDescent="0.25">
      <c r="A1031" s="3">
        <f>TITRES_STAT!B1034</f>
        <v>43508</v>
      </c>
      <c r="B1031" s="6">
        <f>TITRES_STAT!D1034</f>
        <v>27.2607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0.14347135968587763</v>
      </c>
      <c r="G1031" s="2">
        <f t="shared" si="143"/>
        <v>8.2395277050959809E-2</v>
      </c>
      <c r="H1031" s="2">
        <f t="shared" si="139"/>
        <v>1.7412570819701656</v>
      </c>
      <c r="I1031" s="2">
        <f t="shared" si="140"/>
        <v>63.520386082092998</v>
      </c>
    </row>
    <row r="1032" spans="1:9" ht="13.5" x14ac:dyDescent="0.25">
      <c r="A1032" s="3">
        <f>TITRES_STAT!B1035</f>
        <v>43509</v>
      </c>
      <c r="B1032" s="6">
        <f>TITRES_STAT!D1035</f>
        <v>27.2742</v>
      </c>
      <c r="C1032" s="2">
        <f t="shared" si="144"/>
        <v>1.3500000000000512E-2</v>
      </c>
      <c r="D1032" s="2">
        <f t="shared" si="145"/>
        <v>1.3500000000000512E-2</v>
      </c>
      <c r="E1032" s="2">
        <f t="shared" si="146"/>
        <v>0</v>
      </c>
      <c r="F1032" s="2">
        <f t="shared" si="143"/>
        <v>0.13418769113688639</v>
      </c>
      <c r="G1032" s="2">
        <f t="shared" si="143"/>
        <v>7.6509900118748392E-2</v>
      </c>
      <c r="H1032" s="2">
        <f t="shared" si="139"/>
        <v>1.7538604929377541</v>
      </c>
      <c r="I1032" s="2">
        <f t="shared" si="140"/>
        <v>63.687339915566191</v>
      </c>
    </row>
    <row r="1033" spans="1:9" ht="13.5" x14ac:dyDescent="0.25">
      <c r="A1033" s="3">
        <f>TITRES_STAT!B1036</f>
        <v>43510</v>
      </c>
      <c r="B1033" s="6">
        <f>TITRES_STAT!D1036</f>
        <v>27.2742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0.12460285605568022</v>
      </c>
      <c r="G1033" s="2">
        <f t="shared" si="143"/>
        <v>7.1044907253123499E-2</v>
      </c>
      <c r="H1033" s="2">
        <f t="shared" si="139"/>
        <v>1.7538604929377544</v>
      </c>
      <c r="I1033" s="2">
        <f t="shared" si="140"/>
        <v>63.687339915566191</v>
      </c>
    </row>
    <row r="1034" spans="1:9" ht="13.5" x14ac:dyDescent="0.25">
      <c r="A1034" s="3">
        <f>TITRES_STAT!B1037</f>
        <v>43511</v>
      </c>
      <c r="B1034" s="6">
        <f>TITRES_STAT!D1037</f>
        <v>26.4605</v>
      </c>
      <c r="C1034" s="2">
        <f t="shared" si="144"/>
        <v>-0.81370000000000076</v>
      </c>
      <c r="D1034" s="2">
        <f t="shared" si="145"/>
        <v>0</v>
      </c>
      <c r="E1034" s="2">
        <f t="shared" si="146"/>
        <v>0.81370000000000076</v>
      </c>
      <c r="F1034" s="2">
        <f t="shared" si="143"/>
        <v>0.11570265205170306</v>
      </c>
      <c r="G1034" s="2">
        <f t="shared" si="143"/>
        <v>0.12409169959218616</v>
      </c>
      <c r="H1034" s="2">
        <f t="shared" si="139"/>
        <v>0.93239638454422991</v>
      </c>
      <c r="I1034" s="2">
        <f t="shared" si="140"/>
        <v>48.250782913990115</v>
      </c>
    </row>
    <row r="1035" spans="1:9" ht="13.5" x14ac:dyDescent="0.25">
      <c r="A1035" s="3">
        <f>TITRES_STAT!B1038</f>
        <v>43514</v>
      </c>
      <c r="B1035" s="6">
        <f>TITRES_STAT!D1038</f>
        <v>27.253900000000002</v>
      </c>
      <c r="C1035" s="2">
        <f t="shared" si="144"/>
        <v>0.79340000000000188</v>
      </c>
      <c r="D1035" s="2">
        <f t="shared" si="145"/>
        <v>0.79340000000000188</v>
      </c>
      <c r="E1035" s="2">
        <f t="shared" si="146"/>
        <v>0</v>
      </c>
      <c r="F1035" s="2">
        <f t="shared" si="143"/>
        <v>0.16410960547658154</v>
      </c>
      <c r="G1035" s="2">
        <f t="shared" si="143"/>
        <v>0.11522800676417287</v>
      </c>
      <c r="H1035" s="2">
        <f t="shared" si="139"/>
        <v>1.4242163002302937</v>
      </c>
      <c r="I1035" s="2">
        <f t="shared" si="140"/>
        <v>58.749555478815857</v>
      </c>
    </row>
    <row r="1036" spans="1:9" ht="13.5" x14ac:dyDescent="0.25">
      <c r="A1036" s="3">
        <f>TITRES_STAT!B1039</f>
        <v>43515</v>
      </c>
      <c r="B1036" s="6">
        <f>TITRES_STAT!D1039</f>
        <v>26.6571</v>
      </c>
      <c r="C1036" s="2">
        <f t="shared" si="144"/>
        <v>-0.59680000000000177</v>
      </c>
      <c r="D1036" s="2">
        <f t="shared" si="145"/>
        <v>0</v>
      </c>
      <c r="E1036" s="2">
        <f t="shared" si="146"/>
        <v>0.59680000000000177</v>
      </c>
      <c r="F1036" s="2">
        <f t="shared" si="143"/>
        <v>0.15238749079968286</v>
      </c>
      <c r="G1036" s="2">
        <f t="shared" si="143"/>
        <v>0.14962600628101777</v>
      </c>
      <c r="H1036" s="2">
        <f t="shared" si="139"/>
        <v>1.0184559127607713</v>
      </c>
      <c r="I1036" s="2">
        <f t="shared" si="140"/>
        <v>50.45717899123018</v>
      </c>
    </row>
    <row r="1037" spans="1:9" ht="13.5" x14ac:dyDescent="0.25">
      <c r="A1037" s="3">
        <f>TITRES_STAT!B1040</f>
        <v>43516</v>
      </c>
      <c r="B1037" s="6">
        <f>TITRES_STAT!D1040</f>
        <v>25.863700000000001</v>
      </c>
      <c r="C1037" s="2">
        <f t="shared" si="144"/>
        <v>-0.79339999999999833</v>
      </c>
      <c r="D1037" s="2">
        <f t="shared" si="145"/>
        <v>0</v>
      </c>
      <c r="E1037" s="2">
        <f t="shared" si="146"/>
        <v>0.79339999999999833</v>
      </c>
      <c r="F1037" s="2">
        <f t="shared" ref="F1037:G1052" si="147">((F1036*13)+D1037)/14</f>
        <v>0.14150267002827693</v>
      </c>
      <c r="G1037" s="2">
        <f t="shared" si="147"/>
        <v>0.19560986297523067</v>
      </c>
      <c r="H1037" s="2">
        <f t="shared" si="139"/>
        <v>0.72339230689096123</v>
      </c>
      <c r="I1037" s="2">
        <f t="shared" si="140"/>
        <v>41.974906351762549</v>
      </c>
    </row>
    <row r="1038" spans="1:9" ht="13.5" x14ac:dyDescent="0.25">
      <c r="A1038" s="3">
        <f>TITRES_STAT!B1041</f>
        <v>43517</v>
      </c>
      <c r="B1038" s="6">
        <f>TITRES_STAT!D1041</f>
        <v>25.802700000000002</v>
      </c>
      <c r="C1038" s="2">
        <f t="shared" si="144"/>
        <v>-6.0999999999999943E-2</v>
      </c>
      <c r="D1038" s="2">
        <f t="shared" si="145"/>
        <v>0</v>
      </c>
      <c r="E1038" s="2">
        <f t="shared" si="146"/>
        <v>6.0999999999999943E-2</v>
      </c>
      <c r="F1038" s="2">
        <f t="shared" si="147"/>
        <v>0.13139533645482857</v>
      </c>
      <c r="G1038" s="2">
        <f t="shared" si="147"/>
        <v>0.18599487276271418</v>
      </c>
      <c r="H1038" s="2">
        <f t="shared" si="139"/>
        <v>0.70644601382350036</v>
      </c>
      <c r="I1038" s="2">
        <f t="shared" si="140"/>
        <v>41.398673506267087</v>
      </c>
    </row>
    <row r="1039" spans="1:9" ht="13.5" x14ac:dyDescent="0.25">
      <c r="A1039" s="3">
        <f>TITRES_STAT!B1042</f>
        <v>43518</v>
      </c>
      <c r="B1039" s="6">
        <f>TITRES_STAT!D1042</f>
        <v>25.802700000000002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0.12200995527948366</v>
      </c>
      <c r="G1039" s="2">
        <f t="shared" si="147"/>
        <v>0.17270952470823459</v>
      </c>
      <c r="H1039" s="2">
        <f t="shared" si="139"/>
        <v>0.70644601382350036</v>
      </c>
      <c r="I1039" s="2">
        <f t="shared" si="140"/>
        <v>41.398673506267087</v>
      </c>
    </row>
    <row r="1040" spans="1:9" ht="13.5" x14ac:dyDescent="0.25">
      <c r="A1040" s="3">
        <f>TITRES_STAT!B1043</f>
        <v>43521</v>
      </c>
      <c r="B1040" s="6">
        <f>TITRES_STAT!D1043</f>
        <v>25.802700000000002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0.11329495847380626</v>
      </c>
      <c r="G1040" s="2">
        <f t="shared" si="147"/>
        <v>0.16037313008621784</v>
      </c>
      <c r="H1040" s="2">
        <f t="shared" si="139"/>
        <v>0.70644601382350025</v>
      </c>
      <c r="I1040" s="2">
        <f t="shared" si="140"/>
        <v>41.398673506267087</v>
      </c>
    </row>
    <row r="1041" spans="1:9" ht="13.5" x14ac:dyDescent="0.25">
      <c r="A1041" s="3">
        <f>TITRES_STAT!B1044</f>
        <v>43522</v>
      </c>
      <c r="B1041" s="6">
        <f>TITRES_STAT!D1044</f>
        <v>27.158899999999999</v>
      </c>
      <c r="C1041" s="2">
        <f t="shared" si="144"/>
        <v>1.3561999999999976</v>
      </c>
      <c r="D1041" s="2">
        <f t="shared" si="145"/>
        <v>1.3561999999999976</v>
      </c>
      <c r="E1041" s="2">
        <f t="shared" si="146"/>
        <v>0</v>
      </c>
      <c r="F1041" s="2">
        <f t="shared" si="147"/>
        <v>0.20207389001139137</v>
      </c>
      <c r="G1041" s="2">
        <f t="shared" si="147"/>
        <v>0.14891790650863085</v>
      </c>
      <c r="H1041" s="2">
        <f t="shared" ref="H1041:H1104" si="148">F1041/G1041</f>
        <v>1.3569482324120623</v>
      </c>
      <c r="I1041" s="2">
        <f t="shared" ref="I1041:I1104" si="149">IF(G1041=0,100,100-(100/(1+H1041)))</f>
        <v>57.572254398790236</v>
      </c>
    </row>
    <row r="1042" spans="1:9" ht="13.5" x14ac:dyDescent="0.25">
      <c r="A1042" s="3">
        <f>TITRES_STAT!B1045</f>
        <v>43523</v>
      </c>
      <c r="B1042" s="6">
        <f>TITRES_STAT!D1045</f>
        <v>27.158899999999999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0.18764004072486343</v>
      </c>
      <c r="G1042" s="2">
        <f t="shared" si="147"/>
        <v>0.13828091318658578</v>
      </c>
      <c r="H1042" s="2">
        <f t="shared" si="148"/>
        <v>1.3569482324120623</v>
      </c>
      <c r="I1042" s="2">
        <f t="shared" si="149"/>
        <v>57.572254398790236</v>
      </c>
    </row>
    <row r="1043" spans="1:9" ht="13.5" x14ac:dyDescent="0.25">
      <c r="A1043" s="3">
        <f>TITRES_STAT!B1046</f>
        <v>43524</v>
      </c>
      <c r="B1043" s="6">
        <f>TITRES_STAT!D1046</f>
        <v>26.507899999999999</v>
      </c>
      <c r="C1043" s="2">
        <f t="shared" si="144"/>
        <v>-0.6509999999999998</v>
      </c>
      <c r="D1043" s="2">
        <f t="shared" si="145"/>
        <v>0</v>
      </c>
      <c r="E1043" s="2">
        <f t="shared" si="146"/>
        <v>0.6509999999999998</v>
      </c>
      <c r="F1043" s="2">
        <f t="shared" si="147"/>
        <v>0.17423718067308749</v>
      </c>
      <c r="G1043" s="2">
        <f t="shared" si="147"/>
        <v>0.17490370510182965</v>
      </c>
      <c r="H1043" s="2">
        <f t="shared" si="148"/>
        <v>0.99618919205654277</v>
      </c>
      <c r="I1043" s="2">
        <f t="shared" si="149"/>
        <v>49.904547926653912</v>
      </c>
    </row>
    <row r="1044" spans="1:9" ht="13.5" x14ac:dyDescent="0.25">
      <c r="A1044" s="3">
        <f>TITRES_STAT!B1047</f>
        <v>43525</v>
      </c>
      <c r="B1044" s="6">
        <f>TITRES_STAT!D1047</f>
        <v>25.836600000000001</v>
      </c>
      <c r="C1044" s="2">
        <f t="shared" si="144"/>
        <v>-0.67129999999999868</v>
      </c>
      <c r="D1044" s="2">
        <f t="shared" si="145"/>
        <v>0</v>
      </c>
      <c r="E1044" s="2">
        <f t="shared" si="146"/>
        <v>0.67129999999999868</v>
      </c>
      <c r="F1044" s="2">
        <f t="shared" si="147"/>
        <v>0.16179166776786696</v>
      </c>
      <c r="G1044" s="2">
        <f t="shared" si="147"/>
        <v>0.21036058330884172</v>
      </c>
      <c r="H1044" s="2">
        <f t="shared" si="148"/>
        <v>0.76911589244992673</v>
      </c>
      <c r="I1044" s="2">
        <f t="shared" si="149"/>
        <v>43.474590654704429</v>
      </c>
    </row>
    <row r="1045" spans="1:9" ht="13.5" x14ac:dyDescent="0.25">
      <c r="A1045" s="3">
        <f>TITRES_STAT!B1048</f>
        <v>43528</v>
      </c>
      <c r="B1045" s="6">
        <f>TITRES_STAT!D1048</f>
        <v>25.836600000000001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0.15023512007016218</v>
      </c>
      <c r="G1045" s="2">
        <f t="shared" si="147"/>
        <v>0.19533482735821014</v>
      </c>
      <c r="H1045" s="2">
        <f t="shared" si="148"/>
        <v>0.76911589244992684</v>
      </c>
      <c r="I1045" s="2">
        <f t="shared" si="149"/>
        <v>43.474590654704436</v>
      </c>
    </row>
    <row r="1046" spans="1:9" ht="13.5" x14ac:dyDescent="0.25">
      <c r="A1046" s="3">
        <f>TITRES_STAT!B1049</f>
        <v>43529</v>
      </c>
      <c r="B1046" s="6">
        <f>TITRES_STAT!D1049</f>
        <v>25.836600000000001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0.1395040400651506</v>
      </c>
      <c r="G1046" s="2">
        <f t="shared" si="147"/>
        <v>0.18138233968976655</v>
      </c>
      <c r="H1046" s="2">
        <f t="shared" si="148"/>
        <v>0.76911589244992695</v>
      </c>
      <c r="I1046" s="2">
        <f t="shared" si="149"/>
        <v>43.474590654704443</v>
      </c>
    </row>
    <row r="1047" spans="1:9" ht="13.5" x14ac:dyDescent="0.25">
      <c r="A1047" s="3">
        <f>TITRES_STAT!B1050</f>
        <v>43530</v>
      </c>
      <c r="B1047" s="6">
        <f>TITRES_STAT!D1050</f>
        <v>25.843399999999999</v>
      </c>
      <c r="C1047" s="2">
        <f t="shared" si="144"/>
        <v>6.7999999999983629E-3</v>
      </c>
      <c r="D1047" s="2">
        <f t="shared" si="145"/>
        <v>6.7999999999983629E-3</v>
      </c>
      <c r="E1047" s="2">
        <f t="shared" si="146"/>
        <v>0</v>
      </c>
      <c r="F1047" s="2">
        <f t="shared" si="147"/>
        <v>0.13002518006049688</v>
      </c>
      <c r="G1047" s="2">
        <f t="shared" si="147"/>
        <v>0.16842645828335465</v>
      </c>
      <c r="H1047" s="2">
        <f t="shared" si="148"/>
        <v>0.7719997284615886</v>
      </c>
      <c r="I1047" s="2">
        <f t="shared" si="149"/>
        <v>43.566582774356391</v>
      </c>
    </row>
    <row r="1048" spans="1:9" ht="13.5" x14ac:dyDescent="0.25">
      <c r="A1048" s="3">
        <f>TITRES_STAT!B1051</f>
        <v>43531</v>
      </c>
      <c r="B1048" s="6">
        <f>TITRES_STAT!D1051</f>
        <v>25.843399999999999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0.12073766719903281</v>
      </c>
      <c r="G1048" s="2">
        <f t="shared" si="147"/>
        <v>0.15639599697740073</v>
      </c>
      <c r="H1048" s="2">
        <f t="shared" si="148"/>
        <v>0.77199972846158871</v>
      </c>
      <c r="I1048" s="2">
        <f t="shared" si="149"/>
        <v>43.566582774356398</v>
      </c>
    </row>
    <row r="1049" spans="1:9" ht="13.5" x14ac:dyDescent="0.25">
      <c r="A1049" s="3">
        <f>TITRES_STAT!B1052</f>
        <v>43532</v>
      </c>
      <c r="B1049" s="6">
        <f>TITRES_STAT!D1052</f>
        <v>25.850200000000001</v>
      </c>
      <c r="C1049" s="2">
        <f t="shared" si="144"/>
        <v>6.8000000000019156E-3</v>
      </c>
      <c r="D1049" s="2">
        <f t="shared" si="145"/>
        <v>6.8000000000019156E-3</v>
      </c>
      <c r="E1049" s="2">
        <f t="shared" si="146"/>
        <v>0</v>
      </c>
      <c r="F1049" s="2">
        <f t="shared" si="147"/>
        <v>0.11259926239910203</v>
      </c>
      <c r="G1049" s="2">
        <f t="shared" si="147"/>
        <v>0.14522485433615781</v>
      </c>
      <c r="H1049" s="2">
        <f t="shared" si="148"/>
        <v>0.77534429567038154</v>
      </c>
      <c r="I1049" s="2">
        <f t="shared" si="149"/>
        <v>43.672897564785117</v>
      </c>
    </row>
    <row r="1050" spans="1:9" ht="13.5" x14ac:dyDescent="0.25">
      <c r="A1050" s="3">
        <f>TITRES_STAT!B1053</f>
        <v>43535</v>
      </c>
      <c r="B1050" s="6">
        <f>TITRES_STAT!D1053</f>
        <v>25.843399999999999</v>
      </c>
      <c r="C1050" s="2">
        <f t="shared" si="144"/>
        <v>-6.8000000000019156E-3</v>
      </c>
      <c r="D1050" s="2">
        <f t="shared" si="145"/>
        <v>0</v>
      </c>
      <c r="E1050" s="2">
        <f t="shared" si="146"/>
        <v>6.8000000000019156E-3</v>
      </c>
      <c r="F1050" s="2">
        <f t="shared" si="147"/>
        <v>0.10455645794202331</v>
      </c>
      <c r="G1050" s="2">
        <f t="shared" si="147"/>
        <v>0.13533736474071809</v>
      </c>
      <c r="H1050" s="2">
        <f t="shared" si="148"/>
        <v>0.77256165097003759</v>
      </c>
      <c r="I1050" s="2">
        <f t="shared" si="149"/>
        <v>43.584472819168333</v>
      </c>
    </row>
    <row r="1051" spans="1:9" ht="13.5" x14ac:dyDescent="0.25">
      <c r="A1051" s="3">
        <f>TITRES_STAT!B1054</f>
        <v>43536</v>
      </c>
      <c r="B1051" s="6">
        <f>TITRES_STAT!D1054</f>
        <v>25.843399999999999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9.7088139517593083E-2</v>
      </c>
      <c r="G1051" s="2">
        <f t="shared" si="147"/>
        <v>0.12567041011638108</v>
      </c>
      <c r="H1051" s="2">
        <f t="shared" si="148"/>
        <v>0.77256165097003759</v>
      </c>
      <c r="I1051" s="2">
        <f t="shared" si="149"/>
        <v>43.584472819168333</v>
      </c>
    </row>
    <row r="1052" spans="1:9" ht="13.5" x14ac:dyDescent="0.25">
      <c r="A1052" s="3">
        <f>TITRES_STAT!B1055</f>
        <v>43537</v>
      </c>
      <c r="B1052" s="6">
        <f>TITRES_STAT!D1055</f>
        <v>25.843399999999999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9.0153272409193574E-2</v>
      </c>
      <c r="G1052" s="2">
        <f t="shared" si="147"/>
        <v>0.11669395225092528</v>
      </c>
      <c r="H1052" s="2">
        <f t="shared" si="148"/>
        <v>0.77256165097003759</v>
      </c>
      <c r="I1052" s="2">
        <f t="shared" si="149"/>
        <v>43.584472819168333</v>
      </c>
    </row>
    <row r="1053" spans="1:9" ht="13.5" x14ac:dyDescent="0.25">
      <c r="A1053" s="3">
        <f>TITRES_STAT!B1056</f>
        <v>43538</v>
      </c>
      <c r="B1053" s="6">
        <f>TITRES_STAT!D1056</f>
        <v>25.843399999999999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8.3713752951394035E-2</v>
      </c>
      <c r="G1053" s="2">
        <f t="shared" si="150"/>
        <v>0.10835866994728775</v>
      </c>
      <c r="H1053" s="2">
        <f t="shared" si="148"/>
        <v>0.77256165097003771</v>
      </c>
      <c r="I1053" s="2">
        <f t="shared" si="149"/>
        <v>43.58447281916834</v>
      </c>
    </row>
    <row r="1054" spans="1:9" ht="13.5" x14ac:dyDescent="0.25">
      <c r="A1054" s="3">
        <f>TITRES_STAT!B1057</f>
        <v>43539</v>
      </c>
      <c r="B1054" s="6">
        <f>TITRES_STAT!D1057</f>
        <v>25.843399999999999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7.7734199169151599E-2</v>
      </c>
      <c r="G1054" s="2">
        <f t="shared" si="150"/>
        <v>0.10061876495105292</v>
      </c>
      <c r="H1054" s="2">
        <f t="shared" si="148"/>
        <v>0.77256165097003759</v>
      </c>
      <c r="I1054" s="2">
        <f t="shared" si="149"/>
        <v>43.584472819168333</v>
      </c>
    </row>
    <row r="1055" spans="1:9" ht="13.5" x14ac:dyDescent="0.25">
      <c r="A1055" s="3">
        <f>TITRES_STAT!B1058</f>
        <v>43542</v>
      </c>
      <c r="B1055" s="6">
        <f>TITRES_STAT!D1058</f>
        <v>25.843399999999999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7.2181756371355058E-2</v>
      </c>
      <c r="G1055" s="2">
        <f t="shared" si="150"/>
        <v>9.3431710311691993E-2</v>
      </c>
      <c r="H1055" s="2">
        <f t="shared" si="148"/>
        <v>0.77256165097003771</v>
      </c>
      <c r="I1055" s="2">
        <f t="shared" si="149"/>
        <v>43.58447281916834</v>
      </c>
    </row>
    <row r="1056" spans="1:9" ht="13.5" x14ac:dyDescent="0.25">
      <c r="A1056" s="3">
        <f>TITRES_STAT!B1059</f>
        <v>43543</v>
      </c>
      <c r="B1056" s="6">
        <f>TITRES_STAT!D1059</f>
        <v>25.843399999999999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6.7025916630543983E-2</v>
      </c>
      <c r="G1056" s="2">
        <f t="shared" si="150"/>
        <v>8.6758016717999695E-2</v>
      </c>
      <c r="H1056" s="2">
        <f t="shared" si="148"/>
        <v>0.77256165097003782</v>
      </c>
      <c r="I1056" s="2">
        <f t="shared" si="149"/>
        <v>43.584472819168347</v>
      </c>
    </row>
    <row r="1057" spans="1:9" ht="13.5" x14ac:dyDescent="0.25">
      <c r="A1057" s="3">
        <f>TITRES_STAT!B1060</f>
        <v>43545</v>
      </c>
      <c r="B1057" s="6">
        <f>TITRES_STAT!D1060</f>
        <v>25.843399999999999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6.2238351156933699E-2</v>
      </c>
      <c r="G1057" s="2">
        <f t="shared" si="150"/>
        <v>8.056101552385686E-2</v>
      </c>
      <c r="H1057" s="2">
        <f t="shared" si="148"/>
        <v>0.77256165097003782</v>
      </c>
      <c r="I1057" s="2">
        <f t="shared" si="149"/>
        <v>43.584472819168347</v>
      </c>
    </row>
    <row r="1058" spans="1:9" ht="13.5" x14ac:dyDescent="0.25">
      <c r="A1058" s="3">
        <f>TITRES_STAT!B1061</f>
        <v>43546</v>
      </c>
      <c r="B1058" s="6">
        <f>TITRES_STAT!D1061</f>
        <v>25.843399999999999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5.7792754645724149E-2</v>
      </c>
      <c r="G1058" s="2">
        <f t="shared" si="150"/>
        <v>7.4806657272152785E-2</v>
      </c>
      <c r="H1058" s="2">
        <f t="shared" si="148"/>
        <v>0.77256165097003793</v>
      </c>
      <c r="I1058" s="2">
        <f t="shared" si="149"/>
        <v>43.584472819168347</v>
      </c>
    </row>
    <row r="1059" spans="1:9" ht="13.5" x14ac:dyDescent="0.25">
      <c r="A1059" s="3">
        <f>TITRES_STAT!B1062</f>
        <v>43549</v>
      </c>
      <c r="B1059" s="6">
        <f>TITRES_STAT!D1062</f>
        <v>25.843399999999999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5.3664700742458139E-2</v>
      </c>
      <c r="G1059" s="2">
        <f t="shared" si="150"/>
        <v>6.9463324609856159E-2</v>
      </c>
      <c r="H1059" s="2">
        <f t="shared" si="148"/>
        <v>0.77256165097003793</v>
      </c>
      <c r="I1059" s="2">
        <f t="shared" si="149"/>
        <v>43.584472819168347</v>
      </c>
    </row>
    <row r="1060" spans="1:9" ht="13.5" x14ac:dyDescent="0.25">
      <c r="A1060" s="3">
        <f>TITRES_STAT!B1063</f>
        <v>43550</v>
      </c>
      <c r="B1060" s="6">
        <f>TITRES_STAT!D1063</f>
        <v>25.843399999999999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4.9831507832282559E-2</v>
      </c>
      <c r="G1060" s="2">
        <f t="shared" si="150"/>
        <v>6.4501658566295E-2</v>
      </c>
      <c r="H1060" s="2">
        <f t="shared" si="148"/>
        <v>0.77256165097003804</v>
      </c>
      <c r="I1060" s="2">
        <f t="shared" si="149"/>
        <v>43.584472819168347</v>
      </c>
    </row>
    <row r="1061" spans="1:9" ht="13.5" x14ac:dyDescent="0.25">
      <c r="A1061" s="3">
        <f>TITRES_STAT!B1064</f>
        <v>43551</v>
      </c>
      <c r="B1061" s="6">
        <f>TITRES_STAT!D1064</f>
        <v>25.843399999999999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4.627211441569095E-2</v>
      </c>
      <c r="G1061" s="2">
        <f t="shared" si="150"/>
        <v>5.989439724013107E-2</v>
      </c>
      <c r="H1061" s="2">
        <f t="shared" si="148"/>
        <v>0.77256165097003804</v>
      </c>
      <c r="I1061" s="2">
        <f t="shared" si="149"/>
        <v>43.584472819168347</v>
      </c>
    </row>
    <row r="1062" spans="1:9" ht="13.5" x14ac:dyDescent="0.25">
      <c r="A1062" s="3">
        <f>TITRES_STAT!B1065</f>
        <v>43552</v>
      </c>
      <c r="B1062" s="6">
        <f>TITRES_STAT!D1065</f>
        <v>25.843399999999999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4.2966963385998744E-2</v>
      </c>
      <c r="G1062" s="2">
        <f t="shared" si="150"/>
        <v>5.5616226008693141E-2</v>
      </c>
      <c r="H1062" s="2">
        <f t="shared" si="148"/>
        <v>0.77256165097003804</v>
      </c>
      <c r="I1062" s="2">
        <f t="shared" si="149"/>
        <v>43.584472819168347</v>
      </c>
    </row>
    <row r="1063" spans="1:9" ht="13.5" x14ac:dyDescent="0.25">
      <c r="A1063" s="3">
        <f>TITRES_STAT!B1066</f>
        <v>43553</v>
      </c>
      <c r="B1063" s="6">
        <f>TITRES_STAT!D1066</f>
        <v>25.843399999999999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3.9897894572713123E-2</v>
      </c>
      <c r="G1063" s="2">
        <f t="shared" si="150"/>
        <v>5.1643638436643637E-2</v>
      </c>
      <c r="H1063" s="2">
        <f t="shared" si="148"/>
        <v>0.77256165097003804</v>
      </c>
      <c r="I1063" s="2">
        <f t="shared" si="149"/>
        <v>43.584472819168347</v>
      </c>
    </row>
    <row r="1064" spans="1:9" ht="13.5" x14ac:dyDescent="0.25">
      <c r="A1064" s="3">
        <f>TITRES_STAT!B1067</f>
        <v>43556</v>
      </c>
      <c r="B1064" s="6">
        <f>TITRES_STAT!D1067</f>
        <v>25.843399999999999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3.7048044960376468E-2</v>
      </c>
      <c r="G1064" s="2">
        <f t="shared" si="150"/>
        <v>4.7954807119740525E-2</v>
      </c>
      <c r="H1064" s="2">
        <f t="shared" si="148"/>
        <v>0.77256165097003793</v>
      </c>
      <c r="I1064" s="2">
        <f t="shared" si="149"/>
        <v>43.584472819168347</v>
      </c>
    </row>
    <row r="1065" spans="1:9" ht="13.5" x14ac:dyDescent="0.25">
      <c r="A1065" s="3">
        <f>TITRES_STAT!B1068</f>
        <v>43557</v>
      </c>
      <c r="B1065" s="6">
        <f>TITRES_STAT!D1068</f>
        <v>25.843399999999999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3.4401756034635293E-2</v>
      </c>
      <c r="G1065" s="2">
        <f t="shared" si="150"/>
        <v>4.4529463754044769E-2</v>
      </c>
      <c r="H1065" s="2">
        <f t="shared" si="148"/>
        <v>0.77256165097003804</v>
      </c>
      <c r="I1065" s="2">
        <f t="shared" si="149"/>
        <v>43.584472819168347</v>
      </c>
    </row>
    <row r="1066" spans="1:9" ht="13.5" x14ac:dyDescent="0.25">
      <c r="A1066" s="3">
        <f>TITRES_STAT!B1069</f>
        <v>43558</v>
      </c>
      <c r="B1066" s="6">
        <f>TITRES_STAT!D1069</f>
        <v>25.843399999999999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3.1944487746447058E-2</v>
      </c>
      <c r="G1066" s="2">
        <f t="shared" si="150"/>
        <v>4.1348787771613001E-2</v>
      </c>
      <c r="H1066" s="2">
        <f t="shared" si="148"/>
        <v>0.77256165097003793</v>
      </c>
      <c r="I1066" s="2">
        <f t="shared" si="149"/>
        <v>43.584472819168347</v>
      </c>
    </row>
    <row r="1067" spans="1:9" ht="13.5" x14ac:dyDescent="0.25">
      <c r="A1067" s="3">
        <f>TITRES_STAT!B1070</f>
        <v>43559</v>
      </c>
      <c r="B1067" s="6">
        <f>TITRES_STAT!D1070</f>
        <v>25.843399999999999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2.9662738621700841E-2</v>
      </c>
      <c r="G1067" s="2">
        <f t="shared" si="150"/>
        <v>3.8395302930783505E-2</v>
      </c>
      <c r="H1067" s="2">
        <f t="shared" si="148"/>
        <v>0.77256165097003793</v>
      </c>
      <c r="I1067" s="2">
        <f t="shared" si="149"/>
        <v>43.584472819168347</v>
      </c>
    </row>
    <row r="1068" spans="1:9" ht="13.5" x14ac:dyDescent="0.25">
      <c r="A1068" s="3">
        <f>TITRES_STAT!B1071</f>
        <v>43560</v>
      </c>
      <c r="B1068" s="6">
        <f>TITRES_STAT!D1071</f>
        <v>25.843399999999999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2.7543971577293637E-2</v>
      </c>
      <c r="G1068" s="2">
        <f t="shared" si="150"/>
        <v>3.5652781292870396E-2</v>
      </c>
      <c r="H1068" s="2">
        <f t="shared" si="148"/>
        <v>0.77256165097003793</v>
      </c>
      <c r="I1068" s="2">
        <f t="shared" si="149"/>
        <v>43.584472819168347</v>
      </c>
    </row>
    <row r="1069" spans="1:9" ht="13.5" x14ac:dyDescent="0.25">
      <c r="A1069" s="3">
        <f>TITRES_STAT!B1072</f>
        <v>43563</v>
      </c>
      <c r="B1069" s="6">
        <f>TITRES_STAT!D1072</f>
        <v>25.843399999999999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2.5576545036058378E-2</v>
      </c>
      <c r="G1069" s="2">
        <f t="shared" si="151"/>
        <v>3.3106154057665364E-2</v>
      </c>
      <c r="H1069" s="2">
        <f t="shared" si="148"/>
        <v>0.77256165097003804</v>
      </c>
      <c r="I1069" s="2">
        <f t="shared" si="149"/>
        <v>43.584472819168347</v>
      </c>
    </row>
    <row r="1070" spans="1:9" ht="13.5" x14ac:dyDescent="0.25">
      <c r="A1070" s="3">
        <f>TITRES_STAT!B1073</f>
        <v>43565</v>
      </c>
      <c r="B1070" s="6">
        <f>TITRES_STAT!D1073</f>
        <v>25.843399999999999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2.3749648962054205E-2</v>
      </c>
      <c r="G1070" s="2">
        <f t="shared" si="151"/>
        <v>3.0741428767832122E-2</v>
      </c>
      <c r="H1070" s="2">
        <f t="shared" si="148"/>
        <v>0.77256165097003804</v>
      </c>
      <c r="I1070" s="2">
        <f t="shared" si="149"/>
        <v>43.584472819168347</v>
      </c>
    </row>
    <row r="1071" spans="1:9" ht="13.5" x14ac:dyDescent="0.25">
      <c r="A1071" s="3">
        <f>TITRES_STAT!B1074</f>
        <v>43566</v>
      </c>
      <c r="B1071" s="6">
        <f>TITRES_STAT!D1074</f>
        <v>25.843399999999999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2.2053245464764618E-2</v>
      </c>
      <c r="G1071" s="2">
        <f t="shared" si="151"/>
        <v>2.8545612427272684E-2</v>
      </c>
      <c r="H1071" s="2">
        <f t="shared" si="148"/>
        <v>0.77256165097003804</v>
      </c>
      <c r="I1071" s="2">
        <f t="shared" si="149"/>
        <v>43.584472819168347</v>
      </c>
    </row>
    <row r="1072" spans="1:9" ht="13.5" x14ac:dyDescent="0.25">
      <c r="A1072" s="3">
        <f>TITRES_STAT!B1075</f>
        <v>43567</v>
      </c>
      <c r="B1072" s="6">
        <f>TITRES_STAT!D1075</f>
        <v>25.843399999999999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2.0478013645852861E-2</v>
      </c>
      <c r="G1072" s="2">
        <f t="shared" si="151"/>
        <v>2.6506640111038923E-2</v>
      </c>
      <c r="H1072" s="2">
        <f t="shared" si="148"/>
        <v>0.77256165097003793</v>
      </c>
      <c r="I1072" s="2">
        <f t="shared" si="149"/>
        <v>43.584472819168347</v>
      </c>
    </row>
    <row r="1073" spans="1:9" ht="13.5" x14ac:dyDescent="0.25">
      <c r="A1073" s="3">
        <f>TITRES_STAT!B1076</f>
        <v>43570</v>
      </c>
      <c r="B1073" s="6">
        <f>TITRES_STAT!D1076</f>
        <v>25.843399999999999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1.9015298385434802E-2</v>
      </c>
      <c r="G1073" s="2">
        <f t="shared" si="151"/>
        <v>2.4613308674536143E-2</v>
      </c>
      <c r="H1073" s="2">
        <f t="shared" si="148"/>
        <v>0.77256165097003804</v>
      </c>
      <c r="I1073" s="2">
        <f t="shared" si="149"/>
        <v>43.584472819168347</v>
      </c>
    </row>
    <row r="1074" spans="1:9" ht="13.5" x14ac:dyDescent="0.25">
      <c r="A1074" s="3">
        <f>TITRES_STAT!B1077</f>
        <v>43571</v>
      </c>
      <c r="B1074" s="6">
        <f>TITRES_STAT!D1077</f>
        <v>25.843399999999999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1.7657062786475174E-2</v>
      </c>
      <c r="G1074" s="2">
        <f t="shared" si="151"/>
        <v>2.2855215197783559E-2</v>
      </c>
      <c r="H1074" s="2">
        <f t="shared" si="148"/>
        <v>0.77256165097003826</v>
      </c>
      <c r="I1074" s="2">
        <f t="shared" si="149"/>
        <v>43.584472819168361</v>
      </c>
    </row>
    <row r="1075" spans="1:9" ht="13.5" x14ac:dyDescent="0.25">
      <c r="A1075" s="3">
        <f>TITRES_STAT!B1078</f>
        <v>43572</v>
      </c>
      <c r="B1075" s="6">
        <f>TITRES_STAT!D1078</f>
        <v>25.843399999999999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1.6395844016012663E-2</v>
      </c>
      <c r="G1075" s="2">
        <f t="shared" si="151"/>
        <v>2.1222699826513307E-2</v>
      </c>
      <c r="H1075" s="2">
        <f t="shared" si="148"/>
        <v>0.77256165097003815</v>
      </c>
      <c r="I1075" s="2">
        <f t="shared" si="149"/>
        <v>43.584472819168354</v>
      </c>
    </row>
    <row r="1076" spans="1:9" ht="13.5" x14ac:dyDescent="0.25">
      <c r="A1076" s="3">
        <f>TITRES_STAT!B1079</f>
        <v>43573</v>
      </c>
      <c r="B1076" s="6">
        <f>TITRES_STAT!D1079</f>
        <v>25.843399999999999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1.5224712300583186E-2</v>
      </c>
      <c r="G1076" s="2">
        <f t="shared" si="151"/>
        <v>1.9706792696048071E-2</v>
      </c>
      <c r="H1076" s="2">
        <f t="shared" si="148"/>
        <v>0.77256165097003815</v>
      </c>
      <c r="I1076" s="2">
        <f t="shared" si="149"/>
        <v>43.584472819168354</v>
      </c>
    </row>
    <row r="1077" spans="1:9" ht="13.5" x14ac:dyDescent="0.25">
      <c r="A1077" s="3">
        <f>TITRES_STAT!B1080</f>
        <v>43574</v>
      </c>
      <c r="B1077" s="6">
        <f>TITRES_STAT!D1080</f>
        <v>25.843399999999999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1.4137232850541529E-2</v>
      </c>
      <c r="G1077" s="2">
        <f t="shared" si="151"/>
        <v>1.8299164646330354E-2</v>
      </c>
      <c r="H1077" s="2">
        <f t="shared" si="148"/>
        <v>0.77256165097003804</v>
      </c>
      <c r="I1077" s="2">
        <f t="shared" si="149"/>
        <v>43.584472819168347</v>
      </c>
    </row>
    <row r="1078" spans="1:9" ht="13.5" x14ac:dyDescent="0.25">
      <c r="A1078" s="3">
        <f>TITRES_STAT!B1081</f>
        <v>43577</v>
      </c>
      <c r="B1078" s="6">
        <f>TITRES_STAT!D1081</f>
        <v>25.843399999999999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1.3127430504074278E-2</v>
      </c>
      <c r="G1078" s="2">
        <f t="shared" si="151"/>
        <v>1.6992081457306758E-2</v>
      </c>
      <c r="H1078" s="2">
        <f t="shared" si="148"/>
        <v>0.77256165097003804</v>
      </c>
      <c r="I1078" s="2">
        <f t="shared" si="149"/>
        <v>43.584472819168347</v>
      </c>
    </row>
    <row r="1079" spans="1:9" ht="13.5" x14ac:dyDescent="0.25">
      <c r="A1079" s="3">
        <f>TITRES_STAT!B1082</f>
        <v>43578</v>
      </c>
      <c r="B1079" s="6">
        <f>TITRES_STAT!D1082</f>
        <v>25.843399999999999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1.21897568966404E-2</v>
      </c>
      <c r="G1079" s="2">
        <f t="shared" si="151"/>
        <v>1.5778361353213418E-2</v>
      </c>
      <c r="H1079" s="2">
        <f t="shared" si="148"/>
        <v>0.77256165097003793</v>
      </c>
      <c r="I1079" s="2">
        <f t="shared" si="149"/>
        <v>43.584472819168347</v>
      </c>
    </row>
    <row r="1080" spans="1:9" ht="13.5" x14ac:dyDescent="0.25">
      <c r="A1080" s="3">
        <f>TITRES_STAT!B1083</f>
        <v>43579</v>
      </c>
      <c r="B1080" s="6">
        <f>TITRES_STAT!D1083</f>
        <v>25.843399999999999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1.13190599754518E-2</v>
      </c>
      <c r="G1080" s="2">
        <f t="shared" si="151"/>
        <v>1.4651335542269602E-2</v>
      </c>
      <c r="H1080" s="2">
        <f t="shared" si="148"/>
        <v>0.77256165097003793</v>
      </c>
      <c r="I1080" s="2">
        <f t="shared" si="149"/>
        <v>43.584472819168347</v>
      </c>
    </row>
    <row r="1081" spans="1:9" ht="13.5" x14ac:dyDescent="0.25">
      <c r="A1081" s="3">
        <f>TITRES_STAT!B1084</f>
        <v>43580</v>
      </c>
      <c r="B1081" s="6">
        <f>TITRES_STAT!D1084</f>
        <v>25.843399999999999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1.0510555691490956E-2</v>
      </c>
      <c r="G1081" s="2">
        <f t="shared" si="151"/>
        <v>1.3604811574964629E-2</v>
      </c>
      <c r="H1081" s="2">
        <f t="shared" si="148"/>
        <v>0.77256165097003793</v>
      </c>
      <c r="I1081" s="2">
        <f t="shared" si="149"/>
        <v>43.584472819168347</v>
      </c>
    </row>
    <row r="1082" spans="1:9" ht="13.5" x14ac:dyDescent="0.25">
      <c r="A1082" s="3">
        <f>TITRES_STAT!B1085</f>
        <v>43581</v>
      </c>
      <c r="B1082" s="6">
        <f>TITRES_STAT!D1085</f>
        <v>26.446899999999999</v>
      </c>
      <c r="C1082" s="2">
        <f t="shared" si="144"/>
        <v>0.60350000000000037</v>
      </c>
      <c r="D1082" s="2">
        <f t="shared" si="145"/>
        <v>0.60350000000000037</v>
      </c>
      <c r="E1082" s="2">
        <f t="shared" si="146"/>
        <v>0</v>
      </c>
      <c r="F1082" s="2">
        <f t="shared" si="151"/>
        <v>5.2866944570670205E-2</v>
      </c>
      <c r="G1082" s="2">
        <f t="shared" si="151"/>
        <v>1.2633039319610014E-2</v>
      </c>
      <c r="H1082" s="2">
        <f t="shared" si="148"/>
        <v>4.1848159602104538</v>
      </c>
      <c r="I1082" s="2">
        <f t="shared" si="149"/>
        <v>80.712912325640005</v>
      </c>
    </row>
    <row r="1083" spans="1:9" ht="13.5" x14ac:dyDescent="0.25">
      <c r="A1083" s="3">
        <f>TITRES_STAT!B1086</f>
        <v>43584</v>
      </c>
      <c r="B1083" s="6">
        <f>TITRES_STAT!D1086</f>
        <v>26.4787</v>
      </c>
      <c r="C1083" s="2">
        <f t="shared" si="144"/>
        <v>3.1800000000000495E-2</v>
      </c>
      <c r="D1083" s="2">
        <f t="shared" si="145"/>
        <v>3.1800000000000495E-2</v>
      </c>
      <c r="E1083" s="2">
        <f t="shared" si="146"/>
        <v>0</v>
      </c>
      <c r="F1083" s="2">
        <f t="shared" si="151"/>
        <v>5.1362162815622371E-2</v>
      </c>
      <c r="G1083" s="2">
        <f t="shared" si="151"/>
        <v>1.1730679368209299E-2</v>
      </c>
      <c r="H1083" s="2">
        <f t="shared" si="148"/>
        <v>4.378447420088583</v>
      </c>
      <c r="I1083" s="2">
        <f t="shared" si="149"/>
        <v>81.407273848862317</v>
      </c>
    </row>
    <row r="1084" spans="1:9" ht="13.5" x14ac:dyDescent="0.25">
      <c r="A1084" s="3">
        <f>TITRES_STAT!B1087</f>
        <v>43585</v>
      </c>
      <c r="B1084" s="6">
        <f>TITRES_STAT!D1087</f>
        <v>26.4787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4.7693436900220772E-2</v>
      </c>
      <c r="G1084" s="2">
        <f t="shared" si="151"/>
        <v>1.0892773699051492E-2</v>
      </c>
      <c r="H1084" s="2">
        <f t="shared" si="148"/>
        <v>4.378447420088583</v>
      </c>
      <c r="I1084" s="2">
        <f t="shared" si="149"/>
        <v>81.407273848862317</v>
      </c>
    </row>
    <row r="1085" spans="1:9" ht="13.5" x14ac:dyDescent="0.25">
      <c r="A1085" s="3">
        <f>TITRES_STAT!B1088</f>
        <v>43587</v>
      </c>
      <c r="B1085" s="6">
        <f>TITRES_STAT!D1088</f>
        <v>26.4787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4.4286762835919292E-2</v>
      </c>
      <c r="G1085" s="2">
        <f t="shared" si="152"/>
        <v>1.0114718434833529E-2</v>
      </c>
      <c r="H1085" s="2">
        <f t="shared" si="148"/>
        <v>4.378447420088583</v>
      </c>
      <c r="I1085" s="2">
        <f t="shared" si="149"/>
        <v>81.407273848862317</v>
      </c>
    </row>
    <row r="1086" spans="1:9" ht="13.5" x14ac:dyDescent="0.25">
      <c r="A1086" s="3">
        <f>TITRES_STAT!B1089</f>
        <v>43588</v>
      </c>
      <c r="B1086" s="6">
        <f>TITRES_STAT!D1089</f>
        <v>26.4787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4.1123422633353626E-2</v>
      </c>
      <c r="G1086" s="2">
        <f t="shared" si="152"/>
        <v>9.3922385466311351E-3</v>
      </c>
      <c r="H1086" s="2">
        <f t="shared" si="148"/>
        <v>4.3784474200885821</v>
      </c>
      <c r="I1086" s="2">
        <f t="shared" si="149"/>
        <v>81.407273848862317</v>
      </c>
    </row>
    <row r="1087" spans="1:9" ht="13.5" x14ac:dyDescent="0.25">
      <c r="A1087" s="3">
        <f>TITRES_STAT!B1090</f>
        <v>43591</v>
      </c>
      <c r="B1087" s="6">
        <f>TITRES_STAT!D1090</f>
        <v>26.4787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3.8186035302399793E-2</v>
      </c>
      <c r="G1087" s="2">
        <f t="shared" si="152"/>
        <v>8.7213643647289108E-3</v>
      </c>
      <c r="H1087" s="2">
        <f t="shared" si="148"/>
        <v>4.3784474200885821</v>
      </c>
      <c r="I1087" s="2">
        <f t="shared" si="149"/>
        <v>81.407273848862317</v>
      </c>
    </row>
    <row r="1088" spans="1:9" ht="13.5" x14ac:dyDescent="0.25">
      <c r="A1088" s="3">
        <f>TITRES_STAT!B1091</f>
        <v>43592</v>
      </c>
      <c r="B1088" s="6">
        <f>TITRES_STAT!D1091</f>
        <v>26.4787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3.5458461352228375E-2</v>
      </c>
      <c r="G1088" s="2">
        <f t="shared" si="152"/>
        <v>8.0984097672482745E-3</v>
      </c>
      <c r="H1088" s="2">
        <f t="shared" si="148"/>
        <v>4.3784474200885812</v>
      </c>
      <c r="I1088" s="2">
        <f t="shared" si="149"/>
        <v>81.407273848862303</v>
      </c>
    </row>
    <row r="1089" spans="1:9" ht="13.5" x14ac:dyDescent="0.25">
      <c r="A1089" s="3">
        <f>TITRES_STAT!B1092</f>
        <v>43593</v>
      </c>
      <c r="B1089" s="6">
        <f>TITRES_STAT!D1092</f>
        <v>26.4787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3.2925714112783493E-2</v>
      </c>
      <c r="G1089" s="2">
        <f t="shared" si="152"/>
        <v>7.5199519267305408E-3</v>
      </c>
      <c r="H1089" s="2">
        <f t="shared" si="148"/>
        <v>4.3784474200885812</v>
      </c>
      <c r="I1089" s="2">
        <f t="shared" si="149"/>
        <v>81.407273848862303</v>
      </c>
    </row>
    <row r="1090" spans="1:9" ht="13.5" x14ac:dyDescent="0.25">
      <c r="A1090" s="3">
        <f>TITRES_STAT!B1093</f>
        <v>43594</v>
      </c>
      <c r="B1090" s="6">
        <f>TITRES_STAT!D1093</f>
        <v>26.4787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3.0573877390441814E-2</v>
      </c>
      <c r="G1090" s="2">
        <f t="shared" si="152"/>
        <v>6.982812503392645E-3</v>
      </c>
      <c r="H1090" s="2">
        <f t="shared" si="148"/>
        <v>4.3784474200885812</v>
      </c>
      <c r="I1090" s="2">
        <f t="shared" si="149"/>
        <v>81.407273848862303</v>
      </c>
    </row>
    <row r="1091" spans="1:9" ht="13.5" x14ac:dyDescent="0.25">
      <c r="A1091" s="3">
        <f>TITRES_STAT!B1094</f>
        <v>43595</v>
      </c>
      <c r="B1091" s="6">
        <f>TITRES_STAT!D1094</f>
        <v>26.4787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2.8390029005410256E-2</v>
      </c>
      <c r="G1091" s="2">
        <f t="shared" si="152"/>
        <v>6.4840401817217409E-3</v>
      </c>
      <c r="H1091" s="2">
        <f t="shared" si="148"/>
        <v>4.3784474200885821</v>
      </c>
      <c r="I1091" s="2">
        <f t="shared" si="149"/>
        <v>81.407273848862317</v>
      </c>
    </row>
    <row r="1092" spans="1:9" ht="13.5" x14ac:dyDescent="0.25">
      <c r="A1092" s="3">
        <f>TITRES_STAT!B1095</f>
        <v>43598</v>
      </c>
      <c r="B1092" s="6">
        <f>TITRES_STAT!D1095</f>
        <v>26.4787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2.6362169790738098E-2</v>
      </c>
      <c r="G1092" s="2">
        <f t="shared" si="152"/>
        <v>6.0208944544559023E-3</v>
      </c>
      <c r="H1092" s="2">
        <f t="shared" si="148"/>
        <v>4.3784474200885821</v>
      </c>
      <c r="I1092" s="2">
        <f t="shared" si="149"/>
        <v>81.407273848862317</v>
      </c>
    </row>
    <row r="1093" spans="1:9" ht="13.5" x14ac:dyDescent="0.25">
      <c r="A1093" s="3">
        <f>TITRES_STAT!B1096</f>
        <v>43599</v>
      </c>
      <c r="B1093" s="6">
        <f>TITRES_STAT!D1096</f>
        <v>26.4787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2.4479157662828235E-2</v>
      </c>
      <c r="G1093" s="2">
        <f t="shared" si="152"/>
        <v>5.5908305648519089E-3</v>
      </c>
      <c r="H1093" s="2">
        <f t="shared" si="148"/>
        <v>4.378447420088583</v>
      </c>
      <c r="I1093" s="2">
        <f t="shared" si="149"/>
        <v>81.407273848862317</v>
      </c>
    </row>
    <row r="1094" spans="1:9" ht="13.5" x14ac:dyDescent="0.25">
      <c r="A1094" s="3">
        <f>TITRES_STAT!B1097</f>
        <v>43600</v>
      </c>
      <c r="B1094" s="6">
        <f>TITRES_STAT!D1097</f>
        <v>26.4787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2.2730646401197648E-2</v>
      </c>
      <c r="G1094" s="2">
        <f t="shared" si="152"/>
        <v>5.1914855245053437E-3</v>
      </c>
      <c r="H1094" s="2">
        <f t="shared" si="148"/>
        <v>4.378447420088583</v>
      </c>
      <c r="I1094" s="2">
        <f t="shared" si="149"/>
        <v>81.407273848862317</v>
      </c>
    </row>
    <row r="1095" spans="1:9" ht="13.5" x14ac:dyDescent="0.25">
      <c r="A1095" s="3">
        <f>TITRES_STAT!B1098</f>
        <v>43601</v>
      </c>
      <c r="B1095" s="6">
        <f>TITRES_STAT!D1098</f>
        <v>26.4787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2.11070288011121E-2</v>
      </c>
      <c r="G1095" s="2">
        <f t="shared" si="152"/>
        <v>4.8206651298978191E-3</v>
      </c>
      <c r="H1095" s="2">
        <f t="shared" si="148"/>
        <v>4.378447420088583</v>
      </c>
      <c r="I1095" s="2">
        <f t="shared" si="149"/>
        <v>81.407273848862317</v>
      </c>
    </row>
    <row r="1096" spans="1:9" ht="13.5" x14ac:dyDescent="0.25">
      <c r="A1096" s="3">
        <f>TITRES_STAT!B1099</f>
        <v>43602</v>
      </c>
      <c r="B1096" s="6">
        <f>TITRES_STAT!D1099</f>
        <v>26.4787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1.9599383886746952E-2</v>
      </c>
      <c r="G1096" s="2">
        <f t="shared" si="152"/>
        <v>4.4763319063336887E-3</v>
      </c>
      <c r="H1096" s="2">
        <f t="shared" si="148"/>
        <v>4.3784474200885839</v>
      </c>
      <c r="I1096" s="2">
        <f t="shared" si="149"/>
        <v>81.407273848862317</v>
      </c>
    </row>
    <row r="1097" spans="1:9" ht="13.5" x14ac:dyDescent="0.25">
      <c r="A1097" s="3">
        <f>TITRES_STAT!B1100</f>
        <v>43605</v>
      </c>
      <c r="B1097" s="6">
        <f>TITRES_STAT!D1100</f>
        <v>26.4787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1.8199427894836456E-2</v>
      </c>
      <c r="G1097" s="2">
        <f t="shared" si="152"/>
        <v>4.1565939130241399E-3</v>
      </c>
      <c r="H1097" s="2">
        <f t="shared" si="148"/>
        <v>4.3784474200885839</v>
      </c>
      <c r="I1097" s="2">
        <f t="shared" si="149"/>
        <v>81.407273848862317</v>
      </c>
    </row>
    <row r="1098" spans="1:9" ht="13.5" x14ac:dyDescent="0.25">
      <c r="A1098" s="3">
        <f>TITRES_STAT!B1101</f>
        <v>43606</v>
      </c>
      <c r="B1098" s="6">
        <f>TITRES_STAT!D1101</f>
        <v>26.4787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1.6899468759490995E-2</v>
      </c>
      <c r="G1098" s="2">
        <f t="shared" si="152"/>
        <v>3.8596943478081298E-3</v>
      </c>
      <c r="H1098" s="2">
        <f t="shared" si="148"/>
        <v>4.3784474200885839</v>
      </c>
      <c r="I1098" s="2">
        <f t="shared" si="149"/>
        <v>81.407273848862317</v>
      </c>
    </row>
    <row r="1099" spans="1:9" ht="13.5" x14ac:dyDescent="0.25">
      <c r="A1099" s="3">
        <f>TITRES_STAT!B1102</f>
        <v>43607</v>
      </c>
      <c r="B1099" s="6">
        <f>TITRES_STAT!D1102</f>
        <v>26.4787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1.569236384809878E-2</v>
      </c>
      <c r="G1099" s="2">
        <f t="shared" si="152"/>
        <v>3.5840018943932633E-3</v>
      </c>
      <c r="H1099" s="2">
        <f t="shared" si="148"/>
        <v>4.3784474200885839</v>
      </c>
      <c r="I1099" s="2">
        <f t="shared" si="149"/>
        <v>81.407273848862317</v>
      </c>
    </row>
    <row r="1100" spans="1:9" ht="13.5" x14ac:dyDescent="0.25">
      <c r="A1100" s="3">
        <f>TITRES_STAT!B1103</f>
        <v>43608</v>
      </c>
      <c r="B1100" s="6">
        <f>TITRES_STAT!D1103</f>
        <v>26.4787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1.4571480716091724E-2</v>
      </c>
      <c r="G1100" s="2">
        <f t="shared" si="152"/>
        <v>3.3280017590794587E-3</v>
      </c>
      <c r="H1100" s="2">
        <f t="shared" si="148"/>
        <v>4.3784474200885839</v>
      </c>
      <c r="I1100" s="2">
        <f t="shared" si="149"/>
        <v>81.407273848862317</v>
      </c>
    </row>
    <row r="1101" spans="1:9" ht="13.5" x14ac:dyDescent="0.25">
      <c r="A1101" s="3">
        <f>TITRES_STAT!B1104</f>
        <v>43609</v>
      </c>
      <c r="B1101" s="6">
        <f>TITRES_STAT!D1104</f>
        <v>26.4787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1.3530660664942315E-2</v>
      </c>
      <c r="G1101" s="2">
        <f t="shared" si="156"/>
        <v>3.0902873477166404E-3</v>
      </c>
      <c r="H1101" s="2">
        <f t="shared" si="148"/>
        <v>4.378447420088583</v>
      </c>
      <c r="I1101" s="2">
        <f t="shared" si="149"/>
        <v>81.407273848862317</v>
      </c>
    </row>
    <row r="1102" spans="1:9" ht="13.5" x14ac:dyDescent="0.25">
      <c r="A1102" s="3">
        <f>TITRES_STAT!B1105</f>
        <v>43612</v>
      </c>
      <c r="B1102" s="6">
        <f>TITRES_STAT!D1105</f>
        <v>26.4787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1.2564184903160721E-2</v>
      </c>
      <c r="G1102" s="2">
        <f t="shared" si="156"/>
        <v>2.8695525371654519E-3</v>
      </c>
      <c r="H1102" s="2">
        <f t="shared" si="148"/>
        <v>4.378447420088583</v>
      </c>
      <c r="I1102" s="2">
        <f t="shared" si="149"/>
        <v>81.407273848862317</v>
      </c>
    </row>
    <row r="1103" spans="1:9" ht="13.5" x14ac:dyDescent="0.25">
      <c r="A1103" s="3">
        <f>TITRES_STAT!B1106</f>
        <v>43613</v>
      </c>
      <c r="B1103" s="6">
        <f>TITRES_STAT!D1106</f>
        <v>26.4787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1.1666743124363527E-2</v>
      </c>
      <c r="G1103" s="2">
        <f t="shared" si="156"/>
        <v>2.6645844987964909E-3</v>
      </c>
      <c r="H1103" s="2">
        <f t="shared" si="148"/>
        <v>4.378447420088583</v>
      </c>
      <c r="I1103" s="2">
        <f t="shared" si="149"/>
        <v>81.407273848862317</v>
      </c>
    </row>
    <row r="1104" spans="1:9" ht="13.5" x14ac:dyDescent="0.25">
      <c r="A1104" s="3">
        <f>TITRES_STAT!B1107</f>
        <v>43614</v>
      </c>
      <c r="B1104" s="6">
        <f>TITRES_STAT!D1107</f>
        <v>26.4787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1.0833404329766132E-2</v>
      </c>
      <c r="G1104" s="2">
        <f t="shared" si="156"/>
        <v>2.4742570345967418E-3</v>
      </c>
      <c r="H1104" s="2">
        <f t="shared" si="148"/>
        <v>4.378447420088583</v>
      </c>
      <c r="I1104" s="2">
        <f t="shared" si="149"/>
        <v>81.407273848862317</v>
      </c>
    </row>
    <row r="1105" spans="1:9" ht="13.5" x14ac:dyDescent="0.25">
      <c r="A1105" s="3">
        <f>TITRES_STAT!B1108</f>
        <v>43615</v>
      </c>
      <c r="B1105" s="6">
        <f>TITRES_STAT!D1108</f>
        <v>26.4787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1.0059589734782838E-2</v>
      </c>
      <c r="G1105" s="2">
        <f t="shared" si="156"/>
        <v>2.2975243892684031E-3</v>
      </c>
      <c r="H1105" s="2">
        <f t="shared" ref="H1105:H1168" si="157">F1105/G1105</f>
        <v>4.378447420088583</v>
      </c>
      <c r="I1105" s="2">
        <f t="shared" ref="I1105:I1168" si="158">IF(G1105=0,100,100-(100/(1+H1105)))</f>
        <v>81.407273848862317</v>
      </c>
    </row>
    <row r="1106" spans="1:9" ht="13.5" x14ac:dyDescent="0.25">
      <c r="A1106" s="3">
        <f>TITRES_STAT!B1109</f>
        <v>43616</v>
      </c>
      <c r="B1106" s="6">
        <f>TITRES_STAT!D1109</f>
        <v>26.4787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9.3410476108697783E-3</v>
      </c>
      <c r="G1106" s="2">
        <f t="shared" si="156"/>
        <v>2.1334155043206599E-3</v>
      </c>
      <c r="H1106" s="2">
        <f t="shared" si="157"/>
        <v>4.3784474200885839</v>
      </c>
      <c r="I1106" s="2">
        <f t="shared" si="158"/>
        <v>81.407273848862317</v>
      </c>
    </row>
    <row r="1107" spans="1:9" ht="13.5" x14ac:dyDescent="0.25">
      <c r="A1107" s="3">
        <f>TITRES_STAT!B1110</f>
        <v>43619</v>
      </c>
      <c r="B1107" s="6">
        <f>TITRES_STAT!D1110</f>
        <v>26.4787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8.6738299243790794E-3</v>
      </c>
      <c r="G1107" s="2">
        <f t="shared" si="156"/>
        <v>1.9810286825834699E-3</v>
      </c>
      <c r="H1107" s="2">
        <f t="shared" si="157"/>
        <v>4.3784474200885839</v>
      </c>
      <c r="I1107" s="2">
        <f t="shared" si="158"/>
        <v>81.407273848862317</v>
      </c>
    </row>
    <row r="1108" spans="1:9" ht="13.5" x14ac:dyDescent="0.25">
      <c r="A1108" s="3">
        <f>TITRES_STAT!B1111</f>
        <v>43623</v>
      </c>
      <c r="B1108" s="6">
        <f>TITRES_STAT!D1111</f>
        <v>26.4787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8.0542706440662869E-3</v>
      </c>
      <c r="G1108" s="2">
        <f t="shared" si="156"/>
        <v>1.8395266338275078E-3</v>
      </c>
      <c r="H1108" s="2">
        <f t="shared" si="157"/>
        <v>4.378447420088583</v>
      </c>
      <c r="I1108" s="2">
        <f t="shared" si="158"/>
        <v>81.407273848862317</v>
      </c>
    </row>
    <row r="1109" spans="1:9" ht="13.5" x14ac:dyDescent="0.25">
      <c r="A1109" s="3">
        <f>TITRES_STAT!B1112</f>
        <v>43626</v>
      </c>
      <c r="B1109" s="6">
        <f>TITRES_STAT!D1112</f>
        <v>26.4787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7.4789655980615514E-3</v>
      </c>
      <c r="G1109" s="2">
        <f t="shared" si="156"/>
        <v>1.7081318742684002E-3</v>
      </c>
      <c r="H1109" s="2">
        <f t="shared" si="157"/>
        <v>4.3784474200885821</v>
      </c>
      <c r="I1109" s="2">
        <f t="shared" si="158"/>
        <v>81.407273848862317</v>
      </c>
    </row>
    <row r="1110" spans="1:9" ht="13.5" x14ac:dyDescent="0.25">
      <c r="A1110" s="3">
        <f>TITRES_STAT!B1113</f>
        <v>43627</v>
      </c>
      <c r="B1110" s="6">
        <f>TITRES_STAT!D1113</f>
        <v>26.4787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6.9447537696285828E-3</v>
      </c>
      <c r="G1110" s="2">
        <f t="shared" si="156"/>
        <v>1.5861224546778001E-3</v>
      </c>
      <c r="H1110" s="2">
        <f t="shared" si="157"/>
        <v>4.3784474200885821</v>
      </c>
      <c r="I1110" s="2">
        <f t="shared" si="158"/>
        <v>81.407273848862317</v>
      </c>
    </row>
    <row r="1111" spans="1:9" ht="13.5" x14ac:dyDescent="0.25">
      <c r="A1111" s="3">
        <f>TITRES_STAT!B1114</f>
        <v>43628</v>
      </c>
      <c r="B1111" s="6">
        <f>TITRES_STAT!D1114</f>
        <v>26.4787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6.4486999289408275E-3</v>
      </c>
      <c r="G1111" s="2">
        <f t="shared" si="156"/>
        <v>1.4728279936293859E-3</v>
      </c>
      <c r="H1111" s="2">
        <f t="shared" si="157"/>
        <v>4.3784474200885821</v>
      </c>
      <c r="I1111" s="2">
        <f t="shared" si="158"/>
        <v>81.407273848862317</v>
      </c>
    </row>
    <row r="1112" spans="1:9" ht="13.5" x14ac:dyDescent="0.25">
      <c r="A1112" s="3">
        <f>TITRES_STAT!B1115</f>
        <v>43629</v>
      </c>
      <c r="B1112" s="6">
        <f>TITRES_STAT!D1115</f>
        <v>27.667400000000001</v>
      </c>
      <c r="C1112" s="2">
        <f t="shared" si="153"/>
        <v>1.1887000000000008</v>
      </c>
      <c r="D1112" s="2">
        <f t="shared" si="154"/>
        <v>1.1887000000000008</v>
      </c>
      <c r="E1112" s="2">
        <f t="shared" si="155"/>
        <v>0</v>
      </c>
      <c r="F1112" s="2">
        <f t="shared" si="156"/>
        <v>9.0895221362587972E-2</v>
      </c>
      <c r="G1112" s="2">
        <f t="shared" si="156"/>
        <v>1.3676259940844299E-3</v>
      </c>
      <c r="H1112" s="2">
        <f t="shared" si="157"/>
        <v>66.462045731617309</v>
      </c>
      <c r="I1112" s="2">
        <f t="shared" si="158"/>
        <v>98.517685034369876</v>
      </c>
    </row>
    <row r="1113" spans="1:9" ht="13.5" x14ac:dyDescent="0.25">
      <c r="A1113" s="3">
        <f>TITRES_STAT!B1116</f>
        <v>43630</v>
      </c>
      <c r="B1113" s="6">
        <f>TITRES_STAT!D1116</f>
        <v>28.905899999999999</v>
      </c>
      <c r="C1113" s="2">
        <f t="shared" si="153"/>
        <v>1.2384999999999984</v>
      </c>
      <c r="D1113" s="2">
        <f t="shared" si="154"/>
        <v>1.2384999999999984</v>
      </c>
      <c r="E1113" s="2">
        <f t="shared" si="155"/>
        <v>0</v>
      </c>
      <c r="F1113" s="2">
        <f t="shared" si="156"/>
        <v>0.17286699126526012</v>
      </c>
      <c r="G1113" s="2">
        <f t="shared" si="156"/>
        <v>1.2699384230783991E-3</v>
      </c>
      <c r="H1113" s="2">
        <f t="shared" si="157"/>
        <v>136.12234114959782</v>
      </c>
      <c r="I1113" s="2">
        <f t="shared" si="158"/>
        <v>99.270724236753651</v>
      </c>
    </row>
    <row r="1114" spans="1:9" ht="13.5" x14ac:dyDescent="0.25">
      <c r="A1114" s="3">
        <f>TITRES_STAT!B1117</f>
        <v>43633</v>
      </c>
      <c r="B1114" s="6">
        <f>TITRES_STAT!D1117</f>
        <v>30.2014</v>
      </c>
      <c r="C1114" s="2">
        <f t="shared" si="153"/>
        <v>1.2955000000000005</v>
      </c>
      <c r="D1114" s="2">
        <f t="shared" si="154"/>
        <v>1.2955000000000005</v>
      </c>
      <c r="E1114" s="2">
        <f t="shared" si="155"/>
        <v>0</v>
      </c>
      <c r="F1114" s="2">
        <f t="shared" si="156"/>
        <v>0.25305506331774158</v>
      </c>
      <c r="G1114" s="2">
        <f t="shared" si="156"/>
        <v>1.1792285357156563E-3</v>
      </c>
      <c r="H1114" s="2">
        <f t="shared" si="157"/>
        <v>214.59374129219677</v>
      </c>
      <c r="I1114" s="2">
        <f t="shared" si="158"/>
        <v>99.536164642810903</v>
      </c>
    </row>
    <row r="1115" spans="1:9" ht="13.5" x14ac:dyDescent="0.25">
      <c r="A1115" s="3">
        <f>TITRES_STAT!B1118</f>
        <v>43634</v>
      </c>
      <c r="B1115" s="6">
        <f>TITRES_STAT!D1118</f>
        <v>31.553799999999999</v>
      </c>
      <c r="C1115" s="2">
        <f t="shared" si="153"/>
        <v>1.3523999999999994</v>
      </c>
      <c r="D1115" s="2">
        <f t="shared" si="154"/>
        <v>1.3523999999999994</v>
      </c>
      <c r="E1115" s="2">
        <f t="shared" si="155"/>
        <v>0</v>
      </c>
      <c r="F1115" s="2">
        <f t="shared" si="156"/>
        <v>0.33157970165218853</v>
      </c>
      <c r="G1115" s="2">
        <f t="shared" si="156"/>
        <v>1.0949979260216809E-3</v>
      </c>
      <c r="H1115" s="2">
        <f t="shared" si="157"/>
        <v>302.81308646572109</v>
      </c>
      <c r="I1115" s="2">
        <f t="shared" si="158"/>
        <v>99.670850254795454</v>
      </c>
    </row>
    <row r="1116" spans="1:9" ht="13.5" x14ac:dyDescent="0.25">
      <c r="A1116" s="3">
        <f>TITRES_STAT!B1119</f>
        <v>43635</v>
      </c>
      <c r="B1116" s="6">
        <f>TITRES_STAT!D1119</f>
        <v>32.970300000000002</v>
      </c>
      <c r="C1116" s="2">
        <f t="shared" si="153"/>
        <v>1.4165000000000028</v>
      </c>
      <c r="D1116" s="2">
        <f t="shared" si="154"/>
        <v>1.4165000000000028</v>
      </c>
      <c r="E1116" s="2">
        <f t="shared" si="155"/>
        <v>0</v>
      </c>
      <c r="F1116" s="2">
        <f t="shared" si="156"/>
        <v>0.40907400867703242</v>
      </c>
      <c r="G1116" s="2">
        <f t="shared" si="156"/>
        <v>1.0167837884487037E-3</v>
      </c>
      <c r="H1116" s="2">
        <f t="shared" si="157"/>
        <v>402.32152924187778</v>
      </c>
      <c r="I1116" s="2">
        <f t="shared" si="158"/>
        <v>99.752058859372156</v>
      </c>
    </row>
    <row r="1117" spans="1:9" ht="13.5" x14ac:dyDescent="0.25">
      <c r="A1117" s="3">
        <f>TITRES_STAT!B1120</f>
        <v>43636</v>
      </c>
      <c r="B1117" s="6">
        <f>TITRES_STAT!D1120</f>
        <v>34.450800000000001</v>
      </c>
      <c r="C1117" s="2">
        <f t="shared" si="153"/>
        <v>1.4804999999999993</v>
      </c>
      <c r="D1117" s="2">
        <f t="shared" si="154"/>
        <v>1.4804999999999993</v>
      </c>
      <c r="E1117" s="2">
        <f t="shared" si="155"/>
        <v>0</v>
      </c>
      <c r="F1117" s="2">
        <f t="shared" ref="F1117:G1132" si="159">((F1116*13)+D1117)/14</f>
        <v>0.48560443662867286</v>
      </c>
      <c r="G1117" s="2">
        <f t="shared" si="159"/>
        <v>9.4415637498808207E-4</v>
      </c>
      <c r="H1117" s="2">
        <f t="shared" si="157"/>
        <v>514.32628057487045</v>
      </c>
      <c r="I1117" s="2">
        <f t="shared" si="158"/>
        <v>99.805948185121778</v>
      </c>
    </row>
    <row r="1118" spans="1:9" ht="13.5" x14ac:dyDescent="0.25">
      <c r="A1118" s="3">
        <f>TITRES_STAT!B1121</f>
        <v>43637</v>
      </c>
      <c r="B1118" s="6">
        <f>TITRES_STAT!D1121</f>
        <v>35.995399999999997</v>
      </c>
      <c r="C1118" s="2">
        <f t="shared" si="153"/>
        <v>1.5445999999999955</v>
      </c>
      <c r="D1118" s="2">
        <f t="shared" si="154"/>
        <v>1.5445999999999955</v>
      </c>
      <c r="E1118" s="2">
        <f t="shared" si="155"/>
        <v>0</v>
      </c>
      <c r="F1118" s="2">
        <f t="shared" si="159"/>
        <v>0.56124697686948166</v>
      </c>
      <c r="G1118" s="2">
        <f t="shared" si="159"/>
        <v>8.7671663391750479E-4</v>
      </c>
      <c r="H1118" s="2">
        <f t="shared" si="157"/>
        <v>640.16918940115897</v>
      </c>
      <c r="I1118" s="2">
        <f t="shared" si="158"/>
        <v>99.844034926111476</v>
      </c>
    </row>
    <row r="1119" spans="1:9" ht="13.5" x14ac:dyDescent="0.25">
      <c r="A1119" s="3">
        <f>TITRES_STAT!B1122</f>
        <v>43640</v>
      </c>
      <c r="B1119" s="6">
        <f>TITRES_STAT!D1122</f>
        <v>37.611199999999997</v>
      </c>
      <c r="C1119" s="2">
        <f t="shared" si="153"/>
        <v>1.6158000000000001</v>
      </c>
      <c r="D1119" s="2">
        <f t="shared" si="154"/>
        <v>1.6158000000000001</v>
      </c>
      <c r="E1119" s="2">
        <f t="shared" si="155"/>
        <v>0</v>
      </c>
      <c r="F1119" s="2">
        <f t="shared" si="159"/>
        <v>0.63657219280737587</v>
      </c>
      <c r="G1119" s="2">
        <f t="shared" si="159"/>
        <v>8.1409401720911154E-4</v>
      </c>
      <c r="H1119" s="2">
        <f t="shared" si="157"/>
        <v>781.9394066912339</v>
      </c>
      <c r="I1119" s="2">
        <f t="shared" si="158"/>
        <v>99.87227619513672</v>
      </c>
    </row>
    <row r="1120" spans="1:9" ht="13.5" x14ac:dyDescent="0.25">
      <c r="A1120" s="3">
        <f>TITRES_STAT!B1123</f>
        <v>43641</v>
      </c>
      <c r="B1120" s="6">
        <f>TITRES_STAT!D1123</f>
        <v>39.298099999999998</v>
      </c>
      <c r="C1120" s="2">
        <f t="shared" si="153"/>
        <v>1.6869000000000014</v>
      </c>
      <c r="D1120" s="2">
        <f t="shared" si="154"/>
        <v>1.6869000000000014</v>
      </c>
      <c r="E1120" s="2">
        <f t="shared" si="155"/>
        <v>0</v>
      </c>
      <c r="F1120" s="2">
        <f t="shared" si="159"/>
        <v>0.71159560760684915</v>
      </c>
      <c r="G1120" s="2">
        <f t="shared" si="159"/>
        <v>7.5594444455131789E-4</v>
      </c>
      <c r="H1120" s="2">
        <f t="shared" si="157"/>
        <v>941.33320607866699</v>
      </c>
      <c r="I1120" s="2">
        <f t="shared" si="158"/>
        <v>99.89388042429691</v>
      </c>
    </row>
    <row r="1121" spans="1:9" ht="13.5" x14ac:dyDescent="0.25">
      <c r="A1121" s="3">
        <f>TITRES_STAT!B1124</f>
        <v>43642</v>
      </c>
      <c r="B1121" s="6">
        <f>TITRES_STAT!D1124</f>
        <v>41.063400000000001</v>
      </c>
      <c r="C1121" s="2">
        <f t="shared" si="153"/>
        <v>1.7653000000000034</v>
      </c>
      <c r="D1121" s="2">
        <f t="shared" si="154"/>
        <v>1.7653000000000034</v>
      </c>
      <c r="E1121" s="2">
        <f t="shared" si="155"/>
        <v>0</v>
      </c>
      <c r="F1121" s="2">
        <f t="shared" si="159"/>
        <v>0.78686020706350301</v>
      </c>
      <c r="G1121" s="2">
        <f t="shared" si="159"/>
        <v>7.0194841279765227E-4</v>
      </c>
      <c r="H1121" s="2">
        <f t="shared" si="157"/>
        <v>1120.9658611911811</v>
      </c>
      <c r="I1121" s="2">
        <f t="shared" si="158"/>
        <v>99.910870728371506</v>
      </c>
    </row>
    <row r="1122" spans="1:9" ht="13.5" x14ac:dyDescent="0.25">
      <c r="A1122" s="3">
        <f>TITRES_STAT!B1125</f>
        <v>43643</v>
      </c>
      <c r="B1122" s="6">
        <f>TITRES_STAT!D1125</f>
        <v>42.9069</v>
      </c>
      <c r="C1122" s="2">
        <f t="shared" si="153"/>
        <v>1.8434999999999988</v>
      </c>
      <c r="D1122" s="2">
        <f t="shared" si="154"/>
        <v>1.8434999999999988</v>
      </c>
      <c r="E1122" s="2">
        <f t="shared" si="155"/>
        <v>0</v>
      </c>
      <c r="F1122" s="2">
        <f t="shared" si="159"/>
        <v>0.86233447798753837</v>
      </c>
      <c r="G1122" s="2">
        <f t="shared" si="159"/>
        <v>6.5180924045496285E-4</v>
      </c>
      <c r="H1122" s="2">
        <f t="shared" si="157"/>
        <v>1322.9859665469439</v>
      </c>
      <c r="I1122" s="2">
        <f t="shared" si="158"/>
        <v>99.924470498534959</v>
      </c>
    </row>
    <row r="1123" spans="1:9" ht="13.5" x14ac:dyDescent="0.25">
      <c r="A1123" s="3">
        <f>TITRES_STAT!B1126</f>
        <v>43644</v>
      </c>
      <c r="B1123" s="6">
        <f>TITRES_STAT!D1126</f>
        <v>44.835900000000002</v>
      </c>
      <c r="C1123" s="2">
        <f t="shared" si="153"/>
        <v>1.929000000000002</v>
      </c>
      <c r="D1123" s="2">
        <f t="shared" si="154"/>
        <v>1.929000000000002</v>
      </c>
      <c r="E1123" s="2">
        <f t="shared" si="155"/>
        <v>0</v>
      </c>
      <c r="F1123" s="2">
        <f t="shared" si="159"/>
        <v>0.93852487241700011</v>
      </c>
      <c r="G1123" s="2">
        <f t="shared" si="159"/>
        <v>6.0525143756532263E-4</v>
      </c>
      <c r="H1123" s="2">
        <f t="shared" si="157"/>
        <v>1550.6363375067713</v>
      </c>
      <c r="I1123" s="2">
        <f t="shared" si="158"/>
        <v>99.935551908921724</v>
      </c>
    </row>
    <row r="1124" spans="1:9" ht="13.5" x14ac:dyDescent="0.25">
      <c r="A1124" s="3">
        <f>TITRES_STAT!B1127</f>
        <v>43647</v>
      </c>
      <c r="B1124" s="6">
        <f>TITRES_STAT!D1127</f>
        <v>44.835900000000002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0.87148738153007155</v>
      </c>
      <c r="G1124" s="2">
        <f t="shared" si="159"/>
        <v>5.6201919202494247E-4</v>
      </c>
      <c r="H1124" s="2">
        <f t="shared" si="157"/>
        <v>1550.6363375067713</v>
      </c>
      <c r="I1124" s="2">
        <f t="shared" si="158"/>
        <v>99.935551908921724</v>
      </c>
    </row>
    <row r="1125" spans="1:9" ht="13.5" x14ac:dyDescent="0.25">
      <c r="A1125" s="3">
        <f>TITRES_STAT!B1128</f>
        <v>43648</v>
      </c>
      <c r="B1125" s="6">
        <f>TITRES_STAT!D1128</f>
        <v>44.835900000000002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0.80923828284935218</v>
      </c>
      <c r="G1125" s="2">
        <f t="shared" si="159"/>
        <v>5.2187496402316086E-4</v>
      </c>
      <c r="H1125" s="2">
        <f t="shared" si="157"/>
        <v>1550.6363375067713</v>
      </c>
      <c r="I1125" s="2">
        <f t="shared" si="158"/>
        <v>99.935551908921724</v>
      </c>
    </row>
    <row r="1126" spans="1:9" ht="13.5" x14ac:dyDescent="0.25">
      <c r="A1126" s="3">
        <f>TITRES_STAT!B1129</f>
        <v>43649</v>
      </c>
      <c r="B1126" s="6">
        <f>TITRES_STAT!D1129</f>
        <v>44.835900000000002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0.75143554836011273</v>
      </c>
      <c r="G1126" s="2">
        <f t="shared" si="159"/>
        <v>4.8459818087864939E-4</v>
      </c>
      <c r="H1126" s="2">
        <f t="shared" si="157"/>
        <v>1550.6363375067713</v>
      </c>
      <c r="I1126" s="2">
        <f t="shared" si="158"/>
        <v>99.935551908921724</v>
      </c>
    </row>
    <row r="1127" spans="1:9" ht="13.5" x14ac:dyDescent="0.25">
      <c r="A1127" s="3">
        <f>TITRES_STAT!B1130</f>
        <v>43650</v>
      </c>
      <c r="B1127" s="6">
        <f>TITRES_STAT!D1130</f>
        <v>44.835900000000002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0.69776158062010474</v>
      </c>
      <c r="G1127" s="2">
        <f t="shared" si="159"/>
        <v>4.4998402510160304E-4</v>
      </c>
      <c r="H1127" s="2">
        <f t="shared" si="157"/>
        <v>1550.6363375067713</v>
      </c>
      <c r="I1127" s="2">
        <f t="shared" si="158"/>
        <v>99.935551908921724</v>
      </c>
    </row>
    <row r="1128" spans="1:9" ht="13.5" x14ac:dyDescent="0.25">
      <c r="A1128" s="3">
        <f>TITRES_STAT!B1131</f>
        <v>43651</v>
      </c>
      <c r="B1128" s="6">
        <f>TITRES_STAT!D1131</f>
        <v>43.497700000000002</v>
      </c>
      <c r="C1128" s="2">
        <f t="shared" si="153"/>
        <v>-1.3382000000000005</v>
      </c>
      <c r="D1128" s="2">
        <f t="shared" si="154"/>
        <v>0</v>
      </c>
      <c r="E1128" s="2">
        <f t="shared" si="155"/>
        <v>1.3382000000000005</v>
      </c>
      <c r="F1128" s="2">
        <f t="shared" si="159"/>
        <v>0.64792146771866865</v>
      </c>
      <c r="G1128" s="2">
        <f t="shared" si="159"/>
        <v>9.6003556594737235E-2</v>
      </c>
      <c r="H1128" s="2">
        <f t="shared" si="157"/>
        <v>6.7489319219053465</v>
      </c>
      <c r="I1128" s="2">
        <f t="shared" si="158"/>
        <v>87.094995670653475</v>
      </c>
    </row>
    <row r="1129" spans="1:9" ht="13.5" x14ac:dyDescent="0.25">
      <c r="A1129" s="3">
        <f>TITRES_STAT!B1132</f>
        <v>43654</v>
      </c>
      <c r="B1129" s="6">
        <f>TITRES_STAT!D1132</f>
        <v>41.547400000000003</v>
      </c>
      <c r="C1129" s="2">
        <f t="shared" si="153"/>
        <v>-1.9502999999999986</v>
      </c>
      <c r="D1129" s="2">
        <f t="shared" si="154"/>
        <v>0</v>
      </c>
      <c r="E1129" s="2">
        <f t="shared" si="155"/>
        <v>1.9502999999999986</v>
      </c>
      <c r="F1129" s="2">
        <f t="shared" si="159"/>
        <v>0.60164136288162084</v>
      </c>
      <c r="G1129" s="2">
        <f t="shared" si="159"/>
        <v>0.2284533025522559</v>
      </c>
      <c r="H1129" s="2">
        <f t="shared" si="157"/>
        <v>2.6335419806155032</v>
      </c>
      <c r="I1129" s="2">
        <f t="shared" si="158"/>
        <v>72.478644657612975</v>
      </c>
    </row>
    <row r="1130" spans="1:9" ht="13.5" x14ac:dyDescent="0.25">
      <c r="A1130" s="3">
        <f>TITRES_STAT!B1133</f>
        <v>43655</v>
      </c>
      <c r="B1130" s="6">
        <f>TITRES_STAT!D1133</f>
        <v>39.682499999999997</v>
      </c>
      <c r="C1130" s="2">
        <f t="shared" si="153"/>
        <v>-1.8649000000000058</v>
      </c>
      <c r="D1130" s="2">
        <f t="shared" si="154"/>
        <v>0</v>
      </c>
      <c r="E1130" s="2">
        <f t="shared" si="155"/>
        <v>1.8649000000000058</v>
      </c>
      <c r="F1130" s="2">
        <f t="shared" si="159"/>
        <v>0.55866697981864788</v>
      </c>
      <c r="G1130" s="2">
        <f t="shared" si="159"/>
        <v>0.34534235236995237</v>
      </c>
      <c r="H1130" s="2">
        <f t="shared" si="157"/>
        <v>1.6177192747565721</v>
      </c>
      <c r="I1130" s="2">
        <f t="shared" si="158"/>
        <v>61.798806707682886</v>
      </c>
    </row>
    <row r="1131" spans="1:9" ht="13.5" x14ac:dyDescent="0.25">
      <c r="A1131" s="3">
        <f>TITRES_STAT!B1134</f>
        <v>43656</v>
      </c>
      <c r="B1131" s="6">
        <f>TITRES_STAT!D1134</f>
        <v>37.902999999999999</v>
      </c>
      <c r="C1131" s="2">
        <f t="shared" si="153"/>
        <v>-1.7794999999999987</v>
      </c>
      <c r="D1131" s="2">
        <f t="shared" si="154"/>
        <v>0</v>
      </c>
      <c r="E1131" s="2">
        <f t="shared" si="155"/>
        <v>1.7794999999999987</v>
      </c>
      <c r="F1131" s="2">
        <f t="shared" si="159"/>
        <v>0.51876219554588732</v>
      </c>
      <c r="G1131" s="2">
        <f t="shared" si="159"/>
        <v>0.44778218434352712</v>
      </c>
      <c r="H1131" s="2">
        <f t="shared" si="157"/>
        <v>1.1585145941132533</v>
      </c>
      <c r="I1131" s="2">
        <f t="shared" si="158"/>
        <v>53.671844391174318</v>
      </c>
    </row>
    <row r="1132" spans="1:9" ht="13.5" x14ac:dyDescent="0.25">
      <c r="A1132" s="3">
        <f>TITRES_STAT!B1135</f>
        <v>43657</v>
      </c>
      <c r="B1132" s="6">
        <f>TITRES_STAT!D1135</f>
        <v>37.902999999999999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0.48170775300689533</v>
      </c>
      <c r="G1132" s="2">
        <f t="shared" si="159"/>
        <v>0.41579774260470376</v>
      </c>
      <c r="H1132" s="2">
        <f t="shared" si="157"/>
        <v>1.1585145941132533</v>
      </c>
      <c r="I1132" s="2">
        <f t="shared" si="158"/>
        <v>53.671844391174318</v>
      </c>
    </row>
    <row r="1133" spans="1:9" ht="13.5" x14ac:dyDescent="0.25">
      <c r="A1133" s="3">
        <f>TITRES_STAT!B1136</f>
        <v>43658</v>
      </c>
      <c r="B1133" s="6">
        <f>TITRES_STAT!D1136</f>
        <v>37.902999999999999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0.44730005636354564</v>
      </c>
      <c r="G1133" s="2">
        <f t="shared" si="160"/>
        <v>0.38609790384722492</v>
      </c>
      <c r="H1133" s="2">
        <f t="shared" si="157"/>
        <v>1.1585145941132533</v>
      </c>
      <c r="I1133" s="2">
        <f t="shared" si="158"/>
        <v>53.671844391174318</v>
      </c>
    </row>
    <row r="1134" spans="1:9" ht="13.5" x14ac:dyDescent="0.25">
      <c r="A1134" s="3">
        <f>TITRES_STAT!B1137</f>
        <v>43661</v>
      </c>
      <c r="B1134" s="6">
        <f>TITRES_STAT!D1137</f>
        <v>37.902999999999999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0.41535005233757805</v>
      </c>
      <c r="G1134" s="2">
        <f t="shared" si="160"/>
        <v>0.35851948214385171</v>
      </c>
      <c r="H1134" s="2">
        <f t="shared" si="157"/>
        <v>1.1585145941132531</v>
      </c>
      <c r="I1134" s="2">
        <f t="shared" si="158"/>
        <v>53.671844391174318</v>
      </c>
    </row>
    <row r="1135" spans="1:9" ht="13.5" x14ac:dyDescent="0.25">
      <c r="A1135" s="3">
        <f>TITRES_STAT!B1138</f>
        <v>43662</v>
      </c>
      <c r="B1135" s="6">
        <f>TITRES_STAT!D1138</f>
        <v>37.902999999999999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0.38568219145632249</v>
      </c>
      <c r="G1135" s="2">
        <f t="shared" si="160"/>
        <v>0.33291094770500518</v>
      </c>
      <c r="H1135" s="2">
        <f t="shared" si="157"/>
        <v>1.1585145941132531</v>
      </c>
      <c r="I1135" s="2">
        <f t="shared" si="158"/>
        <v>53.671844391174318</v>
      </c>
    </row>
    <row r="1136" spans="1:9" ht="13.5" x14ac:dyDescent="0.25">
      <c r="A1136" s="3">
        <f>TITRES_STAT!B1139</f>
        <v>43663</v>
      </c>
      <c r="B1136" s="6">
        <f>TITRES_STAT!D1139</f>
        <v>37.902999999999999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0.35813346349515657</v>
      </c>
      <c r="G1136" s="2">
        <f t="shared" si="160"/>
        <v>0.30913159429750481</v>
      </c>
      <c r="H1136" s="2">
        <f t="shared" si="157"/>
        <v>1.1585145941132529</v>
      </c>
      <c r="I1136" s="2">
        <f t="shared" si="158"/>
        <v>53.671844391174318</v>
      </c>
    </row>
    <row r="1137" spans="1:9" ht="13.5" x14ac:dyDescent="0.25">
      <c r="A1137" s="3">
        <f>TITRES_STAT!B1140</f>
        <v>43664</v>
      </c>
      <c r="B1137" s="6">
        <f>TITRES_STAT!D1140</f>
        <v>37.902999999999999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0.33255250181693113</v>
      </c>
      <c r="G1137" s="2">
        <f t="shared" si="160"/>
        <v>0.28705076613339731</v>
      </c>
      <c r="H1137" s="2">
        <f t="shared" si="157"/>
        <v>1.1585145941132531</v>
      </c>
      <c r="I1137" s="2">
        <f t="shared" si="158"/>
        <v>53.671844391174318</v>
      </c>
    </row>
    <row r="1138" spans="1:9" ht="13.5" x14ac:dyDescent="0.25">
      <c r="A1138" s="3">
        <f>TITRES_STAT!B1141</f>
        <v>43665</v>
      </c>
      <c r="B1138" s="6">
        <f>TITRES_STAT!D1141</f>
        <v>37.902999999999999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0.30879875168715032</v>
      </c>
      <c r="G1138" s="2">
        <f t="shared" si="160"/>
        <v>0.26654713998101182</v>
      </c>
      <c r="H1138" s="2">
        <f t="shared" si="157"/>
        <v>1.1585145941132529</v>
      </c>
      <c r="I1138" s="2">
        <f t="shared" si="158"/>
        <v>53.671844391174318</v>
      </c>
    </row>
    <row r="1139" spans="1:9" ht="13.5" x14ac:dyDescent="0.25">
      <c r="A1139" s="3">
        <f>TITRES_STAT!B1142</f>
        <v>43668</v>
      </c>
      <c r="B1139" s="6">
        <f>TITRES_STAT!D1142</f>
        <v>36.771299999999997</v>
      </c>
      <c r="C1139" s="2">
        <f t="shared" si="153"/>
        <v>-1.1317000000000021</v>
      </c>
      <c r="D1139" s="2">
        <f t="shared" si="154"/>
        <v>0</v>
      </c>
      <c r="E1139" s="2">
        <f t="shared" si="155"/>
        <v>1.1317000000000021</v>
      </c>
      <c r="F1139" s="2">
        <f t="shared" si="160"/>
        <v>0.28674169799521104</v>
      </c>
      <c r="G1139" s="2">
        <f t="shared" si="160"/>
        <v>0.32834377283951116</v>
      </c>
      <c r="H1139" s="2">
        <f t="shared" si="157"/>
        <v>0.87329720163557201</v>
      </c>
      <c r="I1139" s="2">
        <f t="shared" si="158"/>
        <v>46.618187486379526</v>
      </c>
    </row>
    <row r="1140" spans="1:9" ht="13.5" x14ac:dyDescent="0.25">
      <c r="A1140" s="3">
        <f>TITRES_STAT!B1143</f>
        <v>43669</v>
      </c>
      <c r="B1140" s="6">
        <f>TITRES_STAT!D1143</f>
        <v>35.6751</v>
      </c>
      <c r="C1140" s="2">
        <f t="shared" si="153"/>
        <v>-1.0961999999999961</v>
      </c>
      <c r="D1140" s="2">
        <f t="shared" si="154"/>
        <v>0</v>
      </c>
      <c r="E1140" s="2">
        <f t="shared" si="155"/>
        <v>1.0961999999999961</v>
      </c>
      <c r="F1140" s="2">
        <f t="shared" si="160"/>
        <v>0.26626014813841026</v>
      </c>
      <c r="G1140" s="2">
        <f t="shared" si="160"/>
        <v>0.38319064620811721</v>
      </c>
      <c r="H1140" s="2">
        <f t="shared" si="157"/>
        <v>0.69485033304753463</v>
      </c>
      <c r="I1140" s="2">
        <f t="shared" si="158"/>
        <v>40.997740006819029</v>
      </c>
    </row>
    <row r="1141" spans="1:9" ht="13.5" x14ac:dyDescent="0.25">
      <c r="A1141" s="3">
        <f>TITRES_STAT!B1144</f>
        <v>43670</v>
      </c>
      <c r="B1141" s="6">
        <f>TITRES_STAT!D1144</f>
        <v>35.6751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0.24724156612852383</v>
      </c>
      <c r="G1141" s="2">
        <f t="shared" si="160"/>
        <v>0.35581988576468027</v>
      </c>
      <c r="H1141" s="2">
        <f t="shared" si="157"/>
        <v>0.69485033304753463</v>
      </c>
      <c r="I1141" s="2">
        <f t="shared" si="158"/>
        <v>40.997740006819029</v>
      </c>
    </row>
    <row r="1142" spans="1:9" ht="13.5" x14ac:dyDescent="0.25">
      <c r="A1142" s="3">
        <f>TITRES_STAT!B1145</f>
        <v>43672</v>
      </c>
      <c r="B1142" s="6">
        <f>TITRES_STAT!D1145</f>
        <v>35.6751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0.2295814542622007</v>
      </c>
      <c r="G1142" s="2">
        <f t="shared" si="160"/>
        <v>0.33040417963863167</v>
      </c>
      <c r="H1142" s="2">
        <f t="shared" si="157"/>
        <v>0.69485033304753474</v>
      </c>
      <c r="I1142" s="2">
        <f t="shared" si="158"/>
        <v>40.997740006819029</v>
      </c>
    </row>
    <row r="1143" spans="1:9" ht="13.5" x14ac:dyDescent="0.25">
      <c r="A1143" s="3">
        <f>TITRES_STAT!B1146</f>
        <v>43675</v>
      </c>
      <c r="B1143" s="6">
        <f>TITRES_STAT!D1146</f>
        <v>35.6751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0.21318277895775781</v>
      </c>
      <c r="G1143" s="2">
        <f t="shared" si="160"/>
        <v>0.3068038810930151</v>
      </c>
      <c r="H1143" s="2">
        <f t="shared" si="157"/>
        <v>0.69485033304753485</v>
      </c>
      <c r="I1143" s="2">
        <f t="shared" si="158"/>
        <v>40.997740006819036</v>
      </c>
    </row>
    <row r="1144" spans="1:9" ht="13.5" x14ac:dyDescent="0.25">
      <c r="A1144" s="3">
        <f>TITRES_STAT!B1147</f>
        <v>43676</v>
      </c>
      <c r="B1144" s="6">
        <f>TITRES_STAT!D1147</f>
        <v>35.6751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0.19795543760363227</v>
      </c>
      <c r="G1144" s="2">
        <f t="shared" si="160"/>
        <v>0.28488931815779972</v>
      </c>
      <c r="H1144" s="2">
        <f t="shared" si="157"/>
        <v>0.69485033304753485</v>
      </c>
      <c r="I1144" s="2">
        <f t="shared" si="158"/>
        <v>40.997740006819036</v>
      </c>
    </row>
    <row r="1145" spans="1:9" ht="13.5" x14ac:dyDescent="0.25">
      <c r="A1145" s="3">
        <f>TITRES_STAT!B1148</f>
        <v>43677</v>
      </c>
      <c r="B1145" s="6">
        <f>TITRES_STAT!D1148</f>
        <v>35.6751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0.1838157634890871</v>
      </c>
      <c r="G1145" s="2">
        <f t="shared" si="160"/>
        <v>0.26454008114652833</v>
      </c>
      <c r="H1145" s="2">
        <f t="shared" si="157"/>
        <v>0.69485033304753485</v>
      </c>
      <c r="I1145" s="2">
        <f t="shared" si="158"/>
        <v>40.997740006819036</v>
      </c>
    </row>
    <row r="1146" spans="1:9" ht="13.5" x14ac:dyDescent="0.25">
      <c r="A1146" s="3">
        <f>TITRES_STAT!B1149</f>
        <v>43678</v>
      </c>
      <c r="B1146" s="6">
        <f>TITRES_STAT!D1149</f>
        <v>35.6751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0.17068606609700945</v>
      </c>
      <c r="G1146" s="2">
        <f t="shared" si="160"/>
        <v>0.24564436106463344</v>
      </c>
      <c r="H1146" s="2">
        <f t="shared" si="157"/>
        <v>0.69485033304753485</v>
      </c>
      <c r="I1146" s="2">
        <f t="shared" si="158"/>
        <v>40.997740006819036</v>
      </c>
    </row>
    <row r="1147" spans="1:9" ht="13.5" x14ac:dyDescent="0.25">
      <c r="A1147" s="3">
        <f>TITRES_STAT!B1150</f>
        <v>43679</v>
      </c>
      <c r="B1147" s="6">
        <f>TITRES_STAT!D1150</f>
        <v>35.6751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0.15849420423293736</v>
      </c>
      <c r="G1147" s="2">
        <f t="shared" si="160"/>
        <v>0.22809833527430248</v>
      </c>
      <c r="H1147" s="2">
        <f t="shared" si="157"/>
        <v>0.69485033304753496</v>
      </c>
      <c r="I1147" s="2">
        <f t="shared" si="158"/>
        <v>40.997740006819043</v>
      </c>
    </row>
    <row r="1148" spans="1:9" ht="13.5" x14ac:dyDescent="0.25">
      <c r="A1148" s="3">
        <f>TITRES_STAT!B1151</f>
        <v>43682</v>
      </c>
      <c r="B1148" s="6">
        <f>TITRES_STAT!D1151</f>
        <v>35.6751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0.14717318964487042</v>
      </c>
      <c r="G1148" s="2">
        <f t="shared" si="160"/>
        <v>0.21180559704042373</v>
      </c>
      <c r="H1148" s="2">
        <f t="shared" si="157"/>
        <v>0.69485033304753496</v>
      </c>
      <c r="I1148" s="2">
        <f t="shared" si="158"/>
        <v>40.997740006819043</v>
      </c>
    </row>
    <row r="1149" spans="1:9" ht="13.5" x14ac:dyDescent="0.25">
      <c r="A1149" s="3">
        <f>TITRES_STAT!B1152</f>
        <v>43683</v>
      </c>
      <c r="B1149" s="6">
        <f>TITRES_STAT!D1152</f>
        <v>35.6751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0.13666081895595111</v>
      </c>
      <c r="G1149" s="2">
        <f t="shared" si="161"/>
        <v>0.1966766258232506</v>
      </c>
      <c r="H1149" s="2">
        <f t="shared" si="157"/>
        <v>0.69485033304753507</v>
      </c>
      <c r="I1149" s="2">
        <f t="shared" si="158"/>
        <v>40.997740006819043</v>
      </c>
    </row>
    <row r="1150" spans="1:9" ht="13.5" x14ac:dyDescent="0.25">
      <c r="A1150" s="3">
        <f>TITRES_STAT!B1153</f>
        <v>43684</v>
      </c>
      <c r="B1150" s="6">
        <f>TITRES_STAT!D1153</f>
        <v>35.6751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0.12689933188766889</v>
      </c>
      <c r="G1150" s="2">
        <f t="shared" si="161"/>
        <v>0.18262829540730413</v>
      </c>
      <c r="H1150" s="2">
        <f t="shared" si="157"/>
        <v>0.69485033304753507</v>
      </c>
      <c r="I1150" s="2">
        <f t="shared" si="158"/>
        <v>40.997740006819043</v>
      </c>
    </row>
    <row r="1151" spans="1:9" ht="13.5" x14ac:dyDescent="0.25">
      <c r="A1151" s="3">
        <f>TITRES_STAT!B1154</f>
        <v>43685</v>
      </c>
      <c r="B1151" s="6">
        <f>TITRES_STAT!D1154</f>
        <v>35.6751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0.11783509389569254</v>
      </c>
      <c r="G1151" s="2">
        <f t="shared" si="161"/>
        <v>0.16958341716392525</v>
      </c>
      <c r="H1151" s="2">
        <f t="shared" si="157"/>
        <v>0.69485033304753507</v>
      </c>
      <c r="I1151" s="2">
        <f t="shared" si="158"/>
        <v>40.997740006819043</v>
      </c>
    </row>
    <row r="1152" spans="1:9" ht="13.5" x14ac:dyDescent="0.25">
      <c r="A1152" s="3">
        <f>TITRES_STAT!B1155</f>
        <v>43686</v>
      </c>
      <c r="B1152" s="6">
        <f>TITRES_STAT!D1155</f>
        <v>35.6751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0.10941830147457164</v>
      </c>
      <c r="G1152" s="2">
        <f t="shared" si="161"/>
        <v>0.15747031593793057</v>
      </c>
      <c r="H1152" s="2">
        <f t="shared" si="157"/>
        <v>0.69485033304753518</v>
      </c>
      <c r="I1152" s="2">
        <f t="shared" si="158"/>
        <v>40.997740006819043</v>
      </c>
    </row>
    <row r="1153" spans="1:9" ht="13.5" x14ac:dyDescent="0.25">
      <c r="A1153" s="3">
        <f>TITRES_STAT!B1156</f>
        <v>43691</v>
      </c>
      <c r="B1153" s="6">
        <f>TITRES_STAT!D1156</f>
        <v>35.6751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0.10160270851210225</v>
      </c>
      <c r="G1153" s="2">
        <f t="shared" si="161"/>
        <v>0.14622243622807837</v>
      </c>
      <c r="H1153" s="2">
        <f t="shared" si="157"/>
        <v>0.6948503330475353</v>
      </c>
      <c r="I1153" s="2">
        <f t="shared" si="158"/>
        <v>40.997740006819051</v>
      </c>
    </row>
    <row r="1154" spans="1:9" ht="13.5" x14ac:dyDescent="0.25">
      <c r="A1154" s="3">
        <f>TITRES_STAT!B1157</f>
        <v>43692</v>
      </c>
      <c r="B1154" s="6">
        <f>TITRES_STAT!D1157</f>
        <v>35.6751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9.4345372189809235E-2</v>
      </c>
      <c r="G1154" s="2">
        <f t="shared" si="161"/>
        <v>0.13577797649750134</v>
      </c>
      <c r="H1154" s="2">
        <f t="shared" si="157"/>
        <v>0.69485033304753541</v>
      </c>
      <c r="I1154" s="2">
        <f t="shared" si="158"/>
        <v>40.997740006819058</v>
      </c>
    </row>
    <row r="1155" spans="1:9" ht="13.5" x14ac:dyDescent="0.25">
      <c r="A1155" s="3">
        <f>TITRES_STAT!B1158</f>
        <v>43693</v>
      </c>
      <c r="B1155" s="6">
        <f>TITRES_STAT!D1158</f>
        <v>35.6751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8.7606417033394293E-2</v>
      </c>
      <c r="G1155" s="2">
        <f t="shared" si="161"/>
        <v>0.12607954960482268</v>
      </c>
      <c r="H1155" s="2">
        <f t="shared" si="157"/>
        <v>0.69485033304753541</v>
      </c>
      <c r="I1155" s="2">
        <f t="shared" si="158"/>
        <v>40.997740006819058</v>
      </c>
    </row>
    <row r="1156" spans="1:9" ht="13.5" x14ac:dyDescent="0.25">
      <c r="A1156" s="3">
        <f>TITRES_STAT!B1159</f>
        <v>43696</v>
      </c>
      <c r="B1156" s="6">
        <f>TITRES_STAT!D1159</f>
        <v>35.6751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8.1348815816723277E-2</v>
      </c>
      <c r="G1156" s="2">
        <f t="shared" si="161"/>
        <v>0.11707386749019248</v>
      </c>
      <c r="H1156" s="2">
        <f t="shared" si="157"/>
        <v>0.69485033304753541</v>
      </c>
      <c r="I1156" s="2">
        <f t="shared" si="158"/>
        <v>40.997740006819058</v>
      </c>
    </row>
    <row r="1157" spans="1:9" ht="13.5" x14ac:dyDescent="0.25">
      <c r="A1157" s="3">
        <f>TITRES_STAT!B1160</f>
        <v>43697</v>
      </c>
      <c r="B1157" s="6">
        <f>TITRES_STAT!D1160</f>
        <v>35.6751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7.553818611552876E-2</v>
      </c>
      <c r="G1157" s="2">
        <f t="shared" si="161"/>
        <v>0.10871144838375016</v>
      </c>
      <c r="H1157" s="2">
        <f t="shared" si="157"/>
        <v>0.69485033304753552</v>
      </c>
      <c r="I1157" s="2">
        <f t="shared" si="158"/>
        <v>40.997740006819058</v>
      </c>
    </row>
    <row r="1158" spans="1:9" ht="13.5" x14ac:dyDescent="0.25">
      <c r="A1158" s="3">
        <f>TITRES_STAT!B1161</f>
        <v>43698</v>
      </c>
      <c r="B1158" s="6">
        <f>TITRES_STAT!D1161</f>
        <v>35.6751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7.0142601392990986E-2</v>
      </c>
      <c r="G1158" s="2">
        <f t="shared" si="161"/>
        <v>0.10094634492776801</v>
      </c>
      <c r="H1158" s="2">
        <f t="shared" si="157"/>
        <v>0.69485033304753541</v>
      </c>
      <c r="I1158" s="2">
        <f t="shared" si="158"/>
        <v>40.997740006819058</v>
      </c>
    </row>
    <row r="1159" spans="1:9" ht="13.5" x14ac:dyDescent="0.25">
      <c r="A1159" s="3">
        <f>TITRES_STAT!B1162</f>
        <v>43699</v>
      </c>
      <c r="B1159" s="6">
        <f>TITRES_STAT!D1162</f>
        <v>35.6751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6.5132415579205918E-2</v>
      </c>
      <c r="G1159" s="2">
        <f t="shared" si="161"/>
        <v>9.3735891718641717E-2</v>
      </c>
      <c r="H1159" s="2">
        <f t="shared" si="157"/>
        <v>0.69485033304753541</v>
      </c>
      <c r="I1159" s="2">
        <f t="shared" si="158"/>
        <v>40.997740006819058</v>
      </c>
    </row>
    <row r="1160" spans="1:9" ht="13.5" x14ac:dyDescent="0.25">
      <c r="A1160" s="3">
        <f>TITRES_STAT!B1163</f>
        <v>43700</v>
      </c>
      <c r="B1160" s="6">
        <f>TITRES_STAT!D1163</f>
        <v>34.607399999999998</v>
      </c>
      <c r="C1160" s="2">
        <f t="shared" si="162"/>
        <v>-1.0677000000000021</v>
      </c>
      <c r="D1160" s="2">
        <f t="shared" si="163"/>
        <v>0</v>
      </c>
      <c r="E1160" s="2">
        <f t="shared" si="164"/>
        <v>1.0677000000000021</v>
      </c>
      <c r="F1160" s="2">
        <f t="shared" si="161"/>
        <v>6.0480100180691214E-2</v>
      </c>
      <c r="G1160" s="2">
        <f t="shared" si="161"/>
        <v>0.16330475659588176</v>
      </c>
      <c r="H1160" s="2">
        <f t="shared" si="157"/>
        <v>0.37035112412773658</v>
      </c>
      <c r="I1160" s="2">
        <f t="shared" si="158"/>
        <v>27.026002139668734</v>
      </c>
    </row>
    <row r="1161" spans="1:9" ht="13.5" x14ac:dyDescent="0.25">
      <c r="A1161" s="3">
        <f>TITRES_STAT!B1164</f>
        <v>43703</v>
      </c>
      <c r="B1161" s="6">
        <f>TITRES_STAT!D1164</f>
        <v>33.055700000000002</v>
      </c>
      <c r="C1161" s="2">
        <f t="shared" si="162"/>
        <v>-1.5516999999999967</v>
      </c>
      <c r="D1161" s="2">
        <f t="shared" si="163"/>
        <v>0</v>
      </c>
      <c r="E1161" s="2">
        <f t="shared" si="164"/>
        <v>1.5516999999999967</v>
      </c>
      <c r="F1161" s="2">
        <f t="shared" si="161"/>
        <v>5.6160093024927561E-2</v>
      </c>
      <c r="G1161" s="2">
        <f t="shared" si="161"/>
        <v>0.26247584541046137</v>
      </c>
      <c r="H1161" s="2">
        <f t="shared" si="157"/>
        <v>0.21396289985123795</v>
      </c>
      <c r="I1161" s="2">
        <f t="shared" si="158"/>
        <v>17.625159704424036</v>
      </c>
    </row>
    <row r="1162" spans="1:9" ht="13.5" x14ac:dyDescent="0.25">
      <c r="A1162" s="3">
        <f>TITRES_STAT!B1165</f>
        <v>43704</v>
      </c>
      <c r="B1162" s="6">
        <f>TITRES_STAT!D1165</f>
        <v>31.575199999999999</v>
      </c>
      <c r="C1162" s="2">
        <f t="shared" si="162"/>
        <v>-1.4805000000000028</v>
      </c>
      <c r="D1162" s="2">
        <f t="shared" si="163"/>
        <v>0</v>
      </c>
      <c r="E1162" s="2">
        <f t="shared" si="164"/>
        <v>1.4805000000000028</v>
      </c>
      <c r="F1162" s="2">
        <f t="shared" si="161"/>
        <v>5.2148657808861305E-2</v>
      </c>
      <c r="G1162" s="2">
        <f t="shared" si="161"/>
        <v>0.34947757073828573</v>
      </c>
      <c r="H1162" s="2">
        <f t="shared" si="157"/>
        <v>0.14921889750662717</v>
      </c>
      <c r="I1162" s="2">
        <f t="shared" si="158"/>
        <v>12.984375546762763</v>
      </c>
    </row>
    <row r="1163" spans="1:9" ht="13.5" x14ac:dyDescent="0.25">
      <c r="A1163" s="3">
        <f>TITRES_STAT!B1166</f>
        <v>43705</v>
      </c>
      <c r="B1163" s="6">
        <f>TITRES_STAT!D1166</f>
        <v>30.1587</v>
      </c>
      <c r="C1163" s="2">
        <f t="shared" si="162"/>
        <v>-1.4164999999999992</v>
      </c>
      <c r="D1163" s="2">
        <f t="shared" si="163"/>
        <v>0</v>
      </c>
      <c r="E1163" s="2">
        <f t="shared" si="164"/>
        <v>1.4164999999999992</v>
      </c>
      <c r="F1163" s="2">
        <f t="shared" si="161"/>
        <v>4.8423753679656921E-2</v>
      </c>
      <c r="G1163" s="2">
        <f t="shared" si="161"/>
        <v>0.42569345854269386</v>
      </c>
      <c r="H1163" s="2">
        <f t="shared" si="157"/>
        <v>0.11375263750922868</v>
      </c>
      <c r="I1163" s="2">
        <f t="shared" si="158"/>
        <v>10.213456173142944</v>
      </c>
    </row>
    <row r="1164" spans="1:9" ht="13.5" x14ac:dyDescent="0.25">
      <c r="A1164" s="3">
        <f>TITRES_STAT!B1167</f>
        <v>43706</v>
      </c>
      <c r="B1164" s="6">
        <f>TITRES_STAT!D1167</f>
        <v>29.5608</v>
      </c>
      <c r="C1164" s="2">
        <f t="shared" si="162"/>
        <v>-0.59789999999999921</v>
      </c>
      <c r="D1164" s="2">
        <f t="shared" si="163"/>
        <v>0</v>
      </c>
      <c r="E1164" s="2">
        <f t="shared" si="164"/>
        <v>0.59789999999999921</v>
      </c>
      <c r="F1164" s="2">
        <f t="shared" si="161"/>
        <v>4.4964914131109993E-2</v>
      </c>
      <c r="G1164" s="2">
        <f t="shared" si="161"/>
        <v>0.43799392578964425</v>
      </c>
      <c r="H1164" s="2">
        <f t="shared" si="157"/>
        <v>0.10266104501345376</v>
      </c>
      <c r="I1164" s="2">
        <f t="shared" si="158"/>
        <v>9.3102994322431272</v>
      </c>
    </row>
    <row r="1165" spans="1:9" ht="13.5" x14ac:dyDescent="0.25">
      <c r="A1165" s="3">
        <f>TITRES_STAT!B1168</f>
        <v>43707</v>
      </c>
      <c r="B1165" s="6">
        <f>TITRES_STAT!D1168</f>
        <v>29.5608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4.1753134550316422E-2</v>
      </c>
      <c r="G1165" s="2">
        <f t="shared" si="165"/>
        <v>0.40670864537609824</v>
      </c>
      <c r="H1165" s="2">
        <f t="shared" si="157"/>
        <v>0.10266104501345376</v>
      </c>
      <c r="I1165" s="2">
        <f t="shared" si="158"/>
        <v>9.3102994322431272</v>
      </c>
    </row>
    <row r="1166" spans="1:9" ht="13.5" x14ac:dyDescent="0.25">
      <c r="A1166" s="3">
        <f>TITRES_STAT!B1169</f>
        <v>43710</v>
      </c>
      <c r="B1166" s="6">
        <f>TITRES_STAT!D1169</f>
        <v>29.5608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3.8770767796722394E-2</v>
      </c>
      <c r="G1166" s="2">
        <f t="shared" si="165"/>
        <v>0.37765802784923413</v>
      </c>
      <c r="H1166" s="2">
        <f t="shared" si="157"/>
        <v>0.10266104501345374</v>
      </c>
      <c r="I1166" s="2">
        <f t="shared" si="158"/>
        <v>9.3102994322431272</v>
      </c>
    </row>
    <row r="1167" spans="1:9" ht="13.5" x14ac:dyDescent="0.25">
      <c r="A1167" s="3">
        <f>TITRES_STAT!B1170</f>
        <v>43711</v>
      </c>
      <c r="B1167" s="6">
        <f>TITRES_STAT!D1170</f>
        <v>29.5608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3.6001427239813651E-2</v>
      </c>
      <c r="G1167" s="2">
        <f t="shared" si="165"/>
        <v>0.3506824544314317</v>
      </c>
      <c r="H1167" s="2">
        <f t="shared" si="157"/>
        <v>0.10266104501345374</v>
      </c>
      <c r="I1167" s="2">
        <f t="shared" si="158"/>
        <v>9.3102994322431272</v>
      </c>
    </row>
    <row r="1168" spans="1:9" ht="13.5" x14ac:dyDescent="0.25">
      <c r="A1168" s="3">
        <f>TITRES_STAT!B1171</f>
        <v>43712</v>
      </c>
      <c r="B1168" s="6">
        <f>TITRES_STAT!D1171</f>
        <v>29.973600000000001</v>
      </c>
      <c r="C1168" s="2">
        <f t="shared" si="162"/>
        <v>0.41280000000000072</v>
      </c>
      <c r="D1168" s="2">
        <f t="shared" si="163"/>
        <v>0.41280000000000072</v>
      </c>
      <c r="E1168" s="2">
        <f t="shared" si="164"/>
        <v>0</v>
      </c>
      <c r="F1168" s="2">
        <f t="shared" si="165"/>
        <v>6.2915611008398445E-2</v>
      </c>
      <c r="G1168" s="2">
        <f t="shared" si="165"/>
        <v>0.32563370768632943</v>
      </c>
      <c r="H1168" s="2">
        <f t="shared" si="157"/>
        <v>0.19320976153059272</v>
      </c>
      <c r="I1168" s="2">
        <f t="shared" si="158"/>
        <v>16.192438895467333</v>
      </c>
    </row>
    <row r="1169" spans="1:9" ht="13.5" x14ac:dyDescent="0.25">
      <c r="A1169" s="3">
        <f>TITRES_STAT!B1172</f>
        <v>43713</v>
      </c>
      <c r="B1169" s="6">
        <f>TITRES_STAT!D1172</f>
        <v>29.973600000000001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5.8421638793512844E-2</v>
      </c>
      <c r="G1169" s="2">
        <f t="shared" si="165"/>
        <v>0.30237415713730587</v>
      </c>
      <c r="H1169" s="2">
        <f t="shared" ref="H1169:H1232" si="166">F1169/G1169</f>
        <v>0.19320976153059274</v>
      </c>
      <c r="I1169" s="2">
        <f t="shared" ref="I1169:I1232" si="167">IF(G1169=0,100,100-(100/(1+H1169)))</f>
        <v>16.192438895467333</v>
      </c>
    </row>
    <row r="1170" spans="1:9" ht="13.5" x14ac:dyDescent="0.25">
      <c r="A1170" s="3">
        <f>TITRES_STAT!B1173</f>
        <v>43714</v>
      </c>
      <c r="B1170" s="6">
        <f>TITRES_STAT!D1173</f>
        <v>29.973600000000001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5.424866459397621E-2</v>
      </c>
      <c r="G1170" s="2">
        <f t="shared" si="165"/>
        <v>0.2807760030560697</v>
      </c>
      <c r="H1170" s="2">
        <f t="shared" si="166"/>
        <v>0.19320976153059277</v>
      </c>
      <c r="I1170" s="2">
        <f t="shared" si="167"/>
        <v>16.192438895467333</v>
      </c>
    </row>
    <row r="1171" spans="1:9" ht="13.5" x14ac:dyDescent="0.25">
      <c r="A1171" s="3">
        <f>TITRES_STAT!B1174</f>
        <v>43717</v>
      </c>
      <c r="B1171" s="6">
        <f>TITRES_STAT!D1174</f>
        <v>29.973600000000001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5.0373759980120766E-2</v>
      </c>
      <c r="G1171" s="2">
        <f t="shared" si="165"/>
        <v>0.26072057426635042</v>
      </c>
      <c r="H1171" s="2">
        <f t="shared" si="166"/>
        <v>0.19320976153059277</v>
      </c>
      <c r="I1171" s="2">
        <f t="shared" si="167"/>
        <v>16.192438895467333</v>
      </c>
    </row>
    <row r="1172" spans="1:9" ht="13.5" x14ac:dyDescent="0.25">
      <c r="A1172" s="3">
        <f>TITRES_STAT!B1175</f>
        <v>43718</v>
      </c>
      <c r="B1172" s="6">
        <f>TITRES_STAT!D1175</f>
        <v>29.973600000000001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4.6775634267254999E-2</v>
      </c>
      <c r="G1172" s="2">
        <f t="shared" si="165"/>
        <v>0.24209767610446825</v>
      </c>
      <c r="H1172" s="2">
        <f t="shared" si="166"/>
        <v>0.19320976153059277</v>
      </c>
      <c r="I1172" s="2">
        <f t="shared" si="167"/>
        <v>16.192438895467333</v>
      </c>
    </row>
    <row r="1173" spans="1:9" ht="13.5" x14ac:dyDescent="0.25">
      <c r="A1173" s="3">
        <f>TITRES_STAT!B1176</f>
        <v>43719</v>
      </c>
      <c r="B1173" s="6">
        <f>TITRES_STAT!D1176</f>
        <v>29.973600000000001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4.3434517533879648E-2</v>
      </c>
      <c r="G1173" s="2">
        <f t="shared" si="165"/>
        <v>0.22480498495414911</v>
      </c>
      <c r="H1173" s="2">
        <f t="shared" si="166"/>
        <v>0.19320976153059277</v>
      </c>
      <c r="I1173" s="2">
        <f t="shared" si="167"/>
        <v>16.192438895467333</v>
      </c>
    </row>
    <row r="1174" spans="1:9" ht="13.5" x14ac:dyDescent="0.25">
      <c r="A1174" s="3">
        <f>TITRES_STAT!B1177</f>
        <v>43720</v>
      </c>
      <c r="B1174" s="6">
        <f>TITRES_STAT!D1177</f>
        <v>29.973600000000001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4.033205199574539E-2</v>
      </c>
      <c r="G1174" s="2">
        <f t="shared" si="165"/>
        <v>0.20874748602885274</v>
      </c>
      <c r="H1174" s="2">
        <f t="shared" si="166"/>
        <v>0.1932097615305928</v>
      </c>
      <c r="I1174" s="2">
        <f t="shared" si="167"/>
        <v>16.192438895467333</v>
      </c>
    </row>
    <row r="1175" spans="1:9" ht="13.5" x14ac:dyDescent="0.25">
      <c r="A1175" s="3">
        <f>TITRES_STAT!B1178</f>
        <v>43721</v>
      </c>
      <c r="B1175" s="6">
        <f>TITRES_STAT!D1178</f>
        <v>29.973600000000001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3.7451191138906437E-2</v>
      </c>
      <c r="G1175" s="2">
        <f t="shared" si="165"/>
        <v>0.19383695131250608</v>
      </c>
      <c r="H1175" s="2">
        <f t="shared" si="166"/>
        <v>0.19320976153059286</v>
      </c>
      <c r="I1175" s="2">
        <f t="shared" si="167"/>
        <v>16.192438895467333</v>
      </c>
    </row>
    <row r="1176" spans="1:9" ht="13.5" x14ac:dyDescent="0.25">
      <c r="A1176" s="3">
        <f>TITRES_STAT!B1179</f>
        <v>43724</v>
      </c>
      <c r="B1176" s="6">
        <f>TITRES_STAT!D1179</f>
        <v>29.973600000000001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3.4776106057555975E-2</v>
      </c>
      <c r="G1176" s="2">
        <f t="shared" si="165"/>
        <v>0.17999145479018422</v>
      </c>
      <c r="H1176" s="2">
        <f t="shared" si="166"/>
        <v>0.19320976153059283</v>
      </c>
      <c r="I1176" s="2">
        <f t="shared" si="167"/>
        <v>16.192438895467333</v>
      </c>
    </row>
    <row r="1177" spans="1:9" ht="13.5" x14ac:dyDescent="0.25">
      <c r="A1177" s="3">
        <f>TITRES_STAT!B1180</f>
        <v>43725</v>
      </c>
      <c r="B1177" s="6">
        <f>TITRES_STAT!D1180</f>
        <v>29.973600000000001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3.2292098482016265E-2</v>
      </c>
      <c r="G1177" s="2">
        <f t="shared" si="165"/>
        <v>0.16713492230517105</v>
      </c>
      <c r="H1177" s="2">
        <f t="shared" si="166"/>
        <v>0.19320976153059288</v>
      </c>
      <c r="I1177" s="2">
        <f t="shared" si="167"/>
        <v>16.192438895467333</v>
      </c>
    </row>
    <row r="1178" spans="1:9" ht="13.5" x14ac:dyDescent="0.25">
      <c r="A1178" s="3">
        <f>TITRES_STAT!B1181</f>
        <v>43726</v>
      </c>
      <c r="B1178" s="6">
        <f>TITRES_STAT!D1181</f>
        <v>29.973600000000001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2.9985520019015104E-2</v>
      </c>
      <c r="G1178" s="2">
        <f t="shared" si="165"/>
        <v>0.1551967135690874</v>
      </c>
      <c r="H1178" s="2">
        <f t="shared" si="166"/>
        <v>0.19320976153059288</v>
      </c>
      <c r="I1178" s="2">
        <f t="shared" si="167"/>
        <v>16.192438895467333</v>
      </c>
    </row>
    <row r="1179" spans="1:9" ht="13.5" x14ac:dyDescent="0.25">
      <c r="A1179" s="3">
        <f>TITRES_STAT!B1182</f>
        <v>43727</v>
      </c>
      <c r="B1179" s="6">
        <f>TITRES_STAT!D1182</f>
        <v>29.973600000000001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2.7843697160514023E-2</v>
      </c>
      <c r="G1179" s="2">
        <f t="shared" si="165"/>
        <v>0.14411123402843831</v>
      </c>
      <c r="H1179" s="2">
        <f t="shared" si="166"/>
        <v>0.19320976153059286</v>
      </c>
      <c r="I1179" s="2">
        <f t="shared" si="167"/>
        <v>16.192438895467333</v>
      </c>
    </row>
    <row r="1180" spans="1:9" ht="13.5" x14ac:dyDescent="0.25">
      <c r="A1180" s="3">
        <f>TITRES_STAT!B1183</f>
        <v>43728</v>
      </c>
      <c r="B1180" s="6">
        <f>TITRES_STAT!D1183</f>
        <v>29.973600000000001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2.5854861649048735E-2</v>
      </c>
      <c r="G1180" s="2">
        <f t="shared" si="165"/>
        <v>0.13381757445497844</v>
      </c>
      <c r="H1180" s="2">
        <f t="shared" si="166"/>
        <v>0.19320976153059283</v>
      </c>
      <c r="I1180" s="2">
        <f t="shared" si="167"/>
        <v>16.192438895467333</v>
      </c>
    </row>
    <row r="1181" spans="1:9" ht="13.5" x14ac:dyDescent="0.25">
      <c r="A1181" s="3">
        <f>TITRES_STAT!B1184</f>
        <v>43731</v>
      </c>
      <c r="B1181" s="6">
        <f>TITRES_STAT!D1184</f>
        <v>29.973600000000001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2.4008085816973827E-2</v>
      </c>
      <c r="G1181" s="2">
        <f t="shared" si="168"/>
        <v>0.12425917627962282</v>
      </c>
      <c r="H1181" s="2">
        <f t="shared" si="166"/>
        <v>0.19320976153059286</v>
      </c>
      <c r="I1181" s="2">
        <f t="shared" si="167"/>
        <v>16.192438895467333</v>
      </c>
    </row>
    <row r="1182" spans="1:9" ht="13.5" x14ac:dyDescent="0.25">
      <c r="A1182" s="3">
        <f>TITRES_STAT!B1185</f>
        <v>43732</v>
      </c>
      <c r="B1182" s="6">
        <f>TITRES_STAT!D1185</f>
        <v>29.973600000000001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2.2293222544332837E-2</v>
      </c>
      <c r="G1182" s="2">
        <f t="shared" si="168"/>
        <v>0.11538352083107835</v>
      </c>
      <c r="H1182" s="2">
        <f t="shared" si="166"/>
        <v>0.19320976153059283</v>
      </c>
      <c r="I1182" s="2">
        <f t="shared" si="167"/>
        <v>16.192438895467333</v>
      </c>
    </row>
    <row r="1183" spans="1:9" ht="13.5" x14ac:dyDescent="0.25">
      <c r="A1183" s="3">
        <f>TITRES_STAT!B1186</f>
        <v>43733</v>
      </c>
      <c r="B1183" s="6">
        <f>TITRES_STAT!D1186</f>
        <v>29.973600000000001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2.070084950545192E-2</v>
      </c>
      <c r="G1183" s="2">
        <f t="shared" si="168"/>
        <v>0.10714184077171561</v>
      </c>
      <c r="H1183" s="2">
        <f t="shared" si="166"/>
        <v>0.19320976153059283</v>
      </c>
      <c r="I1183" s="2">
        <f t="shared" si="167"/>
        <v>16.192438895467333</v>
      </c>
    </row>
    <row r="1184" spans="1:9" ht="13.5" x14ac:dyDescent="0.25">
      <c r="A1184" s="3">
        <f>TITRES_STAT!B1187</f>
        <v>43734</v>
      </c>
      <c r="B1184" s="6">
        <f>TITRES_STAT!D1187</f>
        <v>30.8705</v>
      </c>
      <c r="C1184" s="2">
        <f t="shared" si="162"/>
        <v>0.8968999999999987</v>
      </c>
      <c r="D1184" s="2">
        <f t="shared" si="163"/>
        <v>0.8968999999999987</v>
      </c>
      <c r="E1184" s="2">
        <f t="shared" si="164"/>
        <v>0</v>
      </c>
      <c r="F1184" s="2">
        <f t="shared" si="168"/>
        <v>8.3286503112205271E-2</v>
      </c>
      <c r="G1184" s="2">
        <f t="shared" si="168"/>
        <v>9.9488852145164494E-2</v>
      </c>
      <c r="H1184" s="2">
        <f t="shared" si="166"/>
        <v>0.83714407510382849</v>
      </c>
      <c r="I1184" s="2">
        <f t="shared" si="167"/>
        <v>45.567687719675234</v>
      </c>
    </row>
    <row r="1185" spans="1:9" ht="13.5" x14ac:dyDescent="0.25">
      <c r="A1185" s="3">
        <f>TITRES_STAT!B1188</f>
        <v>43735</v>
      </c>
      <c r="B1185" s="6">
        <f>TITRES_STAT!D1188</f>
        <v>30.8705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7.7337467175619179E-2</v>
      </c>
      <c r="G1185" s="2">
        <f t="shared" si="168"/>
        <v>9.2382505563367023E-2</v>
      </c>
      <c r="H1185" s="2">
        <f t="shared" si="166"/>
        <v>0.83714407510382849</v>
      </c>
      <c r="I1185" s="2">
        <f t="shared" si="167"/>
        <v>45.567687719675234</v>
      </c>
    </row>
    <row r="1186" spans="1:9" ht="13.5" x14ac:dyDescent="0.25">
      <c r="A1186" s="3">
        <f>TITRES_STAT!B1189</f>
        <v>43738</v>
      </c>
      <c r="B1186" s="6">
        <f>TITRES_STAT!D1189</f>
        <v>30.8705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7.1813362377360662E-2</v>
      </c>
      <c r="G1186" s="2">
        <f t="shared" si="168"/>
        <v>8.5783755165983661E-2</v>
      </c>
      <c r="H1186" s="2">
        <f t="shared" si="166"/>
        <v>0.83714407510382849</v>
      </c>
      <c r="I1186" s="2">
        <f t="shared" si="167"/>
        <v>45.567687719675234</v>
      </c>
    </row>
    <row r="1187" spans="1:9" ht="13.5" x14ac:dyDescent="0.25">
      <c r="A1187" s="3">
        <f>TITRES_STAT!B1190</f>
        <v>43739</v>
      </c>
      <c r="B1187" s="6">
        <f>TITRES_STAT!D1190</f>
        <v>30.8705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6.6683836493263468E-2</v>
      </c>
      <c r="G1187" s="2">
        <f t="shared" si="168"/>
        <v>7.9656344082699101E-2</v>
      </c>
      <c r="H1187" s="2">
        <f t="shared" si="166"/>
        <v>0.8371440751038286</v>
      </c>
      <c r="I1187" s="2">
        <f t="shared" si="167"/>
        <v>45.567687719675241</v>
      </c>
    </row>
    <row r="1188" spans="1:9" ht="13.5" x14ac:dyDescent="0.25">
      <c r="A1188" s="3">
        <f>TITRES_STAT!B1191</f>
        <v>43740</v>
      </c>
      <c r="B1188" s="6">
        <f>TITRES_STAT!D1191</f>
        <v>30.8705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6.192070531517322E-2</v>
      </c>
      <c r="G1188" s="2">
        <f t="shared" si="168"/>
        <v>7.3966605219649165E-2</v>
      </c>
      <c r="H1188" s="2">
        <f t="shared" si="166"/>
        <v>0.8371440751038286</v>
      </c>
      <c r="I1188" s="2">
        <f t="shared" si="167"/>
        <v>45.567687719675241</v>
      </c>
    </row>
    <row r="1189" spans="1:9" ht="13.5" x14ac:dyDescent="0.25">
      <c r="A1189" s="3">
        <f>TITRES_STAT!B1192</f>
        <v>43741</v>
      </c>
      <c r="B1189" s="6">
        <f>TITRES_STAT!D1192</f>
        <v>30.8705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5.749779779266085E-2</v>
      </c>
      <c r="G1189" s="2">
        <f t="shared" si="168"/>
        <v>6.8683276275388519E-2</v>
      </c>
      <c r="H1189" s="2">
        <f t="shared" si="166"/>
        <v>0.83714407510382849</v>
      </c>
      <c r="I1189" s="2">
        <f t="shared" si="167"/>
        <v>45.567687719675234</v>
      </c>
    </row>
    <row r="1190" spans="1:9" ht="13.5" x14ac:dyDescent="0.25">
      <c r="A1190" s="3">
        <f>TITRES_STAT!B1193</f>
        <v>43742</v>
      </c>
      <c r="B1190" s="6">
        <f>TITRES_STAT!D1193</f>
        <v>31.034199999999998</v>
      </c>
      <c r="C1190" s="2">
        <f t="shared" si="162"/>
        <v>0.16369999999999862</v>
      </c>
      <c r="D1190" s="2">
        <f t="shared" si="163"/>
        <v>0.16369999999999862</v>
      </c>
      <c r="E1190" s="2">
        <f t="shared" si="164"/>
        <v>0</v>
      </c>
      <c r="F1190" s="2">
        <f t="shared" si="168"/>
        <v>6.508366937889927E-2</v>
      </c>
      <c r="G1190" s="2">
        <f t="shared" si="168"/>
        <v>6.3777327970003628E-2</v>
      </c>
      <c r="H1190" s="2">
        <f t="shared" si="166"/>
        <v>1.0204828494776397</v>
      </c>
      <c r="I1190" s="2">
        <f t="shared" si="167"/>
        <v>50.506880062924935</v>
      </c>
    </row>
    <row r="1191" spans="1:9" ht="13.5" x14ac:dyDescent="0.25">
      <c r="A1191" s="3">
        <f>TITRES_STAT!B1194</f>
        <v>43745</v>
      </c>
      <c r="B1191" s="6">
        <f>TITRES_STAT!D1194</f>
        <v>31.034199999999998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6.0434835851835032E-2</v>
      </c>
      <c r="G1191" s="2">
        <f t="shared" si="168"/>
        <v>5.9221804543574792E-2</v>
      </c>
      <c r="H1191" s="2">
        <f t="shared" si="166"/>
        <v>1.0204828494776397</v>
      </c>
      <c r="I1191" s="2">
        <f t="shared" si="167"/>
        <v>50.506880062924935</v>
      </c>
    </row>
    <row r="1192" spans="1:9" ht="13.5" x14ac:dyDescent="0.25">
      <c r="A1192" s="3">
        <f>TITRES_STAT!B1195</f>
        <v>43746</v>
      </c>
      <c r="B1192" s="6">
        <f>TITRES_STAT!D1195</f>
        <v>30.108899999999998</v>
      </c>
      <c r="C1192" s="2">
        <f t="shared" si="162"/>
        <v>-0.92530000000000001</v>
      </c>
      <c r="D1192" s="2">
        <f t="shared" si="163"/>
        <v>0</v>
      </c>
      <c r="E1192" s="2">
        <f t="shared" si="164"/>
        <v>0.92530000000000001</v>
      </c>
      <c r="F1192" s="2">
        <f t="shared" si="168"/>
        <v>5.6118061862418245E-2</v>
      </c>
      <c r="G1192" s="2">
        <f t="shared" si="168"/>
        <v>0.1210845327904623</v>
      </c>
      <c r="H1192" s="2">
        <f t="shared" si="166"/>
        <v>0.46346185238647264</v>
      </c>
      <c r="I1192" s="2">
        <f t="shared" si="167"/>
        <v>31.668871425018949</v>
      </c>
    </row>
    <row r="1193" spans="1:9" ht="13.5" x14ac:dyDescent="0.25">
      <c r="A1193" s="3">
        <f>TITRES_STAT!B1196</f>
        <v>43747</v>
      </c>
      <c r="B1193" s="6">
        <f>TITRES_STAT!D1196</f>
        <v>30.108899999999998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5.210962887224551E-2</v>
      </c>
      <c r="G1193" s="2">
        <f t="shared" si="168"/>
        <v>0.11243563759114357</v>
      </c>
      <c r="H1193" s="2">
        <f t="shared" si="166"/>
        <v>0.46346185238647258</v>
      </c>
      <c r="I1193" s="2">
        <f t="shared" si="167"/>
        <v>31.668871425018949</v>
      </c>
    </row>
    <row r="1194" spans="1:9" ht="13.5" x14ac:dyDescent="0.25">
      <c r="A1194" s="3">
        <f>TITRES_STAT!B1197</f>
        <v>43748</v>
      </c>
      <c r="B1194" s="6">
        <f>TITRES_STAT!D1197</f>
        <v>30.108899999999998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4.8387512524227974E-2</v>
      </c>
      <c r="G1194" s="2">
        <f t="shared" si="168"/>
        <v>0.10440452062034759</v>
      </c>
      <c r="H1194" s="2">
        <f t="shared" si="166"/>
        <v>0.46346185238647264</v>
      </c>
      <c r="I1194" s="2">
        <f t="shared" si="167"/>
        <v>31.668871425018949</v>
      </c>
    </row>
    <row r="1195" spans="1:9" ht="13.5" x14ac:dyDescent="0.25">
      <c r="A1195" s="3">
        <f>TITRES_STAT!B1198</f>
        <v>43749</v>
      </c>
      <c r="B1195" s="6">
        <f>TITRES_STAT!D1198</f>
        <v>30.108899999999998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4.4931261629640264E-2</v>
      </c>
      <c r="G1195" s="2">
        <f t="shared" si="168"/>
        <v>9.6947054861751342E-2</v>
      </c>
      <c r="H1195" s="2">
        <f t="shared" si="166"/>
        <v>0.46346185238647264</v>
      </c>
      <c r="I1195" s="2">
        <f t="shared" si="167"/>
        <v>31.668871425018949</v>
      </c>
    </row>
    <row r="1196" spans="1:9" ht="13.5" x14ac:dyDescent="0.25">
      <c r="A1196" s="3">
        <f>TITRES_STAT!B1199</f>
        <v>43752</v>
      </c>
      <c r="B1196" s="6">
        <f>TITRES_STAT!D1199</f>
        <v>30.108899999999998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4.1721885798951676E-2</v>
      </c>
      <c r="G1196" s="2">
        <f t="shared" si="168"/>
        <v>9.0022265228769105E-2</v>
      </c>
      <c r="H1196" s="2">
        <f t="shared" si="166"/>
        <v>0.46346185238647264</v>
      </c>
      <c r="I1196" s="2">
        <f t="shared" si="167"/>
        <v>31.668871425018949</v>
      </c>
    </row>
    <row r="1197" spans="1:9" ht="13.5" x14ac:dyDescent="0.25">
      <c r="A1197" s="3">
        <f>TITRES_STAT!B1200</f>
        <v>43754</v>
      </c>
      <c r="B1197" s="6">
        <f>TITRES_STAT!D1200</f>
        <v>30.108899999999998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3.8741751099026556E-2</v>
      </c>
      <c r="G1197" s="2">
        <f t="shared" si="169"/>
        <v>8.3592103426714165E-2</v>
      </c>
      <c r="H1197" s="2">
        <f t="shared" si="166"/>
        <v>0.46346185238647264</v>
      </c>
      <c r="I1197" s="2">
        <f t="shared" si="167"/>
        <v>31.668871425018949</v>
      </c>
    </row>
    <row r="1198" spans="1:9" ht="13.5" x14ac:dyDescent="0.25">
      <c r="A1198" s="3">
        <f>TITRES_STAT!B1201</f>
        <v>43755</v>
      </c>
      <c r="B1198" s="6">
        <f>TITRES_STAT!D1201</f>
        <v>30.108899999999998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3.5974483163381803E-2</v>
      </c>
      <c r="G1198" s="2">
        <f t="shared" si="169"/>
        <v>7.7621238896234582E-2</v>
      </c>
      <c r="H1198" s="2">
        <f t="shared" si="166"/>
        <v>0.46346185238647269</v>
      </c>
      <c r="I1198" s="2">
        <f t="shared" si="167"/>
        <v>31.668871425018949</v>
      </c>
    </row>
    <row r="1199" spans="1:9" ht="13.5" x14ac:dyDescent="0.25">
      <c r="A1199" s="3">
        <f>TITRES_STAT!B1202</f>
        <v>43756</v>
      </c>
      <c r="B1199" s="6">
        <f>TITRES_STAT!D1202</f>
        <v>30.108899999999998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3.3404877223140242E-2</v>
      </c>
      <c r="G1199" s="2">
        <f t="shared" si="169"/>
        <v>7.2076864689360684E-2</v>
      </c>
      <c r="H1199" s="2">
        <f t="shared" si="166"/>
        <v>0.46346185238647264</v>
      </c>
      <c r="I1199" s="2">
        <f t="shared" si="167"/>
        <v>31.668871425018949</v>
      </c>
    </row>
    <row r="1200" spans="1:9" ht="13.5" x14ac:dyDescent="0.25">
      <c r="A1200" s="3">
        <f>TITRES_STAT!B1203</f>
        <v>43759</v>
      </c>
      <c r="B1200" s="6">
        <f>TITRES_STAT!D1203</f>
        <v>30.108899999999998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3.1018814564344511E-2</v>
      </c>
      <c r="G1200" s="2">
        <f t="shared" si="169"/>
        <v>6.6928517211549202E-2</v>
      </c>
      <c r="H1200" s="2">
        <f t="shared" si="166"/>
        <v>0.46346185238647264</v>
      </c>
      <c r="I1200" s="2">
        <f t="shared" si="167"/>
        <v>31.668871425018949</v>
      </c>
    </row>
    <row r="1201" spans="1:9" ht="13.5" x14ac:dyDescent="0.25">
      <c r="A1201" s="3">
        <f>TITRES_STAT!B1204</f>
        <v>43760</v>
      </c>
      <c r="B1201" s="6">
        <f>TITRES_STAT!D1204</f>
        <v>30.108899999999998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2.8803184952605618E-2</v>
      </c>
      <c r="G1201" s="2">
        <f t="shared" si="169"/>
        <v>6.2147908839295683E-2</v>
      </c>
      <c r="H1201" s="2">
        <f t="shared" si="166"/>
        <v>0.46346185238647269</v>
      </c>
      <c r="I1201" s="2">
        <f t="shared" si="167"/>
        <v>31.668871425018949</v>
      </c>
    </row>
    <row r="1202" spans="1:9" ht="13.5" x14ac:dyDescent="0.25">
      <c r="A1202" s="3">
        <f>TITRES_STAT!B1205</f>
        <v>43761</v>
      </c>
      <c r="B1202" s="6">
        <f>TITRES_STAT!D1205</f>
        <v>30.108899999999998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2.6745814598848072E-2</v>
      </c>
      <c r="G1202" s="2">
        <f t="shared" si="169"/>
        <v>5.7708772493631703E-2</v>
      </c>
      <c r="H1202" s="2">
        <f t="shared" si="166"/>
        <v>0.46346185238647269</v>
      </c>
      <c r="I1202" s="2">
        <f t="shared" si="167"/>
        <v>31.668871425018949</v>
      </c>
    </row>
    <row r="1203" spans="1:9" ht="13.5" x14ac:dyDescent="0.25">
      <c r="A1203" s="3">
        <f>TITRES_STAT!B1206</f>
        <v>43762</v>
      </c>
      <c r="B1203" s="6">
        <f>TITRES_STAT!D1206</f>
        <v>30.108899999999998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2.483539927035892E-2</v>
      </c>
      <c r="G1203" s="2">
        <f t="shared" si="169"/>
        <v>5.3586717315515155E-2</v>
      </c>
      <c r="H1203" s="2">
        <f t="shared" si="166"/>
        <v>0.46346185238647258</v>
      </c>
      <c r="I1203" s="2">
        <f t="shared" si="167"/>
        <v>31.668871425018949</v>
      </c>
    </row>
    <row r="1204" spans="1:9" ht="13.5" x14ac:dyDescent="0.25">
      <c r="A1204" s="3">
        <f>TITRES_STAT!B1207</f>
        <v>43763</v>
      </c>
      <c r="B1204" s="6">
        <f>TITRES_STAT!D1207</f>
        <v>31.005700000000001</v>
      </c>
      <c r="C1204" s="2">
        <f t="shared" si="162"/>
        <v>0.89680000000000248</v>
      </c>
      <c r="D1204" s="2">
        <f t="shared" si="163"/>
        <v>0.89680000000000248</v>
      </c>
      <c r="E1204" s="2">
        <f t="shared" si="164"/>
        <v>0</v>
      </c>
      <c r="F1204" s="2">
        <f t="shared" si="169"/>
        <v>8.7118585036762036E-2</v>
      </c>
      <c r="G1204" s="2">
        <f t="shared" si="169"/>
        <v>4.9759094650121218E-2</v>
      </c>
      <c r="H1204" s="2">
        <f t="shared" si="166"/>
        <v>1.7508072775305168</v>
      </c>
      <c r="I1204" s="2">
        <f t="shared" si="167"/>
        <v>63.647035247858938</v>
      </c>
    </row>
    <row r="1205" spans="1:9" ht="13.5" x14ac:dyDescent="0.25">
      <c r="A1205" s="3">
        <f>TITRES_STAT!B1208</f>
        <v>43766</v>
      </c>
      <c r="B1205" s="6">
        <f>TITRES_STAT!D1208</f>
        <v>31.005700000000001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8.0895828962707611E-2</v>
      </c>
      <c r="G1205" s="2">
        <f t="shared" si="169"/>
        <v>4.6204873603683985E-2</v>
      </c>
      <c r="H1205" s="2">
        <f t="shared" si="166"/>
        <v>1.750807277530517</v>
      </c>
      <c r="I1205" s="2">
        <f t="shared" si="167"/>
        <v>63.647035247858938</v>
      </c>
    </row>
    <row r="1206" spans="1:9" ht="13.5" x14ac:dyDescent="0.25">
      <c r="A1206" s="3">
        <f>TITRES_STAT!B1209</f>
        <v>43767</v>
      </c>
      <c r="B1206" s="6">
        <f>TITRES_STAT!D1209</f>
        <v>31.005700000000001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7.5117555465371355E-2</v>
      </c>
      <c r="G1206" s="2">
        <f t="shared" si="169"/>
        <v>4.2904525489135134E-2</v>
      </c>
      <c r="H1206" s="2">
        <f t="shared" si="166"/>
        <v>1.750807277530517</v>
      </c>
      <c r="I1206" s="2">
        <f t="shared" si="167"/>
        <v>63.647035247858938</v>
      </c>
    </row>
    <row r="1207" spans="1:9" ht="13.5" x14ac:dyDescent="0.25">
      <c r="A1207" s="3">
        <f>TITRES_STAT!B1210</f>
        <v>43768</v>
      </c>
      <c r="B1207" s="6">
        <f>TITRES_STAT!D1210</f>
        <v>31.005700000000001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6.9752015789273397E-2</v>
      </c>
      <c r="G1207" s="2">
        <f t="shared" si="169"/>
        <v>3.9839916525625477E-2</v>
      </c>
      <c r="H1207" s="2">
        <f t="shared" si="166"/>
        <v>1.750807277530517</v>
      </c>
      <c r="I1207" s="2">
        <f t="shared" si="167"/>
        <v>63.647035247858938</v>
      </c>
    </row>
    <row r="1208" spans="1:9" ht="13.5" x14ac:dyDescent="0.25">
      <c r="A1208" s="3">
        <f>TITRES_STAT!B1211</f>
        <v>43769</v>
      </c>
      <c r="B1208" s="6">
        <f>TITRES_STAT!D1211</f>
        <v>31.005700000000001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6.4769728947182442E-2</v>
      </c>
      <c r="G1208" s="2">
        <f t="shared" si="169"/>
        <v>3.699420820236652E-2</v>
      </c>
      <c r="H1208" s="2">
        <f t="shared" si="166"/>
        <v>1.7508072775305168</v>
      </c>
      <c r="I1208" s="2">
        <f t="shared" si="167"/>
        <v>63.647035247858938</v>
      </c>
    </row>
    <row r="1209" spans="1:9" ht="13.5" x14ac:dyDescent="0.25">
      <c r="A1209" s="3">
        <f>TITRES_STAT!B1212</f>
        <v>43770</v>
      </c>
      <c r="B1209" s="6">
        <f>TITRES_STAT!D1212</f>
        <v>31.005700000000001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6.0143319736669414E-2</v>
      </c>
      <c r="G1209" s="2">
        <f t="shared" si="169"/>
        <v>3.4351764759340341E-2</v>
      </c>
      <c r="H1209" s="2">
        <f t="shared" si="166"/>
        <v>1.7508072775305168</v>
      </c>
      <c r="I1209" s="2">
        <f t="shared" si="167"/>
        <v>63.647035247858938</v>
      </c>
    </row>
    <row r="1210" spans="1:9" ht="13.5" x14ac:dyDescent="0.25">
      <c r="A1210" s="3">
        <f>TITRES_STAT!B1213</f>
        <v>43773</v>
      </c>
      <c r="B1210" s="6">
        <f>TITRES_STAT!D1213</f>
        <v>31.005700000000001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5.5847368326907308E-2</v>
      </c>
      <c r="G1210" s="2">
        <f t="shared" si="169"/>
        <v>3.1898067276530315E-2</v>
      </c>
      <c r="H1210" s="2">
        <f t="shared" si="166"/>
        <v>1.7508072775305168</v>
      </c>
      <c r="I1210" s="2">
        <f t="shared" si="167"/>
        <v>63.647035247858938</v>
      </c>
    </row>
    <row r="1211" spans="1:9" ht="13.5" x14ac:dyDescent="0.25">
      <c r="A1211" s="3">
        <f>TITRES_STAT!B1214</f>
        <v>43774</v>
      </c>
      <c r="B1211" s="6">
        <f>TITRES_STAT!D1214</f>
        <v>31.005700000000001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5.1858270589271067E-2</v>
      </c>
      <c r="G1211" s="2">
        <f t="shared" si="169"/>
        <v>2.9619633899635293E-2</v>
      </c>
      <c r="H1211" s="2">
        <f t="shared" si="166"/>
        <v>1.7508072775305166</v>
      </c>
      <c r="I1211" s="2">
        <f t="shared" si="167"/>
        <v>63.647035247858938</v>
      </c>
    </row>
    <row r="1212" spans="1:9" ht="13.5" x14ac:dyDescent="0.25">
      <c r="A1212" s="3">
        <f>TITRES_STAT!B1215</f>
        <v>43775</v>
      </c>
      <c r="B1212" s="6">
        <f>TITRES_STAT!D1215</f>
        <v>31.005700000000001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4.8154108404323138E-2</v>
      </c>
      <c r="G1212" s="2">
        <f t="shared" si="169"/>
        <v>2.7503945763947057E-2</v>
      </c>
      <c r="H1212" s="2">
        <f t="shared" si="166"/>
        <v>1.7508072775305168</v>
      </c>
      <c r="I1212" s="2">
        <f t="shared" si="167"/>
        <v>63.647035247858938</v>
      </c>
    </row>
    <row r="1213" spans="1:9" ht="13.5" x14ac:dyDescent="0.25">
      <c r="A1213" s="3">
        <f>TITRES_STAT!B1216</f>
        <v>43776</v>
      </c>
      <c r="B1213" s="6">
        <f>TITRES_STAT!D1216</f>
        <v>31.005700000000001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4.4714529232585773E-2</v>
      </c>
      <c r="G1213" s="2">
        <f t="shared" si="170"/>
        <v>2.5539378209379408E-2</v>
      </c>
      <c r="H1213" s="2">
        <f t="shared" si="166"/>
        <v>1.750807277530517</v>
      </c>
      <c r="I1213" s="2">
        <f t="shared" si="167"/>
        <v>63.647035247858938</v>
      </c>
    </row>
    <row r="1214" spans="1:9" ht="13.5" x14ac:dyDescent="0.25">
      <c r="A1214" s="3">
        <f>TITRES_STAT!B1217</f>
        <v>43777</v>
      </c>
      <c r="B1214" s="6">
        <f>TITRES_STAT!D1217</f>
        <v>31.005700000000001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4.1520634287401069E-2</v>
      </c>
      <c r="G1214" s="2">
        <f t="shared" si="170"/>
        <v>2.3715136908709449E-2</v>
      </c>
      <c r="H1214" s="2">
        <f t="shared" si="166"/>
        <v>1.7508072775305168</v>
      </c>
      <c r="I1214" s="2">
        <f t="shared" si="167"/>
        <v>63.647035247858938</v>
      </c>
    </row>
    <row r="1215" spans="1:9" ht="13.5" x14ac:dyDescent="0.25">
      <c r="A1215" s="3">
        <f>TITRES_STAT!B1218</f>
        <v>43780</v>
      </c>
      <c r="B1215" s="6">
        <f>TITRES_STAT!D1218</f>
        <v>31.005700000000001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3.8554874695443844E-2</v>
      </c>
      <c r="G1215" s="2">
        <f t="shared" si="170"/>
        <v>2.2021198558087346E-2</v>
      </c>
      <c r="H1215" s="2">
        <f t="shared" si="166"/>
        <v>1.7508072775305166</v>
      </c>
      <c r="I1215" s="2">
        <f t="shared" si="167"/>
        <v>63.647035247858938</v>
      </c>
    </row>
    <row r="1216" spans="1:9" ht="13.5" x14ac:dyDescent="0.25">
      <c r="A1216" s="3">
        <f>TITRES_STAT!B1219</f>
        <v>43781</v>
      </c>
      <c r="B1216" s="6">
        <f>TITRES_STAT!D1219</f>
        <v>31.005700000000001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3.5800955074340716E-2</v>
      </c>
      <c r="G1216" s="2">
        <f t="shared" si="170"/>
        <v>2.0448255803938251E-2</v>
      </c>
      <c r="H1216" s="2">
        <f t="shared" si="166"/>
        <v>1.7508072775305168</v>
      </c>
      <c r="I1216" s="2">
        <f t="shared" si="167"/>
        <v>63.647035247858938</v>
      </c>
    </row>
    <row r="1217" spans="1:9" ht="13.5" x14ac:dyDescent="0.25">
      <c r="A1217" s="3">
        <f>TITRES_STAT!B1220</f>
        <v>43782</v>
      </c>
      <c r="B1217" s="6">
        <f>TITRES_STAT!D1220</f>
        <v>31.005700000000001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3.324374399760209E-2</v>
      </c>
      <c r="G1217" s="2">
        <f t="shared" si="170"/>
        <v>1.8987666103656948E-2</v>
      </c>
      <c r="H1217" s="2">
        <f t="shared" si="166"/>
        <v>1.7508072775305166</v>
      </c>
      <c r="I1217" s="2">
        <f t="shared" si="167"/>
        <v>63.647035247858938</v>
      </c>
    </row>
    <row r="1218" spans="1:9" ht="13.5" x14ac:dyDescent="0.25">
      <c r="A1218" s="3">
        <f>TITRES_STAT!B1221</f>
        <v>43783</v>
      </c>
      <c r="B1218" s="6">
        <f>TITRES_STAT!D1221</f>
        <v>31.005700000000001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3.0869190854916229E-2</v>
      </c>
      <c r="G1218" s="2">
        <f t="shared" si="170"/>
        <v>1.7631404239110023E-2</v>
      </c>
      <c r="H1218" s="2">
        <f t="shared" si="166"/>
        <v>1.7508072775305166</v>
      </c>
      <c r="I1218" s="2">
        <f t="shared" si="167"/>
        <v>63.647035247858938</v>
      </c>
    </row>
    <row r="1219" spans="1:9" ht="13.5" x14ac:dyDescent="0.25">
      <c r="A1219" s="3">
        <f>TITRES_STAT!B1222</f>
        <v>43784</v>
      </c>
      <c r="B1219" s="6">
        <f>TITRES_STAT!D1222</f>
        <v>31.005700000000001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2.8664248650993644E-2</v>
      </c>
      <c r="G1219" s="2">
        <f t="shared" si="170"/>
        <v>1.6372018222030736E-2</v>
      </c>
      <c r="H1219" s="2">
        <f t="shared" si="166"/>
        <v>1.7508072775305168</v>
      </c>
      <c r="I1219" s="2">
        <f t="shared" si="167"/>
        <v>63.647035247858938</v>
      </c>
    </row>
    <row r="1220" spans="1:9" ht="13.5" x14ac:dyDescent="0.25">
      <c r="A1220" s="3">
        <f>TITRES_STAT!B1223</f>
        <v>43787</v>
      </c>
      <c r="B1220" s="6">
        <f>TITRES_STAT!D1223</f>
        <v>31.005700000000001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2.661680231877981E-2</v>
      </c>
      <c r="G1220" s="2">
        <f t="shared" si="170"/>
        <v>1.5202588349028542E-2</v>
      </c>
      <c r="H1220" s="2">
        <f t="shared" si="166"/>
        <v>1.7508072775305163</v>
      </c>
      <c r="I1220" s="2">
        <f t="shared" si="167"/>
        <v>63.647035247858931</v>
      </c>
    </row>
    <row r="1221" spans="1:9" ht="13.5" x14ac:dyDescent="0.25">
      <c r="A1221" s="3">
        <f>TITRES_STAT!B1224</f>
        <v>43788</v>
      </c>
      <c r="B1221" s="6">
        <f>TITRES_STAT!D1224</f>
        <v>31.005700000000001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2.4715602153152681E-2</v>
      </c>
      <c r="G1221" s="2">
        <f t="shared" si="170"/>
        <v>1.4116689181240788E-2</v>
      </c>
      <c r="H1221" s="2">
        <f t="shared" si="166"/>
        <v>1.7508072775305166</v>
      </c>
      <c r="I1221" s="2">
        <f t="shared" si="167"/>
        <v>63.647035247858938</v>
      </c>
    </row>
    <row r="1222" spans="1:9" ht="13.5" x14ac:dyDescent="0.25">
      <c r="A1222" s="3">
        <f>TITRES_STAT!B1225</f>
        <v>43789</v>
      </c>
      <c r="B1222" s="6">
        <f>TITRES_STAT!D1225</f>
        <v>31.005700000000001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2.2950201999356063E-2</v>
      </c>
      <c r="G1222" s="2">
        <f t="shared" si="170"/>
        <v>1.3108354239723589E-2</v>
      </c>
      <c r="H1222" s="2">
        <f t="shared" si="166"/>
        <v>1.7508072775305168</v>
      </c>
      <c r="I1222" s="2">
        <f t="shared" si="167"/>
        <v>63.647035247858938</v>
      </c>
    </row>
    <row r="1223" spans="1:9" ht="13.5" x14ac:dyDescent="0.25">
      <c r="A1223" s="3">
        <f>TITRES_STAT!B1226</f>
        <v>43790</v>
      </c>
      <c r="B1223" s="6">
        <f>TITRES_STAT!D1226</f>
        <v>31.005700000000001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2.1310901856544915E-2</v>
      </c>
      <c r="G1223" s="2">
        <f t="shared" si="170"/>
        <v>1.2172043222600475E-2</v>
      </c>
      <c r="H1223" s="2">
        <f t="shared" si="166"/>
        <v>1.7508072775305168</v>
      </c>
      <c r="I1223" s="2">
        <f t="shared" si="167"/>
        <v>63.647035247858938</v>
      </c>
    </row>
    <row r="1224" spans="1:9" ht="13.5" x14ac:dyDescent="0.25">
      <c r="A1224" s="3">
        <f>TITRES_STAT!B1227</f>
        <v>43791</v>
      </c>
      <c r="B1224" s="6">
        <f>TITRES_STAT!D1227</f>
        <v>31.005700000000001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1.9788694581077421E-2</v>
      </c>
      <c r="G1224" s="2">
        <f t="shared" si="170"/>
        <v>1.1302611563843297E-2</v>
      </c>
      <c r="H1224" s="2">
        <f t="shared" si="166"/>
        <v>1.7508072775305168</v>
      </c>
      <c r="I1224" s="2">
        <f t="shared" si="167"/>
        <v>63.647035247858938</v>
      </c>
    </row>
    <row r="1225" spans="1:9" ht="13.5" x14ac:dyDescent="0.25">
      <c r="A1225" s="3">
        <f>TITRES_STAT!B1228</f>
        <v>43794</v>
      </c>
      <c r="B1225" s="6">
        <f>TITRES_STAT!D1228</f>
        <v>31.005700000000001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1.8375216396714748E-2</v>
      </c>
      <c r="G1225" s="2">
        <f t="shared" si="170"/>
        <v>1.049528216642592E-2</v>
      </c>
      <c r="H1225" s="2">
        <f t="shared" si="166"/>
        <v>1.7508072775305166</v>
      </c>
      <c r="I1225" s="2">
        <f t="shared" si="167"/>
        <v>63.647035247858938</v>
      </c>
    </row>
    <row r="1226" spans="1:9" ht="13.5" x14ac:dyDescent="0.25">
      <c r="A1226" s="3">
        <f>TITRES_STAT!B1229</f>
        <v>43795</v>
      </c>
      <c r="B1226" s="6">
        <f>TITRES_STAT!D1229</f>
        <v>31.005700000000001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1.7062700939806552E-2</v>
      </c>
      <c r="G1226" s="2">
        <f t="shared" si="170"/>
        <v>9.7456191545383531E-3</v>
      </c>
      <c r="H1226" s="2">
        <f t="shared" si="166"/>
        <v>1.750807277530517</v>
      </c>
      <c r="I1226" s="2">
        <f t="shared" si="167"/>
        <v>63.647035247858938</v>
      </c>
    </row>
    <row r="1227" spans="1:9" ht="13.5" x14ac:dyDescent="0.25">
      <c r="A1227" s="3">
        <f>TITRES_STAT!B1230</f>
        <v>43796</v>
      </c>
      <c r="B1227" s="6">
        <f>TITRES_STAT!D1230</f>
        <v>31.005700000000001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1.5843936586963227E-2</v>
      </c>
      <c r="G1227" s="2">
        <f t="shared" si="170"/>
        <v>9.0495035006427551E-3</v>
      </c>
      <c r="H1227" s="2">
        <f t="shared" si="166"/>
        <v>1.7508072775305172</v>
      </c>
      <c r="I1227" s="2">
        <f t="shared" si="167"/>
        <v>63.647035247858945</v>
      </c>
    </row>
    <row r="1228" spans="1:9" ht="13.5" x14ac:dyDescent="0.25">
      <c r="A1228" s="3">
        <f>TITRES_STAT!B1231</f>
        <v>43797</v>
      </c>
      <c r="B1228" s="6">
        <f>TITRES_STAT!D1231</f>
        <v>31.005700000000001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1.4712226830751568E-2</v>
      </c>
      <c r="G1228" s="2">
        <f t="shared" si="170"/>
        <v>8.4031103934539865E-3</v>
      </c>
      <c r="H1228" s="2">
        <f t="shared" si="166"/>
        <v>1.7508072775305172</v>
      </c>
      <c r="I1228" s="2">
        <f t="shared" si="167"/>
        <v>63.647035247858945</v>
      </c>
    </row>
    <row r="1229" spans="1:9" ht="13.5" x14ac:dyDescent="0.25">
      <c r="A1229" s="3">
        <f>TITRES_STAT!B1232</f>
        <v>43798</v>
      </c>
      <c r="B1229" s="6">
        <f>TITRES_STAT!D1232</f>
        <v>31.005700000000001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1.3661353485697886E-2</v>
      </c>
      <c r="G1229" s="2">
        <f t="shared" si="174"/>
        <v>7.8028882224929876E-3</v>
      </c>
      <c r="H1229" s="2">
        <f t="shared" si="166"/>
        <v>1.7508072775305175</v>
      </c>
      <c r="I1229" s="2">
        <f t="shared" si="167"/>
        <v>63.647035247858945</v>
      </c>
    </row>
    <row r="1230" spans="1:9" ht="13.5" x14ac:dyDescent="0.25">
      <c r="A1230" s="3">
        <f>TITRES_STAT!B1233</f>
        <v>43801</v>
      </c>
      <c r="B1230" s="6">
        <f>TITRES_STAT!D1233</f>
        <v>31.005700000000001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1.2685542522433752E-2</v>
      </c>
      <c r="G1230" s="2">
        <f t="shared" si="174"/>
        <v>7.2455390637434893E-3</v>
      </c>
      <c r="H1230" s="2">
        <f t="shared" si="166"/>
        <v>1.7508072775305172</v>
      </c>
      <c r="I1230" s="2">
        <f t="shared" si="167"/>
        <v>63.647035247858945</v>
      </c>
    </row>
    <row r="1231" spans="1:9" ht="13.5" x14ac:dyDescent="0.25">
      <c r="A1231" s="3">
        <f>TITRES_STAT!B1234</f>
        <v>43802</v>
      </c>
      <c r="B1231" s="6">
        <f>TITRES_STAT!D1234</f>
        <v>31.005700000000001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1.1779432342259913E-2</v>
      </c>
      <c r="G1231" s="2">
        <f t="shared" si="174"/>
        <v>6.7280005591903837E-3</v>
      </c>
      <c r="H1231" s="2">
        <f t="shared" si="166"/>
        <v>1.750807277530517</v>
      </c>
      <c r="I1231" s="2">
        <f t="shared" si="167"/>
        <v>63.647035247858938</v>
      </c>
    </row>
    <row r="1232" spans="1:9" ht="13.5" x14ac:dyDescent="0.25">
      <c r="A1232" s="3">
        <f>TITRES_STAT!B1235</f>
        <v>43803</v>
      </c>
      <c r="B1232" s="6">
        <f>TITRES_STAT!D1235</f>
        <v>31.005700000000001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1.0938044317812775E-2</v>
      </c>
      <c r="G1232" s="2">
        <f t="shared" si="174"/>
        <v>6.2474290906767852E-3</v>
      </c>
      <c r="H1232" s="2">
        <f t="shared" si="166"/>
        <v>1.750807277530517</v>
      </c>
      <c r="I1232" s="2">
        <f t="shared" si="167"/>
        <v>63.647035247858938</v>
      </c>
    </row>
    <row r="1233" spans="1:9" ht="13.5" x14ac:dyDescent="0.25">
      <c r="A1233" s="3">
        <f>TITRES_STAT!B1236</f>
        <v>43804</v>
      </c>
      <c r="B1233" s="6">
        <f>TITRES_STAT!D1236</f>
        <v>31.005700000000001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1.0156755437969006E-2</v>
      </c>
      <c r="G1233" s="2">
        <f t="shared" si="174"/>
        <v>5.8011841556284433E-3</v>
      </c>
      <c r="H1233" s="2">
        <f t="shared" ref="H1233:H1296" si="175">F1233/G1233</f>
        <v>1.750807277530517</v>
      </c>
      <c r="I1233" s="2">
        <f t="shared" ref="I1233:I1296" si="176">IF(G1233=0,100,100-(100/(1+H1233)))</f>
        <v>63.647035247858938</v>
      </c>
    </row>
    <row r="1234" spans="1:9" ht="13.5" x14ac:dyDescent="0.25">
      <c r="A1234" s="3">
        <f>TITRES_STAT!B1237</f>
        <v>43805</v>
      </c>
      <c r="B1234" s="6">
        <f>TITRES_STAT!D1237</f>
        <v>31.005700000000001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9.4312729066855071E-3</v>
      </c>
      <c r="G1234" s="2">
        <f t="shared" si="174"/>
        <v>5.3868138587978408E-3</v>
      </c>
      <c r="H1234" s="2">
        <f t="shared" si="175"/>
        <v>1.750807277530517</v>
      </c>
      <c r="I1234" s="2">
        <f t="shared" si="176"/>
        <v>63.647035247858938</v>
      </c>
    </row>
    <row r="1235" spans="1:9" ht="13.5" x14ac:dyDescent="0.25">
      <c r="A1235" s="3">
        <f>TITRES_STAT!B1238</f>
        <v>43808</v>
      </c>
      <c r="B1235" s="6">
        <f>TITRES_STAT!D1238</f>
        <v>31.005700000000001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8.757610556207971E-3</v>
      </c>
      <c r="G1235" s="2">
        <f t="shared" si="174"/>
        <v>5.0020414403122802E-3</v>
      </c>
      <c r="H1235" s="2">
        <f t="shared" si="175"/>
        <v>1.7508072775305175</v>
      </c>
      <c r="I1235" s="2">
        <f t="shared" si="176"/>
        <v>63.647035247858945</v>
      </c>
    </row>
    <row r="1236" spans="1:9" ht="13.5" x14ac:dyDescent="0.25">
      <c r="A1236" s="3">
        <f>TITRES_STAT!B1239</f>
        <v>43809</v>
      </c>
      <c r="B1236" s="6">
        <f>TITRES_STAT!D1239</f>
        <v>31.005700000000001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8.1320669450502588E-3</v>
      </c>
      <c r="G1236" s="2">
        <f t="shared" si="174"/>
        <v>4.6447527660042603E-3</v>
      </c>
      <c r="H1236" s="2">
        <f t="shared" si="175"/>
        <v>1.7508072775305172</v>
      </c>
      <c r="I1236" s="2">
        <f t="shared" si="176"/>
        <v>63.647035247858945</v>
      </c>
    </row>
    <row r="1237" spans="1:9" ht="13.5" x14ac:dyDescent="0.25">
      <c r="A1237" s="3">
        <f>TITRES_STAT!B1240</f>
        <v>43810</v>
      </c>
      <c r="B1237" s="6">
        <f>TITRES_STAT!D1240</f>
        <v>31.005700000000001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7.5512050204038115E-3</v>
      </c>
      <c r="G1237" s="2">
        <f t="shared" si="174"/>
        <v>4.3129847112896701E-3</v>
      </c>
      <c r="H1237" s="2">
        <f t="shared" si="175"/>
        <v>1.7508072775305172</v>
      </c>
      <c r="I1237" s="2">
        <f t="shared" si="176"/>
        <v>63.647035247858945</v>
      </c>
    </row>
    <row r="1238" spans="1:9" ht="13.5" x14ac:dyDescent="0.25">
      <c r="A1238" s="3">
        <f>TITRES_STAT!B1241</f>
        <v>43811</v>
      </c>
      <c r="B1238" s="6">
        <f>TITRES_STAT!D1241</f>
        <v>31.005700000000001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7.0118332332321101E-3</v>
      </c>
      <c r="G1238" s="2">
        <f t="shared" si="174"/>
        <v>4.0049143747689798E-3</v>
      </c>
      <c r="H1238" s="2">
        <f t="shared" si="175"/>
        <v>1.750807277530517</v>
      </c>
      <c r="I1238" s="2">
        <f t="shared" si="176"/>
        <v>63.647035247858938</v>
      </c>
    </row>
    <row r="1239" spans="1:9" ht="13.5" x14ac:dyDescent="0.25">
      <c r="A1239" s="3">
        <f>TITRES_STAT!B1242</f>
        <v>43812</v>
      </c>
      <c r="B1239" s="6">
        <f>TITRES_STAT!D1242</f>
        <v>31.005700000000001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6.5109880022869594E-3</v>
      </c>
      <c r="G1239" s="2">
        <f t="shared" si="174"/>
        <v>3.7188490622854812E-3</v>
      </c>
      <c r="H1239" s="2">
        <f t="shared" si="175"/>
        <v>1.750807277530517</v>
      </c>
      <c r="I1239" s="2">
        <f t="shared" si="176"/>
        <v>63.647035247858938</v>
      </c>
    </row>
    <row r="1240" spans="1:9" ht="13.5" x14ac:dyDescent="0.25">
      <c r="A1240" s="3">
        <f>TITRES_STAT!B1243</f>
        <v>43815</v>
      </c>
      <c r="B1240" s="6">
        <f>TITRES_STAT!D1243</f>
        <v>31.005700000000001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6.0459174306950339E-3</v>
      </c>
      <c r="G1240" s="2">
        <f t="shared" si="174"/>
        <v>3.4532169864079469E-3</v>
      </c>
      <c r="H1240" s="2">
        <f t="shared" si="175"/>
        <v>1.750807277530517</v>
      </c>
      <c r="I1240" s="2">
        <f t="shared" si="176"/>
        <v>63.647035247858938</v>
      </c>
    </row>
    <row r="1241" spans="1:9" ht="13.5" x14ac:dyDescent="0.25">
      <c r="A1241" s="3">
        <f>TITRES_STAT!B1244</f>
        <v>43816</v>
      </c>
      <c r="B1241" s="6">
        <f>TITRES_STAT!D1244</f>
        <v>31.005700000000001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5.6140661856453888E-3</v>
      </c>
      <c r="G1241" s="2">
        <f t="shared" si="174"/>
        <v>3.2065586302359511E-3</v>
      </c>
      <c r="H1241" s="2">
        <f t="shared" si="175"/>
        <v>1.7508072775305168</v>
      </c>
      <c r="I1241" s="2">
        <f t="shared" si="176"/>
        <v>63.647035247858938</v>
      </c>
    </row>
    <row r="1242" spans="1:9" ht="13.5" x14ac:dyDescent="0.25">
      <c r="A1242" s="3">
        <f>TITRES_STAT!B1245</f>
        <v>43817</v>
      </c>
      <c r="B1242" s="6">
        <f>TITRES_STAT!D1245</f>
        <v>31.005700000000001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5.21306145809929E-3</v>
      </c>
      <c r="G1242" s="2">
        <f t="shared" si="174"/>
        <v>2.9775187280762401E-3</v>
      </c>
      <c r="H1242" s="2">
        <f t="shared" si="175"/>
        <v>1.750807277530517</v>
      </c>
      <c r="I1242" s="2">
        <f t="shared" si="176"/>
        <v>63.647035247858938</v>
      </c>
    </row>
    <row r="1243" spans="1:9" ht="13.5" x14ac:dyDescent="0.25">
      <c r="A1243" s="3">
        <f>TITRES_STAT!B1246</f>
        <v>43818</v>
      </c>
      <c r="B1243" s="6">
        <f>TITRES_STAT!D1246</f>
        <v>31.005700000000001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4.8406999253779118E-3</v>
      </c>
      <c r="G1243" s="2">
        <f t="shared" si="174"/>
        <v>2.7648388189279371E-3</v>
      </c>
      <c r="H1243" s="2">
        <f t="shared" si="175"/>
        <v>1.750807277530517</v>
      </c>
      <c r="I1243" s="2">
        <f t="shared" si="176"/>
        <v>63.647035247858938</v>
      </c>
    </row>
    <row r="1244" spans="1:9" ht="13.5" x14ac:dyDescent="0.25">
      <c r="A1244" s="3">
        <f>TITRES_STAT!B1247</f>
        <v>43819</v>
      </c>
      <c r="B1244" s="6">
        <f>TITRES_STAT!D1247</f>
        <v>31.005700000000001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4.4949356449937748E-3</v>
      </c>
      <c r="G1244" s="2">
        <f t="shared" si="174"/>
        <v>2.5673503318616557E-3</v>
      </c>
      <c r="H1244" s="2">
        <f t="shared" si="175"/>
        <v>1.750807277530517</v>
      </c>
      <c r="I1244" s="2">
        <f t="shared" si="176"/>
        <v>63.647035247858938</v>
      </c>
    </row>
    <row r="1245" spans="1:9" ht="13.5" x14ac:dyDescent="0.25">
      <c r="A1245" s="3">
        <f>TITRES_STAT!B1248</f>
        <v>43822</v>
      </c>
      <c r="B1245" s="6">
        <f>TITRES_STAT!D1248</f>
        <v>31.005700000000001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4.1738688132085056E-3</v>
      </c>
      <c r="G1245" s="2">
        <f t="shared" si="177"/>
        <v>2.3839681653001093E-3</v>
      </c>
      <c r="H1245" s="2">
        <f t="shared" si="175"/>
        <v>1.7508072775305168</v>
      </c>
      <c r="I1245" s="2">
        <f t="shared" si="176"/>
        <v>63.647035247858938</v>
      </c>
    </row>
    <row r="1246" spans="1:9" ht="13.5" x14ac:dyDescent="0.25">
      <c r="A1246" s="3">
        <f>TITRES_STAT!B1249</f>
        <v>43823</v>
      </c>
      <c r="B1246" s="6">
        <f>TITRES_STAT!D1249</f>
        <v>31.005700000000001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3.8757353265507556E-3</v>
      </c>
      <c r="G1246" s="2">
        <f t="shared" si="177"/>
        <v>2.21368472492153E-3</v>
      </c>
      <c r="H1246" s="2">
        <f t="shared" si="175"/>
        <v>1.750807277530517</v>
      </c>
      <c r="I1246" s="2">
        <f t="shared" si="176"/>
        <v>63.647035247858938</v>
      </c>
    </row>
    <row r="1247" spans="1:9" ht="13.5" x14ac:dyDescent="0.25">
      <c r="A1247" s="3">
        <f>TITRES_STAT!B1250</f>
        <v>43824</v>
      </c>
      <c r="B1247" s="6">
        <f>TITRES_STAT!D1250</f>
        <v>31.005700000000001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3.5988970889399875E-3</v>
      </c>
      <c r="G1247" s="2">
        <f t="shared" si="177"/>
        <v>2.0555643874271353E-3</v>
      </c>
      <c r="H1247" s="2">
        <f t="shared" si="175"/>
        <v>1.750807277530517</v>
      </c>
      <c r="I1247" s="2">
        <f t="shared" si="176"/>
        <v>63.647035247858938</v>
      </c>
    </row>
    <row r="1248" spans="1:9" ht="13.5" x14ac:dyDescent="0.25">
      <c r="A1248" s="3">
        <f>TITRES_STAT!B1251</f>
        <v>43825</v>
      </c>
      <c r="B1248" s="6">
        <f>TITRES_STAT!D1251</f>
        <v>31.005700000000001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3.3418330111585595E-3</v>
      </c>
      <c r="G1248" s="2">
        <f t="shared" si="177"/>
        <v>1.9087383597537685E-3</v>
      </c>
      <c r="H1248" s="2">
        <f t="shared" si="175"/>
        <v>1.7508072775305168</v>
      </c>
      <c r="I1248" s="2">
        <f t="shared" si="176"/>
        <v>63.647035247858938</v>
      </c>
    </row>
    <row r="1249" spans="1:9" ht="13.5" x14ac:dyDescent="0.25">
      <c r="A1249" s="3">
        <f>TITRES_STAT!B1252</f>
        <v>43826</v>
      </c>
      <c r="B1249" s="6">
        <f>TITRES_STAT!D1252</f>
        <v>31.005700000000001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3.1031306532186623E-3</v>
      </c>
      <c r="G1249" s="2">
        <f t="shared" si="177"/>
        <v>1.7723999054856422E-3</v>
      </c>
      <c r="H1249" s="2">
        <f t="shared" si="175"/>
        <v>1.7508072775305166</v>
      </c>
      <c r="I1249" s="2">
        <f t="shared" si="176"/>
        <v>63.647035247858938</v>
      </c>
    </row>
    <row r="1250" spans="1:9" ht="13.5" x14ac:dyDescent="0.25">
      <c r="A1250" s="3">
        <f>TITRES_STAT!B1253</f>
        <v>43829</v>
      </c>
      <c r="B1250" s="6">
        <f>TITRES_STAT!D1253</f>
        <v>31.005700000000001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2.8814784637030437E-3</v>
      </c>
      <c r="G1250" s="2">
        <f t="shared" si="177"/>
        <v>1.6457999122366678E-3</v>
      </c>
      <c r="H1250" s="2">
        <f t="shared" si="175"/>
        <v>1.7508072775305168</v>
      </c>
      <c r="I1250" s="2">
        <f t="shared" si="176"/>
        <v>63.647035247858938</v>
      </c>
    </row>
    <row r="1251" spans="1:9" ht="13.5" x14ac:dyDescent="0.25">
      <c r="A1251" s="3">
        <f>TITRES_STAT!B1254</f>
        <v>43830</v>
      </c>
      <c r="B1251" s="6">
        <f>TITRES_STAT!D1254</f>
        <v>31.326000000000001</v>
      </c>
      <c r="C1251" s="2">
        <f t="shared" si="171"/>
        <v>0.32029999999999959</v>
      </c>
      <c r="D1251" s="2">
        <f t="shared" si="172"/>
        <v>0.32029999999999959</v>
      </c>
      <c r="E1251" s="2">
        <f t="shared" si="173"/>
        <v>0</v>
      </c>
      <c r="F1251" s="2">
        <f t="shared" si="177"/>
        <v>2.5554230002009938E-2</v>
      </c>
      <c r="G1251" s="2">
        <f t="shared" si="177"/>
        <v>1.5282427756483344E-3</v>
      </c>
      <c r="H1251" s="2">
        <f t="shared" si="175"/>
        <v>16.721315755063152</v>
      </c>
      <c r="I1251" s="2">
        <f t="shared" si="176"/>
        <v>94.357078143510364</v>
      </c>
    </row>
    <row r="1252" spans="1:9" ht="13.5" x14ac:dyDescent="0.25">
      <c r="A1252" s="3">
        <f>TITRES_STAT!B1255</f>
        <v>43832</v>
      </c>
      <c r="B1252" s="6">
        <f>TITRES_STAT!D1255</f>
        <v>31.326000000000001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2.3728927859009229E-2</v>
      </c>
      <c r="G1252" s="2">
        <f t="shared" si="177"/>
        <v>1.4190825773877391E-3</v>
      </c>
      <c r="H1252" s="2">
        <f t="shared" si="175"/>
        <v>16.721315755063152</v>
      </c>
      <c r="I1252" s="2">
        <f t="shared" si="176"/>
        <v>94.357078143510364</v>
      </c>
    </row>
    <row r="1253" spans="1:9" ht="13.5" x14ac:dyDescent="0.25">
      <c r="A1253" s="3">
        <f>TITRES_STAT!B1256</f>
        <v>43833</v>
      </c>
      <c r="B1253" s="6">
        <f>TITRES_STAT!D1256</f>
        <v>31.326000000000001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2.203400444050857E-2</v>
      </c>
      <c r="G1253" s="2">
        <f t="shared" si="177"/>
        <v>1.3177195361457577E-3</v>
      </c>
      <c r="H1253" s="2">
        <f t="shared" si="175"/>
        <v>16.721315755063152</v>
      </c>
      <c r="I1253" s="2">
        <f t="shared" si="176"/>
        <v>94.357078143510364</v>
      </c>
    </row>
    <row r="1254" spans="1:9" ht="13.5" x14ac:dyDescent="0.25">
      <c r="A1254" s="3">
        <f>TITRES_STAT!B1257</f>
        <v>43836</v>
      </c>
      <c r="B1254" s="6">
        <f>TITRES_STAT!D1257</f>
        <v>31.326000000000001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2.0460146980472244E-2</v>
      </c>
      <c r="G1254" s="2">
        <f t="shared" si="177"/>
        <v>1.2235967121353463E-3</v>
      </c>
      <c r="H1254" s="2">
        <f t="shared" si="175"/>
        <v>16.721315755063156</v>
      </c>
      <c r="I1254" s="2">
        <f t="shared" si="176"/>
        <v>94.357078143510364</v>
      </c>
    </row>
    <row r="1255" spans="1:9" ht="13.5" x14ac:dyDescent="0.25">
      <c r="A1255" s="3">
        <f>TITRES_STAT!B1258</f>
        <v>43837</v>
      </c>
      <c r="B1255" s="6">
        <f>TITRES_STAT!D1258</f>
        <v>31.326000000000001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1.8998707910438513E-2</v>
      </c>
      <c r="G1255" s="2">
        <f t="shared" si="177"/>
        <v>1.1361969469828215E-3</v>
      </c>
      <c r="H1255" s="2">
        <f t="shared" si="175"/>
        <v>16.721315755063159</v>
      </c>
      <c r="I1255" s="2">
        <f t="shared" si="176"/>
        <v>94.357078143510364</v>
      </c>
    </row>
    <row r="1256" spans="1:9" ht="13.5" x14ac:dyDescent="0.25">
      <c r="A1256" s="3">
        <f>TITRES_STAT!B1259</f>
        <v>43838</v>
      </c>
      <c r="B1256" s="6">
        <f>TITRES_STAT!D1259</f>
        <v>31.326000000000001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1.7641657345407191E-2</v>
      </c>
      <c r="G1256" s="2">
        <f t="shared" si="177"/>
        <v>1.0550400221983342E-3</v>
      </c>
      <c r="H1256" s="2">
        <f t="shared" si="175"/>
        <v>16.721315755063159</v>
      </c>
      <c r="I1256" s="2">
        <f t="shared" si="176"/>
        <v>94.357078143510364</v>
      </c>
    </row>
    <row r="1257" spans="1:9" ht="13.5" x14ac:dyDescent="0.25">
      <c r="A1257" s="3">
        <f>TITRES_STAT!B1260</f>
        <v>43839</v>
      </c>
      <c r="B1257" s="6">
        <f>TITRES_STAT!D1260</f>
        <v>31.326000000000001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1.6381538963592391E-2</v>
      </c>
      <c r="G1257" s="2">
        <f t="shared" si="177"/>
        <v>9.7968002061273886E-4</v>
      </c>
      <c r="H1257" s="2">
        <f t="shared" si="175"/>
        <v>16.721315755063159</v>
      </c>
      <c r="I1257" s="2">
        <f t="shared" si="176"/>
        <v>94.357078143510364</v>
      </c>
    </row>
    <row r="1258" spans="1:9" ht="13.5" x14ac:dyDescent="0.25">
      <c r="A1258" s="3">
        <f>TITRES_STAT!B1261</f>
        <v>43840</v>
      </c>
      <c r="B1258" s="6">
        <f>TITRES_STAT!D1261</f>
        <v>31.326000000000001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1.5211429037621505E-2</v>
      </c>
      <c r="G1258" s="2">
        <f t="shared" si="177"/>
        <v>9.0970287628325752E-4</v>
      </c>
      <c r="H1258" s="2">
        <f t="shared" si="175"/>
        <v>16.721315755063159</v>
      </c>
      <c r="I1258" s="2">
        <f t="shared" si="176"/>
        <v>94.357078143510364</v>
      </c>
    </row>
    <row r="1259" spans="1:9" ht="13.5" x14ac:dyDescent="0.25">
      <c r="A1259" s="3">
        <f>TITRES_STAT!B1262</f>
        <v>43843</v>
      </c>
      <c r="B1259" s="6">
        <f>TITRES_STAT!D1262</f>
        <v>31.3901</v>
      </c>
      <c r="C1259" s="2">
        <f t="shared" si="171"/>
        <v>6.4099999999999824E-2</v>
      </c>
      <c r="D1259" s="2">
        <f t="shared" si="172"/>
        <v>6.4099999999999824E-2</v>
      </c>
      <c r="E1259" s="2">
        <f t="shared" si="173"/>
        <v>0</v>
      </c>
      <c r="F1259" s="2">
        <f t="shared" si="177"/>
        <v>1.8703469820648529E-2</v>
      </c>
      <c r="G1259" s="2">
        <f t="shared" si="177"/>
        <v>8.44724099405882E-4</v>
      </c>
      <c r="H1259" s="2">
        <f t="shared" si="175"/>
        <v>22.141513227577146</v>
      </c>
      <c r="I1259" s="2">
        <f t="shared" si="176"/>
        <v>95.678761409567954</v>
      </c>
    </row>
    <row r="1260" spans="1:9" ht="13.5" x14ac:dyDescent="0.25">
      <c r="A1260" s="3">
        <f>TITRES_STAT!B1263</f>
        <v>43845</v>
      </c>
      <c r="B1260" s="6">
        <f>TITRES_STAT!D1263</f>
        <v>31.3901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1.7367507690602205E-2</v>
      </c>
      <c r="G1260" s="2">
        <f t="shared" si="177"/>
        <v>7.8438666373403332E-4</v>
      </c>
      <c r="H1260" s="2">
        <f t="shared" si="175"/>
        <v>22.141513227577146</v>
      </c>
      <c r="I1260" s="2">
        <f t="shared" si="176"/>
        <v>95.678761409567954</v>
      </c>
    </row>
    <row r="1261" spans="1:9" ht="13.5" x14ac:dyDescent="0.25">
      <c r="A1261" s="3">
        <f>TITRES_STAT!B1264</f>
        <v>43846</v>
      </c>
      <c r="B1261" s="6">
        <f>TITRES_STAT!D1264</f>
        <v>31.3901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1.6126971426987761E-2</v>
      </c>
      <c r="G1261" s="2">
        <f t="shared" si="178"/>
        <v>7.2835904489588804E-4</v>
      </c>
      <c r="H1261" s="2">
        <f t="shared" si="175"/>
        <v>22.141513227577146</v>
      </c>
      <c r="I1261" s="2">
        <f t="shared" si="176"/>
        <v>95.678761409567954</v>
      </c>
    </row>
    <row r="1262" spans="1:9" ht="13.5" x14ac:dyDescent="0.25">
      <c r="A1262" s="3">
        <f>TITRES_STAT!B1265</f>
        <v>43847</v>
      </c>
      <c r="B1262" s="6">
        <f>TITRES_STAT!D1265</f>
        <v>31.3901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1.4975044896488637E-2</v>
      </c>
      <c r="G1262" s="2">
        <f t="shared" si="178"/>
        <v>6.7633339883189599E-4</v>
      </c>
      <c r="H1262" s="2">
        <f t="shared" si="175"/>
        <v>22.14151322757715</v>
      </c>
      <c r="I1262" s="2">
        <f t="shared" si="176"/>
        <v>95.678761409567954</v>
      </c>
    </row>
    <row r="1263" spans="1:9" ht="13.5" x14ac:dyDescent="0.25">
      <c r="A1263" s="3">
        <f>TITRES_STAT!B1266</f>
        <v>43850</v>
      </c>
      <c r="B1263" s="6">
        <f>TITRES_STAT!D1266</f>
        <v>31.3901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1.3905398832453734E-2</v>
      </c>
      <c r="G1263" s="2">
        <f t="shared" si="178"/>
        <v>6.2802387034390352E-4</v>
      </c>
      <c r="H1263" s="2">
        <f t="shared" si="175"/>
        <v>22.141513227577146</v>
      </c>
      <c r="I1263" s="2">
        <f t="shared" si="176"/>
        <v>95.678761409567954</v>
      </c>
    </row>
    <row r="1264" spans="1:9" ht="13.5" x14ac:dyDescent="0.25">
      <c r="A1264" s="3">
        <f>TITRES_STAT!B1267</f>
        <v>43851</v>
      </c>
      <c r="B1264" s="6">
        <f>TITRES_STAT!D1267</f>
        <v>31.3901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1.2912156058707039E-2</v>
      </c>
      <c r="G1264" s="2">
        <f t="shared" si="178"/>
        <v>5.8316502246219613E-4</v>
      </c>
      <c r="H1264" s="2">
        <f t="shared" si="175"/>
        <v>22.141513227577146</v>
      </c>
      <c r="I1264" s="2">
        <f t="shared" si="176"/>
        <v>95.678761409567954</v>
      </c>
    </row>
    <row r="1265" spans="1:9" ht="13.5" x14ac:dyDescent="0.25">
      <c r="A1265" s="3">
        <f>TITRES_STAT!B1268</f>
        <v>43852</v>
      </c>
      <c r="B1265" s="6">
        <f>TITRES_STAT!D1268</f>
        <v>31.3901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1.1989859197370821E-2</v>
      </c>
      <c r="G1265" s="2">
        <f t="shared" si="178"/>
        <v>5.4151037800061067E-4</v>
      </c>
      <c r="H1265" s="2">
        <f t="shared" si="175"/>
        <v>22.141513227577146</v>
      </c>
      <c r="I1265" s="2">
        <f t="shared" si="176"/>
        <v>95.678761409567954</v>
      </c>
    </row>
    <row r="1266" spans="1:9" ht="13.5" x14ac:dyDescent="0.25">
      <c r="A1266" s="3">
        <f>TITRES_STAT!B1269</f>
        <v>43853</v>
      </c>
      <c r="B1266" s="6">
        <f>TITRES_STAT!D1269</f>
        <v>31.3901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1.1133440683272905E-2</v>
      </c>
      <c r="G1266" s="2">
        <f t="shared" si="178"/>
        <v>5.0283106528628129E-4</v>
      </c>
      <c r="H1266" s="2">
        <f t="shared" si="175"/>
        <v>22.141513227577146</v>
      </c>
      <c r="I1266" s="2">
        <f t="shared" si="176"/>
        <v>95.678761409567954</v>
      </c>
    </row>
    <row r="1267" spans="1:9" ht="13.5" x14ac:dyDescent="0.25">
      <c r="A1267" s="3">
        <f>TITRES_STAT!B1270</f>
        <v>43854</v>
      </c>
      <c r="B1267" s="6">
        <f>TITRES_STAT!D1270</f>
        <v>31.3901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1.0338194920181983E-2</v>
      </c>
      <c r="G1267" s="2">
        <f t="shared" si="178"/>
        <v>4.6691456062297553E-4</v>
      </c>
      <c r="H1267" s="2">
        <f t="shared" si="175"/>
        <v>22.141513227577143</v>
      </c>
      <c r="I1267" s="2">
        <f t="shared" si="176"/>
        <v>95.678761409567954</v>
      </c>
    </row>
    <row r="1268" spans="1:9" ht="13.5" x14ac:dyDescent="0.25">
      <c r="A1268" s="3">
        <f>TITRES_STAT!B1271</f>
        <v>43857</v>
      </c>
      <c r="B1268" s="6">
        <f>TITRES_STAT!D1271</f>
        <v>31.3901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9.5997524258832709E-3</v>
      </c>
      <c r="G1268" s="2">
        <f t="shared" si="178"/>
        <v>4.3356352057847728E-4</v>
      </c>
      <c r="H1268" s="2">
        <f t="shared" si="175"/>
        <v>22.141513227577146</v>
      </c>
      <c r="I1268" s="2">
        <f t="shared" si="176"/>
        <v>95.678761409567954</v>
      </c>
    </row>
    <row r="1269" spans="1:9" ht="13.5" x14ac:dyDescent="0.25">
      <c r="A1269" s="3">
        <f>TITRES_STAT!B1272</f>
        <v>43858</v>
      </c>
      <c r="B1269" s="6">
        <f>TITRES_STAT!D1272</f>
        <v>31.3901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8.9140558240344663E-3</v>
      </c>
      <c r="G1269" s="2">
        <f t="shared" si="178"/>
        <v>4.0259469768001461E-4</v>
      </c>
      <c r="H1269" s="2">
        <f t="shared" si="175"/>
        <v>22.141513227577146</v>
      </c>
      <c r="I1269" s="2">
        <f t="shared" si="176"/>
        <v>95.678761409567954</v>
      </c>
    </row>
    <row r="1270" spans="1:9" ht="13.5" x14ac:dyDescent="0.25">
      <c r="A1270" s="3">
        <f>TITRES_STAT!B1273</f>
        <v>43859</v>
      </c>
      <c r="B1270" s="6">
        <f>TITRES_STAT!D1273</f>
        <v>31.3901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8.2773375508891477E-3</v>
      </c>
      <c r="G1270" s="2">
        <f t="shared" si="178"/>
        <v>3.738379335600136E-4</v>
      </c>
      <c r="H1270" s="2">
        <f t="shared" si="175"/>
        <v>22.141513227577146</v>
      </c>
      <c r="I1270" s="2">
        <f t="shared" si="176"/>
        <v>95.678761409567954</v>
      </c>
    </row>
    <row r="1271" spans="1:9" ht="13.5" x14ac:dyDescent="0.25">
      <c r="A1271" s="3">
        <f>TITRES_STAT!B1274</f>
        <v>43860</v>
      </c>
      <c r="B1271" s="6">
        <f>TITRES_STAT!D1274</f>
        <v>31.3901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7.6860991543970655E-3</v>
      </c>
      <c r="G1271" s="2">
        <f t="shared" si="178"/>
        <v>3.4713522402001265E-4</v>
      </c>
      <c r="H1271" s="2">
        <f t="shared" si="175"/>
        <v>22.141513227577146</v>
      </c>
      <c r="I1271" s="2">
        <f t="shared" si="176"/>
        <v>95.678761409567954</v>
      </c>
    </row>
    <row r="1272" spans="1:9" ht="13.5" x14ac:dyDescent="0.25">
      <c r="A1272" s="3">
        <f>TITRES_STAT!B1275</f>
        <v>43861</v>
      </c>
      <c r="B1272" s="6">
        <f>TITRES_STAT!D1275</f>
        <v>31.3901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7.1370920719401321E-3</v>
      </c>
      <c r="G1272" s="2">
        <f t="shared" si="178"/>
        <v>3.2233985087572599E-4</v>
      </c>
      <c r="H1272" s="2">
        <f t="shared" si="175"/>
        <v>22.141513227577146</v>
      </c>
      <c r="I1272" s="2">
        <f t="shared" si="176"/>
        <v>95.678761409567954</v>
      </c>
    </row>
    <row r="1273" spans="1:9" ht="13.5" x14ac:dyDescent="0.25">
      <c r="A1273" s="3">
        <f>TITRES_STAT!B1276</f>
        <v>43864</v>
      </c>
      <c r="B1273" s="6">
        <f>TITRES_STAT!D1276</f>
        <v>31.3901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6.6272997810872657E-3</v>
      </c>
      <c r="G1273" s="2">
        <f t="shared" si="178"/>
        <v>2.9931557581317414E-4</v>
      </c>
      <c r="H1273" s="2">
        <f t="shared" si="175"/>
        <v>22.141513227577146</v>
      </c>
      <c r="I1273" s="2">
        <f t="shared" si="176"/>
        <v>95.678761409567954</v>
      </c>
    </row>
    <row r="1274" spans="1:9" ht="13.5" x14ac:dyDescent="0.25">
      <c r="A1274" s="3">
        <f>TITRES_STAT!B1277</f>
        <v>43865</v>
      </c>
      <c r="B1274" s="6">
        <f>TITRES_STAT!D1277</f>
        <v>31.3901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6.1539212252953177E-3</v>
      </c>
      <c r="G1274" s="2">
        <f t="shared" si="178"/>
        <v>2.7793589182651882E-4</v>
      </c>
      <c r="H1274" s="2">
        <f t="shared" si="175"/>
        <v>22.141513227577146</v>
      </c>
      <c r="I1274" s="2">
        <f t="shared" si="176"/>
        <v>95.678761409567954</v>
      </c>
    </row>
    <row r="1275" spans="1:9" ht="13.5" x14ac:dyDescent="0.25">
      <c r="A1275" s="3">
        <f>TITRES_STAT!B1278</f>
        <v>43866</v>
      </c>
      <c r="B1275" s="6">
        <f>TITRES_STAT!D1278</f>
        <v>31.3901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5.7143554234885098E-3</v>
      </c>
      <c r="G1275" s="2">
        <f t="shared" si="178"/>
        <v>2.5808332812462463E-4</v>
      </c>
      <c r="H1275" s="2">
        <f t="shared" si="175"/>
        <v>22.14151322757715</v>
      </c>
      <c r="I1275" s="2">
        <f t="shared" si="176"/>
        <v>95.678761409567954</v>
      </c>
    </row>
    <row r="1276" spans="1:9" ht="13.5" x14ac:dyDescent="0.25">
      <c r="A1276" s="3">
        <f>TITRES_STAT!B1279</f>
        <v>43867</v>
      </c>
      <c r="B1276" s="6">
        <f>TITRES_STAT!D1279</f>
        <v>31.3901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5.3061871789536171E-3</v>
      </c>
      <c r="G1276" s="2">
        <f t="shared" si="178"/>
        <v>2.3964880468715143E-4</v>
      </c>
      <c r="H1276" s="2">
        <f t="shared" si="175"/>
        <v>22.141513227577153</v>
      </c>
      <c r="I1276" s="2">
        <f t="shared" si="176"/>
        <v>95.678761409567954</v>
      </c>
    </row>
    <row r="1277" spans="1:9" ht="13.5" x14ac:dyDescent="0.25">
      <c r="A1277" s="3">
        <f>TITRES_STAT!B1280</f>
        <v>43868</v>
      </c>
      <c r="B1277" s="6">
        <f>TITRES_STAT!D1280</f>
        <v>31.3901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4.927173809028359E-3</v>
      </c>
      <c r="G1277" s="2">
        <f t="shared" si="179"/>
        <v>2.2253103292378348E-4</v>
      </c>
      <c r="H1277" s="2">
        <f t="shared" si="175"/>
        <v>22.141513227577153</v>
      </c>
      <c r="I1277" s="2">
        <f t="shared" si="176"/>
        <v>95.678761409567954</v>
      </c>
    </row>
    <row r="1278" spans="1:9" ht="13.5" x14ac:dyDescent="0.25">
      <c r="A1278" s="3">
        <f>TITRES_STAT!B1281</f>
        <v>43871</v>
      </c>
      <c r="B1278" s="6">
        <f>TITRES_STAT!D1281</f>
        <v>31.3901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4.57523282266919E-3</v>
      </c>
      <c r="G1278" s="2">
        <f t="shared" si="179"/>
        <v>2.0663595914351322E-4</v>
      </c>
      <c r="H1278" s="2">
        <f t="shared" si="175"/>
        <v>22.141513227577153</v>
      </c>
      <c r="I1278" s="2">
        <f t="shared" si="176"/>
        <v>95.678761409567954</v>
      </c>
    </row>
    <row r="1279" spans="1:9" ht="13.5" x14ac:dyDescent="0.25">
      <c r="A1279" s="3">
        <f>TITRES_STAT!B1282</f>
        <v>43872</v>
      </c>
      <c r="B1279" s="6">
        <f>TITRES_STAT!D1282</f>
        <v>31.3901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4.2484304781928188E-3</v>
      </c>
      <c r="G1279" s="2">
        <f t="shared" si="179"/>
        <v>1.9187624777611942E-4</v>
      </c>
      <c r="H1279" s="2">
        <f t="shared" si="175"/>
        <v>22.14151322757715</v>
      </c>
      <c r="I1279" s="2">
        <f t="shared" si="176"/>
        <v>95.678761409567954</v>
      </c>
    </row>
    <row r="1280" spans="1:9" ht="13.5" x14ac:dyDescent="0.25">
      <c r="A1280" s="3">
        <f>TITRES_STAT!B1283</f>
        <v>43873</v>
      </c>
      <c r="B1280" s="6">
        <f>TITRES_STAT!D1283</f>
        <v>31.3901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3.9449711583219036E-3</v>
      </c>
      <c r="G1280" s="2">
        <f t="shared" si="179"/>
        <v>1.7817080150639661E-4</v>
      </c>
      <c r="H1280" s="2">
        <f t="shared" si="175"/>
        <v>22.14151322757715</v>
      </c>
      <c r="I1280" s="2">
        <f t="shared" si="176"/>
        <v>95.678761409567954</v>
      </c>
    </row>
    <row r="1281" spans="1:9" ht="13.5" x14ac:dyDescent="0.25">
      <c r="A1281" s="3">
        <f>TITRES_STAT!B1284</f>
        <v>43874</v>
      </c>
      <c r="B1281" s="6">
        <f>TITRES_STAT!D1284</f>
        <v>31.3901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3.6631875041560533E-3</v>
      </c>
      <c r="G1281" s="2">
        <f t="shared" si="179"/>
        <v>1.6544431568451114E-4</v>
      </c>
      <c r="H1281" s="2">
        <f t="shared" si="175"/>
        <v>22.141513227577153</v>
      </c>
      <c r="I1281" s="2">
        <f t="shared" si="176"/>
        <v>95.678761409567954</v>
      </c>
    </row>
    <row r="1282" spans="1:9" ht="13.5" x14ac:dyDescent="0.25">
      <c r="A1282" s="3">
        <f>TITRES_STAT!B1285</f>
        <v>43875</v>
      </c>
      <c r="B1282" s="6">
        <f>TITRES_STAT!D1285</f>
        <v>32.030700000000003</v>
      </c>
      <c r="C1282" s="2">
        <f t="shared" si="171"/>
        <v>0.64060000000000272</v>
      </c>
      <c r="D1282" s="2">
        <f t="shared" si="172"/>
        <v>0.64060000000000272</v>
      </c>
      <c r="E1282" s="2">
        <f t="shared" si="173"/>
        <v>0</v>
      </c>
      <c r="F1282" s="2">
        <f t="shared" si="179"/>
        <v>4.9158674111002242E-2</v>
      </c>
      <c r="G1282" s="2">
        <f t="shared" si="179"/>
        <v>1.5362686456418893E-4</v>
      </c>
      <c r="H1282" s="2">
        <f t="shared" si="175"/>
        <v>319.987485590208</v>
      </c>
      <c r="I1282" s="2">
        <f t="shared" si="176"/>
        <v>99.688461374697752</v>
      </c>
    </row>
    <row r="1283" spans="1:9" ht="13.5" x14ac:dyDescent="0.25">
      <c r="A1283" s="3">
        <f>TITRES_STAT!B1286</f>
        <v>43878</v>
      </c>
      <c r="B1283" s="6">
        <f>TITRES_STAT!D1286</f>
        <v>32.030700000000003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4.5647340245930652E-2</v>
      </c>
      <c r="G1283" s="2">
        <f t="shared" si="179"/>
        <v>1.426535170953183E-4</v>
      </c>
      <c r="H1283" s="2">
        <f t="shared" si="175"/>
        <v>319.987485590208</v>
      </c>
      <c r="I1283" s="2">
        <f t="shared" si="176"/>
        <v>99.688461374697752</v>
      </c>
    </row>
    <row r="1284" spans="1:9" ht="13.5" x14ac:dyDescent="0.25">
      <c r="A1284" s="3">
        <f>TITRES_STAT!B1287</f>
        <v>43879</v>
      </c>
      <c r="B1284" s="6">
        <f>TITRES_STAT!D1287</f>
        <v>32.030700000000003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4.238681594264989E-2</v>
      </c>
      <c r="G1284" s="2">
        <f t="shared" si="179"/>
        <v>1.3246398015993841E-4</v>
      </c>
      <c r="H1284" s="2">
        <f t="shared" si="175"/>
        <v>319.987485590208</v>
      </c>
      <c r="I1284" s="2">
        <f t="shared" si="176"/>
        <v>99.688461374697752</v>
      </c>
    </row>
    <row r="1285" spans="1:9" ht="13.5" x14ac:dyDescent="0.25">
      <c r="A1285" s="3">
        <f>TITRES_STAT!B1288</f>
        <v>43880</v>
      </c>
      <c r="B1285" s="6">
        <f>TITRES_STAT!D1288</f>
        <v>32.030700000000003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3.9359186232460611E-2</v>
      </c>
      <c r="G1285" s="2">
        <f t="shared" si="179"/>
        <v>1.2300226729137137E-4</v>
      </c>
      <c r="H1285" s="2">
        <f t="shared" si="175"/>
        <v>319.987485590208</v>
      </c>
      <c r="I1285" s="2">
        <f t="shared" si="176"/>
        <v>99.688461374697752</v>
      </c>
    </row>
    <row r="1286" spans="1:9" ht="13.5" x14ac:dyDescent="0.25">
      <c r="A1286" s="3">
        <f>TITRES_STAT!B1289</f>
        <v>43881</v>
      </c>
      <c r="B1286" s="6">
        <f>TITRES_STAT!D1289</f>
        <v>32.030700000000003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3.6547815787284853E-2</v>
      </c>
      <c r="G1286" s="2">
        <f t="shared" si="179"/>
        <v>1.1421639105627341E-4</v>
      </c>
      <c r="H1286" s="2">
        <f t="shared" si="175"/>
        <v>319.987485590208</v>
      </c>
      <c r="I1286" s="2">
        <f t="shared" si="176"/>
        <v>99.688461374697752</v>
      </c>
    </row>
    <row r="1287" spans="1:9" ht="13.5" x14ac:dyDescent="0.25">
      <c r="A1287" s="3">
        <f>TITRES_STAT!B1290</f>
        <v>43882</v>
      </c>
      <c r="B1287" s="6">
        <f>TITRES_STAT!D1290</f>
        <v>32.030700000000003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3.3937257516764505E-2</v>
      </c>
      <c r="G1287" s="2">
        <f t="shared" si="179"/>
        <v>1.0605807740939674E-4</v>
      </c>
      <c r="H1287" s="2">
        <f t="shared" si="175"/>
        <v>319.987485590208</v>
      </c>
      <c r="I1287" s="2">
        <f t="shared" si="176"/>
        <v>99.688461374697752</v>
      </c>
    </row>
    <row r="1288" spans="1:9" ht="13.5" x14ac:dyDescent="0.25">
      <c r="A1288" s="3">
        <f>TITRES_STAT!B1291</f>
        <v>43885</v>
      </c>
      <c r="B1288" s="6">
        <f>TITRES_STAT!D1291</f>
        <v>32.030700000000003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3.1513167694138471E-2</v>
      </c>
      <c r="G1288" s="2">
        <f t="shared" si="179"/>
        <v>9.8482500451582691E-5</v>
      </c>
      <c r="H1288" s="2">
        <f t="shared" si="175"/>
        <v>319.987485590208</v>
      </c>
      <c r="I1288" s="2">
        <f t="shared" si="176"/>
        <v>99.688461374697752</v>
      </c>
    </row>
    <row r="1289" spans="1:9" ht="13.5" x14ac:dyDescent="0.25">
      <c r="A1289" s="3">
        <f>TITRES_STAT!B1292</f>
        <v>43886</v>
      </c>
      <c r="B1289" s="6">
        <f>TITRES_STAT!D1292</f>
        <v>32.030700000000003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2.9262227144557149E-2</v>
      </c>
      <c r="G1289" s="2">
        <f t="shared" si="179"/>
        <v>9.144803613361251E-5</v>
      </c>
      <c r="H1289" s="2">
        <f t="shared" si="175"/>
        <v>319.98748559020794</v>
      </c>
      <c r="I1289" s="2">
        <f t="shared" si="176"/>
        <v>99.688461374697752</v>
      </c>
    </row>
    <row r="1290" spans="1:9" ht="13.5" x14ac:dyDescent="0.25">
      <c r="A1290" s="3">
        <f>TITRES_STAT!B1293</f>
        <v>43887</v>
      </c>
      <c r="B1290" s="6">
        <f>TITRES_STAT!D1293</f>
        <v>32.7425</v>
      </c>
      <c r="C1290" s="2">
        <f t="shared" si="180"/>
        <v>0.71179999999999666</v>
      </c>
      <c r="D1290" s="2">
        <f t="shared" si="181"/>
        <v>0.71179999999999666</v>
      </c>
      <c r="E1290" s="2">
        <f t="shared" si="182"/>
        <v>0</v>
      </c>
      <c r="F1290" s="2">
        <f t="shared" si="179"/>
        <v>7.8014925205659974E-2</v>
      </c>
      <c r="G1290" s="2">
        <f t="shared" si="179"/>
        <v>8.4916033552640184E-5</v>
      </c>
      <c r="H1290" s="2">
        <f t="shared" si="175"/>
        <v>918.73020843935024</v>
      </c>
      <c r="I1290" s="2">
        <f t="shared" si="176"/>
        <v>99.8912724632915</v>
      </c>
    </row>
    <row r="1291" spans="1:9" ht="13.5" x14ac:dyDescent="0.25">
      <c r="A1291" s="3">
        <f>TITRES_STAT!B1294</f>
        <v>43888</v>
      </c>
      <c r="B1291" s="6">
        <f>TITRES_STAT!D1294</f>
        <v>32.7425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7.2442430548112835E-2</v>
      </c>
      <c r="G1291" s="2">
        <f t="shared" si="179"/>
        <v>7.8850602584594451E-5</v>
      </c>
      <c r="H1291" s="2">
        <f t="shared" si="175"/>
        <v>918.73020843935035</v>
      </c>
      <c r="I1291" s="2">
        <f t="shared" si="176"/>
        <v>99.8912724632915</v>
      </c>
    </row>
    <row r="1292" spans="1:9" ht="13.5" x14ac:dyDescent="0.25">
      <c r="A1292" s="3">
        <f>TITRES_STAT!B1295</f>
        <v>43889</v>
      </c>
      <c r="B1292" s="6">
        <f>TITRES_STAT!D1295</f>
        <v>32.7425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6.7267971223247638E-2</v>
      </c>
      <c r="G1292" s="2">
        <f t="shared" si="179"/>
        <v>7.3218416685694849E-5</v>
      </c>
      <c r="H1292" s="2">
        <f t="shared" si="175"/>
        <v>918.73020843935035</v>
      </c>
      <c r="I1292" s="2">
        <f t="shared" si="176"/>
        <v>99.8912724632915</v>
      </c>
    </row>
    <row r="1293" spans="1:9" ht="13.5" x14ac:dyDescent="0.25">
      <c r="A1293" s="3">
        <f>TITRES_STAT!B1296</f>
        <v>43892</v>
      </c>
      <c r="B1293" s="6">
        <f>TITRES_STAT!D1296</f>
        <v>32.7425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6.2463116135872805E-2</v>
      </c>
      <c r="G1293" s="2">
        <f t="shared" si="183"/>
        <v>6.7988529779573794E-5</v>
      </c>
      <c r="H1293" s="2">
        <f t="shared" si="175"/>
        <v>918.73020843935024</v>
      </c>
      <c r="I1293" s="2">
        <f t="shared" si="176"/>
        <v>99.8912724632915</v>
      </c>
    </row>
    <row r="1294" spans="1:9" ht="13.5" x14ac:dyDescent="0.25">
      <c r="A1294" s="3">
        <f>TITRES_STAT!B1297</f>
        <v>43893</v>
      </c>
      <c r="B1294" s="6">
        <f>TITRES_STAT!D1297</f>
        <v>32.7425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5.8001464983310456E-2</v>
      </c>
      <c r="G1294" s="2">
        <f t="shared" si="183"/>
        <v>6.3132206223889952E-5</v>
      </c>
      <c r="H1294" s="2">
        <f t="shared" si="175"/>
        <v>918.73020843935012</v>
      </c>
      <c r="I1294" s="2">
        <f t="shared" si="176"/>
        <v>99.8912724632915</v>
      </c>
    </row>
    <row r="1295" spans="1:9" ht="13.5" x14ac:dyDescent="0.25">
      <c r="A1295" s="3">
        <f>TITRES_STAT!B1298</f>
        <v>43894</v>
      </c>
      <c r="B1295" s="6">
        <f>TITRES_STAT!D1298</f>
        <v>32.7425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5.385850319878828E-2</v>
      </c>
      <c r="G1295" s="2">
        <f t="shared" si="183"/>
        <v>5.8622762922183526E-5</v>
      </c>
      <c r="H1295" s="2">
        <f t="shared" si="175"/>
        <v>918.73020843935012</v>
      </c>
      <c r="I1295" s="2">
        <f t="shared" si="176"/>
        <v>99.8912724632915</v>
      </c>
    </row>
    <row r="1296" spans="1:9" ht="13.5" x14ac:dyDescent="0.25">
      <c r="A1296" s="3">
        <f>TITRES_STAT!B1299</f>
        <v>43895</v>
      </c>
      <c r="B1296" s="6">
        <f>TITRES_STAT!D1299</f>
        <v>32.7425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5.001146725601769E-2</v>
      </c>
      <c r="G1296" s="2">
        <f t="shared" si="183"/>
        <v>5.4435422713456127E-5</v>
      </c>
      <c r="H1296" s="2">
        <f t="shared" si="175"/>
        <v>918.73020843935024</v>
      </c>
      <c r="I1296" s="2">
        <f t="shared" si="176"/>
        <v>99.8912724632915</v>
      </c>
    </row>
    <row r="1297" spans="1:9" ht="13.5" x14ac:dyDescent="0.25">
      <c r="A1297" s="3">
        <f>TITRES_STAT!B1300</f>
        <v>43896</v>
      </c>
      <c r="B1297" s="6">
        <f>TITRES_STAT!D1300</f>
        <v>32.7425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4.6439219594873571E-2</v>
      </c>
      <c r="G1297" s="2">
        <f t="shared" si="183"/>
        <v>5.0547178233923547E-5</v>
      </c>
      <c r="H1297" s="2">
        <f t="shared" ref="H1297:H1360" si="184">F1297/G1297</f>
        <v>918.73020843935035</v>
      </c>
      <c r="I1297" s="2">
        <f t="shared" ref="I1297:I1360" si="185">IF(G1297=0,100,100-(100/(1+H1297)))</f>
        <v>99.8912724632915</v>
      </c>
    </row>
    <row r="1298" spans="1:9" ht="13.5" x14ac:dyDescent="0.25">
      <c r="A1298" s="3">
        <f>TITRES_STAT!B1301</f>
        <v>43899</v>
      </c>
      <c r="B1298" s="6">
        <f>TITRES_STAT!D1301</f>
        <v>32.7425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4.3122132480954027E-2</v>
      </c>
      <c r="G1298" s="2">
        <f t="shared" si="183"/>
        <v>4.6936665502929009E-5</v>
      </c>
      <c r="H1298" s="2">
        <f t="shared" si="184"/>
        <v>918.73020843935024</v>
      </c>
      <c r="I1298" s="2">
        <f t="shared" si="185"/>
        <v>99.8912724632915</v>
      </c>
    </row>
    <row r="1299" spans="1:9" ht="13.5" x14ac:dyDescent="0.25">
      <c r="A1299" s="3">
        <f>TITRES_STAT!B1302</f>
        <v>43900</v>
      </c>
      <c r="B1299" s="6">
        <f>TITRES_STAT!D1302</f>
        <v>32.7425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4.0041980160885886E-2</v>
      </c>
      <c r="G1299" s="2">
        <f t="shared" si="183"/>
        <v>4.3584046538434078E-5</v>
      </c>
      <c r="H1299" s="2">
        <f t="shared" si="184"/>
        <v>918.73020843935035</v>
      </c>
      <c r="I1299" s="2">
        <f t="shared" si="185"/>
        <v>99.8912724632915</v>
      </c>
    </row>
    <row r="1300" spans="1:9" ht="13.5" x14ac:dyDescent="0.25">
      <c r="A1300" s="3">
        <f>TITRES_STAT!B1303</f>
        <v>43901</v>
      </c>
      <c r="B1300" s="6">
        <f>TITRES_STAT!D1303</f>
        <v>32.7425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3.7181838720822605E-2</v>
      </c>
      <c r="G1300" s="2">
        <f t="shared" si="183"/>
        <v>4.0470900357117357E-5</v>
      </c>
      <c r="H1300" s="2">
        <f t="shared" si="184"/>
        <v>918.73020843935024</v>
      </c>
      <c r="I1300" s="2">
        <f t="shared" si="185"/>
        <v>99.8912724632915</v>
      </c>
    </row>
    <row r="1301" spans="1:9" ht="13.5" x14ac:dyDescent="0.25">
      <c r="A1301" s="3">
        <f>TITRES_STAT!B1304</f>
        <v>43902</v>
      </c>
      <c r="B1301" s="6">
        <f>TITRES_STAT!D1304</f>
        <v>32.7425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3.4525993097906701E-2</v>
      </c>
      <c r="G1301" s="2">
        <f t="shared" si="183"/>
        <v>3.7580121760180398E-5</v>
      </c>
      <c r="H1301" s="2">
        <f t="shared" si="184"/>
        <v>918.73020843935035</v>
      </c>
      <c r="I1301" s="2">
        <f t="shared" si="185"/>
        <v>99.8912724632915</v>
      </c>
    </row>
    <row r="1302" spans="1:9" ht="13.5" x14ac:dyDescent="0.25">
      <c r="A1302" s="3">
        <f>TITRES_STAT!B1305</f>
        <v>43903</v>
      </c>
      <c r="B1302" s="6">
        <f>TITRES_STAT!D1305</f>
        <v>32.7425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3.205985073377051E-2</v>
      </c>
      <c r="G1302" s="2">
        <f t="shared" si="183"/>
        <v>3.4895827348738941E-5</v>
      </c>
      <c r="H1302" s="2">
        <f t="shared" si="184"/>
        <v>918.73020843935035</v>
      </c>
      <c r="I1302" s="2">
        <f t="shared" si="185"/>
        <v>99.8912724632915</v>
      </c>
    </row>
    <row r="1303" spans="1:9" ht="13.5" x14ac:dyDescent="0.25">
      <c r="A1303" s="3">
        <f>TITRES_STAT!B1306</f>
        <v>43906</v>
      </c>
      <c r="B1303" s="6">
        <f>TITRES_STAT!D1306</f>
        <v>32.7425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2.9769861395644047E-2</v>
      </c>
      <c r="G1303" s="2">
        <f t="shared" si="183"/>
        <v>3.2403268252400444E-5</v>
      </c>
      <c r="H1303" s="2">
        <f t="shared" si="184"/>
        <v>918.73020843935046</v>
      </c>
      <c r="I1303" s="2">
        <f t="shared" si="185"/>
        <v>99.8912724632915</v>
      </c>
    </row>
    <row r="1304" spans="1:9" ht="13.5" x14ac:dyDescent="0.25">
      <c r="A1304" s="3">
        <f>TITRES_STAT!B1307</f>
        <v>43907</v>
      </c>
      <c r="B1304" s="6">
        <f>TITRES_STAT!D1307</f>
        <v>32.7425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2.7643442724526616E-2</v>
      </c>
      <c r="G1304" s="2">
        <f t="shared" si="183"/>
        <v>3.0088749091514699E-5</v>
      </c>
      <c r="H1304" s="2">
        <f t="shared" si="184"/>
        <v>918.73020843935046</v>
      </c>
      <c r="I1304" s="2">
        <f t="shared" si="185"/>
        <v>99.8912724632915</v>
      </c>
    </row>
    <row r="1305" spans="1:9" ht="13.5" x14ac:dyDescent="0.25">
      <c r="A1305" s="3">
        <f>TITRES_STAT!B1308</f>
        <v>43908</v>
      </c>
      <c r="B1305" s="6">
        <f>TITRES_STAT!D1308</f>
        <v>32.7425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2.5668911101346142E-2</v>
      </c>
      <c r="G1305" s="2">
        <f t="shared" si="183"/>
        <v>2.7939552727835081E-5</v>
      </c>
      <c r="H1305" s="2">
        <f t="shared" si="184"/>
        <v>918.73020843935035</v>
      </c>
      <c r="I1305" s="2">
        <f t="shared" si="185"/>
        <v>99.8912724632915</v>
      </c>
    </row>
    <row r="1306" spans="1:9" ht="13.5" x14ac:dyDescent="0.25">
      <c r="A1306" s="3">
        <f>TITRES_STAT!B1309</f>
        <v>43909</v>
      </c>
      <c r="B1306" s="6">
        <f>TITRES_STAT!D1309</f>
        <v>32.7425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2.383541745124999E-2</v>
      </c>
      <c r="G1306" s="2">
        <f t="shared" si="183"/>
        <v>2.5943870390132576E-5</v>
      </c>
      <c r="H1306" s="2">
        <f t="shared" si="184"/>
        <v>918.73020843935024</v>
      </c>
      <c r="I1306" s="2">
        <f t="shared" si="185"/>
        <v>99.8912724632915</v>
      </c>
    </row>
    <row r="1307" spans="1:9" ht="13.5" x14ac:dyDescent="0.25">
      <c r="A1307" s="3">
        <f>TITRES_STAT!B1310</f>
        <v>43913</v>
      </c>
      <c r="B1307" s="6">
        <f>TITRES_STAT!D1310</f>
        <v>32.7425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2.2132887633303563E-2</v>
      </c>
      <c r="G1307" s="2">
        <f t="shared" si="183"/>
        <v>2.4090736790837395E-5</v>
      </c>
      <c r="H1307" s="2">
        <f t="shared" si="184"/>
        <v>918.73020843935024</v>
      </c>
      <c r="I1307" s="2">
        <f t="shared" si="185"/>
        <v>99.8912724632915</v>
      </c>
    </row>
    <row r="1308" spans="1:9" ht="13.5" x14ac:dyDescent="0.25">
      <c r="A1308" s="3">
        <f>TITRES_STAT!B1311</f>
        <v>43914</v>
      </c>
      <c r="B1308" s="6">
        <f>TITRES_STAT!D1311</f>
        <v>32.7425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2.0551967088067592E-2</v>
      </c>
      <c r="G1308" s="2">
        <f t="shared" si="183"/>
        <v>2.2369969877206154E-5</v>
      </c>
      <c r="H1308" s="2">
        <f t="shared" si="184"/>
        <v>918.73020843935001</v>
      </c>
      <c r="I1308" s="2">
        <f t="shared" si="185"/>
        <v>99.8912724632915</v>
      </c>
    </row>
    <row r="1309" spans="1:9" ht="13.5" x14ac:dyDescent="0.25">
      <c r="A1309" s="3">
        <f>TITRES_STAT!B1312</f>
        <v>43915</v>
      </c>
      <c r="B1309" s="6">
        <f>TITRES_STAT!D1312</f>
        <v>32.7425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1.9083969438919907E-2</v>
      </c>
      <c r="G1309" s="2">
        <f t="shared" si="186"/>
        <v>2.0772114885977146E-5</v>
      </c>
      <c r="H1309" s="2">
        <f t="shared" si="184"/>
        <v>918.73020843934989</v>
      </c>
      <c r="I1309" s="2">
        <f t="shared" si="185"/>
        <v>99.8912724632915</v>
      </c>
    </row>
    <row r="1310" spans="1:9" ht="13.5" x14ac:dyDescent="0.25">
      <c r="A1310" s="3">
        <f>TITRES_STAT!B1313</f>
        <v>43916</v>
      </c>
      <c r="B1310" s="6">
        <f>TITRES_STAT!D1313</f>
        <v>32.7425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1.772082876471134E-2</v>
      </c>
      <c r="G1310" s="2">
        <f t="shared" si="186"/>
        <v>1.9288392394121633E-5</v>
      </c>
      <c r="H1310" s="2">
        <f t="shared" si="184"/>
        <v>918.73020843935001</v>
      </c>
      <c r="I1310" s="2">
        <f t="shared" si="185"/>
        <v>99.8912724632915</v>
      </c>
    </row>
    <row r="1311" spans="1:9" ht="13.5" x14ac:dyDescent="0.25">
      <c r="A1311" s="3">
        <f>TITRES_STAT!B1314</f>
        <v>43917</v>
      </c>
      <c r="B1311" s="6">
        <f>TITRES_STAT!D1314</f>
        <v>32.7425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1.6455055281517673E-2</v>
      </c>
      <c r="G1311" s="2">
        <f t="shared" si="186"/>
        <v>1.79106500802558E-5</v>
      </c>
      <c r="H1311" s="2">
        <f t="shared" si="184"/>
        <v>918.73020843935012</v>
      </c>
      <c r="I1311" s="2">
        <f t="shared" si="185"/>
        <v>99.8912724632915</v>
      </c>
    </row>
    <row r="1312" spans="1:9" ht="13.5" x14ac:dyDescent="0.25">
      <c r="A1312" s="3">
        <f>TITRES_STAT!B1315</f>
        <v>43920</v>
      </c>
      <c r="B1312" s="6">
        <f>TITRES_STAT!D1315</f>
        <v>32.7425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1.5279694189980696E-2</v>
      </c>
      <c r="G1312" s="2">
        <f t="shared" si="186"/>
        <v>1.6631317931666102E-5</v>
      </c>
      <c r="H1312" s="2">
        <f t="shared" si="184"/>
        <v>918.73020843934989</v>
      </c>
      <c r="I1312" s="2">
        <f t="shared" si="185"/>
        <v>99.8912724632915</v>
      </c>
    </row>
    <row r="1313" spans="1:9" ht="13.5" x14ac:dyDescent="0.25">
      <c r="A1313" s="3">
        <f>TITRES_STAT!B1316</f>
        <v>43921</v>
      </c>
      <c r="B1313" s="6">
        <f>TITRES_STAT!D1316</f>
        <v>32.7425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1.4188287462124931E-2</v>
      </c>
      <c r="G1313" s="2">
        <f t="shared" si="186"/>
        <v>1.5443366650832811E-5</v>
      </c>
      <c r="H1313" s="2">
        <f t="shared" si="184"/>
        <v>918.73020843934978</v>
      </c>
      <c r="I1313" s="2">
        <f t="shared" si="185"/>
        <v>99.8912724632915</v>
      </c>
    </row>
    <row r="1314" spans="1:9" ht="13.5" x14ac:dyDescent="0.25">
      <c r="A1314" s="3">
        <f>TITRES_STAT!B1317</f>
        <v>43922</v>
      </c>
      <c r="B1314" s="6">
        <f>TITRES_STAT!D1317</f>
        <v>31.760200000000001</v>
      </c>
      <c r="C1314" s="2">
        <f t="shared" si="180"/>
        <v>-0.98229999999999862</v>
      </c>
      <c r="D1314" s="2">
        <f t="shared" si="181"/>
        <v>0</v>
      </c>
      <c r="E1314" s="2">
        <f t="shared" si="182"/>
        <v>0.98229999999999862</v>
      </c>
      <c r="F1314" s="2">
        <f t="shared" si="186"/>
        <v>1.3174838357687435E-2</v>
      </c>
      <c r="G1314" s="2">
        <f t="shared" si="186"/>
        <v>7.0178625983318532E-2</v>
      </c>
      <c r="H1314" s="2">
        <f t="shared" si="184"/>
        <v>0.18773291971859202</v>
      </c>
      <c r="I1314" s="2">
        <f t="shared" si="185"/>
        <v>15.80598774369841</v>
      </c>
    </row>
    <row r="1315" spans="1:9" ht="13.5" x14ac:dyDescent="0.25">
      <c r="A1315" s="3">
        <f>TITRES_STAT!B1318</f>
        <v>43923</v>
      </c>
      <c r="B1315" s="6">
        <f>TITRES_STAT!D1318</f>
        <v>31.760200000000001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1.2233778474995474E-2</v>
      </c>
      <c r="G1315" s="2">
        <f t="shared" si="186"/>
        <v>6.5165866984510074E-2</v>
      </c>
      <c r="H1315" s="2">
        <f t="shared" si="184"/>
        <v>0.18773291971859199</v>
      </c>
      <c r="I1315" s="2">
        <f t="shared" si="185"/>
        <v>15.80598774369841</v>
      </c>
    </row>
    <row r="1316" spans="1:9" ht="13.5" x14ac:dyDescent="0.25">
      <c r="A1316" s="3">
        <f>TITRES_STAT!B1319</f>
        <v>43924</v>
      </c>
      <c r="B1316" s="6">
        <f>TITRES_STAT!D1319</f>
        <v>31.760200000000001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1.1359937155352939E-2</v>
      </c>
      <c r="G1316" s="2">
        <f t="shared" si="186"/>
        <v>6.0511162199902213E-2</v>
      </c>
      <c r="H1316" s="2">
        <f t="shared" si="184"/>
        <v>0.18773291971859196</v>
      </c>
      <c r="I1316" s="2">
        <f t="shared" si="185"/>
        <v>15.80598774369841</v>
      </c>
    </row>
    <row r="1317" spans="1:9" ht="13.5" x14ac:dyDescent="0.25">
      <c r="A1317" s="3">
        <f>TITRES_STAT!B1320</f>
        <v>43927</v>
      </c>
      <c r="B1317" s="6">
        <f>TITRES_STAT!D1320</f>
        <v>31.760200000000001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1.0548513072827729E-2</v>
      </c>
      <c r="G1317" s="2">
        <f t="shared" si="186"/>
        <v>5.618893632848062E-2</v>
      </c>
      <c r="H1317" s="2">
        <f t="shared" si="184"/>
        <v>0.18773291971859199</v>
      </c>
      <c r="I1317" s="2">
        <f t="shared" si="185"/>
        <v>15.80598774369841</v>
      </c>
    </row>
    <row r="1318" spans="1:9" ht="13.5" x14ac:dyDescent="0.25">
      <c r="A1318" s="3">
        <f>TITRES_STAT!B1321</f>
        <v>43928</v>
      </c>
      <c r="B1318" s="6">
        <f>TITRES_STAT!D1321</f>
        <v>31.760200000000001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9.7950478533400352E-3</v>
      </c>
      <c r="G1318" s="2">
        <f t="shared" si="186"/>
        <v>5.2175440876446287E-2</v>
      </c>
      <c r="H1318" s="2">
        <f t="shared" si="184"/>
        <v>0.18773291971859202</v>
      </c>
      <c r="I1318" s="2">
        <f t="shared" si="185"/>
        <v>15.80598774369841</v>
      </c>
    </row>
    <row r="1319" spans="1:9" ht="13.5" x14ac:dyDescent="0.25">
      <c r="A1319" s="3">
        <f>TITRES_STAT!B1322</f>
        <v>43929</v>
      </c>
      <c r="B1319" s="6">
        <f>TITRES_STAT!D1322</f>
        <v>31.760200000000001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9.0954015781014603E-3</v>
      </c>
      <c r="G1319" s="2">
        <f t="shared" si="186"/>
        <v>4.8448623670985839E-2</v>
      </c>
      <c r="H1319" s="2">
        <f t="shared" si="184"/>
        <v>0.18773291971859199</v>
      </c>
      <c r="I1319" s="2">
        <f t="shared" si="185"/>
        <v>15.80598774369841</v>
      </c>
    </row>
    <row r="1320" spans="1:9" ht="13.5" x14ac:dyDescent="0.25">
      <c r="A1320" s="3">
        <f>TITRES_STAT!B1323</f>
        <v>43934</v>
      </c>
      <c r="B1320" s="6">
        <f>TITRES_STAT!D1323</f>
        <v>31.760200000000001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8.4457300368084992E-3</v>
      </c>
      <c r="G1320" s="2">
        <f t="shared" si="186"/>
        <v>4.4988007694486853E-2</v>
      </c>
      <c r="H1320" s="2">
        <f t="shared" si="184"/>
        <v>0.18773291971859199</v>
      </c>
      <c r="I1320" s="2">
        <f t="shared" si="185"/>
        <v>15.80598774369841</v>
      </c>
    </row>
    <row r="1321" spans="1:9" ht="13.5" x14ac:dyDescent="0.25">
      <c r="A1321" s="3">
        <f>TITRES_STAT!B1324</f>
        <v>43935</v>
      </c>
      <c r="B1321" s="6">
        <f>TITRES_STAT!D1324</f>
        <v>31.760200000000001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7.8424636056078929E-3</v>
      </c>
      <c r="G1321" s="2">
        <f t="shared" si="186"/>
        <v>4.1774578573452077E-2</v>
      </c>
      <c r="H1321" s="2">
        <f t="shared" si="184"/>
        <v>0.18773291971859202</v>
      </c>
      <c r="I1321" s="2">
        <f t="shared" si="185"/>
        <v>15.80598774369841</v>
      </c>
    </row>
    <row r="1322" spans="1:9" ht="13.5" x14ac:dyDescent="0.25">
      <c r="A1322" s="3">
        <f>TITRES_STAT!B1325</f>
        <v>43936</v>
      </c>
      <c r="B1322" s="6">
        <f>TITRES_STAT!D1325</f>
        <v>31.760200000000001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7.2822876337787579E-3</v>
      </c>
      <c r="G1322" s="2">
        <f t="shared" si="186"/>
        <v>3.8790680103919783E-2</v>
      </c>
      <c r="H1322" s="2">
        <f t="shared" si="184"/>
        <v>0.18773291971859205</v>
      </c>
      <c r="I1322" s="2">
        <f t="shared" si="185"/>
        <v>15.80598774369841</v>
      </c>
    </row>
    <row r="1323" spans="1:9" ht="13.5" x14ac:dyDescent="0.25">
      <c r="A1323" s="3">
        <f>TITRES_STAT!B1326</f>
        <v>43937</v>
      </c>
      <c r="B1323" s="6">
        <f>TITRES_STAT!D1326</f>
        <v>31.760200000000001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6.7621242313659893E-3</v>
      </c>
      <c r="G1323" s="2">
        <f t="shared" si="186"/>
        <v>3.6019917239354084E-2</v>
      </c>
      <c r="H1323" s="2">
        <f t="shared" si="184"/>
        <v>0.18773291971859205</v>
      </c>
      <c r="I1323" s="2">
        <f t="shared" si="185"/>
        <v>15.80598774369841</v>
      </c>
    </row>
    <row r="1324" spans="1:9" ht="13.5" x14ac:dyDescent="0.25">
      <c r="A1324" s="3">
        <f>TITRES_STAT!B1327</f>
        <v>43938</v>
      </c>
      <c r="B1324" s="6">
        <f>TITRES_STAT!D1327</f>
        <v>31.760200000000001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6.2791153576969901E-3</v>
      </c>
      <c r="G1324" s="2">
        <f t="shared" si="186"/>
        <v>3.3447066007971649E-2</v>
      </c>
      <c r="H1324" s="2">
        <f t="shared" si="184"/>
        <v>0.18773291971859205</v>
      </c>
      <c r="I1324" s="2">
        <f t="shared" si="185"/>
        <v>15.80598774369841</v>
      </c>
    </row>
    <row r="1325" spans="1:9" ht="13.5" x14ac:dyDescent="0.25">
      <c r="A1325" s="3">
        <f>TITRES_STAT!B1328</f>
        <v>43941</v>
      </c>
      <c r="B1325" s="6">
        <f>TITRES_STAT!D1328</f>
        <v>31.760200000000001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5.8306071178614912E-3</v>
      </c>
      <c r="G1325" s="2">
        <f t="shared" si="187"/>
        <v>3.1057989864545103E-2</v>
      </c>
      <c r="H1325" s="2">
        <f t="shared" si="184"/>
        <v>0.18773291971859205</v>
      </c>
      <c r="I1325" s="2">
        <f t="shared" si="185"/>
        <v>15.80598774369841</v>
      </c>
    </row>
    <row r="1326" spans="1:9" ht="13.5" x14ac:dyDescent="0.25">
      <c r="A1326" s="3">
        <f>TITRES_STAT!B1329</f>
        <v>43942</v>
      </c>
      <c r="B1326" s="6">
        <f>TITRES_STAT!D1329</f>
        <v>31.760200000000001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5.4141351808713852E-3</v>
      </c>
      <c r="G1326" s="2">
        <f t="shared" si="187"/>
        <v>2.8839562017077595E-2</v>
      </c>
      <c r="H1326" s="2">
        <f t="shared" si="184"/>
        <v>0.18773291971859207</v>
      </c>
      <c r="I1326" s="2">
        <f t="shared" si="185"/>
        <v>15.80598774369841</v>
      </c>
    </row>
    <row r="1327" spans="1:9" ht="13.5" x14ac:dyDescent="0.25">
      <c r="A1327" s="3">
        <f>TITRES_STAT!B1330</f>
        <v>43943</v>
      </c>
      <c r="B1327" s="6">
        <f>TITRES_STAT!D1330</f>
        <v>31.760200000000001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5.0274112393805725E-3</v>
      </c>
      <c r="G1327" s="2">
        <f t="shared" si="187"/>
        <v>2.6779593301572053E-2</v>
      </c>
      <c r="H1327" s="2">
        <f t="shared" si="184"/>
        <v>0.18773291971859207</v>
      </c>
      <c r="I1327" s="2">
        <f t="shared" si="185"/>
        <v>15.80598774369841</v>
      </c>
    </row>
    <row r="1328" spans="1:9" ht="13.5" x14ac:dyDescent="0.25">
      <c r="A1328" s="3">
        <f>TITRES_STAT!B1331</f>
        <v>43944</v>
      </c>
      <c r="B1328" s="6">
        <f>TITRES_STAT!D1331</f>
        <v>31.760200000000001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4.6683104365676745E-3</v>
      </c>
      <c r="G1328" s="2">
        <f t="shared" si="187"/>
        <v>2.486676520860262E-2</v>
      </c>
      <c r="H1328" s="2">
        <f t="shared" si="184"/>
        <v>0.1877329197185921</v>
      </c>
      <c r="I1328" s="2">
        <f t="shared" si="185"/>
        <v>15.805987743698424</v>
      </c>
    </row>
    <row r="1329" spans="1:9" ht="13.5" x14ac:dyDescent="0.25">
      <c r="A1329" s="3">
        <f>TITRES_STAT!B1332</f>
        <v>43945</v>
      </c>
      <c r="B1329" s="6">
        <f>TITRES_STAT!D1332</f>
        <v>31.760200000000001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4.3348596910985551E-3</v>
      </c>
      <c r="G1329" s="2">
        <f t="shared" si="187"/>
        <v>2.3090567693702435E-2</v>
      </c>
      <c r="H1329" s="2">
        <f t="shared" si="184"/>
        <v>0.18773291971859207</v>
      </c>
      <c r="I1329" s="2">
        <f t="shared" si="185"/>
        <v>15.80598774369841</v>
      </c>
    </row>
    <row r="1330" spans="1:9" ht="13.5" x14ac:dyDescent="0.25">
      <c r="A1330" s="3">
        <f>TITRES_STAT!B1333</f>
        <v>43948</v>
      </c>
      <c r="B1330" s="6">
        <f>TITRES_STAT!D1333</f>
        <v>31.760200000000001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4.0252268560200871E-3</v>
      </c>
      <c r="G1330" s="2">
        <f t="shared" si="187"/>
        <v>2.1441241429866548E-2</v>
      </c>
      <c r="H1330" s="2">
        <f t="shared" si="184"/>
        <v>0.18773291971859207</v>
      </c>
      <c r="I1330" s="2">
        <f t="shared" si="185"/>
        <v>15.80598774369841</v>
      </c>
    </row>
    <row r="1331" spans="1:9" ht="13.5" x14ac:dyDescent="0.25">
      <c r="A1331" s="3">
        <f>TITRES_STAT!B1334</f>
        <v>43949</v>
      </c>
      <c r="B1331" s="6">
        <f>TITRES_STAT!D1334</f>
        <v>31.760200000000001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3.7377106520186522E-3</v>
      </c>
      <c r="G1331" s="2">
        <f t="shared" si="187"/>
        <v>1.990972418487608E-2</v>
      </c>
      <c r="H1331" s="2">
        <f t="shared" si="184"/>
        <v>0.18773291971859207</v>
      </c>
      <c r="I1331" s="2">
        <f t="shared" si="185"/>
        <v>15.80598774369841</v>
      </c>
    </row>
    <row r="1332" spans="1:9" ht="13.5" x14ac:dyDescent="0.25">
      <c r="A1332" s="3">
        <f>TITRES_STAT!B1335</f>
        <v>43950</v>
      </c>
      <c r="B1332" s="6">
        <f>TITRES_STAT!D1335</f>
        <v>31.760200000000001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3.4707313197316057E-3</v>
      </c>
      <c r="G1332" s="2">
        <f t="shared" si="187"/>
        <v>1.8487601028813503E-2</v>
      </c>
      <c r="H1332" s="2">
        <f t="shared" si="184"/>
        <v>0.18773291971859207</v>
      </c>
      <c r="I1332" s="2">
        <f t="shared" si="185"/>
        <v>15.80598774369841</v>
      </c>
    </row>
    <row r="1333" spans="1:9" ht="13.5" x14ac:dyDescent="0.25">
      <c r="A1333" s="3">
        <f>TITRES_STAT!B1336</f>
        <v>43951</v>
      </c>
      <c r="B1333" s="6">
        <f>TITRES_STAT!D1336</f>
        <v>32.706899999999997</v>
      </c>
      <c r="C1333" s="2">
        <f t="shared" si="180"/>
        <v>0.94669999999999632</v>
      </c>
      <c r="D1333" s="2">
        <f t="shared" si="181"/>
        <v>0.94669999999999632</v>
      </c>
      <c r="E1333" s="2">
        <f t="shared" si="182"/>
        <v>0</v>
      </c>
      <c r="F1333" s="2">
        <f t="shared" si="187"/>
        <v>7.0844250511179083E-2</v>
      </c>
      <c r="G1333" s="2">
        <f t="shared" si="187"/>
        <v>1.7167058098183967E-2</v>
      </c>
      <c r="H1333" s="2">
        <f t="shared" si="184"/>
        <v>4.1267554467397884</v>
      </c>
      <c r="I1333" s="2">
        <f t="shared" si="185"/>
        <v>80.494486027494816</v>
      </c>
    </row>
    <row r="1334" spans="1:9" ht="13.5" x14ac:dyDescent="0.25">
      <c r="A1334" s="3">
        <f>TITRES_STAT!B1337</f>
        <v>43955</v>
      </c>
      <c r="B1334" s="6">
        <f>TITRES_STAT!D1337</f>
        <v>33.098399999999998</v>
      </c>
      <c r="C1334" s="2">
        <f t="shared" si="180"/>
        <v>0.39150000000000063</v>
      </c>
      <c r="D1334" s="2">
        <f t="shared" si="181"/>
        <v>0.39150000000000063</v>
      </c>
      <c r="E1334" s="2">
        <f t="shared" si="182"/>
        <v>0</v>
      </c>
      <c r="F1334" s="2">
        <f t="shared" si="187"/>
        <v>9.3748232617523478E-2</v>
      </c>
      <c r="G1334" s="2">
        <f t="shared" si="187"/>
        <v>1.5940839662599397E-2</v>
      </c>
      <c r="H1334" s="2">
        <f t="shared" si="184"/>
        <v>5.8810096959620504</v>
      </c>
      <c r="I1334" s="2">
        <f t="shared" si="185"/>
        <v>85.467249078477167</v>
      </c>
    </row>
    <row r="1335" spans="1:9" ht="13.5" x14ac:dyDescent="0.25">
      <c r="A1335" s="3">
        <f>TITRES_STAT!B1338</f>
        <v>43956</v>
      </c>
      <c r="B1335" s="6">
        <f>TITRES_STAT!D1338</f>
        <v>34.087800000000001</v>
      </c>
      <c r="C1335" s="2">
        <f t="shared" si="180"/>
        <v>0.98940000000000339</v>
      </c>
      <c r="D1335" s="2">
        <f t="shared" si="181"/>
        <v>0.98940000000000339</v>
      </c>
      <c r="E1335" s="2">
        <f t="shared" si="182"/>
        <v>0</v>
      </c>
      <c r="F1335" s="2">
        <f t="shared" si="187"/>
        <v>0.15772335885912916</v>
      </c>
      <c r="G1335" s="2">
        <f t="shared" si="187"/>
        <v>1.4802208258128013E-2</v>
      </c>
      <c r="H1335" s="2">
        <f t="shared" si="184"/>
        <v>10.655393851287155</v>
      </c>
      <c r="I1335" s="2">
        <f t="shared" si="185"/>
        <v>91.420281349912813</v>
      </c>
    </row>
    <row r="1336" spans="1:9" ht="13.5" x14ac:dyDescent="0.25">
      <c r="A1336" s="3">
        <f>TITRES_STAT!B1339</f>
        <v>43957</v>
      </c>
      <c r="B1336" s="6">
        <f>TITRES_STAT!D1339</f>
        <v>34.087800000000001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0.14645740465490564</v>
      </c>
      <c r="G1336" s="2">
        <f t="shared" si="187"/>
        <v>1.3744907668261726E-2</v>
      </c>
      <c r="H1336" s="2">
        <f t="shared" si="184"/>
        <v>10.655393851287153</v>
      </c>
      <c r="I1336" s="2">
        <f t="shared" si="185"/>
        <v>91.420281349912813</v>
      </c>
    </row>
    <row r="1337" spans="1:9" ht="13.5" x14ac:dyDescent="0.25">
      <c r="A1337" s="3">
        <f>TITRES_STAT!B1340</f>
        <v>43958</v>
      </c>
      <c r="B1337" s="6">
        <f>TITRES_STAT!D1340</f>
        <v>35.013100000000001</v>
      </c>
      <c r="C1337" s="2">
        <f t="shared" si="180"/>
        <v>0.92530000000000001</v>
      </c>
      <c r="D1337" s="2">
        <f t="shared" si="181"/>
        <v>0.92530000000000001</v>
      </c>
      <c r="E1337" s="2">
        <f t="shared" si="182"/>
        <v>0</v>
      </c>
      <c r="F1337" s="2">
        <f t="shared" si="187"/>
        <v>0.2020890186081267</v>
      </c>
      <c r="G1337" s="2">
        <f t="shared" si="187"/>
        <v>1.2763128549100175E-2</v>
      </c>
      <c r="H1337" s="2">
        <f t="shared" si="184"/>
        <v>15.833815183376364</v>
      </c>
      <c r="I1337" s="2">
        <f t="shared" si="185"/>
        <v>94.059575983776313</v>
      </c>
    </row>
    <row r="1338" spans="1:9" ht="13.5" x14ac:dyDescent="0.25">
      <c r="A1338" s="3">
        <f>TITRES_STAT!B1341</f>
        <v>43959</v>
      </c>
      <c r="B1338" s="6">
        <f>TITRES_STAT!D1341</f>
        <v>35.013100000000001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0.18765408870754621</v>
      </c>
      <c r="G1338" s="2">
        <f t="shared" si="187"/>
        <v>1.1851476509878734E-2</v>
      </c>
      <c r="H1338" s="2">
        <f t="shared" si="184"/>
        <v>15.833815183376363</v>
      </c>
      <c r="I1338" s="2">
        <f t="shared" si="185"/>
        <v>94.059575983776313</v>
      </c>
    </row>
    <row r="1339" spans="1:9" ht="13.5" x14ac:dyDescent="0.25">
      <c r="A1339" s="3">
        <f>TITRES_STAT!B1342</f>
        <v>43962</v>
      </c>
      <c r="B1339" s="6">
        <f>TITRES_STAT!D1342</f>
        <v>35.013100000000001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0.17425022522843575</v>
      </c>
      <c r="G1339" s="2">
        <f t="shared" si="187"/>
        <v>1.1004942473458826E-2</v>
      </c>
      <c r="H1339" s="2">
        <f t="shared" si="184"/>
        <v>15.833815183376359</v>
      </c>
      <c r="I1339" s="2">
        <f t="shared" si="185"/>
        <v>94.059575983776313</v>
      </c>
    </row>
    <row r="1340" spans="1:9" ht="13.5" x14ac:dyDescent="0.25">
      <c r="A1340" s="3">
        <f>TITRES_STAT!B1343</f>
        <v>43963</v>
      </c>
      <c r="B1340" s="6">
        <f>TITRES_STAT!D1343</f>
        <v>36.0595</v>
      </c>
      <c r="C1340" s="2">
        <f t="shared" si="180"/>
        <v>1.0463999999999984</v>
      </c>
      <c r="D1340" s="2">
        <f t="shared" si="181"/>
        <v>1.0463999999999984</v>
      </c>
      <c r="E1340" s="2">
        <f t="shared" si="182"/>
        <v>0</v>
      </c>
      <c r="F1340" s="2">
        <f t="shared" si="187"/>
        <v>0.23654663771211881</v>
      </c>
      <c r="G1340" s="2">
        <f t="shared" si="187"/>
        <v>1.0218875153926053E-2</v>
      </c>
      <c r="H1340" s="2">
        <f t="shared" si="184"/>
        <v>23.148011317198499</v>
      </c>
      <c r="I1340" s="2">
        <f t="shared" si="185"/>
        <v>95.858872240598174</v>
      </c>
    </row>
    <row r="1341" spans="1:9" ht="13.5" x14ac:dyDescent="0.25">
      <c r="A1341" s="3">
        <f>TITRES_STAT!B1344</f>
        <v>43964</v>
      </c>
      <c r="B1341" s="6">
        <f>TITRES_STAT!D1344</f>
        <v>37.119999999999997</v>
      </c>
      <c r="C1341" s="2">
        <f t="shared" si="180"/>
        <v>1.0604999999999976</v>
      </c>
      <c r="D1341" s="2">
        <f t="shared" si="181"/>
        <v>1.0604999999999976</v>
      </c>
      <c r="E1341" s="2">
        <f t="shared" si="182"/>
        <v>0</v>
      </c>
      <c r="F1341" s="2">
        <f t="shared" ref="F1341:G1356" si="188">((F1340*13)+D1341)/14</f>
        <v>0.29540044930411014</v>
      </c>
      <c r="G1341" s="2">
        <f t="shared" si="188"/>
        <v>9.4889555000741924E-3</v>
      </c>
      <c r="H1341" s="2">
        <f t="shared" si="184"/>
        <v>31.130976354752686</v>
      </c>
      <c r="I1341" s="2">
        <f t="shared" si="185"/>
        <v>96.887738520737216</v>
      </c>
    </row>
    <row r="1342" spans="1:9" ht="13.5" x14ac:dyDescent="0.25">
      <c r="A1342" s="3">
        <f>TITRES_STAT!B1345</f>
        <v>43965</v>
      </c>
      <c r="B1342" s="6">
        <f>TITRES_STAT!D1345</f>
        <v>37.119999999999997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0.27430041721095944</v>
      </c>
      <c r="G1342" s="2">
        <f t="shared" si="188"/>
        <v>8.8111729643546074E-3</v>
      </c>
      <c r="H1342" s="2">
        <f t="shared" si="184"/>
        <v>31.13097635475269</v>
      </c>
      <c r="I1342" s="2">
        <f t="shared" si="185"/>
        <v>96.887738520737216</v>
      </c>
    </row>
    <row r="1343" spans="1:9" ht="13.5" x14ac:dyDescent="0.25">
      <c r="A1343" s="3">
        <f>TITRES_STAT!B1346</f>
        <v>43966</v>
      </c>
      <c r="B1343" s="6">
        <f>TITRES_STAT!D1346</f>
        <v>37.119999999999997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0.25470753026731946</v>
      </c>
      <c r="G1343" s="2">
        <f t="shared" si="188"/>
        <v>8.181803466900707E-3</v>
      </c>
      <c r="H1343" s="2">
        <f t="shared" si="184"/>
        <v>31.130976354752686</v>
      </c>
      <c r="I1343" s="2">
        <f t="shared" si="185"/>
        <v>96.887738520737216</v>
      </c>
    </row>
    <row r="1344" spans="1:9" ht="13.5" x14ac:dyDescent="0.25">
      <c r="A1344" s="3">
        <f>TITRES_STAT!B1347</f>
        <v>43969</v>
      </c>
      <c r="B1344" s="6">
        <f>TITRES_STAT!D1347</f>
        <v>38.230400000000003</v>
      </c>
      <c r="C1344" s="2">
        <f t="shared" si="180"/>
        <v>1.1104000000000056</v>
      </c>
      <c r="D1344" s="2">
        <f t="shared" si="181"/>
        <v>1.1104000000000056</v>
      </c>
      <c r="E1344" s="2">
        <f t="shared" si="182"/>
        <v>0</v>
      </c>
      <c r="F1344" s="2">
        <f t="shared" si="188"/>
        <v>0.31582842096251135</v>
      </c>
      <c r="G1344" s="2">
        <f t="shared" si="188"/>
        <v>7.5973889335506561E-3</v>
      </c>
      <c r="H1344" s="2">
        <f t="shared" si="184"/>
        <v>41.57065325006446</v>
      </c>
      <c r="I1344" s="2">
        <f t="shared" si="185"/>
        <v>97.65096393018473</v>
      </c>
    </row>
    <row r="1345" spans="1:9" ht="13.5" x14ac:dyDescent="0.25">
      <c r="A1345" s="3">
        <f>TITRES_STAT!B1348</f>
        <v>43970</v>
      </c>
      <c r="B1345" s="6">
        <f>TITRES_STAT!D1348</f>
        <v>37.084400000000002</v>
      </c>
      <c r="C1345" s="2">
        <f t="shared" si="180"/>
        <v>-1.1460000000000008</v>
      </c>
      <c r="D1345" s="2">
        <f t="shared" si="181"/>
        <v>0</v>
      </c>
      <c r="E1345" s="2">
        <f t="shared" si="182"/>
        <v>1.1460000000000008</v>
      </c>
      <c r="F1345" s="2">
        <f t="shared" si="188"/>
        <v>0.29326924803661764</v>
      </c>
      <c r="G1345" s="2">
        <f t="shared" si="188"/>
        <v>8.8911861152582802E-2</v>
      </c>
      <c r="H1345" s="2">
        <f t="shared" si="184"/>
        <v>3.2984266017481567</v>
      </c>
      <c r="I1345" s="2">
        <f t="shared" si="185"/>
        <v>76.735673476585518</v>
      </c>
    </row>
    <row r="1346" spans="1:9" ht="13.5" x14ac:dyDescent="0.25">
      <c r="A1346" s="3">
        <f>TITRES_STAT!B1349</f>
        <v>43971</v>
      </c>
      <c r="B1346" s="6">
        <f>TITRES_STAT!D1349</f>
        <v>37.084400000000002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0.27232144460543067</v>
      </c>
      <c r="G1346" s="2">
        <f t="shared" si="188"/>
        <v>8.2561013927398313E-2</v>
      </c>
      <c r="H1346" s="2">
        <f t="shared" si="184"/>
        <v>3.2984266017481567</v>
      </c>
      <c r="I1346" s="2">
        <f t="shared" si="185"/>
        <v>76.735673476585518</v>
      </c>
    </row>
    <row r="1347" spans="1:9" ht="13.5" x14ac:dyDescent="0.25">
      <c r="A1347" s="3">
        <f>TITRES_STAT!B1350</f>
        <v>43972</v>
      </c>
      <c r="B1347" s="6">
        <f>TITRES_STAT!D1350</f>
        <v>37.013300000000001</v>
      </c>
      <c r="C1347" s="2">
        <f t="shared" ref="C1347:C1410" si="189">B1347-B1346</f>
        <v>-7.1100000000001273E-2</v>
      </c>
      <c r="D1347" s="2">
        <f t="shared" ref="D1347:D1410" si="190">IF(C1347&gt;0,C1347,0)</f>
        <v>0</v>
      </c>
      <c r="E1347" s="2">
        <f t="shared" ref="E1347:E1410" si="191">IF(C1347&lt;0,-C1347,0)</f>
        <v>7.1100000000001273E-2</v>
      </c>
      <c r="F1347" s="2">
        <f t="shared" si="188"/>
        <v>0.25286991284789989</v>
      </c>
      <c r="G1347" s="2">
        <f t="shared" si="188"/>
        <v>8.1742370075441384E-2</v>
      </c>
      <c r="H1347" s="2">
        <f t="shared" si="184"/>
        <v>3.0934986667810351</v>
      </c>
      <c r="I1347" s="2">
        <f t="shared" si="185"/>
        <v>75.571019281988427</v>
      </c>
    </row>
    <row r="1348" spans="1:9" ht="13.5" x14ac:dyDescent="0.25">
      <c r="A1348" s="3">
        <f>TITRES_STAT!B1351</f>
        <v>43973</v>
      </c>
      <c r="B1348" s="6">
        <f>TITRES_STAT!D1351</f>
        <v>37.013300000000001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0.23480777621590704</v>
      </c>
      <c r="G1348" s="2">
        <f t="shared" si="188"/>
        <v>7.5903629355766999E-2</v>
      </c>
      <c r="H1348" s="2">
        <f t="shared" si="184"/>
        <v>3.0934986667810351</v>
      </c>
      <c r="I1348" s="2">
        <f t="shared" si="185"/>
        <v>75.571019281988427</v>
      </c>
    </row>
    <row r="1349" spans="1:9" ht="13.5" x14ac:dyDescent="0.25">
      <c r="A1349" s="3">
        <f>TITRES_STAT!B1352</f>
        <v>43977</v>
      </c>
      <c r="B1349" s="6">
        <f>TITRES_STAT!D1352</f>
        <v>37.013300000000001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0.21803579220048511</v>
      </c>
      <c r="G1349" s="2">
        <f t="shared" si="188"/>
        <v>7.0481941544640783E-2</v>
      </c>
      <c r="H1349" s="2">
        <f t="shared" si="184"/>
        <v>3.0934986667810351</v>
      </c>
      <c r="I1349" s="2">
        <f t="shared" si="185"/>
        <v>75.571019281988427</v>
      </c>
    </row>
    <row r="1350" spans="1:9" ht="13.5" x14ac:dyDescent="0.25">
      <c r="A1350" s="3">
        <f>TITRES_STAT!B1353</f>
        <v>43978</v>
      </c>
      <c r="B1350" s="6">
        <f>TITRES_STAT!D1353</f>
        <v>37.013300000000001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0.2024618070433076</v>
      </c>
      <c r="G1350" s="2">
        <f t="shared" si="188"/>
        <v>6.5447517148595008E-2</v>
      </c>
      <c r="H1350" s="2">
        <f t="shared" si="184"/>
        <v>3.0934986667810351</v>
      </c>
      <c r="I1350" s="2">
        <f t="shared" si="185"/>
        <v>75.571019281988427</v>
      </c>
    </row>
    <row r="1351" spans="1:9" ht="13.5" x14ac:dyDescent="0.25">
      <c r="A1351" s="3">
        <f>TITRES_STAT!B1354</f>
        <v>43979</v>
      </c>
      <c r="B1351" s="6">
        <f>TITRES_STAT!D1354</f>
        <v>37.013300000000001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0.18800024939735707</v>
      </c>
      <c r="G1351" s="2">
        <f t="shared" si="188"/>
        <v>6.0772694495123937E-2</v>
      </c>
      <c r="H1351" s="2">
        <f t="shared" si="184"/>
        <v>3.0934986667810356</v>
      </c>
      <c r="I1351" s="2">
        <f t="shared" si="185"/>
        <v>75.571019281988427</v>
      </c>
    </row>
    <row r="1352" spans="1:9" ht="13.5" x14ac:dyDescent="0.25">
      <c r="A1352" s="3">
        <f>TITRES_STAT!B1355</f>
        <v>43980</v>
      </c>
      <c r="B1352" s="6">
        <f>TITRES_STAT!D1355</f>
        <v>38.123699999999999</v>
      </c>
      <c r="C1352" s="2">
        <f t="shared" si="189"/>
        <v>1.1103999999999985</v>
      </c>
      <c r="D1352" s="2">
        <f t="shared" si="190"/>
        <v>1.1103999999999985</v>
      </c>
      <c r="E1352" s="2">
        <f t="shared" si="191"/>
        <v>0</v>
      </c>
      <c r="F1352" s="2">
        <f t="shared" si="188"/>
        <v>0.25388594586897434</v>
      </c>
      <c r="G1352" s="2">
        <f t="shared" si="188"/>
        <v>5.643178774547223E-2</v>
      </c>
      <c r="H1352" s="2">
        <f t="shared" si="184"/>
        <v>4.4989881769135467</v>
      </c>
      <c r="I1352" s="2">
        <f t="shared" si="185"/>
        <v>81.814836333012877</v>
      </c>
    </row>
    <row r="1353" spans="1:9" ht="13.5" x14ac:dyDescent="0.25">
      <c r="A1353" s="3">
        <f>TITRES_STAT!B1356</f>
        <v>43983</v>
      </c>
      <c r="B1353" s="6">
        <f>TITRES_STAT!D1356</f>
        <v>38.123699999999999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0.2357512354497619</v>
      </c>
      <c r="G1353" s="2">
        <f t="shared" si="188"/>
        <v>5.2400945763652784E-2</v>
      </c>
      <c r="H1353" s="2">
        <f t="shared" si="184"/>
        <v>4.4989881769135467</v>
      </c>
      <c r="I1353" s="2">
        <f t="shared" si="185"/>
        <v>81.814836333012877</v>
      </c>
    </row>
    <row r="1354" spans="1:9" ht="13.5" x14ac:dyDescent="0.25">
      <c r="A1354" s="3">
        <f>TITRES_STAT!B1357</f>
        <v>43984</v>
      </c>
      <c r="B1354" s="6">
        <f>TITRES_STAT!D1357</f>
        <v>38.123699999999999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0.21891186148906461</v>
      </c>
      <c r="G1354" s="2">
        <f t="shared" si="188"/>
        <v>4.8658021066249009E-2</v>
      </c>
      <c r="H1354" s="2">
        <f t="shared" si="184"/>
        <v>4.4989881769135476</v>
      </c>
      <c r="I1354" s="2">
        <f t="shared" si="185"/>
        <v>81.814836333012877</v>
      </c>
    </row>
    <row r="1355" spans="1:9" ht="13.5" x14ac:dyDescent="0.25">
      <c r="A1355" s="3">
        <f>TITRES_STAT!B1358</f>
        <v>43985</v>
      </c>
      <c r="B1355" s="6">
        <f>TITRES_STAT!D1358</f>
        <v>38.123699999999999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0.20327529995413141</v>
      </c>
      <c r="G1355" s="2">
        <f t="shared" si="188"/>
        <v>4.5182448132945509E-2</v>
      </c>
      <c r="H1355" s="2">
        <f t="shared" si="184"/>
        <v>4.4989881769135467</v>
      </c>
      <c r="I1355" s="2">
        <f t="shared" si="185"/>
        <v>81.814836333012877</v>
      </c>
    </row>
    <row r="1356" spans="1:9" ht="13.5" x14ac:dyDescent="0.25">
      <c r="A1356" s="3">
        <f>TITRES_STAT!B1359</f>
        <v>43986</v>
      </c>
      <c r="B1356" s="6">
        <f>TITRES_STAT!D1359</f>
        <v>38.123699999999999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0.18875563567169346</v>
      </c>
      <c r="G1356" s="2">
        <f t="shared" si="188"/>
        <v>4.1955130409163689E-2</v>
      </c>
      <c r="H1356" s="2">
        <f t="shared" si="184"/>
        <v>4.4989881769135467</v>
      </c>
      <c r="I1356" s="2">
        <f t="shared" si="185"/>
        <v>81.814836333012877</v>
      </c>
    </row>
    <row r="1357" spans="1:9" ht="13.5" x14ac:dyDescent="0.25">
      <c r="A1357" s="3">
        <f>TITRES_STAT!B1360</f>
        <v>43987</v>
      </c>
      <c r="B1357" s="6">
        <f>TITRES_STAT!D1360</f>
        <v>38.123699999999999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0.17527309026657248</v>
      </c>
      <c r="G1357" s="2">
        <f t="shared" si="192"/>
        <v>3.895833537993771E-2</v>
      </c>
      <c r="H1357" s="2">
        <f t="shared" si="184"/>
        <v>4.4989881769135467</v>
      </c>
      <c r="I1357" s="2">
        <f t="shared" si="185"/>
        <v>81.814836333012877</v>
      </c>
    </row>
    <row r="1358" spans="1:9" ht="13.5" x14ac:dyDescent="0.25">
      <c r="A1358" s="3">
        <f>TITRES_STAT!B1361</f>
        <v>43990</v>
      </c>
      <c r="B1358" s="6">
        <f>TITRES_STAT!D1361</f>
        <v>38.123699999999999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0.16275358381896016</v>
      </c>
      <c r="G1358" s="2">
        <f t="shared" si="192"/>
        <v>3.6175597138513586E-2</v>
      </c>
      <c r="H1358" s="2">
        <f t="shared" si="184"/>
        <v>4.4989881769135467</v>
      </c>
      <c r="I1358" s="2">
        <f t="shared" si="185"/>
        <v>81.814836333012877</v>
      </c>
    </row>
    <row r="1359" spans="1:9" ht="13.5" x14ac:dyDescent="0.25">
      <c r="A1359" s="3">
        <f>TITRES_STAT!B1362</f>
        <v>43991</v>
      </c>
      <c r="B1359" s="6">
        <f>TITRES_STAT!D1362</f>
        <v>38.123699999999999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0.15112832783189156</v>
      </c>
      <c r="G1359" s="2">
        <f t="shared" si="192"/>
        <v>3.3591625914334046E-2</v>
      </c>
      <c r="H1359" s="2">
        <f t="shared" si="184"/>
        <v>4.4989881769135458</v>
      </c>
      <c r="I1359" s="2">
        <f t="shared" si="185"/>
        <v>81.814836333012863</v>
      </c>
    </row>
    <row r="1360" spans="1:9" ht="13.5" x14ac:dyDescent="0.25">
      <c r="A1360" s="3">
        <f>TITRES_STAT!B1363</f>
        <v>43992</v>
      </c>
      <c r="B1360" s="6">
        <f>TITRES_STAT!D1363</f>
        <v>38.123699999999999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0.14033344727247074</v>
      </c>
      <c r="G1360" s="2">
        <f t="shared" si="192"/>
        <v>3.1192224063310185E-2</v>
      </c>
      <c r="H1360" s="2">
        <f t="shared" si="184"/>
        <v>4.4989881769135467</v>
      </c>
      <c r="I1360" s="2">
        <f t="shared" si="185"/>
        <v>81.814836333012877</v>
      </c>
    </row>
    <row r="1361" spans="1:9" ht="13.5" x14ac:dyDescent="0.25">
      <c r="A1361" s="3">
        <f>TITRES_STAT!B1364</f>
        <v>43993</v>
      </c>
      <c r="B1361" s="6">
        <f>TITRES_STAT!D1364</f>
        <v>38.123699999999999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0.13030962961015141</v>
      </c>
      <c r="G1361" s="2">
        <f t="shared" si="192"/>
        <v>2.8964208058788028E-2</v>
      </c>
      <c r="H1361" s="2">
        <f t="shared" ref="H1361:H1424" si="193">F1361/G1361</f>
        <v>4.4989881769135467</v>
      </c>
      <c r="I1361" s="2">
        <f t="shared" ref="I1361:I1424" si="194">IF(G1361=0,100,100-(100/(1+H1361)))</f>
        <v>81.814836333012877</v>
      </c>
    </row>
    <row r="1362" spans="1:9" ht="13.5" x14ac:dyDescent="0.25">
      <c r="A1362" s="3">
        <f>TITRES_STAT!B1365</f>
        <v>43994</v>
      </c>
      <c r="B1362" s="6">
        <f>TITRES_STAT!D1365</f>
        <v>38.123699999999999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0.12100179892371202</v>
      </c>
      <c r="G1362" s="2">
        <f t="shared" si="192"/>
        <v>2.6895336054588884E-2</v>
      </c>
      <c r="H1362" s="2">
        <f t="shared" si="193"/>
        <v>4.4989881769135467</v>
      </c>
      <c r="I1362" s="2">
        <f t="shared" si="194"/>
        <v>81.814836333012877</v>
      </c>
    </row>
    <row r="1363" spans="1:9" ht="13.5" x14ac:dyDescent="0.25">
      <c r="A1363" s="3">
        <f>TITRES_STAT!B1366</f>
        <v>43997</v>
      </c>
      <c r="B1363" s="6">
        <f>TITRES_STAT!D1366</f>
        <v>39.839100000000002</v>
      </c>
      <c r="C1363" s="2">
        <f t="shared" si="189"/>
        <v>1.7154000000000025</v>
      </c>
      <c r="D1363" s="2">
        <f t="shared" si="190"/>
        <v>1.7154000000000025</v>
      </c>
      <c r="E1363" s="2">
        <f t="shared" si="191"/>
        <v>0</v>
      </c>
      <c r="F1363" s="2">
        <f t="shared" si="192"/>
        <v>0.23488738471487564</v>
      </c>
      <c r="G1363" s="2">
        <f t="shared" si="192"/>
        <v>2.4974240622118251E-2</v>
      </c>
      <c r="H1363" s="2">
        <f t="shared" si="193"/>
        <v>9.4051862584702324</v>
      </c>
      <c r="I1363" s="2">
        <f t="shared" si="194"/>
        <v>90.389407982140057</v>
      </c>
    </row>
    <row r="1364" spans="1:9" ht="13.5" x14ac:dyDescent="0.25">
      <c r="A1364" s="3">
        <f>TITRES_STAT!B1367</f>
        <v>43998</v>
      </c>
      <c r="B1364" s="6">
        <f>TITRES_STAT!D1367</f>
        <v>40.928100000000001</v>
      </c>
      <c r="C1364" s="2">
        <f t="shared" si="189"/>
        <v>1.0889999999999986</v>
      </c>
      <c r="D1364" s="2">
        <f t="shared" si="190"/>
        <v>1.0889999999999986</v>
      </c>
      <c r="E1364" s="2">
        <f t="shared" si="191"/>
        <v>0</v>
      </c>
      <c r="F1364" s="2">
        <f t="shared" si="192"/>
        <v>0.29589542866381302</v>
      </c>
      <c r="G1364" s="2">
        <f t="shared" si="192"/>
        <v>2.3190366291966948E-2</v>
      </c>
      <c r="H1364" s="2">
        <f t="shared" si="193"/>
        <v>12.759411599561929</v>
      </c>
      <c r="I1364" s="2">
        <f t="shared" si="194"/>
        <v>92.732247358369321</v>
      </c>
    </row>
    <row r="1365" spans="1:9" ht="13.5" x14ac:dyDescent="0.25">
      <c r="A1365" s="3">
        <f>TITRES_STAT!B1368</f>
        <v>43999</v>
      </c>
      <c r="B1365" s="6">
        <f>TITRES_STAT!D1368</f>
        <v>42.764600000000002</v>
      </c>
      <c r="C1365" s="2">
        <f t="shared" si="189"/>
        <v>1.8365000000000009</v>
      </c>
      <c r="D1365" s="2">
        <f t="shared" si="190"/>
        <v>1.8365000000000009</v>
      </c>
      <c r="E1365" s="2">
        <f t="shared" si="191"/>
        <v>0</v>
      </c>
      <c r="F1365" s="2">
        <f t="shared" si="192"/>
        <v>0.40593861233068357</v>
      </c>
      <c r="G1365" s="2">
        <f t="shared" si="192"/>
        <v>2.1533911556826452E-2</v>
      </c>
      <c r="H1365" s="2">
        <f t="shared" si="193"/>
        <v>18.851132143802143</v>
      </c>
      <c r="I1365" s="2">
        <f t="shared" si="194"/>
        <v>94.962503938032484</v>
      </c>
    </row>
    <row r="1366" spans="1:9" ht="13.5" x14ac:dyDescent="0.25">
      <c r="A1366" s="3">
        <f>TITRES_STAT!B1369</f>
        <v>44000</v>
      </c>
      <c r="B1366" s="6">
        <f>TITRES_STAT!D1369</f>
        <v>43.419400000000003</v>
      </c>
      <c r="C1366" s="2">
        <f t="shared" si="189"/>
        <v>0.6548000000000016</v>
      </c>
      <c r="D1366" s="2">
        <f t="shared" si="190"/>
        <v>0.6548000000000016</v>
      </c>
      <c r="E1366" s="2">
        <f t="shared" si="191"/>
        <v>0</v>
      </c>
      <c r="F1366" s="2">
        <f t="shared" si="192"/>
        <v>0.42371442573563484</v>
      </c>
      <c r="G1366" s="2">
        <f t="shared" si="192"/>
        <v>1.9995775017053134E-2</v>
      </c>
      <c r="H1366" s="2">
        <f t="shared" si="193"/>
        <v>21.190197697977474</v>
      </c>
      <c r="I1366" s="2">
        <f t="shared" si="194"/>
        <v>95.493505674845139</v>
      </c>
    </row>
    <row r="1367" spans="1:9" ht="13.5" x14ac:dyDescent="0.25">
      <c r="A1367" s="3">
        <f>TITRES_STAT!B1370</f>
        <v>44001</v>
      </c>
      <c r="B1367" s="6">
        <f>TITRES_STAT!D1370</f>
        <v>44.1312</v>
      </c>
      <c r="C1367" s="2">
        <f t="shared" si="189"/>
        <v>0.71179999999999666</v>
      </c>
      <c r="D1367" s="2">
        <f t="shared" si="190"/>
        <v>0.71179999999999666</v>
      </c>
      <c r="E1367" s="2">
        <f t="shared" si="191"/>
        <v>0</v>
      </c>
      <c r="F1367" s="2">
        <f t="shared" si="192"/>
        <v>0.44429196675451782</v>
      </c>
      <c r="G1367" s="2">
        <f t="shared" si="192"/>
        <v>1.856750537297791E-2</v>
      </c>
      <c r="H1367" s="2">
        <f t="shared" si="193"/>
        <v>23.928468463034083</v>
      </c>
      <c r="I1367" s="2">
        <f t="shared" si="194"/>
        <v>95.988522112849097</v>
      </c>
    </row>
    <row r="1368" spans="1:9" ht="13.5" x14ac:dyDescent="0.25">
      <c r="A1368" s="3">
        <f>TITRES_STAT!B1371</f>
        <v>44004</v>
      </c>
      <c r="B1368" s="6">
        <f>TITRES_STAT!D1371</f>
        <v>44.1312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0.41255682627205231</v>
      </c>
      <c r="G1368" s="2">
        <f t="shared" si="192"/>
        <v>1.7241254989193773E-2</v>
      </c>
      <c r="H1368" s="2">
        <f t="shared" si="193"/>
        <v>23.928468463034086</v>
      </c>
      <c r="I1368" s="2">
        <f t="shared" si="194"/>
        <v>95.988522112849097</v>
      </c>
    </row>
    <row r="1369" spans="1:9" ht="13.5" x14ac:dyDescent="0.25">
      <c r="A1369" s="3">
        <f>TITRES_STAT!B1372</f>
        <v>44005</v>
      </c>
      <c r="B1369" s="6">
        <f>TITRES_STAT!D1372</f>
        <v>45.455100000000002</v>
      </c>
      <c r="C1369" s="2">
        <f t="shared" si="189"/>
        <v>1.3239000000000019</v>
      </c>
      <c r="D1369" s="2">
        <f t="shared" si="190"/>
        <v>1.3239000000000019</v>
      </c>
      <c r="E1369" s="2">
        <f t="shared" si="191"/>
        <v>0</v>
      </c>
      <c r="F1369" s="2">
        <f t="shared" si="192"/>
        <v>0.47765276725262013</v>
      </c>
      <c r="G1369" s="2">
        <f t="shared" si="192"/>
        <v>1.600973677567993E-2</v>
      </c>
      <c r="H1369" s="2">
        <f t="shared" si="193"/>
        <v>29.835141823081866</v>
      </c>
      <c r="I1369" s="2">
        <f t="shared" si="194"/>
        <v>96.756946973886002</v>
      </c>
    </row>
    <row r="1370" spans="1:9" ht="13.5" x14ac:dyDescent="0.25">
      <c r="A1370" s="3">
        <f>TITRES_STAT!B1373</f>
        <v>44006</v>
      </c>
      <c r="B1370" s="6">
        <f>TITRES_STAT!D1373</f>
        <v>46.814700000000002</v>
      </c>
      <c r="C1370" s="2">
        <f t="shared" si="189"/>
        <v>1.3596000000000004</v>
      </c>
      <c r="D1370" s="2">
        <f t="shared" si="190"/>
        <v>1.3596000000000004</v>
      </c>
      <c r="E1370" s="2">
        <f t="shared" si="191"/>
        <v>0</v>
      </c>
      <c r="F1370" s="2">
        <f t="shared" si="192"/>
        <v>0.54064899816314727</v>
      </c>
      <c r="G1370" s="2">
        <f t="shared" si="192"/>
        <v>1.4866184148845649E-2</v>
      </c>
      <c r="H1370" s="2">
        <f t="shared" si="193"/>
        <v>36.367704903287397</v>
      </c>
      <c r="I1370" s="2">
        <f t="shared" si="194"/>
        <v>97.323892375546919</v>
      </c>
    </row>
    <row r="1371" spans="1:9" ht="13.5" x14ac:dyDescent="0.25">
      <c r="A1371" s="3">
        <f>TITRES_STAT!B1374</f>
        <v>44007</v>
      </c>
      <c r="B1371" s="6">
        <f>TITRES_STAT!D1374</f>
        <v>46.814700000000002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0.50203121258006533</v>
      </c>
      <c r="G1371" s="2">
        <f t="shared" si="192"/>
        <v>1.3804313852499531E-2</v>
      </c>
      <c r="H1371" s="2">
        <f t="shared" si="193"/>
        <v>36.367704903287397</v>
      </c>
      <c r="I1371" s="2">
        <f t="shared" si="194"/>
        <v>97.323892375546919</v>
      </c>
    </row>
    <row r="1372" spans="1:9" ht="13.5" x14ac:dyDescent="0.25">
      <c r="A1372" s="3">
        <f>TITRES_STAT!B1375</f>
        <v>44008</v>
      </c>
      <c r="B1372" s="6">
        <f>TITRES_STAT!D1375</f>
        <v>46.814700000000002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0.46617184025291786</v>
      </c>
      <c r="G1372" s="2">
        <f t="shared" si="192"/>
        <v>1.2818291434463851E-2</v>
      </c>
      <c r="H1372" s="2">
        <f t="shared" si="193"/>
        <v>36.367704903287397</v>
      </c>
      <c r="I1372" s="2">
        <f t="shared" si="194"/>
        <v>97.323892375546919</v>
      </c>
    </row>
    <row r="1373" spans="1:9" ht="13.5" x14ac:dyDescent="0.25">
      <c r="A1373" s="3">
        <f>TITRES_STAT!B1376</f>
        <v>44011</v>
      </c>
      <c r="B1373" s="6">
        <f>TITRES_STAT!D1376</f>
        <v>46.814700000000002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0.43287385166342374</v>
      </c>
      <c r="G1373" s="2">
        <f t="shared" si="195"/>
        <v>1.1902699189145004E-2</v>
      </c>
      <c r="H1373" s="2">
        <f t="shared" si="193"/>
        <v>36.367704903287397</v>
      </c>
      <c r="I1373" s="2">
        <f t="shared" si="194"/>
        <v>97.323892375546919</v>
      </c>
    </row>
    <row r="1374" spans="1:9" ht="13.5" x14ac:dyDescent="0.25">
      <c r="A1374" s="3">
        <f>TITRES_STAT!B1377</f>
        <v>44012</v>
      </c>
      <c r="B1374" s="6">
        <f>TITRES_STAT!D1377</f>
        <v>46.814700000000002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0.40195429083032203</v>
      </c>
      <c r="G1374" s="2">
        <f t="shared" si="195"/>
        <v>1.1052506389920362E-2</v>
      </c>
      <c r="H1374" s="2">
        <f t="shared" si="193"/>
        <v>36.367704903287397</v>
      </c>
      <c r="I1374" s="2">
        <f t="shared" si="194"/>
        <v>97.323892375546919</v>
      </c>
    </row>
    <row r="1375" spans="1:9" ht="13.5" x14ac:dyDescent="0.25">
      <c r="A1375" s="3">
        <f>TITRES_STAT!B1378</f>
        <v>44013</v>
      </c>
      <c r="B1375" s="6">
        <f>TITRES_STAT!D1378</f>
        <v>46.814700000000002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0.37324327005672758</v>
      </c>
      <c r="G1375" s="2">
        <f t="shared" si="195"/>
        <v>1.0263041647783192E-2</v>
      </c>
      <c r="H1375" s="2">
        <f t="shared" si="193"/>
        <v>36.367704903287397</v>
      </c>
      <c r="I1375" s="2">
        <f t="shared" si="194"/>
        <v>97.323892375546919</v>
      </c>
    </row>
    <row r="1376" spans="1:9" ht="13.5" x14ac:dyDescent="0.25">
      <c r="A1376" s="3">
        <f>TITRES_STAT!B1379</f>
        <v>44014</v>
      </c>
      <c r="B1376" s="6">
        <f>TITRES_STAT!D1379</f>
        <v>46.814700000000002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0.34658303648124705</v>
      </c>
      <c r="G1376" s="2">
        <f t="shared" si="195"/>
        <v>9.5299672443701078E-3</v>
      </c>
      <c r="H1376" s="2">
        <f t="shared" si="193"/>
        <v>36.367704903287397</v>
      </c>
      <c r="I1376" s="2">
        <f t="shared" si="194"/>
        <v>97.323892375546919</v>
      </c>
    </row>
    <row r="1377" spans="1:9" ht="13.5" x14ac:dyDescent="0.25">
      <c r="A1377" s="3">
        <f>TITRES_STAT!B1380</f>
        <v>44015</v>
      </c>
      <c r="B1377" s="6">
        <f>TITRES_STAT!D1380</f>
        <v>46.814700000000002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0.32182710530401515</v>
      </c>
      <c r="G1377" s="2">
        <f t="shared" si="195"/>
        <v>8.8492552983436713E-3</v>
      </c>
      <c r="H1377" s="2">
        <f t="shared" si="193"/>
        <v>36.367704903287404</v>
      </c>
      <c r="I1377" s="2">
        <f t="shared" si="194"/>
        <v>97.323892375546919</v>
      </c>
    </row>
    <row r="1378" spans="1:9" ht="13.5" x14ac:dyDescent="0.25">
      <c r="A1378" s="3">
        <f>TITRES_STAT!B1381</f>
        <v>44018</v>
      </c>
      <c r="B1378" s="6">
        <f>TITRES_STAT!D1381</f>
        <v>46.814700000000002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0.2988394549251569</v>
      </c>
      <c r="G1378" s="2">
        <f t="shared" si="195"/>
        <v>8.2171656341762673E-3</v>
      </c>
      <c r="H1378" s="2">
        <f t="shared" si="193"/>
        <v>36.367704903287397</v>
      </c>
      <c r="I1378" s="2">
        <f t="shared" si="194"/>
        <v>97.323892375546919</v>
      </c>
    </row>
    <row r="1379" spans="1:9" ht="13.5" x14ac:dyDescent="0.25">
      <c r="A1379" s="3">
        <f>TITRES_STAT!B1382</f>
        <v>44019</v>
      </c>
      <c r="B1379" s="6">
        <f>TITRES_STAT!D1382</f>
        <v>46.814700000000002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0.27749377957335997</v>
      </c>
      <c r="G1379" s="2">
        <f t="shared" si="195"/>
        <v>7.630225231735106E-3</v>
      </c>
      <c r="H1379" s="2">
        <f t="shared" si="193"/>
        <v>36.36770490328739</v>
      </c>
      <c r="I1379" s="2">
        <f t="shared" si="194"/>
        <v>97.323892375546919</v>
      </c>
    </row>
    <row r="1380" spans="1:9" ht="13.5" x14ac:dyDescent="0.25">
      <c r="A1380" s="3">
        <f>TITRES_STAT!B1383</f>
        <v>44020</v>
      </c>
      <c r="B1380" s="6">
        <f>TITRES_STAT!D1383</f>
        <v>46.814700000000002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0.25767279531811998</v>
      </c>
      <c r="G1380" s="2">
        <f t="shared" si="195"/>
        <v>7.0852091437540263E-3</v>
      </c>
      <c r="H1380" s="2">
        <f t="shared" si="193"/>
        <v>36.367704903287397</v>
      </c>
      <c r="I1380" s="2">
        <f t="shared" si="194"/>
        <v>97.323892375546919</v>
      </c>
    </row>
    <row r="1381" spans="1:9" ht="13.5" x14ac:dyDescent="0.25">
      <c r="A1381" s="3">
        <f>TITRES_STAT!B1384</f>
        <v>44021</v>
      </c>
      <c r="B1381" s="6">
        <f>TITRES_STAT!D1384</f>
        <v>46.814700000000002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0.23926759565253999</v>
      </c>
      <c r="G1381" s="2">
        <f t="shared" si="195"/>
        <v>6.5791227763430243E-3</v>
      </c>
      <c r="H1381" s="2">
        <f t="shared" si="193"/>
        <v>36.367704903287397</v>
      </c>
      <c r="I1381" s="2">
        <f t="shared" si="194"/>
        <v>97.323892375546919</v>
      </c>
    </row>
    <row r="1382" spans="1:9" ht="13.5" x14ac:dyDescent="0.25">
      <c r="A1382" s="3">
        <f>TITRES_STAT!B1385</f>
        <v>44022</v>
      </c>
      <c r="B1382" s="6">
        <f>TITRES_STAT!D1385</f>
        <v>46.814700000000002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0.22217705310593</v>
      </c>
      <c r="G1382" s="2">
        <f t="shared" si="195"/>
        <v>6.1091854351756651E-3</v>
      </c>
      <c r="H1382" s="2">
        <f t="shared" si="193"/>
        <v>36.367704903287397</v>
      </c>
      <c r="I1382" s="2">
        <f t="shared" si="194"/>
        <v>97.323892375546919</v>
      </c>
    </row>
    <row r="1383" spans="1:9" ht="13.5" x14ac:dyDescent="0.25">
      <c r="A1383" s="3">
        <f>TITRES_STAT!B1386</f>
        <v>44025</v>
      </c>
      <c r="B1383" s="6">
        <f>TITRES_STAT!D1386</f>
        <v>46.814700000000002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0.20630726359836357</v>
      </c>
      <c r="G1383" s="2">
        <f t="shared" si="195"/>
        <v>5.6728150469488314E-3</v>
      </c>
      <c r="H1383" s="2">
        <f t="shared" si="193"/>
        <v>36.367704903287404</v>
      </c>
      <c r="I1383" s="2">
        <f t="shared" si="194"/>
        <v>97.323892375546919</v>
      </c>
    </row>
    <row r="1384" spans="1:9" ht="13.5" x14ac:dyDescent="0.25">
      <c r="A1384" s="3">
        <f>TITRES_STAT!B1387</f>
        <v>44026</v>
      </c>
      <c r="B1384" s="6">
        <f>TITRES_STAT!D1387</f>
        <v>46.814700000000002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0.19157103048419474</v>
      </c>
      <c r="G1384" s="2">
        <f t="shared" si="195"/>
        <v>5.2676139721667724E-3</v>
      </c>
      <c r="H1384" s="2">
        <f t="shared" si="193"/>
        <v>36.367704903287397</v>
      </c>
      <c r="I1384" s="2">
        <f t="shared" si="194"/>
        <v>97.323892375546919</v>
      </c>
    </row>
    <row r="1385" spans="1:9" ht="13.5" x14ac:dyDescent="0.25">
      <c r="A1385" s="3">
        <f>TITRES_STAT!B1388</f>
        <v>44027</v>
      </c>
      <c r="B1385" s="6">
        <f>TITRES_STAT!D1388</f>
        <v>46.814700000000002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0.17788738544960941</v>
      </c>
      <c r="G1385" s="2">
        <f t="shared" si="195"/>
        <v>4.8913558312977173E-3</v>
      </c>
      <c r="H1385" s="2">
        <f t="shared" si="193"/>
        <v>36.367704903287404</v>
      </c>
      <c r="I1385" s="2">
        <f t="shared" si="194"/>
        <v>97.323892375546919</v>
      </c>
    </row>
    <row r="1386" spans="1:9" ht="13.5" x14ac:dyDescent="0.25">
      <c r="A1386" s="3">
        <f>TITRES_STAT!B1389</f>
        <v>44028</v>
      </c>
      <c r="B1386" s="6">
        <f>TITRES_STAT!D1389</f>
        <v>46.814700000000002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0.16518114363178019</v>
      </c>
      <c r="G1386" s="2">
        <f t="shared" si="195"/>
        <v>4.5419732719193095E-3</v>
      </c>
      <c r="H1386" s="2">
        <f t="shared" si="193"/>
        <v>36.367704903287397</v>
      </c>
      <c r="I1386" s="2">
        <f t="shared" si="194"/>
        <v>97.323892375546919</v>
      </c>
    </row>
    <row r="1387" spans="1:9" ht="13.5" x14ac:dyDescent="0.25">
      <c r="A1387" s="3">
        <f>TITRES_STAT!B1390</f>
        <v>44029</v>
      </c>
      <c r="B1387" s="6">
        <f>TITRES_STAT!D1390</f>
        <v>46.818399999999997</v>
      </c>
      <c r="C1387" s="2">
        <f t="shared" si="189"/>
        <v>3.6999999999949296E-3</v>
      </c>
      <c r="D1387" s="2">
        <f t="shared" si="190"/>
        <v>3.6999999999949296E-3</v>
      </c>
      <c r="E1387" s="2">
        <f t="shared" si="191"/>
        <v>0</v>
      </c>
      <c r="F1387" s="2">
        <f t="shared" si="195"/>
        <v>0.15364677622950981</v>
      </c>
      <c r="G1387" s="2">
        <f t="shared" si="195"/>
        <v>4.2175466096393589E-3</v>
      </c>
      <c r="H1387" s="2">
        <f t="shared" si="193"/>
        <v>36.430368280541209</v>
      </c>
      <c r="I1387" s="2">
        <f t="shared" si="194"/>
        <v>97.328372532952429</v>
      </c>
    </row>
    <row r="1388" spans="1:9" ht="13.5" x14ac:dyDescent="0.25">
      <c r="A1388" s="3">
        <f>TITRES_STAT!B1391</f>
        <v>44032</v>
      </c>
      <c r="B1388" s="6">
        <f>TITRES_STAT!D1391</f>
        <v>46.818399999999997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0.14267200649883055</v>
      </c>
      <c r="G1388" s="2">
        <f t="shared" si="195"/>
        <v>3.9162932803794041E-3</v>
      </c>
      <c r="H1388" s="2">
        <f t="shared" si="193"/>
        <v>36.430368280541217</v>
      </c>
      <c r="I1388" s="2">
        <f t="shared" si="194"/>
        <v>97.328372532952429</v>
      </c>
    </row>
    <row r="1389" spans="1:9" ht="13.5" x14ac:dyDescent="0.25">
      <c r="A1389" s="3">
        <f>TITRES_STAT!B1392</f>
        <v>44033</v>
      </c>
      <c r="B1389" s="6">
        <f>TITRES_STAT!D1392</f>
        <v>46.818399999999997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0.13248114889177123</v>
      </c>
      <c r="G1389" s="2">
        <f t="shared" si="196"/>
        <v>3.6365580460665896E-3</v>
      </c>
      <c r="H1389" s="2">
        <f t="shared" si="193"/>
        <v>36.430368280541217</v>
      </c>
      <c r="I1389" s="2">
        <f t="shared" si="194"/>
        <v>97.328372532952429</v>
      </c>
    </row>
    <row r="1390" spans="1:9" ht="13.5" x14ac:dyDescent="0.25">
      <c r="A1390" s="3">
        <f>TITRES_STAT!B1393</f>
        <v>44034</v>
      </c>
      <c r="B1390" s="6">
        <f>TITRES_STAT!D1393</f>
        <v>46.818399999999997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0.12301820968521615</v>
      </c>
      <c r="G1390" s="2">
        <f t="shared" si="196"/>
        <v>3.3768038999189764E-3</v>
      </c>
      <c r="H1390" s="2">
        <f t="shared" si="193"/>
        <v>36.430368280541217</v>
      </c>
      <c r="I1390" s="2">
        <f t="shared" si="194"/>
        <v>97.328372532952429</v>
      </c>
    </row>
    <row r="1391" spans="1:9" ht="13.5" x14ac:dyDescent="0.25">
      <c r="A1391" s="3">
        <f>TITRES_STAT!B1394</f>
        <v>44035</v>
      </c>
      <c r="B1391" s="6">
        <f>TITRES_STAT!D1394</f>
        <v>46.818399999999997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0.11423119470770071</v>
      </c>
      <c r="G1391" s="2">
        <f t="shared" si="196"/>
        <v>3.1356036213533349E-3</v>
      </c>
      <c r="H1391" s="2">
        <f t="shared" si="193"/>
        <v>36.430368280541217</v>
      </c>
      <c r="I1391" s="2">
        <f t="shared" si="194"/>
        <v>97.328372532952429</v>
      </c>
    </row>
    <row r="1392" spans="1:9" ht="13.5" x14ac:dyDescent="0.25">
      <c r="A1392" s="3">
        <f>TITRES_STAT!B1395</f>
        <v>44036</v>
      </c>
      <c r="B1392" s="6">
        <f>TITRES_STAT!D1395</f>
        <v>46.818399999999997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0.10607182365715066</v>
      </c>
      <c r="G1392" s="2">
        <f t="shared" si="196"/>
        <v>2.9116319341138111E-3</v>
      </c>
      <c r="H1392" s="2">
        <f t="shared" si="193"/>
        <v>36.430368280541217</v>
      </c>
      <c r="I1392" s="2">
        <f t="shared" si="194"/>
        <v>97.328372532952429</v>
      </c>
    </row>
    <row r="1393" spans="1:9" ht="13.5" x14ac:dyDescent="0.25">
      <c r="A1393" s="3">
        <f>TITRES_STAT!B1396</f>
        <v>44039</v>
      </c>
      <c r="B1393" s="6">
        <f>TITRES_STAT!D1396</f>
        <v>46.818399999999997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9.8495264824497039E-2</v>
      </c>
      <c r="G1393" s="2">
        <f t="shared" si="196"/>
        <v>2.703658224534253E-3</v>
      </c>
      <c r="H1393" s="2">
        <f t="shared" si="193"/>
        <v>36.430368280541217</v>
      </c>
      <c r="I1393" s="2">
        <f t="shared" si="194"/>
        <v>97.328372532952429</v>
      </c>
    </row>
    <row r="1394" spans="1:9" ht="13.5" x14ac:dyDescent="0.25">
      <c r="A1394" s="3">
        <f>TITRES_STAT!B1397</f>
        <v>44040</v>
      </c>
      <c r="B1394" s="6">
        <f>TITRES_STAT!D1397</f>
        <v>46.818399999999997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9.1459888765604389E-2</v>
      </c>
      <c r="G1394" s="2">
        <f t="shared" si="196"/>
        <v>2.5105397799246635E-3</v>
      </c>
      <c r="H1394" s="2">
        <f t="shared" si="193"/>
        <v>36.430368280541217</v>
      </c>
      <c r="I1394" s="2">
        <f t="shared" si="194"/>
        <v>97.328372532952429</v>
      </c>
    </row>
    <row r="1395" spans="1:9" ht="13.5" x14ac:dyDescent="0.25">
      <c r="A1395" s="3">
        <f>TITRES_STAT!B1398</f>
        <v>44041</v>
      </c>
      <c r="B1395" s="6">
        <f>TITRES_STAT!D1398</f>
        <v>46.818399999999997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8.4927039568061219E-2</v>
      </c>
      <c r="G1395" s="2">
        <f t="shared" si="196"/>
        <v>2.3312155099300446E-3</v>
      </c>
      <c r="H1395" s="2">
        <f t="shared" si="193"/>
        <v>36.430368280541217</v>
      </c>
      <c r="I1395" s="2">
        <f t="shared" si="194"/>
        <v>97.328372532952429</v>
      </c>
    </row>
    <row r="1396" spans="1:9" ht="13.5" x14ac:dyDescent="0.25">
      <c r="A1396" s="3">
        <f>TITRES_STAT!B1399</f>
        <v>44042</v>
      </c>
      <c r="B1396" s="6">
        <f>TITRES_STAT!D1399</f>
        <v>46.818399999999997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7.8860822456056842E-2</v>
      </c>
      <c r="G1396" s="2">
        <f t="shared" si="196"/>
        <v>2.1647001163636126E-3</v>
      </c>
      <c r="H1396" s="2">
        <f t="shared" si="193"/>
        <v>36.430368280541224</v>
      </c>
      <c r="I1396" s="2">
        <f t="shared" si="194"/>
        <v>97.328372532952429</v>
      </c>
    </row>
    <row r="1397" spans="1:9" ht="13.5" x14ac:dyDescent="0.25">
      <c r="A1397" s="3">
        <f>TITRES_STAT!B1400</f>
        <v>44046</v>
      </c>
      <c r="B1397" s="6">
        <f>TITRES_STAT!D1400</f>
        <v>46.818399999999997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7.3227906566338499E-2</v>
      </c>
      <c r="G1397" s="2">
        <f t="shared" si="196"/>
        <v>2.0100786794804973E-3</v>
      </c>
      <c r="H1397" s="2">
        <f t="shared" si="193"/>
        <v>36.430368280541224</v>
      </c>
      <c r="I1397" s="2">
        <f t="shared" si="194"/>
        <v>97.328372532952429</v>
      </c>
    </row>
    <row r="1398" spans="1:9" ht="13.5" x14ac:dyDescent="0.25">
      <c r="A1398" s="3">
        <f>TITRES_STAT!B1401</f>
        <v>44047</v>
      </c>
      <c r="B1398" s="6">
        <f>TITRES_STAT!D1401</f>
        <v>46.818399999999997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6.799734181160004E-2</v>
      </c>
      <c r="G1398" s="2">
        <f t="shared" si="196"/>
        <v>1.8665016309461762E-3</v>
      </c>
      <c r="H1398" s="2">
        <f t="shared" si="193"/>
        <v>36.430368280541224</v>
      </c>
      <c r="I1398" s="2">
        <f t="shared" si="194"/>
        <v>97.328372532952429</v>
      </c>
    </row>
    <row r="1399" spans="1:9" ht="13.5" x14ac:dyDescent="0.25">
      <c r="A1399" s="3">
        <f>TITRES_STAT!B1402</f>
        <v>44048</v>
      </c>
      <c r="B1399" s="6">
        <f>TITRES_STAT!D1402</f>
        <v>46.818399999999997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6.3140388825057181E-2</v>
      </c>
      <c r="G1399" s="2">
        <f t="shared" si="196"/>
        <v>1.7331800858785922E-3</v>
      </c>
      <c r="H1399" s="2">
        <f t="shared" si="193"/>
        <v>36.430368280541224</v>
      </c>
      <c r="I1399" s="2">
        <f t="shared" si="194"/>
        <v>97.328372532952429</v>
      </c>
    </row>
    <row r="1400" spans="1:9" ht="13.5" x14ac:dyDescent="0.25">
      <c r="A1400" s="3">
        <f>TITRES_STAT!B1403</f>
        <v>44049</v>
      </c>
      <c r="B1400" s="6">
        <f>TITRES_STAT!D1403</f>
        <v>46.818399999999997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5.8630361051838817E-2</v>
      </c>
      <c r="G1400" s="2">
        <f t="shared" si="196"/>
        <v>1.6093815083158356E-3</v>
      </c>
      <c r="H1400" s="2">
        <f t="shared" si="193"/>
        <v>36.430368280541231</v>
      </c>
      <c r="I1400" s="2">
        <f t="shared" si="194"/>
        <v>97.328372532952429</v>
      </c>
    </row>
    <row r="1401" spans="1:9" ht="13.5" x14ac:dyDescent="0.25">
      <c r="A1401" s="3">
        <f>TITRES_STAT!B1404</f>
        <v>44050</v>
      </c>
      <c r="B1401" s="6">
        <f>TITRES_STAT!D1404</f>
        <v>46.818399999999997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5.4442478119564611E-2</v>
      </c>
      <c r="G1401" s="2">
        <f t="shared" si="196"/>
        <v>1.4944256862932759E-3</v>
      </c>
      <c r="H1401" s="2">
        <f t="shared" si="193"/>
        <v>36.430368280541224</v>
      </c>
      <c r="I1401" s="2">
        <f t="shared" si="194"/>
        <v>97.328372532952429</v>
      </c>
    </row>
    <row r="1402" spans="1:9" ht="13.5" x14ac:dyDescent="0.25">
      <c r="A1402" s="3">
        <f>TITRES_STAT!B1405</f>
        <v>44053</v>
      </c>
      <c r="B1402" s="6">
        <f>TITRES_STAT!D1405</f>
        <v>46.818399999999997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5.0553729682452857E-2</v>
      </c>
      <c r="G1402" s="2">
        <f t="shared" si="196"/>
        <v>1.3876809944151846E-3</v>
      </c>
      <c r="H1402" s="2">
        <f t="shared" si="193"/>
        <v>36.430368280541231</v>
      </c>
      <c r="I1402" s="2">
        <f t="shared" si="194"/>
        <v>97.328372532952429</v>
      </c>
    </row>
    <row r="1403" spans="1:9" ht="13.5" x14ac:dyDescent="0.25">
      <c r="A1403" s="3">
        <f>TITRES_STAT!B1406</f>
        <v>44054</v>
      </c>
      <c r="B1403" s="6">
        <f>TITRES_STAT!D1406</f>
        <v>46.818399999999997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4.6942748990849083E-2</v>
      </c>
      <c r="G1403" s="2">
        <f t="shared" si="196"/>
        <v>1.2885609233855286E-3</v>
      </c>
      <c r="H1403" s="2">
        <f t="shared" si="193"/>
        <v>36.430368280541231</v>
      </c>
      <c r="I1403" s="2">
        <f t="shared" si="194"/>
        <v>97.328372532952429</v>
      </c>
    </row>
    <row r="1404" spans="1:9" ht="13.5" x14ac:dyDescent="0.25">
      <c r="A1404" s="3">
        <f>TITRES_STAT!B1407</f>
        <v>44055</v>
      </c>
      <c r="B1404" s="6">
        <f>TITRES_STAT!D1407</f>
        <v>46.818399999999997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4.3589695491502718E-2</v>
      </c>
      <c r="G1404" s="2">
        <f t="shared" si="196"/>
        <v>1.1965208574294193E-3</v>
      </c>
      <c r="H1404" s="2">
        <f t="shared" si="193"/>
        <v>36.430368280541238</v>
      </c>
      <c r="I1404" s="2">
        <f t="shared" si="194"/>
        <v>97.328372532952429</v>
      </c>
    </row>
    <row r="1405" spans="1:9" ht="13.5" x14ac:dyDescent="0.25">
      <c r="A1405" s="3">
        <f>TITRES_STAT!B1408</f>
        <v>44057</v>
      </c>
      <c r="B1405" s="6">
        <f>TITRES_STAT!D1408</f>
        <v>46.818399999999997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4.0476145813538242E-2</v>
      </c>
      <c r="G1405" s="2">
        <f t="shared" si="197"/>
        <v>1.1110550818987466E-3</v>
      </c>
      <c r="H1405" s="2">
        <f t="shared" si="193"/>
        <v>36.430368280541238</v>
      </c>
      <c r="I1405" s="2">
        <f t="shared" si="194"/>
        <v>97.328372532952429</v>
      </c>
    </row>
    <row r="1406" spans="1:9" ht="13.5" x14ac:dyDescent="0.25">
      <c r="A1406" s="3">
        <f>TITRES_STAT!B1409</f>
        <v>44060</v>
      </c>
      <c r="B1406" s="6">
        <f>TITRES_STAT!D1409</f>
        <v>46.818399999999997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3.7584992541142656E-2</v>
      </c>
      <c r="G1406" s="2">
        <f t="shared" si="197"/>
        <v>1.0316940046202646E-3</v>
      </c>
      <c r="H1406" s="2">
        <f t="shared" si="193"/>
        <v>36.430368280541245</v>
      </c>
      <c r="I1406" s="2">
        <f t="shared" si="194"/>
        <v>97.328372532952429</v>
      </c>
    </row>
    <row r="1407" spans="1:9" ht="13.5" x14ac:dyDescent="0.25">
      <c r="A1407" s="3">
        <f>TITRES_STAT!B1410</f>
        <v>44061</v>
      </c>
      <c r="B1407" s="6">
        <f>TITRES_STAT!D1410</f>
        <v>46.818399999999997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3.4900350216775324E-2</v>
      </c>
      <c r="G1407" s="2">
        <f t="shared" si="197"/>
        <v>9.5800157571881712E-4</v>
      </c>
      <c r="H1407" s="2">
        <f t="shared" si="193"/>
        <v>36.430368280541238</v>
      </c>
      <c r="I1407" s="2">
        <f t="shared" si="194"/>
        <v>97.328372532952429</v>
      </c>
    </row>
    <row r="1408" spans="1:9" ht="13.5" x14ac:dyDescent="0.25">
      <c r="A1408" s="3">
        <f>TITRES_STAT!B1411</f>
        <v>44062</v>
      </c>
      <c r="B1408" s="6">
        <f>TITRES_STAT!D1411</f>
        <v>46.818399999999997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3.2407468058434231E-2</v>
      </c>
      <c r="G1408" s="2">
        <f t="shared" si="197"/>
        <v>8.8957289173890162E-4</v>
      </c>
      <c r="H1408" s="2">
        <f t="shared" si="193"/>
        <v>36.430368280541245</v>
      </c>
      <c r="I1408" s="2">
        <f t="shared" si="194"/>
        <v>97.328372532952429</v>
      </c>
    </row>
    <row r="1409" spans="1:9" ht="13.5" x14ac:dyDescent="0.25">
      <c r="A1409" s="3">
        <f>TITRES_STAT!B1412</f>
        <v>44064</v>
      </c>
      <c r="B1409" s="6">
        <f>TITRES_STAT!D1412</f>
        <v>46.818399999999997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3.0092648911403213E-2</v>
      </c>
      <c r="G1409" s="2">
        <f t="shared" si="197"/>
        <v>8.2603197090040865E-4</v>
      </c>
      <c r="H1409" s="2">
        <f t="shared" si="193"/>
        <v>36.430368280541245</v>
      </c>
      <c r="I1409" s="2">
        <f t="shared" si="194"/>
        <v>97.328372532952429</v>
      </c>
    </row>
    <row r="1410" spans="1:9" ht="13.5" x14ac:dyDescent="0.25">
      <c r="A1410" s="3">
        <f>TITRES_STAT!B1413</f>
        <v>44067</v>
      </c>
      <c r="B1410" s="6">
        <f>TITRES_STAT!D1413</f>
        <v>46.818399999999997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2.7943173989160127E-2</v>
      </c>
      <c r="G1410" s="2">
        <f t="shared" si="197"/>
        <v>7.6702968726466512E-4</v>
      </c>
      <c r="H1410" s="2">
        <f t="shared" si="193"/>
        <v>36.430368280541245</v>
      </c>
      <c r="I1410" s="2">
        <f t="shared" si="194"/>
        <v>97.328372532952429</v>
      </c>
    </row>
    <row r="1411" spans="1:9" ht="13.5" x14ac:dyDescent="0.25">
      <c r="A1411" s="3">
        <f>TITRES_STAT!B1414</f>
        <v>44068</v>
      </c>
      <c r="B1411" s="6">
        <f>TITRES_STAT!D1414</f>
        <v>46.818399999999997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2.5947232989934402E-2</v>
      </c>
      <c r="G1411" s="2">
        <f t="shared" si="197"/>
        <v>7.1224185246004609E-4</v>
      </c>
      <c r="H1411" s="2">
        <f t="shared" si="193"/>
        <v>36.430368280541245</v>
      </c>
      <c r="I1411" s="2">
        <f t="shared" si="194"/>
        <v>97.328372532952429</v>
      </c>
    </row>
    <row r="1412" spans="1:9" ht="13.5" x14ac:dyDescent="0.25">
      <c r="A1412" s="3">
        <f>TITRES_STAT!B1415</f>
        <v>44069</v>
      </c>
      <c r="B1412" s="6">
        <f>TITRES_STAT!D1415</f>
        <v>45.4163</v>
      </c>
      <c r="C1412" s="2">
        <f t="shared" si="198"/>
        <v>-1.4020999999999972</v>
      </c>
      <c r="D1412" s="2">
        <f t="shared" si="199"/>
        <v>0</v>
      </c>
      <c r="E1412" s="2">
        <f t="shared" si="200"/>
        <v>1.4020999999999972</v>
      </c>
      <c r="F1412" s="2">
        <f t="shared" si="197"/>
        <v>2.4093859204939089E-2</v>
      </c>
      <c r="G1412" s="2">
        <f t="shared" si="197"/>
        <v>0.10081136743442699</v>
      </c>
      <c r="H1412" s="2">
        <f t="shared" si="193"/>
        <v>0.2389994285179298</v>
      </c>
      <c r="I1412" s="2">
        <f t="shared" si="194"/>
        <v>19.289712571039431</v>
      </c>
    </row>
    <row r="1413" spans="1:9" ht="13.5" x14ac:dyDescent="0.25">
      <c r="A1413" s="3">
        <f>TITRES_STAT!B1416</f>
        <v>44070</v>
      </c>
      <c r="B1413" s="6">
        <f>TITRES_STAT!D1416</f>
        <v>45.4163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2.2372869261729156E-2</v>
      </c>
      <c r="G1413" s="2">
        <f t="shared" si="197"/>
        <v>9.3610555474825066E-2</v>
      </c>
      <c r="H1413" s="2">
        <f t="shared" si="193"/>
        <v>0.2389994285179298</v>
      </c>
      <c r="I1413" s="2">
        <f t="shared" si="194"/>
        <v>19.289712571039431</v>
      </c>
    </row>
    <row r="1414" spans="1:9" ht="13.5" x14ac:dyDescent="0.25">
      <c r="A1414" s="3">
        <f>TITRES_STAT!B1417</f>
        <v>44071</v>
      </c>
      <c r="B1414" s="6">
        <f>TITRES_STAT!D1417</f>
        <v>45.4163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2.0774807171605646E-2</v>
      </c>
      <c r="G1414" s="2">
        <f t="shared" si="197"/>
        <v>8.6924087226623273E-2</v>
      </c>
      <c r="H1414" s="2">
        <f t="shared" si="193"/>
        <v>0.23899942851792982</v>
      </c>
      <c r="I1414" s="2">
        <f t="shared" si="194"/>
        <v>19.289712571039431</v>
      </c>
    </row>
    <row r="1415" spans="1:9" ht="13.5" x14ac:dyDescent="0.25">
      <c r="A1415" s="3">
        <f>TITRES_STAT!B1418</f>
        <v>44074</v>
      </c>
      <c r="B1415" s="6">
        <f>TITRES_STAT!D1418</f>
        <v>45.4163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1.9290892373633815E-2</v>
      </c>
      <c r="G1415" s="2">
        <f t="shared" si="197"/>
        <v>8.0715223853293036E-2</v>
      </c>
      <c r="H1415" s="2">
        <f t="shared" si="193"/>
        <v>0.23899942851792985</v>
      </c>
      <c r="I1415" s="2">
        <f t="shared" si="194"/>
        <v>19.289712571039431</v>
      </c>
    </row>
    <row r="1416" spans="1:9" ht="13.5" x14ac:dyDescent="0.25">
      <c r="A1416" s="3">
        <f>TITRES_STAT!B1419</f>
        <v>44075</v>
      </c>
      <c r="B1416" s="6">
        <f>TITRES_STAT!D1419</f>
        <v>45.4163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1.791297148980283E-2</v>
      </c>
      <c r="G1416" s="2">
        <f t="shared" si="197"/>
        <v>7.4949850720914965E-2</v>
      </c>
      <c r="H1416" s="2">
        <f t="shared" si="193"/>
        <v>0.23899942851792985</v>
      </c>
      <c r="I1416" s="2">
        <f t="shared" si="194"/>
        <v>19.289712571039431</v>
      </c>
    </row>
    <row r="1417" spans="1:9" ht="13.5" x14ac:dyDescent="0.25">
      <c r="A1417" s="3">
        <f>TITRES_STAT!B1420</f>
        <v>44076</v>
      </c>
      <c r="B1417" s="6">
        <f>TITRES_STAT!D1420</f>
        <v>45.4163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1.6633473526245484E-2</v>
      </c>
      <c r="G1417" s="2">
        <f t="shared" si="197"/>
        <v>6.9596289955135324E-2</v>
      </c>
      <c r="H1417" s="2">
        <f t="shared" si="193"/>
        <v>0.23899942851792985</v>
      </c>
      <c r="I1417" s="2">
        <f t="shared" si="194"/>
        <v>19.289712571039431</v>
      </c>
    </row>
    <row r="1418" spans="1:9" ht="13.5" x14ac:dyDescent="0.25">
      <c r="A1418" s="3">
        <f>TITRES_STAT!B1421</f>
        <v>44077</v>
      </c>
      <c r="B1418" s="6">
        <f>TITRES_STAT!D1421</f>
        <v>45.4163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1.5445368274370807E-2</v>
      </c>
      <c r="G1418" s="2">
        <f t="shared" si="197"/>
        <v>6.4625126386911369E-2</v>
      </c>
      <c r="H1418" s="2">
        <f t="shared" si="193"/>
        <v>0.23899942851792985</v>
      </c>
      <c r="I1418" s="2">
        <f t="shared" si="194"/>
        <v>19.289712571039431</v>
      </c>
    </row>
    <row r="1419" spans="1:9" ht="13.5" x14ac:dyDescent="0.25">
      <c r="A1419" s="3">
        <f>TITRES_STAT!B1422</f>
        <v>44078</v>
      </c>
      <c r="B1419" s="6">
        <f>TITRES_STAT!D1422</f>
        <v>45.4163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1.434212768334432E-2</v>
      </c>
      <c r="G1419" s="2">
        <f t="shared" si="197"/>
        <v>6.0009045930703407E-2</v>
      </c>
      <c r="H1419" s="2">
        <f t="shared" si="193"/>
        <v>0.23899942851792988</v>
      </c>
      <c r="I1419" s="2">
        <f t="shared" si="194"/>
        <v>19.289712571039431</v>
      </c>
    </row>
    <row r="1420" spans="1:9" ht="13.5" x14ac:dyDescent="0.25">
      <c r="A1420" s="3">
        <f>TITRES_STAT!B1423</f>
        <v>44081</v>
      </c>
      <c r="B1420" s="6">
        <f>TITRES_STAT!D1423</f>
        <v>45.4163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1.331768999167687E-2</v>
      </c>
      <c r="G1420" s="2">
        <f t="shared" si="197"/>
        <v>5.5722685507081739E-2</v>
      </c>
      <c r="H1420" s="2">
        <f t="shared" si="193"/>
        <v>0.23899942851792988</v>
      </c>
      <c r="I1420" s="2">
        <f t="shared" si="194"/>
        <v>19.289712571039431</v>
      </c>
    </row>
    <row r="1421" spans="1:9" ht="13.5" x14ac:dyDescent="0.25">
      <c r="A1421" s="3">
        <f>TITRES_STAT!B1424</f>
        <v>44082</v>
      </c>
      <c r="B1421" s="6">
        <f>TITRES_STAT!D1424</f>
        <v>45.4163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1.2366426420842807E-2</v>
      </c>
      <c r="G1421" s="2">
        <f t="shared" si="201"/>
        <v>5.1742493685147328E-2</v>
      </c>
      <c r="H1421" s="2">
        <f t="shared" si="193"/>
        <v>0.23899942851792988</v>
      </c>
      <c r="I1421" s="2">
        <f t="shared" si="194"/>
        <v>19.289712571039431</v>
      </c>
    </row>
    <row r="1422" spans="1:9" ht="13.5" x14ac:dyDescent="0.25">
      <c r="A1422" s="3">
        <f>TITRES_STAT!B1425</f>
        <v>44083</v>
      </c>
      <c r="B1422" s="6">
        <f>TITRES_STAT!D1425</f>
        <v>45.4163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1.1483110247925463E-2</v>
      </c>
      <c r="G1422" s="2">
        <f t="shared" si="201"/>
        <v>4.8046601279065383E-2</v>
      </c>
      <c r="H1422" s="2">
        <f t="shared" si="193"/>
        <v>0.23899942851792982</v>
      </c>
      <c r="I1422" s="2">
        <f t="shared" si="194"/>
        <v>19.289712571039431</v>
      </c>
    </row>
    <row r="1423" spans="1:9" ht="13.5" x14ac:dyDescent="0.25">
      <c r="A1423" s="3">
        <f>TITRES_STAT!B1426</f>
        <v>44084</v>
      </c>
      <c r="B1423" s="6">
        <f>TITRES_STAT!D1426</f>
        <v>45.4163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1.066288808735936E-2</v>
      </c>
      <c r="G1423" s="2">
        <f t="shared" si="201"/>
        <v>4.4614701187703568E-2</v>
      </c>
      <c r="H1423" s="2">
        <f t="shared" si="193"/>
        <v>0.23899942851792988</v>
      </c>
      <c r="I1423" s="2">
        <f t="shared" si="194"/>
        <v>19.289712571039431</v>
      </c>
    </row>
    <row r="1424" spans="1:9" ht="13.5" x14ac:dyDescent="0.25">
      <c r="A1424" s="3">
        <f>TITRES_STAT!B1427</f>
        <v>44085</v>
      </c>
      <c r="B1424" s="6">
        <f>TITRES_STAT!D1427</f>
        <v>44.648699999999998</v>
      </c>
      <c r="C1424" s="2">
        <f t="shared" si="198"/>
        <v>-0.76760000000000161</v>
      </c>
      <c r="D1424" s="2">
        <f t="shared" si="199"/>
        <v>0</v>
      </c>
      <c r="E1424" s="2">
        <f t="shared" si="200"/>
        <v>0.76760000000000161</v>
      </c>
      <c r="F1424" s="2">
        <f t="shared" si="201"/>
        <v>9.9012532239765479E-3</v>
      </c>
      <c r="G1424" s="2">
        <f t="shared" si="201"/>
        <v>9.6256508245724862E-2</v>
      </c>
      <c r="H1424" s="2">
        <f t="shared" si="193"/>
        <v>0.10286320794746159</v>
      </c>
      <c r="I1424" s="2">
        <f t="shared" si="194"/>
        <v>9.3269235210865702</v>
      </c>
    </row>
    <row r="1425" spans="1:9" ht="13.5" x14ac:dyDescent="0.25">
      <c r="A1425" s="3">
        <f>TITRES_STAT!B1428</f>
        <v>44088</v>
      </c>
      <c r="B1425" s="6">
        <f>TITRES_STAT!D1428</f>
        <v>44.648699999999998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9.1940208508353664E-3</v>
      </c>
      <c r="G1425" s="2">
        <f t="shared" si="201"/>
        <v>8.9381043371030228E-2</v>
      </c>
      <c r="H1425" s="2">
        <f t="shared" ref="H1425:H1488" si="202">F1425/G1425</f>
        <v>0.10286320794746159</v>
      </c>
      <c r="I1425" s="2">
        <f t="shared" ref="I1425:I1488" si="203">IF(G1425=0,100,100-(100/(1+H1425)))</f>
        <v>9.3269235210865702</v>
      </c>
    </row>
    <row r="1426" spans="1:9" ht="13.5" x14ac:dyDescent="0.25">
      <c r="A1426" s="3">
        <f>TITRES_STAT!B1429</f>
        <v>44089</v>
      </c>
      <c r="B1426" s="6">
        <f>TITRES_STAT!D1429</f>
        <v>44.648699999999998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8.5373050757756967E-3</v>
      </c>
      <c r="G1426" s="2">
        <f t="shared" si="201"/>
        <v>8.2996683130242346E-2</v>
      </c>
      <c r="H1426" s="2">
        <f t="shared" si="202"/>
        <v>0.10286320794746161</v>
      </c>
      <c r="I1426" s="2">
        <f t="shared" si="203"/>
        <v>9.3269235210865702</v>
      </c>
    </row>
    <row r="1427" spans="1:9" ht="13.5" x14ac:dyDescent="0.25">
      <c r="A1427" s="3">
        <f>TITRES_STAT!B1430</f>
        <v>44090</v>
      </c>
      <c r="B1427" s="6">
        <f>TITRES_STAT!D1430</f>
        <v>44.648699999999998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7.9274975703631477E-3</v>
      </c>
      <c r="G1427" s="2">
        <f t="shared" si="201"/>
        <v>7.7068348620939323E-2</v>
      </c>
      <c r="H1427" s="2">
        <f t="shared" si="202"/>
        <v>0.10286320794746161</v>
      </c>
      <c r="I1427" s="2">
        <f t="shared" si="203"/>
        <v>9.3269235210865702</v>
      </c>
    </row>
    <row r="1428" spans="1:9" ht="13.5" x14ac:dyDescent="0.25">
      <c r="A1428" s="3">
        <f>TITRES_STAT!B1431</f>
        <v>44091</v>
      </c>
      <c r="B1428" s="6">
        <f>TITRES_STAT!D1431</f>
        <v>44.648699999999998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7.3612477439086374E-3</v>
      </c>
      <c r="G1428" s="2">
        <f t="shared" si="201"/>
        <v>7.1563466576586521E-2</v>
      </c>
      <c r="H1428" s="2">
        <f t="shared" si="202"/>
        <v>0.10286320794746161</v>
      </c>
      <c r="I1428" s="2">
        <f t="shared" si="203"/>
        <v>9.3269235210865702</v>
      </c>
    </row>
    <row r="1429" spans="1:9" ht="13.5" x14ac:dyDescent="0.25">
      <c r="A1429" s="3">
        <f>TITRES_STAT!B1432</f>
        <v>44092</v>
      </c>
      <c r="B1429" s="6">
        <f>TITRES_STAT!D1432</f>
        <v>44.256999999999998</v>
      </c>
      <c r="C1429" s="2">
        <f t="shared" si="198"/>
        <v>-0.39170000000000016</v>
      </c>
      <c r="D1429" s="2">
        <f t="shared" si="199"/>
        <v>0</v>
      </c>
      <c r="E1429" s="2">
        <f t="shared" si="200"/>
        <v>0.39170000000000016</v>
      </c>
      <c r="F1429" s="2">
        <f t="shared" si="201"/>
        <v>6.8354443336294491E-3</v>
      </c>
      <c r="G1429" s="2">
        <f t="shared" si="201"/>
        <v>9.4430361821116068E-2</v>
      </c>
      <c r="H1429" s="2">
        <f t="shared" si="202"/>
        <v>7.2386086443025147E-2</v>
      </c>
      <c r="I1429" s="2">
        <f t="shared" si="203"/>
        <v>6.750002387957224</v>
      </c>
    </row>
    <row r="1430" spans="1:9" ht="13.5" x14ac:dyDescent="0.25">
      <c r="A1430" s="3">
        <f>TITRES_STAT!B1433</f>
        <v>44095</v>
      </c>
      <c r="B1430" s="6">
        <f>TITRES_STAT!D1433</f>
        <v>44.256999999999998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6.3471983097987744E-3</v>
      </c>
      <c r="G1430" s="2">
        <f t="shared" si="201"/>
        <v>8.7685335976750642E-2</v>
      </c>
      <c r="H1430" s="2">
        <f t="shared" si="202"/>
        <v>7.2386086443025147E-2</v>
      </c>
      <c r="I1430" s="2">
        <f t="shared" si="203"/>
        <v>6.750002387957224</v>
      </c>
    </row>
    <row r="1431" spans="1:9" ht="13.5" x14ac:dyDescent="0.25">
      <c r="A1431" s="3">
        <f>TITRES_STAT!B1434</f>
        <v>44096</v>
      </c>
      <c r="B1431" s="6">
        <f>TITRES_STAT!D1434</f>
        <v>44.256999999999998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5.8938270019560047E-3</v>
      </c>
      <c r="G1431" s="2">
        <f t="shared" si="201"/>
        <v>8.1422097692697024E-2</v>
      </c>
      <c r="H1431" s="2">
        <f t="shared" si="202"/>
        <v>7.2386086443025147E-2</v>
      </c>
      <c r="I1431" s="2">
        <f t="shared" si="203"/>
        <v>6.750002387957224</v>
      </c>
    </row>
    <row r="1432" spans="1:9" ht="13.5" x14ac:dyDescent="0.25">
      <c r="A1432" s="3">
        <f>TITRES_STAT!B1435</f>
        <v>44097</v>
      </c>
      <c r="B1432" s="6">
        <f>TITRES_STAT!D1435</f>
        <v>45.040300000000002</v>
      </c>
      <c r="C1432" s="2">
        <f t="shared" si="198"/>
        <v>0.7833000000000041</v>
      </c>
      <c r="D1432" s="2">
        <f t="shared" si="199"/>
        <v>0.7833000000000041</v>
      </c>
      <c r="E1432" s="2">
        <f t="shared" si="200"/>
        <v>0</v>
      </c>
      <c r="F1432" s="2">
        <f t="shared" si="201"/>
        <v>6.1422839358959438E-2</v>
      </c>
      <c r="G1432" s="2">
        <f t="shared" si="201"/>
        <v>7.5606233571790096E-2</v>
      </c>
      <c r="H1432" s="2">
        <f t="shared" si="202"/>
        <v>0.81240443356614034</v>
      </c>
      <c r="I1432" s="2">
        <f t="shared" si="203"/>
        <v>44.824677015804326</v>
      </c>
    </row>
    <row r="1433" spans="1:9" ht="13.5" x14ac:dyDescent="0.25">
      <c r="A1433" s="3">
        <f>TITRES_STAT!B1436</f>
        <v>44098</v>
      </c>
      <c r="B1433" s="6">
        <f>TITRES_STAT!D1436</f>
        <v>45.4163</v>
      </c>
      <c r="C1433" s="2">
        <f t="shared" si="198"/>
        <v>0.37599999999999767</v>
      </c>
      <c r="D1433" s="2">
        <f t="shared" si="199"/>
        <v>0.37599999999999767</v>
      </c>
      <c r="E1433" s="2">
        <f t="shared" si="200"/>
        <v>0</v>
      </c>
      <c r="F1433" s="2">
        <f t="shared" si="201"/>
        <v>8.3892636547605023E-2</v>
      </c>
      <c r="G1433" s="2">
        <f t="shared" si="201"/>
        <v>7.0205788316662229E-2</v>
      </c>
      <c r="H1433" s="2">
        <f t="shared" si="202"/>
        <v>1.194953273214574</v>
      </c>
      <c r="I1433" s="2">
        <f t="shared" si="203"/>
        <v>54.440943586217195</v>
      </c>
    </row>
    <row r="1434" spans="1:9" ht="13.5" x14ac:dyDescent="0.25">
      <c r="A1434" s="3">
        <f>TITRES_STAT!B1437</f>
        <v>44099</v>
      </c>
      <c r="B1434" s="6">
        <f>TITRES_STAT!D1437</f>
        <v>45.4163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7.7900305365633235E-2</v>
      </c>
      <c r="G1434" s="2">
        <f t="shared" si="201"/>
        <v>6.5191089151186349E-2</v>
      </c>
      <c r="H1434" s="2">
        <f t="shared" si="202"/>
        <v>1.194953273214574</v>
      </c>
      <c r="I1434" s="2">
        <f t="shared" si="203"/>
        <v>54.440943586217195</v>
      </c>
    </row>
    <row r="1435" spans="1:9" ht="13.5" x14ac:dyDescent="0.25">
      <c r="A1435" s="3">
        <f>TITRES_STAT!B1438</f>
        <v>44102</v>
      </c>
      <c r="B1435" s="6">
        <f>TITRES_STAT!D1438</f>
        <v>45.4163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7.233599783951658E-2</v>
      </c>
      <c r="G1435" s="2">
        <f t="shared" si="201"/>
        <v>6.0534582783244466E-2</v>
      </c>
      <c r="H1435" s="2">
        <f t="shared" si="202"/>
        <v>1.1949532732145742</v>
      </c>
      <c r="I1435" s="2">
        <f t="shared" si="203"/>
        <v>54.440943586217202</v>
      </c>
    </row>
    <row r="1436" spans="1:9" ht="13.5" x14ac:dyDescent="0.25">
      <c r="A1436" s="3">
        <f>TITRES_STAT!B1439</f>
        <v>44103</v>
      </c>
      <c r="B1436" s="6">
        <f>TITRES_STAT!D1439</f>
        <v>45.4163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6.7169140850979678E-2</v>
      </c>
      <c r="G1436" s="2">
        <f t="shared" si="201"/>
        <v>5.621068401301272E-2</v>
      </c>
      <c r="H1436" s="2">
        <f t="shared" si="202"/>
        <v>1.194953273214574</v>
      </c>
      <c r="I1436" s="2">
        <f t="shared" si="203"/>
        <v>54.440943586217195</v>
      </c>
    </row>
    <row r="1437" spans="1:9" ht="13.5" x14ac:dyDescent="0.25">
      <c r="A1437" s="3">
        <f>TITRES_STAT!B1440</f>
        <v>44104</v>
      </c>
      <c r="B1437" s="6">
        <f>TITRES_STAT!D1440</f>
        <v>45.4163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6.2371345075909697E-2</v>
      </c>
      <c r="G1437" s="2">
        <f t="shared" si="204"/>
        <v>5.2195635154940377E-2</v>
      </c>
      <c r="H1437" s="2">
        <f t="shared" si="202"/>
        <v>1.194953273214574</v>
      </c>
      <c r="I1437" s="2">
        <f t="shared" si="203"/>
        <v>54.440943586217195</v>
      </c>
    </row>
    <row r="1438" spans="1:9" ht="13.5" x14ac:dyDescent="0.25">
      <c r="A1438" s="3">
        <f>TITRES_STAT!B1441</f>
        <v>44105</v>
      </c>
      <c r="B1438" s="6">
        <f>TITRES_STAT!D1441</f>
        <v>45.3536</v>
      </c>
      <c r="C1438" s="2">
        <f t="shared" si="198"/>
        <v>-6.2699999999999534E-2</v>
      </c>
      <c r="D1438" s="2">
        <f t="shared" si="199"/>
        <v>0</v>
      </c>
      <c r="E1438" s="2">
        <f t="shared" si="200"/>
        <v>6.2699999999999534E-2</v>
      </c>
      <c r="F1438" s="2">
        <f t="shared" si="204"/>
        <v>5.7916248999059006E-2</v>
      </c>
      <c r="G1438" s="2">
        <f t="shared" si="204"/>
        <v>5.2945946929587463E-2</v>
      </c>
      <c r="H1438" s="2">
        <f t="shared" si="202"/>
        <v>1.0938750245808526</v>
      </c>
      <c r="I1438" s="2">
        <f t="shared" si="203"/>
        <v>52.241657775149314</v>
      </c>
    </row>
    <row r="1439" spans="1:9" ht="13.5" x14ac:dyDescent="0.25">
      <c r="A1439" s="3">
        <f>TITRES_STAT!B1442</f>
        <v>44106</v>
      </c>
      <c r="B1439" s="6">
        <f>TITRES_STAT!D1442</f>
        <v>45.3536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5.3779374070554789E-2</v>
      </c>
      <c r="G1439" s="2">
        <f t="shared" si="204"/>
        <v>4.9164093577474074E-2</v>
      </c>
      <c r="H1439" s="2">
        <f t="shared" si="202"/>
        <v>1.0938750245808526</v>
      </c>
      <c r="I1439" s="2">
        <f t="shared" si="203"/>
        <v>52.241657775149314</v>
      </c>
    </row>
    <row r="1440" spans="1:9" ht="13.5" x14ac:dyDescent="0.25">
      <c r="A1440" s="3">
        <f>TITRES_STAT!B1443</f>
        <v>44109</v>
      </c>
      <c r="B1440" s="6">
        <f>TITRES_STAT!D1443</f>
        <v>45.3536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4.9937990208372307E-2</v>
      </c>
      <c r="G1440" s="2">
        <f t="shared" si="204"/>
        <v>4.5652372607654493E-2</v>
      </c>
      <c r="H1440" s="2">
        <f t="shared" si="202"/>
        <v>1.0938750245808528</v>
      </c>
      <c r="I1440" s="2">
        <f t="shared" si="203"/>
        <v>52.241657775149314</v>
      </c>
    </row>
    <row r="1441" spans="1:9" ht="13.5" x14ac:dyDescent="0.25">
      <c r="A1441" s="3">
        <f>TITRES_STAT!B1444</f>
        <v>44110</v>
      </c>
      <c r="B1441" s="6">
        <f>TITRES_STAT!D1444</f>
        <v>45.040300000000002</v>
      </c>
      <c r="C1441" s="2">
        <f t="shared" si="198"/>
        <v>-0.31329999999999814</v>
      </c>
      <c r="D1441" s="2">
        <f t="shared" si="199"/>
        <v>0</v>
      </c>
      <c r="E1441" s="2">
        <f t="shared" si="200"/>
        <v>0.31329999999999814</v>
      </c>
      <c r="F1441" s="2">
        <f t="shared" si="204"/>
        <v>4.6370990907774287E-2</v>
      </c>
      <c r="G1441" s="2">
        <f t="shared" si="204"/>
        <v>6.4770060278536185E-2</v>
      </c>
      <c r="H1441" s="2">
        <f t="shared" si="202"/>
        <v>0.71593249579143792</v>
      </c>
      <c r="I1441" s="2">
        <f t="shared" si="203"/>
        <v>41.722649203704776</v>
      </c>
    </row>
    <row r="1442" spans="1:9" ht="13.5" x14ac:dyDescent="0.25">
      <c r="A1442" s="3">
        <f>TITRES_STAT!B1445</f>
        <v>44111</v>
      </c>
      <c r="B1442" s="6">
        <f>TITRES_STAT!D1445</f>
        <v>45.040300000000002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4.3058777271504693E-2</v>
      </c>
      <c r="G1442" s="2">
        <f t="shared" si="204"/>
        <v>6.0143627401497882E-2</v>
      </c>
      <c r="H1442" s="2">
        <f t="shared" si="202"/>
        <v>0.71593249579143792</v>
      </c>
      <c r="I1442" s="2">
        <f t="shared" si="203"/>
        <v>41.722649203704776</v>
      </c>
    </row>
    <row r="1443" spans="1:9" ht="13.5" x14ac:dyDescent="0.25">
      <c r="A1443" s="3">
        <f>TITRES_STAT!B1446</f>
        <v>44112</v>
      </c>
      <c r="B1443" s="6">
        <f>TITRES_STAT!D1446</f>
        <v>45.040300000000002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3.9983150323540072E-2</v>
      </c>
      <c r="G1443" s="2">
        <f t="shared" si="204"/>
        <v>5.5847654015676602E-2</v>
      </c>
      <c r="H1443" s="2">
        <f t="shared" si="202"/>
        <v>0.71593249579143792</v>
      </c>
      <c r="I1443" s="2">
        <f t="shared" si="203"/>
        <v>41.722649203704776</v>
      </c>
    </row>
    <row r="1444" spans="1:9" ht="13.5" x14ac:dyDescent="0.25">
      <c r="A1444" s="3">
        <f>TITRES_STAT!B1447</f>
        <v>44113</v>
      </c>
      <c r="B1444" s="6">
        <f>TITRES_STAT!D1447</f>
        <v>45.040300000000002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3.7127211014715777E-2</v>
      </c>
      <c r="G1444" s="2">
        <f t="shared" si="204"/>
        <v>5.1858535871699703E-2</v>
      </c>
      <c r="H1444" s="2">
        <f t="shared" si="202"/>
        <v>0.71593249579143792</v>
      </c>
      <c r="I1444" s="2">
        <f t="shared" si="203"/>
        <v>41.722649203704776</v>
      </c>
    </row>
    <row r="1445" spans="1:9" ht="13.5" x14ac:dyDescent="0.25">
      <c r="A1445" s="3">
        <f>TITRES_STAT!B1448</f>
        <v>44116</v>
      </c>
      <c r="B1445" s="6">
        <f>TITRES_STAT!D1448</f>
        <v>45.040300000000002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3.4475267370807507E-2</v>
      </c>
      <c r="G1445" s="2">
        <f t="shared" si="204"/>
        <v>4.8154354738006867E-2</v>
      </c>
      <c r="H1445" s="2">
        <f t="shared" si="202"/>
        <v>0.71593249579143781</v>
      </c>
      <c r="I1445" s="2">
        <f t="shared" si="203"/>
        <v>41.722649203704769</v>
      </c>
    </row>
    <row r="1446" spans="1:9" ht="13.5" x14ac:dyDescent="0.25">
      <c r="A1446" s="3">
        <f>TITRES_STAT!B1449</f>
        <v>44117</v>
      </c>
      <c r="B1446" s="6">
        <f>TITRES_STAT!D1449</f>
        <v>45.4163</v>
      </c>
      <c r="C1446" s="2">
        <f t="shared" si="198"/>
        <v>0.37599999999999767</v>
      </c>
      <c r="D1446" s="2">
        <f t="shared" si="199"/>
        <v>0.37599999999999767</v>
      </c>
      <c r="E1446" s="2">
        <f t="shared" si="200"/>
        <v>0</v>
      </c>
      <c r="F1446" s="2">
        <f t="shared" si="204"/>
        <v>5.8869891130035379E-2</v>
      </c>
      <c r="G1446" s="2">
        <f t="shared" si="204"/>
        <v>4.471475797100638E-2</v>
      </c>
      <c r="H1446" s="2">
        <f t="shared" si="202"/>
        <v>1.3165651297544172</v>
      </c>
      <c r="I1446" s="2">
        <f t="shared" si="203"/>
        <v>56.832640396947887</v>
      </c>
    </row>
    <row r="1447" spans="1:9" ht="13.5" x14ac:dyDescent="0.25">
      <c r="A1447" s="3">
        <f>TITRES_STAT!B1450</f>
        <v>44118</v>
      </c>
      <c r="B1447" s="6">
        <f>TITRES_STAT!D1450</f>
        <v>45.4163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5.4664898906461423E-2</v>
      </c>
      <c r="G1447" s="2">
        <f t="shared" si="204"/>
        <v>4.1520846687363062E-2</v>
      </c>
      <c r="H1447" s="2">
        <f t="shared" si="202"/>
        <v>1.3165651297544174</v>
      </c>
      <c r="I1447" s="2">
        <f t="shared" si="203"/>
        <v>56.832640396947895</v>
      </c>
    </row>
    <row r="1448" spans="1:9" ht="13.5" x14ac:dyDescent="0.25">
      <c r="A1448" s="3">
        <f>TITRES_STAT!B1451</f>
        <v>44120</v>
      </c>
      <c r="B1448" s="6">
        <f>TITRES_STAT!D1451</f>
        <v>45.4163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5.0760263270285606E-2</v>
      </c>
      <c r="G1448" s="2">
        <f t="shared" si="204"/>
        <v>3.8555071923979986E-2</v>
      </c>
      <c r="H1448" s="2">
        <f t="shared" si="202"/>
        <v>1.3165651297544174</v>
      </c>
      <c r="I1448" s="2">
        <f t="shared" si="203"/>
        <v>56.832640396947895</v>
      </c>
    </row>
    <row r="1449" spans="1:9" ht="13.5" x14ac:dyDescent="0.25">
      <c r="A1449" s="3">
        <f>TITRES_STAT!B1452</f>
        <v>44123</v>
      </c>
      <c r="B1449" s="6">
        <f>TITRES_STAT!D1452</f>
        <v>45.4163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4.7134530179550924E-2</v>
      </c>
      <c r="G1449" s="2">
        <f t="shared" si="204"/>
        <v>3.5801138215124269E-2</v>
      </c>
      <c r="H1449" s="2">
        <f t="shared" si="202"/>
        <v>1.3165651297544176</v>
      </c>
      <c r="I1449" s="2">
        <f t="shared" si="203"/>
        <v>56.832640396947895</v>
      </c>
    </row>
    <row r="1450" spans="1:9" ht="13.5" x14ac:dyDescent="0.25">
      <c r="A1450" s="3">
        <f>TITRES_STAT!B1453</f>
        <v>44124</v>
      </c>
      <c r="B1450" s="6">
        <f>TITRES_STAT!D1453</f>
        <v>45.4163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4.3767778023868713E-2</v>
      </c>
      <c r="G1450" s="2">
        <f t="shared" si="204"/>
        <v>3.3243914056901108E-2</v>
      </c>
      <c r="H1450" s="2">
        <f t="shared" si="202"/>
        <v>1.3165651297544176</v>
      </c>
      <c r="I1450" s="2">
        <f t="shared" si="203"/>
        <v>56.832640396947895</v>
      </c>
    </row>
    <row r="1451" spans="1:9" ht="13.5" x14ac:dyDescent="0.25">
      <c r="A1451" s="3">
        <f>TITRES_STAT!B1454</f>
        <v>44125</v>
      </c>
      <c r="B1451" s="6">
        <f>TITRES_STAT!D1454</f>
        <v>45.4163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4.0641508165020948E-2</v>
      </c>
      <c r="G1451" s="2">
        <f t="shared" si="204"/>
        <v>3.0869348767122457E-2</v>
      </c>
      <c r="H1451" s="2">
        <f t="shared" si="202"/>
        <v>1.3165651297544176</v>
      </c>
      <c r="I1451" s="2">
        <f t="shared" si="203"/>
        <v>56.832640396947895</v>
      </c>
    </row>
    <row r="1452" spans="1:9" ht="13.5" x14ac:dyDescent="0.25">
      <c r="A1452" s="3">
        <f>TITRES_STAT!B1455</f>
        <v>44126</v>
      </c>
      <c r="B1452" s="6">
        <f>TITRES_STAT!D1455</f>
        <v>45.4163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3.773854329609088E-2</v>
      </c>
      <c r="G1452" s="2">
        <f t="shared" si="204"/>
        <v>2.8664395283756566E-2</v>
      </c>
      <c r="H1452" s="2">
        <f t="shared" si="202"/>
        <v>1.3165651297544176</v>
      </c>
      <c r="I1452" s="2">
        <f t="shared" si="203"/>
        <v>56.832640396947895</v>
      </c>
    </row>
    <row r="1453" spans="1:9" ht="13.5" x14ac:dyDescent="0.25">
      <c r="A1453" s="3">
        <f>TITRES_STAT!B1456</f>
        <v>44127</v>
      </c>
      <c r="B1453" s="6">
        <f>TITRES_STAT!D1456</f>
        <v>45.4163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3.5042933060655819E-2</v>
      </c>
      <c r="G1453" s="2">
        <f t="shared" si="205"/>
        <v>2.6616938477773956E-2</v>
      </c>
      <c r="H1453" s="2">
        <f t="shared" si="202"/>
        <v>1.3165651297544176</v>
      </c>
      <c r="I1453" s="2">
        <f t="shared" si="203"/>
        <v>56.832640396947895</v>
      </c>
    </row>
    <row r="1454" spans="1:9" ht="13.5" x14ac:dyDescent="0.25">
      <c r="A1454" s="3">
        <f>TITRES_STAT!B1457</f>
        <v>44130</v>
      </c>
      <c r="B1454" s="6">
        <f>TITRES_STAT!D1457</f>
        <v>45.4163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3.2539866413466116E-2</v>
      </c>
      <c r="G1454" s="2">
        <f t="shared" si="205"/>
        <v>2.471572858650439E-2</v>
      </c>
      <c r="H1454" s="2">
        <f t="shared" si="202"/>
        <v>1.3165651297544174</v>
      </c>
      <c r="I1454" s="2">
        <f t="shared" si="203"/>
        <v>56.832640396947895</v>
      </c>
    </row>
    <row r="1455" spans="1:9" ht="13.5" x14ac:dyDescent="0.25">
      <c r="A1455" s="3">
        <f>TITRES_STAT!B1458</f>
        <v>44131</v>
      </c>
      <c r="B1455" s="6">
        <f>TITRES_STAT!D1458</f>
        <v>45.4163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3.0215590241075677E-2</v>
      </c>
      <c r="G1455" s="2">
        <f t="shared" si="205"/>
        <v>2.2950319401754075E-2</v>
      </c>
      <c r="H1455" s="2">
        <f t="shared" si="202"/>
        <v>1.3165651297544174</v>
      </c>
      <c r="I1455" s="2">
        <f t="shared" si="203"/>
        <v>56.832640396947895</v>
      </c>
    </row>
    <row r="1456" spans="1:9" ht="13.5" x14ac:dyDescent="0.25">
      <c r="A1456" s="3">
        <f>TITRES_STAT!B1459</f>
        <v>44132</v>
      </c>
      <c r="B1456" s="6">
        <f>TITRES_STAT!D1459</f>
        <v>45.4163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2.8057333795284557E-2</v>
      </c>
      <c r="G1456" s="2">
        <f t="shared" si="205"/>
        <v>2.1311010873057357E-2</v>
      </c>
      <c r="H1456" s="2">
        <f t="shared" si="202"/>
        <v>1.3165651297544172</v>
      </c>
      <c r="I1456" s="2">
        <f t="shared" si="203"/>
        <v>56.832640396947887</v>
      </c>
    </row>
    <row r="1457" spans="1:9" ht="13.5" x14ac:dyDescent="0.25">
      <c r="A1457" s="3">
        <f>TITRES_STAT!B1460</f>
        <v>44134</v>
      </c>
      <c r="B1457" s="6">
        <f>TITRES_STAT!D1460</f>
        <v>45.4163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2.6053238524192803E-2</v>
      </c>
      <c r="G1457" s="2">
        <f t="shared" si="205"/>
        <v>1.9788795810696119E-2</v>
      </c>
      <c r="H1457" s="2">
        <f t="shared" si="202"/>
        <v>1.3165651297544172</v>
      </c>
      <c r="I1457" s="2">
        <f t="shared" si="203"/>
        <v>56.832640396947887</v>
      </c>
    </row>
    <row r="1458" spans="1:9" ht="13.5" x14ac:dyDescent="0.25">
      <c r="A1458" s="3">
        <f>TITRES_STAT!B1461</f>
        <v>44137</v>
      </c>
      <c r="B1458" s="6">
        <f>TITRES_STAT!D1461</f>
        <v>45.4163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2.4192292915321888E-2</v>
      </c>
      <c r="G1458" s="2">
        <f t="shared" si="205"/>
        <v>1.83753103956464E-2</v>
      </c>
      <c r="H1458" s="2">
        <f t="shared" si="202"/>
        <v>1.316565129754417</v>
      </c>
      <c r="I1458" s="2">
        <f t="shared" si="203"/>
        <v>56.83264039694788</v>
      </c>
    </row>
    <row r="1459" spans="1:9" ht="13.5" x14ac:dyDescent="0.25">
      <c r="A1459" s="3">
        <f>TITRES_STAT!B1462</f>
        <v>44138</v>
      </c>
      <c r="B1459" s="6">
        <f>TITRES_STAT!D1462</f>
        <v>45.4163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2.2464271992798896E-2</v>
      </c>
      <c r="G1459" s="2">
        <f t="shared" si="205"/>
        <v>1.7062788224528801E-2</v>
      </c>
      <c r="H1459" s="2">
        <f t="shared" si="202"/>
        <v>1.3165651297544168</v>
      </c>
      <c r="I1459" s="2">
        <f t="shared" si="203"/>
        <v>56.83264039694788</v>
      </c>
    </row>
    <row r="1460" spans="1:9" ht="13.5" x14ac:dyDescent="0.25">
      <c r="A1460" s="3">
        <f>TITRES_STAT!B1463</f>
        <v>44139</v>
      </c>
      <c r="B1460" s="6">
        <f>TITRES_STAT!D1463</f>
        <v>45.4163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2.0859681136170403E-2</v>
      </c>
      <c r="G1460" s="2">
        <f t="shared" si="205"/>
        <v>1.5844017637062457E-2</v>
      </c>
      <c r="H1460" s="2">
        <f t="shared" si="202"/>
        <v>1.316565129754417</v>
      </c>
      <c r="I1460" s="2">
        <f t="shared" si="203"/>
        <v>56.83264039694788</v>
      </c>
    </row>
    <row r="1461" spans="1:9" ht="13.5" x14ac:dyDescent="0.25">
      <c r="A1461" s="3">
        <f>TITRES_STAT!B1464</f>
        <v>44140</v>
      </c>
      <c r="B1461" s="6">
        <f>TITRES_STAT!D1464</f>
        <v>45.4163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1.9369703912158229E-2</v>
      </c>
      <c r="G1461" s="2">
        <f t="shared" si="205"/>
        <v>1.4712302091557996E-2</v>
      </c>
      <c r="H1461" s="2">
        <f t="shared" si="202"/>
        <v>1.3165651297544168</v>
      </c>
      <c r="I1461" s="2">
        <f t="shared" si="203"/>
        <v>56.83264039694788</v>
      </c>
    </row>
    <row r="1462" spans="1:9" ht="13.5" x14ac:dyDescent="0.25">
      <c r="A1462" s="3">
        <f>TITRES_STAT!B1465</f>
        <v>44141</v>
      </c>
      <c r="B1462" s="6">
        <f>TITRES_STAT!D1465</f>
        <v>45.4163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1.7986153632718355E-2</v>
      </c>
      <c r="G1462" s="2">
        <f t="shared" si="205"/>
        <v>1.3661423370732425E-2</v>
      </c>
      <c r="H1462" s="2">
        <f t="shared" si="202"/>
        <v>1.3165651297544168</v>
      </c>
      <c r="I1462" s="2">
        <f t="shared" si="203"/>
        <v>56.83264039694788</v>
      </c>
    </row>
    <row r="1463" spans="1:9" ht="13.5" x14ac:dyDescent="0.25">
      <c r="A1463" s="3">
        <f>TITRES_STAT!B1466</f>
        <v>44144</v>
      </c>
      <c r="B1463" s="6">
        <f>TITRES_STAT!D1466</f>
        <v>45.4163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1.6701428373238472E-2</v>
      </c>
      <c r="G1463" s="2">
        <f t="shared" si="205"/>
        <v>1.2685607415680108E-2</v>
      </c>
      <c r="H1463" s="2">
        <f t="shared" si="202"/>
        <v>1.3165651297544168</v>
      </c>
      <c r="I1463" s="2">
        <f t="shared" si="203"/>
        <v>56.83264039694788</v>
      </c>
    </row>
    <row r="1464" spans="1:9" ht="13.5" x14ac:dyDescent="0.25">
      <c r="A1464" s="3">
        <f>TITRES_STAT!B1467</f>
        <v>44145</v>
      </c>
      <c r="B1464" s="6">
        <f>TITRES_STAT!D1467</f>
        <v>45.4163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1.5508469203721438E-2</v>
      </c>
      <c r="G1464" s="2">
        <f t="shared" si="205"/>
        <v>1.1779492600274387E-2</v>
      </c>
      <c r="H1464" s="2">
        <f t="shared" si="202"/>
        <v>1.3165651297544165</v>
      </c>
      <c r="I1464" s="2">
        <f t="shared" si="203"/>
        <v>56.83264039694788</v>
      </c>
    </row>
    <row r="1465" spans="1:9" ht="13.5" x14ac:dyDescent="0.25">
      <c r="A1465" s="3">
        <f>TITRES_STAT!B1468</f>
        <v>44146</v>
      </c>
      <c r="B1465" s="6">
        <f>TITRES_STAT!D1468</f>
        <v>45.4163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1.4400721403455621E-2</v>
      </c>
      <c r="G1465" s="2">
        <f t="shared" si="205"/>
        <v>1.0938100271683359E-2</v>
      </c>
      <c r="H1465" s="2">
        <f t="shared" si="202"/>
        <v>1.3165651297544165</v>
      </c>
      <c r="I1465" s="2">
        <f t="shared" si="203"/>
        <v>56.83264039694788</v>
      </c>
    </row>
    <row r="1466" spans="1:9" ht="13.5" x14ac:dyDescent="0.25">
      <c r="A1466" s="3">
        <f>TITRES_STAT!B1469</f>
        <v>44147</v>
      </c>
      <c r="B1466" s="6">
        <f>TITRES_STAT!D1469</f>
        <v>45.4163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1.3372098446065933E-2</v>
      </c>
      <c r="G1466" s="2">
        <f t="shared" si="205"/>
        <v>1.0156807395134549E-2</v>
      </c>
      <c r="H1466" s="2">
        <f t="shared" si="202"/>
        <v>1.3165651297544163</v>
      </c>
      <c r="I1466" s="2">
        <f t="shared" si="203"/>
        <v>56.832640396947873</v>
      </c>
    </row>
    <row r="1467" spans="1:9" ht="13.5" x14ac:dyDescent="0.25">
      <c r="A1467" s="3">
        <f>TITRES_STAT!B1470</f>
        <v>44148</v>
      </c>
      <c r="B1467" s="6">
        <f>TITRES_STAT!D1470</f>
        <v>45.4163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1.2416948557061224E-2</v>
      </c>
      <c r="G1467" s="2">
        <f t="shared" si="205"/>
        <v>9.4313211526249382E-3</v>
      </c>
      <c r="H1467" s="2">
        <f t="shared" si="202"/>
        <v>1.3165651297544165</v>
      </c>
      <c r="I1467" s="2">
        <f t="shared" si="203"/>
        <v>56.83264039694788</v>
      </c>
    </row>
    <row r="1468" spans="1:9" ht="13.5" x14ac:dyDescent="0.25">
      <c r="A1468" s="3">
        <f>TITRES_STAT!B1471</f>
        <v>44151</v>
      </c>
      <c r="B1468" s="6">
        <f>TITRES_STAT!D1471</f>
        <v>45.4163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1.1530023660128281E-2</v>
      </c>
      <c r="G1468" s="2">
        <f t="shared" si="205"/>
        <v>8.7576553560088713E-3</v>
      </c>
      <c r="H1468" s="2">
        <f t="shared" si="202"/>
        <v>1.3165651297544165</v>
      </c>
      <c r="I1468" s="2">
        <f t="shared" si="203"/>
        <v>56.83264039694788</v>
      </c>
    </row>
    <row r="1469" spans="1:9" ht="13.5" x14ac:dyDescent="0.25">
      <c r="A1469" s="3">
        <f>TITRES_STAT!B1472</f>
        <v>44152</v>
      </c>
      <c r="B1469" s="6">
        <f>TITRES_STAT!D1472</f>
        <v>45.4163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1.070645054154769E-2</v>
      </c>
      <c r="G1469" s="2">
        <f t="shared" si="206"/>
        <v>8.1321085448653792E-3</v>
      </c>
      <c r="H1469" s="2">
        <f t="shared" si="202"/>
        <v>1.3165651297544168</v>
      </c>
      <c r="I1469" s="2">
        <f t="shared" si="203"/>
        <v>56.83264039694788</v>
      </c>
    </row>
    <row r="1470" spans="1:9" ht="13.5" x14ac:dyDescent="0.25">
      <c r="A1470" s="3">
        <f>TITRES_STAT!B1473</f>
        <v>44153</v>
      </c>
      <c r="B1470" s="6">
        <f>TITRES_STAT!D1473</f>
        <v>45.4163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9.9417040742942834E-3</v>
      </c>
      <c r="G1470" s="2">
        <f t="shared" si="206"/>
        <v>7.5512436488035664E-3</v>
      </c>
      <c r="H1470" s="2">
        <f t="shared" si="202"/>
        <v>1.3165651297544168</v>
      </c>
      <c r="I1470" s="2">
        <f t="shared" si="203"/>
        <v>56.83264039694788</v>
      </c>
    </row>
    <row r="1471" spans="1:9" ht="13.5" x14ac:dyDescent="0.25">
      <c r="A1471" s="3">
        <f>TITRES_STAT!B1474</f>
        <v>44154</v>
      </c>
      <c r="B1471" s="6">
        <f>TITRES_STAT!D1474</f>
        <v>45.4163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9.2315823547018359E-3</v>
      </c>
      <c r="G1471" s="2">
        <f t="shared" si="206"/>
        <v>7.0118691024604546E-3</v>
      </c>
      <c r="H1471" s="2">
        <f t="shared" si="202"/>
        <v>1.316565129754417</v>
      </c>
      <c r="I1471" s="2">
        <f t="shared" si="203"/>
        <v>56.83264039694788</v>
      </c>
    </row>
    <row r="1472" spans="1:9" ht="13.5" x14ac:dyDescent="0.25">
      <c r="A1472" s="3">
        <f>TITRES_STAT!B1475</f>
        <v>44155</v>
      </c>
      <c r="B1472" s="6">
        <f>TITRES_STAT!D1475</f>
        <v>46.215299999999999</v>
      </c>
      <c r="C1472" s="2">
        <f t="shared" si="198"/>
        <v>0.79899999999999949</v>
      </c>
      <c r="D1472" s="2">
        <f t="shared" si="199"/>
        <v>0.79899999999999949</v>
      </c>
      <c r="E1472" s="2">
        <f t="shared" si="200"/>
        <v>0</v>
      </c>
      <c r="F1472" s="2">
        <f t="shared" si="206"/>
        <v>6.5643612186508812E-2</v>
      </c>
      <c r="G1472" s="2">
        <f t="shared" si="206"/>
        <v>6.5110213094275648E-3</v>
      </c>
      <c r="H1472" s="2">
        <f t="shared" si="202"/>
        <v>10.081922492168907</v>
      </c>
      <c r="I1472" s="2">
        <f t="shared" si="203"/>
        <v>90.976294946056015</v>
      </c>
    </row>
    <row r="1473" spans="1:9" ht="13.5" x14ac:dyDescent="0.25">
      <c r="A1473" s="3">
        <f>TITRES_STAT!B1476</f>
        <v>44158</v>
      </c>
      <c r="B1473" s="6">
        <f>TITRES_STAT!D1476</f>
        <v>46.215299999999999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6.095478274461532E-2</v>
      </c>
      <c r="G1473" s="2">
        <f t="shared" si="206"/>
        <v>6.0459483587541676E-3</v>
      </c>
      <c r="H1473" s="2">
        <f t="shared" si="202"/>
        <v>10.081922492168905</v>
      </c>
      <c r="I1473" s="2">
        <f t="shared" si="203"/>
        <v>90.976294946056015</v>
      </c>
    </row>
    <row r="1474" spans="1:9" ht="13.5" x14ac:dyDescent="0.25">
      <c r="A1474" s="3">
        <f>TITRES_STAT!B1477</f>
        <v>44159</v>
      </c>
      <c r="B1474" s="6">
        <f>TITRES_STAT!D1477</f>
        <v>46.215299999999999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5.660086969142851E-2</v>
      </c>
      <c r="G1474" s="2">
        <f t="shared" si="206"/>
        <v>5.6140949045574411E-3</v>
      </c>
      <c r="H1474" s="2">
        <f t="shared" si="202"/>
        <v>10.081922492168905</v>
      </c>
      <c r="I1474" s="2">
        <f t="shared" si="203"/>
        <v>90.976294946056015</v>
      </c>
    </row>
    <row r="1475" spans="1:9" ht="13.5" x14ac:dyDescent="0.25">
      <c r="A1475" s="3">
        <f>TITRES_STAT!B1478</f>
        <v>44160</v>
      </c>
      <c r="B1475" s="6">
        <f>TITRES_STAT!D1478</f>
        <v>46.215299999999999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5.2557950427755039E-2</v>
      </c>
      <c r="G1475" s="2">
        <f t="shared" si="206"/>
        <v>5.2130881256604806E-3</v>
      </c>
      <c r="H1475" s="2">
        <f t="shared" si="202"/>
        <v>10.081922492168905</v>
      </c>
      <c r="I1475" s="2">
        <f t="shared" si="203"/>
        <v>90.976294946056015</v>
      </c>
    </row>
    <row r="1476" spans="1:9" ht="13.5" x14ac:dyDescent="0.25">
      <c r="A1476" s="3">
        <f>TITRES_STAT!B1479</f>
        <v>44161</v>
      </c>
      <c r="B1476" s="6">
        <f>TITRES_STAT!D1479</f>
        <v>46.215299999999999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4.8803811111486815E-2</v>
      </c>
      <c r="G1476" s="2">
        <f t="shared" si="206"/>
        <v>4.8407246881133027E-3</v>
      </c>
      <c r="H1476" s="2">
        <f t="shared" si="202"/>
        <v>10.081922492168905</v>
      </c>
      <c r="I1476" s="2">
        <f t="shared" si="203"/>
        <v>90.976294946056015</v>
      </c>
    </row>
    <row r="1477" spans="1:9" ht="13.5" x14ac:dyDescent="0.25">
      <c r="A1477" s="3">
        <f>TITRES_STAT!B1480</f>
        <v>44162</v>
      </c>
      <c r="B1477" s="6">
        <f>TITRES_STAT!D1480</f>
        <v>46.215299999999999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4.5317824603523467E-2</v>
      </c>
      <c r="G1477" s="2">
        <f t="shared" si="206"/>
        <v>4.4949586389623529E-3</v>
      </c>
      <c r="H1477" s="2">
        <f t="shared" si="202"/>
        <v>10.081922492168903</v>
      </c>
      <c r="I1477" s="2">
        <f t="shared" si="203"/>
        <v>90.976294946056015</v>
      </c>
    </row>
    <row r="1478" spans="1:9" ht="13.5" x14ac:dyDescent="0.25">
      <c r="A1478" s="3">
        <f>TITRES_STAT!B1481</f>
        <v>44165</v>
      </c>
      <c r="B1478" s="6">
        <f>TITRES_STAT!D1481</f>
        <v>46.215299999999999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4.208083713184322E-2</v>
      </c>
      <c r="G1478" s="2">
        <f t="shared" si="206"/>
        <v>4.173890164750756E-3</v>
      </c>
      <c r="H1478" s="2">
        <f t="shared" si="202"/>
        <v>10.081922492168903</v>
      </c>
      <c r="I1478" s="2">
        <f t="shared" si="203"/>
        <v>90.976294946056015</v>
      </c>
    </row>
    <row r="1479" spans="1:9" ht="13.5" x14ac:dyDescent="0.25">
      <c r="A1479" s="3">
        <f>TITRES_STAT!B1482</f>
        <v>44166</v>
      </c>
      <c r="B1479" s="6">
        <f>TITRES_STAT!D1482</f>
        <v>46.215299999999999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3.9075063050997276E-2</v>
      </c>
      <c r="G1479" s="2">
        <f t="shared" si="206"/>
        <v>3.8757551529828445E-3</v>
      </c>
      <c r="H1479" s="2">
        <f t="shared" si="202"/>
        <v>10.081922492168905</v>
      </c>
      <c r="I1479" s="2">
        <f t="shared" si="203"/>
        <v>90.976294946056015</v>
      </c>
    </row>
    <row r="1480" spans="1:9" ht="13.5" x14ac:dyDescent="0.25">
      <c r="A1480" s="3">
        <f>TITRES_STAT!B1483</f>
        <v>44167</v>
      </c>
      <c r="B1480" s="6">
        <f>TITRES_STAT!D1483</f>
        <v>46.215299999999999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3.6283987118783181E-2</v>
      </c>
      <c r="G1480" s="2">
        <f t="shared" si="206"/>
        <v>3.5989154991983552E-3</v>
      </c>
      <c r="H1480" s="2">
        <f t="shared" si="202"/>
        <v>10.081922492168905</v>
      </c>
      <c r="I1480" s="2">
        <f t="shared" si="203"/>
        <v>90.976294946056015</v>
      </c>
    </row>
    <row r="1481" spans="1:9" ht="13.5" x14ac:dyDescent="0.25">
      <c r="A1481" s="3">
        <f>TITRES_STAT!B1484</f>
        <v>44168</v>
      </c>
      <c r="B1481" s="6">
        <f>TITRES_STAT!D1484</f>
        <v>46.215299999999999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3.369227375315581E-2</v>
      </c>
      <c r="G1481" s="2">
        <f t="shared" si="206"/>
        <v>3.3418501063984729E-3</v>
      </c>
      <c r="H1481" s="2">
        <f t="shared" si="202"/>
        <v>10.081922492168905</v>
      </c>
      <c r="I1481" s="2">
        <f t="shared" si="203"/>
        <v>90.976294946056015</v>
      </c>
    </row>
    <row r="1482" spans="1:9" ht="13.5" x14ac:dyDescent="0.25">
      <c r="A1482" s="3">
        <f>TITRES_STAT!B1485</f>
        <v>44169</v>
      </c>
      <c r="B1482" s="6">
        <f>TITRES_STAT!D1485</f>
        <v>46.215299999999999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3.128568277078754E-2</v>
      </c>
      <c r="G1482" s="2">
        <f t="shared" si="206"/>
        <v>3.1031465273700103E-3</v>
      </c>
      <c r="H1482" s="2">
        <f t="shared" si="202"/>
        <v>10.081922492168905</v>
      </c>
      <c r="I1482" s="2">
        <f t="shared" si="203"/>
        <v>90.976294946056015</v>
      </c>
    </row>
    <row r="1483" spans="1:9" ht="13.5" x14ac:dyDescent="0.25">
      <c r="A1483" s="3">
        <f>TITRES_STAT!B1486</f>
        <v>44172</v>
      </c>
      <c r="B1483" s="6">
        <f>TITRES_STAT!D1486</f>
        <v>46.215299999999999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2.9050991144302714E-2</v>
      </c>
      <c r="G1483" s="2">
        <f t="shared" si="206"/>
        <v>2.8814932039864381E-3</v>
      </c>
      <c r="H1483" s="2">
        <f t="shared" si="202"/>
        <v>10.081922492168905</v>
      </c>
      <c r="I1483" s="2">
        <f t="shared" si="203"/>
        <v>90.976294946056015</v>
      </c>
    </row>
    <row r="1484" spans="1:9" ht="13.5" x14ac:dyDescent="0.25">
      <c r="A1484" s="3">
        <f>TITRES_STAT!B1487</f>
        <v>44173</v>
      </c>
      <c r="B1484" s="6">
        <f>TITRES_STAT!D1487</f>
        <v>46.215299999999999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2.6975920348281092E-2</v>
      </c>
      <c r="G1484" s="2">
        <f t="shared" si="206"/>
        <v>2.67567226084455E-3</v>
      </c>
      <c r="H1484" s="2">
        <f t="shared" si="202"/>
        <v>10.081922492168903</v>
      </c>
      <c r="I1484" s="2">
        <f t="shared" si="203"/>
        <v>90.976294946056015</v>
      </c>
    </row>
    <row r="1485" spans="1:9" ht="13.5" x14ac:dyDescent="0.25">
      <c r="A1485" s="3">
        <f>TITRES_STAT!B1488</f>
        <v>44174</v>
      </c>
      <c r="B1485" s="6">
        <f>TITRES_STAT!D1488</f>
        <v>46.215299999999999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2.5049068894832442E-2</v>
      </c>
      <c r="G1485" s="2">
        <f t="shared" si="210"/>
        <v>2.4845528136413679E-3</v>
      </c>
      <c r="H1485" s="2">
        <f t="shared" si="202"/>
        <v>10.081922492168903</v>
      </c>
      <c r="I1485" s="2">
        <f t="shared" si="203"/>
        <v>90.976294946056015</v>
      </c>
    </row>
    <row r="1486" spans="1:9" ht="13.5" x14ac:dyDescent="0.25">
      <c r="A1486" s="3">
        <f>TITRES_STAT!B1489</f>
        <v>44175</v>
      </c>
      <c r="B1486" s="6">
        <f>TITRES_STAT!D1489</f>
        <v>46.215299999999999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2.3259849688058696E-2</v>
      </c>
      <c r="G1486" s="2">
        <f t="shared" si="210"/>
        <v>2.3070847555241272E-3</v>
      </c>
      <c r="H1486" s="2">
        <f t="shared" si="202"/>
        <v>10.081922492168903</v>
      </c>
      <c r="I1486" s="2">
        <f t="shared" si="203"/>
        <v>90.976294946056015</v>
      </c>
    </row>
    <row r="1487" spans="1:9" ht="13.5" x14ac:dyDescent="0.25">
      <c r="A1487" s="3">
        <f>TITRES_STAT!B1490</f>
        <v>44176</v>
      </c>
      <c r="B1487" s="6">
        <f>TITRES_STAT!D1490</f>
        <v>46.215299999999999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2.1598431853197358E-2</v>
      </c>
      <c r="G1487" s="2">
        <f t="shared" si="210"/>
        <v>2.1422929872724041E-3</v>
      </c>
      <c r="H1487" s="2">
        <f t="shared" si="202"/>
        <v>10.081922492168902</v>
      </c>
      <c r="I1487" s="2">
        <f t="shared" si="203"/>
        <v>90.976294946056015</v>
      </c>
    </row>
    <row r="1488" spans="1:9" ht="13.5" x14ac:dyDescent="0.25">
      <c r="A1488" s="3">
        <f>TITRES_STAT!B1491</f>
        <v>44179</v>
      </c>
      <c r="B1488" s="6">
        <f>TITRES_STAT!D1491</f>
        <v>46.215299999999999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2.0055686720826117E-2</v>
      </c>
      <c r="G1488" s="2">
        <f t="shared" si="210"/>
        <v>1.9892720596100893E-3</v>
      </c>
      <c r="H1488" s="2">
        <f t="shared" si="202"/>
        <v>10.081922492168903</v>
      </c>
      <c r="I1488" s="2">
        <f t="shared" si="203"/>
        <v>90.976294946056015</v>
      </c>
    </row>
    <row r="1489" spans="1:9" ht="13.5" x14ac:dyDescent="0.25">
      <c r="A1489" s="3">
        <f>TITRES_STAT!B1492</f>
        <v>44180</v>
      </c>
      <c r="B1489" s="6">
        <f>TITRES_STAT!D1492</f>
        <v>46.215299999999999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1.8623137669338537E-2</v>
      </c>
      <c r="G1489" s="2">
        <f t="shared" si="210"/>
        <v>1.8471811982093687E-3</v>
      </c>
      <c r="H1489" s="2">
        <f t="shared" ref="H1489:H1552" si="211">F1489/G1489</f>
        <v>10.081922492168902</v>
      </c>
      <c r="I1489" s="2">
        <f t="shared" ref="I1489:I1552" si="212">IF(G1489=0,100,100-(100/(1+H1489)))</f>
        <v>90.976294946056015</v>
      </c>
    </row>
    <row r="1490" spans="1:9" ht="13.5" x14ac:dyDescent="0.25">
      <c r="A1490" s="3">
        <f>TITRES_STAT!B1493</f>
        <v>44181</v>
      </c>
      <c r="B1490" s="6">
        <f>TITRES_STAT!D1493</f>
        <v>45.432000000000002</v>
      </c>
      <c r="C1490" s="2">
        <f t="shared" si="207"/>
        <v>-0.783299999999997</v>
      </c>
      <c r="D1490" s="2">
        <f t="shared" si="208"/>
        <v>0</v>
      </c>
      <c r="E1490" s="2">
        <f t="shared" si="209"/>
        <v>0.783299999999997</v>
      </c>
      <c r="F1490" s="2">
        <f t="shared" si="210"/>
        <v>1.729291355010007E-2</v>
      </c>
      <c r="G1490" s="2">
        <f t="shared" si="210"/>
        <v>5.7665239684051343E-2</v>
      </c>
      <c r="H1490" s="2">
        <f t="shared" si="211"/>
        <v>0.29988453433729201</v>
      </c>
      <c r="I1490" s="2">
        <f t="shared" si="212"/>
        <v>23.070090182292944</v>
      </c>
    </row>
    <row r="1491" spans="1:9" ht="13.5" x14ac:dyDescent="0.25">
      <c r="A1491" s="3">
        <f>TITRES_STAT!B1494</f>
        <v>44182</v>
      </c>
      <c r="B1491" s="6">
        <f>TITRES_STAT!D1494</f>
        <v>46.215299999999999</v>
      </c>
      <c r="C1491" s="2">
        <f t="shared" si="207"/>
        <v>0.783299999999997</v>
      </c>
      <c r="D1491" s="2">
        <f t="shared" si="208"/>
        <v>0.783299999999997</v>
      </c>
      <c r="E1491" s="2">
        <f t="shared" si="209"/>
        <v>0</v>
      </c>
      <c r="F1491" s="2">
        <f t="shared" si="210"/>
        <v>7.2007705439378414E-2</v>
      </c>
      <c r="G1491" s="2">
        <f t="shared" si="210"/>
        <v>5.3546293992333391E-2</v>
      </c>
      <c r="H1491" s="2">
        <f t="shared" si="211"/>
        <v>1.344774774696607</v>
      </c>
      <c r="I1491" s="2">
        <f t="shared" si="212"/>
        <v>57.351980634072156</v>
      </c>
    </row>
    <row r="1492" spans="1:9" ht="13.5" x14ac:dyDescent="0.25">
      <c r="A1492" s="3">
        <f>TITRES_STAT!B1495</f>
        <v>44183</v>
      </c>
      <c r="B1492" s="6">
        <f>TITRES_STAT!D1495</f>
        <v>46.215299999999999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6.6864297907994238E-2</v>
      </c>
      <c r="G1492" s="2">
        <f t="shared" si="210"/>
        <v>4.972155870716672E-2</v>
      </c>
      <c r="H1492" s="2">
        <f t="shared" si="211"/>
        <v>1.3447747746966068</v>
      </c>
      <c r="I1492" s="2">
        <f t="shared" si="212"/>
        <v>57.351980634072142</v>
      </c>
    </row>
    <row r="1493" spans="1:9" ht="13.5" x14ac:dyDescent="0.25">
      <c r="A1493" s="3">
        <f>TITRES_STAT!B1496</f>
        <v>44186</v>
      </c>
      <c r="B1493" s="6">
        <f>TITRES_STAT!D1496</f>
        <v>46.215299999999999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6.2088276628851795E-2</v>
      </c>
      <c r="G1493" s="2">
        <f t="shared" si="210"/>
        <v>4.617001879951195E-2</v>
      </c>
      <c r="H1493" s="2">
        <f t="shared" si="211"/>
        <v>1.344774774696607</v>
      </c>
      <c r="I1493" s="2">
        <f t="shared" si="212"/>
        <v>57.351980634072156</v>
      </c>
    </row>
    <row r="1494" spans="1:9" ht="13.5" x14ac:dyDescent="0.25">
      <c r="A1494" s="3">
        <f>TITRES_STAT!B1497</f>
        <v>44187</v>
      </c>
      <c r="B1494" s="6">
        <f>TITRES_STAT!D1497</f>
        <v>46.215299999999999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5.7653399726790955E-2</v>
      </c>
      <c r="G1494" s="2">
        <f t="shared" si="210"/>
        <v>4.2872160313832522E-2</v>
      </c>
      <c r="H1494" s="2">
        <f t="shared" si="211"/>
        <v>1.3447747746966072</v>
      </c>
      <c r="I1494" s="2">
        <f t="shared" si="212"/>
        <v>57.351980634072163</v>
      </c>
    </row>
    <row r="1495" spans="1:9" ht="13.5" x14ac:dyDescent="0.25">
      <c r="A1495" s="3">
        <f>TITRES_STAT!B1498</f>
        <v>44188</v>
      </c>
      <c r="B1495" s="6">
        <f>TITRES_STAT!D1498</f>
        <v>46.215299999999999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5.3535299746305887E-2</v>
      </c>
      <c r="G1495" s="2">
        <f t="shared" si="210"/>
        <v>3.980986314855877E-2</v>
      </c>
      <c r="H1495" s="2">
        <f t="shared" si="211"/>
        <v>1.3447747746966072</v>
      </c>
      <c r="I1495" s="2">
        <f t="shared" si="212"/>
        <v>57.351980634072163</v>
      </c>
    </row>
    <row r="1496" spans="1:9" ht="13.5" x14ac:dyDescent="0.25">
      <c r="A1496" s="3">
        <f>TITRES_STAT!B1499</f>
        <v>44189</v>
      </c>
      <c r="B1496" s="6">
        <f>TITRES_STAT!D1499</f>
        <v>46.215299999999999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4.9711349764426892E-2</v>
      </c>
      <c r="G1496" s="2">
        <f t="shared" si="210"/>
        <v>3.6966301495090288E-2</v>
      </c>
      <c r="H1496" s="2">
        <f t="shared" si="211"/>
        <v>1.344774774696607</v>
      </c>
      <c r="I1496" s="2">
        <f t="shared" si="212"/>
        <v>57.351980634072156</v>
      </c>
    </row>
    <row r="1497" spans="1:9" ht="13.5" x14ac:dyDescent="0.25">
      <c r="A1497" s="3">
        <f>TITRES_STAT!B1500</f>
        <v>44190</v>
      </c>
      <c r="B1497" s="6">
        <f>TITRES_STAT!D1500</f>
        <v>46.215299999999999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4.6160539066967828E-2</v>
      </c>
      <c r="G1497" s="2">
        <f t="shared" si="210"/>
        <v>3.4325851388298127E-2</v>
      </c>
      <c r="H1497" s="2">
        <f t="shared" si="211"/>
        <v>1.344774774696607</v>
      </c>
      <c r="I1497" s="2">
        <f t="shared" si="212"/>
        <v>57.351980634072156</v>
      </c>
    </row>
    <row r="1498" spans="1:9" ht="13.5" x14ac:dyDescent="0.25">
      <c r="A1498" s="3">
        <f>TITRES_STAT!B1501</f>
        <v>44193</v>
      </c>
      <c r="B1498" s="6">
        <f>TITRES_STAT!D1501</f>
        <v>46.606900000000003</v>
      </c>
      <c r="C1498" s="2">
        <f t="shared" si="207"/>
        <v>0.39160000000000394</v>
      </c>
      <c r="D1498" s="2">
        <f t="shared" si="208"/>
        <v>0.39160000000000394</v>
      </c>
      <c r="E1498" s="2">
        <f t="shared" si="209"/>
        <v>0</v>
      </c>
      <c r="F1498" s="2">
        <f t="shared" si="210"/>
        <v>7.0834786276470413E-2</v>
      </c>
      <c r="G1498" s="2">
        <f t="shared" si="210"/>
        <v>3.1874004860562542E-2</v>
      </c>
      <c r="H1498" s="2">
        <f t="shared" si="211"/>
        <v>2.2223371862540482</v>
      </c>
      <c r="I1498" s="2">
        <f t="shared" si="212"/>
        <v>68.966624465439779</v>
      </c>
    </row>
    <row r="1499" spans="1:9" ht="13.5" x14ac:dyDescent="0.25">
      <c r="A1499" s="3">
        <f>TITRES_STAT!B1502</f>
        <v>44194</v>
      </c>
      <c r="B1499" s="6">
        <f>TITRES_STAT!D1502</f>
        <v>46.606900000000003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6.5775158685293961E-2</v>
      </c>
      <c r="G1499" s="2">
        <f t="shared" si="210"/>
        <v>2.9597290227665218E-2</v>
      </c>
      <c r="H1499" s="2">
        <f t="shared" si="211"/>
        <v>2.2223371862540482</v>
      </c>
      <c r="I1499" s="2">
        <f t="shared" si="212"/>
        <v>68.966624465439779</v>
      </c>
    </row>
    <row r="1500" spans="1:9" ht="13.5" x14ac:dyDescent="0.25">
      <c r="A1500" s="3">
        <f>TITRES_STAT!B1503</f>
        <v>44195</v>
      </c>
      <c r="B1500" s="6">
        <f>TITRES_STAT!D1503</f>
        <v>46.606900000000003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6.1076933064915816E-2</v>
      </c>
      <c r="G1500" s="2">
        <f t="shared" si="210"/>
        <v>2.7483198068546273E-2</v>
      </c>
      <c r="H1500" s="2">
        <f t="shared" si="211"/>
        <v>2.2223371862540482</v>
      </c>
      <c r="I1500" s="2">
        <f t="shared" si="212"/>
        <v>68.966624465439779</v>
      </c>
    </row>
    <row r="1501" spans="1:9" ht="13.5" x14ac:dyDescent="0.25">
      <c r="A1501" s="3">
        <f>TITRES_STAT!B1504</f>
        <v>44196</v>
      </c>
      <c r="B1501" s="6">
        <f>TITRES_STAT!D1504</f>
        <v>46.606900000000003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5.6714294988850396E-2</v>
      </c>
      <c r="G1501" s="2">
        <f t="shared" si="213"/>
        <v>2.5520112492221542E-2</v>
      </c>
      <c r="H1501" s="2">
        <f t="shared" si="211"/>
        <v>2.2223371862540477</v>
      </c>
      <c r="I1501" s="2">
        <f t="shared" si="212"/>
        <v>68.966624465439779</v>
      </c>
    </row>
    <row r="1502" spans="1:9" ht="13.5" x14ac:dyDescent="0.25">
      <c r="A1502" s="3">
        <f>TITRES_STAT!B1505</f>
        <v>44200</v>
      </c>
      <c r="B1502" s="6">
        <f>TITRES_STAT!D1505</f>
        <v>46.606900000000003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5.2663273918218227E-2</v>
      </c>
      <c r="G1502" s="2">
        <f t="shared" si="213"/>
        <v>2.3697247314205718E-2</v>
      </c>
      <c r="H1502" s="2">
        <f t="shared" si="211"/>
        <v>2.2223371862540477</v>
      </c>
      <c r="I1502" s="2">
        <f t="shared" si="212"/>
        <v>68.966624465439779</v>
      </c>
    </row>
    <row r="1503" spans="1:9" ht="13.5" x14ac:dyDescent="0.25">
      <c r="A1503" s="3">
        <f>TITRES_STAT!B1506</f>
        <v>44201</v>
      </c>
      <c r="B1503" s="6">
        <f>TITRES_STAT!D1506</f>
        <v>46.606900000000003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4.8901611495488349E-2</v>
      </c>
      <c r="G1503" s="2">
        <f t="shared" si="213"/>
        <v>2.2004586791762454E-2</v>
      </c>
      <c r="H1503" s="2">
        <f t="shared" si="211"/>
        <v>2.2223371862540473</v>
      </c>
      <c r="I1503" s="2">
        <f t="shared" si="212"/>
        <v>68.966624465439764</v>
      </c>
    </row>
    <row r="1504" spans="1:9" ht="13.5" x14ac:dyDescent="0.25">
      <c r="A1504" s="3">
        <f>TITRES_STAT!B1507</f>
        <v>44202</v>
      </c>
      <c r="B1504" s="6">
        <f>TITRES_STAT!D1507</f>
        <v>46.606900000000003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4.5408639245810609E-2</v>
      </c>
      <c r="G1504" s="2">
        <f t="shared" si="213"/>
        <v>2.0432830592350848E-2</v>
      </c>
      <c r="H1504" s="2">
        <f t="shared" si="211"/>
        <v>2.2223371862540477</v>
      </c>
      <c r="I1504" s="2">
        <f t="shared" si="212"/>
        <v>68.966624465439779</v>
      </c>
    </row>
    <row r="1505" spans="1:9" ht="13.5" x14ac:dyDescent="0.25">
      <c r="A1505" s="3">
        <f>TITRES_STAT!B1508</f>
        <v>44203</v>
      </c>
      <c r="B1505" s="6">
        <f>TITRES_STAT!D1508</f>
        <v>46.606900000000003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4.2165165013966992E-2</v>
      </c>
      <c r="G1505" s="2">
        <f t="shared" si="213"/>
        <v>1.8973342692897216E-2</v>
      </c>
      <c r="H1505" s="2">
        <f t="shared" si="211"/>
        <v>2.2223371862540473</v>
      </c>
      <c r="I1505" s="2">
        <f t="shared" si="212"/>
        <v>68.966624465439764</v>
      </c>
    </row>
    <row r="1506" spans="1:9" ht="13.5" x14ac:dyDescent="0.25">
      <c r="A1506" s="3">
        <f>TITRES_STAT!B1509</f>
        <v>44204</v>
      </c>
      <c r="B1506" s="6">
        <f>TITRES_STAT!D1509</f>
        <v>46.606900000000003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3.9153367512969349E-2</v>
      </c>
      <c r="G1506" s="2">
        <f t="shared" si="213"/>
        <v>1.7618103929118844E-2</v>
      </c>
      <c r="H1506" s="2">
        <f t="shared" si="211"/>
        <v>2.2223371862540473</v>
      </c>
      <c r="I1506" s="2">
        <f t="shared" si="212"/>
        <v>68.966624465439764</v>
      </c>
    </row>
    <row r="1507" spans="1:9" ht="13.5" x14ac:dyDescent="0.25">
      <c r="A1507" s="3">
        <f>TITRES_STAT!B1510</f>
        <v>44207</v>
      </c>
      <c r="B1507" s="6">
        <f>TITRES_STAT!D1510</f>
        <v>46.606900000000003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3.6356698404900113E-2</v>
      </c>
      <c r="G1507" s="2">
        <f t="shared" si="213"/>
        <v>1.6359667934181785E-2</v>
      </c>
      <c r="H1507" s="2">
        <f t="shared" si="211"/>
        <v>2.2223371862540473</v>
      </c>
      <c r="I1507" s="2">
        <f t="shared" si="212"/>
        <v>68.966624465439764</v>
      </c>
    </row>
    <row r="1508" spans="1:9" ht="13.5" x14ac:dyDescent="0.25">
      <c r="A1508" s="3">
        <f>TITRES_STAT!B1511</f>
        <v>44208</v>
      </c>
      <c r="B1508" s="6">
        <f>TITRES_STAT!D1511</f>
        <v>46.606900000000003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3.3759791375978676E-2</v>
      </c>
      <c r="G1508" s="2">
        <f t="shared" si="213"/>
        <v>1.5191120224597373E-2</v>
      </c>
      <c r="H1508" s="2">
        <f t="shared" si="211"/>
        <v>2.2223371862540473</v>
      </c>
      <c r="I1508" s="2">
        <f t="shared" si="212"/>
        <v>68.966624465439764</v>
      </c>
    </row>
    <row r="1509" spans="1:9" ht="13.5" x14ac:dyDescent="0.25">
      <c r="A1509" s="3">
        <f>TITRES_STAT!B1512</f>
        <v>44209</v>
      </c>
      <c r="B1509" s="6">
        <f>TITRES_STAT!D1512</f>
        <v>46.606900000000003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3.1348377706265911E-2</v>
      </c>
      <c r="G1509" s="2">
        <f t="shared" si="213"/>
        <v>1.4106040208554703E-2</v>
      </c>
      <c r="H1509" s="2">
        <f t="shared" si="211"/>
        <v>2.2223371862540469</v>
      </c>
      <c r="I1509" s="2">
        <f t="shared" si="212"/>
        <v>68.966624465439764</v>
      </c>
    </row>
    <row r="1510" spans="1:9" ht="13.5" x14ac:dyDescent="0.25">
      <c r="A1510" s="3">
        <f>TITRES_STAT!B1513</f>
        <v>44211</v>
      </c>
      <c r="B1510" s="6">
        <f>TITRES_STAT!D1513</f>
        <v>46.606900000000003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2.910920787010406E-2</v>
      </c>
      <c r="G1510" s="2">
        <f t="shared" si="213"/>
        <v>1.3098465907943653E-2</v>
      </c>
      <c r="H1510" s="2">
        <f t="shared" si="211"/>
        <v>2.2223371862540473</v>
      </c>
      <c r="I1510" s="2">
        <f t="shared" si="212"/>
        <v>68.966624465439764</v>
      </c>
    </row>
    <row r="1511" spans="1:9" ht="13.5" x14ac:dyDescent="0.25">
      <c r="A1511" s="3">
        <f>TITRES_STAT!B1514</f>
        <v>44214</v>
      </c>
      <c r="B1511" s="6">
        <f>TITRES_STAT!D1514</f>
        <v>46.606900000000003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2.7029978736525202E-2</v>
      </c>
      <c r="G1511" s="2">
        <f t="shared" si="213"/>
        <v>1.2162861200233393E-2</v>
      </c>
      <c r="H1511" s="2">
        <f t="shared" si="211"/>
        <v>2.2223371862540473</v>
      </c>
      <c r="I1511" s="2">
        <f t="shared" si="212"/>
        <v>68.966624465439764</v>
      </c>
    </row>
    <row r="1512" spans="1:9" ht="13.5" x14ac:dyDescent="0.25">
      <c r="A1512" s="3">
        <f>TITRES_STAT!B1515</f>
        <v>44215</v>
      </c>
      <c r="B1512" s="6">
        <f>TITRES_STAT!D1515</f>
        <v>46.215299999999999</v>
      </c>
      <c r="C1512" s="2">
        <f t="shared" si="207"/>
        <v>-0.39160000000000394</v>
      </c>
      <c r="D1512" s="2">
        <f t="shared" si="208"/>
        <v>0</v>
      </c>
      <c r="E1512" s="2">
        <f t="shared" si="209"/>
        <v>0.39160000000000394</v>
      </c>
      <c r="F1512" s="2">
        <f t="shared" si="213"/>
        <v>2.5099265969630545E-2</v>
      </c>
      <c r="G1512" s="2">
        <f t="shared" si="213"/>
        <v>3.9265513971645571E-2</v>
      </c>
      <c r="H1512" s="2">
        <f t="shared" si="211"/>
        <v>0.63921908644199177</v>
      </c>
      <c r="I1512" s="2">
        <f t="shared" si="212"/>
        <v>38.99534185082296</v>
      </c>
    </row>
    <row r="1513" spans="1:9" ht="13.5" x14ac:dyDescent="0.25">
      <c r="A1513" s="3">
        <f>TITRES_STAT!B1516</f>
        <v>44216</v>
      </c>
      <c r="B1513" s="6">
        <f>TITRES_STAT!D1516</f>
        <v>46.215299999999999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2.3306461257514077E-2</v>
      </c>
      <c r="G1513" s="2">
        <f t="shared" si="213"/>
        <v>3.6460834402242313E-2</v>
      </c>
      <c r="H1513" s="2">
        <f t="shared" si="211"/>
        <v>0.63921908644199177</v>
      </c>
      <c r="I1513" s="2">
        <f t="shared" si="212"/>
        <v>38.99534185082296</v>
      </c>
    </row>
    <row r="1514" spans="1:9" ht="13.5" x14ac:dyDescent="0.25">
      <c r="A1514" s="3">
        <f>TITRES_STAT!B1517</f>
        <v>44217</v>
      </c>
      <c r="B1514" s="6">
        <f>TITRES_STAT!D1517</f>
        <v>46.215299999999999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2.1641714024834498E-2</v>
      </c>
      <c r="G1514" s="2">
        <f t="shared" si="213"/>
        <v>3.3856489087796433E-2</v>
      </c>
      <c r="H1514" s="2">
        <f t="shared" si="211"/>
        <v>0.63921908644199177</v>
      </c>
      <c r="I1514" s="2">
        <f t="shared" si="212"/>
        <v>38.99534185082296</v>
      </c>
    </row>
    <row r="1515" spans="1:9" ht="13.5" x14ac:dyDescent="0.25">
      <c r="A1515" s="3">
        <f>TITRES_STAT!B1518</f>
        <v>44218</v>
      </c>
      <c r="B1515" s="6">
        <f>TITRES_STAT!D1518</f>
        <v>46.215299999999999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2.0095877308774889E-2</v>
      </c>
      <c r="G1515" s="2">
        <f t="shared" si="213"/>
        <v>3.1438168438668118E-2</v>
      </c>
      <c r="H1515" s="2">
        <f t="shared" si="211"/>
        <v>0.63921908644199166</v>
      </c>
      <c r="I1515" s="2">
        <f t="shared" si="212"/>
        <v>38.995341850822946</v>
      </c>
    </row>
    <row r="1516" spans="1:9" ht="13.5" x14ac:dyDescent="0.25">
      <c r="A1516" s="3">
        <f>TITRES_STAT!B1519</f>
        <v>44221</v>
      </c>
      <c r="B1516" s="6">
        <f>TITRES_STAT!D1519</f>
        <v>46.215299999999999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1.8660457501005253E-2</v>
      </c>
      <c r="G1516" s="2">
        <f t="shared" si="213"/>
        <v>2.9192584978763252E-2</v>
      </c>
      <c r="H1516" s="2">
        <f t="shared" si="211"/>
        <v>0.63921908644199166</v>
      </c>
      <c r="I1516" s="2">
        <f t="shared" si="212"/>
        <v>38.995341850822946</v>
      </c>
    </row>
    <row r="1517" spans="1:9" ht="13.5" x14ac:dyDescent="0.25">
      <c r="A1517" s="3">
        <f>TITRES_STAT!B1520</f>
        <v>44222</v>
      </c>
      <c r="B1517" s="6">
        <f>TITRES_STAT!D1520</f>
        <v>46.215299999999999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1.7327567679504878E-2</v>
      </c>
      <c r="G1517" s="2">
        <f t="shared" si="214"/>
        <v>2.7107400337423017E-2</v>
      </c>
      <c r="H1517" s="2">
        <f t="shared" si="211"/>
        <v>0.63921908644199166</v>
      </c>
      <c r="I1517" s="2">
        <f t="shared" si="212"/>
        <v>38.995341850822946</v>
      </c>
    </row>
    <row r="1518" spans="1:9" ht="13.5" x14ac:dyDescent="0.25">
      <c r="A1518" s="3">
        <f>TITRES_STAT!B1521</f>
        <v>44223</v>
      </c>
      <c r="B1518" s="6">
        <f>TITRES_STAT!D1521</f>
        <v>46.215299999999999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1.6089884273825957E-2</v>
      </c>
      <c r="G1518" s="2">
        <f t="shared" si="214"/>
        <v>2.5171157456178515E-2</v>
      </c>
      <c r="H1518" s="2">
        <f t="shared" si="211"/>
        <v>0.63921908644199166</v>
      </c>
      <c r="I1518" s="2">
        <f t="shared" si="212"/>
        <v>38.995341850822946</v>
      </c>
    </row>
    <row r="1519" spans="1:9" ht="13.5" x14ac:dyDescent="0.25">
      <c r="A1519" s="3">
        <f>TITRES_STAT!B1522</f>
        <v>44224</v>
      </c>
      <c r="B1519" s="6">
        <f>TITRES_STAT!D1522</f>
        <v>46.215299999999999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1.4940606825695531E-2</v>
      </c>
      <c r="G1519" s="2">
        <f t="shared" si="214"/>
        <v>2.3373217637880049E-2</v>
      </c>
      <c r="H1519" s="2">
        <f t="shared" si="211"/>
        <v>0.63921908644199166</v>
      </c>
      <c r="I1519" s="2">
        <f t="shared" si="212"/>
        <v>38.995341850822946</v>
      </c>
    </row>
    <row r="1520" spans="1:9" ht="13.5" x14ac:dyDescent="0.25">
      <c r="A1520" s="3">
        <f>TITRES_STAT!B1523</f>
        <v>44225</v>
      </c>
      <c r="B1520" s="6">
        <f>TITRES_STAT!D1523</f>
        <v>46.215299999999999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1.3873420623860136E-2</v>
      </c>
      <c r="G1520" s="2">
        <f t="shared" si="214"/>
        <v>2.170370209231719E-2</v>
      </c>
      <c r="H1520" s="2">
        <f t="shared" si="211"/>
        <v>0.63921908644199166</v>
      </c>
      <c r="I1520" s="2">
        <f t="shared" si="212"/>
        <v>38.995341850822946</v>
      </c>
    </row>
    <row r="1521" spans="1:9" ht="13.5" x14ac:dyDescent="0.25">
      <c r="A1521" s="3">
        <f>TITRES_STAT!B1524</f>
        <v>44228</v>
      </c>
      <c r="B1521" s="6">
        <f>TITRES_STAT!D1524</f>
        <v>46.215299999999999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1.2882462007870127E-2</v>
      </c>
      <c r="G1521" s="2">
        <f t="shared" si="214"/>
        <v>2.015343765715168E-2</v>
      </c>
      <c r="H1521" s="2">
        <f t="shared" si="211"/>
        <v>0.63921908644199155</v>
      </c>
      <c r="I1521" s="2">
        <f t="shared" si="212"/>
        <v>38.995341850822946</v>
      </c>
    </row>
    <row r="1522" spans="1:9" ht="13.5" x14ac:dyDescent="0.25">
      <c r="A1522" s="3">
        <f>TITRES_STAT!B1525</f>
        <v>44229</v>
      </c>
      <c r="B1522" s="6">
        <f>TITRES_STAT!D1525</f>
        <v>46.215299999999999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1.1962286150165119E-2</v>
      </c>
      <c r="G1522" s="2">
        <f t="shared" si="214"/>
        <v>1.8713906395926561E-2</v>
      </c>
      <c r="H1522" s="2">
        <f t="shared" si="211"/>
        <v>0.63921908644199155</v>
      </c>
      <c r="I1522" s="2">
        <f t="shared" si="212"/>
        <v>38.995341850822946</v>
      </c>
    </row>
    <row r="1523" spans="1:9" ht="13.5" x14ac:dyDescent="0.25">
      <c r="A1523" s="3">
        <f>TITRES_STAT!B1526</f>
        <v>44230</v>
      </c>
      <c r="B1523" s="6">
        <f>TITRES_STAT!D1526</f>
        <v>46.215299999999999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1.1107837139439039E-2</v>
      </c>
      <c r="G1523" s="2">
        <f t="shared" si="214"/>
        <v>1.7377198796217522E-2</v>
      </c>
      <c r="H1523" s="2">
        <f t="shared" si="211"/>
        <v>0.63921908644199155</v>
      </c>
      <c r="I1523" s="2">
        <f t="shared" si="212"/>
        <v>38.995341850822946</v>
      </c>
    </row>
    <row r="1524" spans="1:9" ht="13.5" x14ac:dyDescent="0.25">
      <c r="A1524" s="3">
        <f>TITRES_STAT!B1527</f>
        <v>44231</v>
      </c>
      <c r="B1524" s="6">
        <f>TITRES_STAT!D1527</f>
        <v>46.215299999999999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1.0314420200907679E-2</v>
      </c>
      <c r="G1524" s="2">
        <f t="shared" si="214"/>
        <v>1.6135970310773413E-2</v>
      </c>
      <c r="H1524" s="2">
        <f t="shared" si="211"/>
        <v>0.63921908644199155</v>
      </c>
      <c r="I1524" s="2">
        <f t="shared" si="212"/>
        <v>38.995341850822946</v>
      </c>
    </row>
    <row r="1525" spans="1:9" ht="13.5" x14ac:dyDescent="0.25">
      <c r="A1525" s="3">
        <f>TITRES_STAT!B1528</f>
        <v>44232</v>
      </c>
      <c r="B1525" s="6">
        <f>TITRES_STAT!D1528</f>
        <v>46.215299999999999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9.5776759008428438E-3</v>
      </c>
      <c r="G1525" s="2">
        <f t="shared" si="214"/>
        <v>1.4983401002861026E-2</v>
      </c>
      <c r="H1525" s="2">
        <f t="shared" si="211"/>
        <v>0.63921908644199144</v>
      </c>
      <c r="I1525" s="2">
        <f t="shared" si="212"/>
        <v>38.995341850822946</v>
      </c>
    </row>
    <row r="1526" spans="1:9" ht="13.5" x14ac:dyDescent="0.25">
      <c r="A1526" s="3">
        <f>TITRES_STAT!B1529</f>
        <v>44235</v>
      </c>
      <c r="B1526" s="6">
        <f>TITRES_STAT!D1529</f>
        <v>46.215299999999999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8.8935561936397834E-3</v>
      </c>
      <c r="G1526" s="2">
        <f t="shared" si="214"/>
        <v>1.3913158074085238E-2</v>
      </c>
      <c r="H1526" s="2">
        <f t="shared" si="211"/>
        <v>0.63921908644199144</v>
      </c>
      <c r="I1526" s="2">
        <f t="shared" si="212"/>
        <v>38.995341850822946</v>
      </c>
    </row>
    <row r="1527" spans="1:9" ht="13.5" x14ac:dyDescent="0.25">
      <c r="A1527" s="3">
        <f>TITRES_STAT!B1530</f>
        <v>44236</v>
      </c>
      <c r="B1527" s="6">
        <f>TITRES_STAT!D1530</f>
        <v>46.215299999999999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8.2583021798083699E-3</v>
      </c>
      <c r="G1527" s="2">
        <f t="shared" si="214"/>
        <v>1.2919361068793435E-2</v>
      </c>
      <c r="H1527" s="2">
        <f t="shared" si="211"/>
        <v>0.63921908644199144</v>
      </c>
      <c r="I1527" s="2">
        <f t="shared" si="212"/>
        <v>38.995341850822946</v>
      </c>
    </row>
    <row r="1528" spans="1:9" ht="13.5" x14ac:dyDescent="0.25">
      <c r="A1528" s="3">
        <f>TITRES_STAT!B1531</f>
        <v>44237</v>
      </c>
      <c r="B1528" s="6">
        <f>TITRES_STAT!D1531</f>
        <v>46.215299999999999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7.6684234526792003E-3</v>
      </c>
      <c r="G1528" s="2">
        <f t="shared" si="214"/>
        <v>1.1996549563879619E-2</v>
      </c>
      <c r="H1528" s="2">
        <f t="shared" si="211"/>
        <v>0.63921908644199144</v>
      </c>
      <c r="I1528" s="2">
        <f t="shared" si="212"/>
        <v>38.995341850822946</v>
      </c>
    </row>
    <row r="1529" spans="1:9" ht="13.5" x14ac:dyDescent="0.25">
      <c r="A1529" s="3">
        <f>TITRES_STAT!B1532</f>
        <v>44238</v>
      </c>
      <c r="B1529" s="6">
        <f>TITRES_STAT!D1532</f>
        <v>46.215299999999999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7.1206789203449722E-3</v>
      </c>
      <c r="G1529" s="2">
        <f t="shared" si="214"/>
        <v>1.1139653166459648E-2</v>
      </c>
      <c r="H1529" s="2">
        <f t="shared" si="211"/>
        <v>0.63921908644199132</v>
      </c>
      <c r="I1529" s="2">
        <f t="shared" si="212"/>
        <v>38.995341850822939</v>
      </c>
    </row>
    <row r="1530" spans="1:9" ht="13.5" x14ac:dyDescent="0.25">
      <c r="A1530" s="3">
        <f>TITRES_STAT!B1533</f>
        <v>44239</v>
      </c>
      <c r="B1530" s="6">
        <f>TITRES_STAT!D1533</f>
        <v>46.215299999999999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6.6120589974631881E-3</v>
      </c>
      <c r="G1530" s="2">
        <f t="shared" si="214"/>
        <v>1.0343963654569672E-2</v>
      </c>
      <c r="H1530" s="2">
        <f t="shared" si="211"/>
        <v>0.63921908644199132</v>
      </c>
      <c r="I1530" s="2">
        <f t="shared" si="212"/>
        <v>38.995341850822939</v>
      </c>
    </row>
    <row r="1531" spans="1:9" ht="13.5" x14ac:dyDescent="0.25">
      <c r="A1531" s="3">
        <f>TITRES_STAT!B1534</f>
        <v>44242</v>
      </c>
      <c r="B1531" s="6">
        <f>TITRES_STAT!D1534</f>
        <v>46.215299999999999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6.1397690690729598E-3</v>
      </c>
      <c r="G1531" s="2">
        <f t="shared" si="214"/>
        <v>9.605109107814697E-3</v>
      </c>
      <c r="H1531" s="2">
        <f t="shared" si="211"/>
        <v>0.63921908644199121</v>
      </c>
      <c r="I1531" s="2">
        <f t="shared" si="212"/>
        <v>38.995341850822932</v>
      </c>
    </row>
    <row r="1532" spans="1:9" ht="13.5" x14ac:dyDescent="0.25">
      <c r="A1532" s="3">
        <f>TITRES_STAT!B1535</f>
        <v>44243</v>
      </c>
      <c r="B1532" s="6">
        <f>TITRES_STAT!D1535</f>
        <v>46.215299999999999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5.7012141355677485E-3</v>
      </c>
      <c r="G1532" s="2">
        <f t="shared" si="214"/>
        <v>8.919029885827932E-3</v>
      </c>
      <c r="H1532" s="2">
        <f t="shared" si="211"/>
        <v>0.63921908644199132</v>
      </c>
      <c r="I1532" s="2">
        <f t="shared" si="212"/>
        <v>38.995341850822939</v>
      </c>
    </row>
    <row r="1533" spans="1:9" ht="13.5" x14ac:dyDescent="0.25">
      <c r="A1533" s="3">
        <f>TITRES_STAT!B1536</f>
        <v>44244</v>
      </c>
      <c r="B1533" s="6">
        <f>TITRES_STAT!D1536</f>
        <v>46.215299999999999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5.2939845544557667E-3</v>
      </c>
      <c r="G1533" s="2">
        <f t="shared" si="215"/>
        <v>8.2819563225545074E-3</v>
      </c>
      <c r="H1533" s="2">
        <f t="shared" si="211"/>
        <v>0.63921908644199132</v>
      </c>
      <c r="I1533" s="2">
        <f t="shared" si="212"/>
        <v>38.995341850822939</v>
      </c>
    </row>
    <row r="1534" spans="1:9" ht="13.5" x14ac:dyDescent="0.25">
      <c r="A1534" s="3">
        <f>TITRES_STAT!B1537</f>
        <v>44245</v>
      </c>
      <c r="B1534" s="6">
        <f>TITRES_STAT!D1537</f>
        <v>46.215299999999999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4.9158428005660693E-3</v>
      </c>
      <c r="G1534" s="2">
        <f t="shared" si="215"/>
        <v>7.6903880138006137E-3</v>
      </c>
      <c r="H1534" s="2">
        <f t="shared" si="211"/>
        <v>0.63921908644199144</v>
      </c>
      <c r="I1534" s="2">
        <f t="shared" si="212"/>
        <v>38.995341850822946</v>
      </c>
    </row>
    <row r="1535" spans="1:9" ht="13.5" x14ac:dyDescent="0.25">
      <c r="A1535" s="3">
        <f>TITRES_STAT!B1538</f>
        <v>44246</v>
      </c>
      <c r="B1535" s="6">
        <f>TITRES_STAT!D1538</f>
        <v>46.215299999999999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4.5647111719542069E-3</v>
      </c>
      <c r="G1535" s="2">
        <f t="shared" si="215"/>
        <v>7.1410745842434269E-3</v>
      </c>
      <c r="H1535" s="2">
        <f t="shared" si="211"/>
        <v>0.63921908644199144</v>
      </c>
      <c r="I1535" s="2">
        <f t="shared" si="212"/>
        <v>38.995341850822946</v>
      </c>
    </row>
    <row r="1536" spans="1:9" ht="13.5" x14ac:dyDescent="0.25">
      <c r="A1536" s="3">
        <f>TITRES_STAT!B1539</f>
        <v>44249</v>
      </c>
      <c r="B1536" s="6">
        <f>TITRES_STAT!D1539</f>
        <v>46.215299999999999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4.2386603739574778E-3</v>
      </c>
      <c r="G1536" s="2">
        <f t="shared" si="215"/>
        <v>6.6309978282260386E-3</v>
      </c>
      <c r="H1536" s="2">
        <f t="shared" si="211"/>
        <v>0.63921908644199144</v>
      </c>
      <c r="I1536" s="2">
        <f t="shared" si="212"/>
        <v>38.995341850822946</v>
      </c>
    </row>
    <row r="1537" spans="1:9" ht="13.5" x14ac:dyDescent="0.25">
      <c r="A1537" s="3">
        <f>TITRES_STAT!B1540</f>
        <v>44250</v>
      </c>
      <c r="B1537" s="6">
        <f>TITRES_STAT!D1540</f>
        <v>46.215299999999999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3.9358989186748013E-3</v>
      </c>
      <c r="G1537" s="2">
        <f t="shared" si="215"/>
        <v>6.157355126209893E-3</v>
      </c>
      <c r="H1537" s="2">
        <f t="shared" si="211"/>
        <v>0.63921908644199155</v>
      </c>
      <c r="I1537" s="2">
        <f t="shared" si="212"/>
        <v>38.995341850822946</v>
      </c>
    </row>
    <row r="1538" spans="1:9" ht="13.5" x14ac:dyDescent="0.25">
      <c r="A1538" s="3">
        <f>TITRES_STAT!B1541</f>
        <v>44251</v>
      </c>
      <c r="B1538" s="6">
        <f>TITRES_STAT!D1541</f>
        <v>46.215299999999999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3.6547632816266015E-3</v>
      </c>
      <c r="G1538" s="2">
        <f t="shared" si="215"/>
        <v>5.7175440457663288E-3</v>
      </c>
      <c r="H1538" s="2">
        <f t="shared" si="211"/>
        <v>0.63921908644199166</v>
      </c>
      <c r="I1538" s="2">
        <f t="shared" si="212"/>
        <v>38.995341850822946</v>
      </c>
    </row>
    <row r="1539" spans="1:9" ht="13.5" x14ac:dyDescent="0.25">
      <c r="A1539" s="3">
        <f>TITRES_STAT!B1542</f>
        <v>44252</v>
      </c>
      <c r="B1539" s="6">
        <f>TITRES_STAT!D1542</f>
        <v>46.215299999999999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3.3937087615104155E-3</v>
      </c>
      <c r="G1539" s="2">
        <f t="shared" si="215"/>
        <v>5.3091480424973048E-3</v>
      </c>
      <c r="H1539" s="2">
        <f t="shared" si="211"/>
        <v>0.63921908644199166</v>
      </c>
      <c r="I1539" s="2">
        <f t="shared" si="212"/>
        <v>38.995341850822946</v>
      </c>
    </row>
    <row r="1540" spans="1:9" ht="13.5" x14ac:dyDescent="0.25">
      <c r="A1540" s="3">
        <f>TITRES_STAT!B1543</f>
        <v>44253</v>
      </c>
      <c r="B1540" s="6">
        <f>TITRES_STAT!D1543</f>
        <v>46.215299999999999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3.1513009928311004E-3</v>
      </c>
      <c r="G1540" s="2">
        <f t="shared" si="215"/>
        <v>4.9299231823189257E-3</v>
      </c>
      <c r="H1540" s="2">
        <f t="shared" si="211"/>
        <v>0.63921908644199177</v>
      </c>
      <c r="I1540" s="2">
        <f t="shared" si="212"/>
        <v>38.99534185082296</v>
      </c>
    </row>
    <row r="1541" spans="1:9" ht="13.5" x14ac:dyDescent="0.25">
      <c r="A1541" s="3">
        <f>TITRES_STAT!B1544</f>
        <v>44256</v>
      </c>
      <c r="B1541" s="6">
        <f>TITRES_STAT!D1544</f>
        <v>46.215299999999999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2.9262080647717362E-3</v>
      </c>
      <c r="G1541" s="2">
        <f t="shared" si="215"/>
        <v>4.5777858121532882E-3</v>
      </c>
      <c r="H1541" s="2">
        <f t="shared" si="211"/>
        <v>0.63921908644199177</v>
      </c>
      <c r="I1541" s="2">
        <f t="shared" si="212"/>
        <v>38.99534185082296</v>
      </c>
    </row>
    <row r="1542" spans="1:9" ht="13.5" x14ac:dyDescent="0.25">
      <c r="A1542" s="3">
        <f>TITRES_STAT!B1545</f>
        <v>44257</v>
      </c>
      <c r="B1542" s="6">
        <f>TITRES_STAT!D1545</f>
        <v>46.215299999999999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2.7171932030023264E-3</v>
      </c>
      <c r="G1542" s="2">
        <f t="shared" si="215"/>
        <v>4.2508011112851966E-3</v>
      </c>
      <c r="H1542" s="2">
        <f t="shared" si="211"/>
        <v>0.63921908644199166</v>
      </c>
      <c r="I1542" s="2">
        <f t="shared" si="212"/>
        <v>38.995341850822946</v>
      </c>
    </row>
    <row r="1543" spans="1:9" ht="13.5" x14ac:dyDescent="0.25">
      <c r="A1543" s="3">
        <f>TITRES_STAT!B1546</f>
        <v>44258</v>
      </c>
      <c r="B1543" s="6">
        <f>TITRES_STAT!D1546</f>
        <v>46.215299999999999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2.5231079742164464E-3</v>
      </c>
      <c r="G1543" s="2">
        <f t="shared" si="215"/>
        <v>3.9471724604791111E-3</v>
      </c>
      <c r="H1543" s="2">
        <f t="shared" si="211"/>
        <v>0.63921908644199177</v>
      </c>
      <c r="I1543" s="2">
        <f t="shared" si="212"/>
        <v>38.99534185082296</v>
      </c>
    </row>
    <row r="1544" spans="1:9" ht="13.5" x14ac:dyDescent="0.25">
      <c r="A1544" s="3">
        <f>TITRES_STAT!B1547</f>
        <v>44259</v>
      </c>
      <c r="B1544" s="6">
        <f>TITRES_STAT!D1547</f>
        <v>46.215299999999999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2.3428859760581287E-3</v>
      </c>
      <c r="G1544" s="2">
        <f t="shared" si="215"/>
        <v>3.6652315704448885E-3</v>
      </c>
      <c r="H1544" s="2">
        <f t="shared" si="211"/>
        <v>0.63921908644199188</v>
      </c>
      <c r="I1544" s="2">
        <f t="shared" si="212"/>
        <v>38.995341850822967</v>
      </c>
    </row>
    <row r="1545" spans="1:9" ht="13.5" x14ac:dyDescent="0.25">
      <c r="A1545" s="3">
        <f>TITRES_STAT!B1548</f>
        <v>44260</v>
      </c>
      <c r="B1545" s="6">
        <f>TITRES_STAT!D1548</f>
        <v>46.215299999999999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2.1755369777682622E-3</v>
      </c>
      <c r="G1545" s="2">
        <f t="shared" si="215"/>
        <v>3.4034293154131109E-3</v>
      </c>
      <c r="H1545" s="2">
        <f t="shared" si="211"/>
        <v>0.63921908644199177</v>
      </c>
      <c r="I1545" s="2">
        <f t="shared" si="212"/>
        <v>38.99534185082296</v>
      </c>
    </row>
    <row r="1546" spans="1:9" ht="13.5" x14ac:dyDescent="0.25">
      <c r="A1546" s="3">
        <f>TITRES_STAT!B1549</f>
        <v>44263</v>
      </c>
      <c r="B1546" s="6">
        <f>TITRES_STAT!D1549</f>
        <v>46.215299999999999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2.0201414793562435E-3</v>
      </c>
      <c r="G1546" s="2">
        <f t="shared" si="215"/>
        <v>3.1603272214550315E-3</v>
      </c>
      <c r="H1546" s="2">
        <f t="shared" si="211"/>
        <v>0.63921908644199177</v>
      </c>
      <c r="I1546" s="2">
        <f t="shared" si="212"/>
        <v>38.99534185082296</v>
      </c>
    </row>
    <row r="1547" spans="1:9" ht="13.5" x14ac:dyDescent="0.25">
      <c r="A1547" s="3">
        <f>TITRES_STAT!B1550</f>
        <v>44264</v>
      </c>
      <c r="B1547" s="6">
        <f>TITRES_STAT!D1550</f>
        <v>46.215299999999999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1.8758456594022263E-3</v>
      </c>
      <c r="G1547" s="2">
        <f t="shared" si="215"/>
        <v>2.9345895627796719E-3</v>
      </c>
      <c r="H1547" s="2">
        <f t="shared" si="211"/>
        <v>0.63921908644199188</v>
      </c>
      <c r="I1547" s="2">
        <f t="shared" si="212"/>
        <v>38.995341850822967</v>
      </c>
    </row>
    <row r="1548" spans="1:9" ht="13.5" x14ac:dyDescent="0.25">
      <c r="A1548" s="3">
        <f>TITRES_STAT!B1551</f>
        <v>44265</v>
      </c>
      <c r="B1548" s="6">
        <f>TITRES_STAT!D1551</f>
        <v>46.215299999999999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1.7418566837306387E-3</v>
      </c>
      <c r="G1548" s="2">
        <f t="shared" si="215"/>
        <v>2.7249760225811241E-3</v>
      </c>
      <c r="H1548" s="2">
        <f t="shared" si="211"/>
        <v>0.63921908644199188</v>
      </c>
      <c r="I1548" s="2">
        <f t="shared" si="212"/>
        <v>38.995341850822967</v>
      </c>
    </row>
    <row r="1549" spans="1:9" ht="13.5" x14ac:dyDescent="0.25">
      <c r="A1549" s="3">
        <f>TITRES_STAT!B1552</f>
        <v>44266</v>
      </c>
      <c r="B1549" s="6">
        <f>TITRES_STAT!D1552</f>
        <v>46.215299999999999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1.6174383491784502E-3</v>
      </c>
      <c r="G1549" s="2">
        <f t="shared" si="219"/>
        <v>2.5303348781110439E-3</v>
      </c>
      <c r="H1549" s="2">
        <f t="shared" si="211"/>
        <v>0.63921908644199177</v>
      </c>
      <c r="I1549" s="2">
        <f t="shared" si="212"/>
        <v>38.99534185082296</v>
      </c>
    </row>
    <row r="1550" spans="1:9" ht="13.5" x14ac:dyDescent="0.25">
      <c r="A1550" s="3">
        <f>TITRES_STAT!B1553</f>
        <v>44267</v>
      </c>
      <c r="B1550" s="6">
        <f>TITRES_STAT!D1553</f>
        <v>46.215299999999999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1.5019070385228466E-3</v>
      </c>
      <c r="G1550" s="2">
        <f t="shared" si="219"/>
        <v>2.3495966725316834E-3</v>
      </c>
      <c r="H1550" s="2">
        <f t="shared" si="211"/>
        <v>0.63921908644199188</v>
      </c>
      <c r="I1550" s="2">
        <f t="shared" si="212"/>
        <v>38.995341850822967</v>
      </c>
    </row>
    <row r="1551" spans="1:9" ht="13.5" x14ac:dyDescent="0.25">
      <c r="A1551" s="3">
        <f>TITRES_STAT!B1554</f>
        <v>44270</v>
      </c>
      <c r="B1551" s="6">
        <f>TITRES_STAT!D1554</f>
        <v>46.215299999999999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1.3946279643426433E-3</v>
      </c>
      <c r="G1551" s="2">
        <f t="shared" si="219"/>
        <v>2.1817683387794205E-3</v>
      </c>
      <c r="H1551" s="2">
        <f t="shared" si="211"/>
        <v>0.63921908644199188</v>
      </c>
      <c r="I1551" s="2">
        <f t="shared" si="212"/>
        <v>38.995341850822967</v>
      </c>
    </row>
    <row r="1552" spans="1:9" ht="13.5" x14ac:dyDescent="0.25">
      <c r="A1552" s="3">
        <f>TITRES_STAT!B1555</f>
        <v>44271</v>
      </c>
      <c r="B1552" s="6">
        <f>TITRES_STAT!D1555</f>
        <v>46.215299999999999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1.2950116811753117E-3</v>
      </c>
      <c r="G1552" s="2">
        <f t="shared" si="219"/>
        <v>2.025927743152319E-3</v>
      </c>
      <c r="H1552" s="2">
        <f t="shared" si="211"/>
        <v>0.63921908644199188</v>
      </c>
      <c r="I1552" s="2">
        <f t="shared" si="212"/>
        <v>38.995341850822967</v>
      </c>
    </row>
    <row r="1553" spans="1:9" ht="13.5" x14ac:dyDescent="0.25">
      <c r="A1553" s="3">
        <f>TITRES_STAT!B1556</f>
        <v>44272</v>
      </c>
      <c r="B1553" s="6">
        <f>TITRES_STAT!D1556</f>
        <v>46.215299999999999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1.2025108468056466E-3</v>
      </c>
      <c r="G1553" s="2">
        <f t="shared" si="219"/>
        <v>1.8812186186414391E-3</v>
      </c>
      <c r="H1553" s="2">
        <f t="shared" ref="H1553:H1616" si="220">F1553/G1553</f>
        <v>0.63921908644199188</v>
      </c>
      <c r="I1553" s="2">
        <f t="shared" ref="I1553:I1616" si="221">IF(G1553=0,100,100-(100/(1+H1553)))</f>
        <v>38.995341850822967</v>
      </c>
    </row>
    <row r="1554" spans="1:9" ht="13.5" x14ac:dyDescent="0.25">
      <c r="A1554" s="3">
        <f>TITRES_STAT!B1557</f>
        <v>44273</v>
      </c>
      <c r="B1554" s="6">
        <f>TITRES_STAT!D1557</f>
        <v>46.215299999999999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1.1166172148909575E-3</v>
      </c>
      <c r="G1554" s="2">
        <f t="shared" si="219"/>
        <v>1.7468458601670506E-3</v>
      </c>
      <c r="H1554" s="2">
        <f t="shared" si="220"/>
        <v>0.63921908644199188</v>
      </c>
      <c r="I1554" s="2">
        <f t="shared" si="221"/>
        <v>38.995341850822967</v>
      </c>
    </row>
    <row r="1555" spans="1:9" ht="13.5" x14ac:dyDescent="0.25">
      <c r="A1555" s="3">
        <f>TITRES_STAT!B1558</f>
        <v>44274</v>
      </c>
      <c r="B1555" s="6">
        <f>TITRES_STAT!D1558</f>
        <v>46.215299999999999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1.0368588423987463E-3</v>
      </c>
      <c r="G1555" s="2">
        <f t="shared" si="219"/>
        <v>1.6220711558694041E-3</v>
      </c>
      <c r="H1555" s="2">
        <f t="shared" si="220"/>
        <v>0.63921908644199188</v>
      </c>
      <c r="I1555" s="2">
        <f t="shared" si="221"/>
        <v>38.995341850822967</v>
      </c>
    </row>
    <row r="1556" spans="1:9" ht="13.5" x14ac:dyDescent="0.25">
      <c r="A1556" s="3">
        <f>TITRES_STAT!B1559</f>
        <v>44277</v>
      </c>
      <c r="B1556" s="6">
        <f>TITRES_STAT!D1559</f>
        <v>46.215299999999999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9.6279749651312168E-4</v>
      </c>
      <c r="G1556" s="2">
        <f t="shared" si="219"/>
        <v>1.5062089304501609E-3</v>
      </c>
      <c r="H1556" s="2">
        <f t="shared" si="220"/>
        <v>0.63921908644199199</v>
      </c>
      <c r="I1556" s="2">
        <f t="shared" si="221"/>
        <v>38.995341850822967</v>
      </c>
    </row>
    <row r="1557" spans="1:9" ht="13.5" x14ac:dyDescent="0.25">
      <c r="A1557" s="3">
        <f>TITRES_STAT!B1560</f>
        <v>44278</v>
      </c>
      <c r="B1557" s="6">
        <f>TITRES_STAT!D1560</f>
        <v>46.215299999999999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8.9402624676218438E-4</v>
      </c>
      <c r="G1557" s="2">
        <f t="shared" si="219"/>
        <v>1.3986225782751493E-3</v>
      </c>
      <c r="H1557" s="2">
        <f t="shared" si="220"/>
        <v>0.63921908644199199</v>
      </c>
      <c r="I1557" s="2">
        <f t="shared" si="221"/>
        <v>38.995341850822967</v>
      </c>
    </row>
    <row r="1558" spans="1:9" ht="13.5" x14ac:dyDescent="0.25">
      <c r="A1558" s="3">
        <f>TITRES_STAT!B1561</f>
        <v>44279</v>
      </c>
      <c r="B1558" s="6">
        <f>TITRES_STAT!D1561</f>
        <v>46.215299999999999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8.3016722913631402E-4</v>
      </c>
      <c r="G1558" s="2">
        <f t="shared" si="219"/>
        <v>1.2987209655412099E-3</v>
      </c>
      <c r="H1558" s="2">
        <f t="shared" si="220"/>
        <v>0.6392190864419921</v>
      </c>
      <c r="I1558" s="2">
        <f t="shared" si="221"/>
        <v>38.995341850822967</v>
      </c>
    </row>
    <row r="1559" spans="1:9" ht="13.5" x14ac:dyDescent="0.25">
      <c r="A1559" s="3">
        <f>TITRES_STAT!B1562</f>
        <v>44280</v>
      </c>
      <c r="B1559" s="6">
        <f>TITRES_STAT!D1562</f>
        <v>46.215299999999999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7.708695699122916E-4</v>
      </c>
      <c r="G1559" s="2">
        <f t="shared" si="219"/>
        <v>1.2059551822882662E-3</v>
      </c>
      <c r="H1559" s="2">
        <f t="shared" si="220"/>
        <v>0.6392190864419921</v>
      </c>
      <c r="I1559" s="2">
        <f t="shared" si="221"/>
        <v>38.995341850822967</v>
      </c>
    </row>
    <row r="1560" spans="1:9" ht="13.5" x14ac:dyDescent="0.25">
      <c r="A1560" s="3">
        <f>TITRES_STAT!B1563</f>
        <v>44281</v>
      </c>
      <c r="B1560" s="6">
        <f>TITRES_STAT!D1563</f>
        <v>46.215299999999999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7.1580745777569935E-4</v>
      </c>
      <c r="G1560" s="2">
        <f t="shared" si="219"/>
        <v>1.1198155264105329E-3</v>
      </c>
      <c r="H1560" s="2">
        <f t="shared" si="220"/>
        <v>0.6392190864419921</v>
      </c>
      <c r="I1560" s="2">
        <f t="shared" si="221"/>
        <v>38.995341850822967</v>
      </c>
    </row>
    <row r="1561" spans="1:9" ht="13.5" x14ac:dyDescent="0.25">
      <c r="A1561" s="3">
        <f>TITRES_STAT!B1564</f>
        <v>44284</v>
      </c>
      <c r="B1561" s="6">
        <f>TITRES_STAT!D1564</f>
        <v>46.215299999999999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6.646783536488637E-4</v>
      </c>
      <c r="G1561" s="2">
        <f t="shared" si="219"/>
        <v>1.0398287030954948E-3</v>
      </c>
      <c r="H1561" s="2">
        <f t="shared" si="220"/>
        <v>0.6392190864419921</v>
      </c>
      <c r="I1561" s="2">
        <f t="shared" si="221"/>
        <v>38.995341850822967</v>
      </c>
    </row>
    <row r="1562" spans="1:9" ht="13.5" x14ac:dyDescent="0.25">
      <c r="A1562" s="3">
        <f>TITRES_STAT!B1565</f>
        <v>44285</v>
      </c>
      <c r="B1562" s="6">
        <f>TITRES_STAT!D1565</f>
        <v>46.215299999999999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6.1720132838823051E-4</v>
      </c>
      <c r="G1562" s="2">
        <f t="shared" si="219"/>
        <v>9.6555522430295956E-4</v>
      </c>
      <c r="H1562" s="2">
        <f t="shared" si="220"/>
        <v>0.63921908644199199</v>
      </c>
      <c r="I1562" s="2">
        <f t="shared" si="221"/>
        <v>38.995341850822967</v>
      </c>
    </row>
    <row r="1563" spans="1:9" ht="13.5" x14ac:dyDescent="0.25">
      <c r="A1563" s="3">
        <f>TITRES_STAT!B1566</f>
        <v>44286</v>
      </c>
      <c r="B1563" s="6">
        <f>TITRES_STAT!D1566</f>
        <v>46.215299999999999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5.7311551921764264E-4</v>
      </c>
      <c r="G1563" s="2">
        <f t="shared" si="219"/>
        <v>8.9658699399560522E-4</v>
      </c>
      <c r="H1563" s="2">
        <f t="shared" si="220"/>
        <v>0.6392190864419921</v>
      </c>
      <c r="I1563" s="2">
        <f t="shared" si="221"/>
        <v>38.995341850822967</v>
      </c>
    </row>
    <row r="1564" spans="1:9" ht="13.5" x14ac:dyDescent="0.25">
      <c r="A1564" s="3">
        <f>TITRES_STAT!B1567</f>
        <v>44287</v>
      </c>
      <c r="B1564" s="6">
        <f>TITRES_STAT!D1567</f>
        <v>46.215299999999999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5.3217869641638247E-4</v>
      </c>
      <c r="G1564" s="2">
        <f t="shared" si="219"/>
        <v>8.3254506585306201E-4</v>
      </c>
      <c r="H1564" s="2">
        <f t="shared" si="220"/>
        <v>0.6392190864419921</v>
      </c>
      <c r="I1564" s="2">
        <f t="shared" si="221"/>
        <v>38.995341850822967</v>
      </c>
    </row>
    <row r="1565" spans="1:9" ht="13.5" x14ac:dyDescent="0.25">
      <c r="A1565" s="3">
        <f>TITRES_STAT!B1568</f>
        <v>44288</v>
      </c>
      <c r="B1565" s="6">
        <f>TITRES_STAT!D1568</f>
        <v>46.215299999999999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4.9416593238664085E-4</v>
      </c>
      <c r="G1565" s="2">
        <f t="shared" si="222"/>
        <v>7.7307756114927185E-4</v>
      </c>
      <c r="H1565" s="2">
        <f t="shared" si="220"/>
        <v>0.6392190864419921</v>
      </c>
      <c r="I1565" s="2">
        <f t="shared" si="221"/>
        <v>38.995341850822967</v>
      </c>
    </row>
    <row r="1566" spans="1:9" ht="13.5" x14ac:dyDescent="0.25">
      <c r="A1566" s="3">
        <f>TITRES_STAT!B1569</f>
        <v>44291</v>
      </c>
      <c r="B1566" s="6">
        <f>TITRES_STAT!D1569</f>
        <v>46.215299999999999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4.5886836578759506E-4</v>
      </c>
      <c r="G1566" s="2">
        <f t="shared" si="222"/>
        <v>7.1785773535289535E-4</v>
      </c>
      <c r="H1566" s="2">
        <f t="shared" si="220"/>
        <v>0.6392190864419921</v>
      </c>
      <c r="I1566" s="2">
        <f t="shared" si="221"/>
        <v>38.995341850822967</v>
      </c>
    </row>
    <row r="1567" spans="1:9" ht="13.5" x14ac:dyDescent="0.25">
      <c r="A1567" s="3">
        <f>TITRES_STAT!B1570</f>
        <v>44292</v>
      </c>
      <c r="B1567" s="6">
        <f>TITRES_STAT!D1570</f>
        <v>46.215299999999999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4.26092053945624E-4</v>
      </c>
      <c r="G1567" s="2">
        <f t="shared" si="222"/>
        <v>6.6658218282768852E-4</v>
      </c>
      <c r="H1567" s="2">
        <f t="shared" si="220"/>
        <v>0.6392190864419921</v>
      </c>
      <c r="I1567" s="2">
        <f t="shared" si="221"/>
        <v>38.995341850822967</v>
      </c>
    </row>
    <row r="1568" spans="1:9" ht="13.5" x14ac:dyDescent="0.25">
      <c r="A1568" s="3">
        <f>TITRES_STAT!B1571</f>
        <v>44293</v>
      </c>
      <c r="B1568" s="6">
        <f>TITRES_STAT!D1571</f>
        <v>46.215299999999999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3.9565690723522226E-4</v>
      </c>
      <c r="G1568" s="2">
        <f t="shared" si="222"/>
        <v>6.1896916976856794E-4</v>
      </c>
      <c r="H1568" s="2">
        <f t="shared" si="220"/>
        <v>0.63921908644199199</v>
      </c>
      <c r="I1568" s="2">
        <f t="shared" si="221"/>
        <v>38.995341850822967</v>
      </c>
    </row>
    <row r="1569" spans="1:9" ht="13.5" x14ac:dyDescent="0.25">
      <c r="A1569" s="3">
        <f>TITRES_STAT!B1572</f>
        <v>44294</v>
      </c>
      <c r="B1569" s="6">
        <f>TITRES_STAT!D1572</f>
        <v>46.215299999999999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3.6739569957556356E-4</v>
      </c>
      <c r="G1569" s="2">
        <f t="shared" si="222"/>
        <v>5.7475708621367028E-4</v>
      </c>
      <c r="H1569" s="2">
        <f t="shared" si="220"/>
        <v>0.63921908644199199</v>
      </c>
      <c r="I1569" s="2">
        <f t="shared" si="221"/>
        <v>38.995341850822967</v>
      </c>
    </row>
    <row r="1570" spans="1:9" ht="13.5" x14ac:dyDescent="0.25">
      <c r="A1570" s="3">
        <f>TITRES_STAT!B1573</f>
        <v>44298</v>
      </c>
      <c r="B1570" s="6">
        <f>TITRES_STAT!D1573</f>
        <v>46.215299999999999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3.4115314960588044E-4</v>
      </c>
      <c r="G1570" s="2">
        <f t="shared" si="222"/>
        <v>5.3370300862697951E-4</v>
      </c>
      <c r="H1570" s="2">
        <f t="shared" si="220"/>
        <v>0.63921908644199199</v>
      </c>
      <c r="I1570" s="2">
        <f t="shared" si="221"/>
        <v>38.995341850822967</v>
      </c>
    </row>
    <row r="1571" spans="1:9" ht="13.5" x14ac:dyDescent="0.25">
      <c r="A1571" s="3">
        <f>TITRES_STAT!B1574</f>
        <v>44299</v>
      </c>
      <c r="B1571" s="6">
        <f>TITRES_STAT!D1574</f>
        <v>46.215299999999999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3.1678506749117469E-4</v>
      </c>
      <c r="G1571" s="2">
        <f t="shared" si="222"/>
        <v>4.9558136515362385E-4</v>
      </c>
      <c r="H1571" s="2">
        <f t="shared" si="220"/>
        <v>0.63921908644199199</v>
      </c>
      <c r="I1571" s="2">
        <f t="shared" si="221"/>
        <v>38.995341850822967</v>
      </c>
    </row>
    <row r="1572" spans="1:9" ht="13.5" x14ac:dyDescent="0.25">
      <c r="A1572" s="3">
        <f>TITRES_STAT!B1575</f>
        <v>44300</v>
      </c>
      <c r="B1572" s="6">
        <f>TITRES_STAT!D1575</f>
        <v>46.215299999999999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2.9415756267037651E-4</v>
      </c>
      <c r="G1572" s="2">
        <f t="shared" si="222"/>
        <v>4.6018269621407929E-4</v>
      </c>
      <c r="H1572" s="2">
        <f t="shared" si="220"/>
        <v>0.6392190864419921</v>
      </c>
      <c r="I1572" s="2">
        <f t="shared" si="221"/>
        <v>38.995341850822967</v>
      </c>
    </row>
    <row r="1573" spans="1:9" ht="13.5" x14ac:dyDescent="0.25">
      <c r="A1573" s="3">
        <f>TITRES_STAT!B1576</f>
        <v>44301</v>
      </c>
      <c r="B1573" s="6">
        <f>TITRES_STAT!D1576</f>
        <v>46.215299999999999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2.7314630819392106E-4</v>
      </c>
      <c r="G1573" s="2">
        <f t="shared" si="222"/>
        <v>4.2731250362735933E-4</v>
      </c>
      <c r="H1573" s="2">
        <f t="shared" si="220"/>
        <v>0.6392190864419921</v>
      </c>
      <c r="I1573" s="2">
        <f t="shared" si="221"/>
        <v>38.995341850822967</v>
      </c>
    </row>
    <row r="1574" spans="1:9" ht="13.5" x14ac:dyDescent="0.25">
      <c r="A1574" s="3">
        <f>TITRES_STAT!B1577</f>
        <v>44302</v>
      </c>
      <c r="B1574" s="6">
        <f>TITRES_STAT!D1577</f>
        <v>46.215299999999999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2.53635857608641E-4</v>
      </c>
      <c r="G1574" s="2">
        <f t="shared" si="222"/>
        <v>3.967901819396908E-4</v>
      </c>
      <c r="H1574" s="2">
        <f t="shared" si="220"/>
        <v>0.6392190864419921</v>
      </c>
      <c r="I1574" s="2">
        <f t="shared" si="221"/>
        <v>38.995341850822967</v>
      </c>
    </row>
    <row r="1575" spans="1:9" ht="13.5" x14ac:dyDescent="0.25">
      <c r="A1575" s="3">
        <f>TITRES_STAT!B1578</f>
        <v>44305</v>
      </c>
      <c r="B1575" s="6">
        <f>TITRES_STAT!D1578</f>
        <v>46.215299999999999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2.3551901063659521E-4</v>
      </c>
      <c r="G1575" s="2">
        <f t="shared" si="222"/>
        <v>3.6844802608685572E-4</v>
      </c>
      <c r="H1575" s="2">
        <f t="shared" si="220"/>
        <v>0.63921908644199221</v>
      </c>
      <c r="I1575" s="2">
        <f t="shared" si="221"/>
        <v>38.995341850822975</v>
      </c>
    </row>
    <row r="1576" spans="1:9" ht="13.5" x14ac:dyDescent="0.25">
      <c r="A1576" s="3">
        <f>TITRES_STAT!B1579</f>
        <v>44306</v>
      </c>
      <c r="B1576" s="6">
        <f>TITRES_STAT!D1579</f>
        <v>46.215299999999999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2.1869622416255269E-4</v>
      </c>
      <c r="G1576" s="2">
        <f t="shared" si="222"/>
        <v>3.4213030993779456E-4</v>
      </c>
      <c r="H1576" s="2">
        <f t="shared" si="220"/>
        <v>0.63921908644199221</v>
      </c>
      <c r="I1576" s="2">
        <f t="shared" si="221"/>
        <v>38.995341850822975</v>
      </c>
    </row>
    <row r="1577" spans="1:9" ht="13.5" x14ac:dyDescent="0.25">
      <c r="A1577" s="3">
        <f>TITRES_STAT!B1580</f>
        <v>44307</v>
      </c>
      <c r="B1577" s="6">
        <f>TITRES_STAT!D1580</f>
        <v>46.215299999999999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2.0307506529379892E-4</v>
      </c>
      <c r="G1577" s="2">
        <f t="shared" si="222"/>
        <v>3.1769243065652352E-4</v>
      </c>
      <c r="H1577" s="2">
        <f t="shared" si="220"/>
        <v>0.63921908644199221</v>
      </c>
      <c r="I1577" s="2">
        <f t="shared" si="221"/>
        <v>38.995341850822975</v>
      </c>
    </row>
    <row r="1578" spans="1:9" ht="13.5" x14ac:dyDescent="0.25">
      <c r="A1578" s="3">
        <f>TITRES_STAT!B1581</f>
        <v>44308</v>
      </c>
      <c r="B1578" s="6">
        <f>TITRES_STAT!D1581</f>
        <v>46.215299999999999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1.8856970348709901E-4</v>
      </c>
      <c r="G1578" s="2">
        <f t="shared" si="222"/>
        <v>2.9500011418105758E-4</v>
      </c>
      <c r="H1578" s="2">
        <f t="shared" si="220"/>
        <v>0.63921908644199221</v>
      </c>
      <c r="I1578" s="2">
        <f t="shared" si="221"/>
        <v>38.995341850822975</v>
      </c>
    </row>
    <row r="1579" spans="1:9" ht="13.5" x14ac:dyDescent="0.25">
      <c r="A1579" s="3">
        <f>TITRES_STAT!B1582</f>
        <v>44309</v>
      </c>
      <c r="B1579" s="6">
        <f>TITRES_STAT!D1582</f>
        <v>46.215299999999999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1.7510043895230623E-4</v>
      </c>
      <c r="G1579" s="2">
        <f t="shared" si="222"/>
        <v>2.7392867745383917E-4</v>
      </c>
      <c r="H1579" s="2">
        <f t="shared" si="220"/>
        <v>0.63921908644199221</v>
      </c>
      <c r="I1579" s="2">
        <f t="shared" si="221"/>
        <v>38.995341850822975</v>
      </c>
    </row>
    <row r="1580" spans="1:9" ht="13.5" x14ac:dyDescent="0.25">
      <c r="A1580" s="3">
        <f>TITRES_STAT!B1583</f>
        <v>44312</v>
      </c>
      <c r="B1580" s="6">
        <f>TITRES_STAT!D1583</f>
        <v>46.215299999999999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1.6259326474142721E-4</v>
      </c>
      <c r="G1580" s="2">
        <f t="shared" si="222"/>
        <v>2.5436234334999351E-4</v>
      </c>
      <c r="H1580" s="2">
        <f t="shared" si="220"/>
        <v>0.63921908644199221</v>
      </c>
      <c r="I1580" s="2">
        <f t="shared" si="221"/>
        <v>38.995341850822975</v>
      </c>
    </row>
    <row r="1581" spans="1:9" ht="13.5" x14ac:dyDescent="0.25">
      <c r="A1581" s="3">
        <f>TITRES_STAT!B1584</f>
        <v>44313</v>
      </c>
      <c r="B1581" s="6">
        <f>TITRES_STAT!D1584</f>
        <v>46.215299999999999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1.5097946011703955E-4</v>
      </c>
      <c r="G1581" s="2">
        <f t="shared" si="223"/>
        <v>2.3619360453927969E-4</v>
      </c>
      <c r="H1581" s="2">
        <f t="shared" si="220"/>
        <v>0.63921908644199221</v>
      </c>
      <c r="I1581" s="2">
        <f t="shared" si="221"/>
        <v>38.995341850822975</v>
      </c>
    </row>
    <row r="1582" spans="1:9" ht="13.5" x14ac:dyDescent="0.25">
      <c r="A1582" s="3">
        <f>TITRES_STAT!B1585</f>
        <v>44314</v>
      </c>
      <c r="B1582" s="6">
        <f>TITRES_STAT!D1585</f>
        <v>46.215299999999999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1.4019521296582244E-4</v>
      </c>
      <c r="G1582" s="2">
        <f t="shared" si="223"/>
        <v>2.1932263278647397E-4</v>
      </c>
      <c r="H1582" s="2">
        <f t="shared" si="220"/>
        <v>0.63921908644199221</v>
      </c>
      <c r="I1582" s="2">
        <f t="shared" si="221"/>
        <v>38.995341850822975</v>
      </c>
    </row>
    <row r="1583" spans="1:9" ht="13.5" x14ac:dyDescent="0.25">
      <c r="A1583" s="3">
        <f>TITRES_STAT!B1586</f>
        <v>44315</v>
      </c>
      <c r="B1583" s="6">
        <f>TITRES_STAT!D1586</f>
        <v>46.215299999999999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1.301812691825494E-4</v>
      </c>
      <c r="G1583" s="2">
        <f t="shared" si="223"/>
        <v>2.03656730444583E-4</v>
      </c>
      <c r="H1583" s="2">
        <f t="shared" si="220"/>
        <v>0.63921908644199221</v>
      </c>
      <c r="I1583" s="2">
        <f t="shared" si="221"/>
        <v>38.995341850822975</v>
      </c>
    </row>
    <row r="1584" spans="1:9" ht="13.5" x14ac:dyDescent="0.25">
      <c r="A1584" s="3">
        <f>TITRES_STAT!B1587</f>
        <v>44316</v>
      </c>
      <c r="B1584" s="6">
        <f>TITRES_STAT!D1587</f>
        <v>46.215299999999999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1.2088260709808158E-4</v>
      </c>
      <c r="G1584" s="2">
        <f t="shared" si="223"/>
        <v>1.8910982112711278E-4</v>
      </c>
      <c r="H1584" s="2">
        <f t="shared" si="220"/>
        <v>0.6392190864419921</v>
      </c>
      <c r="I1584" s="2">
        <f t="shared" si="221"/>
        <v>38.995341850822967</v>
      </c>
    </row>
    <row r="1585" spans="1:9" ht="13.5" x14ac:dyDescent="0.25">
      <c r="A1585" s="3">
        <f>TITRES_STAT!B1588</f>
        <v>44319</v>
      </c>
      <c r="B1585" s="6">
        <f>TITRES_STAT!D1588</f>
        <v>46.215299999999999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1.1224813516250433E-4</v>
      </c>
      <c r="G1585" s="2">
        <f t="shared" si="223"/>
        <v>1.7560197676089046E-4</v>
      </c>
      <c r="H1585" s="2">
        <f t="shared" si="220"/>
        <v>0.6392190864419921</v>
      </c>
      <c r="I1585" s="2">
        <f t="shared" si="221"/>
        <v>38.995341850822967</v>
      </c>
    </row>
    <row r="1586" spans="1:9" ht="13.5" x14ac:dyDescent="0.25">
      <c r="A1586" s="3">
        <f>TITRES_STAT!B1589</f>
        <v>44320</v>
      </c>
      <c r="B1586" s="6">
        <f>TITRES_STAT!D1589</f>
        <v>46.215299999999999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1.0423041122232545E-4</v>
      </c>
      <c r="G1586" s="2">
        <f t="shared" si="223"/>
        <v>1.6305897842082686E-4</v>
      </c>
      <c r="H1586" s="2">
        <f t="shared" si="220"/>
        <v>0.6392190864419921</v>
      </c>
      <c r="I1586" s="2">
        <f t="shared" si="221"/>
        <v>38.995341850822967</v>
      </c>
    </row>
    <row r="1587" spans="1:9" ht="13.5" x14ac:dyDescent="0.25">
      <c r="A1587" s="3">
        <f>TITRES_STAT!B1590</f>
        <v>44321</v>
      </c>
      <c r="B1587" s="6">
        <f>TITRES_STAT!D1590</f>
        <v>46.215299999999999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9.6785381849302208E-5</v>
      </c>
      <c r="G1587" s="2">
        <f t="shared" si="223"/>
        <v>1.5141190853362494E-4</v>
      </c>
      <c r="H1587" s="2">
        <f t="shared" si="220"/>
        <v>0.6392190864419921</v>
      </c>
      <c r="I1587" s="2">
        <f t="shared" si="221"/>
        <v>38.995341850822967</v>
      </c>
    </row>
    <row r="1588" spans="1:9" ht="13.5" x14ac:dyDescent="0.25">
      <c r="A1588" s="3">
        <f>TITRES_STAT!B1591</f>
        <v>44322</v>
      </c>
      <c r="B1588" s="6">
        <f>TITRES_STAT!D1591</f>
        <v>46.215299999999999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8.9872140288637758E-5</v>
      </c>
      <c r="G1588" s="2">
        <f t="shared" si="223"/>
        <v>1.4059677220979458E-4</v>
      </c>
      <c r="H1588" s="2">
        <f t="shared" si="220"/>
        <v>0.6392190864419921</v>
      </c>
      <c r="I1588" s="2">
        <f t="shared" si="221"/>
        <v>38.995341850822967</v>
      </c>
    </row>
    <row r="1589" spans="1:9" ht="13.5" x14ac:dyDescent="0.25">
      <c r="A1589" s="3">
        <f>TITRES_STAT!B1592</f>
        <v>44323</v>
      </c>
      <c r="B1589" s="6">
        <f>TITRES_STAT!D1592</f>
        <v>46.215299999999999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8.3452701696592216E-5</v>
      </c>
      <c r="G1589" s="2">
        <f t="shared" si="223"/>
        <v>1.3055414562338069E-4</v>
      </c>
      <c r="H1589" s="2">
        <f t="shared" si="220"/>
        <v>0.63921908644199221</v>
      </c>
      <c r="I1589" s="2">
        <f t="shared" si="221"/>
        <v>38.995341850822975</v>
      </c>
    </row>
    <row r="1590" spans="1:9" ht="13.5" x14ac:dyDescent="0.25">
      <c r="A1590" s="3">
        <f>TITRES_STAT!B1593</f>
        <v>44326</v>
      </c>
      <c r="B1590" s="6">
        <f>TITRES_STAT!D1593</f>
        <v>46.215299999999999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7.7491794432549903E-5</v>
      </c>
      <c r="G1590" s="2">
        <f t="shared" si="223"/>
        <v>1.2122884950742492E-4</v>
      </c>
      <c r="H1590" s="2">
        <f t="shared" si="220"/>
        <v>0.6392190864419921</v>
      </c>
      <c r="I1590" s="2">
        <f t="shared" si="221"/>
        <v>38.995341850822967</v>
      </c>
    </row>
    <row r="1591" spans="1:9" ht="13.5" x14ac:dyDescent="0.25">
      <c r="A1591" s="3">
        <f>TITRES_STAT!B1594</f>
        <v>44327</v>
      </c>
      <c r="B1591" s="6">
        <f>TITRES_STAT!D1594</f>
        <v>46.215299999999999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7.1956666258796343E-5</v>
      </c>
      <c r="G1591" s="2">
        <f t="shared" si="223"/>
        <v>1.1256964597118029E-4</v>
      </c>
      <c r="H1591" s="2">
        <f t="shared" si="220"/>
        <v>0.6392190864419921</v>
      </c>
      <c r="I1591" s="2">
        <f t="shared" si="221"/>
        <v>38.995341850822967</v>
      </c>
    </row>
    <row r="1592" spans="1:9" ht="13.5" x14ac:dyDescent="0.25">
      <c r="A1592" s="3">
        <f>TITRES_STAT!B1595</f>
        <v>44333</v>
      </c>
      <c r="B1592" s="6">
        <f>TITRES_STAT!D1595</f>
        <v>46.215299999999999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6.6816904383168037E-5</v>
      </c>
      <c r="G1592" s="2">
        <f t="shared" si="223"/>
        <v>1.0452895697323884E-4</v>
      </c>
      <c r="H1592" s="2">
        <f t="shared" si="220"/>
        <v>0.63921908644199221</v>
      </c>
      <c r="I1592" s="2">
        <f t="shared" si="221"/>
        <v>38.995341850822975</v>
      </c>
    </row>
    <row r="1593" spans="1:9" ht="13.5" x14ac:dyDescent="0.25">
      <c r="A1593" s="3">
        <f>TITRES_STAT!B1596</f>
        <v>44334</v>
      </c>
      <c r="B1593" s="6">
        <f>TITRES_STAT!D1596</f>
        <v>46.215299999999999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6.2044268355798891E-5</v>
      </c>
      <c r="G1593" s="2">
        <f t="shared" si="223"/>
        <v>9.7062602903721779E-5</v>
      </c>
      <c r="H1593" s="2">
        <f t="shared" si="220"/>
        <v>0.6392190864419921</v>
      </c>
      <c r="I1593" s="2">
        <f t="shared" si="221"/>
        <v>38.995341850822967</v>
      </c>
    </row>
    <row r="1594" spans="1:9" ht="13.5" x14ac:dyDescent="0.25">
      <c r="A1594" s="3">
        <f>TITRES_STAT!B1597</f>
        <v>44335</v>
      </c>
      <c r="B1594" s="6">
        <f>TITRES_STAT!D1597</f>
        <v>46.215299999999999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5.7612534901813255E-5</v>
      </c>
      <c r="G1594" s="2">
        <f t="shared" si="223"/>
        <v>9.0129559839170225E-5</v>
      </c>
      <c r="H1594" s="2">
        <f t="shared" si="220"/>
        <v>0.6392190864419921</v>
      </c>
      <c r="I1594" s="2">
        <f t="shared" si="221"/>
        <v>38.995341850822967</v>
      </c>
    </row>
    <row r="1595" spans="1:9" ht="13.5" x14ac:dyDescent="0.25">
      <c r="A1595" s="3">
        <f>TITRES_STAT!B1598</f>
        <v>44336</v>
      </c>
      <c r="B1595" s="6">
        <f>TITRES_STAT!D1598</f>
        <v>46.215299999999999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5.3497353837398021E-5</v>
      </c>
      <c r="G1595" s="2">
        <f t="shared" si="223"/>
        <v>8.3691734136372349E-5</v>
      </c>
      <c r="H1595" s="2">
        <f t="shared" si="220"/>
        <v>0.6392190864419921</v>
      </c>
      <c r="I1595" s="2">
        <f t="shared" si="221"/>
        <v>38.995341850822967</v>
      </c>
    </row>
    <row r="1596" spans="1:9" ht="13.5" x14ac:dyDescent="0.25">
      <c r="A1596" s="3">
        <f>TITRES_STAT!B1599</f>
        <v>44337</v>
      </c>
      <c r="B1596" s="6">
        <f>TITRES_STAT!D1599</f>
        <v>46.215299999999999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4.967611427758388E-5</v>
      </c>
      <c r="G1596" s="2">
        <f t="shared" si="223"/>
        <v>7.7713753126631459E-5</v>
      </c>
      <c r="H1596" s="2">
        <f t="shared" si="220"/>
        <v>0.63921908644199221</v>
      </c>
      <c r="I1596" s="2">
        <f t="shared" si="221"/>
        <v>38.995341850822975</v>
      </c>
    </row>
    <row r="1597" spans="1:9" ht="13.5" x14ac:dyDescent="0.25">
      <c r="A1597" s="3">
        <f>TITRES_STAT!B1600</f>
        <v>44340</v>
      </c>
      <c r="B1597" s="6">
        <f>TITRES_STAT!D1600</f>
        <v>46.215299999999999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4.6127820400613608E-5</v>
      </c>
      <c r="G1597" s="2">
        <f t="shared" si="224"/>
        <v>7.2162770760443497E-5</v>
      </c>
      <c r="H1597" s="2">
        <f t="shared" si="220"/>
        <v>0.63921908644199232</v>
      </c>
      <c r="I1597" s="2">
        <f t="shared" si="221"/>
        <v>38.995341850822982</v>
      </c>
    </row>
    <row r="1598" spans="1:9" ht="13.5" x14ac:dyDescent="0.25">
      <c r="A1598" s="3">
        <f>TITRES_STAT!B1601</f>
        <v>44341</v>
      </c>
      <c r="B1598" s="6">
        <f>TITRES_STAT!D1601</f>
        <v>46.215299999999999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4.2832976086284071E-5</v>
      </c>
      <c r="G1598" s="2">
        <f t="shared" si="224"/>
        <v>6.7008287134697535E-5</v>
      </c>
      <c r="H1598" s="2">
        <f t="shared" si="220"/>
        <v>0.63921908644199243</v>
      </c>
      <c r="I1598" s="2">
        <f t="shared" si="221"/>
        <v>38.995341850822982</v>
      </c>
    </row>
    <row r="1599" spans="1:9" ht="13.5" x14ac:dyDescent="0.25">
      <c r="A1599" s="3">
        <f>TITRES_STAT!B1602</f>
        <v>44342</v>
      </c>
      <c r="B1599" s="6">
        <f>TITRES_STAT!D1602</f>
        <v>46.215299999999999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3.9773477794406639E-5</v>
      </c>
      <c r="G1599" s="2">
        <f t="shared" si="224"/>
        <v>6.2221980910790568E-5</v>
      </c>
      <c r="H1599" s="2">
        <f t="shared" si="220"/>
        <v>0.63921908644199243</v>
      </c>
      <c r="I1599" s="2">
        <f t="shared" si="221"/>
        <v>38.995341850822982</v>
      </c>
    </row>
    <row r="1600" spans="1:9" ht="13.5" x14ac:dyDescent="0.25">
      <c r="A1600" s="3">
        <f>TITRES_STAT!B1603</f>
        <v>44343</v>
      </c>
      <c r="B1600" s="6">
        <f>TITRES_STAT!D1603</f>
        <v>46.223100000000002</v>
      </c>
      <c r="C1600" s="2">
        <f t="shared" si="216"/>
        <v>7.8000000000031378E-3</v>
      </c>
      <c r="D1600" s="2">
        <f t="shared" si="217"/>
        <v>7.8000000000031378E-3</v>
      </c>
      <c r="E1600" s="2">
        <f t="shared" si="218"/>
        <v>0</v>
      </c>
      <c r="F1600" s="2">
        <f t="shared" si="224"/>
        <v>5.9407537223788744E-4</v>
      </c>
      <c r="G1600" s="2">
        <f t="shared" si="224"/>
        <v>5.7777553702876957E-5</v>
      </c>
      <c r="H1600" s="2">
        <f t="shared" si="220"/>
        <v>10.282113626564051</v>
      </c>
      <c r="I1600" s="2">
        <f t="shared" si="221"/>
        <v>91.136412616466899</v>
      </c>
    </row>
    <row r="1601" spans="1:9" ht="13.5" x14ac:dyDescent="0.25">
      <c r="A1601" s="3">
        <f>TITRES_STAT!B1604</f>
        <v>44344</v>
      </c>
      <c r="B1601" s="6">
        <f>TITRES_STAT!D1604</f>
        <v>46.998600000000003</v>
      </c>
      <c r="C1601" s="2">
        <f t="shared" si="216"/>
        <v>0.77550000000000097</v>
      </c>
      <c r="D1601" s="2">
        <f t="shared" si="217"/>
        <v>0.77550000000000097</v>
      </c>
      <c r="E1601" s="2">
        <f t="shared" si="218"/>
        <v>0</v>
      </c>
      <c r="F1601" s="2">
        <f t="shared" si="224"/>
        <v>5.5944498559935253E-2</v>
      </c>
      <c r="G1601" s="2">
        <f t="shared" si="224"/>
        <v>5.3650585581242889E-5</v>
      </c>
      <c r="H1601" s="2">
        <f t="shared" si="220"/>
        <v>1042.7565319901066</v>
      </c>
      <c r="I1601" s="2">
        <f t="shared" si="221"/>
        <v>99.904192216350168</v>
      </c>
    </row>
    <row r="1602" spans="1:9" ht="13.5" x14ac:dyDescent="0.25">
      <c r="A1602" s="3">
        <f>TITRES_STAT!B1605</f>
        <v>44347</v>
      </c>
      <c r="B1602" s="6">
        <f>TITRES_STAT!D1605</f>
        <v>46.998600000000003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5.1948462948511305E-2</v>
      </c>
      <c r="G1602" s="2">
        <f t="shared" si="224"/>
        <v>4.9818400896868399E-5</v>
      </c>
      <c r="H1602" s="2">
        <f t="shared" si="220"/>
        <v>1042.7565319901066</v>
      </c>
      <c r="I1602" s="2">
        <f t="shared" si="221"/>
        <v>99.904192216350168</v>
      </c>
    </row>
    <row r="1603" spans="1:9" ht="13.5" x14ac:dyDescent="0.25">
      <c r="A1603" s="3">
        <f>TITRES_STAT!B1606</f>
        <v>44348</v>
      </c>
      <c r="B1603" s="6">
        <f>TITRES_STAT!D1606</f>
        <v>46.215299999999999</v>
      </c>
      <c r="C1603" s="2">
        <f t="shared" ref="C1603:C1666" si="225">B1603-B1602</f>
        <v>-0.7833000000000041</v>
      </c>
      <c r="D1603" s="2">
        <f t="shared" ref="D1603:D1666" si="226">IF(C1603&gt;0,C1603,0)</f>
        <v>0</v>
      </c>
      <c r="E1603" s="2">
        <f t="shared" ref="E1603:E1666" si="227">IF(C1603&lt;0,-C1603,0)</f>
        <v>0.7833000000000041</v>
      </c>
      <c r="F1603" s="2">
        <f t="shared" si="224"/>
        <v>4.8237858452189072E-2</v>
      </c>
      <c r="G1603" s="2">
        <f t="shared" si="224"/>
        <v>5.5996259943690244E-2</v>
      </c>
      <c r="H1603" s="2">
        <f t="shared" si="220"/>
        <v>0.86144786278042484</v>
      </c>
      <c r="I1603" s="2">
        <f t="shared" si="221"/>
        <v>46.278377171074212</v>
      </c>
    </row>
    <row r="1604" spans="1:9" ht="13.5" x14ac:dyDescent="0.25">
      <c r="A1604" s="3">
        <f>TITRES_STAT!B1607</f>
        <v>44349</v>
      </c>
      <c r="B1604" s="6">
        <f>TITRES_STAT!D1607</f>
        <v>47.601700000000001</v>
      </c>
      <c r="C1604" s="2">
        <f t="shared" si="225"/>
        <v>1.3864000000000019</v>
      </c>
      <c r="D1604" s="2">
        <f t="shared" si="226"/>
        <v>1.3864000000000019</v>
      </c>
      <c r="E1604" s="2">
        <f t="shared" si="227"/>
        <v>0</v>
      </c>
      <c r="F1604" s="2">
        <f t="shared" si="224"/>
        <v>0.14382086856274712</v>
      </c>
      <c r="G1604" s="2">
        <f t="shared" si="224"/>
        <v>5.1996527090569511E-2</v>
      </c>
      <c r="H1604" s="2">
        <f t="shared" si="220"/>
        <v>2.7659706640067423</v>
      </c>
      <c r="I1604" s="2">
        <f t="shared" si="221"/>
        <v>73.446420877424828</v>
      </c>
    </row>
    <row r="1605" spans="1:9" ht="13.5" x14ac:dyDescent="0.25">
      <c r="A1605" s="3">
        <f>TITRES_STAT!B1608</f>
        <v>44350</v>
      </c>
      <c r="B1605" s="6">
        <f>TITRES_STAT!D1608</f>
        <v>47.601700000000001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0.13354794937969375</v>
      </c>
      <c r="G1605" s="2">
        <f t="shared" si="224"/>
        <v>4.8282489441243123E-2</v>
      </c>
      <c r="H1605" s="2">
        <f t="shared" si="220"/>
        <v>2.7659706640067419</v>
      </c>
      <c r="I1605" s="2">
        <f t="shared" si="221"/>
        <v>73.446420877424828</v>
      </c>
    </row>
    <row r="1606" spans="1:9" ht="13.5" x14ac:dyDescent="0.25">
      <c r="A1606" s="3">
        <f>TITRES_STAT!B1609</f>
        <v>44351</v>
      </c>
      <c r="B1606" s="6">
        <f>TITRES_STAT!D1609</f>
        <v>47.601700000000001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0.12400881013828705</v>
      </c>
      <c r="G1606" s="2">
        <f t="shared" si="224"/>
        <v>4.4833740195440043E-2</v>
      </c>
      <c r="H1606" s="2">
        <f t="shared" si="220"/>
        <v>2.7659706640067419</v>
      </c>
      <c r="I1606" s="2">
        <f t="shared" si="221"/>
        <v>73.446420877424828</v>
      </c>
    </row>
    <row r="1607" spans="1:9" ht="13.5" x14ac:dyDescent="0.25">
      <c r="A1607" s="3">
        <f>TITRES_STAT!B1610</f>
        <v>44354</v>
      </c>
      <c r="B1607" s="6">
        <f>TITRES_STAT!D1610</f>
        <v>47.601700000000001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0.11515103798555226</v>
      </c>
      <c r="G1607" s="2">
        <f t="shared" si="224"/>
        <v>4.163133018148004E-2</v>
      </c>
      <c r="H1607" s="2">
        <f t="shared" si="220"/>
        <v>2.7659706640067419</v>
      </c>
      <c r="I1607" s="2">
        <f t="shared" si="221"/>
        <v>73.446420877424828</v>
      </c>
    </row>
    <row r="1608" spans="1:9" ht="13.5" x14ac:dyDescent="0.25">
      <c r="A1608" s="3">
        <f>TITRES_STAT!B1611</f>
        <v>44355</v>
      </c>
      <c r="B1608" s="6">
        <f>TITRES_STAT!D1611</f>
        <v>47.601700000000001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0.1069259638437271</v>
      </c>
      <c r="G1608" s="2">
        <f t="shared" si="224"/>
        <v>3.8657663739945745E-2</v>
      </c>
      <c r="H1608" s="2">
        <f t="shared" si="220"/>
        <v>2.7659706640067423</v>
      </c>
      <c r="I1608" s="2">
        <f t="shared" si="221"/>
        <v>73.446420877424828</v>
      </c>
    </row>
    <row r="1609" spans="1:9" ht="13.5" x14ac:dyDescent="0.25">
      <c r="A1609" s="3">
        <f>TITRES_STAT!B1612</f>
        <v>44356</v>
      </c>
      <c r="B1609" s="6">
        <f>TITRES_STAT!D1612</f>
        <v>47.601700000000001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9.9288394997746582E-2</v>
      </c>
      <c r="G1609" s="2">
        <f t="shared" si="224"/>
        <v>3.5896402044235332E-2</v>
      </c>
      <c r="H1609" s="2">
        <f t="shared" si="220"/>
        <v>2.7659706640067423</v>
      </c>
      <c r="I1609" s="2">
        <f t="shared" si="221"/>
        <v>73.446420877424828</v>
      </c>
    </row>
    <row r="1610" spans="1:9" ht="13.5" x14ac:dyDescent="0.25">
      <c r="A1610" s="3">
        <f>TITRES_STAT!B1613</f>
        <v>44357</v>
      </c>
      <c r="B1610" s="6">
        <f>TITRES_STAT!D1613</f>
        <v>47.601700000000001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9.2196366783621836E-2</v>
      </c>
      <c r="G1610" s="2">
        <f t="shared" si="224"/>
        <v>3.3332373326789948E-2</v>
      </c>
      <c r="H1610" s="2">
        <f t="shared" si="220"/>
        <v>2.7659706640067427</v>
      </c>
      <c r="I1610" s="2">
        <f t="shared" si="221"/>
        <v>73.446420877424828</v>
      </c>
    </row>
    <row r="1611" spans="1:9" ht="13.5" x14ac:dyDescent="0.25">
      <c r="A1611" s="3">
        <f>TITRES_STAT!B1614</f>
        <v>44358</v>
      </c>
      <c r="B1611" s="6">
        <f>TITRES_STAT!D1614</f>
        <v>47.601700000000001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8.5610912013363127E-2</v>
      </c>
      <c r="G1611" s="2">
        <f t="shared" si="224"/>
        <v>3.0951489517733521E-2</v>
      </c>
      <c r="H1611" s="2">
        <f t="shared" si="220"/>
        <v>2.7659706640067427</v>
      </c>
      <c r="I1611" s="2">
        <f t="shared" si="221"/>
        <v>73.446420877424828</v>
      </c>
    </row>
    <row r="1612" spans="1:9" ht="13.5" x14ac:dyDescent="0.25">
      <c r="A1612" s="3">
        <f>TITRES_STAT!B1615</f>
        <v>44361</v>
      </c>
      <c r="B1612" s="6">
        <f>TITRES_STAT!D1615</f>
        <v>47.601700000000001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7.9495846869551468E-2</v>
      </c>
      <c r="G1612" s="2">
        <f t="shared" si="224"/>
        <v>2.8740668837895413E-2</v>
      </c>
      <c r="H1612" s="2">
        <f t="shared" si="220"/>
        <v>2.7659706640067423</v>
      </c>
      <c r="I1612" s="2">
        <f t="shared" si="221"/>
        <v>73.446420877424828</v>
      </c>
    </row>
    <row r="1613" spans="1:9" ht="13.5" x14ac:dyDescent="0.25">
      <c r="A1613" s="3">
        <f>TITRES_STAT!B1616</f>
        <v>44362</v>
      </c>
      <c r="B1613" s="6">
        <f>TITRES_STAT!D1616</f>
        <v>47.601700000000001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7.381757209315494E-2</v>
      </c>
      <c r="G1613" s="2">
        <f t="shared" si="228"/>
        <v>2.6687763920902885E-2</v>
      </c>
      <c r="H1613" s="2">
        <f t="shared" si="220"/>
        <v>2.7659706640067427</v>
      </c>
      <c r="I1613" s="2">
        <f t="shared" si="221"/>
        <v>73.446420877424828</v>
      </c>
    </row>
    <row r="1614" spans="1:9" ht="13.5" x14ac:dyDescent="0.25">
      <c r="A1614" s="3">
        <f>TITRES_STAT!B1617</f>
        <v>44363</v>
      </c>
      <c r="B1614" s="6">
        <f>TITRES_STAT!D1617</f>
        <v>47.601700000000001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6.8544888372215299E-2</v>
      </c>
      <c r="G1614" s="2">
        <f t="shared" si="228"/>
        <v>2.4781495069409822E-2</v>
      </c>
      <c r="H1614" s="2">
        <f t="shared" si="220"/>
        <v>2.7659706640067423</v>
      </c>
      <c r="I1614" s="2">
        <f t="shared" si="221"/>
        <v>73.446420877424828</v>
      </c>
    </row>
    <row r="1615" spans="1:9" ht="13.5" x14ac:dyDescent="0.25">
      <c r="A1615" s="3">
        <f>TITRES_STAT!B1618</f>
        <v>44364</v>
      </c>
      <c r="B1615" s="6">
        <f>TITRES_STAT!D1618</f>
        <v>47.601700000000001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6.3648824917057062E-2</v>
      </c>
      <c r="G1615" s="2">
        <f t="shared" si="228"/>
        <v>2.3011388278737693E-2</v>
      </c>
      <c r="H1615" s="2">
        <f t="shared" si="220"/>
        <v>2.7659706640067423</v>
      </c>
      <c r="I1615" s="2">
        <f t="shared" si="221"/>
        <v>73.446420877424828</v>
      </c>
    </row>
    <row r="1616" spans="1:9" ht="13.5" x14ac:dyDescent="0.25">
      <c r="A1616" s="3">
        <f>TITRES_STAT!B1619</f>
        <v>44365</v>
      </c>
      <c r="B1616" s="6">
        <f>TITRES_STAT!D1619</f>
        <v>47.601700000000001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5.9102480280124416E-2</v>
      </c>
      <c r="G1616" s="2">
        <f t="shared" si="228"/>
        <v>2.1367717687399288E-2</v>
      </c>
      <c r="H1616" s="2">
        <f t="shared" si="220"/>
        <v>2.7659706640067419</v>
      </c>
      <c r="I1616" s="2">
        <f t="shared" si="221"/>
        <v>73.446420877424828</v>
      </c>
    </row>
    <row r="1617" spans="1:9" ht="13.5" x14ac:dyDescent="0.25">
      <c r="A1617" s="3">
        <f>TITRES_STAT!B1620</f>
        <v>44368</v>
      </c>
      <c r="B1617" s="6">
        <f>TITRES_STAT!D1620</f>
        <v>47.601700000000001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5.4880874545829815E-2</v>
      </c>
      <c r="G1617" s="2">
        <f t="shared" si="228"/>
        <v>1.9841452138299336E-2</v>
      </c>
      <c r="H1617" s="2">
        <f t="shared" ref="H1617:H1680" si="229">F1617/G1617</f>
        <v>2.7659706640067423</v>
      </c>
      <c r="I1617" s="2">
        <f t="shared" ref="I1617:I1680" si="230">IF(G1617=0,100,100-(100/(1+H1617)))</f>
        <v>73.446420877424828</v>
      </c>
    </row>
    <row r="1618" spans="1:9" ht="13.5" x14ac:dyDescent="0.25">
      <c r="A1618" s="3">
        <f>TITRES_STAT!B1621</f>
        <v>44369</v>
      </c>
      <c r="B1618" s="6">
        <f>TITRES_STAT!D1621</f>
        <v>47.601700000000001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5.0960812078270537E-2</v>
      </c>
      <c r="G1618" s="2">
        <f t="shared" si="228"/>
        <v>1.842420555699224E-2</v>
      </c>
      <c r="H1618" s="2">
        <f t="shared" si="229"/>
        <v>2.7659706640067423</v>
      </c>
      <c r="I1618" s="2">
        <f t="shared" si="230"/>
        <v>73.446420877424828</v>
      </c>
    </row>
    <row r="1619" spans="1:9" ht="13.5" x14ac:dyDescent="0.25">
      <c r="A1619" s="3">
        <f>TITRES_STAT!B1622</f>
        <v>44370</v>
      </c>
      <c r="B1619" s="6">
        <f>TITRES_STAT!D1622</f>
        <v>47.601700000000001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4.7320754072679785E-2</v>
      </c>
      <c r="G1619" s="2">
        <f t="shared" si="228"/>
        <v>1.7108190874349938E-2</v>
      </c>
      <c r="H1619" s="2">
        <f t="shared" si="229"/>
        <v>2.7659706640067423</v>
      </c>
      <c r="I1619" s="2">
        <f t="shared" si="230"/>
        <v>73.446420877424828</v>
      </c>
    </row>
    <row r="1620" spans="1:9" ht="13.5" x14ac:dyDescent="0.25">
      <c r="A1620" s="3">
        <f>TITRES_STAT!B1623</f>
        <v>44371</v>
      </c>
      <c r="B1620" s="6">
        <f>TITRES_STAT!D1623</f>
        <v>47.601700000000001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4.3940700210345518E-2</v>
      </c>
      <c r="G1620" s="2">
        <f t="shared" si="228"/>
        <v>1.58861772404678E-2</v>
      </c>
      <c r="H1620" s="2">
        <f t="shared" si="229"/>
        <v>2.7659706640067423</v>
      </c>
      <c r="I1620" s="2">
        <f t="shared" si="230"/>
        <v>73.446420877424828</v>
      </c>
    </row>
    <row r="1621" spans="1:9" ht="13.5" x14ac:dyDescent="0.25">
      <c r="A1621" s="3">
        <f>TITRES_STAT!B1624</f>
        <v>44372</v>
      </c>
      <c r="B1621" s="6">
        <f>TITRES_STAT!D1624</f>
        <v>47.601700000000001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4.0802078766749413E-2</v>
      </c>
      <c r="G1621" s="2">
        <f t="shared" si="228"/>
        <v>1.47514502947201E-2</v>
      </c>
      <c r="H1621" s="2">
        <f t="shared" si="229"/>
        <v>2.7659706640067423</v>
      </c>
      <c r="I1621" s="2">
        <f t="shared" si="230"/>
        <v>73.446420877424828</v>
      </c>
    </row>
    <row r="1622" spans="1:9" ht="13.5" x14ac:dyDescent="0.25">
      <c r="A1622" s="3">
        <f>TITRES_STAT!B1625</f>
        <v>44375</v>
      </c>
      <c r="B1622" s="6">
        <f>TITRES_STAT!D1625</f>
        <v>46.215299999999999</v>
      </c>
      <c r="C1622" s="2">
        <f t="shared" si="225"/>
        <v>-1.3864000000000019</v>
      </c>
      <c r="D1622" s="2">
        <f t="shared" si="226"/>
        <v>0</v>
      </c>
      <c r="E1622" s="2">
        <f t="shared" si="227"/>
        <v>1.3864000000000019</v>
      </c>
      <c r="F1622" s="2">
        <f t="shared" si="228"/>
        <v>3.7887644569124454E-2</v>
      </c>
      <c r="G1622" s="2">
        <f t="shared" si="228"/>
        <v>0.11272634670224023</v>
      </c>
      <c r="H1622" s="2">
        <f t="shared" si="229"/>
        <v>0.33610283378740513</v>
      </c>
      <c r="I1622" s="2">
        <f t="shared" si="230"/>
        <v>25.155461487546276</v>
      </c>
    </row>
    <row r="1623" spans="1:9" ht="13.5" x14ac:dyDescent="0.25">
      <c r="A1623" s="3">
        <f>TITRES_STAT!B1626</f>
        <v>44376</v>
      </c>
      <c r="B1623" s="6">
        <f>TITRES_STAT!D1626</f>
        <v>46.215299999999999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3.5181384242758421E-2</v>
      </c>
      <c r="G1623" s="2">
        <f t="shared" si="228"/>
        <v>0.10467446479493736</v>
      </c>
      <c r="H1623" s="2">
        <f t="shared" si="229"/>
        <v>0.33610283378740513</v>
      </c>
      <c r="I1623" s="2">
        <f t="shared" si="230"/>
        <v>25.155461487546276</v>
      </c>
    </row>
    <row r="1624" spans="1:9" ht="13.5" x14ac:dyDescent="0.25">
      <c r="A1624" s="3">
        <f>TITRES_STAT!B1627</f>
        <v>44377</v>
      </c>
      <c r="B1624" s="6">
        <f>TITRES_STAT!D1627</f>
        <v>46.217300000000002</v>
      </c>
      <c r="C1624" s="2">
        <f t="shared" si="225"/>
        <v>2.0000000000024443E-3</v>
      </c>
      <c r="D1624" s="2">
        <f t="shared" si="226"/>
        <v>2.0000000000024443E-3</v>
      </c>
      <c r="E1624" s="2">
        <f t="shared" si="227"/>
        <v>0</v>
      </c>
      <c r="F1624" s="2">
        <f t="shared" si="228"/>
        <v>3.281128536827585E-2</v>
      </c>
      <c r="G1624" s="2">
        <f t="shared" si="228"/>
        <v>9.7197717309584694E-2</v>
      </c>
      <c r="H1624" s="2">
        <f t="shared" si="229"/>
        <v>0.33757259199584433</v>
      </c>
      <c r="I1624" s="2">
        <f t="shared" si="230"/>
        <v>25.237702537859207</v>
      </c>
    </row>
    <row r="1625" spans="1:9" ht="13.5" x14ac:dyDescent="0.25">
      <c r="A1625" s="3">
        <f>TITRES_STAT!B1628</f>
        <v>44378</v>
      </c>
      <c r="B1625" s="6">
        <f>TITRES_STAT!D1628</f>
        <v>46.217300000000002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3.0467622127684717E-2</v>
      </c>
      <c r="G1625" s="2">
        <f t="shared" si="228"/>
        <v>9.0255023216042937E-2</v>
      </c>
      <c r="H1625" s="2">
        <f t="shared" si="229"/>
        <v>0.33757259199584427</v>
      </c>
      <c r="I1625" s="2">
        <f t="shared" si="230"/>
        <v>25.237702537859207</v>
      </c>
    </row>
    <row r="1626" spans="1:9" ht="13.5" x14ac:dyDescent="0.25">
      <c r="A1626" s="3">
        <f>TITRES_STAT!B1629</f>
        <v>44379</v>
      </c>
      <c r="B1626" s="6">
        <f>TITRES_STAT!D1629</f>
        <v>46.217300000000002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2.8291363404278663E-2</v>
      </c>
      <c r="G1626" s="2">
        <f t="shared" si="228"/>
        <v>8.3808235843468443E-2</v>
      </c>
      <c r="H1626" s="2">
        <f t="shared" si="229"/>
        <v>0.33757259199584427</v>
      </c>
      <c r="I1626" s="2">
        <f t="shared" si="230"/>
        <v>25.237702537859207</v>
      </c>
    </row>
    <row r="1627" spans="1:9" ht="13.5" x14ac:dyDescent="0.25">
      <c r="A1627" s="3">
        <f>TITRES_STAT!B1630</f>
        <v>44382</v>
      </c>
      <c r="B1627" s="6">
        <f>TITRES_STAT!D1630</f>
        <v>46.217300000000002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2.6270551732544473E-2</v>
      </c>
      <c r="G1627" s="2">
        <f t="shared" si="228"/>
        <v>7.7821933283220707E-2</v>
      </c>
      <c r="H1627" s="2">
        <f t="shared" si="229"/>
        <v>0.33757259199584422</v>
      </c>
      <c r="I1627" s="2">
        <f t="shared" si="230"/>
        <v>25.237702537859192</v>
      </c>
    </row>
    <row r="1628" spans="1:9" ht="13.5" x14ac:dyDescent="0.25">
      <c r="A1628" s="3">
        <f>TITRES_STAT!B1631</f>
        <v>44383</v>
      </c>
      <c r="B1628" s="6">
        <f>TITRES_STAT!D1631</f>
        <v>46.217300000000002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2.4394083751648438E-2</v>
      </c>
      <c r="G1628" s="2">
        <f t="shared" si="228"/>
        <v>7.2263223762990658E-2</v>
      </c>
      <c r="H1628" s="2">
        <f t="shared" si="229"/>
        <v>0.33757259199584422</v>
      </c>
      <c r="I1628" s="2">
        <f t="shared" si="230"/>
        <v>25.237702537859192</v>
      </c>
    </row>
    <row r="1629" spans="1:9" ht="13.5" x14ac:dyDescent="0.25">
      <c r="A1629" s="3">
        <f>TITRES_STAT!B1632</f>
        <v>44384</v>
      </c>
      <c r="B1629" s="6">
        <f>TITRES_STAT!D1632</f>
        <v>46.217300000000002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2.2651649197959263E-2</v>
      </c>
      <c r="G1629" s="2">
        <f t="shared" si="231"/>
        <v>6.7101564922777038E-2</v>
      </c>
      <c r="H1629" s="2">
        <f t="shared" si="229"/>
        <v>0.33757259199584416</v>
      </c>
      <c r="I1629" s="2">
        <f t="shared" si="230"/>
        <v>25.237702537859192</v>
      </c>
    </row>
    <row r="1630" spans="1:9" ht="13.5" x14ac:dyDescent="0.25">
      <c r="A1630" s="3">
        <f>TITRES_STAT!B1633</f>
        <v>44385</v>
      </c>
      <c r="B1630" s="6">
        <f>TITRES_STAT!D1633</f>
        <v>46.217300000000002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2.1033674255247888E-2</v>
      </c>
      <c r="G1630" s="2">
        <f t="shared" si="231"/>
        <v>6.2308595999721536E-2</v>
      </c>
      <c r="H1630" s="2">
        <f t="shared" si="229"/>
        <v>0.33757259199584422</v>
      </c>
      <c r="I1630" s="2">
        <f t="shared" si="230"/>
        <v>25.237702537859192</v>
      </c>
    </row>
    <row r="1631" spans="1:9" ht="13.5" x14ac:dyDescent="0.25">
      <c r="A1631" s="3">
        <f>TITRES_STAT!B1634</f>
        <v>44386</v>
      </c>
      <c r="B1631" s="6">
        <f>TITRES_STAT!D1634</f>
        <v>46.217300000000002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1.9531268951301611E-2</v>
      </c>
      <c r="G1631" s="2">
        <f t="shared" si="231"/>
        <v>5.7857981999741424E-2</v>
      </c>
      <c r="H1631" s="2">
        <f t="shared" si="229"/>
        <v>0.33757259199584422</v>
      </c>
      <c r="I1631" s="2">
        <f t="shared" si="230"/>
        <v>25.237702537859192</v>
      </c>
    </row>
    <row r="1632" spans="1:9" ht="13.5" x14ac:dyDescent="0.25">
      <c r="A1632" s="3">
        <f>TITRES_STAT!B1635</f>
        <v>44389</v>
      </c>
      <c r="B1632" s="6">
        <f>TITRES_STAT!D1635</f>
        <v>46.217300000000002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1.8136178311922928E-2</v>
      </c>
      <c r="G1632" s="2">
        <f t="shared" si="231"/>
        <v>5.3725268999759893E-2</v>
      </c>
      <c r="H1632" s="2">
        <f t="shared" si="229"/>
        <v>0.33757259199584427</v>
      </c>
      <c r="I1632" s="2">
        <f t="shared" si="230"/>
        <v>25.237702537859207</v>
      </c>
    </row>
    <row r="1633" spans="1:9" ht="13.5" x14ac:dyDescent="0.25">
      <c r="A1633" s="3">
        <f>TITRES_STAT!B1636</f>
        <v>44390</v>
      </c>
      <c r="B1633" s="6">
        <f>TITRES_STAT!D1636</f>
        <v>46.217300000000002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1.6840737003928432E-2</v>
      </c>
      <c r="G1633" s="2">
        <f t="shared" si="231"/>
        <v>4.9887749785491327E-2</v>
      </c>
      <c r="H1633" s="2">
        <f t="shared" si="229"/>
        <v>0.33757259199584427</v>
      </c>
      <c r="I1633" s="2">
        <f t="shared" si="230"/>
        <v>25.237702537859207</v>
      </c>
    </row>
    <row r="1634" spans="1:9" ht="13.5" x14ac:dyDescent="0.25">
      <c r="A1634" s="3">
        <f>TITRES_STAT!B1637</f>
        <v>44391</v>
      </c>
      <c r="B1634" s="6">
        <f>TITRES_STAT!D1637</f>
        <v>46.217300000000002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1.5637827217933543E-2</v>
      </c>
      <c r="G1634" s="2">
        <f t="shared" si="231"/>
        <v>4.6324339086527659E-2</v>
      </c>
      <c r="H1634" s="2">
        <f t="shared" si="229"/>
        <v>0.33757259199584427</v>
      </c>
      <c r="I1634" s="2">
        <f t="shared" si="230"/>
        <v>25.237702537859207</v>
      </c>
    </row>
    <row r="1635" spans="1:9" ht="13.5" x14ac:dyDescent="0.25">
      <c r="A1635" s="3">
        <f>TITRES_STAT!B1638</f>
        <v>44392</v>
      </c>
      <c r="B1635" s="6">
        <f>TITRES_STAT!D1638</f>
        <v>46.217300000000002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1.4520839559509719E-2</v>
      </c>
      <c r="G1635" s="2">
        <f t="shared" si="231"/>
        <v>4.3015457723204253E-2</v>
      </c>
      <c r="H1635" s="2">
        <f t="shared" si="229"/>
        <v>0.33757259199584427</v>
      </c>
      <c r="I1635" s="2">
        <f t="shared" si="230"/>
        <v>25.237702537859207</v>
      </c>
    </row>
    <row r="1636" spans="1:9" ht="13.5" x14ac:dyDescent="0.25">
      <c r="A1636" s="3">
        <f>TITRES_STAT!B1639</f>
        <v>44393</v>
      </c>
      <c r="B1636" s="6">
        <f>TITRES_STAT!D1639</f>
        <v>46.217300000000002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1.3483636733830453E-2</v>
      </c>
      <c r="G1636" s="2">
        <f t="shared" si="231"/>
        <v>3.9942925028689666E-2</v>
      </c>
      <c r="H1636" s="2">
        <f t="shared" si="229"/>
        <v>0.33757259199584427</v>
      </c>
      <c r="I1636" s="2">
        <f t="shared" si="230"/>
        <v>25.237702537859207</v>
      </c>
    </row>
    <row r="1637" spans="1:9" ht="13.5" x14ac:dyDescent="0.25">
      <c r="A1637" s="3">
        <f>TITRES_STAT!B1640</f>
        <v>44396</v>
      </c>
      <c r="B1637" s="6">
        <f>TITRES_STAT!D1640</f>
        <v>46.217300000000002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1.2520519824271135E-2</v>
      </c>
      <c r="G1637" s="2">
        <f t="shared" si="231"/>
        <v>3.708985895521183E-2</v>
      </c>
      <c r="H1637" s="2">
        <f t="shared" si="229"/>
        <v>0.33757259199584427</v>
      </c>
      <c r="I1637" s="2">
        <f t="shared" si="230"/>
        <v>25.237702537859207</v>
      </c>
    </row>
    <row r="1638" spans="1:9" ht="13.5" x14ac:dyDescent="0.25">
      <c r="A1638" s="3">
        <f>TITRES_STAT!B1641</f>
        <v>44399</v>
      </c>
      <c r="B1638" s="6">
        <f>TITRES_STAT!D1641</f>
        <v>46.217300000000002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1.162619697968034E-2</v>
      </c>
      <c r="G1638" s="2">
        <f t="shared" si="231"/>
        <v>3.4440583315553844E-2</v>
      </c>
      <c r="H1638" s="2">
        <f t="shared" si="229"/>
        <v>0.33757259199584433</v>
      </c>
      <c r="I1638" s="2">
        <f t="shared" si="230"/>
        <v>25.237702537859207</v>
      </c>
    </row>
    <row r="1639" spans="1:9" ht="13.5" x14ac:dyDescent="0.25">
      <c r="A1639" s="3">
        <f>TITRES_STAT!B1642</f>
        <v>44400</v>
      </c>
      <c r="B1639" s="6">
        <f>TITRES_STAT!D1642</f>
        <v>46.217300000000002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1.0795754338274602E-2</v>
      </c>
      <c r="G1639" s="2">
        <f t="shared" si="231"/>
        <v>3.1980541650157138E-2</v>
      </c>
      <c r="H1639" s="2">
        <f t="shared" si="229"/>
        <v>0.33757259199584433</v>
      </c>
      <c r="I1639" s="2">
        <f t="shared" si="230"/>
        <v>25.237702537859207</v>
      </c>
    </row>
    <row r="1640" spans="1:9" ht="13.5" x14ac:dyDescent="0.25">
      <c r="A1640" s="3">
        <f>TITRES_STAT!B1643</f>
        <v>44403</v>
      </c>
      <c r="B1640" s="6">
        <f>TITRES_STAT!D1643</f>
        <v>46.217300000000002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1.0024629028397845E-2</v>
      </c>
      <c r="G1640" s="2">
        <f t="shared" si="231"/>
        <v>2.9696217246574484E-2</v>
      </c>
      <c r="H1640" s="2">
        <f t="shared" si="229"/>
        <v>0.33757259199584438</v>
      </c>
      <c r="I1640" s="2">
        <f t="shared" si="230"/>
        <v>25.237702537859207</v>
      </c>
    </row>
    <row r="1641" spans="1:9" ht="13.5" x14ac:dyDescent="0.25">
      <c r="A1641" s="3">
        <f>TITRES_STAT!B1644</f>
        <v>44404</v>
      </c>
      <c r="B1641" s="6">
        <f>TITRES_STAT!D1644</f>
        <v>46.217300000000002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9.3085840977979988E-3</v>
      </c>
      <c r="G1641" s="2">
        <f t="shared" si="231"/>
        <v>2.7575058871819162E-2</v>
      </c>
      <c r="H1641" s="2">
        <f t="shared" si="229"/>
        <v>0.33757259199584438</v>
      </c>
      <c r="I1641" s="2">
        <f t="shared" si="230"/>
        <v>25.237702537859207</v>
      </c>
    </row>
    <row r="1642" spans="1:9" ht="13.5" x14ac:dyDescent="0.25">
      <c r="A1642" s="3">
        <f>TITRES_STAT!B1645</f>
        <v>44405</v>
      </c>
      <c r="B1642" s="6">
        <f>TITRES_STAT!D1645</f>
        <v>46.217300000000002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8.6436852336695697E-3</v>
      </c>
      <c r="G1642" s="2">
        <f t="shared" si="231"/>
        <v>2.5605411809546366E-2</v>
      </c>
      <c r="H1642" s="2">
        <f t="shared" si="229"/>
        <v>0.33757259199584433</v>
      </c>
      <c r="I1642" s="2">
        <f t="shared" si="230"/>
        <v>25.237702537859207</v>
      </c>
    </row>
    <row r="1643" spans="1:9" ht="13.5" x14ac:dyDescent="0.25">
      <c r="A1643" s="3">
        <f>TITRES_STAT!B1646</f>
        <v>44406</v>
      </c>
      <c r="B1643" s="6">
        <f>TITRES_STAT!D1646</f>
        <v>46.217300000000002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8.0262791455503156E-3</v>
      </c>
      <c r="G1643" s="2">
        <f t="shared" si="231"/>
        <v>2.3776453823150197E-2</v>
      </c>
      <c r="H1643" s="2">
        <f t="shared" si="229"/>
        <v>0.33757259199584438</v>
      </c>
      <c r="I1643" s="2">
        <f t="shared" si="230"/>
        <v>25.237702537859207</v>
      </c>
    </row>
    <row r="1644" spans="1:9" ht="13.5" x14ac:dyDescent="0.25">
      <c r="A1644" s="3">
        <f>TITRES_STAT!B1647</f>
        <v>44407</v>
      </c>
      <c r="B1644" s="6">
        <f>TITRES_STAT!D1647</f>
        <v>46.217300000000002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7.4529734922967215E-3</v>
      </c>
      <c r="G1644" s="2">
        <f t="shared" si="231"/>
        <v>2.2078135692925185E-2</v>
      </c>
      <c r="H1644" s="2">
        <f t="shared" si="229"/>
        <v>0.33757259199584433</v>
      </c>
      <c r="I1644" s="2">
        <f t="shared" si="230"/>
        <v>25.237702537859207</v>
      </c>
    </row>
    <row r="1645" spans="1:9" ht="13.5" x14ac:dyDescent="0.25">
      <c r="A1645" s="3">
        <f>TITRES_STAT!B1648</f>
        <v>44410</v>
      </c>
      <c r="B1645" s="6">
        <f>TITRES_STAT!D1648</f>
        <v>46.217300000000002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6.9206182428469551E-3</v>
      </c>
      <c r="G1645" s="2">
        <f t="shared" si="232"/>
        <v>2.0501126000573387E-2</v>
      </c>
      <c r="H1645" s="2">
        <f t="shared" si="229"/>
        <v>0.33757259199584433</v>
      </c>
      <c r="I1645" s="2">
        <f t="shared" si="230"/>
        <v>25.237702537859207</v>
      </c>
    </row>
    <row r="1646" spans="1:9" ht="13.5" x14ac:dyDescent="0.25">
      <c r="A1646" s="3">
        <f>TITRES_STAT!B1649</f>
        <v>44411</v>
      </c>
      <c r="B1646" s="6">
        <f>TITRES_STAT!D1649</f>
        <v>46.217300000000002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6.4262883683578872E-3</v>
      </c>
      <c r="G1646" s="2">
        <f t="shared" si="232"/>
        <v>1.9036759857675285E-2</v>
      </c>
      <c r="H1646" s="2">
        <f t="shared" si="229"/>
        <v>0.33757259199584438</v>
      </c>
      <c r="I1646" s="2">
        <f t="shared" si="230"/>
        <v>25.237702537859207</v>
      </c>
    </row>
    <row r="1647" spans="1:9" ht="13.5" x14ac:dyDescent="0.25">
      <c r="A1647" s="3">
        <f>TITRES_STAT!B1650</f>
        <v>44412</v>
      </c>
      <c r="B1647" s="6">
        <f>TITRES_STAT!D1650</f>
        <v>46.217300000000002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5.9672677706180382E-3</v>
      </c>
      <c r="G1647" s="2">
        <f t="shared" si="232"/>
        <v>1.7676991296412765E-2</v>
      </c>
      <c r="H1647" s="2">
        <f t="shared" si="229"/>
        <v>0.33757259199584433</v>
      </c>
      <c r="I1647" s="2">
        <f t="shared" si="230"/>
        <v>25.237702537859207</v>
      </c>
    </row>
    <row r="1648" spans="1:9" ht="13.5" x14ac:dyDescent="0.25">
      <c r="A1648" s="3">
        <f>TITRES_STAT!B1651</f>
        <v>44413</v>
      </c>
      <c r="B1648" s="6">
        <f>TITRES_STAT!D1651</f>
        <v>46.217300000000002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5.5410343584310351E-3</v>
      </c>
      <c r="G1648" s="2">
        <f t="shared" si="232"/>
        <v>1.6414349060954712E-2</v>
      </c>
      <c r="H1648" s="2">
        <f t="shared" si="229"/>
        <v>0.33757259199584433</v>
      </c>
      <c r="I1648" s="2">
        <f t="shared" si="230"/>
        <v>25.237702537859207</v>
      </c>
    </row>
    <row r="1649" spans="1:9" ht="13.5" x14ac:dyDescent="0.25">
      <c r="A1649" s="3">
        <f>TITRES_STAT!B1652</f>
        <v>44414</v>
      </c>
      <c r="B1649" s="6">
        <f>TITRES_STAT!D1652</f>
        <v>46.217300000000002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5.1452461899716756E-3</v>
      </c>
      <c r="G1649" s="2">
        <f t="shared" si="232"/>
        <v>1.5241895556600804E-2</v>
      </c>
      <c r="H1649" s="2">
        <f t="shared" si="229"/>
        <v>0.33757259199584433</v>
      </c>
      <c r="I1649" s="2">
        <f t="shared" si="230"/>
        <v>25.237702537859207</v>
      </c>
    </row>
    <row r="1650" spans="1:9" ht="13.5" x14ac:dyDescent="0.25">
      <c r="A1650" s="3">
        <f>TITRES_STAT!B1653</f>
        <v>44417</v>
      </c>
      <c r="B1650" s="6">
        <f>TITRES_STAT!D1653</f>
        <v>46.217300000000002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4.7777286049736989E-3</v>
      </c>
      <c r="G1650" s="2">
        <f t="shared" si="232"/>
        <v>1.4153188731129317E-2</v>
      </c>
      <c r="H1650" s="2">
        <f t="shared" si="229"/>
        <v>0.33757259199584433</v>
      </c>
      <c r="I1650" s="2">
        <f t="shared" si="230"/>
        <v>25.237702537859207</v>
      </c>
    </row>
    <row r="1651" spans="1:9" ht="13.5" x14ac:dyDescent="0.25">
      <c r="A1651" s="3">
        <f>TITRES_STAT!B1654</f>
        <v>44419</v>
      </c>
      <c r="B1651" s="6">
        <f>TITRES_STAT!D1654</f>
        <v>46.217300000000002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4.436462276047006E-3</v>
      </c>
      <c r="G1651" s="2">
        <f t="shared" si="232"/>
        <v>1.3142246678905794E-2</v>
      </c>
      <c r="H1651" s="2">
        <f t="shared" si="229"/>
        <v>0.33757259199584433</v>
      </c>
      <c r="I1651" s="2">
        <f t="shared" si="230"/>
        <v>25.237702537859207</v>
      </c>
    </row>
    <row r="1652" spans="1:9" ht="13.5" x14ac:dyDescent="0.25">
      <c r="A1652" s="3">
        <f>TITRES_STAT!B1655</f>
        <v>44420</v>
      </c>
      <c r="B1652" s="6">
        <f>TITRES_STAT!D1655</f>
        <v>46.217300000000002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4.1195721134722196E-3</v>
      </c>
      <c r="G1652" s="2">
        <f t="shared" si="232"/>
        <v>1.2203514773269666E-2</v>
      </c>
      <c r="H1652" s="2">
        <f t="shared" si="229"/>
        <v>0.33757259199584433</v>
      </c>
      <c r="I1652" s="2">
        <f t="shared" si="230"/>
        <v>25.237702537859207</v>
      </c>
    </row>
    <row r="1653" spans="1:9" ht="13.5" x14ac:dyDescent="0.25">
      <c r="A1653" s="3">
        <f>TITRES_STAT!B1656</f>
        <v>44424</v>
      </c>
      <c r="B1653" s="6">
        <f>TITRES_STAT!D1656</f>
        <v>46.217300000000002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3.8253169625099182E-3</v>
      </c>
      <c r="G1653" s="2">
        <f t="shared" si="232"/>
        <v>1.1331835146607546E-2</v>
      </c>
      <c r="H1653" s="2">
        <f t="shared" si="229"/>
        <v>0.33757259199584438</v>
      </c>
      <c r="I1653" s="2">
        <f t="shared" si="230"/>
        <v>25.237702537859207</v>
      </c>
    </row>
    <row r="1654" spans="1:9" ht="13.5" x14ac:dyDescent="0.25">
      <c r="A1654" s="3">
        <f>TITRES_STAT!B1657</f>
        <v>44425</v>
      </c>
      <c r="B1654" s="6">
        <f>TITRES_STAT!D1657</f>
        <v>46.217300000000002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3.5520800366163523E-3</v>
      </c>
      <c r="G1654" s="2">
        <f t="shared" si="232"/>
        <v>1.0522418350421293E-2</v>
      </c>
      <c r="H1654" s="2">
        <f t="shared" si="229"/>
        <v>0.33757259199584433</v>
      </c>
      <c r="I1654" s="2">
        <f t="shared" si="230"/>
        <v>25.237702537859207</v>
      </c>
    </row>
    <row r="1655" spans="1:9" ht="13.5" x14ac:dyDescent="0.25">
      <c r="A1655" s="3">
        <f>TITRES_STAT!B1658</f>
        <v>44426</v>
      </c>
      <c r="B1655" s="6">
        <f>TITRES_STAT!D1658</f>
        <v>46.217300000000002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3.2983600340008986E-3</v>
      </c>
      <c r="G1655" s="2">
        <f t="shared" si="232"/>
        <v>9.7708170396769156E-3</v>
      </c>
      <c r="H1655" s="2">
        <f t="shared" si="229"/>
        <v>0.33757259199584427</v>
      </c>
      <c r="I1655" s="2">
        <f t="shared" si="230"/>
        <v>25.237702537859207</v>
      </c>
    </row>
    <row r="1656" spans="1:9" ht="13.5" x14ac:dyDescent="0.25">
      <c r="A1656" s="3">
        <f>TITRES_STAT!B1659</f>
        <v>44427</v>
      </c>
      <c r="B1656" s="6">
        <f>TITRES_STAT!D1659</f>
        <v>46.217300000000002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3.0627628887151198E-3</v>
      </c>
      <c r="G1656" s="2">
        <f t="shared" si="232"/>
        <v>9.072901536842851E-3</v>
      </c>
      <c r="H1656" s="2">
        <f t="shared" si="229"/>
        <v>0.33757259199584422</v>
      </c>
      <c r="I1656" s="2">
        <f t="shared" si="230"/>
        <v>25.237702537859192</v>
      </c>
    </row>
    <row r="1657" spans="1:9" ht="13.5" x14ac:dyDescent="0.25">
      <c r="A1657" s="3">
        <f>TITRES_STAT!B1660</f>
        <v>44428</v>
      </c>
      <c r="B1657" s="6">
        <f>TITRES_STAT!D1660</f>
        <v>46.217300000000002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2.8439941109497545E-3</v>
      </c>
      <c r="G1657" s="2">
        <f t="shared" si="232"/>
        <v>8.4248371413540753E-3</v>
      </c>
      <c r="H1657" s="2">
        <f t="shared" si="229"/>
        <v>0.33757259199584427</v>
      </c>
      <c r="I1657" s="2">
        <f t="shared" si="230"/>
        <v>25.237702537859207</v>
      </c>
    </row>
    <row r="1658" spans="1:9" ht="13.5" x14ac:dyDescent="0.25">
      <c r="A1658" s="3">
        <f>TITRES_STAT!B1661</f>
        <v>44431</v>
      </c>
      <c r="B1658" s="6">
        <f>TITRES_STAT!D1661</f>
        <v>46.217300000000002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2.6408516744533435E-3</v>
      </c>
      <c r="G1658" s="2">
        <f t="shared" si="232"/>
        <v>7.8230630598287842E-3</v>
      </c>
      <c r="H1658" s="2">
        <f t="shared" si="229"/>
        <v>0.33757259199584433</v>
      </c>
      <c r="I1658" s="2">
        <f t="shared" si="230"/>
        <v>25.237702537859207</v>
      </c>
    </row>
    <row r="1659" spans="1:9" ht="13.5" x14ac:dyDescent="0.25">
      <c r="A1659" s="3">
        <f>TITRES_STAT!B1662</f>
        <v>44432</v>
      </c>
      <c r="B1659" s="6">
        <f>TITRES_STAT!D1662</f>
        <v>46.217300000000002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2.4522194119923901E-3</v>
      </c>
      <c r="G1659" s="2">
        <f t="shared" si="232"/>
        <v>7.2642728412695848E-3</v>
      </c>
      <c r="H1659" s="2">
        <f t="shared" si="229"/>
        <v>0.33757259199584427</v>
      </c>
      <c r="I1659" s="2">
        <f t="shared" si="230"/>
        <v>25.237702537859207</v>
      </c>
    </row>
    <row r="1660" spans="1:9" ht="13.5" x14ac:dyDescent="0.25">
      <c r="A1660" s="3">
        <f>TITRES_STAT!B1663</f>
        <v>44433</v>
      </c>
      <c r="B1660" s="6">
        <f>TITRES_STAT!D1663</f>
        <v>46.217300000000002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2.2770608825643623E-3</v>
      </c>
      <c r="G1660" s="2">
        <f t="shared" si="232"/>
        <v>6.7453962097503289E-3</v>
      </c>
      <c r="H1660" s="2">
        <f t="shared" si="229"/>
        <v>0.33757259199584427</v>
      </c>
      <c r="I1660" s="2">
        <f t="shared" si="230"/>
        <v>25.237702537859207</v>
      </c>
    </row>
    <row r="1661" spans="1:9" ht="13.5" x14ac:dyDescent="0.25">
      <c r="A1661" s="3">
        <f>TITRES_STAT!B1664</f>
        <v>44434</v>
      </c>
      <c r="B1661" s="6">
        <f>TITRES_STAT!D1664</f>
        <v>46.217300000000002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2.1144136766669077E-3</v>
      </c>
      <c r="G1661" s="2">
        <f t="shared" si="233"/>
        <v>6.2635821947681627E-3</v>
      </c>
      <c r="H1661" s="2">
        <f t="shared" si="229"/>
        <v>0.33757259199584427</v>
      </c>
      <c r="I1661" s="2">
        <f t="shared" si="230"/>
        <v>25.237702537859207</v>
      </c>
    </row>
    <row r="1662" spans="1:9" ht="13.5" x14ac:dyDescent="0.25">
      <c r="A1662" s="3">
        <f>TITRES_STAT!B1665</f>
        <v>44435</v>
      </c>
      <c r="B1662" s="6">
        <f>TITRES_STAT!D1665</f>
        <v>46.217300000000002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1.9633841283335572E-3</v>
      </c>
      <c r="G1662" s="2">
        <f t="shared" si="233"/>
        <v>5.8161834665704367E-3</v>
      </c>
      <c r="H1662" s="2">
        <f t="shared" si="229"/>
        <v>0.33757259199584427</v>
      </c>
      <c r="I1662" s="2">
        <f t="shared" si="230"/>
        <v>25.237702537859207</v>
      </c>
    </row>
    <row r="1663" spans="1:9" ht="13.5" x14ac:dyDescent="0.25">
      <c r="A1663" s="3">
        <f>TITRES_STAT!B1666</f>
        <v>44438</v>
      </c>
      <c r="B1663" s="6">
        <f>TITRES_STAT!D1666</f>
        <v>46.217300000000002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1.8231424048811601E-3</v>
      </c>
      <c r="G1663" s="2">
        <f t="shared" si="233"/>
        <v>5.4007417903868338E-3</v>
      </c>
      <c r="H1663" s="2">
        <f t="shared" si="229"/>
        <v>0.33757259199584427</v>
      </c>
      <c r="I1663" s="2">
        <f t="shared" si="230"/>
        <v>25.237702537859207</v>
      </c>
    </row>
    <row r="1664" spans="1:9" ht="13.5" x14ac:dyDescent="0.25">
      <c r="A1664" s="3">
        <f>TITRES_STAT!B1667</f>
        <v>44439</v>
      </c>
      <c r="B1664" s="6">
        <f>TITRES_STAT!D1667</f>
        <v>46.217300000000002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1.6929179473896487E-3</v>
      </c>
      <c r="G1664" s="2">
        <f t="shared" si="233"/>
        <v>5.0149745196449167E-3</v>
      </c>
      <c r="H1664" s="2">
        <f t="shared" si="229"/>
        <v>0.33757259199584427</v>
      </c>
      <c r="I1664" s="2">
        <f t="shared" si="230"/>
        <v>25.237702537859207</v>
      </c>
    </row>
    <row r="1665" spans="1:9" ht="13.5" x14ac:dyDescent="0.25">
      <c r="A1665" s="3">
        <f>TITRES_STAT!B1668</f>
        <v>44440</v>
      </c>
      <c r="B1665" s="6">
        <f>TITRES_STAT!D1668</f>
        <v>46.217300000000002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1.5719952368618165E-3</v>
      </c>
      <c r="G1665" s="2">
        <f t="shared" si="233"/>
        <v>4.6567620539559942E-3</v>
      </c>
      <c r="H1665" s="2">
        <f t="shared" si="229"/>
        <v>0.33757259199584427</v>
      </c>
      <c r="I1665" s="2">
        <f t="shared" si="230"/>
        <v>25.237702537859207</v>
      </c>
    </row>
    <row r="1666" spans="1:9" ht="13.5" x14ac:dyDescent="0.25">
      <c r="A1666" s="3">
        <f>TITRES_STAT!B1669</f>
        <v>44441</v>
      </c>
      <c r="B1666" s="6">
        <f>TITRES_STAT!D1669</f>
        <v>46.217300000000002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1.4597098628002581E-3</v>
      </c>
      <c r="G1666" s="2">
        <f t="shared" si="233"/>
        <v>4.3241361929591375E-3</v>
      </c>
      <c r="H1666" s="2">
        <f t="shared" si="229"/>
        <v>0.33757259199584422</v>
      </c>
      <c r="I1666" s="2">
        <f t="shared" si="230"/>
        <v>25.237702537859192</v>
      </c>
    </row>
    <row r="1667" spans="1:9" ht="13.5" x14ac:dyDescent="0.25">
      <c r="A1667" s="3">
        <f>TITRES_STAT!B1670</f>
        <v>44442</v>
      </c>
      <c r="B1667" s="6">
        <f>TITRES_STAT!D1670</f>
        <v>46.217300000000002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1.3554448726002396E-3</v>
      </c>
      <c r="G1667" s="2">
        <f t="shared" si="233"/>
        <v>4.0152693220334851E-3</v>
      </c>
      <c r="H1667" s="2">
        <f t="shared" si="229"/>
        <v>0.33757259199584422</v>
      </c>
      <c r="I1667" s="2">
        <f t="shared" si="230"/>
        <v>25.237702537859192</v>
      </c>
    </row>
    <row r="1668" spans="1:9" ht="13.5" x14ac:dyDescent="0.25">
      <c r="A1668" s="3">
        <f>TITRES_STAT!B1671</f>
        <v>44445</v>
      </c>
      <c r="B1668" s="6">
        <f>TITRES_STAT!D1671</f>
        <v>46.217300000000002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1.2586273817002224E-3</v>
      </c>
      <c r="G1668" s="2">
        <f t="shared" si="233"/>
        <v>3.7284643704596646E-3</v>
      </c>
      <c r="H1668" s="2">
        <f t="shared" si="229"/>
        <v>0.33757259199584422</v>
      </c>
      <c r="I1668" s="2">
        <f t="shared" si="230"/>
        <v>25.237702537859192</v>
      </c>
    </row>
    <row r="1669" spans="1:9" ht="13.5" x14ac:dyDescent="0.25">
      <c r="A1669" s="3">
        <f>TITRES_STAT!B1672</f>
        <v>44446</v>
      </c>
      <c r="B1669" s="6">
        <f>TITRES_STAT!D1672</f>
        <v>46.217300000000002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1.1687254258644921E-3</v>
      </c>
      <c r="G1669" s="2">
        <f t="shared" si="233"/>
        <v>3.462145486855403E-3</v>
      </c>
      <c r="H1669" s="2">
        <f t="shared" si="229"/>
        <v>0.33757259199584416</v>
      </c>
      <c r="I1669" s="2">
        <f t="shared" si="230"/>
        <v>25.237702537859192</v>
      </c>
    </row>
    <row r="1670" spans="1:9" ht="13.5" x14ac:dyDescent="0.25">
      <c r="A1670" s="3">
        <f>TITRES_STAT!B1673</f>
        <v>44447</v>
      </c>
      <c r="B1670" s="6">
        <f>TITRES_STAT!D1673</f>
        <v>46.217300000000002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1.0852450383027428E-3</v>
      </c>
      <c r="G1670" s="2">
        <f t="shared" si="233"/>
        <v>3.2148493806514458E-3</v>
      </c>
      <c r="H1670" s="2">
        <f t="shared" si="229"/>
        <v>0.33757259199584416</v>
      </c>
      <c r="I1670" s="2">
        <f t="shared" si="230"/>
        <v>25.237702537859192</v>
      </c>
    </row>
    <row r="1671" spans="1:9" ht="13.5" x14ac:dyDescent="0.25">
      <c r="A1671" s="3">
        <f>TITRES_STAT!B1674</f>
        <v>44448</v>
      </c>
      <c r="B1671" s="6">
        <f>TITRES_STAT!D1674</f>
        <v>46.217300000000002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1.0077275355668326E-3</v>
      </c>
      <c r="G1671" s="2">
        <f t="shared" si="233"/>
        <v>2.9852172820334852E-3</v>
      </c>
      <c r="H1671" s="2">
        <f t="shared" si="229"/>
        <v>0.33757259199584416</v>
      </c>
      <c r="I1671" s="2">
        <f t="shared" si="230"/>
        <v>25.237702537859192</v>
      </c>
    </row>
    <row r="1672" spans="1:9" ht="13.5" x14ac:dyDescent="0.25">
      <c r="A1672" s="3">
        <f>TITRES_STAT!B1675</f>
        <v>44449</v>
      </c>
      <c r="B1672" s="6">
        <f>TITRES_STAT!D1675</f>
        <v>46.217300000000002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9.3574699731205878E-4</v>
      </c>
      <c r="G1672" s="2">
        <f t="shared" si="233"/>
        <v>2.7719874761739506E-3</v>
      </c>
      <c r="H1672" s="2">
        <f t="shared" si="229"/>
        <v>0.33757259199584416</v>
      </c>
      <c r="I1672" s="2">
        <f t="shared" si="230"/>
        <v>25.237702537859192</v>
      </c>
    </row>
    <row r="1673" spans="1:9" ht="13.5" x14ac:dyDescent="0.25">
      <c r="A1673" s="3">
        <f>TITRES_STAT!B1676</f>
        <v>44452</v>
      </c>
      <c r="B1673" s="6">
        <f>TITRES_STAT!D1676</f>
        <v>46.217300000000002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8.6890792607548315E-4</v>
      </c>
      <c r="G1673" s="2">
        <f t="shared" si="233"/>
        <v>2.573988370732954E-3</v>
      </c>
      <c r="H1673" s="2">
        <f t="shared" si="229"/>
        <v>0.33757259199584416</v>
      </c>
      <c r="I1673" s="2">
        <f t="shared" si="230"/>
        <v>25.237702537859192</v>
      </c>
    </row>
    <row r="1674" spans="1:9" ht="13.5" x14ac:dyDescent="0.25">
      <c r="A1674" s="3">
        <f>TITRES_STAT!B1677</f>
        <v>44453</v>
      </c>
      <c r="B1674" s="6">
        <f>TITRES_STAT!D1677</f>
        <v>46.217300000000002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8.0684307421294863E-4</v>
      </c>
      <c r="G1674" s="2">
        <f t="shared" si="233"/>
        <v>2.3901320585377433E-3</v>
      </c>
      <c r="H1674" s="2">
        <f t="shared" si="229"/>
        <v>0.33757259199584411</v>
      </c>
      <c r="I1674" s="2">
        <f t="shared" si="230"/>
        <v>25.237702537859192</v>
      </c>
    </row>
    <row r="1675" spans="1:9" ht="13.5" x14ac:dyDescent="0.25">
      <c r="A1675" s="3">
        <f>TITRES_STAT!B1678</f>
        <v>44454</v>
      </c>
      <c r="B1675" s="6">
        <f>TITRES_STAT!D1678</f>
        <v>46.217300000000002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7.4921142605488089E-4</v>
      </c>
      <c r="G1675" s="2">
        <f t="shared" si="233"/>
        <v>2.2194083400707615E-3</v>
      </c>
      <c r="H1675" s="2">
        <f t="shared" si="229"/>
        <v>0.33757259199584416</v>
      </c>
      <c r="I1675" s="2">
        <f t="shared" si="230"/>
        <v>25.237702537859192</v>
      </c>
    </row>
    <row r="1676" spans="1:9" ht="13.5" x14ac:dyDescent="0.25">
      <c r="A1676" s="3">
        <f>TITRES_STAT!B1679</f>
        <v>44455</v>
      </c>
      <c r="B1676" s="6">
        <f>TITRES_STAT!D1679</f>
        <v>46.217300000000002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6.9569632419381794E-4</v>
      </c>
      <c r="G1676" s="2">
        <f t="shared" si="233"/>
        <v>2.0608791729228499E-3</v>
      </c>
      <c r="H1676" s="2">
        <f t="shared" si="229"/>
        <v>0.33757259199584416</v>
      </c>
      <c r="I1676" s="2">
        <f t="shared" si="230"/>
        <v>25.237702537859192</v>
      </c>
    </row>
    <row r="1677" spans="1:9" ht="13.5" x14ac:dyDescent="0.25">
      <c r="A1677" s="3">
        <f>TITRES_STAT!B1680</f>
        <v>44456</v>
      </c>
      <c r="B1677" s="6">
        <f>TITRES_STAT!D1680</f>
        <v>46.217300000000002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6.4600372960854527E-4</v>
      </c>
      <c r="G1677" s="2">
        <f t="shared" si="237"/>
        <v>1.9136735177140748E-3</v>
      </c>
      <c r="H1677" s="2">
        <f t="shared" si="229"/>
        <v>0.33757259199584416</v>
      </c>
      <c r="I1677" s="2">
        <f t="shared" si="230"/>
        <v>25.237702537859192</v>
      </c>
    </row>
    <row r="1678" spans="1:9" ht="13.5" x14ac:dyDescent="0.25">
      <c r="A1678" s="3">
        <f>TITRES_STAT!B1681</f>
        <v>44459</v>
      </c>
      <c r="B1678" s="6">
        <f>TITRES_STAT!D1681</f>
        <v>46.217300000000002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5.9986060606507781E-4</v>
      </c>
      <c r="G1678" s="2">
        <f t="shared" si="237"/>
        <v>1.7769825521630693E-3</v>
      </c>
      <c r="H1678" s="2">
        <f t="shared" si="229"/>
        <v>0.33757259199584427</v>
      </c>
      <c r="I1678" s="2">
        <f t="shared" si="230"/>
        <v>25.237702537859207</v>
      </c>
    </row>
    <row r="1679" spans="1:9" ht="13.5" x14ac:dyDescent="0.25">
      <c r="A1679" s="3">
        <f>TITRES_STAT!B1682</f>
        <v>44460</v>
      </c>
      <c r="B1679" s="6">
        <f>TITRES_STAT!D1682</f>
        <v>46.217300000000002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5.5701341991757226E-4</v>
      </c>
      <c r="G1679" s="2">
        <f t="shared" si="237"/>
        <v>1.6500552270085642E-3</v>
      </c>
      <c r="H1679" s="2">
        <f t="shared" si="229"/>
        <v>0.33757259199584427</v>
      </c>
      <c r="I1679" s="2">
        <f t="shared" si="230"/>
        <v>25.237702537859207</v>
      </c>
    </row>
    <row r="1680" spans="1:9" ht="13.5" x14ac:dyDescent="0.25">
      <c r="A1680" s="3">
        <f>TITRES_STAT!B1683</f>
        <v>44461</v>
      </c>
      <c r="B1680" s="6">
        <f>TITRES_STAT!D1683</f>
        <v>46.217300000000002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5.1722674706631709E-4</v>
      </c>
      <c r="G1680" s="2">
        <f t="shared" si="237"/>
        <v>1.5321941393650952E-3</v>
      </c>
      <c r="H1680" s="2">
        <f t="shared" si="229"/>
        <v>0.33757259199584433</v>
      </c>
      <c r="I1680" s="2">
        <f t="shared" si="230"/>
        <v>25.237702537859207</v>
      </c>
    </row>
    <row r="1681" spans="1:9" ht="13.5" x14ac:dyDescent="0.25">
      <c r="A1681" s="3">
        <f>TITRES_STAT!B1684</f>
        <v>44462</v>
      </c>
      <c r="B1681" s="6">
        <f>TITRES_STAT!D1684</f>
        <v>46.217300000000002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4.8028197941872304E-4</v>
      </c>
      <c r="G1681" s="2">
        <f t="shared" si="237"/>
        <v>1.4227517008390169E-3</v>
      </c>
      <c r="H1681" s="2">
        <f t="shared" ref="H1681:H1744" si="238">F1681/G1681</f>
        <v>0.33757259199584433</v>
      </c>
      <c r="I1681" s="2">
        <f t="shared" ref="I1681:I1744" si="239">IF(G1681=0,100,100-(100/(1+H1681)))</f>
        <v>25.237702537859207</v>
      </c>
    </row>
    <row r="1682" spans="1:9" ht="13.5" x14ac:dyDescent="0.25">
      <c r="A1682" s="3">
        <f>TITRES_STAT!B1685</f>
        <v>44463</v>
      </c>
      <c r="B1682" s="6">
        <f>TITRES_STAT!D1685</f>
        <v>46.217300000000002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4.4597612374595706E-4</v>
      </c>
      <c r="G1682" s="2">
        <f t="shared" si="237"/>
        <v>1.3211265793505159E-3</v>
      </c>
      <c r="H1682" s="2">
        <f t="shared" si="238"/>
        <v>0.33757259199584427</v>
      </c>
      <c r="I1682" s="2">
        <f t="shared" si="239"/>
        <v>25.237702537859207</v>
      </c>
    </row>
    <row r="1683" spans="1:9" ht="13.5" x14ac:dyDescent="0.25">
      <c r="A1683" s="3">
        <f>TITRES_STAT!B1686</f>
        <v>44466</v>
      </c>
      <c r="B1683" s="6">
        <f>TITRES_STAT!D1686</f>
        <v>46.217300000000002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4.1412068633553151E-4</v>
      </c>
      <c r="G1683" s="2">
        <f t="shared" si="237"/>
        <v>1.2267603951111935E-3</v>
      </c>
      <c r="H1683" s="2">
        <f t="shared" si="238"/>
        <v>0.33757259199584416</v>
      </c>
      <c r="I1683" s="2">
        <f t="shared" si="239"/>
        <v>25.237702537859192</v>
      </c>
    </row>
    <row r="1684" spans="1:9" ht="13.5" x14ac:dyDescent="0.25">
      <c r="A1684" s="3">
        <f>TITRES_STAT!B1687</f>
        <v>44467</v>
      </c>
      <c r="B1684" s="6">
        <f>TITRES_STAT!D1687</f>
        <v>46.217300000000002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3.8454063731156501E-4</v>
      </c>
      <c r="G1684" s="2">
        <f t="shared" si="237"/>
        <v>1.1391346526032511E-3</v>
      </c>
      <c r="H1684" s="2">
        <f t="shared" si="238"/>
        <v>0.33757259199584422</v>
      </c>
      <c r="I1684" s="2">
        <f t="shared" si="239"/>
        <v>25.237702537859192</v>
      </c>
    </row>
    <row r="1685" spans="1:9" ht="13.5" x14ac:dyDescent="0.25">
      <c r="A1685" s="3">
        <f>TITRES_STAT!B1688</f>
        <v>44468</v>
      </c>
      <c r="B1685" s="6">
        <f>TITRES_STAT!D1688</f>
        <v>46.217300000000002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3.570734489321675E-4</v>
      </c>
      <c r="G1685" s="2">
        <f t="shared" si="237"/>
        <v>1.057767891703019E-3</v>
      </c>
      <c r="H1685" s="2">
        <f t="shared" si="238"/>
        <v>0.33757259199584416</v>
      </c>
      <c r="I1685" s="2">
        <f t="shared" si="239"/>
        <v>25.237702537859192</v>
      </c>
    </row>
    <row r="1686" spans="1:9" ht="13.5" x14ac:dyDescent="0.25">
      <c r="A1686" s="3">
        <f>TITRES_STAT!B1689</f>
        <v>44469</v>
      </c>
      <c r="B1686" s="6">
        <f>TITRES_STAT!D1689</f>
        <v>46.217300000000002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3.3156820257986984E-4</v>
      </c>
      <c r="G1686" s="2">
        <f t="shared" si="237"/>
        <v>9.8221304229566047E-4</v>
      </c>
      <c r="H1686" s="2">
        <f t="shared" si="238"/>
        <v>0.33757259199584416</v>
      </c>
      <c r="I1686" s="2">
        <f t="shared" si="239"/>
        <v>25.237702537859192</v>
      </c>
    </row>
    <row r="1687" spans="1:9" ht="13.5" x14ac:dyDescent="0.25">
      <c r="A1687" s="3">
        <f>TITRES_STAT!B1690</f>
        <v>44470</v>
      </c>
      <c r="B1687" s="6">
        <f>TITRES_STAT!D1690</f>
        <v>46.217300000000002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3.0788475953845055E-4</v>
      </c>
      <c r="G1687" s="2">
        <f t="shared" si="237"/>
        <v>9.120549678459705E-4</v>
      </c>
      <c r="H1687" s="2">
        <f t="shared" si="238"/>
        <v>0.33757259199584416</v>
      </c>
      <c r="I1687" s="2">
        <f t="shared" si="239"/>
        <v>25.237702537859192</v>
      </c>
    </row>
    <row r="1688" spans="1:9" ht="13.5" x14ac:dyDescent="0.25">
      <c r="A1688" s="3">
        <f>TITRES_STAT!B1691</f>
        <v>44473</v>
      </c>
      <c r="B1688" s="6">
        <f>TITRES_STAT!D1691</f>
        <v>46.217300000000002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2.858929909999898E-4</v>
      </c>
      <c r="G1688" s="2">
        <f t="shared" si="237"/>
        <v>8.469081844284011E-4</v>
      </c>
      <c r="H1688" s="2">
        <f t="shared" si="238"/>
        <v>0.33757259199584416</v>
      </c>
      <c r="I1688" s="2">
        <f t="shared" si="239"/>
        <v>25.237702537859192</v>
      </c>
    </row>
    <row r="1689" spans="1:9" ht="13.5" x14ac:dyDescent="0.25">
      <c r="A1689" s="3">
        <f>TITRES_STAT!B1692</f>
        <v>44474</v>
      </c>
      <c r="B1689" s="6">
        <f>TITRES_STAT!D1692</f>
        <v>46.217300000000002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2.6547206307141912E-4</v>
      </c>
      <c r="G1689" s="2">
        <f t="shared" si="237"/>
        <v>7.8641474268351531E-4</v>
      </c>
      <c r="H1689" s="2">
        <f t="shared" si="238"/>
        <v>0.33757259199584422</v>
      </c>
      <c r="I1689" s="2">
        <f t="shared" si="239"/>
        <v>25.237702537859192</v>
      </c>
    </row>
    <row r="1690" spans="1:9" ht="13.5" x14ac:dyDescent="0.25">
      <c r="A1690" s="3">
        <f>TITRES_STAT!B1693</f>
        <v>44475</v>
      </c>
      <c r="B1690" s="6">
        <f>TITRES_STAT!D1693</f>
        <v>46.217300000000002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2.4650977285203205E-4</v>
      </c>
      <c r="G1690" s="2">
        <f t="shared" si="237"/>
        <v>7.302422610632643E-4</v>
      </c>
      <c r="H1690" s="2">
        <f t="shared" si="238"/>
        <v>0.33757259199584416</v>
      </c>
      <c r="I1690" s="2">
        <f t="shared" si="239"/>
        <v>25.237702537859192</v>
      </c>
    </row>
    <row r="1691" spans="1:9" ht="13.5" x14ac:dyDescent="0.25">
      <c r="A1691" s="3">
        <f>TITRES_STAT!B1694</f>
        <v>44476</v>
      </c>
      <c r="B1691" s="6">
        <f>TITRES_STAT!D1694</f>
        <v>46.217300000000002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2.2890193193402978E-4</v>
      </c>
      <c r="G1691" s="2">
        <f t="shared" si="237"/>
        <v>6.7808209955874546E-4</v>
      </c>
      <c r="H1691" s="2">
        <f t="shared" si="238"/>
        <v>0.33757259199584416</v>
      </c>
      <c r="I1691" s="2">
        <f t="shared" si="239"/>
        <v>25.237702537859192</v>
      </c>
    </row>
    <row r="1692" spans="1:9" ht="13.5" x14ac:dyDescent="0.25">
      <c r="A1692" s="3">
        <f>TITRES_STAT!B1695</f>
        <v>44477</v>
      </c>
      <c r="B1692" s="6">
        <f>TITRES_STAT!D1695</f>
        <v>46.217300000000002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2.1255179393874193E-4</v>
      </c>
      <c r="G1692" s="2">
        <f t="shared" si="237"/>
        <v>6.2964766387597795E-4</v>
      </c>
      <c r="H1692" s="2">
        <f t="shared" si="238"/>
        <v>0.33757259199584416</v>
      </c>
      <c r="I1692" s="2">
        <f t="shared" si="239"/>
        <v>25.237702537859192</v>
      </c>
    </row>
    <row r="1693" spans="1:9" ht="13.5" x14ac:dyDescent="0.25">
      <c r="A1693" s="3">
        <f>TITRES_STAT!B1696</f>
        <v>44480</v>
      </c>
      <c r="B1693" s="6">
        <f>TITRES_STAT!D1696</f>
        <v>46.217300000000002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1.9736952294311752E-4</v>
      </c>
      <c r="G1693" s="2">
        <f t="shared" si="240"/>
        <v>5.846728307419795E-4</v>
      </c>
      <c r="H1693" s="2">
        <f t="shared" si="238"/>
        <v>0.33757259199584422</v>
      </c>
      <c r="I1693" s="2">
        <f t="shared" si="239"/>
        <v>25.237702537859192</v>
      </c>
    </row>
    <row r="1694" spans="1:9" ht="13.5" x14ac:dyDescent="0.25">
      <c r="A1694" s="3">
        <f>TITRES_STAT!B1697</f>
        <v>44481</v>
      </c>
      <c r="B1694" s="6">
        <f>TITRES_STAT!D1697</f>
        <v>46.217300000000002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1.8327169987575199E-4</v>
      </c>
      <c r="G1694" s="2">
        <f t="shared" si="240"/>
        <v>5.4291048568898097E-4</v>
      </c>
      <c r="H1694" s="2">
        <f t="shared" si="238"/>
        <v>0.33757259199584422</v>
      </c>
      <c r="I1694" s="2">
        <f t="shared" si="239"/>
        <v>25.237702537859192</v>
      </c>
    </row>
    <row r="1695" spans="1:9" ht="13.5" x14ac:dyDescent="0.25">
      <c r="A1695" s="3">
        <f>TITRES_STAT!B1698</f>
        <v>44482</v>
      </c>
      <c r="B1695" s="6">
        <f>TITRES_STAT!D1698</f>
        <v>46.217300000000002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1.7018086417034113E-4</v>
      </c>
      <c r="G1695" s="2">
        <f t="shared" si="240"/>
        <v>5.0413116528262515E-4</v>
      </c>
      <c r="H1695" s="2">
        <f t="shared" si="238"/>
        <v>0.33757259199584422</v>
      </c>
      <c r="I1695" s="2">
        <f t="shared" si="239"/>
        <v>25.237702537859192</v>
      </c>
    </row>
    <row r="1696" spans="1:9" ht="13.5" x14ac:dyDescent="0.25">
      <c r="A1696" s="3">
        <f>TITRES_STAT!B1699</f>
        <v>44483</v>
      </c>
      <c r="B1696" s="6">
        <f>TITRES_STAT!D1699</f>
        <v>46.217300000000002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1.5802508815817391E-4</v>
      </c>
      <c r="G1696" s="2">
        <f t="shared" si="240"/>
        <v>4.681217963338662E-4</v>
      </c>
      <c r="H1696" s="2">
        <f t="shared" si="238"/>
        <v>0.33757259199584422</v>
      </c>
      <c r="I1696" s="2">
        <f t="shared" si="239"/>
        <v>25.237702537859192</v>
      </c>
    </row>
    <row r="1697" spans="1:9" ht="13.5" x14ac:dyDescent="0.25">
      <c r="A1697" s="3">
        <f>TITRES_STAT!B1700</f>
        <v>44488</v>
      </c>
      <c r="B1697" s="6">
        <f>TITRES_STAT!D1700</f>
        <v>46.217300000000002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1.4673758186116149E-4</v>
      </c>
      <c r="G1697" s="2">
        <f t="shared" si="240"/>
        <v>4.3468452516716145E-4</v>
      </c>
      <c r="H1697" s="2">
        <f t="shared" si="238"/>
        <v>0.33757259199584427</v>
      </c>
      <c r="I1697" s="2">
        <f t="shared" si="239"/>
        <v>25.237702537859207</v>
      </c>
    </row>
    <row r="1698" spans="1:9" ht="13.5" x14ac:dyDescent="0.25">
      <c r="A1698" s="3">
        <f>TITRES_STAT!B1701</f>
        <v>44489</v>
      </c>
      <c r="B1698" s="6">
        <f>TITRES_STAT!D1701</f>
        <v>46.217300000000002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1.3625632601393567E-4</v>
      </c>
      <c r="G1698" s="2">
        <f t="shared" si="240"/>
        <v>4.0363563051236422E-4</v>
      </c>
      <c r="H1698" s="2">
        <f t="shared" si="238"/>
        <v>0.33757259199584427</v>
      </c>
      <c r="I1698" s="2">
        <f t="shared" si="239"/>
        <v>25.237702537859207</v>
      </c>
    </row>
    <row r="1699" spans="1:9" ht="13.5" x14ac:dyDescent="0.25">
      <c r="A1699" s="3">
        <f>TITRES_STAT!B1702</f>
        <v>44490</v>
      </c>
      <c r="B1699" s="6">
        <f>TITRES_STAT!D1702</f>
        <v>46.217300000000002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1.2652373129865455E-4</v>
      </c>
      <c r="G1699" s="2">
        <f t="shared" si="240"/>
        <v>3.7480451404719534E-4</v>
      </c>
      <c r="H1699" s="2">
        <f t="shared" si="238"/>
        <v>0.33757259199584427</v>
      </c>
      <c r="I1699" s="2">
        <f t="shared" si="239"/>
        <v>25.237702537859207</v>
      </c>
    </row>
    <row r="1700" spans="1:9" ht="13.5" x14ac:dyDescent="0.25">
      <c r="A1700" s="3">
        <f>TITRES_STAT!B1703</f>
        <v>44491</v>
      </c>
      <c r="B1700" s="6">
        <f>TITRES_STAT!D1703</f>
        <v>46.217300000000002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1.1748632192017921E-4</v>
      </c>
      <c r="G1700" s="2">
        <f t="shared" si="240"/>
        <v>3.4803276304382422E-4</v>
      </c>
      <c r="H1700" s="2">
        <f t="shared" si="238"/>
        <v>0.33757259199584427</v>
      </c>
      <c r="I1700" s="2">
        <f t="shared" si="239"/>
        <v>25.237702537859207</v>
      </c>
    </row>
    <row r="1701" spans="1:9" ht="13.5" x14ac:dyDescent="0.25">
      <c r="A1701" s="3">
        <f>TITRES_STAT!B1704</f>
        <v>44494</v>
      </c>
      <c r="B1701" s="6">
        <f>TITRES_STAT!D1704</f>
        <v>46.217300000000002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1.0909444178302356E-4</v>
      </c>
      <c r="G1701" s="2">
        <f t="shared" si="240"/>
        <v>3.2317327996926533E-4</v>
      </c>
      <c r="H1701" s="2">
        <f t="shared" si="238"/>
        <v>0.33757259199584427</v>
      </c>
      <c r="I1701" s="2">
        <f t="shared" si="239"/>
        <v>25.237702537859207</v>
      </c>
    </row>
    <row r="1702" spans="1:9" ht="13.5" x14ac:dyDescent="0.25">
      <c r="A1702" s="3">
        <f>TITRES_STAT!B1705</f>
        <v>44495</v>
      </c>
      <c r="B1702" s="6">
        <f>TITRES_STAT!D1705</f>
        <v>46.217300000000002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1.0130198165566474E-4</v>
      </c>
      <c r="G1702" s="2">
        <f t="shared" si="240"/>
        <v>3.0008947425717495E-4</v>
      </c>
      <c r="H1702" s="2">
        <f t="shared" si="238"/>
        <v>0.33757259199584427</v>
      </c>
      <c r="I1702" s="2">
        <f t="shared" si="239"/>
        <v>25.237702537859207</v>
      </c>
    </row>
    <row r="1703" spans="1:9" ht="13.5" x14ac:dyDescent="0.25">
      <c r="A1703" s="3">
        <f>TITRES_STAT!B1706</f>
        <v>44496</v>
      </c>
      <c r="B1703" s="6">
        <f>TITRES_STAT!D1706</f>
        <v>46.217300000000002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9.4066125823117269E-5</v>
      </c>
      <c r="G1703" s="2">
        <f t="shared" si="240"/>
        <v>2.7865451181023388E-4</v>
      </c>
      <c r="H1703" s="2">
        <f t="shared" si="238"/>
        <v>0.33757259199584433</v>
      </c>
      <c r="I1703" s="2">
        <f t="shared" si="239"/>
        <v>25.237702537859207</v>
      </c>
    </row>
    <row r="1704" spans="1:9" ht="13.5" x14ac:dyDescent="0.25">
      <c r="A1704" s="3">
        <f>TITRES_STAT!B1707</f>
        <v>44497</v>
      </c>
      <c r="B1704" s="6">
        <f>TITRES_STAT!D1707</f>
        <v>46.217300000000002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8.7347116835751756E-5</v>
      </c>
      <c r="G1704" s="2">
        <f t="shared" si="240"/>
        <v>2.5875061810950285E-4</v>
      </c>
      <c r="H1704" s="2">
        <f t="shared" si="238"/>
        <v>0.33757259199584444</v>
      </c>
      <c r="I1704" s="2">
        <f t="shared" si="239"/>
        <v>25.237702537859221</v>
      </c>
    </row>
    <row r="1705" spans="1:9" ht="13.5" x14ac:dyDescent="0.25">
      <c r="A1705" s="3">
        <f>TITRES_STAT!B1708</f>
        <v>44498</v>
      </c>
      <c r="B1705" s="6">
        <f>TITRES_STAT!D1708</f>
        <v>46.217300000000002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8.1108037061769476E-5</v>
      </c>
      <c r="G1705" s="2">
        <f t="shared" si="240"/>
        <v>2.4026843110168121E-4</v>
      </c>
      <c r="H1705" s="2">
        <f t="shared" si="238"/>
        <v>0.33757259199584438</v>
      </c>
      <c r="I1705" s="2">
        <f t="shared" si="239"/>
        <v>25.237702537859207</v>
      </c>
    </row>
    <row r="1706" spans="1:9" ht="13.5" x14ac:dyDescent="0.25">
      <c r="A1706" s="3">
        <f>TITRES_STAT!B1709</f>
        <v>44501</v>
      </c>
      <c r="B1706" s="6">
        <f>TITRES_STAT!D1709</f>
        <v>46.217300000000002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7.5314605843071651E-5</v>
      </c>
      <c r="G1706" s="2">
        <f t="shared" si="240"/>
        <v>2.2310640030870398E-4</v>
      </c>
      <c r="H1706" s="2">
        <f t="shared" si="238"/>
        <v>0.33757259199584433</v>
      </c>
      <c r="I1706" s="2">
        <f t="shared" si="239"/>
        <v>25.237702537859207</v>
      </c>
    </row>
    <row r="1707" spans="1:9" ht="13.5" x14ac:dyDescent="0.25">
      <c r="A1707" s="3">
        <f>TITRES_STAT!B1710</f>
        <v>44502</v>
      </c>
      <c r="B1707" s="6">
        <f>TITRES_STAT!D1710</f>
        <v>46.217300000000002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6.9934991139995094E-5</v>
      </c>
      <c r="G1707" s="2">
        <f t="shared" si="240"/>
        <v>2.0717022885808226E-4</v>
      </c>
      <c r="H1707" s="2">
        <f t="shared" si="238"/>
        <v>0.33757259199584433</v>
      </c>
      <c r="I1707" s="2">
        <f t="shared" si="239"/>
        <v>25.237702537859207</v>
      </c>
    </row>
    <row r="1708" spans="1:9" ht="13.5" x14ac:dyDescent="0.25">
      <c r="A1708" s="3">
        <f>TITRES_STAT!B1711</f>
        <v>44503</v>
      </c>
      <c r="B1708" s="6">
        <f>TITRES_STAT!D1711</f>
        <v>46.217300000000002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6.4939634629995443E-5</v>
      </c>
      <c r="G1708" s="2">
        <f t="shared" si="240"/>
        <v>1.9237235536821926E-4</v>
      </c>
      <c r="H1708" s="2">
        <f t="shared" si="238"/>
        <v>0.33757259199584427</v>
      </c>
      <c r="I1708" s="2">
        <f t="shared" si="239"/>
        <v>25.237702537859207</v>
      </c>
    </row>
    <row r="1709" spans="1:9" ht="13.5" x14ac:dyDescent="0.25">
      <c r="A1709" s="3">
        <f>TITRES_STAT!B1712</f>
        <v>44504</v>
      </c>
      <c r="B1709" s="6">
        <f>TITRES_STAT!D1712</f>
        <v>46.217300000000002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6.0301089299281481E-5</v>
      </c>
      <c r="G1709" s="2">
        <f t="shared" si="241"/>
        <v>1.7863147284191789E-4</v>
      </c>
      <c r="H1709" s="2">
        <f t="shared" si="238"/>
        <v>0.33757259199584427</v>
      </c>
      <c r="I1709" s="2">
        <f t="shared" si="239"/>
        <v>25.237702537859207</v>
      </c>
    </row>
    <row r="1710" spans="1:9" ht="13.5" x14ac:dyDescent="0.25">
      <c r="A1710" s="3">
        <f>TITRES_STAT!B1713</f>
        <v>44505</v>
      </c>
      <c r="B1710" s="6">
        <f>TITRES_STAT!D1713</f>
        <v>46.217300000000002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5.5993868635047087E-5</v>
      </c>
      <c r="G1710" s="2">
        <f t="shared" si="241"/>
        <v>1.6587208192463801E-4</v>
      </c>
      <c r="H1710" s="2">
        <f t="shared" si="238"/>
        <v>0.33757259199584427</v>
      </c>
      <c r="I1710" s="2">
        <f t="shared" si="239"/>
        <v>25.237702537859207</v>
      </c>
    </row>
    <row r="1711" spans="1:9" ht="13.5" x14ac:dyDescent="0.25">
      <c r="A1711" s="3">
        <f>TITRES_STAT!B1714</f>
        <v>44508</v>
      </c>
      <c r="B1711" s="6">
        <f>TITRES_STAT!D1714</f>
        <v>46.217300000000002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5.1994306589686578E-5</v>
      </c>
      <c r="G1711" s="2">
        <f t="shared" si="241"/>
        <v>1.5402407607287817E-4</v>
      </c>
      <c r="H1711" s="2">
        <f t="shared" si="238"/>
        <v>0.33757259199584427</v>
      </c>
      <c r="I1711" s="2">
        <f t="shared" si="239"/>
        <v>25.237702537859207</v>
      </c>
    </row>
    <row r="1712" spans="1:9" ht="13.5" x14ac:dyDescent="0.25">
      <c r="A1712" s="3">
        <f>TITRES_STAT!B1715</f>
        <v>44509</v>
      </c>
      <c r="B1712" s="6">
        <f>TITRES_STAT!D1715</f>
        <v>46.217300000000002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4.8280427547566102E-5</v>
      </c>
      <c r="G1712" s="2">
        <f t="shared" si="241"/>
        <v>1.4302235635338688E-4</v>
      </c>
      <c r="H1712" s="2">
        <f t="shared" si="238"/>
        <v>0.33757259199584416</v>
      </c>
      <c r="I1712" s="2">
        <f t="shared" si="239"/>
        <v>25.237702537859192</v>
      </c>
    </row>
    <row r="1713" spans="1:9" ht="13.5" x14ac:dyDescent="0.25">
      <c r="A1713" s="3">
        <f>TITRES_STAT!B1716</f>
        <v>44510</v>
      </c>
      <c r="B1713" s="6">
        <f>TITRES_STAT!D1716</f>
        <v>46.217300000000002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4.4831825579882803E-5</v>
      </c>
      <c r="G1713" s="2">
        <f t="shared" si="241"/>
        <v>1.3280647375671638E-4</v>
      </c>
      <c r="H1713" s="2">
        <f t="shared" si="238"/>
        <v>0.33757259199584416</v>
      </c>
      <c r="I1713" s="2">
        <f t="shared" si="239"/>
        <v>25.237702537859192</v>
      </c>
    </row>
    <row r="1714" spans="1:9" ht="13.5" x14ac:dyDescent="0.25">
      <c r="A1714" s="3">
        <f>TITRES_STAT!B1717</f>
        <v>44511</v>
      </c>
      <c r="B1714" s="6">
        <f>TITRES_STAT!D1717</f>
        <v>46.217300000000002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4.1629552324176891E-5</v>
      </c>
      <c r="G1714" s="2">
        <f t="shared" si="241"/>
        <v>1.2332029705980807E-4</v>
      </c>
      <c r="H1714" s="2">
        <f t="shared" si="238"/>
        <v>0.33757259199584416</v>
      </c>
      <c r="I1714" s="2">
        <f t="shared" si="239"/>
        <v>25.237702537859192</v>
      </c>
    </row>
    <row r="1715" spans="1:9" ht="13.5" x14ac:dyDescent="0.25">
      <c r="A1715" s="3">
        <f>TITRES_STAT!B1718</f>
        <v>44512</v>
      </c>
      <c r="B1715" s="6">
        <f>TITRES_STAT!D1718</f>
        <v>46.217300000000002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3.865601287244997E-5</v>
      </c>
      <c r="G1715" s="2">
        <f t="shared" si="241"/>
        <v>1.1451170441267892E-4</v>
      </c>
      <c r="H1715" s="2">
        <f t="shared" si="238"/>
        <v>0.33757259199584416</v>
      </c>
      <c r="I1715" s="2">
        <f t="shared" si="239"/>
        <v>25.237702537859192</v>
      </c>
    </row>
    <row r="1716" spans="1:9" ht="13.5" x14ac:dyDescent="0.25">
      <c r="A1716" s="3">
        <f>TITRES_STAT!B1719</f>
        <v>44515</v>
      </c>
      <c r="B1716" s="6">
        <f>TITRES_STAT!D1719</f>
        <v>46.217300000000002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3.5894869095846402E-5</v>
      </c>
      <c r="G1716" s="2">
        <f t="shared" si="241"/>
        <v>1.0633229695463041E-4</v>
      </c>
      <c r="H1716" s="2">
        <f t="shared" si="238"/>
        <v>0.33757259199584422</v>
      </c>
      <c r="I1716" s="2">
        <f t="shared" si="239"/>
        <v>25.237702537859192</v>
      </c>
    </row>
    <row r="1717" spans="1:9" ht="13.5" x14ac:dyDescent="0.25">
      <c r="A1717" s="3">
        <f>TITRES_STAT!B1720</f>
        <v>44516</v>
      </c>
      <c r="B1717" s="6">
        <f>TITRES_STAT!D1720</f>
        <v>46.217300000000002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3.3330949874714516E-5</v>
      </c>
      <c r="G1717" s="2">
        <f t="shared" si="241"/>
        <v>9.8737132886442518E-5</v>
      </c>
      <c r="H1717" s="2">
        <f t="shared" si="238"/>
        <v>0.33757259199584427</v>
      </c>
      <c r="I1717" s="2">
        <f t="shared" si="239"/>
        <v>25.237702537859207</v>
      </c>
    </row>
    <row r="1718" spans="1:9" ht="13.5" x14ac:dyDescent="0.25">
      <c r="A1718" s="3">
        <f>TITRES_STAT!B1721</f>
        <v>44517</v>
      </c>
      <c r="B1718" s="6">
        <f>TITRES_STAT!D1721</f>
        <v>46.217300000000002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3.0950167740806339E-5</v>
      </c>
      <c r="G1718" s="2">
        <f t="shared" si="241"/>
        <v>9.1684480537410914E-5</v>
      </c>
      <c r="H1718" s="2">
        <f t="shared" si="238"/>
        <v>0.33757259199584427</v>
      </c>
      <c r="I1718" s="2">
        <f t="shared" si="239"/>
        <v>25.237702537859207</v>
      </c>
    </row>
    <row r="1719" spans="1:9" ht="13.5" x14ac:dyDescent="0.25">
      <c r="A1719" s="3">
        <f>TITRES_STAT!B1722</f>
        <v>44518</v>
      </c>
      <c r="B1719" s="6">
        <f>TITRES_STAT!D1722</f>
        <v>46.217300000000002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2.8739441473605886E-5</v>
      </c>
      <c r="G1719" s="2">
        <f t="shared" si="241"/>
        <v>8.5135589070452984E-5</v>
      </c>
      <c r="H1719" s="2">
        <f t="shared" si="238"/>
        <v>0.33757259199584427</v>
      </c>
      <c r="I1719" s="2">
        <f t="shared" si="239"/>
        <v>25.237702537859207</v>
      </c>
    </row>
    <row r="1720" spans="1:9" ht="13.5" x14ac:dyDescent="0.25">
      <c r="A1720" s="3">
        <f>TITRES_STAT!B1723</f>
        <v>44519</v>
      </c>
      <c r="B1720" s="6">
        <f>TITRES_STAT!D1723</f>
        <v>46.217300000000002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2.6686624225491177E-5</v>
      </c>
      <c r="G1720" s="2">
        <f t="shared" si="241"/>
        <v>7.9054475565420627E-5</v>
      </c>
      <c r="H1720" s="2">
        <f t="shared" si="238"/>
        <v>0.33757259199584427</v>
      </c>
      <c r="I1720" s="2">
        <f t="shared" si="239"/>
        <v>25.237702537859207</v>
      </c>
    </row>
    <row r="1721" spans="1:9" ht="13.5" x14ac:dyDescent="0.25">
      <c r="A1721" s="3">
        <f>TITRES_STAT!B1724</f>
        <v>44522</v>
      </c>
      <c r="B1721" s="6">
        <f>TITRES_STAT!D1724</f>
        <v>46.217300000000002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2.4780436780813239E-5</v>
      </c>
      <c r="G1721" s="2">
        <f t="shared" si="241"/>
        <v>7.3407727310747717E-5</v>
      </c>
      <c r="H1721" s="2">
        <f t="shared" si="238"/>
        <v>0.33757259199584433</v>
      </c>
      <c r="I1721" s="2">
        <f t="shared" si="239"/>
        <v>25.237702537859207</v>
      </c>
    </row>
    <row r="1722" spans="1:9" ht="13.5" x14ac:dyDescent="0.25">
      <c r="A1722" s="3">
        <f>TITRES_STAT!B1725</f>
        <v>44523</v>
      </c>
      <c r="B1722" s="6">
        <f>TITRES_STAT!D1725</f>
        <v>46.217300000000002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2.3010405582183725E-5</v>
      </c>
      <c r="G1722" s="2">
        <f t="shared" si="241"/>
        <v>6.8164318217122879E-5</v>
      </c>
      <c r="H1722" s="2">
        <f t="shared" si="238"/>
        <v>0.33757259199584438</v>
      </c>
      <c r="I1722" s="2">
        <f t="shared" si="239"/>
        <v>25.237702537859207</v>
      </c>
    </row>
    <row r="1723" spans="1:9" ht="13.5" x14ac:dyDescent="0.25">
      <c r="A1723" s="3">
        <f>TITRES_STAT!B1726</f>
        <v>44524</v>
      </c>
      <c r="B1723" s="6">
        <f>TITRES_STAT!D1726</f>
        <v>46.217300000000002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2.1366805183456319E-5</v>
      </c>
      <c r="G1723" s="2">
        <f t="shared" si="241"/>
        <v>6.3295438344471245E-5</v>
      </c>
      <c r="H1723" s="2">
        <f t="shared" si="238"/>
        <v>0.33757259199584444</v>
      </c>
      <c r="I1723" s="2">
        <f t="shared" si="239"/>
        <v>25.237702537859221</v>
      </c>
    </row>
    <row r="1724" spans="1:9" ht="13.5" x14ac:dyDescent="0.25">
      <c r="A1724" s="3">
        <f>TITRES_STAT!B1727</f>
        <v>44525</v>
      </c>
      <c r="B1724" s="6">
        <f>TITRES_STAT!D1727</f>
        <v>46.217300000000002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1.984060481320944E-5</v>
      </c>
      <c r="G1724" s="2">
        <f t="shared" si="241"/>
        <v>5.8774335605580439E-5</v>
      </c>
      <c r="H1724" s="2">
        <f t="shared" si="238"/>
        <v>0.33757259199584444</v>
      </c>
      <c r="I1724" s="2">
        <f t="shared" si="239"/>
        <v>25.237702537859221</v>
      </c>
    </row>
    <row r="1725" spans="1:9" ht="13.5" x14ac:dyDescent="0.25">
      <c r="A1725" s="3">
        <f>TITRES_STAT!B1728</f>
        <v>44526</v>
      </c>
      <c r="B1725" s="6">
        <f>TITRES_STAT!D1728</f>
        <v>46.217300000000002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1.8423418755123052E-5</v>
      </c>
      <c r="G1725" s="2">
        <f t="shared" si="242"/>
        <v>5.4576168776610405E-5</v>
      </c>
      <c r="H1725" s="2">
        <f t="shared" si="238"/>
        <v>0.3375725919958445</v>
      </c>
      <c r="I1725" s="2">
        <f t="shared" si="239"/>
        <v>25.237702537859221</v>
      </c>
    </row>
    <row r="1726" spans="1:9" ht="13.5" x14ac:dyDescent="0.25">
      <c r="A1726" s="3">
        <f>TITRES_STAT!B1729</f>
        <v>44529</v>
      </c>
      <c r="B1726" s="6">
        <f>TITRES_STAT!D1729</f>
        <v>46.217300000000002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1.7107460272614263E-5</v>
      </c>
      <c r="G1726" s="2">
        <f t="shared" si="242"/>
        <v>5.0677871006852522E-5</v>
      </c>
      <c r="H1726" s="2">
        <f t="shared" si="238"/>
        <v>0.3375725919958445</v>
      </c>
      <c r="I1726" s="2">
        <f t="shared" si="239"/>
        <v>25.237702537859221</v>
      </c>
    </row>
    <row r="1727" spans="1:9" ht="13.5" x14ac:dyDescent="0.25">
      <c r="A1727" s="3">
        <f>TITRES_STAT!B1730</f>
        <v>44530</v>
      </c>
      <c r="B1727" s="6">
        <f>TITRES_STAT!D1730</f>
        <v>46.217300000000002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1.5885498824570389E-5</v>
      </c>
      <c r="G1727" s="2">
        <f t="shared" si="242"/>
        <v>4.7058023077791626E-5</v>
      </c>
      <c r="H1727" s="2">
        <f t="shared" si="238"/>
        <v>0.33757259199584455</v>
      </c>
      <c r="I1727" s="2">
        <f t="shared" si="239"/>
        <v>25.237702537859221</v>
      </c>
    </row>
    <row r="1728" spans="1:9" ht="13.5" x14ac:dyDescent="0.25">
      <c r="A1728" s="3">
        <f>TITRES_STAT!B1731</f>
        <v>44531</v>
      </c>
      <c r="B1728" s="6">
        <f>TITRES_STAT!D1731</f>
        <v>46.217300000000002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1.4750820337101075E-5</v>
      </c>
      <c r="G1728" s="2">
        <f t="shared" si="242"/>
        <v>4.3696735715092225E-5</v>
      </c>
      <c r="H1728" s="2">
        <f t="shared" si="238"/>
        <v>0.33757259199584455</v>
      </c>
      <c r="I1728" s="2">
        <f t="shared" si="239"/>
        <v>25.237702537859221</v>
      </c>
    </row>
    <row r="1729" spans="1:9" ht="13.5" x14ac:dyDescent="0.25">
      <c r="A1729" s="3">
        <f>TITRES_STAT!B1732</f>
        <v>44532</v>
      </c>
      <c r="B1729" s="6">
        <f>TITRES_STAT!D1732</f>
        <v>46.217300000000002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1.3697190313022426E-5</v>
      </c>
      <c r="G1729" s="2">
        <f t="shared" si="242"/>
        <v>4.057554030687135E-5</v>
      </c>
      <c r="H1729" s="2">
        <f t="shared" si="238"/>
        <v>0.3375725919958445</v>
      </c>
      <c r="I1729" s="2">
        <f t="shared" si="239"/>
        <v>25.237702537859221</v>
      </c>
    </row>
    <row r="1730" spans="1:9" ht="13.5" x14ac:dyDescent="0.25">
      <c r="A1730" s="3">
        <f>TITRES_STAT!B1733</f>
        <v>44533</v>
      </c>
      <c r="B1730" s="6">
        <f>TITRES_STAT!D1733</f>
        <v>46.217300000000002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1.2718819576377966E-5</v>
      </c>
      <c r="G1730" s="2">
        <f t="shared" si="242"/>
        <v>3.7677287427809112E-5</v>
      </c>
      <c r="H1730" s="2">
        <f t="shared" si="238"/>
        <v>0.3375725919958445</v>
      </c>
      <c r="I1730" s="2">
        <f t="shared" si="239"/>
        <v>25.237702537859221</v>
      </c>
    </row>
    <row r="1731" spans="1:9" ht="13.5" x14ac:dyDescent="0.25">
      <c r="A1731" s="3">
        <f>TITRES_STAT!B1734</f>
        <v>44536</v>
      </c>
      <c r="B1731" s="6">
        <f>TITRES_STAT!D1734</f>
        <v>46.217300000000002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1.181033246377954E-5</v>
      </c>
      <c r="G1731" s="2">
        <f t="shared" si="242"/>
        <v>3.4986052611537028E-5</v>
      </c>
      <c r="H1731" s="2">
        <f t="shared" si="238"/>
        <v>0.3375725919958445</v>
      </c>
      <c r="I1731" s="2">
        <f t="shared" si="239"/>
        <v>25.237702537859221</v>
      </c>
    </row>
    <row r="1732" spans="1:9" ht="13.5" x14ac:dyDescent="0.25">
      <c r="A1732" s="3">
        <f>TITRES_STAT!B1735</f>
        <v>44537</v>
      </c>
      <c r="B1732" s="6">
        <f>TITRES_STAT!D1735</f>
        <v>46.217300000000002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1.0966737287795288E-5</v>
      </c>
      <c r="G1732" s="2">
        <f t="shared" si="242"/>
        <v>3.2487048853570097E-5</v>
      </c>
      <c r="H1732" s="2">
        <f t="shared" si="238"/>
        <v>0.33757259199584455</v>
      </c>
      <c r="I1732" s="2">
        <f t="shared" si="239"/>
        <v>25.237702537859221</v>
      </c>
    </row>
    <row r="1733" spans="1:9" ht="13.5" x14ac:dyDescent="0.25">
      <c r="A1733" s="3">
        <f>TITRES_STAT!B1736</f>
        <v>44538</v>
      </c>
      <c r="B1733" s="6">
        <f>TITRES_STAT!D1736</f>
        <v>46.217300000000002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1.0183398910095624E-5</v>
      </c>
      <c r="G1733" s="2">
        <f t="shared" si="242"/>
        <v>3.0166545364029373E-5</v>
      </c>
      <c r="H1733" s="2">
        <f t="shared" si="238"/>
        <v>0.33757259199584455</v>
      </c>
      <c r="I1733" s="2">
        <f t="shared" si="239"/>
        <v>25.237702537859221</v>
      </c>
    </row>
    <row r="1734" spans="1:9" ht="13.5" x14ac:dyDescent="0.25">
      <c r="A1734" s="3">
        <f>TITRES_STAT!B1737</f>
        <v>44539</v>
      </c>
      <c r="B1734" s="6">
        <f>TITRES_STAT!D1737</f>
        <v>46.217300000000002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9.4560132736602223E-6</v>
      </c>
      <c r="G1734" s="2">
        <f t="shared" si="242"/>
        <v>2.8011792123741559E-5</v>
      </c>
      <c r="H1734" s="2">
        <f t="shared" si="238"/>
        <v>0.33757259199584461</v>
      </c>
      <c r="I1734" s="2">
        <f t="shared" si="239"/>
        <v>25.237702537859221</v>
      </c>
    </row>
    <row r="1735" spans="1:9" ht="13.5" x14ac:dyDescent="0.25">
      <c r="A1735" s="3">
        <f>TITRES_STAT!B1738</f>
        <v>44540</v>
      </c>
      <c r="B1735" s="6">
        <f>TITRES_STAT!D1738</f>
        <v>46.217300000000002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8.7805837541130641E-6</v>
      </c>
      <c r="G1735" s="2">
        <f t="shared" si="242"/>
        <v>2.6010949829188592E-5</v>
      </c>
      <c r="H1735" s="2">
        <f t="shared" si="238"/>
        <v>0.33757259199584461</v>
      </c>
      <c r="I1735" s="2">
        <f t="shared" si="239"/>
        <v>25.237702537859221</v>
      </c>
    </row>
    <row r="1736" spans="1:9" ht="13.5" x14ac:dyDescent="0.25">
      <c r="A1736" s="3">
        <f>TITRES_STAT!B1739</f>
        <v>44543</v>
      </c>
      <c r="B1736" s="6">
        <f>TITRES_STAT!D1739</f>
        <v>46.217300000000002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8.1533992002478463E-6</v>
      </c>
      <c r="G1736" s="2">
        <f t="shared" si="242"/>
        <v>2.4153024841389407E-5</v>
      </c>
      <c r="H1736" s="2">
        <f t="shared" si="238"/>
        <v>0.33757259199584461</v>
      </c>
      <c r="I1736" s="2">
        <f t="shared" si="239"/>
        <v>25.237702537859221</v>
      </c>
    </row>
    <row r="1737" spans="1:9" ht="13.5" x14ac:dyDescent="0.25">
      <c r="A1737" s="3">
        <f>TITRES_STAT!B1740</f>
        <v>44544</v>
      </c>
      <c r="B1737" s="6">
        <f>TITRES_STAT!D1740</f>
        <v>46.217300000000002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7.5710135430872856E-6</v>
      </c>
      <c r="G1737" s="2">
        <f t="shared" si="242"/>
        <v>2.2427808781290164E-5</v>
      </c>
      <c r="H1737" s="2">
        <f t="shared" si="238"/>
        <v>0.33757259199584461</v>
      </c>
      <c r="I1737" s="2">
        <f t="shared" si="239"/>
        <v>25.237702537859221</v>
      </c>
    </row>
    <row r="1738" spans="1:9" ht="13.5" x14ac:dyDescent="0.25">
      <c r="A1738" s="3">
        <f>TITRES_STAT!B1741</f>
        <v>44545</v>
      </c>
      <c r="B1738" s="6">
        <f>TITRES_STAT!D1741</f>
        <v>46.217300000000002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7.0302268614381938E-6</v>
      </c>
      <c r="G1738" s="2">
        <f t="shared" si="242"/>
        <v>2.082582243976944E-5</v>
      </c>
      <c r="H1738" s="2">
        <f t="shared" si="238"/>
        <v>0.33757259199584461</v>
      </c>
      <c r="I1738" s="2">
        <f t="shared" si="239"/>
        <v>25.237702537859221</v>
      </c>
    </row>
    <row r="1739" spans="1:9" ht="13.5" x14ac:dyDescent="0.25">
      <c r="A1739" s="3">
        <f>TITRES_STAT!B1742</f>
        <v>44546</v>
      </c>
      <c r="B1739" s="6">
        <f>TITRES_STAT!D1742</f>
        <v>46.217300000000002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6.5280677999068945E-6</v>
      </c>
      <c r="G1739" s="2">
        <f t="shared" si="242"/>
        <v>1.9338263694071624E-5</v>
      </c>
      <c r="H1739" s="2">
        <f t="shared" si="238"/>
        <v>0.33757259199584455</v>
      </c>
      <c r="I1739" s="2">
        <f t="shared" si="239"/>
        <v>25.237702537859221</v>
      </c>
    </row>
    <row r="1740" spans="1:9" ht="13.5" x14ac:dyDescent="0.25">
      <c r="A1740" s="3">
        <f>TITRES_STAT!B1743</f>
        <v>44550</v>
      </c>
      <c r="B1740" s="6">
        <f>TITRES_STAT!D1743</f>
        <v>46.217300000000002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6.0617772427706877E-6</v>
      </c>
      <c r="G1740" s="2">
        <f t="shared" si="242"/>
        <v>1.7956959144495078E-5</v>
      </c>
      <c r="H1740" s="2">
        <f t="shared" si="238"/>
        <v>0.33757259199584461</v>
      </c>
      <c r="I1740" s="2">
        <f t="shared" si="239"/>
        <v>25.237702537859221</v>
      </c>
    </row>
    <row r="1741" spans="1:9" ht="13.5" x14ac:dyDescent="0.25">
      <c r="A1741" s="3">
        <f>TITRES_STAT!B1744</f>
        <v>44551</v>
      </c>
      <c r="B1741" s="6">
        <f>TITRES_STAT!D1744</f>
        <v>46.217300000000002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5.6287931540013533E-6</v>
      </c>
      <c r="G1741" s="2">
        <f t="shared" si="246"/>
        <v>1.6674319205602573E-5</v>
      </c>
      <c r="H1741" s="2">
        <f t="shared" si="238"/>
        <v>0.33757259199584461</v>
      </c>
      <c r="I1741" s="2">
        <f t="shared" si="239"/>
        <v>25.237702537859221</v>
      </c>
    </row>
    <row r="1742" spans="1:9" ht="13.5" x14ac:dyDescent="0.25">
      <c r="A1742" s="3">
        <f>TITRES_STAT!B1745</f>
        <v>44552</v>
      </c>
      <c r="B1742" s="6">
        <f>TITRES_STAT!D1745</f>
        <v>46.217300000000002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5.2267365001441143E-6</v>
      </c>
      <c r="G1742" s="2">
        <f t="shared" si="246"/>
        <v>1.5483296405202388E-5</v>
      </c>
      <c r="H1742" s="2">
        <f t="shared" si="238"/>
        <v>0.33757259199584466</v>
      </c>
      <c r="I1742" s="2">
        <f t="shared" si="239"/>
        <v>25.237702537859221</v>
      </c>
    </row>
    <row r="1743" spans="1:9" ht="13.5" x14ac:dyDescent="0.25">
      <c r="A1743" s="3">
        <f>TITRES_STAT!B1746</f>
        <v>44553</v>
      </c>
      <c r="B1743" s="6">
        <f>TITRES_STAT!D1746</f>
        <v>46.217300000000002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4.8533981787052489E-6</v>
      </c>
      <c r="G1743" s="2">
        <f t="shared" si="246"/>
        <v>1.4377346661973648E-5</v>
      </c>
      <c r="H1743" s="2">
        <f t="shared" si="238"/>
        <v>0.33757259199584461</v>
      </c>
      <c r="I1743" s="2">
        <f t="shared" si="239"/>
        <v>25.237702537859221</v>
      </c>
    </row>
    <row r="1744" spans="1:9" ht="13.5" x14ac:dyDescent="0.25">
      <c r="A1744" s="3">
        <f>TITRES_STAT!B1747</f>
        <v>44554</v>
      </c>
      <c r="B1744" s="6">
        <f>TITRES_STAT!D1747</f>
        <v>46.217300000000002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4.5067268802263031E-6</v>
      </c>
      <c r="G1744" s="2">
        <f t="shared" si="246"/>
        <v>1.3350393328975531E-5</v>
      </c>
      <c r="H1744" s="2">
        <f t="shared" si="238"/>
        <v>0.33757259199584466</v>
      </c>
      <c r="I1744" s="2">
        <f t="shared" si="239"/>
        <v>25.237702537859221</v>
      </c>
    </row>
    <row r="1745" spans="1:9" ht="13.5" x14ac:dyDescent="0.25">
      <c r="A1745" s="3">
        <f>TITRES_STAT!B1748</f>
        <v>44557</v>
      </c>
      <c r="B1745" s="6">
        <f>TITRES_STAT!D1748</f>
        <v>46.217300000000002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4.1848178173529958E-6</v>
      </c>
      <c r="G1745" s="2">
        <f t="shared" si="246"/>
        <v>1.2396793805477279E-5</v>
      </c>
      <c r="H1745" s="2">
        <f t="shared" ref="H1745:H1808" si="247">F1745/G1745</f>
        <v>0.33757259199584466</v>
      </c>
      <c r="I1745" s="2">
        <f t="shared" ref="I1745:I1808" si="248">IF(G1745=0,100,100-(100/(1+H1745)))</f>
        <v>25.237702537859221</v>
      </c>
    </row>
    <row r="1746" spans="1:9" ht="13.5" x14ac:dyDescent="0.25">
      <c r="A1746" s="3">
        <f>TITRES_STAT!B1749</f>
        <v>44558</v>
      </c>
      <c r="B1746" s="6">
        <f>TITRES_STAT!D1749</f>
        <v>46.217300000000002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3.8859022589706395E-6</v>
      </c>
      <c r="G1746" s="2">
        <f t="shared" si="246"/>
        <v>1.1511308533657473E-5</v>
      </c>
      <c r="H1746" s="2">
        <f t="shared" si="247"/>
        <v>0.33757259199584466</v>
      </c>
      <c r="I1746" s="2">
        <f t="shared" si="248"/>
        <v>25.237702537859221</v>
      </c>
    </row>
    <row r="1747" spans="1:9" ht="13.5" x14ac:dyDescent="0.25">
      <c r="A1747" s="3">
        <f>TITRES_STAT!B1750</f>
        <v>44559</v>
      </c>
      <c r="B1747" s="6">
        <f>TITRES_STAT!D1750</f>
        <v>46.217300000000002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3.6083378119013081E-6</v>
      </c>
      <c r="G1747" s="2">
        <f t="shared" si="246"/>
        <v>1.0689072209824797E-5</v>
      </c>
      <c r="H1747" s="2">
        <f t="shared" si="247"/>
        <v>0.33757259199584472</v>
      </c>
      <c r="I1747" s="2">
        <f t="shared" si="248"/>
        <v>25.237702537859235</v>
      </c>
    </row>
    <row r="1748" spans="1:9" ht="13.5" x14ac:dyDescent="0.25">
      <c r="A1748" s="3">
        <f>TITRES_STAT!B1751</f>
        <v>44560</v>
      </c>
      <c r="B1748" s="6">
        <f>TITRES_STAT!D1751</f>
        <v>46.217300000000002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3.3505993967655006E-6</v>
      </c>
      <c r="G1748" s="2">
        <f t="shared" si="246"/>
        <v>9.9255670519801691E-6</v>
      </c>
      <c r="H1748" s="2">
        <f t="shared" si="247"/>
        <v>0.33757259199584472</v>
      </c>
      <c r="I1748" s="2">
        <f t="shared" si="248"/>
        <v>25.237702537859235</v>
      </c>
    </row>
    <row r="1749" spans="1:9" ht="13.5" x14ac:dyDescent="0.25">
      <c r="A1749" s="3">
        <f>TITRES_STAT!B1752</f>
        <v>44561</v>
      </c>
      <c r="B1749" s="6">
        <f>TITRES_STAT!D1752</f>
        <v>46.217300000000002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3.1112708684251076E-6</v>
      </c>
      <c r="G1749" s="2">
        <f t="shared" si="246"/>
        <v>9.2165979768387281E-6</v>
      </c>
      <c r="H1749" s="2">
        <f t="shared" si="247"/>
        <v>0.33757259199584472</v>
      </c>
      <c r="I1749" s="2">
        <f t="shared" si="248"/>
        <v>25.237702537859235</v>
      </c>
    </row>
    <row r="1750" spans="1:9" ht="13.5" x14ac:dyDescent="0.25">
      <c r="A1750" s="3">
        <f>TITRES_STAT!B1753</f>
        <v>44564</v>
      </c>
      <c r="B1750" s="6">
        <f>TITRES_STAT!D1753</f>
        <v>46.217300000000002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2.8890372349661711E-6</v>
      </c>
      <c r="G1750" s="2">
        <f t="shared" si="246"/>
        <v>8.5582695499216763E-6</v>
      </c>
      <c r="H1750" s="2">
        <f t="shared" si="247"/>
        <v>0.33757259199584466</v>
      </c>
      <c r="I1750" s="2">
        <f t="shared" si="248"/>
        <v>25.237702537859221</v>
      </c>
    </row>
    <row r="1751" spans="1:9" ht="13.5" x14ac:dyDescent="0.25">
      <c r="A1751" s="3">
        <f>TITRES_STAT!B1754</f>
        <v>44565</v>
      </c>
      <c r="B1751" s="6">
        <f>TITRES_STAT!D1754</f>
        <v>45.230499999999999</v>
      </c>
      <c r="C1751" s="2">
        <f t="shared" si="243"/>
        <v>-0.98680000000000234</v>
      </c>
      <c r="D1751" s="2">
        <f t="shared" si="244"/>
        <v>0</v>
      </c>
      <c r="E1751" s="2">
        <f t="shared" si="245"/>
        <v>0.98680000000000234</v>
      </c>
      <c r="F1751" s="2">
        <f t="shared" si="246"/>
        <v>2.6826774324685871E-6</v>
      </c>
      <c r="G1751" s="2">
        <f t="shared" si="246"/>
        <v>7.0493661250296519E-2</v>
      </c>
      <c r="H1751" s="2">
        <f t="shared" si="247"/>
        <v>3.8055583791334191E-5</v>
      </c>
      <c r="I1751" s="2">
        <f t="shared" si="248"/>
        <v>3.8054135618921237E-3</v>
      </c>
    </row>
    <row r="1752" spans="1:9" ht="13.5" x14ac:dyDescent="0.25">
      <c r="A1752" s="3">
        <f>TITRES_STAT!B1755</f>
        <v>44566</v>
      </c>
      <c r="B1752" s="6">
        <f>TITRES_STAT!D1755</f>
        <v>45.230499999999999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2.4910576158636884E-6</v>
      </c>
      <c r="G1752" s="2">
        <f t="shared" si="246"/>
        <v>6.5458399732418196E-2</v>
      </c>
      <c r="H1752" s="2">
        <f t="shared" si="247"/>
        <v>3.8055583791334191E-5</v>
      </c>
      <c r="I1752" s="2">
        <f t="shared" si="248"/>
        <v>3.8054135618921237E-3</v>
      </c>
    </row>
    <row r="1753" spans="1:9" ht="13.5" x14ac:dyDescent="0.25">
      <c r="A1753" s="3">
        <f>TITRES_STAT!B1756</f>
        <v>44567</v>
      </c>
      <c r="B1753" s="6">
        <f>TITRES_STAT!D1756</f>
        <v>45.230499999999999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2.3131249290162821E-6</v>
      </c>
      <c r="G1753" s="2">
        <f t="shared" si="246"/>
        <v>6.0782799751531183E-2</v>
      </c>
      <c r="H1753" s="2">
        <f t="shared" si="247"/>
        <v>3.8055583791334191E-5</v>
      </c>
      <c r="I1753" s="2">
        <f t="shared" si="248"/>
        <v>3.8054135618921237E-3</v>
      </c>
    </row>
    <row r="1754" spans="1:9" ht="13.5" x14ac:dyDescent="0.25">
      <c r="A1754" s="3">
        <f>TITRES_STAT!B1757</f>
        <v>44568</v>
      </c>
      <c r="B1754" s="6">
        <f>TITRES_STAT!D1757</f>
        <v>45.230499999999999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2.1479017198008334E-6</v>
      </c>
      <c r="G1754" s="2">
        <f t="shared" si="246"/>
        <v>5.644117119785038E-2</v>
      </c>
      <c r="H1754" s="2">
        <f t="shared" si="247"/>
        <v>3.8055583791334197E-5</v>
      </c>
      <c r="I1754" s="2">
        <f t="shared" si="248"/>
        <v>3.8054135618921237E-3</v>
      </c>
    </row>
    <row r="1755" spans="1:9" ht="13.5" x14ac:dyDescent="0.25">
      <c r="A1755" s="3">
        <f>TITRES_STAT!B1758</f>
        <v>44571</v>
      </c>
      <c r="B1755" s="6">
        <f>TITRES_STAT!D1758</f>
        <v>45.230499999999999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1.9944801683864882E-6</v>
      </c>
      <c r="G1755" s="2">
        <f t="shared" si="246"/>
        <v>5.2409658969432497E-2</v>
      </c>
      <c r="H1755" s="2">
        <f t="shared" si="247"/>
        <v>3.8055583791334197E-5</v>
      </c>
      <c r="I1755" s="2">
        <f t="shared" si="248"/>
        <v>3.8054135618921237E-3</v>
      </c>
    </row>
    <row r="1756" spans="1:9" ht="13.5" x14ac:dyDescent="0.25">
      <c r="A1756" s="3">
        <f>TITRES_STAT!B1759</f>
        <v>44572</v>
      </c>
      <c r="B1756" s="6">
        <f>TITRES_STAT!D1759</f>
        <v>45.230499999999999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1.8520172992160247E-6</v>
      </c>
      <c r="G1756" s="2">
        <f t="shared" si="246"/>
        <v>4.8666111900187319E-2</v>
      </c>
      <c r="H1756" s="2">
        <f t="shared" si="247"/>
        <v>3.8055583791334197E-5</v>
      </c>
      <c r="I1756" s="2">
        <f t="shared" si="248"/>
        <v>3.8054135618921237E-3</v>
      </c>
    </row>
    <row r="1757" spans="1:9" ht="13.5" x14ac:dyDescent="0.25">
      <c r="A1757" s="3">
        <f>TITRES_STAT!B1760</f>
        <v>44573</v>
      </c>
      <c r="B1757" s="6">
        <f>TITRES_STAT!D1760</f>
        <v>45.230499999999999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1.719730349272023E-6</v>
      </c>
      <c r="G1757" s="2">
        <f t="shared" si="249"/>
        <v>4.5189961050173935E-2</v>
      </c>
      <c r="H1757" s="2">
        <f t="shared" si="247"/>
        <v>3.8055583791334197E-5</v>
      </c>
      <c r="I1757" s="2">
        <f t="shared" si="248"/>
        <v>3.8054135618921237E-3</v>
      </c>
    </row>
    <row r="1758" spans="1:9" ht="13.5" x14ac:dyDescent="0.25">
      <c r="A1758" s="3">
        <f>TITRES_STAT!B1761</f>
        <v>44574</v>
      </c>
      <c r="B1758" s="6">
        <f>TITRES_STAT!D1761</f>
        <v>45.230499999999999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1.5968924671811643E-6</v>
      </c>
      <c r="G1758" s="2">
        <f t="shared" si="249"/>
        <v>4.1962106689447227E-2</v>
      </c>
      <c r="H1758" s="2">
        <f t="shared" si="247"/>
        <v>3.8055583791334197E-5</v>
      </c>
      <c r="I1758" s="2">
        <f t="shared" si="248"/>
        <v>3.8054135618921237E-3</v>
      </c>
    </row>
    <row r="1759" spans="1:9" ht="13.5" x14ac:dyDescent="0.25">
      <c r="A1759" s="3">
        <f>TITRES_STAT!B1762</f>
        <v>44575</v>
      </c>
      <c r="B1759" s="6">
        <f>TITRES_STAT!D1762</f>
        <v>45.230499999999999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1.4828287195253668E-6</v>
      </c>
      <c r="G1759" s="2">
        <f t="shared" si="249"/>
        <v>3.8964813354486712E-2</v>
      </c>
      <c r="H1759" s="2">
        <f t="shared" si="247"/>
        <v>3.8055583791334197E-5</v>
      </c>
      <c r="I1759" s="2">
        <f t="shared" si="248"/>
        <v>3.8054135618921237E-3</v>
      </c>
    </row>
    <row r="1760" spans="1:9" ht="13.5" x14ac:dyDescent="0.25">
      <c r="A1760" s="3">
        <f>TITRES_STAT!B1763</f>
        <v>44578</v>
      </c>
      <c r="B1760" s="6">
        <f>TITRES_STAT!D1763</f>
        <v>45.230499999999999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1.3769123824164121E-6</v>
      </c>
      <c r="G1760" s="2">
        <f t="shared" si="249"/>
        <v>3.6181612400594802E-2</v>
      </c>
      <c r="H1760" s="2">
        <f t="shared" si="247"/>
        <v>3.8055583791334204E-5</v>
      </c>
      <c r="I1760" s="2">
        <f t="shared" si="248"/>
        <v>3.8054135618921237E-3</v>
      </c>
    </row>
    <row r="1761" spans="1:9" ht="13.5" x14ac:dyDescent="0.25">
      <c r="A1761" s="3">
        <f>TITRES_STAT!B1764</f>
        <v>44579</v>
      </c>
      <c r="B1761" s="6">
        <f>TITRES_STAT!D1764</f>
        <v>45.230499999999999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1.2785614979580969E-6</v>
      </c>
      <c r="G1761" s="2">
        <f t="shared" si="249"/>
        <v>3.3597211514838028E-2</v>
      </c>
      <c r="H1761" s="2">
        <f t="shared" si="247"/>
        <v>3.8055583791334204E-5</v>
      </c>
      <c r="I1761" s="2">
        <f t="shared" si="248"/>
        <v>3.8054135618921237E-3</v>
      </c>
    </row>
    <row r="1762" spans="1:9" ht="13.5" x14ac:dyDescent="0.25">
      <c r="A1762" s="3">
        <f>TITRES_STAT!B1765</f>
        <v>44580</v>
      </c>
      <c r="B1762" s="6">
        <f>TITRES_STAT!D1765</f>
        <v>45.230499999999999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1.1872356766753757E-6</v>
      </c>
      <c r="G1762" s="2">
        <f t="shared" si="249"/>
        <v>3.11974106923496E-2</v>
      </c>
      <c r="H1762" s="2">
        <f t="shared" si="247"/>
        <v>3.8055583791334197E-5</v>
      </c>
      <c r="I1762" s="2">
        <f t="shared" si="248"/>
        <v>3.8054135618921237E-3</v>
      </c>
    </row>
    <row r="1763" spans="1:9" ht="13.5" x14ac:dyDescent="0.25">
      <c r="A1763" s="3">
        <f>TITRES_STAT!B1766</f>
        <v>44581</v>
      </c>
      <c r="B1763" s="6">
        <f>TITRES_STAT!D1766</f>
        <v>45.230499999999999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1.1024331283414203E-6</v>
      </c>
      <c r="G1763" s="2">
        <f t="shared" si="249"/>
        <v>2.8969024214324627E-2</v>
      </c>
      <c r="H1763" s="2">
        <f t="shared" si="247"/>
        <v>3.8055583791334204E-5</v>
      </c>
      <c r="I1763" s="2">
        <f t="shared" si="248"/>
        <v>3.8054135618921237E-3</v>
      </c>
    </row>
    <row r="1764" spans="1:9" ht="13.5" x14ac:dyDescent="0.25">
      <c r="A1764" s="3">
        <f>TITRES_STAT!B1767</f>
        <v>44582</v>
      </c>
      <c r="B1764" s="6">
        <f>TITRES_STAT!D1767</f>
        <v>45.230499999999999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1.0236879048884617E-6</v>
      </c>
      <c r="G1764" s="2">
        <f t="shared" si="249"/>
        <v>2.6899808199015725E-2</v>
      </c>
      <c r="H1764" s="2">
        <f t="shared" si="247"/>
        <v>3.8055583791334204E-5</v>
      </c>
      <c r="I1764" s="2">
        <f t="shared" si="248"/>
        <v>3.8054135618921237E-3</v>
      </c>
    </row>
    <row r="1765" spans="1:9" ht="13.5" x14ac:dyDescent="0.25">
      <c r="A1765" s="3">
        <f>TITRES_STAT!B1768</f>
        <v>44585</v>
      </c>
      <c r="B1765" s="6">
        <f>TITRES_STAT!D1768</f>
        <v>45.230499999999999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9.5056734025357165E-7</v>
      </c>
      <c r="G1765" s="2">
        <f t="shared" si="249"/>
        <v>2.4978393327657462E-2</v>
      </c>
      <c r="H1765" s="2">
        <f t="shared" si="247"/>
        <v>3.8055583791334204E-5</v>
      </c>
      <c r="I1765" s="2">
        <f t="shared" si="248"/>
        <v>3.8054135618921237E-3</v>
      </c>
    </row>
    <row r="1766" spans="1:9" ht="13.5" x14ac:dyDescent="0.25">
      <c r="A1766" s="3">
        <f>TITRES_STAT!B1769</f>
        <v>44586</v>
      </c>
      <c r="B1766" s="6">
        <f>TITRES_STAT!D1769</f>
        <v>45.230499999999999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8.8266967309260223E-7</v>
      </c>
      <c r="G1766" s="2">
        <f t="shared" si="249"/>
        <v>2.3194222375681927E-2</v>
      </c>
      <c r="H1766" s="2">
        <f t="shared" si="247"/>
        <v>3.8055583791334204E-5</v>
      </c>
      <c r="I1766" s="2">
        <f t="shared" si="248"/>
        <v>3.8054135618921237E-3</v>
      </c>
    </row>
    <row r="1767" spans="1:9" ht="13.5" x14ac:dyDescent="0.25">
      <c r="A1767" s="3">
        <f>TITRES_STAT!B1770</f>
        <v>44587</v>
      </c>
      <c r="B1767" s="6">
        <f>TITRES_STAT!D1770</f>
        <v>45.230499999999999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8.1962183930027358E-7</v>
      </c>
      <c r="G1767" s="2">
        <f t="shared" si="249"/>
        <v>2.1537492205990359E-2</v>
      </c>
      <c r="H1767" s="2">
        <f t="shared" si="247"/>
        <v>3.8055583791334211E-5</v>
      </c>
      <c r="I1767" s="2">
        <f t="shared" si="248"/>
        <v>3.8054135618921237E-3</v>
      </c>
    </row>
    <row r="1768" spans="1:9" ht="13.5" x14ac:dyDescent="0.25">
      <c r="A1768" s="3">
        <f>TITRES_STAT!B1771</f>
        <v>44588</v>
      </c>
      <c r="B1768" s="6">
        <f>TITRES_STAT!D1771</f>
        <v>45.230499999999999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7.6107742220739692E-7</v>
      </c>
      <c r="G1768" s="2">
        <f t="shared" si="249"/>
        <v>1.9999099905562475E-2</v>
      </c>
      <c r="H1768" s="2">
        <f t="shared" si="247"/>
        <v>3.8055583791334211E-5</v>
      </c>
      <c r="I1768" s="2">
        <f t="shared" si="248"/>
        <v>3.8054135618921237E-3</v>
      </c>
    </row>
    <row r="1769" spans="1:9" ht="13.5" x14ac:dyDescent="0.25">
      <c r="A1769" s="3">
        <f>TITRES_STAT!B1772</f>
        <v>44589</v>
      </c>
      <c r="B1769" s="6">
        <f>TITRES_STAT!D1772</f>
        <v>47.212400000000002</v>
      </c>
      <c r="C1769" s="2">
        <f t="shared" si="243"/>
        <v>1.9819000000000031</v>
      </c>
      <c r="D1769" s="2">
        <f t="shared" si="244"/>
        <v>1.9819000000000031</v>
      </c>
      <c r="E1769" s="2">
        <f t="shared" si="245"/>
        <v>0</v>
      </c>
      <c r="F1769" s="2">
        <f t="shared" si="249"/>
        <v>0.14156499242903514</v>
      </c>
      <c r="G1769" s="2">
        <f t="shared" si="249"/>
        <v>1.8570592769450868E-2</v>
      </c>
      <c r="H1769" s="2">
        <f t="shared" si="247"/>
        <v>7.6230734358632546</v>
      </c>
      <c r="I1769" s="2">
        <f t="shared" si="248"/>
        <v>88.403206728577629</v>
      </c>
    </row>
    <row r="1770" spans="1:9" ht="13.5" x14ac:dyDescent="0.25">
      <c r="A1770" s="3">
        <f>TITRES_STAT!B1773</f>
        <v>44592</v>
      </c>
      <c r="B1770" s="6">
        <f>TITRES_STAT!D1773</f>
        <v>47.212400000000002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0.13145320725553264</v>
      </c>
      <c r="G1770" s="2">
        <f t="shared" si="249"/>
        <v>1.7244121857347233E-2</v>
      </c>
      <c r="H1770" s="2">
        <f t="shared" si="247"/>
        <v>7.6230734358632564</v>
      </c>
      <c r="I1770" s="2">
        <f t="shared" si="248"/>
        <v>88.403206728577629</v>
      </c>
    </row>
    <row r="1771" spans="1:9" ht="13.5" x14ac:dyDescent="0.25">
      <c r="A1771" s="3">
        <f>TITRES_STAT!B1774</f>
        <v>44593</v>
      </c>
      <c r="B1771" s="6">
        <f>TITRES_STAT!D1774</f>
        <v>47.212400000000002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0.12206369245156602</v>
      </c>
      <c r="G1771" s="2">
        <f t="shared" si="249"/>
        <v>1.6012398867536717E-2</v>
      </c>
      <c r="H1771" s="2">
        <f t="shared" si="247"/>
        <v>7.6230734358632555</v>
      </c>
      <c r="I1771" s="2">
        <f t="shared" si="248"/>
        <v>88.403206728577629</v>
      </c>
    </row>
    <row r="1772" spans="1:9" ht="13.5" x14ac:dyDescent="0.25">
      <c r="A1772" s="3">
        <f>TITRES_STAT!B1775</f>
        <v>44594</v>
      </c>
      <c r="B1772" s="6">
        <f>TITRES_STAT!D1775</f>
        <v>47.212400000000002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0.11334485727645416</v>
      </c>
      <c r="G1772" s="2">
        <f t="shared" si="249"/>
        <v>1.4868656091284094E-2</v>
      </c>
      <c r="H1772" s="2">
        <f t="shared" si="247"/>
        <v>7.6230734358632555</v>
      </c>
      <c r="I1772" s="2">
        <f t="shared" si="248"/>
        <v>88.403206728577629</v>
      </c>
    </row>
    <row r="1773" spans="1:9" ht="13.5" x14ac:dyDescent="0.25">
      <c r="A1773" s="3">
        <f>TITRES_STAT!B1776</f>
        <v>44595</v>
      </c>
      <c r="B1773" s="6">
        <f>TITRES_STAT!D1776</f>
        <v>47.212400000000002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0.10524879604242172</v>
      </c>
      <c r="G1773" s="2">
        <f t="shared" si="250"/>
        <v>1.3806609227620946E-2</v>
      </c>
      <c r="H1773" s="2">
        <f t="shared" si="247"/>
        <v>7.6230734358632555</v>
      </c>
      <c r="I1773" s="2">
        <f t="shared" si="248"/>
        <v>88.403206728577629</v>
      </c>
    </row>
    <row r="1774" spans="1:9" ht="13.5" x14ac:dyDescent="0.25">
      <c r="A1774" s="3">
        <f>TITRES_STAT!B1777</f>
        <v>44596</v>
      </c>
      <c r="B1774" s="6">
        <f>TITRES_STAT!D1777</f>
        <v>47.212400000000002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9.7731024896534471E-2</v>
      </c>
      <c r="G1774" s="2">
        <f t="shared" si="250"/>
        <v>1.2820422854219448E-2</v>
      </c>
      <c r="H1774" s="2">
        <f t="shared" si="247"/>
        <v>7.6230734358632564</v>
      </c>
      <c r="I1774" s="2">
        <f t="shared" si="248"/>
        <v>88.403206728577629</v>
      </c>
    </row>
    <row r="1775" spans="1:9" ht="13.5" x14ac:dyDescent="0.25">
      <c r="A1775" s="3">
        <f>TITRES_STAT!B1778</f>
        <v>44599</v>
      </c>
      <c r="B1775" s="6">
        <f>TITRES_STAT!D1778</f>
        <v>47.212400000000002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9.0750237403924863E-2</v>
      </c>
      <c r="G1775" s="2">
        <f t="shared" si="250"/>
        <v>1.1904678364632344E-2</v>
      </c>
      <c r="H1775" s="2">
        <f t="shared" si="247"/>
        <v>7.6230734358632573</v>
      </c>
      <c r="I1775" s="2">
        <f t="shared" si="248"/>
        <v>88.403206728577629</v>
      </c>
    </row>
    <row r="1776" spans="1:9" ht="13.5" x14ac:dyDescent="0.25">
      <c r="A1776" s="3">
        <f>TITRES_STAT!B1779</f>
        <v>44600</v>
      </c>
      <c r="B1776" s="6">
        <f>TITRES_STAT!D1779</f>
        <v>47.212400000000002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8.4268077589358809E-2</v>
      </c>
      <c r="G1776" s="2">
        <f t="shared" si="250"/>
        <v>1.1054344195730034E-2</v>
      </c>
      <c r="H1776" s="2">
        <f t="shared" si="247"/>
        <v>7.6230734358632581</v>
      </c>
      <c r="I1776" s="2">
        <f t="shared" si="248"/>
        <v>88.403206728577629</v>
      </c>
    </row>
    <row r="1777" spans="1:9" ht="13.5" x14ac:dyDescent="0.25">
      <c r="A1777" s="3">
        <f>TITRES_STAT!B1780</f>
        <v>44601</v>
      </c>
      <c r="B1777" s="6">
        <f>TITRES_STAT!D1780</f>
        <v>47.212400000000002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7.8248929190118902E-2</v>
      </c>
      <c r="G1777" s="2">
        <f t="shared" si="250"/>
        <v>1.0264748181749316E-2</v>
      </c>
      <c r="H1777" s="2">
        <f t="shared" si="247"/>
        <v>7.623073435863259</v>
      </c>
      <c r="I1777" s="2">
        <f t="shared" si="248"/>
        <v>88.403206728577629</v>
      </c>
    </row>
    <row r="1778" spans="1:9" ht="13.5" x14ac:dyDescent="0.25">
      <c r="A1778" s="3">
        <f>TITRES_STAT!B1781</f>
        <v>44602</v>
      </c>
      <c r="B1778" s="6">
        <f>TITRES_STAT!D1781</f>
        <v>47.212400000000002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7.2659719962253275E-2</v>
      </c>
      <c r="G1778" s="2">
        <f t="shared" si="250"/>
        <v>9.5315518830529355E-3</v>
      </c>
      <c r="H1778" s="2">
        <f t="shared" si="247"/>
        <v>7.6230734358632608</v>
      </c>
      <c r="I1778" s="2">
        <f t="shared" si="248"/>
        <v>88.403206728577629</v>
      </c>
    </row>
    <row r="1779" spans="1:9" ht="13.5" x14ac:dyDescent="0.25">
      <c r="A1779" s="3">
        <f>TITRES_STAT!B1782</f>
        <v>44603</v>
      </c>
      <c r="B1779" s="6">
        <f>TITRES_STAT!D1782</f>
        <v>47.212400000000002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6.7469739964949468E-2</v>
      </c>
      <c r="G1779" s="2">
        <f t="shared" si="250"/>
        <v>8.8507267485491547E-3</v>
      </c>
      <c r="H1779" s="2">
        <f t="shared" si="247"/>
        <v>7.6230734358632608</v>
      </c>
      <c r="I1779" s="2">
        <f t="shared" si="248"/>
        <v>88.403206728577629</v>
      </c>
    </row>
    <row r="1780" spans="1:9" ht="13.5" x14ac:dyDescent="0.25">
      <c r="A1780" s="3">
        <f>TITRES_STAT!B1783</f>
        <v>44606</v>
      </c>
      <c r="B1780" s="6">
        <f>TITRES_STAT!D1783</f>
        <v>47.212400000000002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6.2650472824595932E-2</v>
      </c>
      <c r="G1780" s="2">
        <f t="shared" si="250"/>
        <v>8.2185319807956438E-3</v>
      </c>
      <c r="H1780" s="2">
        <f t="shared" si="247"/>
        <v>7.6230734358632599</v>
      </c>
      <c r="I1780" s="2">
        <f t="shared" si="248"/>
        <v>88.403206728577629</v>
      </c>
    </row>
    <row r="1781" spans="1:9" ht="13.5" x14ac:dyDescent="0.25">
      <c r="A1781" s="3">
        <f>TITRES_STAT!B1784</f>
        <v>44607</v>
      </c>
      <c r="B1781" s="6">
        <f>TITRES_STAT!D1784</f>
        <v>47.212400000000002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5.8175439051410503E-2</v>
      </c>
      <c r="G1781" s="2">
        <f t="shared" si="250"/>
        <v>7.6314939821673835E-3</v>
      </c>
      <c r="H1781" s="2">
        <f t="shared" si="247"/>
        <v>7.623073435863259</v>
      </c>
      <c r="I1781" s="2">
        <f t="shared" si="248"/>
        <v>88.403206728577629</v>
      </c>
    </row>
    <row r="1782" spans="1:9" ht="13.5" x14ac:dyDescent="0.25">
      <c r="A1782" s="3">
        <f>TITRES_STAT!B1785</f>
        <v>44608</v>
      </c>
      <c r="B1782" s="6">
        <f>TITRES_STAT!D1785</f>
        <v>47.212400000000002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5.4020050547738327E-2</v>
      </c>
      <c r="G1782" s="2">
        <f t="shared" si="250"/>
        <v>7.0863872691554275E-3</v>
      </c>
      <c r="H1782" s="2">
        <f t="shared" si="247"/>
        <v>7.6230734358632599</v>
      </c>
      <c r="I1782" s="2">
        <f t="shared" si="248"/>
        <v>88.403206728577629</v>
      </c>
    </row>
    <row r="1783" spans="1:9" ht="13.5" x14ac:dyDescent="0.25">
      <c r="A1783" s="3">
        <f>TITRES_STAT!B1786</f>
        <v>44609</v>
      </c>
      <c r="B1783" s="6">
        <f>TITRES_STAT!D1786</f>
        <v>47.212400000000002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5.0161475508614162E-2</v>
      </c>
      <c r="G1783" s="2">
        <f t="shared" si="250"/>
        <v>6.5802167499300398E-3</v>
      </c>
      <c r="H1783" s="2">
        <f t="shared" si="247"/>
        <v>7.6230734358632599</v>
      </c>
      <c r="I1783" s="2">
        <f t="shared" si="248"/>
        <v>88.403206728577629</v>
      </c>
    </row>
    <row r="1784" spans="1:9" ht="13.5" x14ac:dyDescent="0.25">
      <c r="A1784" s="3">
        <f>TITRES_STAT!B1787</f>
        <v>44610</v>
      </c>
      <c r="B1784" s="6">
        <f>TITRES_STAT!D1787</f>
        <v>47.220599999999997</v>
      </c>
      <c r="C1784" s="2">
        <f t="shared" si="243"/>
        <v>8.1999999999951001E-3</v>
      </c>
      <c r="D1784" s="2">
        <f t="shared" si="244"/>
        <v>8.1999999999951001E-3</v>
      </c>
      <c r="E1784" s="2">
        <f t="shared" si="245"/>
        <v>0</v>
      </c>
      <c r="F1784" s="2">
        <f t="shared" si="250"/>
        <v>4.7164227257998514E-2</v>
      </c>
      <c r="G1784" s="2">
        <f t="shared" si="250"/>
        <v>6.1102012677921799E-3</v>
      </c>
      <c r="H1784" s="2">
        <f t="shared" si="247"/>
        <v>7.7189318634409778</v>
      </c>
      <c r="I1784" s="2">
        <f t="shared" si="248"/>
        <v>88.53070518657151</v>
      </c>
    </row>
    <row r="1785" spans="1:9" ht="13.5" x14ac:dyDescent="0.25">
      <c r="A1785" s="3">
        <f>TITRES_STAT!B1788</f>
        <v>44613</v>
      </c>
      <c r="B1785" s="6">
        <f>TITRES_STAT!D1788</f>
        <v>47.220599999999997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4.3795353882427189E-2</v>
      </c>
      <c r="G1785" s="2">
        <f t="shared" si="250"/>
        <v>5.6737583200927389E-3</v>
      </c>
      <c r="H1785" s="2">
        <f t="shared" si="247"/>
        <v>7.718931863440976</v>
      </c>
      <c r="I1785" s="2">
        <f t="shared" si="248"/>
        <v>88.53070518657151</v>
      </c>
    </row>
    <row r="1786" spans="1:9" ht="13.5" x14ac:dyDescent="0.25">
      <c r="A1786" s="3">
        <f>TITRES_STAT!B1789</f>
        <v>44614</v>
      </c>
      <c r="B1786" s="6">
        <f>TITRES_STAT!D1789</f>
        <v>47.220599999999997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4.0667114319396673E-2</v>
      </c>
      <c r="G1786" s="2">
        <f t="shared" si="250"/>
        <v>5.2684898686575429E-3</v>
      </c>
      <c r="H1786" s="2">
        <f t="shared" si="247"/>
        <v>7.718931863440976</v>
      </c>
      <c r="I1786" s="2">
        <f t="shared" si="248"/>
        <v>88.53070518657151</v>
      </c>
    </row>
    <row r="1787" spans="1:9" ht="13.5" x14ac:dyDescent="0.25">
      <c r="A1787" s="3">
        <f>TITRES_STAT!B1790</f>
        <v>44615</v>
      </c>
      <c r="B1787" s="6">
        <f>TITRES_STAT!D1790</f>
        <v>47.220599999999997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3.7762320439439771E-2</v>
      </c>
      <c r="G1787" s="2">
        <f t="shared" si="250"/>
        <v>4.8921691637534336E-3</v>
      </c>
      <c r="H1787" s="2">
        <f t="shared" si="247"/>
        <v>7.718931863440976</v>
      </c>
      <c r="I1787" s="2">
        <f t="shared" si="248"/>
        <v>88.53070518657151</v>
      </c>
    </row>
    <row r="1788" spans="1:9" ht="13.5" x14ac:dyDescent="0.25">
      <c r="A1788" s="3">
        <f>TITRES_STAT!B1791</f>
        <v>44616</v>
      </c>
      <c r="B1788" s="6">
        <f>TITRES_STAT!D1791</f>
        <v>47.220599999999997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3.5065011836622646E-2</v>
      </c>
      <c r="G1788" s="2">
        <f t="shared" si="250"/>
        <v>4.5427285091996167E-3</v>
      </c>
      <c r="H1788" s="2">
        <f t="shared" si="247"/>
        <v>7.718931863440976</v>
      </c>
      <c r="I1788" s="2">
        <f t="shared" si="248"/>
        <v>88.53070518657151</v>
      </c>
    </row>
    <row r="1789" spans="1:9" ht="13.5" x14ac:dyDescent="0.25">
      <c r="A1789" s="3">
        <f>TITRES_STAT!B1792</f>
        <v>44617</v>
      </c>
      <c r="B1789" s="6">
        <f>TITRES_STAT!D1792</f>
        <v>47.220599999999997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3.2560368134006742E-2</v>
      </c>
      <c r="G1789" s="2">
        <f t="shared" si="251"/>
        <v>4.2182479013996447E-3</v>
      </c>
      <c r="H1789" s="2">
        <f t="shared" si="247"/>
        <v>7.7189318634409751</v>
      </c>
      <c r="I1789" s="2">
        <f t="shared" si="248"/>
        <v>88.53070518657151</v>
      </c>
    </row>
    <row r="1790" spans="1:9" ht="13.5" x14ac:dyDescent="0.25">
      <c r="A1790" s="3">
        <f>TITRES_STAT!B1793</f>
        <v>44620</v>
      </c>
      <c r="B1790" s="6">
        <f>TITRES_STAT!D1793</f>
        <v>47.220599999999997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3.0234627553006262E-2</v>
      </c>
      <c r="G1790" s="2">
        <f t="shared" si="251"/>
        <v>3.9169444798710989E-3</v>
      </c>
      <c r="H1790" s="2">
        <f t="shared" si="247"/>
        <v>7.7189318634409751</v>
      </c>
      <c r="I1790" s="2">
        <f t="shared" si="248"/>
        <v>88.53070518657151</v>
      </c>
    </row>
    <row r="1791" spans="1:9" ht="13.5" x14ac:dyDescent="0.25">
      <c r="A1791" s="3">
        <f>TITRES_STAT!B1794</f>
        <v>44621</v>
      </c>
      <c r="B1791" s="6">
        <f>TITRES_STAT!D1794</f>
        <v>47.220599999999997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2.80750112992201E-2</v>
      </c>
      <c r="G1791" s="2">
        <f t="shared" si="251"/>
        <v>3.6371627313088774E-3</v>
      </c>
      <c r="H1791" s="2">
        <f t="shared" si="247"/>
        <v>7.7189318634409751</v>
      </c>
      <c r="I1791" s="2">
        <f t="shared" si="248"/>
        <v>88.53070518657151</v>
      </c>
    </row>
    <row r="1792" spans="1:9" ht="13.5" x14ac:dyDescent="0.25">
      <c r="A1792" s="3">
        <f>TITRES_STAT!B1795</f>
        <v>44622</v>
      </c>
      <c r="B1792" s="6">
        <f>TITRES_STAT!D1795</f>
        <v>47.220599999999997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2.6069653349275808E-2</v>
      </c>
      <c r="G1792" s="2">
        <f t="shared" si="251"/>
        <v>3.3773653933582429E-3</v>
      </c>
      <c r="H1792" s="2">
        <f t="shared" si="247"/>
        <v>7.718931863440976</v>
      </c>
      <c r="I1792" s="2">
        <f t="shared" si="248"/>
        <v>88.53070518657151</v>
      </c>
    </row>
    <row r="1793" spans="1:9" ht="13.5" x14ac:dyDescent="0.25">
      <c r="A1793" s="3">
        <f>TITRES_STAT!B1796</f>
        <v>44623</v>
      </c>
      <c r="B1793" s="6">
        <f>TITRES_STAT!D1796</f>
        <v>47.220599999999997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2.4207535252898964E-2</v>
      </c>
      <c r="G1793" s="2">
        <f t="shared" si="251"/>
        <v>3.1361250081183684E-3</v>
      </c>
      <c r="H1793" s="2">
        <f t="shared" si="247"/>
        <v>7.718931863440976</v>
      </c>
      <c r="I1793" s="2">
        <f t="shared" si="248"/>
        <v>88.53070518657151</v>
      </c>
    </row>
    <row r="1794" spans="1:9" ht="13.5" x14ac:dyDescent="0.25">
      <c r="A1794" s="3">
        <f>TITRES_STAT!B1797</f>
        <v>44624</v>
      </c>
      <c r="B1794" s="6">
        <f>TITRES_STAT!D1797</f>
        <v>47.228900000000003</v>
      </c>
      <c r="C1794" s="2">
        <f t="shared" si="243"/>
        <v>8.3000000000055252E-3</v>
      </c>
      <c r="D1794" s="2">
        <f t="shared" si="244"/>
        <v>8.3000000000055252E-3</v>
      </c>
      <c r="E1794" s="2">
        <f t="shared" si="245"/>
        <v>0</v>
      </c>
      <c r="F1794" s="2">
        <f t="shared" si="251"/>
        <v>2.3071282734835146E-2</v>
      </c>
      <c r="G1794" s="2">
        <f t="shared" si="251"/>
        <v>2.9121160789670566E-3</v>
      </c>
      <c r="H1794" s="2">
        <f t="shared" si="247"/>
        <v>7.9225147999658914</v>
      </c>
      <c r="I1794" s="2">
        <f t="shared" si="248"/>
        <v>88.792397407916624</v>
      </c>
    </row>
    <row r="1795" spans="1:9" ht="13.5" x14ac:dyDescent="0.25">
      <c r="A1795" s="3">
        <f>TITRES_STAT!B1798</f>
        <v>44627</v>
      </c>
      <c r="B1795" s="6">
        <f>TITRES_STAT!D1798</f>
        <v>47.228900000000003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2.1423333968061207E-2</v>
      </c>
      <c r="G1795" s="2">
        <f t="shared" si="251"/>
        <v>2.7041077876122669E-3</v>
      </c>
      <c r="H1795" s="2">
        <f t="shared" si="247"/>
        <v>7.9225147999658914</v>
      </c>
      <c r="I1795" s="2">
        <f t="shared" si="248"/>
        <v>88.792397407916624</v>
      </c>
    </row>
    <row r="1796" spans="1:9" ht="13.5" x14ac:dyDescent="0.25">
      <c r="A1796" s="3">
        <f>TITRES_STAT!B1799</f>
        <v>44628</v>
      </c>
      <c r="B1796" s="6">
        <f>TITRES_STAT!D1799</f>
        <v>47.228900000000003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1.9893095827485406E-2</v>
      </c>
      <c r="G1796" s="2">
        <f t="shared" si="251"/>
        <v>2.5109572313542481E-3</v>
      </c>
      <c r="H1796" s="2">
        <f t="shared" si="247"/>
        <v>7.9225147999658905</v>
      </c>
      <c r="I1796" s="2">
        <f t="shared" si="248"/>
        <v>88.792397407916624</v>
      </c>
    </row>
    <row r="1797" spans="1:9" ht="13.5" x14ac:dyDescent="0.25">
      <c r="A1797" s="3">
        <f>TITRES_STAT!B1800</f>
        <v>44629</v>
      </c>
      <c r="B1797" s="6">
        <f>TITRES_STAT!D1800</f>
        <v>47.228900000000003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1.8472160411236449E-2</v>
      </c>
      <c r="G1797" s="2">
        <f t="shared" si="251"/>
        <v>2.3316031434003734E-3</v>
      </c>
      <c r="H1797" s="2">
        <f t="shared" si="247"/>
        <v>7.9225147999658896</v>
      </c>
      <c r="I1797" s="2">
        <f t="shared" si="248"/>
        <v>88.792397407916624</v>
      </c>
    </row>
    <row r="1798" spans="1:9" ht="13.5" x14ac:dyDescent="0.25">
      <c r="A1798" s="3">
        <f>TITRES_STAT!B1801</f>
        <v>44630</v>
      </c>
      <c r="B1798" s="6">
        <f>TITRES_STAT!D1801</f>
        <v>47.228900000000003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1.7152720381862416E-2</v>
      </c>
      <c r="G1798" s="2">
        <f t="shared" si="251"/>
        <v>2.1650600617289183E-3</v>
      </c>
      <c r="H1798" s="2">
        <f t="shared" si="247"/>
        <v>7.9225147999658887</v>
      </c>
      <c r="I1798" s="2">
        <f t="shared" si="248"/>
        <v>88.792397407916624</v>
      </c>
    </row>
    <row r="1799" spans="1:9" ht="13.5" x14ac:dyDescent="0.25">
      <c r="A1799" s="3">
        <f>TITRES_STAT!B1802</f>
        <v>44631</v>
      </c>
      <c r="B1799" s="6">
        <f>TITRES_STAT!D1802</f>
        <v>47.228900000000003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1.5927526068872246E-2</v>
      </c>
      <c r="G1799" s="2">
        <f t="shared" si="251"/>
        <v>2.0104129144625669E-3</v>
      </c>
      <c r="H1799" s="2">
        <f t="shared" si="247"/>
        <v>7.9225147999658905</v>
      </c>
      <c r="I1799" s="2">
        <f t="shared" si="248"/>
        <v>88.792397407916624</v>
      </c>
    </row>
    <row r="1800" spans="1:9" ht="13.5" x14ac:dyDescent="0.25">
      <c r="A1800" s="3">
        <f>TITRES_STAT!B1803</f>
        <v>44634</v>
      </c>
      <c r="B1800" s="6">
        <f>TITRES_STAT!D1803</f>
        <v>47.228900000000003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1.478984563538137E-2</v>
      </c>
      <c r="G1800" s="2">
        <f t="shared" si="251"/>
        <v>1.866811992000955E-3</v>
      </c>
      <c r="H1800" s="2">
        <f t="shared" si="247"/>
        <v>7.9225147999658896</v>
      </c>
      <c r="I1800" s="2">
        <f t="shared" si="248"/>
        <v>88.792397407916624</v>
      </c>
    </row>
    <row r="1801" spans="1:9" ht="13.5" x14ac:dyDescent="0.25">
      <c r="A1801" s="3">
        <f>TITRES_STAT!B1804</f>
        <v>44635</v>
      </c>
      <c r="B1801" s="6">
        <f>TITRES_STAT!D1804</f>
        <v>47.228900000000003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1.3733428089996986E-2</v>
      </c>
      <c r="G1801" s="2">
        <f t="shared" si="251"/>
        <v>1.733468278286601E-3</v>
      </c>
      <c r="H1801" s="2">
        <f t="shared" si="247"/>
        <v>7.9225147999658905</v>
      </c>
      <c r="I1801" s="2">
        <f t="shared" si="248"/>
        <v>88.792397407916624</v>
      </c>
    </row>
    <row r="1802" spans="1:9" ht="13.5" x14ac:dyDescent="0.25">
      <c r="A1802" s="3">
        <f>TITRES_STAT!B1805</f>
        <v>44636</v>
      </c>
      <c r="B1802" s="6">
        <f>TITRES_STAT!D1805</f>
        <v>47.228900000000003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1.2752468940711487E-2</v>
      </c>
      <c r="G1802" s="2">
        <f t="shared" si="251"/>
        <v>1.6096491155518438E-3</v>
      </c>
      <c r="H1802" s="2">
        <f t="shared" si="247"/>
        <v>7.9225147999658896</v>
      </c>
      <c r="I1802" s="2">
        <f t="shared" si="248"/>
        <v>88.792397407916624</v>
      </c>
    </row>
    <row r="1803" spans="1:9" ht="13.5" x14ac:dyDescent="0.25">
      <c r="A1803" s="3">
        <f>TITRES_STAT!B1806</f>
        <v>44637</v>
      </c>
      <c r="B1803" s="6">
        <f>TITRES_STAT!D1806</f>
        <v>47.228900000000003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1.1841578302089237E-2</v>
      </c>
      <c r="G1803" s="2">
        <f t="shared" si="251"/>
        <v>1.4946741787267121E-3</v>
      </c>
      <c r="H1803" s="2">
        <f t="shared" si="247"/>
        <v>7.9225147999658896</v>
      </c>
      <c r="I1803" s="2">
        <f t="shared" si="248"/>
        <v>88.792397407916624</v>
      </c>
    </row>
    <row r="1804" spans="1:9" ht="13.5" x14ac:dyDescent="0.25">
      <c r="A1804" s="3">
        <f>TITRES_STAT!B1807</f>
        <v>44638</v>
      </c>
      <c r="B1804" s="6">
        <f>TITRES_STAT!D1807</f>
        <v>47.228900000000003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1.0995751280511435E-2</v>
      </c>
      <c r="G1804" s="2">
        <f t="shared" si="251"/>
        <v>1.3879117373890898E-3</v>
      </c>
      <c r="H1804" s="2">
        <f t="shared" si="247"/>
        <v>7.9225147999658896</v>
      </c>
      <c r="I1804" s="2">
        <f t="shared" si="248"/>
        <v>88.792397407916624</v>
      </c>
    </row>
    <row r="1805" spans="1:9" ht="13.5" x14ac:dyDescent="0.25">
      <c r="A1805" s="3">
        <f>TITRES_STAT!B1808</f>
        <v>44641</v>
      </c>
      <c r="B1805" s="6">
        <f>TITRES_STAT!D1808</f>
        <v>47.228900000000003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1.0210340474760618E-2</v>
      </c>
      <c r="G1805" s="2">
        <f t="shared" si="255"/>
        <v>1.2887751847184407E-3</v>
      </c>
      <c r="H1805" s="2">
        <f t="shared" si="247"/>
        <v>7.9225147999658887</v>
      </c>
      <c r="I1805" s="2">
        <f t="shared" si="248"/>
        <v>88.792397407916624</v>
      </c>
    </row>
    <row r="1806" spans="1:9" ht="13.5" x14ac:dyDescent="0.25">
      <c r="A1806" s="3">
        <f>TITRES_STAT!B1809</f>
        <v>44642</v>
      </c>
      <c r="B1806" s="6">
        <f>TITRES_STAT!D1809</f>
        <v>47.228900000000003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9.481030440849145E-3</v>
      </c>
      <c r="G1806" s="2">
        <f t="shared" si="255"/>
        <v>1.196719814381409E-3</v>
      </c>
      <c r="H1806" s="2">
        <f t="shared" si="247"/>
        <v>7.9225147999658896</v>
      </c>
      <c r="I1806" s="2">
        <f t="shared" si="248"/>
        <v>88.792397407916624</v>
      </c>
    </row>
    <row r="1807" spans="1:9" ht="13.5" x14ac:dyDescent="0.25">
      <c r="A1807" s="3">
        <f>TITRES_STAT!B1810</f>
        <v>44643</v>
      </c>
      <c r="B1807" s="6">
        <f>TITRES_STAT!D1810</f>
        <v>47.228900000000003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8.803813980788491E-3</v>
      </c>
      <c r="G1807" s="2">
        <f t="shared" si="255"/>
        <v>1.1112398276398798E-3</v>
      </c>
      <c r="H1807" s="2">
        <f t="shared" si="247"/>
        <v>7.9225147999658887</v>
      </c>
      <c r="I1807" s="2">
        <f t="shared" si="248"/>
        <v>88.792397407916624</v>
      </c>
    </row>
    <row r="1808" spans="1:9" ht="13.5" x14ac:dyDescent="0.25">
      <c r="A1808" s="3">
        <f>TITRES_STAT!B1811</f>
        <v>44644</v>
      </c>
      <c r="B1808" s="6">
        <f>TITRES_STAT!D1811</f>
        <v>47.228900000000003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8.1749701250178851E-3</v>
      </c>
      <c r="G1808" s="2">
        <f t="shared" si="255"/>
        <v>1.0318655542370314E-3</v>
      </c>
      <c r="H1808" s="2">
        <f t="shared" si="247"/>
        <v>7.9225147999658887</v>
      </c>
      <c r="I1808" s="2">
        <f t="shared" si="248"/>
        <v>88.792397407916624</v>
      </c>
    </row>
    <row r="1809" spans="1:9" ht="13.5" x14ac:dyDescent="0.25">
      <c r="A1809" s="3">
        <f>TITRES_STAT!B1812</f>
        <v>44645</v>
      </c>
      <c r="B1809" s="6">
        <f>TITRES_STAT!D1812</f>
        <v>47.228900000000003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7.5910436875166075E-3</v>
      </c>
      <c r="G1809" s="2">
        <f t="shared" si="255"/>
        <v>9.5816087179152916E-4</v>
      </c>
      <c r="H1809" s="2">
        <f t="shared" ref="H1809:H1872" si="256">F1809/G1809</f>
        <v>7.9225147999658878</v>
      </c>
      <c r="I1809" s="2">
        <f t="shared" ref="I1809:I1872" si="257">IF(G1809=0,100,100-(100/(1+H1809)))</f>
        <v>88.792397407916624</v>
      </c>
    </row>
    <row r="1810" spans="1:9" ht="13.5" x14ac:dyDescent="0.25">
      <c r="A1810" s="3">
        <f>TITRES_STAT!B1813</f>
        <v>44648</v>
      </c>
      <c r="B1810" s="6">
        <f>TITRES_STAT!D1813</f>
        <v>47.228900000000003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7.0488262812654209E-3</v>
      </c>
      <c r="G1810" s="2">
        <f t="shared" si="255"/>
        <v>8.8972080952070566E-4</v>
      </c>
      <c r="H1810" s="2">
        <f t="shared" si="256"/>
        <v>7.9225147999658878</v>
      </c>
      <c r="I1810" s="2">
        <f t="shared" si="257"/>
        <v>88.792397407916624</v>
      </c>
    </row>
    <row r="1811" spans="1:9" ht="13.5" x14ac:dyDescent="0.25">
      <c r="A1811" s="3">
        <f>TITRES_STAT!B1814</f>
        <v>44649</v>
      </c>
      <c r="B1811" s="6">
        <f>TITRES_STAT!D1814</f>
        <v>47.228900000000003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6.5453386897464617E-3</v>
      </c>
      <c r="G1811" s="2">
        <f t="shared" si="255"/>
        <v>8.2616932312636949E-4</v>
      </c>
      <c r="H1811" s="2">
        <f t="shared" si="256"/>
        <v>7.9225147999658869</v>
      </c>
      <c r="I1811" s="2">
        <f t="shared" si="257"/>
        <v>88.792397407916624</v>
      </c>
    </row>
    <row r="1812" spans="1:9" ht="13.5" x14ac:dyDescent="0.25">
      <c r="A1812" s="3">
        <f>TITRES_STAT!B1815</f>
        <v>44650</v>
      </c>
      <c r="B1812" s="6">
        <f>TITRES_STAT!D1815</f>
        <v>47.228900000000003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6.0778144976217146E-3</v>
      </c>
      <c r="G1812" s="2">
        <f t="shared" si="255"/>
        <v>7.6715722861734313E-4</v>
      </c>
      <c r="H1812" s="2">
        <f t="shared" si="256"/>
        <v>7.9225147999658869</v>
      </c>
      <c r="I1812" s="2">
        <f t="shared" si="257"/>
        <v>88.792397407916624</v>
      </c>
    </row>
    <row r="1813" spans="1:9" ht="13.5" x14ac:dyDescent="0.25">
      <c r="A1813" s="3">
        <f>TITRES_STAT!B1816</f>
        <v>44651</v>
      </c>
      <c r="B1813" s="6">
        <f>TITRES_STAT!D1816</f>
        <v>47.228900000000003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5.6436848906487357E-3</v>
      </c>
      <c r="G1813" s="2">
        <f t="shared" si="255"/>
        <v>7.1236028371610431E-4</v>
      </c>
      <c r="H1813" s="2">
        <f t="shared" si="256"/>
        <v>7.9225147999658887</v>
      </c>
      <c r="I1813" s="2">
        <f t="shared" si="257"/>
        <v>88.792397407916624</v>
      </c>
    </row>
    <row r="1814" spans="1:9" ht="13.5" x14ac:dyDescent="0.25">
      <c r="A1814" s="3">
        <f>TITRES_STAT!B1817</f>
        <v>44652</v>
      </c>
      <c r="B1814" s="6">
        <f>TITRES_STAT!D1817</f>
        <v>47.228900000000003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5.240564541316683E-3</v>
      </c>
      <c r="G1814" s="2">
        <f t="shared" si="255"/>
        <v>6.6147740630781112E-4</v>
      </c>
      <c r="H1814" s="2">
        <f t="shared" si="256"/>
        <v>7.9225147999658887</v>
      </c>
      <c r="I1814" s="2">
        <f t="shared" si="257"/>
        <v>88.792397407916624</v>
      </c>
    </row>
    <row r="1815" spans="1:9" ht="13.5" x14ac:dyDescent="0.25">
      <c r="A1815" s="3">
        <f>TITRES_STAT!B1818</f>
        <v>44655</v>
      </c>
      <c r="B1815" s="6">
        <f>TITRES_STAT!D1818</f>
        <v>47.228900000000003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4.8662385026512055E-3</v>
      </c>
      <c r="G1815" s="2">
        <f t="shared" si="255"/>
        <v>6.1422902014296747E-4</v>
      </c>
      <c r="H1815" s="2">
        <f t="shared" si="256"/>
        <v>7.9225147999658887</v>
      </c>
      <c r="I1815" s="2">
        <f t="shared" si="257"/>
        <v>88.792397407916624</v>
      </c>
    </row>
    <row r="1816" spans="1:9" ht="13.5" x14ac:dyDescent="0.25">
      <c r="A1816" s="3">
        <f>TITRES_STAT!B1819</f>
        <v>44656</v>
      </c>
      <c r="B1816" s="6">
        <f>TITRES_STAT!D1819</f>
        <v>47.228900000000003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4.5186500381761193E-3</v>
      </c>
      <c r="G1816" s="2">
        <f t="shared" si="255"/>
        <v>5.7035551870418413E-4</v>
      </c>
      <c r="H1816" s="2">
        <f t="shared" si="256"/>
        <v>7.9225147999658878</v>
      </c>
      <c r="I1816" s="2">
        <f t="shared" si="257"/>
        <v>88.792397407916624</v>
      </c>
    </row>
    <row r="1817" spans="1:9" ht="13.5" x14ac:dyDescent="0.25">
      <c r="A1817" s="3">
        <f>TITRES_STAT!B1820</f>
        <v>44657</v>
      </c>
      <c r="B1817" s="6">
        <f>TITRES_STAT!D1820</f>
        <v>47.228900000000003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4.1958893211635397E-3</v>
      </c>
      <c r="G1817" s="2">
        <f t="shared" si="255"/>
        <v>5.2961583879674245E-4</v>
      </c>
      <c r="H1817" s="2">
        <f t="shared" si="256"/>
        <v>7.9225147999658878</v>
      </c>
      <c r="I1817" s="2">
        <f t="shared" si="257"/>
        <v>88.792397407916624</v>
      </c>
    </row>
    <row r="1818" spans="1:9" ht="13.5" x14ac:dyDescent="0.25">
      <c r="A1818" s="3">
        <f>TITRES_STAT!B1821</f>
        <v>44658</v>
      </c>
      <c r="B1818" s="6">
        <f>TITRES_STAT!D1821</f>
        <v>47.228900000000003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3.8961829410804299E-3</v>
      </c>
      <c r="G1818" s="2">
        <f t="shared" si="255"/>
        <v>4.9178613602554654E-4</v>
      </c>
      <c r="H1818" s="2">
        <f t="shared" si="256"/>
        <v>7.9225147999658887</v>
      </c>
      <c r="I1818" s="2">
        <f t="shared" si="257"/>
        <v>88.792397407916624</v>
      </c>
    </row>
    <row r="1819" spans="1:9" ht="13.5" x14ac:dyDescent="0.25">
      <c r="A1819" s="3">
        <f>TITRES_STAT!B1822</f>
        <v>44659</v>
      </c>
      <c r="B1819" s="6">
        <f>TITRES_STAT!D1822</f>
        <v>47.228900000000003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3.6178841595746851E-3</v>
      </c>
      <c r="G1819" s="2">
        <f t="shared" si="255"/>
        <v>4.5665855488086465E-4</v>
      </c>
      <c r="H1819" s="2">
        <f t="shared" si="256"/>
        <v>7.9225147999658887</v>
      </c>
      <c r="I1819" s="2">
        <f t="shared" si="257"/>
        <v>88.792397407916624</v>
      </c>
    </row>
    <row r="1820" spans="1:9" ht="13.5" x14ac:dyDescent="0.25">
      <c r="A1820" s="3">
        <f>TITRES_STAT!B1823</f>
        <v>44662</v>
      </c>
      <c r="B1820" s="6">
        <f>TITRES_STAT!D1823</f>
        <v>47.228900000000003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3.359463862462208E-3</v>
      </c>
      <c r="G1820" s="2">
        <f t="shared" si="255"/>
        <v>4.2404008667508859E-4</v>
      </c>
      <c r="H1820" s="2">
        <f t="shared" si="256"/>
        <v>7.9225147999658896</v>
      </c>
      <c r="I1820" s="2">
        <f t="shared" si="257"/>
        <v>88.792397407916624</v>
      </c>
    </row>
    <row r="1821" spans="1:9" ht="13.5" x14ac:dyDescent="0.25">
      <c r="A1821" s="3">
        <f>TITRES_STAT!B1824</f>
        <v>44663</v>
      </c>
      <c r="B1821" s="6">
        <f>TITRES_STAT!D1824</f>
        <v>47.228900000000003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3.1195021580006218E-3</v>
      </c>
      <c r="G1821" s="2">
        <f t="shared" si="258"/>
        <v>3.9375150905543937E-4</v>
      </c>
      <c r="H1821" s="2">
        <f t="shared" si="256"/>
        <v>7.9225147999658905</v>
      </c>
      <c r="I1821" s="2">
        <f t="shared" si="257"/>
        <v>88.792397407916624</v>
      </c>
    </row>
    <row r="1822" spans="1:9" ht="13.5" x14ac:dyDescent="0.25">
      <c r="A1822" s="3">
        <f>TITRES_STAT!B1825</f>
        <v>44664</v>
      </c>
      <c r="B1822" s="6">
        <f>TITRES_STAT!D1825</f>
        <v>47.228900000000003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2.8966805752862917E-3</v>
      </c>
      <c r="G1822" s="2">
        <f t="shared" si="258"/>
        <v>3.6562640126576511E-4</v>
      </c>
      <c r="H1822" s="2">
        <f t="shared" si="256"/>
        <v>7.9225147999658914</v>
      </c>
      <c r="I1822" s="2">
        <f t="shared" si="257"/>
        <v>88.792397407916624</v>
      </c>
    </row>
    <row r="1823" spans="1:9" ht="13.5" x14ac:dyDescent="0.25">
      <c r="A1823" s="3">
        <f>TITRES_STAT!B1826</f>
        <v>44665</v>
      </c>
      <c r="B1823" s="6">
        <f>TITRES_STAT!D1826</f>
        <v>47.228900000000003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2.6897748199086993E-3</v>
      </c>
      <c r="G1823" s="2">
        <f t="shared" si="258"/>
        <v>3.3951022974678188E-4</v>
      </c>
      <c r="H1823" s="2">
        <f t="shared" si="256"/>
        <v>7.9225147999658914</v>
      </c>
      <c r="I1823" s="2">
        <f t="shared" si="257"/>
        <v>88.792397407916624</v>
      </c>
    </row>
    <row r="1824" spans="1:9" ht="13.5" x14ac:dyDescent="0.25">
      <c r="A1824" s="3">
        <f>TITRES_STAT!B1827</f>
        <v>44666</v>
      </c>
      <c r="B1824" s="6">
        <f>TITRES_STAT!D1827</f>
        <v>47.228900000000003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2.4976480470580778E-3</v>
      </c>
      <c r="G1824" s="2">
        <f t="shared" si="258"/>
        <v>3.1525949905058316E-4</v>
      </c>
      <c r="H1824" s="2">
        <f t="shared" si="256"/>
        <v>7.9225147999658905</v>
      </c>
      <c r="I1824" s="2">
        <f t="shared" si="257"/>
        <v>88.792397407916624</v>
      </c>
    </row>
    <row r="1825" spans="1:9" ht="13.5" x14ac:dyDescent="0.25">
      <c r="A1825" s="3">
        <f>TITRES_STAT!B1828</f>
        <v>44669</v>
      </c>
      <c r="B1825" s="6">
        <f>TITRES_STAT!D1828</f>
        <v>47.228900000000003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2.319244615125358E-3</v>
      </c>
      <c r="G1825" s="2">
        <f t="shared" si="258"/>
        <v>2.9274096340411293E-4</v>
      </c>
      <c r="H1825" s="2">
        <f t="shared" si="256"/>
        <v>7.9225147999658914</v>
      </c>
      <c r="I1825" s="2">
        <f t="shared" si="257"/>
        <v>88.792397407916624</v>
      </c>
    </row>
    <row r="1826" spans="1:9" ht="13.5" x14ac:dyDescent="0.25">
      <c r="A1826" s="3">
        <f>TITRES_STAT!B1829</f>
        <v>44670</v>
      </c>
      <c r="B1826" s="6">
        <f>TITRES_STAT!D1829</f>
        <v>47.228900000000003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2.1535842854735468E-3</v>
      </c>
      <c r="G1826" s="2">
        <f t="shared" si="258"/>
        <v>2.7183089458953345E-4</v>
      </c>
      <c r="H1826" s="2">
        <f t="shared" si="256"/>
        <v>7.9225147999658905</v>
      </c>
      <c r="I1826" s="2">
        <f t="shared" si="257"/>
        <v>88.792397407916624</v>
      </c>
    </row>
    <row r="1827" spans="1:9" ht="13.5" x14ac:dyDescent="0.25">
      <c r="A1827" s="3">
        <f>TITRES_STAT!B1830</f>
        <v>44671</v>
      </c>
      <c r="B1827" s="6">
        <f>TITRES_STAT!D1830</f>
        <v>47.228900000000003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1.9997568365111508E-3</v>
      </c>
      <c r="G1827" s="2">
        <f t="shared" si="258"/>
        <v>2.524144021188525E-4</v>
      </c>
      <c r="H1827" s="2">
        <f t="shared" si="256"/>
        <v>7.9225147999658914</v>
      </c>
      <c r="I1827" s="2">
        <f t="shared" si="257"/>
        <v>88.792397407916624</v>
      </c>
    </row>
    <row r="1828" spans="1:9" ht="13.5" x14ac:dyDescent="0.25">
      <c r="A1828" s="3">
        <f>TITRES_STAT!B1831</f>
        <v>44672</v>
      </c>
      <c r="B1828" s="6">
        <f>TITRES_STAT!D1831</f>
        <v>47.228900000000003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1.8569170624746401E-3</v>
      </c>
      <c r="G1828" s="2">
        <f t="shared" si="258"/>
        <v>2.3438480196750588E-4</v>
      </c>
      <c r="H1828" s="2">
        <f t="shared" si="256"/>
        <v>7.9225147999658923</v>
      </c>
      <c r="I1828" s="2">
        <f t="shared" si="257"/>
        <v>88.792397407916624</v>
      </c>
    </row>
    <row r="1829" spans="1:9" ht="13.5" x14ac:dyDescent="0.25">
      <c r="A1829" s="3">
        <f>TITRES_STAT!B1832</f>
        <v>44673</v>
      </c>
      <c r="B1829" s="6">
        <f>TITRES_STAT!D1832</f>
        <v>47.228900000000003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1.7242801294407373E-3</v>
      </c>
      <c r="G1829" s="2">
        <f t="shared" si="258"/>
        <v>2.1764303039839835E-4</v>
      </c>
      <c r="H1829" s="2">
        <f t="shared" si="256"/>
        <v>7.9225147999658914</v>
      </c>
      <c r="I1829" s="2">
        <f t="shared" si="257"/>
        <v>88.792397407916624</v>
      </c>
    </row>
    <row r="1830" spans="1:9" ht="13.5" x14ac:dyDescent="0.25">
      <c r="A1830" s="3">
        <f>TITRES_STAT!B1833</f>
        <v>44676</v>
      </c>
      <c r="B1830" s="6">
        <f>TITRES_STAT!D1833</f>
        <v>47.228900000000003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1.6011172630521133E-3</v>
      </c>
      <c r="G1830" s="2">
        <f t="shared" si="258"/>
        <v>2.0209709965565559E-4</v>
      </c>
      <c r="H1830" s="2">
        <f t="shared" si="256"/>
        <v>7.9225147999658923</v>
      </c>
      <c r="I1830" s="2">
        <f t="shared" si="257"/>
        <v>88.792397407916624</v>
      </c>
    </row>
    <row r="1831" spans="1:9" ht="13.5" x14ac:dyDescent="0.25">
      <c r="A1831" s="3">
        <f>TITRES_STAT!B1834</f>
        <v>44677</v>
      </c>
      <c r="B1831" s="6">
        <f>TITRES_STAT!D1834</f>
        <v>47.228900000000003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1.4867517442626768E-3</v>
      </c>
      <c r="G1831" s="2">
        <f t="shared" si="258"/>
        <v>1.8766159253739449E-4</v>
      </c>
      <c r="H1831" s="2">
        <f t="shared" si="256"/>
        <v>7.9225147999658923</v>
      </c>
      <c r="I1831" s="2">
        <f t="shared" si="257"/>
        <v>88.792397407916624</v>
      </c>
    </row>
    <row r="1832" spans="1:9" ht="13.5" x14ac:dyDescent="0.25">
      <c r="A1832" s="3">
        <f>TITRES_STAT!B1835</f>
        <v>44678</v>
      </c>
      <c r="B1832" s="6">
        <f>TITRES_STAT!D1835</f>
        <v>47.228900000000003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1.380555191101057E-3</v>
      </c>
      <c r="G1832" s="2">
        <f t="shared" si="258"/>
        <v>1.7425719307043777E-4</v>
      </c>
      <c r="H1832" s="2">
        <f t="shared" si="256"/>
        <v>7.9225147999658914</v>
      </c>
      <c r="I1832" s="2">
        <f t="shared" si="257"/>
        <v>88.792397407916624</v>
      </c>
    </row>
    <row r="1833" spans="1:9" ht="13.5" x14ac:dyDescent="0.25">
      <c r="A1833" s="3">
        <f>TITRES_STAT!B1836</f>
        <v>44679</v>
      </c>
      <c r="B1833" s="6">
        <f>TITRES_STAT!D1836</f>
        <v>47.228900000000003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1.28194410602241E-3</v>
      </c>
      <c r="G1833" s="2">
        <f t="shared" si="258"/>
        <v>1.6181025070826364E-4</v>
      </c>
      <c r="H1833" s="2">
        <f t="shared" si="256"/>
        <v>7.9225147999658914</v>
      </c>
      <c r="I1833" s="2">
        <f t="shared" si="257"/>
        <v>88.792397407916624</v>
      </c>
    </row>
    <row r="1834" spans="1:9" ht="13.5" x14ac:dyDescent="0.25">
      <c r="A1834" s="3">
        <f>TITRES_STAT!B1837</f>
        <v>44680</v>
      </c>
      <c r="B1834" s="6">
        <f>TITRES_STAT!D1837</f>
        <v>47.228900000000003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1.1903766698779521E-3</v>
      </c>
      <c r="G1834" s="2">
        <f t="shared" si="258"/>
        <v>1.5025237565767337E-4</v>
      </c>
      <c r="H1834" s="2">
        <f t="shared" si="256"/>
        <v>7.9225147999658914</v>
      </c>
      <c r="I1834" s="2">
        <f t="shared" si="257"/>
        <v>88.792397407916624</v>
      </c>
    </row>
    <row r="1835" spans="1:9" ht="13.5" x14ac:dyDescent="0.25">
      <c r="A1835" s="3">
        <f>TITRES_STAT!B1838</f>
        <v>44685</v>
      </c>
      <c r="B1835" s="6">
        <f>TITRES_STAT!D1838</f>
        <v>47.228900000000003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1.1053497648866697E-3</v>
      </c>
      <c r="G1835" s="2">
        <f t="shared" si="258"/>
        <v>1.395200631106967E-4</v>
      </c>
      <c r="H1835" s="2">
        <f t="shared" si="256"/>
        <v>7.9225147999658905</v>
      </c>
      <c r="I1835" s="2">
        <f t="shared" si="257"/>
        <v>88.792397407916624</v>
      </c>
    </row>
    <row r="1836" spans="1:9" ht="13.5" x14ac:dyDescent="0.25">
      <c r="A1836" s="3">
        <f>TITRES_STAT!B1839</f>
        <v>44686</v>
      </c>
      <c r="B1836" s="6">
        <f>TITRES_STAT!D1839</f>
        <v>47.228900000000003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1.0263962102519074E-3</v>
      </c>
      <c r="G1836" s="2">
        <f t="shared" si="258"/>
        <v>1.2955434431707552E-4</v>
      </c>
      <c r="H1836" s="2">
        <f t="shared" si="256"/>
        <v>7.9225147999658887</v>
      </c>
      <c r="I1836" s="2">
        <f t="shared" si="257"/>
        <v>88.792397407916624</v>
      </c>
    </row>
    <row r="1837" spans="1:9" ht="13.5" x14ac:dyDescent="0.25">
      <c r="A1837" s="3">
        <f>TITRES_STAT!B1840</f>
        <v>44687</v>
      </c>
      <c r="B1837" s="6">
        <f>TITRES_STAT!D1840</f>
        <v>47.228900000000003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9.5308219523391406E-4</v>
      </c>
      <c r="G1837" s="2">
        <f t="shared" si="259"/>
        <v>1.2030046258014155E-4</v>
      </c>
      <c r="H1837" s="2">
        <f t="shared" si="256"/>
        <v>7.9225147999658896</v>
      </c>
      <c r="I1837" s="2">
        <f t="shared" si="257"/>
        <v>88.792397407916624</v>
      </c>
    </row>
    <row r="1838" spans="1:9" ht="13.5" x14ac:dyDescent="0.25">
      <c r="A1838" s="3">
        <f>TITRES_STAT!B1841</f>
        <v>44690</v>
      </c>
      <c r="B1838" s="6">
        <f>TITRES_STAT!D1841</f>
        <v>47.228900000000003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8.8500489557434884E-4</v>
      </c>
      <c r="G1838" s="2">
        <f t="shared" si="259"/>
        <v>1.1170757239584572E-4</v>
      </c>
      <c r="H1838" s="2">
        <f t="shared" si="256"/>
        <v>7.9225147999658896</v>
      </c>
      <c r="I1838" s="2">
        <f t="shared" si="257"/>
        <v>88.792397407916624</v>
      </c>
    </row>
    <row r="1839" spans="1:9" ht="13.5" x14ac:dyDescent="0.25">
      <c r="A1839" s="3">
        <f>TITRES_STAT!B1842</f>
        <v>44691</v>
      </c>
      <c r="B1839" s="6">
        <f>TITRES_STAT!D1842</f>
        <v>47.228900000000003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8.2179026017618103E-4</v>
      </c>
      <c r="G1839" s="2">
        <f t="shared" si="259"/>
        <v>1.0372846008185673E-4</v>
      </c>
      <c r="H1839" s="2">
        <f t="shared" si="256"/>
        <v>7.9225147999658905</v>
      </c>
      <c r="I1839" s="2">
        <f t="shared" si="257"/>
        <v>88.792397407916624</v>
      </c>
    </row>
    <row r="1840" spans="1:9" ht="13.5" x14ac:dyDescent="0.25">
      <c r="A1840" s="3">
        <f>TITRES_STAT!B1843</f>
        <v>44692</v>
      </c>
      <c r="B1840" s="6">
        <f>TITRES_STAT!D1843</f>
        <v>47.228900000000003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7.6309095587788239E-4</v>
      </c>
      <c r="G1840" s="2">
        <f t="shared" si="259"/>
        <v>9.631928436172412E-5</v>
      </c>
      <c r="H1840" s="2">
        <f t="shared" si="256"/>
        <v>7.9225147999658896</v>
      </c>
      <c r="I1840" s="2">
        <f t="shared" si="257"/>
        <v>88.792397407916624</v>
      </c>
    </row>
    <row r="1841" spans="1:9" ht="13.5" x14ac:dyDescent="0.25">
      <c r="A1841" s="3">
        <f>TITRES_STAT!B1844</f>
        <v>44693</v>
      </c>
      <c r="B1841" s="6">
        <f>TITRES_STAT!D1844</f>
        <v>47.228900000000003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7.0858445902946218E-4</v>
      </c>
      <c r="G1841" s="2">
        <f t="shared" si="259"/>
        <v>8.943933547874382E-5</v>
      </c>
      <c r="H1841" s="2">
        <f t="shared" si="256"/>
        <v>7.9225147999658896</v>
      </c>
      <c r="I1841" s="2">
        <f t="shared" si="257"/>
        <v>88.792397407916624</v>
      </c>
    </row>
    <row r="1842" spans="1:9" ht="13.5" x14ac:dyDescent="0.25">
      <c r="A1842" s="3">
        <f>TITRES_STAT!B1845</f>
        <v>44694</v>
      </c>
      <c r="B1842" s="6">
        <f>TITRES_STAT!D1845</f>
        <v>47.228900000000003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6.5797128338450069E-4</v>
      </c>
      <c r="G1842" s="2">
        <f t="shared" si="259"/>
        <v>8.3050811515976406E-5</v>
      </c>
      <c r="H1842" s="2">
        <f t="shared" si="256"/>
        <v>7.9225147999658905</v>
      </c>
      <c r="I1842" s="2">
        <f t="shared" si="257"/>
        <v>88.792397407916624</v>
      </c>
    </row>
    <row r="1843" spans="1:9" ht="13.5" x14ac:dyDescent="0.25">
      <c r="A1843" s="3">
        <f>TITRES_STAT!B1846</f>
        <v>44697</v>
      </c>
      <c r="B1843" s="6">
        <f>TITRES_STAT!D1846</f>
        <v>47.228900000000003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6.1097333457132204E-4</v>
      </c>
      <c r="G1843" s="2">
        <f t="shared" si="259"/>
        <v>7.7118610693406668E-5</v>
      </c>
      <c r="H1843" s="2">
        <f t="shared" si="256"/>
        <v>7.9225147999658896</v>
      </c>
      <c r="I1843" s="2">
        <f t="shared" si="257"/>
        <v>88.792397407916624</v>
      </c>
    </row>
    <row r="1844" spans="1:9" ht="13.5" x14ac:dyDescent="0.25">
      <c r="A1844" s="3">
        <f>TITRES_STAT!B1847</f>
        <v>44698</v>
      </c>
      <c r="B1844" s="6">
        <f>TITRES_STAT!D1847</f>
        <v>47.228900000000003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5.6733238210194181E-4</v>
      </c>
      <c r="G1844" s="2">
        <f t="shared" si="259"/>
        <v>7.1610138501020481E-5</v>
      </c>
      <c r="H1844" s="2">
        <f t="shared" si="256"/>
        <v>7.9225147999658878</v>
      </c>
      <c r="I1844" s="2">
        <f t="shared" si="257"/>
        <v>88.792397407916624</v>
      </c>
    </row>
    <row r="1845" spans="1:9" ht="13.5" x14ac:dyDescent="0.25">
      <c r="A1845" s="3">
        <f>TITRES_STAT!B1848</f>
        <v>44699</v>
      </c>
      <c r="B1845" s="6">
        <f>TITRES_STAT!D1848</f>
        <v>47.228900000000003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5.2680864052323171E-4</v>
      </c>
      <c r="G1845" s="2">
        <f t="shared" si="259"/>
        <v>6.6495128608090438E-5</v>
      </c>
      <c r="H1845" s="2">
        <f t="shared" si="256"/>
        <v>7.9225147999658896</v>
      </c>
      <c r="I1845" s="2">
        <f t="shared" si="257"/>
        <v>88.792397407916624</v>
      </c>
    </row>
    <row r="1846" spans="1:9" ht="13.5" x14ac:dyDescent="0.25">
      <c r="A1846" s="3">
        <f>TITRES_STAT!B1849</f>
        <v>44700</v>
      </c>
      <c r="B1846" s="6">
        <f>TITRES_STAT!D1849</f>
        <v>47.228900000000003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4.8917945191442945E-4</v>
      </c>
      <c r="G1846" s="2">
        <f t="shared" si="259"/>
        <v>6.1745476564655413E-5</v>
      </c>
      <c r="H1846" s="2">
        <f t="shared" si="256"/>
        <v>7.9225147999658887</v>
      </c>
      <c r="I1846" s="2">
        <f t="shared" si="257"/>
        <v>88.792397407916624</v>
      </c>
    </row>
    <row r="1847" spans="1:9" ht="13.5" x14ac:dyDescent="0.25">
      <c r="A1847" s="3">
        <f>TITRES_STAT!B1850</f>
        <v>44701</v>
      </c>
      <c r="B1847" s="6">
        <f>TITRES_STAT!D1850</f>
        <v>47.228900000000003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4.5423806249197024E-4</v>
      </c>
      <c r="G1847" s="2">
        <f t="shared" si="259"/>
        <v>5.7335085381465738E-5</v>
      </c>
      <c r="H1847" s="2">
        <f t="shared" si="256"/>
        <v>7.9225147999658896</v>
      </c>
      <c r="I1847" s="2">
        <f t="shared" si="257"/>
        <v>88.792397407916624</v>
      </c>
    </row>
    <row r="1848" spans="1:9" ht="13.5" x14ac:dyDescent="0.25">
      <c r="A1848" s="3">
        <f>TITRES_STAT!B1851</f>
        <v>44704</v>
      </c>
      <c r="B1848" s="6">
        <f>TITRES_STAT!D1851</f>
        <v>47.228900000000003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4.2179248659968664E-4</v>
      </c>
      <c r="G1848" s="2">
        <f t="shared" si="259"/>
        <v>5.3239722139932477E-5</v>
      </c>
      <c r="H1848" s="2">
        <f t="shared" si="256"/>
        <v>7.9225147999658887</v>
      </c>
      <c r="I1848" s="2">
        <f t="shared" si="257"/>
        <v>88.792397407916624</v>
      </c>
    </row>
    <row r="1849" spans="1:9" ht="13.5" x14ac:dyDescent="0.25">
      <c r="A1849" s="3">
        <f>TITRES_STAT!B1852</f>
        <v>44705</v>
      </c>
      <c r="B1849" s="6">
        <f>TITRES_STAT!D1852</f>
        <v>47.228900000000003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3.9166445184256619E-4</v>
      </c>
      <c r="G1849" s="2">
        <f t="shared" si="259"/>
        <v>4.9436884844223011E-5</v>
      </c>
      <c r="H1849" s="2">
        <f t="shared" si="256"/>
        <v>7.9225147999658896</v>
      </c>
      <c r="I1849" s="2">
        <f t="shared" si="257"/>
        <v>88.792397407916624</v>
      </c>
    </row>
    <row r="1850" spans="1:9" ht="13.5" x14ac:dyDescent="0.25">
      <c r="A1850" s="3">
        <f>TITRES_STAT!B1853</f>
        <v>44706</v>
      </c>
      <c r="B1850" s="6">
        <f>TITRES_STAT!D1853</f>
        <v>47.228900000000003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3.636884195680972E-4</v>
      </c>
      <c r="G1850" s="2">
        <f t="shared" si="259"/>
        <v>4.5905678783921366E-5</v>
      </c>
      <c r="H1850" s="2">
        <f t="shared" si="256"/>
        <v>7.9225147999658905</v>
      </c>
      <c r="I1850" s="2">
        <f t="shared" si="257"/>
        <v>88.792397407916624</v>
      </c>
    </row>
    <row r="1851" spans="1:9" ht="13.5" x14ac:dyDescent="0.25">
      <c r="A1851" s="3">
        <f>TITRES_STAT!B1854</f>
        <v>44707</v>
      </c>
      <c r="B1851" s="6">
        <f>TITRES_STAT!D1854</f>
        <v>47.228900000000003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3.3771067531323309E-4</v>
      </c>
      <c r="G1851" s="2">
        <f t="shared" si="259"/>
        <v>4.2626701727926982E-5</v>
      </c>
      <c r="H1851" s="2">
        <f t="shared" si="256"/>
        <v>7.9225147999658896</v>
      </c>
      <c r="I1851" s="2">
        <f t="shared" si="257"/>
        <v>88.792397407916624</v>
      </c>
    </row>
    <row r="1852" spans="1:9" ht="13.5" x14ac:dyDescent="0.25">
      <c r="A1852" s="3">
        <f>TITRES_STAT!B1855</f>
        <v>44708</v>
      </c>
      <c r="B1852" s="6">
        <f>TITRES_STAT!D1855</f>
        <v>47.228900000000003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3.1358848421943073E-4</v>
      </c>
      <c r="G1852" s="2">
        <f t="shared" si="259"/>
        <v>3.9581937318789336E-5</v>
      </c>
      <c r="H1852" s="2">
        <f t="shared" si="256"/>
        <v>7.9225147999658905</v>
      </c>
      <c r="I1852" s="2">
        <f t="shared" si="257"/>
        <v>88.792397407916624</v>
      </c>
    </row>
    <row r="1853" spans="1:9" ht="13.5" x14ac:dyDescent="0.25">
      <c r="A1853" s="3">
        <f>TITRES_STAT!B1856</f>
        <v>44711</v>
      </c>
      <c r="B1853" s="6">
        <f>TITRES_STAT!D1856</f>
        <v>47.228900000000003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2.9118930677518568E-4</v>
      </c>
      <c r="G1853" s="2">
        <f t="shared" si="260"/>
        <v>3.6754656081732955E-5</v>
      </c>
      <c r="H1853" s="2">
        <f t="shared" si="256"/>
        <v>7.9225147999658905</v>
      </c>
      <c r="I1853" s="2">
        <f t="shared" si="257"/>
        <v>88.792397407916624</v>
      </c>
    </row>
    <row r="1854" spans="1:9" ht="13.5" x14ac:dyDescent="0.25">
      <c r="A1854" s="3">
        <f>TITRES_STAT!B1857</f>
        <v>44712</v>
      </c>
      <c r="B1854" s="6">
        <f>TITRES_STAT!D1857</f>
        <v>47.220599999999997</v>
      </c>
      <c r="C1854" s="2">
        <f t="shared" si="252"/>
        <v>-8.3000000000055252E-3</v>
      </c>
      <c r="D1854" s="2">
        <f t="shared" si="253"/>
        <v>0</v>
      </c>
      <c r="E1854" s="2">
        <f t="shared" si="254"/>
        <v>8.3000000000055252E-3</v>
      </c>
      <c r="F1854" s="2">
        <f t="shared" si="260"/>
        <v>2.7039007057695814E-4</v>
      </c>
      <c r="G1854" s="2">
        <f t="shared" si="260"/>
        <v>6.2698646636200387E-4</v>
      </c>
      <c r="H1854" s="2">
        <f t="shared" si="256"/>
        <v>0.43125344019920636</v>
      </c>
      <c r="I1854" s="2">
        <f t="shared" si="257"/>
        <v>30.131172305806516</v>
      </c>
    </row>
    <row r="1855" spans="1:9" ht="13.5" x14ac:dyDescent="0.25">
      <c r="A1855" s="3">
        <f>TITRES_STAT!B1858</f>
        <v>44713</v>
      </c>
      <c r="B1855" s="6">
        <f>TITRES_STAT!D1858</f>
        <v>47.220599999999997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2.510764941071754E-4</v>
      </c>
      <c r="G1855" s="2">
        <f t="shared" si="260"/>
        <v>5.8220171876471785E-4</v>
      </c>
      <c r="H1855" s="2">
        <f t="shared" si="256"/>
        <v>0.43125344019920636</v>
      </c>
      <c r="I1855" s="2">
        <f t="shared" si="257"/>
        <v>30.131172305806516</v>
      </c>
    </row>
    <row r="1856" spans="1:9" ht="13.5" x14ac:dyDescent="0.25">
      <c r="A1856" s="3">
        <f>TITRES_STAT!B1859</f>
        <v>44714</v>
      </c>
      <c r="B1856" s="6">
        <f>TITRES_STAT!D1859</f>
        <v>47.220599999999997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2.3314245881380573E-4</v>
      </c>
      <c r="G1856" s="2">
        <f t="shared" si="260"/>
        <v>5.4061588171009517E-4</v>
      </c>
      <c r="H1856" s="2">
        <f t="shared" si="256"/>
        <v>0.43125344019920631</v>
      </c>
      <c r="I1856" s="2">
        <f t="shared" si="257"/>
        <v>30.131172305806516</v>
      </c>
    </row>
    <row r="1857" spans="1:9" ht="13.5" x14ac:dyDescent="0.25">
      <c r="A1857" s="3">
        <f>TITRES_STAT!B1860</f>
        <v>44715</v>
      </c>
      <c r="B1857" s="6">
        <f>TITRES_STAT!D1860</f>
        <v>47.228900000000003</v>
      </c>
      <c r="C1857" s="2">
        <f t="shared" si="252"/>
        <v>8.3000000000055252E-3</v>
      </c>
      <c r="D1857" s="2">
        <f t="shared" si="253"/>
        <v>8.3000000000055252E-3</v>
      </c>
      <c r="E1857" s="2">
        <f t="shared" si="254"/>
        <v>0</v>
      </c>
      <c r="F1857" s="2">
        <f t="shared" si="260"/>
        <v>8.0934656889892858E-4</v>
      </c>
      <c r="G1857" s="2">
        <f t="shared" si="260"/>
        <v>5.0200046158794555E-4</v>
      </c>
      <c r="H1857" s="2">
        <f t="shared" si="256"/>
        <v>1.6122426786994877</v>
      </c>
      <c r="I1857" s="2">
        <f t="shared" si="257"/>
        <v>61.718717477740135</v>
      </c>
    </row>
    <row r="1858" spans="1:9" ht="13.5" x14ac:dyDescent="0.25">
      <c r="A1858" s="3">
        <f>TITRES_STAT!B1861</f>
        <v>44718</v>
      </c>
      <c r="B1858" s="6">
        <f>TITRES_STAT!D1861</f>
        <v>47.228900000000003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7.5153609969186221E-4</v>
      </c>
      <c r="G1858" s="2">
        <f t="shared" si="260"/>
        <v>4.6614328576023511E-4</v>
      </c>
      <c r="H1858" s="2">
        <f t="shared" si="256"/>
        <v>1.6122426786994877</v>
      </c>
      <c r="I1858" s="2">
        <f t="shared" si="257"/>
        <v>61.718717477740135</v>
      </c>
    </row>
    <row r="1859" spans="1:9" ht="13.5" x14ac:dyDescent="0.25">
      <c r="A1859" s="3">
        <f>TITRES_STAT!B1862</f>
        <v>44719</v>
      </c>
      <c r="B1859" s="6">
        <f>TITRES_STAT!D1862</f>
        <v>47.228900000000003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6.9785494971387203E-4</v>
      </c>
      <c r="G1859" s="2">
        <f t="shared" si="260"/>
        <v>4.3284733677736119E-4</v>
      </c>
      <c r="H1859" s="2">
        <f t="shared" si="256"/>
        <v>1.6122426786994877</v>
      </c>
      <c r="I1859" s="2">
        <f t="shared" si="257"/>
        <v>61.718717477740135</v>
      </c>
    </row>
    <row r="1860" spans="1:9" ht="13.5" x14ac:dyDescent="0.25">
      <c r="A1860" s="3">
        <f>TITRES_STAT!B1863</f>
        <v>44720</v>
      </c>
      <c r="B1860" s="6">
        <f>TITRES_STAT!D1863</f>
        <v>47.228900000000003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6.4800816759145259E-4</v>
      </c>
      <c r="G1860" s="2">
        <f t="shared" si="260"/>
        <v>4.019296698646925E-4</v>
      </c>
      <c r="H1860" s="2">
        <f t="shared" si="256"/>
        <v>1.6122426786994877</v>
      </c>
      <c r="I1860" s="2">
        <f t="shared" si="257"/>
        <v>61.718717477740135</v>
      </c>
    </row>
    <row r="1861" spans="1:9" ht="13.5" x14ac:dyDescent="0.25">
      <c r="A1861" s="3">
        <f>TITRES_STAT!B1864</f>
        <v>44721</v>
      </c>
      <c r="B1861" s="6">
        <f>TITRES_STAT!D1864</f>
        <v>47.228900000000003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6.0172186990634883E-4</v>
      </c>
      <c r="G1861" s="2">
        <f t="shared" si="260"/>
        <v>3.7322040773150015E-4</v>
      </c>
      <c r="H1861" s="2">
        <f t="shared" si="256"/>
        <v>1.6122426786994877</v>
      </c>
      <c r="I1861" s="2">
        <f t="shared" si="257"/>
        <v>61.718717477740135</v>
      </c>
    </row>
    <row r="1862" spans="1:9" ht="13.5" x14ac:dyDescent="0.25">
      <c r="A1862" s="3">
        <f>TITRES_STAT!B1865</f>
        <v>44722</v>
      </c>
      <c r="B1862" s="6">
        <f>TITRES_STAT!D1865</f>
        <v>47.228900000000003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5.5874173634160962E-4</v>
      </c>
      <c r="G1862" s="2">
        <f t="shared" si="260"/>
        <v>3.4656180717925015E-4</v>
      </c>
      <c r="H1862" s="2">
        <f t="shared" si="256"/>
        <v>1.6122426786994877</v>
      </c>
      <c r="I1862" s="2">
        <f t="shared" si="257"/>
        <v>61.718717477740135</v>
      </c>
    </row>
    <row r="1863" spans="1:9" ht="13.5" x14ac:dyDescent="0.25">
      <c r="A1863" s="3">
        <f>TITRES_STAT!B1866</f>
        <v>44725</v>
      </c>
      <c r="B1863" s="6">
        <f>TITRES_STAT!D1866</f>
        <v>47.228900000000003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5.1883161231720896E-4</v>
      </c>
      <c r="G1863" s="2">
        <f t="shared" si="260"/>
        <v>3.2180739238073231E-4</v>
      </c>
      <c r="H1863" s="2">
        <f t="shared" si="256"/>
        <v>1.6122426786994877</v>
      </c>
      <c r="I1863" s="2">
        <f t="shared" si="257"/>
        <v>61.718717477740135</v>
      </c>
    </row>
    <row r="1864" spans="1:9" ht="13.5" x14ac:dyDescent="0.25">
      <c r="A1864" s="3">
        <f>TITRES_STAT!B1867</f>
        <v>44726</v>
      </c>
      <c r="B1864" s="6">
        <f>TITRES_STAT!D1867</f>
        <v>47.228900000000003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4.8177221143740832E-4</v>
      </c>
      <c r="G1864" s="2">
        <f t="shared" si="260"/>
        <v>2.9882115006782281E-4</v>
      </c>
      <c r="H1864" s="2">
        <f t="shared" si="256"/>
        <v>1.6122426786994879</v>
      </c>
      <c r="I1864" s="2">
        <f t="shared" si="257"/>
        <v>61.718717477740135</v>
      </c>
    </row>
    <row r="1865" spans="1:9" ht="13.5" x14ac:dyDescent="0.25">
      <c r="A1865" s="3">
        <f>TITRES_STAT!B1868</f>
        <v>44727</v>
      </c>
      <c r="B1865" s="6">
        <f>TITRES_STAT!D1868</f>
        <v>47.228900000000003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4.4735991062045061E-4</v>
      </c>
      <c r="G1865" s="2">
        <f t="shared" si="260"/>
        <v>2.7747678220583545E-4</v>
      </c>
      <c r="H1865" s="2">
        <f t="shared" si="256"/>
        <v>1.6122426786994881</v>
      </c>
      <c r="I1865" s="2">
        <f t="shared" si="257"/>
        <v>61.718717477740135</v>
      </c>
    </row>
    <row r="1866" spans="1:9" ht="13.5" x14ac:dyDescent="0.25">
      <c r="A1866" s="3">
        <f>TITRES_STAT!B1869</f>
        <v>44728</v>
      </c>
      <c r="B1866" s="6">
        <f>TITRES_STAT!D1869</f>
        <v>47.228900000000003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4.1540563129041842E-4</v>
      </c>
      <c r="G1866" s="2">
        <f t="shared" si="260"/>
        <v>2.5765701204827579E-4</v>
      </c>
      <c r="H1866" s="2">
        <f t="shared" si="256"/>
        <v>1.6122426786994879</v>
      </c>
      <c r="I1866" s="2">
        <f t="shared" si="257"/>
        <v>61.718717477740135</v>
      </c>
    </row>
    <row r="1867" spans="1:9" ht="13.5" x14ac:dyDescent="0.25">
      <c r="A1867" s="3">
        <f>TITRES_STAT!B1870</f>
        <v>44729</v>
      </c>
      <c r="B1867" s="6">
        <f>TITRES_STAT!D1870</f>
        <v>47.228900000000003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3.8573380048395996E-4</v>
      </c>
      <c r="G1867" s="2">
        <f t="shared" si="260"/>
        <v>2.3925293975911324E-4</v>
      </c>
      <c r="H1867" s="2">
        <f t="shared" si="256"/>
        <v>1.6122426786994879</v>
      </c>
      <c r="I1867" s="2">
        <f t="shared" si="257"/>
        <v>61.718717477740135</v>
      </c>
    </row>
    <row r="1868" spans="1:9" ht="13.5" x14ac:dyDescent="0.25">
      <c r="A1868" s="3">
        <f>TITRES_STAT!B1871</f>
        <v>44732</v>
      </c>
      <c r="B1868" s="6">
        <f>TITRES_STAT!D1871</f>
        <v>47.228900000000003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3.581813861636771E-4</v>
      </c>
      <c r="G1868" s="2">
        <f t="shared" si="260"/>
        <v>2.2216344406203372E-4</v>
      </c>
      <c r="H1868" s="2">
        <f t="shared" si="256"/>
        <v>1.6122426786994879</v>
      </c>
      <c r="I1868" s="2">
        <f t="shared" si="257"/>
        <v>61.718717477740135</v>
      </c>
    </row>
    <row r="1869" spans="1:9" ht="13.5" x14ac:dyDescent="0.25">
      <c r="A1869" s="3">
        <f>TITRES_STAT!B1872</f>
        <v>44733</v>
      </c>
      <c r="B1869" s="6">
        <f>TITRES_STAT!D1872</f>
        <v>47.228900000000003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3.3259700143770018E-4</v>
      </c>
      <c r="G1869" s="2">
        <f t="shared" si="264"/>
        <v>2.0629462662903131E-4</v>
      </c>
      <c r="H1869" s="2">
        <f t="shared" si="256"/>
        <v>1.6122426786994881</v>
      </c>
      <c r="I1869" s="2">
        <f t="shared" si="257"/>
        <v>61.718717477740135</v>
      </c>
    </row>
    <row r="1870" spans="1:9" ht="13.5" x14ac:dyDescent="0.25">
      <c r="A1870" s="3">
        <f>TITRES_STAT!B1873</f>
        <v>44734</v>
      </c>
      <c r="B1870" s="6">
        <f>TITRES_STAT!D1873</f>
        <v>47.228900000000003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3.0884007276357875E-4</v>
      </c>
      <c r="G1870" s="2">
        <f t="shared" si="264"/>
        <v>1.9155929615552908E-4</v>
      </c>
      <c r="H1870" s="2">
        <f t="shared" si="256"/>
        <v>1.6122426786994881</v>
      </c>
      <c r="I1870" s="2">
        <f t="shared" si="257"/>
        <v>61.718717477740135</v>
      </c>
    </row>
    <row r="1871" spans="1:9" ht="13.5" x14ac:dyDescent="0.25">
      <c r="A1871" s="3">
        <f>TITRES_STAT!B1874</f>
        <v>44735</v>
      </c>
      <c r="B1871" s="6">
        <f>TITRES_STAT!D1874</f>
        <v>47.228900000000003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2.8678006756618029E-4</v>
      </c>
      <c r="G1871" s="2">
        <f t="shared" si="264"/>
        <v>1.77876489287277E-4</v>
      </c>
      <c r="H1871" s="2">
        <f t="shared" si="256"/>
        <v>1.6122426786994881</v>
      </c>
      <c r="I1871" s="2">
        <f t="shared" si="257"/>
        <v>61.718717477740135</v>
      </c>
    </row>
    <row r="1872" spans="1:9" ht="13.5" x14ac:dyDescent="0.25">
      <c r="A1872" s="3">
        <f>TITRES_STAT!B1875</f>
        <v>44736</v>
      </c>
      <c r="B1872" s="6">
        <f>TITRES_STAT!D1875</f>
        <v>47.228900000000003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2.6629577702573883E-4</v>
      </c>
      <c r="G1872" s="2">
        <f t="shared" si="264"/>
        <v>1.651710257667572E-4</v>
      </c>
      <c r="H1872" s="2">
        <f t="shared" si="256"/>
        <v>1.6122426786994883</v>
      </c>
      <c r="I1872" s="2">
        <f t="shared" si="257"/>
        <v>61.718717477740142</v>
      </c>
    </row>
    <row r="1873" spans="1:9" ht="13.5" x14ac:dyDescent="0.25">
      <c r="A1873" s="3">
        <f>TITRES_STAT!B1876</f>
        <v>44739</v>
      </c>
      <c r="B1873" s="6">
        <f>TITRES_STAT!D1876</f>
        <v>47.228900000000003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2.4727465009532888E-4</v>
      </c>
      <c r="G1873" s="2">
        <f t="shared" si="264"/>
        <v>1.5337309535484598E-4</v>
      </c>
      <c r="H1873" s="2">
        <f t="shared" ref="H1873:H1936" si="265">F1873/G1873</f>
        <v>1.6122426786994879</v>
      </c>
      <c r="I1873" s="2">
        <f t="shared" ref="I1873:I1936" si="266">IF(G1873=0,100,100-(100/(1+H1873)))</f>
        <v>61.718717477740135</v>
      </c>
    </row>
    <row r="1874" spans="1:9" ht="13.5" x14ac:dyDescent="0.25">
      <c r="A1874" s="3">
        <f>TITRES_STAT!B1877</f>
        <v>44740</v>
      </c>
      <c r="B1874" s="6">
        <f>TITRES_STAT!D1877</f>
        <v>47.231099999999998</v>
      </c>
      <c r="C1874" s="2">
        <f t="shared" si="261"/>
        <v>2.1999999999948727E-3</v>
      </c>
      <c r="D1874" s="2">
        <f t="shared" si="262"/>
        <v>2.1999999999948727E-3</v>
      </c>
      <c r="E1874" s="2">
        <f t="shared" si="263"/>
        <v>0</v>
      </c>
      <c r="F1874" s="2">
        <f t="shared" si="264"/>
        <v>3.8675503223101058E-4</v>
      </c>
      <c r="G1874" s="2">
        <f t="shared" si="264"/>
        <v>1.4241787425807125E-4</v>
      </c>
      <c r="H1874" s="2">
        <f t="shared" si="265"/>
        <v>2.7156354793653437</v>
      </c>
      <c r="I1874" s="2">
        <f t="shared" si="266"/>
        <v>73.086703322931811</v>
      </c>
    </row>
    <row r="1875" spans="1:9" ht="13.5" x14ac:dyDescent="0.25">
      <c r="A1875" s="3">
        <f>TITRES_STAT!B1878</f>
        <v>44741</v>
      </c>
      <c r="B1875" s="6">
        <f>TITRES_STAT!D1878</f>
        <v>47.231099999999998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3.5912967278593837E-4</v>
      </c>
      <c r="G1875" s="2">
        <f t="shared" si="264"/>
        <v>1.322451689539233E-4</v>
      </c>
      <c r="H1875" s="2">
        <f t="shared" si="265"/>
        <v>2.7156354793653437</v>
      </c>
      <c r="I1875" s="2">
        <f t="shared" si="266"/>
        <v>73.086703322931811</v>
      </c>
    </row>
    <row r="1876" spans="1:9" ht="13.5" x14ac:dyDescent="0.25">
      <c r="A1876" s="3">
        <f>TITRES_STAT!B1879</f>
        <v>44742</v>
      </c>
      <c r="B1876" s="6">
        <f>TITRES_STAT!D1879</f>
        <v>47.231099999999998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3.334775533012285E-4</v>
      </c>
      <c r="G1876" s="2">
        <f t="shared" si="264"/>
        <v>1.2279908545721451E-4</v>
      </c>
      <c r="H1876" s="2">
        <f t="shared" si="265"/>
        <v>2.7156354793653437</v>
      </c>
      <c r="I1876" s="2">
        <f t="shared" si="266"/>
        <v>73.086703322931811</v>
      </c>
    </row>
    <row r="1877" spans="1:9" ht="13.5" x14ac:dyDescent="0.25">
      <c r="A1877" s="3">
        <f>TITRES_STAT!B1880</f>
        <v>44743</v>
      </c>
      <c r="B1877" s="6">
        <f>TITRES_STAT!D1880</f>
        <v>47.231099999999998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3.0965772806542649E-4</v>
      </c>
      <c r="G1877" s="2">
        <f t="shared" si="264"/>
        <v>1.1402772221027062E-4</v>
      </c>
      <c r="H1877" s="2">
        <f t="shared" si="265"/>
        <v>2.7156354793653437</v>
      </c>
      <c r="I1877" s="2">
        <f t="shared" si="266"/>
        <v>73.086703322931811</v>
      </c>
    </row>
    <row r="1878" spans="1:9" ht="13.5" x14ac:dyDescent="0.25">
      <c r="A1878" s="3">
        <f>TITRES_STAT!B1881</f>
        <v>44746</v>
      </c>
      <c r="B1878" s="6">
        <f>TITRES_STAT!D1881</f>
        <v>47.231099999999998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2.8753931891789601E-4</v>
      </c>
      <c r="G1878" s="2">
        <f t="shared" si="264"/>
        <v>1.05882884909537E-4</v>
      </c>
      <c r="H1878" s="2">
        <f t="shared" si="265"/>
        <v>2.7156354793653432</v>
      </c>
      <c r="I1878" s="2">
        <f t="shared" si="266"/>
        <v>73.086703322931797</v>
      </c>
    </row>
    <row r="1879" spans="1:9" ht="13.5" x14ac:dyDescent="0.25">
      <c r="A1879" s="3">
        <f>TITRES_STAT!B1882</f>
        <v>44747</v>
      </c>
      <c r="B1879" s="6">
        <f>TITRES_STAT!D1882</f>
        <v>47.231099999999998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2.6700079613804632E-4</v>
      </c>
      <c r="G1879" s="2">
        <f t="shared" si="264"/>
        <v>9.831982170171293E-5</v>
      </c>
      <c r="H1879" s="2">
        <f t="shared" si="265"/>
        <v>2.7156354793653437</v>
      </c>
      <c r="I1879" s="2">
        <f t="shared" si="266"/>
        <v>73.086703322931811</v>
      </c>
    </row>
    <row r="1880" spans="1:9" ht="13.5" x14ac:dyDescent="0.25">
      <c r="A1880" s="3">
        <f>TITRES_STAT!B1883</f>
        <v>44748</v>
      </c>
      <c r="B1880" s="6">
        <f>TITRES_STAT!D1883</f>
        <v>47.231099999999998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2.4792931069961445E-4</v>
      </c>
      <c r="G1880" s="2">
        <f t="shared" si="264"/>
        <v>9.1296977294447708E-5</v>
      </c>
      <c r="H1880" s="2">
        <f t="shared" si="265"/>
        <v>2.7156354793653441</v>
      </c>
      <c r="I1880" s="2">
        <f t="shared" si="266"/>
        <v>73.086703322931811</v>
      </c>
    </row>
    <row r="1881" spans="1:9" ht="13.5" x14ac:dyDescent="0.25">
      <c r="A1881" s="3">
        <f>TITRES_STAT!B1884</f>
        <v>44749</v>
      </c>
      <c r="B1881" s="6">
        <f>TITRES_STAT!D1884</f>
        <v>47.231099999999998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2.3022007422107056E-4</v>
      </c>
      <c r="G1881" s="2">
        <f t="shared" si="264"/>
        <v>8.4775764630558577E-5</v>
      </c>
      <c r="H1881" s="2">
        <f t="shared" si="265"/>
        <v>2.7156354793653446</v>
      </c>
      <c r="I1881" s="2">
        <f t="shared" si="266"/>
        <v>73.086703322931811</v>
      </c>
    </row>
    <row r="1882" spans="1:9" ht="13.5" x14ac:dyDescent="0.25">
      <c r="A1882" s="3">
        <f>TITRES_STAT!B1885</f>
        <v>44750</v>
      </c>
      <c r="B1882" s="6">
        <f>TITRES_STAT!D1885</f>
        <v>47.231099999999998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2.137757832052798E-4</v>
      </c>
      <c r="G1882" s="2">
        <f t="shared" si="264"/>
        <v>7.8720352871232971E-5</v>
      </c>
      <c r="H1882" s="2">
        <f t="shared" si="265"/>
        <v>2.7156354793653441</v>
      </c>
      <c r="I1882" s="2">
        <f t="shared" si="266"/>
        <v>73.086703322931811</v>
      </c>
    </row>
    <row r="1883" spans="1:9" ht="13.5" x14ac:dyDescent="0.25">
      <c r="A1883" s="3">
        <f>TITRES_STAT!B1886</f>
        <v>44753</v>
      </c>
      <c r="B1883" s="6">
        <f>TITRES_STAT!D1886</f>
        <v>47.205100000000002</v>
      </c>
      <c r="C1883" s="2">
        <f t="shared" si="261"/>
        <v>-2.5999999999996248E-2</v>
      </c>
      <c r="D1883" s="2">
        <f t="shared" si="262"/>
        <v>0</v>
      </c>
      <c r="E1883" s="2">
        <f t="shared" si="263"/>
        <v>2.5999999999996248E-2</v>
      </c>
      <c r="F1883" s="2">
        <f t="shared" si="264"/>
        <v>1.9850608440490268E-4</v>
      </c>
      <c r="G1883" s="2">
        <f t="shared" si="264"/>
        <v>1.9302403276658768E-3</v>
      </c>
      <c r="H1883" s="2">
        <f t="shared" si="265"/>
        <v>0.10284008760968336</v>
      </c>
      <c r="I1883" s="2">
        <f t="shared" si="266"/>
        <v>9.3250226179736444</v>
      </c>
    </row>
    <row r="1884" spans="1:9" ht="13.5" x14ac:dyDescent="0.25">
      <c r="A1884" s="3">
        <f>TITRES_STAT!B1887</f>
        <v>44754</v>
      </c>
      <c r="B1884" s="6">
        <f>TITRES_STAT!D1887</f>
        <v>47.205100000000002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1.8432707837598105E-4</v>
      </c>
      <c r="G1884" s="2">
        <f t="shared" si="264"/>
        <v>1.7923660185468857E-3</v>
      </c>
      <c r="H1884" s="2">
        <f t="shared" si="265"/>
        <v>0.10284008760968334</v>
      </c>
      <c r="I1884" s="2">
        <f t="shared" si="266"/>
        <v>9.3250226179736444</v>
      </c>
    </row>
    <row r="1885" spans="1:9" ht="13.5" x14ac:dyDescent="0.25">
      <c r="A1885" s="3">
        <f>TITRES_STAT!B1888</f>
        <v>44755</v>
      </c>
      <c r="B1885" s="6">
        <f>TITRES_STAT!D1888</f>
        <v>47.205100000000002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1.711608584919824E-4</v>
      </c>
      <c r="G1885" s="2">
        <f t="shared" si="267"/>
        <v>1.6643398743649653E-3</v>
      </c>
      <c r="H1885" s="2">
        <f t="shared" si="265"/>
        <v>0.10284008760968334</v>
      </c>
      <c r="I1885" s="2">
        <f t="shared" si="266"/>
        <v>9.3250226179736444</v>
      </c>
    </row>
    <row r="1886" spans="1:9" ht="13.5" x14ac:dyDescent="0.25">
      <c r="A1886" s="3">
        <f>TITRES_STAT!B1889</f>
        <v>44756</v>
      </c>
      <c r="B1886" s="6">
        <f>TITRES_STAT!D1889</f>
        <v>47.205100000000002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1.5893508288541223E-4</v>
      </c>
      <c r="G1886" s="2">
        <f t="shared" si="267"/>
        <v>1.5454584547674678E-3</v>
      </c>
      <c r="H1886" s="2">
        <f t="shared" si="265"/>
        <v>0.10284008760968334</v>
      </c>
      <c r="I1886" s="2">
        <f t="shared" si="266"/>
        <v>9.3250226179736444</v>
      </c>
    </row>
    <row r="1887" spans="1:9" ht="13.5" x14ac:dyDescent="0.25">
      <c r="A1887" s="3">
        <f>TITRES_STAT!B1890</f>
        <v>44757</v>
      </c>
      <c r="B1887" s="6">
        <f>TITRES_STAT!D1890</f>
        <v>47.205100000000002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1.4758257696502567E-4</v>
      </c>
      <c r="G1887" s="2">
        <f t="shared" si="267"/>
        <v>1.4350685651412201E-3</v>
      </c>
      <c r="H1887" s="2">
        <f t="shared" si="265"/>
        <v>0.10284008760968336</v>
      </c>
      <c r="I1887" s="2">
        <f t="shared" si="266"/>
        <v>9.3250226179736444</v>
      </c>
    </row>
    <row r="1888" spans="1:9" ht="13.5" x14ac:dyDescent="0.25">
      <c r="A1888" s="3">
        <f>TITRES_STAT!B1891</f>
        <v>44760</v>
      </c>
      <c r="B1888" s="6">
        <f>TITRES_STAT!D1891</f>
        <v>47.205100000000002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1.370409643246667E-4</v>
      </c>
      <c r="G1888" s="2">
        <f t="shared" si="267"/>
        <v>1.332563667631133E-3</v>
      </c>
      <c r="H1888" s="2">
        <f t="shared" si="265"/>
        <v>0.10284008760968336</v>
      </c>
      <c r="I1888" s="2">
        <f t="shared" si="266"/>
        <v>9.3250226179736444</v>
      </c>
    </row>
    <row r="1889" spans="1:9" ht="13.5" x14ac:dyDescent="0.25">
      <c r="A1889" s="3">
        <f>TITRES_STAT!B1892</f>
        <v>44761</v>
      </c>
      <c r="B1889" s="6">
        <f>TITRES_STAT!D1892</f>
        <v>47.205100000000002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1.2725232401576193E-4</v>
      </c>
      <c r="G1889" s="2">
        <f t="shared" si="267"/>
        <v>1.2373805485146236E-3</v>
      </c>
      <c r="H1889" s="2">
        <f t="shared" si="265"/>
        <v>0.10284008760968334</v>
      </c>
      <c r="I1889" s="2">
        <f t="shared" si="266"/>
        <v>9.3250226179736444</v>
      </c>
    </row>
    <row r="1890" spans="1:9" ht="13.5" x14ac:dyDescent="0.25">
      <c r="A1890" s="3">
        <f>TITRES_STAT!B1893</f>
        <v>44762</v>
      </c>
      <c r="B1890" s="6">
        <f>TITRES_STAT!D1893</f>
        <v>47.205100000000002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1.1816287230035036E-4</v>
      </c>
      <c r="G1890" s="2">
        <f t="shared" si="267"/>
        <v>1.148996223620722E-3</v>
      </c>
      <c r="H1890" s="2">
        <f t="shared" si="265"/>
        <v>0.10284008760968334</v>
      </c>
      <c r="I1890" s="2">
        <f t="shared" si="266"/>
        <v>9.3250226179736444</v>
      </c>
    </row>
    <row r="1891" spans="1:9" ht="13.5" x14ac:dyDescent="0.25">
      <c r="A1891" s="3">
        <f>TITRES_STAT!B1894</f>
        <v>44763</v>
      </c>
      <c r="B1891" s="6">
        <f>TITRES_STAT!D1894</f>
        <v>47.205100000000002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1.0972266713603961E-4</v>
      </c>
      <c r="G1891" s="2">
        <f t="shared" si="267"/>
        <v>1.0669250647906705E-3</v>
      </c>
      <c r="H1891" s="2">
        <f t="shared" si="265"/>
        <v>0.10284008760968333</v>
      </c>
      <c r="I1891" s="2">
        <f t="shared" si="266"/>
        <v>9.3250226179736444</v>
      </c>
    </row>
    <row r="1892" spans="1:9" ht="13.5" x14ac:dyDescent="0.25">
      <c r="A1892" s="3">
        <f>TITRES_STAT!B1895</f>
        <v>44764</v>
      </c>
      <c r="B1892" s="6">
        <f>TITRES_STAT!D1895</f>
        <v>47.205100000000002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1.0188533376917964E-4</v>
      </c>
      <c r="G1892" s="2">
        <f t="shared" si="267"/>
        <v>9.9071613159133699E-4</v>
      </c>
      <c r="H1892" s="2">
        <f t="shared" si="265"/>
        <v>0.10284008760968331</v>
      </c>
      <c r="I1892" s="2">
        <f t="shared" si="266"/>
        <v>9.3250226179736444</v>
      </c>
    </row>
    <row r="1893" spans="1:9" ht="13.5" x14ac:dyDescent="0.25">
      <c r="A1893" s="3">
        <f>TITRES_STAT!B1896</f>
        <v>44768</v>
      </c>
      <c r="B1893" s="6">
        <f>TITRES_STAT!D1896</f>
        <v>47.205100000000002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9.4607809928523944E-5</v>
      </c>
      <c r="G1893" s="2">
        <f t="shared" si="267"/>
        <v>9.1995069362052722E-4</v>
      </c>
      <c r="H1893" s="2">
        <f t="shared" si="265"/>
        <v>0.1028400876096833</v>
      </c>
      <c r="I1893" s="2">
        <f t="shared" si="266"/>
        <v>9.3250226179736444</v>
      </c>
    </row>
    <row r="1894" spans="1:9" ht="13.5" x14ac:dyDescent="0.25">
      <c r="A1894" s="3">
        <f>TITRES_STAT!B1897</f>
        <v>44769</v>
      </c>
      <c r="B1894" s="6">
        <f>TITRES_STAT!D1897</f>
        <v>47.205100000000002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8.785010921934366E-5</v>
      </c>
      <c r="G1894" s="2">
        <f t="shared" si="267"/>
        <v>8.5423992979048963E-4</v>
      </c>
      <c r="H1894" s="2">
        <f t="shared" si="265"/>
        <v>0.1028400876096833</v>
      </c>
      <c r="I1894" s="2">
        <f t="shared" si="266"/>
        <v>9.3250226179736444</v>
      </c>
    </row>
    <row r="1895" spans="1:9" ht="13.5" x14ac:dyDescent="0.25">
      <c r="A1895" s="3">
        <f>TITRES_STAT!B1898</f>
        <v>44770</v>
      </c>
      <c r="B1895" s="6">
        <f>TITRES_STAT!D1898</f>
        <v>47.205100000000002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8.1575101417961978E-5</v>
      </c>
      <c r="G1895" s="2">
        <f t="shared" si="267"/>
        <v>7.9322279194831184E-4</v>
      </c>
      <c r="H1895" s="2">
        <f t="shared" si="265"/>
        <v>0.1028400876096833</v>
      </c>
      <c r="I1895" s="2">
        <f t="shared" si="266"/>
        <v>9.3250226179736444</v>
      </c>
    </row>
    <row r="1896" spans="1:9" ht="13.5" x14ac:dyDescent="0.25">
      <c r="A1896" s="3">
        <f>TITRES_STAT!B1899</f>
        <v>44771</v>
      </c>
      <c r="B1896" s="6">
        <f>TITRES_STAT!D1899</f>
        <v>47.205100000000002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7.5748308459536133E-5</v>
      </c>
      <c r="G1896" s="2">
        <f t="shared" si="267"/>
        <v>7.3656402109486109E-4</v>
      </c>
      <c r="H1896" s="2">
        <f t="shared" si="265"/>
        <v>0.1028400876096833</v>
      </c>
      <c r="I1896" s="2">
        <f t="shared" si="266"/>
        <v>9.3250226179736444</v>
      </c>
    </row>
    <row r="1897" spans="1:9" ht="13.5" x14ac:dyDescent="0.25">
      <c r="A1897" s="3">
        <f>TITRES_STAT!B1900</f>
        <v>44774</v>
      </c>
      <c r="B1897" s="6">
        <f>TITRES_STAT!D1900</f>
        <v>47.205100000000002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7.0337714998140705E-5</v>
      </c>
      <c r="G1897" s="2">
        <f t="shared" si="267"/>
        <v>6.8395230530237099E-4</v>
      </c>
      <c r="H1897" s="2">
        <f t="shared" si="265"/>
        <v>0.10284008760968331</v>
      </c>
      <c r="I1897" s="2">
        <f t="shared" si="266"/>
        <v>9.3250226179736444</v>
      </c>
    </row>
    <row r="1898" spans="1:9" ht="13.5" x14ac:dyDescent="0.25">
      <c r="A1898" s="3">
        <f>TITRES_STAT!B1901</f>
        <v>44775</v>
      </c>
      <c r="B1898" s="6">
        <f>TITRES_STAT!D1901</f>
        <v>47.205100000000002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6.531359249827351E-5</v>
      </c>
      <c r="G1898" s="2">
        <f t="shared" si="267"/>
        <v>6.3509856920934444E-4</v>
      </c>
      <c r="H1898" s="2">
        <f t="shared" si="265"/>
        <v>0.10284008760968333</v>
      </c>
      <c r="I1898" s="2">
        <f t="shared" si="266"/>
        <v>9.3250226179736444</v>
      </c>
    </row>
    <row r="1899" spans="1:9" ht="13.5" x14ac:dyDescent="0.25">
      <c r="A1899" s="3">
        <f>TITRES_STAT!B1902</f>
        <v>44776</v>
      </c>
      <c r="B1899" s="6">
        <f>TITRES_STAT!D1902</f>
        <v>47.205100000000002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6.0648335891253978E-5</v>
      </c>
      <c r="G1899" s="2">
        <f t="shared" si="267"/>
        <v>5.8973438569439121E-4</v>
      </c>
      <c r="H1899" s="2">
        <f t="shared" si="265"/>
        <v>0.10284008760968334</v>
      </c>
      <c r="I1899" s="2">
        <f t="shared" si="266"/>
        <v>9.3250226179736444</v>
      </c>
    </row>
    <row r="1900" spans="1:9" ht="13.5" x14ac:dyDescent="0.25">
      <c r="A1900" s="3">
        <f>TITRES_STAT!B1903</f>
        <v>44777</v>
      </c>
      <c r="B1900" s="6">
        <f>TITRES_STAT!D1903</f>
        <v>47.205100000000002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5.6316311899021558E-5</v>
      </c>
      <c r="G1900" s="2">
        <f t="shared" si="267"/>
        <v>5.4761050100193473E-4</v>
      </c>
      <c r="H1900" s="2">
        <f t="shared" si="265"/>
        <v>0.10284008760968334</v>
      </c>
      <c r="I1900" s="2">
        <f t="shared" si="266"/>
        <v>9.3250226179736444</v>
      </c>
    </row>
    <row r="1901" spans="1:9" ht="13.5" x14ac:dyDescent="0.25">
      <c r="A1901" s="3">
        <f>TITRES_STAT!B1904</f>
        <v>44778</v>
      </c>
      <c r="B1901" s="6">
        <f>TITRES_STAT!D1904</f>
        <v>47.205100000000002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5.2293718191948589E-5</v>
      </c>
      <c r="G1901" s="2">
        <f t="shared" si="268"/>
        <v>5.0849546521608221E-4</v>
      </c>
      <c r="H1901" s="2">
        <f t="shared" si="265"/>
        <v>0.10284008760968336</v>
      </c>
      <c r="I1901" s="2">
        <f t="shared" si="266"/>
        <v>9.3250226179736444</v>
      </c>
    </row>
    <row r="1902" spans="1:9" ht="13.5" x14ac:dyDescent="0.25">
      <c r="A1902" s="3">
        <f>TITRES_STAT!B1905</f>
        <v>44781</v>
      </c>
      <c r="B1902" s="6">
        <f>TITRES_STAT!D1905</f>
        <v>47.205100000000002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4.8558452606809397E-5</v>
      </c>
      <c r="G1902" s="2">
        <f t="shared" si="268"/>
        <v>4.7217436055779066E-4</v>
      </c>
      <c r="H1902" s="2">
        <f t="shared" si="265"/>
        <v>0.10284008760968333</v>
      </c>
      <c r="I1902" s="2">
        <f t="shared" si="266"/>
        <v>9.3250226179736444</v>
      </c>
    </row>
    <row r="1903" spans="1:9" ht="13.5" x14ac:dyDescent="0.25">
      <c r="A1903" s="3">
        <f>TITRES_STAT!B1906</f>
        <v>44782</v>
      </c>
      <c r="B1903" s="6">
        <f>TITRES_STAT!D1906</f>
        <v>47.205100000000002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4.5089991706323013E-5</v>
      </c>
      <c r="G1903" s="2">
        <f t="shared" si="268"/>
        <v>4.3844762051794845E-4</v>
      </c>
      <c r="H1903" s="2">
        <f t="shared" si="265"/>
        <v>0.10284008760968334</v>
      </c>
      <c r="I1903" s="2">
        <f t="shared" si="266"/>
        <v>9.3250226179736444</v>
      </c>
    </row>
    <row r="1904" spans="1:9" ht="13.5" x14ac:dyDescent="0.25">
      <c r="A1904" s="3">
        <f>TITRES_STAT!B1907</f>
        <v>44783</v>
      </c>
      <c r="B1904" s="6">
        <f>TITRES_STAT!D1907</f>
        <v>47.205100000000002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4.186927801301423E-5</v>
      </c>
      <c r="G1904" s="2">
        <f t="shared" si="268"/>
        <v>4.0712993333809501E-4</v>
      </c>
      <c r="H1904" s="2">
        <f t="shared" si="265"/>
        <v>0.10284008760968334</v>
      </c>
      <c r="I1904" s="2">
        <f t="shared" si="266"/>
        <v>9.3250226179736444</v>
      </c>
    </row>
    <row r="1905" spans="1:9" ht="13.5" x14ac:dyDescent="0.25">
      <c r="A1905" s="3">
        <f>TITRES_STAT!B1908</f>
        <v>44784</v>
      </c>
      <c r="B1905" s="6">
        <f>TITRES_STAT!D1908</f>
        <v>47.205100000000002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3.8878615297798927E-5</v>
      </c>
      <c r="G1905" s="2">
        <f t="shared" si="268"/>
        <v>3.7804922381394539E-4</v>
      </c>
      <c r="H1905" s="2">
        <f t="shared" si="265"/>
        <v>0.10284008760968333</v>
      </c>
      <c r="I1905" s="2">
        <f t="shared" si="266"/>
        <v>9.3250226179736444</v>
      </c>
    </row>
    <row r="1906" spans="1:9" ht="13.5" x14ac:dyDescent="0.25">
      <c r="A1906" s="3">
        <f>TITRES_STAT!B1909</f>
        <v>44785</v>
      </c>
      <c r="B1906" s="6">
        <f>TITRES_STAT!D1909</f>
        <v>47.205100000000002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3.6101571347956148E-5</v>
      </c>
      <c r="G1906" s="2">
        <f t="shared" si="268"/>
        <v>3.51045707827235E-4</v>
      </c>
      <c r="H1906" s="2">
        <f t="shared" si="265"/>
        <v>0.10284008760968334</v>
      </c>
      <c r="I1906" s="2">
        <f t="shared" si="266"/>
        <v>9.3250226179736444</v>
      </c>
    </row>
    <row r="1907" spans="1:9" ht="13.5" x14ac:dyDescent="0.25">
      <c r="A1907" s="3">
        <f>TITRES_STAT!B1910</f>
        <v>44788</v>
      </c>
      <c r="B1907" s="6">
        <f>TITRES_STAT!D1910</f>
        <v>47.205100000000002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3.3522887680244992E-5</v>
      </c>
      <c r="G1907" s="2">
        <f t="shared" si="268"/>
        <v>3.2597101441100395E-4</v>
      </c>
      <c r="H1907" s="2">
        <f t="shared" si="265"/>
        <v>0.10284008760968333</v>
      </c>
      <c r="I1907" s="2">
        <f t="shared" si="266"/>
        <v>9.3250226179736444</v>
      </c>
    </row>
    <row r="1908" spans="1:9" ht="13.5" x14ac:dyDescent="0.25">
      <c r="A1908" s="3">
        <f>TITRES_STAT!B1911</f>
        <v>44789</v>
      </c>
      <c r="B1908" s="6">
        <f>TITRES_STAT!D1911</f>
        <v>47.205100000000002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3.1128395703084636E-5</v>
      </c>
      <c r="G1908" s="2">
        <f t="shared" si="268"/>
        <v>3.0268737052450365E-4</v>
      </c>
      <c r="H1908" s="2">
        <f t="shared" si="265"/>
        <v>0.10284008760968333</v>
      </c>
      <c r="I1908" s="2">
        <f t="shared" si="266"/>
        <v>9.3250226179736444</v>
      </c>
    </row>
    <row r="1909" spans="1:9" ht="13.5" x14ac:dyDescent="0.25">
      <c r="A1909" s="3">
        <f>TITRES_STAT!B1912</f>
        <v>44790</v>
      </c>
      <c r="B1909" s="6">
        <f>TITRES_STAT!D1912</f>
        <v>47.205100000000002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2.8904938867150019E-5</v>
      </c>
      <c r="G1909" s="2">
        <f t="shared" si="268"/>
        <v>2.8106684405846766E-4</v>
      </c>
      <c r="H1909" s="2">
        <f t="shared" si="265"/>
        <v>0.10284008760968334</v>
      </c>
      <c r="I1909" s="2">
        <f t="shared" si="266"/>
        <v>9.3250226179736444</v>
      </c>
    </row>
    <row r="1910" spans="1:9" ht="13.5" x14ac:dyDescent="0.25">
      <c r="A1910" s="3">
        <f>TITRES_STAT!B1913</f>
        <v>44791</v>
      </c>
      <c r="B1910" s="6">
        <f>TITRES_STAT!D1913</f>
        <v>47.205100000000002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2.6840300376639303E-5</v>
      </c>
      <c r="G1910" s="2">
        <f t="shared" si="268"/>
        <v>2.6099064091143428E-4</v>
      </c>
      <c r="H1910" s="2">
        <f t="shared" si="265"/>
        <v>0.10284008760968333</v>
      </c>
      <c r="I1910" s="2">
        <f t="shared" si="266"/>
        <v>9.3250226179736444</v>
      </c>
    </row>
    <row r="1911" spans="1:9" ht="13.5" x14ac:dyDescent="0.25">
      <c r="A1911" s="3">
        <f>TITRES_STAT!B1914</f>
        <v>44792</v>
      </c>
      <c r="B1911" s="6">
        <f>TITRES_STAT!D1914</f>
        <v>47.205100000000002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2.492313606402221E-5</v>
      </c>
      <c r="G1911" s="2">
        <f t="shared" si="268"/>
        <v>2.4234845227490324E-4</v>
      </c>
      <c r="H1911" s="2">
        <f t="shared" si="265"/>
        <v>0.10284008760968333</v>
      </c>
      <c r="I1911" s="2">
        <f t="shared" si="266"/>
        <v>9.3250226179736444</v>
      </c>
    </row>
    <row r="1912" spans="1:9" ht="13.5" x14ac:dyDescent="0.25">
      <c r="A1912" s="3">
        <f>TITRES_STAT!B1915</f>
        <v>44795</v>
      </c>
      <c r="B1912" s="6">
        <f>TITRES_STAT!D1915</f>
        <v>47.205100000000002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2.3142912059449191E-5</v>
      </c>
      <c r="G1912" s="2">
        <f t="shared" si="268"/>
        <v>2.2503784854098157E-4</v>
      </c>
      <c r="H1912" s="2">
        <f t="shared" si="265"/>
        <v>0.10284008760968333</v>
      </c>
      <c r="I1912" s="2">
        <f t="shared" si="266"/>
        <v>9.3250226179736444</v>
      </c>
    </row>
    <row r="1913" spans="1:9" ht="13.5" x14ac:dyDescent="0.25">
      <c r="A1913" s="3">
        <f>TITRES_STAT!B1916</f>
        <v>44796</v>
      </c>
      <c r="B1913" s="6">
        <f>TITRES_STAT!D1916</f>
        <v>47.205100000000002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2.1489846912345677E-5</v>
      </c>
      <c r="G1913" s="2">
        <f t="shared" si="268"/>
        <v>2.0896371650234004E-4</v>
      </c>
      <c r="H1913" s="2">
        <f t="shared" si="265"/>
        <v>0.10284008760968331</v>
      </c>
      <c r="I1913" s="2">
        <f t="shared" si="266"/>
        <v>9.3250226179736444</v>
      </c>
    </row>
    <row r="1914" spans="1:9" ht="13.5" x14ac:dyDescent="0.25">
      <c r="A1914" s="3">
        <f>TITRES_STAT!B1917</f>
        <v>44797</v>
      </c>
      <c r="B1914" s="6">
        <f>TITRES_STAT!D1917</f>
        <v>47.205100000000002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1.9954857847178129E-5</v>
      </c>
      <c r="G1914" s="2">
        <f t="shared" si="268"/>
        <v>1.940377367521729E-4</v>
      </c>
      <c r="H1914" s="2">
        <f t="shared" si="265"/>
        <v>0.10284008760968331</v>
      </c>
      <c r="I1914" s="2">
        <f t="shared" si="266"/>
        <v>9.3250226179736444</v>
      </c>
    </row>
    <row r="1915" spans="1:9" ht="13.5" x14ac:dyDescent="0.25">
      <c r="A1915" s="3">
        <f>TITRES_STAT!B1918</f>
        <v>44798</v>
      </c>
      <c r="B1915" s="6">
        <f>TITRES_STAT!D1918</f>
        <v>47.205100000000002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1.8529510858093978E-5</v>
      </c>
      <c r="G1915" s="2">
        <f t="shared" si="268"/>
        <v>1.8017789841273196E-4</v>
      </c>
      <c r="H1915" s="2">
        <f t="shared" si="265"/>
        <v>0.10284008760968333</v>
      </c>
      <c r="I1915" s="2">
        <f t="shared" si="266"/>
        <v>9.3250226179736444</v>
      </c>
    </row>
    <row r="1916" spans="1:9" ht="13.5" x14ac:dyDescent="0.25">
      <c r="A1916" s="3">
        <f>TITRES_STAT!B1919</f>
        <v>44799</v>
      </c>
      <c r="B1916" s="6">
        <f>TITRES_STAT!D1919</f>
        <v>47.205100000000002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1.7205974368230121E-5</v>
      </c>
      <c r="G1916" s="2">
        <f t="shared" si="268"/>
        <v>1.6730804852610825E-4</v>
      </c>
      <c r="H1916" s="2">
        <f t="shared" si="265"/>
        <v>0.10284008760968333</v>
      </c>
      <c r="I1916" s="2">
        <f t="shared" si="266"/>
        <v>9.3250226179736444</v>
      </c>
    </row>
    <row r="1917" spans="1:9" ht="13.5" x14ac:dyDescent="0.25">
      <c r="A1917" s="3">
        <f>TITRES_STAT!B1920</f>
        <v>44802</v>
      </c>
      <c r="B1917" s="6">
        <f>TITRES_STAT!D1920</f>
        <v>47.205100000000002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1.5976976199070826E-5</v>
      </c>
      <c r="G1917" s="2">
        <f t="shared" si="269"/>
        <v>1.5535747363138621E-4</v>
      </c>
      <c r="H1917" s="2">
        <f t="shared" si="265"/>
        <v>0.10284008760968333</v>
      </c>
      <c r="I1917" s="2">
        <f t="shared" si="266"/>
        <v>9.3250226179736444</v>
      </c>
    </row>
    <row r="1918" spans="1:9" ht="13.5" x14ac:dyDescent="0.25">
      <c r="A1918" s="3">
        <f>TITRES_STAT!B1921</f>
        <v>44803</v>
      </c>
      <c r="B1918" s="6">
        <f>TITRES_STAT!D1921</f>
        <v>47.205100000000002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1.4835763613422909E-5</v>
      </c>
      <c r="G1918" s="2">
        <f t="shared" si="269"/>
        <v>1.4426051122914434E-4</v>
      </c>
      <c r="H1918" s="2">
        <f t="shared" si="265"/>
        <v>0.10284008760968333</v>
      </c>
      <c r="I1918" s="2">
        <f t="shared" si="266"/>
        <v>9.3250226179736444</v>
      </c>
    </row>
    <row r="1919" spans="1:9" ht="13.5" x14ac:dyDescent="0.25">
      <c r="A1919" s="3">
        <f>TITRES_STAT!B1922</f>
        <v>44804</v>
      </c>
      <c r="B1919" s="6">
        <f>TITRES_STAT!D1922</f>
        <v>47.205100000000002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1.3776066212464129E-5</v>
      </c>
      <c r="G1919" s="2">
        <f t="shared" si="269"/>
        <v>1.3395618899849116E-4</v>
      </c>
      <c r="H1919" s="2">
        <f t="shared" si="265"/>
        <v>0.10284008760968333</v>
      </c>
      <c r="I1919" s="2">
        <f t="shared" si="266"/>
        <v>9.3250226179736444</v>
      </c>
    </row>
    <row r="1920" spans="1:9" ht="13.5" x14ac:dyDescent="0.25">
      <c r="A1920" s="3">
        <f>TITRES_STAT!B1923</f>
        <v>44805</v>
      </c>
      <c r="B1920" s="6">
        <f>TITRES_STAT!D1923</f>
        <v>47.205100000000002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1.2792061483002406E-5</v>
      </c>
      <c r="G1920" s="2">
        <f t="shared" si="269"/>
        <v>1.2438788978431323E-4</v>
      </c>
      <c r="H1920" s="2">
        <f t="shared" si="265"/>
        <v>0.10284008760968331</v>
      </c>
      <c r="I1920" s="2">
        <f t="shared" si="266"/>
        <v>9.3250226179736444</v>
      </c>
    </row>
    <row r="1921" spans="1:9" ht="13.5" x14ac:dyDescent="0.25">
      <c r="A1921" s="3">
        <f>TITRES_STAT!B1924</f>
        <v>44806</v>
      </c>
      <c r="B1921" s="6">
        <f>TITRES_STAT!D1924</f>
        <v>47.205100000000002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1.1878342805645091E-5</v>
      </c>
      <c r="G1921" s="2">
        <f t="shared" si="269"/>
        <v>1.1550304051400514E-4</v>
      </c>
      <c r="H1921" s="2">
        <f t="shared" si="265"/>
        <v>0.10284008760968333</v>
      </c>
      <c r="I1921" s="2">
        <f t="shared" si="266"/>
        <v>9.3250226179736444</v>
      </c>
    </row>
    <row r="1922" spans="1:9" ht="13.5" x14ac:dyDescent="0.25">
      <c r="A1922" s="3">
        <f>TITRES_STAT!B1925</f>
        <v>44809</v>
      </c>
      <c r="B1922" s="6">
        <f>TITRES_STAT!D1925</f>
        <v>47.205100000000002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1.1029889748099014E-5</v>
      </c>
      <c r="G1922" s="2">
        <f t="shared" si="269"/>
        <v>1.0725282333443334E-4</v>
      </c>
      <c r="H1922" s="2">
        <f t="shared" si="265"/>
        <v>0.10284008760968333</v>
      </c>
      <c r="I1922" s="2">
        <f t="shared" si="266"/>
        <v>9.3250226179736444</v>
      </c>
    </row>
    <row r="1923" spans="1:9" ht="13.5" x14ac:dyDescent="0.25">
      <c r="A1923" s="3">
        <f>TITRES_STAT!B1926</f>
        <v>44810</v>
      </c>
      <c r="B1923" s="6">
        <f>TITRES_STAT!D1926</f>
        <v>47.205100000000002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1.0242040480377655E-5</v>
      </c>
      <c r="G1923" s="2">
        <f t="shared" si="269"/>
        <v>9.9591907381973814E-5</v>
      </c>
      <c r="H1923" s="2">
        <f t="shared" si="265"/>
        <v>0.10284008760968333</v>
      </c>
      <c r="I1923" s="2">
        <f t="shared" si="266"/>
        <v>9.3250226179736444</v>
      </c>
    </row>
    <row r="1924" spans="1:9" ht="13.5" x14ac:dyDescent="0.25">
      <c r="A1924" s="3">
        <f>TITRES_STAT!B1927</f>
        <v>44811</v>
      </c>
      <c r="B1924" s="6">
        <f>TITRES_STAT!D1927</f>
        <v>47.205100000000002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9.5104661603506809E-6</v>
      </c>
      <c r="G1924" s="2">
        <f t="shared" si="269"/>
        <v>9.2478199711832823E-5</v>
      </c>
      <c r="H1924" s="2">
        <f t="shared" si="265"/>
        <v>0.10284008760968334</v>
      </c>
      <c r="I1924" s="2">
        <f t="shared" si="266"/>
        <v>9.3250226179736444</v>
      </c>
    </row>
    <row r="1925" spans="1:9" ht="13.5" x14ac:dyDescent="0.25">
      <c r="A1925" s="3">
        <f>TITRES_STAT!B1928</f>
        <v>44812</v>
      </c>
      <c r="B1925" s="6">
        <f>TITRES_STAT!D1928</f>
        <v>47.205100000000002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8.8311471488970599E-6</v>
      </c>
      <c r="G1925" s="2">
        <f t="shared" si="269"/>
        <v>8.5872614018130483E-5</v>
      </c>
      <c r="H1925" s="2">
        <f t="shared" si="265"/>
        <v>0.10284008760968333</v>
      </c>
      <c r="I1925" s="2">
        <f t="shared" si="266"/>
        <v>9.3250226179736444</v>
      </c>
    </row>
    <row r="1926" spans="1:9" ht="13.5" x14ac:dyDescent="0.25">
      <c r="A1926" s="3">
        <f>TITRES_STAT!B1929</f>
        <v>44813</v>
      </c>
      <c r="B1926" s="6">
        <f>TITRES_STAT!D1929</f>
        <v>47.205100000000002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8.2003509239758415E-6</v>
      </c>
      <c r="G1926" s="2">
        <f t="shared" si="269"/>
        <v>7.9738855873978312E-5</v>
      </c>
      <c r="H1926" s="2">
        <f t="shared" si="265"/>
        <v>0.10284008760968333</v>
      </c>
      <c r="I1926" s="2">
        <f t="shared" si="266"/>
        <v>9.3250226179736444</v>
      </c>
    </row>
    <row r="1927" spans="1:9" ht="13.5" x14ac:dyDescent="0.25">
      <c r="A1927" s="3">
        <f>TITRES_STAT!B1930</f>
        <v>44816</v>
      </c>
      <c r="B1927" s="6">
        <f>TITRES_STAT!D1930</f>
        <v>47.032200000000003</v>
      </c>
      <c r="C1927" s="2">
        <f t="shared" si="270"/>
        <v>-0.1728999999999985</v>
      </c>
      <c r="D1927" s="2">
        <f t="shared" si="271"/>
        <v>0</v>
      </c>
      <c r="E1927" s="2">
        <f t="shared" si="272"/>
        <v>0.1728999999999985</v>
      </c>
      <c r="F1927" s="2">
        <f t="shared" si="269"/>
        <v>7.6146115722632815E-6</v>
      </c>
      <c r="G1927" s="2">
        <f t="shared" si="269"/>
        <v>1.2424043223311445E-2</v>
      </c>
      <c r="H1927" s="2">
        <f t="shared" si="265"/>
        <v>6.1289319711765454E-4</v>
      </c>
      <c r="I1927" s="2">
        <f t="shared" si="266"/>
        <v>6.1251778913160138E-2</v>
      </c>
    </row>
    <row r="1928" spans="1:9" ht="13.5" x14ac:dyDescent="0.25">
      <c r="A1928" s="3">
        <f>TITRES_STAT!B1931</f>
        <v>44817</v>
      </c>
      <c r="B1928" s="6">
        <f>TITRES_STAT!D1931</f>
        <v>47.032200000000003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7.0707107456730475E-6</v>
      </c>
      <c r="G1928" s="2">
        <f t="shared" si="269"/>
        <v>1.1536611564503484E-2</v>
      </c>
      <c r="H1928" s="2">
        <f t="shared" si="265"/>
        <v>6.1289319711765454E-4</v>
      </c>
      <c r="I1928" s="2">
        <f t="shared" si="266"/>
        <v>6.1251778913160138E-2</v>
      </c>
    </row>
    <row r="1929" spans="1:9" ht="13.5" x14ac:dyDescent="0.25">
      <c r="A1929" s="3">
        <f>TITRES_STAT!B1932</f>
        <v>44818</v>
      </c>
      <c r="B1929" s="6">
        <f>TITRES_STAT!D1932</f>
        <v>47.032200000000003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6.5656599781249729E-6</v>
      </c>
      <c r="G1929" s="2">
        <f t="shared" si="269"/>
        <v>1.0712567881324664E-2</v>
      </c>
      <c r="H1929" s="2">
        <f t="shared" si="265"/>
        <v>6.1289319711765465E-4</v>
      </c>
      <c r="I1929" s="2">
        <f t="shared" si="266"/>
        <v>6.1251778913160138E-2</v>
      </c>
    </row>
    <row r="1930" spans="1:9" ht="13.5" x14ac:dyDescent="0.25">
      <c r="A1930" s="3">
        <f>TITRES_STAT!B1933</f>
        <v>44819</v>
      </c>
      <c r="B1930" s="6">
        <f>TITRES_STAT!D1933</f>
        <v>47.032200000000003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6.0966842654017609E-6</v>
      </c>
      <c r="G1930" s="2">
        <f t="shared" si="269"/>
        <v>9.9473844612300438E-3</v>
      </c>
      <c r="H1930" s="2">
        <f t="shared" si="265"/>
        <v>6.1289319711765476E-4</v>
      </c>
      <c r="I1930" s="2">
        <f t="shared" si="266"/>
        <v>6.1251778913160138E-2</v>
      </c>
    </row>
    <row r="1931" spans="1:9" ht="13.5" x14ac:dyDescent="0.25">
      <c r="A1931" s="3">
        <f>TITRES_STAT!B1934</f>
        <v>44820</v>
      </c>
      <c r="B1931" s="6">
        <f>TITRES_STAT!D1934</f>
        <v>47.032200000000003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5.6612068178730637E-6</v>
      </c>
      <c r="G1931" s="2">
        <f t="shared" si="269"/>
        <v>9.2368569997136139E-3</v>
      </c>
      <c r="H1931" s="2">
        <f t="shared" si="265"/>
        <v>6.1289319711765465E-4</v>
      </c>
      <c r="I1931" s="2">
        <f t="shared" si="266"/>
        <v>6.1251778913160138E-2</v>
      </c>
    </row>
    <row r="1932" spans="1:9" ht="13.5" x14ac:dyDescent="0.25">
      <c r="A1932" s="3">
        <f>TITRES_STAT!B1935</f>
        <v>44823</v>
      </c>
      <c r="B1932" s="6">
        <f>TITRES_STAT!D1935</f>
        <v>47.032200000000003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5.2568349023107018E-6</v>
      </c>
      <c r="G1932" s="2">
        <f t="shared" si="269"/>
        <v>8.5770814997340704E-3</v>
      </c>
      <c r="H1932" s="2">
        <f t="shared" si="265"/>
        <v>6.1289319711765454E-4</v>
      </c>
      <c r="I1932" s="2">
        <f t="shared" si="266"/>
        <v>6.1251778913160138E-2</v>
      </c>
    </row>
    <row r="1933" spans="1:9" ht="13.5" x14ac:dyDescent="0.25">
      <c r="A1933" s="3">
        <f>TITRES_STAT!B1936</f>
        <v>44824</v>
      </c>
      <c r="B1933" s="6">
        <f>TITRES_STAT!D1936</f>
        <v>46.686399999999999</v>
      </c>
      <c r="C1933" s="2">
        <f t="shared" si="270"/>
        <v>-0.3458000000000041</v>
      </c>
      <c r="D1933" s="2">
        <f t="shared" si="271"/>
        <v>0</v>
      </c>
      <c r="E1933" s="2">
        <f t="shared" si="272"/>
        <v>0.3458000000000041</v>
      </c>
      <c r="F1933" s="2">
        <f t="shared" ref="F1933:G1948" si="273">((F1932*13)+D1933)/14</f>
        <v>4.8813466950027942E-6</v>
      </c>
      <c r="G1933" s="2">
        <f t="shared" si="273"/>
        <v>3.2664432821181928E-2</v>
      </c>
      <c r="H1933" s="2">
        <f t="shared" si="265"/>
        <v>1.4943919956379538E-4</v>
      </c>
      <c r="I1933" s="2">
        <f t="shared" si="266"/>
        <v>1.4941687082625776E-2</v>
      </c>
    </row>
    <row r="1934" spans="1:9" ht="13.5" x14ac:dyDescent="0.25">
      <c r="A1934" s="3">
        <f>TITRES_STAT!B1937</f>
        <v>44825</v>
      </c>
      <c r="B1934" s="6">
        <f>TITRES_STAT!D1937</f>
        <v>46.686399999999999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4.5326790739311658E-6</v>
      </c>
      <c r="G1934" s="2">
        <f t="shared" si="273"/>
        <v>3.0331259048240362E-2</v>
      </c>
      <c r="H1934" s="2">
        <f t="shared" si="265"/>
        <v>1.4943919956379538E-4</v>
      </c>
      <c r="I1934" s="2">
        <f t="shared" si="266"/>
        <v>1.4941687082625776E-2</v>
      </c>
    </row>
    <row r="1935" spans="1:9" ht="13.5" x14ac:dyDescent="0.25">
      <c r="A1935" s="3">
        <f>TITRES_STAT!B1938</f>
        <v>44826</v>
      </c>
      <c r="B1935" s="6">
        <f>TITRES_STAT!D1938</f>
        <v>46.686399999999999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4.2089162829360824E-6</v>
      </c>
      <c r="G1935" s="2">
        <f t="shared" si="273"/>
        <v>2.8164740544794623E-2</v>
      </c>
      <c r="H1935" s="2">
        <f t="shared" si="265"/>
        <v>1.4943919956379536E-4</v>
      </c>
      <c r="I1935" s="2">
        <f t="shared" si="266"/>
        <v>1.4941687082625776E-2</v>
      </c>
    </row>
    <row r="1936" spans="1:9" ht="13.5" x14ac:dyDescent="0.25">
      <c r="A1936" s="3">
        <f>TITRES_STAT!B1939</f>
        <v>44827</v>
      </c>
      <c r="B1936" s="6">
        <f>TITRES_STAT!D1939</f>
        <v>46.686399999999999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3.908279405583505E-6</v>
      </c>
      <c r="G1936" s="2">
        <f t="shared" si="273"/>
        <v>2.6152973363023579E-2</v>
      </c>
      <c r="H1936" s="2">
        <f t="shared" si="265"/>
        <v>1.4943919956379536E-4</v>
      </c>
      <c r="I1936" s="2">
        <f t="shared" si="266"/>
        <v>1.4941687082625776E-2</v>
      </c>
    </row>
    <row r="1937" spans="1:9" ht="13.5" x14ac:dyDescent="0.25">
      <c r="A1937" s="3">
        <f>TITRES_STAT!B1940</f>
        <v>44830</v>
      </c>
      <c r="B1937" s="6">
        <f>TITRES_STAT!D1940</f>
        <v>46.686399999999999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3.6291165908989687E-6</v>
      </c>
      <c r="G1937" s="2">
        <f t="shared" si="273"/>
        <v>2.4284903837093325E-2</v>
      </c>
      <c r="H1937" s="2">
        <f t="shared" ref="H1937:H2000" si="274">F1937/G1937</f>
        <v>1.4943919956379536E-4</v>
      </c>
      <c r="I1937" s="2">
        <f t="shared" ref="I1937:I2000" si="275">IF(G1937=0,100,100-(100/(1+H1937)))</f>
        <v>1.4941687082625776E-2</v>
      </c>
    </row>
    <row r="1938" spans="1:9" ht="13.5" x14ac:dyDescent="0.25">
      <c r="A1938" s="3">
        <f>TITRES_STAT!B1941</f>
        <v>44831</v>
      </c>
      <c r="B1938" s="6">
        <f>TITRES_STAT!D1941</f>
        <v>46.686399999999999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3.3698939772633279E-6</v>
      </c>
      <c r="G1938" s="2">
        <f t="shared" si="273"/>
        <v>2.2550267848729516E-2</v>
      </c>
      <c r="H1938" s="2">
        <f t="shared" si="274"/>
        <v>1.4943919956379533E-4</v>
      </c>
      <c r="I1938" s="2">
        <f t="shared" si="275"/>
        <v>1.4941687082625776E-2</v>
      </c>
    </row>
    <row r="1939" spans="1:9" ht="13.5" x14ac:dyDescent="0.25">
      <c r="A1939" s="3">
        <f>TITRES_STAT!B1942</f>
        <v>44832</v>
      </c>
      <c r="B1939" s="6">
        <f>TITRES_STAT!D1942</f>
        <v>46.686399999999999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3.1291872646016619E-6</v>
      </c>
      <c r="G1939" s="2">
        <f t="shared" si="273"/>
        <v>2.0939534430963119E-2</v>
      </c>
      <c r="H1939" s="2">
        <f t="shared" si="274"/>
        <v>1.4943919956379538E-4</v>
      </c>
      <c r="I1939" s="2">
        <f t="shared" si="275"/>
        <v>1.4941687082625776E-2</v>
      </c>
    </row>
    <row r="1940" spans="1:9" ht="13.5" x14ac:dyDescent="0.25">
      <c r="A1940" s="3">
        <f>TITRES_STAT!B1943</f>
        <v>44833</v>
      </c>
      <c r="B1940" s="6">
        <f>TITRES_STAT!D1943</f>
        <v>46.686399999999999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2.9056738885586857E-6</v>
      </c>
      <c r="G1940" s="2">
        <f t="shared" si="273"/>
        <v>1.9443853400180039E-2</v>
      </c>
      <c r="H1940" s="2">
        <f t="shared" si="274"/>
        <v>1.4943919956379536E-4</v>
      </c>
      <c r="I1940" s="2">
        <f t="shared" si="275"/>
        <v>1.4941687082625776E-2</v>
      </c>
    </row>
    <row r="1941" spans="1:9" ht="13.5" x14ac:dyDescent="0.25">
      <c r="A1941" s="3">
        <f>TITRES_STAT!B1944</f>
        <v>44834</v>
      </c>
      <c r="B1941" s="6">
        <f>TITRES_STAT!D1944</f>
        <v>46.686399999999999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2.6981257536616367E-6</v>
      </c>
      <c r="G1941" s="2">
        <f t="shared" si="273"/>
        <v>1.805500672873861E-2</v>
      </c>
      <c r="H1941" s="2">
        <f t="shared" si="274"/>
        <v>1.4943919956379533E-4</v>
      </c>
      <c r="I1941" s="2">
        <f t="shared" si="275"/>
        <v>1.4941687082625776E-2</v>
      </c>
    </row>
    <row r="1942" spans="1:9" ht="13.5" x14ac:dyDescent="0.25">
      <c r="A1942" s="3">
        <f>TITRES_STAT!B1945</f>
        <v>44837</v>
      </c>
      <c r="B1942" s="6">
        <f>TITRES_STAT!D1945</f>
        <v>46.686399999999999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2.5054024855429483E-6</v>
      </c>
      <c r="G1942" s="2">
        <f t="shared" si="273"/>
        <v>1.6765363390971566E-2</v>
      </c>
      <c r="H1942" s="2">
        <f t="shared" si="274"/>
        <v>1.4943919956379533E-4</v>
      </c>
      <c r="I1942" s="2">
        <f t="shared" si="275"/>
        <v>1.4941687082625776E-2</v>
      </c>
    </row>
    <row r="1943" spans="1:9" ht="13.5" x14ac:dyDescent="0.25">
      <c r="A1943" s="3">
        <f>TITRES_STAT!B1946</f>
        <v>44838</v>
      </c>
      <c r="B1943" s="6">
        <f>TITRES_STAT!D1946</f>
        <v>46.686399999999999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2.326445165147023E-6</v>
      </c>
      <c r="G1943" s="2">
        <f t="shared" si="273"/>
        <v>1.5567837434473597E-2</v>
      </c>
      <c r="H1943" s="2">
        <f t="shared" si="274"/>
        <v>1.494391995637953E-4</v>
      </c>
      <c r="I1943" s="2">
        <f t="shared" si="275"/>
        <v>1.4941687082625776E-2</v>
      </c>
    </row>
    <row r="1944" spans="1:9" ht="13.5" x14ac:dyDescent="0.25">
      <c r="A1944" s="3">
        <f>TITRES_STAT!B1947</f>
        <v>44839</v>
      </c>
      <c r="B1944" s="6">
        <f>TITRES_STAT!D1947</f>
        <v>46.686399999999999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2.1602705104936642E-6</v>
      </c>
      <c r="G1944" s="2">
        <f t="shared" si="273"/>
        <v>1.4455849046296912E-2</v>
      </c>
      <c r="H1944" s="2">
        <f t="shared" si="274"/>
        <v>1.494391995637953E-4</v>
      </c>
      <c r="I1944" s="2">
        <f t="shared" si="275"/>
        <v>1.4941687082625776E-2</v>
      </c>
    </row>
    <row r="1945" spans="1:9" ht="13.5" x14ac:dyDescent="0.25">
      <c r="A1945" s="3">
        <f>TITRES_STAT!B1948</f>
        <v>44840</v>
      </c>
      <c r="B1945" s="6">
        <f>TITRES_STAT!D1948</f>
        <v>46.686399999999999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2.0059654740298311E-6</v>
      </c>
      <c r="G1945" s="2">
        <f t="shared" si="273"/>
        <v>1.3423288400132847E-2</v>
      </c>
      <c r="H1945" s="2">
        <f t="shared" si="274"/>
        <v>1.494391995637953E-4</v>
      </c>
      <c r="I1945" s="2">
        <f t="shared" si="275"/>
        <v>1.4941687082625776E-2</v>
      </c>
    </row>
    <row r="1946" spans="1:9" ht="13.5" x14ac:dyDescent="0.25">
      <c r="A1946" s="3">
        <f>TITRES_STAT!B1949</f>
        <v>44841</v>
      </c>
      <c r="B1946" s="6">
        <f>TITRES_STAT!D1949</f>
        <v>46.686399999999999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1.8626822258848432E-6</v>
      </c>
      <c r="G1946" s="2">
        <f t="shared" si="273"/>
        <v>1.2464482085837643E-2</v>
      </c>
      <c r="H1946" s="2">
        <f t="shared" si="274"/>
        <v>1.494391995637953E-4</v>
      </c>
      <c r="I1946" s="2">
        <f t="shared" si="275"/>
        <v>1.4941687082625776E-2</v>
      </c>
    </row>
    <row r="1947" spans="1:9" ht="13.5" x14ac:dyDescent="0.25">
      <c r="A1947" s="3">
        <f>TITRES_STAT!B1950</f>
        <v>44844</v>
      </c>
      <c r="B1947" s="6">
        <f>TITRES_STAT!D1950</f>
        <v>46.686399999999999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1.7296334954644972E-6</v>
      </c>
      <c r="G1947" s="2">
        <f t="shared" si="273"/>
        <v>1.157416193684924E-2</v>
      </c>
      <c r="H1947" s="2">
        <f t="shared" si="274"/>
        <v>1.494391995637953E-4</v>
      </c>
      <c r="I1947" s="2">
        <f t="shared" si="275"/>
        <v>1.4941687082625776E-2</v>
      </c>
    </row>
    <row r="1948" spans="1:9" ht="13.5" x14ac:dyDescent="0.25">
      <c r="A1948" s="3">
        <f>TITRES_STAT!B1951</f>
        <v>44845</v>
      </c>
      <c r="B1948" s="6">
        <f>TITRES_STAT!D1951</f>
        <v>46.686399999999999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1.6060882457884617E-6</v>
      </c>
      <c r="G1948" s="2">
        <f t="shared" si="273"/>
        <v>1.0747436084217151E-2</v>
      </c>
      <c r="H1948" s="2">
        <f t="shared" si="274"/>
        <v>1.494391995637953E-4</v>
      </c>
      <c r="I1948" s="2">
        <f t="shared" si="275"/>
        <v>1.4941687082625776E-2</v>
      </c>
    </row>
    <row r="1949" spans="1:9" ht="13.5" x14ac:dyDescent="0.25">
      <c r="A1949" s="3">
        <f>TITRES_STAT!B1952</f>
        <v>44846</v>
      </c>
      <c r="B1949" s="6">
        <f>TITRES_STAT!D1952</f>
        <v>46.686399999999999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1.4913676568035715E-6</v>
      </c>
      <c r="G1949" s="2">
        <f t="shared" si="276"/>
        <v>9.979762078201641E-3</v>
      </c>
      <c r="H1949" s="2">
        <f t="shared" si="274"/>
        <v>1.494391995637953E-4</v>
      </c>
      <c r="I1949" s="2">
        <f t="shared" si="275"/>
        <v>1.4941687082625776E-2</v>
      </c>
    </row>
    <row r="1950" spans="1:9" ht="13.5" x14ac:dyDescent="0.25">
      <c r="A1950" s="3">
        <f>TITRES_STAT!B1953</f>
        <v>44847</v>
      </c>
      <c r="B1950" s="6">
        <f>TITRES_STAT!D1953</f>
        <v>46.686399999999999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1.3848413956033166E-6</v>
      </c>
      <c r="G1950" s="2">
        <f t="shared" si="276"/>
        <v>9.2669219297586668E-3</v>
      </c>
      <c r="H1950" s="2">
        <f t="shared" si="274"/>
        <v>1.494391995637953E-4</v>
      </c>
      <c r="I1950" s="2">
        <f t="shared" si="275"/>
        <v>1.4941687082625776E-2</v>
      </c>
    </row>
    <row r="1951" spans="1:9" ht="13.5" x14ac:dyDescent="0.25">
      <c r="A1951" s="3">
        <f>TITRES_STAT!B1954</f>
        <v>44848</v>
      </c>
      <c r="B1951" s="6">
        <f>TITRES_STAT!D1954</f>
        <v>44.965899999999998</v>
      </c>
      <c r="C1951" s="2">
        <f t="shared" si="270"/>
        <v>-1.7205000000000013</v>
      </c>
      <c r="D1951" s="2">
        <f t="shared" si="271"/>
        <v>0</v>
      </c>
      <c r="E1951" s="2">
        <f t="shared" si="272"/>
        <v>1.7205000000000013</v>
      </c>
      <c r="F1951" s="2">
        <f t="shared" si="276"/>
        <v>1.2859241530602224E-6</v>
      </c>
      <c r="G1951" s="2">
        <f t="shared" si="276"/>
        <v>0.13149785607763315</v>
      </c>
      <c r="H1951" s="2">
        <f t="shared" si="274"/>
        <v>9.7790503314445217E-6</v>
      </c>
      <c r="I1951" s="2">
        <f t="shared" si="275"/>
        <v>9.7789547025683987E-4</v>
      </c>
    </row>
    <row r="1952" spans="1:9" ht="13.5" x14ac:dyDescent="0.25">
      <c r="A1952" s="3">
        <f>TITRES_STAT!B1955</f>
        <v>44851</v>
      </c>
      <c r="B1952" s="6">
        <f>TITRES_STAT!D1955</f>
        <v>44.957299999999996</v>
      </c>
      <c r="C1952" s="2">
        <f t="shared" si="270"/>
        <v>-8.6000000000012733E-3</v>
      </c>
      <c r="D1952" s="2">
        <f t="shared" si="271"/>
        <v>0</v>
      </c>
      <c r="E1952" s="2">
        <f t="shared" si="272"/>
        <v>8.6000000000012733E-3</v>
      </c>
      <c r="F1952" s="2">
        <f t="shared" si="276"/>
        <v>1.1940724278416352E-6</v>
      </c>
      <c r="G1952" s="2">
        <f t="shared" si="276"/>
        <v>0.12271943778637373</v>
      </c>
      <c r="H1952" s="2">
        <f t="shared" si="274"/>
        <v>9.7301002137920496E-6</v>
      </c>
      <c r="I1952" s="2">
        <f t="shared" si="275"/>
        <v>9.7300055398363838E-4</v>
      </c>
    </row>
    <row r="1953" spans="1:9" ht="13.5" x14ac:dyDescent="0.25">
      <c r="A1953" s="3">
        <f>TITRES_STAT!B1956</f>
        <v>44852</v>
      </c>
      <c r="B1953" s="6">
        <f>TITRES_STAT!D1956</f>
        <v>44.957299999999996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1.1087815401386612E-6</v>
      </c>
      <c r="G1953" s="2">
        <f t="shared" si="276"/>
        <v>0.11395376365877562</v>
      </c>
      <c r="H1953" s="2">
        <f t="shared" si="274"/>
        <v>9.7301002137920496E-6</v>
      </c>
      <c r="I1953" s="2">
        <f t="shared" si="275"/>
        <v>9.7300055398363838E-4</v>
      </c>
    </row>
    <row r="1954" spans="1:9" ht="13.5" x14ac:dyDescent="0.25">
      <c r="A1954" s="3">
        <f>TITRES_STAT!B1957</f>
        <v>44853</v>
      </c>
      <c r="B1954" s="6">
        <f>TITRES_STAT!D1957</f>
        <v>44.957299999999996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1.0295828587001855E-6</v>
      </c>
      <c r="G1954" s="2">
        <f t="shared" si="276"/>
        <v>0.10581420911172022</v>
      </c>
      <c r="H1954" s="2">
        <f t="shared" si="274"/>
        <v>9.7301002137920496E-6</v>
      </c>
      <c r="I1954" s="2">
        <f t="shared" si="275"/>
        <v>9.7300055398363838E-4</v>
      </c>
    </row>
    <row r="1955" spans="1:9" ht="13.5" x14ac:dyDescent="0.25">
      <c r="A1955" s="3">
        <f>TITRES_STAT!B1958</f>
        <v>44854</v>
      </c>
      <c r="B1955" s="6">
        <f>TITRES_STAT!D1958</f>
        <v>44.957299999999996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9.5604122593588668E-7</v>
      </c>
      <c r="G1955" s="2">
        <f t="shared" si="276"/>
        <v>9.8256051318025922E-2</v>
      </c>
      <c r="H1955" s="2">
        <f t="shared" si="274"/>
        <v>9.7301002137920496E-6</v>
      </c>
      <c r="I1955" s="2">
        <f t="shared" si="275"/>
        <v>9.7300055398363838E-4</v>
      </c>
    </row>
    <row r="1956" spans="1:9" ht="13.5" x14ac:dyDescent="0.25">
      <c r="A1956" s="3">
        <f>TITRES_STAT!B1959</f>
        <v>44855</v>
      </c>
      <c r="B1956" s="6">
        <f>TITRES_STAT!D1959</f>
        <v>44.957299999999996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8.8775256694046617E-7</v>
      </c>
      <c r="G1956" s="2">
        <f t="shared" si="276"/>
        <v>9.123776193816692E-2</v>
      </c>
      <c r="H1956" s="2">
        <f t="shared" si="274"/>
        <v>9.7301002137920512E-6</v>
      </c>
      <c r="I1956" s="2">
        <f t="shared" si="275"/>
        <v>9.7300055398363838E-4</v>
      </c>
    </row>
    <row r="1957" spans="1:9" ht="13.5" x14ac:dyDescent="0.25">
      <c r="A1957" s="3">
        <f>TITRES_STAT!B1960</f>
        <v>44858</v>
      </c>
      <c r="B1957" s="6">
        <f>TITRES_STAT!D1960</f>
        <v>44.957299999999996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8.2434166930186142E-7</v>
      </c>
      <c r="G1957" s="2">
        <f t="shared" si="276"/>
        <v>8.4720778942583563E-2</v>
      </c>
      <c r="H1957" s="2">
        <f t="shared" si="274"/>
        <v>9.7301002137920512E-6</v>
      </c>
      <c r="I1957" s="2">
        <f t="shared" si="275"/>
        <v>9.7300055398363838E-4</v>
      </c>
    </row>
    <row r="1958" spans="1:9" ht="13.5" x14ac:dyDescent="0.25">
      <c r="A1958" s="3">
        <f>TITRES_STAT!B1961</f>
        <v>44859</v>
      </c>
      <c r="B1958" s="6">
        <f>TITRES_STAT!D1961</f>
        <v>44.957299999999996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7.654601214945856E-7</v>
      </c>
      <c r="G1958" s="2">
        <f t="shared" si="276"/>
        <v>7.8669294732399031E-2</v>
      </c>
      <c r="H1958" s="2">
        <f t="shared" si="274"/>
        <v>9.7301002137920496E-6</v>
      </c>
      <c r="I1958" s="2">
        <f t="shared" si="275"/>
        <v>9.7300055398363838E-4</v>
      </c>
    </row>
    <row r="1959" spans="1:9" ht="13.5" x14ac:dyDescent="0.25">
      <c r="A1959" s="3">
        <f>TITRES_STAT!B1962</f>
        <v>44860</v>
      </c>
      <c r="B1959" s="6">
        <f>TITRES_STAT!D1962</f>
        <v>44.957299999999996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7.1078439853068666E-7</v>
      </c>
      <c r="G1959" s="2">
        <f t="shared" si="276"/>
        <v>7.3050059394370523E-2</v>
      </c>
      <c r="H1959" s="2">
        <f t="shared" si="274"/>
        <v>9.7301002137920512E-6</v>
      </c>
      <c r="I1959" s="2">
        <f t="shared" si="275"/>
        <v>9.7300055398363838E-4</v>
      </c>
    </row>
    <row r="1960" spans="1:9" ht="13.5" x14ac:dyDescent="0.25">
      <c r="A1960" s="3">
        <f>TITRES_STAT!B1963</f>
        <v>44861</v>
      </c>
      <c r="B1960" s="6">
        <f>TITRES_STAT!D1963</f>
        <v>44.957299999999996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6.6001408434992327E-7</v>
      </c>
      <c r="G1960" s="2">
        <f t="shared" si="276"/>
        <v>6.7832198009058348E-2</v>
      </c>
      <c r="H1960" s="2">
        <f t="shared" si="274"/>
        <v>9.7301002137920496E-6</v>
      </c>
      <c r="I1960" s="2">
        <f t="shared" si="275"/>
        <v>9.7300055398363838E-4</v>
      </c>
    </row>
    <row r="1961" spans="1:9" ht="13.5" x14ac:dyDescent="0.25">
      <c r="A1961" s="3">
        <f>TITRES_STAT!B1964</f>
        <v>44862</v>
      </c>
      <c r="B1961" s="6">
        <f>TITRES_STAT!D1964</f>
        <v>44.957299999999996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6.128702211820716E-7</v>
      </c>
      <c r="G1961" s="2">
        <f t="shared" si="276"/>
        <v>6.2987041008411321E-2</v>
      </c>
      <c r="H1961" s="2">
        <f t="shared" si="274"/>
        <v>9.7301002137920496E-6</v>
      </c>
      <c r="I1961" s="2">
        <f t="shared" si="275"/>
        <v>9.7300055398363838E-4</v>
      </c>
    </row>
    <row r="1962" spans="1:9" ht="13.5" x14ac:dyDescent="0.25">
      <c r="A1962" s="3">
        <f>TITRES_STAT!B1965</f>
        <v>44865</v>
      </c>
      <c r="B1962" s="6">
        <f>TITRES_STAT!D1965</f>
        <v>44.957299999999996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5.690937768119237E-7</v>
      </c>
      <c r="G1962" s="2">
        <f t="shared" si="276"/>
        <v>5.8487966650667654E-2</v>
      </c>
      <c r="H1962" s="2">
        <f t="shared" si="274"/>
        <v>9.7301002137920512E-6</v>
      </c>
      <c r="I1962" s="2">
        <f t="shared" si="275"/>
        <v>9.7300055398363838E-4</v>
      </c>
    </row>
    <row r="1963" spans="1:9" ht="13.5" x14ac:dyDescent="0.25">
      <c r="A1963" s="3">
        <f>TITRES_STAT!B1966</f>
        <v>44866</v>
      </c>
      <c r="B1963" s="6">
        <f>TITRES_STAT!D1966</f>
        <v>44.957299999999996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5.2844422132535774E-7</v>
      </c>
      <c r="G1963" s="2">
        <f t="shared" si="276"/>
        <v>5.4310254747048536E-2</v>
      </c>
      <c r="H1963" s="2">
        <f t="shared" si="274"/>
        <v>9.7301002137920512E-6</v>
      </c>
      <c r="I1963" s="2">
        <f t="shared" si="275"/>
        <v>9.7300055398363838E-4</v>
      </c>
    </row>
    <row r="1964" spans="1:9" ht="13.5" x14ac:dyDescent="0.25">
      <c r="A1964" s="3">
        <f>TITRES_STAT!B1967</f>
        <v>44867</v>
      </c>
      <c r="B1964" s="6">
        <f>TITRES_STAT!D1967</f>
        <v>44.957299999999996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4.9069820551640356E-7</v>
      </c>
      <c r="G1964" s="2">
        <f t="shared" si="276"/>
        <v>5.0430950836545071E-2</v>
      </c>
      <c r="H1964" s="2">
        <f t="shared" si="274"/>
        <v>9.7301002137920496E-6</v>
      </c>
      <c r="I1964" s="2">
        <f t="shared" si="275"/>
        <v>9.7300055398363838E-4</v>
      </c>
    </row>
    <row r="1965" spans="1:9" ht="13.5" x14ac:dyDescent="0.25">
      <c r="A1965" s="3">
        <f>TITRES_STAT!B1968</f>
        <v>44868</v>
      </c>
      <c r="B1965" s="6">
        <f>TITRES_STAT!D1968</f>
        <v>44.957299999999996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4.5564833369380328E-7</v>
      </c>
      <c r="G1965" s="2">
        <f t="shared" si="277"/>
        <v>4.682874006250614E-2</v>
      </c>
      <c r="H1965" s="2">
        <f t="shared" si="274"/>
        <v>9.7301002137920496E-6</v>
      </c>
      <c r="I1965" s="2">
        <f t="shared" si="275"/>
        <v>9.7300055398363838E-4</v>
      </c>
    </row>
    <row r="1966" spans="1:9" ht="13.5" x14ac:dyDescent="0.25">
      <c r="A1966" s="3">
        <f>TITRES_STAT!B1969</f>
        <v>44869</v>
      </c>
      <c r="B1966" s="6">
        <f>TITRES_STAT!D1969</f>
        <v>44.957299999999996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4.2310202414424591E-7</v>
      </c>
      <c r="G1966" s="2">
        <f t="shared" si="277"/>
        <v>4.3483830058041413E-2</v>
      </c>
      <c r="H1966" s="2">
        <f t="shared" si="274"/>
        <v>9.7301002137920496E-6</v>
      </c>
      <c r="I1966" s="2">
        <f t="shared" si="275"/>
        <v>9.7300055398363838E-4</v>
      </c>
    </row>
    <row r="1967" spans="1:9" ht="13.5" x14ac:dyDescent="0.25">
      <c r="A1967" s="3">
        <f>TITRES_STAT!B1970</f>
        <v>44872</v>
      </c>
      <c r="B1967" s="6">
        <f>TITRES_STAT!D1970</f>
        <v>44.957299999999996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3.9288045099108546E-7</v>
      </c>
      <c r="G1967" s="2">
        <f t="shared" si="277"/>
        <v>4.0377842196752736E-2</v>
      </c>
      <c r="H1967" s="2">
        <f t="shared" si="274"/>
        <v>9.7301002137920496E-6</v>
      </c>
      <c r="I1967" s="2">
        <f t="shared" si="275"/>
        <v>9.7300055398363838E-4</v>
      </c>
    </row>
    <row r="1968" spans="1:9" ht="13.5" x14ac:dyDescent="0.25">
      <c r="A1968" s="3">
        <f>TITRES_STAT!B1971</f>
        <v>44873</v>
      </c>
      <c r="B1968" s="6">
        <f>TITRES_STAT!D1971</f>
        <v>44.957299999999996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3.6481756163457935E-7</v>
      </c>
      <c r="G1968" s="2">
        <f t="shared" si="277"/>
        <v>3.7493710611270395E-2</v>
      </c>
      <c r="H1968" s="2">
        <f t="shared" si="274"/>
        <v>9.7301002137920512E-6</v>
      </c>
      <c r="I1968" s="2">
        <f t="shared" si="275"/>
        <v>9.7300055398363838E-4</v>
      </c>
    </row>
    <row r="1969" spans="1:9" ht="13.5" x14ac:dyDescent="0.25">
      <c r="A1969" s="3">
        <f>TITRES_STAT!B1972</f>
        <v>44874</v>
      </c>
      <c r="B1969" s="6">
        <f>TITRES_STAT!D1972</f>
        <v>44.957299999999996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3.3875916437496654E-7</v>
      </c>
      <c r="G1969" s="2">
        <f t="shared" si="277"/>
        <v>3.4815588424751083E-2</v>
      </c>
      <c r="H1969" s="2">
        <f t="shared" si="274"/>
        <v>9.7301002137920496E-6</v>
      </c>
      <c r="I1969" s="2">
        <f t="shared" si="275"/>
        <v>9.7300055398363838E-4</v>
      </c>
    </row>
    <row r="1970" spans="1:9" ht="13.5" x14ac:dyDescent="0.25">
      <c r="A1970" s="3">
        <f>TITRES_STAT!B1973</f>
        <v>44875</v>
      </c>
      <c r="B1970" s="6">
        <f>TITRES_STAT!D1973</f>
        <v>44.957299999999996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3.1456208120532609E-7</v>
      </c>
      <c r="G1970" s="2">
        <f t="shared" si="277"/>
        <v>3.2328760680126009E-2</v>
      </c>
      <c r="H1970" s="2">
        <f t="shared" si="274"/>
        <v>9.7301002137920496E-6</v>
      </c>
      <c r="I1970" s="2">
        <f t="shared" si="275"/>
        <v>9.7300055398363838E-4</v>
      </c>
    </row>
    <row r="1971" spans="1:9" ht="13.5" x14ac:dyDescent="0.25">
      <c r="A1971" s="3">
        <f>TITRES_STAT!B1974</f>
        <v>44876</v>
      </c>
      <c r="B1971" s="6">
        <f>TITRES_STAT!D1974</f>
        <v>44.957299999999996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2.9209336111923136E-7</v>
      </c>
      <c r="G1971" s="2">
        <f t="shared" si="277"/>
        <v>3.001956348868844E-2</v>
      </c>
      <c r="H1971" s="2">
        <f t="shared" si="274"/>
        <v>9.7301002137920479E-6</v>
      </c>
      <c r="I1971" s="2">
        <f t="shared" si="275"/>
        <v>9.7300055398363838E-4</v>
      </c>
    </row>
    <row r="1972" spans="1:9" ht="13.5" x14ac:dyDescent="0.25">
      <c r="A1972" s="3">
        <f>TITRES_STAT!B1975</f>
        <v>44879</v>
      </c>
      <c r="B1972" s="6">
        <f>TITRES_STAT!D1975</f>
        <v>44.957299999999996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2.7122954961071481E-7</v>
      </c>
      <c r="G1972" s="2">
        <f t="shared" si="277"/>
        <v>2.7875308953782124E-2</v>
      </c>
      <c r="H1972" s="2">
        <f t="shared" si="274"/>
        <v>9.7301002137920479E-6</v>
      </c>
      <c r="I1972" s="2">
        <f t="shared" si="275"/>
        <v>9.7300055398363838E-4</v>
      </c>
    </row>
    <row r="1973" spans="1:9" ht="13.5" x14ac:dyDescent="0.25">
      <c r="A1973" s="3">
        <f>TITRES_STAT!B1976</f>
        <v>44880</v>
      </c>
      <c r="B1973" s="6">
        <f>TITRES_STAT!D1976</f>
        <v>44.957299999999996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2.518560103528066E-7</v>
      </c>
      <c r="G1973" s="2">
        <f t="shared" si="277"/>
        <v>2.5884215457083398E-2</v>
      </c>
      <c r="H1973" s="2">
        <f t="shared" si="274"/>
        <v>9.7301002137920479E-6</v>
      </c>
      <c r="I1973" s="2">
        <f t="shared" si="275"/>
        <v>9.7300055398363838E-4</v>
      </c>
    </row>
    <row r="1974" spans="1:9" ht="13.5" x14ac:dyDescent="0.25">
      <c r="A1974" s="3">
        <f>TITRES_STAT!B1977</f>
        <v>44881</v>
      </c>
      <c r="B1974" s="6">
        <f>TITRES_STAT!D1977</f>
        <v>44.957299999999996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2.3386629532760613E-7</v>
      </c>
      <c r="G1974" s="2">
        <f t="shared" si="277"/>
        <v>2.4035342924434582E-2</v>
      </c>
      <c r="H1974" s="2">
        <f t="shared" si="274"/>
        <v>9.7301002137920496E-6</v>
      </c>
      <c r="I1974" s="2">
        <f t="shared" si="275"/>
        <v>9.7300055398363838E-4</v>
      </c>
    </row>
    <row r="1975" spans="1:9" ht="13.5" x14ac:dyDescent="0.25">
      <c r="A1975" s="3">
        <f>TITRES_STAT!B1978</f>
        <v>44882</v>
      </c>
      <c r="B1975" s="6">
        <f>TITRES_STAT!D1978</f>
        <v>44.957299999999996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2.1716155994706284E-7</v>
      </c>
      <c r="G1975" s="2">
        <f t="shared" si="277"/>
        <v>2.2318532715546398E-2</v>
      </c>
      <c r="H1975" s="2">
        <f t="shared" si="274"/>
        <v>9.7301002137920479E-6</v>
      </c>
      <c r="I1975" s="2">
        <f t="shared" si="275"/>
        <v>9.7300055398363838E-4</v>
      </c>
    </row>
    <row r="1976" spans="1:9" ht="13.5" x14ac:dyDescent="0.25">
      <c r="A1976" s="3">
        <f>TITRES_STAT!B1979</f>
        <v>44883</v>
      </c>
      <c r="B1976" s="6">
        <f>TITRES_STAT!D1979</f>
        <v>44.957299999999996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2.0165001995084406E-7</v>
      </c>
      <c r="G1976" s="2">
        <f t="shared" si="277"/>
        <v>2.0724351807293085E-2</v>
      </c>
      <c r="H1976" s="2">
        <f t="shared" si="274"/>
        <v>9.7301002137920479E-6</v>
      </c>
      <c r="I1976" s="2">
        <f t="shared" si="275"/>
        <v>9.7300055398363838E-4</v>
      </c>
    </row>
    <row r="1977" spans="1:9" ht="13.5" x14ac:dyDescent="0.25">
      <c r="A1977" s="3">
        <f>TITRES_STAT!B1980</f>
        <v>44886</v>
      </c>
      <c r="B1977" s="6">
        <f>TITRES_STAT!D1980</f>
        <v>46.686399999999999</v>
      </c>
      <c r="C1977" s="2">
        <f t="shared" si="270"/>
        <v>1.7291000000000025</v>
      </c>
      <c r="D1977" s="2">
        <f t="shared" si="271"/>
        <v>1.7291000000000025</v>
      </c>
      <c r="E1977" s="2">
        <f t="shared" si="272"/>
        <v>0</v>
      </c>
      <c r="F1977" s="2">
        <f t="shared" si="277"/>
        <v>0.12350733010359013</v>
      </c>
      <c r="G1977" s="2">
        <f t="shared" si="277"/>
        <v>1.9244040963915011E-2</v>
      </c>
      <c r="H1977" s="2">
        <f t="shared" si="274"/>
        <v>6.4179519434188412</v>
      </c>
      <c r="I1977" s="2">
        <f t="shared" si="275"/>
        <v>86.519190099536928</v>
      </c>
    </row>
    <row r="1978" spans="1:9" ht="13.5" x14ac:dyDescent="0.25">
      <c r="A1978" s="3">
        <f>TITRES_STAT!B1981</f>
        <v>44887</v>
      </c>
      <c r="B1978" s="6">
        <f>TITRES_STAT!D1981</f>
        <v>46.677799999999998</v>
      </c>
      <c r="C1978" s="2">
        <f t="shared" si="270"/>
        <v>-8.6000000000012733E-3</v>
      </c>
      <c r="D1978" s="2">
        <f t="shared" si="271"/>
        <v>0</v>
      </c>
      <c r="E1978" s="2">
        <f t="shared" si="272"/>
        <v>8.6000000000012733E-3</v>
      </c>
      <c r="F1978" s="2">
        <f t="shared" si="277"/>
        <v>0.11468537795333369</v>
      </c>
      <c r="G1978" s="2">
        <f t="shared" si="277"/>
        <v>1.8483752323635461E-2</v>
      </c>
      <c r="H1978" s="2">
        <f t="shared" si="274"/>
        <v>6.2046588779857066</v>
      </c>
      <c r="I1978" s="2">
        <f t="shared" si="275"/>
        <v>86.120092332815872</v>
      </c>
    </row>
    <row r="1979" spans="1:9" ht="13.5" x14ac:dyDescent="0.25">
      <c r="A1979" s="3">
        <f>TITRES_STAT!B1982</f>
        <v>44888</v>
      </c>
      <c r="B1979" s="6">
        <f>TITRES_STAT!D1982</f>
        <v>46.677799999999998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0.10649356524238129</v>
      </c>
      <c r="G1979" s="2">
        <f t="shared" si="277"/>
        <v>1.7163484300518641E-2</v>
      </c>
      <c r="H1979" s="2">
        <f t="shared" si="274"/>
        <v>6.2046588779857075</v>
      </c>
      <c r="I1979" s="2">
        <f t="shared" si="275"/>
        <v>86.120092332815872</v>
      </c>
    </row>
    <row r="1980" spans="1:9" ht="13.5" x14ac:dyDescent="0.25">
      <c r="A1980" s="3">
        <f>TITRES_STAT!B1983</f>
        <v>44889</v>
      </c>
      <c r="B1980" s="6">
        <f>TITRES_STAT!D1983</f>
        <v>46.677799999999998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9.8886882010782634E-2</v>
      </c>
      <c r="G1980" s="2">
        <f t="shared" si="277"/>
        <v>1.5937521136195881E-2</v>
      </c>
      <c r="H1980" s="2">
        <f t="shared" si="274"/>
        <v>6.2046588779857075</v>
      </c>
      <c r="I1980" s="2">
        <f t="shared" si="275"/>
        <v>86.120092332815872</v>
      </c>
    </row>
    <row r="1981" spans="1:9" ht="13.5" x14ac:dyDescent="0.25">
      <c r="A1981" s="3">
        <f>TITRES_STAT!B1984</f>
        <v>44890</v>
      </c>
      <c r="B1981" s="6">
        <f>TITRES_STAT!D1984</f>
        <v>46.677799999999998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9.182353329572672E-2</v>
      </c>
      <c r="G1981" s="2">
        <f t="shared" si="278"/>
        <v>1.4799126769324747E-2</v>
      </c>
      <c r="H1981" s="2">
        <f t="shared" si="274"/>
        <v>6.2046588779857066</v>
      </c>
      <c r="I1981" s="2">
        <f t="shared" si="275"/>
        <v>86.120092332815872</v>
      </c>
    </row>
    <row r="1982" spans="1:9" ht="13.5" x14ac:dyDescent="0.25">
      <c r="A1982" s="3">
        <f>TITRES_STAT!B1985</f>
        <v>44893</v>
      </c>
      <c r="B1982" s="6">
        <f>TITRES_STAT!D1985</f>
        <v>46.677799999999998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8.526470948888909E-2</v>
      </c>
      <c r="G1982" s="2">
        <f t="shared" si="278"/>
        <v>1.3742046285801552E-2</v>
      </c>
      <c r="H1982" s="2">
        <f t="shared" si="274"/>
        <v>6.2046588779857057</v>
      </c>
      <c r="I1982" s="2">
        <f t="shared" si="275"/>
        <v>86.120092332815872</v>
      </c>
    </row>
    <row r="1983" spans="1:9" ht="13.5" x14ac:dyDescent="0.25">
      <c r="A1983" s="3">
        <f>TITRES_STAT!B1986</f>
        <v>44894</v>
      </c>
      <c r="B1983" s="6">
        <f>TITRES_STAT!D1986</f>
        <v>46.677799999999998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7.9174373096825582E-2</v>
      </c>
      <c r="G1983" s="2">
        <f t="shared" si="278"/>
        <v>1.2760471551101441E-2</v>
      </c>
      <c r="H1983" s="2">
        <f t="shared" si="274"/>
        <v>6.2046588779857057</v>
      </c>
      <c r="I1983" s="2">
        <f t="shared" si="275"/>
        <v>86.120092332815872</v>
      </c>
    </row>
    <row r="1984" spans="1:9" ht="13.5" x14ac:dyDescent="0.25">
      <c r="A1984" s="3">
        <f>TITRES_STAT!B1987</f>
        <v>44895</v>
      </c>
      <c r="B1984" s="6">
        <f>TITRES_STAT!D1987</f>
        <v>46.677799999999998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7.3519060732766608E-2</v>
      </c>
      <c r="G1984" s="2">
        <f t="shared" si="278"/>
        <v>1.1849009297451338E-2</v>
      </c>
      <c r="H1984" s="2">
        <f t="shared" si="274"/>
        <v>6.2046588779857048</v>
      </c>
      <c r="I1984" s="2">
        <f t="shared" si="275"/>
        <v>86.120092332815872</v>
      </c>
    </row>
    <row r="1985" spans="1:9" ht="13.5" x14ac:dyDescent="0.25">
      <c r="A1985" s="3">
        <f>TITRES_STAT!B1988</f>
        <v>44896</v>
      </c>
      <c r="B1985" s="6">
        <f>TITRES_STAT!D1988</f>
        <v>46.677799999999998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6.8267699251854705E-2</v>
      </c>
      <c r="G1985" s="2">
        <f t="shared" si="278"/>
        <v>1.1002651490490529E-2</v>
      </c>
      <c r="H1985" s="2">
        <f t="shared" si="274"/>
        <v>6.2046588779857048</v>
      </c>
      <c r="I1985" s="2">
        <f t="shared" si="275"/>
        <v>86.120092332815872</v>
      </c>
    </row>
    <row r="1986" spans="1:9" ht="13.5" x14ac:dyDescent="0.25">
      <c r="A1986" s="3">
        <f>TITRES_STAT!B1989</f>
        <v>44897</v>
      </c>
      <c r="B1986" s="6">
        <f>TITRES_STAT!D1989</f>
        <v>46.677799999999998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6.3391435019579362E-2</v>
      </c>
      <c r="G1986" s="2">
        <f t="shared" si="278"/>
        <v>1.0216747812598348E-2</v>
      </c>
      <c r="H1986" s="2">
        <f t="shared" si="274"/>
        <v>6.2046588779857039</v>
      </c>
      <c r="I1986" s="2">
        <f t="shared" si="275"/>
        <v>86.120092332815872</v>
      </c>
    </row>
    <row r="1987" spans="1:9" ht="13.5" x14ac:dyDescent="0.25">
      <c r="A1987" s="3">
        <f>TITRES_STAT!B1990</f>
        <v>44900</v>
      </c>
      <c r="B1987" s="6">
        <f>TITRES_STAT!D1990</f>
        <v>47.205100000000002</v>
      </c>
      <c r="C1987" s="2">
        <f t="shared" ref="C1987:C2050" si="279">B1987-B1986</f>
        <v>0.52730000000000388</v>
      </c>
      <c r="D1987" s="2">
        <f t="shared" ref="D1987:D2050" si="280">IF(C1987&gt;0,C1987,0)</f>
        <v>0.52730000000000388</v>
      </c>
      <c r="E1987" s="2">
        <f t="shared" ref="E1987:E2050" si="281">IF(C1987&lt;0,-C1987,0)</f>
        <v>0</v>
      </c>
      <c r="F1987" s="2">
        <f t="shared" si="278"/>
        <v>9.6527761089609684E-2</v>
      </c>
      <c r="G1987" s="2">
        <f t="shared" si="278"/>
        <v>9.4869801116984655E-3</v>
      </c>
      <c r="H1987" s="2">
        <f t="shared" si="274"/>
        <v>10.174761615720115</v>
      </c>
      <c r="I1987" s="2">
        <f t="shared" si="275"/>
        <v>91.051263244906735</v>
      </c>
    </row>
    <row r="1988" spans="1:9" ht="13.5" x14ac:dyDescent="0.25">
      <c r="A1988" s="3">
        <f>TITRES_STAT!B1991</f>
        <v>44901</v>
      </c>
      <c r="B1988" s="6">
        <f>TITRES_STAT!D1991</f>
        <v>47.205100000000002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8.9632921011780428E-2</v>
      </c>
      <c r="G1988" s="2">
        <f t="shared" si="278"/>
        <v>8.8093386751485741E-3</v>
      </c>
      <c r="H1988" s="2">
        <f t="shared" si="274"/>
        <v>10.174761615720119</v>
      </c>
      <c r="I1988" s="2">
        <f t="shared" si="275"/>
        <v>91.051263244906735</v>
      </c>
    </row>
    <row r="1989" spans="1:9" ht="13.5" x14ac:dyDescent="0.25">
      <c r="A1989" s="3">
        <f>TITRES_STAT!B1992</f>
        <v>44902</v>
      </c>
      <c r="B1989" s="6">
        <f>TITRES_STAT!D1992</f>
        <v>47.205100000000002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8.3230569510938976E-2</v>
      </c>
      <c r="G1989" s="2">
        <f t="shared" si="278"/>
        <v>8.180100198352247E-3</v>
      </c>
      <c r="H1989" s="2">
        <f t="shared" si="274"/>
        <v>10.174761615720119</v>
      </c>
      <c r="I1989" s="2">
        <f t="shared" si="275"/>
        <v>91.051263244906735</v>
      </c>
    </row>
    <row r="1990" spans="1:9" ht="13.5" x14ac:dyDescent="0.25">
      <c r="A1990" s="3">
        <f>TITRES_STAT!B1993</f>
        <v>44903</v>
      </c>
      <c r="B1990" s="6">
        <f>TITRES_STAT!D1993</f>
        <v>47.205100000000002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7.7285528831586195E-2</v>
      </c>
      <c r="G1990" s="2">
        <f t="shared" si="278"/>
        <v>7.5958073270413718E-3</v>
      </c>
      <c r="H1990" s="2">
        <f t="shared" si="274"/>
        <v>10.17476161572012</v>
      </c>
      <c r="I1990" s="2">
        <f t="shared" si="275"/>
        <v>91.051263244906735</v>
      </c>
    </row>
    <row r="1991" spans="1:9" ht="13.5" x14ac:dyDescent="0.25">
      <c r="A1991" s="3">
        <f>TITRES_STAT!B1994</f>
        <v>44904</v>
      </c>
      <c r="B1991" s="6">
        <f>TITRES_STAT!D1994</f>
        <v>47.205100000000002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7.1765133915044327E-2</v>
      </c>
      <c r="G1991" s="2">
        <f t="shared" si="278"/>
        <v>7.0532496608241308E-3</v>
      </c>
      <c r="H1991" s="2">
        <f t="shared" si="274"/>
        <v>10.17476161572012</v>
      </c>
      <c r="I1991" s="2">
        <f t="shared" si="275"/>
        <v>91.051263244906735</v>
      </c>
    </row>
    <row r="1992" spans="1:9" ht="13.5" x14ac:dyDescent="0.25">
      <c r="A1992" s="3">
        <f>TITRES_STAT!B1995</f>
        <v>44907</v>
      </c>
      <c r="B1992" s="6">
        <f>TITRES_STAT!D1995</f>
        <v>47.205100000000002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6.6639052921112593E-2</v>
      </c>
      <c r="G1992" s="2">
        <f t="shared" si="278"/>
        <v>6.5494461136224079E-3</v>
      </c>
      <c r="H1992" s="2">
        <f t="shared" si="274"/>
        <v>10.17476161572012</v>
      </c>
      <c r="I1992" s="2">
        <f t="shared" si="275"/>
        <v>91.051263244906735</v>
      </c>
    </row>
    <row r="1993" spans="1:9" ht="13.5" x14ac:dyDescent="0.25">
      <c r="A1993" s="3">
        <f>TITRES_STAT!B1996</f>
        <v>44908</v>
      </c>
      <c r="B1993" s="6">
        <f>TITRES_STAT!D1996</f>
        <v>47.205100000000002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6.1879120569604547E-2</v>
      </c>
      <c r="G1993" s="2">
        <f t="shared" si="278"/>
        <v>6.0816285340779498E-3</v>
      </c>
      <c r="H1993" s="2">
        <f t="shared" si="274"/>
        <v>10.17476161572012</v>
      </c>
      <c r="I1993" s="2">
        <f t="shared" si="275"/>
        <v>91.051263244906735</v>
      </c>
    </row>
    <row r="1994" spans="1:9" ht="13.5" x14ac:dyDescent="0.25">
      <c r="A1994" s="3">
        <f>TITRES_STAT!B1997</f>
        <v>44909</v>
      </c>
      <c r="B1994" s="6">
        <f>TITRES_STAT!D1997</f>
        <v>46.686399999999999</v>
      </c>
      <c r="C1994" s="2">
        <f t="shared" si="279"/>
        <v>-0.5187000000000026</v>
      </c>
      <c r="D1994" s="2">
        <f t="shared" si="280"/>
        <v>0</v>
      </c>
      <c r="E1994" s="2">
        <f t="shared" si="281"/>
        <v>0.5187000000000026</v>
      </c>
      <c r="F1994" s="2">
        <f t="shared" si="278"/>
        <v>5.7459183386061367E-2</v>
      </c>
      <c r="G1994" s="2">
        <f t="shared" si="278"/>
        <v>4.2697226495929712E-2</v>
      </c>
      <c r="H1994" s="2">
        <f t="shared" si="274"/>
        <v>1.3457357327773714</v>
      </c>
      <c r="I1994" s="2">
        <f t="shared" si="275"/>
        <v>57.369451894054954</v>
      </c>
    </row>
    <row r="1995" spans="1:9" ht="13.5" x14ac:dyDescent="0.25">
      <c r="A1995" s="3">
        <f>TITRES_STAT!B1998</f>
        <v>44910</v>
      </c>
      <c r="B1995" s="6">
        <f>TITRES_STAT!D1998</f>
        <v>46.686399999999999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5.3354956001342699E-2</v>
      </c>
      <c r="G1995" s="2">
        <f t="shared" si="278"/>
        <v>3.9647424603363304E-2</v>
      </c>
      <c r="H1995" s="2">
        <f t="shared" si="274"/>
        <v>1.3457357327773714</v>
      </c>
      <c r="I1995" s="2">
        <f t="shared" si="275"/>
        <v>57.369451894054954</v>
      </c>
    </row>
    <row r="1996" spans="1:9" ht="13.5" x14ac:dyDescent="0.25">
      <c r="A1996" s="3">
        <f>TITRES_STAT!B1999</f>
        <v>44911</v>
      </c>
      <c r="B1996" s="6">
        <f>TITRES_STAT!D1999</f>
        <v>46.686399999999999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4.954388771553251E-2</v>
      </c>
      <c r="G1996" s="2">
        <f t="shared" si="278"/>
        <v>3.6815465703123065E-2</v>
      </c>
      <c r="H1996" s="2">
        <f t="shared" si="274"/>
        <v>1.3457357327773716</v>
      </c>
      <c r="I1996" s="2">
        <f t="shared" si="275"/>
        <v>57.369451894054954</v>
      </c>
    </row>
    <row r="1997" spans="1:9" ht="13.5" x14ac:dyDescent="0.25">
      <c r="A1997" s="3">
        <f>TITRES_STAT!B2000</f>
        <v>44914</v>
      </c>
      <c r="B1997" s="6">
        <f>TITRES_STAT!D2000</f>
        <v>46.686399999999999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4.6005038592994478E-2</v>
      </c>
      <c r="G1997" s="2">
        <f t="shared" si="282"/>
        <v>3.4185789581471414E-2</v>
      </c>
      <c r="H1997" s="2">
        <f t="shared" si="274"/>
        <v>1.3457357327773718</v>
      </c>
      <c r="I1997" s="2">
        <f t="shared" si="275"/>
        <v>57.369451894054954</v>
      </c>
    </row>
    <row r="1998" spans="1:9" ht="13.5" x14ac:dyDescent="0.25">
      <c r="A1998" s="3">
        <f>TITRES_STAT!B2001</f>
        <v>44915</v>
      </c>
      <c r="B1998" s="6">
        <f>TITRES_STAT!D2001</f>
        <v>46.686399999999999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4.2718964407780592E-2</v>
      </c>
      <c r="G1998" s="2">
        <f t="shared" si="282"/>
        <v>3.174394746850917E-2</v>
      </c>
      <c r="H1998" s="2">
        <f t="shared" si="274"/>
        <v>1.345735732777372</v>
      </c>
      <c r="I1998" s="2">
        <f t="shared" si="275"/>
        <v>57.369451894054961</v>
      </c>
    </row>
    <row r="1999" spans="1:9" ht="13.5" x14ac:dyDescent="0.25">
      <c r="A1999" s="3">
        <f>TITRES_STAT!B2002</f>
        <v>44916</v>
      </c>
      <c r="B1999" s="6">
        <f>TITRES_STAT!D2002</f>
        <v>46.686399999999999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3.9667609807224835E-2</v>
      </c>
      <c r="G1999" s="2">
        <f t="shared" si="282"/>
        <v>2.9476522649329946E-2</v>
      </c>
      <c r="H1999" s="2">
        <f t="shared" si="274"/>
        <v>1.345735732777372</v>
      </c>
      <c r="I1999" s="2">
        <f t="shared" si="275"/>
        <v>57.369451894054961</v>
      </c>
    </row>
    <row r="2000" spans="1:9" ht="13.5" x14ac:dyDescent="0.25">
      <c r="A2000" s="3">
        <f>TITRES_STAT!B2003</f>
        <v>44917</v>
      </c>
      <c r="B2000" s="6">
        <f>TITRES_STAT!D2003</f>
        <v>46.686399999999999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3.6834209106708773E-2</v>
      </c>
      <c r="G2000" s="2">
        <f t="shared" si="282"/>
        <v>2.7371056745806376E-2</v>
      </c>
      <c r="H2000" s="2">
        <f t="shared" si="274"/>
        <v>1.345735732777372</v>
      </c>
      <c r="I2000" s="2">
        <f t="shared" si="275"/>
        <v>57.369451894054961</v>
      </c>
    </row>
    <row r="2001" spans="1:9" ht="13.5" x14ac:dyDescent="0.25">
      <c r="A2001" s="3">
        <f>TITRES_STAT!B2004</f>
        <v>44918</v>
      </c>
      <c r="B2001" s="6">
        <f>TITRES_STAT!D2004</f>
        <v>46.686399999999999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3.4203194170515289E-2</v>
      </c>
      <c r="G2001" s="2">
        <f t="shared" si="282"/>
        <v>2.541598126396306E-2</v>
      </c>
      <c r="H2001" s="2">
        <f t="shared" ref="H2001:H2064" si="283">F2001/G2001</f>
        <v>1.345735732777372</v>
      </c>
      <c r="I2001" s="2">
        <f t="shared" ref="I2001:I2064" si="284">IF(G2001=0,100,100-(100/(1+H2001)))</f>
        <v>57.369451894054961</v>
      </c>
    </row>
    <row r="2002" spans="1:9" ht="13.5" x14ac:dyDescent="0.25">
      <c r="A2002" s="3">
        <f>TITRES_STAT!B2005</f>
        <v>44921</v>
      </c>
      <c r="B2002" s="6">
        <f>TITRES_STAT!D2005</f>
        <v>46.686399999999999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3.1760108872621338E-2</v>
      </c>
      <c r="G2002" s="2">
        <f t="shared" si="282"/>
        <v>2.360055403082284E-2</v>
      </c>
      <c r="H2002" s="2">
        <f t="shared" si="283"/>
        <v>1.3457357327773722</v>
      </c>
      <c r="I2002" s="2">
        <f t="shared" si="284"/>
        <v>57.369451894054968</v>
      </c>
    </row>
    <row r="2003" spans="1:9" ht="13.5" x14ac:dyDescent="0.25">
      <c r="A2003" s="3">
        <f>TITRES_STAT!B2006</f>
        <v>44922</v>
      </c>
      <c r="B2003" s="6">
        <f>TITRES_STAT!D2006</f>
        <v>46.686399999999999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2.94915296674341E-2</v>
      </c>
      <c r="G2003" s="2">
        <f t="shared" si="282"/>
        <v>2.1914800171478351E-2</v>
      </c>
      <c r="H2003" s="2">
        <f t="shared" si="283"/>
        <v>1.3457357327773722</v>
      </c>
      <c r="I2003" s="2">
        <f t="shared" si="284"/>
        <v>57.369451894054968</v>
      </c>
    </row>
    <row r="2004" spans="1:9" ht="13.5" x14ac:dyDescent="0.25">
      <c r="A2004" s="3">
        <f>TITRES_STAT!B2007</f>
        <v>44923</v>
      </c>
      <c r="B2004" s="6">
        <f>TITRES_STAT!D2007</f>
        <v>44.957299999999996</v>
      </c>
      <c r="C2004" s="2">
        <f t="shared" si="279"/>
        <v>-1.7291000000000025</v>
      </c>
      <c r="D2004" s="2">
        <f t="shared" si="280"/>
        <v>0</v>
      </c>
      <c r="E2004" s="2">
        <f t="shared" si="281"/>
        <v>1.7291000000000025</v>
      </c>
      <c r="F2004" s="2">
        <f t="shared" si="282"/>
        <v>2.7384991834045948E-2</v>
      </c>
      <c r="G2004" s="2">
        <f t="shared" si="282"/>
        <v>0.14385660015923007</v>
      </c>
      <c r="H2004" s="2">
        <f t="shared" si="283"/>
        <v>0.19036312413705325</v>
      </c>
      <c r="I2004" s="2">
        <f t="shared" si="284"/>
        <v>15.992021281325876</v>
      </c>
    </row>
    <row r="2005" spans="1:9" ht="13.5" x14ac:dyDescent="0.25">
      <c r="A2005" s="3">
        <f>TITRES_STAT!B2008</f>
        <v>44924</v>
      </c>
      <c r="B2005" s="6">
        <f>TITRES_STAT!D2008</f>
        <v>44.957299999999996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2.5428920988756952E-2</v>
      </c>
      <c r="G2005" s="2">
        <f t="shared" si="282"/>
        <v>0.13358112871928507</v>
      </c>
      <c r="H2005" s="2">
        <f t="shared" si="283"/>
        <v>0.19036312413705325</v>
      </c>
      <c r="I2005" s="2">
        <f t="shared" si="284"/>
        <v>15.992021281325876</v>
      </c>
    </row>
    <row r="2006" spans="1:9" ht="13.5" x14ac:dyDescent="0.25">
      <c r="A2006" s="3">
        <f>TITRES_STAT!B2009</f>
        <v>44925</v>
      </c>
      <c r="B2006" s="6">
        <f>TITRES_STAT!D2009</f>
        <v>44.957299999999996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2.3612569489560028E-2</v>
      </c>
      <c r="G2006" s="2">
        <f t="shared" si="282"/>
        <v>0.12403961952505041</v>
      </c>
      <c r="H2006" s="2">
        <f t="shared" si="283"/>
        <v>0.19036312413705328</v>
      </c>
      <c r="I2006" s="2">
        <f t="shared" si="284"/>
        <v>15.99202128132589</v>
      </c>
    </row>
    <row r="2007" spans="1:9" ht="13.5" x14ac:dyDescent="0.25">
      <c r="A2007" s="3">
        <f>TITRES_STAT!B2010</f>
        <v>44928</v>
      </c>
      <c r="B2007" s="6">
        <f>TITRES_STAT!D2010</f>
        <v>44.957299999999996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2.1925957383162883E-2</v>
      </c>
      <c r="G2007" s="2">
        <f t="shared" si="282"/>
        <v>0.11517964670183253</v>
      </c>
      <c r="H2007" s="2">
        <f t="shared" si="283"/>
        <v>0.19036312413705325</v>
      </c>
      <c r="I2007" s="2">
        <f t="shared" si="284"/>
        <v>15.992021281325876</v>
      </c>
    </row>
    <row r="2008" spans="1:9" ht="13.5" x14ac:dyDescent="0.25">
      <c r="A2008" s="3">
        <f>TITRES_STAT!B2011</f>
        <v>44929</v>
      </c>
      <c r="B2008" s="6">
        <f>TITRES_STAT!D2011</f>
        <v>44.957299999999996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2.0359817570079819E-2</v>
      </c>
      <c r="G2008" s="2">
        <f t="shared" si="282"/>
        <v>0.10695252908027307</v>
      </c>
      <c r="H2008" s="2">
        <f t="shared" si="283"/>
        <v>0.19036312413705325</v>
      </c>
      <c r="I2008" s="2">
        <f t="shared" si="284"/>
        <v>15.992021281325876</v>
      </c>
    </row>
    <row r="2009" spans="1:9" ht="13.5" x14ac:dyDescent="0.25">
      <c r="A2009" s="3">
        <f>TITRES_STAT!B2012</f>
        <v>44930</v>
      </c>
      <c r="B2009" s="6">
        <f>TITRES_STAT!D2012</f>
        <v>44.957299999999996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1.8905544886502691E-2</v>
      </c>
      <c r="G2009" s="2">
        <f t="shared" si="282"/>
        <v>9.9313062717396414E-2</v>
      </c>
      <c r="H2009" s="2">
        <f t="shared" si="283"/>
        <v>0.19036312413705328</v>
      </c>
      <c r="I2009" s="2">
        <f t="shared" si="284"/>
        <v>15.99202128132589</v>
      </c>
    </row>
    <row r="2010" spans="1:9" ht="13.5" x14ac:dyDescent="0.25">
      <c r="A2010" s="3">
        <f>TITRES_STAT!B2013</f>
        <v>44931</v>
      </c>
      <c r="B2010" s="6">
        <f>TITRES_STAT!D2013</f>
        <v>44.957299999999996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1.7555148823181068E-2</v>
      </c>
      <c r="G2010" s="2">
        <f t="shared" si="282"/>
        <v>9.2219272523296661E-2</v>
      </c>
      <c r="H2010" s="2">
        <f t="shared" si="283"/>
        <v>0.19036312413705328</v>
      </c>
      <c r="I2010" s="2">
        <f t="shared" si="284"/>
        <v>15.99202128132589</v>
      </c>
    </row>
    <row r="2011" spans="1:9" ht="13.5" x14ac:dyDescent="0.25">
      <c r="A2011" s="3">
        <f>TITRES_STAT!B2014</f>
        <v>44932</v>
      </c>
      <c r="B2011" s="6">
        <f>TITRES_STAT!D2014</f>
        <v>44.957299999999996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1.6301209621525276E-2</v>
      </c>
      <c r="G2011" s="2">
        <f t="shared" si="282"/>
        <v>8.5632181628775478E-2</v>
      </c>
      <c r="H2011" s="2">
        <f t="shared" si="283"/>
        <v>0.19036312413705325</v>
      </c>
      <c r="I2011" s="2">
        <f t="shared" si="284"/>
        <v>15.992021281325876</v>
      </c>
    </row>
    <row r="2012" spans="1:9" ht="13.5" x14ac:dyDescent="0.25">
      <c r="A2012" s="3">
        <f>TITRES_STAT!B2015</f>
        <v>44935</v>
      </c>
      <c r="B2012" s="6">
        <f>TITRES_STAT!D2015</f>
        <v>44.957299999999996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1.5136837505702041E-2</v>
      </c>
      <c r="G2012" s="2">
        <f t="shared" si="282"/>
        <v>7.9515597226720081E-2</v>
      </c>
      <c r="H2012" s="2">
        <f t="shared" si="283"/>
        <v>0.19036312413705325</v>
      </c>
      <c r="I2012" s="2">
        <f t="shared" si="284"/>
        <v>15.992021281325876</v>
      </c>
    </row>
    <row r="2013" spans="1:9" ht="13.5" x14ac:dyDescent="0.25">
      <c r="A2013" s="3">
        <f>TITRES_STAT!B2016</f>
        <v>44936</v>
      </c>
      <c r="B2013" s="6">
        <f>TITRES_STAT!D2016</f>
        <v>44.957299999999996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1.4055634826723324E-2</v>
      </c>
      <c r="G2013" s="2">
        <f t="shared" si="285"/>
        <v>7.3835911710525795E-2</v>
      </c>
      <c r="H2013" s="2">
        <f t="shared" si="283"/>
        <v>0.19036312413705322</v>
      </c>
      <c r="I2013" s="2">
        <f t="shared" si="284"/>
        <v>15.992021281325876</v>
      </c>
    </row>
    <row r="2014" spans="1:9" ht="13.5" x14ac:dyDescent="0.25">
      <c r="A2014" s="3">
        <f>TITRES_STAT!B2017</f>
        <v>44937</v>
      </c>
      <c r="B2014" s="6">
        <f>TITRES_STAT!D2017</f>
        <v>44.957299999999996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1.3051660910528801E-2</v>
      </c>
      <c r="G2014" s="2">
        <f t="shared" si="285"/>
        <v>6.8561918016916815E-2</v>
      </c>
      <c r="H2014" s="2">
        <f t="shared" si="283"/>
        <v>0.19036312413705322</v>
      </c>
      <c r="I2014" s="2">
        <f t="shared" si="284"/>
        <v>15.992021281325876</v>
      </c>
    </row>
    <row r="2015" spans="1:9" ht="13.5" x14ac:dyDescent="0.25">
      <c r="A2015" s="3">
        <f>TITRES_STAT!B2018</f>
        <v>44938</v>
      </c>
      <c r="B2015" s="6">
        <f>TITRES_STAT!D2018</f>
        <v>44.957299999999996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1.2119399416919601E-2</v>
      </c>
      <c r="G2015" s="2">
        <f t="shared" si="285"/>
        <v>6.3664638158565615E-2</v>
      </c>
      <c r="H2015" s="2">
        <f t="shared" si="283"/>
        <v>0.1903631241370532</v>
      </c>
      <c r="I2015" s="2">
        <f t="shared" si="284"/>
        <v>15.992021281325876</v>
      </c>
    </row>
    <row r="2016" spans="1:9" ht="13.5" x14ac:dyDescent="0.25">
      <c r="A2016" s="3">
        <f>TITRES_STAT!B2019</f>
        <v>44939</v>
      </c>
      <c r="B2016" s="6">
        <f>TITRES_STAT!D2019</f>
        <v>44.957299999999996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1.1253728029996772E-2</v>
      </c>
      <c r="G2016" s="2">
        <f t="shared" si="285"/>
        <v>5.9117164004382362E-2</v>
      </c>
      <c r="H2016" s="2">
        <f t="shared" si="283"/>
        <v>0.1903631241370532</v>
      </c>
      <c r="I2016" s="2">
        <f t="shared" si="284"/>
        <v>15.992021281325876</v>
      </c>
    </row>
    <row r="2017" spans="1:9" ht="13.5" x14ac:dyDescent="0.25">
      <c r="A2017" s="3">
        <f>TITRES_STAT!B2020</f>
        <v>44942</v>
      </c>
      <c r="B2017" s="6">
        <f>TITRES_STAT!D2020</f>
        <v>42.934199999999997</v>
      </c>
      <c r="C2017" s="2">
        <f t="shared" si="279"/>
        <v>-2.0230999999999995</v>
      </c>
      <c r="D2017" s="2">
        <f t="shared" si="280"/>
        <v>0</v>
      </c>
      <c r="E2017" s="2">
        <f t="shared" si="281"/>
        <v>2.0230999999999995</v>
      </c>
      <c r="F2017" s="2">
        <f t="shared" si="285"/>
        <v>1.044989031356843E-2</v>
      </c>
      <c r="G2017" s="2">
        <f t="shared" si="285"/>
        <v>0.1994016522897836</v>
      </c>
      <c r="H2017" s="2">
        <f t="shared" si="283"/>
        <v>5.24062373283746E-2</v>
      </c>
      <c r="I2017" s="2">
        <f t="shared" si="284"/>
        <v>4.979658564302369</v>
      </c>
    </row>
    <row r="2018" spans="1:9" ht="13.5" x14ac:dyDescent="0.25">
      <c r="A2018" s="3">
        <f>TITRES_STAT!B2021</f>
        <v>44943</v>
      </c>
      <c r="B2018" s="6">
        <f>TITRES_STAT!D2021</f>
        <v>42.934199999999997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9.7034695768849714E-3</v>
      </c>
      <c r="G2018" s="2">
        <f t="shared" si="285"/>
        <v>0.18515867712622763</v>
      </c>
      <c r="H2018" s="2">
        <f t="shared" si="283"/>
        <v>5.24062373283746E-2</v>
      </c>
      <c r="I2018" s="2">
        <f t="shared" si="284"/>
        <v>4.979658564302369</v>
      </c>
    </row>
    <row r="2019" spans="1:9" ht="13.5" x14ac:dyDescent="0.25">
      <c r="A2019" s="3">
        <f>TITRES_STAT!B2022</f>
        <v>44944</v>
      </c>
      <c r="B2019" s="6">
        <f>TITRES_STAT!D2022</f>
        <v>42.934199999999997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9.0103646071074735E-3</v>
      </c>
      <c r="G2019" s="2">
        <f t="shared" si="285"/>
        <v>0.17193305733149708</v>
      </c>
      <c r="H2019" s="2">
        <f t="shared" si="283"/>
        <v>5.2406237328374607E-2</v>
      </c>
      <c r="I2019" s="2">
        <f t="shared" si="284"/>
        <v>4.979658564302369</v>
      </c>
    </row>
    <row r="2020" spans="1:9" ht="13.5" x14ac:dyDescent="0.25">
      <c r="A2020" s="3">
        <f>TITRES_STAT!B2023</f>
        <v>44945</v>
      </c>
      <c r="B2020" s="6">
        <f>TITRES_STAT!D2023</f>
        <v>42.934199999999997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8.3667671351712256E-3</v>
      </c>
      <c r="G2020" s="2">
        <f t="shared" si="285"/>
        <v>0.15965212466496156</v>
      </c>
      <c r="H2020" s="2">
        <f t="shared" si="283"/>
        <v>5.2406237328374614E-2</v>
      </c>
      <c r="I2020" s="2">
        <f t="shared" si="284"/>
        <v>4.979658564302369</v>
      </c>
    </row>
    <row r="2021" spans="1:9" ht="13.5" x14ac:dyDescent="0.25">
      <c r="A2021" s="3">
        <f>TITRES_STAT!B2024</f>
        <v>44946</v>
      </c>
      <c r="B2021" s="6">
        <f>TITRES_STAT!D2024</f>
        <v>42.934199999999997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7.7691409112304243E-3</v>
      </c>
      <c r="G2021" s="2">
        <f t="shared" si="285"/>
        <v>0.14824840147460719</v>
      </c>
      <c r="H2021" s="2">
        <f t="shared" si="283"/>
        <v>5.2406237328374607E-2</v>
      </c>
      <c r="I2021" s="2">
        <f t="shared" si="284"/>
        <v>4.979658564302369</v>
      </c>
    </row>
    <row r="2022" spans="1:9" ht="13.5" x14ac:dyDescent="0.25">
      <c r="A2022" s="3">
        <f>TITRES_STAT!B2025</f>
        <v>44949</v>
      </c>
      <c r="B2022" s="6">
        <f>TITRES_STAT!D2025</f>
        <v>42.925600000000003</v>
      </c>
      <c r="C2022" s="2">
        <f t="shared" si="279"/>
        <v>-8.5999999999941679E-3</v>
      </c>
      <c r="D2022" s="2">
        <f t="shared" si="280"/>
        <v>0</v>
      </c>
      <c r="E2022" s="2">
        <f t="shared" si="281"/>
        <v>8.5999999999941679E-3</v>
      </c>
      <c r="F2022" s="2">
        <f t="shared" si="285"/>
        <v>7.2142022747139654E-3</v>
      </c>
      <c r="G2022" s="2">
        <f t="shared" si="285"/>
        <v>0.13827351565499196</v>
      </c>
      <c r="H2022" s="2">
        <f t="shared" si="283"/>
        <v>5.2173420488665488E-2</v>
      </c>
      <c r="I2022" s="2">
        <f t="shared" si="284"/>
        <v>4.9586331941776649</v>
      </c>
    </row>
    <row r="2023" spans="1:9" ht="13.5" x14ac:dyDescent="0.25">
      <c r="A2023" s="3">
        <f>TITRES_STAT!B2026</f>
        <v>44950</v>
      </c>
      <c r="B2023" s="6">
        <f>TITRES_STAT!D2026</f>
        <v>42.925600000000003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6.6989021122343959E-3</v>
      </c>
      <c r="G2023" s="2">
        <f t="shared" si="285"/>
        <v>0.12839683596534968</v>
      </c>
      <c r="H2023" s="2">
        <f t="shared" si="283"/>
        <v>5.2173420488665481E-2</v>
      </c>
      <c r="I2023" s="2">
        <f t="shared" si="284"/>
        <v>4.9586331941776649</v>
      </c>
    </row>
    <row r="2024" spans="1:9" ht="13.5" x14ac:dyDescent="0.25">
      <c r="A2024" s="3">
        <f>TITRES_STAT!B2027</f>
        <v>44951</v>
      </c>
      <c r="B2024" s="6">
        <f>TITRES_STAT!D2027</f>
        <v>42.925600000000003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6.2204091042176533E-3</v>
      </c>
      <c r="G2024" s="2">
        <f t="shared" si="285"/>
        <v>0.11922563339639614</v>
      </c>
      <c r="H2024" s="2">
        <f t="shared" si="283"/>
        <v>5.2173420488665481E-2</v>
      </c>
      <c r="I2024" s="2">
        <f t="shared" si="284"/>
        <v>4.9586331941776649</v>
      </c>
    </row>
    <row r="2025" spans="1:9" ht="13.5" x14ac:dyDescent="0.25">
      <c r="A2025" s="3">
        <f>TITRES_STAT!B2028</f>
        <v>44952</v>
      </c>
      <c r="B2025" s="6">
        <f>TITRES_STAT!D2028</f>
        <v>42.925600000000003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5.7760941682021066E-3</v>
      </c>
      <c r="G2025" s="2">
        <f t="shared" si="285"/>
        <v>0.11070951672522499</v>
      </c>
      <c r="H2025" s="2">
        <f t="shared" si="283"/>
        <v>5.2173420488665474E-2</v>
      </c>
      <c r="I2025" s="2">
        <f t="shared" si="284"/>
        <v>4.9586331941776649</v>
      </c>
    </row>
    <row r="2026" spans="1:9" ht="13.5" x14ac:dyDescent="0.25">
      <c r="A2026" s="3">
        <f>TITRES_STAT!B2029</f>
        <v>44953</v>
      </c>
      <c r="B2026" s="6">
        <f>TITRES_STAT!D2029</f>
        <v>42.925600000000003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5.3635160133305281E-3</v>
      </c>
      <c r="G2026" s="2">
        <f t="shared" si="285"/>
        <v>0.10280169410199462</v>
      </c>
      <c r="H2026" s="2">
        <f t="shared" si="283"/>
        <v>5.2173420488665488E-2</v>
      </c>
      <c r="I2026" s="2">
        <f t="shared" si="284"/>
        <v>4.9586331941776649</v>
      </c>
    </row>
    <row r="2027" spans="1:9" ht="13.5" x14ac:dyDescent="0.25">
      <c r="A2027" s="3">
        <f>TITRES_STAT!B2030</f>
        <v>44956</v>
      </c>
      <c r="B2027" s="6">
        <f>TITRES_STAT!D2030</f>
        <v>40.997599999999998</v>
      </c>
      <c r="C2027" s="2">
        <f t="shared" si="279"/>
        <v>-1.9280000000000044</v>
      </c>
      <c r="D2027" s="2">
        <f t="shared" si="280"/>
        <v>0</v>
      </c>
      <c r="E2027" s="2">
        <f t="shared" si="281"/>
        <v>1.9280000000000044</v>
      </c>
      <c r="F2027" s="2">
        <f t="shared" si="285"/>
        <v>4.9804077266640615E-3</v>
      </c>
      <c r="G2027" s="2">
        <f t="shared" si="285"/>
        <v>0.23317300166613819</v>
      </c>
      <c r="H2027" s="2">
        <f t="shared" si="283"/>
        <v>2.1359281267884993E-2</v>
      </c>
      <c r="I2027" s="2">
        <f t="shared" si="284"/>
        <v>2.0912603096307265</v>
      </c>
    </row>
    <row r="2028" spans="1:9" ht="13.5" x14ac:dyDescent="0.25">
      <c r="A2028" s="3">
        <f>TITRES_STAT!B2031</f>
        <v>44957</v>
      </c>
      <c r="B2028" s="6">
        <f>TITRES_STAT!D2031</f>
        <v>40.997599999999998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4.624664317616628E-3</v>
      </c>
      <c r="G2028" s="2">
        <f t="shared" si="285"/>
        <v>0.21651778726141405</v>
      </c>
      <c r="H2028" s="2">
        <f t="shared" si="283"/>
        <v>2.1359281267884989E-2</v>
      </c>
      <c r="I2028" s="2">
        <f t="shared" si="284"/>
        <v>2.0912603096307265</v>
      </c>
    </row>
    <row r="2029" spans="1:9" ht="13.5" x14ac:dyDescent="0.25">
      <c r="A2029" s="3">
        <f>TITRES_STAT!B2032</f>
        <v>44958</v>
      </c>
      <c r="B2029" s="6">
        <f>TITRES_STAT!D2032</f>
        <v>40.997599999999998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4.294331152072583E-3</v>
      </c>
      <c r="G2029" s="2">
        <f t="shared" si="286"/>
        <v>0.2010522310284559</v>
      </c>
      <c r="H2029" s="2">
        <f t="shared" si="283"/>
        <v>2.1359281267884986E-2</v>
      </c>
      <c r="I2029" s="2">
        <f t="shared" si="284"/>
        <v>2.0912603096307265</v>
      </c>
    </row>
    <row r="2030" spans="1:9" ht="13.5" x14ac:dyDescent="0.25">
      <c r="A2030" s="3">
        <f>TITRES_STAT!B2033</f>
        <v>44959</v>
      </c>
      <c r="B2030" s="6">
        <f>TITRES_STAT!D2033</f>
        <v>40.997599999999998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3.9875932126388269E-3</v>
      </c>
      <c r="G2030" s="2">
        <f t="shared" si="286"/>
        <v>0.18669135738356621</v>
      </c>
      <c r="H2030" s="2">
        <f t="shared" si="283"/>
        <v>2.1359281267884986E-2</v>
      </c>
      <c r="I2030" s="2">
        <f t="shared" si="284"/>
        <v>2.0912603096307265</v>
      </c>
    </row>
    <row r="2031" spans="1:9" ht="13.5" x14ac:dyDescent="0.25">
      <c r="A2031" s="3">
        <f>TITRES_STAT!B2034</f>
        <v>44960</v>
      </c>
      <c r="B2031" s="6">
        <f>TITRES_STAT!D2034</f>
        <v>40.997599999999998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3.7027651260217675E-3</v>
      </c>
      <c r="G2031" s="2">
        <f t="shared" si="286"/>
        <v>0.17335626042759719</v>
      </c>
      <c r="H2031" s="2">
        <f t="shared" si="283"/>
        <v>2.1359281267884982E-2</v>
      </c>
      <c r="I2031" s="2">
        <f t="shared" si="284"/>
        <v>2.0912603096307265</v>
      </c>
    </row>
    <row r="2032" spans="1:9" ht="13.5" x14ac:dyDescent="0.25">
      <c r="A2032" s="3">
        <f>TITRES_STAT!B2035</f>
        <v>44963</v>
      </c>
      <c r="B2032" s="6">
        <f>TITRES_STAT!D2035</f>
        <v>40.997599999999998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3.4382819027344983E-3</v>
      </c>
      <c r="G2032" s="2">
        <f t="shared" si="286"/>
        <v>0.16097367039705454</v>
      </c>
      <c r="H2032" s="2">
        <f t="shared" si="283"/>
        <v>2.1359281267884982E-2</v>
      </c>
      <c r="I2032" s="2">
        <f t="shared" si="284"/>
        <v>2.0912603096307265</v>
      </c>
    </row>
    <row r="2033" spans="1:9" ht="13.5" x14ac:dyDescent="0.25">
      <c r="A2033" s="3">
        <f>TITRES_STAT!B2036</f>
        <v>44964</v>
      </c>
      <c r="B2033" s="6">
        <f>TITRES_STAT!D2036</f>
        <v>40.997599999999998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3.1926903382534628E-3</v>
      </c>
      <c r="G2033" s="2">
        <f t="shared" si="286"/>
        <v>0.14947555108297922</v>
      </c>
      <c r="H2033" s="2">
        <f t="shared" si="283"/>
        <v>2.1359281267884982E-2</v>
      </c>
      <c r="I2033" s="2">
        <f t="shared" si="284"/>
        <v>2.0912603096307265</v>
      </c>
    </row>
    <row r="2034" spans="1:9" ht="13.5" x14ac:dyDescent="0.25">
      <c r="A2034" s="3">
        <f>TITRES_STAT!B2037</f>
        <v>44965</v>
      </c>
      <c r="B2034" s="6">
        <f>TITRES_STAT!D2037</f>
        <v>40.9803</v>
      </c>
      <c r="C2034" s="2">
        <f t="shared" si="279"/>
        <v>-1.7299999999998761E-2</v>
      </c>
      <c r="D2034" s="2">
        <f t="shared" si="280"/>
        <v>0</v>
      </c>
      <c r="E2034" s="2">
        <f t="shared" si="281"/>
        <v>1.7299999999998761E-2</v>
      </c>
      <c r="F2034" s="2">
        <f t="shared" si="286"/>
        <v>2.9646410283782156E-3</v>
      </c>
      <c r="G2034" s="2">
        <f t="shared" si="286"/>
        <v>0.14003444029133777</v>
      </c>
      <c r="H2034" s="2">
        <f t="shared" si="283"/>
        <v>2.1170799284878507E-2</v>
      </c>
      <c r="I2034" s="2">
        <f t="shared" si="284"/>
        <v>2.0731888631856918</v>
      </c>
    </row>
    <row r="2035" spans="1:9" ht="13.5" x14ac:dyDescent="0.25">
      <c r="A2035" s="3">
        <f>TITRES_STAT!B2038</f>
        <v>44966</v>
      </c>
      <c r="B2035" s="6">
        <f>TITRES_STAT!D2038</f>
        <v>40.9803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2.7528809549226289E-3</v>
      </c>
      <c r="G2035" s="2">
        <f t="shared" si="286"/>
        <v>0.13003198027052792</v>
      </c>
      <c r="H2035" s="2">
        <f t="shared" si="283"/>
        <v>2.1170799284878507E-2</v>
      </c>
      <c r="I2035" s="2">
        <f t="shared" si="284"/>
        <v>2.0731888631856918</v>
      </c>
    </row>
    <row r="2036" spans="1:9" ht="13.5" x14ac:dyDescent="0.25">
      <c r="A2036" s="3">
        <f>TITRES_STAT!B2039</f>
        <v>44967</v>
      </c>
      <c r="B2036" s="6">
        <f>TITRES_STAT!D2039</f>
        <v>40.9803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2.5562466009995842E-3</v>
      </c>
      <c r="G2036" s="2">
        <f t="shared" si="286"/>
        <v>0.12074398167977593</v>
      </c>
      <c r="H2036" s="2">
        <f t="shared" si="283"/>
        <v>2.117079928487851E-2</v>
      </c>
      <c r="I2036" s="2">
        <f t="shared" si="284"/>
        <v>2.0731888631856918</v>
      </c>
    </row>
    <row r="2037" spans="1:9" ht="13.5" x14ac:dyDescent="0.25">
      <c r="A2037" s="3">
        <f>TITRES_STAT!B2040</f>
        <v>44970</v>
      </c>
      <c r="B2037" s="6">
        <f>TITRES_STAT!D2040</f>
        <v>40.9803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2.3736575580710424E-3</v>
      </c>
      <c r="G2037" s="2">
        <f t="shared" si="286"/>
        <v>0.11211941155979192</v>
      </c>
      <c r="H2037" s="2">
        <f t="shared" si="283"/>
        <v>2.1170799284878514E-2</v>
      </c>
      <c r="I2037" s="2">
        <f t="shared" si="284"/>
        <v>2.0731888631856918</v>
      </c>
    </row>
    <row r="2038" spans="1:9" ht="13.5" x14ac:dyDescent="0.25">
      <c r="A2038" s="3">
        <f>TITRES_STAT!B2041</f>
        <v>44971</v>
      </c>
      <c r="B2038" s="6">
        <f>TITRES_STAT!D2041</f>
        <v>40.9803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2.2041105896373966E-3</v>
      </c>
      <c r="G2038" s="2">
        <f t="shared" si="286"/>
        <v>0.10411088216266393</v>
      </c>
      <c r="H2038" s="2">
        <f t="shared" si="283"/>
        <v>2.1170799284878514E-2</v>
      </c>
      <c r="I2038" s="2">
        <f t="shared" si="284"/>
        <v>2.0731888631856918</v>
      </c>
    </row>
    <row r="2039" spans="1:9" ht="13.5" x14ac:dyDescent="0.25">
      <c r="A2039" s="3">
        <f>TITRES_STAT!B2042</f>
        <v>44972</v>
      </c>
      <c r="B2039" s="6">
        <f>TITRES_STAT!D2042</f>
        <v>40.997599999999998</v>
      </c>
      <c r="C2039" s="2">
        <f t="shared" si="279"/>
        <v>1.7299999999998761E-2</v>
      </c>
      <c r="D2039" s="2">
        <f t="shared" si="280"/>
        <v>1.7299999999998761E-2</v>
      </c>
      <c r="E2039" s="2">
        <f t="shared" si="281"/>
        <v>0</v>
      </c>
      <c r="F2039" s="2">
        <f t="shared" si="286"/>
        <v>3.2823884046632086E-3</v>
      </c>
      <c r="G2039" s="2">
        <f t="shared" si="286"/>
        <v>9.6674390579616493E-2</v>
      </c>
      <c r="H2039" s="2">
        <f t="shared" si="283"/>
        <v>3.395302918366977E-2</v>
      </c>
      <c r="I2039" s="2">
        <f t="shared" si="284"/>
        <v>3.2838076997053349</v>
      </c>
    </row>
    <row r="2040" spans="1:9" ht="13.5" x14ac:dyDescent="0.25">
      <c r="A2040" s="3">
        <f>TITRES_STAT!B2043</f>
        <v>44973</v>
      </c>
      <c r="B2040" s="6">
        <f>TITRES_STAT!D2043</f>
        <v>40.997599999999998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3.0479320900444083E-3</v>
      </c>
      <c r="G2040" s="2">
        <f t="shared" si="286"/>
        <v>8.9769076966786737E-2</v>
      </c>
      <c r="H2040" s="2">
        <f t="shared" si="283"/>
        <v>3.3953029183669776E-2</v>
      </c>
      <c r="I2040" s="2">
        <f t="shared" si="284"/>
        <v>3.2838076997053349</v>
      </c>
    </row>
    <row r="2041" spans="1:9" ht="13.5" x14ac:dyDescent="0.25">
      <c r="A2041" s="3">
        <f>TITRES_STAT!B2044</f>
        <v>44974</v>
      </c>
      <c r="B2041" s="6">
        <f>TITRES_STAT!D2044</f>
        <v>40.997599999999998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2.8302226550412364E-3</v>
      </c>
      <c r="G2041" s="2">
        <f t="shared" si="286"/>
        <v>8.3357000040587687E-2</v>
      </c>
      <c r="H2041" s="2">
        <f t="shared" si="283"/>
        <v>3.3953029183669776E-2</v>
      </c>
      <c r="I2041" s="2">
        <f t="shared" si="284"/>
        <v>3.2838076997053349</v>
      </c>
    </row>
    <row r="2042" spans="1:9" ht="13.5" x14ac:dyDescent="0.25">
      <c r="A2042" s="3">
        <f>TITRES_STAT!B2045</f>
        <v>44977</v>
      </c>
      <c r="B2042" s="6">
        <f>TITRES_STAT!D2045</f>
        <v>40.997599999999998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2.6280638939668623E-3</v>
      </c>
      <c r="G2042" s="2">
        <f t="shared" si="286"/>
        <v>7.7402928609117141E-2</v>
      </c>
      <c r="H2042" s="2">
        <f t="shared" si="283"/>
        <v>3.395302918366977E-2</v>
      </c>
      <c r="I2042" s="2">
        <f t="shared" si="284"/>
        <v>3.2838076997053349</v>
      </c>
    </row>
    <row r="2043" spans="1:9" ht="13.5" x14ac:dyDescent="0.25">
      <c r="A2043" s="3">
        <f>TITRES_STAT!B2046</f>
        <v>44978</v>
      </c>
      <c r="B2043" s="6">
        <f>TITRES_STAT!D2046</f>
        <v>40.997599999999998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2.4403450443978006E-3</v>
      </c>
      <c r="G2043" s="2">
        <f t="shared" si="286"/>
        <v>7.187414799418021E-2</v>
      </c>
      <c r="H2043" s="2">
        <f t="shared" si="283"/>
        <v>3.395302918366977E-2</v>
      </c>
      <c r="I2043" s="2">
        <f t="shared" si="284"/>
        <v>3.2838076997053349</v>
      </c>
    </row>
    <row r="2044" spans="1:9" ht="13.5" x14ac:dyDescent="0.25">
      <c r="A2044" s="3">
        <f>TITRES_STAT!B2047</f>
        <v>44979</v>
      </c>
      <c r="B2044" s="6">
        <f>TITRES_STAT!D2047</f>
        <v>40.997599999999998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2.2660346840836718E-3</v>
      </c>
      <c r="G2044" s="2">
        <f t="shared" si="286"/>
        <v>6.6740280280310191E-2</v>
      </c>
      <c r="H2044" s="2">
        <f t="shared" si="283"/>
        <v>3.395302918366977E-2</v>
      </c>
      <c r="I2044" s="2">
        <f t="shared" si="284"/>
        <v>3.2838076997053349</v>
      </c>
    </row>
    <row r="2045" spans="1:9" ht="13.5" x14ac:dyDescent="0.25">
      <c r="A2045" s="3">
        <f>TITRES_STAT!B2048</f>
        <v>44980</v>
      </c>
      <c r="B2045" s="6">
        <f>TITRES_STAT!D2048</f>
        <v>40.997599999999998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2.104175063791981E-3</v>
      </c>
      <c r="G2045" s="2">
        <f t="shared" si="287"/>
        <v>6.1973117403145171E-2</v>
      </c>
      <c r="H2045" s="2">
        <f t="shared" si="283"/>
        <v>3.395302918366977E-2</v>
      </c>
      <c r="I2045" s="2">
        <f t="shared" si="284"/>
        <v>3.2838076997053349</v>
      </c>
    </row>
    <row r="2046" spans="1:9" ht="13.5" x14ac:dyDescent="0.25">
      <c r="A2046" s="3">
        <f>TITRES_STAT!B2049</f>
        <v>44981</v>
      </c>
      <c r="B2046" s="6">
        <f>TITRES_STAT!D2049</f>
        <v>40.9803</v>
      </c>
      <c r="C2046" s="2">
        <f t="shared" si="279"/>
        <v>-1.7299999999998761E-2</v>
      </c>
      <c r="D2046" s="2">
        <f t="shared" si="280"/>
        <v>0</v>
      </c>
      <c r="E2046" s="2">
        <f t="shared" si="281"/>
        <v>1.7299999999998761E-2</v>
      </c>
      <c r="F2046" s="2">
        <f t="shared" si="287"/>
        <v>1.9538768449496968E-3</v>
      </c>
      <c r="G2046" s="2">
        <f t="shared" si="287"/>
        <v>5.8782180445777564E-2</v>
      </c>
      <c r="H2046" s="2">
        <f t="shared" si="283"/>
        <v>3.3239271325636026E-2</v>
      </c>
      <c r="I2046" s="2">
        <f t="shared" si="284"/>
        <v>3.2169965126267783</v>
      </c>
    </row>
    <row r="2047" spans="1:9" ht="13.5" x14ac:dyDescent="0.25">
      <c r="A2047" s="3">
        <f>TITRES_STAT!B2050</f>
        <v>44984</v>
      </c>
      <c r="B2047" s="6">
        <f>TITRES_STAT!D2050</f>
        <v>40.9803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1.8143142131675754E-3</v>
      </c>
      <c r="G2047" s="2">
        <f t="shared" si="287"/>
        <v>5.4583453271079163E-2</v>
      </c>
      <c r="H2047" s="2">
        <f t="shared" si="283"/>
        <v>3.3239271325636026E-2</v>
      </c>
      <c r="I2047" s="2">
        <f t="shared" si="284"/>
        <v>3.2169965126267783</v>
      </c>
    </row>
    <row r="2048" spans="1:9" ht="13.5" x14ac:dyDescent="0.25">
      <c r="A2048" s="3">
        <f>TITRES_STAT!B2051</f>
        <v>44985</v>
      </c>
      <c r="B2048" s="6">
        <f>TITRES_STAT!D2051</f>
        <v>40.9803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1.6847203407984628E-3</v>
      </c>
      <c r="G2048" s="2">
        <f t="shared" si="287"/>
        <v>5.0684635180287797E-2</v>
      </c>
      <c r="H2048" s="2">
        <f t="shared" si="283"/>
        <v>3.3239271325636019E-2</v>
      </c>
      <c r="I2048" s="2">
        <f t="shared" si="284"/>
        <v>3.2169965126267783</v>
      </c>
    </row>
    <row r="2049" spans="1:9" ht="13.5" x14ac:dyDescent="0.25">
      <c r="A2049" s="3">
        <f>TITRES_STAT!B2052</f>
        <v>44986</v>
      </c>
      <c r="B2049" s="6">
        <f>TITRES_STAT!D2052</f>
        <v>40.9803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1.5643831735985725E-3</v>
      </c>
      <c r="G2049" s="2">
        <f t="shared" si="287"/>
        <v>4.7064304095981523E-2</v>
      </c>
      <c r="H2049" s="2">
        <f t="shared" si="283"/>
        <v>3.3239271325636019E-2</v>
      </c>
      <c r="I2049" s="2">
        <f t="shared" si="284"/>
        <v>3.2169965126267783</v>
      </c>
    </row>
    <row r="2050" spans="1:9" ht="13.5" x14ac:dyDescent="0.25">
      <c r="A2050" s="3">
        <f>TITRES_STAT!B2053</f>
        <v>44987</v>
      </c>
      <c r="B2050" s="6">
        <f>TITRES_STAT!D2053</f>
        <v>40.9803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1.4526415183415318E-3</v>
      </c>
      <c r="G2050" s="2">
        <f t="shared" si="287"/>
        <v>4.3702568089125697E-2</v>
      </c>
      <c r="H2050" s="2">
        <f t="shared" si="283"/>
        <v>3.3239271325636026E-2</v>
      </c>
      <c r="I2050" s="2">
        <f t="shared" si="284"/>
        <v>3.2169965126267783</v>
      </c>
    </row>
    <row r="2051" spans="1:9" ht="13.5" x14ac:dyDescent="0.25">
      <c r="A2051" s="3">
        <f>TITRES_STAT!B2054</f>
        <v>44988</v>
      </c>
      <c r="B2051" s="6">
        <f>TITRES_STAT!D2054</f>
        <v>40.997599999999998</v>
      </c>
      <c r="C2051" s="2">
        <f t="shared" ref="C2051:C2114" si="288">B2051-B2050</f>
        <v>1.7299999999998761E-2</v>
      </c>
      <c r="D2051" s="2">
        <f t="shared" ref="D2051:D2114" si="289">IF(C2051&gt;0,C2051,0)</f>
        <v>1.7299999999998761E-2</v>
      </c>
      <c r="E2051" s="2">
        <f t="shared" ref="E2051:E2114" si="290">IF(C2051&lt;0,-C2051,0)</f>
        <v>0</v>
      </c>
      <c r="F2051" s="2">
        <f t="shared" si="287"/>
        <v>2.5845956956027623E-3</v>
      </c>
      <c r="G2051" s="2">
        <f t="shared" si="287"/>
        <v>4.0580956082759578E-2</v>
      </c>
      <c r="H2051" s="2">
        <f t="shared" si="283"/>
        <v>6.3689866998988778E-2</v>
      </c>
      <c r="I2051" s="2">
        <f t="shared" si="284"/>
        <v>5.9876350217266179</v>
      </c>
    </row>
    <row r="2052" spans="1:9" ht="13.5" x14ac:dyDescent="0.25">
      <c r="A2052" s="3">
        <f>TITRES_STAT!B2055</f>
        <v>44991</v>
      </c>
      <c r="B2052" s="6">
        <f>TITRES_STAT!D2055</f>
        <v>40.997599999999998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2.399981717345422E-3</v>
      </c>
      <c r="G2052" s="2">
        <f t="shared" si="287"/>
        <v>3.7682316362562467E-2</v>
      </c>
      <c r="H2052" s="2">
        <f t="shared" si="283"/>
        <v>6.3689866998988778E-2</v>
      </c>
      <c r="I2052" s="2">
        <f t="shared" si="284"/>
        <v>5.9876350217266179</v>
      </c>
    </row>
    <row r="2053" spans="1:9" ht="13.5" x14ac:dyDescent="0.25">
      <c r="A2053" s="3">
        <f>TITRES_STAT!B2056</f>
        <v>44992</v>
      </c>
      <c r="B2053" s="6">
        <f>TITRES_STAT!D2056</f>
        <v>40.997599999999998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2.228554451820749E-3</v>
      </c>
      <c r="G2053" s="2">
        <f t="shared" si="287"/>
        <v>3.4990722336665149E-2</v>
      </c>
      <c r="H2053" s="2">
        <f t="shared" si="283"/>
        <v>6.3689866998988778E-2</v>
      </c>
      <c r="I2053" s="2">
        <f t="shared" si="284"/>
        <v>5.9876350217266179</v>
      </c>
    </row>
    <row r="2054" spans="1:9" ht="13.5" x14ac:dyDescent="0.25">
      <c r="A2054" s="3">
        <f>TITRES_STAT!B2057</f>
        <v>44993</v>
      </c>
      <c r="B2054" s="6">
        <f>TITRES_STAT!D2057</f>
        <v>40.997599999999998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2.0693719909764098E-3</v>
      </c>
      <c r="G2054" s="2">
        <f t="shared" si="287"/>
        <v>3.2491385026903352E-2</v>
      </c>
      <c r="H2054" s="2">
        <f t="shared" si="283"/>
        <v>6.3689866998988778E-2</v>
      </c>
      <c r="I2054" s="2">
        <f t="shared" si="284"/>
        <v>5.9876350217266179</v>
      </c>
    </row>
    <row r="2055" spans="1:9" ht="13.5" x14ac:dyDescent="0.25">
      <c r="A2055" s="3">
        <f>TITRES_STAT!B2058</f>
        <v>44994</v>
      </c>
      <c r="B2055" s="6">
        <f>TITRES_STAT!D2058</f>
        <v>40.997599999999998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1.9215597059066662E-3</v>
      </c>
      <c r="G2055" s="2">
        <f t="shared" si="287"/>
        <v>3.0170571810695969E-2</v>
      </c>
      <c r="H2055" s="2">
        <f t="shared" si="283"/>
        <v>6.3689866998988778E-2</v>
      </c>
      <c r="I2055" s="2">
        <f t="shared" si="284"/>
        <v>5.9876350217266179</v>
      </c>
    </row>
    <row r="2056" spans="1:9" ht="13.5" x14ac:dyDescent="0.25">
      <c r="A2056" s="3">
        <f>TITRES_STAT!B2059</f>
        <v>44995</v>
      </c>
      <c r="B2056" s="6">
        <f>TITRES_STAT!D2059</f>
        <v>40.997599999999998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1.7843054411990473E-3</v>
      </c>
      <c r="G2056" s="2">
        <f t="shared" si="287"/>
        <v>2.8015530967074827E-2</v>
      </c>
      <c r="H2056" s="2">
        <f t="shared" si="283"/>
        <v>6.3689866998988778E-2</v>
      </c>
      <c r="I2056" s="2">
        <f t="shared" si="284"/>
        <v>5.9876350217266179</v>
      </c>
    </row>
    <row r="2057" spans="1:9" ht="13.5" x14ac:dyDescent="0.25">
      <c r="A2057" s="3">
        <f>TITRES_STAT!B2060</f>
        <v>44998</v>
      </c>
      <c r="B2057" s="6">
        <f>TITRES_STAT!D2060</f>
        <v>40.997599999999998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1.6568550525419726E-3</v>
      </c>
      <c r="G2057" s="2">
        <f t="shared" si="287"/>
        <v>2.6014421612283768E-2</v>
      </c>
      <c r="H2057" s="2">
        <f t="shared" si="283"/>
        <v>6.3689866998988778E-2</v>
      </c>
      <c r="I2057" s="2">
        <f t="shared" si="284"/>
        <v>5.9876350217266179</v>
      </c>
    </row>
    <row r="2058" spans="1:9" ht="13.5" x14ac:dyDescent="0.25">
      <c r="A2058" s="3">
        <f>TITRES_STAT!B2061</f>
        <v>44999</v>
      </c>
      <c r="B2058" s="6">
        <f>TITRES_STAT!D2061</f>
        <v>40.997599999999998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1.5385082630746886E-3</v>
      </c>
      <c r="G2058" s="2">
        <f t="shared" si="287"/>
        <v>2.4156248639977784E-2</v>
      </c>
      <c r="H2058" s="2">
        <f t="shared" si="283"/>
        <v>6.3689866998988778E-2</v>
      </c>
      <c r="I2058" s="2">
        <f t="shared" si="284"/>
        <v>5.9876350217266179</v>
      </c>
    </row>
    <row r="2059" spans="1:9" ht="13.5" x14ac:dyDescent="0.25">
      <c r="A2059" s="3">
        <f>TITRES_STAT!B2062</f>
        <v>45000</v>
      </c>
      <c r="B2059" s="6">
        <f>TITRES_STAT!D2062</f>
        <v>40.997599999999998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1.4286148157122108E-3</v>
      </c>
      <c r="G2059" s="2">
        <f t="shared" si="287"/>
        <v>2.2430802308550799E-2</v>
      </c>
      <c r="H2059" s="2">
        <f t="shared" si="283"/>
        <v>6.3689866998988778E-2</v>
      </c>
      <c r="I2059" s="2">
        <f t="shared" si="284"/>
        <v>5.9876350217266179</v>
      </c>
    </row>
    <row r="2060" spans="1:9" ht="13.5" x14ac:dyDescent="0.25">
      <c r="A2060" s="3">
        <f>TITRES_STAT!B2063</f>
        <v>45001</v>
      </c>
      <c r="B2060" s="6">
        <f>TITRES_STAT!D2063</f>
        <v>40.997599999999998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1.3265709003041956E-3</v>
      </c>
      <c r="G2060" s="2">
        <f t="shared" si="287"/>
        <v>2.0828602143654312E-2</v>
      </c>
      <c r="H2060" s="2">
        <f t="shared" si="283"/>
        <v>6.3689866998988778E-2</v>
      </c>
      <c r="I2060" s="2">
        <f t="shared" si="284"/>
        <v>5.9876350217266179</v>
      </c>
    </row>
    <row r="2061" spans="1:9" ht="13.5" x14ac:dyDescent="0.25">
      <c r="A2061" s="3">
        <f>TITRES_STAT!B2064</f>
        <v>45002</v>
      </c>
      <c r="B2061" s="6">
        <f>TITRES_STAT!D2064</f>
        <v>40.997599999999998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1.231815835996753E-3</v>
      </c>
      <c r="G2061" s="2">
        <f t="shared" si="291"/>
        <v>1.9340844847679006E-2</v>
      </c>
      <c r="H2061" s="2">
        <f t="shared" si="283"/>
        <v>6.3689866998988764E-2</v>
      </c>
      <c r="I2061" s="2">
        <f t="shared" si="284"/>
        <v>5.9876350217266179</v>
      </c>
    </row>
    <row r="2062" spans="1:9" ht="13.5" x14ac:dyDescent="0.25">
      <c r="A2062" s="3">
        <f>TITRES_STAT!B2065</f>
        <v>45006</v>
      </c>
      <c r="B2062" s="6">
        <f>TITRES_STAT!D2065</f>
        <v>40.997599999999998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1.1438289905684135E-3</v>
      </c>
      <c r="G2062" s="2">
        <f t="shared" si="291"/>
        <v>1.7959355929987649E-2</v>
      </c>
      <c r="H2062" s="2">
        <f t="shared" si="283"/>
        <v>6.3689866998988764E-2</v>
      </c>
      <c r="I2062" s="2">
        <f t="shared" si="284"/>
        <v>5.9876350217266179</v>
      </c>
    </row>
    <row r="2063" spans="1:9" ht="13.5" x14ac:dyDescent="0.25">
      <c r="A2063" s="3">
        <f>TITRES_STAT!B2066</f>
        <v>45007</v>
      </c>
      <c r="B2063" s="6">
        <f>TITRES_STAT!D2066</f>
        <v>40.997599999999998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1.0621269198135268E-3</v>
      </c>
      <c r="G2063" s="2">
        <f t="shared" si="291"/>
        <v>1.6676544792131386E-2</v>
      </c>
      <c r="H2063" s="2">
        <f t="shared" si="283"/>
        <v>6.3689866998988764E-2</v>
      </c>
      <c r="I2063" s="2">
        <f t="shared" si="284"/>
        <v>5.9876350217266179</v>
      </c>
    </row>
    <row r="2064" spans="1:9" ht="13.5" x14ac:dyDescent="0.25">
      <c r="A2064" s="3">
        <f>TITRES_STAT!B2067</f>
        <v>45008</v>
      </c>
      <c r="B2064" s="6">
        <f>TITRES_STAT!D2067</f>
        <v>40.997599999999998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9.8626071125541771E-4</v>
      </c>
      <c r="G2064" s="2">
        <f t="shared" si="291"/>
        <v>1.5485363021264858E-2</v>
      </c>
      <c r="H2064" s="2">
        <f t="shared" si="283"/>
        <v>6.3689866998988764E-2</v>
      </c>
      <c r="I2064" s="2">
        <f t="shared" si="284"/>
        <v>5.9876350217266179</v>
      </c>
    </row>
    <row r="2065" spans="1:9" ht="13.5" x14ac:dyDescent="0.25">
      <c r="A2065" s="3">
        <f>TITRES_STAT!B2068</f>
        <v>45009</v>
      </c>
      <c r="B2065" s="6">
        <f>TITRES_STAT!D2068</f>
        <v>40.997599999999998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9.1581351759431639E-4</v>
      </c>
      <c r="G2065" s="2">
        <f t="shared" si="291"/>
        <v>1.4379265662603082E-2</v>
      </c>
      <c r="H2065" s="2">
        <f t="shared" ref="H2065:H2128" si="292">F2065/G2065</f>
        <v>6.3689866998988764E-2</v>
      </c>
      <c r="I2065" s="2">
        <f t="shared" ref="I2065:I2128" si="293">IF(G2065=0,100,100-(100/(1+H2065)))</f>
        <v>5.9876350217266179</v>
      </c>
    </row>
    <row r="2066" spans="1:9" ht="13.5" x14ac:dyDescent="0.25">
      <c r="A2066" s="3">
        <f>TITRES_STAT!B2069</f>
        <v>45012</v>
      </c>
      <c r="B2066" s="6">
        <f>TITRES_STAT!D2069</f>
        <v>40.997599999999998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8.5039826633757942E-4</v>
      </c>
      <c r="G2066" s="2">
        <f t="shared" si="291"/>
        <v>1.3352175258131432E-2</v>
      </c>
      <c r="H2066" s="2">
        <f t="shared" si="292"/>
        <v>6.3689866998988764E-2</v>
      </c>
      <c r="I2066" s="2">
        <f t="shared" si="293"/>
        <v>5.9876350217266179</v>
      </c>
    </row>
    <row r="2067" spans="1:9" ht="13.5" x14ac:dyDescent="0.25">
      <c r="A2067" s="3">
        <f>TITRES_STAT!B2070</f>
        <v>45013</v>
      </c>
      <c r="B2067" s="6">
        <f>TITRES_STAT!D2070</f>
        <v>40.997599999999998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7.8965553302775236E-4</v>
      </c>
      <c r="G2067" s="2">
        <f t="shared" si="291"/>
        <v>1.2398448453979185E-2</v>
      </c>
      <c r="H2067" s="2">
        <f t="shared" si="292"/>
        <v>6.3689866998988778E-2</v>
      </c>
      <c r="I2067" s="2">
        <f t="shared" si="293"/>
        <v>5.9876350217266179</v>
      </c>
    </row>
    <row r="2068" spans="1:9" ht="13.5" x14ac:dyDescent="0.25">
      <c r="A2068" s="3">
        <f>TITRES_STAT!B2071</f>
        <v>45014</v>
      </c>
      <c r="B2068" s="6">
        <f>TITRES_STAT!D2071</f>
        <v>40.997599999999998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7.3325156638291288E-4</v>
      </c>
      <c r="G2068" s="2">
        <f t="shared" si="291"/>
        <v>1.1512844992980673E-2</v>
      </c>
      <c r="H2068" s="2">
        <f t="shared" si="292"/>
        <v>6.3689866998988778E-2</v>
      </c>
      <c r="I2068" s="2">
        <f t="shared" si="293"/>
        <v>5.9876350217266179</v>
      </c>
    </row>
    <row r="2069" spans="1:9" ht="13.5" x14ac:dyDescent="0.25">
      <c r="A2069" s="3">
        <f>TITRES_STAT!B2072</f>
        <v>45015</v>
      </c>
      <c r="B2069" s="6">
        <f>TITRES_STAT!D2072</f>
        <v>40.807400000000001</v>
      </c>
      <c r="C2069" s="2">
        <f t="shared" si="288"/>
        <v>-0.19019999999999726</v>
      </c>
      <c r="D2069" s="2">
        <f t="shared" si="289"/>
        <v>0</v>
      </c>
      <c r="E2069" s="2">
        <f t="shared" si="290"/>
        <v>0.19019999999999726</v>
      </c>
      <c r="F2069" s="2">
        <f t="shared" si="291"/>
        <v>6.8087645449841912E-4</v>
      </c>
      <c r="G2069" s="2">
        <f t="shared" si="291"/>
        <v>2.4276213207767572E-2</v>
      </c>
      <c r="H2069" s="2">
        <f t="shared" si="292"/>
        <v>2.8047061898457935E-2</v>
      </c>
      <c r="I2069" s="2">
        <f t="shared" si="293"/>
        <v>2.7281885176213905</v>
      </c>
    </row>
    <row r="2070" spans="1:9" ht="13.5" x14ac:dyDescent="0.25">
      <c r="A2070" s="3">
        <f>TITRES_STAT!B2073</f>
        <v>45016</v>
      </c>
      <c r="B2070" s="6">
        <f>TITRES_STAT!D2073</f>
        <v>40.807400000000001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6.3224242203424629E-4</v>
      </c>
      <c r="G2070" s="2">
        <f t="shared" si="291"/>
        <v>2.2542197978641317E-2</v>
      </c>
      <c r="H2070" s="2">
        <f t="shared" si="292"/>
        <v>2.8047061898457931E-2</v>
      </c>
      <c r="I2070" s="2">
        <f t="shared" si="293"/>
        <v>2.7281885176213905</v>
      </c>
    </row>
    <row r="2071" spans="1:9" ht="13.5" x14ac:dyDescent="0.25">
      <c r="A2071" s="3">
        <f>TITRES_STAT!B2074</f>
        <v>45019</v>
      </c>
      <c r="B2071" s="6">
        <f>TITRES_STAT!D2074</f>
        <v>40.997599999999998</v>
      </c>
      <c r="C2071" s="2">
        <f t="shared" si="288"/>
        <v>0.19019999999999726</v>
      </c>
      <c r="D2071" s="2">
        <f t="shared" si="289"/>
        <v>0.19019999999999726</v>
      </c>
      <c r="E2071" s="2">
        <f t="shared" si="290"/>
        <v>0</v>
      </c>
      <c r="F2071" s="2">
        <f t="shared" si="291"/>
        <v>1.417279653474589E-2</v>
      </c>
      <c r="G2071" s="2">
        <f t="shared" si="291"/>
        <v>2.0932040980166936E-2</v>
      </c>
      <c r="H2071" s="2">
        <f t="shared" si="292"/>
        <v>0.67708622146185282</v>
      </c>
      <c r="I2071" s="2">
        <f t="shared" si="293"/>
        <v>40.372773492328996</v>
      </c>
    </row>
    <row r="2072" spans="1:9" ht="13.5" x14ac:dyDescent="0.25">
      <c r="A2072" s="3">
        <f>TITRES_STAT!B2075</f>
        <v>45020</v>
      </c>
      <c r="B2072" s="6">
        <f>TITRES_STAT!D2075</f>
        <v>40.997599999999998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1.3160453925121182E-2</v>
      </c>
      <c r="G2072" s="2">
        <f t="shared" si="291"/>
        <v>1.9436895195869299E-2</v>
      </c>
      <c r="H2072" s="2">
        <f t="shared" si="292"/>
        <v>0.67708622146185271</v>
      </c>
      <c r="I2072" s="2">
        <f t="shared" si="293"/>
        <v>40.372773492328989</v>
      </c>
    </row>
    <row r="2073" spans="1:9" ht="13.5" x14ac:dyDescent="0.25">
      <c r="A2073" s="3">
        <f>TITRES_STAT!B2076</f>
        <v>45021</v>
      </c>
      <c r="B2073" s="6">
        <f>TITRES_STAT!D2076</f>
        <v>40.997599999999998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1.222042150189824E-2</v>
      </c>
      <c r="G2073" s="2">
        <f t="shared" si="291"/>
        <v>1.8048545539021493E-2</v>
      </c>
      <c r="H2073" s="2">
        <f t="shared" si="292"/>
        <v>0.67708622146185271</v>
      </c>
      <c r="I2073" s="2">
        <f t="shared" si="293"/>
        <v>40.372773492328989</v>
      </c>
    </row>
    <row r="2074" spans="1:9" ht="13.5" x14ac:dyDescent="0.25">
      <c r="A2074" s="3">
        <f>TITRES_STAT!B2077</f>
        <v>45022</v>
      </c>
      <c r="B2074" s="6">
        <f>TITRES_STAT!D2077</f>
        <v>40.997599999999998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1.134753425176265E-2</v>
      </c>
      <c r="G2074" s="2">
        <f t="shared" si="291"/>
        <v>1.6759363714805672E-2</v>
      </c>
      <c r="H2074" s="2">
        <f t="shared" si="292"/>
        <v>0.6770862214618526</v>
      </c>
      <c r="I2074" s="2">
        <f t="shared" si="293"/>
        <v>40.372773492328982</v>
      </c>
    </row>
    <row r="2075" spans="1:9" ht="13.5" x14ac:dyDescent="0.25">
      <c r="A2075" s="3">
        <f>TITRES_STAT!B2078</f>
        <v>45023</v>
      </c>
      <c r="B2075" s="6">
        <f>TITRES_STAT!D2078</f>
        <v>40.997599999999998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1.053699609092246E-2</v>
      </c>
      <c r="G2075" s="2">
        <f t="shared" si="291"/>
        <v>1.5562266306605269E-2</v>
      </c>
      <c r="H2075" s="2">
        <f t="shared" si="292"/>
        <v>0.67708622146185249</v>
      </c>
      <c r="I2075" s="2">
        <f t="shared" si="293"/>
        <v>40.372773492328982</v>
      </c>
    </row>
    <row r="2076" spans="1:9" ht="13.5" x14ac:dyDescent="0.25">
      <c r="A2076" s="3">
        <f>TITRES_STAT!B2079</f>
        <v>45026</v>
      </c>
      <c r="B2076" s="6">
        <f>TITRES_STAT!D2079</f>
        <v>40.997599999999998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9.7843535129994285E-3</v>
      </c>
      <c r="G2076" s="2">
        <f t="shared" si="291"/>
        <v>1.4450675856133464E-2</v>
      </c>
      <c r="H2076" s="2">
        <f t="shared" si="292"/>
        <v>0.6770862214618526</v>
      </c>
      <c r="I2076" s="2">
        <f t="shared" si="293"/>
        <v>40.372773492328982</v>
      </c>
    </row>
    <row r="2077" spans="1:9" ht="13.5" x14ac:dyDescent="0.25">
      <c r="A2077" s="3">
        <f>TITRES_STAT!B2080</f>
        <v>45027</v>
      </c>
      <c r="B2077" s="6">
        <f>TITRES_STAT!D2080</f>
        <v>40.997599999999998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9.0854711192137564E-3</v>
      </c>
      <c r="G2077" s="2">
        <f t="shared" si="294"/>
        <v>1.3418484723552502E-2</v>
      </c>
      <c r="H2077" s="2">
        <f t="shared" si="292"/>
        <v>0.67708622146185271</v>
      </c>
      <c r="I2077" s="2">
        <f t="shared" si="293"/>
        <v>40.372773492328989</v>
      </c>
    </row>
    <row r="2078" spans="1:9" ht="13.5" x14ac:dyDescent="0.25">
      <c r="A2078" s="3">
        <f>TITRES_STAT!B2081</f>
        <v>45028</v>
      </c>
      <c r="B2078" s="6">
        <f>TITRES_STAT!D2081</f>
        <v>40.997599999999998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8.4365088964127744E-3</v>
      </c>
      <c r="G2078" s="2">
        <f t="shared" si="294"/>
        <v>1.2460021529013038E-2</v>
      </c>
      <c r="H2078" s="2">
        <f t="shared" si="292"/>
        <v>0.67708622146185271</v>
      </c>
      <c r="I2078" s="2">
        <f t="shared" si="293"/>
        <v>40.372773492328989</v>
      </c>
    </row>
    <row r="2079" spans="1:9" ht="13.5" x14ac:dyDescent="0.25">
      <c r="A2079" s="3">
        <f>TITRES_STAT!B2082</f>
        <v>45029</v>
      </c>
      <c r="B2079" s="6">
        <f>TITRES_STAT!D2082</f>
        <v>40.997599999999998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7.8339011180975759E-3</v>
      </c>
      <c r="G2079" s="2">
        <f t="shared" si="294"/>
        <v>1.1570019991226393E-2</v>
      </c>
      <c r="H2079" s="2">
        <f t="shared" si="292"/>
        <v>0.6770862214618526</v>
      </c>
      <c r="I2079" s="2">
        <f t="shared" si="293"/>
        <v>40.372773492328982</v>
      </c>
    </row>
    <row r="2080" spans="1:9" ht="13.5" x14ac:dyDescent="0.25">
      <c r="A2080" s="3">
        <f>TITRES_STAT!B2083</f>
        <v>45030</v>
      </c>
      <c r="B2080" s="6">
        <f>TITRES_STAT!D2083</f>
        <v>40.997599999999998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7.2743367525191774E-3</v>
      </c>
      <c r="G2080" s="2">
        <f t="shared" si="294"/>
        <v>1.074358999185308E-2</v>
      </c>
      <c r="H2080" s="2">
        <f t="shared" si="292"/>
        <v>0.6770862214618526</v>
      </c>
      <c r="I2080" s="2">
        <f t="shared" si="293"/>
        <v>40.372773492328982</v>
      </c>
    </row>
    <row r="2081" spans="1:9" ht="13.5" x14ac:dyDescent="0.25">
      <c r="A2081" s="3">
        <f>TITRES_STAT!B2084</f>
        <v>45033</v>
      </c>
      <c r="B2081" s="6">
        <f>TITRES_STAT!D2084</f>
        <v>40.997599999999998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6.754741270196379E-3</v>
      </c>
      <c r="G2081" s="2">
        <f t="shared" si="294"/>
        <v>9.9761907067207178E-3</v>
      </c>
      <c r="H2081" s="2">
        <f t="shared" si="292"/>
        <v>0.67708622146185249</v>
      </c>
      <c r="I2081" s="2">
        <f t="shared" si="293"/>
        <v>40.372773492328982</v>
      </c>
    </row>
    <row r="2082" spans="1:9" ht="13.5" x14ac:dyDescent="0.25">
      <c r="A2082" s="3">
        <f>TITRES_STAT!B2085</f>
        <v>45034</v>
      </c>
      <c r="B2082" s="6">
        <f>TITRES_STAT!D2085</f>
        <v>40.997599999999998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6.2722597508966379E-3</v>
      </c>
      <c r="G2082" s="2">
        <f t="shared" si="294"/>
        <v>9.2636056562406671E-3</v>
      </c>
      <c r="H2082" s="2">
        <f t="shared" si="292"/>
        <v>0.67708622146185249</v>
      </c>
      <c r="I2082" s="2">
        <f t="shared" si="293"/>
        <v>40.372773492328982</v>
      </c>
    </row>
    <row r="2083" spans="1:9" ht="13.5" x14ac:dyDescent="0.25">
      <c r="A2083" s="3">
        <f>TITRES_STAT!B2086</f>
        <v>45035</v>
      </c>
      <c r="B2083" s="6">
        <f>TITRES_STAT!D2086</f>
        <v>40.997599999999998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5.824241197261164E-3</v>
      </c>
      <c r="G2083" s="2">
        <f t="shared" si="294"/>
        <v>8.6019195379377616E-3</v>
      </c>
      <c r="H2083" s="2">
        <f t="shared" si="292"/>
        <v>0.6770862214618526</v>
      </c>
      <c r="I2083" s="2">
        <f t="shared" si="293"/>
        <v>40.372773492328982</v>
      </c>
    </row>
    <row r="2084" spans="1:9" ht="13.5" x14ac:dyDescent="0.25">
      <c r="A2084" s="3">
        <f>TITRES_STAT!B2087</f>
        <v>45036</v>
      </c>
      <c r="B2084" s="6">
        <f>TITRES_STAT!D2087</f>
        <v>40.997599999999998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5.4082239688853662E-3</v>
      </c>
      <c r="G2084" s="2">
        <f t="shared" si="294"/>
        <v>7.9874967137993497E-3</v>
      </c>
      <c r="H2084" s="2">
        <f t="shared" si="292"/>
        <v>0.6770862214618526</v>
      </c>
      <c r="I2084" s="2">
        <f t="shared" si="293"/>
        <v>40.372773492328982</v>
      </c>
    </row>
    <row r="2085" spans="1:9" ht="13.5" x14ac:dyDescent="0.25">
      <c r="A2085" s="3">
        <f>TITRES_STAT!B2088</f>
        <v>45040</v>
      </c>
      <c r="B2085" s="6">
        <f>TITRES_STAT!D2088</f>
        <v>40.997599999999998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5.0219222568221259E-3</v>
      </c>
      <c r="G2085" s="2">
        <f t="shared" si="294"/>
        <v>7.4169612342422529E-3</v>
      </c>
      <c r="H2085" s="2">
        <f t="shared" si="292"/>
        <v>0.6770862214618526</v>
      </c>
      <c r="I2085" s="2">
        <f t="shared" si="293"/>
        <v>40.372773492328982</v>
      </c>
    </row>
    <row r="2086" spans="1:9" ht="13.5" x14ac:dyDescent="0.25">
      <c r="A2086" s="3">
        <f>TITRES_STAT!B2089</f>
        <v>45041</v>
      </c>
      <c r="B2086" s="6">
        <f>TITRES_STAT!D2089</f>
        <v>40.997599999999998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4.6632135241919739E-3</v>
      </c>
      <c r="G2086" s="2">
        <f t="shared" si="294"/>
        <v>6.8871782889392344E-3</v>
      </c>
      <c r="H2086" s="2">
        <f t="shared" si="292"/>
        <v>0.67708622146185271</v>
      </c>
      <c r="I2086" s="2">
        <f t="shared" si="293"/>
        <v>40.372773492328989</v>
      </c>
    </row>
    <row r="2087" spans="1:9" ht="13.5" x14ac:dyDescent="0.25">
      <c r="A2087" s="3">
        <f>TITRES_STAT!B2090</f>
        <v>45042</v>
      </c>
      <c r="B2087" s="6">
        <f>TITRES_STAT!D2090</f>
        <v>40.997599999999998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4.3301268438925471E-3</v>
      </c>
      <c r="G2087" s="2">
        <f t="shared" si="294"/>
        <v>6.3952369825864318E-3</v>
      </c>
      <c r="H2087" s="2">
        <f t="shared" si="292"/>
        <v>0.6770862214618526</v>
      </c>
      <c r="I2087" s="2">
        <f t="shared" si="293"/>
        <v>40.372773492328982</v>
      </c>
    </row>
    <row r="2088" spans="1:9" ht="13.5" x14ac:dyDescent="0.25">
      <c r="A2088" s="3">
        <f>TITRES_STAT!B2091</f>
        <v>45043</v>
      </c>
      <c r="B2088" s="6">
        <f>TITRES_STAT!D2091</f>
        <v>40.997599999999998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4.0208320693287938E-3</v>
      </c>
      <c r="G2088" s="2">
        <f t="shared" si="294"/>
        <v>5.9384343409731154E-3</v>
      </c>
      <c r="H2088" s="2">
        <f t="shared" si="292"/>
        <v>0.6770862214618526</v>
      </c>
      <c r="I2088" s="2">
        <f t="shared" si="293"/>
        <v>40.372773492328982</v>
      </c>
    </row>
    <row r="2089" spans="1:9" ht="13.5" x14ac:dyDescent="0.25">
      <c r="A2089" s="3">
        <f>TITRES_STAT!B2092</f>
        <v>45044</v>
      </c>
      <c r="B2089" s="6">
        <f>TITRES_STAT!D2092</f>
        <v>40.997599999999998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3.7336297786624514E-3</v>
      </c>
      <c r="G2089" s="2">
        <f t="shared" si="294"/>
        <v>5.5142604594750353E-3</v>
      </c>
      <c r="H2089" s="2">
        <f t="shared" si="292"/>
        <v>0.67708622146185271</v>
      </c>
      <c r="I2089" s="2">
        <f t="shared" si="293"/>
        <v>40.372773492328989</v>
      </c>
    </row>
    <row r="2090" spans="1:9" ht="13.5" x14ac:dyDescent="0.25">
      <c r="A2090" s="3">
        <f>TITRES_STAT!B2093</f>
        <v>45048</v>
      </c>
      <c r="B2090" s="6">
        <f>TITRES_STAT!D2093</f>
        <v>40.997599999999998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3.4669419373294192E-3</v>
      </c>
      <c r="G2090" s="2">
        <f t="shared" si="294"/>
        <v>5.1203847123696758E-3</v>
      </c>
      <c r="H2090" s="2">
        <f t="shared" si="292"/>
        <v>0.67708622146185271</v>
      </c>
      <c r="I2090" s="2">
        <f t="shared" si="293"/>
        <v>40.372773492328989</v>
      </c>
    </row>
    <row r="2091" spans="1:9" ht="13.5" x14ac:dyDescent="0.25">
      <c r="A2091" s="3">
        <f>TITRES_STAT!B2094</f>
        <v>45049</v>
      </c>
      <c r="B2091" s="6">
        <f>TITRES_STAT!D2094</f>
        <v>40.997599999999998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3.2193032275201752E-3</v>
      </c>
      <c r="G2091" s="2">
        <f t="shared" si="294"/>
        <v>4.7546429472004126E-3</v>
      </c>
      <c r="H2091" s="2">
        <f t="shared" si="292"/>
        <v>0.67708622146185282</v>
      </c>
      <c r="I2091" s="2">
        <f t="shared" si="293"/>
        <v>40.372773492328996</v>
      </c>
    </row>
    <row r="2092" spans="1:9" ht="13.5" x14ac:dyDescent="0.25">
      <c r="A2092" s="3">
        <f>TITRES_STAT!B2095</f>
        <v>45050</v>
      </c>
      <c r="B2092" s="6">
        <f>TITRES_STAT!D2095</f>
        <v>40.997599999999998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2.9893529969830198E-3</v>
      </c>
      <c r="G2092" s="2">
        <f t="shared" si="294"/>
        <v>4.4150255938289551E-3</v>
      </c>
      <c r="H2092" s="2">
        <f t="shared" si="292"/>
        <v>0.67708622146185271</v>
      </c>
      <c r="I2092" s="2">
        <f t="shared" si="293"/>
        <v>40.372773492328989</v>
      </c>
    </row>
    <row r="2093" spans="1:9" ht="13.5" x14ac:dyDescent="0.25">
      <c r="A2093" s="3">
        <f>TITRES_STAT!B2096</f>
        <v>45051</v>
      </c>
      <c r="B2093" s="6">
        <f>TITRES_STAT!D2096</f>
        <v>40.997599999999998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2.7758277829128043E-3</v>
      </c>
      <c r="G2093" s="2">
        <f t="shared" si="295"/>
        <v>4.0996666228411728E-3</v>
      </c>
      <c r="H2093" s="2">
        <f t="shared" si="292"/>
        <v>0.67708622146185271</v>
      </c>
      <c r="I2093" s="2">
        <f t="shared" si="293"/>
        <v>40.372773492328989</v>
      </c>
    </row>
    <row r="2094" spans="1:9" ht="13.5" x14ac:dyDescent="0.25">
      <c r="A2094" s="3">
        <f>TITRES_STAT!B2097</f>
        <v>45054</v>
      </c>
      <c r="B2094" s="6">
        <f>TITRES_STAT!D2097</f>
        <v>40.997599999999998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2.5775543698476041E-3</v>
      </c>
      <c r="G2094" s="2">
        <f t="shared" si="295"/>
        <v>3.8068332926382317E-3</v>
      </c>
      <c r="H2094" s="2">
        <f t="shared" si="292"/>
        <v>0.67708622146185282</v>
      </c>
      <c r="I2094" s="2">
        <f t="shared" si="293"/>
        <v>40.372773492328996</v>
      </c>
    </row>
    <row r="2095" spans="1:9" ht="13.5" x14ac:dyDescent="0.25">
      <c r="A2095" s="3">
        <f>TITRES_STAT!B2098</f>
        <v>45055</v>
      </c>
      <c r="B2095" s="6">
        <f>TITRES_STAT!D2098</f>
        <v>40.997599999999998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2.3934433434299181E-3</v>
      </c>
      <c r="G2095" s="2">
        <f t="shared" si="295"/>
        <v>3.5349166288783582E-3</v>
      </c>
      <c r="H2095" s="2">
        <f t="shared" si="292"/>
        <v>0.67708622146185282</v>
      </c>
      <c r="I2095" s="2">
        <f t="shared" si="293"/>
        <v>40.372773492328996</v>
      </c>
    </row>
    <row r="2096" spans="1:9" ht="13.5" x14ac:dyDescent="0.25">
      <c r="A2096" s="3">
        <f>TITRES_STAT!B2099</f>
        <v>45056</v>
      </c>
      <c r="B2096" s="6">
        <f>TITRES_STAT!D2099</f>
        <v>40.997599999999998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2.2224831046134953E-3</v>
      </c>
      <c r="G2096" s="2">
        <f t="shared" si="295"/>
        <v>3.2824225839584754E-3</v>
      </c>
      <c r="H2096" s="2">
        <f t="shared" si="292"/>
        <v>0.67708622146185271</v>
      </c>
      <c r="I2096" s="2">
        <f t="shared" si="293"/>
        <v>40.372773492328989</v>
      </c>
    </row>
    <row r="2097" spans="1:9" ht="13.5" x14ac:dyDescent="0.25">
      <c r="A2097" s="3">
        <f>TITRES_STAT!B2100</f>
        <v>45057</v>
      </c>
      <c r="B2097" s="6">
        <f>TITRES_STAT!D2100</f>
        <v>40.997599999999998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2.0637343114268169E-3</v>
      </c>
      <c r="G2097" s="2">
        <f t="shared" si="295"/>
        <v>3.047963827961441E-3</v>
      </c>
      <c r="H2097" s="2">
        <f t="shared" si="292"/>
        <v>0.67708622146185282</v>
      </c>
      <c r="I2097" s="2">
        <f t="shared" si="293"/>
        <v>40.372773492328996</v>
      </c>
    </row>
    <row r="2098" spans="1:9" ht="13.5" x14ac:dyDescent="0.25">
      <c r="A2098" s="3">
        <f>TITRES_STAT!B2101</f>
        <v>45058</v>
      </c>
      <c r="B2098" s="6">
        <f>TITRES_STAT!D2101</f>
        <v>40.997599999999998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1.9163247177534728E-3</v>
      </c>
      <c r="G2098" s="2">
        <f t="shared" si="295"/>
        <v>2.8302521259641954E-3</v>
      </c>
      <c r="H2098" s="2">
        <f t="shared" si="292"/>
        <v>0.67708622146185282</v>
      </c>
      <c r="I2098" s="2">
        <f t="shared" si="293"/>
        <v>40.372773492328996</v>
      </c>
    </row>
    <row r="2099" spans="1:9" ht="13.5" x14ac:dyDescent="0.25">
      <c r="A2099" s="3">
        <f>TITRES_STAT!B2102</f>
        <v>45061</v>
      </c>
      <c r="B2099" s="6">
        <f>TITRES_STAT!D2102</f>
        <v>40.997599999999998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1.7794443807710818E-3</v>
      </c>
      <c r="G2099" s="2">
        <f t="shared" si="295"/>
        <v>2.6280912598238954E-3</v>
      </c>
      <c r="H2099" s="2">
        <f t="shared" si="292"/>
        <v>0.67708622146185282</v>
      </c>
      <c r="I2099" s="2">
        <f t="shared" si="293"/>
        <v>40.372773492328996</v>
      </c>
    </row>
    <row r="2100" spans="1:9" ht="13.5" x14ac:dyDescent="0.25">
      <c r="A2100" s="3">
        <f>TITRES_STAT!B2103</f>
        <v>45062</v>
      </c>
      <c r="B2100" s="6">
        <f>TITRES_STAT!D2103</f>
        <v>40.997599999999998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1.6523412107160046E-3</v>
      </c>
      <c r="G2100" s="2">
        <f t="shared" si="295"/>
        <v>2.4403704555507602E-3</v>
      </c>
      <c r="H2100" s="2">
        <f t="shared" si="292"/>
        <v>0.67708622146185282</v>
      </c>
      <c r="I2100" s="2">
        <f t="shared" si="293"/>
        <v>40.372773492328996</v>
      </c>
    </row>
    <row r="2101" spans="1:9" ht="13.5" x14ac:dyDescent="0.25">
      <c r="A2101" s="3">
        <f>TITRES_STAT!B2104</f>
        <v>45063</v>
      </c>
      <c r="B2101" s="6">
        <f>TITRES_STAT!D2104</f>
        <v>40.997599999999998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1.5343168385220044E-3</v>
      </c>
      <c r="G2101" s="2">
        <f t="shared" si="295"/>
        <v>2.266058280154277E-3</v>
      </c>
      <c r="H2101" s="2">
        <f t="shared" si="292"/>
        <v>0.67708622146185293</v>
      </c>
      <c r="I2101" s="2">
        <f t="shared" si="293"/>
        <v>40.372773492328996</v>
      </c>
    </row>
    <row r="2102" spans="1:9" ht="13.5" x14ac:dyDescent="0.25">
      <c r="A2102" s="3">
        <f>TITRES_STAT!B2105</f>
        <v>45064</v>
      </c>
      <c r="B2102" s="6">
        <f>TITRES_STAT!D2105</f>
        <v>40.988900000000001</v>
      </c>
      <c r="C2102" s="2">
        <f t="shared" si="288"/>
        <v>-8.6999999999974875E-3</v>
      </c>
      <c r="D2102" s="2">
        <f t="shared" si="289"/>
        <v>0</v>
      </c>
      <c r="E2102" s="2">
        <f t="shared" si="290"/>
        <v>8.6999999999974875E-3</v>
      </c>
      <c r="F2102" s="2">
        <f t="shared" si="295"/>
        <v>1.4247227786275754E-3</v>
      </c>
      <c r="G2102" s="2">
        <f t="shared" si="295"/>
        <v>2.7256255458573638E-3</v>
      </c>
      <c r="H2102" s="2">
        <f t="shared" si="292"/>
        <v>0.52271405395102399</v>
      </c>
      <c r="I2102" s="2">
        <f t="shared" si="293"/>
        <v>34.32778810931211</v>
      </c>
    </row>
    <row r="2103" spans="1:9" ht="13.5" x14ac:dyDescent="0.25">
      <c r="A2103" s="3">
        <f>TITRES_STAT!B2106</f>
        <v>45065</v>
      </c>
      <c r="B2103" s="6">
        <f>TITRES_STAT!D2106</f>
        <v>40.997599999999998</v>
      </c>
      <c r="C2103" s="2">
        <f t="shared" si="288"/>
        <v>8.6999999999974875E-3</v>
      </c>
      <c r="D2103" s="2">
        <f t="shared" si="289"/>
        <v>8.6999999999974875E-3</v>
      </c>
      <c r="E2103" s="2">
        <f t="shared" si="290"/>
        <v>0</v>
      </c>
      <c r="F2103" s="2">
        <f t="shared" si="295"/>
        <v>1.9443854372968548E-3</v>
      </c>
      <c r="G2103" s="2">
        <f t="shared" si="295"/>
        <v>2.530938006867552E-3</v>
      </c>
      <c r="H2103" s="2">
        <f t="shared" si="292"/>
        <v>0.76824696299193374</v>
      </c>
      <c r="I2103" s="2">
        <f t="shared" si="293"/>
        <v>43.446813656166775</v>
      </c>
    </row>
    <row r="2104" spans="1:9" ht="13.5" x14ac:dyDescent="0.25">
      <c r="A2104" s="3">
        <f>TITRES_STAT!B2107</f>
        <v>45068</v>
      </c>
      <c r="B2104" s="6">
        <f>TITRES_STAT!D2107</f>
        <v>40.997599999999998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1.8055007632042223E-3</v>
      </c>
      <c r="G2104" s="2">
        <f t="shared" si="295"/>
        <v>2.3501567206627269E-3</v>
      </c>
      <c r="H2104" s="2">
        <f t="shared" si="292"/>
        <v>0.76824696299193374</v>
      </c>
      <c r="I2104" s="2">
        <f t="shared" si="293"/>
        <v>43.446813656166775</v>
      </c>
    </row>
    <row r="2105" spans="1:9" ht="13.5" x14ac:dyDescent="0.25">
      <c r="A2105" s="3">
        <f>TITRES_STAT!B2108</f>
        <v>45069</v>
      </c>
      <c r="B2105" s="6">
        <f>TITRES_STAT!D2108</f>
        <v>40.997599999999998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1.6765364229753491E-3</v>
      </c>
      <c r="G2105" s="2">
        <f t="shared" si="295"/>
        <v>2.182288383472532E-3</v>
      </c>
      <c r="H2105" s="2">
        <f t="shared" si="292"/>
        <v>0.76824696299193374</v>
      </c>
      <c r="I2105" s="2">
        <f t="shared" si="293"/>
        <v>43.446813656166775</v>
      </c>
    </row>
    <row r="2106" spans="1:9" ht="13.5" x14ac:dyDescent="0.25">
      <c r="A2106" s="3">
        <f>TITRES_STAT!B2109</f>
        <v>45070</v>
      </c>
      <c r="B2106" s="6">
        <f>TITRES_STAT!D2109</f>
        <v>40.997599999999998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1.5567838213342527E-3</v>
      </c>
      <c r="G2106" s="2">
        <f t="shared" si="295"/>
        <v>2.0264106417959226E-3</v>
      </c>
      <c r="H2106" s="2">
        <f t="shared" si="292"/>
        <v>0.76824696299193374</v>
      </c>
      <c r="I2106" s="2">
        <f t="shared" si="293"/>
        <v>43.446813656166775</v>
      </c>
    </row>
    <row r="2107" spans="1:9" ht="13.5" x14ac:dyDescent="0.25">
      <c r="A2107" s="3">
        <f>TITRES_STAT!B2110</f>
        <v>45071</v>
      </c>
      <c r="B2107" s="6">
        <f>TITRES_STAT!D2110</f>
        <v>40.997599999999998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1.4455849769532346E-3</v>
      </c>
      <c r="G2107" s="2">
        <f t="shared" si="295"/>
        <v>1.8816670245247853E-3</v>
      </c>
      <c r="H2107" s="2">
        <f t="shared" si="292"/>
        <v>0.76824696299193362</v>
      </c>
      <c r="I2107" s="2">
        <f t="shared" si="293"/>
        <v>43.446813656166775</v>
      </c>
    </row>
    <row r="2108" spans="1:9" ht="13.5" x14ac:dyDescent="0.25">
      <c r="A2108" s="3">
        <f>TITRES_STAT!B2111</f>
        <v>45072</v>
      </c>
      <c r="B2108" s="6">
        <f>TITRES_STAT!D2111</f>
        <v>40.997599999999998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1.3423289071708608E-3</v>
      </c>
      <c r="G2108" s="2">
        <f t="shared" si="295"/>
        <v>1.7472622370587293E-3</v>
      </c>
      <c r="H2108" s="2">
        <f t="shared" si="292"/>
        <v>0.76824696299193362</v>
      </c>
      <c r="I2108" s="2">
        <f t="shared" si="293"/>
        <v>43.446813656166775</v>
      </c>
    </row>
    <row r="2109" spans="1:9" ht="13.5" x14ac:dyDescent="0.25">
      <c r="A2109" s="3">
        <f>TITRES_STAT!B2112</f>
        <v>45075</v>
      </c>
      <c r="B2109" s="6">
        <f>TITRES_STAT!D2112</f>
        <v>40.997599999999998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1.2464482709443707E-3</v>
      </c>
      <c r="G2109" s="2">
        <f t="shared" si="296"/>
        <v>1.6224577915545343E-3</v>
      </c>
      <c r="H2109" s="2">
        <f t="shared" si="292"/>
        <v>0.76824696299193362</v>
      </c>
      <c r="I2109" s="2">
        <f t="shared" si="293"/>
        <v>43.446813656166775</v>
      </c>
    </row>
    <row r="2110" spans="1:9" ht="13.5" x14ac:dyDescent="0.25">
      <c r="A2110" s="3">
        <f>TITRES_STAT!B2113</f>
        <v>45076</v>
      </c>
      <c r="B2110" s="6">
        <f>TITRES_STAT!D2113</f>
        <v>40.997599999999998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1.1574162515912013E-3</v>
      </c>
      <c r="G2110" s="2">
        <f t="shared" si="296"/>
        <v>1.5065679493006389E-3</v>
      </c>
      <c r="H2110" s="2">
        <f t="shared" si="292"/>
        <v>0.76824696299193362</v>
      </c>
      <c r="I2110" s="2">
        <f t="shared" si="293"/>
        <v>43.446813656166775</v>
      </c>
    </row>
    <row r="2111" spans="1:9" ht="13.5" x14ac:dyDescent="0.25">
      <c r="A2111" s="3">
        <f>TITRES_STAT!B2114</f>
        <v>45077</v>
      </c>
      <c r="B2111" s="6">
        <f>TITRES_STAT!D2114</f>
        <v>40.997599999999998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1.0747436621918298E-3</v>
      </c>
      <c r="G2111" s="2">
        <f t="shared" si="296"/>
        <v>1.3989559529220218E-3</v>
      </c>
      <c r="H2111" s="2">
        <f t="shared" si="292"/>
        <v>0.76824696299193362</v>
      </c>
      <c r="I2111" s="2">
        <f t="shared" si="293"/>
        <v>43.446813656166775</v>
      </c>
    </row>
    <row r="2112" spans="1:9" ht="13.5" x14ac:dyDescent="0.25">
      <c r="A2112" s="3">
        <f>TITRES_STAT!B2115</f>
        <v>45078</v>
      </c>
      <c r="B2112" s="6">
        <f>TITRES_STAT!D2115</f>
        <v>40.997599999999998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9.979762577495561E-4</v>
      </c>
      <c r="G2112" s="2">
        <f t="shared" si="296"/>
        <v>1.2990305277133061E-3</v>
      </c>
      <c r="H2112" s="2">
        <f t="shared" si="292"/>
        <v>0.76824696299193351</v>
      </c>
      <c r="I2112" s="2">
        <f t="shared" si="293"/>
        <v>43.446813656166768</v>
      </c>
    </row>
    <row r="2113" spans="1:9" ht="13.5" x14ac:dyDescent="0.25">
      <c r="A2113" s="3">
        <f>TITRES_STAT!B2116</f>
        <v>45079</v>
      </c>
      <c r="B2113" s="6">
        <f>TITRES_STAT!D2116</f>
        <v>40.997599999999998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9.2669223933887349E-4</v>
      </c>
      <c r="G2113" s="2">
        <f t="shared" si="296"/>
        <v>1.2062426328766414E-3</v>
      </c>
      <c r="H2113" s="2">
        <f t="shared" si="292"/>
        <v>0.7682469629919334</v>
      </c>
      <c r="I2113" s="2">
        <f t="shared" si="293"/>
        <v>43.446813656166761</v>
      </c>
    </row>
    <row r="2114" spans="1:9" ht="13.5" x14ac:dyDescent="0.25">
      <c r="A2114" s="3">
        <f>TITRES_STAT!B2117</f>
        <v>45082</v>
      </c>
      <c r="B2114" s="6">
        <f>TITRES_STAT!D2117</f>
        <v>40.997599999999998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8.6049993652895392E-4</v>
      </c>
      <c r="G2114" s="2">
        <f t="shared" si="296"/>
        <v>1.1200824448140243E-3</v>
      </c>
      <c r="H2114" s="2">
        <f t="shared" si="292"/>
        <v>0.76824696299193329</v>
      </c>
      <c r="I2114" s="2">
        <f t="shared" si="293"/>
        <v>43.446813656166761</v>
      </c>
    </row>
    <row r="2115" spans="1:9" ht="13.5" x14ac:dyDescent="0.25">
      <c r="A2115" s="3">
        <f>TITRES_STAT!B2118</f>
        <v>45083</v>
      </c>
      <c r="B2115" s="6">
        <f>TITRES_STAT!D2118</f>
        <v>40.997599999999998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7.9903565534831438E-4</v>
      </c>
      <c r="G2115" s="2">
        <f t="shared" si="296"/>
        <v>1.0400765558987368E-3</v>
      </c>
      <c r="H2115" s="2">
        <f t="shared" si="292"/>
        <v>0.7682469629919334</v>
      </c>
      <c r="I2115" s="2">
        <f t="shared" si="293"/>
        <v>43.446813656166761</v>
      </c>
    </row>
    <row r="2116" spans="1:9" ht="13.5" x14ac:dyDescent="0.25">
      <c r="A2116" s="3">
        <f>TITRES_STAT!B2119</f>
        <v>45084</v>
      </c>
      <c r="B2116" s="6">
        <f>TITRES_STAT!D2119</f>
        <v>40.997599999999998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7.419616799662919E-4</v>
      </c>
      <c r="G2116" s="2">
        <f t="shared" si="296"/>
        <v>9.6578537333454138E-4</v>
      </c>
      <c r="H2116" s="2">
        <f t="shared" si="292"/>
        <v>0.76824696299193329</v>
      </c>
      <c r="I2116" s="2">
        <f t="shared" si="293"/>
        <v>43.446813656166761</v>
      </c>
    </row>
    <row r="2117" spans="1:9" ht="13.5" x14ac:dyDescent="0.25">
      <c r="A2117" s="3">
        <f>TITRES_STAT!B2120</f>
        <v>45085</v>
      </c>
      <c r="B2117" s="6">
        <f>TITRES_STAT!D2120</f>
        <v>40.997599999999998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6.8896441711155669E-4</v>
      </c>
      <c r="G2117" s="2">
        <f t="shared" si="296"/>
        <v>8.9680070381064562E-4</v>
      </c>
      <c r="H2117" s="2">
        <f t="shared" si="292"/>
        <v>0.76824696299193318</v>
      </c>
      <c r="I2117" s="2">
        <f t="shared" si="293"/>
        <v>43.446813656166761</v>
      </c>
    </row>
    <row r="2118" spans="1:9" ht="13.5" x14ac:dyDescent="0.25">
      <c r="A2118" s="3">
        <f>TITRES_STAT!B2121</f>
        <v>45086</v>
      </c>
      <c r="B2118" s="6">
        <f>TITRES_STAT!D2121</f>
        <v>40.997599999999998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6.3975267303215979E-4</v>
      </c>
      <c r="G2118" s="2">
        <f t="shared" si="296"/>
        <v>8.327435106813138E-4</v>
      </c>
      <c r="H2118" s="2">
        <f t="shared" si="292"/>
        <v>0.76824696299193318</v>
      </c>
      <c r="I2118" s="2">
        <f t="shared" si="293"/>
        <v>43.446813656166761</v>
      </c>
    </row>
    <row r="2119" spans="1:9" ht="13.5" x14ac:dyDescent="0.25">
      <c r="A2119" s="3">
        <f>TITRES_STAT!B2122</f>
        <v>45089</v>
      </c>
      <c r="B2119" s="6">
        <f>TITRES_STAT!D2122</f>
        <v>40.997599999999998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5.9405605352986265E-4</v>
      </c>
      <c r="G2119" s="2">
        <f t="shared" si="296"/>
        <v>7.7326183134693424E-4</v>
      </c>
      <c r="H2119" s="2">
        <f t="shared" si="292"/>
        <v>0.76824696299193318</v>
      </c>
      <c r="I2119" s="2">
        <f t="shared" si="293"/>
        <v>43.446813656166761</v>
      </c>
    </row>
    <row r="2120" spans="1:9" ht="13.5" x14ac:dyDescent="0.25">
      <c r="A2120" s="3">
        <f>TITRES_STAT!B2123</f>
        <v>45090</v>
      </c>
      <c r="B2120" s="6">
        <f>TITRES_STAT!D2123</f>
        <v>40.997599999999998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5.516234782777296E-4</v>
      </c>
      <c r="G2120" s="2">
        <f t="shared" si="296"/>
        <v>7.1802884339358176E-4</v>
      </c>
      <c r="H2120" s="2">
        <f t="shared" si="292"/>
        <v>0.76824696299193318</v>
      </c>
      <c r="I2120" s="2">
        <f t="shared" si="293"/>
        <v>43.446813656166761</v>
      </c>
    </row>
    <row r="2121" spans="1:9" ht="13.5" x14ac:dyDescent="0.25">
      <c r="A2121" s="3">
        <f>TITRES_STAT!B2124</f>
        <v>45091</v>
      </c>
      <c r="B2121" s="6">
        <f>TITRES_STAT!D2124</f>
        <v>40.997599999999998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5.1222180125789173E-4</v>
      </c>
      <c r="G2121" s="2">
        <f t="shared" si="296"/>
        <v>6.6674106886546877E-4</v>
      </c>
      <c r="H2121" s="2">
        <f t="shared" si="292"/>
        <v>0.76824696299193318</v>
      </c>
      <c r="I2121" s="2">
        <f t="shared" si="293"/>
        <v>43.446813656166761</v>
      </c>
    </row>
    <row r="2122" spans="1:9" ht="13.5" x14ac:dyDescent="0.25">
      <c r="A2122" s="3">
        <f>TITRES_STAT!B2125</f>
        <v>45092</v>
      </c>
      <c r="B2122" s="6">
        <f>TITRES_STAT!D2125</f>
        <v>40.997599999999998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4.7563452973947088E-4</v>
      </c>
      <c r="G2122" s="2">
        <f t="shared" si="296"/>
        <v>6.1911670680364964E-4</v>
      </c>
      <c r="H2122" s="2">
        <f t="shared" si="292"/>
        <v>0.76824696299193307</v>
      </c>
      <c r="I2122" s="2">
        <f t="shared" si="293"/>
        <v>43.446813656166754</v>
      </c>
    </row>
    <row r="2123" spans="1:9" ht="13.5" x14ac:dyDescent="0.25">
      <c r="A2123" s="3">
        <f>TITRES_STAT!B2126</f>
        <v>45093</v>
      </c>
      <c r="B2123" s="6">
        <f>TITRES_STAT!D2126</f>
        <v>40.997599999999998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4.4166063475808011E-4</v>
      </c>
      <c r="G2123" s="2">
        <f t="shared" si="296"/>
        <v>5.7489408488910318E-4</v>
      </c>
      <c r="H2123" s="2">
        <f t="shared" si="292"/>
        <v>0.76824696299193307</v>
      </c>
      <c r="I2123" s="2">
        <f t="shared" si="293"/>
        <v>43.446813656166754</v>
      </c>
    </row>
    <row r="2124" spans="1:9" ht="13.5" x14ac:dyDescent="0.25">
      <c r="A2124" s="3">
        <f>TITRES_STAT!B2127</f>
        <v>45096</v>
      </c>
      <c r="B2124" s="6">
        <f>TITRES_STAT!D2127</f>
        <v>40.997599999999998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4.101134465610744E-4</v>
      </c>
      <c r="G2124" s="2">
        <f t="shared" si="296"/>
        <v>5.3383022168273868E-4</v>
      </c>
      <c r="H2124" s="2">
        <f t="shared" si="292"/>
        <v>0.76824696299193307</v>
      </c>
      <c r="I2124" s="2">
        <f t="shared" si="293"/>
        <v>43.446813656166754</v>
      </c>
    </row>
    <row r="2125" spans="1:9" ht="13.5" x14ac:dyDescent="0.25">
      <c r="A2125" s="3">
        <f>TITRES_STAT!B2128</f>
        <v>45097</v>
      </c>
      <c r="B2125" s="6">
        <f>TITRES_STAT!D2128</f>
        <v>40.997599999999998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3.8081962894956909E-4</v>
      </c>
      <c r="G2125" s="2">
        <f t="shared" si="300"/>
        <v>4.9569949156254311E-4</v>
      </c>
      <c r="H2125" s="2">
        <f t="shared" si="292"/>
        <v>0.76824696299193307</v>
      </c>
      <c r="I2125" s="2">
        <f t="shared" si="293"/>
        <v>43.446813656166754</v>
      </c>
    </row>
    <row r="2126" spans="1:9" ht="13.5" x14ac:dyDescent="0.25">
      <c r="A2126" s="3">
        <f>TITRES_STAT!B2129</f>
        <v>45098</v>
      </c>
      <c r="B2126" s="6">
        <f>TITRES_STAT!D2129</f>
        <v>40.997599999999998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3.5361822688174271E-4</v>
      </c>
      <c r="G2126" s="2">
        <f t="shared" si="300"/>
        <v>4.6029238502236144E-4</v>
      </c>
      <c r="H2126" s="2">
        <f t="shared" si="292"/>
        <v>0.76824696299193307</v>
      </c>
      <c r="I2126" s="2">
        <f t="shared" si="293"/>
        <v>43.446813656166754</v>
      </c>
    </row>
    <row r="2127" spans="1:9" ht="13.5" x14ac:dyDescent="0.25">
      <c r="A2127" s="3">
        <f>TITRES_STAT!B2130</f>
        <v>45099</v>
      </c>
      <c r="B2127" s="6">
        <f>TITRES_STAT!D2130</f>
        <v>40.997599999999998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3.2835978210447533E-4</v>
      </c>
      <c r="G2127" s="2">
        <f t="shared" si="300"/>
        <v>4.2741435752076423E-4</v>
      </c>
      <c r="H2127" s="2">
        <f t="shared" si="292"/>
        <v>0.76824696299193285</v>
      </c>
      <c r="I2127" s="2">
        <f t="shared" si="293"/>
        <v>43.446813656166746</v>
      </c>
    </row>
    <row r="2128" spans="1:9" ht="13.5" x14ac:dyDescent="0.25">
      <c r="A2128" s="3">
        <f>TITRES_STAT!B2131</f>
        <v>45100</v>
      </c>
      <c r="B2128" s="6">
        <f>TITRES_STAT!D2131</f>
        <v>40.997599999999998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3.0490551195415567E-4</v>
      </c>
      <c r="G2128" s="2">
        <f t="shared" si="300"/>
        <v>3.9688476055499536E-4</v>
      </c>
      <c r="H2128" s="2">
        <f t="shared" si="292"/>
        <v>0.76824696299193296</v>
      </c>
      <c r="I2128" s="2">
        <f t="shared" si="293"/>
        <v>43.446813656166746</v>
      </c>
    </row>
    <row r="2129" spans="1:9" ht="13.5" x14ac:dyDescent="0.25">
      <c r="A2129" s="3">
        <f>TITRES_STAT!B2132</f>
        <v>45103</v>
      </c>
      <c r="B2129" s="6">
        <f>TITRES_STAT!D2132</f>
        <v>40.997599999999998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2.8312654681457314E-4</v>
      </c>
      <c r="G2129" s="2">
        <f t="shared" si="300"/>
        <v>3.6853584908678143E-4</v>
      </c>
      <c r="H2129" s="2">
        <f t="shared" ref="H2129:H2192" si="301">F2129/G2129</f>
        <v>0.76824696299193285</v>
      </c>
      <c r="I2129" s="2">
        <f t="shared" ref="I2129:I2192" si="302">IF(G2129=0,100,100-(100/(1+H2129)))</f>
        <v>43.446813656166746</v>
      </c>
    </row>
    <row r="2130" spans="1:9" ht="13.5" x14ac:dyDescent="0.25">
      <c r="A2130" s="3">
        <f>TITRES_STAT!B2133</f>
        <v>45104</v>
      </c>
      <c r="B2130" s="6">
        <f>TITRES_STAT!D2133</f>
        <v>40.998600000000003</v>
      </c>
      <c r="C2130" s="2">
        <f t="shared" si="297"/>
        <v>1.0000000000047748E-3</v>
      </c>
      <c r="D2130" s="2">
        <f t="shared" si="298"/>
        <v>1.0000000000047748E-3</v>
      </c>
      <c r="E2130" s="2">
        <f t="shared" si="299"/>
        <v>0</v>
      </c>
      <c r="F2130" s="2">
        <f t="shared" si="300"/>
        <v>3.3433179347101615E-4</v>
      </c>
      <c r="G2130" s="2">
        <f t="shared" si="300"/>
        <v>3.4221185986629701E-4</v>
      </c>
      <c r="H2130" s="2">
        <f t="shared" si="301"/>
        <v>0.97697313471730751</v>
      </c>
      <c r="I2130" s="2">
        <f t="shared" si="302"/>
        <v>49.417623212012309</v>
      </c>
    </row>
    <row r="2131" spans="1:9" ht="13.5" x14ac:dyDescent="0.25">
      <c r="A2131" s="3">
        <f>TITRES_STAT!B2134</f>
        <v>45107</v>
      </c>
      <c r="B2131" s="6">
        <f>TITRES_STAT!D2134</f>
        <v>40.998600000000003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3.1045095108022926E-4</v>
      </c>
      <c r="G2131" s="2">
        <f t="shared" si="300"/>
        <v>3.1776815559013291E-4</v>
      </c>
      <c r="H2131" s="2">
        <f t="shared" si="301"/>
        <v>0.97697313471730751</v>
      </c>
      <c r="I2131" s="2">
        <f t="shared" si="302"/>
        <v>49.417623212012309</v>
      </c>
    </row>
    <row r="2132" spans="1:9" ht="13.5" x14ac:dyDescent="0.25">
      <c r="A2132" s="3">
        <f>TITRES_STAT!B2135</f>
        <v>45110</v>
      </c>
      <c r="B2132" s="6">
        <f>TITRES_STAT!D2135</f>
        <v>42.803899999999999</v>
      </c>
      <c r="C2132" s="2">
        <f t="shared" si="297"/>
        <v>1.8052999999999955</v>
      </c>
      <c r="D2132" s="2">
        <f t="shared" si="298"/>
        <v>1.8052999999999955</v>
      </c>
      <c r="E2132" s="2">
        <f t="shared" si="299"/>
        <v>0</v>
      </c>
      <c r="F2132" s="2">
        <f t="shared" si="300"/>
        <v>0.1292382758831456</v>
      </c>
      <c r="G2132" s="2">
        <f t="shared" si="300"/>
        <v>2.9507043019083768E-4</v>
      </c>
      <c r="H2132" s="2">
        <f t="shared" si="301"/>
        <v>437.99128160541318</v>
      </c>
      <c r="I2132" s="2">
        <f t="shared" si="302"/>
        <v>99.772205043265785</v>
      </c>
    </row>
    <row r="2133" spans="1:9" ht="13.5" x14ac:dyDescent="0.25">
      <c r="A2133" s="3">
        <f>TITRES_STAT!B2136</f>
        <v>45111</v>
      </c>
      <c r="B2133" s="6">
        <f>TITRES_STAT!D2136</f>
        <v>42.803899999999999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0.1200069704629209</v>
      </c>
      <c r="G2133" s="2">
        <f t="shared" si="300"/>
        <v>2.7399397089149214E-4</v>
      </c>
      <c r="H2133" s="2">
        <f t="shared" si="301"/>
        <v>437.99128160541312</v>
      </c>
      <c r="I2133" s="2">
        <f t="shared" si="302"/>
        <v>99.772205043265785</v>
      </c>
    </row>
    <row r="2134" spans="1:9" ht="13.5" x14ac:dyDescent="0.25">
      <c r="A2134" s="3">
        <f>TITRES_STAT!B2137</f>
        <v>45112</v>
      </c>
      <c r="B2134" s="6">
        <f>TITRES_STAT!D2137</f>
        <v>42.803899999999999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0.11143504400128369</v>
      </c>
      <c r="G2134" s="2">
        <f t="shared" si="300"/>
        <v>2.5442297297067129E-4</v>
      </c>
      <c r="H2134" s="2">
        <f t="shared" si="301"/>
        <v>437.99128160541312</v>
      </c>
      <c r="I2134" s="2">
        <f t="shared" si="302"/>
        <v>99.772205043265785</v>
      </c>
    </row>
    <row r="2135" spans="1:9" ht="13.5" x14ac:dyDescent="0.25">
      <c r="A2135" s="3">
        <f>TITRES_STAT!B2138</f>
        <v>45113</v>
      </c>
      <c r="B2135" s="6">
        <f>TITRES_STAT!D2138</f>
        <v>42.803899999999999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0.103475398001192</v>
      </c>
      <c r="G2135" s="2">
        <f t="shared" si="300"/>
        <v>2.362499034727662E-4</v>
      </c>
      <c r="H2135" s="2">
        <f t="shared" si="301"/>
        <v>437.99128160541312</v>
      </c>
      <c r="I2135" s="2">
        <f t="shared" si="302"/>
        <v>99.772205043265785</v>
      </c>
    </row>
    <row r="2136" spans="1:9" ht="13.5" x14ac:dyDescent="0.25">
      <c r="A2136" s="3">
        <f>TITRES_STAT!B2139</f>
        <v>45114</v>
      </c>
      <c r="B2136" s="6">
        <f>TITRES_STAT!D2139</f>
        <v>42.803899999999999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9.6084298143964006E-2</v>
      </c>
      <c r="G2136" s="2">
        <f t="shared" si="300"/>
        <v>2.1937491036756862E-4</v>
      </c>
      <c r="H2136" s="2">
        <f t="shared" si="301"/>
        <v>437.99128160541312</v>
      </c>
      <c r="I2136" s="2">
        <f t="shared" si="302"/>
        <v>99.772205043265785</v>
      </c>
    </row>
    <row r="2137" spans="1:9" ht="13.5" x14ac:dyDescent="0.25">
      <c r="A2137" s="3">
        <f>TITRES_STAT!B2140</f>
        <v>45117</v>
      </c>
      <c r="B2137" s="6">
        <f>TITRES_STAT!D2140</f>
        <v>42.803899999999999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8.9221133990823723E-2</v>
      </c>
      <c r="G2137" s="2">
        <f t="shared" si="300"/>
        <v>2.037052739127423E-4</v>
      </c>
      <c r="H2137" s="2">
        <f t="shared" si="301"/>
        <v>437.99128160541306</v>
      </c>
      <c r="I2137" s="2">
        <f t="shared" si="302"/>
        <v>99.772205043265785</v>
      </c>
    </row>
    <row r="2138" spans="1:9" ht="13.5" x14ac:dyDescent="0.25">
      <c r="A2138" s="3">
        <f>TITRES_STAT!B2141</f>
        <v>45118</v>
      </c>
      <c r="B2138" s="6">
        <f>TITRES_STAT!D2141</f>
        <v>42.803899999999999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8.2848195848622033E-2</v>
      </c>
      <c r="G2138" s="2">
        <f t="shared" si="300"/>
        <v>1.8915489720468929E-4</v>
      </c>
      <c r="H2138" s="2">
        <f t="shared" si="301"/>
        <v>437.99128160541312</v>
      </c>
      <c r="I2138" s="2">
        <f t="shared" si="302"/>
        <v>99.772205043265785</v>
      </c>
    </row>
    <row r="2139" spans="1:9" ht="13.5" x14ac:dyDescent="0.25">
      <c r="A2139" s="3">
        <f>TITRES_STAT!B2142</f>
        <v>45119</v>
      </c>
      <c r="B2139" s="6">
        <f>TITRES_STAT!D2142</f>
        <v>42.803899999999999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7.6930467573720462E-2</v>
      </c>
      <c r="G2139" s="2">
        <f t="shared" si="300"/>
        <v>1.7564383311864006E-4</v>
      </c>
      <c r="H2139" s="2">
        <f t="shared" si="301"/>
        <v>437.99128160541312</v>
      </c>
      <c r="I2139" s="2">
        <f t="shared" si="302"/>
        <v>99.772205043265785</v>
      </c>
    </row>
    <row r="2140" spans="1:9" ht="13.5" x14ac:dyDescent="0.25">
      <c r="A2140" s="3">
        <f>TITRES_STAT!B2143</f>
        <v>45120</v>
      </c>
      <c r="B2140" s="6">
        <f>TITRES_STAT!D2143</f>
        <v>42.803899999999999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7.1435434175597584E-2</v>
      </c>
      <c r="G2140" s="2">
        <f t="shared" si="300"/>
        <v>1.6309784503873719E-4</v>
      </c>
      <c r="H2140" s="2">
        <f t="shared" si="301"/>
        <v>437.99128160541318</v>
      </c>
      <c r="I2140" s="2">
        <f t="shared" si="302"/>
        <v>99.772205043265785</v>
      </c>
    </row>
    <row r="2141" spans="1:9" ht="13.5" x14ac:dyDescent="0.25">
      <c r="A2141" s="3">
        <f>TITRES_STAT!B2144</f>
        <v>45121</v>
      </c>
      <c r="B2141" s="6">
        <f>TITRES_STAT!D2144</f>
        <v>42.803899999999999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6.6332903163054902E-2</v>
      </c>
      <c r="G2141" s="2">
        <f t="shared" si="303"/>
        <v>1.5144799896454165E-4</v>
      </c>
      <c r="H2141" s="2">
        <f t="shared" si="301"/>
        <v>437.99128160541329</v>
      </c>
      <c r="I2141" s="2">
        <f t="shared" si="302"/>
        <v>99.772205043265785</v>
      </c>
    </row>
    <row r="2142" spans="1:9" ht="13.5" x14ac:dyDescent="0.25">
      <c r="A2142" s="3">
        <f>TITRES_STAT!B2145</f>
        <v>45124</v>
      </c>
      <c r="B2142" s="6">
        <f>TITRES_STAT!D2145</f>
        <v>42.803899999999999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6.1594838651408121E-2</v>
      </c>
      <c r="G2142" s="2">
        <f t="shared" si="303"/>
        <v>1.4063028475278869E-4</v>
      </c>
      <c r="H2142" s="2">
        <f t="shared" si="301"/>
        <v>437.99128160541323</v>
      </c>
      <c r="I2142" s="2">
        <f t="shared" si="302"/>
        <v>99.772205043265785</v>
      </c>
    </row>
    <row r="2143" spans="1:9" ht="13.5" x14ac:dyDescent="0.25">
      <c r="A2143" s="3">
        <f>TITRES_STAT!B2146</f>
        <v>45125</v>
      </c>
      <c r="B2143" s="6">
        <f>TITRES_STAT!D2146</f>
        <v>42.803899999999999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5.7195207319164679E-2</v>
      </c>
      <c r="G2143" s="2">
        <f t="shared" si="303"/>
        <v>1.3058526441330379E-4</v>
      </c>
      <c r="H2143" s="2">
        <f t="shared" si="301"/>
        <v>437.99128160541318</v>
      </c>
      <c r="I2143" s="2">
        <f t="shared" si="302"/>
        <v>99.772205043265785</v>
      </c>
    </row>
    <row r="2144" spans="1:9" ht="13.5" x14ac:dyDescent="0.25">
      <c r="A2144" s="3">
        <f>TITRES_STAT!B2147</f>
        <v>45127</v>
      </c>
      <c r="B2144" s="6">
        <f>TITRES_STAT!D2147</f>
        <v>40.881300000000003</v>
      </c>
      <c r="C2144" s="2">
        <f t="shared" si="297"/>
        <v>-1.9225999999999956</v>
      </c>
      <c r="D2144" s="2">
        <f t="shared" si="298"/>
        <v>0</v>
      </c>
      <c r="E2144" s="2">
        <f t="shared" si="299"/>
        <v>1.9225999999999956</v>
      </c>
      <c r="F2144" s="2">
        <f t="shared" si="303"/>
        <v>5.3109835367795774E-2</v>
      </c>
      <c r="G2144" s="2">
        <f t="shared" si="303"/>
        <v>0.13744982917409776</v>
      </c>
      <c r="H2144" s="2">
        <f t="shared" si="301"/>
        <v>0.38639433520521432</v>
      </c>
      <c r="I2144" s="2">
        <f t="shared" si="302"/>
        <v>27.870449654428242</v>
      </c>
    </row>
    <row r="2145" spans="1:9" ht="13.5" x14ac:dyDescent="0.25">
      <c r="A2145" s="3">
        <f>TITRES_STAT!B2148</f>
        <v>45128</v>
      </c>
      <c r="B2145" s="6">
        <f>TITRES_STAT!D2148</f>
        <v>42.7136</v>
      </c>
      <c r="C2145" s="2">
        <f t="shared" si="297"/>
        <v>1.8322999999999965</v>
      </c>
      <c r="D2145" s="2">
        <f t="shared" si="298"/>
        <v>1.8322999999999965</v>
      </c>
      <c r="E2145" s="2">
        <f t="shared" si="299"/>
        <v>0</v>
      </c>
      <c r="F2145" s="2">
        <f t="shared" si="303"/>
        <v>0.18019484712723868</v>
      </c>
      <c r="G2145" s="2">
        <f t="shared" si="303"/>
        <v>0.12763198423309077</v>
      </c>
      <c r="H2145" s="2">
        <f t="shared" si="301"/>
        <v>1.4118314324578218</v>
      </c>
      <c r="I2145" s="2">
        <f t="shared" si="302"/>
        <v>58.537732507245281</v>
      </c>
    </row>
    <row r="2146" spans="1:9" ht="13.5" x14ac:dyDescent="0.25">
      <c r="A2146" s="3">
        <f>TITRES_STAT!B2149</f>
        <v>45131</v>
      </c>
      <c r="B2146" s="6">
        <f>TITRES_STAT!D2149</f>
        <v>42.7136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0.16732378661815023</v>
      </c>
      <c r="G2146" s="2">
        <f t="shared" si="303"/>
        <v>0.11851541393072715</v>
      </c>
      <c r="H2146" s="2">
        <f t="shared" si="301"/>
        <v>1.4118314324578221</v>
      </c>
      <c r="I2146" s="2">
        <f t="shared" si="302"/>
        <v>58.537732507245281</v>
      </c>
    </row>
    <row r="2147" spans="1:9" ht="13.5" x14ac:dyDescent="0.25">
      <c r="A2147" s="3">
        <f>TITRES_STAT!B2150</f>
        <v>45133</v>
      </c>
      <c r="B2147" s="6">
        <f>TITRES_STAT!D2150</f>
        <v>42.7136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0.15537208757399662</v>
      </c>
      <c r="G2147" s="2">
        <f t="shared" si="303"/>
        <v>0.11005002722138948</v>
      </c>
      <c r="H2147" s="2">
        <f t="shared" si="301"/>
        <v>1.4118314324578221</v>
      </c>
      <c r="I2147" s="2">
        <f t="shared" si="302"/>
        <v>58.537732507245281</v>
      </c>
    </row>
    <row r="2148" spans="1:9" ht="13.5" x14ac:dyDescent="0.25">
      <c r="A2148" s="3">
        <f>TITRES_STAT!B2151</f>
        <v>45134</v>
      </c>
      <c r="B2148" s="6">
        <f>TITRES_STAT!D2151</f>
        <v>42.7136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0.14427408131871114</v>
      </c>
      <c r="G2148" s="2">
        <f t="shared" si="303"/>
        <v>0.10218931099129024</v>
      </c>
      <c r="H2148" s="2">
        <f t="shared" si="301"/>
        <v>1.4118314324578218</v>
      </c>
      <c r="I2148" s="2">
        <f t="shared" si="302"/>
        <v>58.537732507245281</v>
      </c>
    </row>
    <row r="2149" spans="1:9" ht="13.5" x14ac:dyDescent="0.25">
      <c r="A2149" s="3">
        <f>TITRES_STAT!B2152</f>
        <v>45135</v>
      </c>
      <c r="B2149" s="6">
        <f>TITRES_STAT!D2152</f>
        <v>42.7136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0.13396878979594606</v>
      </c>
      <c r="G2149" s="2">
        <f t="shared" si="303"/>
        <v>9.4890074491912363E-2</v>
      </c>
      <c r="H2149" s="2">
        <f t="shared" si="301"/>
        <v>1.4118314324578221</v>
      </c>
      <c r="I2149" s="2">
        <f t="shared" si="302"/>
        <v>58.537732507245281</v>
      </c>
    </row>
    <row r="2150" spans="1:9" ht="13.5" x14ac:dyDescent="0.25">
      <c r="A2150" s="3">
        <f>TITRES_STAT!B2153</f>
        <v>45138</v>
      </c>
      <c r="B2150" s="6">
        <f>TITRES_STAT!D2153</f>
        <v>42.7136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0.12439959052480706</v>
      </c>
      <c r="G2150" s="2">
        <f t="shared" si="303"/>
        <v>8.8112212028204337E-2</v>
      </c>
      <c r="H2150" s="2">
        <f t="shared" si="301"/>
        <v>1.4118314324578221</v>
      </c>
      <c r="I2150" s="2">
        <f t="shared" si="302"/>
        <v>58.537732507245281</v>
      </c>
    </row>
    <row r="2151" spans="1:9" ht="13.5" x14ac:dyDescent="0.25">
      <c r="A2151" s="3">
        <f>TITRES_STAT!B2154</f>
        <v>45139</v>
      </c>
      <c r="B2151" s="6">
        <f>TITRES_STAT!D2154</f>
        <v>42.7136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0.11551390548732085</v>
      </c>
      <c r="G2151" s="2">
        <f t="shared" si="303"/>
        <v>8.18184825976183E-2</v>
      </c>
      <c r="H2151" s="2">
        <f t="shared" si="301"/>
        <v>1.4118314324578223</v>
      </c>
      <c r="I2151" s="2">
        <f t="shared" si="302"/>
        <v>58.537732507245288</v>
      </c>
    </row>
    <row r="2152" spans="1:9" ht="13.5" x14ac:dyDescent="0.25">
      <c r="A2152" s="3">
        <f>TITRES_STAT!B2155</f>
        <v>45140</v>
      </c>
      <c r="B2152" s="6">
        <f>TITRES_STAT!D2155</f>
        <v>42.7136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0.1072629122382265</v>
      </c>
      <c r="G2152" s="2">
        <f t="shared" si="303"/>
        <v>7.5974305269216988E-2</v>
      </c>
      <c r="H2152" s="2">
        <f t="shared" si="301"/>
        <v>1.4118314324578223</v>
      </c>
      <c r="I2152" s="2">
        <f t="shared" si="302"/>
        <v>58.537732507245288</v>
      </c>
    </row>
    <row r="2153" spans="1:9" ht="13.5" x14ac:dyDescent="0.25">
      <c r="A2153" s="3">
        <f>TITRES_STAT!B2156</f>
        <v>45141</v>
      </c>
      <c r="B2153" s="6">
        <f>TITRES_STAT!D2156</f>
        <v>42.7136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9.9601275649781745E-2</v>
      </c>
      <c r="G2153" s="2">
        <f t="shared" si="303"/>
        <v>7.0547569178558631E-2</v>
      </c>
      <c r="H2153" s="2">
        <f t="shared" si="301"/>
        <v>1.4118314324578223</v>
      </c>
      <c r="I2153" s="2">
        <f t="shared" si="302"/>
        <v>58.537732507245288</v>
      </c>
    </row>
    <row r="2154" spans="1:9" ht="13.5" x14ac:dyDescent="0.25">
      <c r="A2154" s="3">
        <f>TITRES_STAT!B2157</f>
        <v>45142</v>
      </c>
      <c r="B2154" s="6">
        <f>TITRES_STAT!D2157</f>
        <v>42.7136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9.2486898817654484E-2</v>
      </c>
      <c r="G2154" s="2">
        <f t="shared" si="303"/>
        <v>6.5508457094375874E-2</v>
      </c>
      <c r="H2154" s="2">
        <f t="shared" si="301"/>
        <v>1.4118314324578223</v>
      </c>
      <c r="I2154" s="2">
        <f t="shared" si="302"/>
        <v>58.537732507245288</v>
      </c>
    </row>
    <row r="2155" spans="1:9" ht="13.5" x14ac:dyDescent="0.25">
      <c r="A2155" s="3">
        <f>TITRES_STAT!B2158</f>
        <v>45145</v>
      </c>
      <c r="B2155" s="6">
        <f>TITRES_STAT!D2158</f>
        <v>42.7136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8.5880691759250602E-2</v>
      </c>
      <c r="G2155" s="2">
        <f t="shared" si="303"/>
        <v>6.0829281587634738E-2</v>
      </c>
      <c r="H2155" s="2">
        <f t="shared" si="301"/>
        <v>1.4118314324578225</v>
      </c>
      <c r="I2155" s="2">
        <f t="shared" si="302"/>
        <v>58.537732507245295</v>
      </c>
    </row>
    <row r="2156" spans="1:9" ht="13.5" x14ac:dyDescent="0.25">
      <c r="A2156" s="3">
        <f>TITRES_STAT!B2159</f>
        <v>45146</v>
      </c>
      <c r="B2156" s="6">
        <f>TITRES_STAT!D2159</f>
        <v>42.7136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7.9746356633589852E-2</v>
      </c>
      <c r="G2156" s="2">
        <f t="shared" si="303"/>
        <v>5.6484332902803684E-2</v>
      </c>
      <c r="H2156" s="2">
        <f t="shared" si="301"/>
        <v>1.4118314324578227</v>
      </c>
      <c r="I2156" s="2">
        <f t="shared" si="302"/>
        <v>58.537732507245295</v>
      </c>
    </row>
    <row r="2157" spans="1:9" ht="13.5" x14ac:dyDescent="0.25">
      <c r="A2157" s="3">
        <f>TITRES_STAT!B2160</f>
        <v>45147</v>
      </c>
      <c r="B2157" s="6">
        <f>TITRES_STAT!D2160</f>
        <v>42.7136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7.4050188302619141E-2</v>
      </c>
      <c r="G2157" s="2">
        <f t="shared" si="304"/>
        <v>5.2449737695460567E-2</v>
      </c>
      <c r="H2157" s="2">
        <f t="shared" si="301"/>
        <v>1.4118314324578225</v>
      </c>
      <c r="I2157" s="2">
        <f t="shared" si="302"/>
        <v>58.537732507245295</v>
      </c>
    </row>
    <row r="2158" spans="1:9" ht="13.5" x14ac:dyDescent="0.25">
      <c r="A2158" s="3">
        <f>TITRES_STAT!B2161</f>
        <v>45148</v>
      </c>
      <c r="B2158" s="6">
        <f>TITRES_STAT!D2161</f>
        <v>42.7136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6.8760889138146347E-2</v>
      </c>
      <c r="G2158" s="2">
        <f t="shared" si="304"/>
        <v>4.8703327860070526E-2</v>
      </c>
      <c r="H2158" s="2">
        <f t="shared" si="301"/>
        <v>1.4118314324578225</v>
      </c>
      <c r="I2158" s="2">
        <f t="shared" si="302"/>
        <v>58.537732507245295</v>
      </c>
    </row>
    <row r="2159" spans="1:9" ht="13.5" x14ac:dyDescent="0.25">
      <c r="A2159" s="3">
        <f>TITRES_STAT!B2162</f>
        <v>45149</v>
      </c>
      <c r="B2159" s="6">
        <f>TITRES_STAT!D2162</f>
        <v>42.7136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6.384939705685018E-2</v>
      </c>
      <c r="G2159" s="2">
        <f t="shared" si="304"/>
        <v>4.5224518727208347E-2</v>
      </c>
      <c r="H2159" s="2">
        <f t="shared" si="301"/>
        <v>1.4118314324578225</v>
      </c>
      <c r="I2159" s="2">
        <f t="shared" si="302"/>
        <v>58.537732507245295</v>
      </c>
    </row>
    <row r="2160" spans="1:9" ht="13.5" x14ac:dyDescent="0.25">
      <c r="A2160" s="3">
        <f>TITRES_STAT!B2163</f>
        <v>45152</v>
      </c>
      <c r="B2160" s="6">
        <f>TITRES_STAT!D2163</f>
        <v>42.7136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5.9288725838503739E-2</v>
      </c>
      <c r="G2160" s="2">
        <f t="shared" si="304"/>
        <v>4.1994195960979183E-2</v>
      </c>
      <c r="H2160" s="2">
        <f t="shared" si="301"/>
        <v>1.4118314324578223</v>
      </c>
      <c r="I2160" s="2">
        <f t="shared" si="302"/>
        <v>58.537732507245288</v>
      </c>
    </row>
    <row r="2161" spans="1:9" ht="13.5" x14ac:dyDescent="0.25">
      <c r="A2161" s="3">
        <f>TITRES_STAT!B2164</f>
        <v>45153</v>
      </c>
      <c r="B2161" s="6">
        <f>TITRES_STAT!D2164</f>
        <v>42.415799999999997</v>
      </c>
      <c r="C2161" s="2">
        <f t="shared" si="297"/>
        <v>-0.29780000000000229</v>
      </c>
      <c r="D2161" s="2">
        <f t="shared" si="298"/>
        <v>0</v>
      </c>
      <c r="E2161" s="2">
        <f t="shared" si="299"/>
        <v>0.29780000000000229</v>
      </c>
      <c r="F2161" s="2">
        <f t="shared" si="304"/>
        <v>5.5053816850039183E-2</v>
      </c>
      <c r="G2161" s="2">
        <f t="shared" si="304"/>
        <v>6.0266039106623689E-2</v>
      </c>
      <c r="H2161" s="2">
        <f t="shared" si="301"/>
        <v>0.91351311063660656</v>
      </c>
      <c r="I2161" s="2">
        <f t="shared" si="302"/>
        <v>47.740101991393722</v>
      </c>
    </row>
    <row r="2162" spans="1:9" ht="13.5" x14ac:dyDescent="0.25">
      <c r="A2162" s="3">
        <f>TITRES_STAT!B2165</f>
        <v>45154</v>
      </c>
      <c r="B2162" s="6">
        <f>TITRES_STAT!D2165</f>
        <v>42.415799999999997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5.1121401360750669E-2</v>
      </c>
      <c r="G2162" s="2">
        <f t="shared" si="304"/>
        <v>5.5961322027579141E-2</v>
      </c>
      <c r="H2162" s="2">
        <f t="shared" si="301"/>
        <v>0.91351311063660656</v>
      </c>
      <c r="I2162" s="2">
        <f t="shared" si="302"/>
        <v>47.740101991393722</v>
      </c>
    </row>
    <row r="2163" spans="1:9" ht="13.5" x14ac:dyDescent="0.25">
      <c r="A2163" s="3">
        <f>TITRES_STAT!B2166</f>
        <v>45155</v>
      </c>
      <c r="B2163" s="6">
        <f>TITRES_STAT!D2166</f>
        <v>42.415799999999997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4.7469872692125617E-2</v>
      </c>
      <c r="G2163" s="2">
        <f t="shared" si="304"/>
        <v>5.1964084739894924E-2</v>
      </c>
      <c r="H2163" s="2">
        <f t="shared" si="301"/>
        <v>0.91351311063660634</v>
      </c>
      <c r="I2163" s="2">
        <f t="shared" si="302"/>
        <v>47.740101991393715</v>
      </c>
    </row>
    <row r="2164" spans="1:9" ht="13.5" x14ac:dyDescent="0.25">
      <c r="A2164" s="3">
        <f>TITRES_STAT!B2167</f>
        <v>45156</v>
      </c>
      <c r="B2164" s="6">
        <f>TITRES_STAT!D2167</f>
        <v>42.415799999999997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4.4079167499830929E-2</v>
      </c>
      <c r="G2164" s="2">
        <f t="shared" si="304"/>
        <v>4.8252364401331002E-2</v>
      </c>
      <c r="H2164" s="2">
        <f t="shared" si="301"/>
        <v>0.91351311063660623</v>
      </c>
      <c r="I2164" s="2">
        <f t="shared" si="302"/>
        <v>47.740101991393708</v>
      </c>
    </row>
    <row r="2165" spans="1:9" ht="13.5" x14ac:dyDescent="0.25">
      <c r="A2165" s="3">
        <f>TITRES_STAT!B2168</f>
        <v>45159</v>
      </c>
      <c r="B2165" s="6">
        <f>TITRES_STAT!D2168</f>
        <v>40.619500000000002</v>
      </c>
      <c r="C2165" s="2">
        <f t="shared" si="297"/>
        <v>-1.7962999999999951</v>
      </c>
      <c r="D2165" s="2">
        <f t="shared" si="298"/>
        <v>0</v>
      </c>
      <c r="E2165" s="2">
        <f t="shared" si="299"/>
        <v>1.7962999999999951</v>
      </c>
      <c r="F2165" s="2">
        <f t="shared" si="304"/>
        <v>4.0930655535557289E-2</v>
      </c>
      <c r="G2165" s="2">
        <f t="shared" si="304"/>
        <v>0.17311290980123559</v>
      </c>
      <c r="H2165" s="2">
        <f t="shared" si="301"/>
        <v>0.236439070792311</v>
      </c>
      <c r="I2165" s="2">
        <f t="shared" si="302"/>
        <v>19.122581644140425</v>
      </c>
    </row>
    <row r="2166" spans="1:9" ht="13.5" x14ac:dyDescent="0.25">
      <c r="A2166" s="3">
        <f>TITRES_STAT!B2169</f>
        <v>45160</v>
      </c>
      <c r="B2166" s="6">
        <f>TITRES_STAT!D2169</f>
        <v>42.424799999999998</v>
      </c>
      <c r="C2166" s="2">
        <f t="shared" si="297"/>
        <v>1.8052999999999955</v>
      </c>
      <c r="D2166" s="2">
        <f t="shared" si="298"/>
        <v>1.8052999999999955</v>
      </c>
      <c r="E2166" s="2">
        <f t="shared" si="299"/>
        <v>0</v>
      </c>
      <c r="F2166" s="2">
        <f t="shared" si="304"/>
        <v>0.16695703728301714</v>
      </c>
      <c r="G2166" s="2">
        <f t="shared" si="304"/>
        <v>0.16074770195829019</v>
      </c>
      <c r="H2166" s="2">
        <f t="shared" si="301"/>
        <v>1.0386278326164695</v>
      </c>
      <c r="I2166" s="2">
        <f t="shared" si="302"/>
        <v>50.947397852576472</v>
      </c>
    </row>
    <row r="2167" spans="1:9" ht="13.5" x14ac:dyDescent="0.25">
      <c r="A2167" s="3">
        <f>TITRES_STAT!B2170</f>
        <v>45161</v>
      </c>
      <c r="B2167" s="6">
        <f>TITRES_STAT!D2170</f>
        <v>42.424799999999998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0.15503153461994448</v>
      </c>
      <c r="G2167" s="2">
        <f t="shared" si="304"/>
        <v>0.14926572324698376</v>
      </c>
      <c r="H2167" s="2">
        <f t="shared" si="301"/>
        <v>1.0386278326164693</v>
      </c>
      <c r="I2167" s="2">
        <f t="shared" si="302"/>
        <v>50.947397852576465</v>
      </c>
    </row>
    <row r="2168" spans="1:9" ht="13.5" x14ac:dyDescent="0.25">
      <c r="A2168" s="3">
        <f>TITRES_STAT!B2171</f>
        <v>45162</v>
      </c>
      <c r="B2168" s="6">
        <f>TITRES_STAT!D2171</f>
        <v>42.424799999999998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0.14395785357566274</v>
      </c>
      <c r="G2168" s="2">
        <f t="shared" si="304"/>
        <v>0.13860388587219921</v>
      </c>
      <c r="H2168" s="2">
        <f t="shared" si="301"/>
        <v>1.0386278326164693</v>
      </c>
      <c r="I2168" s="2">
        <f t="shared" si="302"/>
        <v>50.947397852576465</v>
      </c>
    </row>
    <row r="2169" spans="1:9" ht="13.5" x14ac:dyDescent="0.25">
      <c r="A2169" s="3">
        <f>TITRES_STAT!B2172</f>
        <v>45163</v>
      </c>
      <c r="B2169" s="6">
        <f>TITRES_STAT!D2172</f>
        <v>42.424799999999998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0.13367514974882969</v>
      </c>
      <c r="G2169" s="2">
        <f t="shared" si="304"/>
        <v>0.12870360830989927</v>
      </c>
      <c r="H2169" s="2">
        <f t="shared" si="301"/>
        <v>1.0386278326164693</v>
      </c>
      <c r="I2169" s="2">
        <f t="shared" si="302"/>
        <v>50.947397852576465</v>
      </c>
    </row>
    <row r="2170" spans="1:9" ht="13.5" x14ac:dyDescent="0.25">
      <c r="A2170" s="3">
        <f>TITRES_STAT!B2173</f>
        <v>45166</v>
      </c>
      <c r="B2170" s="6">
        <f>TITRES_STAT!D2173</f>
        <v>42.424799999999998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0.12412692476677042</v>
      </c>
      <c r="G2170" s="2">
        <f t="shared" si="304"/>
        <v>0.11951049343062074</v>
      </c>
      <c r="H2170" s="2">
        <f t="shared" si="301"/>
        <v>1.0386278326164693</v>
      </c>
      <c r="I2170" s="2">
        <f t="shared" si="302"/>
        <v>50.947397852576465</v>
      </c>
    </row>
    <row r="2171" spans="1:9" ht="13.5" x14ac:dyDescent="0.25">
      <c r="A2171" s="3">
        <f>TITRES_STAT!B2174</f>
        <v>45167</v>
      </c>
      <c r="B2171" s="6">
        <f>TITRES_STAT!D2174</f>
        <v>42.785899999999998</v>
      </c>
      <c r="C2171" s="2">
        <f t="shared" si="297"/>
        <v>0.36110000000000042</v>
      </c>
      <c r="D2171" s="2">
        <f t="shared" si="298"/>
        <v>0.36110000000000042</v>
      </c>
      <c r="E2171" s="2">
        <f t="shared" si="299"/>
        <v>0</v>
      </c>
      <c r="F2171" s="2">
        <f t="shared" si="304"/>
        <v>0.14105357299771543</v>
      </c>
      <c r="G2171" s="2">
        <f t="shared" si="304"/>
        <v>0.11097402961414783</v>
      </c>
      <c r="H2171" s="2">
        <f t="shared" si="301"/>
        <v>1.2710502942729298</v>
      </c>
      <c r="I2171" s="2">
        <f t="shared" si="302"/>
        <v>55.967509723506716</v>
      </c>
    </row>
    <row r="2172" spans="1:9" ht="13.5" x14ac:dyDescent="0.25">
      <c r="A2172" s="3">
        <f>TITRES_STAT!B2175</f>
        <v>45168</v>
      </c>
      <c r="B2172" s="6">
        <f>TITRES_STAT!D2175</f>
        <v>42.785899999999998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0.1309783177835929</v>
      </c>
      <c r="G2172" s="2">
        <f t="shared" si="304"/>
        <v>0.10304731321313727</v>
      </c>
      <c r="H2172" s="2">
        <f t="shared" si="301"/>
        <v>1.2710502942729298</v>
      </c>
      <c r="I2172" s="2">
        <f t="shared" si="302"/>
        <v>55.967509723506716</v>
      </c>
    </row>
    <row r="2173" spans="1:9" ht="13.5" x14ac:dyDescent="0.25">
      <c r="A2173" s="3">
        <f>TITRES_STAT!B2176</f>
        <v>45169</v>
      </c>
      <c r="B2173" s="6">
        <f>TITRES_STAT!D2176</f>
        <v>42.785899999999998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0.12162272365619341</v>
      </c>
      <c r="G2173" s="2">
        <f t="shared" si="305"/>
        <v>9.5686790840770336E-2</v>
      </c>
      <c r="H2173" s="2">
        <f t="shared" si="301"/>
        <v>1.2710502942729296</v>
      </c>
      <c r="I2173" s="2">
        <f t="shared" si="302"/>
        <v>55.967509723506701</v>
      </c>
    </row>
    <row r="2174" spans="1:9" ht="13.5" x14ac:dyDescent="0.25">
      <c r="A2174" s="3">
        <f>TITRES_STAT!B2177</f>
        <v>45170</v>
      </c>
      <c r="B2174" s="6">
        <f>TITRES_STAT!D2177</f>
        <v>42.785899999999998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0.1129353862521796</v>
      </c>
      <c r="G2174" s="2">
        <f t="shared" si="305"/>
        <v>8.8852020066429588E-2</v>
      </c>
      <c r="H2174" s="2">
        <f t="shared" si="301"/>
        <v>1.2710502942729298</v>
      </c>
      <c r="I2174" s="2">
        <f t="shared" si="302"/>
        <v>55.967509723506716</v>
      </c>
    </row>
    <row r="2175" spans="1:9" ht="13.5" x14ac:dyDescent="0.25">
      <c r="A2175" s="3">
        <f>TITRES_STAT!B2178</f>
        <v>45173</v>
      </c>
      <c r="B2175" s="6">
        <f>TITRES_STAT!D2178</f>
        <v>42.785899999999998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0.10486857294845249</v>
      </c>
      <c r="G2175" s="2">
        <f t="shared" si="305"/>
        <v>8.2505447204541768E-2</v>
      </c>
      <c r="H2175" s="2">
        <f t="shared" si="301"/>
        <v>1.2710502942729298</v>
      </c>
      <c r="I2175" s="2">
        <f t="shared" si="302"/>
        <v>55.967509723506716</v>
      </c>
    </row>
    <row r="2176" spans="1:9" ht="13.5" x14ac:dyDescent="0.25">
      <c r="A2176" s="3">
        <f>TITRES_STAT!B2179</f>
        <v>45174</v>
      </c>
      <c r="B2176" s="6">
        <f>TITRES_STAT!D2179</f>
        <v>42.785899999999998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9.7377960594991597E-2</v>
      </c>
      <c r="G2176" s="2">
        <f t="shared" si="305"/>
        <v>7.661220097564593E-2</v>
      </c>
      <c r="H2176" s="2">
        <f t="shared" si="301"/>
        <v>1.2710502942729298</v>
      </c>
      <c r="I2176" s="2">
        <f t="shared" si="302"/>
        <v>55.967509723506716</v>
      </c>
    </row>
    <row r="2177" spans="1:9" ht="13.5" x14ac:dyDescent="0.25">
      <c r="A2177" s="3">
        <f>TITRES_STAT!B2180</f>
        <v>45175</v>
      </c>
      <c r="B2177" s="6">
        <f>TITRES_STAT!D2180</f>
        <v>42.785899999999998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9.0422391981063624E-2</v>
      </c>
      <c r="G2177" s="2">
        <f t="shared" si="305"/>
        <v>7.113990090595694E-2</v>
      </c>
      <c r="H2177" s="2">
        <f t="shared" si="301"/>
        <v>1.2710502942729296</v>
      </c>
      <c r="I2177" s="2">
        <f t="shared" si="302"/>
        <v>55.967509723506701</v>
      </c>
    </row>
    <row r="2178" spans="1:9" ht="13.5" x14ac:dyDescent="0.25">
      <c r="A2178" s="3">
        <f>TITRES_STAT!B2181</f>
        <v>45176</v>
      </c>
      <c r="B2178" s="6">
        <f>TITRES_STAT!D2181</f>
        <v>42.785899999999998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8.3963649696701934E-2</v>
      </c>
      <c r="G2178" s="2">
        <f t="shared" si="305"/>
        <v>6.6058479412674301E-2</v>
      </c>
      <c r="H2178" s="2">
        <f t="shared" si="301"/>
        <v>1.2710502942729296</v>
      </c>
      <c r="I2178" s="2">
        <f t="shared" si="302"/>
        <v>55.967509723506701</v>
      </c>
    </row>
    <row r="2179" spans="1:9" ht="13.5" x14ac:dyDescent="0.25">
      <c r="A2179" s="3">
        <f>TITRES_STAT!B2182</f>
        <v>45177</v>
      </c>
      <c r="B2179" s="6">
        <f>TITRES_STAT!D2182</f>
        <v>42.785899999999998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7.7966246146937507E-2</v>
      </c>
      <c r="G2179" s="2">
        <f t="shared" si="305"/>
        <v>6.1340016597483282E-2</v>
      </c>
      <c r="H2179" s="2">
        <f t="shared" si="301"/>
        <v>1.2710502942729296</v>
      </c>
      <c r="I2179" s="2">
        <f t="shared" si="302"/>
        <v>55.967509723506701</v>
      </c>
    </row>
    <row r="2180" spans="1:9" ht="13.5" x14ac:dyDescent="0.25">
      <c r="A2180" s="3">
        <f>TITRES_STAT!B2183</f>
        <v>45180</v>
      </c>
      <c r="B2180" s="6">
        <f>TITRES_STAT!D2183</f>
        <v>42.785899999999998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7.2397228565013405E-2</v>
      </c>
      <c r="G2180" s="2">
        <f t="shared" si="305"/>
        <v>5.6958586840520194E-2</v>
      </c>
      <c r="H2180" s="2">
        <f t="shared" si="301"/>
        <v>1.2710502942729296</v>
      </c>
      <c r="I2180" s="2">
        <f t="shared" si="302"/>
        <v>55.967509723506701</v>
      </c>
    </row>
    <row r="2181" spans="1:9" ht="13.5" x14ac:dyDescent="0.25">
      <c r="A2181" s="3">
        <f>TITRES_STAT!B2184</f>
        <v>45181</v>
      </c>
      <c r="B2181" s="6">
        <f>TITRES_STAT!D2184</f>
        <v>42.785899999999998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6.7225997953226729E-2</v>
      </c>
      <c r="G2181" s="2">
        <f t="shared" si="305"/>
        <v>5.2890116351911605E-2</v>
      </c>
      <c r="H2181" s="2">
        <f t="shared" si="301"/>
        <v>1.2710502942729296</v>
      </c>
      <c r="I2181" s="2">
        <f t="shared" si="302"/>
        <v>55.967509723506701</v>
      </c>
    </row>
    <row r="2182" spans="1:9" ht="13.5" x14ac:dyDescent="0.25">
      <c r="A2182" s="3">
        <f>TITRES_STAT!B2185</f>
        <v>45182</v>
      </c>
      <c r="B2182" s="6">
        <f>TITRES_STAT!D2185</f>
        <v>42.785899999999998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6.2424140956567675E-2</v>
      </c>
      <c r="G2182" s="2">
        <f t="shared" si="305"/>
        <v>4.9112250898203633E-2</v>
      </c>
      <c r="H2182" s="2">
        <f t="shared" si="301"/>
        <v>1.2710502942729296</v>
      </c>
      <c r="I2182" s="2">
        <f t="shared" si="302"/>
        <v>55.967509723506701</v>
      </c>
    </row>
    <row r="2183" spans="1:9" ht="13.5" x14ac:dyDescent="0.25">
      <c r="A2183" s="3">
        <f>TITRES_STAT!B2186</f>
        <v>45183</v>
      </c>
      <c r="B2183" s="6">
        <f>TITRES_STAT!D2186</f>
        <v>42.785899999999998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5.7965273745384273E-2</v>
      </c>
      <c r="G2183" s="2">
        <f t="shared" si="305"/>
        <v>4.5604232976903372E-2</v>
      </c>
      <c r="H2183" s="2">
        <f t="shared" si="301"/>
        <v>1.2710502942729296</v>
      </c>
      <c r="I2183" s="2">
        <f t="shared" si="302"/>
        <v>55.967509723506701</v>
      </c>
    </row>
    <row r="2184" spans="1:9" ht="13.5" x14ac:dyDescent="0.25">
      <c r="A2184" s="3">
        <f>TITRES_STAT!B2187</f>
        <v>45184</v>
      </c>
      <c r="B2184" s="6">
        <f>TITRES_STAT!D2187</f>
        <v>42.785899999999998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5.3824897049285399E-2</v>
      </c>
      <c r="G2184" s="2">
        <f t="shared" si="305"/>
        <v>4.2346787764267417E-2</v>
      </c>
      <c r="H2184" s="2">
        <f t="shared" si="301"/>
        <v>1.2710502942729296</v>
      </c>
      <c r="I2184" s="2">
        <f t="shared" si="302"/>
        <v>55.967509723506701</v>
      </c>
    </row>
    <row r="2185" spans="1:9" ht="13.5" x14ac:dyDescent="0.25">
      <c r="A2185" s="3">
        <f>TITRES_STAT!B2188</f>
        <v>45187</v>
      </c>
      <c r="B2185" s="6">
        <f>TITRES_STAT!D2188</f>
        <v>42.785899999999998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4.9980261545765015E-2</v>
      </c>
      <c r="G2185" s="2">
        <f t="shared" si="305"/>
        <v>3.9322017209676888E-2</v>
      </c>
      <c r="H2185" s="2">
        <f t="shared" si="301"/>
        <v>1.2710502942729298</v>
      </c>
      <c r="I2185" s="2">
        <f t="shared" si="302"/>
        <v>55.967509723506716</v>
      </c>
    </row>
    <row r="2186" spans="1:9" ht="13.5" x14ac:dyDescent="0.25">
      <c r="A2186" s="3">
        <f>TITRES_STAT!B2189</f>
        <v>45188</v>
      </c>
      <c r="B2186" s="6">
        <f>TITRES_STAT!D2189</f>
        <v>42.785899999999998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4.6410242863924651E-2</v>
      </c>
      <c r="G2186" s="2">
        <f t="shared" si="305"/>
        <v>3.6513301694699969E-2</v>
      </c>
      <c r="H2186" s="2">
        <f t="shared" si="301"/>
        <v>1.2710502942729296</v>
      </c>
      <c r="I2186" s="2">
        <f t="shared" si="302"/>
        <v>55.967509723506701</v>
      </c>
    </row>
    <row r="2187" spans="1:9" ht="13.5" x14ac:dyDescent="0.25">
      <c r="A2187" s="3">
        <f>TITRES_STAT!B2190</f>
        <v>45189</v>
      </c>
      <c r="B2187" s="6">
        <f>TITRES_STAT!D2190</f>
        <v>42.785899999999998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4.3095225516501461E-2</v>
      </c>
      <c r="G2187" s="2">
        <f t="shared" si="305"/>
        <v>3.3905208716507117E-2</v>
      </c>
      <c r="H2187" s="2">
        <f t="shared" si="301"/>
        <v>1.2710502942729294</v>
      </c>
      <c r="I2187" s="2">
        <f t="shared" si="302"/>
        <v>55.967509723506701</v>
      </c>
    </row>
    <row r="2188" spans="1:9" ht="13.5" x14ac:dyDescent="0.25">
      <c r="A2188" s="3">
        <f>TITRES_STAT!B2191</f>
        <v>45190</v>
      </c>
      <c r="B2188" s="6">
        <f>TITRES_STAT!D2191</f>
        <v>42.785899999999998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4.0016995122465641E-2</v>
      </c>
      <c r="G2188" s="2">
        <f t="shared" si="305"/>
        <v>3.1483408093899469E-2</v>
      </c>
      <c r="H2188" s="2">
        <f t="shared" si="301"/>
        <v>1.2710502942729291</v>
      </c>
      <c r="I2188" s="2">
        <f t="shared" si="302"/>
        <v>55.967509723506701</v>
      </c>
    </row>
    <row r="2189" spans="1:9" ht="13.5" x14ac:dyDescent="0.25">
      <c r="A2189" s="3">
        <f>TITRES_STAT!B2192</f>
        <v>45191</v>
      </c>
      <c r="B2189" s="6">
        <f>TITRES_STAT!D2192</f>
        <v>42.785899999999998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3.7158638328003812E-2</v>
      </c>
      <c r="G2189" s="2">
        <f t="shared" si="309"/>
        <v>2.9234593230049507E-2</v>
      </c>
      <c r="H2189" s="2">
        <f t="shared" si="301"/>
        <v>1.2710502942729294</v>
      </c>
      <c r="I2189" s="2">
        <f t="shared" si="302"/>
        <v>55.967509723506701</v>
      </c>
    </row>
    <row r="2190" spans="1:9" ht="13.5" x14ac:dyDescent="0.25">
      <c r="A2190" s="3">
        <f>TITRES_STAT!B2193</f>
        <v>45194</v>
      </c>
      <c r="B2190" s="6">
        <f>TITRES_STAT!D2193</f>
        <v>42.785899999999998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3.450444987600354E-2</v>
      </c>
      <c r="G2190" s="2">
        <f t="shared" si="309"/>
        <v>2.7146407999331684E-2</v>
      </c>
      <c r="H2190" s="2">
        <f t="shared" si="301"/>
        <v>1.2710502942729294</v>
      </c>
      <c r="I2190" s="2">
        <f t="shared" si="302"/>
        <v>55.967509723506701</v>
      </c>
    </row>
    <row r="2191" spans="1:9" ht="13.5" x14ac:dyDescent="0.25">
      <c r="A2191" s="3">
        <f>TITRES_STAT!B2194</f>
        <v>45195</v>
      </c>
      <c r="B2191" s="6">
        <f>TITRES_STAT!D2194</f>
        <v>42.424799999999998</v>
      </c>
      <c r="C2191" s="2">
        <f t="shared" si="306"/>
        <v>-0.36110000000000042</v>
      </c>
      <c r="D2191" s="2">
        <f t="shared" si="307"/>
        <v>0</v>
      </c>
      <c r="E2191" s="2">
        <f t="shared" si="308"/>
        <v>0.36110000000000042</v>
      </c>
      <c r="F2191" s="2">
        <f t="shared" si="309"/>
        <v>3.2039846313431861E-2</v>
      </c>
      <c r="G2191" s="2">
        <f t="shared" si="309"/>
        <v>5.1000235999379452E-2</v>
      </c>
      <c r="H2191" s="2">
        <f t="shared" si="301"/>
        <v>0.62822937356254016</v>
      </c>
      <c r="I2191" s="2">
        <f t="shared" si="302"/>
        <v>38.583591707842992</v>
      </c>
    </row>
    <row r="2192" spans="1:9" ht="13.5" x14ac:dyDescent="0.25">
      <c r="A2192" s="3">
        <f>TITRES_STAT!B2195</f>
        <v>45197</v>
      </c>
      <c r="B2192" s="6">
        <f>TITRES_STAT!D2195</f>
        <v>42.695599999999999</v>
      </c>
      <c r="C2192" s="2">
        <f t="shared" si="306"/>
        <v>0.27080000000000126</v>
      </c>
      <c r="D2192" s="2">
        <f t="shared" si="307"/>
        <v>0.27080000000000126</v>
      </c>
      <c r="E2192" s="2">
        <f t="shared" si="308"/>
        <v>0</v>
      </c>
      <c r="F2192" s="2">
        <f t="shared" si="309"/>
        <v>4.9094143005329674E-2</v>
      </c>
      <c r="G2192" s="2">
        <f t="shared" si="309"/>
        <v>4.7357361999423774E-2</v>
      </c>
      <c r="H2192" s="2">
        <f t="shared" si="301"/>
        <v>1.0366739390155861</v>
      </c>
      <c r="I2192" s="2">
        <f t="shared" si="302"/>
        <v>50.90033898684127</v>
      </c>
    </row>
    <row r="2193" spans="1:9" ht="13.5" x14ac:dyDescent="0.25">
      <c r="A2193" s="3">
        <f>TITRES_STAT!B2196</f>
        <v>45198</v>
      </c>
      <c r="B2193" s="6">
        <f>TITRES_STAT!D2196</f>
        <v>42.695599999999999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4.5587418504948983E-2</v>
      </c>
      <c r="G2193" s="2">
        <f t="shared" si="309"/>
        <v>4.3974693285179216E-2</v>
      </c>
      <c r="H2193" s="2">
        <f t="shared" ref="H2193:H2256" si="310">F2193/G2193</f>
        <v>1.0366739390155861</v>
      </c>
      <c r="I2193" s="2">
        <f t="shared" ref="I2193:I2256" si="311">IF(G2193=0,100,100-(100/(1+H2193)))</f>
        <v>50.90033898684127</v>
      </c>
    </row>
    <row r="2194" spans="1:9" ht="13.5" x14ac:dyDescent="0.25">
      <c r="A2194" s="3">
        <f>TITRES_STAT!B2197</f>
        <v>45201</v>
      </c>
      <c r="B2194" s="6">
        <f>TITRES_STAT!D2197</f>
        <v>42.695599999999999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4.2331174326024054E-2</v>
      </c>
      <c r="G2194" s="2">
        <f t="shared" si="309"/>
        <v>4.0833643764809267E-2</v>
      </c>
      <c r="H2194" s="2">
        <f t="shared" si="310"/>
        <v>1.0366739390155861</v>
      </c>
      <c r="I2194" s="2">
        <f t="shared" si="311"/>
        <v>50.90033898684127</v>
      </c>
    </row>
    <row r="2195" spans="1:9" ht="13.5" x14ac:dyDescent="0.25">
      <c r="A2195" s="3">
        <f>TITRES_STAT!B2198</f>
        <v>45202</v>
      </c>
      <c r="B2195" s="6">
        <f>TITRES_STAT!D2198</f>
        <v>42.695599999999999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3.9307519017022334E-2</v>
      </c>
      <c r="G2195" s="2">
        <f t="shared" si="309"/>
        <v>3.7916954924465743E-2</v>
      </c>
      <c r="H2195" s="2">
        <f t="shared" si="310"/>
        <v>1.0366739390155864</v>
      </c>
      <c r="I2195" s="2">
        <f t="shared" si="311"/>
        <v>50.900338986841277</v>
      </c>
    </row>
    <row r="2196" spans="1:9" ht="13.5" x14ac:dyDescent="0.25">
      <c r="A2196" s="3">
        <f>TITRES_STAT!B2199</f>
        <v>45203</v>
      </c>
      <c r="B2196" s="6">
        <f>TITRES_STAT!D2199</f>
        <v>42.695599999999999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3.6499839087235024E-2</v>
      </c>
      <c r="G2196" s="2">
        <f t="shared" si="309"/>
        <v>3.520860100128962E-2</v>
      </c>
      <c r="H2196" s="2">
        <f t="shared" si="310"/>
        <v>1.0366739390155861</v>
      </c>
      <c r="I2196" s="2">
        <f t="shared" si="311"/>
        <v>50.90033898684127</v>
      </c>
    </row>
    <row r="2197" spans="1:9" ht="13.5" x14ac:dyDescent="0.25">
      <c r="A2197" s="3">
        <f>TITRES_STAT!B2200</f>
        <v>45204</v>
      </c>
      <c r="B2197" s="6">
        <f>TITRES_STAT!D2200</f>
        <v>42.695599999999999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3.389270772386109E-2</v>
      </c>
      <c r="G2197" s="2">
        <f t="shared" si="309"/>
        <v>3.2693700929768935E-2</v>
      </c>
      <c r="H2197" s="2">
        <f t="shared" si="310"/>
        <v>1.0366739390155861</v>
      </c>
      <c r="I2197" s="2">
        <f t="shared" si="311"/>
        <v>50.90033898684127</v>
      </c>
    </row>
    <row r="2198" spans="1:9" ht="13.5" x14ac:dyDescent="0.25">
      <c r="A2198" s="3">
        <f>TITRES_STAT!B2201</f>
        <v>45205</v>
      </c>
      <c r="B2198" s="6">
        <f>TITRES_STAT!D2201</f>
        <v>42.695599999999999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3.1471800029299585E-2</v>
      </c>
      <c r="G2198" s="2">
        <f t="shared" si="309"/>
        <v>3.0358436577642582E-2</v>
      </c>
      <c r="H2198" s="2">
        <f t="shared" si="310"/>
        <v>1.0366739390155861</v>
      </c>
      <c r="I2198" s="2">
        <f t="shared" si="311"/>
        <v>50.90033898684127</v>
      </c>
    </row>
    <row r="2199" spans="1:9" ht="13.5" x14ac:dyDescent="0.25">
      <c r="A2199" s="3">
        <f>TITRES_STAT!B2202</f>
        <v>45208</v>
      </c>
      <c r="B2199" s="6">
        <f>TITRES_STAT!D2202</f>
        <v>42.695599999999999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2.9223814312921044E-2</v>
      </c>
      <c r="G2199" s="2">
        <f t="shared" si="309"/>
        <v>2.8189976822096681E-2</v>
      </c>
      <c r="H2199" s="2">
        <f t="shared" si="310"/>
        <v>1.0366739390155861</v>
      </c>
      <c r="I2199" s="2">
        <f t="shared" si="311"/>
        <v>50.90033898684127</v>
      </c>
    </row>
    <row r="2200" spans="1:9" ht="13.5" x14ac:dyDescent="0.25">
      <c r="A2200" s="3">
        <f>TITRES_STAT!B2203</f>
        <v>45209</v>
      </c>
      <c r="B2200" s="6">
        <f>TITRES_STAT!D2203</f>
        <v>42.695599999999999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2.7136399004855257E-2</v>
      </c>
      <c r="G2200" s="2">
        <f t="shared" si="309"/>
        <v>2.6176407049089776E-2</v>
      </c>
      <c r="H2200" s="2">
        <f t="shared" si="310"/>
        <v>1.0366739390155864</v>
      </c>
      <c r="I2200" s="2">
        <f t="shared" si="311"/>
        <v>50.900338986841277</v>
      </c>
    </row>
    <row r="2201" spans="1:9" ht="13.5" x14ac:dyDescent="0.25">
      <c r="A2201" s="3">
        <f>TITRES_STAT!B2204</f>
        <v>45210</v>
      </c>
      <c r="B2201" s="6">
        <f>TITRES_STAT!D2204</f>
        <v>42.695599999999999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2.5198084790222737E-2</v>
      </c>
      <c r="G2201" s="2">
        <f t="shared" si="309"/>
        <v>2.4306663688440505E-2</v>
      </c>
      <c r="H2201" s="2">
        <f t="shared" si="310"/>
        <v>1.0366739390155864</v>
      </c>
      <c r="I2201" s="2">
        <f t="shared" si="311"/>
        <v>50.900338986841277</v>
      </c>
    </row>
    <row r="2202" spans="1:9" ht="13.5" x14ac:dyDescent="0.25">
      <c r="A2202" s="3">
        <f>TITRES_STAT!B2205</f>
        <v>45211</v>
      </c>
      <c r="B2202" s="6">
        <f>TITRES_STAT!D2205</f>
        <v>42.695599999999999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2.3398221590921114E-2</v>
      </c>
      <c r="G2202" s="2">
        <f t="shared" si="309"/>
        <v>2.2570473424980468E-2</v>
      </c>
      <c r="H2202" s="2">
        <f t="shared" si="310"/>
        <v>1.0366739390155864</v>
      </c>
      <c r="I2202" s="2">
        <f t="shared" si="311"/>
        <v>50.900338986841277</v>
      </c>
    </row>
    <row r="2203" spans="1:9" ht="13.5" x14ac:dyDescent="0.25">
      <c r="A2203" s="3">
        <f>TITRES_STAT!B2206</f>
        <v>45212</v>
      </c>
      <c r="B2203" s="6">
        <f>TITRES_STAT!D2206</f>
        <v>42.695599999999999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2.1726920048712461E-2</v>
      </c>
      <c r="G2203" s="2">
        <f t="shared" si="309"/>
        <v>2.0958296751767577E-2</v>
      </c>
      <c r="H2203" s="2">
        <f t="shared" si="310"/>
        <v>1.0366739390155864</v>
      </c>
      <c r="I2203" s="2">
        <f t="shared" si="311"/>
        <v>50.900338986841277</v>
      </c>
    </row>
    <row r="2204" spans="1:9" ht="13.5" x14ac:dyDescent="0.25">
      <c r="A2204" s="3">
        <f>TITRES_STAT!B2207</f>
        <v>45215</v>
      </c>
      <c r="B2204" s="6">
        <f>TITRES_STAT!D2207</f>
        <v>42.695599999999999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2.0174997188090144E-2</v>
      </c>
      <c r="G2204" s="2">
        <f t="shared" si="309"/>
        <v>1.9461275555212747E-2</v>
      </c>
      <c r="H2204" s="2">
        <f t="shared" si="310"/>
        <v>1.0366739390155866</v>
      </c>
      <c r="I2204" s="2">
        <f t="shared" si="311"/>
        <v>50.900338986841277</v>
      </c>
    </row>
    <row r="2205" spans="1:9" ht="13.5" x14ac:dyDescent="0.25">
      <c r="A2205" s="3">
        <f>TITRES_STAT!B2208</f>
        <v>45216</v>
      </c>
      <c r="B2205" s="6">
        <f>TITRES_STAT!D2208</f>
        <v>42.695599999999999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1.8733925960369418E-2</v>
      </c>
      <c r="G2205" s="2">
        <f t="shared" si="312"/>
        <v>1.8071184444126122E-2</v>
      </c>
      <c r="H2205" s="2">
        <f t="shared" si="310"/>
        <v>1.0366739390155864</v>
      </c>
      <c r="I2205" s="2">
        <f t="shared" si="311"/>
        <v>50.900338986841277</v>
      </c>
    </row>
    <row r="2206" spans="1:9" ht="13.5" x14ac:dyDescent="0.25">
      <c r="A2206" s="3">
        <f>TITRES_STAT!B2209</f>
        <v>45217</v>
      </c>
      <c r="B2206" s="6">
        <f>TITRES_STAT!D2209</f>
        <v>42.695599999999999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1.7395788391771604E-2</v>
      </c>
      <c r="G2206" s="2">
        <f t="shared" si="312"/>
        <v>1.6780385555259968E-2</v>
      </c>
      <c r="H2206" s="2">
        <f t="shared" si="310"/>
        <v>1.0366739390155866</v>
      </c>
      <c r="I2206" s="2">
        <f t="shared" si="311"/>
        <v>50.900338986841277</v>
      </c>
    </row>
    <row r="2207" spans="1:9" ht="13.5" x14ac:dyDescent="0.25">
      <c r="A2207" s="3">
        <f>TITRES_STAT!B2210</f>
        <v>45218</v>
      </c>
      <c r="B2207" s="6">
        <f>TITRES_STAT!D2210</f>
        <v>42.695599999999999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1.6153232078073631E-2</v>
      </c>
      <c r="G2207" s="2">
        <f t="shared" si="312"/>
        <v>1.5581786587027113E-2</v>
      </c>
      <c r="H2207" s="2">
        <f t="shared" si="310"/>
        <v>1.0366739390155866</v>
      </c>
      <c r="I2207" s="2">
        <f t="shared" si="311"/>
        <v>50.900338986841277</v>
      </c>
    </row>
    <row r="2208" spans="1:9" ht="13.5" x14ac:dyDescent="0.25">
      <c r="A2208" s="3">
        <f>TITRES_STAT!B2211</f>
        <v>45219</v>
      </c>
      <c r="B2208" s="6">
        <f>TITRES_STAT!D2211</f>
        <v>42.695599999999999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1.4999429786782658E-2</v>
      </c>
      <c r="G2208" s="2">
        <f t="shared" si="312"/>
        <v>1.446880183081089E-2</v>
      </c>
      <c r="H2208" s="2">
        <f t="shared" si="310"/>
        <v>1.0366739390155866</v>
      </c>
      <c r="I2208" s="2">
        <f t="shared" si="311"/>
        <v>50.900338986841277</v>
      </c>
    </row>
    <row r="2209" spans="1:9" ht="13.5" x14ac:dyDescent="0.25">
      <c r="A2209" s="3">
        <f>TITRES_STAT!B2212</f>
        <v>45222</v>
      </c>
      <c r="B2209" s="6">
        <f>TITRES_STAT!D2212</f>
        <v>42.695599999999999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1.3928041944869612E-2</v>
      </c>
      <c r="G2209" s="2">
        <f t="shared" si="312"/>
        <v>1.343531598575297E-2</v>
      </c>
      <c r="H2209" s="2">
        <f t="shared" si="310"/>
        <v>1.0366739390155868</v>
      </c>
      <c r="I2209" s="2">
        <f t="shared" si="311"/>
        <v>50.900338986841277</v>
      </c>
    </row>
    <row r="2210" spans="1:9" ht="13.5" x14ac:dyDescent="0.25">
      <c r="A2210" s="3">
        <f>TITRES_STAT!B2213</f>
        <v>45223</v>
      </c>
      <c r="B2210" s="6">
        <f>TITRES_STAT!D2213</f>
        <v>42.695599999999999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1.2933181805950354E-2</v>
      </c>
      <c r="G2210" s="2">
        <f t="shared" si="312"/>
        <v>1.2475650558199186E-2</v>
      </c>
      <c r="H2210" s="2">
        <f t="shared" si="310"/>
        <v>1.0366739390155868</v>
      </c>
      <c r="I2210" s="2">
        <f t="shared" si="311"/>
        <v>50.900338986841277</v>
      </c>
    </row>
    <row r="2211" spans="1:9" ht="13.5" x14ac:dyDescent="0.25">
      <c r="A2211" s="3">
        <f>TITRES_STAT!B2214</f>
        <v>45224</v>
      </c>
      <c r="B2211" s="6">
        <f>TITRES_STAT!D2214</f>
        <v>42.695599999999999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1.2009383105525328E-2</v>
      </c>
      <c r="G2211" s="2">
        <f t="shared" si="312"/>
        <v>1.1584532661184959E-2</v>
      </c>
      <c r="H2211" s="2">
        <f t="shared" si="310"/>
        <v>1.0366739390155866</v>
      </c>
      <c r="I2211" s="2">
        <f t="shared" si="311"/>
        <v>50.900338986841277</v>
      </c>
    </row>
    <row r="2212" spans="1:9" ht="13.5" x14ac:dyDescent="0.25">
      <c r="A2212" s="3">
        <f>TITRES_STAT!B2215</f>
        <v>45225</v>
      </c>
      <c r="B2212" s="6">
        <f>TITRES_STAT!D2215</f>
        <v>42.695599999999999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1.1151570026559232E-2</v>
      </c>
      <c r="G2212" s="2">
        <f t="shared" si="312"/>
        <v>1.0757066042528891E-2</v>
      </c>
      <c r="H2212" s="2">
        <f t="shared" si="310"/>
        <v>1.0366739390155866</v>
      </c>
      <c r="I2212" s="2">
        <f t="shared" si="311"/>
        <v>50.900338986841277</v>
      </c>
    </row>
    <row r="2213" spans="1:9" ht="13.5" x14ac:dyDescent="0.25">
      <c r="A2213" s="3">
        <f>TITRES_STAT!B2216</f>
        <v>45226</v>
      </c>
      <c r="B2213" s="6">
        <f>TITRES_STAT!D2216</f>
        <v>42.695599999999999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1.0355029310376429E-2</v>
      </c>
      <c r="G2213" s="2">
        <f t="shared" si="312"/>
        <v>9.9887041823482573E-3</v>
      </c>
      <c r="H2213" s="2">
        <f t="shared" si="310"/>
        <v>1.0366739390155864</v>
      </c>
      <c r="I2213" s="2">
        <f t="shared" si="311"/>
        <v>50.900338986841277</v>
      </c>
    </row>
    <row r="2214" spans="1:9" ht="13.5" x14ac:dyDescent="0.25">
      <c r="A2214" s="3">
        <f>TITRES_STAT!B2217</f>
        <v>45229</v>
      </c>
      <c r="B2214" s="6">
        <f>TITRES_STAT!D2217</f>
        <v>42.695599999999999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9.6153843596352567E-3</v>
      </c>
      <c r="G2214" s="2">
        <f t="shared" si="312"/>
        <v>9.275225312180526E-3</v>
      </c>
      <c r="H2214" s="2">
        <f t="shared" si="310"/>
        <v>1.0366739390155864</v>
      </c>
      <c r="I2214" s="2">
        <f t="shared" si="311"/>
        <v>50.900338986841277</v>
      </c>
    </row>
    <row r="2215" spans="1:9" ht="13.5" x14ac:dyDescent="0.25">
      <c r="A2215" s="3">
        <f>TITRES_STAT!B2218</f>
        <v>45230</v>
      </c>
      <c r="B2215" s="6">
        <f>TITRES_STAT!D2218</f>
        <v>42.695599999999999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8.9285711910898815E-3</v>
      </c>
      <c r="G2215" s="2">
        <f t="shared" si="312"/>
        <v>8.6127092184533453E-3</v>
      </c>
      <c r="H2215" s="2">
        <f t="shared" si="310"/>
        <v>1.0366739390155864</v>
      </c>
      <c r="I2215" s="2">
        <f t="shared" si="311"/>
        <v>50.900338986841277</v>
      </c>
    </row>
    <row r="2216" spans="1:9" ht="13.5" x14ac:dyDescent="0.25">
      <c r="A2216" s="3">
        <f>TITRES_STAT!B2219</f>
        <v>45231</v>
      </c>
      <c r="B2216" s="6">
        <f>TITRES_STAT!D2219</f>
        <v>42.695599999999999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8.2908161060120337E-3</v>
      </c>
      <c r="G2216" s="2">
        <f t="shared" si="312"/>
        <v>7.9975157028495357E-3</v>
      </c>
      <c r="H2216" s="2">
        <f t="shared" si="310"/>
        <v>1.0366739390155864</v>
      </c>
      <c r="I2216" s="2">
        <f t="shared" si="311"/>
        <v>50.900338986841277</v>
      </c>
    </row>
    <row r="2217" spans="1:9" ht="13.5" x14ac:dyDescent="0.25">
      <c r="A2217" s="3">
        <f>TITRES_STAT!B2220</f>
        <v>45232</v>
      </c>
      <c r="B2217" s="6">
        <f>TITRES_STAT!D2220</f>
        <v>42.695599999999999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7.698614955582603E-3</v>
      </c>
      <c r="G2217" s="2">
        <f t="shared" si="312"/>
        <v>7.4262645812174259E-3</v>
      </c>
      <c r="H2217" s="2">
        <f t="shared" si="310"/>
        <v>1.0366739390155864</v>
      </c>
      <c r="I2217" s="2">
        <f t="shared" si="311"/>
        <v>50.900338986841277</v>
      </c>
    </row>
    <row r="2218" spans="1:9" ht="13.5" x14ac:dyDescent="0.25">
      <c r="A2218" s="3">
        <f>TITRES_STAT!B2221</f>
        <v>45233</v>
      </c>
      <c r="B2218" s="6">
        <f>TITRES_STAT!D2221</f>
        <v>42.695599999999999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7.1487138873267035E-3</v>
      </c>
      <c r="G2218" s="2">
        <f t="shared" si="312"/>
        <v>6.8958171111304662E-3</v>
      </c>
      <c r="H2218" s="2">
        <f t="shared" si="310"/>
        <v>1.0366739390155866</v>
      </c>
      <c r="I2218" s="2">
        <f t="shared" si="311"/>
        <v>50.900338986841277</v>
      </c>
    </row>
    <row r="2219" spans="1:9" ht="13.5" x14ac:dyDescent="0.25">
      <c r="A2219" s="3">
        <f>TITRES_STAT!B2222</f>
        <v>45236</v>
      </c>
      <c r="B2219" s="6">
        <f>TITRES_STAT!D2222</f>
        <v>42.695599999999999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6.6380914668033673E-3</v>
      </c>
      <c r="G2219" s="2">
        <f t="shared" si="312"/>
        <v>6.4032587460497187E-3</v>
      </c>
      <c r="H2219" s="2">
        <f t="shared" si="310"/>
        <v>1.0366739390155866</v>
      </c>
      <c r="I2219" s="2">
        <f t="shared" si="311"/>
        <v>50.900338986841277</v>
      </c>
    </row>
    <row r="2220" spans="1:9" ht="13.5" x14ac:dyDescent="0.25">
      <c r="A2220" s="3">
        <f>TITRES_STAT!B2223</f>
        <v>45237</v>
      </c>
      <c r="B2220" s="6">
        <f>TITRES_STAT!D2223</f>
        <v>42.695599999999999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6.163942076317412E-3</v>
      </c>
      <c r="G2220" s="2">
        <f t="shared" si="312"/>
        <v>5.9458831213318819E-3</v>
      </c>
      <c r="H2220" s="2">
        <f t="shared" si="310"/>
        <v>1.0366739390155864</v>
      </c>
      <c r="I2220" s="2">
        <f t="shared" si="311"/>
        <v>50.900338986841277</v>
      </c>
    </row>
    <row r="2221" spans="1:9" ht="13.5" x14ac:dyDescent="0.25">
      <c r="A2221" s="3">
        <f>TITRES_STAT!B2224</f>
        <v>45238</v>
      </c>
      <c r="B2221" s="6">
        <f>TITRES_STAT!D2224</f>
        <v>42.695599999999999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5.7236604994375965E-3</v>
      </c>
      <c r="G2221" s="2">
        <f t="shared" si="313"/>
        <v>5.5211771840938898E-3</v>
      </c>
      <c r="H2221" s="2">
        <f t="shared" si="310"/>
        <v>1.0366739390155864</v>
      </c>
      <c r="I2221" s="2">
        <f t="shared" si="311"/>
        <v>50.900338986841277</v>
      </c>
    </row>
    <row r="2222" spans="1:9" ht="13.5" x14ac:dyDescent="0.25">
      <c r="A2222" s="3">
        <f>TITRES_STAT!B2225</f>
        <v>45239</v>
      </c>
      <c r="B2222" s="6">
        <f>TITRES_STAT!D2225</f>
        <v>41.973500000000001</v>
      </c>
      <c r="C2222" s="2">
        <f t="shared" si="306"/>
        <v>-0.72209999999999752</v>
      </c>
      <c r="D2222" s="2">
        <f t="shared" si="307"/>
        <v>0</v>
      </c>
      <c r="E2222" s="2">
        <f t="shared" si="308"/>
        <v>0.72209999999999752</v>
      </c>
      <c r="F2222" s="2">
        <f t="shared" si="313"/>
        <v>5.3148276066206247E-3</v>
      </c>
      <c r="G2222" s="2">
        <f t="shared" si="313"/>
        <v>5.6705378813801291E-2</v>
      </c>
      <c r="H2222" s="2">
        <f t="shared" si="310"/>
        <v>9.3727045260952754E-2</v>
      </c>
      <c r="I2222" s="2">
        <f t="shared" si="311"/>
        <v>8.5695097023581752</v>
      </c>
    </row>
    <row r="2223" spans="1:9" ht="13.5" x14ac:dyDescent="0.25">
      <c r="A2223" s="3">
        <f>TITRES_STAT!B2226</f>
        <v>45240</v>
      </c>
      <c r="B2223" s="6">
        <f>TITRES_STAT!D2226</f>
        <v>41.973500000000001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4.9351970632905808E-3</v>
      </c>
      <c r="G2223" s="2">
        <f t="shared" si="313"/>
        <v>5.2654994612815482E-2</v>
      </c>
      <c r="H2223" s="2">
        <f t="shared" si="310"/>
        <v>9.3727045260952768E-2</v>
      </c>
      <c r="I2223" s="2">
        <f t="shared" si="311"/>
        <v>8.5695097023581752</v>
      </c>
    </row>
    <row r="2224" spans="1:9" ht="13.5" x14ac:dyDescent="0.25">
      <c r="A2224" s="3">
        <f>TITRES_STAT!B2227</f>
        <v>45243</v>
      </c>
      <c r="B2224" s="6">
        <f>TITRES_STAT!D2227</f>
        <v>41.973500000000001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4.5826829873412541E-3</v>
      </c>
      <c r="G2224" s="2">
        <f t="shared" si="313"/>
        <v>4.8893923569042944E-2</v>
      </c>
      <c r="H2224" s="2">
        <f t="shared" si="310"/>
        <v>9.3727045260952782E-2</v>
      </c>
      <c r="I2224" s="2">
        <f t="shared" si="311"/>
        <v>8.5695097023581894</v>
      </c>
    </row>
    <row r="2225" spans="1:9" ht="13.5" x14ac:dyDescent="0.25">
      <c r="A2225" s="3">
        <f>TITRES_STAT!B2228</f>
        <v>45244</v>
      </c>
      <c r="B2225" s="6">
        <f>TITRES_STAT!D2228</f>
        <v>41.973500000000001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4.2553484882454501E-3</v>
      </c>
      <c r="G2225" s="2">
        <f t="shared" si="313"/>
        <v>4.5401500456968447E-2</v>
      </c>
      <c r="H2225" s="2">
        <f t="shared" si="310"/>
        <v>9.3727045260952782E-2</v>
      </c>
      <c r="I2225" s="2">
        <f t="shared" si="311"/>
        <v>8.5695097023581894</v>
      </c>
    </row>
    <row r="2226" spans="1:9" ht="13.5" x14ac:dyDescent="0.25">
      <c r="A2226" s="3">
        <f>TITRES_STAT!B2229</f>
        <v>45245</v>
      </c>
      <c r="B2226" s="6">
        <f>TITRES_STAT!D2229</f>
        <v>41.973500000000001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3.9513950247993465E-3</v>
      </c>
      <c r="G2226" s="2">
        <f t="shared" si="313"/>
        <v>4.2158536138613555E-2</v>
      </c>
      <c r="H2226" s="2">
        <f t="shared" si="310"/>
        <v>9.3727045260952796E-2</v>
      </c>
      <c r="I2226" s="2">
        <f t="shared" si="311"/>
        <v>8.5695097023581894</v>
      </c>
    </row>
    <row r="2227" spans="1:9" ht="13.5" x14ac:dyDescent="0.25">
      <c r="A2227" s="3">
        <f>TITRES_STAT!B2230</f>
        <v>45246</v>
      </c>
      <c r="B2227" s="6">
        <f>TITRES_STAT!D2230</f>
        <v>41.973500000000001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3.6691525230279644E-3</v>
      </c>
      <c r="G2227" s="2">
        <f t="shared" si="313"/>
        <v>3.9147212128712583E-2</v>
      </c>
      <c r="H2227" s="2">
        <f t="shared" si="310"/>
        <v>9.3727045260952796E-2</v>
      </c>
      <c r="I2227" s="2">
        <f t="shared" si="311"/>
        <v>8.5695097023581894</v>
      </c>
    </row>
    <row r="2228" spans="1:9" ht="13.5" x14ac:dyDescent="0.25">
      <c r="A2228" s="3">
        <f>TITRES_STAT!B2231</f>
        <v>45247</v>
      </c>
      <c r="B2228" s="6">
        <f>TITRES_STAT!D2231</f>
        <v>41.973500000000001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3.4070701999545381E-3</v>
      </c>
      <c r="G2228" s="2">
        <f t="shared" si="313"/>
        <v>3.63509826909474E-2</v>
      </c>
      <c r="H2228" s="2">
        <f t="shared" si="310"/>
        <v>9.3727045260952782E-2</v>
      </c>
      <c r="I2228" s="2">
        <f t="shared" si="311"/>
        <v>8.5695097023581894</v>
      </c>
    </row>
    <row r="2229" spans="1:9" ht="13.5" x14ac:dyDescent="0.25">
      <c r="A2229" s="3">
        <f>TITRES_STAT!B2232</f>
        <v>45250</v>
      </c>
      <c r="B2229" s="6">
        <f>TITRES_STAT!D2232</f>
        <v>41.973500000000001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3.1637080428149286E-3</v>
      </c>
      <c r="G2229" s="2">
        <f t="shared" si="313"/>
        <v>3.3754483927308301E-2</v>
      </c>
      <c r="H2229" s="2">
        <f t="shared" si="310"/>
        <v>9.3727045260952782E-2</v>
      </c>
      <c r="I2229" s="2">
        <f t="shared" si="311"/>
        <v>8.5695097023581894</v>
      </c>
    </row>
    <row r="2230" spans="1:9" ht="13.5" x14ac:dyDescent="0.25">
      <c r="A2230" s="3">
        <f>TITRES_STAT!B2233</f>
        <v>45251</v>
      </c>
      <c r="B2230" s="6">
        <f>TITRES_STAT!D2233</f>
        <v>41.973500000000001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2.9377288968995764E-3</v>
      </c>
      <c r="G2230" s="2">
        <f t="shared" si="313"/>
        <v>3.1343449361071994E-2</v>
      </c>
      <c r="H2230" s="2">
        <f t="shared" si="310"/>
        <v>9.3727045260952782E-2</v>
      </c>
      <c r="I2230" s="2">
        <f t="shared" si="311"/>
        <v>8.5695097023581894</v>
      </c>
    </row>
    <row r="2231" spans="1:9" ht="13.5" x14ac:dyDescent="0.25">
      <c r="A2231" s="3">
        <f>TITRES_STAT!B2234</f>
        <v>45252</v>
      </c>
      <c r="B2231" s="6">
        <f>TITRES_STAT!D2234</f>
        <v>41.973500000000001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2.7278911185496068E-3</v>
      </c>
      <c r="G2231" s="2">
        <f t="shared" si="313"/>
        <v>2.9104631549566853E-2</v>
      </c>
      <c r="H2231" s="2">
        <f t="shared" si="310"/>
        <v>9.3727045260952782E-2</v>
      </c>
      <c r="I2231" s="2">
        <f t="shared" si="311"/>
        <v>8.5695097023581894</v>
      </c>
    </row>
    <row r="2232" spans="1:9" ht="13.5" x14ac:dyDescent="0.25">
      <c r="A2232" s="3">
        <f>TITRES_STAT!B2235</f>
        <v>45253</v>
      </c>
      <c r="B2232" s="6">
        <f>TITRES_STAT!D2235</f>
        <v>41.973500000000001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2.5330417529389206E-3</v>
      </c>
      <c r="G2232" s="2">
        <f t="shared" si="313"/>
        <v>2.7025729296026365E-2</v>
      </c>
      <c r="H2232" s="2">
        <f t="shared" si="310"/>
        <v>9.3727045260952782E-2</v>
      </c>
      <c r="I2232" s="2">
        <f t="shared" si="311"/>
        <v>8.5695097023581894</v>
      </c>
    </row>
    <row r="2233" spans="1:9" ht="13.5" x14ac:dyDescent="0.25">
      <c r="A2233" s="3">
        <f>TITRES_STAT!B2236</f>
        <v>45254</v>
      </c>
      <c r="B2233" s="6">
        <f>TITRES_STAT!D2236</f>
        <v>41.973500000000001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2.352110199157569E-3</v>
      </c>
      <c r="G2233" s="2">
        <f t="shared" si="313"/>
        <v>2.5095320060595911E-2</v>
      </c>
      <c r="H2233" s="2">
        <f t="shared" si="310"/>
        <v>9.3727045260952768E-2</v>
      </c>
      <c r="I2233" s="2">
        <f t="shared" si="311"/>
        <v>8.5695097023581752</v>
      </c>
    </row>
    <row r="2234" spans="1:9" ht="13.5" x14ac:dyDescent="0.25">
      <c r="A2234" s="3">
        <f>TITRES_STAT!B2237</f>
        <v>45257</v>
      </c>
      <c r="B2234" s="6">
        <f>TITRES_STAT!D2237</f>
        <v>41.973500000000001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2.1841023277891715E-3</v>
      </c>
      <c r="G2234" s="2">
        <f t="shared" si="313"/>
        <v>2.3302797199124776E-2</v>
      </c>
      <c r="H2234" s="2">
        <f t="shared" si="310"/>
        <v>9.3727045260952782E-2</v>
      </c>
      <c r="I2234" s="2">
        <f t="shared" si="311"/>
        <v>8.5695097023581894</v>
      </c>
    </row>
    <row r="2235" spans="1:9" ht="13.5" x14ac:dyDescent="0.25">
      <c r="A2235" s="3">
        <f>TITRES_STAT!B2238</f>
        <v>45258</v>
      </c>
      <c r="B2235" s="6">
        <f>TITRES_STAT!D2238</f>
        <v>41.973500000000001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2.0280950186613738E-3</v>
      </c>
      <c r="G2235" s="2">
        <f t="shared" si="313"/>
        <v>2.1638311684901577E-2</v>
      </c>
      <c r="H2235" s="2">
        <f t="shared" si="310"/>
        <v>9.3727045260952796E-2</v>
      </c>
      <c r="I2235" s="2">
        <f t="shared" si="311"/>
        <v>8.5695097023581894</v>
      </c>
    </row>
    <row r="2236" spans="1:9" ht="13.5" x14ac:dyDescent="0.25">
      <c r="A2236" s="3">
        <f>TITRES_STAT!B2239</f>
        <v>45259</v>
      </c>
      <c r="B2236" s="6">
        <f>TITRES_STAT!D2239</f>
        <v>41.973500000000001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1.88323108875699E-3</v>
      </c>
      <c r="G2236" s="2">
        <f t="shared" si="313"/>
        <v>2.0092717993122892E-2</v>
      </c>
      <c r="H2236" s="2">
        <f t="shared" si="310"/>
        <v>9.3727045260952796E-2</v>
      </c>
      <c r="I2236" s="2">
        <f t="shared" si="311"/>
        <v>8.5695097023581894</v>
      </c>
    </row>
    <row r="2237" spans="1:9" ht="13.5" x14ac:dyDescent="0.25">
      <c r="A2237" s="3">
        <f>TITRES_STAT!B2240</f>
        <v>45260</v>
      </c>
      <c r="B2237" s="6">
        <f>TITRES_STAT!D2240</f>
        <v>41.973500000000001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1.7487145824172049E-3</v>
      </c>
      <c r="G2237" s="2">
        <f t="shared" si="314"/>
        <v>1.8657523850756971E-2</v>
      </c>
      <c r="H2237" s="2">
        <f t="shared" si="310"/>
        <v>9.3727045260952796E-2</v>
      </c>
      <c r="I2237" s="2">
        <f t="shared" si="311"/>
        <v>8.5695097023581894</v>
      </c>
    </row>
    <row r="2238" spans="1:9" ht="13.5" x14ac:dyDescent="0.25">
      <c r="A2238" s="3">
        <f>TITRES_STAT!B2241</f>
        <v>45261</v>
      </c>
      <c r="B2238" s="6">
        <f>TITRES_STAT!D2241</f>
        <v>41.973500000000001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1.623806397958833E-3</v>
      </c>
      <c r="G2238" s="2">
        <f t="shared" si="314"/>
        <v>1.7324843575702902E-2</v>
      </c>
      <c r="H2238" s="2">
        <f t="shared" si="310"/>
        <v>9.3727045260952782E-2</v>
      </c>
      <c r="I2238" s="2">
        <f t="shared" si="311"/>
        <v>8.5695097023581894</v>
      </c>
    </row>
    <row r="2239" spans="1:9" ht="13.5" x14ac:dyDescent="0.25">
      <c r="A2239" s="3">
        <f>TITRES_STAT!B2242</f>
        <v>45264</v>
      </c>
      <c r="B2239" s="6">
        <f>TITRES_STAT!D2242</f>
        <v>41.973500000000001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1.5078202266760592E-3</v>
      </c>
      <c r="G2239" s="2">
        <f t="shared" si="314"/>
        <v>1.608735474886698E-2</v>
      </c>
      <c r="H2239" s="2">
        <f t="shared" si="310"/>
        <v>9.3727045260952782E-2</v>
      </c>
      <c r="I2239" s="2">
        <f t="shared" si="311"/>
        <v>8.5695097023581894</v>
      </c>
    </row>
    <row r="2240" spans="1:9" ht="13.5" x14ac:dyDescent="0.25">
      <c r="A2240" s="3">
        <f>TITRES_STAT!B2243</f>
        <v>45265</v>
      </c>
      <c r="B2240" s="6">
        <f>TITRES_STAT!D2243</f>
        <v>41.973500000000001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1.4001187819134837E-3</v>
      </c>
      <c r="G2240" s="2">
        <f t="shared" si="314"/>
        <v>1.4938257981090766E-2</v>
      </c>
      <c r="H2240" s="2">
        <f t="shared" si="310"/>
        <v>9.372704526095281E-2</v>
      </c>
      <c r="I2240" s="2">
        <f t="shared" si="311"/>
        <v>8.5695097023581894</v>
      </c>
    </row>
    <row r="2241" spans="1:9" ht="13.5" x14ac:dyDescent="0.25">
      <c r="A2241" s="3">
        <f>TITRES_STAT!B2244</f>
        <v>45266</v>
      </c>
      <c r="B2241" s="6">
        <f>TITRES_STAT!D2244</f>
        <v>41.973500000000001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1.300110297491092E-3</v>
      </c>
      <c r="G2241" s="2">
        <f t="shared" si="314"/>
        <v>1.3871239553869997E-2</v>
      </c>
      <c r="H2241" s="2">
        <f t="shared" si="310"/>
        <v>9.372704526095281E-2</v>
      </c>
      <c r="I2241" s="2">
        <f t="shared" si="311"/>
        <v>8.5695097023581894</v>
      </c>
    </row>
    <row r="2242" spans="1:9" ht="13.5" x14ac:dyDescent="0.25">
      <c r="A2242" s="3">
        <f>TITRES_STAT!B2245</f>
        <v>45267</v>
      </c>
      <c r="B2242" s="6">
        <f>TITRES_STAT!D2245</f>
        <v>41.973500000000001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1.2072452762417283E-3</v>
      </c>
      <c r="G2242" s="2">
        <f t="shared" si="314"/>
        <v>1.2880436728593569E-2</v>
      </c>
      <c r="H2242" s="2">
        <f t="shared" si="310"/>
        <v>9.3727045260952796E-2</v>
      </c>
      <c r="I2242" s="2">
        <f t="shared" si="311"/>
        <v>8.5695097023581894</v>
      </c>
    </row>
    <row r="2243" spans="1:9" ht="13.5" x14ac:dyDescent="0.25">
      <c r="A2243" s="3">
        <f>TITRES_STAT!B2246</f>
        <v>45268</v>
      </c>
      <c r="B2243" s="6">
        <f>TITRES_STAT!D2246</f>
        <v>41.973500000000001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1.1210134707958905E-3</v>
      </c>
      <c r="G2243" s="2">
        <f t="shared" si="314"/>
        <v>1.1960405533694029E-2</v>
      </c>
      <c r="H2243" s="2">
        <f t="shared" si="310"/>
        <v>9.3727045260952796E-2</v>
      </c>
      <c r="I2243" s="2">
        <f t="shared" si="311"/>
        <v>8.5695097023581894</v>
      </c>
    </row>
    <row r="2244" spans="1:9" ht="13.5" x14ac:dyDescent="0.25">
      <c r="A2244" s="3">
        <f>TITRES_STAT!B2247</f>
        <v>45271</v>
      </c>
      <c r="B2244" s="6">
        <f>TITRES_STAT!D2247</f>
        <v>41.973500000000001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1.0409410800247554E-3</v>
      </c>
      <c r="G2244" s="2">
        <f t="shared" si="314"/>
        <v>1.1106090852715883E-2</v>
      </c>
      <c r="H2244" s="2">
        <f t="shared" si="310"/>
        <v>9.3727045260952796E-2</v>
      </c>
      <c r="I2244" s="2">
        <f t="shared" si="311"/>
        <v>8.5695097023581894</v>
      </c>
    </row>
    <row r="2245" spans="1:9" ht="13.5" x14ac:dyDescent="0.25">
      <c r="A2245" s="3">
        <f>TITRES_STAT!B2248</f>
        <v>45272</v>
      </c>
      <c r="B2245" s="6">
        <f>TITRES_STAT!D2248</f>
        <v>41.973500000000001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9.6658814573727283E-4</v>
      </c>
      <c r="G2245" s="2">
        <f t="shared" si="314"/>
        <v>1.0312798648950463E-2</v>
      </c>
      <c r="H2245" s="2">
        <f t="shared" si="310"/>
        <v>9.3727045260952796E-2</v>
      </c>
      <c r="I2245" s="2">
        <f t="shared" si="311"/>
        <v>8.5695097023581894</v>
      </c>
    </row>
    <row r="2246" spans="1:9" ht="13.5" x14ac:dyDescent="0.25">
      <c r="A2246" s="3">
        <f>TITRES_STAT!B2249</f>
        <v>45273</v>
      </c>
      <c r="B2246" s="6">
        <f>TITRES_STAT!D2249</f>
        <v>41.973500000000001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8.975461353274677E-4</v>
      </c>
      <c r="G2246" s="2">
        <f t="shared" si="314"/>
        <v>9.5761701740254297E-3</v>
      </c>
      <c r="H2246" s="2">
        <f t="shared" si="310"/>
        <v>9.3727045260952796E-2</v>
      </c>
      <c r="I2246" s="2">
        <f t="shared" si="311"/>
        <v>8.5695097023581894</v>
      </c>
    </row>
    <row r="2247" spans="1:9" ht="13.5" x14ac:dyDescent="0.25">
      <c r="A2247" s="3">
        <f>TITRES_STAT!B2250</f>
        <v>45274</v>
      </c>
      <c r="B2247" s="6">
        <f>TITRES_STAT!D2250</f>
        <v>41.973500000000001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8.3343569708979148E-4</v>
      </c>
      <c r="G2247" s="2">
        <f t="shared" si="314"/>
        <v>8.8921580187378991E-3</v>
      </c>
      <c r="H2247" s="2">
        <f t="shared" si="310"/>
        <v>9.372704526095281E-2</v>
      </c>
      <c r="I2247" s="2">
        <f t="shared" si="311"/>
        <v>8.5695097023581894</v>
      </c>
    </row>
    <row r="2248" spans="1:9" ht="13.5" x14ac:dyDescent="0.25">
      <c r="A2248" s="3">
        <f>TITRES_STAT!B2251</f>
        <v>45275</v>
      </c>
      <c r="B2248" s="6">
        <f>TITRES_STAT!D2251</f>
        <v>41.973500000000001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7.7390457586909206E-4</v>
      </c>
      <c r="G2248" s="2">
        <f t="shared" si="314"/>
        <v>8.257003874542335E-3</v>
      </c>
      <c r="H2248" s="2">
        <f t="shared" si="310"/>
        <v>9.3727045260952796E-2</v>
      </c>
      <c r="I2248" s="2">
        <f t="shared" si="311"/>
        <v>8.5695097023581894</v>
      </c>
    </row>
    <row r="2249" spans="1:9" ht="13.5" x14ac:dyDescent="0.25">
      <c r="A2249" s="3">
        <f>TITRES_STAT!B2252</f>
        <v>45278</v>
      </c>
      <c r="B2249" s="6">
        <f>TITRES_STAT!D2252</f>
        <v>41.973500000000001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7.1862567759272832E-4</v>
      </c>
      <c r="G2249" s="2">
        <f t="shared" si="314"/>
        <v>7.6672178835035963E-3</v>
      </c>
      <c r="H2249" s="2">
        <f t="shared" si="310"/>
        <v>9.3727045260952796E-2</v>
      </c>
      <c r="I2249" s="2">
        <f t="shared" si="311"/>
        <v>8.5695097023581894</v>
      </c>
    </row>
    <row r="2250" spans="1:9" ht="13.5" x14ac:dyDescent="0.25">
      <c r="A2250" s="3">
        <f>TITRES_STAT!B2253</f>
        <v>45279</v>
      </c>
      <c r="B2250" s="6">
        <f>TITRES_STAT!D2253</f>
        <v>41.973500000000001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6.6729527205039061E-4</v>
      </c>
      <c r="G2250" s="2">
        <f t="shared" si="314"/>
        <v>7.1195594632533386E-3</v>
      </c>
      <c r="H2250" s="2">
        <f t="shared" si="310"/>
        <v>9.3727045260952824E-2</v>
      </c>
      <c r="I2250" s="2">
        <f t="shared" si="311"/>
        <v>8.5695097023581894</v>
      </c>
    </row>
    <row r="2251" spans="1:9" ht="13.5" x14ac:dyDescent="0.25">
      <c r="A2251" s="3">
        <f>TITRES_STAT!B2254</f>
        <v>45280</v>
      </c>
      <c r="B2251" s="6">
        <f>TITRES_STAT!D2254</f>
        <v>41.973500000000001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6.1963132404679129E-4</v>
      </c>
      <c r="G2251" s="2">
        <f t="shared" si="314"/>
        <v>6.6110195015923858E-3</v>
      </c>
      <c r="H2251" s="2">
        <f t="shared" si="310"/>
        <v>9.3727045260952824E-2</v>
      </c>
      <c r="I2251" s="2">
        <f t="shared" si="311"/>
        <v>8.5695097023581894</v>
      </c>
    </row>
    <row r="2252" spans="1:9" ht="13.5" x14ac:dyDescent="0.25">
      <c r="A2252" s="3">
        <f>TITRES_STAT!B2255</f>
        <v>45281</v>
      </c>
      <c r="B2252" s="6">
        <f>TITRES_STAT!D2255</f>
        <v>41.973500000000001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5.7537194375773481E-4</v>
      </c>
      <c r="G2252" s="2">
        <f t="shared" si="314"/>
        <v>6.1388038229072154E-3</v>
      </c>
      <c r="H2252" s="2">
        <f t="shared" si="310"/>
        <v>9.3727045260952824E-2</v>
      </c>
      <c r="I2252" s="2">
        <f t="shared" si="311"/>
        <v>8.5695097023581894</v>
      </c>
    </row>
    <row r="2253" spans="1:9" ht="13.5" x14ac:dyDescent="0.25">
      <c r="A2253" s="3">
        <f>TITRES_STAT!B2256</f>
        <v>45282</v>
      </c>
      <c r="B2253" s="6">
        <f>TITRES_STAT!D2256</f>
        <v>41.973500000000001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5.3427394777503948E-4</v>
      </c>
      <c r="G2253" s="2">
        <f t="shared" si="318"/>
        <v>5.7003178355566992E-3</v>
      </c>
      <c r="H2253" s="2">
        <f t="shared" si="310"/>
        <v>9.3727045260952838E-2</v>
      </c>
      <c r="I2253" s="2">
        <f t="shared" si="311"/>
        <v>8.5695097023581894</v>
      </c>
    </row>
    <row r="2254" spans="1:9" ht="13.5" x14ac:dyDescent="0.25">
      <c r="A2254" s="3">
        <f>TITRES_STAT!B2257</f>
        <v>45285</v>
      </c>
      <c r="B2254" s="6">
        <f>TITRES_STAT!D2257</f>
        <v>41.973500000000001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4.9611152293396515E-4</v>
      </c>
      <c r="G2254" s="2">
        <f t="shared" si="318"/>
        <v>5.2931522758740777E-3</v>
      </c>
      <c r="H2254" s="2">
        <f t="shared" si="310"/>
        <v>9.3727045260952824E-2</v>
      </c>
      <c r="I2254" s="2">
        <f t="shared" si="311"/>
        <v>8.5695097023581894</v>
      </c>
    </row>
    <row r="2255" spans="1:9" ht="13.5" x14ac:dyDescent="0.25">
      <c r="A2255" s="3">
        <f>TITRES_STAT!B2258</f>
        <v>45286</v>
      </c>
      <c r="B2255" s="6">
        <f>TITRES_STAT!D2258</f>
        <v>41.973500000000001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4.6067498558153907E-4</v>
      </c>
      <c r="G2255" s="2">
        <f t="shared" si="318"/>
        <v>4.9150699704545008E-3</v>
      </c>
      <c r="H2255" s="2">
        <f t="shared" si="310"/>
        <v>9.3727045260952824E-2</v>
      </c>
      <c r="I2255" s="2">
        <f t="shared" si="311"/>
        <v>8.5695097023581894</v>
      </c>
    </row>
    <row r="2256" spans="1:9" ht="13.5" x14ac:dyDescent="0.25">
      <c r="A2256" s="3">
        <f>TITRES_STAT!B2259</f>
        <v>45287</v>
      </c>
      <c r="B2256" s="6">
        <f>TITRES_STAT!D2259</f>
        <v>41.973500000000001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4.2776962946857198E-4</v>
      </c>
      <c r="G2256" s="2">
        <f t="shared" si="318"/>
        <v>4.5639935439934646E-3</v>
      </c>
      <c r="H2256" s="2">
        <f t="shared" si="310"/>
        <v>9.3727045260952838E-2</v>
      </c>
      <c r="I2256" s="2">
        <f t="shared" si="311"/>
        <v>8.5695097023581894</v>
      </c>
    </row>
    <row r="2257" spans="1:9" ht="13.5" x14ac:dyDescent="0.25">
      <c r="A2257" s="3">
        <f>TITRES_STAT!B2260</f>
        <v>45288</v>
      </c>
      <c r="B2257" s="6">
        <f>TITRES_STAT!D2260</f>
        <v>43.778799999999997</v>
      </c>
      <c r="C2257" s="2">
        <f t="shared" si="315"/>
        <v>1.8052999999999955</v>
      </c>
      <c r="D2257" s="2">
        <f t="shared" si="316"/>
        <v>1.8052999999999955</v>
      </c>
      <c r="E2257" s="2">
        <f t="shared" si="317"/>
        <v>0</v>
      </c>
      <c r="F2257" s="2">
        <f t="shared" si="318"/>
        <v>0.12934721465593477</v>
      </c>
      <c r="G2257" s="2">
        <f t="shared" si="318"/>
        <v>4.2379940051367887E-3</v>
      </c>
      <c r="H2257" s="2">
        <f t="shared" ref="H2257:H2320" si="319">F2257/G2257</f>
        <v>30.520858335135813</v>
      </c>
      <c r="I2257" s="2">
        <f t="shared" ref="I2257:I2320" si="320">IF(G2257=0,100,100-(100/(1+H2257)))</f>
        <v>96.827497559337345</v>
      </c>
    </row>
    <row r="2258" spans="1:9" ht="13.5" x14ac:dyDescent="0.25">
      <c r="A2258" s="3">
        <f>TITRES_STAT!B2261</f>
        <v>45289</v>
      </c>
      <c r="B2258" s="6">
        <f>TITRES_STAT!D2261</f>
        <v>43.778799999999997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0.12010812789479657</v>
      </c>
      <c r="G2258" s="2">
        <f t="shared" si="318"/>
        <v>3.9352801476270185E-3</v>
      </c>
      <c r="H2258" s="2">
        <f t="shared" si="319"/>
        <v>30.520858335135809</v>
      </c>
      <c r="I2258" s="2">
        <f t="shared" si="320"/>
        <v>96.827497559337345</v>
      </c>
    </row>
    <row r="2259" spans="1:9" ht="13.5" x14ac:dyDescent="0.25">
      <c r="A2259" s="3">
        <f>TITRES_STAT!B2262</f>
        <v>45293</v>
      </c>
      <c r="B2259" s="6">
        <f>TITRES_STAT!D2262</f>
        <v>43.778799999999997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0.1115289759023111</v>
      </c>
      <c r="G2259" s="2">
        <f t="shared" si="318"/>
        <v>3.6541887085108026E-3</v>
      </c>
      <c r="H2259" s="2">
        <f t="shared" si="319"/>
        <v>30.520858335135813</v>
      </c>
      <c r="I2259" s="2">
        <f t="shared" si="320"/>
        <v>96.827497559337345</v>
      </c>
    </row>
    <row r="2260" spans="1:9" ht="13.5" x14ac:dyDescent="0.25">
      <c r="A2260" s="3">
        <f>TITRES_STAT!B2263</f>
        <v>45294</v>
      </c>
      <c r="B2260" s="6">
        <f>TITRES_STAT!D2263</f>
        <v>43.778799999999997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0.10356262048071745</v>
      </c>
      <c r="G2260" s="2">
        <f t="shared" si="318"/>
        <v>3.3931752293314592E-3</v>
      </c>
      <c r="H2260" s="2">
        <f t="shared" si="319"/>
        <v>30.520858335135813</v>
      </c>
      <c r="I2260" s="2">
        <f t="shared" si="320"/>
        <v>96.827497559337345</v>
      </c>
    </row>
    <row r="2261" spans="1:9" ht="13.5" x14ac:dyDescent="0.25">
      <c r="A2261" s="3">
        <f>TITRES_STAT!B2264</f>
        <v>45295</v>
      </c>
      <c r="B2261" s="6">
        <f>TITRES_STAT!D2264</f>
        <v>43.778799999999997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9.6165290446380475E-2</v>
      </c>
      <c r="G2261" s="2">
        <f t="shared" si="318"/>
        <v>3.1508055700934976E-3</v>
      </c>
      <c r="H2261" s="2">
        <f t="shared" si="319"/>
        <v>30.520858335135813</v>
      </c>
      <c r="I2261" s="2">
        <f t="shared" si="320"/>
        <v>96.827497559337345</v>
      </c>
    </row>
    <row r="2262" spans="1:9" ht="13.5" x14ac:dyDescent="0.25">
      <c r="A2262" s="3">
        <f>TITRES_STAT!B2265</f>
        <v>45296</v>
      </c>
      <c r="B2262" s="6">
        <f>TITRES_STAT!D2265</f>
        <v>43.778799999999997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8.9296341128781861E-2</v>
      </c>
      <c r="G2262" s="2">
        <f t="shared" si="318"/>
        <v>2.9257480293725336E-3</v>
      </c>
      <c r="H2262" s="2">
        <f t="shared" si="319"/>
        <v>30.520858335135809</v>
      </c>
      <c r="I2262" s="2">
        <f t="shared" si="320"/>
        <v>96.827497559337345</v>
      </c>
    </row>
    <row r="2263" spans="1:9" ht="13.5" x14ac:dyDescent="0.25">
      <c r="A2263" s="3">
        <f>TITRES_STAT!B2266</f>
        <v>45299</v>
      </c>
      <c r="B2263" s="6">
        <f>TITRES_STAT!D2266</f>
        <v>43.778799999999997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8.2918031048154581E-2</v>
      </c>
      <c r="G2263" s="2">
        <f t="shared" si="318"/>
        <v>2.7167660272744954E-3</v>
      </c>
      <c r="H2263" s="2">
        <f t="shared" si="319"/>
        <v>30.520858335135809</v>
      </c>
      <c r="I2263" s="2">
        <f t="shared" si="320"/>
        <v>96.827497559337345</v>
      </c>
    </row>
    <row r="2264" spans="1:9" ht="13.5" x14ac:dyDescent="0.25">
      <c r="A2264" s="3">
        <f>TITRES_STAT!B2267</f>
        <v>45300</v>
      </c>
      <c r="B2264" s="6">
        <f>TITRES_STAT!D2267</f>
        <v>43.778799999999997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7.6995314544714963E-2</v>
      </c>
      <c r="G2264" s="2">
        <f t="shared" si="318"/>
        <v>2.522711311040603E-3</v>
      </c>
      <c r="H2264" s="2">
        <f t="shared" si="319"/>
        <v>30.520858335135806</v>
      </c>
      <c r="I2264" s="2">
        <f t="shared" si="320"/>
        <v>96.827497559337345</v>
      </c>
    </row>
    <row r="2265" spans="1:9" ht="13.5" x14ac:dyDescent="0.25">
      <c r="A2265" s="3">
        <f>TITRES_STAT!B2268</f>
        <v>45301</v>
      </c>
      <c r="B2265" s="6">
        <f>TITRES_STAT!D2268</f>
        <v>43.327399999999997</v>
      </c>
      <c r="C2265" s="2">
        <f t="shared" si="315"/>
        <v>-0.45139999999999958</v>
      </c>
      <c r="D2265" s="2">
        <f t="shared" si="316"/>
        <v>0</v>
      </c>
      <c r="E2265" s="2">
        <f t="shared" si="317"/>
        <v>0.45139999999999958</v>
      </c>
      <c r="F2265" s="2">
        <f t="shared" si="318"/>
        <v>7.1495649220092466E-2</v>
      </c>
      <c r="G2265" s="2">
        <f t="shared" si="318"/>
        <v>3.4585374788823384E-2</v>
      </c>
      <c r="H2265" s="2">
        <f t="shared" si="319"/>
        <v>2.0672220456375396</v>
      </c>
      <c r="I2265" s="2">
        <f t="shared" si="320"/>
        <v>67.39720877325189</v>
      </c>
    </row>
    <row r="2266" spans="1:9" ht="13.5" x14ac:dyDescent="0.25">
      <c r="A2266" s="3">
        <f>TITRES_STAT!B2269</f>
        <v>45302</v>
      </c>
      <c r="B2266" s="6">
        <f>TITRES_STAT!D2269</f>
        <v>43.327399999999997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6.6388817132943007E-2</v>
      </c>
      <c r="G2266" s="2">
        <f t="shared" si="318"/>
        <v>3.2114990875336001E-2</v>
      </c>
      <c r="H2266" s="2">
        <f t="shared" si="319"/>
        <v>2.0672220456375396</v>
      </c>
      <c r="I2266" s="2">
        <f t="shared" si="320"/>
        <v>67.39720877325189</v>
      </c>
    </row>
    <row r="2267" spans="1:9" ht="13.5" x14ac:dyDescent="0.25">
      <c r="A2267" s="3">
        <f>TITRES_STAT!B2270</f>
        <v>45303</v>
      </c>
      <c r="B2267" s="6">
        <f>TITRES_STAT!D2270</f>
        <v>43.327399999999997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6.1646758766304217E-2</v>
      </c>
      <c r="G2267" s="2">
        <f t="shared" si="318"/>
        <v>2.9821062955669143E-2</v>
      </c>
      <c r="H2267" s="2">
        <f t="shared" si="319"/>
        <v>2.0672220456375396</v>
      </c>
      <c r="I2267" s="2">
        <f t="shared" si="320"/>
        <v>67.39720877325189</v>
      </c>
    </row>
    <row r="2268" spans="1:9" ht="13.5" x14ac:dyDescent="0.25">
      <c r="A2268" s="3">
        <f>TITRES_STAT!B2271</f>
        <v>45306</v>
      </c>
      <c r="B2268" s="6">
        <f>TITRES_STAT!D2271</f>
        <v>43.327399999999997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5.7243418854425347E-2</v>
      </c>
      <c r="G2268" s="2">
        <f t="shared" si="318"/>
        <v>2.7690987030264205E-2</v>
      </c>
      <c r="H2268" s="2">
        <f t="shared" si="319"/>
        <v>2.0672220456375396</v>
      </c>
      <c r="I2268" s="2">
        <f t="shared" si="320"/>
        <v>67.39720877325189</v>
      </c>
    </row>
    <row r="2269" spans="1:9" ht="13.5" x14ac:dyDescent="0.25">
      <c r="A2269" s="3">
        <f>TITRES_STAT!B2272</f>
        <v>45307</v>
      </c>
      <c r="B2269" s="6">
        <f>TITRES_STAT!D2272</f>
        <v>43.327399999999997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5.3154603221966398E-2</v>
      </c>
      <c r="G2269" s="2">
        <f t="shared" si="321"/>
        <v>2.5713059385245336E-2</v>
      </c>
      <c r="H2269" s="2">
        <f t="shared" si="319"/>
        <v>2.0672220456375396</v>
      </c>
      <c r="I2269" s="2">
        <f t="shared" si="320"/>
        <v>67.39720877325189</v>
      </c>
    </row>
    <row r="2270" spans="1:9" ht="13.5" x14ac:dyDescent="0.25">
      <c r="A2270" s="3">
        <f>TITRES_STAT!B2273</f>
        <v>45308</v>
      </c>
      <c r="B2270" s="6">
        <f>TITRES_STAT!D2273</f>
        <v>43.327399999999997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4.9357845848968795E-2</v>
      </c>
      <c r="G2270" s="2">
        <f t="shared" si="321"/>
        <v>2.3876412286299241E-2</v>
      </c>
      <c r="H2270" s="2">
        <f t="shared" si="319"/>
        <v>2.0672220456375392</v>
      </c>
      <c r="I2270" s="2">
        <f t="shared" si="320"/>
        <v>67.397208773251876</v>
      </c>
    </row>
    <row r="2271" spans="1:9" ht="13.5" x14ac:dyDescent="0.25">
      <c r="A2271" s="3">
        <f>TITRES_STAT!B2274</f>
        <v>45309</v>
      </c>
      <c r="B2271" s="6">
        <f>TITRES_STAT!D2274</f>
        <v>43.327399999999997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4.5832285431185303E-2</v>
      </c>
      <c r="G2271" s="2">
        <f t="shared" si="321"/>
        <v>2.2170954265849297E-2</v>
      </c>
      <c r="H2271" s="2">
        <f t="shared" si="319"/>
        <v>2.0672220456375388</v>
      </c>
      <c r="I2271" s="2">
        <f t="shared" si="320"/>
        <v>67.397208773251862</v>
      </c>
    </row>
    <row r="2272" spans="1:9" ht="13.5" x14ac:dyDescent="0.25">
      <c r="A2272" s="3">
        <f>TITRES_STAT!B2275</f>
        <v>45310</v>
      </c>
      <c r="B2272" s="6">
        <f>TITRES_STAT!D2275</f>
        <v>43.327399999999997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4.2558550757529214E-2</v>
      </c>
      <c r="G2272" s="2">
        <f t="shared" si="321"/>
        <v>2.0587314675431491E-2</v>
      </c>
      <c r="H2272" s="2">
        <f t="shared" si="319"/>
        <v>2.0672220456375392</v>
      </c>
      <c r="I2272" s="2">
        <f t="shared" si="320"/>
        <v>67.397208773251876</v>
      </c>
    </row>
    <row r="2273" spans="1:9" ht="13.5" x14ac:dyDescent="0.25">
      <c r="A2273" s="3">
        <f>TITRES_STAT!B2276</f>
        <v>45313</v>
      </c>
      <c r="B2273" s="6">
        <f>TITRES_STAT!D2276</f>
        <v>43.327399999999997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3.9518654274848561E-2</v>
      </c>
      <c r="G2273" s="2">
        <f t="shared" si="321"/>
        <v>1.9116792198614955E-2</v>
      </c>
      <c r="H2273" s="2">
        <f t="shared" si="319"/>
        <v>2.0672220456375392</v>
      </c>
      <c r="I2273" s="2">
        <f t="shared" si="320"/>
        <v>67.397208773251876</v>
      </c>
    </row>
    <row r="2274" spans="1:9" ht="13.5" x14ac:dyDescent="0.25">
      <c r="A2274" s="3">
        <f>TITRES_STAT!B2277</f>
        <v>45314</v>
      </c>
      <c r="B2274" s="6">
        <f>TITRES_STAT!D2277</f>
        <v>43.327399999999997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3.6695893255216515E-2</v>
      </c>
      <c r="G2274" s="2">
        <f t="shared" si="321"/>
        <v>1.7751307041571029E-2</v>
      </c>
      <c r="H2274" s="2">
        <f t="shared" si="319"/>
        <v>2.0672220456375392</v>
      </c>
      <c r="I2274" s="2">
        <f t="shared" si="320"/>
        <v>67.397208773251876</v>
      </c>
    </row>
    <row r="2275" spans="1:9" ht="13.5" x14ac:dyDescent="0.25">
      <c r="A2275" s="3">
        <f>TITRES_STAT!B2278</f>
        <v>45315</v>
      </c>
      <c r="B2275" s="6">
        <f>TITRES_STAT!D2278</f>
        <v>43.327399999999997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3.4074758022701053E-2</v>
      </c>
      <c r="G2275" s="2">
        <f t="shared" si="321"/>
        <v>1.6483356538601671E-2</v>
      </c>
      <c r="H2275" s="2">
        <f t="shared" si="319"/>
        <v>2.0672220456375392</v>
      </c>
      <c r="I2275" s="2">
        <f t="shared" si="320"/>
        <v>67.397208773251876</v>
      </c>
    </row>
    <row r="2276" spans="1:9" ht="13.5" x14ac:dyDescent="0.25">
      <c r="A2276" s="3">
        <f>TITRES_STAT!B2279</f>
        <v>45316</v>
      </c>
      <c r="B2276" s="6">
        <f>TITRES_STAT!D2279</f>
        <v>43.327399999999997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3.1640846735365262E-2</v>
      </c>
      <c r="G2276" s="2">
        <f t="shared" si="321"/>
        <v>1.5305973928701552E-2</v>
      </c>
      <c r="H2276" s="2">
        <f t="shared" si="319"/>
        <v>2.0672220456375392</v>
      </c>
      <c r="I2276" s="2">
        <f t="shared" si="320"/>
        <v>67.397208773251876</v>
      </c>
    </row>
    <row r="2277" spans="1:9" ht="13.5" x14ac:dyDescent="0.25">
      <c r="A2277" s="3">
        <f>TITRES_STAT!B2280</f>
        <v>45317</v>
      </c>
      <c r="B2277" s="6">
        <f>TITRES_STAT!D2280</f>
        <v>43.327399999999997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2.9380786254267741E-2</v>
      </c>
      <c r="G2277" s="2">
        <f t="shared" si="321"/>
        <v>1.421269007665144E-2</v>
      </c>
      <c r="H2277" s="2">
        <f t="shared" si="319"/>
        <v>2.0672220456375388</v>
      </c>
      <c r="I2277" s="2">
        <f t="shared" si="320"/>
        <v>67.397208773251862</v>
      </c>
    </row>
    <row r="2278" spans="1:9" ht="13.5" x14ac:dyDescent="0.25">
      <c r="A2278" s="3">
        <f>TITRES_STAT!B2281</f>
        <v>45320</v>
      </c>
      <c r="B2278" s="6">
        <f>TITRES_STAT!D2281</f>
        <v>43.327399999999997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2.7282158664677186E-2</v>
      </c>
      <c r="G2278" s="2">
        <f t="shared" si="321"/>
        <v>1.3197497928319193E-2</v>
      </c>
      <c r="H2278" s="2">
        <f t="shared" si="319"/>
        <v>2.0672220456375392</v>
      </c>
      <c r="I2278" s="2">
        <f t="shared" si="320"/>
        <v>67.397208773251876</v>
      </c>
    </row>
    <row r="2279" spans="1:9" ht="13.5" x14ac:dyDescent="0.25">
      <c r="A2279" s="3">
        <f>TITRES_STAT!B2282</f>
        <v>45321</v>
      </c>
      <c r="B2279" s="6">
        <f>TITRES_STAT!D2282</f>
        <v>43.327399999999997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2.5333433045771674E-2</v>
      </c>
      <c r="G2279" s="2">
        <f t="shared" si="321"/>
        <v>1.2254819504867823E-2</v>
      </c>
      <c r="H2279" s="2">
        <f t="shared" si="319"/>
        <v>2.0672220456375388</v>
      </c>
      <c r="I2279" s="2">
        <f t="shared" si="320"/>
        <v>67.397208773251862</v>
      </c>
    </row>
    <row r="2280" spans="1:9" ht="13.5" x14ac:dyDescent="0.25">
      <c r="A2280" s="3">
        <f>TITRES_STAT!B2283</f>
        <v>45322</v>
      </c>
      <c r="B2280" s="6">
        <f>TITRES_STAT!D2283</f>
        <v>43.327399999999997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2.352390211393084E-2</v>
      </c>
      <c r="G2280" s="2">
        <f t="shared" si="321"/>
        <v>1.1379475254520122E-2</v>
      </c>
      <c r="H2280" s="2">
        <f t="shared" si="319"/>
        <v>2.0672220456375388</v>
      </c>
      <c r="I2280" s="2">
        <f t="shared" si="320"/>
        <v>67.397208773251862</v>
      </c>
    </row>
    <row r="2281" spans="1:9" ht="13.5" x14ac:dyDescent="0.25">
      <c r="A2281" s="3">
        <f>TITRES_STAT!B2284</f>
        <v>45323</v>
      </c>
      <c r="B2281" s="6">
        <f>TITRES_STAT!D2284</f>
        <v>43.327399999999997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2.1843623391507212E-2</v>
      </c>
      <c r="G2281" s="2">
        <f t="shared" si="321"/>
        <v>1.0566655593482971E-2</v>
      </c>
      <c r="H2281" s="2">
        <f t="shared" si="319"/>
        <v>2.0672220456375392</v>
      </c>
      <c r="I2281" s="2">
        <f t="shared" si="320"/>
        <v>67.397208773251876</v>
      </c>
    </row>
    <row r="2282" spans="1:9" ht="13.5" x14ac:dyDescent="0.25">
      <c r="A2282" s="3">
        <f>TITRES_STAT!B2285</f>
        <v>45324</v>
      </c>
      <c r="B2282" s="6">
        <f>TITRES_STAT!D2285</f>
        <v>43.327399999999997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2.0283364577828124E-2</v>
      </c>
      <c r="G2282" s="2">
        <f t="shared" si="321"/>
        <v>9.8118944796627573E-3</v>
      </c>
      <c r="H2282" s="2">
        <f t="shared" si="319"/>
        <v>2.0672220456375392</v>
      </c>
      <c r="I2282" s="2">
        <f t="shared" si="320"/>
        <v>67.397208773251876</v>
      </c>
    </row>
    <row r="2283" spans="1:9" ht="13.5" x14ac:dyDescent="0.25">
      <c r="A2283" s="3">
        <f>TITRES_STAT!B2286</f>
        <v>45327</v>
      </c>
      <c r="B2283" s="6">
        <f>TITRES_STAT!D2286</f>
        <v>43.327399999999997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1.8834552822268973E-2</v>
      </c>
      <c r="G2283" s="2">
        <f t="shared" si="321"/>
        <v>9.1110448739725597E-3</v>
      </c>
      <c r="H2283" s="2">
        <f t="shared" si="319"/>
        <v>2.0672220456375396</v>
      </c>
      <c r="I2283" s="2">
        <f t="shared" si="320"/>
        <v>67.39720877325189</v>
      </c>
    </row>
    <row r="2284" spans="1:9" ht="13.5" x14ac:dyDescent="0.25">
      <c r="A2284" s="3">
        <f>TITRES_STAT!B2287</f>
        <v>45328</v>
      </c>
      <c r="B2284" s="6">
        <f>TITRES_STAT!D2287</f>
        <v>43.327399999999997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1.7489227620678331E-2</v>
      </c>
      <c r="G2284" s="2">
        <f t="shared" si="321"/>
        <v>8.4602559544030911E-3</v>
      </c>
      <c r="H2284" s="2">
        <f t="shared" si="319"/>
        <v>2.0672220456375392</v>
      </c>
      <c r="I2284" s="2">
        <f t="shared" si="320"/>
        <v>67.397208773251876</v>
      </c>
    </row>
    <row r="2285" spans="1:9" ht="13.5" x14ac:dyDescent="0.25">
      <c r="A2285" s="3">
        <f>TITRES_STAT!B2288</f>
        <v>45329</v>
      </c>
      <c r="B2285" s="6">
        <f>TITRES_STAT!D2288</f>
        <v>43.327399999999997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1.6239997076344166E-2</v>
      </c>
      <c r="G2285" s="2">
        <f t="shared" si="322"/>
        <v>7.855951957660012E-3</v>
      </c>
      <c r="H2285" s="2">
        <f t="shared" si="319"/>
        <v>2.0672220456375401</v>
      </c>
      <c r="I2285" s="2">
        <f t="shared" si="320"/>
        <v>67.39720877325189</v>
      </c>
    </row>
    <row r="2286" spans="1:9" ht="13.5" x14ac:dyDescent="0.25">
      <c r="A2286" s="3">
        <f>TITRES_STAT!B2289</f>
        <v>45330</v>
      </c>
      <c r="B2286" s="6">
        <f>TITRES_STAT!D2289</f>
        <v>43.327399999999997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1.5079997285176725E-2</v>
      </c>
      <c r="G2286" s="2">
        <f t="shared" si="322"/>
        <v>7.294812532112868E-3</v>
      </c>
      <c r="H2286" s="2">
        <f t="shared" si="319"/>
        <v>2.0672220456375401</v>
      </c>
      <c r="I2286" s="2">
        <f t="shared" si="320"/>
        <v>67.39720877325189</v>
      </c>
    </row>
    <row r="2287" spans="1:9" ht="13.5" x14ac:dyDescent="0.25">
      <c r="A2287" s="3">
        <f>TITRES_STAT!B2290</f>
        <v>45331</v>
      </c>
      <c r="B2287" s="6">
        <f>TITRES_STAT!D2290</f>
        <v>43.327399999999997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1.4002854621949817E-2</v>
      </c>
      <c r="G2287" s="2">
        <f t="shared" si="322"/>
        <v>6.7737544941048056E-3</v>
      </c>
      <c r="H2287" s="2">
        <f t="shared" si="319"/>
        <v>2.0672220456375401</v>
      </c>
      <c r="I2287" s="2">
        <f t="shared" si="320"/>
        <v>67.39720877325189</v>
      </c>
    </row>
    <row r="2288" spans="1:9" ht="13.5" x14ac:dyDescent="0.25">
      <c r="A2288" s="3">
        <f>TITRES_STAT!B2291</f>
        <v>45334</v>
      </c>
      <c r="B2288" s="6">
        <f>TITRES_STAT!D2291</f>
        <v>43.327399999999997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1.3002650720381972E-2</v>
      </c>
      <c r="G2288" s="2">
        <f t="shared" si="322"/>
        <v>6.289914887383034E-3</v>
      </c>
      <c r="H2288" s="2">
        <f t="shared" si="319"/>
        <v>2.0672220456375401</v>
      </c>
      <c r="I2288" s="2">
        <f t="shared" si="320"/>
        <v>67.39720877325189</v>
      </c>
    </row>
    <row r="2289" spans="1:9" ht="13.5" x14ac:dyDescent="0.25">
      <c r="A2289" s="3">
        <f>TITRES_STAT!B2292</f>
        <v>45335</v>
      </c>
      <c r="B2289" s="6">
        <f>TITRES_STAT!D2292</f>
        <v>43.327399999999997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1.2073889954640402E-2</v>
      </c>
      <c r="G2289" s="2">
        <f t="shared" si="322"/>
        <v>5.84063525256996E-3</v>
      </c>
      <c r="H2289" s="2">
        <f t="shared" si="319"/>
        <v>2.0672220456375401</v>
      </c>
      <c r="I2289" s="2">
        <f t="shared" si="320"/>
        <v>67.39720877325189</v>
      </c>
    </row>
    <row r="2290" spans="1:9" ht="13.5" x14ac:dyDescent="0.25">
      <c r="A2290" s="3">
        <f>TITRES_STAT!B2293</f>
        <v>45336</v>
      </c>
      <c r="B2290" s="6">
        <f>TITRES_STAT!D2293</f>
        <v>43.327399999999997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1.121146924359466E-2</v>
      </c>
      <c r="G2290" s="2">
        <f t="shared" si="322"/>
        <v>5.4234470202435339E-3</v>
      </c>
      <c r="H2290" s="2">
        <f t="shared" si="319"/>
        <v>2.0672220456375401</v>
      </c>
      <c r="I2290" s="2">
        <f t="shared" si="320"/>
        <v>67.39720877325189</v>
      </c>
    </row>
    <row r="2291" spans="1:9" ht="13.5" x14ac:dyDescent="0.25">
      <c r="A2291" s="3">
        <f>TITRES_STAT!B2294</f>
        <v>45337</v>
      </c>
      <c r="B2291" s="6">
        <f>TITRES_STAT!D2294</f>
        <v>43.327399999999997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1.0410650011909328E-2</v>
      </c>
      <c r="G2291" s="2">
        <f t="shared" si="322"/>
        <v>5.0360579473689949E-3</v>
      </c>
      <c r="H2291" s="2">
        <f t="shared" si="319"/>
        <v>2.0672220456375405</v>
      </c>
      <c r="I2291" s="2">
        <f t="shared" si="320"/>
        <v>67.39720877325189</v>
      </c>
    </row>
    <row r="2292" spans="1:9" ht="13.5" x14ac:dyDescent="0.25">
      <c r="A2292" s="3">
        <f>TITRES_STAT!B2295</f>
        <v>45338</v>
      </c>
      <c r="B2292" s="6">
        <f>TITRES_STAT!D2295</f>
        <v>43.327399999999997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9.6670321539158045E-3</v>
      </c>
      <c r="G2292" s="2">
        <f t="shared" si="322"/>
        <v>4.6763395225569238E-3</v>
      </c>
      <c r="H2292" s="2">
        <f t="shared" si="319"/>
        <v>2.0672220456375405</v>
      </c>
      <c r="I2292" s="2">
        <f t="shared" si="320"/>
        <v>67.39720877325189</v>
      </c>
    </row>
    <row r="2293" spans="1:9" ht="13.5" x14ac:dyDescent="0.25">
      <c r="A2293" s="3">
        <f>TITRES_STAT!B2296</f>
        <v>45341</v>
      </c>
      <c r="B2293" s="6">
        <f>TITRES_STAT!D2296</f>
        <v>43.327399999999997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8.9765298572075328E-3</v>
      </c>
      <c r="G2293" s="2">
        <f t="shared" si="322"/>
        <v>4.3423152709457149E-3</v>
      </c>
      <c r="H2293" s="2">
        <f t="shared" si="319"/>
        <v>2.067222045637541</v>
      </c>
      <c r="I2293" s="2">
        <f t="shared" si="320"/>
        <v>67.39720877325189</v>
      </c>
    </row>
    <row r="2294" spans="1:9" ht="13.5" x14ac:dyDescent="0.25">
      <c r="A2294" s="3">
        <f>TITRES_STAT!B2297</f>
        <v>45342</v>
      </c>
      <c r="B2294" s="6">
        <f>TITRES_STAT!D2297</f>
        <v>43.327399999999997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8.3353491531212801E-3</v>
      </c>
      <c r="G2294" s="2">
        <f t="shared" si="322"/>
        <v>4.0321498944495921E-3</v>
      </c>
      <c r="H2294" s="2">
        <f t="shared" si="319"/>
        <v>2.067222045637541</v>
      </c>
      <c r="I2294" s="2">
        <f t="shared" si="320"/>
        <v>67.39720877325189</v>
      </c>
    </row>
    <row r="2295" spans="1:9" ht="13.5" x14ac:dyDescent="0.25">
      <c r="A2295" s="3">
        <f>TITRES_STAT!B2298</f>
        <v>45343</v>
      </c>
      <c r="B2295" s="6">
        <f>TITRES_STAT!D2298</f>
        <v>43.327399999999997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7.7399670707554739E-3</v>
      </c>
      <c r="G2295" s="2">
        <f t="shared" si="322"/>
        <v>3.7441391877031929E-3</v>
      </c>
      <c r="H2295" s="2">
        <f t="shared" si="319"/>
        <v>2.0672220456375405</v>
      </c>
      <c r="I2295" s="2">
        <f t="shared" si="320"/>
        <v>67.39720877325189</v>
      </c>
    </row>
    <row r="2296" spans="1:9" ht="13.5" x14ac:dyDescent="0.25">
      <c r="A2296" s="3">
        <f>TITRES_STAT!B2299</f>
        <v>45344</v>
      </c>
      <c r="B2296" s="6">
        <f>TITRES_STAT!D2299</f>
        <v>43.327399999999997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7.1871122799872251E-3</v>
      </c>
      <c r="G2296" s="2">
        <f t="shared" si="322"/>
        <v>3.476700674295822E-3</v>
      </c>
      <c r="H2296" s="2">
        <f t="shared" si="319"/>
        <v>2.0672220456375405</v>
      </c>
      <c r="I2296" s="2">
        <f t="shared" si="320"/>
        <v>67.39720877325189</v>
      </c>
    </row>
    <row r="2297" spans="1:9" ht="13.5" x14ac:dyDescent="0.25">
      <c r="A2297" s="3">
        <f>TITRES_STAT!B2300</f>
        <v>45345</v>
      </c>
      <c r="B2297" s="6">
        <f>TITRES_STAT!D2300</f>
        <v>43.327399999999997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6.6737471171309948E-3</v>
      </c>
      <c r="G2297" s="2">
        <f t="shared" si="322"/>
        <v>3.2283649118461204E-3</v>
      </c>
      <c r="H2297" s="2">
        <f t="shared" si="319"/>
        <v>2.0672220456375405</v>
      </c>
      <c r="I2297" s="2">
        <f t="shared" si="320"/>
        <v>67.39720877325189</v>
      </c>
    </row>
    <row r="2298" spans="1:9" ht="13.5" x14ac:dyDescent="0.25">
      <c r="A2298" s="3">
        <f>TITRES_STAT!B2301</f>
        <v>45348</v>
      </c>
      <c r="B2298" s="6">
        <f>TITRES_STAT!D2301</f>
        <v>43.327399999999997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6.1970508944787809E-3</v>
      </c>
      <c r="G2298" s="2">
        <f t="shared" si="322"/>
        <v>2.9977674181428265E-3</v>
      </c>
      <c r="H2298" s="2">
        <f t="shared" si="319"/>
        <v>2.0672220456375401</v>
      </c>
      <c r="I2298" s="2">
        <f t="shared" si="320"/>
        <v>67.39720877325189</v>
      </c>
    </row>
    <row r="2299" spans="1:9" ht="13.5" x14ac:dyDescent="0.25">
      <c r="A2299" s="3">
        <f>TITRES_STAT!B2302</f>
        <v>45349</v>
      </c>
      <c r="B2299" s="6">
        <f>TITRES_STAT!D2302</f>
        <v>43.327399999999997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5.7544044020160102E-3</v>
      </c>
      <c r="G2299" s="2">
        <f t="shared" si="322"/>
        <v>2.7836411739897674E-3</v>
      </c>
      <c r="H2299" s="2">
        <f t="shared" si="319"/>
        <v>2.0672220456375401</v>
      </c>
      <c r="I2299" s="2">
        <f t="shared" si="320"/>
        <v>67.39720877325189</v>
      </c>
    </row>
    <row r="2300" spans="1:9" ht="13.5" x14ac:dyDescent="0.25">
      <c r="A2300" s="3">
        <f>TITRES_STAT!B2303</f>
        <v>45350</v>
      </c>
      <c r="B2300" s="6">
        <f>TITRES_STAT!D2303</f>
        <v>43.327399999999997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5.3433755161577242E-3</v>
      </c>
      <c r="G2300" s="2">
        <f t="shared" si="322"/>
        <v>2.5848096615619267E-3</v>
      </c>
      <c r="H2300" s="2">
        <f t="shared" si="319"/>
        <v>2.0672220456375401</v>
      </c>
      <c r="I2300" s="2">
        <f t="shared" si="320"/>
        <v>67.39720877325189</v>
      </c>
    </row>
    <row r="2301" spans="1:9" ht="13.5" x14ac:dyDescent="0.25">
      <c r="A2301" s="3">
        <f>TITRES_STAT!B2304</f>
        <v>45351</v>
      </c>
      <c r="B2301" s="6">
        <f>TITRES_STAT!D2304</f>
        <v>43.327399999999997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4.9617058364321721E-3</v>
      </c>
      <c r="G2301" s="2">
        <f t="shared" si="323"/>
        <v>2.4001804000217892E-3</v>
      </c>
      <c r="H2301" s="2">
        <f t="shared" si="319"/>
        <v>2.0672220456375401</v>
      </c>
      <c r="I2301" s="2">
        <f t="shared" si="320"/>
        <v>67.39720877325189</v>
      </c>
    </row>
    <row r="2302" spans="1:9" ht="13.5" x14ac:dyDescent="0.25">
      <c r="A2302" s="3">
        <f>TITRES_STAT!B2305</f>
        <v>45352</v>
      </c>
      <c r="B2302" s="6">
        <f>TITRES_STAT!D2305</f>
        <v>43.327399999999997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4.6072982766870172E-3</v>
      </c>
      <c r="G2302" s="2">
        <f t="shared" si="323"/>
        <v>2.2287389428773756E-3</v>
      </c>
      <c r="H2302" s="2">
        <f t="shared" si="319"/>
        <v>2.0672220456375401</v>
      </c>
      <c r="I2302" s="2">
        <f t="shared" si="320"/>
        <v>67.39720877325189</v>
      </c>
    </row>
    <row r="2303" spans="1:9" ht="13.5" x14ac:dyDescent="0.25">
      <c r="A2303" s="3">
        <f>TITRES_STAT!B2306</f>
        <v>45355</v>
      </c>
      <c r="B2303" s="6">
        <f>TITRES_STAT!D2306</f>
        <v>43.327399999999997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4.2782055426379443E-3</v>
      </c>
      <c r="G2303" s="2">
        <f t="shared" si="323"/>
        <v>2.0695433041004203E-3</v>
      </c>
      <c r="H2303" s="2">
        <f t="shared" si="319"/>
        <v>2.0672220456375401</v>
      </c>
      <c r="I2303" s="2">
        <f t="shared" si="320"/>
        <v>67.39720877325189</v>
      </c>
    </row>
    <row r="2304" spans="1:9" ht="13.5" x14ac:dyDescent="0.25">
      <c r="A2304" s="3">
        <f>TITRES_STAT!B2307</f>
        <v>45356</v>
      </c>
      <c r="B2304" s="6">
        <f>TITRES_STAT!D2307</f>
        <v>43.327399999999997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3.9726194324495199E-3</v>
      </c>
      <c r="G2304" s="2">
        <f t="shared" si="323"/>
        <v>1.9217187823789615E-3</v>
      </c>
      <c r="H2304" s="2">
        <f t="shared" si="319"/>
        <v>2.0672220456375401</v>
      </c>
      <c r="I2304" s="2">
        <f t="shared" si="320"/>
        <v>67.39720877325189</v>
      </c>
    </row>
    <row r="2305" spans="1:9" ht="13.5" x14ac:dyDescent="0.25">
      <c r="A2305" s="3">
        <f>TITRES_STAT!B2308</f>
        <v>45357</v>
      </c>
      <c r="B2305" s="6">
        <f>TITRES_STAT!D2308</f>
        <v>43.327399999999997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3.6888609015602687E-3</v>
      </c>
      <c r="G2305" s="2">
        <f t="shared" si="323"/>
        <v>1.7844531550661785E-3</v>
      </c>
      <c r="H2305" s="2">
        <f t="shared" si="319"/>
        <v>2.0672220456375405</v>
      </c>
      <c r="I2305" s="2">
        <f t="shared" si="320"/>
        <v>67.39720877325189</v>
      </c>
    </row>
    <row r="2306" spans="1:9" ht="13.5" x14ac:dyDescent="0.25">
      <c r="A2306" s="3">
        <f>TITRES_STAT!B2309</f>
        <v>45358</v>
      </c>
      <c r="B2306" s="6">
        <f>TITRES_STAT!D2309</f>
        <v>43.327399999999997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3.4253708371631067E-3</v>
      </c>
      <c r="G2306" s="2">
        <f t="shared" si="323"/>
        <v>1.6569922154185943E-3</v>
      </c>
      <c r="H2306" s="2">
        <f t="shared" si="319"/>
        <v>2.0672220456375405</v>
      </c>
      <c r="I2306" s="2">
        <f t="shared" si="320"/>
        <v>67.39720877325189</v>
      </c>
    </row>
    <row r="2307" spans="1:9" ht="13.5" x14ac:dyDescent="0.25">
      <c r="A2307" s="3">
        <f>TITRES_STAT!B2310</f>
        <v>45359</v>
      </c>
      <c r="B2307" s="6">
        <f>TITRES_STAT!D2310</f>
        <v>43.327399999999997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3.1807014916514563E-3</v>
      </c>
      <c r="G2307" s="2">
        <f t="shared" si="323"/>
        <v>1.5386356286029804E-3</v>
      </c>
      <c r="H2307" s="2">
        <f t="shared" si="319"/>
        <v>2.0672220456375405</v>
      </c>
      <c r="I2307" s="2">
        <f t="shared" si="320"/>
        <v>67.39720877325189</v>
      </c>
    </row>
    <row r="2308" spans="1:9" ht="13.5" x14ac:dyDescent="0.25">
      <c r="A2308" s="3">
        <f>TITRES_STAT!B2311</f>
        <v>45362</v>
      </c>
      <c r="B2308" s="6">
        <f>TITRES_STAT!D2311</f>
        <v>43.327399999999997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2.9535085279620665E-3</v>
      </c>
      <c r="G2308" s="2">
        <f t="shared" si="323"/>
        <v>1.4287330837027673E-3</v>
      </c>
      <c r="H2308" s="2">
        <f t="shared" si="319"/>
        <v>2.067222045637541</v>
      </c>
      <c r="I2308" s="2">
        <f t="shared" si="320"/>
        <v>67.39720877325189</v>
      </c>
    </row>
    <row r="2309" spans="1:9" ht="13.5" x14ac:dyDescent="0.25">
      <c r="A2309" s="3">
        <f>TITRES_STAT!B2312</f>
        <v>45363</v>
      </c>
      <c r="B2309" s="6">
        <f>TITRES_STAT!D2312</f>
        <v>43.327399999999997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2.7425436331076332E-3</v>
      </c>
      <c r="G2309" s="2">
        <f t="shared" si="323"/>
        <v>1.3266807205811412E-3</v>
      </c>
      <c r="H2309" s="2">
        <f t="shared" si="319"/>
        <v>2.0672220456375405</v>
      </c>
      <c r="I2309" s="2">
        <f t="shared" si="320"/>
        <v>67.39720877325189</v>
      </c>
    </row>
    <row r="2310" spans="1:9" ht="13.5" x14ac:dyDescent="0.25">
      <c r="A2310" s="3">
        <f>TITRES_STAT!B2313</f>
        <v>45364</v>
      </c>
      <c r="B2310" s="6">
        <f>TITRES_STAT!D2313</f>
        <v>43.318399999999997</v>
      </c>
      <c r="C2310" s="2">
        <f t="shared" si="324"/>
        <v>-9.0000000000003411E-3</v>
      </c>
      <c r="D2310" s="2">
        <f t="shared" si="325"/>
        <v>0</v>
      </c>
      <c r="E2310" s="2">
        <f t="shared" si="326"/>
        <v>9.0000000000003411E-3</v>
      </c>
      <c r="F2310" s="2">
        <f t="shared" si="323"/>
        <v>2.5466476593142308E-3</v>
      </c>
      <c r="G2310" s="2">
        <f t="shared" si="323"/>
        <v>1.8747749548253697E-3</v>
      </c>
      <c r="H2310" s="2">
        <f t="shared" si="319"/>
        <v>1.3583751227098317</v>
      </c>
      <c r="I2310" s="2">
        <f t="shared" si="320"/>
        <v>57.597924504436975</v>
      </c>
    </row>
    <row r="2311" spans="1:9" ht="13.5" x14ac:dyDescent="0.25">
      <c r="A2311" s="3">
        <f>TITRES_STAT!B2314</f>
        <v>45365</v>
      </c>
      <c r="B2311" s="6">
        <f>TITRES_STAT!D2314</f>
        <v>43.327399999999997</v>
      </c>
      <c r="C2311" s="2">
        <f t="shared" si="324"/>
        <v>9.0000000000003411E-3</v>
      </c>
      <c r="D2311" s="2">
        <f t="shared" si="325"/>
        <v>9.0000000000003411E-3</v>
      </c>
      <c r="E2311" s="2">
        <f t="shared" si="326"/>
        <v>0</v>
      </c>
      <c r="F2311" s="2">
        <f t="shared" si="323"/>
        <v>3.0076013979346669E-3</v>
      </c>
      <c r="G2311" s="2">
        <f t="shared" si="323"/>
        <v>1.7408624580521289E-3</v>
      </c>
      <c r="H2311" s="2">
        <f t="shared" si="319"/>
        <v>1.7276502138485466</v>
      </c>
      <c r="I2311" s="2">
        <f t="shared" si="320"/>
        <v>63.338407728274603</v>
      </c>
    </row>
    <row r="2312" spans="1:9" ht="13.5" x14ac:dyDescent="0.25">
      <c r="A2312" s="3">
        <f>TITRES_STAT!B2315</f>
        <v>45366</v>
      </c>
      <c r="B2312" s="6">
        <f>TITRES_STAT!D2315</f>
        <v>43.327399999999997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2.792772726653619E-3</v>
      </c>
      <c r="G2312" s="2">
        <f t="shared" si="323"/>
        <v>1.6165151396198339E-3</v>
      </c>
      <c r="H2312" s="2">
        <f t="shared" si="319"/>
        <v>1.7276502138485466</v>
      </c>
      <c r="I2312" s="2">
        <f t="shared" si="320"/>
        <v>63.338407728274603</v>
      </c>
    </row>
    <row r="2313" spans="1:9" ht="13.5" x14ac:dyDescent="0.25">
      <c r="A2313" s="3">
        <f>TITRES_STAT!B2316</f>
        <v>45369</v>
      </c>
      <c r="B2313" s="6">
        <f>TITRES_STAT!D2316</f>
        <v>43.327399999999997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2.593288960464075E-3</v>
      </c>
      <c r="G2313" s="2">
        <f t="shared" si="323"/>
        <v>1.5010497725041314E-3</v>
      </c>
      <c r="H2313" s="2">
        <f t="shared" si="319"/>
        <v>1.7276502138485468</v>
      </c>
      <c r="I2313" s="2">
        <f t="shared" si="320"/>
        <v>63.338407728274603</v>
      </c>
    </row>
    <row r="2314" spans="1:9" ht="13.5" x14ac:dyDescent="0.25">
      <c r="A2314" s="3">
        <f>TITRES_STAT!B2317</f>
        <v>45370</v>
      </c>
      <c r="B2314" s="6">
        <f>TITRES_STAT!D2317</f>
        <v>43.327399999999997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2.4080540347166412E-3</v>
      </c>
      <c r="G2314" s="2">
        <f t="shared" si="323"/>
        <v>1.3938319316109792E-3</v>
      </c>
      <c r="H2314" s="2">
        <f t="shared" si="319"/>
        <v>1.7276502138485468</v>
      </c>
      <c r="I2314" s="2">
        <f t="shared" si="320"/>
        <v>63.338407728274603</v>
      </c>
    </row>
    <row r="2315" spans="1:9" ht="13.5" x14ac:dyDescent="0.25">
      <c r="A2315" s="3">
        <f>TITRES_STAT!B2318</f>
        <v>45372</v>
      </c>
      <c r="B2315" s="6">
        <f>TITRES_STAT!D2318</f>
        <v>43.318399999999997</v>
      </c>
      <c r="C2315" s="2">
        <f t="shared" si="324"/>
        <v>-9.0000000000003411E-3</v>
      </c>
      <c r="D2315" s="2">
        <f t="shared" si="325"/>
        <v>0</v>
      </c>
      <c r="E2315" s="2">
        <f t="shared" si="326"/>
        <v>9.0000000000003411E-3</v>
      </c>
      <c r="F2315" s="2">
        <f t="shared" si="323"/>
        <v>2.2360501750940238E-3</v>
      </c>
      <c r="G2315" s="2">
        <f t="shared" si="323"/>
        <v>1.9371296507816481E-3</v>
      </c>
      <c r="H2315" s="2">
        <f t="shared" si="319"/>
        <v>1.1543110571828574</v>
      </c>
      <c r="I2315" s="2">
        <f t="shared" si="320"/>
        <v>53.581447922024928</v>
      </c>
    </row>
    <row r="2316" spans="1:9" ht="13.5" x14ac:dyDescent="0.25">
      <c r="A2316" s="3">
        <f>TITRES_STAT!B2319</f>
        <v>45373</v>
      </c>
      <c r="B2316" s="6">
        <f>TITRES_STAT!D2319</f>
        <v>43.318399999999997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2.0763323054444507E-3</v>
      </c>
      <c r="G2316" s="2">
        <f t="shared" si="323"/>
        <v>1.7987632471543875E-3</v>
      </c>
      <c r="H2316" s="2">
        <f t="shared" si="319"/>
        <v>1.1543110571828574</v>
      </c>
      <c r="I2316" s="2">
        <f t="shared" si="320"/>
        <v>53.581447922024928</v>
      </c>
    </row>
    <row r="2317" spans="1:9" ht="13.5" x14ac:dyDescent="0.25">
      <c r="A2317" s="3">
        <f>TITRES_STAT!B2320</f>
        <v>45376</v>
      </c>
      <c r="B2317" s="6">
        <f>TITRES_STAT!D2320</f>
        <v>43.318399999999997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1.9280228550555612E-3</v>
      </c>
      <c r="G2317" s="2">
        <f t="shared" si="327"/>
        <v>1.6702801580719313E-3</v>
      </c>
      <c r="H2317" s="2">
        <f t="shared" si="319"/>
        <v>1.1543110571828574</v>
      </c>
      <c r="I2317" s="2">
        <f t="shared" si="320"/>
        <v>53.581447922024928</v>
      </c>
    </row>
    <row r="2318" spans="1:9" ht="13.5" x14ac:dyDescent="0.25">
      <c r="A2318" s="3">
        <f>TITRES_STAT!B2321</f>
        <v>45377</v>
      </c>
      <c r="B2318" s="6">
        <f>TITRES_STAT!D2321</f>
        <v>43.318399999999997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1.7903069368373069E-3</v>
      </c>
      <c r="G2318" s="2">
        <f t="shared" si="327"/>
        <v>1.5509744324953647E-3</v>
      </c>
      <c r="H2318" s="2">
        <f t="shared" si="319"/>
        <v>1.1543110571828574</v>
      </c>
      <c r="I2318" s="2">
        <f t="shared" si="320"/>
        <v>53.581447922024928</v>
      </c>
    </row>
    <row r="2319" spans="1:9" ht="13.5" x14ac:dyDescent="0.25">
      <c r="A2319" s="3">
        <f>TITRES_STAT!B2322</f>
        <v>45378</v>
      </c>
      <c r="B2319" s="6">
        <f>TITRES_STAT!D2322</f>
        <v>43.318399999999997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1.6624278699203566E-3</v>
      </c>
      <c r="G2319" s="2">
        <f t="shared" si="327"/>
        <v>1.4401905444599815E-3</v>
      </c>
      <c r="H2319" s="2">
        <f t="shared" si="319"/>
        <v>1.1543110571828576</v>
      </c>
      <c r="I2319" s="2">
        <f t="shared" si="320"/>
        <v>53.581447922024928</v>
      </c>
    </row>
    <row r="2320" spans="1:9" ht="13.5" x14ac:dyDescent="0.25">
      <c r="A2320" s="3">
        <f>TITRES_STAT!B2323</f>
        <v>45379</v>
      </c>
      <c r="B2320" s="6">
        <f>TITRES_STAT!D2323</f>
        <v>43.318399999999997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1.5436830220689026E-3</v>
      </c>
      <c r="G2320" s="2">
        <f t="shared" si="327"/>
        <v>1.3373197912842686E-3</v>
      </c>
      <c r="H2320" s="2">
        <f t="shared" si="319"/>
        <v>1.1543110571828576</v>
      </c>
      <c r="I2320" s="2">
        <f t="shared" si="320"/>
        <v>53.581447922024928</v>
      </c>
    </row>
    <row r="2321" spans="1:9" ht="13.5" x14ac:dyDescent="0.25">
      <c r="A2321" s="3">
        <f>TITRES_STAT!B2324</f>
        <v>45380</v>
      </c>
      <c r="B2321" s="6">
        <f>TITRES_STAT!D2324</f>
        <v>43.318399999999997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1.4334199490639808E-3</v>
      </c>
      <c r="G2321" s="2">
        <f t="shared" si="327"/>
        <v>1.2417969490496779E-3</v>
      </c>
      <c r="H2321" s="2">
        <f t="shared" ref="H2321:H2384" si="328">F2321/G2321</f>
        <v>1.1543110571828576</v>
      </c>
      <c r="I2321" s="2">
        <f t="shared" ref="I2321:I2384" si="329">IF(G2321=0,100,100-(100/(1+H2321)))</f>
        <v>53.581447922024928</v>
      </c>
    </row>
    <row r="2322" spans="1:9" ht="13.5" x14ac:dyDescent="0.25">
      <c r="A2322" s="3">
        <f>TITRES_STAT!B2325</f>
        <v>45383</v>
      </c>
      <c r="B2322" s="6">
        <f>TITRES_STAT!D2325</f>
        <v>43.318399999999997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1.331032809845125E-3</v>
      </c>
      <c r="G2322" s="2">
        <f t="shared" si="327"/>
        <v>1.1530971669747008E-3</v>
      </c>
      <c r="H2322" s="2">
        <f t="shared" si="328"/>
        <v>1.1543110571828576</v>
      </c>
      <c r="I2322" s="2">
        <f t="shared" si="329"/>
        <v>53.581447922024928</v>
      </c>
    </row>
    <row r="2323" spans="1:9" ht="13.5" x14ac:dyDescent="0.25">
      <c r="A2323" s="3">
        <f>TITRES_STAT!B2326</f>
        <v>45384</v>
      </c>
      <c r="B2323" s="6">
        <f>TITRES_STAT!D2326</f>
        <v>43.318399999999997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1.2359590377133303E-3</v>
      </c>
      <c r="G2323" s="2">
        <f t="shared" si="327"/>
        <v>1.070733083619365E-3</v>
      </c>
      <c r="H2323" s="2">
        <f t="shared" si="328"/>
        <v>1.1543110571828576</v>
      </c>
      <c r="I2323" s="2">
        <f t="shared" si="329"/>
        <v>53.581447922024928</v>
      </c>
    </row>
    <row r="2324" spans="1:9" ht="13.5" x14ac:dyDescent="0.25">
      <c r="A2324" s="3">
        <f>TITRES_STAT!B2327</f>
        <v>45385</v>
      </c>
      <c r="B2324" s="6">
        <f>TITRES_STAT!D2327</f>
        <v>43.318399999999997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1.1476762493052351E-3</v>
      </c>
      <c r="G2324" s="2">
        <f t="shared" si="327"/>
        <v>9.9425214907512458E-4</v>
      </c>
      <c r="H2324" s="2">
        <f t="shared" si="328"/>
        <v>1.1543110571828576</v>
      </c>
      <c r="I2324" s="2">
        <f t="shared" si="329"/>
        <v>53.581447922024928</v>
      </c>
    </row>
    <row r="2325" spans="1:9" ht="13.5" x14ac:dyDescent="0.25">
      <c r="A2325" s="3">
        <f>TITRES_STAT!B2328</f>
        <v>45386</v>
      </c>
      <c r="B2325" s="6">
        <f>TITRES_STAT!D2328</f>
        <v>43.318399999999997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1.0656993743548612E-3</v>
      </c>
      <c r="G2325" s="2">
        <f t="shared" si="327"/>
        <v>9.2323413842690133E-4</v>
      </c>
      <c r="H2325" s="2">
        <f t="shared" si="328"/>
        <v>1.1543110571828576</v>
      </c>
      <c r="I2325" s="2">
        <f t="shared" si="329"/>
        <v>53.581447922024928</v>
      </c>
    </row>
    <row r="2326" spans="1:9" ht="13.5" x14ac:dyDescent="0.25">
      <c r="A2326" s="3">
        <f>TITRES_STAT!B2329</f>
        <v>45387</v>
      </c>
      <c r="B2326" s="6">
        <f>TITRES_STAT!D2329</f>
        <v>43.318399999999997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9.8957799047237117E-4</v>
      </c>
      <c r="G2326" s="2">
        <f t="shared" si="327"/>
        <v>8.5728884282497972E-4</v>
      </c>
      <c r="H2326" s="2">
        <f t="shared" si="328"/>
        <v>1.1543110571828579</v>
      </c>
      <c r="I2326" s="2">
        <f t="shared" si="329"/>
        <v>53.581447922024935</v>
      </c>
    </row>
    <row r="2327" spans="1:9" ht="13.5" x14ac:dyDescent="0.25">
      <c r="A2327" s="3">
        <f>TITRES_STAT!B2330</f>
        <v>45390</v>
      </c>
      <c r="B2327" s="6">
        <f>TITRES_STAT!D2330</f>
        <v>43.318399999999997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9.1889384829577331E-4</v>
      </c>
      <c r="G2327" s="2">
        <f t="shared" si="327"/>
        <v>7.9605392548033822E-4</v>
      </c>
      <c r="H2327" s="2">
        <f t="shared" si="328"/>
        <v>1.1543110571828581</v>
      </c>
      <c r="I2327" s="2">
        <f t="shared" si="329"/>
        <v>53.58144792202495</v>
      </c>
    </row>
    <row r="2328" spans="1:9" ht="13.5" x14ac:dyDescent="0.25">
      <c r="A2328" s="3">
        <f>TITRES_STAT!B2331</f>
        <v>45394</v>
      </c>
      <c r="B2328" s="6">
        <f>TITRES_STAT!D2331</f>
        <v>43.318399999999997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8.5325857341750377E-4</v>
      </c>
      <c r="G2328" s="2">
        <f t="shared" si="327"/>
        <v>7.3919293080317115E-4</v>
      </c>
      <c r="H2328" s="2">
        <f t="shared" si="328"/>
        <v>1.1543110571828581</v>
      </c>
      <c r="I2328" s="2">
        <f t="shared" si="329"/>
        <v>53.58144792202495</v>
      </c>
    </row>
    <row r="2329" spans="1:9" ht="13.5" x14ac:dyDescent="0.25">
      <c r="A2329" s="3">
        <f>TITRES_STAT!B2332</f>
        <v>45397</v>
      </c>
      <c r="B2329" s="6">
        <f>TITRES_STAT!D2332</f>
        <v>43.318399999999997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7.9231153245911074E-4</v>
      </c>
      <c r="G2329" s="2">
        <f t="shared" si="327"/>
        <v>6.8639343574580173E-4</v>
      </c>
      <c r="H2329" s="2">
        <f t="shared" si="328"/>
        <v>1.1543110571828583</v>
      </c>
      <c r="I2329" s="2">
        <f t="shared" si="329"/>
        <v>53.58144792202495</v>
      </c>
    </row>
    <row r="2330" spans="1:9" ht="13.5" x14ac:dyDescent="0.25">
      <c r="A2330" s="3">
        <f>TITRES_STAT!B2333</f>
        <v>45398</v>
      </c>
      <c r="B2330" s="6">
        <f>TITRES_STAT!D2333</f>
        <v>43.318399999999997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7.3571785156917422E-4</v>
      </c>
      <c r="G2330" s="2">
        <f t="shared" si="327"/>
        <v>6.3736533319253019E-4</v>
      </c>
      <c r="H2330" s="2">
        <f t="shared" si="328"/>
        <v>1.1543110571828583</v>
      </c>
      <c r="I2330" s="2">
        <f t="shared" si="329"/>
        <v>53.58144792202495</v>
      </c>
    </row>
    <row r="2331" spans="1:9" ht="13.5" x14ac:dyDescent="0.25">
      <c r="A2331" s="3">
        <f>TITRES_STAT!B2334</f>
        <v>45399</v>
      </c>
      <c r="B2331" s="6">
        <f>TITRES_STAT!D2334</f>
        <v>43.318399999999997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6.8316657645709031E-4</v>
      </c>
      <c r="G2331" s="2">
        <f t="shared" si="327"/>
        <v>5.9183923796449233E-4</v>
      </c>
      <c r="H2331" s="2">
        <f t="shared" si="328"/>
        <v>1.1543110571828581</v>
      </c>
      <c r="I2331" s="2">
        <f t="shared" si="329"/>
        <v>53.58144792202495</v>
      </c>
    </row>
    <row r="2332" spans="1:9" ht="13.5" x14ac:dyDescent="0.25">
      <c r="A2332" s="3">
        <f>TITRES_STAT!B2335</f>
        <v>45400</v>
      </c>
      <c r="B2332" s="6">
        <f>TITRES_STAT!D2335</f>
        <v>43.318399999999997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6.3436896385301244E-4</v>
      </c>
      <c r="G2332" s="2">
        <f t="shared" si="327"/>
        <v>5.4956500668131426E-4</v>
      </c>
      <c r="H2332" s="2">
        <f t="shared" si="328"/>
        <v>1.1543110571828583</v>
      </c>
      <c r="I2332" s="2">
        <f t="shared" si="329"/>
        <v>53.58144792202495</v>
      </c>
    </row>
    <row r="2333" spans="1:9" ht="13.5" x14ac:dyDescent="0.25">
      <c r="A2333" s="3">
        <f>TITRES_STAT!B2336</f>
        <v>45401</v>
      </c>
      <c r="B2333" s="6">
        <f>TITRES_STAT!D2336</f>
        <v>43.318399999999997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5.8905689500636873E-4</v>
      </c>
      <c r="G2333" s="2">
        <f t="shared" si="330"/>
        <v>5.1031036334693472E-4</v>
      </c>
      <c r="H2333" s="2">
        <f t="shared" si="328"/>
        <v>1.1543110571828583</v>
      </c>
      <c r="I2333" s="2">
        <f t="shared" si="329"/>
        <v>53.58144792202495</v>
      </c>
    </row>
    <row r="2334" spans="1:9" ht="13.5" x14ac:dyDescent="0.25">
      <c r="A2334" s="3">
        <f>TITRES_STAT!B2337</f>
        <v>45404</v>
      </c>
      <c r="B2334" s="6">
        <f>TITRES_STAT!D2337</f>
        <v>43.327399999999997</v>
      </c>
      <c r="C2334" s="2">
        <f t="shared" si="324"/>
        <v>9.0000000000003411E-3</v>
      </c>
      <c r="D2334" s="2">
        <f t="shared" si="325"/>
        <v>9.0000000000003411E-3</v>
      </c>
      <c r="E2334" s="2">
        <f t="shared" si="326"/>
        <v>0</v>
      </c>
      <c r="F2334" s="2">
        <f t="shared" si="330"/>
        <v>1.1898385453630812E-3</v>
      </c>
      <c r="G2334" s="2">
        <f t="shared" si="330"/>
        <v>4.7385962310786796E-4</v>
      </c>
      <c r="H2334" s="2">
        <f t="shared" si="328"/>
        <v>2.5109515293988869</v>
      </c>
      <c r="I2334" s="2">
        <f t="shared" si="329"/>
        <v>71.51769280702058</v>
      </c>
    </row>
    <row r="2335" spans="1:9" ht="13.5" x14ac:dyDescent="0.25">
      <c r="A2335" s="3">
        <f>TITRES_STAT!B2338</f>
        <v>45405</v>
      </c>
      <c r="B2335" s="6">
        <f>TITRES_STAT!D2338</f>
        <v>43.327399999999997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1.1048500778371468E-3</v>
      </c>
      <c r="G2335" s="2">
        <f t="shared" si="330"/>
        <v>4.4001250717159166E-4</v>
      </c>
      <c r="H2335" s="2">
        <f t="shared" si="328"/>
        <v>2.5109515293988869</v>
      </c>
      <c r="I2335" s="2">
        <f t="shared" si="329"/>
        <v>71.51769280702058</v>
      </c>
    </row>
    <row r="2336" spans="1:9" ht="13.5" x14ac:dyDescent="0.25">
      <c r="A2336" s="3">
        <f>TITRES_STAT!B2339</f>
        <v>45406</v>
      </c>
      <c r="B2336" s="6">
        <f>TITRES_STAT!D2339</f>
        <v>43.327399999999997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1.0259322151344934E-3</v>
      </c>
      <c r="G2336" s="2">
        <f t="shared" si="330"/>
        <v>4.0858304237362079E-4</v>
      </c>
      <c r="H2336" s="2">
        <f t="shared" si="328"/>
        <v>2.5109515293988869</v>
      </c>
      <c r="I2336" s="2">
        <f t="shared" si="329"/>
        <v>71.51769280702058</v>
      </c>
    </row>
    <row r="2337" spans="1:9" ht="13.5" x14ac:dyDescent="0.25">
      <c r="A2337" s="3">
        <f>TITRES_STAT!B2340</f>
        <v>45407</v>
      </c>
      <c r="B2337" s="6">
        <f>TITRES_STAT!D2340</f>
        <v>43.327399999999997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9.5265134262488668E-4</v>
      </c>
      <c r="G2337" s="2">
        <f t="shared" si="330"/>
        <v>3.7939853934693357E-4</v>
      </c>
      <c r="H2337" s="2">
        <f t="shared" si="328"/>
        <v>2.5109515293988869</v>
      </c>
      <c r="I2337" s="2">
        <f t="shared" si="329"/>
        <v>71.51769280702058</v>
      </c>
    </row>
    <row r="2338" spans="1:9" ht="13.5" x14ac:dyDescent="0.25">
      <c r="A2338" s="3">
        <f>TITRES_STAT!B2341</f>
        <v>45408</v>
      </c>
      <c r="B2338" s="6">
        <f>TITRES_STAT!D2341</f>
        <v>43.327399999999997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8.8460481815168051E-4</v>
      </c>
      <c r="G2338" s="2">
        <f t="shared" si="330"/>
        <v>3.5229864367929549E-4</v>
      </c>
      <c r="H2338" s="2">
        <f t="shared" si="328"/>
        <v>2.5109515293988869</v>
      </c>
      <c r="I2338" s="2">
        <f t="shared" si="329"/>
        <v>71.51769280702058</v>
      </c>
    </row>
    <row r="2339" spans="1:9" ht="13.5" x14ac:dyDescent="0.25">
      <c r="A2339" s="3">
        <f>TITRES_STAT!B2342</f>
        <v>45411</v>
      </c>
      <c r="B2339" s="6">
        <f>TITRES_STAT!D2342</f>
        <v>43.327399999999997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8.2141875971227473E-4</v>
      </c>
      <c r="G2339" s="2">
        <f t="shared" si="330"/>
        <v>3.2713445484506014E-4</v>
      </c>
      <c r="H2339" s="2">
        <f t="shared" si="328"/>
        <v>2.5109515293988864</v>
      </c>
      <c r="I2339" s="2">
        <f t="shared" si="329"/>
        <v>71.51769280702058</v>
      </c>
    </row>
    <row r="2340" spans="1:9" ht="13.5" x14ac:dyDescent="0.25">
      <c r="A2340" s="3">
        <f>TITRES_STAT!B2343</f>
        <v>45412</v>
      </c>
      <c r="B2340" s="6">
        <f>TITRES_STAT!D2343</f>
        <v>43.327399999999997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7.6274599116139797E-4</v>
      </c>
      <c r="G2340" s="2">
        <f t="shared" si="330"/>
        <v>3.0376770807041299E-4</v>
      </c>
      <c r="H2340" s="2">
        <f t="shared" si="328"/>
        <v>2.5109515293988864</v>
      </c>
      <c r="I2340" s="2">
        <f t="shared" si="329"/>
        <v>71.51769280702058</v>
      </c>
    </row>
    <row r="2341" spans="1:9" ht="13.5" x14ac:dyDescent="0.25">
      <c r="A2341" s="3">
        <f>TITRES_STAT!B2344</f>
        <v>45414</v>
      </c>
      <c r="B2341" s="6">
        <f>TITRES_STAT!D2344</f>
        <v>43.327399999999997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7.082641346498695E-4</v>
      </c>
      <c r="G2341" s="2">
        <f t="shared" si="330"/>
        <v>2.8207001463681204E-4</v>
      </c>
      <c r="H2341" s="2">
        <f t="shared" si="328"/>
        <v>2.5109515293988864</v>
      </c>
      <c r="I2341" s="2">
        <f t="shared" si="329"/>
        <v>71.51769280702058</v>
      </c>
    </row>
    <row r="2342" spans="1:9" ht="13.5" x14ac:dyDescent="0.25">
      <c r="A2342" s="3">
        <f>TITRES_STAT!B2345</f>
        <v>45415</v>
      </c>
      <c r="B2342" s="6">
        <f>TITRES_STAT!D2345</f>
        <v>43.327399999999997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6.5767383931773598E-4</v>
      </c>
      <c r="G2342" s="2">
        <f t="shared" si="330"/>
        <v>2.6192215644846832E-4</v>
      </c>
      <c r="H2342" s="2">
        <f t="shared" si="328"/>
        <v>2.5109515293988864</v>
      </c>
      <c r="I2342" s="2">
        <f t="shared" si="329"/>
        <v>71.51769280702058</v>
      </c>
    </row>
    <row r="2343" spans="1:9" ht="13.5" x14ac:dyDescent="0.25">
      <c r="A2343" s="3">
        <f>TITRES_STAT!B2346</f>
        <v>45418</v>
      </c>
      <c r="B2343" s="6">
        <f>TITRES_STAT!D2346</f>
        <v>43.327399999999997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6.1069713650932619E-4</v>
      </c>
      <c r="G2343" s="2">
        <f t="shared" si="330"/>
        <v>2.4321343098786344E-4</v>
      </c>
      <c r="H2343" s="2">
        <f t="shared" si="328"/>
        <v>2.5109515293988864</v>
      </c>
      <c r="I2343" s="2">
        <f t="shared" si="329"/>
        <v>71.51769280702058</v>
      </c>
    </row>
    <row r="2344" spans="1:9" ht="13.5" x14ac:dyDescent="0.25">
      <c r="A2344" s="3">
        <f>TITRES_STAT!B2347</f>
        <v>45419</v>
      </c>
      <c r="B2344" s="6">
        <f>TITRES_STAT!D2347</f>
        <v>43.282299999999999</v>
      </c>
      <c r="C2344" s="2">
        <f t="shared" si="324"/>
        <v>-4.509999999999792E-2</v>
      </c>
      <c r="D2344" s="2">
        <f t="shared" si="325"/>
        <v>0</v>
      </c>
      <c r="E2344" s="2">
        <f t="shared" si="326"/>
        <v>4.509999999999792E-2</v>
      </c>
      <c r="F2344" s="2">
        <f t="shared" si="330"/>
        <v>5.6707591247294573E-4</v>
      </c>
      <c r="G2344" s="2">
        <f t="shared" si="330"/>
        <v>3.4472696144885817E-3</v>
      </c>
      <c r="H2344" s="2">
        <f t="shared" si="328"/>
        <v>0.16450001766313077</v>
      </c>
      <c r="I2344" s="2">
        <f t="shared" si="329"/>
        <v>14.126235737912864</v>
      </c>
    </row>
    <row r="2345" spans="1:9" ht="13.5" x14ac:dyDescent="0.25">
      <c r="A2345" s="3">
        <f>TITRES_STAT!B2348</f>
        <v>45420</v>
      </c>
      <c r="B2345" s="6">
        <f>TITRES_STAT!D2348</f>
        <v>43.282299999999999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5.2657049015344959E-4</v>
      </c>
      <c r="G2345" s="2">
        <f t="shared" si="330"/>
        <v>3.2010360705965403E-3</v>
      </c>
      <c r="H2345" s="2">
        <f t="shared" si="328"/>
        <v>0.16450001766313077</v>
      </c>
      <c r="I2345" s="2">
        <f t="shared" si="329"/>
        <v>14.126235737912864</v>
      </c>
    </row>
    <row r="2346" spans="1:9" ht="13.5" x14ac:dyDescent="0.25">
      <c r="A2346" s="3">
        <f>TITRES_STAT!B2349</f>
        <v>45421</v>
      </c>
      <c r="B2346" s="6">
        <f>TITRES_STAT!D2349</f>
        <v>43.282299999999999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4.8895831228534608E-4</v>
      </c>
      <c r="G2346" s="2">
        <f t="shared" si="330"/>
        <v>2.972390636982502E-3</v>
      </c>
      <c r="H2346" s="2">
        <f t="shared" si="328"/>
        <v>0.16450001766313077</v>
      </c>
      <c r="I2346" s="2">
        <f t="shared" si="329"/>
        <v>14.126235737912864</v>
      </c>
    </row>
    <row r="2347" spans="1:9" ht="13.5" x14ac:dyDescent="0.25">
      <c r="A2347" s="3">
        <f>TITRES_STAT!B2350</f>
        <v>45422</v>
      </c>
      <c r="B2347" s="6">
        <f>TITRES_STAT!D2350</f>
        <v>43.318399999999997</v>
      </c>
      <c r="C2347" s="2">
        <f t="shared" si="324"/>
        <v>3.6099999999997578E-2</v>
      </c>
      <c r="D2347" s="2">
        <f t="shared" si="325"/>
        <v>3.6099999999997578E-2</v>
      </c>
      <c r="E2347" s="2">
        <f t="shared" si="326"/>
        <v>0</v>
      </c>
      <c r="F2347" s="2">
        <f t="shared" si="330"/>
        <v>3.0326041471219339E-3</v>
      </c>
      <c r="G2347" s="2">
        <f t="shared" si="330"/>
        <v>2.7600770200551803E-3</v>
      </c>
      <c r="H2347" s="2">
        <f t="shared" si="328"/>
        <v>1.0987389573140627</v>
      </c>
      <c r="I2347" s="2">
        <f t="shared" si="329"/>
        <v>52.35234012715015</v>
      </c>
    </row>
    <row r="2348" spans="1:9" ht="13.5" x14ac:dyDescent="0.25">
      <c r="A2348" s="3">
        <f>TITRES_STAT!B2351</f>
        <v>45425</v>
      </c>
      <c r="B2348" s="6">
        <f>TITRES_STAT!D2351</f>
        <v>43.318399999999997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2.8159895651846531E-3</v>
      </c>
      <c r="G2348" s="2">
        <f t="shared" si="330"/>
        <v>2.5629286614798105E-3</v>
      </c>
      <c r="H2348" s="2">
        <f t="shared" si="328"/>
        <v>1.0987389573140627</v>
      </c>
      <c r="I2348" s="2">
        <f t="shared" si="329"/>
        <v>52.35234012715015</v>
      </c>
    </row>
    <row r="2349" spans="1:9" ht="13.5" x14ac:dyDescent="0.25">
      <c r="A2349" s="3">
        <f>TITRES_STAT!B2352</f>
        <v>45426</v>
      </c>
      <c r="B2349" s="6">
        <f>TITRES_STAT!D2352</f>
        <v>43.318399999999997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2.6148474533857491E-3</v>
      </c>
      <c r="G2349" s="2">
        <f t="shared" si="331"/>
        <v>2.3798623285169671E-3</v>
      </c>
      <c r="H2349" s="2">
        <f t="shared" si="328"/>
        <v>1.0987389573140625</v>
      </c>
      <c r="I2349" s="2">
        <f t="shared" si="329"/>
        <v>52.35234012715015</v>
      </c>
    </row>
    <row r="2350" spans="1:9" ht="13.5" x14ac:dyDescent="0.25">
      <c r="A2350" s="3">
        <f>TITRES_STAT!B2353</f>
        <v>45427</v>
      </c>
      <c r="B2350" s="6">
        <f>TITRES_STAT!D2353</f>
        <v>43.318399999999997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2.4280726352867671E-3</v>
      </c>
      <c r="G2350" s="2">
        <f t="shared" si="331"/>
        <v>2.2098721621943264E-3</v>
      </c>
      <c r="H2350" s="2">
        <f t="shared" si="328"/>
        <v>1.0987389573140625</v>
      </c>
      <c r="I2350" s="2">
        <f t="shared" si="329"/>
        <v>52.35234012715015</v>
      </c>
    </row>
    <row r="2351" spans="1:9" ht="13.5" x14ac:dyDescent="0.25">
      <c r="A2351" s="3">
        <f>TITRES_STAT!B2354</f>
        <v>45428</v>
      </c>
      <c r="B2351" s="6">
        <f>TITRES_STAT!D2354</f>
        <v>43.318399999999997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2.2546388756234268E-3</v>
      </c>
      <c r="G2351" s="2">
        <f t="shared" si="331"/>
        <v>2.0520241506090174E-3</v>
      </c>
      <c r="H2351" s="2">
        <f t="shared" si="328"/>
        <v>1.0987389573140627</v>
      </c>
      <c r="I2351" s="2">
        <f t="shared" si="329"/>
        <v>52.35234012715015</v>
      </c>
    </row>
    <row r="2352" spans="1:9" ht="13.5" x14ac:dyDescent="0.25">
      <c r="A2352" s="3">
        <f>TITRES_STAT!B2355</f>
        <v>45429</v>
      </c>
      <c r="B2352" s="6">
        <f>TITRES_STAT!D2355</f>
        <v>43.318399999999997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2.0935932416503251E-3</v>
      </c>
      <c r="G2352" s="2">
        <f t="shared" si="331"/>
        <v>1.9054509969940875E-3</v>
      </c>
      <c r="H2352" s="2">
        <f t="shared" si="328"/>
        <v>1.0987389573140629</v>
      </c>
      <c r="I2352" s="2">
        <f t="shared" si="329"/>
        <v>52.35234012715015</v>
      </c>
    </row>
    <row r="2353" spans="1:9" ht="13.5" x14ac:dyDescent="0.25">
      <c r="A2353" s="3">
        <f>TITRES_STAT!B2356</f>
        <v>45432</v>
      </c>
      <c r="B2353" s="6">
        <f>TITRES_STAT!D2356</f>
        <v>43.318399999999997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1.9440508672467305E-3</v>
      </c>
      <c r="G2353" s="2">
        <f t="shared" si="331"/>
        <v>1.7693473543516527E-3</v>
      </c>
      <c r="H2353" s="2">
        <f t="shared" si="328"/>
        <v>1.0987389573140627</v>
      </c>
      <c r="I2353" s="2">
        <f t="shared" si="329"/>
        <v>52.35234012715015</v>
      </c>
    </row>
    <row r="2354" spans="1:9" ht="13.5" x14ac:dyDescent="0.25">
      <c r="A2354" s="3">
        <f>TITRES_STAT!B2357</f>
        <v>45433</v>
      </c>
      <c r="B2354" s="6">
        <f>TITRES_STAT!D2357</f>
        <v>43.318399999999997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1.805190091014821E-3</v>
      </c>
      <c r="G2354" s="2">
        <f t="shared" si="331"/>
        <v>1.6429654004693917E-3</v>
      </c>
      <c r="H2354" s="2">
        <f t="shared" si="328"/>
        <v>1.0987389573140627</v>
      </c>
      <c r="I2354" s="2">
        <f t="shared" si="329"/>
        <v>52.35234012715015</v>
      </c>
    </row>
    <row r="2355" spans="1:9" ht="13.5" x14ac:dyDescent="0.25">
      <c r="A2355" s="3">
        <f>TITRES_STAT!B2358</f>
        <v>45434</v>
      </c>
      <c r="B2355" s="6">
        <f>TITRES_STAT!D2358</f>
        <v>43.318399999999997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1.6762479416566195E-3</v>
      </c>
      <c r="G2355" s="2">
        <f t="shared" si="331"/>
        <v>1.5256107290072922E-3</v>
      </c>
      <c r="H2355" s="2">
        <f t="shared" si="328"/>
        <v>1.0987389573140629</v>
      </c>
      <c r="I2355" s="2">
        <f t="shared" si="329"/>
        <v>52.35234012715015</v>
      </c>
    </row>
    <row r="2356" spans="1:9" ht="13.5" x14ac:dyDescent="0.25">
      <c r="A2356" s="3">
        <f>TITRES_STAT!B2359</f>
        <v>45435</v>
      </c>
      <c r="B2356" s="6">
        <f>TITRES_STAT!D2359</f>
        <v>43.318399999999997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1.5565159458240038E-3</v>
      </c>
      <c r="G2356" s="2">
        <f t="shared" si="331"/>
        <v>1.4166385340781999E-3</v>
      </c>
      <c r="H2356" s="2">
        <f t="shared" si="328"/>
        <v>1.0987389573140629</v>
      </c>
      <c r="I2356" s="2">
        <f t="shared" si="329"/>
        <v>52.35234012715015</v>
      </c>
    </row>
    <row r="2357" spans="1:9" ht="13.5" x14ac:dyDescent="0.25">
      <c r="A2357" s="3">
        <f>TITRES_STAT!B2360</f>
        <v>45436</v>
      </c>
      <c r="B2357" s="6">
        <f>TITRES_STAT!D2360</f>
        <v>43.318399999999997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1.4453362354080036E-3</v>
      </c>
      <c r="G2357" s="2">
        <f t="shared" si="331"/>
        <v>1.3154500673583285E-3</v>
      </c>
      <c r="H2357" s="2">
        <f t="shared" si="328"/>
        <v>1.0987389573140629</v>
      </c>
      <c r="I2357" s="2">
        <f t="shared" si="329"/>
        <v>52.35234012715015</v>
      </c>
    </row>
    <row r="2358" spans="1:9" ht="13.5" x14ac:dyDescent="0.25">
      <c r="A2358" s="3">
        <f>TITRES_STAT!B2361</f>
        <v>45439</v>
      </c>
      <c r="B2358" s="6">
        <f>TITRES_STAT!D2361</f>
        <v>43.318399999999997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1.3420979328788603E-3</v>
      </c>
      <c r="G2358" s="2">
        <f t="shared" si="331"/>
        <v>1.2214893482613049E-3</v>
      </c>
      <c r="H2358" s="2">
        <f t="shared" si="328"/>
        <v>1.0987389573140629</v>
      </c>
      <c r="I2358" s="2">
        <f t="shared" si="329"/>
        <v>52.35234012715015</v>
      </c>
    </row>
    <row r="2359" spans="1:9" ht="13.5" x14ac:dyDescent="0.25">
      <c r="A2359" s="3">
        <f>TITRES_STAT!B2362</f>
        <v>45440</v>
      </c>
      <c r="B2359" s="6">
        <f>TITRES_STAT!D2362</f>
        <v>43.318399999999997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1.2462337948160845E-3</v>
      </c>
      <c r="G2359" s="2">
        <f t="shared" si="331"/>
        <v>1.1342401090997831E-3</v>
      </c>
      <c r="H2359" s="2">
        <f t="shared" si="328"/>
        <v>1.0987389573140627</v>
      </c>
      <c r="I2359" s="2">
        <f t="shared" si="329"/>
        <v>52.35234012715015</v>
      </c>
    </row>
    <row r="2360" spans="1:9" ht="13.5" x14ac:dyDescent="0.25">
      <c r="A2360" s="3">
        <f>TITRES_STAT!B2363</f>
        <v>45441</v>
      </c>
      <c r="B2360" s="6">
        <f>TITRES_STAT!D2363</f>
        <v>43.318399999999997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1.1572170951863641E-3</v>
      </c>
      <c r="G2360" s="2">
        <f t="shared" si="331"/>
        <v>1.0532229584497986E-3</v>
      </c>
      <c r="H2360" s="2">
        <f t="shared" si="328"/>
        <v>1.0987389573140627</v>
      </c>
      <c r="I2360" s="2">
        <f t="shared" si="329"/>
        <v>52.35234012715015</v>
      </c>
    </row>
    <row r="2361" spans="1:9" ht="13.5" x14ac:dyDescent="0.25">
      <c r="A2361" s="3">
        <f>TITRES_STAT!B2364</f>
        <v>45442</v>
      </c>
      <c r="B2361" s="6">
        <f>TITRES_STAT!D2364</f>
        <v>45.132800000000003</v>
      </c>
      <c r="C2361" s="2">
        <f t="shared" si="324"/>
        <v>1.8144000000000062</v>
      </c>
      <c r="D2361" s="2">
        <f t="shared" si="325"/>
        <v>1.8144000000000062</v>
      </c>
      <c r="E2361" s="2">
        <f t="shared" si="326"/>
        <v>0</v>
      </c>
      <c r="F2361" s="2">
        <f t="shared" si="331"/>
        <v>0.13067455873124492</v>
      </c>
      <c r="G2361" s="2">
        <f t="shared" si="331"/>
        <v>9.7799274713195592E-4</v>
      </c>
      <c r="H2361" s="2">
        <f t="shared" si="328"/>
        <v>133.61505912437369</v>
      </c>
      <c r="I2361" s="2">
        <f t="shared" si="329"/>
        <v>99.257141060959555</v>
      </c>
    </row>
    <row r="2362" spans="1:9" ht="13.5" x14ac:dyDescent="0.25">
      <c r="A2362" s="3">
        <f>TITRES_STAT!B2365</f>
        <v>45443</v>
      </c>
      <c r="B2362" s="6">
        <f>TITRES_STAT!D2365</f>
        <v>45.132800000000003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0.12134066167901314</v>
      </c>
      <c r="G2362" s="2">
        <f t="shared" si="331"/>
        <v>9.0813612233681628E-4</v>
      </c>
      <c r="H2362" s="2">
        <f t="shared" si="328"/>
        <v>133.61505912437366</v>
      </c>
      <c r="I2362" s="2">
        <f t="shared" si="329"/>
        <v>99.257141060959555</v>
      </c>
    </row>
    <row r="2363" spans="1:9" ht="13.5" x14ac:dyDescent="0.25">
      <c r="A2363" s="3">
        <f>TITRES_STAT!B2366</f>
        <v>45446</v>
      </c>
      <c r="B2363" s="6">
        <f>TITRES_STAT!D2366</f>
        <v>45.132800000000003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0.11267347155908362</v>
      </c>
      <c r="G2363" s="2">
        <f t="shared" si="331"/>
        <v>8.4326925645561511E-4</v>
      </c>
      <c r="H2363" s="2">
        <f t="shared" si="328"/>
        <v>133.61505912437366</v>
      </c>
      <c r="I2363" s="2">
        <f t="shared" si="329"/>
        <v>99.257141060959555</v>
      </c>
    </row>
    <row r="2364" spans="1:9" ht="13.5" x14ac:dyDescent="0.25">
      <c r="A2364" s="3">
        <f>TITRES_STAT!B2367</f>
        <v>45447</v>
      </c>
      <c r="B2364" s="6">
        <f>TITRES_STAT!D2367</f>
        <v>45.123699999999999</v>
      </c>
      <c r="C2364" s="2">
        <f t="shared" si="324"/>
        <v>-9.1000000000036607E-3</v>
      </c>
      <c r="D2364" s="2">
        <f t="shared" si="325"/>
        <v>0</v>
      </c>
      <c r="E2364" s="2">
        <f t="shared" si="326"/>
        <v>9.1000000000036607E-3</v>
      </c>
      <c r="F2364" s="2">
        <f t="shared" si="331"/>
        <v>0.1046253664477205</v>
      </c>
      <c r="G2364" s="2">
        <f t="shared" si="331"/>
        <v>1.4330357381376183E-3</v>
      </c>
      <c r="H2364" s="2">
        <f t="shared" si="328"/>
        <v>73.009600293494586</v>
      </c>
      <c r="I2364" s="2">
        <f t="shared" si="329"/>
        <v>98.648823941712465</v>
      </c>
    </row>
    <row r="2365" spans="1:9" ht="13.5" x14ac:dyDescent="0.25">
      <c r="A2365" s="3">
        <f>TITRES_STAT!B2368</f>
        <v>45448</v>
      </c>
      <c r="B2365" s="6">
        <f>TITRES_STAT!D2368</f>
        <v>45.123699999999999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9.7152125987169033E-2</v>
      </c>
      <c r="G2365" s="2">
        <f t="shared" si="332"/>
        <v>1.3306760425563599E-3</v>
      </c>
      <c r="H2365" s="2">
        <f t="shared" si="328"/>
        <v>73.009600293494586</v>
      </c>
      <c r="I2365" s="2">
        <f t="shared" si="329"/>
        <v>98.648823941712465</v>
      </c>
    </row>
    <row r="2366" spans="1:9" ht="13.5" x14ac:dyDescent="0.25">
      <c r="A2366" s="3">
        <f>TITRES_STAT!B2369</f>
        <v>45449</v>
      </c>
      <c r="B2366" s="6">
        <f>TITRES_STAT!D2369</f>
        <v>45.123699999999999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9.0212688416656958E-2</v>
      </c>
      <c r="G2366" s="2">
        <f t="shared" si="332"/>
        <v>1.2356277538023343E-3</v>
      </c>
      <c r="H2366" s="2">
        <f t="shared" si="328"/>
        <v>73.009600293494586</v>
      </c>
      <c r="I2366" s="2">
        <f t="shared" si="329"/>
        <v>98.648823941712465</v>
      </c>
    </row>
    <row r="2367" spans="1:9" ht="13.5" x14ac:dyDescent="0.25">
      <c r="A2367" s="3">
        <f>TITRES_STAT!B2370</f>
        <v>45450</v>
      </c>
      <c r="B2367" s="6">
        <f>TITRES_STAT!D2370</f>
        <v>45.123699999999999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8.3768924958324317E-2</v>
      </c>
      <c r="G2367" s="2">
        <f t="shared" si="332"/>
        <v>1.1473686285307391E-3</v>
      </c>
      <c r="H2367" s="2">
        <f t="shared" si="328"/>
        <v>73.009600293494572</v>
      </c>
      <c r="I2367" s="2">
        <f t="shared" si="329"/>
        <v>98.648823941712465</v>
      </c>
    </row>
    <row r="2368" spans="1:9" ht="13.5" x14ac:dyDescent="0.25">
      <c r="A2368" s="3">
        <f>TITRES_STAT!B2371</f>
        <v>45453</v>
      </c>
      <c r="B2368" s="6">
        <f>TITRES_STAT!D2371</f>
        <v>45.123699999999999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7.778543031844401E-2</v>
      </c>
      <c r="G2368" s="2">
        <f t="shared" si="332"/>
        <v>1.0654137264928293E-3</v>
      </c>
      <c r="H2368" s="2">
        <f t="shared" si="328"/>
        <v>73.009600293494572</v>
      </c>
      <c r="I2368" s="2">
        <f t="shared" si="329"/>
        <v>98.648823941712465</v>
      </c>
    </row>
    <row r="2369" spans="1:9" ht="13.5" x14ac:dyDescent="0.25">
      <c r="A2369" s="3">
        <f>TITRES_STAT!B2372</f>
        <v>45454</v>
      </c>
      <c r="B2369" s="6">
        <f>TITRES_STAT!D2372</f>
        <v>45.123699999999999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7.2229328152840874E-2</v>
      </c>
      <c r="G2369" s="2">
        <f t="shared" si="332"/>
        <v>9.8931274602905581E-4</v>
      </c>
      <c r="H2369" s="2">
        <f t="shared" si="328"/>
        <v>73.009600293494572</v>
      </c>
      <c r="I2369" s="2">
        <f t="shared" si="329"/>
        <v>98.648823941712465</v>
      </c>
    </row>
    <row r="2370" spans="1:9" ht="13.5" x14ac:dyDescent="0.25">
      <c r="A2370" s="3">
        <f>TITRES_STAT!B2373</f>
        <v>45455</v>
      </c>
      <c r="B2370" s="6">
        <f>TITRES_STAT!D2373</f>
        <v>45.123699999999999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6.7070090427637952E-2</v>
      </c>
      <c r="G2370" s="2">
        <f t="shared" si="332"/>
        <v>9.1864754988412324E-4</v>
      </c>
      <c r="H2370" s="2">
        <f t="shared" si="328"/>
        <v>73.009600293494572</v>
      </c>
      <c r="I2370" s="2">
        <f t="shared" si="329"/>
        <v>98.648823941712465</v>
      </c>
    </row>
    <row r="2371" spans="1:9" ht="13.5" x14ac:dyDescent="0.25">
      <c r="A2371" s="3">
        <f>TITRES_STAT!B2374</f>
        <v>45456</v>
      </c>
      <c r="B2371" s="6">
        <f>TITRES_STAT!D2374</f>
        <v>45.123699999999999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6.2279369682806673E-2</v>
      </c>
      <c r="G2371" s="2">
        <f t="shared" si="332"/>
        <v>8.5302986774954306E-4</v>
      </c>
      <c r="H2371" s="2">
        <f t="shared" si="328"/>
        <v>73.009600293494572</v>
      </c>
      <c r="I2371" s="2">
        <f t="shared" si="329"/>
        <v>98.648823941712465</v>
      </c>
    </row>
    <row r="2372" spans="1:9" ht="13.5" x14ac:dyDescent="0.25">
      <c r="A2372" s="3">
        <f>TITRES_STAT!B2375</f>
        <v>45457</v>
      </c>
      <c r="B2372" s="6">
        <f>TITRES_STAT!D2375</f>
        <v>45.123699999999999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5.7830843276891912E-2</v>
      </c>
      <c r="G2372" s="2">
        <f t="shared" si="332"/>
        <v>7.9209916291029007E-4</v>
      </c>
      <c r="H2372" s="2">
        <f t="shared" si="328"/>
        <v>73.009600293494557</v>
      </c>
      <c r="I2372" s="2">
        <f t="shared" si="329"/>
        <v>98.648823941712465</v>
      </c>
    </row>
    <row r="2373" spans="1:9" ht="13.5" x14ac:dyDescent="0.25">
      <c r="A2373" s="3">
        <f>TITRES_STAT!B2376</f>
        <v>45461</v>
      </c>
      <c r="B2373" s="6">
        <f>TITRES_STAT!D2376</f>
        <v>45.123699999999999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5.3700068757113917E-2</v>
      </c>
      <c r="G2373" s="2">
        <f t="shared" si="332"/>
        <v>7.3552065127384088E-4</v>
      </c>
      <c r="H2373" s="2">
        <f t="shared" si="328"/>
        <v>73.009600293494557</v>
      </c>
      <c r="I2373" s="2">
        <f t="shared" si="329"/>
        <v>98.648823941712465</v>
      </c>
    </row>
    <row r="2374" spans="1:9" ht="13.5" x14ac:dyDescent="0.25">
      <c r="A2374" s="3">
        <f>TITRES_STAT!B2377</f>
        <v>45462</v>
      </c>
      <c r="B2374" s="6">
        <f>TITRES_STAT!D2377</f>
        <v>45.132800000000003</v>
      </c>
      <c r="C2374" s="2">
        <f t="shared" si="333"/>
        <v>9.1000000000036607E-3</v>
      </c>
      <c r="D2374" s="2">
        <f t="shared" si="334"/>
        <v>9.1000000000036607E-3</v>
      </c>
      <c r="E2374" s="2">
        <f t="shared" si="335"/>
        <v>0</v>
      </c>
      <c r="F2374" s="2">
        <f t="shared" si="332"/>
        <v>5.0514349560177467E-2</v>
      </c>
      <c r="G2374" s="2">
        <f t="shared" si="332"/>
        <v>6.829834618971379E-4</v>
      </c>
      <c r="H2374" s="2">
        <f t="shared" si="328"/>
        <v>73.961307086210653</v>
      </c>
      <c r="I2374" s="2">
        <f t="shared" si="329"/>
        <v>98.665978437582567</v>
      </c>
    </row>
    <row r="2375" spans="1:9" ht="13.5" x14ac:dyDescent="0.25">
      <c r="A2375" s="3">
        <f>TITRES_STAT!B2378</f>
        <v>45463</v>
      </c>
      <c r="B2375" s="6">
        <f>TITRES_STAT!D2378</f>
        <v>45.132800000000003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4.6906181734450506E-2</v>
      </c>
      <c r="G2375" s="2">
        <f t="shared" si="332"/>
        <v>6.3419892890448522E-4</v>
      </c>
      <c r="H2375" s="2">
        <f t="shared" si="328"/>
        <v>73.961307086210653</v>
      </c>
      <c r="I2375" s="2">
        <f t="shared" si="329"/>
        <v>98.665978437582567</v>
      </c>
    </row>
    <row r="2376" spans="1:9" ht="13.5" x14ac:dyDescent="0.25">
      <c r="A2376" s="3">
        <f>TITRES_STAT!B2379</f>
        <v>45464</v>
      </c>
      <c r="B2376" s="6">
        <f>TITRES_STAT!D2379</f>
        <v>45.132800000000003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4.3555740181989759E-2</v>
      </c>
      <c r="G2376" s="2">
        <f t="shared" si="332"/>
        <v>5.8889900541130773E-4</v>
      </c>
      <c r="H2376" s="2">
        <f t="shared" si="328"/>
        <v>73.961307086210653</v>
      </c>
      <c r="I2376" s="2">
        <f t="shared" si="329"/>
        <v>98.665978437582567</v>
      </c>
    </row>
    <row r="2377" spans="1:9" ht="13.5" x14ac:dyDescent="0.25">
      <c r="A2377" s="3">
        <f>TITRES_STAT!B2380</f>
        <v>45467</v>
      </c>
      <c r="B2377" s="6">
        <f>TITRES_STAT!D2380</f>
        <v>45.132800000000003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4.0444615883276205E-2</v>
      </c>
      <c r="G2377" s="2">
        <f t="shared" si="332"/>
        <v>5.468347907390715E-4</v>
      </c>
      <c r="H2377" s="2">
        <f t="shared" si="328"/>
        <v>73.961307086210653</v>
      </c>
      <c r="I2377" s="2">
        <f t="shared" si="329"/>
        <v>98.665978437582567</v>
      </c>
    </row>
    <row r="2378" spans="1:9" ht="13.5" x14ac:dyDescent="0.25">
      <c r="A2378" s="3">
        <f>TITRES_STAT!B2381</f>
        <v>45468</v>
      </c>
      <c r="B2378" s="6">
        <f>TITRES_STAT!D2381</f>
        <v>45.132800000000003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3.7555714748756477E-2</v>
      </c>
      <c r="G2378" s="2">
        <f t="shared" si="332"/>
        <v>5.0777516282913778E-4</v>
      </c>
      <c r="H2378" s="2">
        <f t="shared" si="328"/>
        <v>73.961307086210653</v>
      </c>
      <c r="I2378" s="2">
        <f t="shared" si="329"/>
        <v>98.665978437582567</v>
      </c>
    </row>
    <row r="2379" spans="1:9" ht="13.5" x14ac:dyDescent="0.25">
      <c r="A2379" s="3">
        <f>TITRES_STAT!B2382</f>
        <v>45469</v>
      </c>
      <c r="B2379" s="6">
        <f>TITRES_STAT!D2382</f>
        <v>45.132800000000003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3.4873163695273872E-2</v>
      </c>
      <c r="G2379" s="2">
        <f t="shared" si="332"/>
        <v>4.7150550834134221E-4</v>
      </c>
      <c r="H2379" s="2">
        <f t="shared" si="328"/>
        <v>73.961307086210653</v>
      </c>
      <c r="I2379" s="2">
        <f t="shared" si="329"/>
        <v>98.665978437582567</v>
      </c>
    </row>
    <row r="2380" spans="1:9" ht="13.5" x14ac:dyDescent="0.25">
      <c r="A2380" s="3">
        <f>TITRES_STAT!B2383</f>
        <v>45470</v>
      </c>
      <c r="B2380" s="6">
        <f>TITRES_STAT!D2383</f>
        <v>45.132800000000003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3.2382223431325734E-2</v>
      </c>
      <c r="G2380" s="2">
        <f t="shared" si="332"/>
        <v>4.3782654345981772E-4</v>
      </c>
      <c r="H2380" s="2">
        <f t="shared" si="328"/>
        <v>73.961307086210653</v>
      </c>
      <c r="I2380" s="2">
        <f t="shared" si="329"/>
        <v>98.665978437582567</v>
      </c>
    </row>
    <row r="2381" spans="1:9" ht="13.5" x14ac:dyDescent="0.25">
      <c r="A2381" s="3">
        <f>TITRES_STAT!B2384</f>
        <v>45471</v>
      </c>
      <c r="B2381" s="6">
        <f>TITRES_STAT!D2384</f>
        <v>45.132800000000003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3.0069207471945324E-2</v>
      </c>
      <c r="G2381" s="2">
        <f t="shared" si="336"/>
        <v>4.0655321892697365E-4</v>
      </c>
      <c r="H2381" s="2">
        <f t="shared" si="328"/>
        <v>73.961307086210638</v>
      </c>
      <c r="I2381" s="2">
        <f t="shared" si="329"/>
        <v>98.665978437582567</v>
      </c>
    </row>
    <row r="2382" spans="1:9" ht="13.5" x14ac:dyDescent="0.25">
      <c r="A2382" s="3">
        <f>TITRES_STAT!B2385</f>
        <v>45474</v>
      </c>
      <c r="B2382" s="6">
        <f>TITRES_STAT!D2385</f>
        <v>45.132800000000003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2.7921406938234944E-2</v>
      </c>
      <c r="G2382" s="2">
        <f t="shared" si="336"/>
        <v>3.7751370328933264E-4</v>
      </c>
      <c r="H2382" s="2">
        <f t="shared" si="328"/>
        <v>73.961307086210653</v>
      </c>
      <c r="I2382" s="2">
        <f t="shared" si="329"/>
        <v>98.665978437582567</v>
      </c>
    </row>
    <row r="2383" spans="1:9" ht="13.5" x14ac:dyDescent="0.25">
      <c r="A2383" s="3">
        <f>TITRES_STAT!B2386</f>
        <v>45475</v>
      </c>
      <c r="B2383" s="6">
        <f>TITRES_STAT!D2386</f>
        <v>45.0383</v>
      </c>
      <c r="C2383" s="2">
        <f t="shared" si="333"/>
        <v>-9.4500000000003581E-2</v>
      </c>
      <c r="D2383" s="2">
        <f t="shared" si="334"/>
        <v>0</v>
      </c>
      <c r="E2383" s="2">
        <f t="shared" si="335"/>
        <v>9.4500000000003581E-2</v>
      </c>
      <c r="F2383" s="2">
        <f t="shared" si="336"/>
        <v>2.5927020728361023E-2</v>
      </c>
      <c r="G2383" s="2">
        <f t="shared" si="336"/>
        <v>7.1005484387689222E-3</v>
      </c>
      <c r="H2383" s="2">
        <f t="shared" si="328"/>
        <v>3.6514110074652479</v>
      </c>
      <c r="I2383" s="2">
        <f t="shared" si="329"/>
        <v>78.501147320779495</v>
      </c>
    </row>
    <row r="2384" spans="1:9" ht="13.5" x14ac:dyDescent="0.25">
      <c r="A2384" s="3">
        <f>TITRES_STAT!B2387</f>
        <v>45476</v>
      </c>
      <c r="B2384" s="6">
        <f>TITRES_STAT!D2387</f>
        <v>45.0383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2.4075090676335235E-2</v>
      </c>
      <c r="G2384" s="2">
        <f t="shared" si="336"/>
        <v>6.5933664074282845E-3</v>
      </c>
      <c r="H2384" s="2">
        <f t="shared" si="328"/>
        <v>3.6514110074652479</v>
      </c>
      <c r="I2384" s="2">
        <f t="shared" si="329"/>
        <v>78.501147320779495</v>
      </c>
    </row>
    <row r="2385" spans="1:9" ht="13.5" x14ac:dyDescent="0.25">
      <c r="A2385" s="3">
        <f>TITRES_STAT!B2388</f>
        <v>45477</v>
      </c>
      <c r="B2385" s="6">
        <f>TITRES_STAT!D2388</f>
        <v>45.0383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2.2355441342311291E-2</v>
      </c>
      <c r="G2385" s="2">
        <f t="shared" si="336"/>
        <v>6.1224116640405503E-3</v>
      </c>
      <c r="H2385" s="2">
        <f t="shared" ref="H2385:H2448" si="337">F2385/G2385</f>
        <v>3.6514110074652479</v>
      </c>
      <c r="I2385" s="2">
        <f t="shared" ref="I2385:I2448" si="338">IF(G2385=0,100,100-(100/(1+H2385)))</f>
        <v>78.501147320779495</v>
      </c>
    </row>
    <row r="2386" spans="1:9" ht="13.5" x14ac:dyDescent="0.25">
      <c r="A2386" s="3">
        <f>TITRES_STAT!B2389</f>
        <v>45478</v>
      </c>
      <c r="B2386" s="6">
        <f>TITRES_STAT!D2389</f>
        <v>45.0383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2.075862410357477E-2</v>
      </c>
      <c r="G2386" s="2">
        <f t="shared" si="336"/>
        <v>5.6850965451805116E-3</v>
      </c>
      <c r="H2386" s="2">
        <f t="shared" si="337"/>
        <v>3.6514110074652475</v>
      </c>
      <c r="I2386" s="2">
        <f t="shared" si="338"/>
        <v>78.501147320779495</v>
      </c>
    </row>
    <row r="2387" spans="1:9" ht="13.5" x14ac:dyDescent="0.25">
      <c r="A2387" s="3">
        <f>TITRES_STAT!B2390</f>
        <v>45481</v>
      </c>
      <c r="B2387" s="6">
        <f>TITRES_STAT!D2390</f>
        <v>43.055500000000002</v>
      </c>
      <c r="C2387" s="2">
        <f t="shared" si="333"/>
        <v>-1.9827999999999975</v>
      </c>
      <c r="D2387" s="2">
        <f t="shared" si="334"/>
        <v>0</v>
      </c>
      <c r="E2387" s="2">
        <f t="shared" si="335"/>
        <v>1.9827999999999975</v>
      </c>
      <c r="F2387" s="2">
        <f t="shared" si="336"/>
        <v>1.9275865239033716E-2</v>
      </c>
      <c r="G2387" s="2">
        <f t="shared" si="336"/>
        <v>0.14690758964909603</v>
      </c>
      <c r="H2387" s="2">
        <f t="shared" si="337"/>
        <v>0.13121081957083439</v>
      </c>
      <c r="I2387" s="2">
        <f t="shared" si="338"/>
        <v>11.599148213647211</v>
      </c>
    </row>
    <row r="2388" spans="1:9" ht="13.5" x14ac:dyDescent="0.25">
      <c r="A2388" s="3">
        <f>TITRES_STAT!B2391</f>
        <v>45482</v>
      </c>
      <c r="B2388" s="6">
        <f>TITRES_STAT!D2391</f>
        <v>43.055500000000002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1.7899017721959877E-2</v>
      </c>
      <c r="G2388" s="2">
        <f t="shared" si="336"/>
        <v>0.13641419038844632</v>
      </c>
      <c r="H2388" s="2">
        <f t="shared" si="337"/>
        <v>0.13121081957083436</v>
      </c>
      <c r="I2388" s="2">
        <f t="shared" si="338"/>
        <v>11.599148213647211</v>
      </c>
    </row>
    <row r="2389" spans="1:9" ht="13.5" x14ac:dyDescent="0.25">
      <c r="A2389" s="3">
        <f>TITRES_STAT!B2392</f>
        <v>45483</v>
      </c>
      <c r="B2389" s="6">
        <f>TITRES_STAT!D2392</f>
        <v>43.055500000000002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1.66205164561056E-2</v>
      </c>
      <c r="G2389" s="2">
        <f t="shared" si="336"/>
        <v>0.12667031964641445</v>
      </c>
      <c r="H2389" s="2">
        <f t="shared" si="337"/>
        <v>0.13121081957083433</v>
      </c>
      <c r="I2389" s="2">
        <f t="shared" si="338"/>
        <v>11.599148213647211</v>
      </c>
    </row>
    <row r="2390" spans="1:9" ht="13.5" x14ac:dyDescent="0.25">
      <c r="A2390" s="3">
        <f>TITRES_STAT!B2393</f>
        <v>45484</v>
      </c>
      <c r="B2390" s="6">
        <f>TITRES_STAT!D2393</f>
        <v>43.055500000000002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1.5433336709240913E-2</v>
      </c>
      <c r="G2390" s="2">
        <f t="shared" si="336"/>
        <v>0.11762243967167056</v>
      </c>
      <c r="H2390" s="2">
        <f t="shared" si="337"/>
        <v>0.13121081957083433</v>
      </c>
      <c r="I2390" s="2">
        <f t="shared" si="338"/>
        <v>11.599148213647211</v>
      </c>
    </row>
    <row r="2391" spans="1:9" ht="13.5" x14ac:dyDescent="0.25">
      <c r="A2391" s="3">
        <f>TITRES_STAT!B2394</f>
        <v>45485</v>
      </c>
      <c r="B2391" s="6">
        <f>TITRES_STAT!D2394</f>
        <v>43.055500000000002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1.4330955515723704E-2</v>
      </c>
      <c r="G2391" s="2">
        <f t="shared" si="336"/>
        <v>0.1092208368379798</v>
      </c>
      <c r="H2391" s="2">
        <f t="shared" si="337"/>
        <v>0.13121081957083436</v>
      </c>
      <c r="I2391" s="2">
        <f t="shared" si="338"/>
        <v>11.599148213647211</v>
      </c>
    </row>
    <row r="2392" spans="1:9" ht="13.5" x14ac:dyDescent="0.25">
      <c r="A2392" s="3">
        <f>TITRES_STAT!B2395</f>
        <v>45488</v>
      </c>
      <c r="B2392" s="6">
        <f>TITRES_STAT!D2395</f>
        <v>43.055500000000002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1.3307315836029154E-2</v>
      </c>
      <c r="G2392" s="2">
        <f t="shared" si="336"/>
        <v>0.10141934849240981</v>
      </c>
      <c r="H2392" s="2">
        <f t="shared" si="337"/>
        <v>0.13121081957083433</v>
      </c>
      <c r="I2392" s="2">
        <f t="shared" si="338"/>
        <v>11.599148213647211</v>
      </c>
    </row>
    <row r="2393" spans="1:9" ht="13.5" x14ac:dyDescent="0.25">
      <c r="A2393" s="3">
        <f>TITRES_STAT!B2396</f>
        <v>45489</v>
      </c>
      <c r="B2393" s="6">
        <f>TITRES_STAT!D2396</f>
        <v>43.055500000000002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1.2356793276312785E-2</v>
      </c>
      <c r="G2393" s="2">
        <f t="shared" si="336"/>
        <v>9.4175109314380542E-2</v>
      </c>
      <c r="H2393" s="2">
        <f t="shared" si="337"/>
        <v>0.13121081957083433</v>
      </c>
      <c r="I2393" s="2">
        <f t="shared" si="338"/>
        <v>11.599148213647211</v>
      </c>
    </row>
    <row r="2394" spans="1:9" ht="13.5" x14ac:dyDescent="0.25">
      <c r="A2394" s="3">
        <f>TITRES_STAT!B2397</f>
        <v>45490</v>
      </c>
      <c r="B2394" s="6">
        <f>TITRES_STAT!D2397</f>
        <v>43.055500000000002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1.1474165185147586E-2</v>
      </c>
      <c r="G2394" s="2">
        <f t="shared" si="336"/>
        <v>8.7448315791924788E-2</v>
      </c>
      <c r="H2394" s="2">
        <f t="shared" si="337"/>
        <v>0.13121081957083433</v>
      </c>
      <c r="I2394" s="2">
        <f t="shared" si="338"/>
        <v>11.599148213647211</v>
      </c>
    </row>
    <row r="2395" spans="1:9" ht="13.5" x14ac:dyDescent="0.25">
      <c r="A2395" s="3">
        <f>TITRES_STAT!B2398</f>
        <v>45491</v>
      </c>
      <c r="B2395" s="6">
        <f>TITRES_STAT!D2398</f>
        <v>43.055500000000002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1.0654581957637046E-2</v>
      </c>
      <c r="G2395" s="2">
        <f t="shared" si="336"/>
        <v>8.1202007521073011E-2</v>
      </c>
      <c r="H2395" s="2">
        <f t="shared" si="337"/>
        <v>0.13121081957083436</v>
      </c>
      <c r="I2395" s="2">
        <f t="shared" si="338"/>
        <v>11.599148213647211</v>
      </c>
    </row>
    <row r="2396" spans="1:9" ht="13.5" x14ac:dyDescent="0.25">
      <c r="A2396" s="3">
        <f>TITRES_STAT!B2399</f>
        <v>45492</v>
      </c>
      <c r="B2396" s="6">
        <f>TITRES_STAT!D2399</f>
        <v>43.055500000000002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9.8935403892343992E-3</v>
      </c>
      <c r="G2396" s="2">
        <f t="shared" si="336"/>
        <v>7.5401864126710655E-2</v>
      </c>
      <c r="H2396" s="2">
        <f t="shared" si="337"/>
        <v>0.13121081957083436</v>
      </c>
      <c r="I2396" s="2">
        <f t="shared" si="338"/>
        <v>11.599148213647211</v>
      </c>
    </row>
    <row r="2397" spans="1:9" ht="13.5" x14ac:dyDescent="0.25">
      <c r="A2397" s="3">
        <f>TITRES_STAT!B2400</f>
        <v>45495</v>
      </c>
      <c r="B2397" s="6">
        <f>TITRES_STAT!D2400</f>
        <v>43.055500000000002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9.1868589328605137E-3</v>
      </c>
      <c r="G2397" s="2">
        <f t="shared" si="339"/>
        <v>7.0016016689088467E-2</v>
      </c>
      <c r="H2397" s="2">
        <f t="shared" si="337"/>
        <v>0.13121081957083436</v>
      </c>
      <c r="I2397" s="2">
        <f t="shared" si="338"/>
        <v>11.599148213647211</v>
      </c>
    </row>
    <row r="2398" spans="1:9" ht="13.5" x14ac:dyDescent="0.25">
      <c r="A2398" s="3">
        <f>TITRES_STAT!B2401</f>
        <v>45496</v>
      </c>
      <c r="B2398" s="6">
        <f>TITRES_STAT!D2401</f>
        <v>43.055500000000002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8.5306547233704767E-3</v>
      </c>
      <c r="G2398" s="2">
        <f t="shared" si="339"/>
        <v>6.5014872639867854E-2</v>
      </c>
      <c r="H2398" s="2">
        <f t="shared" si="337"/>
        <v>0.13121081957083436</v>
      </c>
      <c r="I2398" s="2">
        <f t="shared" si="338"/>
        <v>11.599148213647211</v>
      </c>
    </row>
    <row r="2399" spans="1:9" ht="13.5" x14ac:dyDescent="0.25">
      <c r="A2399" s="3">
        <f>TITRES_STAT!B2402</f>
        <v>45497</v>
      </c>
      <c r="B2399" s="6">
        <f>TITRES_STAT!D2402</f>
        <v>43.055500000000002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7.9213222431297279E-3</v>
      </c>
      <c r="G2399" s="2">
        <f t="shared" si="339"/>
        <v>6.037095316559158E-2</v>
      </c>
      <c r="H2399" s="2">
        <f t="shared" si="337"/>
        <v>0.13121081957083436</v>
      </c>
      <c r="I2399" s="2">
        <f t="shared" si="338"/>
        <v>11.599148213647211</v>
      </c>
    </row>
    <row r="2400" spans="1:9" ht="13.5" x14ac:dyDescent="0.25">
      <c r="A2400" s="3">
        <f>TITRES_STAT!B2403</f>
        <v>45499</v>
      </c>
      <c r="B2400" s="6">
        <f>TITRES_STAT!D2403</f>
        <v>43.055500000000002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7.3555135114776043E-3</v>
      </c>
      <c r="G2400" s="2">
        <f t="shared" si="339"/>
        <v>5.6058742225192186E-2</v>
      </c>
      <c r="H2400" s="2">
        <f t="shared" si="337"/>
        <v>0.13121081957083433</v>
      </c>
      <c r="I2400" s="2">
        <f t="shared" si="338"/>
        <v>11.599148213647211</v>
      </c>
    </row>
    <row r="2401" spans="1:9" ht="13.5" x14ac:dyDescent="0.25">
      <c r="A2401" s="3">
        <f>TITRES_STAT!B2404</f>
        <v>45502</v>
      </c>
      <c r="B2401" s="6">
        <f>TITRES_STAT!D2404</f>
        <v>43.055500000000002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6.830119689229204E-3</v>
      </c>
      <c r="G2401" s="2">
        <f t="shared" si="339"/>
        <v>5.2054546351964173E-2</v>
      </c>
      <c r="H2401" s="2">
        <f t="shared" si="337"/>
        <v>0.13121081957083433</v>
      </c>
      <c r="I2401" s="2">
        <f t="shared" si="338"/>
        <v>11.599148213647211</v>
      </c>
    </row>
    <row r="2402" spans="1:9" ht="13.5" x14ac:dyDescent="0.25">
      <c r="A2402" s="3">
        <f>TITRES_STAT!B2405</f>
        <v>45503</v>
      </c>
      <c r="B2402" s="6">
        <f>TITRES_STAT!D2405</f>
        <v>43.055500000000002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6.3422539971414033E-3</v>
      </c>
      <c r="G2402" s="2">
        <f t="shared" si="339"/>
        <v>4.8336364469681023E-2</v>
      </c>
      <c r="H2402" s="2">
        <f t="shared" si="337"/>
        <v>0.1312108195708343</v>
      </c>
      <c r="I2402" s="2">
        <f t="shared" si="338"/>
        <v>11.599148213647211</v>
      </c>
    </row>
    <row r="2403" spans="1:9" ht="13.5" x14ac:dyDescent="0.25">
      <c r="A2403" s="3">
        <f>TITRES_STAT!B2406</f>
        <v>45504</v>
      </c>
      <c r="B2403" s="6">
        <f>TITRES_STAT!D2406</f>
        <v>43.055500000000002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5.8892358544884458E-3</v>
      </c>
      <c r="G2403" s="2">
        <f t="shared" si="339"/>
        <v>4.488376700756095E-2</v>
      </c>
      <c r="H2403" s="2">
        <f t="shared" si="337"/>
        <v>0.1312108195708343</v>
      </c>
      <c r="I2403" s="2">
        <f t="shared" si="338"/>
        <v>11.599148213647211</v>
      </c>
    </row>
    <row r="2404" spans="1:9" ht="13.5" x14ac:dyDescent="0.25">
      <c r="A2404" s="3">
        <f>TITRES_STAT!B2407</f>
        <v>45505</v>
      </c>
      <c r="B2404" s="6">
        <f>TITRES_STAT!D2407</f>
        <v>43.055500000000002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5.468576150596414E-3</v>
      </c>
      <c r="G2404" s="2">
        <f t="shared" si="339"/>
        <v>4.1677783649878022E-2</v>
      </c>
      <c r="H2404" s="2">
        <f t="shared" si="337"/>
        <v>0.13121081957083433</v>
      </c>
      <c r="I2404" s="2">
        <f t="shared" si="338"/>
        <v>11.599148213647211</v>
      </c>
    </row>
    <row r="2405" spans="1:9" ht="13.5" x14ac:dyDescent="0.25">
      <c r="A2405" s="3">
        <f>TITRES_STAT!B2408</f>
        <v>45506</v>
      </c>
      <c r="B2405" s="6">
        <f>TITRES_STAT!D2408</f>
        <v>43.055500000000002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5.0779635684109559E-3</v>
      </c>
      <c r="G2405" s="2">
        <f t="shared" si="339"/>
        <v>3.870079910345816E-2</v>
      </c>
      <c r="H2405" s="2">
        <f t="shared" si="337"/>
        <v>0.13121081957083433</v>
      </c>
      <c r="I2405" s="2">
        <f t="shared" si="338"/>
        <v>11.599148213647211</v>
      </c>
    </row>
    <row r="2406" spans="1:9" ht="13.5" x14ac:dyDescent="0.25">
      <c r="A2406" s="3">
        <f>TITRES_STAT!B2409</f>
        <v>45509</v>
      </c>
      <c r="B2406" s="6">
        <f>TITRES_STAT!D2409</f>
        <v>43.055500000000002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4.7152518849530303E-3</v>
      </c>
      <c r="G2406" s="2">
        <f t="shared" si="339"/>
        <v>3.5936456310354005E-2</v>
      </c>
      <c r="H2406" s="2">
        <f t="shared" si="337"/>
        <v>0.13121081957083433</v>
      </c>
      <c r="I2406" s="2">
        <f t="shared" si="338"/>
        <v>11.599148213647211</v>
      </c>
    </row>
    <row r="2407" spans="1:9" ht="13.5" x14ac:dyDescent="0.25">
      <c r="A2407" s="3">
        <f>TITRES_STAT!B2410</f>
        <v>45510</v>
      </c>
      <c r="B2407" s="6">
        <f>TITRES_STAT!D2410</f>
        <v>43.055500000000002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4.3784481788849564E-3</v>
      </c>
      <c r="G2407" s="2">
        <f t="shared" si="339"/>
        <v>3.3369566573900146E-2</v>
      </c>
      <c r="H2407" s="2">
        <f t="shared" si="337"/>
        <v>0.13121081957083433</v>
      </c>
      <c r="I2407" s="2">
        <f t="shared" si="338"/>
        <v>11.599148213647211</v>
      </c>
    </row>
    <row r="2408" spans="1:9" ht="13.5" x14ac:dyDescent="0.25">
      <c r="A2408" s="3">
        <f>TITRES_STAT!B2411</f>
        <v>45511</v>
      </c>
      <c r="B2408" s="6">
        <f>TITRES_STAT!D2411</f>
        <v>43.055500000000002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4.0657018803931739E-3</v>
      </c>
      <c r="G2408" s="2">
        <f t="shared" si="339"/>
        <v>3.0986026104335849E-2</v>
      </c>
      <c r="H2408" s="2">
        <f t="shared" si="337"/>
        <v>0.13121081957083433</v>
      </c>
      <c r="I2408" s="2">
        <f t="shared" si="338"/>
        <v>11.599148213647211</v>
      </c>
    </row>
    <row r="2409" spans="1:9" ht="13.5" x14ac:dyDescent="0.25">
      <c r="A2409" s="3">
        <f>TITRES_STAT!B2412</f>
        <v>45512</v>
      </c>
      <c r="B2409" s="6">
        <f>TITRES_STAT!D2412</f>
        <v>43.055500000000002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3.7752946032222332E-3</v>
      </c>
      <c r="G2409" s="2">
        <f t="shared" si="339"/>
        <v>2.8772738525454717E-2</v>
      </c>
      <c r="H2409" s="2">
        <f t="shared" si="337"/>
        <v>0.13121081957083436</v>
      </c>
      <c r="I2409" s="2">
        <f t="shared" si="338"/>
        <v>11.599148213647211</v>
      </c>
    </row>
    <row r="2410" spans="1:9" ht="13.5" x14ac:dyDescent="0.25">
      <c r="A2410" s="3">
        <f>TITRES_STAT!B2413</f>
        <v>45513</v>
      </c>
      <c r="B2410" s="6">
        <f>TITRES_STAT!D2413</f>
        <v>43.055500000000002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3.5056307029920739E-3</v>
      </c>
      <c r="G2410" s="2">
        <f t="shared" si="339"/>
        <v>2.6717542916493666E-2</v>
      </c>
      <c r="H2410" s="2">
        <f t="shared" si="337"/>
        <v>0.13121081957083436</v>
      </c>
      <c r="I2410" s="2">
        <f t="shared" si="338"/>
        <v>11.599148213647211</v>
      </c>
    </row>
    <row r="2411" spans="1:9" ht="13.5" x14ac:dyDescent="0.25">
      <c r="A2411" s="3">
        <f>TITRES_STAT!B2414</f>
        <v>45516</v>
      </c>
      <c r="B2411" s="6">
        <f>TITRES_STAT!D2414</f>
        <v>43.055500000000002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3.2552285099212114E-3</v>
      </c>
      <c r="G2411" s="2">
        <f t="shared" si="339"/>
        <v>2.4809146993886977E-2</v>
      </c>
      <c r="H2411" s="2">
        <f t="shared" si="337"/>
        <v>0.13121081957083433</v>
      </c>
      <c r="I2411" s="2">
        <f t="shared" si="338"/>
        <v>11.599148213647211</v>
      </c>
    </row>
    <row r="2412" spans="1:9" ht="13.5" x14ac:dyDescent="0.25">
      <c r="A2412" s="3">
        <f>TITRES_STAT!B2415</f>
        <v>45518</v>
      </c>
      <c r="B2412" s="6">
        <f>TITRES_STAT!D2415</f>
        <v>42.394599999999997</v>
      </c>
      <c r="C2412" s="2">
        <f t="shared" si="333"/>
        <v>-0.66090000000000515</v>
      </c>
      <c r="D2412" s="2">
        <f t="shared" si="334"/>
        <v>0</v>
      </c>
      <c r="E2412" s="2">
        <f t="shared" si="335"/>
        <v>0.66090000000000515</v>
      </c>
      <c r="F2412" s="2">
        <f t="shared" si="339"/>
        <v>3.0227121877839823E-3</v>
      </c>
      <c r="G2412" s="2">
        <f t="shared" si="339"/>
        <v>7.0244207922895416E-2</v>
      </c>
      <c r="H2412" s="2">
        <f t="shared" si="337"/>
        <v>4.3031479422501379E-2</v>
      </c>
      <c r="I2412" s="2">
        <f t="shared" si="338"/>
        <v>4.12561655821996</v>
      </c>
    </row>
    <row r="2413" spans="1:9" ht="13.5" x14ac:dyDescent="0.25">
      <c r="A2413" s="3">
        <f>TITRES_STAT!B2416</f>
        <v>45519</v>
      </c>
      <c r="B2413" s="6">
        <f>TITRES_STAT!D2416</f>
        <v>42.394599999999997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2.8068041743708407E-3</v>
      </c>
      <c r="G2413" s="2">
        <f t="shared" si="340"/>
        <v>6.5226764499831461E-2</v>
      </c>
      <c r="H2413" s="2">
        <f t="shared" si="337"/>
        <v>4.3031479422501372E-2</v>
      </c>
      <c r="I2413" s="2">
        <f t="shared" si="338"/>
        <v>4.12561655821996</v>
      </c>
    </row>
    <row r="2414" spans="1:9" ht="13.5" x14ac:dyDescent="0.25">
      <c r="A2414" s="3">
        <f>TITRES_STAT!B2417</f>
        <v>45520</v>
      </c>
      <c r="B2414" s="6">
        <f>TITRES_STAT!D2417</f>
        <v>42.394599999999997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2.6063181619157805E-3</v>
      </c>
      <c r="G2414" s="2">
        <f t="shared" si="340"/>
        <v>6.0567709892700647E-2</v>
      </c>
      <c r="H2414" s="2">
        <f t="shared" si="337"/>
        <v>4.3031479422501372E-2</v>
      </c>
      <c r="I2414" s="2">
        <f t="shared" si="338"/>
        <v>4.12561655821996</v>
      </c>
    </row>
    <row r="2415" spans="1:9" ht="13.5" x14ac:dyDescent="0.25">
      <c r="A2415" s="3">
        <f>TITRES_STAT!B2418</f>
        <v>45523</v>
      </c>
      <c r="B2415" s="6">
        <f>TITRES_STAT!D2418</f>
        <v>42.394599999999997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2.4201525789217964E-3</v>
      </c>
      <c r="G2415" s="2">
        <f t="shared" si="340"/>
        <v>5.6241444900364881E-2</v>
      </c>
      <c r="H2415" s="2">
        <f t="shared" si="337"/>
        <v>4.3031479422501379E-2</v>
      </c>
      <c r="I2415" s="2">
        <f t="shared" si="338"/>
        <v>4.12561655821996</v>
      </c>
    </row>
    <row r="2416" spans="1:9" ht="13.5" x14ac:dyDescent="0.25">
      <c r="A2416" s="3">
        <f>TITRES_STAT!B2419</f>
        <v>45524</v>
      </c>
      <c r="B2416" s="6">
        <f>TITRES_STAT!D2419</f>
        <v>42.394599999999997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2.2472845375702396E-3</v>
      </c>
      <c r="G2416" s="2">
        <f t="shared" si="340"/>
        <v>5.2224198836053108E-2</v>
      </c>
      <c r="H2416" s="2">
        <f t="shared" si="337"/>
        <v>4.3031479422501379E-2</v>
      </c>
      <c r="I2416" s="2">
        <f t="shared" si="338"/>
        <v>4.12561655821996</v>
      </c>
    </row>
    <row r="2417" spans="1:9" ht="13.5" x14ac:dyDescent="0.25">
      <c r="A2417" s="3">
        <f>TITRES_STAT!B2420</f>
        <v>45525</v>
      </c>
      <c r="B2417" s="6">
        <f>TITRES_STAT!D2420</f>
        <v>42.394599999999997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2.0867642134580798E-3</v>
      </c>
      <c r="G2417" s="2">
        <f t="shared" si="340"/>
        <v>4.8493898919192167E-2</v>
      </c>
      <c r="H2417" s="2">
        <f t="shared" si="337"/>
        <v>4.3031479422501386E-2</v>
      </c>
      <c r="I2417" s="2">
        <f t="shared" si="338"/>
        <v>4.12561655821996</v>
      </c>
    </row>
    <row r="2418" spans="1:9" ht="13.5" x14ac:dyDescent="0.25">
      <c r="A2418" s="3">
        <f>TITRES_STAT!B2421</f>
        <v>45526</v>
      </c>
      <c r="B2418" s="6">
        <f>TITRES_STAT!D2421</f>
        <v>42.394599999999997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1.9377096267825026E-3</v>
      </c>
      <c r="G2418" s="2">
        <f t="shared" si="340"/>
        <v>4.5030048996392728E-2</v>
      </c>
      <c r="H2418" s="2">
        <f t="shared" si="337"/>
        <v>4.3031479422501379E-2</v>
      </c>
      <c r="I2418" s="2">
        <f t="shared" si="338"/>
        <v>4.12561655821996</v>
      </c>
    </row>
    <row r="2419" spans="1:9" ht="13.5" x14ac:dyDescent="0.25">
      <c r="A2419" s="3">
        <f>TITRES_STAT!B2422</f>
        <v>45527</v>
      </c>
      <c r="B2419" s="6">
        <f>TITRES_STAT!D2422</f>
        <v>42.394599999999997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1.799301796298038E-3</v>
      </c>
      <c r="G2419" s="2">
        <f t="shared" si="340"/>
        <v>4.1813616925221821E-2</v>
      </c>
      <c r="H2419" s="2">
        <f t="shared" si="337"/>
        <v>4.3031479422501379E-2</v>
      </c>
      <c r="I2419" s="2">
        <f t="shared" si="338"/>
        <v>4.12561655821996</v>
      </c>
    </row>
    <row r="2420" spans="1:9" ht="13.5" x14ac:dyDescent="0.25">
      <c r="A2420" s="3">
        <f>TITRES_STAT!B2423</f>
        <v>45530</v>
      </c>
      <c r="B2420" s="6">
        <f>TITRES_STAT!D2423</f>
        <v>42.394599999999997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1.6707802394196069E-3</v>
      </c>
      <c r="G2420" s="2">
        <f t="shared" si="340"/>
        <v>3.8826930001991687E-2</v>
      </c>
      <c r="H2420" s="2">
        <f t="shared" si="337"/>
        <v>4.3031479422501386E-2</v>
      </c>
      <c r="I2420" s="2">
        <f t="shared" si="338"/>
        <v>4.12561655821996</v>
      </c>
    </row>
    <row r="2421" spans="1:9" ht="13.5" x14ac:dyDescent="0.25">
      <c r="A2421" s="3">
        <f>TITRES_STAT!B2424</f>
        <v>45531</v>
      </c>
      <c r="B2421" s="6">
        <f>TITRES_STAT!D2424</f>
        <v>42.394599999999997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1.5514387937467778E-3</v>
      </c>
      <c r="G2421" s="2">
        <f t="shared" si="340"/>
        <v>3.6053577858992276E-2</v>
      </c>
      <c r="H2421" s="2">
        <f t="shared" si="337"/>
        <v>4.3031479422501386E-2</v>
      </c>
      <c r="I2421" s="2">
        <f t="shared" si="338"/>
        <v>4.12561655821996</v>
      </c>
    </row>
    <row r="2422" spans="1:9" ht="13.5" x14ac:dyDescent="0.25">
      <c r="A2422" s="3">
        <f>TITRES_STAT!B2425</f>
        <v>45532</v>
      </c>
      <c r="B2422" s="6">
        <f>TITRES_STAT!D2425</f>
        <v>42.394599999999997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1.4406217370505794E-3</v>
      </c>
      <c r="G2422" s="2">
        <f t="shared" si="340"/>
        <v>3.3478322297635685E-2</v>
      </c>
      <c r="H2422" s="2">
        <f t="shared" si="337"/>
        <v>4.3031479422501392E-2</v>
      </c>
      <c r="I2422" s="2">
        <f t="shared" si="338"/>
        <v>4.12561655821996</v>
      </c>
    </row>
    <row r="2423" spans="1:9" ht="13.5" x14ac:dyDescent="0.25">
      <c r="A2423" s="3">
        <f>TITRES_STAT!B2426</f>
        <v>45533</v>
      </c>
      <c r="B2423" s="6">
        <f>TITRES_STAT!D2426</f>
        <v>42.394599999999997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1.3377201844041093E-3</v>
      </c>
      <c r="G2423" s="2">
        <f t="shared" si="340"/>
        <v>3.1087013562090281E-2</v>
      </c>
      <c r="H2423" s="2">
        <f t="shared" si="337"/>
        <v>4.3031479422501386E-2</v>
      </c>
      <c r="I2423" s="2">
        <f t="shared" si="338"/>
        <v>4.12561655821996</v>
      </c>
    </row>
    <row r="2424" spans="1:9" ht="13.5" x14ac:dyDescent="0.25">
      <c r="A2424" s="3">
        <f>TITRES_STAT!B2427</f>
        <v>45534</v>
      </c>
      <c r="B2424" s="6">
        <f>TITRES_STAT!D2427</f>
        <v>42.394599999999997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1.2421687426609586E-3</v>
      </c>
      <c r="G2424" s="2">
        <f t="shared" si="340"/>
        <v>2.8866512593369548E-2</v>
      </c>
      <c r="H2424" s="2">
        <f t="shared" si="337"/>
        <v>4.3031479422501379E-2</v>
      </c>
      <c r="I2424" s="2">
        <f t="shared" si="338"/>
        <v>4.12561655821996</v>
      </c>
    </row>
    <row r="2425" spans="1:9" ht="13.5" x14ac:dyDescent="0.25">
      <c r="A2425" s="3">
        <f>TITRES_STAT!B2428</f>
        <v>45537</v>
      </c>
      <c r="B2425" s="6">
        <f>TITRES_STAT!D2428</f>
        <v>42.394599999999997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1.1534424038994616E-3</v>
      </c>
      <c r="G2425" s="2">
        <f t="shared" si="340"/>
        <v>2.6804618836700295E-2</v>
      </c>
      <c r="H2425" s="2">
        <f t="shared" si="337"/>
        <v>4.3031479422501379E-2</v>
      </c>
      <c r="I2425" s="2">
        <f t="shared" si="338"/>
        <v>4.12561655821996</v>
      </c>
    </row>
    <row r="2426" spans="1:9" ht="13.5" x14ac:dyDescent="0.25">
      <c r="A2426" s="3">
        <f>TITRES_STAT!B2429</f>
        <v>45538</v>
      </c>
      <c r="B2426" s="6">
        <f>TITRES_STAT!D2429</f>
        <v>42.394599999999997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1.0710536607637857E-3</v>
      </c>
      <c r="G2426" s="2">
        <f t="shared" si="340"/>
        <v>2.4890003205507414E-2</v>
      </c>
      <c r="H2426" s="2">
        <f t="shared" si="337"/>
        <v>4.3031479422501379E-2</v>
      </c>
      <c r="I2426" s="2">
        <f t="shared" si="338"/>
        <v>4.12561655821996</v>
      </c>
    </row>
    <row r="2427" spans="1:9" ht="13.5" x14ac:dyDescent="0.25">
      <c r="A2427" s="3">
        <f>TITRES_STAT!B2430</f>
        <v>45539</v>
      </c>
      <c r="B2427" s="6">
        <f>TITRES_STAT!D2430</f>
        <v>42.394599999999997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9.9454982785208675E-4</v>
      </c>
      <c r="G2427" s="2">
        <f t="shared" si="340"/>
        <v>2.3112145833685455E-2</v>
      </c>
      <c r="H2427" s="2">
        <f t="shared" si="337"/>
        <v>4.3031479422501386E-2</v>
      </c>
      <c r="I2427" s="2">
        <f t="shared" si="338"/>
        <v>4.12561655821996</v>
      </c>
    </row>
    <row r="2428" spans="1:9" ht="13.5" x14ac:dyDescent="0.25">
      <c r="A2428" s="3">
        <f>TITRES_STAT!B2431</f>
        <v>45540</v>
      </c>
      <c r="B2428" s="6">
        <f>TITRES_STAT!D2431</f>
        <v>42.394599999999997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9.2351055443408057E-4</v>
      </c>
      <c r="G2428" s="2">
        <f t="shared" si="340"/>
        <v>2.1461278274136495E-2</v>
      </c>
      <c r="H2428" s="2">
        <f t="shared" si="337"/>
        <v>4.3031479422501386E-2</v>
      </c>
      <c r="I2428" s="2">
        <f t="shared" si="338"/>
        <v>4.12561655821996</v>
      </c>
    </row>
    <row r="2429" spans="1:9" ht="13.5" x14ac:dyDescent="0.25">
      <c r="A2429" s="3">
        <f>TITRES_STAT!B2432</f>
        <v>45541</v>
      </c>
      <c r="B2429" s="6">
        <f>TITRES_STAT!D2432</f>
        <v>42.394599999999997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8.5754551483164631E-4</v>
      </c>
      <c r="G2429" s="2">
        <f t="shared" si="341"/>
        <v>1.9928329825983887E-2</v>
      </c>
      <c r="H2429" s="2">
        <f t="shared" si="337"/>
        <v>4.3031479422501386E-2</v>
      </c>
      <c r="I2429" s="2">
        <f t="shared" si="338"/>
        <v>4.12561655821996</v>
      </c>
    </row>
    <row r="2430" spans="1:9" ht="13.5" x14ac:dyDescent="0.25">
      <c r="A2430" s="3">
        <f>TITRES_STAT!B2433</f>
        <v>45544</v>
      </c>
      <c r="B2430" s="6">
        <f>TITRES_STAT!D2433</f>
        <v>42.394599999999997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7.9629226377224307E-4</v>
      </c>
      <c r="G2430" s="2">
        <f t="shared" si="341"/>
        <v>1.8504877695556469E-2</v>
      </c>
      <c r="H2430" s="2">
        <f t="shared" si="337"/>
        <v>4.3031479422501386E-2</v>
      </c>
      <c r="I2430" s="2">
        <f t="shared" si="338"/>
        <v>4.12561655821996</v>
      </c>
    </row>
    <row r="2431" spans="1:9" ht="13.5" x14ac:dyDescent="0.25">
      <c r="A2431" s="3">
        <f>TITRES_STAT!B2434</f>
        <v>45545</v>
      </c>
      <c r="B2431" s="6">
        <f>TITRES_STAT!D2434</f>
        <v>42.394599999999997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7.3941424493136857E-4</v>
      </c>
      <c r="G2431" s="2">
        <f t="shared" si="341"/>
        <v>1.7183100717302436E-2</v>
      </c>
      <c r="H2431" s="2">
        <f t="shared" si="337"/>
        <v>4.3031479422501386E-2</v>
      </c>
      <c r="I2431" s="2">
        <f t="shared" si="338"/>
        <v>4.12561655821996</v>
      </c>
    </row>
    <row r="2432" spans="1:9" ht="13.5" x14ac:dyDescent="0.25">
      <c r="A2432" s="3">
        <f>TITRES_STAT!B2435</f>
        <v>45546</v>
      </c>
      <c r="B2432" s="6">
        <f>TITRES_STAT!D2435</f>
        <v>42.394599999999997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6.8659894172198508E-4</v>
      </c>
      <c r="G2432" s="2">
        <f t="shared" si="341"/>
        <v>1.5955736380352262E-2</v>
      </c>
      <c r="H2432" s="2">
        <f t="shared" si="337"/>
        <v>4.3031479422501386E-2</v>
      </c>
      <c r="I2432" s="2">
        <f t="shared" si="338"/>
        <v>4.12561655821996</v>
      </c>
    </row>
    <row r="2433" spans="1:9" ht="13.5" x14ac:dyDescent="0.25">
      <c r="A2433" s="3">
        <f>TITRES_STAT!B2436</f>
        <v>45547</v>
      </c>
      <c r="B2433" s="6">
        <f>TITRES_STAT!D2436</f>
        <v>42.394599999999997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6.3755616017041464E-4</v>
      </c>
      <c r="G2433" s="2">
        <f t="shared" si="341"/>
        <v>1.4816040924612814E-2</v>
      </c>
      <c r="H2433" s="2">
        <f t="shared" si="337"/>
        <v>4.3031479422501379E-2</v>
      </c>
      <c r="I2433" s="2">
        <f t="shared" si="338"/>
        <v>4.12561655821996</v>
      </c>
    </row>
    <row r="2434" spans="1:9" ht="13.5" x14ac:dyDescent="0.25">
      <c r="A2434" s="3">
        <f>TITRES_STAT!B2437</f>
        <v>45548</v>
      </c>
      <c r="B2434" s="6">
        <f>TITRES_STAT!D2437</f>
        <v>43.433199999999999</v>
      </c>
      <c r="C2434" s="2">
        <f t="shared" si="333"/>
        <v>1.0386000000000024</v>
      </c>
      <c r="D2434" s="2">
        <f t="shared" si="334"/>
        <v>1.0386000000000024</v>
      </c>
      <c r="E2434" s="2">
        <f t="shared" si="335"/>
        <v>0</v>
      </c>
      <c r="F2434" s="2">
        <f t="shared" si="341"/>
        <v>7.4777730720158406E-2</v>
      </c>
      <c r="G2434" s="2">
        <f t="shared" si="341"/>
        <v>1.3757752287140471E-2</v>
      </c>
      <c r="H2434" s="2">
        <f t="shared" si="337"/>
        <v>5.4353159701860605</v>
      </c>
      <c r="I2434" s="2">
        <f t="shared" si="338"/>
        <v>84.460747465503431</v>
      </c>
    </row>
    <row r="2435" spans="1:9" ht="13.5" x14ac:dyDescent="0.25">
      <c r="A2435" s="3">
        <f>TITRES_STAT!B2438</f>
        <v>45551</v>
      </c>
      <c r="B2435" s="6">
        <f>TITRES_STAT!D2438</f>
        <v>43.433199999999999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6.9436464240147086E-2</v>
      </c>
      <c r="G2435" s="2">
        <f t="shared" si="341"/>
        <v>1.2775055695201865E-2</v>
      </c>
      <c r="H2435" s="2">
        <f t="shared" si="337"/>
        <v>5.4353159701860605</v>
      </c>
      <c r="I2435" s="2">
        <f t="shared" si="338"/>
        <v>84.460747465503431</v>
      </c>
    </row>
    <row r="2436" spans="1:9" ht="13.5" x14ac:dyDescent="0.25">
      <c r="A2436" s="3">
        <f>TITRES_STAT!B2439</f>
        <v>45552</v>
      </c>
      <c r="B2436" s="6">
        <f>TITRES_STAT!D2439</f>
        <v>43.433199999999999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6.4476716794422295E-2</v>
      </c>
      <c r="G2436" s="2">
        <f t="shared" si="341"/>
        <v>1.186255171697316E-2</v>
      </c>
      <c r="H2436" s="2">
        <f t="shared" si="337"/>
        <v>5.4353159701860605</v>
      </c>
      <c r="I2436" s="2">
        <f t="shared" si="338"/>
        <v>84.460747465503431</v>
      </c>
    </row>
    <row r="2437" spans="1:9" ht="13.5" x14ac:dyDescent="0.25">
      <c r="A2437" s="3">
        <f>TITRES_STAT!B2440</f>
        <v>45553</v>
      </c>
      <c r="B2437" s="6">
        <f>TITRES_STAT!D2440</f>
        <v>43.433199999999999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5.9871237023392129E-2</v>
      </c>
      <c r="G2437" s="2">
        <f t="shared" si="341"/>
        <v>1.101522659433222E-2</v>
      </c>
      <c r="H2437" s="2">
        <f t="shared" si="337"/>
        <v>5.4353159701860605</v>
      </c>
      <c r="I2437" s="2">
        <f t="shared" si="338"/>
        <v>84.460747465503431</v>
      </c>
    </row>
    <row r="2438" spans="1:9" ht="13.5" x14ac:dyDescent="0.25">
      <c r="A2438" s="3">
        <f>TITRES_STAT!B2441</f>
        <v>45554</v>
      </c>
      <c r="B2438" s="6">
        <f>TITRES_STAT!D2441</f>
        <v>43.433199999999999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5.5594720093149828E-2</v>
      </c>
      <c r="G2438" s="2">
        <f t="shared" si="341"/>
        <v>1.0228424694737061E-2</v>
      </c>
      <c r="H2438" s="2">
        <f t="shared" si="337"/>
        <v>5.4353159701860605</v>
      </c>
      <c r="I2438" s="2">
        <f t="shared" si="338"/>
        <v>84.460747465503431</v>
      </c>
    </row>
    <row r="2439" spans="1:9" ht="13.5" x14ac:dyDescent="0.25">
      <c r="A2439" s="3">
        <f>TITRES_STAT!B2442</f>
        <v>45555</v>
      </c>
      <c r="B2439" s="6">
        <f>TITRES_STAT!D2442</f>
        <v>43.433199999999999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5.1623668657924837E-2</v>
      </c>
      <c r="G2439" s="2">
        <f t="shared" si="341"/>
        <v>9.4978229308272707E-3</v>
      </c>
      <c r="H2439" s="2">
        <f t="shared" si="337"/>
        <v>5.4353159701860605</v>
      </c>
      <c r="I2439" s="2">
        <f t="shared" si="338"/>
        <v>84.460747465503431</v>
      </c>
    </row>
    <row r="2440" spans="1:9" ht="13.5" x14ac:dyDescent="0.25">
      <c r="A2440" s="3">
        <f>TITRES_STAT!B2443</f>
        <v>45558</v>
      </c>
      <c r="B2440" s="6">
        <f>TITRES_STAT!D2443</f>
        <v>43.433199999999999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4.7936263753787345E-2</v>
      </c>
      <c r="G2440" s="2">
        <f t="shared" si="341"/>
        <v>8.8194070071967515E-3</v>
      </c>
      <c r="H2440" s="2">
        <f t="shared" si="337"/>
        <v>5.4353159701860596</v>
      </c>
      <c r="I2440" s="2">
        <f t="shared" si="338"/>
        <v>84.460747465503431</v>
      </c>
    </row>
    <row r="2441" spans="1:9" ht="13.5" x14ac:dyDescent="0.25">
      <c r="A2441" s="3">
        <f>TITRES_STAT!B2444</f>
        <v>45559</v>
      </c>
      <c r="B2441" s="6">
        <f>TITRES_STAT!D2444</f>
        <v>43.433199999999999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4.4512244914231107E-2</v>
      </c>
      <c r="G2441" s="2">
        <f t="shared" si="341"/>
        <v>8.1894493638255544E-3</v>
      </c>
      <c r="H2441" s="2">
        <f t="shared" si="337"/>
        <v>5.4353159701860605</v>
      </c>
      <c r="I2441" s="2">
        <f t="shared" si="338"/>
        <v>84.460747465503431</v>
      </c>
    </row>
    <row r="2442" spans="1:9" ht="13.5" x14ac:dyDescent="0.25">
      <c r="A2442" s="3">
        <f>TITRES_STAT!B2445</f>
        <v>45560</v>
      </c>
      <c r="B2442" s="6">
        <f>TITRES_STAT!D2445</f>
        <v>43.433199999999999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4.1332798848928883E-2</v>
      </c>
      <c r="G2442" s="2">
        <f t="shared" si="341"/>
        <v>7.6044886949808719E-3</v>
      </c>
      <c r="H2442" s="2">
        <f t="shared" si="337"/>
        <v>5.4353159701860596</v>
      </c>
      <c r="I2442" s="2">
        <f t="shared" si="338"/>
        <v>84.460747465503431</v>
      </c>
    </row>
    <row r="2443" spans="1:9" ht="13.5" x14ac:dyDescent="0.25">
      <c r="A2443" s="3">
        <f>TITRES_STAT!B2446</f>
        <v>45561</v>
      </c>
      <c r="B2443" s="6">
        <f>TITRES_STAT!D2446</f>
        <v>43.433199999999999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3.8380456074005385E-2</v>
      </c>
      <c r="G2443" s="2">
        <f t="shared" si="341"/>
        <v>7.0613109310536668E-3</v>
      </c>
      <c r="H2443" s="2">
        <f t="shared" si="337"/>
        <v>5.4353159701860587</v>
      </c>
      <c r="I2443" s="2">
        <f t="shared" si="338"/>
        <v>84.460747465503431</v>
      </c>
    </row>
    <row r="2444" spans="1:9" ht="13.5" x14ac:dyDescent="0.25">
      <c r="A2444" s="3">
        <f>TITRES_STAT!B2447</f>
        <v>45562</v>
      </c>
      <c r="B2444" s="6">
        <f>TITRES_STAT!D2447</f>
        <v>43.433199999999999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3.5638994925862144E-2</v>
      </c>
      <c r="G2444" s="2">
        <f t="shared" si="341"/>
        <v>6.5569315788355483E-3</v>
      </c>
      <c r="H2444" s="2">
        <f t="shared" si="337"/>
        <v>5.4353159701860587</v>
      </c>
      <c r="I2444" s="2">
        <f t="shared" si="338"/>
        <v>84.460747465503431</v>
      </c>
    </row>
    <row r="2445" spans="1:9" ht="13.5" x14ac:dyDescent="0.25">
      <c r="A2445" s="3">
        <f>TITRES_STAT!B2448</f>
        <v>45565</v>
      </c>
      <c r="B2445" s="6">
        <f>TITRES_STAT!D2448</f>
        <v>43.433199999999999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3.3093352431157706E-2</v>
      </c>
      <c r="G2445" s="2">
        <f t="shared" si="345"/>
        <v>6.0885793232044383E-3</v>
      </c>
      <c r="H2445" s="2">
        <f t="shared" si="337"/>
        <v>5.4353159701860587</v>
      </c>
      <c r="I2445" s="2">
        <f t="shared" si="338"/>
        <v>84.460747465503431</v>
      </c>
    </row>
    <row r="2446" spans="1:9" ht="13.5" x14ac:dyDescent="0.25">
      <c r="A2446" s="3">
        <f>TITRES_STAT!B2449</f>
        <v>45566</v>
      </c>
      <c r="B2446" s="6">
        <f>TITRES_STAT!D2449</f>
        <v>43.433199999999999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3.0729541543217869E-2</v>
      </c>
      <c r="G2446" s="2">
        <f t="shared" si="345"/>
        <v>5.6536808001184076E-3</v>
      </c>
      <c r="H2446" s="2">
        <f t="shared" si="337"/>
        <v>5.4353159701860578</v>
      </c>
      <c r="I2446" s="2">
        <f t="shared" si="338"/>
        <v>84.460747465503417</v>
      </c>
    </row>
    <row r="2447" spans="1:9" ht="13.5" x14ac:dyDescent="0.25">
      <c r="A2447" s="3">
        <f>TITRES_STAT!B2450</f>
        <v>45567</v>
      </c>
      <c r="B2447" s="6">
        <f>TITRES_STAT!D2450</f>
        <v>43.433199999999999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2.8534574290130878E-2</v>
      </c>
      <c r="G2447" s="2">
        <f t="shared" si="345"/>
        <v>5.2498464572528075E-3</v>
      </c>
      <c r="H2447" s="2">
        <f t="shared" si="337"/>
        <v>5.4353159701860569</v>
      </c>
      <c r="I2447" s="2">
        <f t="shared" si="338"/>
        <v>84.460747465503417</v>
      </c>
    </row>
    <row r="2448" spans="1:9" ht="13.5" x14ac:dyDescent="0.25">
      <c r="A2448" s="3">
        <f>TITRES_STAT!B2451</f>
        <v>45568</v>
      </c>
      <c r="B2448" s="6">
        <f>TITRES_STAT!D2451</f>
        <v>43.433199999999999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2.6496390412264387E-2</v>
      </c>
      <c r="G2448" s="2">
        <f t="shared" si="345"/>
        <v>4.8748574245918927E-3</v>
      </c>
      <c r="H2448" s="2">
        <f t="shared" si="337"/>
        <v>5.4353159701860569</v>
      </c>
      <c r="I2448" s="2">
        <f t="shared" si="338"/>
        <v>84.460747465503417</v>
      </c>
    </row>
    <row r="2449" spans="1:9" ht="13.5" x14ac:dyDescent="0.25">
      <c r="A2449" s="3">
        <f>TITRES_STAT!B2452</f>
        <v>45569</v>
      </c>
      <c r="B2449" s="6">
        <f>TITRES_STAT!D2452</f>
        <v>43.433199999999999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2.4603791097102645E-2</v>
      </c>
      <c r="G2449" s="2">
        <f t="shared" si="345"/>
        <v>4.5266533228353291E-3</v>
      </c>
      <c r="H2449" s="2">
        <f t="shared" ref="H2449:H2512" si="346">F2449/G2449</f>
        <v>5.4353159701860569</v>
      </c>
      <c r="I2449" s="2">
        <f t="shared" ref="I2449:I2512" si="347">IF(G2449=0,100,100-(100/(1+H2449)))</f>
        <v>84.460747465503417</v>
      </c>
    </row>
    <row r="2450" spans="1:9" ht="13.5" x14ac:dyDescent="0.25">
      <c r="A2450" s="3">
        <f>TITRES_STAT!B2453</f>
        <v>45572</v>
      </c>
      <c r="B2450" s="6">
        <f>TITRES_STAT!D2453</f>
        <v>43.433199999999999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2.28463774473096E-2</v>
      </c>
      <c r="G2450" s="2">
        <f t="shared" si="345"/>
        <v>4.203320942632806E-3</v>
      </c>
      <c r="H2450" s="2">
        <f t="shared" si="346"/>
        <v>5.4353159701860569</v>
      </c>
      <c r="I2450" s="2">
        <f t="shared" si="347"/>
        <v>84.460747465503417</v>
      </c>
    </row>
    <row r="2451" spans="1:9" ht="13.5" x14ac:dyDescent="0.25">
      <c r="A2451" s="3">
        <f>TITRES_STAT!B2454</f>
        <v>45573</v>
      </c>
      <c r="B2451" s="6">
        <f>TITRES_STAT!D2454</f>
        <v>43.433199999999999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2.121449334393034E-2</v>
      </c>
      <c r="G2451" s="2">
        <f t="shared" si="345"/>
        <v>3.9030837324447484E-3</v>
      </c>
      <c r="H2451" s="2">
        <f t="shared" si="346"/>
        <v>5.4353159701860561</v>
      </c>
      <c r="I2451" s="2">
        <f t="shared" si="347"/>
        <v>84.460747465503417</v>
      </c>
    </row>
    <row r="2452" spans="1:9" ht="13.5" x14ac:dyDescent="0.25">
      <c r="A2452" s="3">
        <f>TITRES_STAT!B2455</f>
        <v>45574</v>
      </c>
      <c r="B2452" s="6">
        <f>TITRES_STAT!D2455</f>
        <v>43.433199999999999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1.9699172390792458E-2</v>
      </c>
      <c r="G2452" s="2">
        <f t="shared" si="345"/>
        <v>3.6242920372701235E-3</v>
      </c>
      <c r="H2452" s="2">
        <f t="shared" si="346"/>
        <v>5.4353159701860561</v>
      </c>
      <c r="I2452" s="2">
        <f t="shared" si="347"/>
        <v>84.460747465503417</v>
      </c>
    </row>
    <row r="2453" spans="1:9" ht="13.5" x14ac:dyDescent="0.25">
      <c r="A2453" s="3">
        <f>TITRES_STAT!B2456</f>
        <v>45575</v>
      </c>
      <c r="B2453" s="6">
        <f>TITRES_STAT!D2456</f>
        <v>43.433199999999999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1.8292088648592997E-2</v>
      </c>
      <c r="G2453" s="2">
        <f t="shared" si="345"/>
        <v>3.365414034607972E-3</v>
      </c>
      <c r="H2453" s="2">
        <f t="shared" si="346"/>
        <v>5.4353159701860552</v>
      </c>
      <c r="I2453" s="2">
        <f t="shared" si="347"/>
        <v>84.460747465503417</v>
      </c>
    </row>
    <row r="2454" spans="1:9" ht="13.5" x14ac:dyDescent="0.25">
      <c r="A2454" s="3">
        <f>TITRES_STAT!B2457</f>
        <v>45576</v>
      </c>
      <c r="B2454" s="6">
        <f>TITRES_STAT!D2457</f>
        <v>43.433199999999999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1.698551088797921E-2</v>
      </c>
      <c r="G2454" s="2">
        <f t="shared" si="345"/>
        <v>3.1250273178502598E-3</v>
      </c>
      <c r="H2454" s="2">
        <f t="shared" si="346"/>
        <v>5.4353159701860552</v>
      </c>
      <c r="I2454" s="2">
        <f t="shared" si="347"/>
        <v>84.460747465503417</v>
      </c>
    </row>
    <row r="2455" spans="1:9" ht="13.5" x14ac:dyDescent="0.25">
      <c r="A2455" s="3">
        <f>TITRES_STAT!B2458</f>
        <v>45579</v>
      </c>
      <c r="B2455" s="6">
        <f>TITRES_STAT!D2458</f>
        <v>43.433199999999999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1.577226011026641E-2</v>
      </c>
      <c r="G2455" s="2">
        <f t="shared" si="345"/>
        <v>2.9018110808609553E-3</v>
      </c>
      <c r="H2455" s="2">
        <f t="shared" si="346"/>
        <v>5.4353159701860561</v>
      </c>
      <c r="I2455" s="2">
        <f t="shared" si="347"/>
        <v>84.460747465503417</v>
      </c>
    </row>
    <row r="2456" spans="1:9" ht="13.5" x14ac:dyDescent="0.25">
      <c r="A2456" s="3">
        <f>TITRES_STAT!B2459</f>
        <v>45581</v>
      </c>
      <c r="B2456" s="6">
        <f>TITRES_STAT!D2459</f>
        <v>43.433199999999999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1.4645670102390238E-2</v>
      </c>
      <c r="G2456" s="2">
        <f t="shared" si="345"/>
        <v>2.6945388607994584E-3</v>
      </c>
      <c r="H2456" s="2">
        <f t="shared" si="346"/>
        <v>5.4353159701860561</v>
      </c>
      <c r="I2456" s="2">
        <f t="shared" si="347"/>
        <v>84.460747465503417</v>
      </c>
    </row>
    <row r="2457" spans="1:9" ht="13.5" x14ac:dyDescent="0.25">
      <c r="A2457" s="3">
        <f>TITRES_STAT!B2460</f>
        <v>45582</v>
      </c>
      <c r="B2457" s="6">
        <f>TITRES_STAT!D2460</f>
        <v>43.433199999999999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1.3599550809362366E-2</v>
      </c>
      <c r="G2457" s="2">
        <f t="shared" si="345"/>
        <v>2.5020717993137829E-3</v>
      </c>
      <c r="H2457" s="2">
        <f t="shared" si="346"/>
        <v>5.4353159701860561</v>
      </c>
      <c r="I2457" s="2">
        <f t="shared" si="347"/>
        <v>84.460747465503417</v>
      </c>
    </row>
    <row r="2458" spans="1:9" ht="13.5" x14ac:dyDescent="0.25">
      <c r="A2458" s="3">
        <f>TITRES_STAT!B2461</f>
        <v>45583</v>
      </c>
      <c r="B2458" s="6">
        <f>TITRES_STAT!D2461</f>
        <v>43.433199999999999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1.262815432297934E-2</v>
      </c>
      <c r="G2458" s="2">
        <f t="shared" si="345"/>
        <v>2.3233523850770843E-3</v>
      </c>
      <c r="H2458" s="2">
        <f t="shared" si="346"/>
        <v>5.4353159701860561</v>
      </c>
      <c r="I2458" s="2">
        <f t="shared" si="347"/>
        <v>84.460747465503417</v>
      </c>
    </row>
    <row r="2459" spans="1:9" ht="13.5" x14ac:dyDescent="0.25">
      <c r="A2459" s="3">
        <f>TITRES_STAT!B2462</f>
        <v>45586</v>
      </c>
      <c r="B2459" s="6">
        <f>TITRES_STAT!D2462</f>
        <v>43.433199999999999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1.1726143299909387E-2</v>
      </c>
      <c r="G2459" s="2">
        <f t="shared" si="345"/>
        <v>2.1573986432858639E-3</v>
      </c>
      <c r="H2459" s="2">
        <f t="shared" si="346"/>
        <v>5.4353159701860561</v>
      </c>
      <c r="I2459" s="2">
        <f t="shared" si="347"/>
        <v>84.460747465503417</v>
      </c>
    </row>
    <row r="2460" spans="1:9" ht="13.5" x14ac:dyDescent="0.25">
      <c r="A2460" s="3">
        <f>TITRES_STAT!B2463</f>
        <v>45587</v>
      </c>
      <c r="B2460" s="6">
        <f>TITRES_STAT!D2463</f>
        <v>43.433199999999999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1.0888561635630145E-2</v>
      </c>
      <c r="G2460" s="2">
        <f t="shared" si="345"/>
        <v>2.0032987401940165E-3</v>
      </c>
      <c r="H2460" s="2">
        <f t="shared" si="346"/>
        <v>5.4353159701860569</v>
      </c>
      <c r="I2460" s="2">
        <f t="shared" si="347"/>
        <v>84.460747465503417</v>
      </c>
    </row>
    <row r="2461" spans="1:9" ht="13.5" x14ac:dyDescent="0.25">
      <c r="A2461" s="3">
        <f>TITRES_STAT!B2464</f>
        <v>45588</v>
      </c>
      <c r="B2461" s="6">
        <f>TITRES_STAT!D2464</f>
        <v>43.433199999999999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1.0110807233085136E-2</v>
      </c>
      <c r="G2461" s="2">
        <f t="shared" si="348"/>
        <v>1.8602059730373009E-3</v>
      </c>
      <c r="H2461" s="2">
        <f t="shared" si="346"/>
        <v>5.4353159701860569</v>
      </c>
      <c r="I2461" s="2">
        <f t="shared" si="347"/>
        <v>84.460747465503417</v>
      </c>
    </row>
    <row r="2462" spans="1:9" ht="13.5" x14ac:dyDescent="0.25">
      <c r="A2462" s="3">
        <f>TITRES_STAT!B2465</f>
        <v>45589</v>
      </c>
      <c r="B2462" s="6">
        <f>TITRES_STAT!D2465</f>
        <v>43.433199999999999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9.3886067164361976E-3</v>
      </c>
      <c r="G2462" s="2">
        <f t="shared" si="348"/>
        <v>1.7273341178203508E-3</v>
      </c>
      <c r="H2462" s="2">
        <f t="shared" si="346"/>
        <v>5.4353159701860578</v>
      </c>
      <c r="I2462" s="2">
        <f t="shared" si="347"/>
        <v>84.460747465503417</v>
      </c>
    </row>
    <row r="2463" spans="1:9" ht="13.5" x14ac:dyDescent="0.25">
      <c r="A2463" s="3">
        <f>TITRES_STAT!B2466</f>
        <v>45590</v>
      </c>
      <c r="B2463" s="6">
        <f>TITRES_STAT!D2466</f>
        <v>43.433199999999999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8.717991950976469E-3</v>
      </c>
      <c r="G2463" s="2">
        <f t="shared" si="348"/>
        <v>1.6039531094046114E-3</v>
      </c>
      <c r="H2463" s="2">
        <f t="shared" si="346"/>
        <v>5.4353159701860578</v>
      </c>
      <c r="I2463" s="2">
        <f t="shared" si="347"/>
        <v>84.460747465503417</v>
      </c>
    </row>
    <row r="2464" spans="1:9" ht="13.5" x14ac:dyDescent="0.25">
      <c r="A2464" s="3">
        <f>TITRES_STAT!B2467</f>
        <v>45593</v>
      </c>
      <c r="B2464" s="6">
        <f>TITRES_STAT!D2467</f>
        <v>43.433199999999999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8.0952782401924363E-3</v>
      </c>
      <c r="G2464" s="2">
        <f t="shared" si="348"/>
        <v>1.489385030161425E-3</v>
      </c>
      <c r="H2464" s="2">
        <f t="shared" si="346"/>
        <v>5.4353159701860578</v>
      </c>
      <c r="I2464" s="2">
        <f t="shared" si="347"/>
        <v>84.460747465503417</v>
      </c>
    </row>
    <row r="2465" spans="1:9" ht="13.5" x14ac:dyDescent="0.25">
      <c r="A2465" s="3">
        <f>TITRES_STAT!B2468</f>
        <v>45594</v>
      </c>
      <c r="B2465" s="6">
        <f>TITRES_STAT!D2468</f>
        <v>43.433199999999999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7.5170440801786906E-3</v>
      </c>
      <c r="G2465" s="2">
        <f t="shared" si="348"/>
        <v>1.3830003851498947E-3</v>
      </c>
      <c r="H2465" s="2">
        <f t="shared" si="346"/>
        <v>5.4353159701860569</v>
      </c>
      <c r="I2465" s="2">
        <f t="shared" si="347"/>
        <v>84.460747465503417</v>
      </c>
    </row>
    <row r="2466" spans="1:9" ht="13.5" x14ac:dyDescent="0.25">
      <c r="A2466" s="3">
        <f>TITRES_STAT!B2469</f>
        <v>45595</v>
      </c>
      <c r="B2466" s="6">
        <f>TITRES_STAT!D2469</f>
        <v>43.433199999999999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6.9801123601659276E-3</v>
      </c>
      <c r="G2466" s="2">
        <f t="shared" si="348"/>
        <v>1.2842146433534737E-3</v>
      </c>
      <c r="H2466" s="2">
        <f t="shared" si="346"/>
        <v>5.4353159701860578</v>
      </c>
      <c r="I2466" s="2">
        <f t="shared" si="347"/>
        <v>84.460747465503417</v>
      </c>
    </row>
    <row r="2467" spans="1:9" ht="13.5" x14ac:dyDescent="0.25">
      <c r="A2467" s="3">
        <f>TITRES_STAT!B2470</f>
        <v>45596</v>
      </c>
      <c r="B2467" s="6">
        <f>TITRES_STAT!D2470</f>
        <v>43.433199999999999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6.481532905868362E-3</v>
      </c>
      <c r="G2467" s="2">
        <f t="shared" si="348"/>
        <v>1.1924850259710828E-3</v>
      </c>
      <c r="H2467" s="2">
        <f t="shared" si="346"/>
        <v>5.4353159701860578</v>
      </c>
      <c r="I2467" s="2">
        <f t="shared" si="347"/>
        <v>84.460747465503417</v>
      </c>
    </row>
    <row r="2468" spans="1:9" ht="13.5" x14ac:dyDescent="0.25">
      <c r="A2468" s="3">
        <f>TITRES_STAT!B2471</f>
        <v>45597</v>
      </c>
      <c r="B2468" s="6">
        <f>TITRES_STAT!D2471</f>
        <v>43.433199999999999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6.0185662697349084E-3</v>
      </c>
      <c r="G2468" s="2">
        <f t="shared" si="348"/>
        <v>1.1073075241160055E-3</v>
      </c>
      <c r="H2468" s="2">
        <f t="shared" si="346"/>
        <v>5.4353159701860587</v>
      </c>
      <c r="I2468" s="2">
        <f t="shared" si="347"/>
        <v>84.460747465503431</v>
      </c>
    </row>
    <row r="2469" spans="1:9" ht="13.5" x14ac:dyDescent="0.25">
      <c r="A2469" s="3">
        <f>TITRES_STAT!B2472</f>
        <v>45600</v>
      </c>
      <c r="B2469" s="6">
        <f>TITRES_STAT!D2472</f>
        <v>43.433199999999999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5.5886686790395579E-3</v>
      </c>
      <c r="G2469" s="2">
        <f t="shared" si="348"/>
        <v>1.0282141295362907E-3</v>
      </c>
      <c r="H2469" s="2">
        <f t="shared" si="346"/>
        <v>5.4353159701860587</v>
      </c>
      <c r="I2469" s="2">
        <f t="shared" si="347"/>
        <v>84.460747465503431</v>
      </c>
    </row>
    <row r="2470" spans="1:9" ht="13.5" x14ac:dyDescent="0.25">
      <c r="A2470" s="3">
        <f>TITRES_STAT!B2473</f>
        <v>45601</v>
      </c>
      <c r="B2470" s="6">
        <f>TITRES_STAT!D2473</f>
        <v>43.433199999999999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5.189478059108161E-3</v>
      </c>
      <c r="G2470" s="2">
        <f t="shared" si="348"/>
        <v>9.5477026314084133E-4</v>
      </c>
      <c r="H2470" s="2">
        <f t="shared" si="346"/>
        <v>5.4353159701860596</v>
      </c>
      <c r="I2470" s="2">
        <f t="shared" si="347"/>
        <v>84.460747465503431</v>
      </c>
    </row>
    <row r="2471" spans="1:9" ht="13.5" x14ac:dyDescent="0.25">
      <c r="A2471" s="3">
        <f>TITRES_STAT!B2474</f>
        <v>45602</v>
      </c>
      <c r="B2471" s="6">
        <f>TITRES_STAT!D2474</f>
        <v>43.433199999999999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4.8188010548861496E-3</v>
      </c>
      <c r="G2471" s="2">
        <f t="shared" si="348"/>
        <v>8.8657238720220982E-4</v>
      </c>
      <c r="H2471" s="2">
        <f t="shared" si="346"/>
        <v>5.4353159701860596</v>
      </c>
      <c r="I2471" s="2">
        <f t="shared" si="347"/>
        <v>84.460747465503431</v>
      </c>
    </row>
    <row r="2472" spans="1:9" ht="13.5" x14ac:dyDescent="0.25">
      <c r="A2472" s="3">
        <f>TITRES_STAT!B2475</f>
        <v>45603</v>
      </c>
      <c r="B2472" s="6">
        <f>TITRES_STAT!D2475</f>
        <v>43.433199999999999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4.4746009795371394E-3</v>
      </c>
      <c r="G2472" s="2">
        <f t="shared" si="348"/>
        <v>8.2324578811633772E-4</v>
      </c>
      <c r="H2472" s="2">
        <f t="shared" si="346"/>
        <v>5.4353159701860596</v>
      </c>
      <c r="I2472" s="2">
        <f t="shared" si="347"/>
        <v>84.460747465503431</v>
      </c>
    </row>
    <row r="2473" spans="1:9" ht="13.5" x14ac:dyDescent="0.25">
      <c r="A2473" s="3">
        <f>TITRES_STAT!B2476</f>
        <v>45604</v>
      </c>
      <c r="B2473" s="6">
        <f>TITRES_STAT!D2476</f>
        <v>43.433199999999999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4.1549866238559151E-3</v>
      </c>
      <c r="G2473" s="2">
        <f t="shared" si="348"/>
        <v>7.6444251753659935E-4</v>
      </c>
      <c r="H2473" s="2">
        <f t="shared" si="346"/>
        <v>5.4353159701860596</v>
      </c>
      <c r="I2473" s="2">
        <f t="shared" si="347"/>
        <v>84.460747465503431</v>
      </c>
    </row>
    <row r="2474" spans="1:9" ht="13.5" x14ac:dyDescent="0.25">
      <c r="A2474" s="3">
        <f>TITRES_STAT!B2477</f>
        <v>45607</v>
      </c>
      <c r="B2474" s="6">
        <f>TITRES_STAT!D2477</f>
        <v>43.433199999999999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3.8582018650090638E-3</v>
      </c>
      <c r="G2474" s="2">
        <f t="shared" si="348"/>
        <v>7.0983948056969946E-4</v>
      </c>
      <c r="H2474" s="2">
        <f t="shared" si="346"/>
        <v>5.4353159701860587</v>
      </c>
      <c r="I2474" s="2">
        <f t="shared" si="347"/>
        <v>84.460747465503431</v>
      </c>
    </row>
    <row r="2475" spans="1:9" ht="13.5" x14ac:dyDescent="0.25">
      <c r="A2475" s="3">
        <f>TITRES_STAT!B2478</f>
        <v>45608</v>
      </c>
      <c r="B2475" s="6">
        <f>TITRES_STAT!D2478</f>
        <v>43.433199999999999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3.5826160175084164E-3</v>
      </c>
      <c r="G2475" s="2">
        <f t="shared" si="348"/>
        <v>6.5913666052900665E-4</v>
      </c>
      <c r="H2475" s="2">
        <f t="shared" si="346"/>
        <v>5.4353159701860587</v>
      </c>
      <c r="I2475" s="2">
        <f t="shared" si="347"/>
        <v>84.460747465503431</v>
      </c>
    </row>
    <row r="2476" spans="1:9" ht="13.5" x14ac:dyDescent="0.25">
      <c r="A2476" s="3">
        <f>TITRES_STAT!B2479</f>
        <v>45609</v>
      </c>
      <c r="B2476" s="6">
        <f>TITRES_STAT!D2479</f>
        <v>43.433199999999999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3.3267148734006722E-3</v>
      </c>
      <c r="G2476" s="2">
        <f t="shared" si="348"/>
        <v>6.1205547049122055E-4</v>
      </c>
      <c r="H2476" s="2">
        <f t="shared" si="346"/>
        <v>5.4353159701860578</v>
      </c>
      <c r="I2476" s="2">
        <f t="shared" si="347"/>
        <v>84.460747465503417</v>
      </c>
    </row>
    <row r="2477" spans="1:9" ht="13.5" x14ac:dyDescent="0.25">
      <c r="A2477" s="3">
        <f>TITRES_STAT!B2480</f>
        <v>45610</v>
      </c>
      <c r="B2477" s="6">
        <f>TITRES_STAT!D2480</f>
        <v>43.433199999999999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3.0890923824434813E-3</v>
      </c>
      <c r="G2477" s="2">
        <f t="shared" si="349"/>
        <v>5.6833722259899059E-4</v>
      </c>
      <c r="H2477" s="2">
        <f t="shared" si="346"/>
        <v>5.4353159701860561</v>
      </c>
      <c r="I2477" s="2">
        <f t="shared" si="347"/>
        <v>84.460747465503417</v>
      </c>
    </row>
    <row r="2478" spans="1:9" ht="13.5" x14ac:dyDescent="0.25">
      <c r="A2478" s="3">
        <f>TITRES_STAT!B2481</f>
        <v>45611</v>
      </c>
      <c r="B2478" s="6">
        <f>TITRES_STAT!D2481</f>
        <v>43.433199999999999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2.8684429265546612E-3</v>
      </c>
      <c r="G2478" s="2">
        <f t="shared" si="349"/>
        <v>5.2774170669906274E-4</v>
      </c>
      <c r="H2478" s="2">
        <f t="shared" si="346"/>
        <v>5.4353159701860561</v>
      </c>
      <c r="I2478" s="2">
        <f t="shared" si="347"/>
        <v>84.460747465503417</v>
      </c>
    </row>
    <row r="2479" spans="1:9" ht="13.5" x14ac:dyDescent="0.25">
      <c r="A2479" s="3">
        <f>TITRES_STAT!B2482</f>
        <v>45614</v>
      </c>
      <c r="B2479" s="6">
        <f>TITRES_STAT!D2482</f>
        <v>43.433199999999999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2.6635541460864713E-3</v>
      </c>
      <c r="G2479" s="2">
        <f t="shared" si="349"/>
        <v>4.9004587050627258E-4</v>
      </c>
      <c r="H2479" s="2">
        <f t="shared" si="346"/>
        <v>5.4353159701860561</v>
      </c>
      <c r="I2479" s="2">
        <f t="shared" si="347"/>
        <v>84.460747465503417</v>
      </c>
    </row>
    <row r="2480" spans="1:9" ht="13.5" x14ac:dyDescent="0.25">
      <c r="A2480" s="3">
        <f>TITRES_STAT!B2483</f>
        <v>45615</v>
      </c>
      <c r="B2480" s="6">
        <f>TITRES_STAT!D2483</f>
        <v>43.433199999999999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2.4733002785088665E-3</v>
      </c>
      <c r="G2480" s="2">
        <f t="shared" si="349"/>
        <v>4.5504259404153879E-4</v>
      </c>
      <c r="H2480" s="2">
        <f t="shared" si="346"/>
        <v>5.4353159701860569</v>
      </c>
      <c r="I2480" s="2">
        <f t="shared" si="347"/>
        <v>84.460747465503417</v>
      </c>
    </row>
    <row r="2481" spans="1:9" ht="13.5" x14ac:dyDescent="0.25">
      <c r="A2481" s="3">
        <f>TITRES_STAT!B2484</f>
        <v>45616</v>
      </c>
      <c r="B2481" s="6">
        <f>TITRES_STAT!D2484</f>
        <v>43.433199999999999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2.2966359729010904E-3</v>
      </c>
      <c r="G2481" s="2">
        <f t="shared" si="349"/>
        <v>4.2253955161000029E-4</v>
      </c>
      <c r="H2481" s="2">
        <f t="shared" si="346"/>
        <v>5.4353159701860578</v>
      </c>
      <c r="I2481" s="2">
        <f t="shared" si="347"/>
        <v>84.460747465503417</v>
      </c>
    </row>
    <row r="2482" spans="1:9" ht="13.5" x14ac:dyDescent="0.25">
      <c r="A2482" s="3">
        <f>TITRES_STAT!B2485</f>
        <v>45617</v>
      </c>
      <c r="B2482" s="6">
        <f>TITRES_STAT!D2485</f>
        <v>43.433199999999999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2.1325905462652984E-3</v>
      </c>
      <c r="G2482" s="2">
        <f t="shared" si="349"/>
        <v>3.9235815506642881E-4</v>
      </c>
      <c r="H2482" s="2">
        <f t="shared" si="346"/>
        <v>5.4353159701860578</v>
      </c>
      <c r="I2482" s="2">
        <f t="shared" si="347"/>
        <v>84.460747465503417</v>
      </c>
    </row>
    <row r="2483" spans="1:9" ht="13.5" x14ac:dyDescent="0.25">
      <c r="A2483" s="3">
        <f>TITRES_STAT!B2486</f>
        <v>45618</v>
      </c>
      <c r="B2483" s="6">
        <f>TITRES_STAT!D2486</f>
        <v>43.433199999999999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1.9802626501034914E-3</v>
      </c>
      <c r="G2483" s="2">
        <f t="shared" si="349"/>
        <v>3.6433257256168392E-4</v>
      </c>
      <c r="H2483" s="2">
        <f t="shared" si="346"/>
        <v>5.4353159701860578</v>
      </c>
      <c r="I2483" s="2">
        <f t="shared" si="347"/>
        <v>84.460747465503417</v>
      </c>
    </row>
    <row r="2484" spans="1:9" ht="13.5" x14ac:dyDescent="0.25">
      <c r="A2484" s="3">
        <f>TITRES_STAT!B2487</f>
        <v>45621</v>
      </c>
      <c r="B2484" s="6">
        <f>TITRES_STAT!D2487</f>
        <v>43.433199999999999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1.838815317953242E-3</v>
      </c>
      <c r="G2484" s="2">
        <f t="shared" si="349"/>
        <v>3.3830881737870649E-4</v>
      </c>
      <c r="H2484" s="2">
        <f t="shared" si="346"/>
        <v>5.4353159701860578</v>
      </c>
      <c r="I2484" s="2">
        <f t="shared" si="347"/>
        <v>84.460747465503417</v>
      </c>
    </row>
    <row r="2485" spans="1:9" ht="13.5" x14ac:dyDescent="0.25">
      <c r="A2485" s="3">
        <f>TITRES_STAT!B2488</f>
        <v>45622</v>
      </c>
      <c r="B2485" s="6">
        <f>TITRES_STAT!D2488</f>
        <v>41.478700000000003</v>
      </c>
      <c r="C2485" s="2">
        <f t="shared" si="342"/>
        <v>-1.9544999999999959</v>
      </c>
      <c r="D2485" s="2">
        <f t="shared" si="343"/>
        <v>0</v>
      </c>
      <c r="E2485" s="2">
        <f t="shared" si="344"/>
        <v>1.9544999999999959</v>
      </c>
      <c r="F2485" s="2">
        <f t="shared" si="349"/>
        <v>1.7074713666708676E-3</v>
      </c>
      <c r="G2485" s="2">
        <f t="shared" si="349"/>
        <v>0.13992128675899423</v>
      </c>
      <c r="H2485" s="2">
        <f t="shared" si="346"/>
        <v>1.2203085078912128E-2</v>
      </c>
      <c r="I2485" s="2">
        <f t="shared" si="347"/>
        <v>1.2055965110954787</v>
      </c>
    </row>
    <row r="2486" spans="1:9" ht="13.5" x14ac:dyDescent="0.25">
      <c r="A2486" s="3">
        <f>TITRES_STAT!B2489</f>
        <v>45623</v>
      </c>
      <c r="B2486" s="6">
        <f>TITRES_STAT!D2489</f>
        <v>41.488100000000003</v>
      </c>
      <c r="C2486" s="2">
        <f t="shared" si="342"/>
        <v>9.3999999999994088E-3</v>
      </c>
      <c r="D2486" s="2">
        <f t="shared" si="343"/>
        <v>9.3999999999994088E-3</v>
      </c>
      <c r="E2486" s="2">
        <f t="shared" si="344"/>
        <v>0</v>
      </c>
      <c r="F2486" s="2">
        <f t="shared" si="349"/>
        <v>2.2569376976229066E-3</v>
      </c>
      <c r="G2486" s="2">
        <f t="shared" si="349"/>
        <v>0.12992690913335178</v>
      </c>
      <c r="H2486" s="2">
        <f t="shared" si="346"/>
        <v>1.7370825741005475E-2</v>
      </c>
      <c r="I2486" s="2">
        <f t="shared" si="347"/>
        <v>1.707423222830613</v>
      </c>
    </row>
    <row r="2487" spans="1:9" ht="13.5" x14ac:dyDescent="0.25">
      <c r="A2487" s="3">
        <f>TITRES_STAT!B2490</f>
        <v>45624</v>
      </c>
      <c r="B2487" s="6">
        <f>TITRES_STAT!D2490</f>
        <v>41.488100000000003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2.0957278620784133E-3</v>
      </c>
      <c r="G2487" s="2">
        <f t="shared" si="349"/>
        <v>0.12064641562382665</v>
      </c>
      <c r="H2487" s="2">
        <f t="shared" si="346"/>
        <v>1.7370825741005479E-2</v>
      </c>
      <c r="I2487" s="2">
        <f t="shared" si="347"/>
        <v>1.707423222830613</v>
      </c>
    </row>
    <row r="2488" spans="1:9" ht="13.5" x14ac:dyDescent="0.25">
      <c r="A2488" s="3">
        <f>TITRES_STAT!B2491</f>
        <v>45625</v>
      </c>
      <c r="B2488" s="6">
        <f>TITRES_STAT!D2491</f>
        <v>41.488100000000003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1.9460330147870982E-3</v>
      </c>
      <c r="G2488" s="2">
        <f t="shared" si="349"/>
        <v>0.11202881450783904</v>
      </c>
      <c r="H2488" s="2">
        <f t="shared" si="346"/>
        <v>1.7370825741005479E-2</v>
      </c>
      <c r="I2488" s="2">
        <f t="shared" si="347"/>
        <v>1.707423222830613</v>
      </c>
    </row>
    <row r="2489" spans="1:9" ht="13.5" x14ac:dyDescent="0.25">
      <c r="A2489" s="3">
        <f>TITRES_STAT!B2492</f>
        <v>45628</v>
      </c>
      <c r="B2489" s="6">
        <f>TITRES_STAT!D2492</f>
        <v>41.488100000000003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1.8070306565880197E-3</v>
      </c>
      <c r="G2489" s="2">
        <f t="shared" si="349"/>
        <v>0.10402675632870768</v>
      </c>
      <c r="H2489" s="2">
        <f t="shared" si="346"/>
        <v>1.7370825741005475E-2</v>
      </c>
      <c r="I2489" s="2">
        <f t="shared" si="347"/>
        <v>1.707423222830613</v>
      </c>
    </row>
    <row r="2490" spans="1:9" ht="13.5" x14ac:dyDescent="0.25">
      <c r="A2490" s="3">
        <f>TITRES_STAT!B2493</f>
        <v>45629</v>
      </c>
      <c r="B2490" s="6">
        <f>TITRES_STAT!D2493</f>
        <v>41.488100000000003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1.6779570382603039E-3</v>
      </c>
      <c r="G2490" s="2">
        <f t="shared" si="349"/>
        <v>9.6596273733799989E-2</v>
      </c>
      <c r="H2490" s="2">
        <f t="shared" si="346"/>
        <v>1.7370825741005475E-2</v>
      </c>
      <c r="I2490" s="2">
        <f t="shared" si="347"/>
        <v>1.707423222830613</v>
      </c>
    </row>
    <row r="2491" spans="1:9" ht="13.5" x14ac:dyDescent="0.25">
      <c r="A2491" s="3">
        <f>TITRES_STAT!B2494</f>
        <v>45630</v>
      </c>
      <c r="B2491" s="6">
        <f>TITRES_STAT!D2494</f>
        <v>41.488100000000003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1.5581029640988535E-3</v>
      </c>
      <c r="G2491" s="2">
        <f t="shared" si="349"/>
        <v>8.9696539895671418E-2</v>
      </c>
      <c r="H2491" s="2">
        <f t="shared" si="346"/>
        <v>1.7370825741005475E-2</v>
      </c>
      <c r="I2491" s="2">
        <f t="shared" si="347"/>
        <v>1.707423222830613</v>
      </c>
    </row>
    <row r="2492" spans="1:9" ht="13.5" x14ac:dyDescent="0.25">
      <c r="A2492" s="3">
        <f>TITRES_STAT!B2495</f>
        <v>45631</v>
      </c>
      <c r="B2492" s="6">
        <f>TITRES_STAT!D2495</f>
        <v>41.488100000000003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1.4468098952346495E-3</v>
      </c>
      <c r="G2492" s="2">
        <f t="shared" si="349"/>
        <v>8.3289644188837747E-2</v>
      </c>
      <c r="H2492" s="2">
        <f t="shared" si="346"/>
        <v>1.7370825741005472E-2</v>
      </c>
      <c r="I2492" s="2">
        <f t="shared" si="347"/>
        <v>1.707423222830613</v>
      </c>
    </row>
    <row r="2493" spans="1:9" ht="13.5" x14ac:dyDescent="0.25">
      <c r="A2493" s="3">
        <f>TITRES_STAT!B2496</f>
        <v>45632</v>
      </c>
      <c r="B2493" s="6">
        <f>TITRES_STAT!D2496</f>
        <v>41.488100000000003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1.3434663312893174E-3</v>
      </c>
      <c r="G2493" s="2">
        <f t="shared" si="350"/>
        <v>7.7340383889635045E-2</v>
      </c>
      <c r="H2493" s="2">
        <f t="shared" si="346"/>
        <v>1.7370825741005472E-2</v>
      </c>
      <c r="I2493" s="2">
        <f t="shared" si="347"/>
        <v>1.707423222830613</v>
      </c>
    </row>
    <row r="2494" spans="1:9" ht="13.5" x14ac:dyDescent="0.25">
      <c r="A2494" s="3">
        <f>TITRES_STAT!B2497</f>
        <v>45635</v>
      </c>
      <c r="B2494" s="6">
        <f>TITRES_STAT!D2497</f>
        <v>41.488100000000003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1.2475044504829376E-3</v>
      </c>
      <c r="G2494" s="2">
        <f t="shared" si="350"/>
        <v>7.1816070754661121E-2</v>
      </c>
      <c r="H2494" s="2">
        <f t="shared" si="346"/>
        <v>1.7370825741005472E-2</v>
      </c>
      <c r="I2494" s="2">
        <f t="shared" si="347"/>
        <v>1.707423222830613</v>
      </c>
    </row>
    <row r="2495" spans="1:9" ht="13.5" x14ac:dyDescent="0.25">
      <c r="A2495" s="3">
        <f>TITRES_STAT!B2498</f>
        <v>45636</v>
      </c>
      <c r="B2495" s="6">
        <f>TITRES_STAT!D2498</f>
        <v>41.488100000000003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1.1583969897341563E-3</v>
      </c>
      <c r="G2495" s="2">
        <f t="shared" si="350"/>
        <v>6.6686351415042464E-2</v>
      </c>
      <c r="H2495" s="2">
        <f t="shared" si="346"/>
        <v>1.7370825741005472E-2</v>
      </c>
      <c r="I2495" s="2">
        <f t="shared" si="347"/>
        <v>1.707423222830613</v>
      </c>
    </row>
    <row r="2496" spans="1:9" ht="13.5" x14ac:dyDescent="0.25">
      <c r="A2496" s="3">
        <f>TITRES_STAT!B2499</f>
        <v>45637</v>
      </c>
      <c r="B2496" s="6">
        <f>TITRES_STAT!D2499</f>
        <v>41.488100000000003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1.0756543476102879E-3</v>
      </c>
      <c r="G2496" s="2">
        <f t="shared" si="350"/>
        <v>6.1923040599682289E-2</v>
      </c>
      <c r="H2496" s="2">
        <f t="shared" si="346"/>
        <v>1.7370825741005468E-2</v>
      </c>
      <c r="I2496" s="2">
        <f t="shared" si="347"/>
        <v>1.707423222830613</v>
      </c>
    </row>
    <row r="2497" spans="1:9" ht="13.5" x14ac:dyDescent="0.25">
      <c r="A2497" s="3">
        <f>TITRES_STAT!B2500</f>
        <v>45638</v>
      </c>
      <c r="B2497" s="6">
        <f>TITRES_STAT!D2500</f>
        <v>41.488100000000003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9.9882189420955297E-4</v>
      </c>
      <c r="G2497" s="2">
        <f t="shared" si="350"/>
        <v>5.7499966271133553E-2</v>
      </c>
      <c r="H2497" s="2">
        <f t="shared" si="346"/>
        <v>1.7370825741005468E-2</v>
      </c>
      <c r="I2497" s="2">
        <f t="shared" si="347"/>
        <v>1.707423222830613</v>
      </c>
    </row>
    <row r="2498" spans="1:9" ht="13.5" x14ac:dyDescent="0.25">
      <c r="A2498" s="3">
        <f>TITRES_STAT!B2501</f>
        <v>45639</v>
      </c>
      <c r="B2498" s="6">
        <f>TITRES_STAT!D2501</f>
        <v>41.488100000000003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9.2747747319458487E-4</v>
      </c>
      <c r="G2498" s="2">
        <f t="shared" si="350"/>
        <v>5.339282582319544E-2</v>
      </c>
      <c r="H2498" s="2">
        <f t="shared" si="346"/>
        <v>1.7370825741005468E-2</v>
      </c>
      <c r="I2498" s="2">
        <f t="shared" si="347"/>
        <v>1.707423222830613</v>
      </c>
    </row>
    <row r="2499" spans="1:9" ht="13.5" x14ac:dyDescent="0.25">
      <c r="A2499" s="3">
        <f>TITRES_STAT!B2502</f>
        <v>45642</v>
      </c>
      <c r="B2499" s="6">
        <f>TITRES_STAT!D2502</f>
        <v>39.628100000000003</v>
      </c>
      <c r="C2499" s="2">
        <f t="shared" ref="C2499:C2562" si="351">B2499-B2498</f>
        <v>-1.8599999999999994</v>
      </c>
      <c r="D2499" s="2">
        <f t="shared" ref="D2499:D2562" si="352">IF(C2499&gt;0,C2499,0)</f>
        <v>0</v>
      </c>
      <c r="E2499" s="2">
        <f t="shared" ref="E2499:E2562" si="353">IF(C2499&lt;0,-C2499,0)</f>
        <v>1.8599999999999994</v>
      </c>
      <c r="F2499" s="2">
        <f t="shared" si="350"/>
        <v>8.6122908225211455E-4</v>
      </c>
      <c r="G2499" s="2">
        <f t="shared" si="350"/>
        <v>0.18243619540725287</v>
      </c>
      <c r="H2499" s="2">
        <f t="shared" si="346"/>
        <v>4.7207138930385516E-3</v>
      </c>
      <c r="I2499" s="2">
        <f t="shared" si="347"/>
        <v>0.46985334608530138</v>
      </c>
    </row>
    <row r="2500" spans="1:9" ht="13.5" x14ac:dyDescent="0.25">
      <c r="A2500" s="3">
        <f>TITRES_STAT!B2503</f>
        <v>45644</v>
      </c>
      <c r="B2500" s="6">
        <f>TITRES_STAT!D2503</f>
        <v>39.628100000000003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7.9971271923410636E-4</v>
      </c>
      <c r="G2500" s="2">
        <f t="shared" si="350"/>
        <v>0.1694050385924491</v>
      </c>
      <c r="H2500" s="2">
        <f t="shared" si="346"/>
        <v>4.7207138930385507E-3</v>
      </c>
      <c r="I2500" s="2">
        <f t="shared" si="347"/>
        <v>0.46985334608530138</v>
      </c>
    </row>
    <row r="2501" spans="1:9" ht="13.5" x14ac:dyDescent="0.25">
      <c r="A2501" s="3">
        <f>TITRES_STAT!B2504</f>
        <v>45645</v>
      </c>
      <c r="B2501" s="6">
        <f>TITRES_STAT!D2504</f>
        <v>39.628100000000003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7.4259038214595594E-4</v>
      </c>
      <c r="G2501" s="2">
        <f t="shared" si="350"/>
        <v>0.15730467869298845</v>
      </c>
      <c r="H2501" s="2">
        <f t="shared" si="346"/>
        <v>4.7207138930385516E-3</v>
      </c>
      <c r="I2501" s="2">
        <f t="shared" si="347"/>
        <v>0.46985334608530138</v>
      </c>
    </row>
    <row r="2502" spans="1:9" ht="13.5" x14ac:dyDescent="0.25">
      <c r="A2502" s="3">
        <f>TITRES_STAT!B2505</f>
        <v>45646</v>
      </c>
      <c r="B2502" s="6">
        <f>TITRES_STAT!D2505</f>
        <v>41.403199999999998</v>
      </c>
      <c r="C2502" s="2">
        <f t="shared" si="351"/>
        <v>1.7750999999999948</v>
      </c>
      <c r="D2502" s="2">
        <f t="shared" si="352"/>
        <v>1.7750999999999948</v>
      </c>
      <c r="E2502" s="2">
        <f t="shared" si="353"/>
        <v>0</v>
      </c>
      <c r="F2502" s="2">
        <f t="shared" si="350"/>
        <v>0.12748240535484945</v>
      </c>
      <c r="G2502" s="2">
        <f t="shared" si="350"/>
        <v>0.14606863021491784</v>
      </c>
      <c r="H2502" s="2">
        <f t="shared" si="346"/>
        <v>0.87275690315763499</v>
      </c>
      <c r="I2502" s="2">
        <f t="shared" si="347"/>
        <v>46.602786602259435</v>
      </c>
    </row>
    <row r="2503" spans="1:9" ht="13.5" x14ac:dyDescent="0.25">
      <c r="A2503" s="3">
        <f>TITRES_STAT!B2506</f>
        <v>45649</v>
      </c>
      <c r="B2503" s="6">
        <f>TITRES_STAT!D2506</f>
        <v>41.403199999999998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0.11837651925807448</v>
      </c>
      <c r="G2503" s="2">
        <f t="shared" si="350"/>
        <v>0.13563515662813799</v>
      </c>
      <c r="H2503" s="2">
        <f t="shared" si="346"/>
        <v>0.87275690315763499</v>
      </c>
      <c r="I2503" s="2">
        <f t="shared" si="347"/>
        <v>46.602786602259435</v>
      </c>
    </row>
    <row r="2504" spans="1:9" ht="13.5" x14ac:dyDescent="0.25">
      <c r="A2504" s="3">
        <f>TITRES_STAT!B2507</f>
        <v>45650</v>
      </c>
      <c r="B2504" s="6">
        <f>TITRES_STAT!D2507</f>
        <v>41.403199999999998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0.10992105359678343</v>
      </c>
      <c r="G2504" s="2">
        <f t="shared" si="350"/>
        <v>0.12594693115469957</v>
      </c>
      <c r="H2504" s="2">
        <f t="shared" si="346"/>
        <v>0.87275690315763477</v>
      </c>
      <c r="I2504" s="2">
        <f t="shared" si="347"/>
        <v>46.602786602259428</v>
      </c>
    </row>
    <row r="2505" spans="1:9" ht="13.5" x14ac:dyDescent="0.25">
      <c r="A2505" s="3">
        <f>TITRES_STAT!B2508</f>
        <v>45651</v>
      </c>
      <c r="B2505" s="6">
        <f>TITRES_STAT!D2508</f>
        <v>41.403199999999998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0.10206954976844175</v>
      </c>
      <c r="G2505" s="2">
        <f t="shared" si="350"/>
        <v>0.11695072178650674</v>
      </c>
      <c r="H2505" s="2">
        <f t="shared" si="346"/>
        <v>0.87275690315763477</v>
      </c>
      <c r="I2505" s="2">
        <f t="shared" si="347"/>
        <v>46.602786602259428</v>
      </c>
    </row>
    <row r="2506" spans="1:9" ht="13.5" x14ac:dyDescent="0.25">
      <c r="A2506" s="3">
        <f>TITRES_STAT!B2509</f>
        <v>45652</v>
      </c>
      <c r="B2506" s="6">
        <f>TITRES_STAT!D2509</f>
        <v>41.554200000000002</v>
      </c>
      <c r="C2506" s="2">
        <f t="shared" si="351"/>
        <v>0.15100000000000335</v>
      </c>
      <c r="D2506" s="2">
        <f t="shared" si="352"/>
        <v>0.15100000000000335</v>
      </c>
      <c r="E2506" s="2">
        <f t="shared" si="353"/>
        <v>0</v>
      </c>
      <c r="F2506" s="2">
        <f t="shared" si="350"/>
        <v>0.105564581927839</v>
      </c>
      <c r="G2506" s="2">
        <f t="shared" si="350"/>
        <v>0.10859709880175626</v>
      </c>
      <c r="H2506" s="2">
        <f t="shared" si="346"/>
        <v>0.97207552588994017</v>
      </c>
      <c r="I2506" s="2">
        <f t="shared" si="347"/>
        <v>49.29200292424251</v>
      </c>
    </row>
    <row r="2507" spans="1:9" ht="13.5" x14ac:dyDescent="0.25">
      <c r="A2507" s="3">
        <f>TITRES_STAT!B2510</f>
        <v>45653</v>
      </c>
      <c r="B2507" s="6">
        <f>TITRES_STAT!D2510</f>
        <v>41.554200000000002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9.8024254647279069E-2</v>
      </c>
      <c r="G2507" s="2">
        <f t="shared" si="350"/>
        <v>0.1008401631730594</v>
      </c>
      <c r="H2507" s="2">
        <f t="shared" si="346"/>
        <v>0.97207552588993995</v>
      </c>
      <c r="I2507" s="2">
        <f t="shared" si="347"/>
        <v>49.292002924242503</v>
      </c>
    </row>
    <row r="2508" spans="1:9" ht="13.5" x14ac:dyDescent="0.25">
      <c r="A2508" s="3">
        <f>TITRES_STAT!B2511</f>
        <v>45656</v>
      </c>
      <c r="B2508" s="6">
        <f>TITRES_STAT!D2511</f>
        <v>43.4238</v>
      </c>
      <c r="C2508" s="2">
        <f t="shared" si="351"/>
        <v>1.8695999999999984</v>
      </c>
      <c r="D2508" s="2">
        <f t="shared" si="352"/>
        <v>1.8695999999999984</v>
      </c>
      <c r="E2508" s="2">
        <f t="shared" si="353"/>
        <v>0</v>
      </c>
      <c r="F2508" s="2">
        <f t="shared" si="350"/>
        <v>0.22456537931533044</v>
      </c>
      <c r="G2508" s="2">
        <f t="shared" si="350"/>
        <v>9.3637294374983721E-2</v>
      </c>
      <c r="H2508" s="2">
        <f t="shared" si="346"/>
        <v>2.398247202829535</v>
      </c>
      <c r="I2508" s="2">
        <f t="shared" si="347"/>
        <v>70.573064868048604</v>
      </c>
    </row>
    <row r="2509" spans="1:9" ht="13.5" x14ac:dyDescent="0.25">
      <c r="A2509" s="3">
        <f>TITRES_STAT!B2512</f>
        <v>45657</v>
      </c>
      <c r="B2509" s="6">
        <f>TITRES_STAT!D2512</f>
        <v>43.433199999999999</v>
      </c>
      <c r="C2509" s="2">
        <f t="shared" si="351"/>
        <v>9.3999999999994088E-3</v>
      </c>
      <c r="D2509" s="2">
        <f t="shared" si="352"/>
        <v>9.3999999999994088E-3</v>
      </c>
      <c r="E2509" s="2">
        <f t="shared" si="353"/>
        <v>0</v>
      </c>
      <c r="F2509" s="2">
        <f t="shared" ref="F2509:G2524" si="354">((F2508*13)+D2509)/14</f>
        <v>0.20919642364994967</v>
      </c>
      <c r="G2509" s="2">
        <f t="shared" si="354"/>
        <v>8.6948916205342036E-2</v>
      </c>
      <c r="H2509" s="2">
        <f t="shared" si="346"/>
        <v>2.4059693068042738</v>
      </c>
      <c r="I2509" s="2">
        <f t="shared" si="347"/>
        <v>70.639782396093523</v>
      </c>
    </row>
    <row r="2510" spans="1:9" ht="13.5" x14ac:dyDescent="0.25">
      <c r="A2510" s="3">
        <f>TITRES_STAT!B2513</f>
        <v>45659</v>
      </c>
      <c r="B2510" s="6">
        <f>TITRES_STAT!D2513</f>
        <v>43.433199999999999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0.19425382196066754</v>
      </c>
      <c r="G2510" s="2">
        <f t="shared" si="354"/>
        <v>8.0738279333531879E-2</v>
      </c>
      <c r="H2510" s="2">
        <f t="shared" si="346"/>
        <v>2.4059693068042742</v>
      </c>
      <c r="I2510" s="2">
        <f t="shared" si="347"/>
        <v>70.639782396093523</v>
      </c>
    </row>
    <row r="2511" spans="1:9" ht="13.5" x14ac:dyDescent="0.25">
      <c r="A2511" s="3">
        <f>TITRES_STAT!B2514</f>
        <v>45660</v>
      </c>
      <c r="B2511" s="6">
        <f>TITRES_STAT!D2514</f>
        <v>43.433199999999999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0.18037854896347699</v>
      </c>
      <c r="G2511" s="2">
        <f t="shared" si="354"/>
        <v>7.4971259381136732E-2</v>
      </c>
      <c r="H2511" s="2">
        <f t="shared" si="346"/>
        <v>2.4059693068042742</v>
      </c>
      <c r="I2511" s="2">
        <f t="shared" si="347"/>
        <v>70.639782396093523</v>
      </c>
    </row>
    <row r="2512" spans="1:9" ht="13.5" x14ac:dyDescent="0.25">
      <c r="A2512" s="3">
        <f>TITRES_STAT!B2515</f>
        <v>45663</v>
      </c>
      <c r="B2512" s="6">
        <f>TITRES_STAT!D2515</f>
        <v>43.433199999999999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0.16749436689465719</v>
      </c>
      <c r="G2512" s="2">
        <f t="shared" si="354"/>
        <v>6.9616169425341254E-2</v>
      </c>
      <c r="H2512" s="2">
        <f t="shared" si="346"/>
        <v>2.4059693068042738</v>
      </c>
      <c r="I2512" s="2">
        <f t="shared" si="347"/>
        <v>70.639782396093523</v>
      </c>
    </row>
    <row r="2513" spans="1:9" ht="13.5" x14ac:dyDescent="0.25">
      <c r="A2513" s="3">
        <f>TITRES_STAT!B2516</f>
        <v>45664</v>
      </c>
      <c r="B2513" s="6">
        <f>TITRES_STAT!D2516</f>
        <v>43.433199999999999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0.15553048354503882</v>
      </c>
      <c r="G2513" s="2">
        <f t="shared" si="354"/>
        <v>6.4643585894959735E-2</v>
      </c>
      <c r="H2513" s="2">
        <f t="shared" ref="H2513:H2576" si="355">F2513/G2513</f>
        <v>2.4059693068042738</v>
      </c>
      <c r="I2513" s="2">
        <f t="shared" ref="I2513:I2576" si="356">IF(G2513=0,100,100-(100/(1+H2513)))</f>
        <v>70.639782396093523</v>
      </c>
    </row>
    <row r="2514" spans="1:9" ht="13.5" x14ac:dyDescent="0.25">
      <c r="A2514" s="3">
        <f>TITRES_STAT!B2517</f>
        <v>45665</v>
      </c>
      <c r="B2514" s="6">
        <f>TITRES_STAT!D2517</f>
        <v>43.433199999999999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0.14442116329182175</v>
      </c>
      <c r="G2514" s="2">
        <f t="shared" si="354"/>
        <v>6.0026186902462607E-2</v>
      </c>
      <c r="H2514" s="2">
        <f t="shared" si="355"/>
        <v>2.4059693068042742</v>
      </c>
      <c r="I2514" s="2">
        <f t="shared" si="356"/>
        <v>70.639782396093523</v>
      </c>
    </row>
    <row r="2515" spans="1:9" ht="13.5" x14ac:dyDescent="0.25">
      <c r="A2515" s="3">
        <f>TITRES_STAT!B2518</f>
        <v>45666</v>
      </c>
      <c r="B2515" s="6">
        <f>TITRES_STAT!D2518</f>
        <v>43.433199999999999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0.13410536591383448</v>
      </c>
      <c r="G2515" s="2">
        <f t="shared" si="354"/>
        <v>5.5738602123715279E-2</v>
      </c>
      <c r="H2515" s="2">
        <f t="shared" si="355"/>
        <v>2.4059693068042738</v>
      </c>
      <c r="I2515" s="2">
        <f t="shared" si="356"/>
        <v>70.639782396093523</v>
      </c>
    </row>
    <row r="2516" spans="1:9" ht="13.5" x14ac:dyDescent="0.25">
      <c r="A2516" s="3">
        <f>TITRES_STAT!B2519</f>
        <v>45667</v>
      </c>
      <c r="B2516" s="6">
        <f>TITRES_STAT!D2519</f>
        <v>43.433199999999999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0.12452641120570344</v>
      </c>
      <c r="G2516" s="2">
        <f t="shared" si="354"/>
        <v>5.175727340059276E-2</v>
      </c>
      <c r="H2516" s="2">
        <f t="shared" si="355"/>
        <v>2.4059693068042738</v>
      </c>
      <c r="I2516" s="2">
        <f t="shared" si="356"/>
        <v>70.639782396093523</v>
      </c>
    </row>
    <row r="2517" spans="1:9" ht="13.5" x14ac:dyDescent="0.25">
      <c r="A2517" s="3">
        <f>TITRES_STAT!B2520</f>
        <v>45670</v>
      </c>
      <c r="B2517" s="6">
        <f>TITRES_STAT!D2520</f>
        <v>45.321599999999997</v>
      </c>
      <c r="C2517" s="2">
        <f t="shared" si="351"/>
        <v>1.8883999999999972</v>
      </c>
      <c r="D2517" s="2">
        <f t="shared" si="352"/>
        <v>1.8883999999999972</v>
      </c>
      <c r="E2517" s="2">
        <f t="shared" si="353"/>
        <v>0</v>
      </c>
      <c r="F2517" s="2">
        <f t="shared" si="354"/>
        <v>0.25051738183386724</v>
      </c>
      <c r="G2517" s="2">
        <f t="shared" si="354"/>
        <v>4.8060325300550419E-2</v>
      </c>
      <c r="H2517" s="2">
        <f t="shared" si="355"/>
        <v>5.2125610941505247</v>
      </c>
      <c r="I2517" s="2">
        <f t="shared" si="356"/>
        <v>83.903578816447279</v>
      </c>
    </row>
    <row r="2518" spans="1:9" ht="13.5" x14ac:dyDescent="0.25">
      <c r="A2518" s="3">
        <f>TITRES_STAT!B2521</f>
        <v>45671</v>
      </c>
      <c r="B2518" s="6">
        <f>TITRES_STAT!D2521</f>
        <v>45.321599999999997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0.23262328313144814</v>
      </c>
      <c r="G2518" s="2">
        <f t="shared" si="354"/>
        <v>4.4627444921939673E-2</v>
      </c>
      <c r="H2518" s="2">
        <f t="shared" si="355"/>
        <v>5.2125610941505247</v>
      </c>
      <c r="I2518" s="2">
        <f t="shared" si="356"/>
        <v>83.903578816447279</v>
      </c>
    </row>
    <row r="2519" spans="1:9" ht="13.5" x14ac:dyDescent="0.25">
      <c r="A2519" s="3">
        <f>TITRES_STAT!B2522</f>
        <v>45672</v>
      </c>
      <c r="B2519" s="6">
        <f>TITRES_STAT!D2522</f>
        <v>43.433199999999999</v>
      </c>
      <c r="C2519" s="2">
        <f t="shared" si="351"/>
        <v>-1.8883999999999972</v>
      </c>
      <c r="D2519" s="2">
        <f t="shared" si="352"/>
        <v>0</v>
      </c>
      <c r="E2519" s="2">
        <f t="shared" si="353"/>
        <v>1.8883999999999972</v>
      </c>
      <c r="F2519" s="2">
        <f t="shared" si="354"/>
        <v>0.2160073343363447</v>
      </c>
      <c r="G2519" s="2">
        <f t="shared" si="354"/>
        <v>0.17632548457037237</v>
      </c>
      <c r="H2519" s="2">
        <f t="shared" si="355"/>
        <v>1.2250488626908331</v>
      </c>
      <c r="I2519" s="2">
        <f t="shared" si="356"/>
        <v>55.057166754052162</v>
      </c>
    </row>
    <row r="2520" spans="1:9" ht="13.5" x14ac:dyDescent="0.25">
      <c r="A2520" s="3">
        <f>TITRES_STAT!B2523</f>
        <v>45673</v>
      </c>
      <c r="B2520" s="6">
        <f>TITRES_STAT!D2523</f>
        <v>43.433199999999999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0.20057823902660579</v>
      </c>
      <c r="G2520" s="2">
        <f t="shared" si="354"/>
        <v>0.16373080710106006</v>
      </c>
      <c r="H2520" s="2">
        <f t="shared" si="355"/>
        <v>1.2250488626908331</v>
      </c>
      <c r="I2520" s="2">
        <f t="shared" si="356"/>
        <v>55.057166754052162</v>
      </c>
    </row>
    <row r="2521" spans="1:9" ht="13.5" x14ac:dyDescent="0.25">
      <c r="A2521" s="3">
        <f>TITRES_STAT!B2524</f>
        <v>45674</v>
      </c>
      <c r="B2521" s="6">
        <f>TITRES_STAT!D2524</f>
        <v>43.433199999999999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0.18625122195327681</v>
      </c>
      <c r="G2521" s="2">
        <f t="shared" si="354"/>
        <v>0.15203574945098433</v>
      </c>
      <c r="H2521" s="2">
        <f t="shared" si="355"/>
        <v>1.2250488626908331</v>
      </c>
      <c r="I2521" s="2">
        <f t="shared" si="356"/>
        <v>55.057166754052162</v>
      </c>
    </row>
    <row r="2522" spans="1:9" ht="13.5" x14ac:dyDescent="0.25">
      <c r="A2522" s="3">
        <f>TITRES_STAT!B2525</f>
        <v>45677</v>
      </c>
      <c r="B2522" s="6">
        <f>TITRES_STAT!D2525</f>
        <v>43.433199999999999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0.17294756324232846</v>
      </c>
      <c r="G2522" s="2">
        <f t="shared" si="354"/>
        <v>0.14117605306162831</v>
      </c>
      <c r="H2522" s="2">
        <f t="shared" si="355"/>
        <v>1.2250488626908331</v>
      </c>
      <c r="I2522" s="2">
        <f t="shared" si="356"/>
        <v>55.057166754052162</v>
      </c>
    </row>
    <row r="2523" spans="1:9" ht="13.5" x14ac:dyDescent="0.25">
      <c r="A2523" s="3">
        <f>TITRES_STAT!B2526</f>
        <v>45678</v>
      </c>
      <c r="B2523" s="6">
        <f>TITRES_STAT!D2526</f>
        <v>43.433199999999999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0.16059416586787642</v>
      </c>
      <c r="G2523" s="2">
        <f t="shared" si="354"/>
        <v>0.131092049271512</v>
      </c>
      <c r="H2523" s="2">
        <f t="shared" si="355"/>
        <v>1.2250488626908331</v>
      </c>
      <c r="I2523" s="2">
        <f t="shared" si="356"/>
        <v>55.057166754052162</v>
      </c>
    </row>
    <row r="2524" spans="1:9" ht="13.5" x14ac:dyDescent="0.25">
      <c r="A2524" s="3">
        <f>TITRES_STAT!B2527</f>
        <v>45679</v>
      </c>
      <c r="B2524" s="6">
        <f>TITRES_STAT!D2527</f>
        <v>43.433199999999999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0.14912315402017096</v>
      </c>
      <c r="G2524" s="2">
        <f t="shared" si="354"/>
        <v>0.12172833146640401</v>
      </c>
      <c r="H2524" s="2">
        <f t="shared" si="355"/>
        <v>1.2250488626908329</v>
      </c>
      <c r="I2524" s="2">
        <f t="shared" si="356"/>
        <v>55.057166754052155</v>
      </c>
    </row>
    <row r="2525" spans="1:9" ht="13.5" x14ac:dyDescent="0.25">
      <c r="A2525" s="3">
        <f>TITRES_STAT!B2528</f>
        <v>45680</v>
      </c>
      <c r="B2525" s="6">
        <f>TITRES_STAT!D2528</f>
        <v>43.433199999999999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0.13847150016158732</v>
      </c>
      <c r="G2525" s="2">
        <f t="shared" si="357"/>
        <v>0.11303345064737515</v>
      </c>
      <c r="H2525" s="2">
        <f t="shared" si="355"/>
        <v>1.2250488626908329</v>
      </c>
      <c r="I2525" s="2">
        <f t="shared" si="356"/>
        <v>55.057166754052155</v>
      </c>
    </row>
    <row r="2526" spans="1:9" ht="13.5" x14ac:dyDescent="0.25">
      <c r="A2526" s="3">
        <f>TITRES_STAT!B2529</f>
        <v>45681</v>
      </c>
      <c r="B2526" s="6">
        <f>TITRES_STAT!D2529</f>
        <v>43.433199999999999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0.12858067872147394</v>
      </c>
      <c r="G2526" s="2">
        <f t="shared" si="357"/>
        <v>0.10495963274399121</v>
      </c>
      <c r="H2526" s="2">
        <f t="shared" si="355"/>
        <v>1.2250488626908329</v>
      </c>
      <c r="I2526" s="2">
        <f t="shared" si="356"/>
        <v>55.057166754052155</v>
      </c>
    </row>
    <row r="2527" spans="1:9" ht="13.5" x14ac:dyDescent="0.25">
      <c r="A2527" s="3">
        <f>TITRES_STAT!B2530</f>
        <v>45684</v>
      </c>
      <c r="B2527" s="6">
        <f>TITRES_STAT!D2530</f>
        <v>45.321599999999997</v>
      </c>
      <c r="C2527" s="2">
        <f t="shared" si="351"/>
        <v>1.8883999999999972</v>
      </c>
      <c r="D2527" s="2">
        <f t="shared" si="352"/>
        <v>1.8883999999999972</v>
      </c>
      <c r="E2527" s="2">
        <f t="shared" si="353"/>
        <v>0</v>
      </c>
      <c r="F2527" s="2">
        <f t="shared" si="357"/>
        <v>0.25428205881279703</v>
      </c>
      <c r="G2527" s="2">
        <f t="shared" si="357"/>
        <v>9.7462516119420403E-2</v>
      </c>
      <c r="H2527" s="2">
        <f t="shared" si="355"/>
        <v>2.6090241555145806</v>
      </c>
      <c r="I2527" s="2">
        <f t="shared" si="356"/>
        <v>72.291678943960449</v>
      </c>
    </row>
    <row r="2528" spans="1:9" ht="13.5" x14ac:dyDescent="0.25">
      <c r="A2528" s="3">
        <f>TITRES_STAT!B2531</f>
        <v>45685</v>
      </c>
      <c r="B2528" s="6">
        <f>TITRES_STAT!D2531</f>
        <v>45.321599999999997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0.23611905461188296</v>
      </c>
      <c r="G2528" s="2">
        <f t="shared" si="357"/>
        <v>9.0500907825176086E-2</v>
      </c>
      <c r="H2528" s="2">
        <f t="shared" si="355"/>
        <v>2.609024155514581</v>
      </c>
      <c r="I2528" s="2">
        <f t="shared" si="356"/>
        <v>72.291678943960449</v>
      </c>
    </row>
    <row r="2529" spans="1:9" ht="13.5" x14ac:dyDescent="0.25">
      <c r="A2529" s="3">
        <f>TITRES_STAT!B2532</f>
        <v>45686</v>
      </c>
      <c r="B2529" s="6">
        <f>TITRES_STAT!D2532</f>
        <v>45.321599999999997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0.2192534078538913</v>
      </c>
      <c r="G2529" s="2">
        <f t="shared" si="357"/>
        <v>8.4036557266234935E-2</v>
      </c>
      <c r="H2529" s="2">
        <f t="shared" si="355"/>
        <v>2.6090241555145806</v>
      </c>
      <c r="I2529" s="2">
        <f t="shared" si="356"/>
        <v>72.291678943960449</v>
      </c>
    </row>
    <row r="2530" spans="1:9" ht="13.5" x14ac:dyDescent="0.25">
      <c r="A2530" s="3">
        <f>TITRES_STAT!B2533</f>
        <v>45687</v>
      </c>
      <c r="B2530" s="6">
        <f>TITRES_STAT!D2533</f>
        <v>45.321599999999997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0.20359245015004193</v>
      </c>
      <c r="G2530" s="2">
        <f t="shared" si="357"/>
        <v>7.8033946032932441E-2</v>
      </c>
      <c r="H2530" s="2">
        <f t="shared" si="355"/>
        <v>2.6090241555145806</v>
      </c>
      <c r="I2530" s="2">
        <f t="shared" si="356"/>
        <v>72.291678943960449</v>
      </c>
    </row>
    <row r="2531" spans="1:9" ht="13.5" x14ac:dyDescent="0.25">
      <c r="A2531" s="3">
        <f>TITRES_STAT!B2534</f>
        <v>45688</v>
      </c>
      <c r="B2531" s="6">
        <f>TITRES_STAT!D2534</f>
        <v>45.321599999999997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0.18905013228218179</v>
      </c>
      <c r="G2531" s="2">
        <f t="shared" si="357"/>
        <v>7.2460092744865839E-2</v>
      </c>
      <c r="H2531" s="2">
        <f t="shared" si="355"/>
        <v>2.6090241555145806</v>
      </c>
      <c r="I2531" s="2">
        <f t="shared" si="356"/>
        <v>72.291678943960449</v>
      </c>
    </row>
    <row r="2532" spans="1:9" ht="13.5" x14ac:dyDescent="0.25">
      <c r="A2532" s="3">
        <f>TITRES_STAT!B2535</f>
        <v>45691</v>
      </c>
      <c r="B2532" s="6">
        <f>TITRES_STAT!D2535</f>
        <v>45.321599999999997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0.17554655140488309</v>
      </c>
      <c r="G2532" s="2">
        <f t="shared" si="357"/>
        <v>6.7284371834518283E-2</v>
      </c>
      <c r="H2532" s="2">
        <f t="shared" si="355"/>
        <v>2.6090241555145806</v>
      </c>
      <c r="I2532" s="2">
        <f t="shared" si="356"/>
        <v>72.291678943960449</v>
      </c>
    </row>
    <row r="2533" spans="1:9" ht="13.5" x14ac:dyDescent="0.25">
      <c r="A2533" s="3">
        <f>TITRES_STAT!B2536</f>
        <v>45692</v>
      </c>
      <c r="B2533" s="6">
        <f>TITRES_STAT!D2536</f>
        <v>45.321599999999997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0.16300751201881999</v>
      </c>
      <c r="G2533" s="2">
        <f t="shared" si="357"/>
        <v>6.2478345274909829E-2</v>
      </c>
      <c r="H2533" s="2">
        <f t="shared" si="355"/>
        <v>2.6090241555145806</v>
      </c>
      <c r="I2533" s="2">
        <f t="shared" si="356"/>
        <v>72.291678943960449</v>
      </c>
    </row>
    <row r="2534" spans="1:9" ht="13.5" x14ac:dyDescent="0.25">
      <c r="A2534" s="3">
        <f>TITRES_STAT!B2537</f>
        <v>45693</v>
      </c>
      <c r="B2534" s="6">
        <f>TITRES_STAT!D2537</f>
        <v>45.321599999999997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0.15136411830318999</v>
      </c>
      <c r="G2534" s="2">
        <f t="shared" si="357"/>
        <v>5.8015606326701982E-2</v>
      </c>
      <c r="H2534" s="2">
        <f t="shared" si="355"/>
        <v>2.6090241555145806</v>
      </c>
      <c r="I2534" s="2">
        <f t="shared" si="356"/>
        <v>72.291678943960449</v>
      </c>
    </row>
    <row r="2535" spans="1:9" ht="13.5" x14ac:dyDescent="0.25">
      <c r="A2535" s="3">
        <f>TITRES_STAT!B2538</f>
        <v>45694</v>
      </c>
      <c r="B2535" s="6">
        <f>TITRES_STAT!D2538</f>
        <v>45.321599999999997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0.14055239556724786</v>
      </c>
      <c r="G2535" s="2">
        <f t="shared" si="357"/>
        <v>5.3871634446223268E-2</v>
      </c>
      <c r="H2535" s="2">
        <f t="shared" si="355"/>
        <v>2.6090241555145806</v>
      </c>
      <c r="I2535" s="2">
        <f t="shared" si="356"/>
        <v>72.291678943960449</v>
      </c>
    </row>
    <row r="2536" spans="1:9" ht="13.5" x14ac:dyDescent="0.25">
      <c r="A2536" s="3">
        <f>TITRES_STAT!B2539</f>
        <v>45695</v>
      </c>
      <c r="B2536" s="6">
        <f>TITRES_STAT!D2539</f>
        <v>45.321599999999997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0.13051293874101585</v>
      </c>
      <c r="G2536" s="2">
        <f t="shared" si="357"/>
        <v>5.002366055720732E-2</v>
      </c>
      <c r="H2536" s="2">
        <f t="shared" si="355"/>
        <v>2.6090241555145806</v>
      </c>
      <c r="I2536" s="2">
        <f t="shared" si="356"/>
        <v>72.291678943960449</v>
      </c>
    </row>
    <row r="2537" spans="1:9" ht="13.5" x14ac:dyDescent="0.25">
      <c r="A2537" s="3">
        <f>TITRES_STAT!B2540</f>
        <v>45698</v>
      </c>
      <c r="B2537" s="6">
        <f>TITRES_STAT!D2540</f>
        <v>43.2821</v>
      </c>
      <c r="C2537" s="2">
        <f t="shared" si="351"/>
        <v>-2.0394999999999968</v>
      </c>
      <c r="D2537" s="2">
        <f t="shared" si="352"/>
        <v>0</v>
      </c>
      <c r="E2537" s="2">
        <f t="shared" si="353"/>
        <v>2.0394999999999968</v>
      </c>
      <c r="F2537" s="2">
        <f t="shared" si="357"/>
        <v>0.12119058597380043</v>
      </c>
      <c r="G2537" s="2">
        <f t="shared" si="357"/>
        <v>0.19212911337454944</v>
      </c>
      <c r="H2537" s="2">
        <f t="shared" si="355"/>
        <v>0.63077679298682521</v>
      </c>
      <c r="I2537" s="2">
        <f t="shared" si="356"/>
        <v>38.679529638849914</v>
      </c>
    </row>
    <row r="2538" spans="1:9" ht="13.5" x14ac:dyDescent="0.25">
      <c r="A2538" s="3">
        <f>TITRES_STAT!B2541</f>
        <v>45699</v>
      </c>
      <c r="B2538" s="6">
        <f>TITRES_STAT!D2541</f>
        <v>41.365400000000001</v>
      </c>
      <c r="C2538" s="2">
        <f t="shared" si="351"/>
        <v>-1.9166999999999987</v>
      </c>
      <c r="D2538" s="2">
        <f t="shared" si="352"/>
        <v>0</v>
      </c>
      <c r="E2538" s="2">
        <f t="shared" si="353"/>
        <v>1.9166999999999987</v>
      </c>
      <c r="F2538" s="2">
        <f t="shared" si="357"/>
        <v>0.1125341155471004</v>
      </c>
      <c r="G2538" s="2">
        <f t="shared" si="357"/>
        <v>0.31531274813351012</v>
      </c>
      <c r="H2538" s="2">
        <f t="shared" si="355"/>
        <v>0.35689681502966403</v>
      </c>
      <c r="I2538" s="2">
        <f t="shared" si="356"/>
        <v>26.302428532258119</v>
      </c>
    </row>
    <row r="2539" spans="1:9" ht="13.5" x14ac:dyDescent="0.25">
      <c r="A2539" s="3">
        <f>TITRES_STAT!B2542</f>
        <v>45700</v>
      </c>
      <c r="B2539" s="6">
        <f>TITRES_STAT!D2542</f>
        <v>42.961100000000002</v>
      </c>
      <c r="C2539" s="2">
        <f t="shared" si="351"/>
        <v>1.5957000000000008</v>
      </c>
      <c r="D2539" s="2">
        <f t="shared" si="352"/>
        <v>1.5957000000000008</v>
      </c>
      <c r="E2539" s="2">
        <f t="shared" si="353"/>
        <v>0</v>
      </c>
      <c r="F2539" s="2">
        <f t="shared" si="357"/>
        <v>0.21847453586516472</v>
      </c>
      <c r="G2539" s="2">
        <f t="shared" si="357"/>
        <v>0.29279040898111658</v>
      </c>
      <c r="H2539" s="2">
        <f t="shared" si="355"/>
        <v>0.74618064377667215</v>
      </c>
      <c r="I2539" s="2">
        <f t="shared" si="356"/>
        <v>42.732156402949165</v>
      </c>
    </row>
    <row r="2540" spans="1:9" ht="13.5" x14ac:dyDescent="0.25">
      <c r="A2540" s="3">
        <f>TITRES_STAT!B2543</f>
        <v>45701</v>
      </c>
      <c r="B2540" s="6">
        <f>TITRES_STAT!D2543</f>
        <v>42.961100000000002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0.20286921187479581</v>
      </c>
      <c r="G2540" s="2">
        <f t="shared" si="357"/>
        <v>0.27187680833960826</v>
      </c>
      <c r="H2540" s="2">
        <f t="shared" si="355"/>
        <v>0.74618064377667226</v>
      </c>
      <c r="I2540" s="2">
        <f t="shared" si="356"/>
        <v>42.732156402949165</v>
      </c>
    </row>
    <row r="2541" spans="1:9" ht="13.5" x14ac:dyDescent="0.25">
      <c r="A2541" s="3">
        <f>TITRES_STAT!B2544</f>
        <v>45702</v>
      </c>
      <c r="B2541" s="6">
        <f>TITRES_STAT!D2544</f>
        <v>42.961100000000002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0.18837855388373898</v>
      </c>
      <c r="G2541" s="2">
        <f t="shared" si="358"/>
        <v>0.25245703631535055</v>
      </c>
      <c r="H2541" s="2">
        <f t="shared" si="355"/>
        <v>0.74618064377667215</v>
      </c>
      <c r="I2541" s="2">
        <f t="shared" si="356"/>
        <v>42.732156402949165</v>
      </c>
    </row>
    <row r="2542" spans="1:9" ht="13.5" x14ac:dyDescent="0.25">
      <c r="A2542" s="3">
        <f>TITRES_STAT!B2545</f>
        <v>45705</v>
      </c>
      <c r="B2542" s="6">
        <f>TITRES_STAT!D2545</f>
        <v>42.961100000000002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0.17492294289204333</v>
      </c>
      <c r="G2542" s="2">
        <f t="shared" si="358"/>
        <v>0.23442439086425407</v>
      </c>
      <c r="H2542" s="2">
        <f t="shared" si="355"/>
        <v>0.74618064377667215</v>
      </c>
      <c r="I2542" s="2">
        <f t="shared" si="356"/>
        <v>42.732156402949165</v>
      </c>
    </row>
    <row r="2543" spans="1:9" ht="13.5" x14ac:dyDescent="0.25">
      <c r="A2543" s="3">
        <f>TITRES_STAT!B2546</f>
        <v>45706</v>
      </c>
      <c r="B2543" s="6">
        <f>TITRES_STAT!D2546</f>
        <v>42.961100000000002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0.16242844697118311</v>
      </c>
      <c r="G2543" s="2">
        <f t="shared" si="358"/>
        <v>0.21767979151680736</v>
      </c>
      <c r="H2543" s="2">
        <f t="shared" si="355"/>
        <v>0.74618064377667226</v>
      </c>
      <c r="I2543" s="2">
        <f t="shared" si="356"/>
        <v>42.732156402949165</v>
      </c>
    </row>
    <row r="2544" spans="1:9" ht="13.5" x14ac:dyDescent="0.25">
      <c r="A2544" s="3">
        <f>TITRES_STAT!B2547</f>
        <v>45707</v>
      </c>
      <c r="B2544" s="6">
        <f>TITRES_STAT!D2547</f>
        <v>42.961100000000002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0.15082641504467004</v>
      </c>
      <c r="G2544" s="2">
        <f t="shared" si="358"/>
        <v>0.20213123497989255</v>
      </c>
      <c r="H2544" s="2">
        <f t="shared" si="355"/>
        <v>0.74618064377667226</v>
      </c>
      <c r="I2544" s="2">
        <f t="shared" si="356"/>
        <v>42.732156402949165</v>
      </c>
    </row>
    <row r="2545" spans="1:9" ht="13.5" x14ac:dyDescent="0.25">
      <c r="A2545" s="3">
        <f>TITRES_STAT!B2548</f>
        <v>45708</v>
      </c>
      <c r="B2545" s="6">
        <f>TITRES_STAT!D2548</f>
        <v>42.961100000000002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0.14005309968433646</v>
      </c>
      <c r="G2545" s="2">
        <f t="shared" si="358"/>
        <v>0.18769328962418594</v>
      </c>
      <c r="H2545" s="2">
        <f t="shared" si="355"/>
        <v>0.74618064377667226</v>
      </c>
      <c r="I2545" s="2">
        <f t="shared" si="356"/>
        <v>42.732156402949165</v>
      </c>
    </row>
    <row r="2546" spans="1:9" ht="13.5" x14ac:dyDescent="0.25">
      <c r="A2546" s="3">
        <f>TITRES_STAT!B2549</f>
        <v>45709</v>
      </c>
      <c r="B2546" s="6">
        <f>TITRES_STAT!D2549</f>
        <v>42.961100000000002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0.130049306849741</v>
      </c>
      <c r="G2546" s="2">
        <f t="shared" si="358"/>
        <v>0.17428662607960121</v>
      </c>
      <c r="H2546" s="2">
        <f t="shared" si="355"/>
        <v>0.74618064377667237</v>
      </c>
      <c r="I2546" s="2">
        <f t="shared" si="356"/>
        <v>42.732156402949165</v>
      </c>
    </row>
    <row r="2547" spans="1:9" ht="13.5" x14ac:dyDescent="0.25">
      <c r="A2547" s="3">
        <f>TITRES_STAT!B2550</f>
        <v>45712</v>
      </c>
      <c r="B2547" s="6">
        <f>TITRES_STAT!D2550</f>
        <v>42.961100000000002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0.12076007064618807</v>
      </c>
      <c r="G2547" s="2">
        <f t="shared" si="358"/>
        <v>0.1618375813596297</v>
      </c>
      <c r="H2547" s="2">
        <f t="shared" si="355"/>
        <v>0.74618064377667237</v>
      </c>
      <c r="I2547" s="2">
        <f t="shared" si="356"/>
        <v>42.732156402949165</v>
      </c>
    </row>
    <row r="2548" spans="1:9" ht="13.5" x14ac:dyDescent="0.25">
      <c r="A2548" s="3">
        <f>TITRES_STAT!B2551</f>
        <v>45713</v>
      </c>
      <c r="B2548" s="6">
        <f>TITRES_STAT!D2551</f>
        <v>42.961100000000002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0.1121343513143175</v>
      </c>
      <c r="G2548" s="2">
        <f t="shared" si="358"/>
        <v>0.15027775411965613</v>
      </c>
      <c r="H2548" s="2">
        <f t="shared" si="355"/>
        <v>0.74618064377667237</v>
      </c>
      <c r="I2548" s="2">
        <f t="shared" si="356"/>
        <v>42.732156402949165</v>
      </c>
    </row>
    <row r="2549" spans="1:9" ht="13.5" x14ac:dyDescent="0.25">
      <c r="A2549" s="3">
        <f>TITRES_STAT!B2552</f>
        <v>45714</v>
      </c>
      <c r="B2549" s="6">
        <f>TITRES_STAT!D2552</f>
        <v>43.216000000000001</v>
      </c>
      <c r="C2549" s="2">
        <f t="shared" si="351"/>
        <v>0.25489999999999924</v>
      </c>
      <c r="D2549" s="2">
        <f t="shared" si="352"/>
        <v>0.25489999999999924</v>
      </c>
      <c r="E2549" s="2">
        <f t="shared" si="353"/>
        <v>0</v>
      </c>
      <c r="F2549" s="2">
        <f t="shared" si="358"/>
        <v>0.12233189764900905</v>
      </c>
      <c r="G2549" s="2">
        <f t="shared" si="358"/>
        <v>0.13954362882539498</v>
      </c>
      <c r="H2549" s="2">
        <f t="shared" si="355"/>
        <v>0.87665699020969112</v>
      </c>
      <c r="I2549" s="2">
        <f t="shared" si="356"/>
        <v>46.713757217387744</v>
      </c>
    </row>
    <row r="2550" spans="1:9" ht="13.5" x14ac:dyDescent="0.25">
      <c r="A2550" s="3">
        <f>TITRES_STAT!B2553</f>
        <v>45715</v>
      </c>
      <c r="B2550" s="6">
        <f>TITRES_STAT!D2553</f>
        <v>43.433199999999999</v>
      </c>
      <c r="C2550" s="2">
        <f t="shared" si="351"/>
        <v>0.21719999999999828</v>
      </c>
      <c r="D2550" s="2">
        <f t="shared" si="352"/>
        <v>0.21719999999999828</v>
      </c>
      <c r="E2550" s="2">
        <f t="shared" si="353"/>
        <v>0</v>
      </c>
      <c r="F2550" s="2">
        <f t="shared" si="358"/>
        <v>0.12910819067407972</v>
      </c>
      <c r="G2550" s="2">
        <f t="shared" si="358"/>
        <v>0.12957622676643818</v>
      </c>
      <c r="H2550" s="2">
        <f t="shared" si="355"/>
        <v>0.99638794782007278</v>
      </c>
      <c r="I2550" s="2">
        <f t="shared" si="356"/>
        <v>49.909535313918539</v>
      </c>
    </row>
    <row r="2551" spans="1:9" ht="13.5" x14ac:dyDescent="0.25">
      <c r="A2551" s="3">
        <f>TITRES_STAT!B2554</f>
        <v>45716</v>
      </c>
      <c r="B2551" s="6">
        <f>TITRES_STAT!D2554</f>
        <v>43.433199999999999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0.11988617705450259</v>
      </c>
      <c r="G2551" s="2">
        <f t="shared" si="358"/>
        <v>0.12032078199740688</v>
      </c>
      <c r="H2551" s="2">
        <f t="shared" si="355"/>
        <v>0.99638794782007278</v>
      </c>
      <c r="I2551" s="2">
        <f t="shared" si="356"/>
        <v>49.909535313918539</v>
      </c>
    </row>
    <row r="2552" spans="1:9" ht="13.5" x14ac:dyDescent="0.25">
      <c r="A2552" s="3">
        <f>TITRES_STAT!B2555</f>
        <v>45719</v>
      </c>
      <c r="B2552" s="6">
        <f>TITRES_STAT!D2555</f>
        <v>42.488999999999997</v>
      </c>
      <c r="C2552" s="2">
        <f t="shared" si="351"/>
        <v>-0.94420000000000215</v>
      </c>
      <c r="D2552" s="2">
        <f t="shared" si="352"/>
        <v>0</v>
      </c>
      <c r="E2552" s="2">
        <f t="shared" si="353"/>
        <v>0.94420000000000215</v>
      </c>
      <c r="F2552" s="2">
        <f t="shared" si="358"/>
        <v>0.11132287869346669</v>
      </c>
      <c r="G2552" s="2">
        <f t="shared" si="358"/>
        <v>0.17916929756902084</v>
      </c>
      <c r="H2552" s="2">
        <f t="shared" si="355"/>
        <v>0.62132787371442433</v>
      </c>
      <c r="I2552" s="2">
        <f t="shared" si="356"/>
        <v>38.322160729339508</v>
      </c>
    </row>
    <row r="2553" spans="1:9" ht="13.5" x14ac:dyDescent="0.25">
      <c r="A2553" s="3">
        <f>TITRES_STAT!B2556</f>
        <v>45720</v>
      </c>
      <c r="B2553" s="6">
        <f>TITRES_STAT!D2556</f>
        <v>42.488999999999997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0.10337124450107622</v>
      </c>
      <c r="G2553" s="2">
        <f t="shared" si="358"/>
        <v>0.16637149059980505</v>
      </c>
      <c r="H2553" s="2">
        <f t="shared" si="355"/>
        <v>0.62132787371442444</v>
      </c>
      <c r="I2553" s="2">
        <f t="shared" si="356"/>
        <v>38.322160729339508</v>
      </c>
    </row>
    <row r="2554" spans="1:9" ht="13.5" x14ac:dyDescent="0.25">
      <c r="A2554" s="3">
        <f>TITRES_STAT!B2557</f>
        <v>45721</v>
      </c>
      <c r="B2554" s="6">
        <f>TITRES_STAT!D2557</f>
        <v>42.488999999999997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9.5987584179570776E-2</v>
      </c>
      <c r="G2554" s="2">
        <f t="shared" si="358"/>
        <v>0.15448781269981898</v>
      </c>
      <c r="H2554" s="2">
        <f t="shared" si="355"/>
        <v>0.62132787371442433</v>
      </c>
      <c r="I2554" s="2">
        <f t="shared" si="356"/>
        <v>38.322160729339508</v>
      </c>
    </row>
    <row r="2555" spans="1:9" ht="13.5" x14ac:dyDescent="0.25">
      <c r="A2555" s="3">
        <f>TITRES_STAT!B2558</f>
        <v>45722</v>
      </c>
      <c r="B2555" s="6">
        <f>TITRES_STAT!D2558</f>
        <v>42.488999999999997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8.9131328166744295E-2</v>
      </c>
      <c r="G2555" s="2">
        <f t="shared" si="358"/>
        <v>0.14345296893554618</v>
      </c>
      <c r="H2555" s="2">
        <f t="shared" si="355"/>
        <v>0.62132787371442444</v>
      </c>
      <c r="I2555" s="2">
        <f t="shared" si="356"/>
        <v>38.322160729339508</v>
      </c>
    </row>
    <row r="2556" spans="1:9" ht="13.5" x14ac:dyDescent="0.25">
      <c r="A2556" s="3">
        <f>TITRES_STAT!B2559</f>
        <v>45723</v>
      </c>
      <c r="B2556" s="6">
        <f>TITRES_STAT!D2559</f>
        <v>42.488999999999997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8.2764804726262561E-2</v>
      </c>
      <c r="G2556" s="2">
        <f t="shared" si="358"/>
        <v>0.1332063282972929</v>
      </c>
      <c r="H2556" s="2">
        <f t="shared" si="355"/>
        <v>0.62132787371442444</v>
      </c>
      <c r="I2556" s="2">
        <f t="shared" si="356"/>
        <v>38.322160729339508</v>
      </c>
    </row>
    <row r="2557" spans="1:9" ht="13.5" x14ac:dyDescent="0.25">
      <c r="A2557" s="3">
        <f>TITRES_STAT!B2560</f>
        <v>45726</v>
      </c>
      <c r="B2557" s="6">
        <f>TITRES_STAT!D2560</f>
        <v>43.433199999999999</v>
      </c>
      <c r="C2557" s="2">
        <f t="shared" si="351"/>
        <v>0.94420000000000215</v>
      </c>
      <c r="D2557" s="2">
        <f t="shared" si="352"/>
        <v>0.94420000000000215</v>
      </c>
      <c r="E2557" s="2">
        <f t="shared" si="353"/>
        <v>0</v>
      </c>
      <c r="F2557" s="2">
        <f t="shared" ref="F2557:G2572" si="359">((F2556*13)+D2557)/14</f>
        <v>0.14429589010295826</v>
      </c>
      <c r="G2557" s="2">
        <f t="shared" si="359"/>
        <v>0.12369159056177197</v>
      </c>
      <c r="H2557" s="2">
        <f t="shared" si="355"/>
        <v>1.1665780142983644</v>
      </c>
      <c r="I2557" s="2">
        <f t="shared" si="356"/>
        <v>53.844265316065943</v>
      </c>
    </row>
    <row r="2558" spans="1:9" ht="13.5" x14ac:dyDescent="0.25">
      <c r="A2558" s="3">
        <f>TITRES_STAT!B2561</f>
        <v>45727</v>
      </c>
      <c r="B2558" s="6">
        <f>TITRES_STAT!D2561</f>
        <v>43.4238</v>
      </c>
      <c r="C2558" s="2">
        <f t="shared" si="351"/>
        <v>-9.3999999999994088E-3</v>
      </c>
      <c r="D2558" s="2">
        <f t="shared" si="352"/>
        <v>0</v>
      </c>
      <c r="E2558" s="2">
        <f t="shared" si="353"/>
        <v>9.3999999999994088E-3</v>
      </c>
      <c r="F2558" s="2">
        <f t="shared" si="359"/>
        <v>0.1339890408098898</v>
      </c>
      <c r="G2558" s="2">
        <f t="shared" si="359"/>
        <v>0.11552790552164535</v>
      </c>
      <c r="H2558" s="2">
        <f t="shared" si="355"/>
        <v>1.1597980609523433</v>
      </c>
      <c r="I2558" s="2">
        <f t="shared" si="356"/>
        <v>53.699375044393769</v>
      </c>
    </row>
    <row r="2559" spans="1:9" ht="13.5" x14ac:dyDescent="0.25">
      <c r="A2559" s="3">
        <f>TITRES_STAT!B2562</f>
        <v>45728</v>
      </c>
      <c r="B2559" s="6">
        <f>TITRES_STAT!D2562</f>
        <v>43.4238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0.1244183950377548</v>
      </c>
      <c r="G2559" s="2">
        <f t="shared" si="359"/>
        <v>0.10727591227009925</v>
      </c>
      <c r="H2559" s="2">
        <f t="shared" si="355"/>
        <v>1.1597980609523433</v>
      </c>
      <c r="I2559" s="2">
        <f t="shared" si="356"/>
        <v>53.699375044393769</v>
      </c>
    </row>
    <row r="2560" spans="1:9" ht="13.5" x14ac:dyDescent="0.25">
      <c r="A2560" s="3">
        <f>TITRES_STAT!B2563</f>
        <v>45729</v>
      </c>
      <c r="B2560" s="6">
        <f>TITRES_STAT!D2563</f>
        <v>43.433199999999999</v>
      </c>
      <c r="C2560" s="2">
        <f t="shared" si="351"/>
        <v>9.3999999999994088E-3</v>
      </c>
      <c r="D2560" s="2">
        <f t="shared" si="352"/>
        <v>9.3999999999994088E-3</v>
      </c>
      <c r="E2560" s="2">
        <f t="shared" si="353"/>
        <v>0</v>
      </c>
      <c r="F2560" s="2">
        <f t="shared" si="359"/>
        <v>0.11620279539220084</v>
      </c>
      <c r="G2560" s="2">
        <f t="shared" si="359"/>
        <v>9.9613347107949307E-2</v>
      </c>
      <c r="H2560" s="2">
        <f t="shared" si="355"/>
        <v>1.1665384084150272</v>
      </c>
      <c r="I2560" s="2">
        <f t="shared" si="356"/>
        <v>53.843421555975588</v>
      </c>
    </row>
    <row r="2561" spans="1:9" ht="13.5" x14ac:dyDescent="0.25">
      <c r="A2561" s="3">
        <f>TITRES_STAT!B2564</f>
        <v>45730</v>
      </c>
      <c r="B2561" s="6">
        <f>TITRES_STAT!D2564</f>
        <v>43.433199999999999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0.10790259572132935</v>
      </c>
      <c r="G2561" s="2">
        <f t="shared" si="359"/>
        <v>9.2498108028810075E-2</v>
      </c>
      <c r="H2561" s="2">
        <f t="shared" si="355"/>
        <v>1.1665384084150272</v>
      </c>
      <c r="I2561" s="2">
        <f t="shared" si="356"/>
        <v>53.843421555975588</v>
      </c>
    </row>
    <row r="2562" spans="1:9" ht="13.5" x14ac:dyDescent="0.25">
      <c r="A2562" s="3">
        <f>TITRES_STAT!B2565</f>
        <v>45733</v>
      </c>
      <c r="B2562" s="6">
        <f>TITRES_STAT!D2565</f>
        <v>43.433199999999999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0.10019526745552011</v>
      </c>
      <c r="G2562" s="2">
        <f t="shared" si="359"/>
        <v>8.5891100312466495E-2</v>
      </c>
      <c r="H2562" s="2">
        <f t="shared" si="355"/>
        <v>1.1665384084150272</v>
      </c>
      <c r="I2562" s="2">
        <f t="shared" si="356"/>
        <v>53.843421555975588</v>
      </c>
    </row>
    <row r="2563" spans="1:9" ht="13.5" x14ac:dyDescent="0.25">
      <c r="A2563" s="3">
        <f>TITRES_STAT!B2566</f>
        <v>45734</v>
      </c>
      <c r="B2563" s="6">
        <f>TITRES_STAT!D2566</f>
        <v>43.433199999999999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9.3038462637268671E-2</v>
      </c>
      <c r="G2563" s="2">
        <f t="shared" si="359"/>
        <v>7.9756021718718886E-2</v>
      </c>
      <c r="H2563" s="2">
        <f t="shared" si="355"/>
        <v>1.1665384084150272</v>
      </c>
      <c r="I2563" s="2">
        <f t="shared" si="356"/>
        <v>53.843421555975588</v>
      </c>
    </row>
    <row r="2564" spans="1:9" ht="13.5" x14ac:dyDescent="0.25">
      <c r="A2564" s="3">
        <f>TITRES_STAT!B2567</f>
        <v>45735</v>
      </c>
      <c r="B2564" s="6">
        <f>TITRES_STAT!D2567</f>
        <v>43.4238</v>
      </c>
      <c r="C2564" s="2">
        <f t="shared" si="360"/>
        <v>-9.3999999999994088E-3</v>
      </c>
      <c r="D2564" s="2">
        <f t="shared" si="361"/>
        <v>0</v>
      </c>
      <c r="E2564" s="2">
        <f t="shared" si="362"/>
        <v>9.3999999999994088E-3</v>
      </c>
      <c r="F2564" s="2">
        <f t="shared" si="359"/>
        <v>8.6392858163178057E-2</v>
      </c>
      <c r="G2564" s="2">
        <f t="shared" si="359"/>
        <v>7.4730591595953202E-2</v>
      </c>
      <c r="H2564" s="2">
        <f t="shared" si="355"/>
        <v>1.1560574634585976</v>
      </c>
      <c r="I2564" s="2">
        <f t="shared" si="356"/>
        <v>53.619046943402445</v>
      </c>
    </row>
    <row r="2565" spans="1:9" ht="13.5" x14ac:dyDescent="0.25">
      <c r="A2565" s="3">
        <f>TITRES_STAT!B2568</f>
        <v>45737</v>
      </c>
      <c r="B2565" s="6">
        <f>TITRES_STAT!D2568</f>
        <v>43.4238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8.0221939722951066E-2</v>
      </c>
      <c r="G2565" s="2">
        <f t="shared" si="359"/>
        <v>6.9392692196242264E-2</v>
      </c>
      <c r="H2565" s="2">
        <f t="shared" si="355"/>
        <v>1.1560574634585978</v>
      </c>
      <c r="I2565" s="2">
        <f t="shared" si="356"/>
        <v>53.619046943402459</v>
      </c>
    </row>
    <row r="2566" spans="1:9" ht="13.5" x14ac:dyDescent="0.25">
      <c r="A2566" s="3">
        <f>TITRES_STAT!B2569</f>
        <v>45740</v>
      </c>
      <c r="B2566" s="6">
        <f>TITRES_STAT!D2569</f>
        <v>43.4238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7.4491801171311711E-2</v>
      </c>
      <c r="G2566" s="2">
        <f t="shared" si="359"/>
        <v>6.4436071325082098E-2</v>
      </c>
      <c r="H2566" s="2">
        <f t="shared" si="355"/>
        <v>1.1560574634585981</v>
      </c>
      <c r="I2566" s="2">
        <f t="shared" si="356"/>
        <v>53.619046943402466</v>
      </c>
    </row>
    <row r="2567" spans="1:9" ht="13.5" x14ac:dyDescent="0.25">
      <c r="A2567" s="3">
        <f>TITRES_STAT!B2570</f>
        <v>45741</v>
      </c>
      <c r="B2567" s="6">
        <f>TITRES_STAT!D2570</f>
        <v>43.433199999999999</v>
      </c>
      <c r="C2567" s="2">
        <f t="shared" si="360"/>
        <v>9.3999999999994088E-3</v>
      </c>
      <c r="D2567" s="2">
        <f t="shared" si="361"/>
        <v>9.3999999999994088E-3</v>
      </c>
      <c r="E2567" s="2">
        <f t="shared" si="362"/>
        <v>0</v>
      </c>
      <c r="F2567" s="2">
        <f t="shared" si="359"/>
        <v>6.9842386801932263E-2</v>
      </c>
      <c r="G2567" s="2">
        <f t="shared" si="359"/>
        <v>5.9833494801861946E-2</v>
      </c>
      <c r="H2567" s="2">
        <f t="shared" si="355"/>
        <v>1.1672790806088575</v>
      </c>
      <c r="I2567" s="2">
        <f t="shared" si="356"/>
        <v>53.859195663944291</v>
      </c>
    </row>
    <row r="2568" spans="1:9" ht="13.5" x14ac:dyDescent="0.25">
      <c r="A2568" s="3">
        <f>TITRES_STAT!B2571</f>
        <v>45742</v>
      </c>
      <c r="B2568" s="6">
        <f>TITRES_STAT!D2571</f>
        <v>43.433199999999999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6.4853644887508527E-2</v>
      </c>
      <c r="G2568" s="2">
        <f t="shared" si="359"/>
        <v>5.5559673744586091E-2</v>
      </c>
      <c r="H2568" s="2">
        <f t="shared" si="355"/>
        <v>1.1672790806088573</v>
      </c>
      <c r="I2568" s="2">
        <f t="shared" si="356"/>
        <v>53.859195663944284</v>
      </c>
    </row>
    <row r="2569" spans="1:9" ht="13.5" x14ac:dyDescent="0.25">
      <c r="A2569" s="3">
        <f>TITRES_STAT!B2572</f>
        <v>45743</v>
      </c>
      <c r="B2569" s="6">
        <f>TITRES_STAT!D2572</f>
        <v>43.4238</v>
      </c>
      <c r="C2569" s="2">
        <f t="shared" si="360"/>
        <v>-9.3999999999994088E-3</v>
      </c>
      <c r="D2569" s="2">
        <f t="shared" si="361"/>
        <v>0</v>
      </c>
      <c r="E2569" s="2">
        <f t="shared" si="362"/>
        <v>9.3999999999994088E-3</v>
      </c>
      <c r="F2569" s="2">
        <f t="shared" si="359"/>
        <v>6.022124168125792E-2</v>
      </c>
      <c r="G2569" s="2">
        <f t="shared" si="359"/>
        <v>5.2262554191401321E-2</v>
      </c>
      <c r="H2569" s="2">
        <f t="shared" si="355"/>
        <v>1.1522827885661591</v>
      </c>
      <c r="I2569" s="2">
        <f t="shared" si="356"/>
        <v>53.537703999101559</v>
      </c>
    </row>
    <row r="2570" spans="1:9" ht="13.5" x14ac:dyDescent="0.25">
      <c r="A2570" s="3">
        <f>TITRES_STAT!B2573</f>
        <v>45744</v>
      </c>
      <c r="B2570" s="6">
        <f>TITRES_STAT!D2573</f>
        <v>42.961100000000002</v>
      </c>
      <c r="C2570" s="2">
        <f t="shared" si="360"/>
        <v>-0.46269999999999811</v>
      </c>
      <c r="D2570" s="2">
        <f t="shared" si="361"/>
        <v>0</v>
      </c>
      <c r="E2570" s="2">
        <f t="shared" si="362"/>
        <v>0.46269999999999811</v>
      </c>
      <c r="F2570" s="2">
        <f t="shared" si="359"/>
        <v>5.5919724418310932E-2</v>
      </c>
      <c r="G2570" s="2">
        <f t="shared" si="359"/>
        <v>8.1579514606301098E-2</v>
      </c>
      <c r="H2570" s="2">
        <f t="shared" si="355"/>
        <v>0.6854628234572967</v>
      </c>
      <c r="I2570" s="2">
        <f t="shared" si="356"/>
        <v>40.669115563833365</v>
      </c>
    </row>
    <row r="2571" spans="1:9" ht="13.5" x14ac:dyDescent="0.25">
      <c r="A2571" s="3">
        <f>TITRES_STAT!B2574</f>
        <v>45749</v>
      </c>
      <c r="B2571" s="6">
        <f>TITRES_STAT!D2574</f>
        <v>42.961100000000002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5.1925458388431579E-2</v>
      </c>
      <c r="G2571" s="2">
        <f t="shared" si="359"/>
        <v>7.5752406420136725E-2</v>
      </c>
      <c r="H2571" s="2">
        <f t="shared" si="355"/>
        <v>0.68546282345729681</v>
      </c>
      <c r="I2571" s="2">
        <f t="shared" si="356"/>
        <v>40.669115563833365</v>
      </c>
    </row>
    <row r="2572" spans="1:9" ht="13.5" x14ac:dyDescent="0.25">
      <c r="A2572" s="3">
        <f>TITRES_STAT!B2575</f>
        <v>45750</v>
      </c>
      <c r="B2572" s="6">
        <f>TITRES_STAT!D2575</f>
        <v>42.961100000000002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4.8216497074972178E-2</v>
      </c>
      <c r="G2572" s="2">
        <f t="shared" si="359"/>
        <v>7.034152024726982E-2</v>
      </c>
      <c r="H2572" s="2">
        <f t="shared" si="355"/>
        <v>0.68546282345729681</v>
      </c>
      <c r="I2572" s="2">
        <f t="shared" si="356"/>
        <v>40.669115563833365</v>
      </c>
    </row>
    <row r="2573" spans="1:9" ht="13.5" x14ac:dyDescent="0.25">
      <c r="A2573" s="3">
        <f>TITRES_STAT!B2576</f>
        <v>45751</v>
      </c>
      <c r="B2573" s="6">
        <f>TITRES_STAT!D2576</f>
        <v>42.961100000000002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4.477246156961702E-2</v>
      </c>
      <c r="G2573" s="2">
        <f t="shared" si="363"/>
        <v>6.5317125943893412E-2</v>
      </c>
      <c r="H2573" s="2">
        <f t="shared" si="355"/>
        <v>0.68546282345729659</v>
      </c>
      <c r="I2573" s="2">
        <f t="shared" si="356"/>
        <v>40.669115563833358</v>
      </c>
    </row>
    <row r="2574" spans="1:9" ht="13.5" x14ac:dyDescent="0.25">
      <c r="A2574" s="3">
        <f>TITRES_STAT!B2577</f>
        <v>45754</v>
      </c>
      <c r="B2574" s="6">
        <f>TITRES_STAT!D2577</f>
        <v>42.961100000000002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4.1574428600358662E-2</v>
      </c>
      <c r="G2574" s="2">
        <f t="shared" si="363"/>
        <v>6.065161694790102E-2</v>
      </c>
      <c r="H2574" s="2">
        <f t="shared" si="355"/>
        <v>0.6854628234572967</v>
      </c>
      <c r="I2574" s="2">
        <f t="shared" si="356"/>
        <v>40.669115563833365</v>
      </c>
    </row>
    <row r="2575" spans="1:9" ht="13.5" x14ac:dyDescent="0.25">
      <c r="A2575" s="3">
        <f>TITRES_STAT!B2578</f>
        <v>45755</v>
      </c>
      <c r="B2575" s="6">
        <f>TITRES_STAT!D2578</f>
        <v>42.961100000000002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3.8604826557475901E-2</v>
      </c>
      <c r="G2575" s="2">
        <f t="shared" si="363"/>
        <v>5.6319358594479514E-2</v>
      </c>
      <c r="H2575" s="2">
        <f t="shared" si="355"/>
        <v>0.68546282345729681</v>
      </c>
      <c r="I2575" s="2">
        <f t="shared" si="356"/>
        <v>40.669115563833365</v>
      </c>
    </row>
    <row r="2576" spans="1:9" ht="13.5" x14ac:dyDescent="0.25">
      <c r="A2576" s="3">
        <f>TITRES_STAT!B2579</f>
        <v>45757</v>
      </c>
      <c r="B2576" s="6">
        <f>TITRES_STAT!D2579</f>
        <v>42.961100000000002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3.5847338946227617E-2</v>
      </c>
      <c r="G2576" s="2">
        <f t="shared" si="363"/>
        <v>5.2296547266302403E-2</v>
      </c>
      <c r="H2576" s="2">
        <f t="shared" si="355"/>
        <v>0.6854628234572967</v>
      </c>
      <c r="I2576" s="2">
        <f t="shared" si="356"/>
        <v>40.669115563833365</v>
      </c>
    </row>
    <row r="2577" spans="1:9" ht="13.5" x14ac:dyDescent="0.25">
      <c r="A2577" s="3">
        <f>TITRES_STAT!B2580</f>
        <v>45758</v>
      </c>
      <c r="B2577" s="6">
        <f>TITRES_STAT!D2580</f>
        <v>42.961100000000002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3.3286814735782787E-2</v>
      </c>
      <c r="G2577" s="2">
        <f t="shared" si="363"/>
        <v>4.8561079604423664E-2</v>
      </c>
      <c r="H2577" s="2">
        <f t="shared" ref="H2577:H2640" si="364">F2577/G2577</f>
        <v>0.6854628234572967</v>
      </c>
      <c r="I2577" s="2">
        <f t="shared" ref="I2577:I2640" si="365">IF(G2577=0,100,100-(100/(1+H2577)))</f>
        <v>40.669115563833365</v>
      </c>
    </row>
    <row r="2578" spans="1:9" ht="13.5" x14ac:dyDescent="0.25">
      <c r="A2578" s="3">
        <f>TITRES_STAT!B2581</f>
        <v>45761</v>
      </c>
      <c r="B2578" s="6">
        <f>TITRES_STAT!D2581</f>
        <v>42.961100000000002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3.0909185111798302E-2</v>
      </c>
      <c r="G2578" s="2">
        <f t="shared" si="363"/>
        <v>4.5092431061250549E-2</v>
      </c>
      <c r="H2578" s="2">
        <f t="shared" si="364"/>
        <v>0.68546282345729659</v>
      </c>
      <c r="I2578" s="2">
        <f t="shared" si="365"/>
        <v>40.669115563833358</v>
      </c>
    </row>
    <row r="2579" spans="1:9" ht="13.5" x14ac:dyDescent="0.25">
      <c r="A2579" s="3">
        <f>TITRES_STAT!B2582</f>
        <v>45762</v>
      </c>
      <c r="B2579" s="6">
        <f>TITRES_STAT!D2582</f>
        <v>42.961100000000002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2.8701386175241282E-2</v>
      </c>
      <c r="G2579" s="2">
        <f t="shared" si="363"/>
        <v>4.1871543128304087E-2</v>
      </c>
      <c r="H2579" s="2">
        <f t="shared" si="364"/>
        <v>0.68546282345729659</v>
      </c>
      <c r="I2579" s="2">
        <f t="shared" si="365"/>
        <v>40.669115563833358</v>
      </c>
    </row>
    <row r="2580" spans="1:9" ht="13.5" x14ac:dyDescent="0.25">
      <c r="A2580" s="3">
        <f>TITRES_STAT!B2583</f>
        <v>45763</v>
      </c>
      <c r="B2580" s="6">
        <f>TITRES_STAT!D2583</f>
        <v>42.961100000000002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2.6651287162724049E-2</v>
      </c>
      <c r="G2580" s="2">
        <f t="shared" si="363"/>
        <v>3.8880718619139505E-2</v>
      </c>
      <c r="H2580" s="2">
        <f t="shared" si="364"/>
        <v>0.68546282345729659</v>
      </c>
      <c r="I2580" s="2">
        <f t="shared" si="365"/>
        <v>40.669115563833358</v>
      </c>
    </row>
    <row r="2581" spans="1:9" ht="13.5" x14ac:dyDescent="0.25">
      <c r="A2581" s="3">
        <f>TITRES_STAT!B2584</f>
        <v>45764</v>
      </c>
      <c r="B2581" s="6">
        <f>TITRES_STAT!D2584</f>
        <v>42.961100000000002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2.4747623793958045E-2</v>
      </c>
      <c r="G2581" s="2">
        <f t="shared" si="363"/>
        <v>3.6103524432058109E-2</v>
      </c>
      <c r="H2581" s="2">
        <f t="shared" si="364"/>
        <v>0.6854628234572967</v>
      </c>
      <c r="I2581" s="2">
        <f t="shared" si="365"/>
        <v>40.669115563833365</v>
      </c>
    </row>
    <row r="2582" spans="1:9" ht="13.5" x14ac:dyDescent="0.25">
      <c r="A2582" s="3">
        <f>TITRES_STAT!B2585</f>
        <v>45765</v>
      </c>
      <c r="B2582" s="6">
        <f>TITRES_STAT!D2585</f>
        <v>42.961100000000002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2.2979936380103899E-2</v>
      </c>
      <c r="G2582" s="2">
        <f t="shared" si="363"/>
        <v>3.3524701258339673E-2</v>
      </c>
      <c r="H2582" s="2">
        <f t="shared" si="364"/>
        <v>0.6854628234572967</v>
      </c>
      <c r="I2582" s="2">
        <f t="shared" si="365"/>
        <v>40.669115563833365</v>
      </c>
    </row>
    <row r="2583" spans="1:9" ht="13.5" x14ac:dyDescent="0.25">
      <c r="A2583" s="3">
        <f>TITRES_STAT!B2586</f>
        <v>45768</v>
      </c>
      <c r="B2583" s="6">
        <f>TITRES_STAT!D2586</f>
        <v>42.961100000000002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2.1338512352953618E-2</v>
      </c>
      <c r="G2583" s="2">
        <f t="shared" si="363"/>
        <v>3.1130079739886841E-2</v>
      </c>
      <c r="H2583" s="2">
        <f t="shared" si="364"/>
        <v>0.68546282345729659</v>
      </c>
      <c r="I2583" s="2">
        <f t="shared" si="365"/>
        <v>40.669115563833358</v>
      </c>
    </row>
    <row r="2584" spans="1:9" ht="13.5" x14ac:dyDescent="0.25">
      <c r="A2584" s="3">
        <f>TITRES_STAT!B2587</f>
        <v>45769</v>
      </c>
      <c r="B2584" s="6">
        <f>TITRES_STAT!D2587</f>
        <v>42.961100000000002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1.9814332899171217E-2</v>
      </c>
      <c r="G2584" s="2">
        <f t="shared" si="363"/>
        <v>2.890650261560921E-2</v>
      </c>
      <c r="H2584" s="2">
        <f t="shared" si="364"/>
        <v>0.68546282345729659</v>
      </c>
      <c r="I2584" s="2">
        <f t="shared" si="365"/>
        <v>40.669115563833358</v>
      </c>
    </row>
    <row r="2585" spans="1:9" ht="13.5" x14ac:dyDescent="0.25">
      <c r="A2585" s="3">
        <f>TITRES_STAT!B2588</f>
        <v>45770</v>
      </c>
      <c r="B2585" s="6">
        <f>TITRES_STAT!D2588</f>
        <v>42.961100000000002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1.8399023406373276E-2</v>
      </c>
      <c r="G2585" s="2">
        <f t="shared" si="363"/>
        <v>2.684175242877998E-2</v>
      </c>
      <c r="H2585" s="2">
        <f t="shared" si="364"/>
        <v>0.6854628234572967</v>
      </c>
      <c r="I2585" s="2">
        <f t="shared" si="365"/>
        <v>40.669115563833365</v>
      </c>
    </row>
    <row r="2586" spans="1:9" ht="13.5" x14ac:dyDescent="0.25">
      <c r="A2586" s="3">
        <f>TITRES_STAT!B2589</f>
        <v>45771</v>
      </c>
      <c r="B2586" s="6">
        <f>TITRES_STAT!D2589</f>
        <v>41.544800000000002</v>
      </c>
      <c r="C2586" s="2">
        <f t="shared" si="360"/>
        <v>-1.4162999999999997</v>
      </c>
      <c r="D2586" s="2">
        <f t="shared" si="361"/>
        <v>0</v>
      </c>
      <c r="E2586" s="2">
        <f t="shared" si="362"/>
        <v>1.4162999999999997</v>
      </c>
      <c r="F2586" s="2">
        <f t="shared" si="363"/>
        <v>1.7084807448775184E-2</v>
      </c>
      <c r="G2586" s="2">
        <f t="shared" si="363"/>
        <v>0.12608877011243852</v>
      </c>
      <c r="H2586" s="2">
        <f t="shared" si="364"/>
        <v>0.13549824804810104</v>
      </c>
      <c r="I2586" s="2">
        <f t="shared" si="365"/>
        <v>11.932933254720552</v>
      </c>
    </row>
    <row r="2587" spans="1:9" ht="13.5" x14ac:dyDescent="0.25">
      <c r="A2587" s="3">
        <f>TITRES_STAT!B2590</f>
        <v>45772</v>
      </c>
      <c r="B2587" s="6">
        <f>TITRES_STAT!D2590</f>
        <v>41.544800000000002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1.5864464059576956E-2</v>
      </c>
      <c r="G2587" s="2">
        <f t="shared" si="363"/>
        <v>0.11708242939012148</v>
      </c>
      <c r="H2587" s="2">
        <f t="shared" si="364"/>
        <v>0.13549824804810104</v>
      </c>
      <c r="I2587" s="2">
        <f t="shared" si="365"/>
        <v>11.932933254720552</v>
      </c>
    </row>
    <row r="2588" spans="1:9" ht="13.5" x14ac:dyDescent="0.25">
      <c r="A2588" s="3">
        <f>TITRES_STAT!B2591</f>
        <v>45775</v>
      </c>
      <c r="B2588" s="6">
        <f>TITRES_STAT!D2591</f>
        <v>41.544800000000002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1.473128805532146E-2</v>
      </c>
      <c r="G2588" s="2">
        <f t="shared" si="363"/>
        <v>0.10871939871939852</v>
      </c>
      <c r="H2588" s="2">
        <f t="shared" si="364"/>
        <v>0.13549824804810104</v>
      </c>
      <c r="I2588" s="2">
        <f t="shared" si="365"/>
        <v>11.932933254720552</v>
      </c>
    </row>
    <row r="2589" spans="1:9" ht="13.5" x14ac:dyDescent="0.25">
      <c r="A2589" s="3">
        <f>TITRES_STAT!B2592</f>
        <v>45776</v>
      </c>
      <c r="B2589" s="6">
        <f>TITRES_STAT!D2592</f>
        <v>42.961100000000002</v>
      </c>
      <c r="C2589" s="2">
        <f t="shared" si="360"/>
        <v>1.4162999999999997</v>
      </c>
      <c r="D2589" s="2">
        <f t="shared" si="361"/>
        <v>1.4162999999999997</v>
      </c>
      <c r="E2589" s="2">
        <f t="shared" si="362"/>
        <v>0</v>
      </c>
      <c r="F2589" s="2">
        <f t="shared" ref="F2589:G2604" si="366">((F2588*13)+D2589)/14</f>
        <v>0.11484333890851275</v>
      </c>
      <c r="G2589" s="2">
        <f t="shared" si="366"/>
        <v>0.10095372738229862</v>
      </c>
      <c r="H2589" s="2">
        <f t="shared" si="364"/>
        <v>1.1375839395569416</v>
      </c>
      <c r="I2589" s="2">
        <f t="shared" si="365"/>
        <v>53.218211388355094</v>
      </c>
    </row>
    <row r="2590" spans="1:9" ht="13.5" x14ac:dyDescent="0.25">
      <c r="A2590" s="3">
        <f>TITRES_STAT!B2593</f>
        <v>45777</v>
      </c>
      <c r="B2590" s="6">
        <f>TITRES_STAT!D2593</f>
        <v>42.961100000000002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0.10664024327219042</v>
      </c>
      <c r="G2590" s="2">
        <f t="shared" si="366"/>
        <v>9.3742746854991579E-2</v>
      </c>
      <c r="H2590" s="2">
        <f t="shared" si="364"/>
        <v>1.1375839395569416</v>
      </c>
      <c r="I2590" s="2">
        <f t="shared" si="365"/>
        <v>53.218211388355094</v>
      </c>
    </row>
    <row r="2591" spans="1:9" ht="13.5" x14ac:dyDescent="0.25">
      <c r="A2591" s="3">
        <f>TITRES_STAT!B2594</f>
        <v>45779</v>
      </c>
      <c r="B2591" s="6">
        <f>TITRES_STAT!D2594</f>
        <v>44.887300000000003</v>
      </c>
      <c r="C2591" s="2">
        <f t="shared" si="360"/>
        <v>1.9262000000000015</v>
      </c>
      <c r="D2591" s="2">
        <f t="shared" si="361"/>
        <v>1.9262000000000015</v>
      </c>
      <c r="E2591" s="2">
        <f t="shared" si="362"/>
        <v>0</v>
      </c>
      <c r="F2591" s="2">
        <f t="shared" si="366"/>
        <v>0.23660879732417692</v>
      </c>
      <c r="G2591" s="2">
        <f t="shared" si="366"/>
        <v>8.7046836365349337E-2</v>
      </c>
      <c r="H2591" s="2">
        <f t="shared" si="364"/>
        <v>2.7181780200614343</v>
      </c>
      <c r="I2591" s="2">
        <f t="shared" si="365"/>
        <v>73.10510700121138</v>
      </c>
    </row>
    <row r="2592" spans="1:9" ht="13.5" x14ac:dyDescent="0.25">
      <c r="A2592" s="3">
        <f>TITRES_STAT!B2595</f>
        <v>45782</v>
      </c>
      <c r="B2592" s="6">
        <f>TITRES_STAT!D2595</f>
        <v>45.321599999999997</v>
      </c>
      <c r="C2592" s="2">
        <f t="shared" si="360"/>
        <v>0.43429999999999325</v>
      </c>
      <c r="D2592" s="2">
        <f t="shared" si="361"/>
        <v>0.43429999999999325</v>
      </c>
      <c r="E2592" s="2">
        <f t="shared" si="362"/>
        <v>0</v>
      </c>
      <c r="F2592" s="2">
        <f t="shared" si="366"/>
        <v>0.25072959751530666</v>
      </c>
      <c r="G2592" s="2">
        <f t="shared" si="366"/>
        <v>8.0829205196395817E-2</v>
      </c>
      <c r="H2592" s="2">
        <f t="shared" si="364"/>
        <v>3.1019678704756917</v>
      </c>
      <c r="I2592" s="2">
        <f t="shared" si="365"/>
        <v>75.621457028037781</v>
      </c>
    </row>
    <row r="2593" spans="1:9" ht="13.5" x14ac:dyDescent="0.25">
      <c r="A2593" s="3">
        <f>TITRES_STAT!B2596</f>
        <v>45783</v>
      </c>
      <c r="B2593" s="6">
        <f>TITRES_STAT!D2596</f>
        <v>45.321599999999997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0.23282034054992762</v>
      </c>
      <c r="G2593" s="2">
        <f t="shared" si="366"/>
        <v>7.5055690539510403E-2</v>
      </c>
      <c r="H2593" s="2">
        <f t="shared" si="364"/>
        <v>3.1019678704756917</v>
      </c>
      <c r="I2593" s="2">
        <f t="shared" si="365"/>
        <v>75.621457028037781</v>
      </c>
    </row>
    <row r="2594" spans="1:9" ht="13.5" x14ac:dyDescent="0.25">
      <c r="A2594" s="3">
        <f>TITRES_STAT!B2597</f>
        <v>45784</v>
      </c>
      <c r="B2594" s="6">
        <f>TITRES_STAT!D2597</f>
        <v>45.321599999999997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0.21619031622493279</v>
      </c>
      <c r="G2594" s="2">
        <f t="shared" si="366"/>
        <v>6.9694569786688226E-2</v>
      </c>
      <c r="H2594" s="2">
        <f t="shared" si="364"/>
        <v>3.1019678704756921</v>
      </c>
      <c r="I2594" s="2">
        <f t="shared" si="365"/>
        <v>75.621457028037781</v>
      </c>
    </row>
    <row r="2595" spans="1:9" ht="13.5" x14ac:dyDescent="0.25">
      <c r="A2595" s="3">
        <f>TITRES_STAT!B2598</f>
        <v>45785</v>
      </c>
      <c r="B2595" s="6">
        <f>TITRES_STAT!D2598</f>
        <v>47.21</v>
      </c>
      <c r="C2595" s="2">
        <f t="shared" si="360"/>
        <v>1.8884000000000043</v>
      </c>
      <c r="D2595" s="2">
        <f t="shared" si="361"/>
        <v>1.8884000000000043</v>
      </c>
      <c r="E2595" s="2">
        <f t="shared" si="362"/>
        <v>0</v>
      </c>
      <c r="F2595" s="2">
        <f t="shared" si="366"/>
        <v>0.33563386506600928</v>
      </c>
      <c r="G2595" s="2">
        <f t="shared" si="366"/>
        <v>6.4716386230496206E-2</v>
      </c>
      <c r="H2595" s="2">
        <f t="shared" si="364"/>
        <v>5.1862269297702079</v>
      </c>
      <c r="I2595" s="2">
        <f t="shared" si="365"/>
        <v>83.835057922177683</v>
      </c>
    </row>
    <row r="2596" spans="1:9" ht="13.5" x14ac:dyDescent="0.25">
      <c r="A2596" s="3">
        <f>TITRES_STAT!B2599</f>
        <v>45786</v>
      </c>
      <c r="B2596" s="6">
        <f>TITRES_STAT!D2599</f>
        <v>47.21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0.31166001756129436</v>
      </c>
      <c r="G2596" s="2">
        <f t="shared" si="366"/>
        <v>6.009378721403219E-2</v>
      </c>
      <c r="H2596" s="2">
        <f t="shared" si="364"/>
        <v>5.1862269297702079</v>
      </c>
      <c r="I2596" s="2">
        <f t="shared" si="365"/>
        <v>83.835057922177683</v>
      </c>
    </row>
    <row r="2597" spans="1:9" ht="13.5" x14ac:dyDescent="0.25">
      <c r="A2597" s="3">
        <f>TITRES_STAT!B2600</f>
        <v>45789</v>
      </c>
      <c r="B2597" s="6">
        <f>TITRES_STAT!D2600</f>
        <v>47.21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0.2893985877354876</v>
      </c>
      <c r="G2597" s="2">
        <f t="shared" si="366"/>
        <v>5.5801373841601318E-2</v>
      </c>
      <c r="H2597" s="2">
        <f t="shared" si="364"/>
        <v>5.1862269297702079</v>
      </c>
      <c r="I2597" s="2">
        <f t="shared" si="365"/>
        <v>83.835057922177683</v>
      </c>
    </row>
    <row r="2598" spans="1:9" ht="13.5" x14ac:dyDescent="0.25">
      <c r="A2598" s="3">
        <f>TITRES_STAT!B2601</f>
        <v>45790</v>
      </c>
      <c r="B2598" s="6">
        <f>TITRES_STAT!D2601</f>
        <v>47.200600000000001</v>
      </c>
      <c r="C2598" s="2">
        <f t="shared" si="360"/>
        <v>-9.3999999999994088E-3</v>
      </c>
      <c r="D2598" s="2">
        <f t="shared" si="361"/>
        <v>0</v>
      </c>
      <c r="E2598" s="2">
        <f t="shared" si="362"/>
        <v>9.3999999999994088E-3</v>
      </c>
      <c r="F2598" s="2">
        <f t="shared" si="366"/>
        <v>0.26872726004009562</v>
      </c>
      <c r="G2598" s="2">
        <f t="shared" si="366"/>
        <v>5.2486989995772608E-2</v>
      </c>
      <c r="H2598" s="2">
        <f t="shared" si="364"/>
        <v>5.119883233192442</v>
      </c>
      <c r="I2598" s="2">
        <f t="shared" si="365"/>
        <v>83.65981895575564</v>
      </c>
    </row>
    <row r="2599" spans="1:9" ht="13.5" x14ac:dyDescent="0.25">
      <c r="A2599" s="3">
        <f>TITRES_STAT!B2602</f>
        <v>45791</v>
      </c>
      <c r="B2599" s="6">
        <f>TITRES_STAT!D2602</f>
        <v>47.200600000000001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0.24953245575151733</v>
      </c>
      <c r="G2599" s="2">
        <f t="shared" si="366"/>
        <v>4.8737919281788847E-2</v>
      </c>
      <c r="H2599" s="2">
        <f t="shared" si="364"/>
        <v>5.119883233192442</v>
      </c>
      <c r="I2599" s="2">
        <f t="shared" si="365"/>
        <v>83.65981895575564</v>
      </c>
    </row>
    <row r="2600" spans="1:9" ht="13.5" x14ac:dyDescent="0.25">
      <c r="A2600" s="3">
        <f>TITRES_STAT!B2603</f>
        <v>45792</v>
      </c>
      <c r="B2600" s="6">
        <f>TITRES_STAT!D2603</f>
        <v>47.200600000000001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0.23170870891212325</v>
      </c>
      <c r="G2600" s="2">
        <f t="shared" si="366"/>
        <v>4.5256639333089647E-2</v>
      </c>
      <c r="H2600" s="2">
        <f t="shared" si="364"/>
        <v>5.119883233192442</v>
      </c>
      <c r="I2600" s="2">
        <f t="shared" si="365"/>
        <v>83.65981895575564</v>
      </c>
    </row>
    <row r="2601" spans="1:9" ht="13.5" x14ac:dyDescent="0.25">
      <c r="A2601" s="3">
        <f>TITRES_STAT!B2604</f>
        <v>45793</v>
      </c>
      <c r="B2601" s="6">
        <f>TITRES_STAT!D2604</f>
        <v>47.200600000000001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0.21515808684697157</v>
      </c>
      <c r="G2601" s="2">
        <f t="shared" si="366"/>
        <v>4.2024022237868955E-2</v>
      </c>
      <c r="H2601" s="2">
        <f t="shared" si="364"/>
        <v>5.119883233192442</v>
      </c>
      <c r="I2601" s="2">
        <f t="shared" si="365"/>
        <v>83.65981895575564</v>
      </c>
    </row>
    <row r="2602" spans="1:9" ht="13.5" x14ac:dyDescent="0.25">
      <c r="A2602" s="3">
        <f>TITRES_STAT!B2605</f>
        <v>45796</v>
      </c>
      <c r="B2602" s="6">
        <f>TITRES_STAT!D2605</f>
        <v>47.200600000000001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0.19978965207218788</v>
      </c>
      <c r="G2602" s="2">
        <f t="shared" si="366"/>
        <v>3.9022306363735458E-2</v>
      </c>
      <c r="H2602" s="2">
        <f t="shared" si="364"/>
        <v>5.1198832331924411</v>
      </c>
      <c r="I2602" s="2">
        <f t="shared" si="365"/>
        <v>83.65981895575564</v>
      </c>
    </row>
    <row r="2603" spans="1:9" ht="13.5" x14ac:dyDescent="0.25">
      <c r="A2603" s="3">
        <f>TITRES_STAT!B2606</f>
        <v>45797</v>
      </c>
      <c r="B2603" s="6">
        <f>TITRES_STAT!D2606</f>
        <v>47.200600000000001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0.18551896263846016</v>
      </c>
      <c r="G2603" s="2">
        <f t="shared" si="366"/>
        <v>3.6234998766325785E-2</v>
      </c>
      <c r="H2603" s="2">
        <f t="shared" si="364"/>
        <v>5.1198832331924402</v>
      </c>
      <c r="I2603" s="2">
        <f t="shared" si="365"/>
        <v>83.65981895575564</v>
      </c>
    </row>
    <row r="2604" spans="1:9" ht="13.5" x14ac:dyDescent="0.25">
      <c r="A2604" s="3">
        <f>TITRES_STAT!B2607</f>
        <v>45798</v>
      </c>
      <c r="B2604" s="6">
        <f>TITRES_STAT!D2607</f>
        <v>47.200600000000001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0.17226760816428444</v>
      </c>
      <c r="G2604" s="2">
        <f t="shared" si="366"/>
        <v>3.3646784568731089E-2</v>
      </c>
      <c r="H2604" s="2">
        <f t="shared" si="364"/>
        <v>5.1198832331924402</v>
      </c>
      <c r="I2604" s="2">
        <f t="shared" si="365"/>
        <v>83.65981895575564</v>
      </c>
    </row>
    <row r="2605" spans="1:9" ht="13.5" x14ac:dyDescent="0.25">
      <c r="A2605" s="3">
        <f>TITRES_STAT!B2608</f>
        <v>45799</v>
      </c>
      <c r="B2605" s="6">
        <f>TITRES_STAT!D2608</f>
        <v>47.200600000000001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0.15996277900969269</v>
      </c>
      <c r="G2605" s="2">
        <f t="shared" si="367"/>
        <v>3.1243442813821725E-2</v>
      </c>
      <c r="H2605" s="2">
        <f t="shared" si="364"/>
        <v>5.1198832331924402</v>
      </c>
      <c r="I2605" s="2">
        <f t="shared" si="365"/>
        <v>83.65981895575564</v>
      </c>
    </row>
    <row r="2606" spans="1:9" ht="13.5" x14ac:dyDescent="0.25">
      <c r="A2606" s="3">
        <f>TITRES_STAT!B2609</f>
        <v>45800</v>
      </c>
      <c r="B2606" s="6">
        <f>TITRES_STAT!D2609</f>
        <v>47.200600000000001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0.14853686622328605</v>
      </c>
      <c r="G2606" s="2">
        <f t="shared" si="367"/>
        <v>2.9011768327120175E-2</v>
      </c>
      <c r="H2606" s="2">
        <f t="shared" si="364"/>
        <v>5.1198832331924393</v>
      </c>
      <c r="I2606" s="2">
        <f t="shared" si="365"/>
        <v>83.65981895575564</v>
      </c>
    </row>
    <row r="2607" spans="1:9" ht="13.5" x14ac:dyDescent="0.25">
      <c r="A2607" s="3">
        <f>TITRES_STAT!B2610</f>
        <v>45803</v>
      </c>
      <c r="B2607" s="6">
        <f>TITRES_STAT!D2610</f>
        <v>45.085599999999999</v>
      </c>
      <c r="C2607" s="2">
        <f t="shared" si="360"/>
        <v>-2.115000000000002</v>
      </c>
      <c r="D2607" s="2">
        <f t="shared" si="361"/>
        <v>0</v>
      </c>
      <c r="E2607" s="2">
        <f t="shared" si="362"/>
        <v>2.115000000000002</v>
      </c>
      <c r="F2607" s="2">
        <f t="shared" si="367"/>
        <v>0.1379270900644799</v>
      </c>
      <c r="G2607" s="2">
        <f t="shared" si="367"/>
        <v>0.17801092773232602</v>
      </c>
      <c r="H2607" s="2">
        <f t="shared" si="364"/>
        <v>0.77482372470908101</v>
      </c>
      <c r="I2607" s="2">
        <f t="shared" si="365"/>
        <v>43.656376344421794</v>
      </c>
    </row>
    <row r="2608" spans="1:9" ht="13.5" x14ac:dyDescent="0.25">
      <c r="A2608" s="3">
        <f>TITRES_STAT!B2611</f>
        <v>45804</v>
      </c>
      <c r="B2608" s="6">
        <f>TITRES_STAT!D2611</f>
        <v>43.064999999999998</v>
      </c>
      <c r="C2608" s="2">
        <f t="shared" si="360"/>
        <v>-2.0206000000000017</v>
      </c>
      <c r="D2608" s="2">
        <f t="shared" si="361"/>
        <v>0</v>
      </c>
      <c r="E2608" s="2">
        <f t="shared" si="362"/>
        <v>2.0206000000000017</v>
      </c>
      <c r="F2608" s="2">
        <f t="shared" si="367"/>
        <v>0.12807515505987419</v>
      </c>
      <c r="G2608" s="2">
        <f t="shared" si="367"/>
        <v>0.30962443289430286</v>
      </c>
      <c r="H2608" s="2">
        <f t="shared" si="364"/>
        <v>0.41364679738822635</v>
      </c>
      <c r="I2608" s="2">
        <f t="shared" si="365"/>
        <v>29.260972270616449</v>
      </c>
    </row>
    <row r="2609" spans="1:9" ht="13.5" x14ac:dyDescent="0.25">
      <c r="A2609" s="3">
        <f>TITRES_STAT!B2612</f>
        <v>45805</v>
      </c>
      <c r="B2609" s="6">
        <f>TITRES_STAT!D2612</f>
        <v>43.064999999999998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0.1189269296984546</v>
      </c>
      <c r="G2609" s="2">
        <f t="shared" si="367"/>
        <v>0.2875084019732812</v>
      </c>
      <c r="H2609" s="2">
        <f t="shared" si="364"/>
        <v>0.41364679738822641</v>
      </c>
      <c r="I2609" s="2">
        <f t="shared" si="365"/>
        <v>29.260972270616449</v>
      </c>
    </row>
    <row r="2610" spans="1:9" ht="13.5" x14ac:dyDescent="0.25">
      <c r="A2610" s="3">
        <f>TITRES_STAT!B2613</f>
        <v>45806</v>
      </c>
      <c r="B2610" s="6">
        <f>TITRES_STAT!D2613</f>
        <v>43.064999999999998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0.11043214900570784</v>
      </c>
      <c r="G2610" s="2">
        <f t="shared" si="367"/>
        <v>0.26697208754661828</v>
      </c>
      <c r="H2610" s="2">
        <f t="shared" si="364"/>
        <v>0.41364679738822635</v>
      </c>
      <c r="I2610" s="2">
        <f t="shared" si="365"/>
        <v>29.260972270616449</v>
      </c>
    </row>
    <row r="2611" spans="1:9" ht="13.5" x14ac:dyDescent="0.25">
      <c r="A2611" s="3">
        <f>TITRES_STAT!B2614</f>
        <v>45807</v>
      </c>
      <c r="B2611" s="6">
        <f>TITRES_STAT!D2614</f>
        <v>43.064999999999998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0.102544138362443</v>
      </c>
      <c r="G2611" s="2">
        <f t="shared" si="367"/>
        <v>0.24790265272185982</v>
      </c>
      <c r="H2611" s="2">
        <f t="shared" si="364"/>
        <v>0.41364679738822641</v>
      </c>
      <c r="I2611" s="2">
        <f t="shared" si="365"/>
        <v>29.260972270616449</v>
      </c>
    </row>
    <row r="2612" spans="1:9" ht="13.5" x14ac:dyDescent="0.25">
      <c r="A2612" s="3">
        <f>TITRES_STAT!B2615</f>
        <v>45810</v>
      </c>
      <c r="B2612" s="6">
        <f>TITRES_STAT!D2615</f>
        <v>44.368000000000002</v>
      </c>
      <c r="C2612" s="2">
        <f t="shared" si="360"/>
        <v>1.3030000000000044</v>
      </c>
      <c r="D2612" s="2">
        <f t="shared" si="361"/>
        <v>1.3030000000000044</v>
      </c>
      <c r="E2612" s="2">
        <f t="shared" si="362"/>
        <v>0</v>
      </c>
      <c r="F2612" s="2">
        <f t="shared" si="367"/>
        <v>0.18829098562226879</v>
      </c>
      <c r="G2612" s="2">
        <f t="shared" si="367"/>
        <v>0.23019532038458412</v>
      </c>
      <c r="H2612" s="2">
        <f t="shared" si="364"/>
        <v>0.81796183044769832</v>
      </c>
      <c r="I2612" s="2">
        <f t="shared" si="365"/>
        <v>44.993344565780234</v>
      </c>
    </row>
    <row r="2613" spans="1:9" ht="13.5" x14ac:dyDescent="0.25">
      <c r="A2613" s="3">
        <f>TITRES_STAT!B2616</f>
        <v>45811</v>
      </c>
      <c r="B2613" s="6">
        <f>TITRES_STAT!D2616</f>
        <v>44.377400000000002</v>
      </c>
      <c r="C2613" s="2">
        <f t="shared" si="360"/>
        <v>9.3999999999994088E-3</v>
      </c>
      <c r="D2613" s="2">
        <f t="shared" si="361"/>
        <v>9.3999999999994088E-3</v>
      </c>
      <c r="E2613" s="2">
        <f t="shared" si="362"/>
        <v>0</v>
      </c>
      <c r="F2613" s="2">
        <f t="shared" si="367"/>
        <v>0.17551305807782097</v>
      </c>
      <c r="G2613" s="2">
        <f t="shared" si="367"/>
        <v>0.21375279749997095</v>
      </c>
      <c r="H2613" s="2">
        <f t="shared" si="364"/>
        <v>0.82110297563635315</v>
      </c>
      <c r="I2613" s="2">
        <f t="shared" si="365"/>
        <v>45.088223270264706</v>
      </c>
    </row>
    <row r="2614" spans="1:9" ht="13.5" x14ac:dyDescent="0.25">
      <c r="A2614" s="3">
        <f>TITRES_STAT!B2617</f>
        <v>45812</v>
      </c>
      <c r="B2614" s="6">
        <f>TITRES_STAT!D2617</f>
        <v>44.377400000000002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0.16297641107226232</v>
      </c>
      <c r="G2614" s="2">
        <f t="shared" si="367"/>
        <v>0.19848474053568732</v>
      </c>
      <c r="H2614" s="2">
        <f t="shared" si="364"/>
        <v>0.82110297563635304</v>
      </c>
      <c r="I2614" s="2">
        <f t="shared" si="365"/>
        <v>45.088223270264699</v>
      </c>
    </row>
    <row r="2615" spans="1:9" ht="13.5" x14ac:dyDescent="0.25">
      <c r="A2615" s="3">
        <f>TITRES_STAT!B2618</f>
        <v>45813</v>
      </c>
      <c r="B2615" s="6">
        <f>TITRES_STAT!D2618</f>
        <v>44.377400000000002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0.15133523885281502</v>
      </c>
      <c r="G2615" s="2">
        <f t="shared" si="367"/>
        <v>0.18430725906885254</v>
      </c>
      <c r="H2615" s="2">
        <f t="shared" si="364"/>
        <v>0.82110297563635304</v>
      </c>
      <c r="I2615" s="2">
        <f t="shared" si="365"/>
        <v>45.088223270264699</v>
      </c>
    </row>
    <row r="2616" spans="1:9" ht="13.5" x14ac:dyDescent="0.25">
      <c r="A2616" s="3">
        <f>TITRES_STAT!B2619</f>
        <v>45817</v>
      </c>
      <c r="B2616" s="6">
        <f>TITRES_STAT!D2619</f>
        <v>44.377400000000002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0.14052557893475681</v>
      </c>
      <c r="G2616" s="2">
        <f t="shared" si="367"/>
        <v>0.17114245484964877</v>
      </c>
      <c r="H2616" s="2">
        <f t="shared" si="364"/>
        <v>0.82110297563635315</v>
      </c>
      <c r="I2616" s="2">
        <f t="shared" si="365"/>
        <v>45.088223270264706</v>
      </c>
    </row>
    <row r="2617" spans="1:9" ht="13.5" x14ac:dyDescent="0.25">
      <c r="A2617" s="3">
        <f>TITRES_STAT!B2620</f>
        <v>45818</v>
      </c>
      <c r="B2617" s="6">
        <f>TITRES_STAT!D2620</f>
        <v>44.377400000000002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0.13048803758227417</v>
      </c>
      <c r="G2617" s="2">
        <f t="shared" si="367"/>
        <v>0.15891799378895957</v>
      </c>
      <c r="H2617" s="2">
        <f t="shared" si="364"/>
        <v>0.82110297563635304</v>
      </c>
      <c r="I2617" s="2">
        <f t="shared" si="365"/>
        <v>45.088223270264699</v>
      </c>
    </row>
    <row r="2618" spans="1:9" ht="13.5" x14ac:dyDescent="0.25">
      <c r="A2618" s="3">
        <f>TITRES_STAT!B2621</f>
        <v>45819</v>
      </c>
      <c r="B2618" s="6">
        <f>TITRES_STAT!D2621</f>
        <v>44.377400000000002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0.12116746346925458</v>
      </c>
      <c r="G2618" s="2">
        <f t="shared" si="367"/>
        <v>0.1475667085183196</v>
      </c>
      <c r="H2618" s="2">
        <f t="shared" si="364"/>
        <v>0.82110297563635304</v>
      </c>
      <c r="I2618" s="2">
        <f t="shared" si="365"/>
        <v>45.088223270264699</v>
      </c>
    </row>
    <row r="2619" spans="1:9" ht="13.5" x14ac:dyDescent="0.25">
      <c r="A2619" s="3">
        <f>TITRES_STAT!B2622</f>
        <v>45820</v>
      </c>
      <c r="B2619" s="6">
        <f>TITRES_STAT!D2622</f>
        <v>44.377400000000002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0.11251264465002211</v>
      </c>
      <c r="G2619" s="2">
        <f t="shared" si="367"/>
        <v>0.13702622933843964</v>
      </c>
      <c r="H2619" s="2">
        <f t="shared" si="364"/>
        <v>0.82110297563635293</v>
      </c>
      <c r="I2619" s="2">
        <f t="shared" si="365"/>
        <v>45.088223270264692</v>
      </c>
    </row>
    <row r="2620" spans="1:9" ht="13.5" x14ac:dyDescent="0.25">
      <c r="A2620" s="3">
        <f>TITRES_STAT!B2623</f>
        <v>45821</v>
      </c>
      <c r="B2620" s="6">
        <f>TITRES_STAT!D2623</f>
        <v>44.377400000000002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0.10447602717502054</v>
      </c>
      <c r="G2620" s="2">
        <f t="shared" si="367"/>
        <v>0.12723864152855108</v>
      </c>
      <c r="H2620" s="2">
        <f t="shared" si="364"/>
        <v>0.82110297563635304</v>
      </c>
      <c r="I2620" s="2">
        <f t="shared" si="365"/>
        <v>45.088223270264699</v>
      </c>
    </row>
    <row r="2621" spans="1:9" ht="13.5" x14ac:dyDescent="0.25">
      <c r="A2621" s="3">
        <f>TITRES_STAT!B2624</f>
        <v>45824</v>
      </c>
      <c r="B2621" s="6">
        <f>TITRES_STAT!D2624</f>
        <v>42.498399999999997</v>
      </c>
      <c r="C2621" s="2">
        <f t="shared" si="360"/>
        <v>-1.8790000000000049</v>
      </c>
      <c r="D2621" s="2">
        <f t="shared" si="361"/>
        <v>0</v>
      </c>
      <c r="E2621" s="2">
        <f t="shared" si="362"/>
        <v>1.8790000000000049</v>
      </c>
      <c r="F2621" s="2">
        <f t="shared" ref="F2621:G2636" si="368">((F2620*13)+D2621)/14</f>
        <v>9.701345380537621E-2</v>
      </c>
      <c r="G2621" s="2">
        <f t="shared" si="368"/>
        <v>0.25236445284794062</v>
      </c>
      <c r="H2621" s="2">
        <f t="shared" si="364"/>
        <v>0.38441806169837467</v>
      </c>
      <c r="I2621" s="2">
        <f t="shared" si="365"/>
        <v>27.767483849985226</v>
      </c>
    </row>
    <row r="2622" spans="1:9" ht="13.5" x14ac:dyDescent="0.25">
      <c r="A2622" s="3">
        <f>TITRES_STAT!B2625</f>
        <v>45825</v>
      </c>
      <c r="B2622" s="6">
        <f>TITRES_STAT!D2625</f>
        <v>42.498399999999997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9.0083921390706492E-2</v>
      </c>
      <c r="G2622" s="2">
        <f t="shared" si="368"/>
        <v>0.23433842050165915</v>
      </c>
      <c r="H2622" s="2">
        <f t="shared" si="364"/>
        <v>0.38441806169837472</v>
      </c>
      <c r="I2622" s="2">
        <f t="shared" si="365"/>
        <v>27.767483849985226</v>
      </c>
    </row>
    <row r="2623" spans="1:9" ht="13.5" x14ac:dyDescent="0.25">
      <c r="A2623" s="3">
        <f>TITRES_STAT!B2626</f>
        <v>45826</v>
      </c>
      <c r="B2623" s="6">
        <f>TITRES_STAT!D2626</f>
        <v>42.498399999999997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8.3649355577084611E-2</v>
      </c>
      <c r="G2623" s="2">
        <f t="shared" si="368"/>
        <v>0.21759996189439779</v>
      </c>
      <c r="H2623" s="2">
        <f t="shared" si="364"/>
        <v>0.38441806169837478</v>
      </c>
      <c r="I2623" s="2">
        <f t="shared" si="365"/>
        <v>27.767483849985226</v>
      </c>
    </row>
    <row r="2624" spans="1:9" ht="13.5" x14ac:dyDescent="0.25">
      <c r="A2624" s="3">
        <f>TITRES_STAT!B2627</f>
        <v>45827</v>
      </c>
      <c r="B2624" s="6">
        <f>TITRES_STAT!D2627</f>
        <v>42.488999999999997</v>
      </c>
      <c r="C2624" s="2">
        <f t="shared" si="360"/>
        <v>-9.3999999999994088E-3</v>
      </c>
      <c r="D2624" s="2">
        <f t="shared" si="361"/>
        <v>0</v>
      </c>
      <c r="E2624" s="2">
        <f t="shared" si="362"/>
        <v>9.3999999999994088E-3</v>
      </c>
      <c r="F2624" s="2">
        <f t="shared" si="368"/>
        <v>7.7674401607292859E-2</v>
      </c>
      <c r="G2624" s="2">
        <f t="shared" si="368"/>
        <v>0.2027285360447979</v>
      </c>
      <c r="H2624" s="2">
        <f t="shared" si="364"/>
        <v>0.38314488489241977</v>
      </c>
      <c r="I2624" s="2">
        <f t="shared" si="365"/>
        <v>27.700994239820403</v>
      </c>
    </row>
    <row r="2625" spans="1:9" ht="13.5" x14ac:dyDescent="0.25">
      <c r="A2625" s="3">
        <f>TITRES_STAT!B2628</f>
        <v>45828</v>
      </c>
      <c r="B2625" s="6">
        <f>TITRES_STAT!D2628</f>
        <v>40.6006</v>
      </c>
      <c r="C2625" s="2">
        <f t="shared" si="360"/>
        <v>-1.8883999999999972</v>
      </c>
      <c r="D2625" s="2">
        <f t="shared" si="361"/>
        <v>0</v>
      </c>
      <c r="E2625" s="2">
        <f t="shared" si="362"/>
        <v>1.8883999999999972</v>
      </c>
      <c r="F2625" s="2">
        <f t="shared" si="368"/>
        <v>7.2126230063914804E-2</v>
      </c>
      <c r="G2625" s="2">
        <f t="shared" si="368"/>
        <v>0.32313364061302646</v>
      </c>
      <c r="H2625" s="2">
        <f t="shared" si="364"/>
        <v>0.22320866972278708</v>
      </c>
      <c r="I2625" s="2">
        <f t="shared" si="365"/>
        <v>18.247799843780726</v>
      </c>
    </row>
    <row r="2626" spans="1:9" ht="13.5" x14ac:dyDescent="0.25">
      <c r="A2626" s="3">
        <f>TITRES_STAT!B2629</f>
        <v>45831</v>
      </c>
      <c r="B2626" s="6">
        <f>TITRES_STAT!D2629</f>
        <v>40.6006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6.6974356487920897E-2</v>
      </c>
      <c r="G2626" s="2">
        <f t="shared" si="368"/>
        <v>0.30005266628352462</v>
      </c>
      <c r="H2626" s="2">
        <f t="shared" si="364"/>
        <v>0.22320866972278708</v>
      </c>
      <c r="I2626" s="2">
        <f t="shared" si="365"/>
        <v>18.247799843780726</v>
      </c>
    </row>
    <row r="2627" spans="1:9" ht="13.5" x14ac:dyDescent="0.25">
      <c r="A2627" s="3">
        <f>TITRES_STAT!B2630</f>
        <v>45832</v>
      </c>
      <c r="B2627" s="6">
        <f>TITRES_STAT!D2630</f>
        <v>42.422899999999998</v>
      </c>
      <c r="C2627" s="2">
        <f t="shared" ref="C2627:C2690" si="369">B2627-B2626</f>
        <v>1.8222999999999985</v>
      </c>
      <c r="D2627" s="2">
        <f t="shared" ref="D2627:D2690" si="370">IF(C2627&gt;0,C2627,0)</f>
        <v>1.8222999999999985</v>
      </c>
      <c r="E2627" s="2">
        <f t="shared" ref="E2627:E2690" si="371">IF(C2627&lt;0,-C2627,0)</f>
        <v>0</v>
      </c>
      <c r="F2627" s="2">
        <f t="shared" si="368"/>
        <v>0.19235475959592646</v>
      </c>
      <c r="G2627" s="2">
        <f t="shared" si="368"/>
        <v>0.27862033297755856</v>
      </c>
      <c r="H2627" s="2">
        <f t="shared" si="364"/>
        <v>0.69038306551524953</v>
      </c>
      <c r="I2627" s="2">
        <f t="shared" si="365"/>
        <v>40.841811515948443</v>
      </c>
    </row>
    <row r="2628" spans="1:9" ht="13.5" x14ac:dyDescent="0.25">
      <c r="A2628" s="3">
        <f>TITRES_STAT!B2631</f>
        <v>45833</v>
      </c>
      <c r="B2628" s="6">
        <f>TITRES_STAT!D2631</f>
        <v>44.330199999999998</v>
      </c>
      <c r="C2628" s="2">
        <f t="shared" si="369"/>
        <v>1.9072999999999993</v>
      </c>
      <c r="D2628" s="2">
        <f t="shared" si="370"/>
        <v>1.9072999999999993</v>
      </c>
      <c r="E2628" s="2">
        <f t="shared" si="371"/>
        <v>0</v>
      </c>
      <c r="F2628" s="2">
        <f t="shared" si="368"/>
        <v>0.31485084819621739</v>
      </c>
      <c r="G2628" s="2">
        <f t="shared" si="368"/>
        <v>0.2587188806220187</v>
      </c>
      <c r="H2628" s="2">
        <f t="shared" si="364"/>
        <v>1.2169612339047107</v>
      </c>
      <c r="I2628" s="2">
        <f t="shared" si="365"/>
        <v>54.893212172289076</v>
      </c>
    </row>
    <row r="2629" spans="1:9" ht="13.5" x14ac:dyDescent="0.25">
      <c r="A2629" s="3">
        <f>TITRES_STAT!B2632</f>
        <v>45835</v>
      </c>
      <c r="B2629" s="6">
        <f>TITRES_STAT!D2632</f>
        <v>42.337899999999998</v>
      </c>
      <c r="C2629" s="2">
        <f t="shared" si="369"/>
        <v>-1.9923000000000002</v>
      </c>
      <c r="D2629" s="2">
        <f t="shared" si="370"/>
        <v>0</v>
      </c>
      <c r="E2629" s="2">
        <f t="shared" si="371"/>
        <v>1.9923000000000002</v>
      </c>
      <c r="F2629" s="2">
        <f t="shared" si="368"/>
        <v>0.29236150189648757</v>
      </c>
      <c r="G2629" s="2">
        <f t="shared" si="368"/>
        <v>0.38254610343473161</v>
      </c>
      <c r="H2629" s="2">
        <f t="shared" si="364"/>
        <v>0.76425167913484982</v>
      </c>
      <c r="I2629" s="2">
        <f t="shared" si="365"/>
        <v>43.318744608457571</v>
      </c>
    </row>
    <row r="2630" spans="1:9" ht="13.5" x14ac:dyDescent="0.25">
      <c r="A2630" s="3">
        <f>TITRES_STAT!B2633</f>
        <v>45838</v>
      </c>
      <c r="B2630" s="6">
        <f>TITRES_STAT!D2633</f>
        <v>44.235799999999998</v>
      </c>
      <c r="C2630" s="2">
        <f t="shared" si="369"/>
        <v>1.8978999999999999</v>
      </c>
      <c r="D2630" s="2">
        <f t="shared" si="370"/>
        <v>1.8978999999999999</v>
      </c>
      <c r="E2630" s="2">
        <f t="shared" si="371"/>
        <v>0</v>
      </c>
      <c r="F2630" s="2">
        <f t="shared" si="368"/>
        <v>0.40704282318959562</v>
      </c>
      <c r="G2630" s="2">
        <f t="shared" si="368"/>
        <v>0.35522138176082224</v>
      </c>
      <c r="H2630" s="2">
        <f t="shared" si="364"/>
        <v>1.1458849159695736</v>
      </c>
      <c r="I2630" s="2">
        <f t="shared" si="365"/>
        <v>53.399178466745937</v>
      </c>
    </row>
    <row r="2631" spans="1:9" ht="13.5" x14ac:dyDescent="0.25">
      <c r="A2631" s="3">
        <f>TITRES_STAT!B2634</f>
        <v>45839</v>
      </c>
      <c r="B2631" s="6">
        <f>TITRES_STAT!D2634</f>
        <v>46.34</v>
      </c>
      <c r="C2631" s="2">
        <f t="shared" si="369"/>
        <v>2.1042000000000058</v>
      </c>
      <c r="D2631" s="2">
        <f t="shared" si="370"/>
        <v>2.1042000000000058</v>
      </c>
      <c r="E2631" s="2">
        <f t="shared" si="371"/>
        <v>0</v>
      </c>
      <c r="F2631" s="2">
        <f t="shared" si="368"/>
        <v>0.52826833581891064</v>
      </c>
      <c r="G2631" s="2">
        <f t="shared" si="368"/>
        <v>0.32984842592076352</v>
      </c>
      <c r="H2631" s="2">
        <f t="shared" si="364"/>
        <v>1.6015487548387202</v>
      </c>
      <c r="I2631" s="2">
        <f t="shared" si="365"/>
        <v>61.561358473868239</v>
      </c>
    </row>
    <row r="2632" spans="1:9" ht="13.5" x14ac:dyDescent="0.25">
      <c r="A2632" s="3">
        <f>TITRES_STAT!B2635</f>
        <v>45840</v>
      </c>
      <c r="B2632" s="6">
        <f>TITRES_STAT!D2635</f>
        <v>48.42</v>
      </c>
      <c r="C2632" s="2">
        <f t="shared" si="369"/>
        <v>2.0799999999999983</v>
      </c>
      <c r="D2632" s="2">
        <f t="shared" si="370"/>
        <v>2.0799999999999983</v>
      </c>
      <c r="E2632" s="2">
        <f t="shared" si="371"/>
        <v>0</v>
      </c>
      <c r="F2632" s="2">
        <f t="shared" si="368"/>
        <v>0.63910631183184552</v>
      </c>
      <c r="G2632" s="2">
        <f t="shared" si="368"/>
        <v>0.30628782406928046</v>
      </c>
      <c r="H2632" s="2">
        <f t="shared" si="364"/>
        <v>2.086620040394696</v>
      </c>
      <c r="I2632" s="2">
        <f t="shared" si="365"/>
        <v>67.602102399616157</v>
      </c>
    </row>
    <row r="2633" spans="1:9" ht="13.5" x14ac:dyDescent="0.25">
      <c r="A2633" s="3">
        <f>TITRES_STAT!B2636</f>
        <v>45841</v>
      </c>
      <c r="B2633" s="6">
        <f>TITRES_STAT!D2636</f>
        <v>48.42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0.59345586098671366</v>
      </c>
      <c r="G2633" s="2">
        <f t="shared" si="368"/>
        <v>0.28441012235004615</v>
      </c>
      <c r="H2633" s="2">
        <f t="shared" si="364"/>
        <v>2.086620040394696</v>
      </c>
      <c r="I2633" s="2">
        <f t="shared" si="365"/>
        <v>67.602102399616157</v>
      </c>
    </row>
    <row r="2634" spans="1:9" ht="13.5" x14ac:dyDescent="0.25">
      <c r="A2634" s="3">
        <f>TITRES_STAT!B2637</f>
        <v>45842</v>
      </c>
      <c r="B2634" s="6">
        <f>TITRES_STAT!D2637</f>
        <v>48.42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0.55106615663051983</v>
      </c>
      <c r="G2634" s="2">
        <f t="shared" si="368"/>
        <v>0.2640951136107571</v>
      </c>
      <c r="H2634" s="2">
        <f t="shared" si="364"/>
        <v>2.086620040394696</v>
      </c>
      <c r="I2634" s="2">
        <f t="shared" si="365"/>
        <v>67.602102399616157</v>
      </c>
    </row>
    <row r="2635" spans="1:9" ht="13.5" x14ac:dyDescent="0.25">
      <c r="A2635" s="3">
        <f>TITRES_STAT!B2638</f>
        <v>45845</v>
      </c>
      <c r="B2635" s="6">
        <f>TITRES_STAT!D2638</f>
        <v>48.42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0.51170428829976844</v>
      </c>
      <c r="G2635" s="2">
        <f t="shared" si="368"/>
        <v>0.24523117692427446</v>
      </c>
      <c r="H2635" s="2">
        <f t="shared" si="364"/>
        <v>2.086620040394696</v>
      </c>
      <c r="I2635" s="2">
        <f t="shared" si="365"/>
        <v>67.602102399616157</v>
      </c>
    </row>
    <row r="2636" spans="1:9" ht="13.5" x14ac:dyDescent="0.25">
      <c r="A2636" s="3">
        <f>TITRES_STAT!B2639</f>
        <v>45846</v>
      </c>
      <c r="B2636" s="6">
        <f>TITRES_STAT!D2639</f>
        <v>48.42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0.47515398199264208</v>
      </c>
      <c r="G2636" s="2">
        <f t="shared" si="368"/>
        <v>0.22771466428682627</v>
      </c>
      <c r="H2636" s="2">
        <f t="shared" si="364"/>
        <v>2.086620040394696</v>
      </c>
      <c r="I2636" s="2">
        <f t="shared" si="365"/>
        <v>67.602102399616157</v>
      </c>
    </row>
    <row r="2637" spans="1:9" ht="13.5" x14ac:dyDescent="0.25">
      <c r="A2637" s="3">
        <f>TITRES_STAT!B2640</f>
        <v>45847</v>
      </c>
      <c r="B2637" s="6">
        <f>TITRES_STAT!D2640</f>
        <v>48.42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0.44121441185031046</v>
      </c>
      <c r="G2637" s="2">
        <f t="shared" si="372"/>
        <v>0.21144933112348152</v>
      </c>
      <c r="H2637" s="2">
        <f t="shared" si="364"/>
        <v>2.086620040394696</v>
      </c>
      <c r="I2637" s="2">
        <f t="shared" si="365"/>
        <v>67.602102399616157</v>
      </c>
    </row>
    <row r="2638" spans="1:9" ht="13.5" x14ac:dyDescent="0.25">
      <c r="A2638" s="3">
        <f>TITRES_STAT!B2641</f>
        <v>45848</v>
      </c>
      <c r="B2638" s="6">
        <f>TITRES_STAT!D2641</f>
        <v>48.42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0.40969909671814542</v>
      </c>
      <c r="G2638" s="2">
        <f t="shared" si="372"/>
        <v>0.19634580747180427</v>
      </c>
      <c r="H2638" s="2">
        <f t="shared" si="364"/>
        <v>2.086620040394696</v>
      </c>
      <c r="I2638" s="2">
        <f t="shared" si="365"/>
        <v>67.602102399616157</v>
      </c>
    </row>
    <row r="2639" spans="1:9" ht="13.5" x14ac:dyDescent="0.25">
      <c r="A2639" s="3">
        <f>TITRES_STAT!B2642</f>
        <v>45849</v>
      </c>
      <c r="B2639" s="6">
        <f>TITRES_STAT!D2642</f>
        <v>48.42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0.38043487552399219</v>
      </c>
      <c r="G2639" s="2">
        <f t="shared" si="372"/>
        <v>0.18232110693810397</v>
      </c>
      <c r="H2639" s="2">
        <f t="shared" si="364"/>
        <v>2.086620040394696</v>
      </c>
      <c r="I2639" s="2">
        <f t="shared" si="365"/>
        <v>67.602102399616157</v>
      </c>
    </row>
    <row r="2640" spans="1:9" ht="13.5" x14ac:dyDescent="0.25">
      <c r="A2640" s="3">
        <f>TITRES_STAT!B2643</f>
        <v>45852</v>
      </c>
      <c r="B2640" s="6">
        <f>TITRES_STAT!D2643</f>
        <v>48.42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0.35326095584370704</v>
      </c>
      <c r="G2640" s="2">
        <f t="shared" si="372"/>
        <v>0.16929817072823941</v>
      </c>
      <c r="H2640" s="2">
        <f t="shared" si="364"/>
        <v>2.086620040394696</v>
      </c>
      <c r="I2640" s="2">
        <f t="shared" si="365"/>
        <v>67.602102399616157</v>
      </c>
    </row>
    <row r="2641" spans="1:9" ht="13.5" x14ac:dyDescent="0.25">
      <c r="A2641" s="3">
        <f>TITRES_STAT!B2644</f>
        <v>45853</v>
      </c>
      <c r="B2641" s="6">
        <f>TITRES_STAT!D2644</f>
        <v>48.42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0.32802803042629941</v>
      </c>
      <c r="G2641" s="2">
        <f t="shared" si="372"/>
        <v>0.1572054442476509</v>
      </c>
      <c r="H2641" s="2">
        <f t="shared" ref="H2641:H2693" si="373">F2641/G2641</f>
        <v>2.086620040394696</v>
      </c>
      <c r="I2641" s="2">
        <f t="shared" ref="I2641:I2693" si="374">IF(G2641=0,100,100-(100/(1+H2641)))</f>
        <v>67.602102399616157</v>
      </c>
    </row>
    <row r="2642" spans="1:9" ht="13.5" x14ac:dyDescent="0.25">
      <c r="A2642" s="3">
        <f>TITRES_STAT!B2645</f>
        <v>45854</v>
      </c>
      <c r="B2642" s="6">
        <f>TITRES_STAT!D2645</f>
        <v>48.42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0.30459745682442085</v>
      </c>
      <c r="G2642" s="2">
        <f t="shared" si="372"/>
        <v>0.14597648394424725</v>
      </c>
      <c r="H2642" s="2">
        <f t="shared" si="373"/>
        <v>2.0866200403946955</v>
      </c>
      <c r="I2642" s="2">
        <f t="shared" si="374"/>
        <v>67.602102399616143</v>
      </c>
    </row>
    <row r="2643" spans="1:9" ht="13.5" x14ac:dyDescent="0.25">
      <c r="A2643" s="3">
        <f>TITRES_STAT!B2646</f>
        <v>45855</v>
      </c>
      <c r="B2643" s="6">
        <f>TITRES_STAT!D2646</f>
        <v>48.42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0.28284049562267649</v>
      </c>
      <c r="G2643" s="2">
        <f t="shared" si="372"/>
        <v>0.13554959223394389</v>
      </c>
      <c r="H2643" s="2">
        <f t="shared" si="373"/>
        <v>2.0866200403946955</v>
      </c>
      <c r="I2643" s="2">
        <f t="shared" si="374"/>
        <v>67.602102399616143</v>
      </c>
    </row>
    <row r="2644" spans="1:9" ht="13.5" x14ac:dyDescent="0.25">
      <c r="A2644" s="3">
        <f>TITRES_STAT!B2647</f>
        <v>45856</v>
      </c>
      <c r="B2644" s="6">
        <f>TITRES_STAT!D2647</f>
        <v>46.3</v>
      </c>
      <c r="C2644" s="2">
        <f t="shared" si="369"/>
        <v>-2.1200000000000045</v>
      </c>
      <c r="D2644" s="2">
        <f t="shared" si="370"/>
        <v>0</v>
      </c>
      <c r="E2644" s="2">
        <f t="shared" si="371"/>
        <v>2.1200000000000045</v>
      </c>
      <c r="F2644" s="2">
        <f t="shared" si="372"/>
        <v>0.26263760307819961</v>
      </c>
      <c r="G2644" s="2">
        <f t="shared" si="372"/>
        <v>0.27729604993151963</v>
      </c>
      <c r="H2644" s="2">
        <f t="shared" si="373"/>
        <v>0.9471379168331463</v>
      </c>
      <c r="I2644" s="2">
        <f t="shared" si="374"/>
        <v>48.642569622062794</v>
      </c>
    </row>
    <row r="2645" spans="1:9" ht="13.5" x14ac:dyDescent="0.25">
      <c r="A2645" s="3">
        <f>TITRES_STAT!B2648</f>
        <v>45859</v>
      </c>
      <c r="B2645" s="6">
        <f>TITRES_STAT!D2648</f>
        <v>45</v>
      </c>
      <c r="C2645" s="2">
        <f t="shared" si="369"/>
        <v>-1.2999999999999972</v>
      </c>
      <c r="D2645" s="2">
        <f t="shared" si="370"/>
        <v>0</v>
      </c>
      <c r="E2645" s="2">
        <f t="shared" si="371"/>
        <v>1.2999999999999972</v>
      </c>
      <c r="F2645" s="2">
        <f t="shared" si="372"/>
        <v>0.24387777428689963</v>
      </c>
      <c r="G2645" s="2">
        <f t="shared" si="372"/>
        <v>0.35034633207926802</v>
      </c>
      <c r="H2645" s="2">
        <f t="shared" si="373"/>
        <v>0.69610483100967868</v>
      </c>
      <c r="I2645" s="2">
        <f t="shared" si="374"/>
        <v>41.041380124794088</v>
      </c>
    </row>
    <row r="2646" spans="1:9" ht="13.5" x14ac:dyDescent="0.25">
      <c r="A2646" s="3">
        <f>TITRES_STAT!B2649</f>
        <v>45860</v>
      </c>
      <c r="B2646" s="6">
        <f>TITRES_STAT!D2649</f>
        <v>45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0.22645793326640679</v>
      </c>
      <c r="G2646" s="2">
        <f t="shared" si="372"/>
        <v>0.325321594073606</v>
      </c>
      <c r="H2646" s="2">
        <f t="shared" si="373"/>
        <v>0.69610483100967868</v>
      </c>
      <c r="I2646" s="2">
        <f t="shared" si="374"/>
        <v>41.041380124794088</v>
      </c>
    </row>
    <row r="2647" spans="1:9" ht="13.5" x14ac:dyDescent="0.25">
      <c r="A2647" s="3">
        <f>TITRES_STAT!B2650</f>
        <v>45861</v>
      </c>
      <c r="B2647" s="6">
        <f>TITRES_STAT!D2650</f>
        <v>45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0.2102823666045206</v>
      </c>
      <c r="G2647" s="2">
        <f t="shared" si="372"/>
        <v>0.3020843373540627</v>
      </c>
      <c r="H2647" s="2">
        <f t="shared" si="373"/>
        <v>0.69610483100967868</v>
      </c>
      <c r="I2647" s="2">
        <f t="shared" si="374"/>
        <v>41.041380124794088</v>
      </c>
    </row>
    <row r="2648" spans="1:9" ht="13.5" x14ac:dyDescent="0.25">
      <c r="A2648" s="3">
        <f>TITRES_STAT!B2651</f>
        <v>45862</v>
      </c>
      <c r="B2648" s="6">
        <f>TITRES_STAT!D2651</f>
        <v>45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0.19526219756134053</v>
      </c>
      <c r="G2648" s="2">
        <f t="shared" si="372"/>
        <v>0.28050688468591539</v>
      </c>
      <c r="H2648" s="2">
        <f t="shared" si="373"/>
        <v>0.69610483100967857</v>
      </c>
      <c r="I2648" s="2">
        <f t="shared" si="374"/>
        <v>41.041380124794081</v>
      </c>
    </row>
    <row r="2649" spans="1:9" ht="13.5" x14ac:dyDescent="0.25">
      <c r="A2649" s="3">
        <f>TITRES_STAT!B2652</f>
        <v>45866</v>
      </c>
      <c r="B2649" s="6">
        <f>TITRES_STAT!D2652</f>
        <v>45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0.1813148977355305</v>
      </c>
      <c r="G2649" s="2">
        <f t="shared" si="372"/>
        <v>0.26047067863692142</v>
      </c>
      <c r="H2649" s="2">
        <f t="shared" si="373"/>
        <v>0.69610483100967868</v>
      </c>
      <c r="I2649" s="2">
        <f t="shared" si="374"/>
        <v>41.041380124794088</v>
      </c>
    </row>
    <row r="2650" spans="1:9" ht="13.5" x14ac:dyDescent="0.25">
      <c r="A2650" s="3">
        <f>TITRES_STAT!B2653</f>
        <v>45867</v>
      </c>
      <c r="B2650" s="6">
        <f>TITRES_STAT!D2653</f>
        <v>45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0.16836383361156404</v>
      </c>
      <c r="G2650" s="2">
        <f t="shared" si="372"/>
        <v>0.24186563016285562</v>
      </c>
      <c r="H2650" s="2">
        <f t="shared" si="373"/>
        <v>0.69610483100967868</v>
      </c>
      <c r="I2650" s="2">
        <f t="shared" si="374"/>
        <v>41.041380124794088</v>
      </c>
    </row>
    <row r="2651" spans="1:9" ht="13.5" x14ac:dyDescent="0.25">
      <c r="A2651" s="3">
        <f>TITRES_STAT!B2654</f>
        <v>45868</v>
      </c>
      <c r="B2651" s="6">
        <f>TITRES_STAT!D2654</f>
        <v>45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0.15633784549645233</v>
      </c>
      <c r="G2651" s="2">
        <f t="shared" si="372"/>
        <v>0.22458951372265165</v>
      </c>
      <c r="H2651" s="2">
        <f t="shared" si="373"/>
        <v>0.69610483100967868</v>
      </c>
      <c r="I2651" s="2">
        <f t="shared" si="374"/>
        <v>41.041380124794088</v>
      </c>
    </row>
    <row r="2652" spans="1:9" ht="13.5" x14ac:dyDescent="0.25">
      <c r="A2652" s="3">
        <f>TITRES_STAT!B2655</f>
        <v>45869</v>
      </c>
      <c r="B2652" s="6">
        <f>TITRES_STAT!D2655</f>
        <v>45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0.14517085653242004</v>
      </c>
      <c r="G2652" s="2">
        <f t="shared" si="372"/>
        <v>0.20854740559960511</v>
      </c>
      <c r="H2652" s="2">
        <f t="shared" si="373"/>
        <v>0.69610483100967868</v>
      </c>
      <c r="I2652" s="2">
        <f t="shared" si="374"/>
        <v>41.041380124794088</v>
      </c>
    </row>
    <row r="2653" spans="1:9" ht="13.5" x14ac:dyDescent="0.25">
      <c r="A2653" s="3">
        <f>TITRES_STAT!B2656</f>
        <v>45870</v>
      </c>
      <c r="B2653" s="6">
        <f>TITRES_STAT!D2656</f>
        <v>45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0.13480150963724719</v>
      </c>
      <c r="G2653" s="2">
        <f t="shared" si="375"/>
        <v>0.19365116234249044</v>
      </c>
      <c r="H2653" s="2">
        <f t="shared" si="373"/>
        <v>0.69610483100967879</v>
      </c>
      <c r="I2653" s="2">
        <f t="shared" si="374"/>
        <v>41.041380124794102</v>
      </c>
    </row>
    <row r="2654" spans="1:9" ht="13.5" x14ac:dyDescent="0.25">
      <c r="A2654" s="3">
        <f>TITRES_STAT!B2657</f>
        <v>45873</v>
      </c>
      <c r="B2654" s="6">
        <f>TITRES_STAT!D2657</f>
        <v>44</v>
      </c>
      <c r="C2654" s="2">
        <f t="shared" si="369"/>
        <v>-1</v>
      </c>
      <c r="D2654" s="2">
        <f t="shared" si="370"/>
        <v>0</v>
      </c>
      <c r="E2654" s="2">
        <f t="shared" si="371"/>
        <v>1</v>
      </c>
      <c r="F2654" s="2">
        <f t="shared" si="375"/>
        <v>0.12517283037744381</v>
      </c>
      <c r="G2654" s="2">
        <f t="shared" si="375"/>
        <v>0.25124750788945543</v>
      </c>
      <c r="H2654" s="2">
        <f t="shared" si="373"/>
        <v>0.49820526153245548</v>
      </c>
      <c r="I2654" s="2">
        <f t="shared" si="374"/>
        <v>33.253471625300577</v>
      </c>
    </row>
    <row r="2655" spans="1:9" ht="13.5" x14ac:dyDescent="0.25">
      <c r="A2655" s="3">
        <f>TITRES_STAT!B2658</f>
        <v>45874</v>
      </c>
      <c r="B2655" s="6">
        <f>TITRES_STAT!D2658</f>
        <v>44.62</v>
      </c>
      <c r="C2655" s="2">
        <f t="shared" si="369"/>
        <v>0.61999999999999744</v>
      </c>
      <c r="D2655" s="2">
        <f t="shared" si="370"/>
        <v>0.61999999999999744</v>
      </c>
      <c r="E2655" s="2">
        <f t="shared" si="371"/>
        <v>0</v>
      </c>
      <c r="F2655" s="2">
        <f t="shared" si="375"/>
        <v>0.16051762820762619</v>
      </c>
      <c r="G2655" s="2">
        <f t="shared" si="375"/>
        <v>0.23330125732592291</v>
      </c>
      <c r="H2655" s="2">
        <f t="shared" si="373"/>
        <v>0.68802727446677381</v>
      </c>
      <c r="I2655" s="2">
        <f t="shared" si="374"/>
        <v>40.759251042558702</v>
      </c>
    </row>
    <row r="2656" spans="1:9" ht="13.5" x14ac:dyDescent="0.25">
      <c r="A2656" s="3">
        <f>TITRES_STAT!B2659</f>
        <v>45875</v>
      </c>
      <c r="B2656" s="6">
        <f>TITRES_STAT!D2659</f>
        <v>45</v>
      </c>
      <c r="C2656" s="2">
        <f t="shared" si="369"/>
        <v>0.38000000000000256</v>
      </c>
      <c r="D2656" s="2">
        <f t="shared" si="370"/>
        <v>0.38000000000000256</v>
      </c>
      <c r="E2656" s="2">
        <f t="shared" si="371"/>
        <v>0</v>
      </c>
      <c r="F2656" s="2">
        <f t="shared" si="375"/>
        <v>0.1761949404785102</v>
      </c>
      <c r="G2656" s="2">
        <f t="shared" si="375"/>
        <v>0.21663688180264271</v>
      </c>
      <c r="H2656" s="2">
        <f t="shared" si="373"/>
        <v>0.81331922345071728</v>
      </c>
      <c r="I2656" s="2">
        <f t="shared" si="374"/>
        <v>44.852512063649996</v>
      </c>
    </row>
    <row r="2657" spans="1:9" ht="13.5" x14ac:dyDescent="0.25">
      <c r="A2657" s="3">
        <f>TITRES_STAT!B2660</f>
        <v>45876</v>
      </c>
      <c r="B2657" s="6">
        <f>TITRES_STAT!D2660</f>
        <v>45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0.16360958758718805</v>
      </c>
      <c r="G2657" s="2">
        <f t="shared" si="375"/>
        <v>0.20116281881673964</v>
      </c>
      <c r="H2657" s="2">
        <f t="shared" si="373"/>
        <v>0.81331922345071739</v>
      </c>
      <c r="I2657" s="2">
        <f t="shared" si="374"/>
        <v>44.852512063649996</v>
      </c>
    </row>
    <row r="2658" spans="1:9" ht="13.5" x14ac:dyDescent="0.25">
      <c r="A2658" s="3">
        <f>TITRES_STAT!B2661</f>
        <v>45877</v>
      </c>
      <c r="B2658" s="6">
        <f>TITRES_STAT!D2661</f>
        <v>45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0.15192318847381747</v>
      </c>
      <c r="G2658" s="2">
        <f t="shared" si="375"/>
        <v>0.18679404604411537</v>
      </c>
      <c r="H2658" s="2">
        <f t="shared" si="373"/>
        <v>0.8133192234507175</v>
      </c>
      <c r="I2658" s="2">
        <f t="shared" si="374"/>
        <v>44.852512063649996</v>
      </c>
    </row>
    <row r="2659" spans="1:9" ht="13.5" x14ac:dyDescent="0.25">
      <c r="A2659" s="3">
        <f>TITRES_STAT!B2662</f>
        <v>45880</v>
      </c>
      <c r="B2659" s="6">
        <f>TITRES_STAT!D2662</f>
        <v>45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0.14107153215425908</v>
      </c>
      <c r="G2659" s="2">
        <f t="shared" si="375"/>
        <v>0.17345161418382141</v>
      </c>
      <c r="H2659" s="2">
        <f t="shared" si="373"/>
        <v>0.8133192234507175</v>
      </c>
      <c r="I2659" s="2">
        <f t="shared" si="374"/>
        <v>44.852512063649996</v>
      </c>
    </row>
    <row r="2660" spans="1:9" ht="13.5" x14ac:dyDescent="0.25">
      <c r="A2660" s="3">
        <f>TITRES_STAT!B2663</f>
        <v>45881</v>
      </c>
      <c r="B2660" s="6">
        <f>TITRES_STAT!D2663</f>
        <v>45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0.13099499414324059</v>
      </c>
      <c r="G2660" s="2">
        <f t="shared" si="375"/>
        <v>0.1610622131706913</v>
      </c>
      <c r="H2660" s="2">
        <f t="shared" si="373"/>
        <v>0.81331922345071761</v>
      </c>
      <c r="I2660" s="2">
        <f t="shared" si="374"/>
        <v>44.852512063649996</v>
      </c>
    </row>
    <row r="2661" spans="1:9" ht="13.5" x14ac:dyDescent="0.25">
      <c r="A2661" s="3">
        <f>TITRES_STAT!B2664</f>
        <v>45883</v>
      </c>
      <c r="B2661" s="6">
        <f>TITRES_STAT!D2664</f>
        <v>44</v>
      </c>
      <c r="C2661" s="2">
        <f t="shared" si="369"/>
        <v>-1</v>
      </c>
      <c r="D2661" s="2">
        <f t="shared" si="370"/>
        <v>0</v>
      </c>
      <c r="E2661" s="2">
        <f t="shared" si="371"/>
        <v>1</v>
      </c>
      <c r="F2661" s="2">
        <f t="shared" si="375"/>
        <v>0.12163820884729483</v>
      </c>
      <c r="G2661" s="2">
        <f t="shared" si="375"/>
        <v>0.22098634080135621</v>
      </c>
      <c r="H2661" s="2">
        <f t="shared" si="373"/>
        <v>0.55043315530815984</v>
      </c>
      <c r="I2661" s="2">
        <f t="shared" si="374"/>
        <v>35.501895288014353</v>
      </c>
    </row>
    <row r="2662" spans="1:9" ht="13.5" x14ac:dyDescent="0.25">
      <c r="A2662" s="3">
        <f>TITRES_STAT!B2665</f>
        <v>45884</v>
      </c>
      <c r="B2662" s="6">
        <f>TITRES_STAT!D2665</f>
        <v>45</v>
      </c>
      <c r="C2662" s="2">
        <f t="shared" si="369"/>
        <v>1</v>
      </c>
      <c r="D2662" s="2">
        <f t="shared" si="370"/>
        <v>1</v>
      </c>
      <c r="E2662" s="2">
        <f t="shared" si="371"/>
        <v>0</v>
      </c>
      <c r="F2662" s="2">
        <f t="shared" si="375"/>
        <v>0.18437833678677376</v>
      </c>
      <c r="G2662" s="2">
        <f t="shared" si="375"/>
        <v>0.2052016021726879</v>
      </c>
      <c r="H2662" s="2">
        <f t="shared" si="373"/>
        <v>0.89852289082816095</v>
      </c>
      <c r="I2662" s="2">
        <f t="shared" si="374"/>
        <v>47.327472066255325</v>
      </c>
    </row>
    <row r="2663" spans="1:9" ht="13.5" x14ac:dyDescent="0.25">
      <c r="A2663" s="3">
        <f>TITRES_STAT!B2666</f>
        <v>45887</v>
      </c>
      <c r="B2663" s="6">
        <f>TITRES_STAT!D2666</f>
        <v>45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0.17120845558771849</v>
      </c>
      <c r="G2663" s="2">
        <f t="shared" si="375"/>
        <v>0.19054434487463875</v>
      </c>
      <c r="H2663" s="2">
        <f t="shared" si="373"/>
        <v>0.89852289082816095</v>
      </c>
      <c r="I2663" s="2">
        <f t="shared" si="374"/>
        <v>47.327472066255325</v>
      </c>
    </row>
    <row r="2664" spans="1:9" ht="13.5" x14ac:dyDescent="0.25">
      <c r="A2664" s="3">
        <f>TITRES_STAT!B2667</f>
        <v>45888</v>
      </c>
      <c r="B2664" s="6">
        <f>TITRES_STAT!D2667</f>
        <v>45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0.15897928018859572</v>
      </c>
      <c r="G2664" s="2">
        <f t="shared" si="375"/>
        <v>0.17693403452645026</v>
      </c>
      <c r="H2664" s="2">
        <f t="shared" si="373"/>
        <v>0.89852289082816095</v>
      </c>
      <c r="I2664" s="2">
        <f t="shared" si="374"/>
        <v>47.327472066255325</v>
      </c>
    </row>
    <row r="2665" spans="1:9" ht="13.5" x14ac:dyDescent="0.25">
      <c r="A2665" s="3">
        <f>TITRES_STAT!B2668</f>
        <v>45889</v>
      </c>
      <c r="B2665" s="6">
        <f>TITRES_STAT!D2668</f>
        <v>45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0.14762361731798174</v>
      </c>
      <c r="G2665" s="2">
        <f t="shared" si="375"/>
        <v>0.16429588920313237</v>
      </c>
      <c r="H2665" s="2">
        <f t="shared" si="373"/>
        <v>0.89852289082816095</v>
      </c>
      <c r="I2665" s="2">
        <f t="shared" si="374"/>
        <v>47.327472066255325</v>
      </c>
    </row>
    <row r="2666" spans="1:9" ht="13.5" x14ac:dyDescent="0.25">
      <c r="A2666" s="3">
        <f>TITRES_STAT!B2669</f>
        <v>45890</v>
      </c>
      <c r="B2666" s="6">
        <f>TITRES_STAT!D2669</f>
        <v>45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0.13707907322384019</v>
      </c>
      <c r="G2666" s="2">
        <f t="shared" si="375"/>
        <v>0.15256046854576577</v>
      </c>
      <c r="H2666" s="2">
        <f t="shared" si="373"/>
        <v>0.89852289082816106</v>
      </c>
      <c r="I2666" s="2">
        <f t="shared" si="374"/>
        <v>47.327472066255325</v>
      </c>
    </row>
    <row r="2667" spans="1:9" ht="13.5" x14ac:dyDescent="0.25">
      <c r="A2667" s="3">
        <f>TITRES_STAT!B2670</f>
        <v>45891</v>
      </c>
      <c r="B2667" s="6">
        <f>TITRES_STAT!D2670</f>
        <v>45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0.12728771085070875</v>
      </c>
      <c r="G2667" s="2">
        <f t="shared" si="375"/>
        <v>0.14166329222106822</v>
      </c>
      <c r="H2667" s="2">
        <f t="shared" si="373"/>
        <v>0.89852289082816106</v>
      </c>
      <c r="I2667" s="2">
        <f t="shared" si="374"/>
        <v>47.327472066255325</v>
      </c>
    </row>
    <row r="2668" spans="1:9" ht="13.5" x14ac:dyDescent="0.25">
      <c r="A2668" s="3">
        <f>TITRES_STAT!B2671</f>
        <v>45894</v>
      </c>
      <c r="B2668" s="6">
        <f>TITRES_STAT!D2671</f>
        <v>45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0.11819573150422956</v>
      </c>
      <c r="G2668" s="2">
        <f t="shared" si="375"/>
        <v>0.13154448563384905</v>
      </c>
      <c r="H2668" s="2">
        <f t="shared" si="373"/>
        <v>0.89852289082816117</v>
      </c>
      <c r="I2668" s="2">
        <f t="shared" si="374"/>
        <v>47.327472066255332</v>
      </c>
    </row>
    <row r="2669" spans="1:9" ht="13.5" x14ac:dyDescent="0.25">
      <c r="A2669" s="3">
        <f>TITRES_STAT!B2672</f>
        <v>45895</v>
      </c>
      <c r="B2669" s="6">
        <f>TITRES_STAT!D2672</f>
        <v>45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0.10975317925392745</v>
      </c>
      <c r="G2669" s="2">
        <f t="shared" si="376"/>
        <v>0.12214845094571698</v>
      </c>
      <c r="H2669" s="2">
        <f t="shared" si="373"/>
        <v>0.89852289082816117</v>
      </c>
      <c r="I2669" s="2">
        <f t="shared" si="374"/>
        <v>47.327472066255332</v>
      </c>
    </row>
    <row r="2670" spans="1:9" ht="13.5" x14ac:dyDescent="0.25">
      <c r="A2670" s="3">
        <f>TITRES_STAT!B2673</f>
        <v>45896</v>
      </c>
      <c r="B2670" s="6">
        <f>TITRES_STAT!D2673</f>
        <v>45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0.10191366645007549</v>
      </c>
      <c r="G2670" s="2">
        <f t="shared" si="376"/>
        <v>0.11342356159245148</v>
      </c>
      <c r="H2670" s="2">
        <f t="shared" si="373"/>
        <v>0.89852289082816106</v>
      </c>
      <c r="I2670" s="2">
        <f t="shared" si="374"/>
        <v>47.327472066255325</v>
      </c>
    </row>
    <row r="2671" spans="1:9" ht="13.5" x14ac:dyDescent="0.25">
      <c r="A2671" s="3">
        <f>TITRES_STAT!B2674</f>
        <v>45897</v>
      </c>
      <c r="B2671" s="6">
        <f>TITRES_STAT!D2674</f>
        <v>45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9.4634118846498666E-2</v>
      </c>
      <c r="G2671" s="2">
        <f t="shared" si="376"/>
        <v>0.10532187862156209</v>
      </c>
      <c r="H2671" s="2">
        <f t="shared" si="373"/>
        <v>0.89852289082816106</v>
      </c>
      <c r="I2671" s="2">
        <f t="shared" si="374"/>
        <v>47.327472066255325</v>
      </c>
    </row>
    <row r="2672" spans="1:9" ht="13.5" x14ac:dyDescent="0.25">
      <c r="A2672" s="3">
        <f>TITRES_STAT!B2675</f>
        <v>45898</v>
      </c>
      <c r="B2672" s="6">
        <f>TITRES_STAT!D2675</f>
        <v>45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8.7874538928891618E-2</v>
      </c>
      <c r="G2672" s="2">
        <f t="shared" si="376"/>
        <v>9.7798887291450504E-2</v>
      </c>
      <c r="H2672" s="2">
        <f t="shared" si="373"/>
        <v>0.89852289082816117</v>
      </c>
      <c r="I2672" s="2">
        <f t="shared" si="374"/>
        <v>47.327472066255332</v>
      </c>
    </row>
    <row r="2673" spans="1:9" ht="13.5" x14ac:dyDescent="0.25">
      <c r="A2673" s="3">
        <f>TITRES_STAT!B2676</f>
        <v>45901</v>
      </c>
      <c r="B2673" s="6">
        <f>TITRES_STAT!D2676</f>
        <v>45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8.159778614825651E-2</v>
      </c>
      <c r="G2673" s="2">
        <f t="shared" si="376"/>
        <v>9.0813252484918325E-2</v>
      </c>
      <c r="H2673" s="2">
        <f t="shared" si="373"/>
        <v>0.89852289082816128</v>
      </c>
      <c r="I2673" s="2">
        <f t="shared" si="374"/>
        <v>47.327472066255332</v>
      </c>
    </row>
    <row r="2674" spans="1:9" ht="13.5" x14ac:dyDescent="0.25">
      <c r="A2674" s="3">
        <f>TITRES_STAT!B2677</f>
        <v>45902</v>
      </c>
      <c r="B2674" s="6">
        <f>TITRES_STAT!D2677</f>
        <v>45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7.5769372851952482E-2</v>
      </c>
      <c r="G2674" s="2">
        <f t="shared" si="376"/>
        <v>8.4326591593138447E-2</v>
      </c>
      <c r="H2674" s="2">
        <f t="shared" si="373"/>
        <v>0.89852289082816128</v>
      </c>
      <c r="I2674" s="2">
        <f t="shared" si="374"/>
        <v>47.327472066255332</v>
      </c>
    </row>
    <row r="2675" spans="1:9" ht="13.5" x14ac:dyDescent="0.25">
      <c r="A2675" s="3">
        <f>TITRES_STAT!B2678</f>
        <v>45903</v>
      </c>
      <c r="B2675" s="6">
        <f>TITRES_STAT!D2678</f>
        <v>45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7.0357274791098739E-2</v>
      </c>
      <c r="G2675" s="2">
        <f t="shared" si="376"/>
        <v>7.8303263622199984E-2</v>
      </c>
      <c r="H2675" s="2">
        <f t="shared" si="373"/>
        <v>0.89852289082816139</v>
      </c>
      <c r="I2675" s="2">
        <f t="shared" si="374"/>
        <v>47.327472066255332</v>
      </c>
    </row>
    <row r="2676" spans="1:9" ht="13.5" x14ac:dyDescent="0.25">
      <c r="A2676" s="3">
        <f>TITRES_STAT!B2679</f>
        <v>45905</v>
      </c>
      <c r="B2676" s="6">
        <f>TITRES_STAT!D2679</f>
        <v>45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6.5331755163163113E-2</v>
      </c>
      <c r="G2676" s="2">
        <f t="shared" si="376"/>
        <v>7.2710173363471409E-2</v>
      </c>
      <c r="H2676" s="2">
        <f t="shared" si="373"/>
        <v>0.8985228908281615</v>
      </c>
      <c r="I2676" s="2">
        <f t="shared" si="374"/>
        <v>47.327472066255339</v>
      </c>
    </row>
    <row r="2677" spans="1:9" ht="13.5" x14ac:dyDescent="0.25">
      <c r="A2677" s="3">
        <f>TITRES_STAT!B2680</f>
        <v>45908</v>
      </c>
      <c r="B2677" s="6">
        <f>TITRES_STAT!D2680</f>
        <v>45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6.0665201222937178E-2</v>
      </c>
      <c r="G2677" s="2">
        <f t="shared" si="376"/>
        <v>6.7516589551794876E-2</v>
      </c>
      <c r="H2677" s="2">
        <f t="shared" si="373"/>
        <v>0.8985228908281615</v>
      </c>
      <c r="I2677" s="2">
        <f t="shared" si="374"/>
        <v>47.327472066255339</v>
      </c>
    </row>
    <row r="2678" spans="1:9" ht="13.5" x14ac:dyDescent="0.25">
      <c r="A2678" s="3">
        <f>TITRES_STAT!B2681</f>
        <v>45909</v>
      </c>
      <c r="B2678" s="6">
        <f>TITRES_STAT!D2681</f>
        <v>45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5.6331972564155952E-2</v>
      </c>
      <c r="G2678" s="2">
        <f t="shared" si="376"/>
        <v>6.2693976012380956E-2</v>
      </c>
      <c r="H2678" s="2">
        <f t="shared" si="373"/>
        <v>0.8985228908281615</v>
      </c>
      <c r="I2678" s="2">
        <f t="shared" si="374"/>
        <v>47.327472066255339</v>
      </c>
    </row>
    <row r="2679" spans="1:9" ht="13.5" x14ac:dyDescent="0.25">
      <c r="A2679" s="3">
        <f>TITRES_STAT!B2682</f>
        <v>45910</v>
      </c>
      <c r="B2679" s="6">
        <f>TITRES_STAT!D2682</f>
        <v>45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5.2308260238144819E-2</v>
      </c>
      <c r="G2679" s="2">
        <f t="shared" si="376"/>
        <v>5.821583486863946E-2</v>
      </c>
      <c r="H2679" s="2">
        <f t="shared" si="373"/>
        <v>0.89852289082816161</v>
      </c>
      <c r="I2679" s="2">
        <f t="shared" si="374"/>
        <v>47.327472066255346</v>
      </c>
    </row>
    <row r="2680" spans="1:9" ht="13.5" x14ac:dyDescent="0.25">
      <c r="A2680" s="3">
        <f>TITRES_STAT!B2683</f>
        <v>45911</v>
      </c>
      <c r="B2680" s="6">
        <f>TITRES_STAT!D2683</f>
        <v>45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4.8571955935420186E-2</v>
      </c>
      <c r="G2680" s="2">
        <f t="shared" si="376"/>
        <v>5.4057560949450925E-2</v>
      </c>
      <c r="H2680" s="2">
        <f t="shared" si="373"/>
        <v>0.89852289082816161</v>
      </c>
      <c r="I2680" s="2">
        <f t="shared" si="374"/>
        <v>47.327472066255346</v>
      </c>
    </row>
    <row r="2681" spans="1:9" ht="13.5" x14ac:dyDescent="0.25">
      <c r="A2681" s="3">
        <f>TITRES_STAT!B2684</f>
        <v>45912</v>
      </c>
      <c r="B2681" s="6">
        <f>TITRES_STAT!D2684</f>
        <v>45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4.5102530511461604E-2</v>
      </c>
      <c r="G2681" s="2">
        <f t="shared" si="376"/>
        <v>5.019630659591872E-2</v>
      </c>
      <c r="H2681" s="2">
        <f t="shared" si="373"/>
        <v>0.89852289082816161</v>
      </c>
      <c r="I2681" s="2">
        <f t="shared" si="374"/>
        <v>47.327472066255346</v>
      </c>
    </row>
    <row r="2682" spans="1:9" ht="13.5" x14ac:dyDescent="0.25">
      <c r="A2682" s="3">
        <f>TITRES_STAT!B2685</f>
        <v>45915</v>
      </c>
      <c r="B2682" s="6">
        <f>TITRES_STAT!D2685</f>
        <v>45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4.1880921189214347E-2</v>
      </c>
      <c r="G2682" s="2">
        <f t="shared" si="376"/>
        <v>4.661085612478167E-2</v>
      </c>
      <c r="H2682" s="2">
        <f t="shared" si="373"/>
        <v>0.89852289082816161</v>
      </c>
      <c r="I2682" s="2">
        <f t="shared" si="374"/>
        <v>47.327472066255346</v>
      </c>
    </row>
    <row r="2683" spans="1:9" ht="13.5" x14ac:dyDescent="0.25">
      <c r="A2683" s="3">
        <f>TITRES_STAT!B2686</f>
        <v>45916</v>
      </c>
      <c r="B2683" s="6">
        <f>TITRES_STAT!D2686</f>
        <v>44.99</v>
      </c>
      <c r="C2683" s="2">
        <f t="shared" si="369"/>
        <v>-9.9999999999980105E-3</v>
      </c>
      <c r="D2683" s="2">
        <f t="shared" si="370"/>
        <v>0</v>
      </c>
      <c r="E2683" s="2">
        <f t="shared" si="371"/>
        <v>9.9999999999980105E-3</v>
      </c>
      <c r="F2683" s="2">
        <f t="shared" si="376"/>
        <v>3.8889426818556179E-2</v>
      </c>
      <c r="G2683" s="2">
        <f t="shared" si="376"/>
        <v>4.3995794973011412E-2</v>
      </c>
      <c r="H2683" s="2">
        <f t="shared" si="373"/>
        <v>0.88393508612385208</v>
      </c>
      <c r="I2683" s="2">
        <f t="shared" si="374"/>
        <v>46.919614833572943</v>
      </c>
    </row>
    <row r="2684" spans="1:9" ht="13.5" x14ac:dyDescent="0.25">
      <c r="A2684" s="3">
        <f>TITRES_STAT!B2687</f>
        <v>45917</v>
      </c>
      <c r="B2684" s="6">
        <f>TITRES_STAT!D2687</f>
        <v>44.99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3.6111610617230734E-2</v>
      </c>
      <c r="G2684" s="2">
        <f t="shared" si="376"/>
        <v>4.0853238189224879E-2</v>
      </c>
      <c r="H2684" s="2">
        <f t="shared" si="373"/>
        <v>0.88393508612385208</v>
      </c>
      <c r="I2684" s="2">
        <f t="shared" si="374"/>
        <v>46.919614833572943</v>
      </c>
    </row>
    <row r="2685" spans="1:9" ht="13.5" x14ac:dyDescent="0.25">
      <c r="A2685" s="3">
        <f>TITRES_STAT!B2688</f>
        <v>45918</v>
      </c>
      <c r="B2685" s="6">
        <f>TITRES_STAT!D2688</f>
        <v>44.99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3.3532209858857111E-2</v>
      </c>
      <c r="G2685" s="2">
        <f t="shared" si="377"/>
        <v>3.7935149747137388E-2</v>
      </c>
      <c r="H2685" s="2">
        <f t="shared" si="373"/>
        <v>0.88393508612385208</v>
      </c>
      <c r="I2685" s="2">
        <f t="shared" si="374"/>
        <v>46.919614833572943</v>
      </c>
    </row>
    <row r="2686" spans="1:9" ht="13.5" x14ac:dyDescent="0.25">
      <c r="A2686" s="3">
        <f>TITRES_STAT!B2689</f>
        <v>45919</v>
      </c>
      <c r="B2686" s="6">
        <f>TITRES_STAT!D2689</f>
        <v>44.99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3.1137052011795889E-2</v>
      </c>
      <c r="G2686" s="2">
        <f t="shared" si="377"/>
        <v>3.5225496193770432E-2</v>
      </c>
      <c r="H2686" s="2">
        <f t="shared" si="373"/>
        <v>0.88393508612385208</v>
      </c>
      <c r="I2686" s="2">
        <f t="shared" si="374"/>
        <v>46.919614833572943</v>
      </c>
    </row>
    <row r="2687" spans="1:9" ht="13.5" x14ac:dyDescent="0.25">
      <c r="A2687" s="3">
        <f>TITRES_STAT!B2690</f>
        <v>45922</v>
      </c>
      <c r="B2687" s="6">
        <f>TITRES_STAT!D2690</f>
        <v>44.99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2.8912976868096182E-2</v>
      </c>
      <c r="G2687" s="2">
        <f t="shared" si="377"/>
        <v>3.270938932278683E-2</v>
      </c>
      <c r="H2687" s="2">
        <f t="shared" si="373"/>
        <v>0.88393508612385197</v>
      </c>
      <c r="I2687" s="2">
        <f t="shared" si="374"/>
        <v>46.919614833572936</v>
      </c>
    </row>
    <row r="2688" spans="1:9" ht="13.5" x14ac:dyDescent="0.25">
      <c r="A2688" s="3">
        <f>TITRES_STAT!B2691</f>
        <v>45923</v>
      </c>
      <c r="B2688" s="6">
        <f>TITRES_STAT!D2691</f>
        <v>44.99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2.6847764234660738E-2</v>
      </c>
      <c r="G2688" s="2">
        <f t="shared" si="377"/>
        <v>3.0373004371159199E-2</v>
      </c>
      <c r="H2688" s="2">
        <f t="shared" si="373"/>
        <v>0.88393508612385197</v>
      </c>
      <c r="I2688" s="2">
        <f t="shared" si="374"/>
        <v>46.919614833572936</v>
      </c>
    </row>
    <row r="2689" spans="1:9" ht="13.5" x14ac:dyDescent="0.25">
      <c r="A2689" s="3">
        <f>TITRES_STAT!B2692</f>
        <v>45924</v>
      </c>
      <c r="B2689" s="6">
        <f>TITRES_STAT!D2692</f>
        <v>44.99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2.493006678932783E-2</v>
      </c>
      <c r="G2689" s="2">
        <f t="shared" si="377"/>
        <v>2.8203504058933543E-2</v>
      </c>
      <c r="H2689" s="2">
        <f t="shared" si="373"/>
        <v>0.88393508612385197</v>
      </c>
      <c r="I2689" s="2">
        <f t="shared" si="374"/>
        <v>46.919614833572936</v>
      </c>
    </row>
    <row r="2690" spans="1:9" ht="13.5" x14ac:dyDescent="0.25">
      <c r="A2690" s="3">
        <f>TITRES_STAT!B2693</f>
        <v>45925</v>
      </c>
      <c r="B2690" s="6">
        <f>TITRES_STAT!D2693</f>
        <v>44.99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2.314934773294727E-2</v>
      </c>
      <c r="G2690" s="2">
        <f t="shared" si="377"/>
        <v>2.6188968054724007E-2</v>
      </c>
      <c r="H2690" s="2">
        <f t="shared" si="373"/>
        <v>0.88393508612385185</v>
      </c>
      <c r="I2690" s="2">
        <f t="shared" si="374"/>
        <v>46.919614833572929</v>
      </c>
    </row>
    <row r="2691" spans="1:9" ht="13.5" x14ac:dyDescent="0.25">
      <c r="A2691" s="3">
        <f>TITRES_STAT!B2694</f>
        <v>45926</v>
      </c>
      <c r="B2691" s="6">
        <f>TITRES_STAT!D2694</f>
        <v>44.99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2.1495822894879609E-2</v>
      </c>
      <c r="G2691" s="2">
        <f t="shared" si="377"/>
        <v>2.431832747938658E-2</v>
      </c>
      <c r="H2691" s="2">
        <f t="shared" si="373"/>
        <v>0.88393508612385185</v>
      </c>
      <c r="I2691" s="2">
        <f t="shared" si="374"/>
        <v>46.919614833572929</v>
      </c>
    </row>
    <row r="2692" spans="1:9" ht="13.5" x14ac:dyDescent="0.25">
      <c r="A2692" s="3">
        <f>TITRES_STAT!B2695</f>
        <v>45929</v>
      </c>
      <c r="B2692" s="6">
        <f>TITRES_STAT!D2695</f>
        <v>44.99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1.9960406973816781E-2</v>
      </c>
      <c r="G2692" s="2">
        <f t="shared" si="377"/>
        <v>2.2581304088001825E-2</v>
      </c>
      <c r="H2692" s="2">
        <f t="shared" si="373"/>
        <v>0.88393508612385185</v>
      </c>
      <c r="I2692" s="2">
        <f t="shared" si="374"/>
        <v>46.919614833572929</v>
      </c>
    </row>
    <row r="2693" spans="1:9" ht="13.5" x14ac:dyDescent="0.25">
      <c r="A2693" s="3">
        <f>TITRES_STAT!B2696</f>
        <v>45930</v>
      </c>
      <c r="B2693" s="6">
        <f>TITRES_STAT!D2696</f>
        <v>44.99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1.8534663618544157E-2</v>
      </c>
      <c r="G2693" s="2">
        <f t="shared" si="377"/>
        <v>2.0968353796001697E-2</v>
      </c>
      <c r="H2693" s="2">
        <f t="shared" si="373"/>
        <v>0.88393508612385185</v>
      </c>
      <c r="I2693" s="2">
        <f t="shared" si="374"/>
        <v>46.919614833572929</v>
      </c>
    </row>
    <row r="2694" spans="1:9" ht="13.5" x14ac:dyDescent="0.25">
      <c r="A2694" s="3">
        <f>TITRES_STAT!B2697</f>
        <v>45931</v>
      </c>
      <c r="B2694" s="6">
        <f>TITRES_STAT!D2697</f>
        <v>44.99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1.7210759074362432E-2</v>
      </c>
      <c r="G2694" s="2">
        <f t="shared" ref="G2694:G2706" si="382">((G2693*13)+E2694)/14</f>
        <v>1.9470614239144431E-2</v>
      </c>
      <c r="H2694" s="2">
        <f t="shared" ref="H2694:H2706" si="383">F2694/G2694</f>
        <v>0.88393508612385208</v>
      </c>
      <c r="I2694" s="2">
        <f t="shared" ref="I2694:I2706" si="384">IF(G2694=0,100,100-(100/(1+H2694)))</f>
        <v>46.919614833572943</v>
      </c>
    </row>
    <row r="2695" spans="1:9" ht="13.5" x14ac:dyDescent="0.25">
      <c r="A2695" s="3">
        <f>TITRES_STAT!B2698</f>
        <v>45932</v>
      </c>
      <c r="B2695" s="6">
        <f>TITRES_STAT!D2698</f>
        <v>45</v>
      </c>
      <c r="C2695" s="2">
        <f t="shared" si="378"/>
        <v>9.9999999999980105E-3</v>
      </c>
      <c r="D2695" s="2">
        <f t="shared" si="379"/>
        <v>9.9999999999980105E-3</v>
      </c>
      <c r="E2695" s="2">
        <f t="shared" si="380"/>
        <v>0</v>
      </c>
      <c r="F2695" s="2">
        <f t="shared" si="381"/>
        <v>1.6695704854764973E-2</v>
      </c>
      <c r="G2695" s="2">
        <f t="shared" si="382"/>
        <v>1.8079856079205543E-2</v>
      </c>
      <c r="H2695" s="2">
        <f t="shared" si="383"/>
        <v>0.92344235383419093</v>
      </c>
      <c r="I2695" s="2">
        <f t="shared" si="384"/>
        <v>48.009879370359108</v>
      </c>
    </row>
    <row r="2696" spans="1:9" ht="13.5" x14ac:dyDescent="0.25">
      <c r="A2696" s="3">
        <f>TITRES_STAT!B2699</f>
        <v>45933</v>
      </c>
      <c r="B2696" s="6">
        <f>TITRES_STAT!D2699</f>
        <v>45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1.5503154507996044E-2</v>
      </c>
      <c r="G2696" s="2">
        <f t="shared" si="382"/>
        <v>1.6788437787833718E-2</v>
      </c>
      <c r="H2696" s="2">
        <f t="shared" si="383"/>
        <v>0.92344235383419082</v>
      </c>
      <c r="I2696" s="2">
        <f t="shared" si="384"/>
        <v>48.009879370359108</v>
      </c>
    </row>
    <row r="2697" spans="1:9" ht="13.5" x14ac:dyDescent="0.25">
      <c r="A2697" s="3">
        <f>TITRES_STAT!B2700</f>
        <v>45936</v>
      </c>
      <c r="B2697" s="6">
        <f>TITRES_STAT!D2700</f>
        <v>45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1.4395786328853469E-2</v>
      </c>
      <c r="G2697" s="2">
        <f t="shared" si="382"/>
        <v>1.5589263660131311E-2</v>
      </c>
      <c r="H2697" s="2">
        <f t="shared" si="383"/>
        <v>0.92344235383419071</v>
      </c>
      <c r="I2697" s="2">
        <f t="shared" si="384"/>
        <v>48.009879370359108</v>
      </c>
    </row>
    <row r="2698" spans="1:9" ht="13.5" x14ac:dyDescent="0.25">
      <c r="A2698" s="3">
        <f>TITRES_STAT!B2701</f>
        <v>45937</v>
      </c>
      <c r="B2698" s="6">
        <f>TITRES_STAT!D2701</f>
        <v>45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1.3367515876792508E-2</v>
      </c>
      <c r="G2698" s="2">
        <f t="shared" si="382"/>
        <v>1.4475744827264788E-2</v>
      </c>
      <c r="H2698" s="2">
        <f t="shared" si="383"/>
        <v>0.92344235383419082</v>
      </c>
      <c r="I2698" s="2">
        <f t="shared" si="384"/>
        <v>48.009879370359108</v>
      </c>
    </row>
    <row r="2699" spans="1:9" ht="13.5" x14ac:dyDescent="0.25">
      <c r="A2699" s="3">
        <f>TITRES_STAT!B2702</f>
        <v>45938</v>
      </c>
      <c r="B2699" s="6">
        <f>TITRES_STAT!D2702</f>
        <v>45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1.2412693314164473E-2</v>
      </c>
      <c r="G2699" s="2">
        <f t="shared" si="382"/>
        <v>1.3441763053888733E-2</v>
      </c>
      <c r="H2699" s="2">
        <f t="shared" si="383"/>
        <v>0.92344235383419082</v>
      </c>
      <c r="I2699" s="2">
        <f t="shared" si="384"/>
        <v>48.009879370359108</v>
      </c>
    </row>
    <row r="2700" spans="1:9" ht="13.5" x14ac:dyDescent="0.25">
      <c r="A2700" s="3">
        <f>TITRES_STAT!B2703</f>
        <v>45939</v>
      </c>
      <c r="B2700" s="6">
        <f>TITRES_STAT!D2703</f>
        <v>45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1.1526072363152725E-2</v>
      </c>
      <c r="G2700" s="2">
        <f t="shared" si="382"/>
        <v>1.2481637121468108E-2</v>
      </c>
      <c r="H2700" s="2">
        <f t="shared" si="383"/>
        <v>0.92344235383419093</v>
      </c>
      <c r="I2700" s="2">
        <f t="shared" si="384"/>
        <v>48.009879370359108</v>
      </c>
    </row>
    <row r="2701" spans="1:9" ht="13.5" x14ac:dyDescent="0.25">
      <c r="A2701" s="3">
        <f>TITRES_STAT!B2704</f>
        <v>45940</v>
      </c>
      <c r="B2701" s="6">
        <f>TITRES_STAT!D2704</f>
        <v>45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1.0702781480070386E-2</v>
      </c>
      <c r="G2701" s="2">
        <f t="shared" si="382"/>
        <v>1.1590091612791814E-2</v>
      </c>
      <c r="H2701" s="2">
        <f t="shared" si="383"/>
        <v>0.92344235383419082</v>
      </c>
      <c r="I2701" s="2">
        <f t="shared" si="384"/>
        <v>48.009879370359108</v>
      </c>
    </row>
    <row r="2702" spans="1:9" ht="13.5" x14ac:dyDescent="0.25">
      <c r="A2702" s="3">
        <f>TITRES_STAT!B2705</f>
        <v>45943</v>
      </c>
      <c r="B2702" s="6">
        <f>TITRES_STAT!D2705</f>
        <v>45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9.9382970886367876E-3</v>
      </c>
      <c r="G2702" s="2">
        <f t="shared" si="382"/>
        <v>1.0762227926163827E-2</v>
      </c>
      <c r="H2702" s="2">
        <f t="shared" si="383"/>
        <v>0.92344235383419093</v>
      </c>
      <c r="I2702" s="2">
        <f t="shared" si="384"/>
        <v>48.009879370359108</v>
      </c>
    </row>
    <row r="2703" spans="1:9" ht="13.5" x14ac:dyDescent="0.25">
      <c r="A2703" s="3">
        <f>TITRES_STAT!B2706</f>
        <v>45944</v>
      </c>
      <c r="B2703" s="6">
        <f>TITRES_STAT!D2706</f>
        <v>45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9.2284187251627323E-3</v>
      </c>
      <c r="G2703" s="2">
        <f t="shared" si="382"/>
        <v>9.9934973600092677E-3</v>
      </c>
      <c r="H2703" s="2">
        <f t="shared" si="383"/>
        <v>0.92344235383419104</v>
      </c>
      <c r="I2703" s="2">
        <f t="shared" si="384"/>
        <v>48.009879370359108</v>
      </c>
    </row>
    <row r="2704" spans="1:9" ht="13.5" x14ac:dyDescent="0.25">
      <c r="A2704" s="3">
        <f>TITRES_STAT!B2707</f>
        <v>45946</v>
      </c>
      <c r="B2704" s="6">
        <f>TITRES_STAT!D2707</f>
        <v>45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8.5692459590796799E-3</v>
      </c>
      <c r="G2704" s="2">
        <f t="shared" si="382"/>
        <v>9.2796761200086043E-3</v>
      </c>
      <c r="H2704" s="2">
        <f t="shared" si="383"/>
        <v>0.92344235383419115</v>
      </c>
      <c r="I2704" s="2">
        <f t="shared" si="384"/>
        <v>48.009879370359116</v>
      </c>
    </row>
    <row r="2705" spans="1:9" ht="13.5" x14ac:dyDescent="0.25">
      <c r="A2705" s="3">
        <f>TITRES_STAT!B2708</f>
        <v>45947</v>
      </c>
      <c r="B2705" s="6">
        <f>TITRES_STAT!D2708</f>
        <v>45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7.9571569620025592E-3</v>
      </c>
      <c r="G2705" s="2">
        <f t="shared" si="382"/>
        <v>8.6168421114365609E-3</v>
      </c>
      <c r="H2705" s="2">
        <f t="shared" si="383"/>
        <v>0.92344235383419115</v>
      </c>
      <c r="I2705" s="2">
        <f t="shared" si="384"/>
        <v>48.009879370359116</v>
      </c>
    </row>
    <row r="2706" spans="1:9" ht="13.5" x14ac:dyDescent="0.25">
      <c r="A2706" s="3">
        <f>TITRES_STAT!B2709</f>
        <v>45950</v>
      </c>
      <c r="B2706" s="6">
        <f>TITRES_STAT!D2709</f>
        <v>45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7.3887886075738049E-3</v>
      </c>
      <c r="G2706" s="2">
        <f t="shared" si="382"/>
        <v>8.0013533891910935E-3</v>
      </c>
      <c r="H2706" s="2">
        <f t="shared" si="383"/>
        <v>0.92344235383419093</v>
      </c>
      <c r="I2706" s="2">
        <f t="shared" si="384"/>
        <v>48.009879370359108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2" workbookViewId="0">
      <selection activeCell="K28" sqref="K28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20.662700000000001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20.662700000000001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20.662700000000001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20.662700000000001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21.279599999999999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20.643699999999999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20.026800000000001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20.026800000000001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20.6248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20.0078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20.0078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20.0078</v>
      </c>
      <c r="C13" s="2">
        <f>AVERAGE(B2:B13)</f>
        <v>20.439658333333334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20.0078</v>
      </c>
      <c r="C14" s="2">
        <f>$C$4*B4+C13*(1-$C$4)</f>
        <v>20.473972435897437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20.0078</v>
      </c>
      <c r="C15" s="2">
        <f t="shared" ref="C15:C78" si="0">$C$4*B5+C14*(1-$C$4)</f>
        <v>20.503007445759369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20.0078</v>
      </c>
      <c r="C16" s="2">
        <f t="shared" si="0"/>
        <v>20.622483223334854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20.0078</v>
      </c>
      <c r="C17" s="2">
        <f t="shared" si="0"/>
        <v>20.6257473428218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20.0078</v>
      </c>
      <c r="C18" s="2">
        <f t="shared" si="0"/>
        <v>20.533601597772289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20.605899999999998</v>
      </c>
      <c r="C19" s="2">
        <f t="shared" si="0"/>
        <v>20.45563212119194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20.268999999999998</v>
      </c>
      <c r="C20" s="2">
        <f t="shared" si="0"/>
        <v>20.481657948700871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20.817799999999998</v>
      </c>
      <c r="C21" s="2">
        <f t="shared" si="0"/>
        <v>20.408756725823814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20.817799999999998</v>
      </c>
      <c r="C22" s="2">
        <f t="shared" si="0"/>
        <v>20.347071075697073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20.817799999999998</v>
      </c>
      <c r="C23" s="2">
        <f t="shared" si="0"/>
        <v>20.294875525589831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20.817799999999998</v>
      </c>
      <c r="C24" s="2">
        <f t="shared" si="0"/>
        <v>20.250710060114471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20.817799999999998</v>
      </c>
      <c r="C25" s="2">
        <f t="shared" si="0"/>
        <v>20.213339281635321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20.817799999999998</v>
      </c>
      <c r="C26" s="2">
        <f t="shared" si="0"/>
        <v>20.181717853691424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20.817799999999998</v>
      </c>
      <c r="C27" s="2">
        <f t="shared" si="0"/>
        <v>20.154961260815821</v>
      </c>
      <c r="D27" s="2">
        <f>AVERAGE(B2:B27)</f>
        <v>20.458246153846144</v>
      </c>
      <c r="E27" s="2">
        <f>C27-D27</f>
        <v>-0.30328489303032313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20.817799999999998</v>
      </c>
      <c r="C28" s="2">
        <f t="shared" si="0"/>
        <v>20.132321066844156</v>
      </c>
      <c r="D28" s="2">
        <f>$D$4*B28+(1-$D$4)*D27</f>
        <v>20.484879772079761</v>
      </c>
      <c r="E28" s="2">
        <f t="shared" ref="E28:E91" si="1">C28-D28</f>
        <v>-0.35255870523560517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20.817799999999998</v>
      </c>
      <c r="C29" s="2">
        <f t="shared" si="0"/>
        <v>20.205179364252746</v>
      </c>
      <c r="D29" s="2">
        <f t="shared" ref="D29:D92" si="2">$D$4*B29+(1-$D$4)*D28</f>
        <v>20.509540529703482</v>
      </c>
      <c r="E29" s="2">
        <f t="shared" si="1"/>
        <v>-0.30436116545073588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20.817799999999998</v>
      </c>
      <c r="C30" s="2">
        <f t="shared" si="0"/>
        <v>20.214997923598478</v>
      </c>
      <c r="D30" s="2">
        <f t="shared" si="2"/>
        <v>20.532374564540259</v>
      </c>
      <c r="E30" s="2">
        <f t="shared" si="1"/>
        <v>-0.31737664094178086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20.817799999999998</v>
      </c>
      <c r="C31" s="2">
        <f t="shared" si="0"/>
        <v>20.307736704583327</v>
      </c>
      <c r="D31" s="2">
        <f t="shared" si="2"/>
        <v>20.553517189389126</v>
      </c>
      <c r="E31" s="2">
        <f t="shared" si="1"/>
        <v>-0.24578048480579895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20.817799999999998</v>
      </c>
      <c r="C32" s="2">
        <f t="shared" si="0"/>
        <v>20.386207980801277</v>
      </c>
      <c r="D32" s="2">
        <f t="shared" si="2"/>
        <v>20.573093693878818</v>
      </c>
      <c r="E32" s="2">
        <f t="shared" si="1"/>
        <v>-0.18688571307754032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20.817799999999998</v>
      </c>
      <c r="C33" s="2">
        <f t="shared" si="0"/>
        <v>20.452606752985698</v>
      </c>
      <c r="D33" s="2">
        <f t="shared" si="2"/>
        <v>20.591220086924828</v>
      </c>
      <c r="E33" s="2">
        <f t="shared" si="1"/>
        <v>-0.13861333393913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20.817799999999998</v>
      </c>
      <c r="C34" s="2">
        <f t="shared" si="0"/>
        <v>20.508790329449436</v>
      </c>
      <c r="D34" s="2">
        <f t="shared" si="2"/>
        <v>20.608003784189656</v>
      </c>
      <c r="E34" s="2">
        <f t="shared" si="1"/>
        <v>-9.9213454740219476E-2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20.817799999999998</v>
      </c>
      <c r="C35" s="2">
        <f t="shared" si="0"/>
        <v>20.556330278764907</v>
      </c>
      <c r="D35" s="2">
        <f t="shared" si="2"/>
        <v>20.623544244620049</v>
      </c>
      <c r="E35" s="2">
        <f t="shared" si="1"/>
        <v>-6.7213965855142277E-2</v>
      </c>
      <c r="F35" s="2">
        <f>AVERAGE(E27:E35)</f>
        <v>-0.22392092856403067</v>
      </c>
      <c r="G35" s="2">
        <f>E35-F35</f>
        <v>0.1567069627088884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6">
        <f>TITRES_STAT!D39</f>
        <v>20.193300000000001</v>
      </c>
      <c r="C36" s="2">
        <f t="shared" si="0"/>
        <v>20.596556389724153</v>
      </c>
      <c r="D36" s="2">
        <f t="shared" si="2"/>
        <v>20.59167430057412</v>
      </c>
      <c r="E36" s="2">
        <f t="shared" si="1"/>
        <v>4.8820891500334085E-3</v>
      </c>
      <c r="F36" s="2">
        <f>(E36*(2/(10)))+((1-(2/10))*F35)</f>
        <v>-0.17816032502121787</v>
      </c>
      <c r="G36" s="2">
        <f t="shared" ref="G36:G99" si="3">E36-F36</f>
        <v>0.18304241417125128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6">
        <f>TITRES_STAT!D40</f>
        <v>20.193300000000001</v>
      </c>
      <c r="C37" s="2">
        <f t="shared" si="0"/>
        <v>20.630593868228129</v>
      </c>
      <c r="D37" s="2">
        <f t="shared" si="2"/>
        <v>20.562165093124182</v>
      </c>
      <c r="E37" s="2">
        <f t="shared" si="1"/>
        <v>6.8428775103946293E-2</v>
      </c>
      <c r="F37" s="2">
        <f t="shared" ref="F37:F100" si="5">(E37*(2/(10)))+((1-(2/10))*F36)</f>
        <v>-0.12884250499618505</v>
      </c>
      <c r="G37" s="2">
        <f t="shared" si="3"/>
        <v>0.19727128010013134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20.193300000000001</v>
      </c>
      <c r="C38" s="2">
        <f t="shared" si="0"/>
        <v>20.659394811577648</v>
      </c>
      <c r="D38" s="2">
        <f t="shared" si="2"/>
        <v>20.53484175289276</v>
      </c>
      <c r="E38" s="2">
        <f t="shared" si="1"/>
        <v>0.12455305868488864</v>
      </c>
      <c r="F38" s="2">
        <f t="shared" si="5"/>
        <v>-7.8163392259970321E-2</v>
      </c>
      <c r="G38" s="2">
        <f t="shared" si="3"/>
        <v>0.20271645094485896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6">
        <f>TITRES_STAT!D42</f>
        <v>20.193300000000001</v>
      </c>
      <c r="C39" s="2">
        <f t="shared" si="0"/>
        <v>20.683764840565704</v>
      </c>
      <c r="D39" s="2">
        <f t="shared" si="2"/>
        <v>20.509542363789592</v>
      </c>
      <c r="E39" s="2">
        <f t="shared" si="1"/>
        <v>0.17422247677611225</v>
      </c>
      <c r="F39" s="2">
        <f t="shared" si="5"/>
        <v>-2.7686218452753805E-2</v>
      </c>
      <c r="G39" s="2">
        <f t="shared" si="3"/>
        <v>0.20190869522886606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6">
        <f>TITRES_STAT!D43</f>
        <v>20.011600000000001</v>
      </c>
      <c r="C40" s="2">
        <f t="shared" si="0"/>
        <v>20.704385634324826</v>
      </c>
      <c r="D40" s="2">
        <f t="shared" si="2"/>
        <v>20.472657744249624</v>
      </c>
      <c r="E40" s="2">
        <f t="shared" si="1"/>
        <v>0.23172789007520223</v>
      </c>
      <c r="F40" s="2">
        <f t="shared" si="5"/>
        <v>2.4196603252837401E-2</v>
      </c>
      <c r="G40" s="2">
        <f t="shared" si="3"/>
        <v>0.20753128682236482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6">
        <f>TITRES_STAT!D44</f>
        <v>20.011600000000001</v>
      </c>
      <c r="C41" s="2">
        <f t="shared" si="0"/>
        <v>20.721833998274853</v>
      </c>
      <c r="D41" s="2">
        <f t="shared" si="2"/>
        <v>20.438505318749652</v>
      </c>
      <c r="E41" s="2">
        <f t="shared" si="1"/>
        <v>0.28332867952520147</v>
      </c>
      <c r="F41" s="2">
        <f t="shared" si="5"/>
        <v>7.6023018507310219E-2</v>
      </c>
      <c r="G41" s="2">
        <f t="shared" si="3"/>
        <v>0.20730566101789125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20.011600000000001</v>
      </c>
      <c r="C42" s="2">
        <f t="shared" si="0"/>
        <v>20.736597998540262</v>
      </c>
      <c r="D42" s="2">
        <f t="shared" si="2"/>
        <v>20.406882702545975</v>
      </c>
      <c r="E42" s="2">
        <f t="shared" si="1"/>
        <v>0.32971529599428706</v>
      </c>
      <c r="F42" s="2">
        <f t="shared" si="5"/>
        <v>0.12676147400470561</v>
      </c>
      <c r="G42" s="2">
        <f t="shared" si="3"/>
        <v>0.20295382198958145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20.011600000000001</v>
      </c>
      <c r="C43" s="2">
        <f t="shared" si="0"/>
        <v>20.749090614149452</v>
      </c>
      <c r="D43" s="2">
        <f t="shared" si="2"/>
        <v>20.377602502357387</v>
      </c>
      <c r="E43" s="2">
        <f t="shared" si="1"/>
        <v>0.37148811179206476</v>
      </c>
      <c r="F43" s="2">
        <f t="shared" si="5"/>
        <v>0.17570680156217744</v>
      </c>
      <c r="G43" s="2">
        <f t="shared" si="3"/>
        <v>0.19578131022988732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20.011600000000001</v>
      </c>
      <c r="C44" s="2">
        <f t="shared" si="0"/>
        <v>20.759661288895693</v>
      </c>
      <c r="D44" s="2">
        <f t="shared" si="2"/>
        <v>20.35049120588647</v>
      </c>
      <c r="E44" s="2">
        <f t="shared" si="1"/>
        <v>0.4091700830092222</v>
      </c>
      <c r="F44" s="2">
        <f t="shared" si="5"/>
        <v>0.22239945785158641</v>
      </c>
      <c r="G44" s="2">
        <f t="shared" si="3"/>
        <v>0.18677062515763579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20.6097</v>
      </c>
      <c r="C45" s="2">
        <f t="shared" si="0"/>
        <v>20.768605705988662</v>
      </c>
      <c r="D45" s="2">
        <f t="shared" si="2"/>
        <v>20.369691857302286</v>
      </c>
      <c r="E45" s="2">
        <f t="shared" si="1"/>
        <v>0.39891384868637658</v>
      </c>
      <c r="F45" s="2">
        <f t="shared" si="5"/>
        <v>0.25770233601854448</v>
      </c>
      <c r="G45" s="2">
        <f t="shared" si="3"/>
        <v>0.14121151266783211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20.6097</v>
      </c>
      <c r="C46" s="2">
        <f t="shared" si="0"/>
        <v>20.680097135836558</v>
      </c>
      <c r="D46" s="2">
        <f t="shared" si="2"/>
        <v>20.387470238242855</v>
      </c>
      <c r="E46" s="2">
        <f t="shared" si="1"/>
        <v>0.29262689759370275</v>
      </c>
      <c r="F46" s="2">
        <f t="shared" si="5"/>
        <v>0.26468724833357615</v>
      </c>
      <c r="G46" s="2">
        <f t="shared" si="3"/>
        <v>2.7939649260126598E-2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20.6097</v>
      </c>
      <c r="C47" s="2">
        <f t="shared" si="0"/>
        <v>20.605205268784779</v>
      </c>
      <c r="D47" s="2">
        <f t="shared" si="2"/>
        <v>20.403931702076715</v>
      </c>
      <c r="E47" s="2">
        <f t="shared" si="1"/>
        <v>0.20127356670806407</v>
      </c>
      <c r="F47" s="2">
        <f t="shared" si="5"/>
        <v>0.25200451200847374</v>
      </c>
      <c r="G47" s="2">
        <f t="shared" si="3"/>
        <v>-5.0730945300409669E-2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20.6097</v>
      </c>
      <c r="C48" s="2">
        <f t="shared" si="0"/>
        <v>20.541835227433275</v>
      </c>
      <c r="D48" s="2">
        <f t="shared" si="2"/>
        <v>20.41917379821918</v>
      </c>
      <c r="E48" s="2">
        <f t="shared" si="1"/>
        <v>0.1226614292140944</v>
      </c>
      <c r="F48" s="2">
        <f t="shared" si="5"/>
        <v>0.22613589544959789</v>
      </c>
      <c r="G48" s="2">
        <f t="shared" si="3"/>
        <v>-0.10347446623550349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20.6097</v>
      </c>
      <c r="C49" s="2">
        <f t="shared" si="0"/>
        <v>20.488214423212771</v>
      </c>
      <c r="D49" s="2">
        <f t="shared" si="2"/>
        <v>20.433286850202943</v>
      </c>
      <c r="E49" s="2">
        <f t="shared" si="1"/>
        <v>5.4927573009827313E-2</v>
      </c>
      <c r="F49" s="2">
        <f t="shared" si="5"/>
        <v>0.19189423096164376</v>
      </c>
      <c r="G49" s="2">
        <f t="shared" si="3"/>
        <v>-0.13696665795181645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20.6097</v>
      </c>
      <c r="C50" s="2">
        <f t="shared" si="0"/>
        <v>20.414889127333883</v>
      </c>
      <c r="D50" s="2">
        <f t="shared" si="2"/>
        <v>20.446354490928652</v>
      </c>
      <c r="E50" s="2">
        <f t="shared" si="1"/>
        <v>-3.1465363594769258E-2</v>
      </c>
      <c r="F50" s="2">
        <f t="shared" si="5"/>
        <v>0.14722231205036118</v>
      </c>
      <c r="G50" s="2">
        <f t="shared" si="3"/>
        <v>-0.17868767564513044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6">
        <f>TITRES_STAT!D54</f>
        <v>20.6097</v>
      </c>
      <c r="C51" s="2">
        <f t="shared" si="0"/>
        <v>20.352844646205593</v>
      </c>
      <c r="D51" s="2">
        <f t="shared" si="2"/>
        <v>20.458454158267269</v>
      </c>
      <c r="E51" s="2">
        <f t="shared" si="1"/>
        <v>-0.10560951206167601</v>
      </c>
      <c r="F51" s="2">
        <f t="shared" si="5"/>
        <v>9.6655947227953745E-2</v>
      </c>
      <c r="G51" s="2">
        <f t="shared" si="3"/>
        <v>-0.20226545928962975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6">
        <f>TITRES_STAT!D55</f>
        <v>20.6097</v>
      </c>
      <c r="C52" s="2">
        <f t="shared" si="0"/>
        <v>20.300345469866269</v>
      </c>
      <c r="D52" s="2">
        <f t="shared" si="2"/>
        <v>20.469657553951173</v>
      </c>
      <c r="E52" s="2">
        <f t="shared" si="1"/>
        <v>-0.16931208408490406</v>
      </c>
      <c r="F52" s="2">
        <f t="shared" si="5"/>
        <v>4.3462340965382186E-2</v>
      </c>
      <c r="G52" s="2">
        <f t="shared" si="3"/>
        <v>-0.21277442505028624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6">
        <f>TITRES_STAT!D56</f>
        <v>20.6097</v>
      </c>
      <c r="C53" s="2">
        <f t="shared" si="0"/>
        <v>20.255923089886842</v>
      </c>
      <c r="D53" s="2">
        <f t="shared" si="2"/>
        <v>20.480031068473306</v>
      </c>
      <c r="E53" s="2">
        <f t="shared" si="1"/>
        <v>-0.22410797858646347</v>
      </c>
      <c r="F53" s="2">
        <f t="shared" si="5"/>
        <v>-1.0051722944986949E-2</v>
      </c>
      <c r="G53" s="2">
        <f t="shared" si="3"/>
        <v>-0.21405625564147651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20.6097</v>
      </c>
      <c r="C54" s="2">
        <f t="shared" si="0"/>
        <v>20.218334922211941</v>
      </c>
      <c r="D54" s="2">
        <f t="shared" si="2"/>
        <v>20.48963617451232</v>
      </c>
      <c r="E54" s="2">
        <f t="shared" si="1"/>
        <v>-0.27130125230037905</v>
      </c>
      <c r="F54" s="2">
        <f t="shared" si="5"/>
        <v>-6.2301628816065373E-2</v>
      </c>
      <c r="G54" s="2">
        <f t="shared" si="3"/>
        <v>-0.20899962348431367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21.226600000000001</v>
      </c>
      <c r="C55" s="2">
        <f t="shared" si="0"/>
        <v>20.278544934179337</v>
      </c>
      <c r="D55" s="2">
        <f t="shared" si="2"/>
        <v>20.544226087511408</v>
      </c>
      <c r="E55" s="2">
        <f t="shared" si="1"/>
        <v>-0.26568115333207132</v>
      </c>
      <c r="F55" s="2">
        <f t="shared" si="5"/>
        <v>-0.10297753371926657</v>
      </c>
      <c r="G55" s="2">
        <f t="shared" si="3"/>
        <v>-0.16270361961280475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6">
        <f>TITRES_STAT!D59</f>
        <v>21.226600000000001</v>
      </c>
      <c r="C56" s="2">
        <f t="shared" si="0"/>
        <v>20.329491867382515</v>
      </c>
      <c r="D56" s="2">
        <f t="shared" si="2"/>
        <v>20.594772303251304</v>
      </c>
      <c r="E56" s="2">
        <f t="shared" si="1"/>
        <v>-0.2652804358687888</v>
      </c>
      <c r="F56" s="2">
        <f t="shared" si="5"/>
        <v>-0.13543811414917101</v>
      </c>
      <c r="G56" s="2">
        <f t="shared" si="3"/>
        <v>-0.12984232171961779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21.226600000000001</v>
      </c>
      <c r="C57" s="2">
        <f t="shared" si="0"/>
        <v>20.372600810862128</v>
      </c>
      <c r="D57" s="2">
        <f t="shared" si="2"/>
        <v>20.641574354862321</v>
      </c>
      <c r="E57" s="2">
        <f t="shared" si="1"/>
        <v>-0.26897354400019324</v>
      </c>
      <c r="F57" s="2">
        <f t="shared" si="5"/>
        <v>-0.16214520011937547</v>
      </c>
      <c r="G57" s="2">
        <f t="shared" si="3"/>
        <v>-0.10682834388081777</v>
      </c>
      <c r="H57" s="2" t="str">
        <f t="shared" si="4"/>
        <v>Hold</v>
      </c>
    </row>
    <row r="58" spans="1:8" ht="13.5" x14ac:dyDescent="0.25">
      <c r="A58" s="3">
        <f>TITRES_STAT!B61</f>
        <v>42088</v>
      </c>
      <c r="B58" s="6">
        <f>TITRES_STAT!D61</f>
        <v>21.226600000000001</v>
      </c>
      <c r="C58" s="2">
        <f t="shared" si="0"/>
        <v>20.409077609191034</v>
      </c>
      <c r="D58" s="2">
        <f t="shared" si="2"/>
        <v>20.684909587835485</v>
      </c>
      <c r="E58" s="2">
        <f t="shared" si="1"/>
        <v>-0.27583197864445097</v>
      </c>
      <c r="F58" s="2">
        <f t="shared" si="5"/>
        <v>-0.18488255582439059</v>
      </c>
      <c r="G58" s="2">
        <f t="shared" si="3"/>
        <v>-9.0949422820060383E-2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6">
        <f>TITRES_STAT!D62</f>
        <v>20.817799999999998</v>
      </c>
      <c r="C59" s="2">
        <f t="shared" si="0"/>
        <v>20.439942592392413</v>
      </c>
      <c r="D59" s="2">
        <f t="shared" si="2"/>
        <v>20.694753322069893</v>
      </c>
      <c r="E59" s="2">
        <f t="shared" si="1"/>
        <v>-0.2548107296774802</v>
      </c>
      <c r="F59" s="2">
        <f t="shared" si="5"/>
        <v>-0.19886819059500854</v>
      </c>
      <c r="G59" s="2">
        <f t="shared" si="3"/>
        <v>-5.5942539082471654E-2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6">
        <f>TITRES_STAT!D63</f>
        <v>20.817799999999998</v>
      </c>
      <c r="C60" s="2">
        <f t="shared" si="0"/>
        <v>20.466059116639734</v>
      </c>
      <c r="D60" s="2">
        <f t="shared" si="2"/>
        <v>20.703867890805455</v>
      </c>
      <c r="E60" s="2">
        <f t="shared" si="1"/>
        <v>-0.2378087741657211</v>
      </c>
      <c r="F60" s="2">
        <f t="shared" si="5"/>
        <v>-0.20665630730915108</v>
      </c>
      <c r="G60" s="2">
        <f t="shared" si="3"/>
        <v>-3.1152466856570027E-2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6">
        <f>TITRES_STAT!D64</f>
        <v>20.817799999999998</v>
      </c>
      <c r="C61" s="2">
        <f t="shared" si="0"/>
        <v>20.488157714079776</v>
      </c>
      <c r="D61" s="2">
        <f t="shared" si="2"/>
        <v>20.712307306301344</v>
      </c>
      <c r="E61" s="2">
        <f t="shared" si="1"/>
        <v>-0.22414959222156838</v>
      </c>
      <c r="F61" s="2">
        <f t="shared" si="5"/>
        <v>-0.21015496429163455</v>
      </c>
      <c r="G61" s="2">
        <f t="shared" si="3"/>
        <v>-1.3994627929933834E-2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6">
        <f>TITRES_STAT!D65</f>
        <v>20.817799999999998</v>
      </c>
      <c r="C62" s="2">
        <f t="shared" si="0"/>
        <v>20.506856527298272</v>
      </c>
      <c r="D62" s="2">
        <f t="shared" si="2"/>
        <v>20.72012157990865</v>
      </c>
      <c r="E62" s="2">
        <f t="shared" si="1"/>
        <v>-0.21326505261037809</v>
      </c>
      <c r="F62" s="2">
        <f t="shared" si="5"/>
        <v>-0.21077698195538327</v>
      </c>
      <c r="G62" s="2">
        <f t="shared" si="3"/>
        <v>-2.4880706549948173E-3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20.817799999999998</v>
      </c>
      <c r="C63" s="2">
        <f t="shared" si="0"/>
        <v>20.522678600021617</v>
      </c>
      <c r="D63" s="2">
        <f t="shared" si="2"/>
        <v>20.727357018433935</v>
      </c>
      <c r="E63" s="2">
        <f t="shared" si="1"/>
        <v>-0.2046784184123176</v>
      </c>
      <c r="F63" s="2">
        <f t="shared" si="5"/>
        <v>-0.20955726924677015</v>
      </c>
      <c r="G63" s="2">
        <f t="shared" si="3"/>
        <v>4.8788508344525527E-3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20.817799999999998</v>
      </c>
      <c r="C64" s="2">
        <f t="shared" si="0"/>
        <v>20.536066507710601</v>
      </c>
      <c r="D64" s="2">
        <f t="shared" si="2"/>
        <v>20.73405649854994</v>
      </c>
      <c r="E64" s="2">
        <f t="shared" si="1"/>
        <v>-0.19798999083933921</v>
      </c>
      <c r="F64" s="2">
        <f t="shared" si="5"/>
        <v>-0.20724381356528399</v>
      </c>
      <c r="G64" s="2">
        <f t="shared" si="3"/>
        <v>9.2538227259447714E-3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20.817799999999998</v>
      </c>
      <c r="C65" s="2">
        <f t="shared" si="0"/>
        <v>20.64230242960128</v>
      </c>
      <c r="D65" s="2">
        <f t="shared" si="2"/>
        <v>20.740259720879571</v>
      </c>
      <c r="E65" s="2">
        <f t="shared" si="1"/>
        <v>-9.7957291278291336E-2</v>
      </c>
      <c r="F65" s="2">
        <f t="shared" si="5"/>
        <v>-0.18538650910788548</v>
      </c>
      <c r="G65" s="2">
        <f t="shared" si="3"/>
        <v>8.7429217829594147E-2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20.817799999999998</v>
      </c>
      <c r="C66" s="2">
        <f t="shared" si="0"/>
        <v>20.732194363508775</v>
      </c>
      <c r="D66" s="2">
        <f t="shared" si="2"/>
        <v>20.746003445258861</v>
      </c>
      <c r="E66" s="2">
        <f t="shared" si="1"/>
        <v>-1.3809081750085994E-2</v>
      </c>
      <c r="F66" s="2">
        <f t="shared" si="5"/>
        <v>-0.1510710236363256</v>
      </c>
      <c r="G66" s="2">
        <f t="shared" si="3"/>
        <v>0.13726194188623961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6">
        <f>TITRES_STAT!D70</f>
        <v>20.817799999999998</v>
      </c>
      <c r="C67" s="2">
        <f t="shared" si="0"/>
        <v>20.808256769122806</v>
      </c>
      <c r="D67" s="2">
        <f t="shared" si="2"/>
        <v>20.751321708573016</v>
      </c>
      <c r="E67" s="2">
        <f t="shared" si="1"/>
        <v>5.6935060549790251E-2</v>
      </c>
      <c r="F67" s="2">
        <f t="shared" si="5"/>
        <v>-0.10946980679910243</v>
      </c>
      <c r="G67" s="2">
        <f t="shared" si="3"/>
        <v>0.16640486734889268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6">
        <f>TITRES_STAT!D71</f>
        <v>20.817799999999998</v>
      </c>
      <c r="C68" s="2">
        <f t="shared" si="0"/>
        <v>20.872617266180839</v>
      </c>
      <c r="D68" s="2">
        <f t="shared" si="2"/>
        <v>20.756246026456495</v>
      </c>
      <c r="E68" s="2">
        <f t="shared" si="1"/>
        <v>0.11637123972434438</v>
      </c>
      <c r="F68" s="2">
        <f t="shared" si="5"/>
        <v>-6.4301597494413068E-2</v>
      </c>
      <c r="G68" s="2">
        <f t="shared" si="3"/>
        <v>0.18067283721875743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20.817799999999998</v>
      </c>
      <c r="C69" s="2">
        <f t="shared" si="0"/>
        <v>20.864183840614558</v>
      </c>
      <c r="D69" s="2">
        <f t="shared" si="2"/>
        <v>20.76080558005231</v>
      </c>
      <c r="E69" s="2">
        <f t="shared" si="1"/>
        <v>0.10337826056224841</v>
      </c>
      <c r="F69" s="2">
        <f t="shared" si="5"/>
        <v>-3.0765625883080773E-2</v>
      </c>
      <c r="G69" s="2">
        <f t="shared" si="3"/>
        <v>0.13414388644532918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20.817799999999998</v>
      </c>
      <c r="C70" s="2">
        <f t="shared" si="0"/>
        <v>20.857047865135396</v>
      </c>
      <c r="D70" s="2">
        <f t="shared" si="2"/>
        <v>20.765027388937323</v>
      </c>
      <c r="E70" s="2">
        <f t="shared" si="1"/>
        <v>9.2020476198072743E-2</v>
      </c>
      <c r="F70" s="2">
        <f t="shared" si="5"/>
        <v>-6.2084054668500692E-3</v>
      </c>
      <c r="G70" s="2">
        <f t="shared" si="3"/>
        <v>9.8228881664922815E-2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20.439299999999999</v>
      </c>
      <c r="C71" s="2">
        <f t="shared" si="0"/>
        <v>20.851009732037642</v>
      </c>
      <c r="D71" s="2">
        <f t="shared" si="2"/>
        <v>20.740899434201225</v>
      </c>
      <c r="E71" s="2">
        <f t="shared" si="1"/>
        <v>0.11011029783641746</v>
      </c>
      <c r="F71" s="2">
        <f t="shared" si="5"/>
        <v>1.705533519380344E-2</v>
      </c>
      <c r="G71" s="2">
        <f t="shared" si="3"/>
        <v>9.3054962642614023E-2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20.439299999999999</v>
      </c>
      <c r="C72" s="2">
        <f t="shared" si="0"/>
        <v>20.845900542493389</v>
      </c>
      <c r="D72" s="2">
        <f t="shared" si="2"/>
        <v>20.718558735371506</v>
      </c>
      <c r="E72" s="2">
        <f t="shared" si="1"/>
        <v>0.12734180712188348</v>
      </c>
      <c r="F72" s="2">
        <f t="shared" si="5"/>
        <v>3.9112629579419446E-2</v>
      </c>
      <c r="G72" s="2">
        <f t="shared" si="3"/>
        <v>8.8229177542464038E-2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20.439299999999999</v>
      </c>
      <c r="C73" s="2">
        <f t="shared" si="0"/>
        <v>20.84157738210979</v>
      </c>
      <c r="D73" s="2">
        <f t="shared" si="2"/>
        <v>20.697872903121766</v>
      </c>
      <c r="E73" s="2">
        <f t="shared" si="1"/>
        <v>0.14370447898802396</v>
      </c>
      <c r="F73" s="2">
        <f t="shared" si="5"/>
        <v>6.003099946114035E-2</v>
      </c>
      <c r="G73" s="2">
        <f t="shared" si="3"/>
        <v>8.3673479526883615E-2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20.439299999999999</v>
      </c>
      <c r="C74" s="2">
        <f t="shared" si="0"/>
        <v>20.837919323323668</v>
      </c>
      <c r="D74" s="2">
        <f t="shared" si="2"/>
        <v>20.678719354742377</v>
      </c>
      <c r="E74" s="2">
        <f t="shared" si="1"/>
        <v>0.15919996858129082</v>
      </c>
      <c r="F74" s="2">
        <f t="shared" si="5"/>
        <v>7.986479328517046E-2</v>
      </c>
      <c r="G74" s="2">
        <f t="shared" si="3"/>
        <v>7.9335175296120358E-2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20.439299999999999</v>
      </c>
      <c r="C75" s="2">
        <f t="shared" si="0"/>
        <v>20.834824042812336</v>
      </c>
      <c r="D75" s="2">
        <f t="shared" si="2"/>
        <v>20.660984587724425</v>
      </c>
      <c r="E75" s="2">
        <f t="shared" si="1"/>
        <v>0.17383945508791143</v>
      </c>
      <c r="F75" s="2">
        <f t="shared" si="5"/>
        <v>9.8659725645718649E-2</v>
      </c>
      <c r="G75" s="2">
        <f t="shared" si="3"/>
        <v>7.5179729442192783E-2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20.439299999999999</v>
      </c>
      <c r="C76" s="2">
        <f t="shared" si="0"/>
        <v>20.832204959302747</v>
      </c>
      <c r="D76" s="2">
        <f t="shared" si="2"/>
        <v>20.644563507152245</v>
      </c>
      <c r="E76" s="2">
        <f t="shared" si="1"/>
        <v>0.18764145215050121</v>
      </c>
      <c r="F76" s="2">
        <f t="shared" si="5"/>
        <v>0.11645607094667518</v>
      </c>
      <c r="G76" s="2">
        <f t="shared" si="3"/>
        <v>7.1185381203826031E-2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6">
        <f>TITRES_STAT!D80</f>
        <v>20.439299999999999</v>
      </c>
      <c r="C77" s="2">
        <f t="shared" si="0"/>
        <v>20.829988811717708</v>
      </c>
      <c r="D77" s="2">
        <f t="shared" si="2"/>
        <v>20.629358802918748</v>
      </c>
      <c r="E77" s="2">
        <f t="shared" si="1"/>
        <v>0.20063000879896009</v>
      </c>
      <c r="F77" s="2">
        <f t="shared" si="5"/>
        <v>0.13329085851713218</v>
      </c>
      <c r="G77" s="2">
        <f t="shared" si="3"/>
        <v>6.7339150281827909E-2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20.439299999999999</v>
      </c>
      <c r="C78" s="2">
        <f t="shared" si="0"/>
        <v>20.828113609914986</v>
      </c>
      <c r="D78" s="2">
        <f t="shared" si="2"/>
        <v>20.615280373072917</v>
      </c>
      <c r="E78" s="2">
        <f t="shared" si="1"/>
        <v>0.21283323684206934</v>
      </c>
      <c r="F78" s="2">
        <f t="shared" si="5"/>
        <v>0.14919933418211961</v>
      </c>
      <c r="G78" s="2">
        <f t="shared" si="3"/>
        <v>6.3633902659949726E-2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20.439299999999999</v>
      </c>
      <c r="C79" s="2">
        <f t="shared" ref="C79:C142" si="6">$C$4*B69+C78*(1-$C$4)</f>
        <v>20.826526900697296</v>
      </c>
      <c r="D79" s="2">
        <f t="shared" si="2"/>
        <v>20.602244789882331</v>
      </c>
      <c r="E79" s="2">
        <f t="shared" si="1"/>
        <v>0.22428211081496485</v>
      </c>
      <c r="F79" s="2">
        <f t="shared" si="5"/>
        <v>0.16421588950868865</v>
      </c>
      <c r="G79" s="2">
        <f t="shared" si="3"/>
        <v>6.0066221306276202E-2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6">
        <f>TITRES_STAT!D83</f>
        <v>20.439299999999999</v>
      </c>
      <c r="C80" s="2">
        <f t="shared" si="6"/>
        <v>20.825184300590021</v>
      </c>
      <c r="D80" s="2">
        <f t="shared" si="2"/>
        <v>20.590174805446605</v>
      </c>
      <c r="E80" s="2">
        <f t="shared" si="1"/>
        <v>0.23500949514341585</v>
      </c>
      <c r="F80" s="2">
        <f t="shared" si="5"/>
        <v>0.17837461063563412</v>
      </c>
      <c r="G80" s="2">
        <f t="shared" si="3"/>
        <v>5.663488450778173E-2</v>
      </c>
      <c r="H80" s="2" t="str">
        <f t="shared" si="4"/>
        <v>Sell</v>
      </c>
    </row>
    <row r="81" spans="1:8" ht="13.5" x14ac:dyDescent="0.25">
      <c r="A81" s="3">
        <f>TITRES_STAT!B84</f>
        <v>42122</v>
      </c>
      <c r="B81" s="6">
        <f>TITRES_STAT!D84</f>
        <v>20.439299999999999</v>
      </c>
      <c r="C81" s="2">
        <f t="shared" si="6"/>
        <v>20.765817485114631</v>
      </c>
      <c r="D81" s="2">
        <f t="shared" si="2"/>
        <v>20.578998893932042</v>
      </c>
      <c r="E81" s="2">
        <f t="shared" si="1"/>
        <v>0.1868185911825897</v>
      </c>
      <c r="F81" s="2">
        <f t="shared" si="5"/>
        <v>0.18006340674502525</v>
      </c>
      <c r="G81" s="2">
        <f t="shared" si="3"/>
        <v>6.7551844375644543E-3</v>
      </c>
      <c r="H81" s="2" t="str">
        <f t="shared" si="4"/>
        <v>Sell</v>
      </c>
    </row>
    <row r="82" spans="1:8" ht="13.5" x14ac:dyDescent="0.25">
      <c r="A82" s="3">
        <f>TITRES_STAT!B85</f>
        <v>42123</v>
      </c>
      <c r="B82" s="6">
        <f>TITRES_STAT!D85</f>
        <v>20.439299999999999</v>
      </c>
      <c r="C82" s="2">
        <f t="shared" si="6"/>
        <v>20.715584025866224</v>
      </c>
      <c r="D82" s="2">
        <f t="shared" si="2"/>
        <v>20.568650827714855</v>
      </c>
      <c r="E82" s="2">
        <f t="shared" si="1"/>
        <v>0.14693319815136974</v>
      </c>
      <c r="F82" s="2">
        <f t="shared" si="5"/>
        <v>0.17343736502629414</v>
      </c>
      <c r="G82" s="2">
        <f t="shared" si="3"/>
        <v>-2.6504166874924406E-2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20.439299999999999</v>
      </c>
      <c r="C83" s="2">
        <f t="shared" si="6"/>
        <v>20.673078791117572</v>
      </c>
      <c r="D83" s="2">
        <f t="shared" si="2"/>
        <v>20.559069284921165</v>
      </c>
      <c r="E83" s="2">
        <f t="shared" si="1"/>
        <v>0.11400950619640682</v>
      </c>
      <c r="F83" s="2">
        <f t="shared" si="5"/>
        <v>0.16155179326031668</v>
      </c>
      <c r="G83" s="2">
        <f t="shared" si="3"/>
        <v>-4.7542287063909866E-2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20.439299999999999</v>
      </c>
      <c r="C84" s="2">
        <f t="shared" si="6"/>
        <v>20.637112823253329</v>
      </c>
      <c r="D84" s="2">
        <f t="shared" si="2"/>
        <v>20.550197486038115</v>
      </c>
      <c r="E84" s="2">
        <f t="shared" si="1"/>
        <v>8.6915337215213384E-2</v>
      </c>
      <c r="F84" s="2">
        <f t="shared" si="5"/>
        <v>0.14662450205129604</v>
      </c>
      <c r="G84" s="2">
        <f t="shared" si="3"/>
        <v>-5.9709164836082657E-2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20.439299999999999</v>
      </c>
      <c r="C85" s="2">
        <f t="shared" si="6"/>
        <v>20.606680081214353</v>
      </c>
      <c r="D85" s="2">
        <f t="shared" si="2"/>
        <v>20.541982857442701</v>
      </c>
      <c r="E85" s="2">
        <f t="shared" si="1"/>
        <v>6.4697223771652546E-2</v>
      </c>
      <c r="F85" s="2">
        <f t="shared" si="5"/>
        <v>0.13023904639536735</v>
      </c>
      <c r="G85" s="2">
        <f t="shared" si="3"/>
        <v>-6.5541822623714802E-2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20.439299999999999</v>
      </c>
      <c r="C86" s="2">
        <f t="shared" si="6"/>
        <v>20.580929299489068</v>
      </c>
      <c r="D86" s="2">
        <f t="shared" si="2"/>
        <v>20.534376719854354</v>
      </c>
      <c r="E86" s="2">
        <f t="shared" si="1"/>
        <v>4.6552579634713709E-2</v>
      </c>
      <c r="F86" s="2">
        <f t="shared" si="5"/>
        <v>0.11350175304323662</v>
      </c>
      <c r="G86" s="2">
        <f t="shared" si="3"/>
        <v>-6.6949173408522911E-2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6">
        <f>TITRES_STAT!D90</f>
        <v>20.439299999999999</v>
      </c>
      <c r="C87" s="2">
        <f t="shared" si="6"/>
        <v>20.559140176490747</v>
      </c>
      <c r="D87" s="2">
        <f t="shared" si="2"/>
        <v>20.527333999865142</v>
      </c>
      <c r="E87" s="2">
        <f t="shared" si="1"/>
        <v>3.1806176625604365E-2</v>
      </c>
      <c r="F87" s="2">
        <f t="shared" si="5"/>
        <v>9.7162637759710166E-2</v>
      </c>
      <c r="G87" s="2">
        <f t="shared" si="3"/>
        <v>-6.53564611341058E-2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20.439299999999999</v>
      </c>
      <c r="C88" s="2">
        <f t="shared" si="6"/>
        <v>20.5407032262614</v>
      </c>
      <c r="D88" s="2">
        <f t="shared" si="2"/>
        <v>20.520812962838097</v>
      </c>
      <c r="E88" s="2">
        <f t="shared" si="1"/>
        <v>1.9890263423302912E-2</v>
      </c>
      <c r="F88" s="2">
        <f t="shared" si="5"/>
        <v>8.1708162892428729E-2</v>
      </c>
      <c r="G88" s="2">
        <f t="shared" si="3"/>
        <v>-6.1817899469125817E-2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6">
        <f>TITRES_STAT!D92</f>
        <v>20.439299999999999</v>
      </c>
      <c r="C89" s="2">
        <f t="shared" si="6"/>
        <v>20.525102729913492</v>
      </c>
      <c r="D89" s="2">
        <f t="shared" si="2"/>
        <v>20.514774965590831</v>
      </c>
      <c r="E89" s="2">
        <f t="shared" si="1"/>
        <v>1.0327764322660471E-2</v>
      </c>
      <c r="F89" s="2">
        <f t="shared" si="5"/>
        <v>6.7432083178475086E-2</v>
      </c>
      <c r="G89" s="2">
        <f t="shared" si="3"/>
        <v>-5.7104318855814615E-2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20.439299999999999</v>
      </c>
      <c r="C90" s="2">
        <f t="shared" si="6"/>
        <v>20.5119023099268</v>
      </c>
      <c r="D90" s="2">
        <f t="shared" si="2"/>
        <v>20.509184227398919</v>
      </c>
      <c r="E90" s="2">
        <f t="shared" si="1"/>
        <v>2.7180825278811938E-3</v>
      </c>
      <c r="F90" s="2">
        <f t="shared" si="5"/>
        <v>5.4489283048356311E-2</v>
      </c>
      <c r="G90" s="2">
        <f t="shared" si="3"/>
        <v>-5.1771200520475118E-2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6">
        <f>TITRES_STAT!D94</f>
        <v>20.439299999999999</v>
      </c>
      <c r="C91" s="2">
        <f t="shared" si="6"/>
        <v>20.500732723784214</v>
      </c>
      <c r="D91" s="2">
        <f t="shared" si="2"/>
        <v>20.504007617961964</v>
      </c>
      <c r="E91" s="2">
        <f t="shared" si="1"/>
        <v>-3.274894177749843E-3</v>
      </c>
      <c r="F91" s="2">
        <f t="shared" si="5"/>
        <v>4.2936447603135079E-2</v>
      </c>
      <c r="G91" s="2">
        <f t="shared" si="3"/>
        <v>-4.6211341780884922E-2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6">
        <f>TITRES_STAT!D95</f>
        <v>20.439299999999999</v>
      </c>
      <c r="C92" s="2">
        <f t="shared" si="6"/>
        <v>20.491281535509717</v>
      </c>
      <c r="D92" s="2">
        <f t="shared" si="2"/>
        <v>20.499214461075894</v>
      </c>
      <c r="E92" s="2">
        <f t="shared" ref="E92:E155" si="7">C92-D92</f>
        <v>-7.9329255661768627E-3</v>
      </c>
      <c r="F92" s="2">
        <f t="shared" si="5"/>
        <v>3.2762572969272694E-2</v>
      </c>
      <c r="G92" s="2">
        <f t="shared" si="3"/>
        <v>-4.0695498535449556E-2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6">
        <f>TITRES_STAT!D96</f>
        <v>20.439299999999999</v>
      </c>
      <c r="C93" s="2">
        <f t="shared" si="6"/>
        <v>20.48328437620053</v>
      </c>
      <c r="D93" s="2">
        <f t="shared" ref="D93:D156" si="8">$D$4*B93+(1-$D$4)*D92</f>
        <v>20.494776352848053</v>
      </c>
      <c r="E93" s="2">
        <f t="shared" si="7"/>
        <v>-1.1491976647523217E-2</v>
      </c>
      <c r="F93" s="2">
        <f t="shared" si="5"/>
        <v>2.3911663045913512E-2</v>
      </c>
      <c r="G93" s="2">
        <f t="shared" si="3"/>
        <v>-3.5403639693436725E-2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6">
        <f>TITRES_STAT!D97</f>
        <v>20.439299999999999</v>
      </c>
      <c r="C94" s="2">
        <f t="shared" si="6"/>
        <v>20.476517549092755</v>
      </c>
      <c r="D94" s="2">
        <f t="shared" si="8"/>
        <v>20.490666993377829</v>
      </c>
      <c r="E94" s="2">
        <f t="shared" si="7"/>
        <v>-1.4149444285074253E-2</v>
      </c>
      <c r="F94" s="2">
        <f t="shared" si="5"/>
        <v>1.6299441579715961E-2</v>
      </c>
      <c r="G94" s="2">
        <f t="shared" si="3"/>
        <v>-3.0448885864790214E-2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20.439299999999999</v>
      </c>
      <c r="C95" s="2">
        <f t="shared" si="6"/>
        <v>20.470791772309251</v>
      </c>
      <c r="D95" s="2">
        <f t="shared" si="8"/>
        <v>20.486862030905399</v>
      </c>
      <c r="E95" s="2">
        <f t="shared" si="7"/>
        <v>-1.6070258596148079E-2</v>
      </c>
      <c r="F95" s="2">
        <f t="shared" si="5"/>
        <v>9.825501544543154E-3</v>
      </c>
      <c r="G95" s="2">
        <f t="shared" si="3"/>
        <v>-2.5895760140691233E-2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20.439299999999999</v>
      </c>
      <c r="C96" s="2">
        <f t="shared" si="6"/>
        <v>20.465946884261673</v>
      </c>
      <c r="D96" s="2">
        <f t="shared" si="8"/>
        <v>20.483338917505002</v>
      </c>
      <c r="E96" s="2">
        <f t="shared" si="7"/>
        <v>-1.7392033243329053E-2</v>
      </c>
      <c r="F96" s="2">
        <f t="shared" si="5"/>
        <v>4.3819945869687134E-3</v>
      </c>
      <c r="G96" s="2">
        <f t="shared" si="3"/>
        <v>-2.1774027830297766E-2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20.439299999999999</v>
      </c>
      <c r="C97" s="2">
        <f t="shared" si="6"/>
        <v>20.461847363606029</v>
      </c>
      <c r="D97" s="2">
        <f t="shared" si="8"/>
        <v>20.480076775467595</v>
      </c>
      <c r="E97" s="2">
        <f t="shared" si="7"/>
        <v>-1.8229411861565126E-2</v>
      </c>
      <c r="F97" s="2">
        <f t="shared" si="5"/>
        <v>-1.402867027380547E-4</v>
      </c>
      <c r="G97" s="2">
        <f t="shared" si="3"/>
        <v>-1.8089125158827071E-2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20.439299999999999</v>
      </c>
      <c r="C98" s="2">
        <f t="shared" si="6"/>
        <v>20.45837853843587</v>
      </c>
      <c r="D98" s="2">
        <f t="shared" si="8"/>
        <v>20.477056273581109</v>
      </c>
      <c r="E98" s="2">
        <f t="shared" si="7"/>
        <v>-1.8677735145239183E-2</v>
      </c>
      <c r="F98" s="2">
        <f t="shared" si="5"/>
        <v>-3.8477763912382803E-3</v>
      </c>
      <c r="G98" s="2">
        <f t="shared" si="3"/>
        <v>-1.4829958754000902E-2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20.439299999999999</v>
      </c>
      <c r="C99" s="2">
        <f t="shared" si="6"/>
        <v>20.455443378676502</v>
      </c>
      <c r="D99" s="2">
        <f t="shared" si="8"/>
        <v>20.474259512575102</v>
      </c>
      <c r="E99" s="2">
        <f t="shared" si="7"/>
        <v>-1.8816133898599929E-2</v>
      </c>
      <c r="F99" s="2">
        <f t="shared" si="5"/>
        <v>-6.8414478927106108E-3</v>
      </c>
      <c r="G99" s="2">
        <f t="shared" si="3"/>
        <v>-1.1974686005889319E-2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20.439299999999999</v>
      </c>
      <c r="C100" s="2">
        <f t="shared" si="6"/>
        <v>20.452959781957038</v>
      </c>
      <c r="D100" s="2">
        <f t="shared" si="8"/>
        <v>20.471669919051021</v>
      </c>
      <c r="E100" s="2">
        <f t="shared" si="7"/>
        <v>-1.8710137093982837E-2</v>
      </c>
      <c r="F100" s="2">
        <f t="shared" si="5"/>
        <v>-9.2151857329650557E-3</v>
      </c>
      <c r="G100" s="2">
        <f t="shared" ref="G100:G163" si="9">E100-F100</f>
        <v>-9.4949513610177814E-3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20.439299999999999</v>
      </c>
      <c r="C101" s="2">
        <f t="shared" si="6"/>
        <v>20.45085827704057</v>
      </c>
      <c r="D101" s="2">
        <f t="shared" si="8"/>
        <v>20.469272147269464</v>
      </c>
      <c r="E101" s="2">
        <f t="shared" si="7"/>
        <v>-1.8413870228894069E-2</v>
      </c>
      <c r="F101" s="2">
        <f t="shared" ref="F101:F164" si="11">(E101*(2/(10)))+((1-(2/10))*F100)</f>
        <v>-1.1054922632150859E-2</v>
      </c>
      <c r="G101" s="2">
        <f t="shared" si="9"/>
        <v>-7.3589475967432098E-3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20.439299999999999</v>
      </c>
      <c r="C102" s="2">
        <f t="shared" si="6"/>
        <v>20.449080080572788</v>
      </c>
      <c r="D102" s="2">
        <f t="shared" si="8"/>
        <v>20.467051988212468</v>
      </c>
      <c r="E102" s="2">
        <f t="shared" si="7"/>
        <v>-1.797190763968004E-2</v>
      </c>
      <c r="F102" s="2">
        <f t="shared" si="11"/>
        <v>-1.2438319633656696E-2</v>
      </c>
      <c r="G102" s="2">
        <f t="shared" si="9"/>
        <v>-5.533588006023344E-3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20.439699999999998</v>
      </c>
      <c r="C103" s="2">
        <f t="shared" si="6"/>
        <v>20.447575452792357</v>
      </c>
      <c r="D103" s="2">
        <f t="shared" si="8"/>
        <v>20.465025915011545</v>
      </c>
      <c r="E103" s="2">
        <f t="shared" si="7"/>
        <v>-1.7450462219187557E-2</v>
      </c>
      <c r="F103" s="2">
        <f t="shared" si="11"/>
        <v>-1.344074815076287E-2</v>
      </c>
      <c r="G103" s="2">
        <f t="shared" si="9"/>
        <v>-4.0097140684246871E-3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20.439699999999998</v>
      </c>
      <c r="C104" s="2">
        <f t="shared" si="6"/>
        <v>20.446302306208917</v>
      </c>
      <c r="D104" s="2">
        <f t="shared" si="8"/>
        <v>20.463149921306986</v>
      </c>
      <c r="E104" s="2">
        <f t="shared" si="7"/>
        <v>-1.6847615098068758E-2</v>
      </c>
      <c r="F104" s="2">
        <f t="shared" si="11"/>
        <v>-1.4122121540224047E-2</v>
      </c>
      <c r="G104" s="2">
        <f t="shared" si="9"/>
        <v>-2.7254935578447104E-3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20.439699999999998</v>
      </c>
      <c r="C105" s="2">
        <f t="shared" si="6"/>
        <v>20.445225028330622</v>
      </c>
      <c r="D105" s="2">
        <f t="shared" si="8"/>
        <v>20.461412890099062</v>
      </c>
      <c r="E105" s="2">
        <f t="shared" si="7"/>
        <v>-1.6187861768440115E-2</v>
      </c>
      <c r="F105" s="2">
        <f t="shared" si="11"/>
        <v>-1.4535269585867261E-2</v>
      </c>
      <c r="G105" s="2">
        <f t="shared" si="9"/>
        <v>-1.652592182572854E-3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20.439699999999998</v>
      </c>
      <c r="C106" s="2">
        <f t="shared" si="6"/>
        <v>20.444313485510524</v>
      </c>
      <c r="D106" s="2">
        <f t="shared" si="8"/>
        <v>20.459804527869505</v>
      </c>
      <c r="E106" s="2">
        <f t="shared" si="7"/>
        <v>-1.5491042358981133E-2</v>
      </c>
      <c r="F106" s="2">
        <f t="shared" si="11"/>
        <v>-1.4726424140490036E-2</v>
      </c>
      <c r="G106" s="2">
        <f t="shared" si="9"/>
        <v>-7.6461821849109664E-4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20.439699999999998</v>
      </c>
      <c r="C107" s="2">
        <f t="shared" si="6"/>
        <v>20.443542180047366</v>
      </c>
      <c r="D107" s="2">
        <f t="shared" si="8"/>
        <v>20.458315303582875</v>
      </c>
      <c r="E107" s="2">
        <f t="shared" si="7"/>
        <v>-1.4773123535508859E-2</v>
      </c>
      <c r="F107" s="2">
        <f t="shared" si="11"/>
        <v>-1.4735764019493803E-2</v>
      </c>
      <c r="G107" s="2">
        <f t="shared" si="9"/>
        <v>-3.7359516015056035E-5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20.439699999999998</v>
      </c>
      <c r="C108" s="2">
        <f t="shared" si="6"/>
        <v>20.442889536963154</v>
      </c>
      <c r="D108" s="2">
        <f t="shared" si="8"/>
        <v>20.456936392206366</v>
      </c>
      <c r="E108" s="2">
        <f t="shared" si="7"/>
        <v>-1.4046855243211809E-2</v>
      </c>
      <c r="F108" s="2">
        <f t="shared" si="11"/>
        <v>-1.4597982264237405E-2</v>
      </c>
      <c r="G108" s="2">
        <f t="shared" si="9"/>
        <v>5.5112702102559641E-4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6">
        <f>TITRES_STAT!D112</f>
        <v>20.439699999999998</v>
      </c>
      <c r="C109" s="2">
        <f t="shared" si="6"/>
        <v>20.442337300507283</v>
      </c>
      <c r="D109" s="2">
        <f t="shared" si="8"/>
        <v>20.455659622413304</v>
      </c>
      <c r="E109" s="2">
        <f t="shared" si="7"/>
        <v>-1.3322321906020562E-2</v>
      </c>
      <c r="F109" s="2">
        <f t="shared" si="11"/>
        <v>-1.4342850192594039E-2</v>
      </c>
      <c r="G109" s="2">
        <f t="shared" si="9"/>
        <v>1.0205282865734765E-3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6">
        <f>TITRES_STAT!D113</f>
        <v>20.439699999999998</v>
      </c>
      <c r="C110" s="2">
        <f t="shared" si="6"/>
        <v>20.441870023506162</v>
      </c>
      <c r="D110" s="2">
        <f t="shared" si="8"/>
        <v>20.45447742816047</v>
      </c>
      <c r="E110" s="2">
        <f t="shared" si="7"/>
        <v>-1.260740465430743E-2</v>
      </c>
      <c r="F110" s="2">
        <f t="shared" si="11"/>
        <v>-1.3995761084936718E-2</v>
      </c>
      <c r="G110" s="2">
        <f t="shared" si="9"/>
        <v>1.3883564306292877E-3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6">
        <f>TITRES_STAT!D114</f>
        <v>20.439699999999998</v>
      </c>
      <c r="C111" s="2">
        <f t="shared" si="6"/>
        <v>20.441474635274442</v>
      </c>
      <c r="D111" s="2">
        <f t="shared" si="8"/>
        <v>20.453382803852289</v>
      </c>
      <c r="E111" s="2">
        <f t="shared" si="7"/>
        <v>-1.1908168577846823E-2</v>
      </c>
      <c r="F111" s="2">
        <f t="shared" si="11"/>
        <v>-1.3578242583518741E-2</v>
      </c>
      <c r="G111" s="2">
        <f t="shared" si="9"/>
        <v>1.6700740056719184E-3</v>
      </c>
      <c r="H111" s="2" t="str">
        <f t="shared" si="10"/>
        <v>Sell</v>
      </c>
    </row>
    <row r="112" spans="1:8" ht="13.5" x14ac:dyDescent="0.25">
      <c r="A112" s="3">
        <f>TITRES_STAT!B115</f>
        <v>42166</v>
      </c>
      <c r="B112" s="6">
        <f>TITRES_STAT!D115</f>
        <v>20.439699999999998</v>
      </c>
      <c r="C112" s="2">
        <f t="shared" si="6"/>
        <v>20.441140076001449</v>
      </c>
      <c r="D112" s="2">
        <f t="shared" si="8"/>
        <v>20.452369262826195</v>
      </c>
      <c r="E112" s="2">
        <f t="shared" si="7"/>
        <v>-1.1229186824746051E-2</v>
      </c>
      <c r="F112" s="2">
        <f t="shared" si="11"/>
        <v>-1.3108431431764205E-2</v>
      </c>
      <c r="G112" s="2">
        <f t="shared" si="9"/>
        <v>1.8792446070181532E-3</v>
      </c>
      <c r="H112" s="2" t="str">
        <f t="shared" si="10"/>
        <v>Sell</v>
      </c>
    </row>
    <row r="113" spans="1:8" ht="13.5" x14ac:dyDescent="0.25">
      <c r="A113" s="3">
        <f>TITRES_STAT!B116</f>
        <v>42167</v>
      </c>
      <c r="B113" s="6">
        <f>TITRES_STAT!D116</f>
        <v>20.439699999999998</v>
      </c>
      <c r="C113" s="2">
        <f t="shared" si="6"/>
        <v>20.44091852584738</v>
      </c>
      <c r="D113" s="2">
        <f t="shared" si="8"/>
        <v>20.451430798913144</v>
      </c>
      <c r="E113" s="2">
        <f t="shared" si="7"/>
        <v>-1.0512273065764077E-2</v>
      </c>
      <c r="F113" s="2">
        <f t="shared" si="11"/>
        <v>-1.2589199758564179E-2</v>
      </c>
      <c r="G113" s="2">
        <f t="shared" si="9"/>
        <v>2.0769266928001018E-3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6">
        <f>TITRES_STAT!D117</f>
        <v>20.439699999999998</v>
      </c>
      <c r="C114" s="2">
        <f t="shared" si="6"/>
        <v>20.4407310603324</v>
      </c>
      <c r="D114" s="2">
        <f t="shared" si="8"/>
        <v>20.450561850845506</v>
      </c>
      <c r="E114" s="2">
        <f t="shared" si="7"/>
        <v>-9.8307905131065354E-3</v>
      </c>
      <c r="F114" s="2">
        <f t="shared" si="11"/>
        <v>-1.2037517909472651E-2</v>
      </c>
      <c r="G114" s="2">
        <f t="shared" si="9"/>
        <v>2.2067273963661156E-3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6">
        <f>TITRES_STAT!D118</f>
        <v>20.439699999999998</v>
      </c>
      <c r="C115" s="2">
        <f t="shared" si="6"/>
        <v>20.440572435665878</v>
      </c>
      <c r="D115" s="2">
        <f t="shared" si="8"/>
        <v>20.449757269301397</v>
      </c>
      <c r="E115" s="2">
        <f t="shared" si="7"/>
        <v>-9.1848336355191407E-3</v>
      </c>
      <c r="F115" s="2">
        <f t="shared" si="11"/>
        <v>-1.1466981054681951E-2</v>
      </c>
      <c r="G115" s="2">
        <f t="shared" si="9"/>
        <v>2.2821474191628104E-3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6">
        <f>TITRES_STAT!D119</f>
        <v>20.439699999999998</v>
      </c>
      <c r="C116" s="2">
        <f t="shared" si="6"/>
        <v>20.440438214794206</v>
      </c>
      <c r="D116" s="2">
        <f t="shared" si="8"/>
        <v>20.449012286390182</v>
      </c>
      <c r="E116" s="2">
        <f t="shared" si="7"/>
        <v>-8.5740715959765623E-3</v>
      </c>
      <c r="F116" s="2">
        <f t="shared" si="11"/>
        <v>-1.0888399162940874E-2</v>
      </c>
      <c r="G116" s="2">
        <f t="shared" si="9"/>
        <v>2.314327566964312E-3</v>
      </c>
      <c r="H116" s="2" t="str">
        <f t="shared" si="10"/>
        <v>Sell</v>
      </c>
    </row>
    <row r="117" spans="1:8" ht="13.5" x14ac:dyDescent="0.25">
      <c r="A117" s="3">
        <f>TITRES_STAT!B120</f>
        <v>42173</v>
      </c>
      <c r="B117" s="6">
        <f>TITRES_STAT!D120</f>
        <v>20.439699999999998</v>
      </c>
      <c r="C117" s="2">
        <f t="shared" si="6"/>
        <v>20.440324643287404</v>
      </c>
      <c r="D117" s="2">
        <f t="shared" si="8"/>
        <v>20.448322487398318</v>
      </c>
      <c r="E117" s="2">
        <f t="shared" si="7"/>
        <v>-7.9978441109140874E-3</v>
      </c>
      <c r="F117" s="2">
        <f t="shared" si="11"/>
        <v>-1.0310288152535518E-2</v>
      </c>
      <c r="G117" s="2">
        <f t="shared" si="9"/>
        <v>2.3124440416214306E-3</v>
      </c>
      <c r="H117" s="2" t="str">
        <f t="shared" si="10"/>
        <v>Sell</v>
      </c>
    </row>
    <row r="118" spans="1:8" ht="13.5" x14ac:dyDescent="0.25">
      <c r="A118" s="3">
        <f>TITRES_STAT!B121</f>
        <v>42174</v>
      </c>
      <c r="B118" s="6">
        <f>TITRES_STAT!D121</f>
        <v>20.8384</v>
      </c>
      <c r="C118" s="2">
        <f t="shared" si="6"/>
        <v>20.440228544320114</v>
      </c>
      <c r="D118" s="2">
        <f t="shared" si="8"/>
        <v>20.477217117961406</v>
      </c>
      <c r="E118" s="2">
        <f t="shared" si="7"/>
        <v>-3.6988573641291822E-2</v>
      </c>
      <c r="F118" s="2">
        <f t="shared" si="11"/>
        <v>-1.5645945250286779E-2</v>
      </c>
      <c r="G118" s="2">
        <f t="shared" si="9"/>
        <v>-2.1342628391005043E-2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20.8384</v>
      </c>
      <c r="C119" s="2">
        <f t="shared" si="6"/>
        <v>20.440147229809327</v>
      </c>
      <c r="D119" s="2">
        <f t="shared" si="8"/>
        <v>20.50397140551982</v>
      </c>
      <c r="E119" s="2">
        <f t="shared" si="7"/>
        <v>-6.3824175710493591E-2</v>
      </c>
      <c r="F119" s="2">
        <f t="shared" si="11"/>
        <v>-2.5281591342328144E-2</v>
      </c>
      <c r="G119" s="2">
        <f t="shared" si="9"/>
        <v>-3.8542584368165447E-2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20.8384</v>
      </c>
      <c r="C120" s="2">
        <f t="shared" si="6"/>
        <v>20.440078425223277</v>
      </c>
      <c r="D120" s="2">
        <f t="shared" si="8"/>
        <v>20.528743893999835</v>
      </c>
      <c r="E120" s="2">
        <f t="shared" si="7"/>
        <v>-8.8665468776557788E-2</v>
      </c>
      <c r="F120" s="2">
        <f t="shared" si="11"/>
        <v>-3.795836682917407E-2</v>
      </c>
      <c r="G120" s="2">
        <f t="shared" si="9"/>
        <v>-5.0707101947383718E-2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20.8384</v>
      </c>
      <c r="C121" s="2">
        <f t="shared" si="6"/>
        <v>20.440020205958159</v>
      </c>
      <c r="D121" s="2">
        <f t="shared" si="8"/>
        <v>20.551681383333182</v>
      </c>
      <c r="E121" s="2">
        <f t="shared" si="7"/>
        <v>-0.1116611773750229</v>
      </c>
      <c r="F121" s="2">
        <f t="shared" si="11"/>
        <v>-5.2698928938343839E-2</v>
      </c>
      <c r="G121" s="2">
        <f t="shared" si="9"/>
        <v>-5.8962248436679063E-2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20.8384</v>
      </c>
      <c r="C122" s="2">
        <f t="shared" si="6"/>
        <v>20.439970943503059</v>
      </c>
      <c r="D122" s="2">
        <f t="shared" si="8"/>
        <v>20.572919799382579</v>
      </c>
      <c r="E122" s="2">
        <f t="shared" si="7"/>
        <v>-0.1329488558795191</v>
      </c>
      <c r="F122" s="2">
        <f t="shared" si="11"/>
        <v>-6.8748914326578897E-2</v>
      </c>
      <c r="G122" s="2">
        <f t="shared" si="9"/>
        <v>-6.4199941552940204E-2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20.8384</v>
      </c>
      <c r="C123" s="2">
        <f t="shared" si="6"/>
        <v>20.439929259887204</v>
      </c>
      <c r="D123" s="2">
        <f t="shared" si="8"/>
        <v>20.592584999428315</v>
      </c>
      <c r="E123" s="2">
        <f t="shared" si="7"/>
        <v>-0.15265573954111034</v>
      </c>
      <c r="F123" s="2">
        <f t="shared" si="11"/>
        <v>-8.5530279369485179E-2</v>
      </c>
      <c r="G123" s="2">
        <f t="shared" si="9"/>
        <v>-6.7125460171625156E-2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20.8384</v>
      </c>
      <c r="C124" s="2">
        <f t="shared" si="6"/>
        <v>20.439893989135328</v>
      </c>
      <c r="D124" s="2">
        <f t="shared" si="8"/>
        <v>20.610793517989183</v>
      </c>
      <c r="E124" s="2">
        <f t="shared" si="7"/>
        <v>-0.17089952885385529</v>
      </c>
      <c r="F124" s="2">
        <f t="shared" si="11"/>
        <v>-0.1026041292663592</v>
      </c>
      <c r="G124" s="2">
        <f t="shared" si="9"/>
        <v>-6.8295399587496086E-2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20.8384</v>
      </c>
      <c r="C125" s="2">
        <f t="shared" si="6"/>
        <v>20.439864144652972</v>
      </c>
      <c r="D125" s="2">
        <f t="shared" si="8"/>
        <v>20.627653257397395</v>
      </c>
      <c r="E125" s="2">
        <f t="shared" si="7"/>
        <v>-0.18778911274442223</v>
      </c>
      <c r="F125" s="2">
        <f t="shared" si="11"/>
        <v>-0.11964112596197182</v>
      </c>
      <c r="G125" s="2">
        <f t="shared" si="9"/>
        <v>-6.8147986782450404E-2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20.8384</v>
      </c>
      <c r="C126" s="2">
        <f t="shared" si="6"/>
        <v>20.439838891629439</v>
      </c>
      <c r="D126" s="2">
        <f t="shared" si="8"/>
        <v>20.643264127219812</v>
      </c>
      <c r="E126" s="2">
        <f t="shared" si="7"/>
        <v>-0.20342523559037318</v>
      </c>
      <c r="F126" s="2">
        <f t="shared" si="11"/>
        <v>-0.13639794788765208</v>
      </c>
      <c r="G126" s="2">
        <f t="shared" si="9"/>
        <v>-6.7027287702721094E-2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6">
        <f>TITRES_STAT!D130</f>
        <v>20.8384</v>
      </c>
      <c r="C127" s="2">
        <f t="shared" si="6"/>
        <v>20.43981752368645</v>
      </c>
      <c r="D127" s="2">
        <f t="shared" si="8"/>
        <v>20.657718636314641</v>
      </c>
      <c r="E127" s="2">
        <f t="shared" si="7"/>
        <v>-0.21790111262819067</v>
      </c>
      <c r="F127" s="2">
        <f t="shared" si="11"/>
        <v>-0.15269858083575982</v>
      </c>
      <c r="G127" s="2">
        <f t="shared" si="9"/>
        <v>-6.5202531792430851E-2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6">
        <f>TITRES_STAT!D131</f>
        <v>20.8384</v>
      </c>
      <c r="C128" s="2">
        <f t="shared" si="6"/>
        <v>20.501137904657767</v>
      </c>
      <c r="D128" s="2">
        <f t="shared" si="8"/>
        <v>20.671102441032076</v>
      </c>
      <c r="E128" s="2">
        <f t="shared" si="7"/>
        <v>-0.16996453637430875</v>
      </c>
      <c r="F128" s="2">
        <f t="shared" si="11"/>
        <v>-0.15615177194346963</v>
      </c>
      <c r="G128" s="2">
        <f t="shared" si="9"/>
        <v>-1.381276443083912E-2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20.8384</v>
      </c>
      <c r="C129" s="2">
        <f t="shared" si="6"/>
        <v>20.553024380864265</v>
      </c>
      <c r="D129" s="2">
        <f t="shared" si="8"/>
        <v>20.683494852807478</v>
      </c>
      <c r="E129" s="2">
        <f t="shared" si="7"/>
        <v>-0.13047047194321237</v>
      </c>
      <c r="F129" s="2">
        <f t="shared" si="11"/>
        <v>-0.15101551194341817</v>
      </c>
      <c r="G129" s="2">
        <f t="shared" si="9"/>
        <v>2.0545040000205794E-2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6">
        <f>TITRES_STAT!D133</f>
        <v>20.8384</v>
      </c>
      <c r="C130" s="2">
        <f t="shared" si="6"/>
        <v>20.596928322269765</v>
      </c>
      <c r="D130" s="2">
        <f t="shared" si="8"/>
        <v>20.694969308155073</v>
      </c>
      <c r="E130" s="2">
        <f t="shared" si="7"/>
        <v>-9.8040985885308629E-2</v>
      </c>
      <c r="F130" s="2">
        <f t="shared" si="11"/>
        <v>-0.14042060673179627</v>
      </c>
      <c r="G130" s="2">
        <f t="shared" si="9"/>
        <v>4.2379620846487637E-2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20.8384</v>
      </c>
      <c r="C131" s="2">
        <f t="shared" si="6"/>
        <v>20.634077811151339</v>
      </c>
      <c r="D131" s="2">
        <f t="shared" si="8"/>
        <v>20.705593803847293</v>
      </c>
      <c r="E131" s="2">
        <f t="shared" si="7"/>
        <v>-7.1515992695953656E-2</v>
      </c>
      <c r="F131" s="2">
        <f t="shared" si="11"/>
        <v>-0.12663968392462774</v>
      </c>
      <c r="G131" s="2">
        <f t="shared" si="9"/>
        <v>5.5123691228674082E-2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20.8384</v>
      </c>
      <c r="C132" s="2">
        <f t="shared" si="6"/>
        <v>20.665511994051133</v>
      </c>
      <c r="D132" s="2">
        <f t="shared" si="8"/>
        <v>20.715431299858608</v>
      </c>
      <c r="E132" s="2">
        <f t="shared" si="7"/>
        <v>-4.9919305807474501E-2</v>
      </c>
      <c r="F132" s="2">
        <f t="shared" si="11"/>
        <v>-0.1112956083011971</v>
      </c>
      <c r="G132" s="2">
        <f t="shared" si="9"/>
        <v>6.1376302493722598E-2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20.8384</v>
      </c>
      <c r="C133" s="2">
        <f t="shared" si="6"/>
        <v>20.6921101488125</v>
      </c>
      <c r="D133" s="2">
        <f t="shared" si="8"/>
        <v>20.724540092461677</v>
      </c>
      <c r="E133" s="2">
        <f t="shared" si="7"/>
        <v>-3.2429943649177062E-2</v>
      </c>
      <c r="F133" s="2">
        <f t="shared" si="11"/>
        <v>-9.55224753707931E-2</v>
      </c>
      <c r="G133" s="2">
        <f t="shared" si="9"/>
        <v>6.3092531721616038E-2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20.8384</v>
      </c>
      <c r="C134" s="2">
        <f t="shared" si="6"/>
        <v>20.714616279764424</v>
      </c>
      <c r="D134" s="2">
        <f t="shared" si="8"/>
        <v>20.732974159686741</v>
      </c>
      <c r="E134" s="2">
        <f t="shared" si="7"/>
        <v>-1.83578799223163E-2</v>
      </c>
      <c r="F134" s="2">
        <f t="shared" si="11"/>
        <v>-8.0089556281097748E-2</v>
      </c>
      <c r="G134" s="2">
        <f t="shared" si="9"/>
        <v>6.1731676358781448E-2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20.8384</v>
      </c>
      <c r="C135" s="2">
        <f t="shared" si="6"/>
        <v>20.733659929031436</v>
      </c>
      <c r="D135" s="2">
        <f t="shared" si="8"/>
        <v>20.740783481191428</v>
      </c>
      <c r="E135" s="2">
        <f t="shared" si="7"/>
        <v>-7.1235521599923857E-3</v>
      </c>
      <c r="F135" s="2">
        <f t="shared" si="11"/>
        <v>-6.5496355456876681E-2</v>
      </c>
      <c r="G135" s="2">
        <f t="shared" si="9"/>
        <v>5.8372803296884296E-2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20.8384</v>
      </c>
      <c r="C136" s="2">
        <f t="shared" si="6"/>
        <v>20.749773786103525</v>
      </c>
      <c r="D136" s="2">
        <f t="shared" si="8"/>
        <v>20.748014334436508</v>
      </c>
      <c r="E136" s="2">
        <f t="shared" si="7"/>
        <v>1.7594516670165206E-3</v>
      </c>
      <c r="F136" s="2">
        <f t="shared" si="11"/>
        <v>-5.2045194032098042E-2</v>
      </c>
      <c r="G136" s="2">
        <f t="shared" si="9"/>
        <v>5.3804645699114563E-2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20.8384</v>
      </c>
      <c r="C137" s="2">
        <f t="shared" si="6"/>
        <v>20.763408588241447</v>
      </c>
      <c r="D137" s="2">
        <f t="shared" si="8"/>
        <v>20.754709568922696</v>
      </c>
      <c r="E137" s="2">
        <f t="shared" si="7"/>
        <v>8.6990193187510556E-3</v>
      </c>
      <c r="F137" s="2">
        <f t="shared" si="11"/>
        <v>-3.9896351361928227E-2</v>
      </c>
      <c r="G137" s="2">
        <f t="shared" si="9"/>
        <v>4.8595370680679283E-2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21.104099999999999</v>
      </c>
      <c r="C138" s="2">
        <f t="shared" si="6"/>
        <v>20.774945728511995</v>
      </c>
      <c r="D138" s="2">
        <f t="shared" si="8"/>
        <v>20.78059034159509</v>
      </c>
      <c r="E138" s="2">
        <f t="shared" si="7"/>
        <v>-5.6446130830956065E-3</v>
      </c>
      <c r="F138" s="2">
        <f t="shared" si="11"/>
        <v>-3.3046003706161703E-2</v>
      </c>
      <c r="G138" s="2">
        <f t="shared" si="9"/>
        <v>2.7401390623066096E-2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21.104099999999999</v>
      </c>
      <c r="C139" s="2">
        <f t="shared" si="6"/>
        <v>20.784707924125534</v>
      </c>
      <c r="D139" s="2">
        <f t="shared" si="8"/>
        <v>20.804554019995454</v>
      </c>
      <c r="E139" s="2">
        <f t="shared" si="7"/>
        <v>-1.9846095869919367E-2</v>
      </c>
      <c r="F139" s="2">
        <f t="shared" si="11"/>
        <v>-3.040602213891324E-2</v>
      </c>
      <c r="G139" s="2">
        <f t="shared" si="9"/>
        <v>1.0559926268993873E-2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21.104099999999999</v>
      </c>
      <c r="C140" s="2">
        <f t="shared" si="6"/>
        <v>20.792968243490836</v>
      </c>
      <c r="D140" s="2">
        <f t="shared" si="8"/>
        <v>20.826742611106901</v>
      </c>
      <c r="E140" s="2">
        <f t="shared" si="7"/>
        <v>-3.3774367616064893E-2</v>
      </c>
      <c r="F140" s="2">
        <f t="shared" si="11"/>
        <v>-3.1079691234343572E-2</v>
      </c>
      <c r="G140" s="2">
        <f t="shared" si="9"/>
        <v>-2.6946763817213212E-3</v>
      </c>
      <c r="H140" s="2" t="str">
        <f t="shared" si="10"/>
        <v>Hold</v>
      </c>
    </row>
    <row r="141" spans="1:8" ht="13.5" x14ac:dyDescent="0.25">
      <c r="A141" s="3">
        <f>TITRES_STAT!B144</f>
        <v>42208</v>
      </c>
      <c r="B141" s="6">
        <f>TITRES_STAT!D144</f>
        <v>21.104099999999999</v>
      </c>
      <c r="C141" s="2">
        <f t="shared" si="6"/>
        <v>20.799957744492247</v>
      </c>
      <c r="D141" s="2">
        <f t="shared" si="8"/>
        <v>20.847287602876762</v>
      </c>
      <c r="E141" s="2">
        <f t="shared" si="7"/>
        <v>-4.7329858384514978E-2</v>
      </c>
      <c r="F141" s="2">
        <f t="shared" si="11"/>
        <v>-3.432972466437785E-2</v>
      </c>
      <c r="G141" s="2">
        <f t="shared" si="9"/>
        <v>-1.3000133720137128E-2</v>
      </c>
      <c r="H141" s="2" t="str">
        <f t="shared" si="10"/>
        <v>Hold</v>
      </c>
    </row>
    <row r="142" spans="1:8" ht="13.5" x14ac:dyDescent="0.25">
      <c r="A142" s="3">
        <f>TITRES_STAT!B145</f>
        <v>42209</v>
      </c>
      <c r="B142" s="6">
        <f>TITRES_STAT!D145</f>
        <v>21.104099999999999</v>
      </c>
      <c r="C142" s="2">
        <f t="shared" si="6"/>
        <v>20.805871937647286</v>
      </c>
      <c r="D142" s="2">
        <f t="shared" si="8"/>
        <v>20.866310743404409</v>
      </c>
      <c r="E142" s="2">
        <f t="shared" si="7"/>
        <v>-6.0438805757122793E-2</v>
      </c>
      <c r="F142" s="2">
        <f t="shared" si="11"/>
        <v>-3.9551540882926839E-2</v>
      </c>
      <c r="G142" s="2">
        <f t="shared" si="9"/>
        <v>-2.0887264874195954E-2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6">
        <f>TITRES_STAT!D146</f>
        <v>21.104099999999999</v>
      </c>
      <c r="C143" s="2">
        <f t="shared" ref="C143:C206" si="12">$C$4*B133+C142*(1-$C$4)</f>
        <v>20.810876254932321</v>
      </c>
      <c r="D143" s="2">
        <f t="shared" si="8"/>
        <v>20.883924762411489</v>
      </c>
      <c r="E143" s="2">
        <f t="shared" si="7"/>
        <v>-7.3048507479168023E-2</v>
      </c>
      <c r="F143" s="2">
        <f t="shared" si="11"/>
        <v>-4.6250934202175076E-2</v>
      </c>
      <c r="G143" s="2">
        <f t="shared" si="9"/>
        <v>-2.6797573276992948E-2</v>
      </c>
      <c r="H143" s="2" t="str">
        <f t="shared" si="10"/>
        <v>Hold</v>
      </c>
    </row>
    <row r="144" spans="1:8" ht="13.5" x14ac:dyDescent="0.25">
      <c r="A144" s="3">
        <f>TITRES_STAT!B147</f>
        <v>42213</v>
      </c>
      <c r="B144" s="6">
        <f>TITRES_STAT!D147</f>
        <v>21.104099999999999</v>
      </c>
      <c r="C144" s="2">
        <f t="shared" si="12"/>
        <v>20.815110677250427</v>
      </c>
      <c r="D144" s="2">
        <f t="shared" si="8"/>
        <v>20.900234039269897</v>
      </c>
      <c r="E144" s="2">
        <f t="shared" si="7"/>
        <v>-8.5123362019469795E-2</v>
      </c>
      <c r="F144" s="2">
        <f t="shared" si="11"/>
        <v>-5.402541976563402E-2</v>
      </c>
      <c r="G144" s="2">
        <f t="shared" si="9"/>
        <v>-3.1097942253835775E-2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6">
        <f>TITRES_STAT!D148</f>
        <v>21.104099999999999</v>
      </c>
      <c r="C145" s="2">
        <f t="shared" si="12"/>
        <v>20.818693649981132</v>
      </c>
      <c r="D145" s="2">
        <f t="shared" si="8"/>
        <v>20.915335221546201</v>
      </c>
      <c r="E145" s="2">
        <f t="shared" si="7"/>
        <v>-9.6641571565069029E-2</v>
      </c>
      <c r="F145" s="2">
        <f t="shared" si="11"/>
        <v>-6.2548650125521021E-2</v>
      </c>
      <c r="G145" s="2">
        <f t="shared" si="9"/>
        <v>-3.4092921439548007E-2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6">
        <f>TITRES_STAT!D149</f>
        <v>21.104099999999999</v>
      </c>
      <c r="C146" s="2">
        <f t="shared" si="12"/>
        <v>20.821725396137882</v>
      </c>
      <c r="D146" s="2">
        <f t="shared" si="8"/>
        <v>20.929317797727965</v>
      </c>
      <c r="E146" s="2">
        <f t="shared" si="7"/>
        <v>-0.10759240159008243</v>
      </c>
      <c r="F146" s="2">
        <f t="shared" si="11"/>
        <v>-7.1557400418433309E-2</v>
      </c>
      <c r="G146" s="2">
        <f t="shared" si="9"/>
        <v>-3.6035001171649123E-2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21.104099999999999</v>
      </c>
      <c r="C147" s="2">
        <f t="shared" si="12"/>
        <v>20.824290719808978</v>
      </c>
      <c r="D147" s="2">
        <f t="shared" si="8"/>
        <v>20.942264627525894</v>
      </c>
      <c r="E147" s="2">
        <f t="shared" si="7"/>
        <v>-0.11797390771691596</v>
      </c>
      <c r="F147" s="2">
        <f t="shared" si="11"/>
        <v>-8.0840701878129848E-2</v>
      </c>
      <c r="G147" s="2">
        <f t="shared" si="9"/>
        <v>-3.7133205838786112E-2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21.104099999999999</v>
      </c>
      <c r="C148" s="2">
        <f t="shared" si="12"/>
        <v>20.867338301376829</v>
      </c>
      <c r="D148" s="2">
        <f t="shared" si="8"/>
        <v>20.954252432894346</v>
      </c>
      <c r="E148" s="2">
        <f t="shared" si="7"/>
        <v>-8.6914131517517035E-2</v>
      </c>
      <c r="F148" s="2">
        <f t="shared" si="11"/>
        <v>-8.2055387806007282E-2</v>
      </c>
      <c r="G148" s="2">
        <f t="shared" si="9"/>
        <v>-4.8587437115097526E-3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21.104099999999999</v>
      </c>
      <c r="C149" s="2">
        <f t="shared" si="12"/>
        <v>20.903763178088088</v>
      </c>
      <c r="D149" s="2">
        <f t="shared" si="8"/>
        <v>20.965352252679953</v>
      </c>
      <c r="E149" s="2">
        <f t="shared" si="7"/>
        <v>-6.1589074591864801E-2</v>
      </c>
      <c r="F149" s="2">
        <f t="shared" si="11"/>
        <v>-7.7962125163178783E-2</v>
      </c>
      <c r="G149" s="2">
        <f t="shared" si="9"/>
        <v>1.6373050571313982E-2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6">
        <f>TITRES_STAT!D153</f>
        <v>21.104099999999999</v>
      </c>
      <c r="C150" s="2">
        <f t="shared" si="12"/>
        <v>20.934584227612998</v>
      </c>
      <c r="D150" s="2">
        <f t="shared" si="8"/>
        <v>20.975629863592548</v>
      </c>
      <c r="E150" s="2">
        <f t="shared" si="7"/>
        <v>-4.1045635979550354E-2</v>
      </c>
      <c r="F150" s="2">
        <f t="shared" si="11"/>
        <v>-7.0578827326453097E-2</v>
      </c>
      <c r="G150" s="2">
        <f t="shared" si="9"/>
        <v>2.9533191346902743E-2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6">
        <f>TITRES_STAT!D154</f>
        <v>21.104099999999999</v>
      </c>
      <c r="C151" s="2">
        <f t="shared" si="12"/>
        <v>20.960663577210997</v>
      </c>
      <c r="D151" s="2">
        <f t="shared" si="8"/>
        <v>20.985146169993101</v>
      </c>
      <c r="E151" s="2">
        <f t="shared" si="7"/>
        <v>-2.4482592782103296E-2</v>
      </c>
      <c r="F151" s="2">
        <f t="shared" si="11"/>
        <v>-6.1359580417583146E-2</v>
      </c>
      <c r="G151" s="2">
        <f t="shared" si="9"/>
        <v>3.6876987635479849E-2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6">
        <f>TITRES_STAT!D155</f>
        <v>21.104099999999999</v>
      </c>
      <c r="C152" s="2">
        <f t="shared" si="12"/>
        <v>20.982730719178537</v>
      </c>
      <c r="D152" s="2">
        <f t="shared" si="8"/>
        <v>20.993957564808426</v>
      </c>
      <c r="E152" s="2">
        <f t="shared" si="7"/>
        <v>-1.1226845629888516E-2</v>
      </c>
      <c r="F152" s="2">
        <f t="shared" si="11"/>
        <v>-5.1333033460044225E-2</v>
      </c>
      <c r="G152" s="2">
        <f t="shared" si="9"/>
        <v>4.010618783015571E-2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6">
        <f>TITRES_STAT!D156</f>
        <v>21.104099999999999</v>
      </c>
      <c r="C153" s="2">
        <f t="shared" si="12"/>
        <v>21.001402916227992</v>
      </c>
      <c r="D153" s="2">
        <f t="shared" si="8"/>
        <v>21.002116263711507</v>
      </c>
      <c r="E153" s="2">
        <f t="shared" si="7"/>
        <v>-7.1334748351503663E-4</v>
      </c>
      <c r="F153" s="2">
        <f t="shared" si="11"/>
        <v>-4.1209096264738392E-2</v>
      </c>
      <c r="G153" s="2">
        <f t="shared" si="9"/>
        <v>4.0495748781223355E-2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6">
        <f>TITRES_STAT!D157</f>
        <v>21.104099999999999</v>
      </c>
      <c r="C154" s="2">
        <f t="shared" si="12"/>
        <v>21.017202467577533</v>
      </c>
      <c r="D154" s="2">
        <f t="shared" si="8"/>
        <v>21.009670614547691</v>
      </c>
      <c r="E154" s="2">
        <f t="shared" si="7"/>
        <v>7.5318530298424946E-3</v>
      </c>
      <c r="F154" s="2">
        <f t="shared" si="11"/>
        <v>-3.146090640582222E-2</v>
      </c>
      <c r="G154" s="2">
        <f t="shared" si="9"/>
        <v>3.8992759435664714E-2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6">
        <f>TITRES_STAT!D158</f>
        <v>21.104099999999999</v>
      </c>
      <c r="C155" s="2">
        <f t="shared" si="12"/>
        <v>21.030571318719453</v>
      </c>
      <c r="D155" s="2">
        <f t="shared" si="8"/>
        <v>21.016665383840454</v>
      </c>
      <c r="E155" s="2">
        <f t="shared" si="7"/>
        <v>1.3905934878998494E-2</v>
      </c>
      <c r="F155" s="2">
        <f t="shared" si="11"/>
        <v>-2.2387538148858077E-2</v>
      </c>
      <c r="G155" s="2">
        <f t="shared" si="9"/>
        <v>3.6293473027856571E-2</v>
      </c>
      <c r="H155" s="2" t="str">
        <f t="shared" si="10"/>
        <v>Sell</v>
      </c>
    </row>
    <row r="156" spans="1:8" ht="13.5" x14ac:dyDescent="0.25">
      <c r="A156" s="3">
        <f>TITRES_STAT!B159</f>
        <v>42230</v>
      </c>
      <c r="B156" s="6">
        <f>TITRES_STAT!D159</f>
        <v>21.104099999999999</v>
      </c>
      <c r="C156" s="2">
        <f t="shared" si="12"/>
        <v>21.041883423531846</v>
      </c>
      <c r="D156" s="2">
        <f t="shared" si="8"/>
        <v>21.023142022074495</v>
      </c>
      <c r="E156" s="2">
        <f t="shared" ref="E156:E219" si="13">C156-D156</f>
        <v>1.8741401457351259E-2</v>
      </c>
      <c r="F156" s="2">
        <f t="shared" si="11"/>
        <v>-1.416175022761621E-2</v>
      </c>
      <c r="G156" s="2">
        <f t="shared" si="9"/>
        <v>3.290315168496747E-2</v>
      </c>
      <c r="H156" s="2" t="str">
        <f t="shared" si="10"/>
        <v>Sell</v>
      </c>
    </row>
    <row r="157" spans="1:8" ht="13.5" x14ac:dyDescent="0.25">
      <c r="A157" s="3">
        <f>TITRES_STAT!B160</f>
        <v>42233</v>
      </c>
      <c r="B157" s="6">
        <f>TITRES_STAT!D160</f>
        <v>21.104099999999999</v>
      </c>
      <c r="C157" s="2">
        <f t="shared" si="12"/>
        <v>21.051455204526949</v>
      </c>
      <c r="D157" s="2">
        <f t="shared" ref="D157:D220" si="14">$D$4*B157+(1-$D$4)*D156</f>
        <v>21.029138909328235</v>
      </c>
      <c r="E157" s="2">
        <f t="shared" si="13"/>
        <v>2.2316295198713476E-2</v>
      </c>
      <c r="F157" s="2">
        <f t="shared" si="11"/>
        <v>-6.866141142350274E-3</v>
      </c>
      <c r="G157" s="2">
        <f t="shared" si="9"/>
        <v>2.9182436341063749E-2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6">
        <f>TITRES_STAT!D161</f>
        <v>21.104099999999999</v>
      </c>
      <c r="C158" s="2">
        <f t="shared" si="12"/>
        <v>21.059554403830496</v>
      </c>
      <c r="D158" s="2">
        <f t="shared" si="14"/>
        <v>21.034691582711329</v>
      </c>
      <c r="E158" s="2">
        <f t="shared" si="13"/>
        <v>2.4862821119167933E-2</v>
      </c>
      <c r="F158" s="2">
        <f t="shared" si="11"/>
        <v>-5.2034869004663302E-4</v>
      </c>
      <c r="G158" s="2">
        <f t="shared" si="9"/>
        <v>2.5383169809214567E-2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6">
        <f>TITRES_STAT!D162</f>
        <v>21.104099999999999</v>
      </c>
      <c r="C159" s="2">
        <f t="shared" si="12"/>
        <v>21.066407572471959</v>
      </c>
      <c r="D159" s="2">
        <f t="shared" si="14"/>
        <v>21.039832946954935</v>
      </c>
      <c r="E159" s="2">
        <f t="shared" si="13"/>
        <v>2.6574625517024941E-2</v>
      </c>
      <c r="F159" s="2">
        <f t="shared" si="11"/>
        <v>4.8986461513676818E-3</v>
      </c>
      <c r="G159" s="2">
        <f t="shared" si="9"/>
        <v>2.1675979365657259E-2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21.104099999999999</v>
      </c>
      <c r="C160" s="2">
        <f t="shared" si="12"/>
        <v>21.072206407476273</v>
      </c>
      <c r="D160" s="2">
        <f t="shared" si="14"/>
        <v>21.044593469402717</v>
      </c>
      <c r="E160" s="2">
        <f t="shared" si="13"/>
        <v>2.7612938073556137E-2</v>
      </c>
      <c r="F160" s="2">
        <f t="shared" si="11"/>
        <v>9.4415045358053739E-3</v>
      </c>
      <c r="G160" s="2">
        <f t="shared" si="9"/>
        <v>1.8171433537750761E-2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20.7133</v>
      </c>
      <c r="C161" s="2">
        <f t="shared" si="12"/>
        <v>21.077113114018385</v>
      </c>
      <c r="D161" s="2">
        <f t="shared" si="14"/>
        <v>21.020053212409923</v>
      </c>
      <c r="E161" s="2">
        <f t="shared" si="13"/>
        <v>5.7059901608461416E-2</v>
      </c>
      <c r="F161" s="2">
        <f t="shared" si="11"/>
        <v>1.8965183950336584E-2</v>
      </c>
      <c r="G161" s="2">
        <f t="shared" si="9"/>
        <v>3.8094717658124833E-2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20.7133</v>
      </c>
      <c r="C162" s="2">
        <f t="shared" si="12"/>
        <v>21.081264942630941</v>
      </c>
      <c r="D162" s="2">
        <f t="shared" si="14"/>
        <v>20.997330752231409</v>
      </c>
      <c r="E162" s="2">
        <f t="shared" si="13"/>
        <v>8.3934190399531872E-2</v>
      </c>
      <c r="F162" s="2">
        <f t="shared" si="11"/>
        <v>3.1958985240175639E-2</v>
      </c>
      <c r="G162" s="2">
        <f t="shared" si="9"/>
        <v>5.1975205159356233E-2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6">
        <f>TITRES_STAT!D166</f>
        <v>20.7133</v>
      </c>
      <c r="C163" s="2">
        <f t="shared" si="12"/>
        <v>21.084778028380029</v>
      </c>
      <c r="D163" s="2">
        <f t="shared" si="14"/>
        <v>20.976291437251305</v>
      </c>
      <c r="E163" s="2">
        <f t="shared" si="13"/>
        <v>0.10848659112872383</v>
      </c>
      <c r="F163" s="2">
        <f t="shared" si="11"/>
        <v>4.726450641788528E-2</v>
      </c>
      <c r="G163" s="2">
        <f t="shared" si="9"/>
        <v>6.1222084710838551E-2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20.7133</v>
      </c>
      <c r="C164" s="2">
        <f t="shared" si="12"/>
        <v>21.087750639398486</v>
      </c>
      <c r="D164" s="2">
        <f t="shared" si="14"/>
        <v>20.956810590047503</v>
      </c>
      <c r="E164" s="2">
        <f t="shared" si="13"/>
        <v>0.13094004935098269</v>
      </c>
      <c r="F164" s="2">
        <f t="shared" si="11"/>
        <v>6.3999615004504767E-2</v>
      </c>
      <c r="G164" s="2">
        <f t="shared" ref="G164:G227" si="15">E164-F164</f>
        <v>6.6940434346477923E-2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20.7133</v>
      </c>
      <c r="C165" s="2">
        <f t="shared" si="12"/>
        <v>21.090265925644871</v>
      </c>
      <c r="D165" s="2">
        <f t="shared" si="14"/>
        <v>20.938772768562501</v>
      </c>
      <c r="E165" s="2">
        <f t="shared" si="13"/>
        <v>0.15149315708237054</v>
      </c>
      <c r="F165" s="2">
        <f t="shared" ref="F165:F228" si="17">(E165*(2/(10)))+((1-(2/10))*F164)</f>
        <v>8.1498323420077928E-2</v>
      </c>
      <c r="G165" s="2">
        <f t="shared" si="15"/>
        <v>6.9994833662292616E-2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20.7133</v>
      </c>
      <c r="C166" s="2">
        <f t="shared" si="12"/>
        <v>21.092394244776429</v>
      </c>
      <c r="D166" s="2">
        <f t="shared" si="14"/>
        <v>20.922071082002315</v>
      </c>
      <c r="E166" s="2">
        <f t="shared" si="13"/>
        <v>0.17032316277411397</v>
      </c>
      <c r="F166" s="2">
        <f t="shared" si="17"/>
        <v>9.9263291290885139E-2</v>
      </c>
      <c r="G166" s="2">
        <f t="shared" si="15"/>
        <v>7.1059871483228829E-2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20.7133</v>
      </c>
      <c r="C167" s="2">
        <f t="shared" si="12"/>
        <v>21.094195130195441</v>
      </c>
      <c r="D167" s="2">
        <f t="shared" si="14"/>
        <v>20.90660655740955</v>
      </c>
      <c r="E167" s="2">
        <f t="shared" si="13"/>
        <v>0.18758857278589147</v>
      </c>
      <c r="F167" s="2">
        <f t="shared" si="17"/>
        <v>0.11692834758988642</v>
      </c>
      <c r="G167" s="2">
        <f t="shared" si="15"/>
        <v>7.0660225196005053E-2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20.7133</v>
      </c>
      <c r="C168" s="2">
        <f t="shared" si="12"/>
        <v>21.095718956319221</v>
      </c>
      <c r="D168" s="2">
        <f t="shared" si="14"/>
        <v>20.89228755315699</v>
      </c>
      <c r="E168" s="2">
        <f t="shared" si="13"/>
        <v>0.20343140316223085</v>
      </c>
      <c r="F168" s="2">
        <f t="shared" si="17"/>
        <v>0.13422895870435531</v>
      </c>
      <c r="G168" s="2">
        <f t="shared" si="15"/>
        <v>6.9202444457875545E-2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19.783200000000001</v>
      </c>
      <c r="C169" s="2">
        <f t="shared" si="12"/>
        <v>21.097008347654725</v>
      </c>
      <c r="D169" s="2">
        <f t="shared" si="14"/>
        <v>20.810132919589808</v>
      </c>
      <c r="E169" s="2">
        <f t="shared" si="13"/>
        <v>0.28687542806491706</v>
      </c>
      <c r="F169" s="2">
        <f t="shared" si="17"/>
        <v>0.16475825257646767</v>
      </c>
      <c r="G169" s="2">
        <f t="shared" si="15"/>
        <v>0.12211717548844939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19.783200000000001</v>
      </c>
      <c r="C170" s="2">
        <f t="shared" si="12"/>
        <v>21.098099371092459</v>
      </c>
      <c r="D170" s="2">
        <f t="shared" si="14"/>
        <v>20.734063814435007</v>
      </c>
      <c r="E170" s="2">
        <f t="shared" si="13"/>
        <v>0.36403555665745202</v>
      </c>
      <c r="F170" s="2">
        <f t="shared" si="17"/>
        <v>0.20461371339266454</v>
      </c>
      <c r="G170" s="2">
        <f t="shared" si="15"/>
        <v>0.15942184326478748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18.896000000000001</v>
      </c>
      <c r="C171" s="2">
        <f t="shared" si="12"/>
        <v>21.038899467847465</v>
      </c>
      <c r="D171" s="2">
        <f t="shared" si="14"/>
        <v>20.597910939291673</v>
      </c>
      <c r="E171" s="2">
        <f t="shared" si="13"/>
        <v>0.44098852855579196</v>
      </c>
      <c r="F171" s="2">
        <f t="shared" si="17"/>
        <v>0.25188867642529</v>
      </c>
      <c r="G171" s="2">
        <f t="shared" si="15"/>
        <v>0.18909985213050196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18.047899999999998</v>
      </c>
      <c r="C172" s="2">
        <f t="shared" si="12"/>
        <v>20.988807242024777</v>
      </c>
      <c r="D172" s="2">
        <f t="shared" si="14"/>
        <v>20.409021240084883</v>
      </c>
      <c r="E172" s="2">
        <f t="shared" si="13"/>
        <v>0.57978600193989394</v>
      </c>
      <c r="F172" s="2">
        <f t="shared" si="17"/>
        <v>0.31746814152821079</v>
      </c>
      <c r="G172" s="2">
        <f t="shared" si="15"/>
        <v>0.26231786041168315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18.047899999999998</v>
      </c>
      <c r="C173" s="2">
        <f t="shared" si="12"/>
        <v>20.946421512482505</v>
      </c>
      <c r="D173" s="2">
        <f t="shared" si="14"/>
        <v>20.234123370448966</v>
      </c>
      <c r="E173" s="2">
        <f t="shared" si="13"/>
        <v>0.71229814203353925</v>
      </c>
      <c r="F173" s="2">
        <f t="shared" si="17"/>
        <v>0.39643414162927648</v>
      </c>
      <c r="G173" s="2">
        <f t="shared" si="15"/>
        <v>0.31586400040426277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18.047899999999998</v>
      </c>
      <c r="C174" s="2">
        <f t="shared" si="12"/>
        <v>20.910556664408276</v>
      </c>
      <c r="D174" s="2">
        <f t="shared" si="14"/>
        <v>20.072180898563857</v>
      </c>
      <c r="E174" s="2">
        <f t="shared" si="13"/>
        <v>0.8383757658444182</v>
      </c>
      <c r="F174" s="2">
        <f t="shared" si="17"/>
        <v>0.48482246647230487</v>
      </c>
      <c r="G174" s="2">
        <f t="shared" si="15"/>
        <v>0.35355329937211333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18.047899999999998</v>
      </c>
      <c r="C175" s="2">
        <f t="shared" si="12"/>
        <v>20.880209485268541</v>
      </c>
      <c r="D175" s="2">
        <f t="shared" si="14"/>
        <v>19.922234165336903</v>
      </c>
      <c r="E175" s="2">
        <f t="shared" si="13"/>
        <v>0.95797531993163787</v>
      </c>
      <c r="F175" s="2">
        <f t="shared" si="17"/>
        <v>0.57945303716417151</v>
      </c>
      <c r="G175" s="2">
        <f t="shared" si="15"/>
        <v>0.37852228276746636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17.508600000000001</v>
      </c>
      <c r="C176" s="2">
        <f t="shared" si="12"/>
        <v>20.854531102919534</v>
      </c>
      <c r="D176" s="2">
        <f t="shared" si="14"/>
        <v>19.74344644938602</v>
      </c>
      <c r="E176" s="2">
        <f t="shared" si="13"/>
        <v>1.1110846535335135</v>
      </c>
      <c r="F176" s="2">
        <f t="shared" si="17"/>
        <v>0.68577936043803989</v>
      </c>
      <c r="G176" s="2">
        <f t="shared" si="15"/>
        <v>0.4253052930954736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17.508600000000001</v>
      </c>
      <c r="C177" s="2">
        <f t="shared" si="12"/>
        <v>20.832803240931913</v>
      </c>
      <c r="D177" s="2">
        <f t="shared" si="14"/>
        <v>19.577902267950016</v>
      </c>
      <c r="E177" s="2">
        <f t="shared" si="13"/>
        <v>1.254900972981897</v>
      </c>
      <c r="F177" s="2">
        <f t="shared" si="17"/>
        <v>0.79960368294681139</v>
      </c>
      <c r="G177" s="2">
        <f t="shared" si="15"/>
        <v>0.45529729003508557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17.508600000000001</v>
      </c>
      <c r="C178" s="2">
        <f t="shared" si="12"/>
        <v>20.814418126942389</v>
      </c>
      <c r="D178" s="2">
        <f t="shared" si="14"/>
        <v>19.424620618472236</v>
      </c>
      <c r="E178" s="2">
        <f t="shared" si="13"/>
        <v>1.3897975084701528</v>
      </c>
      <c r="F178" s="2">
        <f t="shared" si="17"/>
        <v>0.91764244805147976</v>
      </c>
      <c r="G178" s="2">
        <f t="shared" si="15"/>
        <v>0.47215506041867306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17.508600000000001</v>
      </c>
      <c r="C179" s="2">
        <f t="shared" si="12"/>
        <v>20.655769184335867</v>
      </c>
      <c r="D179" s="2">
        <f t="shared" si="14"/>
        <v>19.28269316525207</v>
      </c>
      <c r="E179" s="2">
        <f t="shared" si="13"/>
        <v>1.373076019083797</v>
      </c>
      <c r="F179" s="2">
        <f t="shared" si="17"/>
        <v>1.0087291622579433</v>
      </c>
      <c r="G179" s="2">
        <f t="shared" si="15"/>
        <v>0.36434685682585366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17.508600000000001</v>
      </c>
      <c r="C180" s="2">
        <f t="shared" si="12"/>
        <v>20.521527771361121</v>
      </c>
      <c r="D180" s="2">
        <f t="shared" si="14"/>
        <v>19.151278856714878</v>
      </c>
      <c r="E180" s="2">
        <f t="shared" si="13"/>
        <v>1.3702489146462433</v>
      </c>
      <c r="F180" s="2">
        <f t="shared" si="17"/>
        <v>1.0810331127356034</v>
      </c>
      <c r="G180" s="2">
        <f t="shared" si="15"/>
        <v>0.28921580191063989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17.508600000000001</v>
      </c>
      <c r="C181" s="2">
        <f t="shared" si="12"/>
        <v>20.271446575767101</v>
      </c>
      <c r="D181" s="2">
        <f t="shared" si="14"/>
        <v>19.029598941402664</v>
      </c>
      <c r="E181" s="2">
        <f t="shared" si="13"/>
        <v>1.2418476343644365</v>
      </c>
      <c r="F181" s="2">
        <f t="shared" si="17"/>
        <v>1.1131960170613702</v>
      </c>
      <c r="G181" s="2">
        <f t="shared" si="15"/>
        <v>0.12865161730306629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17.508600000000001</v>
      </c>
      <c r="C182" s="2">
        <f t="shared" si="12"/>
        <v>19.929362487187547</v>
      </c>
      <c r="D182" s="2">
        <f t="shared" si="14"/>
        <v>18.916932353150614</v>
      </c>
      <c r="E182" s="2">
        <f t="shared" si="13"/>
        <v>1.0124301340369328</v>
      </c>
      <c r="F182" s="2">
        <f t="shared" si="17"/>
        <v>1.0930428404564827</v>
      </c>
      <c r="G182" s="2">
        <f t="shared" si="15"/>
        <v>-8.0612706419549873E-2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6">
        <f>TITRES_STAT!D186</f>
        <v>17.508600000000001</v>
      </c>
      <c r="C183" s="2">
        <f t="shared" si="12"/>
        <v>19.639906719927922</v>
      </c>
      <c r="D183" s="2">
        <f t="shared" si="14"/>
        <v>18.812611438102419</v>
      </c>
      <c r="E183" s="2">
        <f t="shared" si="13"/>
        <v>0.82729528182550283</v>
      </c>
      <c r="F183" s="2">
        <f t="shared" si="17"/>
        <v>1.0398933287302867</v>
      </c>
      <c r="G183" s="2">
        <f t="shared" si="15"/>
        <v>-0.2125980469047839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17.508600000000001</v>
      </c>
      <c r="C184" s="2">
        <f t="shared" si="12"/>
        <v>19.394982609169777</v>
      </c>
      <c r="D184" s="2">
        <f t="shared" si="14"/>
        <v>18.716017998242979</v>
      </c>
      <c r="E184" s="2">
        <f t="shared" si="13"/>
        <v>0.67896461092679772</v>
      </c>
      <c r="F184" s="2">
        <f t="shared" si="17"/>
        <v>0.96770758516958899</v>
      </c>
      <c r="G184" s="2">
        <f t="shared" si="15"/>
        <v>-0.28874297424279127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17.508600000000001</v>
      </c>
      <c r="C185" s="2">
        <f t="shared" si="12"/>
        <v>19.187739130835961</v>
      </c>
      <c r="D185" s="2">
        <f t="shared" si="14"/>
        <v>18.626579628002755</v>
      </c>
      <c r="E185" s="2">
        <f t="shared" si="13"/>
        <v>0.56115950283320615</v>
      </c>
      <c r="F185" s="2">
        <f t="shared" si="17"/>
        <v>0.88639796870231247</v>
      </c>
      <c r="G185" s="2">
        <f t="shared" si="15"/>
        <v>-0.32523846586910632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17.195900000000002</v>
      </c>
      <c r="C186" s="2">
        <f t="shared" si="12"/>
        <v>18.929410033784276</v>
      </c>
      <c r="D186" s="2">
        <f t="shared" si="14"/>
        <v>18.520603359261813</v>
      </c>
      <c r="E186" s="2">
        <f t="shared" si="13"/>
        <v>0.408806674522463</v>
      </c>
      <c r="F186" s="2">
        <f t="shared" si="17"/>
        <v>0.79087970986634271</v>
      </c>
      <c r="G186" s="2">
        <f t="shared" si="15"/>
        <v>-0.38207303534387971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17.195900000000002</v>
      </c>
      <c r="C187" s="2">
        <f t="shared" si="12"/>
        <v>18.710823874740541</v>
      </c>
      <c r="D187" s="2">
        <f t="shared" si="14"/>
        <v>18.42247718450168</v>
      </c>
      <c r="E187" s="2">
        <f t="shared" si="13"/>
        <v>0.2883466902388605</v>
      </c>
      <c r="F187" s="2">
        <f t="shared" si="17"/>
        <v>0.69037310594084633</v>
      </c>
      <c r="G187" s="2">
        <f t="shared" si="15"/>
        <v>-0.40202641570198583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16.680099999999999</v>
      </c>
      <c r="C188" s="2">
        <f t="shared" si="12"/>
        <v>18.525866355549688</v>
      </c>
      <c r="D188" s="2">
        <f t="shared" si="14"/>
        <v>18.293412207871928</v>
      </c>
      <c r="E188" s="2">
        <f t="shared" si="13"/>
        <v>0.2324541476777604</v>
      </c>
      <c r="F188" s="2">
        <f t="shared" si="17"/>
        <v>0.59878931428822912</v>
      </c>
      <c r="G188" s="2">
        <f t="shared" si="15"/>
        <v>-0.36633516661046872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16.680099999999999</v>
      </c>
      <c r="C189" s="2">
        <f t="shared" si="12"/>
        <v>18.369363839311276</v>
      </c>
      <c r="D189" s="2">
        <f t="shared" si="14"/>
        <v>18.173907599881414</v>
      </c>
      <c r="E189" s="2">
        <f t="shared" si="13"/>
        <v>0.19545623942986268</v>
      </c>
      <c r="F189" s="2">
        <f t="shared" si="17"/>
        <v>0.51812269931655586</v>
      </c>
      <c r="G189" s="2">
        <f t="shared" si="15"/>
        <v>-0.32266645988669318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16.680099999999999</v>
      </c>
      <c r="C190" s="2">
        <f t="shared" si="12"/>
        <v>18.236938633263389</v>
      </c>
      <c r="D190" s="2">
        <f t="shared" si="14"/>
        <v>18.063255185075384</v>
      </c>
      <c r="E190" s="2">
        <f t="shared" si="13"/>
        <v>0.17368344818800452</v>
      </c>
      <c r="F190" s="2">
        <f t="shared" si="17"/>
        <v>0.4492348490908456</v>
      </c>
      <c r="G190" s="2">
        <f t="shared" si="15"/>
        <v>-0.27555140090284108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16.680099999999999</v>
      </c>
      <c r="C191" s="2">
        <f t="shared" si="12"/>
        <v>18.124886535838254</v>
      </c>
      <c r="D191" s="2">
        <f t="shared" si="14"/>
        <v>17.960799245440171</v>
      </c>
      <c r="E191" s="2">
        <f t="shared" si="13"/>
        <v>0.16408729039808279</v>
      </c>
      <c r="F191" s="2">
        <f t="shared" si="17"/>
        <v>0.39220533735229307</v>
      </c>
      <c r="G191" s="2">
        <f t="shared" si="15"/>
        <v>-0.22811804695421029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16.1798</v>
      </c>
      <c r="C192" s="2">
        <f t="shared" si="12"/>
        <v>18.030073222632367</v>
      </c>
      <c r="D192" s="2">
        <f t="shared" si="14"/>
        <v>17.828873375407564</v>
      </c>
      <c r="E192" s="2">
        <f t="shared" si="13"/>
        <v>0.20119984722480311</v>
      </c>
      <c r="F192" s="2">
        <f t="shared" si="17"/>
        <v>0.35400423932679509</v>
      </c>
      <c r="G192" s="2">
        <f t="shared" si="15"/>
        <v>-0.15280439210199198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16.1798</v>
      </c>
      <c r="C193" s="2">
        <f t="shared" si="12"/>
        <v>17.94984657299662</v>
      </c>
      <c r="D193" s="2">
        <f t="shared" si="14"/>
        <v>17.706719792044041</v>
      </c>
      <c r="E193" s="2">
        <f t="shared" si="13"/>
        <v>0.24312678095257922</v>
      </c>
      <c r="F193" s="2">
        <f t="shared" si="17"/>
        <v>0.33182874765195192</v>
      </c>
      <c r="G193" s="2">
        <f t="shared" si="15"/>
        <v>-8.8701966699372692E-2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16.1798</v>
      </c>
      <c r="C194" s="2">
        <f t="shared" si="12"/>
        <v>17.881962484843292</v>
      </c>
      <c r="D194" s="2">
        <f t="shared" si="14"/>
        <v>17.593614622263001</v>
      </c>
      <c r="E194" s="2">
        <f t="shared" si="13"/>
        <v>0.28834786258029155</v>
      </c>
      <c r="F194" s="2">
        <f t="shared" si="17"/>
        <v>0.32313257063761985</v>
      </c>
      <c r="G194" s="2">
        <f t="shared" si="15"/>
        <v>-3.4784708057328306E-2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16.1798</v>
      </c>
      <c r="C195" s="2">
        <f t="shared" si="12"/>
        <v>17.824522102559708</v>
      </c>
      <c r="D195" s="2">
        <f t="shared" si="14"/>
        <v>17.488887613206483</v>
      </c>
      <c r="E195" s="2">
        <f t="shared" si="13"/>
        <v>0.33563448935322526</v>
      </c>
      <c r="F195" s="2">
        <f t="shared" si="17"/>
        <v>0.32563295438074097</v>
      </c>
      <c r="G195" s="2">
        <f t="shared" si="15"/>
        <v>1.0001534972484294E-2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16.1798</v>
      </c>
      <c r="C196" s="2">
        <f t="shared" si="12"/>
        <v>17.727811009858215</v>
      </c>
      <c r="D196" s="2">
        <f t="shared" si="14"/>
        <v>17.391918160376374</v>
      </c>
      <c r="E196" s="2">
        <f t="shared" si="13"/>
        <v>0.33589284948184073</v>
      </c>
      <c r="F196" s="2">
        <f t="shared" si="17"/>
        <v>0.32768493340096094</v>
      </c>
      <c r="G196" s="2">
        <f t="shared" si="15"/>
        <v>8.2079160808797846E-3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6">
        <f>TITRES_STAT!D200</f>
        <v>16.1798</v>
      </c>
      <c r="C197" s="2">
        <f t="shared" si="12"/>
        <v>17.645978546803104</v>
      </c>
      <c r="D197" s="2">
        <f t="shared" si="14"/>
        <v>17.302131629978124</v>
      </c>
      <c r="E197" s="2">
        <f t="shared" si="13"/>
        <v>0.34384691682497959</v>
      </c>
      <c r="F197" s="2">
        <f t="shared" si="17"/>
        <v>0.33091733008576468</v>
      </c>
      <c r="G197" s="2">
        <f t="shared" si="15"/>
        <v>1.2929586739214904E-2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6">
        <f>TITRES_STAT!D201</f>
        <v>16.1798</v>
      </c>
      <c r="C198" s="2">
        <f t="shared" si="12"/>
        <v>17.497381847294935</v>
      </c>
      <c r="D198" s="2">
        <f t="shared" si="14"/>
        <v>17.21899595368345</v>
      </c>
      <c r="E198" s="2">
        <f t="shared" si="13"/>
        <v>0.27838589361148536</v>
      </c>
      <c r="F198" s="2">
        <f t="shared" si="17"/>
        <v>0.32041104279090882</v>
      </c>
      <c r="G198" s="2">
        <f t="shared" si="15"/>
        <v>-4.202514917942346E-2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16.1798</v>
      </c>
      <c r="C199" s="2">
        <f t="shared" si="12"/>
        <v>17.371646178480329</v>
      </c>
      <c r="D199" s="2">
        <f t="shared" si="14"/>
        <v>17.142018475632824</v>
      </c>
      <c r="E199" s="2">
        <f t="shared" si="13"/>
        <v>0.22962770284750533</v>
      </c>
      <c r="F199" s="2">
        <f t="shared" si="17"/>
        <v>0.30225437480222817</v>
      </c>
      <c r="G199" s="2">
        <f t="shared" si="15"/>
        <v>-7.2626671954722832E-2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16.1798</v>
      </c>
      <c r="C200" s="2">
        <f t="shared" si="12"/>
        <v>17.265254458714125</v>
      </c>
      <c r="D200" s="2">
        <f t="shared" si="14"/>
        <v>17.070743032993356</v>
      </c>
      <c r="E200" s="2">
        <f t="shared" si="13"/>
        <v>0.19451142572076918</v>
      </c>
      <c r="F200" s="2">
        <f t="shared" si="17"/>
        <v>0.28070578498593635</v>
      </c>
      <c r="G200" s="2">
        <f t="shared" si="15"/>
        <v>-8.6194359265167164E-2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16.1798</v>
      </c>
      <c r="C201" s="2">
        <f t="shared" si="12"/>
        <v>17.17523069583503</v>
      </c>
      <c r="D201" s="2">
        <f t="shared" si="14"/>
        <v>17.004747252771626</v>
      </c>
      <c r="E201" s="2">
        <f t="shared" si="13"/>
        <v>0.17048344306340368</v>
      </c>
      <c r="F201" s="2">
        <f t="shared" si="17"/>
        <v>0.25866131660142982</v>
      </c>
      <c r="G201" s="2">
        <f t="shared" si="15"/>
        <v>-8.8177873538026141E-2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16.1798</v>
      </c>
      <c r="C202" s="2">
        <f t="shared" si="12"/>
        <v>17.022087511860409</v>
      </c>
      <c r="D202" s="2">
        <f t="shared" si="14"/>
        <v>16.943640048862616</v>
      </c>
      <c r="E202" s="2">
        <f t="shared" si="13"/>
        <v>7.8447462997793593E-2</v>
      </c>
      <c r="F202" s="2">
        <f t="shared" si="17"/>
        <v>0.22261854588070257</v>
      </c>
      <c r="G202" s="2">
        <f t="shared" si="15"/>
        <v>-0.14417108288290897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16.1798</v>
      </c>
      <c r="C203" s="2">
        <f t="shared" si="12"/>
        <v>16.892504817728039</v>
      </c>
      <c r="D203" s="2">
        <f t="shared" si="14"/>
        <v>16.887059304502422</v>
      </c>
      <c r="E203" s="2">
        <f t="shared" si="13"/>
        <v>5.4455132256165939E-3</v>
      </c>
      <c r="F203" s="2">
        <f t="shared" si="17"/>
        <v>0.17918393934968538</v>
      </c>
      <c r="G203" s="2">
        <f t="shared" si="15"/>
        <v>-0.17373842612406878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16.1798</v>
      </c>
      <c r="C204" s="2">
        <f t="shared" si="12"/>
        <v>16.782857922692955</v>
      </c>
      <c r="D204" s="2">
        <f t="shared" si="14"/>
        <v>16.83466972639113</v>
      </c>
      <c r="E204" s="2">
        <f t="shared" si="13"/>
        <v>-5.1811803698175396E-2</v>
      </c>
      <c r="F204" s="2">
        <f t="shared" si="17"/>
        <v>0.13298479074011321</v>
      </c>
      <c r="G204" s="2">
        <f t="shared" si="15"/>
        <v>-0.18479659443828861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16.1798</v>
      </c>
      <c r="C205" s="2">
        <f t="shared" si="12"/>
        <v>16.690079780740191</v>
      </c>
      <c r="D205" s="2">
        <f t="shared" si="14"/>
        <v>16.786160857769563</v>
      </c>
      <c r="E205" s="2">
        <f t="shared" si="13"/>
        <v>-9.6081077029371187E-2</v>
      </c>
      <c r="F205" s="2">
        <f t="shared" si="17"/>
        <v>8.7171617186216327E-2</v>
      </c>
      <c r="G205" s="2">
        <f t="shared" si="15"/>
        <v>-0.18325269421558751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16.1798</v>
      </c>
      <c r="C206" s="2">
        <f t="shared" si="12"/>
        <v>16.611575199087852</v>
      </c>
      <c r="D206" s="2">
        <f t="shared" si="14"/>
        <v>16.741245238675521</v>
      </c>
      <c r="E206" s="2">
        <f t="shared" si="13"/>
        <v>-0.12967003958766909</v>
      </c>
      <c r="F206" s="2">
        <f t="shared" si="17"/>
        <v>4.3803285831439248E-2</v>
      </c>
      <c r="G206" s="2">
        <f t="shared" si="15"/>
        <v>-0.17347332541910834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16.1798</v>
      </c>
      <c r="C207" s="2">
        <f t="shared" ref="C207:C270" si="18">$C$4*B197+C206*(1-$C$4)</f>
        <v>16.54514824538203</v>
      </c>
      <c r="D207" s="2">
        <f t="shared" si="14"/>
        <v>16.699656702477334</v>
      </c>
      <c r="E207" s="2">
        <f t="shared" si="13"/>
        <v>-0.1545084570953037</v>
      </c>
      <c r="F207" s="2">
        <f t="shared" si="17"/>
        <v>4.1409372460906591E-3</v>
      </c>
      <c r="G207" s="2">
        <f t="shared" si="15"/>
        <v>-0.15864939434139436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16.1798</v>
      </c>
      <c r="C208" s="2">
        <f t="shared" si="18"/>
        <v>16.488940823015565</v>
      </c>
      <c r="D208" s="2">
        <f t="shared" si="14"/>
        <v>16.661148798590123</v>
      </c>
      <c r="E208" s="2">
        <f t="shared" si="13"/>
        <v>-0.17220797557455825</v>
      </c>
      <c r="F208" s="2">
        <f t="shared" si="17"/>
        <v>-3.1128845318039122E-2</v>
      </c>
      <c r="G208" s="2">
        <f t="shared" si="15"/>
        <v>-0.14107913025651914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16.1798</v>
      </c>
      <c r="C209" s="2">
        <f t="shared" si="18"/>
        <v>16.441380696397786</v>
      </c>
      <c r="D209" s="2">
        <f t="shared" si="14"/>
        <v>16.62549333202789</v>
      </c>
      <c r="E209" s="2">
        <f t="shared" si="13"/>
        <v>-0.18411263563010394</v>
      </c>
      <c r="F209" s="2">
        <f t="shared" si="17"/>
        <v>-6.172560338045209E-2</v>
      </c>
      <c r="G209" s="2">
        <f t="shared" si="15"/>
        <v>-0.12238703224965185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16.1798</v>
      </c>
      <c r="C210" s="2">
        <f t="shared" si="18"/>
        <v>16.401137512336589</v>
      </c>
      <c r="D210" s="2">
        <f t="shared" si="14"/>
        <v>16.592479011136934</v>
      </c>
      <c r="E210" s="2">
        <f t="shared" si="13"/>
        <v>-0.19134149880034457</v>
      </c>
      <c r="F210" s="2">
        <f t="shared" si="17"/>
        <v>-8.7648782464430586E-2</v>
      </c>
      <c r="G210" s="2">
        <f t="shared" si="15"/>
        <v>-0.10369271633591398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16.1798</v>
      </c>
      <c r="C211" s="2">
        <f t="shared" si="18"/>
        <v>16.367085587361728</v>
      </c>
      <c r="D211" s="2">
        <f t="shared" si="14"/>
        <v>16.561910195497159</v>
      </c>
      <c r="E211" s="2">
        <f t="shared" si="13"/>
        <v>-0.19482460813543057</v>
      </c>
      <c r="F211" s="2">
        <f t="shared" si="17"/>
        <v>-0.10908394759863059</v>
      </c>
      <c r="G211" s="2">
        <f t="shared" si="15"/>
        <v>-8.5740660536799976E-2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16.1798</v>
      </c>
      <c r="C212" s="2">
        <f t="shared" si="18"/>
        <v>16.33827242007531</v>
      </c>
      <c r="D212" s="2">
        <f t="shared" si="14"/>
        <v>16.533605736571442</v>
      </c>
      <c r="E212" s="2">
        <f t="shared" si="13"/>
        <v>-0.19533331649613217</v>
      </c>
      <c r="F212" s="2">
        <f t="shared" si="17"/>
        <v>-0.12633382137813093</v>
      </c>
      <c r="G212" s="2">
        <f t="shared" si="15"/>
        <v>-6.8999495118001242E-2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16.1798</v>
      </c>
      <c r="C213" s="2">
        <f t="shared" si="18"/>
        <v>16.313892047756031</v>
      </c>
      <c r="D213" s="2">
        <f t="shared" si="14"/>
        <v>16.507397904232814</v>
      </c>
      <c r="E213" s="2">
        <f t="shared" si="13"/>
        <v>-0.19350585647678287</v>
      </c>
      <c r="F213" s="2">
        <f t="shared" si="17"/>
        <v>-0.13976822839786132</v>
      </c>
      <c r="G213" s="2">
        <f t="shared" si="15"/>
        <v>-5.3737628078921545E-2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16.1798</v>
      </c>
      <c r="C214" s="2">
        <f t="shared" si="18"/>
        <v>16.29326250194741</v>
      </c>
      <c r="D214" s="2">
        <f t="shared" si="14"/>
        <v>16.483131392808161</v>
      </c>
      <c r="E214" s="2">
        <f t="shared" si="13"/>
        <v>-0.18986889086075109</v>
      </c>
      <c r="F214" s="2">
        <f t="shared" si="17"/>
        <v>-0.14978836089043929</v>
      </c>
      <c r="G214" s="2">
        <f t="shared" si="15"/>
        <v>-4.0080529970311807E-2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6">
        <f>TITRES_STAT!D218</f>
        <v>16.1798</v>
      </c>
      <c r="C215" s="2">
        <f t="shared" si="18"/>
        <v>16.275806732417038</v>
      </c>
      <c r="D215" s="2">
        <f t="shared" si="14"/>
        <v>16.460662400748298</v>
      </c>
      <c r="E215" s="2">
        <f t="shared" si="13"/>
        <v>-0.18485566833125944</v>
      </c>
      <c r="F215" s="2">
        <f t="shared" si="17"/>
        <v>-0.15680182237860332</v>
      </c>
      <c r="G215" s="2">
        <f t="shared" si="15"/>
        <v>-2.8053845952656115E-2</v>
      </c>
      <c r="H215" s="2" t="str">
        <f t="shared" si="16"/>
        <v>Hold</v>
      </c>
    </row>
    <row r="216" spans="1:8" ht="13.5" x14ac:dyDescent="0.25">
      <c r="A216" s="3">
        <f>TITRES_STAT!B219</f>
        <v>42320</v>
      </c>
      <c r="B216" s="6">
        <f>TITRES_STAT!D219</f>
        <v>16.1798</v>
      </c>
      <c r="C216" s="2">
        <f t="shared" si="18"/>
        <v>16.26103646589134</v>
      </c>
      <c r="D216" s="2">
        <f t="shared" si="14"/>
        <v>16.439857778470646</v>
      </c>
      <c r="E216" s="2">
        <f t="shared" si="13"/>
        <v>-0.17882131257930567</v>
      </c>
      <c r="F216" s="2">
        <f t="shared" si="17"/>
        <v>-0.16120572041874381</v>
      </c>
      <c r="G216" s="2">
        <f t="shared" si="15"/>
        <v>-1.7615592160561855E-2</v>
      </c>
      <c r="H216" s="2" t="str">
        <f t="shared" si="16"/>
        <v>Hold</v>
      </c>
    </row>
    <row r="217" spans="1:8" ht="13.5" x14ac:dyDescent="0.25">
      <c r="A217" s="3">
        <f>TITRES_STAT!B220</f>
        <v>42321</v>
      </c>
      <c r="B217" s="6">
        <f>TITRES_STAT!D220</f>
        <v>16.1798</v>
      </c>
      <c r="C217" s="2">
        <f t="shared" si="18"/>
        <v>16.248538548061902</v>
      </c>
      <c r="D217" s="2">
        <f t="shared" si="14"/>
        <v>16.420594239324672</v>
      </c>
      <c r="E217" s="2">
        <f t="shared" si="13"/>
        <v>-0.17205569126276998</v>
      </c>
      <c r="F217" s="2">
        <f t="shared" si="17"/>
        <v>-0.16337571458754907</v>
      </c>
      <c r="G217" s="2">
        <f t="shared" si="15"/>
        <v>-8.6799766752209129E-3</v>
      </c>
      <c r="H217" s="2" t="str">
        <f t="shared" si="16"/>
        <v>Hold</v>
      </c>
    </row>
    <row r="218" spans="1:8" ht="13.5" x14ac:dyDescent="0.25">
      <c r="A218" s="3">
        <f>TITRES_STAT!B221</f>
        <v>42324</v>
      </c>
      <c r="B218" s="6">
        <f>TITRES_STAT!D221</f>
        <v>16.1798</v>
      </c>
      <c r="C218" s="2">
        <f t="shared" si="18"/>
        <v>16.237963386821612</v>
      </c>
      <c r="D218" s="2">
        <f t="shared" si="14"/>
        <v>16.402757629004324</v>
      </c>
      <c r="E218" s="2">
        <f t="shared" si="13"/>
        <v>-0.16479424218271177</v>
      </c>
      <c r="F218" s="2">
        <f t="shared" si="17"/>
        <v>-0.16365942010658163</v>
      </c>
      <c r="G218" s="2">
        <f t="shared" si="15"/>
        <v>-1.1348220761301375E-3</v>
      </c>
      <c r="H218" s="2" t="str">
        <f t="shared" si="16"/>
        <v>Hold</v>
      </c>
    </row>
    <row r="219" spans="1:8" ht="13.5" x14ac:dyDescent="0.25">
      <c r="A219" s="3">
        <f>TITRES_STAT!B222</f>
        <v>42325</v>
      </c>
      <c r="B219" s="6">
        <f>TITRES_STAT!D222</f>
        <v>16.1798</v>
      </c>
      <c r="C219" s="2">
        <f t="shared" si="18"/>
        <v>16.22901517346444</v>
      </c>
      <c r="D219" s="2">
        <f t="shared" si="14"/>
        <v>16.386242249078077</v>
      </c>
      <c r="E219" s="2">
        <f t="shared" si="13"/>
        <v>-0.15722707561363691</v>
      </c>
      <c r="F219" s="2">
        <f t="shared" si="17"/>
        <v>-0.16237295120799269</v>
      </c>
      <c r="G219" s="2">
        <f t="shared" si="15"/>
        <v>5.145875594355781E-3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16.1798</v>
      </c>
      <c r="C220" s="2">
        <f t="shared" si="18"/>
        <v>16.221443608316065</v>
      </c>
      <c r="D220" s="2">
        <f t="shared" si="14"/>
        <v>16.370950230627848</v>
      </c>
      <c r="E220" s="2">
        <f t="shared" ref="E220:E283" si="19">C220-D220</f>
        <v>-0.14950662231178313</v>
      </c>
      <c r="F220" s="2">
        <f t="shared" si="17"/>
        <v>-0.15979968542875078</v>
      </c>
      <c r="G220" s="2">
        <f t="shared" si="15"/>
        <v>1.0293063116967649E-2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16.1798</v>
      </c>
      <c r="C221" s="2">
        <f t="shared" si="18"/>
        <v>16.215036899344362</v>
      </c>
      <c r="D221" s="2">
        <f t="shared" ref="D221:D284" si="20">$D$4*B221+(1-$D$4)*D220</f>
        <v>16.356790954285042</v>
      </c>
      <c r="E221" s="2">
        <f t="shared" si="19"/>
        <v>-0.14175405494068016</v>
      </c>
      <c r="F221" s="2">
        <f t="shared" si="17"/>
        <v>-0.15619055933113668</v>
      </c>
      <c r="G221" s="2">
        <f t="shared" si="15"/>
        <v>1.4436504390456517E-2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16.1798</v>
      </c>
      <c r="C222" s="2">
        <f t="shared" si="18"/>
        <v>16.209615837906767</v>
      </c>
      <c r="D222" s="2">
        <f t="shared" si="20"/>
        <v>16.343680513226889</v>
      </c>
      <c r="E222" s="2">
        <f t="shared" si="19"/>
        <v>-0.13406467532012201</v>
      </c>
      <c r="F222" s="2">
        <f t="shared" si="17"/>
        <v>-0.15176538252893376</v>
      </c>
      <c r="G222" s="2">
        <f t="shared" si="15"/>
        <v>1.7700707208811756E-2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6">
        <f>TITRES_STAT!D226</f>
        <v>16.1798</v>
      </c>
      <c r="C223" s="2">
        <f t="shared" si="18"/>
        <v>16.205028785921112</v>
      </c>
      <c r="D223" s="2">
        <f t="shared" si="20"/>
        <v>16.331541215950821</v>
      </c>
      <c r="E223" s="2">
        <f t="shared" si="19"/>
        <v>-0.12651243002970958</v>
      </c>
      <c r="F223" s="2">
        <f t="shared" si="17"/>
        <v>-0.14671479202908894</v>
      </c>
      <c r="G223" s="2">
        <f t="shared" si="15"/>
        <v>2.0202361999379359E-2</v>
      </c>
      <c r="H223" s="2" t="str">
        <f t="shared" si="16"/>
        <v>Sell</v>
      </c>
    </row>
    <row r="224" spans="1:8" ht="13.5" x14ac:dyDescent="0.25">
      <c r="A224" s="3">
        <f>TITRES_STAT!B227</f>
        <v>42332</v>
      </c>
      <c r="B224" s="6">
        <f>TITRES_STAT!D227</f>
        <v>16.1798</v>
      </c>
      <c r="C224" s="2">
        <f t="shared" si="18"/>
        <v>16.201147434240941</v>
      </c>
      <c r="D224" s="2">
        <f t="shared" si="20"/>
        <v>16.320301125880391</v>
      </c>
      <c r="E224" s="2">
        <f t="shared" si="19"/>
        <v>-0.11915369163945044</v>
      </c>
      <c r="F224" s="2">
        <f t="shared" si="17"/>
        <v>-0.14120257195116123</v>
      </c>
      <c r="G224" s="2">
        <f t="shared" si="15"/>
        <v>2.2048880311710789E-2</v>
      </c>
      <c r="H224" s="2" t="str">
        <f t="shared" si="16"/>
        <v>Sell</v>
      </c>
    </row>
    <row r="225" spans="1:8" ht="13.5" x14ac:dyDescent="0.25">
      <c r="A225" s="3">
        <f>TITRES_STAT!B228</f>
        <v>42333</v>
      </c>
      <c r="B225" s="6">
        <f>TITRES_STAT!D228</f>
        <v>16.1798</v>
      </c>
      <c r="C225" s="2">
        <f t="shared" si="18"/>
        <v>16.197863213588491</v>
      </c>
      <c r="D225" s="2">
        <f t="shared" si="20"/>
        <v>16.309893635074435</v>
      </c>
      <c r="E225" s="2">
        <f t="shared" si="19"/>
        <v>-0.11203042148594378</v>
      </c>
      <c r="F225" s="2">
        <f t="shared" si="17"/>
        <v>-0.13536814185811774</v>
      </c>
      <c r="G225" s="2">
        <f t="shared" si="15"/>
        <v>2.3337720372173965E-2</v>
      </c>
      <c r="H225" s="2" t="str">
        <f t="shared" si="16"/>
        <v>Sell</v>
      </c>
    </row>
    <row r="226" spans="1:8" ht="13.5" x14ac:dyDescent="0.25">
      <c r="A226" s="3">
        <f>TITRES_STAT!B229</f>
        <v>42334</v>
      </c>
      <c r="B226" s="6">
        <f>TITRES_STAT!D229</f>
        <v>16.1798</v>
      </c>
      <c r="C226" s="2">
        <f t="shared" si="18"/>
        <v>16.1950842576518</v>
      </c>
      <c r="D226" s="2">
        <f t="shared" si="20"/>
        <v>16.300257069513364</v>
      </c>
      <c r="E226" s="2">
        <f t="shared" si="19"/>
        <v>-0.10517281186156424</v>
      </c>
      <c r="F226" s="2">
        <f t="shared" si="17"/>
        <v>-0.12932907585880704</v>
      </c>
      <c r="G226" s="2">
        <f t="shared" si="15"/>
        <v>2.4156263997242799E-2</v>
      </c>
      <c r="H226" s="2" t="str">
        <f t="shared" si="16"/>
        <v>Sell</v>
      </c>
    </row>
    <row r="227" spans="1:8" ht="13.5" x14ac:dyDescent="0.25">
      <c r="A227" s="3">
        <f>TITRES_STAT!B230</f>
        <v>42335</v>
      </c>
      <c r="B227" s="6">
        <f>TITRES_STAT!D230</f>
        <v>16.1798</v>
      </c>
      <c r="C227" s="2">
        <f t="shared" si="18"/>
        <v>16.192732833397677</v>
      </c>
      <c r="D227" s="2">
        <f t="shared" si="20"/>
        <v>16.291334323623484</v>
      </c>
      <c r="E227" s="2">
        <f t="shared" si="19"/>
        <v>-9.8601490225806998E-2</v>
      </c>
      <c r="F227" s="2">
        <f t="shared" si="17"/>
        <v>-0.12318355873220704</v>
      </c>
      <c r="G227" s="2">
        <f t="shared" si="15"/>
        <v>2.4582068506400045E-2</v>
      </c>
      <c r="H227" s="2" t="str">
        <f t="shared" si="16"/>
        <v>Sell</v>
      </c>
    </row>
    <row r="228" spans="1:8" ht="13.5" x14ac:dyDescent="0.25">
      <c r="A228" s="3">
        <f>TITRES_STAT!B231</f>
        <v>42338</v>
      </c>
      <c r="B228" s="6">
        <f>TITRES_STAT!D231</f>
        <v>16.1798</v>
      </c>
      <c r="C228" s="2">
        <f t="shared" si="18"/>
        <v>16.190743166721113</v>
      </c>
      <c r="D228" s="2">
        <f t="shared" si="20"/>
        <v>16.283072521873596</v>
      </c>
      <c r="E228" s="2">
        <f t="shared" si="19"/>
        <v>-9.2329355152482862E-2</v>
      </c>
      <c r="F228" s="2">
        <f t="shared" si="17"/>
        <v>-0.11701271801626222</v>
      </c>
      <c r="G228" s="2">
        <f t="shared" ref="G228:G291" si="21">E228-F228</f>
        <v>2.4683362863779354E-2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42339</v>
      </c>
      <c r="B229" s="6">
        <f>TITRES_STAT!D232</f>
        <v>16.1798</v>
      </c>
      <c r="C229" s="2">
        <f t="shared" si="18"/>
        <v>16.189059602610172</v>
      </c>
      <c r="D229" s="2">
        <f t="shared" si="20"/>
        <v>16.275422705438515</v>
      </c>
      <c r="E229" s="2">
        <f t="shared" si="19"/>
        <v>-8.6363102828343585E-2</v>
      </c>
      <c r="F229" s="2">
        <f t="shared" ref="F229:F292" si="23">(E229*(2/(10)))+((1-(2/10))*F228)</f>
        <v>-0.11088279497867851</v>
      </c>
      <c r="G229" s="2">
        <f t="shared" si="21"/>
        <v>2.4519692150334921E-2</v>
      </c>
      <c r="H229" s="2" t="str">
        <f t="shared" si="22"/>
        <v>Sell</v>
      </c>
    </row>
    <row r="230" spans="1:8" ht="13.5" x14ac:dyDescent="0.25">
      <c r="A230" s="3">
        <f>TITRES_STAT!B233</f>
        <v>42340</v>
      </c>
      <c r="B230" s="6">
        <f>TITRES_STAT!D233</f>
        <v>16.1798</v>
      </c>
      <c r="C230" s="2">
        <f t="shared" si="18"/>
        <v>16.187635048362452</v>
      </c>
      <c r="D230" s="2">
        <f t="shared" si="20"/>
        <v>16.268339542072699</v>
      </c>
      <c r="E230" s="2">
        <f t="shared" si="19"/>
        <v>-8.0704493710246794E-2</v>
      </c>
      <c r="F230" s="2">
        <f t="shared" si="23"/>
        <v>-0.10484713472499216</v>
      </c>
      <c r="G230" s="2">
        <f t="shared" si="21"/>
        <v>2.4142641014745364E-2</v>
      </c>
      <c r="H230" s="2" t="str">
        <f t="shared" si="22"/>
        <v>Sell</v>
      </c>
    </row>
    <row r="231" spans="1:8" ht="13.5" x14ac:dyDescent="0.25">
      <c r="A231" s="3">
        <f>TITRES_STAT!B234</f>
        <v>42341</v>
      </c>
      <c r="B231" s="6">
        <f>TITRES_STAT!D234</f>
        <v>16.1798</v>
      </c>
      <c r="C231" s="2">
        <f t="shared" si="18"/>
        <v>16.186429656306693</v>
      </c>
      <c r="D231" s="2">
        <f t="shared" si="20"/>
        <v>16.261781057474721</v>
      </c>
      <c r="E231" s="2">
        <f t="shared" si="19"/>
        <v>-7.5351401168028076E-2</v>
      </c>
      <c r="F231" s="2">
        <f t="shared" si="23"/>
        <v>-9.8947988013599344E-2</v>
      </c>
      <c r="G231" s="2">
        <f t="shared" si="21"/>
        <v>2.3596586845571269E-2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6">
        <f>TITRES_STAT!D235</f>
        <v>16.1798</v>
      </c>
      <c r="C232" s="2">
        <f t="shared" si="18"/>
        <v>16.185409709182586</v>
      </c>
      <c r="D232" s="2">
        <f t="shared" si="20"/>
        <v>16.255708386550666</v>
      </c>
      <c r="E232" s="2">
        <f t="shared" si="19"/>
        <v>-7.0298677368079154E-2</v>
      </c>
      <c r="F232" s="2">
        <f t="shared" si="23"/>
        <v>-9.3218125884495309E-2</v>
      </c>
      <c r="G232" s="2">
        <f t="shared" si="21"/>
        <v>2.2919448516416155E-2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6">
        <f>TITRES_STAT!D236</f>
        <v>16.1798</v>
      </c>
      <c r="C233" s="2">
        <f t="shared" si="18"/>
        <v>16.18454667700065</v>
      </c>
      <c r="D233" s="2">
        <f t="shared" si="20"/>
        <v>16.250085543102468</v>
      </c>
      <c r="E233" s="2">
        <f t="shared" si="19"/>
        <v>-6.5538866101817916E-2</v>
      </c>
      <c r="F233" s="2">
        <f t="shared" si="23"/>
        <v>-8.7682273927959825E-2</v>
      </c>
      <c r="G233" s="2">
        <f t="shared" si="21"/>
        <v>2.2143407826141909E-2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16.1798</v>
      </c>
      <c r="C234" s="2">
        <f t="shared" si="18"/>
        <v>16.18381641900055</v>
      </c>
      <c r="D234" s="2">
        <f t="shared" si="20"/>
        <v>16.244879206576361</v>
      </c>
      <c r="E234" s="2">
        <f t="shared" si="19"/>
        <v>-6.1062787575810518E-2</v>
      </c>
      <c r="F234" s="2">
        <f t="shared" si="23"/>
        <v>-8.2358376657529972E-2</v>
      </c>
      <c r="G234" s="2">
        <f t="shared" si="21"/>
        <v>2.1295589081719454E-2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16.1798</v>
      </c>
      <c r="C235" s="2">
        <f t="shared" si="18"/>
        <v>16.183198508385082</v>
      </c>
      <c r="D235" s="2">
        <f t="shared" si="20"/>
        <v>16.24005852460774</v>
      </c>
      <c r="E235" s="2">
        <f t="shared" si="19"/>
        <v>-5.686001622265735E-2</v>
      </c>
      <c r="F235" s="2">
        <f t="shared" si="23"/>
        <v>-7.7258704570555448E-2</v>
      </c>
      <c r="G235" s="2">
        <f t="shared" si="21"/>
        <v>2.0398688347898097E-2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16.1798</v>
      </c>
      <c r="C236" s="2">
        <f t="shared" si="18"/>
        <v>16.182675660941221</v>
      </c>
      <c r="D236" s="2">
        <f t="shared" si="20"/>
        <v>16.235594930192352</v>
      </c>
      <c r="E236" s="2">
        <f t="shared" si="19"/>
        <v>-5.2919269251130885E-2</v>
      </c>
      <c r="F236" s="2">
        <f t="shared" si="23"/>
        <v>-7.2390817506670535E-2</v>
      </c>
      <c r="G236" s="2">
        <f t="shared" si="21"/>
        <v>1.947154825553965E-2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16.1798</v>
      </c>
      <c r="C237" s="2">
        <f t="shared" si="18"/>
        <v>16.182233251565648</v>
      </c>
      <c r="D237" s="2">
        <f t="shared" si="20"/>
        <v>16.231461972400325</v>
      </c>
      <c r="E237" s="2">
        <f t="shared" si="19"/>
        <v>-4.9228720834676665E-2</v>
      </c>
      <c r="F237" s="2">
        <f t="shared" si="23"/>
        <v>-6.7758398172271764E-2</v>
      </c>
      <c r="G237" s="2">
        <f t="shared" si="21"/>
        <v>1.8529677337595099E-2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16.1798</v>
      </c>
      <c r="C238" s="2">
        <f t="shared" si="18"/>
        <v>16.181858905170934</v>
      </c>
      <c r="D238" s="2">
        <f t="shared" si="20"/>
        <v>16.22763515962993</v>
      </c>
      <c r="E238" s="2">
        <f t="shared" si="19"/>
        <v>-4.5776254458996135E-2</v>
      </c>
      <c r="F238" s="2">
        <f t="shared" si="23"/>
        <v>-6.3361969429616638E-2</v>
      </c>
      <c r="G238" s="2">
        <f t="shared" si="21"/>
        <v>1.7585714970620503E-2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16.1798</v>
      </c>
      <c r="C239" s="2">
        <f t="shared" si="18"/>
        <v>16.181542150529253</v>
      </c>
      <c r="D239" s="2">
        <f t="shared" si="20"/>
        <v>16.224091814472157</v>
      </c>
      <c r="E239" s="2">
        <f t="shared" si="19"/>
        <v>-4.2549663942903493E-2</v>
      </c>
      <c r="F239" s="2">
        <f t="shared" si="23"/>
        <v>-5.9199508332274012E-2</v>
      </c>
      <c r="G239" s="2">
        <f t="shared" si="21"/>
        <v>1.6649844389370519E-2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16.1798</v>
      </c>
      <c r="C240" s="2">
        <f t="shared" si="18"/>
        <v>16.181274127370905</v>
      </c>
      <c r="D240" s="2">
        <f t="shared" si="20"/>
        <v>16.220810939326071</v>
      </c>
      <c r="E240" s="2">
        <f t="shared" si="19"/>
        <v>-3.9536811955166229E-2</v>
      </c>
      <c r="F240" s="2">
        <f t="shared" si="23"/>
        <v>-5.5266969056852459E-2</v>
      </c>
      <c r="G240" s="2">
        <f t="shared" si="21"/>
        <v>1.573015710168623E-2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16.1798</v>
      </c>
      <c r="C241" s="2">
        <f t="shared" si="18"/>
        <v>16.181047338544612</v>
      </c>
      <c r="D241" s="2">
        <f t="shared" si="20"/>
        <v>16.217773091968585</v>
      </c>
      <c r="E241" s="2">
        <f t="shared" si="19"/>
        <v>-3.6725753423972662E-2</v>
      </c>
      <c r="F241" s="2">
        <f t="shared" si="23"/>
        <v>-5.1558725930276508E-2</v>
      </c>
      <c r="G241" s="2">
        <f t="shared" si="21"/>
        <v>1.4832972506303846E-2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16.1798</v>
      </c>
      <c r="C242" s="2">
        <f t="shared" si="18"/>
        <v>16.180855440306978</v>
      </c>
      <c r="D242" s="2">
        <f t="shared" si="20"/>
        <v>16.214960270341283</v>
      </c>
      <c r="E242" s="2">
        <f t="shared" si="19"/>
        <v>-3.4104830034305422E-2</v>
      </c>
      <c r="F242" s="2">
        <f t="shared" si="23"/>
        <v>-4.8067946751082294E-2</v>
      </c>
      <c r="G242" s="2">
        <f t="shared" si="21"/>
        <v>1.3963116716776872E-2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16.1798</v>
      </c>
      <c r="C243" s="2">
        <f t="shared" si="18"/>
        <v>16.180693064875136</v>
      </c>
      <c r="D243" s="2">
        <f t="shared" si="20"/>
        <v>16.212355805871557</v>
      </c>
      <c r="E243" s="2">
        <f t="shared" si="19"/>
        <v>-3.1662740996420524E-2</v>
      </c>
      <c r="F243" s="2">
        <f t="shared" si="23"/>
        <v>-4.4786905600149939E-2</v>
      </c>
      <c r="G243" s="2">
        <f t="shared" si="21"/>
        <v>1.3124164603729414E-2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16.1798</v>
      </c>
      <c r="C244" s="2">
        <f t="shared" si="18"/>
        <v>16.180555670278963</v>
      </c>
      <c r="D244" s="2">
        <f t="shared" si="20"/>
        <v>16.209944264695885</v>
      </c>
      <c r="E244" s="2">
        <f t="shared" si="19"/>
        <v>-2.9388594416921876E-2</v>
      </c>
      <c r="F244" s="2">
        <f t="shared" si="23"/>
        <v>-4.1707243363504329E-2</v>
      </c>
      <c r="G244" s="2">
        <f t="shared" si="21"/>
        <v>1.2318648946582453E-2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16.1798</v>
      </c>
      <c r="C245" s="2">
        <f t="shared" si="18"/>
        <v>16.180439413312968</v>
      </c>
      <c r="D245" s="2">
        <f t="shared" si="20"/>
        <v>16.207711356199894</v>
      </c>
      <c r="E245" s="2">
        <f t="shared" si="19"/>
        <v>-2.7271942886926581E-2</v>
      </c>
      <c r="F245" s="2">
        <f t="shared" si="23"/>
        <v>-3.8820183268188785E-2</v>
      </c>
      <c r="G245" s="2">
        <f t="shared" si="21"/>
        <v>1.1548240381262204E-2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16.1798</v>
      </c>
      <c r="C246" s="2">
        <f t="shared" si="18"/>
        <v>16.180341042034051</v>
      </c>
      <c r="D246" s="2">
        <f t="shared" si="20"/>
        <v>16.205643848333235</v>
      </c>
      <c r="E246" s="2">
        <f t="shared" si="19"/>
        <v>-2.53028062991838E-2</v>
      </c>
      <c r="F246" s="2">
        <f t="shared" si="23"/>
        <v>-3.6116707874387789E-2</v>
      </c>
      <c r="G246" s="2">
        <f t="shared" si="21"/>
        <v>1.0813901575203989E-2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16.1798</v>
      </c>
      <c r="C247" s="2">
        <f t="shared" si="18"/>
        <v>16.180257804798046</v>
      </c>
      <c r="D247" s="2">
        <f t="shared" si="20"/>
        <v>16.203729489197439</v>
      </c>
      <c r="E247" s="2">
        <f t="shared" si="19"/>
        <v>-2.3471684399392956E-2</v>
      </c>
      <c r="F247" s="2">
        <f t="shared" si="23"/>
        <v>-3.3587703179388827E-2</v>
      </c>
      <c r="G247" s="2">
        <f t="shared" si="21"/>
        <v>1.0116018779995871E-2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16.1798</v>
      </c>
      <c r="C248" s="2">
        <f t="shared" si="18"/>
        <v>16.180187373290657</v>
      </c>
      <c r="D248" s="2">
        <f t="shared" si="20"/>
        <v>16.201956934442073</v>
      </c>
      <c r="E248" s="2">
        <f t="shared" si="19"/>
        <v>-2.1769561151415928E-2</v>
      </c>
      <c r="F248" s="2">
        <f t="shared" si="23"/>
        <v>-3.1224074773794248E-2</v>
      </c>
      <c r="G248" s="2">
        <f t="shared" si="21"/>
        <v>9.4545136223783202E-3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16.1798</v>
      </c>
      <c r="C249" s="2">
        <f t="shared" si="18"/>
        <v>16.18012777739979</v>
      </c>
      <c r="D249" s="2">
        <f t="shared" si="20"/>
        <v>16.200315680038955</v>
      </c>
      <c r="E249" s="2">
        <f t="shared" si="19"/>
        <v>-2.0187902639165145E-2</v>
      </c>
      <c r="F249" s="2">
        <f t="shared" si="23"/>
        <v>-2.9016840346868428E-2</v>
      </c>
      <c r="G249" s="2">
        <f t="shared" si="21"/>
        <v>8.8289377077032834E-3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16.1798</v>
      </c>
      <c r="C250" s="2">
        <f t="shared" si="18"/>
        <v>16.180077350107517</v>
      </c>
      <c r="D250" s="2">
        <f t="shared" si="20"/>
        <v>16.198796000036069</v>
      </c>
      <c r="E250" s="2">
        <f t="shared" si="19"/>
        <v>-1.8718649928551656E-2</v>
      </c>
      <c r="F250" s="2">
        <f t="shared" si="23"/>
        <v>-2.6957202263205075E-2</v>
      </c>
      <c r="G250" s="2">
        <f t="shared" si="21"/>
        <v>8.2385523346534192E-3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16.1798</v>
      </c>
      <c r="C251" s="2">
        <f t="shared" si="18"/>
        <v>16.180034680860206</v>
      </c>
      <c r="D251" s="2">
        <f t="shared" si="20"/>
        <v>16.197388888922283</v>
      </c>
      <c r="E251" s="2">
        <f t="shared" si="19"/>
        <v>-1.7354208062076992E-2</v>
      </c>
      <c r="F251" s="2">
        <f t="shared" si="23"/>
        <v>-2.5036603422979462E-2</v>
      </c>
      <c r="G251" s="2">
        <f t="shared" si="21"/>
        <v>7.6823953609024692E-3</v>
      </c>
      <c r="H251" s="2" t="str">
        <f t="shared" si="22"/>
        <v>Sell</v>
      </c>
    </row>
    <row r="252" spans="1:8" ht="13.5" x14ac:dyDescent="0.25">
      <c r="A252" s="3">
        <f>TITRES_STAT!B255</f>
        <v>42374</v>
      </c>
      <c r="B252" s="6">
        <f>TITRES_STAT!D255</f>
        <v>15.6952</v>
      </c>
      <c r="C252" s="2">
        <f t="shared" si="18"/>
        <v>16.179998576112482</v>
      </c>
      <c r="D252" s="2">
        <f t="shared" si="20"/>
        <v>16.160189711965078</v>
      </c>
      <c r="E252" s="2">
        <f t="shared" si="19"/>
        <v>1.9808864147403682E-2</v>
      </c>
      <c r="F252" s="2">
        <f t="shared" si="23"/>
        <v>-1.6067509908902836E-2</v>
      </c>
      <c r="G252" s="2">
        <f t="shared" si="21"/>
        <v>3.5876374056306518E-2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6">
        <f>TITRES_STAT!D256</f>
        <v>15.679600000000001</v>
      </c>
      <c r="C253" s="2">
        <f t="shared" si="18"/>
        <v>16.179968025941331</v>
      </c>
      <c r="D253" s="2">
        <f t="shared" si="20"/>
        <v>16.124590474041739</v>
      </c>
      <c r="E253" s="2">
        <f t="shared" si="19"/>
        <v>5.5377551899592703E-2</v>
      </c>
      <c r="F253" s="2">
        <f t="shared" si="23"/>
        <v>-1.7784975472037272E-3</v>
      </c>
      <c r="G253" s="2">
        <f t="shared" si="21"/>
        <v>5.7156049446796434E-2</v>
      </c>
      <c r="H253" s="2" t="str">
        <f t="shared" si="22"/>
        <v>Sell</v>
      </c>
    </row>
    <row r="254" spans="1:8" ht="13.5" x14ac:dyDescent="0.25">
      <c r="A254" s="3">
        <f>TITRES_STAT!B257</f>
        <v>42376</v>
      </c>
      <c r="B254" s="6">
        <f>TITRES_STAT!D257</f>
        <v>15.679600000000001</v>
      </c>
      <c r="C254" s="2">
        <f t="shared" si="18"/>
        <v>16.179942175796512</v>
      </c>
      <c r="D254" s="2">
        <f t="shared" si="20"/>
        <v>16.091628216705313</v>
      </c>
      <c r="E254" s="2">
        <f t="shared" si="19"/>
        <v>8.8313959091198768E-2</v>
      </c>
      <c r="F254" s="2">
        <f t="shared" si="23"/>
        <v>1.6239993780476771E-2</v>
      </c>
      <c r="G254" s="2">
        <f t="shared" si="21"/>
        <v>7.2073965310721994E-2</v>
      </c>
      <c r="H254" s="2" t="str">
        <f t="shared" si="22"/>
        <v>Sell</v>
      </c>
    </row>
    <row r="255" spans="1:8" ht="13.5" x14ac:dyDescent="0.25">
      <c r="A255" s="3">
        <f>TITRES_STAT!B258</f>
        <v>42377</v>
      </c>
      <c r="B255" s="6">
        <f>TITRES_STAT!D258</f>
        <v>15.679600000000001</v>
      </c>
      <c r="C255" s="2">
        <f t="shared" si="18"/>
        <v>16.179920302597047</v>
      </c>
      <c r="D255" s="2">
        <f t="shared" si="20"/>
        <v>16.061107608060475</v>
      </c>
      <c r="E255" s="2">
        <f t="shared" si="19"/>
        <v>0.11881269453657239</v>
      </c>
      <c r="F255" s="2">
        <f t="shared" si="23"/>
        <v>3.67545339316959E-2</v>
      </c>
      <c r="G255" s="2">
        <f t="shared" si="21"/>
        <v>8.2058160604876501E-2</v>
      </c>
      <c r="H255" s="2" t="str">
        <f t="shared" si="22"/>
        <v>Sell</v>
      </c>
    </row>
    <row r="256" spans="1:8" ht="13.5" x14ac:dyDescent="0.25">
      <c r="A256" s="3">
        <f>TITRES_STAT!B259</f>
        <v>42380</v>
      </c>
      <c r="B256" s="6">
        <f>TITRES_STAT!D259</f>
        <v>15.679600000000001</v>
      </c>
      <c r="C256" s="2">
        <f t="shared" si="18"/>
        <v>16.179901794505192</v>
      </c>
      <c r="D256" s="2">
        <f t="shared" si="20"/>
        <v>16.032847785241181</v>
      </c>
      <c r="E256" s="2">
        <f t="shared" si="19"/>
        <v>0.14705400926401069</v>
      </c>
      <c r="F256" s="2">
        <f t="shared" si="23"/>
        <v>5.8814428998158863E-2</v>
      </c>
      <c r="G256" s="2">
        <f t="shared" si="21"/>
        <v>8.8239580265851825E-2</v>
      </c>
      <c r="H256" s="2" t="str">
        <f t="shared" si="22"/>
        <v>Sell</v>
      </c>
    </row>
    <row r="257" spans="1:8" ht="13.5" x14ac:dyDescent="0.25">
      <c r="A257" s="3">
        <f>TITRES_STAT!B260</f>
        <v>42381</v>
      </c>
      <c r="B257" s="6">
        <f>TITRES_STAT!D260</f>
        <v>15.679600000000001</v>
      </c>
      <c r="C257" s="2">
        <f t="shared" si="18"/>
        <v>16.179886133812083</v>
      </c>
      <c r="D257" s="2">
        <f t="shared" si="20"/>
        <v>16.006681282630723</v>
      </c>
      <c r="E257" s="2">
        <f t="shared" si="19"/>
        <v>0.1732048511813602</v>
      </c>
      <c r="F257" s="2">
        <f t="shared" si="23"/>
        <v>8.1692513434799136E-2</v>
      </c>
      <c r="G257" s="2">
        <f t="shared" si="21"/>
        <v>9.1512337746561062E-2</v>
      </c>
      <c r="H257" s="2" t="str">
        <f t="shared" si="22"/>
        <v>Sell</v>
      </c>
    </row>
    <row r="258" spans="1:8" ht="13.5" x14ac:dyDescent="0.25">
      <c r="A258" s="3">
        <f>TITRES_STAT!B261</f>
        <v>42382</v>
      </c>
      <c r="B258" s="6">
        <f>TITRES_STAT!D261</f>
        <v>15.679600000000001</v>
      </c>
      <c r="C258" s="2">
        <f t="shared" si="18"/>
        <v>16.17987288245638</v>
      </c>
      <c r="D258" s="2">
        <f t="shared" si="20"/>
        <v>15.98245303947289</v>
      </c>
      <c r="E258" s="2">
        <f t="shared" si="19"/>
        <v>0.19741984298348925</v>
      </c>
      <c r="F258" s="2">
        <f t="shared" si="23"/>
        <v>0.10483797934453716</v>
      </c>
      <c r="G258" s="2">
        <f t="shared" si="21"/>
        <v>9.2581863638952086E-2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6">
        <f>TITRES_STAT!D262</f>
        <v>15.679600000000001</v>
      </c>
      <c r="C259" s="2">
        <f t="shared" si="18"/>
        <v>16.179861669770784</v>
      </c>
      <c r="D259" s="2">
        <f t="shared" si="20"/>
        <v>15.960019480993417</v>
      </c>
      <c r="E259" s="2">
        <f t="shared" si="19"/>
        <v>0.21984218877736694</v>
      </c>
      <c r="F259" s="2">
        <f t="shared" si="23"/>
        <v>0.12783882123110313</v>
      </c>
      <c r="G259" s="2">
        <f t="shared" si="21"/>
        <v>9.2003367546263815E-2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6">
        <f>TITRES_STAT!D263</f>
        <v>15.679600000000001</v>
      </c>
      <c r="C260" s="2">
        <f t="shared" si="18"/>
        <v>16.179852182113741</v>
      </c>
      <c r="D260" s="2">
        <f t="shared" si="20"/>
        <v>15.939247667586496</v>
      </c>
      <c r="E260" s="2">
        <f t="shared" si="19"/>
        <v>0.24060451452724507</v>
      </c>
      <c r="F260" s="2">
        <f t="shared" si="23"/>
        <v>0.15039195989033152</v>
      </c>
      <c r="G260" s="2">
        <f t="shared" si="21"/>
        <v>9.021255463691355E-2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15.679600000000001</v>
      </c>
      <c r="C261" s="2">
        <f t="shared" si="18"/>
        <v>16.179844154096244</v>
      </c>
      <c r="D261" s="2">
        <f t="shared" si="20"/>
        <v>15.920014507024533</v>
      </c>
      <c r="E261" s="2">
        <f t="shared" si="19"/>
        <v>0.25982964707171163</v>
      </c>
      <c r="F261" s="2">
        <f t="shared" si="23"/>
        <v>0.17227949732660755</v>
      </c>
      <c r="G261" s="2">
        <f t="shared" si="21"/>
        <v>8.7550149745104083E-2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15.679600000000001</v>
      </c>
      <c r="C262" s="2">
        <f t="shared" si="18"/>
        <v>16.105283515004515</v>
      </c>
      <c r="D262" s="2">
        <f t="shared" si="20"/>
        <v>15.902206025022714</v>
      </c>
      <c r="E262" s="2">
        <f t="shared" si="19"/>
        <v>0.20307748998180131</v>
      </c>
      <c r="F262" s="2">
        <f t="shared" si="23"/>
        <v>0.17843909585764631</v>
      </c>
      <c r="G262" s="2">
        <f t="shared" si="21"/>
        <v>2.4638394124155E-2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15.679600000000001</v>
      </c>
      <c r="C263" s="2">
        <f t="shared" si="18"/>
        <v>16.03979374346536</v>
      </c>
      <c r="D263" s="2">
        <f t="shared" si="20"/>
        <v>15.885716689835846</v>
      </c>
      <c r="E263" s="2">
        <f t="shared" si="19"/>
        <v>0.15407705362951418</v>
      </c>
      <c r="F263" s="2">
        <f t="shared" si="23"/>
        <v>0.17356668741201992</v>
      </c>
      <c r="G263" s="2">
        <f t="shared" si="21"/>
        <v>-1.9489633782505733E-2</v>
      </c>
      <c r="H263" s="2" t="str">
        <f t="shared" si="22"/>
        <v>Hold</v>
      </c>
    </row>
    <row r="264" spans="1:8" ht="13.5" x14ac:dyDescent="0.25">
      <c r="A264" s="3">
        <f>TITRES_STAT!B267</f>
        <v>42391</v>
      </c>
      <c r="B264" s="6">
        <f>TITRES_STAT!D267</f>
        <v>15.679600000000001</v>
      </c>
      <c r="C264" s="2">
        <f t="shared" si="18"/>
        <v>15.984379321393767</v>
      </c>
      <c r="D264" s="2">
        <f t="shared" si="20"/>
        <v>15.870448786885042</v>
      </c>
      <c r="E264" s="2">
        <f t="shared" si="19"/>
        <v>0.11393053450872515</v>
      </c>
      <c r="F264" s="2">
        <f t="shared" si="23"/>
        <v>0.16163945683136097</v>
      </c>
      <c r="G264" s="2">
        <f t="shared" si="21"/>
        <v>-4.7708922322635822E-2</v>
      </c>
      <c r="H264" s="2" t="str">
        <f t="shared" si="22"/>
        <v>Hold</v>
      </c>
    </row>
    <row r="265" spans="1:8" ht="13.5" x14ac:dyDescent="0.25">
      <c r="A265" s="3">
        <f>TITRES_STAT!B268</f>
        <v>42394</v>
      </c>
      <c r="B265" s="6">
        <f>TITRES_STAT!D268</f>
        <v>15.679600000000001</v>
      </c>
      <c r="C265" s="2">
        <f t="shared" si="18"/>
        <v>15.937490195025497</v>
      </c>
      <c r="D265" s="2">
        <f t="shared" si="20"/>
        <v>15.856311839708372</v>
      </c>
      <c r="E265" s="2">
        <f t="shared" si="19"/>
        <v>8.1178355317124584E-2</v>
      </c>
      <c r="F265" s="2">
        <f t="shared" si="23"/>
        <v>0.1455472365285137</v>
      </c>
      <c r="G265" s="2">
        <f t="shared" si="21"/>
        <v>-6.4368881211389117E-2</v>
      </c>
      <c r="H265" s="2" t="str">
        <f t="shared" si="22"/>
        <v>Hold</v>
      </c>
    </row>
    <row r="266" spans="1:8" ht="13.5" x14ac:dyDescent="0.25">
      <c r="A266" s="3">
        <f>TITRES_STAT!B269</f>
        <v>42395</v>
      </c>
      <c r="B266" s="6">
        <f>TITRES_STAT!D269</f>
        <v>15.679600000000001</v>
      </c>
      <c r="C266" s="2">
        <f t="shared" si="18"/>
        <v>15.89781478040619</v>
      </c>
      <c r="D266" s="2">
        <f t="shared" si="20"/>
        <v>15.843222073804046</v>
      </c>
      <c r="E266" s="2">
        <f t="shared" si="19"/>
        <v>5.4592706602143437E-2</v>
      </c>
      <c r="F266" s="2">
        <f t="shared" si="23"/>
        <v>0.12735633054323964</v>
      </c>
      <c r="G266" s="2">
        <f t="shared" si="21"/>
        <v>-7.27636239410962E-2</v>
      </c>
      <c r="H266" s="2" t="str">
        <f t="shared" si="22"/>
        <v>Hold</v>
      </c>
    </row>
    <row r="267" spans="1:8" ht="13.5" x14ac:dyDescent="0.25">
      <c r="A267" s="3">
        <f>TITRES_STAT!B270</f>
        <v>42396</v>
      </c>
      <c r="B267" s="6">
        <f>TITRES_STAT!D270</f>
        <v>15.679600000000001</v>
      </c>
      <c r="C267" s="2">
        <f t="shared" si="18"/>
        <v>15.864243275728313</v>
      </c>
      <c r="D267" s="2">
        <f t="shared" si="20"/>
        <v>15.831101920188932</v>
      </c>
      <c r="E267" s="2">
        <f t="shared" si="19"/>
        <v>3.3141355539381578E-2</v>
      </c>
      <c r="F267" s="2">
        <f t="shared" si="23"/>
        <v>0.10851333554246803</v>
      </c>
      <c r="G267" s="2">
        <f t="shared" si="21"/>
        <v>-7.5371980003086453E-2</v>
      </c>
      <c r="H267" s="2" t="str">
        <f t="shared" si="22"/>
        <v>Hold</v>
      </c>
    </row>
    <row r="268" spans="1:8" ht="13.5" x14ac:dyDescent="0.25">
      <c r="A268" s="3">
        <f>TITRES_STAT!B271</f>
        <v>42397</v>
      </c>
      <c r="B268" s="6">
        <f>TITRES_STAT!D271</f>
        <v>15.679600000000001</v>
      </c>
      <c r="C268" s="2">
        <f t="shared" si="18"/>
        <v>15.835836617923956</v>
      </c>
      <c r="D268" s="2">
        <f t="shared" si="20"/>
        <v>15.819879555730491</v>
      </c>
      <c r="E268" s="2">
        <f t="shared" si="19"/>
        <v>1.5957062193464822E-2</v>
      </c>
      <c r="F268" s="2">
        <f t="shared" si="23"/>
        <v>9.0002080872667395E-2</v>
      </c>
      <c r="G268" s="2">
        <f t="shared" si="21"/>
        <v>-7.4045018679202573E-2</v>
      </c>
      <c r="H268" s="2" t="str">
        <f t="shared" si="22"/>
        <v>Hold</v>
      </c>
    </row>
    <row r="269" spans="1:8" ht="13.5" x14ac:dyDescent="0.25">
      <c r="A269" s="3">
        <f>TITRES_STAT!B272</f>
        <v>42398</v>
      </c>
      <c r="B269" s="6">
        <f>TITRES_STAT!D272</f>
        <v>15.679600000000001</v>
      </c>
      <c r="C269" s="2">
        <f t="shared" si="18"/>
        <v>15.811800215166425</v>
      </c>
      <c r="D269" s="2">
        <f t="shared" si="20"/>
        <v>15.809488477528234</v>
      </c>
      <c r="E269" s="2">
        <f t="shared" si="19"/>
        <v>2.311737638191147E-3</v>
      </c>
      <c r="F269" s="2">
        <f t="shared" si="23"/>
        <v>7.2464012225772145E-2</v>
      </c>
      <c r="G269" s="2">
        <f t="shared" si="21"/>
        <v>-7.0152274587580998E-2</v>
      </c>
      <c r="H269" s="2" t="str">
        <f t="shared" si="22"/>
        <v>Hold</v>
      </c>
    </row>
    <row r="270" spans="1:8" ht="13.5" x14ac:dyDescent="0.25">
      <c r="A270" s="3">
        <f>TITRES_STAT!B273</f>
        <v>42401</v>
      </c>
      <c r="B270" s="6">
        <f>TITRES_STAT!D273</f>
        <v>15.679600000000001</v>
      </c>
      <c r="C270" s="2">
        <f t="shared" si="18"/>
        <v>15.791461720525437</v>
      </c>
      <c r="D270" s="2">
        <f t="shared" si="20"/>
        <v>15.79986710882244</v>
      </c>
      <c r="E270" s="2">
        <f t="shared" si="19"/>
        <v>-8.4053882970032134E-3</v>
      </c>
      <c r="F270" s="2">
        <f t="shared" si="23"/>
        <v>5.6290132121217078E-2</v>
      </c>
      <c r="G270" s="2">
        <f t="shared" si="21"/>
        <v>-6.4695520418220298E-2</v>
      </c>
      <c r="H270" s="2" t="str">
        <f t="shared" si="22"/>
        <v>Hold</v>
      </c>
    </row>
    <row r="271" spans="1:8" ht="13.5" x14ac:dyDescent="0.25">
      <c r="A271" s="3">
        <f>TITRES_STAT!B274</f>
        <v>42402</v>
      </c>
      <c r="B271" s="6">
        <f>TITRES_STAT!D274</f>
        <v>15.679600000000001</v>
      </c>
      <c r="C271" s="2">
        <f t="shared" ref="C271:C334" si="24">$C$4*B261+C270*(1-$C$4)</f>
        <v>15.774252225059985</v>
      </c>
      <c r="D271" s="2">
        <f t="shared" si="20"/>
        <v>15.790958434094851</v>
      </c>
      <c r="E271" s="2">
        <f t="shared" si="19"/>
        <v>-1.6706209034865083E-2</v>
      </c>
      <c r="F271" s="2">
        <f t="shared" si="23"/>
        <v>4.1690863890000644E-2</v>
      </c>
      <c r="G271" s="2">
        <f t="shared" si="21"/>
        <v>-5.8397072924865727E-2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6">
        <f>TITRES_STAT!D275</f>
        <v>15.679600000000001</v>
      </c>
      <c r="C272" s="2">
        <f t="shared" si="24"/>
        <v>15.759690344281527</v>
      </c>
      <c r="D272" s="2">
        <f t="shared" si="20"/>
        <v>15.782709661198936</v>
      </c>
      <c r="E272" s="2">
        <f t="shared" si="19"/>
        <v>-2.3019316917409327E-2</v>
      </c>
      <c r="F272" s="2">
        <f t="shared" si="23"/>
        <v>2.8748827728518653E-2</v>
      </c>
      <c r="G272" s="2">
        <f t="shared" si="21"/>
        <v>-5.176814464592798E-2</v>
      </c>
      <c r="H272" s="2" t="str">
        <f t="shared" si="22"/>
        <v>Hold</v>
      </c>
    </row>
    <row r="273" spans="1:8" ht="13.5" x14ac:dyDescent="0.25">
      <c r="A273" s="3">
        <f>TITRES_STAT!B276</f>
        <v>42404</v>
      </c>
      <c r="B273" s="6">
        <f>TITRES_STAT!D276</f>
        <v>15.679600000000001</v>
      </c>
      <c r="C273" s="2">
        <f t="shared" si="24"/>
        <v>15.7473687528536</v>
      </c>
      <c r="D273" s="2">
        <f t="shared" si="20"/>
        <v>15.775071908517532</v>
      </c>
      <c r="E273" s="2">
        <f t="shared" si="19"/>
        <v>-2.7703155663932222E-2</v>
      </c>
      <c r="F273" s="2">
        <f t="shared" si="23"/>
        <v>1.7458431050028478E-2</v>
      </c>
      <c r="G273" s="2">
        <f t="shared" si="21"/>
        <v>-4.51615867139607E-2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15.679600000000001</v>
      </c>
      <c r="C274" s="2">
        <f t="shared" si="24"/>
        <v>15.736942790876125</v>
      </c>
      <c r="D274" s="2">
        <f t="shared" si="20"/>
        <v>15.767999915294013</v>
      </c>
      <c r="E274" s="2">
        <f t="shared" si="19"/>
        <v>-3.1057124417888105E-2</v>
      </c>
      <c r="F274" s="2">
        <f t="shared" si="23"/>
        <v>7.7553199564451628E-3</v>
      </c>
      <c r="G274" s="2">
        <f t="shared" si="21"/>
        <v>-3.8812444374333267E-2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15.679600000000001</v>
      </c>
      <c r="C275" s="2">
        <f t="shared" si="24"/>
        <v>15.728120823049029</v>
      </c>
      <c r="D275" s="2">
        <f t="shared" si="20"/>
        <v>15.761451773420383</v>
      </c>
      <c r="E275" s="2">
        <f t="shared" si="19"/>
        <v>-3.3330950371354362E-2</v>
      </c>
      <c r="F275" s="2">
        <f t="shared" si="23"/>
        <v>-4.619341091147422E-4</v>
      </c>
      <c r="G275" s="2">
        <f t="shared" si="21"/>
        <v>-3.286901626223962E-2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15.679600000000001</v>
      </c>
      <c r="C276" s="2">
        <f t="shared" si="24"/>
        <v>15.720656081041486</v>
      </c>
      <c r="D276" s="2">
        <f t="shared" si="20"/>
        <v>15.755388679092945</v>
      </c>
      <c r="E276" s="2">
        <f t="shared" si="19"/>
        <v>-3.4732598051459007E-2</v>
      </c>
      <c r="F276" s="2">
        <f t="shared" si="23"/>
        <v>-7.3160668975835955E-3</v>
      </c>
      <c r="G276" s="2">
        <f t="shared" si="21"/>
        <v>-2.7416531153875413E-2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15.679600000000001</v>
      </c>
      <c r="C277" s="2">
        <f t="shared" si="24"/>
        <v>15.714339760881259</v>
      </c>
      <c r="D277" s="2">
        <f t="shared" si="20"/>
        <v>15.749774702863839</v>
      </c>
      <c r="E277" s="2">
        <f t="shared" si="19"/>
        <v>-3.543494198257946E-2</v>
      </c>
      <c r="F277" s="2">
        <f t="shared" si="23"/>
        <v>-1.2939841914582768E-2</v>
      </c>
      <c r="G277" s="2">
        <f t="shared" si="21"/>
        <v>-2.2495100067996692E-2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6">
        <f>TITRES_STAT!D281</f>
        <v>15.679600000000001</v>
      </c>
      <c r="C278" s="2">
        <f t="shared" si="24"/>
        <v>15.708995182284141</v>
      </c>
      <c r="D278" s="2">
        <f t="shared" si="20"/>
        <v>15.744576576725777</v>
      </c>
      <c r="E278" s="2">
        <f t="shared" si="19"/>
        <v>-3.5581394441635439E-2</v>
      </c>
      <c r="F278" s="2">
        <f t="shared" si="23"/>
        <v>-1.7468152419993305E-2</v>
      </c>
      <c r="G278" s="2">
        <f t="shared" si="21"/>
        <v>-1.8113242021642134E-2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15.679600000000001</v>
      </c>
      <c r="C279" s="2">
        <f t="shared" si="24"/>
        <v>15.704472846548121</v>
      </c>
      <c r="D279" s="2">
        <f t="shared" si="20"/>
        <v>15.739763496968312</v>
      </c>
      <c r="E279" s="2">
        <f t="shared" si="19"/>
        <v>-3.5290650420190417E-2</v>
      </c>
      <c r="F279" s="2">
        <f t="shared" si="23"/>
        <v>-2.1032652020032728E-2</v>
      </c>
      <c r="G279" s="2">
        <f t="shared" si="21"/>
        <v>-1.4257998400157689E-2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6">
        <f>TITRES_STAT!D283</f>
        <v>15.679600000000001</v>
      </c>
      <c r="C280" s="2">
        <f t="shared" si="24"/>
        <v>15.700646254771488</v>
      </c>
      <c r="D280" s="2">
        <f t="shared" si="20"/>
        <v>15.735306941637326</v>
      </c>
      <c r="E280" s="2">
        <f t="shared" si="19"/>
        <v>-3.4660686865837675E-2</v>
      </c>
      <c r="F280" s="2">
        <f t="shared" si="23"/>
        <v>-2.3758258989193721E-2</v>
      </c>
      <c r="G280" s="2">
        <f t="shared" si="21"/>
        <v>-1.0902427876643955E-2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15.679600000000001</v>
      </c>
      <c r="C281" s="2">
        <f t="shared" si="24"/>
        <v>15.697408369422028</v>
      </c>
      <c r="D281" s="2">
        <f t="shared" si="20"/>
        <v>15.731180501516043</v>
      </c>
      <c r="E281" s="2">
        <f t="shared" si="19"/>
        <v>-3.3772132094014751E-2</v>
      </c>
      <c r="F281" s="2">
        <f t="shared" si="23"/>
        <v>-2.576103361015793E-2</v>
      </c>
      <c r="G281" s="2">
        <f t="shared" si="21"/>
        <v>-8.0110984838568204E-3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6">
        <f>TITRES_STAT!D285</f>
        <v>15.679600000000001</v>
      </c>
      <c r="C282" s="2">
        <f t="shared" si="24"/>
        <v>15.694668620280179</v>
      </c>
      <c r="D282" s="2">
        <f t="shared" si="20"/>
        <v>15.727359723625966</v>
      </c>
      <c r="E282" s="2">
        <f t="shared" si="19"/>
        <v>-3.2691103345786843E-2</v>
      </c>
      <c r="F282" s="2">
        <f t="shared" si="23"/>
        <v>-2.7147047557283716E-2</v>
      </c>
      <c r="G282" s="2">
        <f t="shared" si="21"/>
        <v>-5.5440557885031265E-3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15.679600000000001</v>
      </c>
      <c r="C283" s="2">
        <f t="shared" si="24"/>
        <v>15.692350371006306</v>
      </c>
      <c r="D283" s="2">
        <f t="shared" si="20"/>
        <v>15.72382196632034</v>
      </c>
      <c r="E283" s="2">
        <f t="shared" si="19"/>
        <v>-3.1471595314034317E-2</v>
      </c>
      <c r="F283" s="2">
        <f t="shared" si="23"/>
        <v>-2.8011957108633839E-2</v>
      </c>
      <c r="G283" s="2">
        <f t="shared" si="21"/>
        <v>-3.4596382054004789E-3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15.679600000000001</v>
      </c>
      <c r="C284" s="2">
        <f t="shared" si="24"/>
        <v>15.690388775466875</v>
      </c>
      <c r="D284" s="2">
        <f t="shared" si="20"/>
        <v>15.720546265111427</v>
      </c>
      <c r="E284" s="2">
        <f t="shared" ref="E284:E347" si="25">C284-D284</f>
        <v>-3.0157489644551561E-2</v>
      </c>
      <c r="F284" s="2">
        <f t="shared" si="23"/>
        <v>-2.8441063615817386E-2</v>
      </c>
      <c r="G284" s="2">
        <f t="shared" si="21"/>
        <v>-1.7164260287341748E-3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6">
        <f>TITRES_STAT!D288</f>
        <v>15.679600000000001</v>
      </c>
      <c r="C285" s="2">
        <f t="shared" si="24"/>
        <v>15.688728963856587</v>
      </c>
      <c r="D285" s="2">
        <f t="shared" ref="D285:D348" si="26">$D$4*B285+(1-$D$4)*D284</f>
        <v>15.717513208436507</v>
      </c>
      <c r="E285" s="2">
        <f t="shared" si="25"/>
        <v>-2.8784244579920681E-2</v>
      </c>
      <c r="F285" s="2">
        <f t="shared" si="23"/>
        <v>-2.8509699808638048E-2</v>
      </c>
      <c r="G285" s="2">
        <f t="shared" si="21"/>
        <v>-2.7454477128263308E-4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15.679600000000001</v>
      </c>
      <c r="C286" s="2">
        <f t="shared" si="24"/>
        <v>15.68732450787865</v>
      </c>
      <c r="D286" s="2">
        <f t="shared" si="26"/>
        <v>15.714704822626395</v>
      </c>
      <c r="E286" s="2">
        <f t="shared" si="25"/>
        <v>-2.738031474774516E-2</v>
      </c>
      <c r="F286" s="2">
        <f t="shared" si="23"/>
        <v>-2.8283822796459475E-2</v>
      </c>
      <c r="G286" s="2">
        <f t="shared" si="21"/>
        <v>9.0350804871431462E-4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15.679600000000001</v>
      </c>
      <c r="C287" s="2">
        <f t="shared" si="24"/>
        <v>15.686136122051167</v>
      </c>
      <c r="D287" s="2">
        <f t="shared" si="26"/>
        <v>15.712104465394809</v>
      </c>
      <c r="E287" s="2">
        <f t="shared" si="25"/>
        <v>-2.5968343343642175E-2</v>
      </c>
      <c r="F287" s="2">
        <f t="shared" si="23"/>
        <v>-2.7820726905896018E-2</v>
      </c>
      <c r="G287" s="2">
        <f t="shared" si="21"/>
        <v>1.8523835622538433E-3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15.210599999999999</v>
      </c>
      <c r="C288" s="2">
        <f t="shared" si="24"/>
        <v>15.685130564812525</v>
      </c>
      <c r="D288" s="2">
        <f t="shared" si="26"/>
        <v>15.674955986476675</v>
      </c>
      <c r="E288" s="2">
        <f t="shared" si="25"/>
        <v>1.017457833584956E-2</v>
      </c>
      <c r="F288" s="2">
        <f t="shared" si="23"/>
        <v>-2.0221665857546905E-2</v>
      </c>
      <c r="G288" s="2">
        <f t="shared" si="21"/>
        <v>3.0396244193396465E-2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15.210599999999999</v>
      </c>
      <c r="C289" s="2">
        <f t="shared" si="24"/>
        <v>15.684279708687519</v>
      </c>
      <c r="D289" s="2">
        <f t="shared" si="26"/>
        <v>15.640559246737663</v>
      </c>
      <c r="E289" s="2">
        <f t="shared" si="25"/>
        <v>4.3720461949856571E-2</v>
      </c>
      <c r="F289" s="2">
        <f t="shared" si="23"/>
        <v>-7.4332402960662104E-3</v>
      </c>
      <c r="G289" s="2">
        <f t="shared" si="21"/>
        <v>5.1153702245922777E-2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15.210599999999999</v>
      </c>
      <c r="C290" s="2">
        <f t="shared" si="24"/>
        <v>15.683559753504824</v>
      </c>
      <c r="D290" s="2">
        <f t="shared" si="26"/>
        <v>15.608710413645985</v>
      </c>
      <c r="E290" s="2">
        <f t="shared" si="25"/>
        <v>7.4849339858838349E-2</v>
      </c>
      <c r="F290" s="2">
        <f t="shared" si="23"/>
        <v>9.0232757349147028E-3</v>
      </c>
      <c r="G290" s="2">
        <f t="shared" si="21"/>
        <v>6.5826064123923639E-2</v>
      </c>
      <c r="H290" s="2" t="str">
        <f t="shared" si="22"/>
        <v>Sell</v>
      </c>
    </row>
    <row r="291" spans="1:8" ht="13.5" x14ac:dyDescent="0.25">
      <c r="A291" s="3">
        <f>TITRES_STAT!B294</f>
        <v>42430</v>
      </c>
      <c r="B291" s="6">
        <f>TITRES_STAT!D294</f>
        <v>15.210599999999999</v>
      </c>
      <c r="C291" s="2">
        <f t="shared" si="24"/>
        <v>15.682950560657929</v>
      </c>
      <c r="D291" s="2">
        <f t="shared" si="26"/>
        <v>15.579220753375912</v>
      </c>
      <c r="E291" s="2">
        <f t="shared" si="25"/>
        <v>0.10372980728201675</v>
      </c>
      <c r="F291" s="2">
        <f t="shared" si="23"/>
        <v>2.7964582044335114E-2</v>
      </c>
      <c r="G291" s="2">
        <f t="shared" si="21"/>
        <v>7.5765225237681644E-2</v>
      </c>
      <c r="H291" s="2" t="str">
        <f t="shared" si="22"/>
        <v>Sell</v>
      </c>
    </row>
    <row r="292" spans="1:8" ht="13.5" x14ac:dyDescent="0.25">
      <c r="A292" s="3">
        <f>TITRES_STAT!B295</f>
        <v>42431</v>
      </c>
      <c r="B292" s="6">
        <f>TITRES_STAT!D295</f>
        <v>15.210599999999999</v>
      </c>
      <c r="C292" s="2">
        <f t="shared" si="24"/>
        <v>15.682435089787479</v>
      </c>
      <c r="D292" s="2">
        <f t="shared" si="26"/>
        <v>15.551915512385104</v>
      </c>
      <c r="E292" s="2">
        <f t="shared" si="25"/>
        <v>0.13051957740237441</v>
      </c>
      <c r="F292" s="2">
        <f t="shared" si="23"/>
        <v>4.8475581115942981E-2</v>
      </c>
      <c r="G292" s="2">
        <f t="shared" ref="G292:G355" si="27">E292-F292</f>
        <v>8.2043996286431428E-2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42432</v>
      </c>
      <c r="B293" s="6">
        <f>TITRES_STAT!D296</f>
        <v>15.210599999999999</v>
      </c>
      <c r="C293" s="2">
        <f t="shared" si="24"/>
        <v>15.681998922127868</v>
      </c>
      <c r="D293" s="2">
        <f t="shared" si="26"/>
        <v>15.52663288183806</v>
      </c>
      <c r="E293" s="2">
        <f t="shared" si="25"/>
        <v>0.15536604028980783</v>
      </c>
      <c r="F293" s="2">
        <f t="shared" ref="F293:F356" si="29">(E293*(2/(10)))+((1-(2/10))*F292)</f>
        <v>6.9853672950715956E-2</v>
      </c>
      <c r="G293" s="2">
        <f t="shared" si="27"/>
        <v>8.5512367339091871E-2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6">
        <f>TITRES_STAT!D297</f>
        <v>15.210599999999999</v>
      </c>
      <c r="C294" s="2">
        <f t="shared" si="24"/>
        <v>15.681629857185118</v>
      </c>
      <c r="D294" s="2">
        <f t="shared" si="26"/>
        <v>15.503223038738945</v>
      </c>
      <c r="E294" s="2">
        <f t="shared" si="25"/>
        <v>0.17840681844617379</v>
      </c>
      <c r="F294" s="2">
        <f t="shared" si="29"/>
        <v>9.1564302049807533E-2</v>
      </c>
      <c r="G294" s="2">
        <f t="shared" si="27"/>
        <v>8.6842516396366254E-2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6">
        <f>TITRES_STAT!D298</f>
        <v>15.210599999999999</v>
      </c>
      <c r="C295" s="2">
        <f t="shared" si="24"/>
        <v>15.68131757146433</v>
      </c>
      <c r="D295" s="2">
        <f t="shared" si="26"/>
        <v>15.481547258091616</v>
      </c>
      <c r="E295" s="2">
        <f t="shared" si="25"/>
        <v>0.19977031337271356</v>
      </c>
      <c r="F295" s="2">
        <f t="shared" si="29"/>
        <v>0.11320550431438874</v>
      </c>
      <c r="G295" s="2">
        <f t="shared" si="27"/>
        <v>8.6564809058324824E-2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6">
        <f>TITRES_STAT!D299</f>
        <v>15.210599999999999</v>
      </c>
      <c r="C296" s="2">
        <f t="shared" si="24"/>
        <v>15.681053329700585</v>
      </c>
      <c r="D296" s="2">
        <f t="shared" si="26"/>
        <v>15.461477090825571</v>
      </c>
      <c r="E296" s="2">
        <f t="shared" si="25"/>
        <v>0.21957623887501398</v>
      </c>
      <c r="F296" s="2">
        <f t="shared" si="29"/>
        <v>0.13447965122651379</v>
      </c>
      <c r="G296" s="2">
        <f t="shared" si="27"/>
        <v>8.5096587648500199E-2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6">
        <f>TITRES_STAT!D300</f>
        <v>15.210599999999999</v>
      </c>
      <c r="C297" s="2">
        <f t="shared" si="24"/>
        <v>15.680829740515879</v>
      </c>
      <c r="D297" s="2">
        <f t="shared" si="26"/>
        <v>15.442893602616271</v>
      </c>
      <c r="E297" s="2">
        <f t="shared" si="25"/>
        <v>0.23793613789960766</v>
      </c>
      <c r="F297" s="2">
        <f t="shared" si="29"/>
        <v>0.15517094856113256</v>
      </c>
      <c r="G297" s="2">
        <f t="shared" si="27"/>
        <v>8.2765189338475098E-2</v>
      </c>
      <c r="H297" s="2" t="str">
        <f t="shared" si="28"/>
        <v>Sell</v>
      </c>
    </row>
    <row r="298" spans="1:8" ht="13.5" x14ac:dyDescent="0.25">
      <c r="A298" s="3">
        <f>TITRES_STAT!B301</f>
        <v>42439</v>
      </c>
      <c r="B298" s="6">
        <f>TITRES_STAT!D301</f>
        <v>15.210599999999999</v>
      </c>
      <c r="C298" s="2">
        <f t="shared" si="24"/>
        <v>15.608486703513435</v>
      </c>
      <c r="D298" s="2">
        <f t="shared" si="26"/>
        <v>15.42568666908914</v>
      </c>
      <c r="E298" s="2">
        <f t="shared" si="25"/>
        <v>0.18280003442429482</v>
      </c>
      <c r="F298" s="2">
        <f t="shared" si="29"/>
        <v>0.16069676573376501</v>
      </c>
      <c r="G298" s="2">
        <f t="shared" si="27"/>
        <v>2.2103268690529809E-2</v>
      </c>
      <c r="H298" s="2" t="str">
        <f t="shared" si="28"/>
        <v>Sell</v>
      </c>
    </row>
    <row r="299" spans="1:8" ht="13.5" x14ac:dyDescent="0.25">
      <c r="A299" s="3">
        <f>TITRES_STAT!B302</f>
        <v>42440</v>
      </c>
      <c r="B299" s="6">
        <f>TITRES_STAT!D302</f>
        <v>15.210599999999999</v>
      </c>
      <c r="C299" s="2">
        <f t="shared" si="24"/>
        <v>15.547273364511367</v>
      </c>
      <c r="D299" s="2">
        <f t="shared" si="26"/>
        <v>15.409754323230686</v>
      </c>
      <c r="E299" s="2">
        <f t="shared" si="25"/>
        <v>0.13751904128068126</v>
      </c>
      <c r="F299" s="2">
        <f t="shared" si="29"/>
        <v>0.15606122084314827</v>
      </c>
      <c r="G299" s="2">
        <f t="shared" si="27"/>
        <v>-1.8542179562467009E-2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14.757300000000001</v>
      </c>
      <c r="C300" s="2">
        <f t="shared" si="24"/>
        <v>15.495477462278849</v>
      </c>
      <c r="D300" s="2">
        <f t="shared" si="26"/>
        <v>15.361424373361746</v>
      </c>
      <c r="E300" s="2">
        <f t="shared" si="25"/>
        <v>0.13405308891710277</v>
      </c>
      <c r="F300" s="2">
        <f t="shared" si="29"/>
        <v>0.15165959445793917</v>
      </c>
      <c r="G300" s="2">
        <f t="shared" si="27"/>
        <v>-1.7606505540836398E-2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14.757300000000001</v>
      </c>
      <c r="C301" s="2">
        <f t="shared" si="24"/>
        <v>15.451650160389795</v>
      </c>
      <c r="D301" s="2">
        <f t="shared" si="26"/>
        <v>15.316674419779396</v>
      </c>
      <c r="E301" s="2">
        <f t="shared" si="25"/>
        <v>0.13497574061039863</v>
      </c>
      <c r="F301" s="2">
        <f t="shared" si="29"/>
        <v>0.14832282368843105</v>
      </c>
      <c r="G301" s="2">
        <f t="shared" si="27"/>
        <v>-1.3347083078032423E-2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14.757300000000001</v>
      </c>
      <c r="C302" s="2">
        <f t="shared" si="24"/>
        <v>15.414565520329825</v>
      </c>
      <c r="D302" s="2">
        <f t="shared" si="26"/>
        <v>15.275239277573515</v>
      </c>
      <c r="E302" s="2">
        <f t="shared" si="25"/>
        <v>0.13932624275630978</v>
      </c>
      <c r="F302" s="2">
        <f t="shared" si="29"/>
        <v>0.14652350750200679</v>
      </c>
      <c r="G302" s="2">
        <f t="shared" si="27"/>
        <v>-7.1972647456970129E-3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14.757300000000001</v>
      </c>
      <c r="C303" s="2">
        <f t="shared" si="24"/>
        <v>15.383186209509851</v>
      </c>
      <c r="D303" s="2">
        <f t="shared" si="26"/>
        <v>15.236873405160662</v>
      </c>
      <c r="E303" s="2">
        <f t="shared" si="25"/>
        <v>0.14631280434918992</v>
      </c>
      <c r="F303" s="2">
        <f t="shared" si="29"/>
        <v>0.14648136687144342</v>
      </c>
      <c r="G303" s="2">
        <f t="shared" si="27"/>
        <v>-1.6856252225350143E-4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14.757300000000001</v>
      </c>
      <c r="C304" s="2">
        <f t="shared" si="24"/>
        <v>15.356634484969874</v>
      </c>
      <c r="D304" s="2">
        <f t="shared" si="26"/>
        <v>15.201349449222835</v>
      </c>
      <c r="E304" s="2">
        <f t="shared" si="25"/>
        <v>0.15528503574703834</v>
      </c>
      <c r="F304" s="2">
        <f t="shared" si="29"/>
        <v>0.1482421006465624</v>
      </c>
      <c r="G304" s="2">
        <f t="shared" si="27"/>
        <v>7.0429351004759333E-3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6">
        <f>TITRES_STAT!D308</f>
        <v>14.757300000000001</v>
      </c>
      <c r="C305" s="2">
        <f t="shared" si="24"/>
        <v>15.334167641128355</v>
      </c>
      <c r="D305" s="2">
        <f t="shared" si="26"/>
        <v>15.168456897428552</v>
      </c>
      <c r="E305" s="2">
        <f t="shared" si="25"/>
        <v>0.16571074369980288</v>
      </c>
      <c r="F305" s="2">
        <f t="shared" si="29"/>
        <v>0.15173582925721052</v>
      </c>
      <c r="G305" s="2">
        <f t="shared" si="27"/>
        <v>1.3974914442592357E-2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14.3156</v>
      </c>
      <c r="C306" s="2">
        <f t="shared" si="24"/>
        <v>15.315157234800916</v>
      </c>
      <c r="D306" s="2">
        <f t="shared" si="26"/>
        <v>15.105282312433845</v>
      </c>
      <c r="E306" s="2">
        <f t="shared" si="25"/>
        <v>0.20987492236707084</v>
      </c>
      <c r="F306" s="2">
        <f t="shared" si="29"/>
        <v>0.16336364787918259</v>
      </c>
      <c r="G306" s="2">
        <f t="shared" si="27"/>
        <v>4.6511274487888249E-2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6">
        <f>TITRES_STAT!D310</f>
        <v>14.3156</v>
      </c>
      <c r="C307" s="2">
        <f t="shared" si="24"/>
        <v>15.299071506370005</v>
      </c>
      <c r="D307" s="2">
        <f t="shared" si="26"/>
        <v>15.046787326327633</v>
      </c>
      <c r="E307" s="2">
        <f t="shared" si="25"/>
        <v>0.25228418004237163</v>
      </c>
      <c r="F307" s="2">
        <f t="shared" si="29"/>
        <v>0.18114775431182042</v>
      </c>
      <c r="G307" s="2">
        <f t="shared" si="27"/>
        <v>7.1136425730551206E-2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6">
        <f>TITRES_STAT!D311</f>
        <v>14.7416</v>
      </c>
      <c r="C308" s="2">
        <f t="shared" si="24"/>
        <v>15.285460505390004</v>
      </c>
      <c r="D308" s="2">
        <f t="shared" si="26"/>
        <v>15.024180857710773</v>
      </c>
      <c r="E308" s="2">
        <f t="shared" si="25"/>
        <v>0.26127964767923118</v>
      </c>
      <c r="F308" s="2">
        <f t="shared" si="29"/>
        <v>0.19717413298530259</v>
      </c>
      <c r="G308" s="2">
        <f t="shared" si="27"/>
        <v>6.4105514693928584E-2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6">
        <f>TITRES_STAT!D312</f>
        <v>15.1637</v>
      </c>
      <c r="C309" s="2">
        <f t="shared" si="24"/>
        <v>15.273943504560773</v>
      </c>
      <c r="D309" s="2">
        <f t="shared" si="26"/>
        <v>15.034515608991455</v>
      </c>
      <c r="E309" s="2">
        <f t="shared" si="25"/>
        <v>0.23942789556931743</v>
      </c>
      <c r="F309" s="2">
        <f t="shared" si="29"/>
        <v>0.20562488550210556</v>
      </c>
      <c r="G309" s="2">
        <f t="shared" si="27"/>
        <v>3.3803010067211869E-2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6">
        <f>TITRES_STAT!D313</f>
        <v>15.1637</v>
      </c>
      <c r="C310" s="2">
        <f t="shared" si="24"/>
        <v>15.194459888474501</v>
      </c>
      <c r="D310" s="2">
        <f t="shared" si="26"/>
        <v>15.044084823140235</v>
      </c>
      <c r="E310" s="2">
        <f t="shared" si="25"/>
        <v>0.15037506533426637</v>
      </c>
      <c r="F310" s="2">
        <f t="shared" si="29"/>
        <v>0.19457492146853775</v>
      </c>
      <c r="G310" s="2">
        <f t="shared" si="27"/>
        <v>-4.4199856134271381E-2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15.1637</v>
      </c>
      <c r="C311" s="2">
        <f t="shared" si="24"/>
        <v>15.127204521016886</v>
      </c>
      <c r="D311" s="2">
        <f t="shared" si="26"/>
        <v>15.05294520661133</v>
      </c>
      <c r="E311" s="2">
        <f t="shared" si="25"/>
        <v>7.4259314405555443E-2</v>
      </c>
      <c r="F311" s="2">
        <f t="shared" si="29"/>
        <v>0.1705118000559413</v>
      </c>
      <c r="G311" s="2">
        <f t="shared" si="27"/>
        <v>-9.6252485650385855E-2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15.1637</v>
      </c>
      <c r="C312" s="2">
        <f t="shared" si="24"/>
        <v>15.070296133168135</v>
      </c>
      <c r="D312" s="2">
        <f t="shared" si="26"/>
        <v>15.061149265380863</v>
      </c>
      <c r="E312" s="2">
        <f t="shared" si="25"/>
        <v>9.1468677872725834E-3</v>
      </c>
      <c r="F312" s="2">
        <f t="shared" si="29"/>
        <v>0.13823881360220758</v>
      </c>
      <c r="G312" s="2">
        <f t="shared" si="27"/>
        <v>-0.12909194581493499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15.1637</v>
      </c>
      <c r="C313" s="2">
        <f t="shared" si="24"/>
        <v>15.022142881911499</v>
      </c>
      <c r="D313" s="2">
        <f t="shared" si="26"/>
        <v>15.068745616093391</v>
      </c>
      <c r="E313" s="2">
        <f t="shared" si="25"/>
        <v>-4.6602734181892203E-2</v>
      </c>
      <c r="F313" s="2">
        <f t="shared" si="29"/>
        <v>0.10127050404538764</v>
      </c>
      <c r="G313" s="2">
        <f t="shared" si="27"/>
        <v>-0.14787323822727982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6">
        <f>TITRES_STAT!D317</f>
        <v>15.1637</v>
      </c>
      <c r="C314" s="2">
        <f t="shared" si="24"/>
        <v>14.981397823155884</v>
      </c>
      <c r="D314" s="2">
        <f t="shared" si="26"/>
        <v>15.075779274160549</v>
      </c>
      <c r="E314" s="2">
        <f t="shared" si="25"/>
        <v>-9.4381451004664996E-2</v>
      </c>
      <c r="F314" s="2">
        <f t="shared" si="29"/>
        <v>6.2140113035377115E-2</v>
      </c>
      <c r="G314" s="2">
        <f t="shared" si="27"/>
        <v>-0.15652156404004211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6">
        <f>TITRES_STAT!D318</f>
        <v>15.1637</v>
      </c>
      <c r="C315" s="2">
        <f t="shared" si="24"/>
        <v>14.946921234978056</v>
      </c>
      <c r="D315" s="2">
        <f t="shared" si="26"/>
        <v>15.082291920519026</v>
      </c>
      <c r="E315" s="2">
        <f t="shared" si="25"/>
        <v>-0.13537068554096976</v>
      </c>
      <c r="F315" s="2">
        <f t="shared" si="29"/>
        <v>2.2637953320107741E-2</v>
      </c>
      <c r="G315" s="2">
        <f t="shared" si="27"/>
        <v>-0.15800863886107749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15.1637</v>
      </c>
      <c r="C316" s="2">
        <f t="shared" si="24"/>
        <v>14.849794891135279</v>
      </c>
      <c r="D316" s="2">
        <f t="shared" si="26"/>
        <v>15.088322148628727</v>
      </c>
      <c r="E316" s="2">
        <f t="shared" si="25"/>
        <v>-0.23852725749344827</v>
      </c>
      <c r="F316" s="2">
        <f t="shared" si="29"/>
        <v>-2.9595088842603461E-2</v>
      </c>
      <c r="G316" s="2">
        <f t="shared" si="27"/>
        <v>-0.20893216865084482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6">
        <f>TITRES_STAT!D320</f>
        <v>14.323399999999999</v>
      </c>
      <c r="C317" s="2">
        <f t="shared" si="24"/>
        <v>14.767611061729852</v>
      </c>
      <c r="D317" s="2">
        <f t="shared" si="26"/>
        <v>15.031661248730302</v>
      </c>
      <c r="E317" s="2">
        <f t="shared" si="25"/>
        <v>-0.26405018700044991</v>
      </c>
      <c r="F317" s="2">
        <f t="shared" si="29"/>
        <v>-7.6486108474172754E-2</v>
      </c>
      <c r="G317" s="2">
        <f t="shared" si="27"/>
        <v>-0.18756407852627716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6">
        <f>TITRES_STAT!D321</f>
        <v>14.323399999999999</v>
      </c>
      <c r="C318" s="2">
        <f t="shared" si="24"/>
        <v>14.76360935992526</v>
      </c>
      <c r="D318" s="2">
        <f t="shared" si="26"/>
        <v>14.979197452528057</v>
      </c>
      <c r="E318" s="2">
        <f t="shared" si="25"/>
        <v>-0.21558809260279688</v>
      </c>
      <c r="F318" s="2">
        <f t="shared" si="29"/>
        <v>-0.10430650529989757</v>
      </c>
      <c r="G318" s="2">
        <f t="shared" si="27"/>
        <v>-0.1112815873028993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6">
        <f>TITRES_STAT!D322</f>
        <v>14.323399999999999</v>
      </c>
      <c r="C319" s="2">
        <f t="shared" si="24"/>
        <v>14.825161766090606</v>
      </c>
      <c r="D319" s="2">
        <f t="shared" si="26"/>
        <v>14.930619863451904</v>
      </c>
      <c r="E319" s="2">
        <f t="shared" si="25"/>
        <v>-0.10545809736129819</v>
      </c>
      <c r="F319" s="2">
        <f t="shared" si="29"/>
        <v>-0.10453682371217771</v>
      </c>
      <c r="G319" s="2">
        <f t="shared" si="27"/>
        <v>-9.2127364912047982E-4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6">
        <f>TITRES_STAT!D323</f>
        <v>14.323399999999999</v>
      </c>
      <c r="C320" s="2">
        <f t="shared" si="24"/>
        <v>14.877244571307436</v>
      </c>
      <c r="D320" s="2">
        <f t="shared" si="26"/>
        <v>14.885640614307318</v>
      </c>
      <c r="E320" s="2">
        <f t="shared" si="25"/>
        <v>-8.3960429998821695E-3</v>
      </c>
      <c r="F320" s="2">
        <f t="shared" si="29"/>
        <v>-8.5308667569718596E-2</v>
      </c>
      <c r="G320" s="2">
        <f t="shared" si="27"/>
        <v>7.6912624569836427E-2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14.323399999999999</v>
      </c>
      <c r="C321" s="2">
        <f t="shared" si="24"/>
        <v>14.921314637260139</v>
      </c>
      <c r="D321" s="2">
        <f t="shared" si="26"/>
        <v>14.843993161395666</v>
      </c>
      <c r="E321" s="2">
        <f t="shared" si="25"/>
        <v>7.7321475864472688E-2</v>
      </c>
      <c r="F321" s="2">
        <f t="shared" si="29"/>
        <v>-5.2782638882880345E-2</v>
      </c>
      <c r="G321" s="2">
        <f t="shared" si="27"/>
        <v>0.13010411474735303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14.323399999999999</v>
      </c>
      <c r="C322" s="2">
        <f t="shared" si="24"/>
        <v>14.95860469306627</v>
      </c>
      <c r="D322" s="2">
        <f t="shared" si="26"/>
        <v>14.805430704995986</v>
      </c>
      <c r="E322" s="2">
        <f t="shared" si="25"/>
        <v>0.15317398807028404</v>
      </c>
      <c r="F322" s="2">
        <f t="shared" si="29"/>
        <v>-1.1591313492247471E-2</v>
      </c>
      <c r="G322" s="2">
        <f t="shared" si="27"/>
        <v>0.1647653015625315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14.6556</v>
      </c>
      <c r="C323" s="2">
        <f t="shared" si="24"/>
        <v>14.990157817209919</v>
      </c>
      <c r="D323" s="2">
        <f t="shared" si="26"/>
        <v>14.794332134255542</v>
      </c>
      <c r="E323" s="2">
        <f t="shared" si="25"/>
        <v>0.19582568295437675</v>
      </c>
      <c r="F323" s="2">
        <f t="shared" si="29"/>
        <v>2.9892085797077375E-2</v>
      </c>
      <c r="G323" s="2">
        <f t="shared" si="27"/>
        <v>0.16593359715729938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6">
        <f>TITRES_STAT!D327</f>
        <v>14.6595</v>
      </c>
      <c r="C324" s="2">
        <f t="shared" si="24"/>
        <v>15.01685661456224</v>
      </c>
      <c r="D324" s="2">
        <f t="shared" si="26"/>
        <v>14.784344568755131</v>
      </c>
      <c r="E324" s="2">
        <f t="shared" si="25"/>
        <v>0.23251204580710905</v>
      </c>
      <c r="F324" s="2">
        <f t="shared" si="29"/>
        <v>7.0416077799083709E-2</v>
      </c>
      <c r="G324" s="2">
        <f t="shared" si="27"/>
        <v>0.16209596800802534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6">
        <f>TITRES_STAT!D328</f>
        <v>14.7377</v>
      </c>
      <c r="C325" s="2">
        <f t="shared" si="24"/>
        <v>15.039447904629586</v>
      </c>
      <c r="D325" s="2">
        <f t="shared" si="26"/>
        <v>14.780889415514011</v>
      </c>
      <c r="E325" s="2">
        <f t="shared" si="25"/>
        <v>0.25855848911557544</v>
      </c>
      <c r="F325" s="2">
        <f t="shared" si="29"/>
        <v>0.10804456006238206</v>
      </c>
      <c r="G325" s="2">
        <f t="shared" si="27"/>
        <v>0.15051392905319338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6">
        <f>TITRES_STAT!D329</f>
        <v>14.7377</v>
      </c>
      <c r="C326" s="2">
        <f t="shared" si="24"/>
        <v>15.05856361160965</v>
      </c>
      <c r="D326" s="2">
        <f t="shared" si="26"/>
        <v>14.77769019955001</v>
      </c>
      <c r="E326" s="2">
        <f t="shared" si="25"/>
        <v>0.28087341205963945</v>
      </c>
      <c r="F326" s="2">
        <f t="shared" si="29"/>
        <v>0.14261033046183355</v>
      </c>
      <c r="G326" s="2">
        <f t="shared" si="27"/>
        <v>0.1382630815978059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6">
        <f>TITRES_STAT!D330</f>
        <v>15.398199999999999</v>
      </c>
      <c r="C327" s="2">
        <f t="shared" si="24"/>
        <v>14.945461517515858</v>
      </c>
      <c r="D327" s="2">
        <f t="shared" si="26"/>
        <v>14.823653888472231</v>
      </c>
      <c r="E327" s="2">
        <f t="shared" si="25"/>
        <v>0.12180762904362652</v>
      </c>
      <c r="F327" s="2">
        <f t="shared" si="29"/>
        <v>0.13844979017819214</v>
      </c>
      <c r="G327" s="2">
        <f t="shared" si="27"/>
        <v>-1.6642161134565625E-2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15.398199999999999</v>
      </c>
      <c r="C328" s="2">
        <f t="shared" si="24"/>
        <v>14.84975974559034</v>
      </c>
      <c r="D328" s="2">
        <f t="shared" si="26"/>
        <v>14.86621285969651</v>
      </c>
      <c r="E328" s="2">
        <f t="shared" si="25"/>
        <v>-1.6453114106170119E-2</v>
      </c>
      <c r="F328" s="2">
        <f t="shared" si="29"/>
        <v>0.1074692093213197</v>
      </c>
      <c r="G328" s="2">
        <f t="shared" si="27"/>
        <v>-0.12392232342748982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15.398199999999999</v>
      </c>
      <c r="C329" s="2">
        <f t="shared" si="24"/>
        <v>14.768781323191826</v>
      </c>
      <c r="D329" s="2">
        <f t="shared" si="26"/>
        <v>14.905619314533805</v>
      </c>
      <c r="E329" s="2">
        <f t="shared" si="25"/>
        <v>-0.13683799134197905</v>
      </c>
      <c r="F329" s="2">
        <f t="shared" si="29"/>
        <v>5.8607769188659953E-2</v>
      </c>
      <c r="G329" s="2">
        <f t="shared" si="27"/>
        <v>-0.195445760530639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15.398199999999999</v>
      </c>
      <c r="C330" s="2">
        <f t="shared" si="24"/>
        <v>14.700261119623852</v>
      </c>
      <c r="D330" s="2">
        <f t="shared" si="26"/>
        <v>14.942106772716485</v>
      </c>
      <c r="E330" s="2">
        <f t="shared" si="25"/>
        <v>-0.24184565309263384</v>
      </c>
      <c r="F330" s="2">
        <f t="shared" si="29"/>
        <v>-1.4829152675988055E-3</v>
      </c>
      <c r="G330" s="2">
        <f t="shared" si="27"/>
        <v>-0.24036273782503503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6">
        <f>TITRES_STAT!D334</f>
        <v>15.398199999999999</v>
      </c>
      <c r="C331" s="2">
        <f t="shared" si="24"/>
        <v>14.642282485835567</v>
      </c>
      <c r="D331" s="2">
        <f t="shared" si="26"/>
        <v>14.975891456218967</v>
      </c>
      <c r="E331" s="2">
        <f t="shared" si="25"/>
        <v>-0.33360897038340021</v>
      </c>
      <c r="F331" s="2">
        <f t="shared" si="29"/>
        <v>-6.7908126290759083E-2</v>
      </c>
      <c r="G331" s="2">
        <f t="shared" si="27"/>
        <v>-0.26570084409264111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6">
        <f>TITRES_STAT!D335</f>
        <v>15.398199999999999</v>
      </c>
      <c r="C332" s="2">
        <f t="shared" si="24"/>
        <v>14.593223641860865</v>
      </c>
      <c r="D332" s="2">
        <f t="shared" si="26"/>
        <v>15.007173570573118</v>
      </c>
      <c r="E332" s="2">
        <f t="shared" si="25"/>
        <v>-0.41394992871225256</v>
      </c>
      <c r="F332" s="2">
        <f t="shared" si="29"/>
        <v>-0.13711648677505778</v>
      </c>
      <c r="G332" s="2">
        <f t="shared" si="27"/>
        <v>-0.27683344193719478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6">
        <f>TITRES_STAT!D336</f>
        <v>15.398199999999999</v>
      </c>
      <c r="C333" s="2">
        <f t="shared" si="24"/>
        <v>14.6028200046515</v>
      </c>
      <c r="D333" s="2">
        <f t="shared" si="26"/>
        <v>15.036138491271405</v>
      </c>
      <c r="E333" s="2">
        <f t="shared" si="25"/>
        <v>-0.43331848661990513</v>
      </c>
      <c r="F333" s="2">
        <f t="shared" si="29"/>
        <v>-0.19635688674402726</v>
      </c>
      <c r="G333" s="2">
        <f t="shared" si="27"/>
        <v>-0.23696159987587787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6">
        <f>TITRES_STAT!D337</f>
        <v>15.398199999999999</v>
      </c>
      <c r="C334" s="2">
        <f t="shared" si="24"/>
        <v>14.611540003935884</v>
      </c>
      <c r="D334" s="2">
        <f t="shared" si="26"/>
        <v>15.062957862288338</v>
      </c>
      <c r="E334" s="2">
        <f t="shared" si="25"/>
        <v>-0.45141785835245329</v>
      </c>
      <c r="F334" s="2">
        <f t="shared" si="29"/>
        <v>-0.24736908106571248</v>
      </c>
      <c r="G334" s="2">
        <f t="shared" si="27"/>
        <v>-0.20404877728674081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6">
        <f>TITRES_STAT!D338</f>
        <v>15.398199999999999</v>
      </c>
      <c r="C335" s="2">
        <f t="shared" ref="C335:C398" si="30">$C$4*B325+C334*(1-$C$4)</f>
        <v>14.630949234099594</v>
      </c>
      <c r="D335" s="2">
        <f t="shared" si="26"/>
        <v>15.087790613229942</v>
      </c>
      <c r="E335" s="2">
        <f t="shared" si="25"/>
        <v>-0.45684137913034739</v>
      </c>
      <c r="F335" s="2">
        <f t="shared" si="29"/>
        <v>-0.28926354067863946</v>
      </c>
      <c r="G335" s="2">
        <f t="shared" si="27"/>
        <v>-0.16757783845170793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15.398199999999999</v>
      </c>
      <c r="C336" s="2">
        <f t="shared" si="30"/>
        <v>14.647372428853503</v>
      </c>
      <c r="D336" s="2">
        <f t="shared" si="26"/>
        <v>15.110783901138834</v>
      </c>
      <c r="E336" s="2">
        <f t="shared" si="25"/>
        <v>-0.46341147228533153</v>
      </c>
      <c r="F336" s="2">
        <f t="shared" si="29"/>
        <v>-0.32409312699997789</v>
      </c>
      <c r="G336" s="2">
        <f t="shared" si="27"/>
        <v>-0.13931834528535364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15.398199999999999</v>
      </c>
      <c r="C337" s="2">
        <f t="shared" si="30"/>
        <v>14.76288436287604</v>
      </c>
      <c r="D337" s="2">
        <f t="shared" si="26"/>
        <v>15.132073982535957</v>
      </c>
      <c r="E337" s="2">
        <f t="shared" si="25"/>
        <v>-0.3691896196599167</v>
      </c>
      <c r="F337" s="2">
        <f t="shared" si="29"/>
        <v>-0.33311242553196568</v>
      </c>
      <c r="G337" s="2">
        <f t="shared" si="27"/>
        <v>-3.6077194127951018E-2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15.398199999999999</v>
      </c>
      <c r="C338" s="2">
        <f t="shared" si="30"/>
        <v>14.86062523012588</v>
      </c>
      <c r="D338" s="2">
        <f t="shared" si="26"/>
        <v>15.151787020866626</v>
      </c>
      <c r="E338" s="2">
        <f t="shared" si="25"/>
        <v>-0.29116179074074644</v>
      </c>
      <c r="F338" s="2">
        <f t="shared" si="29"/>
        <v>-0.32472229857372187</v>
      </c>
      <c r="G338" s="2">
        <f t="shared" si="27"/>
        <v>3.3560507832975428E-2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6">
        <f>TITRES_STAT!D342</f>
        <v>15.398199999999999</v>
      </c>
      <c r="C339" s="2">
        <f t="shared" si="30"/>
        <v>14.943329040875746</v>
      </c>
      <c r="D339" s="2">
        <f t="shared" si="26"/>
        <v>15.170039834135764</v>
      </c>
      <c r="E339" s="2">
        <f t="shared" si="25"/>
        <v>-0.22671079326001831</v>
      </c>
      <c r="F339" s="2">
        <f t="shared" si="29"/>
        <v>-0.30511999751098118</v>
      </c>
      <c r="G339" s="2">
        <f t="shared" si="27"/>
        <v>7.8409204250962872E-2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6">
        <f>TITRES_STAT!D343</f>
        <v>15.398199999999999</v>
      </c>
      <c r="C340" s="2">
        <f t="shared" si="30"/>
        <v>15.013309188433322</v>
      </c>
      <c r="D340" s="2">
        <f t="shared" si="26"/>
        <v>15.186940587162743</v>
      </c>
      <c r="E340" s="2">
        <f t="shared" si="25"/>
        <v>-0.17363139872942135</v>
      </c>
      <c r="F340" s="2">
        <f t="shared" si="29"/>
        <v>-0.27882227775466922</v>
      </c>
      <c r="G340" s="2">
        <f t="shared" si="27"/>
        <v>0.10519087902524787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6">
        <f>TITRES_STAT!D344</f>
        <v>15.398199999999999</v>
      </c>
      <c r="C341" s="2">
        <f t="shared" si="30"/>
        <v>15.07252315944358</v>
      </c>
      <c r="D341" s="2">
        <f t="shared" si="26"/>
        <v>15.202589432558096</v>
      </c>
      <c r="E341" s="2">
        <f t="shared" si="25"/>
        <v>-0.13006627311451524</v>
      </c>
      <c r="F341" s="2">
        <f t="shared" si="29"/>
        <v>-0.24907107682663843</v>
      </c>
      <c r="G341" s="2">
        <f t="shared" si="27"/>
        <v>0.11900480371212319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6">
        <f>TITRES_STAT!D345</f>
        <v>15.398199999999999</v>
      </c>
      <c r="C342" s="2">
        <f t="shared" si="30"/>
        <v>15.122627288759951</v>
      </c>
      <c r="D342" s="2">
        <f t="shared" si="26"/>
        <v>15.217079104220458</v>
      </c>
      <c r="E342" s="2">
        <f t="shared" si="25"/>
        <v>-9.4451815460507405E-2</v>
      </c>
      <c r="F342" s="2">
        <f t="shared" si="29"/>
        <v>-0.21814722455341223</v>
      </c>
      <c r="G342" s="2">
        <f t="shared" si="27"/>
        <v>0.12369540909290483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6">
        <f>TITRES_STAT!D346</f>
        <v>15.398199999999999</v>
      </c>
      <c r="C343" s="2">
        <f t="shared" si="30"/>
        <v>15.165023090489189</v>
      </c>
      <c r="D343" s="2">
        <f t="shared" si="26"/>
        <v>15.230495466870794</v>
      </c>
      <c r="E343" s="2">
        <f t="shared" si="25"/>
        <v>-6.5472376381604747E-2</v>
      </c>
      <c r="F343" s="2">
        <f t="shared" si="29"/>
        <v>-0.18761225491905076</v>
      </c>
      <c r="G343" s="2">
        <f t="shared" si="27"/>
        <v>0.12213987853744601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15.398199999999999</v>
      </c>
      <c r="C344" s="2">
        <f t="shared" si="30"/>
        <v>15.200896461183159</v>
      </c>
      <c r="D344" s="2">
        <f t="shared" si="26"/>
        <v>15.242918024880364</v>
      </c>
      <c r="E344" s="2">
        <f t="shared" si="25"/>
        <v>-4.2021563697204556E-2</v>
      </c>
      <c r="F344" s="2">
        <f t="shared" si="29"/>
        <v>-0.15849411667468155</v>
      </c>
      <c r="G344" s="2">
        <f t="shared" si="27"/>
        <v>0.116472552977477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6">
        <f>TITRES_STAT!D348</f>
        <v>15.3988</v>
      </c>
      <c r="C345" s="2">
        <f t="shared" si="30"/>
        <v>15.231250851770366</v>
      </c>
      <c r="D345" s="2">
        <f t="shared" si="26"/>
        <v>15.254464837852188</v>
      </c>
      <c r="E345" s="2">
        <f t="shared" si="25"/>
        <v>-2.3213986081822569E-2</v>
      </c>
      <c r="F345" s="2">
        <f t="shared" si="29"/>
        <v>-0.13143809055610975</v>
      </c>
      <c r="G345" s="2">
        <f t="shared" si="27"/>
        <v>0.10822410447428718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6">
        <f>TITRES_STAT!D349</f>
        <v>15.3988</v>
      </c>
      <c r="C346" s="2">
        <f t="shared" si="30"/>
        <v>15.256935336113386</v>
      </c>
      <c r="D346" s="2">
        <f t="shared" si="26"/>
        <v>15.265156331344619</v>
      </c>
      <c r="E346" s="2">
        <f t="shared" si="25"/>
        <v>-8.2209952312322088E-3</v>
      </c>
      <c r="F346" s="2">
        <f t="shared" si="29"/>
        <v>-0.10679467149113424</v>
      </c>
      <c r="G346" s="2">
        <f t="shared" si="27"/>
        <v>9.8573676259902029E-2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6">
        <f>TITRES_STAT!D350</f>
        <v>15.3988</v>
      </c>
      <c r="C347" s="2">
        <f t="shared" si="30"/>
        <v>15.278668361326712</v>
      </c>
      <c r="D347" s="2">
        <f t="shared" si="26"/>
        <v>15.275055862356128</v>
      </c>
      <c r="E347" s="2">
        <f t="shared" si="25"/>
        <v>3.6124989705843547E-3</v>
      </c>
      <c r="F347" s="2">
        <f t="shared" si="29"/>
        <v>-8.4713237398790525E-2</v>
      </c>
      <c r="G347" s="2">
        <f t="shared" si="27"/>
        <v>8.832573636937488E-2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6">
        <f>TITRES_STAT!D351</f>
        <v>15.3988</v>
      </c>
      <c r="C348" s="2">
        <f t="shared" si="30"/>
        <v>15.297057844199525</v>
      </c>
      <c r="D348" s="2">
        <f t="shared" si="26"/>
        <v>15.284222094774192</v>
      </c>
      <c r="E348" s="2">
        <f t="shared" ref="E348:E411" si="31">C348-D348</f>
        <v>1.2835749425333276E-2</v>
      </c>
      <c r="F348" s="2">
        <f t="shared" si="29"/>
        <v>-6.5203440033965776E-2</v>
      </c>
      <c r="G348" s="2">
        <f t="shared" si="27"/>
        <v>7.8039189459299052E-2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6">
        <f>TITRES_STAT!D352</f>
        <v>15.0283</v>
      </c>
      <c r="C349" s="2">
        <f t="shared" si="30"/>
        <v>15.312618175861136</v>
      </c>
      <c r="D349" s="2">
        <f t="shared" ref="D349:D412" si="32">$D$4*B349+(1-$D$4)*D348</f>
        <v>15.265264902568696</v>
      </c>
      <c r="E349" s="2">
        <f t="shared" si="31"/>
        <v>4.7353273292440434E-2</v>
      </c>
      <c r="F349" s="2">
        <f t="shared" si="29"/>
        <v>-4.269209736868454E-2</v>
      </c>
      <c r="G349" s="2">
        <f t="shared" si="27"/>
        <v>9.0045370661124974E-2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6">
        <f>TITRES_STAT!D353</f>
        <v>15.0283</v>
      </c>
      <c r="C350" s="2">
        <f t="shared" si="30"/>
        <v>15.325784610344037</v>
      </c>
      <c r="D350" s="2">
        <f t="shared" si="32"/>
        <v>15.247711946822868</v>
      </c>
      <c r="E350" s="2">
        <f t="shared" si="31"/>
        <v>7.8072663521169261E-2</v>
      </c>
      <c r="F350" s="2">
        <f t="shared" si="29"/>
        <v>-1.8539145190713778E-2</v>
      </c>
      <c r="G350" s="2">
        <f t="shared" si="27"/>
        <v>9.6611808711883046E-2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15.0283</v>
      </c>
      <c r="C351" s="2">
        <f t="shared" si="30"/>
        <v>15.336925439521877</v>
      </c>
      <c r="D351" s="2">
        <f t="shared" si="32"/>
        <v>15.231459210021175</v>
      </c>
      <c r="E351" s="2">
        <f t="shared" si="31"/>
        <v>0.10546622950070272</v>
      </c>
      <c r="F351" s="2">
        <f t="shared" si="29"/>
        <v>6.2619297475695231E-3</v>
      </c>
      <c r="G351" s="2">
        <f t="shared" si="27"/>
        <v>9.9204299753133204E-2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15.0283</v>
      </c>
      <c r="C352" s="2">
        <f t="shared" si="30"/>
        <v>15.346352294980051</v>
      </c>
      <c r="D352" s="2">
        <f t="shared" si="32"/>
        <v>15.216410379649236</v>
      </c>
      <c r="E352" s="2">
        <f t="shared" si="31"/>
        <v>0.12994191533081434</v>
      </c>
      <c r="F352" s="2">
        <f t="shared" si="29"/>
        <v>3.099792686421849E-2</v>
      </c>
      <c r="G352" s="2">
        <f t="shared" si="27"/>
        <v>9.8943988466595856E-2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15.0283</v>
      </c>
      <c r="C353" s="2">
        <f t="shared" si="30"/>
        <v>15.35432886498312</v>
      </c>
      <c r="D353" s="2">
        <f t="shared" si="32"/>
        <v>15.202476277452998</v>
      </c>
      <c r="E353" s="2">
        <f t="shared" si="31"/>
        <v>0.15185258753012221</v>
      </c>
      <c r="F353" s="2">
        <f t="shared" si="29"/>
        <v>5.5168858997399234E-2</v>
      </c>
      <c r="G353" s="2">
        <f t="shared" si="27"/>
        <v>9.6683728532722973E-2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15.0283</v>
      </c>
      <c r="C354" s="2">
        <f t="shared" si="30"/>
        <v>15.361078270370331</v>
      </c>
      <c r="D354" s="2">
        <f t="shared" si="32"/>
        <v>15.189574330974999</v>
      </c>
      <c r="E354" s="2">
        <f t="shared" si="31"/>
        <v>0.17150393939533259</v>
      </c>
      <c r="F354" s="2">
        <f t="shared" si="29"/>
        <v>7.8435875076985906E-2</v>
      </c>
      <c r="G354" s="2">
        <f t="shared" si="27"/>
        <v>9.3068064318346688E-2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15.477</v>
      </c>
      <c r="C355" s="2">
        <f t="shared" si="30"/>
        <v>15.36688161339028</v>
      </c>
      <c r="D355" s="2">
        <f t="shared" si="32"/>
        <v>15.210865121273148</v>
      </c>
      <c r="E355" s="2">
        <f t="shared" si="31"/>
        <v>0.15601649211713209</v>
      </c>
      <c r="F355" s="2">
        <f t="shared" si="29"/>
        <v>9.3951998485015148E-2</v>
      </c>
      <c r="G355" s="2">
        <f t="shared" si="27"/>
        <v>6.206449363211694E-2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15.477</v>
      </c>
      <c r="C356" s="2">
        <f t="shared" si="30"/>
        <v>15.37179213440716</v>
      </c>
      <c r="D356" s="2">
        <f t="shared" si="32"/>
        <v>15.230578815993656</v>
      </c>
      <c r="E356" s="2">
        <f t="shared" si="31"/>
        <v>0.14121331841350404</v>
      </c>
      <c r="F356" s="2">
        <f t="shared" si="29"/>
        <v>0.10340426247071294</v>
      </c>
      <c r="G356" s="2">
        <f t="shared" ref="G356:G419" si="33">E356-F356</f>
        <v>3.7809055942791103E-2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6">
        <f>TITRES_STAT!D360</f>
        <v>15.477</v>
      </c>
      <c r="C357" s="2">
        <f t="shared" si="30"/>
        <v>15.375947190652212</v>
      </c>
      <c r="D357" s="2">
        <f t="shared" si="32"/>
        <v>15.248832237031163</v>
      </c>
      <c r="E357" s="2">
        <f t="shared" si="31"/>
        <v>0.12711495362104941</v>
      </c>
      <c r="F357" s="2">
        <f t="shared" ref="F357:F420" si="35">(E357*(2/(10)))+((1-(2/10))*F356)</f>
        <v>0.10814640070078023</v>
      </c>
      <c r="G357" s="2">
        <f t="shared" si="33"/>
        <v>1.896855292026918E-2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6">
        <f>TITRES_STAT!D361</f>
        <v>15.477</v>
      </c>
      <c r="C358" s="2">
        <f t="shared" si="30"/>
        <v>15.37946300747495</v>
      </c>
      <c r="D358" s="2">
        <f t="shared" si="32"/>
        <v>15.265733552806633</v>
      </c>
      <c r="E358" s="2">
        <f t="shared" si="31"/>
        <v>0.11372945466831652</v>
      </c>
      <c r="F358" s="2">
        <f t="shared" si="35"/>
        <v>0.10926301149428749</v>
      </c>
      <c r="G358" s="2">
        <f t="shared" si="33"/>
        <v>4.4664431740290278E-3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6">
        <f>TITRES_STAT!D362</f>
        <v>15.477</v>
      </c>
      <c r="C359" s="2">
        <f t="shared" si="30"/>
        <v>15.325437929401881</v>
      </c>
      <c r="D359" s="2">
        <f t="shared" si="32"/>
        <v>15.281382919265402</v>
      </c>
      <c r="E359" s="2">
        <f t="shared" si="31"/>
        <v>4.4055010136478501E-2</v>
      </c>
      <c r="F359" s="2">
        <f t="shared" si="35"/>
        <v>9.6221411222725706E-2</v>
      </c>
      <c r="G359" s="2">
        <f t="shared" si="33"/>
        <v>-5.2166401086247205E-2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15.477</v>
      </c>
      <c r="C360" s="2">
        <f t="shared" si="30"/>
        <v>15.279724401801591</v>
      </c>
      <c r="D360" s="2">
        <f t="shared" si="32"/>
        <v>15.29587307339389</v>
      </c>
      <c r="E360" s="2">
        <f t="shared" si="31"/>
        <v>-1.614867159229938E-2</v>
      </c>
      <c r="F360" s="2">
        <f t="shared" si="35"/>
        <v>7.3747394659720689E-2</v>
      </c>
      <c r="G360" s="2">
        <f t="shared" si="33"/>
        <v>-8.9896066252020068E-2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15.477</v>
      </c>
      <c r="C361" s="2">
        <f t="shared" si="30"/>
        <v>15.241043724601345</v>
      </c>
      <c r="D361" s="2">
        <f t="shared" si="32"/>
        <v>15.309289882772122</v>
      </c>
      <c r="E361" s="2">
        <f t="shared" si="31"/>
        <v>-6.8246158170776283E-2</v>
      </c>
      <c r="F361" s="2">
        <f t="shared" si="35"/>
        <v>4.5348684093621291E-2</v>
      </c>
      <c r="G361" s="2">
        <f t="shared" si="33"/>
        <v>-0.11359484226439757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15.477</v>
      </c>
      <c r="C362" s="2">
        <f t="shared" si="30"/>
        <v>15.208313920816524</v>
      </c>
      <c r="D362" s="2">
        <f t="shared" si="32"/>
        <v>15.321712854418632</v>
      </c>
      <c r="E362" s="2">
        <f t="shared" si="31"/>
        <v>-0.11339893360210773</v>
      </c>
      <c r="F362" s="2">
        <f t="shared" si="35"/>
        <v>1.3599160554475485E-2</v>
      </c>
      <c r="G362" s="2">
        <f t="shared" si="33"/>
        <v>-0.12699809415658322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15.9382</v>
      </c>
      <c r="C363" s="2">
        <f t="shared" si="30"/>
        <v>15.180619471460135</v>
      </c>
      <c r="D363" s="2">
        <f t="shared" si="32"/>
        <v>15.36737856890614</v>
      </c>
      <c r="E363" s="2">
        <f t="shared" si="31"/>
        <v>-0.18675909744600538</v>
      </c>
      <c r="F363" s="2">
        <f t="shared" si="35"/>
        <v>-2.6472491045620689E-2</v>
      </c>
      <c r="G363" s="2">
        <f t="shared" si="33"/>
        <v>-0.1602866064003847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15.9382</v>
      </c>
      <c r="C364" s="2">
        <f t="shared" si="30"/>
        <v>15.157185706620114</v>
      </c>
      <c r="D364" s="2">
        <f t="shared" si="32"/>
        <v>15.409661637876056</v>
      </c>
      <c r="E364" s="2">
        <f t="shared" si="31"/>
        <v>-0.25247593125594214</v>
      </c>
      <c r="F364" s="2">
        <f t="shared" si="35"/>
        <v>-7.1673179087684974E-2</v>
      </c>
      <c r="G364" s="2">
        <f t="shared" si="33"/>
        <v>-0.18080275216825717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15.460599999999999</v>
      </c>
      <c r="C365" s="2">
        <f t="shared" si="30"/>
        <v>15.206387905601636</v>
      </c>
      <c r="D365" s="2">
        <f t="shared" si="32"/>
        <v>15.413434849885236</v>
      </c>
      <c r="E365" s="2">
        <f t="shared" si="31"/>
        <v>-0.20704694428360071</v>
      </c>
      <c r="F365" s="2">
        <f t="shared" si="35"/>
        <v>-9.8747932126868124E-2</v>
      </c>
      <c r="G365" s="2">
        <f t="shared" si="33"/>
        <v>-0.10829901215673259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14.9994</v>
      </c>
      <c r="C366" s="2">
        <f t="shared" si="30"/>
        <v>15.248020535509077</v>
      </c>
      <c r="D366" s="2">
        <f t="shared" si="32"/>
        <v>15.382765601745589</v>
      </c>
      <c r="E366" s="2">
        <f t="shared" si="31"/>
        <v>-0.13474506623651195</v>
      </c>
      <c r="F366" s="2">
        <f t="shared" si="35"/>
        <v>-0.10594735894879689</v>
      </c>
      <c r="G366" s="2">
        <f t="shared" si="33"/>
        <v>-2.8797707287715052E-2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6">
        <f>TITRES_STAT!D370</f>
        <v>14.9994</v>
      </c>
      <c r="C367" s="2">
        <f t="shared" si="30"/>
        <v>15.283248145430758</v>
      </c>
      <c r="D367" s="2">
        <f t="shared" si="32"/>
        <v>15.354368149764435</v>
      </c>
      <c r="E367" s="2">
        <f t="shared" si="31"/>
        <v>-7.1120004333677045E-2</v>
      </c>
      <c r="F367" s="2">
        <f t="shared" si="35"/>
        <v>-9.8981888025772929E-2</v>
      </c>
      <c r="G367" s="2">
        <f t="shared" si="33"/>
        <v>2.7861883692095885E-2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14.9994</v>
      </c>
      <c r="C368" s="2">
        <f t="shared" si="30"/>
        <v>15.313056123056795</v>
      </c>
      <c r="D368" s="2">
        <f t="shared" si="32"/>
        <v>15.328074212744847</v>
      </c>
      <c r="E368" s="2">
        <f t="shared" si="31"/>
        <v>-1.5018089688052072E-2</v>
      </c>
      <c r="F368" s="2">
        <f t="shared" si="35"/>
        <v>-8.2189128358228766E-2</v>
      </c>
      <c r="G368" s="2">
        <f t="shared" si="33"/>
        <v>6.7171038670176694E-2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14.9994</v>
      </c>
      <c r="C369" s="2">
        <f t="shared" si="30"/>
        <v>15.338278257971135</v>
      </c>
      <c r="D369" s="2">
        <f t="shared" si="32"/>
        <v>15.303727974763746</v>
      </c>
      <c r="E369" s="2">
        <f t="shared" si="31"/>
        <v>3.4550283207389398E-2</v>
      </c>
      <c r="F369" s="2">
        <f t="shared" si="35"/>
        <v>-5.8841246045105128E-2</v>
      </c>
      <c r="G369" s="2">
        <f t="shared" si="33"/>
        <v>9.3391529252494526E-2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14.9994</v>
      </c>
      <c r="C370" s="2">
        <f t="shared" si="30"/>
        <v>15.359620064437115</v>
      </c>
      <c r="D370" s="2">
        <f t="shared" si="32"/>
        <v>15.281185161818282</v>
      </c>
      <c r="E370" s="2">
        <f t="shared" si="31"/>
        <v>7.843490261883268E-2</v>
      </c>
      <c r="F370" s="2">
        <f t="shared" si="35"/>
        <v>-3.1386016312317563E-2</v>
      </c>
      <c r="G370" s="2">
        <f t="shared" si="33"/>
        <v>0.10982091893115024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14.8224</v>
      </c>
      <c r="C371" s="2">
        <f t="shared" si="30"/>
        <v>15.377678516062174</v>
      </c>
      <c r="D371" s="2">
        <f t="shared" si="32"/>
        <v>15.247201075757669</v>
      </c>
      <c r="E371" s="2">
        <f t="shared" si="31"/>
        <v>0.13047744030450481</v>
      </c>
      <c r="F371" s="2">
        <f t="shared" si="35"/>
        <v>9.8667501104691274E-4</v>
      </c>
      <c r="G371" s="2">
        <f t="shared" si="33"/>
        <v>0.1294907652934579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14.8224</v>
      </c>
      <c r="C372" s="2">
        <f t="shared" si="30"/>
        <v>15.392958744360302</v>
      </c>
      <c r="D372" s="2">
        <f t="shared" si="32"/>
        <v>15.215734329405249</v>
      </c>
      <c r="E372" s="2">
        <f t="shared" si="31"/>
        <v>0.17722441495505237</v>
      </c>
      <c r="F372" s="2">
        <f t="shared" si="35"/>
        <v>3.6234222999847999E-2</v>
      </c>
      <c r="G372" s="2">
        <f t="shared" si="33"/>
        <v>0.14099019195520437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15.2341</v>
      </c>
      <c r="C373" s="2">
        <f t="shared" si="30"/>
        <v>15.476842014458718</v>
      </c>
      <c r="D373" s="2">
        <f t="shared" si="32"/>
        <v>15.217094749449304</v>
      </c>
      <c r="E373" s="2">
        <f t="shared" si="31"/>
        <v>0.25974726500941436</v>
      </c>
      <c r="F373" s="2">
        <f t="shared" si="35"/>
        <v>8.0936831401761278E-2</v>
      </c>
      <c r="G373" s="2">
        <f t="shared" si="33"/>
        <v>0.17881043360765309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15.2341</v>
      </c>
      <c r="C374" s="2">
        <f t="shared" si="30"/>
        <v>15.547820166080452</v>
      </c>
      <c r="D374" s="2">
        <f t="shared" si="32"/>
        <v>15.218354397638244</v>
      </c>
      <c r="E374" s="2">
        <f t="shared" si="31"/>
        <v>0.32946576844220843</v>
      </c>
      <c r="F374" s="2">
        <f t="shared" si="35"/>
        <v>0.13064261880985073</v>
      </c>
      <c r="G374" s="2">
        <f t="shared" si="33"/>
        <v>0.1988231496323577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15.2341</v>
      </c>
      <c r="C375" s="2">
        <f t="shared" si="30"/>
        <v>15.534401678991152</v>
      </c>
      <c r="D375" s="2">
        <f t="shared" si="32"/>
        <v>15.219520738553928</v>
      </c>
      <c r="E375" s="2">
        <f t="shared" si="31"/>
        <v>0.3148809404372237</v>
      </c>
      <c r="F375" s="2">
        <f t="shared" si="35"/>
        <v>0.16749028313532532</v>
      </c>
      <c r="G375" s="2">
        <f t="shared" si="33"/>
        <v>0.14739065730189838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15.2341</v>
      </c>
      <c r="C376" s="2">
        <f t="shared" si="30"/>
        <v>15.452093728377129</v>
      </c>
      <c r="D376" s="2">
        <f t="shared" si="32"/>
        <v>15.22060068384623</v>
      </c>
      <c r="E376" s="2">
        <f t="shared" si="31"/>
        <v>0.23149304453089847</v>
      </c>
      <c r="F376" s="2">
        <f t="shared" si="35"/>
        <v>0.18029083541443996</v>
      </c>
      <c r="G376" s="2">
        <f t="shared" si="33"/>
        <v>5.1202209116458508E-2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15.2341</v>
      </c>
      <c r="C377" s="2">
        <f t="shared" si="30"/>
        <v>15.38244853939603</v>
      </c>
      <c r="D377" s="2">
        <f t="shared" si="32"/>
        <v>15.221600633190954</v>
      </c>
      <c r="E377" s="2">
        <f t="shared" si="31"/>
        <v>0.16084790620507583</v>
      </c>
      <c r="F377" s="2">
        <f t="shared" si="35"/>
        <v>0.17640224957256717</v>
      </c>
      <c r="G377" s="2">
        <f t="shared" si="33"/>
        <v>-1.5554343367491341E-2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15.2341</v>
      </c>
      <c r="C378" s="2">
        <f t="shared" si="30"/>
        <v>15.323517994873562</v>
      </c>
      <c r="D378" s="2">
        <f t="shared" si="32"/>
        <v>15.222526512213847</v>
      </c>
      <c r="E378" s="2">
        <f t="shared" si="31"/>
        <v>0.10099148265971536</v>
      </c>
      <c r="F378" s="2">
        <f t="shared" si="35"/>
        <v>0.16132009618999682</v>
      </c>
      <c r="G378" s="2">
        <f t="shared" si="33"/>
        <v>-6.0328613530281461E-2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15.2341</v>
      </c>
      <c r="C379" s="2">
        <f t="shared" si="30"/>
        <v>15.273653687969936</v>
      </c>
      <c r="D379" s="2">
        <f t="shared" si="32"/>
        <v>15.223383807605414</v>
      </c>
      <c r="E379" s="2">
        <f t="shared" si="31"/>
        <v>5.0269880364522734E-2</v>
      </c>
      <c r="F379" s="2">
        <f t="shared" si="35"/>
        <v>0.13911005302490201</v>
      </c>
      <c r="G379" s="2">
        <f t="shared" si="33"/>
        <v>-8.8840172660379274E-2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15.2341</v>
      </c>
      <c r="C380" s="2">
        <f t="shared" si="30"/>
        <v>15.231460812897637</v>
      </c>
      <c r="D380" s="2">
        <f t="shared" si="32"/>
        <v>15.224177599634642</v>
      </c>
      <c r="E380" s="2">
        <f t="shared" si="31"/>
        <v>7.2832132629958579E-3</v>
      </c>
      <c r="F380" s="2">
        <f t="shared" si="35"/>
        <v>0.11274468507252079</v>
      </c>
      <c r="G380" s="2">
        <f t="shared" si="33"/>
        <v>-0.10546147180952493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15.2341</v>
      </c>
      <c r="C381" s="2">
        <f t="shared" si="30"/>
        <v>15.168528380144153</v>
      </c>
      <c r="D381" s="2">
        <f t="shared" si="32"/>
        <v>15.224912592254297</v>
      </c>
      <c r="E381" s="2">
        <f t="shared" si="31"/>
        <v>-5.6384212110144105E-2</v>
      </c>
      <c r="F381" s="2">
        <f t="shared" si="35"/>
        <v>7.8918905635987815E-2</v>
      </c>
      <c r="G381" s="2">
        <f t="shared" si="33"/>
        <v>-0.13530311774613191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15.2341</v>
      </c>
      <c r="C382" s="2">
        <f t="shared" si="30"/>
        <v>15.115277860121974</v>
      </c>
      <c r="D382" s="2">
        <f t="shared" si="32"/>
        <v>15.225593140976201</v>
      </c>
      <c r="E382" s="2">
        <f t="shared" si="31"/>
        <v>-0.11031528085422693</v>
      </c>
      <c r="F382" s="2">
        <f t="shared" si="35"/>
        <v>4.107206833794487E-2</v>
      </c>
      <c r="G382" s="2">
        <f t="shared" si="33"/>
        <v>-0.15138734919217178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15.2341</v>
      </c>
      <c r="C383" s="2">
        <f t="shared" si="30"/>
        <v>15.133558189333979</v>
      </c>
      <c r="D383" s="2">
        <f t="shared" si="32"/>
        <v>15.226223278681667</v>
      </c>
      <c r="E383" s="2">
        <f t="shared" si="31"/>
        <v>-9.2665089347688578E-2</v>
      </c>
      <c r="F383" s="2">
        <f t="shared" si="35"/>
        <v>1.4324636800818181E-2</v>
      </c>
      <c r="G383" s="2">
        <f t="shared" si="33"/>
        <v>-0.10698972614850676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15.2341</v>
      </c>
      <c r="C384" s="2">
        <f t="shared" si="30"/>
        <v>15.149026160205674</v>
      </c>
      <c r="D384" s="2">
        <f t="shared" si="32"/>
        <v>15.226806739520061</v>
      </c>
      <c r="E384" s="2">
        <f t="shared" si="31"/>
        <v>-7.778057931438731E-2</v>
      </c>
      <c r="F384" s="2">
        <f t="shared" si="35"/>
        <v>-4.0964064222229167E-3</v>
      </c>
      <c r="G384" s="2">
        <f t="shared" si="33"/>
        <v>-7.368417289216439E-2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15.2341</v>
      </c>
      <c r="C385" s="2">
        <f t="shared" si="30"/>
        <v>15.162114443250955</v>
      </c>
      <c r="D385" s="2">
        <f t="shared" si="32"/>
        <v>15.227346981037092</v>
      </c>
      <c r="E385" s="2">
        <f t="shared" si="31"/>
        <v>-6.5232537786137357E-2</v>
      </c>
      <c r="F385" s="2">
        <f t="shared" si="35"/>
        <v>-1.6323632695005804E-2</v>
      </c>
      <c r="G385" s="2">
        <f t="shared" si="33"/>
        <v>-4.8908905091131549E-2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15.2341</v>
      </c>
      <c r="C386" s="2">
        <f t="shared" si="30"/>
        <v>15.173189144289269</v>
      </c>
      <c r="D386" s="2">
        <f t="shared" si="32"/>
        <v>15.227847204663973</v>
      </c>
      <c r="E386" s="2">
        <f t="shared" si="31"/>
        <v>-5.465806037470422E-2</v>
      </c>
      <c r="F386" s="2">
        <f t="shared" si="35"/>
        <v>-2.3990518230945487E-2</v>
      </c>
      <c r="G386" s="2">
        <f t="shared" si="33"/>
        <v>-3.0667542143758733E-2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15.2341</v>
      </c>
      <c r="C387" s="2">
        <f t="shared" si="30"/>
        <v>15.182560045167843</v>
      </c>
      <c r="D387" s="2">
        <f t="shared" si="32"/>
        <v>15.228310374688864</v>
      </c>
      <c r="E387" s="2">
        <f t="shared" si="31"/>
        <v>-4.5750329521020205E-2</v>
      </c>
      <c r="F387" s="2">
        <f t="shared" si="35"/>
        <v>-2.8342480488960431E-2</v>
      </c>
      <c r="G387" s="2">
        <f t="shared" si="33"/>
        <v>-1.7407849032059775E-2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15.2341</v>
      </c>
      <c r="C388" s="2">
        <f t="shared" si="30"/>
        <v>15.190489268988175</v>
      </c>
      <c r="D388" s="2">
        <f t="shared" si="32"/>
        <v>15.228739235823021</v>
      </c>
      <c r="E388" s="2">
        <f t="shared" si="31"/>
        <v>-3.8249966834845495E-2</v>
      </c>
      <c r="F388" s="2">
        <f t="shared" si="35"/>
        <v>-3.0323977758137444E-2</v>
      </c>
      <c r="G388" s="2">
        <f t="shared" si="33"/>
        <v>-7.925989076708051E-3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15.2341</v>
      </c>
      <c r="C389" s="2">
        <f t="shared" si="30"/>
        <v>15.197198612220763</v>
      </c>
      <c r="D389" s="2">
        <f t="shared" si="32"/>
        <v>15.22913632946576</v>
      </c>
      <c r="E389" s="2">
        <f t="shared" si="31"/>
        <v>-3.1937717244996833E-2</v>
      </c>
      <c r="F389" s="2">
        <f t="shared" si="35"/>
        <v>-3.0646725655509324E-2</v>
      </c>
      <c r="G389" s="2">
        <f t="shared" si="33"/>
        <v>-1.2909915894875092E-3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15.2341</v>
      </c>
      <c r="C390" s="2">
        <f t="shared" si="30"/>
        <v>15.202875748802184</v>
      </c>
      <c r="D390" s="2">
        <f t="shared" si="32"/>
        <v>15.229504008764593</v>
      </c>
      <c r="E390" s="2">
        <f t="shared" si="31"/>
        <v>-2.6628259962409473E-2</v>
      </c>
      <c r="F390" s="2">
        <f t="shared" si="35"/>
        <v>-2.9843032516889356E-2</v>
      </c>
      <c r="G390" s="2">
        <f t="shared" si="33"/>
        <v>3.2147725544798833E-3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15.2341</v>
      </c>
      <c r="C391" s="2">
        <f t="shared" si="30"/>
        <v>15.207679479755694</v>
      </c>
      <c r="D391" s="2">
        <f t="shared" si="32"/>
        <v>15.229844452559808</v>
      </c>
      <c r="E391" s="2">
        <f t="shared" si="31"/>
        <v>-2.2164972804114669E-2</v>
      </c>
      <c r="F391" s="2">
        <f t="shared" si="35"/>
        <v>-2.830742057433442E-2</v>
      </c>
      <c r="G391" s="2">
        <f t="shared" si="33"/>
        <v>6.1424477702197514E-3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15.2341</v>
      </c>
      <c r="C392" s="2">
        <f t="shared" si="30"/>
        <v>15.211744175177895</v>
      </c>
      <c r="D392" s="2">
        <f t="shared" si="32"/>
        <v>15.230159678296118</v>
      </c>
      <c r="E392" s="2">
        <f t="shared" si="31"/>
        <v>-1.8415503118223597E-2</v>
      </c>
      <c r="F392" s="2">
        <f t="shared" si="35"/>
        <v>-2.632903708311226E-2</v>
      </c>
      <c r="G392" s="2">
        <f t="shared" si="33"/>
        <v>7.9135339648886624E-3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15.2341</v>
      </c>
      <c r="C393" s="2">
        <f t="shared" si="30"/>
        <v>15.215183532842834</v>
      </c>
      <c r="D393" s="2">
        <f t="shared" si="32"/>
        <v>15.230451553977886</v>
      </c>
      <c r="E393" s="2">
        <f t="shared" si="31"/>
        <v>-1.5268021135051768E-2</v>
      </c>
      <c r="F393" s="2">
        <f t="shared" si="35"/>
        <v>-2.4116833893500163E-2</v>
      </c>
      <c r="G393" s="2">
        <f t="shared" si="33"/>
        <v>8.8488127584483954E-3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15.2341</v>
      </c>
      <c r="C394" s="2">
        <f t="shared" si="30"/>
        <v>15.218093758559322</v>
      </c>
      <c r="D394" s="2">
        <f t="shared" si="32"/>
        <v>15.230721809238783</v>
      </c>
      <c r="E394" s="2">
        <f t="shared" si="31"/>
        <v>-1.2628050679461822E-2</v>
      </c>
      <c r="F394" s="2">
        <f t="shared" si="35"/>
        <v>-2.1819077250692497E-2</v>
      </c>
      <c r="G394" s="2">
        <f t="shared" si="33"/>
        <v>9.1910265712306753E-3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15.2341</v>
      </c>
      <c r="C395" s="2">
        <f t="shared" si="30"/>
        <v>15.220556257242503</v>
      </c>
      <c r="D395" s="2">
        <f t="shared" si="32"/>
        <v>15.230972045591466</v>
      </c>
      <c r="E395" s="2">
        <f t="shared" si="31"/>
        <v>-1.0415788348963062E-2</v>
      </c>
      <c r="F395" s="2">
        <f t="shared" si="35"/>
        <v>-1.953841947034661E-2</v>
      </c>
      <c r="G395" s="2">
        <f t="shared" si="33"/>
        <v>9.1226311213835481E-3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15.2341</v>
      </c>
      <c r="C396" s="2">
        <f t="shared" si="30"/>
        <v>15.222639909974426</v>
      </c>
      <c r="D396" s="2">
        <f t="shared" si="32"/>
        <v>15.231203745918023</v>
      </c>
      <c r="E396" s="2">
        <f t="shared" si="31"/>
        <v>-8.5638359435975531E-3</v>
      </c>
      <c r="F396" s="2">
        <f t="shared" si="35"/>
        <v>-1.7343502764996799E-2</v>
      </c>
      <c r="G396" s="2">
        <f t="shared" si="33"/>
        <v>8.7796668213992457E-3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15.2341</v>
      </c>
      <c r="C397" s="2">
        <f t="shared" si="30"/>
        <v>15.224403000747591</v>
      </c>
      <c r="D397" s="2">
        <f t="shared" si="32"/>
        <v>15.231418283257428</v>
      </c>
      <c r="E397" s="2">
        <f t="shared" si="31"/>
        <v>-7.015282509836851E-3</v>
      </c>
      <c r="F397" s="2">
        <f t="shared" si="35"/>
        <v>-1.5277858713964809E-2</v>
      </c>
      <c r="G397" s="2">
        <f t="shared" si="33"/>
        <v>8.2625762041279582E-3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15.2341</v>
      </c>
      <c r="C398" s="2">
        <f t="shared" si="30"/>
        <v>15.225894846786423</v>
      </c>
      <c r="D398" s="2">
        <f t="shared" si="32"/>
        <v>15.231616928942062</v>
      </c>
      <c r="E398" s="2">
        <f t="shared" si="31"/>
        <v>-5.7220821556391854E-3</v>
      </c>
      <c r="F398" s="2">
        <f t="shared" si="35"/>
        <v>-1.3366703402299685E-2</v>
      </c>
      <c r="G398" s="2">
        <f t="shared" si="33"/>
        <v>7.6446212466605001E-3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15.2341</v>
      </c>
      <c r="C399" s="2">
        <f t="shared" ref="C399:C462" si="36">$C$4*B389+C398*(1-$C$4)</f>
        <v>15.227157178050049</v>
      </c>
      <c r="D399" s="2">
        <f t="shared" si="32"/>
        <v>15.231800860131539</v>
      </c>
      <c r="E399" s="2">
        <f t="shared" si="31"/>
        <v>-4.6436820814896862E-3</v>
      </c>
      <c r="F399" s="2">
        <f t="shared" si="35"/>
        <v>-1.1622099138137686E-2</v>
      </c>
      <c r="G399" s="2">
        <f t="shared" si="33"/>
        <v>6.9784170566479994E-3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15.2341</v>
      </c>
      <c r="C400" s="2">
        <f t="shared" si="36"/>
        <v>15.228225304503887</v>
      </c>
      <c r="D400" s="2">
        <f t="shared" si="32"/>
        <v>15.231971166788462</v>
      </c>
      <c r="E400" s="2">
        <f t="shared" si="31"/>
        <v>-3.7458622845747414E-3</v>
      </c>
      <c r="F400" s="2">
        <f t="shared" si="35"/>
        <v>-1.0046851767425096E-2</v>
      </c>
      <c r="G400" s="2">
        <f t="shared" si="33"/>
        <v>6.3009894828503551E-3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6">
        <f>TITRES_STAT!D404</f>
        <v>15.2341</v>
      </c>
      <c r="C401" s="2">
        <f t="shared" si="36"/>
        <v>15.229129103810982</v>
      </c>
      <c r="D401" s="2">
        <f t="shared" si="32"/>
        <v>15.232128858137465</v>
      </c>
      <c r="E401" s="2">
        <f t="shared" si="31"/>
        <v>-2.9997543264830284E-3</v>
      </c>
      <c r="F401" s="2">
        <f t="shared" si="35"/>
        <v>-8.6374322792366828E-3</v>
      </c>
      <c r="G401" s="2">
        <f t="shared" si="33"/>
        <v>5.6376779527536544E-3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15.2341</v>
      </c>
      <c r="C402" s="2">
        <f t="shared" si="36"/>
        <v>15.229893857070831</v>
      </c>
      <c r="D402" s="2">
        <f t="shared" si="32"/>
        <v>15.232274868645801</v>
      </c>
      <c r="E402" s="2">
        <f t="shared" si="31"/>
        <v>-2.38101157497006E-3</v>
      </c>
      <c r="F402" s="2">
        <f t="shared" si="35"/>
        <v>-7.386148138383359E-3</v>
      </c>
      <c r="G402" s="2">
        <f t="shared" si="33"/>
        <v>5.005136563413299E-3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15.2341</v>
      </c>
      <c r="C403" s="2">
        <f t="shared" si="36"/>
        <v>15.230540955983011</v>
      </c>
      <c r="D403" s="2">
        <f t="shared" si="32"/>
        <v>15.232410063560927</v>
      </c>
      <c r="E403" s="2">
        <f t="shared" si="31"/>
        <v>-1.8691075779155852E-3</v>
      </c>
      <c r="F403" s="2">
        <f t="shared" si="35"/>
        <v>-6.2827400262898047E-3</v>
      </c>
      <c r="G403" s="2">
        <f t="shared" si="33"/>
        <v>4.4136324483742195E-3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6">
        <f>TITRES_STAT!D407</f>
        <v>15.2341</v>
      </c>
      <c r="C404" s="2">
        <f t="shared" si="36"/>
        <v>15.231088501216394</v>
      </c>
      <c r="D404" s="2">
        <f t="shared" si="32"/>
        <v>15.232535244037894</v>
      </c>
      <c r="E404" s="2">
        <f t="shared" si="31"/>
        <v>-1.4467428214999245E-3</v>
      </c>
      <c r="F404" s="2">
        <f t="shared" si="35"/>
        <v>-5.3155405853318296E-3</v>
      </c>
      <c r="G404" s="2">
        <f t="shared" si="33"/>
        <v>3.8687977638319051E-3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6">
        <f>TITRES_STAT!D408</f>
        <v>15.2341</v>
      </c>
      <c r="C405" s="2">
        <f t="shared" si="36"/>
        <v>15.231551808721564</v>
      </c>
      <c r="D405" s="2">
        <f t="shared" si="32"/>
        <v>15.232651151886939</v>
      </c>
      <c r="E405" s="2">
        <f t="shared" si="31"/>
        <v>-1.0993431653751884E-3</v>
      </c>
      <c r="F405" s="2">
        <f t="shared" si="35"/>
        <v>-4.4723011013405017E-3</v>
      </c>
      <c r="G405" s="2">
        <f t="shared" si="33"/>
        <v>3.3729579359653133E-3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6">
        <f>TITRES_STAT!D409</f>
        <v>15.2341</v>
      </c>
      <c r="C406" s="2">
        <f t="shared" si="36"/>
        <v>15.231943838149016</v>
      </c>
      <c r="D406" s="2">
        <f t="shared" si="32"/>
        <v>15.232758473969387</v>
      </c>
      <c r="E406" s="2">
        <f t="shared" si="31"/>
        <v>-8.1463582037066828E-4</v>
      </c>
      <c r="F406" s="2">
        <f t="shared" si="35"/>
        <v>-3.7407680451465352E-3</v>
      </c>
      <c r="G406" s="2">
        <f t="shared" si="33"/>
        <v>2.9261322247758669E-3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6">
        <f>TITRES_STAT!D410</f>
        <v>15.2341</v>
      </c>
      <c r="C407" s="2">
        <f t="shared" si="36"/>
        <v>15.232275555356861</v>
      </c>
      <c r="D407" s="2">
        <f t="shared" si="32"/>
        <v>15.232857846267951</v>
      </c>
      <c r="E407" s="2">
        <f t="shared" si="31"/>
        <v>-5.8229091109041065E-4</v>
      </c>
      <c r="F407" s="2">
        <f t="shared" si="35"/>
        <v>-3.1090726183353105E-3</v>
      </c>
      <c r="G407" s="2">
        <f t="shared" si="33"/>
        <v>2.5267817072448999E-3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6">
        <f>TITRES_STAT!D411</f>
        <v>15.2341</v>
      </c>
      <c r="C408" s="2">
        <f t="shared" si="36"/>
        <v>15.232556239148112</v>
      </c>
      <c r="D408" s="2">
        <f t="shared" si="32"/>
        <v>15.232949857655509</v>
      </c>
      <c r="E408" s="2">
        <f t="shared" si="31"/>
        <v>-3.9361850739716431E-4</v>
      </c>
      <c r="F408" s="2">
        <f t="shared" si="35"/>
        <v>-2.5659817961476814E-3</v>
      </c>
      <c r="G408" s="2">
        <f t="shared" si="33"/>
        <v>2.1723632887505171E-3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6">
        <f>TITRES_STAT!D412</f>
        <v>15.2341</v>
      </c>
      <c r="C409" s="2">
        <f t="shared" si="36"/>
        <v>15.232793740817632</v>
      </c>
      <c r="D409" s="2">
        <f t="shared" si="32"/>
        <v>15.233035053384731</v>
      </c>
      <c r="E409" s="2">
        <f t="shared" si="31"/>
        <v>-2.413125670983618E-4</v>
      </c>
      <c r="F409" s="2">
        <f t="shared" si="35"/>
        <v>-2.1010479503378175E-3</v>
      </c>
      <c r="G409" s="2">
        <f t="shared" si="33"/>
        <v>1.8597353832394557E-3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15.2341</v>
      </c>
      <c r="C410" s="2">
        <f t="shared" si="36"/>
        <v>15.232994703768766</v>
      </c>
      <c r="D410" s="2">
        <f t="shared" si="32"/>
        <v>15.233113938319194</v>
      </c>
      <c r="E410" s="2">
        <f t="shared" si="31"/>
        <v>-1.1923455042861519E-4</v>
      </c>
      <c r="F410" s="2">
        <f t="shared" si="35"/>
        <v>-1.7046852703559772E-3</v>
      </c>
      <c r="G410" s="2">
        <f t="shared" si="33"/>
        <v>1.585450719927362E-3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15.2341</v>
      </c>
      <c r="C411" s="2">
        <f t="shared" si="36"/>
        <v>15.233164749342802</v>
      </c>
      <c r="D411" s="2">
        <f t="shared" si="32"/>
        <v>15.233186979925179</v>
      </c>
      <c r="E411" s="2">
        <f t="shared" si="31"/>
        <v>-2.2230582377602559E-5</v>
      </c>
      <c r="F411" s="2">
        <f t="shared" si="35"/>
        <v>-1.3681943327603025E-3</v>
      </c>
      <c r="G411" s="2">
        <f t="shared" si="33"/>
        <v>1.3459637503826999E-3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15.2341</v>
      </c>
      <c r="C412" s="2">
        <f t="shared" si="36"/>
        <v>15.233308634059293</v>
      </c>
      <c r="D412" s="2">
        <f t="shared" si="32"/>
        <v>15.233254611041833</v>
      </c>
      <c r="E412" s="2">
        <f t="shared" ref="E412:E475" si="37">C412-D412</f>
        <v>5.4023017460380629E-5</v>
      </c>
      <c r="F412" s="2">
        <f t="shared" si="35"/>
        <v>-1.0837508627161659E-3</v>
      </c>
      <c r="G412" s="2">
        <f t="shared" si="33"/>
        <v>1.1377738801765466E-3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15.2341</v>
      </c>
      <c r="C413" s="2">
        <f t="shared" si="36"/>
        <v>15.233430382665556</v>
      </c>
      <c r="D413" s="2">
        <f t="shared" ref="D413:D476" si="38">$D$4*B413+(1-$D$4)*D412</f>
        <v>15.233317232446142</v>
      </c>
      <c r="E413" s="2">
        <f t="shared" si="37"/>
        <v>1.1315021941449288E-4</v>
      </c>
      <c r="F413" s="2">
        <f t="shared" si="35"/>
        <v>-8.4437064629003429E-4</v>
      </c>
      <c r="G413" s="2">
        <f t="shared" si="33"/>
        <v>9.5752086570452717E-4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15.2341</v>
      </c>
      <c r="C414" s="2">
        <f t="shared" si="36"/>
        <v>15.233533400717009</v>
      </c>
      <c r="D414" s="2">
        <f t="shared" si="38"/>
        <v>15.233375215227909</v>
      </c>
      <c r="E414" s="2">
        <f t="shared" si="37"/>
        <v>1.581854891004042E-4</v>
      </c>
      <c r="F414" s="2">
        <f t="shared" si="35"/>
        <v>-6.4385941921194661E-4</v>
      </c>
      <c r="G414" s="2">
        <f t="shared" si="33"/>
        <v>8.0204490831235081E-4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15.2341</v>
      </c>
      <c r="C415" s="2">
        <f t="shared" si="36"/>
        <v>15.23362056983747</v>
      </c>
      <c r="D415" s="2">
        <f t="shared" si="38"/>
        <v>15.233428902988804</v>
      </c>
      <c r="E415" s="2">
        <f t="shared" si="37"/>
        <v>1.9166684866611661E-4</v>
      </c>
      <c r="F415" s="2">
        <f t="shared" si="35"/>
        <v>-4.7675416563633399E-4</v>
      </c>
      <c r="G415" s="2">
        <f t="shared" si="33"/>
        <v>6.684210143024506E-4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15.2341</v>
      </c>
      <c r="C416" s="2">
        <f t="shared" si="36"/>
        <v>15.233694328324013</v>
      </c>
      <c r="D416" s="2">
        <f t="shared" si="38"/>
        <v>15.233478613878521</v>
      </c>
      <c r="E416" s="2">
        <f t="shared" si="37"/>
        <v>2.1571444549195462E-4</v>
      </c>
      <c r="F416" s="2">
        <f t="shared" si="35"/>
        <v>-3.3826044341067629E-4</v>
      </c>
      <c r="G416" s="2">
        <f t="shared" si="33"/>
        <v>5.5397488890263091E-4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6">
        <f>TITRES_STAT!D420</f>
        <v>15.2341</v>
      </c>
      <c r="C417" s="2">
        <f t="shared" si="36"/>
        <v>15.233756739351088</v>
      </c>
      <c r="D417" s="2">
        <f t="shared" si="38"/>
        <v>15.233524642480111</v>
      </c>
      <c r="E417" s="2">
        <f t="shared" si="37"/>
        <v>2.3209687097747178E-4</v>
      </c>
      <c r="F417" s="2">
        <f t="shared" si="35"/>
        <v>-2.2418898053304671E-4</v>
      </c>
      <c r="G417" s="2">
        <f t="shared" si="33"/>
        <v>4.5628585151051852E-4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6">
        <f>TITRES_STAT!D421</f>
        <v>15.2341</v>
      </c>
      <c r="C418" s="2">
        <f t="shared" si="36"/>
        <v>15.233809548681689</v>
      </c>
      <c r="D418" s="2">
        <f t="shared" si="38"/>
        <v>15.233567261555658</v>
      </c>
      <c r="E418" s="2">
        <f t="shared" si="37"/>
        <v>2.4228712603147073E-4</v>
      </c>
      <c r="F418" s="2">
        <f t="shared" si="35"/>
        <v>-1.3089375922014322E-4</v>
      </c>
      <c r="G418" s="2">
        <f t="shared" si="33"/>
        <v>3.7318088525161396E-4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6">
        <f>TITRES_STAT!D422</f>
        <v>15.2341</v>
      </c>
      <c r="C419" s="2">
        <f t="shared" si="36"/>
        <v>15.233854233499891</v>
      </c>
      <c r="D419" s="2">
        <f t="shared" si="38"/>
        <v>15.233606723662646</v>
      </c>
      <c r="E419" s="2">
        <f t="shared" si="37"/>
        <v>2.4750983724430853E-4</v>
      </c>
      <c r="F419" s="2">
        <f t="shared" si="35"/>
        <v>-5.5213039927252878E-5</v>
      </c>
      <c r="G419" s="2">
        <f t="shared" si="33"/>
        <v>3.0272287717156141E-4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6">
        <f>TITRES_STAT!D423</f>
        <v>15.2341</v>
      </c>
      <c r="C420" s="2">
        <f t="shared" si="36"/>
        <v>15.233892043730677</v>
      </c>
      <c r="D420" s="2">
        <f t="shared" si="38"/>
        <v>15.233643262650597</v>
      </c>
      <c r="E420" s="2">
        <f t="shared" si="37"/>
        <v>2.4878108007975186E-4</v>
      </c>
      <c r="F420" s="2">
        <f t="shared" si="35"/>
        <v>5.5857840741480711E-6</v>
      </c>
      <c r="G420" s="2">
        <f t="shared" ref="G420:G483" si="39">E420-F420</f>
        <v>2.431952960056038E-4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6">
        <f>TITRES_STAT!D424</f>
        <v>15.6911</v>
      </c>
      <c r="C421" s="2">
        <f t="shared" si="36"/>
        <v>15.233924037002881</v>
      </c>
      <c r="D421" s="2">
        <f t="shared" si="38"/>
        <v>15.2675289468987</v>
      </c>
      <c r="E421" s="2">
        <f t="shared" si="37"/>
        <v>-3.3604909895819546E-2</v>
      </c>
      <c r="F421" s="2">
        <f t="shared" ref="F421:F484" si="41">(E421*(2/(10)))+((1-(2/10))*F420)</f>
        <v>-6.7165133519045909E-3</v>
      </c>
      <c r="G421" s="2">
        <f t="shared" si="39"/>
        <v>-2.6888396543914957E-2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15.6911</v>
      </c>
      <c r="C422" s="2">
        <f t="shared" si="36"/>
        <v>15.233951108233207</v>
      </c>
      <c r="D422" s="2">
        <f t="shared" si="38"/>
        <v>15.298904580461759</v>
      </c>
      <c r="E422" s="2">
        <f t="shared" si="37"/>
        <v>-6.49534722285523E-2</v>
      </c>
      <c r="F422" s="2">
        <f t="shared" si="41"/>
        <v>-1.8363905127234133E-2</v>
      </c>
      <c r="G422" s="2">
        <f t="shared" si="39"/>
        <v>-4.6589567101318168E-2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15.6911</v>
      </c>
      <c r="C423" s="2">
        <f t="shared" si="36"/>
        <v>15.233974014658868</v>
      </c>
      <c r="D423" s="2">
        <f t="shared" si="38"/>
        <v>15.327956093020147</v>
      </c>
      <c r="E423" s="2">
        <f t="shared" si="37"/>
        <v>-9.3982078361278809E-2</v>
      </c>
      <c r="F423" s="2">
        <f t="shared" si="41"/>
        <v>-3.3487539774043069E-2</v>
      </c>
      <c r="G423" s="2">
        <f t="shared" si="39"/>
        <v>-6.049453858723574E-2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15.2753</v>
      </c>
      <c r="C424" s="2">
        <f t="shared" si="36"/>
        <v>15.233993397019042</v>
      </c>
      <c r="D424" s="2">
        <f t="shared" si="38"/>
        <v>15.324055641685321</v>
      </c>
      <c r="E424" s="2">
        <f t="shared" si="37"/>
        <v>-9.0062244666279767E-2</v>
      </c>
      <c r="F424" s="2">
        <f t="shared" si="41"/>
        <v>-4.4802480752490409E-2</v>
      </c>
      <c r="G424" s="2">
        <f t="shared" si="39"/>
        <v>-4.5259763913789358E-2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15.2753</v>
      </c>
      <c r="C425" s="2">
        <f t="shared" si="36"/>
        <v>15.23400979747765</v>
      </c>
      <c r="D425" s="2">
        <f t="shared" si="38"/>
        <v>15.320444112671593</v>
      </c>
      <c r="E425" s="2">
        <f t="shared" si="37"/>
        <v>-8.6434315193942624E-2</v>
      </c>
      <c r="F425" s="2">
        <f t="shared" si="41"/>
        <v>-5.3128847640780852E-2</v>
      </c>
      <c r="G425" s="2">
        <f t="shared" si="39"/>
        <v>-3.3305467553161772E-2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15.2753</v>
      </c>
      <c r="C426" s="2">
        <f t="shared" si="36"/>
        <v>15.234023674788782</v>
      </c>
      <c r="D426" s="2">
        <f t="shared" si="38"/>
        <v>15.317100104325549</v>
      </c>
      <c r="E426" s="2">
        <f t="shared" si="37"/>
        <v>-8.3076429536767193E-2</v>
      </c>
      <c r="F426" s="2">
        <f t="shared" si="41"/>
        <v>-5.9118364019978123E-2</v>
      </c>
      <c r="G426" s="2">
        <f t="shared" si="39"/>
        <v>-2.395806551678907E-2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15.2753</v>
      </c>
      <c r="C427" s="2">
        <f t="shared" si="36"/>
        <v>15.234035417128968</v>
      </c>
      <c r="D427" s="2">
        <f t="shared" si="38"/>
        <v>15.314003800301434</v>
      </c>
      <c r="E427" s="2">
        <f t="shared" si="37"/>
        <v>-7.9968383172465352E-2</v>
      </c>
      <c r="F427" s="2">
        <f t="shared" si="41"/>
        <v>-6.3288367850475577E-2</v>
      </c>
      <c r="G427" s="2">
        <f t="shared" si="39"/>
        <v>-1.6680015321989775E-2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15.2753</v>
      </c>
      <c r="C428" s="2">
        <f t="shared" si="36"/>
        <v>15.234045352955281</v>
      </c>
      <c r="D428" s="2">
        <f t="shared" si="38"/>
        <v>15.311136852130957</v>
      </c>
      <c r="E428" s="2">
        <f t="shared" si="37"/>
        <v>-7.7091499175676148E-2</v>
      </c>
      <c r="F428" s="2">
        <f t="shared" si="41"/>
        <v>-6.6048994115515694E-2</v>
      </c>
      <c r="G428" s="2">
        <f t="shared" si="39"/>
        <v>-1.1042505060160454E-2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15.2753</v>
      </c>
      <c r="C429" s="2">
        <f t="shared" si="36"/>
        <v>15.23405376019293</v>
      </c>
      <c r="D429" s="2">
        <f t="shared" si="38"/>
        <v>15.308482270491627</v>
      </c>
      <c r="E429" s="2">
        <f t="shared" si="37"/>
        <v>-7.4428510298696793E-2</v>
      </c>
      <c r="F429" s="2">
        <f t="shared" si="41"/>
        <v>-6.7724897352151925E-2</v>
      </c>
      <c r="G429" s="2">
        <f t="shared" si="39"/>
        <v>-6.7036129465448679E-3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6">
        <f>TITRES_STAT!D433</f>
        <v>15.2753</v>
      </c>
      <c r="C430" s="2">
        <f t="shared" si="36"/>
        <v>15.234060874009403</v>
      </c>
      <c r="D430" s="2">
        <f t="shared" si="38"/>
        <v>15.306024324529284</v>
      </c>
      <c r="E430" s="2">
        <f t="shared" si="37"/>
        <v>-7.1963450519881178E-2</v>
      </c>
      <c r="F430" s="2">
        <f t="shared" si="41"/>
        <v>-6.8572607985697781E-2</v>
      </c>
      <c r="G430" s="2">
        <f t="shared" si="39"/>
        <v>-3.390842534183397E-3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6">
        <f>TITRES_STAT!D434</f>
        <v>15.2753</v>
      </c>
      <c r="C431" s="2">
        <f t="shared" si="36"/>
        <v>15.304374585700263</v>
      </c>
      <c r="D431" s="2">
        <f t="shared" si="38"/>
        <v>15.303748448638226</v>
      </c>
      <c r="E431" s="2">
        <f t="shared" si="37"/>
        <v>6.2613706203684671E-4</v>
      </c>
      <c r="F431" s="2">
        <f t="shared" si="41"/>
        <v>-5.4732858976150857E-2</v>
      </c>
      <c r="G431" s="2">
        <f t="shared" si="39"/>
        <v>5.5358996038187704E-2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14.8224</v>
      </c>
      <c r="C432" s="2">
        <f t="shared" si="36"/>
        <v>15.363870803284836</v>
      </c>
      <c r="D432" s="2">
        <f t="shared" si="38"/>
        <v>15.268093007998358</v>
      </c>
      <c r="E432" s="2">
        <f t="shared" si="37"/>
        <v>9.5777795286478451E-2</v>
      </c>
      <c r="F432" s="2">
        <f t="shared" si="41"/>
        <v>-2.4630728123624997E-2</v>
      </c>
      <c r="G432" s="2">
        <f t="shared" si="39"/>
        <v>0.12040852341010344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14.8224</v>
      </c>
      <c r="C433" s="2">
        <f t="shared" si="36"/>
        <v>15.414213756625632</v>
      </c>
      <c r="D433" s="2">
        <f t="shared" si="38"/>
        <v>15.23507871110959</v>
      </c>
      <c r="E433" s="2">
        <f t="shared" si="37"/>
        <v>0.1791350455160412</v>
      </c>
      <c r="F433" s="2">
        <f t="shared" si="41"/>
        <v>1.6122426604308241E-2</v>
      </c>
      <c r="G433" s="2">
        <f t="shared" si="39"/>
        <v>0.16301261891173296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14.8224</v>
      </c>
      <c r="C434" s="2">
        <f t="shared" si="36"/>
        <v>15.392842409452458</v>
      </c>
      <c r="D434" s="2">
        <f t="shared" si="38"/>
        <v>15.204509917694066</v>
      </c>
      <c r="E434" s="2">
        <f t="shared" si="37"/>
        <v>0.18833249175839128</v>
      </c>
      <c r="F434" s="2">
        <f t="shared" si="41"/>
        <v>5.0564439635124858E-2</v>
      </c>
      <c r="G434" s="2">
        <f t="shared" si="39"/>
        <v>0.13776805212326643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14.8224</v>
      </c>
      <c r="C435" s="2">
        <f t="shared" si="36"/>
        <v>15.374758961844387</v>
      </c>
      <c r="D435" s="2">
        <f t="shared" si="38"/>
        <v>15.176205479346358</v>
      </c>
      <c r="E435" s="2">
        <f t="shared" si="37"/>
        <v>0.19855348249802951</v>
      </c>
      <c r="F435" s="2">
        <f t="shared" si="41"/>
        <v>8.0162248207705789E-2</v>
      </c>
      <c r="G435" s="2">
        <f t="shared" si="39"/>
        <v>0.11839123429032372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14.8224</v>
      </c>
      <c r="C436" s="2">
        <f t="shared" si="36"/>
        <v>15.359457583099097</v>
      </c>
      <c r="D436" s="2">
        <f t="shared" si="38"/>
        <v>15.149997666061443</v>
      </c>
      <c r="E436" s="2">
        <f t="shared" si="37"/>
        <v>0.20945991703765365</v>
      </c>
      <c r="F436" s="2">
        <f t="shared" si="41"/>
        <v>0.10602178197369536</v>
      </c>
      <c r="G436" s="2">
        <f t="shared" si="39"/>
        <v>0.1034381350639583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14.8224</v>
      </c>
      <c r="C437" s="2">
        <f t="shared" si="36"/>
        <v>15.346510262622314</v>
      </c>
      <c r="D437" s="2">
        <f t="shared" si="38"/>
        <v>15.125731172279115</v>
      </c>
      <c r="E437" s="2">
        <f t="shared" si="37"/>
        <v>0.22077909034319809</v>
      </c>
      <c r="F437" s="2">
        <f t="shared" si="41"/>
        <v>0.12897324364759591</v>
      </c>
      <c r="G437" s="2">
        <f t="shared" si="39"/>
        <v>9.1805846695602183E-2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14.8224</v>
      </c>
      <c r="C438" s="2">
        <f t="shared" si="36"/>
        <v>15.335554837603496</v>
      </c>
      <c r="D438" s="2">
        <f t="shared" si="38"/>
        <v>15.103262196554738</v>
      </c>
      <c r="E438" s="2">
        <f t="shared" si="37"/>
        <v>0.23229264104875824</v>
      </c>
      <c r="F438" s="2">
        <f t="shared" si="41"/>
        <v>0.1496371231278284</v>
      </c>
      <c r="G438" s="2">
        <f t="shared" si="39"/>
        <v>8.2655517920929844E-2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14.8224</v>
      </c>
      <c r="C439" s="2">
        <f t="shared" si="36"/>
        <v>15.326284862587574</v>
      </c>
      <c r="D439" s="2">
        <f t="shared" si="38"/>
        <v>15.082457589402535</v>
      </c>
      <c r="E439" s="2">
        <f t="shared" si="37"/>
        <v>0.24382727318503861</v>
      </c>
      <c r="F439" s="2">
        <f t="shared" si="41"/>
        <v>0.16847515313927044</v>
      </c>
      <c r="G439" s="2">
        <f t="shared" si="39"/>
        <v>7.5352120045768162E-2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14.8224</v>
      </c>
      <c r="C440" s="2">
        <f t="shared" si="36"/>
        <v>15.318441037574102</v>
      </c>
      <c r="D440" s="2">
        <f t="shared" si="38"/>
        <v>15.063194064261607</v>
      </c>
      <c r="E440" s="2">
        <f t="shared" si="37"/>
        <v>0.25524697331249513</v>
      </c>
      <c r="F440" s="2">
        <f t="shared" si="41"/>
        <v>0.18582951717391538</v>
      </c>
      <c r="G440" s="2">
        <f t="shared" si="39"/>
        <v>6.9417456138579747E-2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14.8224</v>
      </c>
      <c r="C441" s="2">
        <f t="shared" si="36"/>
        <v>15.311803954870394</v>
      </c>
      <c r="D441" s="2">
        <f t="shared" si="38"/>
        <v>15.045357466908897</v>
      </c>
      <c r="E441" s="2">
        <f t="shared" si="37"/>
        <v>0.26644648796149717</v>
      </c>
      <c r="F441" s="2">
        <f t="shared" si="41"/>
        <v>0.20195291133143176</v>
      </c>
      <c r="G441" s="2">
        <f t="shared" si="39"/>
        <v>6.4493576630065413E-2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14.8224</v>
      </c>
      <c r="C442" s="2">
        <f t="shared" si="36"/>
        <v>15.236511038736488</v>
      </c>
      <c r="D442" s="2">
        <f t="shared" si="38"/>
        <v>15.028842098989719</v>
      </c>
      <c r="E442" s="2">
        <f t="shared" si="37"/>
        <v>0.20766893974676925</v>
      </c>
      <c r="F442" s="2">
        <f t="shared" si="41"/>
        <v>0.20309611701449928</v>
      </c>
      <c r="G442" s="2">
        <f t="shared" si="39"/>
        <v>4.572822732269971E-3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14.8224</v>
      </c>
      <c r="C443" s="2">
        <f t="shared" si="36"/>
        <v>15.172801648161645</v>
      </c>
      <c r="D443" s="2">
        <f t="shared" si="38"/>
        <v>15.013550091657148</v>
      </c>
      <c r="E443" s="2">
        <f t="shared" si="37"/>
        <v>0.15925155650449696</v>
      </c>
      <c r="F443" s="2">
        <f t="shared" si="41"/>
        <v>0.19432720491249883</v>
      </c>
      <c r="G443" s="2">
        <f t="shared" si="39"/>
        <v>-3.5075648408001869E-2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14.8224</v>
      </c>
      <c r="C444" s="2">
        <f t="shared" si="36"/>
        <v>15.118893702290624</v>
      </c>
      <c r="D444" s="2">
        <f t="shared" si="38"/>
        <v>14.99939082560847</v>
      </c>
      <c r="E444" s="2">
        <f t="shared" si="37"/>
        <v>0.11950287668215331</v>
      </c>
      <c r="F444" s="2">
        <f t="shared" si="41"/>
        <v>0.17936233926642975</v>
      </c>
      <c r="G444" s="2">
        <f t="shared" si="39"/>
        <v>-5.9859462584276435E-2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14.8224</v>
      </c>
      <c r="C445" s="2">
        <f t="shared" si="36"/>
        <v>15.073279286553603</v>
      </c>
      <c r="D445" s="2">
        <f t="shared" si="38"/>
        <v>14.986280394081918</v>
      </c>
      <c r="E445" s="2">
        <f t="shared" si="37"/>
        <v>8.6998892471685352E-2</v>
      </c>
      <c r="F445" s="2">
        <f t="shared" si="41"/>
        <v>0.16088964990748089</v>
      </c>
      <c r="G445" s="2">
        <f t="shared" si="39"/>
        <v>-7.389075743579554E-2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14.8224</v>
      </c>
      <c r="C446" s="2">
        <f t="shared" si="36"/>
        <v>15.034682473237662</v>
      </c>
      <c r="D446" s="2">
        <f t="shared" si="38"/>
        <v>14.974141105631405</v>
      </c>
      <c r="E446" s="2">
        <f t="shared" si="37"/>
        <v>6.0541367606257168E-2</v>
      </c>
      <c r="F446" s="2">
        <f t="shared" si="41"/>
        <v>0.14081999344723614</v>
      </c>
      <c r="G446" s="2">
        <f t="shared" si="39"/>
        <v>-8.0278625840978973E-2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14.8224</v>
      </c>
      <c r="C447" s="2">
        <f t="shared" si="36"/>
        <v>15.002023631201098</v>
      </c>
      <c r="D447" s="2">
        <f t="shared" si="38"/>
        <v>14.962901023732783</v>
      </c>
      <c r="E447" s="2">
        <f t="shared" si="37"/>
        <v>3.9122607468314641E-2</v>
      </c>
      <c r="F447" s="2">
        <f t="shared" si="41"/>
        <v>0.12048051625145186</v>
      </c>
      <c r="G447" s="2">
        <f t="shared" si="39"/>
        <v>-8.1357908783137214E-2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14.8224</v>
      </c>
      <c r="C448" s="2">
        <f t="shared" si="36"/>
        <v>14.97438922640093</v>
      </c>
      <c r="D448" s="2">
        <f t="shared" si="38"/>
        <v>14.952493540493318</v>
      </c>
      <c r="E448" s="2">
        <f t="shared" si="37"/>
        <v>2.1895685907612261E-2</v>
      </c>
      <c r="F448" s="2">
        <f t="shared" si="41"/>
        <v>0.10076355018268394</v>
      </c>
      <c r="G448" s="2">
        <f t="shared" si="39"/>
        <v>-7.8867864275071684E-2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14.8224</v>
      </c>
      <c r="C449" s="2">
        <f t="shared" si="36"/>
        <v>14.951006268493096</v>
      </c>
      <c r="D449" s="2">
        <f t="shared" si="38"/>
        <v>14.942856981938258</v>
      </c>
      <c r="E449" s="2">
        <f t="shared" si="37"/>
        <v>8.1492865548380422E-3</v>
      </c>
      <c r="F449" s="2">
        <f t="shared" si="41"/>
        <v>8.2240697457114778E-2</v>
      </c>
      <c r="G449" s="2">
        <f t="shared" si="39"/>
        <v>-7.4091410902276736E-2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14.8224</v>
      </c>
      <c r="C450" s="2">
        <f t="shared" si="36"/>
        <v>14.931220688724927</v>
      </c>
      <c r="D450" s="2">
        <f t="shared" si="38"/>
        <v>14.933934242535424</v>
      </c>
      <c r="E450" s="2">
        <f t="shared" si="37"/>
        <v>-2.7135538104960943E-3</v>
      </c>
      <c r="F450" s="2">
        <f t="shared" si="41"/>
        <v>6.5249847203592601E-2</v>
      </c>
      <c r="G450" s="2">
        <f t="shared" si="39"/>
        <v>-6.7963401014088695E-2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14.8224</v>
      </c>
      <c r="C451" s="2">
        <f t="shared" si="36"/>
        <v>14.914479044305708</v>
      </c>
      <c r="D451" s="2">
        <f t="shared" si="38"/>
        <v>14.92567244679206</v>
      </c>
      <c r="E451" s="2">
        <f t="shared" si="37"/>
        <v>-1.1193402486352255E-2</v>
      </c>
      <c r="F451" s="2">
        <f t="shared" si="41"/>
        <v>4.9961197265603628E-2</v>
      </c>
      <c r="G451" s="2">
        <f t="shared" si="39"/>
        <v>-6.1154599751955883E-2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6">
        <f>TITRES_STAT!D455</f>
        <v>14.8224</v>
      </c>
      <c r="C452" s="2">
        <f t="shared" si="36"/>
        <v>14.900313037489443</v>
      </c>
      <c r="D452" s="2">
        <f t="shared" si="38"/>
        <v>14.918022635918575</v>
      </c>
      <c r="E452" s="2">
        <f t="shared" si="37"/>
        <v>-1.7709598429132001E-2</v>
      </c>
      <c r="F452" s="2">
        <f t="shared" si="41"/>
        <v>3.6427038126656507E-2</v>
      </c>
      <c r="G452" s="2">
        <f t="shared" si="39"/>
        <v>-5.4136636555788507E-2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6">
        <f>TITRES_STAT!D456</f>
        <v>14.8224</v>
      </c>
      <c r="C453" s="2">
        <f t="shared" si="36"/>
        <v>14.888326416337222</v>
      </c>
      <c r="D453" s="2">
        <f t="shared" si="38"/>
        <v>14.910939477702385</v>
      </c>
      <c r="E453" s="2">
        <f t="shared" si="37"/>
        <v>-2.2613061365163389E-2</v>
      </c>
      <c r="F453" s="2">
        <f t="shared" si="41"/>
        <v>2.4619018228292527E-2</v>
      </c>
      <c r="G453" s="2">
        <f t="shared" si="39"/>
        <v>-4.723207959345592E-2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6">
        <f>TITRES_STAT!D457</f>
        <v>14.8224</v>
      </c>
      <c r="C454" s="2">
        <f t="shared" si="36"/>
        <v>14.878183890746879</v>
      </c>
      <c r="D454" s="2">
        <f t="shared" si="38"/>
        <v>14.904380997872579</v>
      </c>
      <c r="E454" s="2">
        <f t="shared" si="37"/>
        <v>-2.6197107125700114E-2</v>
      </c>
      <c r="F454" s="2">
        <f t="shared" si="41"/>
        <v>1.4455793157494E-2</v>
      </c>
      <c r="G454" s="2">
        <f t="shared" si="39"/>
        <v>-4.0652900283194113E-2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6">
        <f>TITRES_STAT!D458</f>
        <v>14.8224</v>
      </c>
      <c r="C455" s="2">
        <f t="shared" si="36"/>
        <v>14.869601753708896</v>
      </c>
      <c r="D455" s="2">
        <f t="shared" si="38"/>
        <v>14.8983083313635</v>
      </c>
      <c r="E455" s="2">
        <f t="shared" si="37"/>
        <v>-2.8706577654604715E-2</v>
      </c>
      <c r="F455" s="2">
        <f t="shared" si="41"/>
        <v>5.8233189950742583E-3</v>
      </c>
      <c r="G455" s="2">
        <f t="shared" si="39"/>
        <v>-3.4529896649678975E-2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6">
        <f>TITRES_STAT!D459</f>
        <v>14.8224</v>
      </c>
      <c r="C456" s="2">
        <f t="shared" si="36"/>
        <v>14.862339945445989</v>
      </c>
      <c r="D456" s="2">
        <f t="shared" si="38"/>
        <v>14.892685492003242</v>
      </c>
      <c r="E456" s="2">
        <f t="shared" si="37"/>
        <v>-3.03455465572533E-2</v>
      </c>
      <c r="F456" s="2">
        <f t="shared" si="41"/>
        <v>-1.4104541153912532E-3</v>
      </c>
      <c r="G456" s="2">
        <f t="shared" si="39"/>
        <v>-2.8935092441862046E-2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6">
        <f>TITRES_STAT!D460</f>
        <v>14.8224</v>
      </c>
      <c r="C457" s="2">
        <f t="shared" si="36"/>
        <v>14.856195338454299</v>
      </c>
      <c r="D457" s="2">
        <f t="shared" si="38"/>
        <v>14.887479159262261</v>
      </c>
      <c r="E457" s="2">
        <f t="shared" si="37"/>
        <v>-3.1283820807962215E-2</v>
      </c>
      <c r="F457" s="2">
        <f t="shared" si="41"/>
        <v>-7.3851274539054462E-3</v>
      </c>
      <c r="G457" s="2">
        <f t="shared" si="39"/>
        <v>-2.3898693354056769E-2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6">
        <f>TITRES_STAT!D461</f>
        <v>14.8224</v>
      </c>
      <c r="C458" s="2">
        <f t="shared" si="36"/>
        <v>14.850996055615177</v>
      </c>
      <c r="D458" s="2">
        <f t="shared" si="38"/>
        <v>14.882658480798391</v>
      </c>
      <c r="E458" s="2">
        <f t="shared" si="37"/>
        <v>-3.1662425183213827E-2</v>
      </c>
      <c r="F458" s="2">
        <f t="shared" si="41"/>
        <v>-1.2240586999767123E-2</v>
      </c>
      <c r="G458" s="2">
        <f t="shared" si="39"/>
        <v>-1.9421838183446706E-2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6">
        <f>TITRES_STAT!D462</f>
        <v>14.8224</v>
      </c>
      <c r="C459" s="2">
        <f t="shared" si="36"/>
        <v>14.846596662443609</v>
      </c>
      <c r="D459" s="2">
        <f t="shared" si="38"/>
        <v>14.878194889628141</v>
      </c>
      <c r="E459" s="2">
        <f t="shared" si="37"/>
        <v>-3.1598227184531424E-2</v>
      </c>
      <c r="F459" s="2">
        <f t="shared" si="41"/>
        <v>-1.6112115036719984E-2</v>
      </c>
      <c r="G459" s="2">
        <f t="shared" si="39"/>
        <v>-1.548611214781144E-2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6">
        <f>TITRES_STAT!D463</f>
        <v>14.8224</v>
      </c>
      <c r="C460" s="2">
        <f t="shared" si="36"/>
        <v>14.842874098990745</v>
      </c>
      <c r="D460" s="2">
        <f t="shared" si="38"/>
        <v>14.874061934840871</v>
      </c>
      <c r="E460" s="2">
        <f t="shared" si="37"/>
        <v>-3.1187835850126078E-2</v>
      </c>
      <c r="F460" s="2">
        <f t="shared" si="41"/>
        <v>-1.9127259199401205E-2</v>
      </c>
      <c r="G460" s="2">
        <f t="shared" si="39"/>
        <v>-1.2060576650724873E-2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6">
        <f>TITRES_STAT!D464</f>
        <v>14.8224</v>
      </c>
      <c r="C461" s="2">
        <f t="shared" si="36"/>
        <v>14.839724237607552</v>
      </c>
      <c r="D461" s="2">
        <f t="shared" si="38"/>
        <v>14.870235124852659</v>
      </c>
      <c r="E461" s="2">
        <f t="shared" si="37"/>
        <v>-3.0510887245107199E-2</v>
      </c>
      <c r="F461" s="2">
        <f t="shared" si="41"/>
        <v>-2.1403984808542404E-2</v>
      </c>
      <c r="G461" s="2">
        <f t="shared" si="39"/>
        <v>-9.1069024365647948E-3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14.8224</v>
      </c>
      <c r="C462" s="2">
        <f t="shared" si="36"/>
        <v>14.837058970283312</v>
      </c>
      <c r="D462" s="2">
        <f t="shared" si="38"/>
        <v>14.866691782270982</v>
      </c>
      <c r="E462" s="2">
        <f t="shared" si="37"/>
        <v>-2.9632811987669427E-2</v>
      </c>
      <c r="F462" s="2">
        <f t="shared" si="41"/>
        <v>-2.3049750244367812E-2</v>
      </c>
      <c r="G462" s="2">
        <f t="shared" si="39"/>
        <v>-6.5830617433016159E-3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6">
        <f>TITRES_STAT!D466</f>
        <v>14.8224</v>
      </c>
      <c r="C463" s="2">
        <f t="shared" ref="C463:C526" si="42">$C$4*B453+C462*(1-$C$4)</f>
        <v>14.834803744085878</v>
      </c>
      <c r="D463" s="2">
        <f t="shared" si="38"/>
        <v>14.863410909510169</v>
      </c>
      <c r="E463" s="2">
        <f t="shared" si="37"/>
        <v>-2.8607165424290315E-2</v>
      </c>
      <c r="F463" s="2">
        <f t="shared" si="41"/>
        <v>-2.4161233280352312E-2</v>
      </c>
      <c r="G463" s="2">
        <f t="shared" si="39"/>
        <v>-4.4459321439380035E-3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14.8224</v>
      </c>
      <c r="C464" s="2">
        <f t="shared" si="42"/>
        <v>14.832895475764975</v>
      </c>
      <c r="D464" s="2">
        <f t="shared" si="38"/>
        <v>14.860373064361267</v>
      </c>
      <c r="E464" s="2">
        <f t="shared" si="37"/>
        <v>-2.747758859629279E-2</v>
      </c>
      <c r="F464" s="2">
        <f t="shared" si="41"/>
        <v>-2.4824504343540409E-2</v>
      </c>
      <c r="G464" s="2">
        <f t="shared" si="39"/>
        <v>-2.6530842527523815E-3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14.8224</v>
      </c>
      <c r="C465" s="2">
        <f t="shared" si="42"/>
        <v>14.831280787185747</v>
      </c>
      <c r="D465" s="2">
        <f t="shared" si="38"/>
        <v>14.857560244778952</v>
      </c>
      <c r="E465" s="2">
        <f t="shared" si="37"/>
        <v>-2.6279457593204825E-2</v>
      </c>
      <c r="F465" s="2">
        <f t="shared" si="41"/>
        <v>-2.5115494993473295E-2</v>
      </c>
      <c r="G465" s="2">
        <f t="shared" si="39"/>
        <v>-1.1639625997315294E-3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14.8224</v>
      </c>
      <c r="C466" s="2">
        <f t="shared" si="42"/>
        <v>14.829914512234094</v>
      </c>
      <c r="D466" s="2">
        <f t="shared" si="38"/>
        <v>14.854955782202733</v>
      </c>
      <c r="E466" s="2">
        <f t="shared" si="37"/>
        <v>-2.5041269968639313E-2</v>
      </c>
      <c r="F466" s="2">
        <f t="shared" si="41"/>
        <v>-2.5100649988506502E-2</v>
      </c>
      <c r="G466" s="2">
        <f t="shared" si="39"/>
        <v>5.9380019867188993E-5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6">
        <f>TITRES_STAT!D470</f>
        <v>14.8224</v>
      </c>
      <c r="C467" s="2">
        <f t="shared" si="42"/>
        <v>14.828758433428849</v>
      </c>
      <c r="D467" s="2">
        <f t="shared" si="38"/>
        <v>14.85254424278031</v>
      </c>
      <c r="E467" s="2">
        <f t="shared" si="37"/>
        <v>-2.3785809351460685E-2</v>
      </c>
      <c r="F467" s="2">
        <f t="shared" si="41"/>
        <v>-2.483768186109734E-2</v>
      </c>
      <c r="G467" s="2">
        <f t="shared" si="39"/>
        <v>1.0518725096366546E-3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6">
        <f>TITRES_STAT!D471</f>
        <v>14.8224</v>
      </c>
      <c r="C468" s="2">
        <f t="shared" si="42"/>
        <v>14.827780212901335</v>
      </c>
      <c r="D468" s="2">
        <f t="shared" si="38"/>
        <v>14.850311335907694</v>
      </c>
      <c r="E468" s="2">
        <f t="shared" si="37"/>
        <v>-2.2531123006359621E-2</v>
      </c>
      <c r="F468" s="2">
        <f t="shared" si="41"/>
        <v>-2.4376370090149799E-2</v>
      </c>
      <c r="G468" s="2">
        <f t="shared" si="39"/>
        <v>1.8452470837901774E-3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6">
        <f>TITRES_STAT!D472</f>
        <v>14.8224</v>
      </c>
      <c r="C469" s="2">
        <f t="shared" si="42"/>
        <v>14.826952487839591</v>
      </c>
      <c r="D469" s="2">
        <f t="shared" si="38"/>
        <v>14.848243829544161</v>
      </c>
      <c r="E469" s="2">
        <f t="shared" si="37"/>
        <v>-2.1291341704570144E-2</v>
      </c>
      <c r="F469" s="2">
        <f t="shared" si="41"/>
        <v>-2.3759364413033869E-2</v>
      </c>
      <c r="G469" s="2">
        <f t="shared" si="39"/>
        <v>2.4680227084637255E-3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6">
        <f>TITRES_STAT!D473</f>
        <v>14.8224</v>
      </c>
      <c r="C470" s="2">
        <f t="shared" si="42"/>
        <v>14.826252105095037</v>
      </c>
      <c r="D470" s="2">
        <f t="shared" si="38"/>
        <v>14.84632947180015</v>
      </c>
      <c r="E470" s="2">
        <f t="shared" si="37"/>
        <v>-2.0077366705113064E-2</v>
      </c>
      <c r="F470" s="2">
        <f t="shared" si="41"/>
        <v>-2.3022964871449711E-2</v>
      </c>
      <c r="G470" s="2">
        <f t="shared" si="39"/>
        <v>2.9455981663366465E-3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6">
        <f>TITRES_STAT!D474</f>
        <v>14.8224</v>
      </c>
      <c r="C471" s="2">
        <f t="shared" si="42"/>
        <v>14.825659473541954</v>
      </c>
      <c r="D471" s="2">
        <f t="shared" si="38"/>
        <v>14.844556918333472</v>
      </c>
      <c r="E471" s="2">
        <f t="shared" si="37"/>
        <v>-1.8897444791518225E-2</v>
      </c>
      <c r="F471" s="2">
        <f t="shared" si="41"/>
        <v>-2.2197860855463415E-2</v>
      </c>
      <c r="G471" s="2">
        <f t="shared" si="39"/>
        <v>3.3004160639451899E-3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6">
        <f>TITRES_STAT!D475</f>
        <v>14.8224</v>
      </c>
      <c r="C472" s="2">
        <f t="shared" si="42"/>
        <v>14.82515801607396</v>
      </c>
      <c r="D472" s="2">
        <f t="shared" si="38"/>
        <v>14.842915665123586</v>
      </c>
      <c r="E472" s="2">
        <f t="shared" si="37"/>
        <v>-1.7757649049626067E-2</v>
      </c>
      <c r="F472" s="2">
        <f t="shared" si="41"/>
        <v>-2.1309818494295949E-2</v>
      </c>
      <c r="G472" s="2">
        <f t="shared" si="39"/>
        <v>3.5521694446698816E-3</v>
      </c>
      <c r="H472" s="2" t="str">
        <f t="shared" si="40"/>
        <v>Sell</v>
      </c>
    </row>
    <row r="473" spans="1:8" ht="13.5" x14ac:dyDescent="0.25">
      <c r="A473" s="3">
        <f>TITRES_STAT!B476</f>
        <v>42695</v>
      </c>
      <c r="B473" s="6">
        <f>TITRES_STAT!D476</f>
        <v>14.8224</v>
      </c>
      <c r="C473" s="2">
        <f t="shared" si="42"/>
        <v>14.824733705908734</v>
      </c>
      <c r="D473" s="2">
        <f t="shared" si="38"/>
        <v>14.841395986225542</v>
      </c>
      <c r="E473" s="2">
        <f t="shared" si="37"/>
        <v>-1.6662280316808165E-2</v>
      </c>
      <c r="F473" s="2">
        <f t="shared" si="41"/>
        <v>-2.0380310858798392E-2</v>
      </c>
      <c r="G473" s="2">
        <f t="shared" si="39"/>
        <v>3.7180305419902276E-3</v>
      </c>
      <c r="H473" s="2" t="str">
        <f t="shared" si="40"/>
        <v>Sell</v>
      </c>
    </row>
    <row r="474" spans="1:8" ht="13.5" x14ac:dyDescent="0.25">
      <c r="A474" s="3">
        <f>TITRES_STAT!B477</f>
        <v>42696</v>
      </c>
      <c r="B474" s="6">
        <f>TITRES_STAT!D477</f>
        <v>14.8224</v>
      </c>
      <c r="C474" s="2">
        <f t="shared" si="42"/>
        <v>14.824374674230466</v>
      </c>
      <c r="D474" s="2">
        <f t="shared" si="38"/>
        <v>14.839988876134763</v>
      </c>
      <c r="E474" s="2">
        <f t="shared" si="37"/>
        <v>-1.5614201904297076E-2</v>
      </c>
      <c r="F474" s="2">
        <f t="shared" si="41"/>
        <v>-1.942708906789813E-2</v>
      </c>
      <c r="G474" s="2">
        <f t="shared" si="39"/>
        <v>3.8128871636010538E-3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6">
        <f>TITRES_STAT!D478</f>
        <v>14.8224</v>
      </c>
      <c r="C475" s="2">
        <f t="shared" si="42"/>
        <v>14.824070878195009</v>
      </c>
      <c r="D475" s="2">
        <f t="shared" si="38"/>
        <v>14.838685996421077</v>
      </c>
      <c r="E475" s="2">
        <f t="shared" si="37"/>
        <v>-1.4615118226068091E-2</v>
      </c>
      <c r="F475" s="2">
        <f t="shared" si="41"/>
        <v>-1.8464694899532123E-2</v>
      </c>
      <c r="G475" s="2">
        <f t="shared" si="39"/>
        <v>3.8495766734640315E-3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14.8224</v>
      </c>
      <c r="C476" s="2">
        <f t="shared" si="42"/>
        <v>14.823813820011161</v>
      </c>
      <c r="D476" s="2">
        <f t="shared" si="38"/>
        <v>14.837479626315814</v>
      </c>
      <c r="E476" s="2">
        <f t="shared" ref="E476:E539" si="43">C476-D476</f>
        <v>-1.3665806304652861E-2</v>
      </c>
      <c r="F476" s="2">
        <f t="shared" si="41"/>
        <v>-1.7504917180556273E-2</v>
      </c>
      <c r="G476" s="2">
        <f t="shared" si="39"/>
        <v>3.839110875903412E-3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14.8224</v>
      </c>
      <c r="C477" s="2">
        <f t="shared" si="42"/>
        <v>14.823596309240212</v>
      </c>
      <c r="D477" s="2">
        <f t="shared" ref="D477:D540" si="44">$D$4*B477+(1-$D$4)*D476</f>
        <v>14.836362616959088</v>
      </c>
      <c r="E477" s="2">
        <f t="shared" si="43"/>
        <v>-1.2766307718875325E-2</v>
      </c>
      <c r="F477" s="2">
        <f t="shared" si="41"/>
        <v>-1.6557195288220083E-2</v>
      </c>
      <c r="G477" s="2">
        <f t="shared" si="39"/>
        <v>3.7908875693447586E-3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14.8224</v>
      </c>
      <c r="C478" s="2">
        <f t="shared" si="42"/>
        <v>14.823412261664796</v>
      </c>
      <c r="D478" s="2">
        <f t="shared" si="44"/>
        <v>14.835328349036192</v>
      </c>
      <c r="E478" s="2">
        <f t="shared" si="43"/>
        <v>-1.19160873713966E-2</v>
      </c>
      <c r="F478" s="2">
        <f t="shared" si="41"/>
        <v>-1.5628973704855387E-2</v>
      </c>
      <c r="G478" s="2">
        <f t="shared" si="39"/>
        <v>3.7128863334587869E-3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14.8224</v>
      </c>
      <c r="C479" s="2">
        <f t="shared" si="42"/>
        <v>14.823256529100981</v>
      </c>
      <c r="D479" s="2">
        <f t="shared" si="44"/>
        <v>14.83437069355203</v>
      </c>
      <c r="E479" s="2">
        <f t="shared" si="43"/>
        <v>-1.1114164451049291E-2</v>
      </c>
      <c r="F479" s="2">
        <f t="shared" si="41"/>
        <v>-1.4726011854094168E-2</v>
      </c>
      <c r="G479" s="2">
        <f t="shared" si="39"/>
        <v>3.6118474030448766E-3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14.8224</v>
      </c>
      <c r="C480" s="2">
        <f t="shared" si="42"/>
        <v>14.823124755393138</v>
      </c>
      <c r="D480" s="2">
        <f t="shared" si="44"/>
        <v>14.83348397551114</v>
      </c>
      <c r="E480" s="2">
        <f t="shared" si="43"/>
        <v>-1.0359220118001389E-2</v>
      </c>
      <c r="F480" s="2">
        <f t="shared" si="41"/>
        <v>-1.3852653506875612E-2</v>
      </c>
      <c r="G480" s="2">
        <f t="shared" si="39"/>
        <v>3.4934333888742234E-3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14.8224</v>
      </c>
      <c r="C481" s="2">
        <f t="shared" si="42"/>
        <v>14.823013254563424</v>
      </c>
      <c r="D481" s="2">
        <f t="shared" si="44"/>
        <v>14.832662940288094</v>
      </c>
      <c r="E481" s="2">
        <f t="shared" si="43"/>
        <v>-9.64968572466951E-3</v>
      </c>
      <c r="F481" s="2">
        <f t="shared" si="41"/>
        <v>-1.3012059950434394E-2</v>
      </c>
      <c r="G481" s="2">
        <f t="shared" si="39"/>
        <v>3.3623742257648838E-3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14.8224</v>
      </c>
      <c r="C482" s="2">
        <f t="shared" si="42"/>
        <v>14.822918907707514</v>
      </c>
      <c r="D482" s="2">
        <f t="shared" si="44"/>
        <v>14.831902722488977</v>
      </c>
      <c r="E482" s="2">
        <f t="shared" si="43"/>
        <v>-8.9838147814624847E-3</v>
      </c>
      <c r="F482" s="2">
        <f t="shared" si="41"/>
        <v>-1.2206410916640013E-2</v>
      </c>
      <c r="G482" s="2">
        <f t="shared" si="39"/>
        <v>3.2225961351775283E-3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14.8224</v>
      </c>
      <c r="C483" s="2">
        <f t="shared" si="42"/>
        <v>14.822839075752512</v>
      </c>
      <c r="D483" s="2">
        <f t="shared" si="44"/>
        <v>14.831198817119423</v>
      </c>
      <c r="E483" s="2">
        <f t="shared" si="43"/>
        <v>-8.3597413669114218E-3</v>
      </c>
      <c r="F483" s="2">
        <f t="shared" si="41"/>
        <v>-1.1437077006694297E-2</v>
      </c>
      <c r="G483" s="2">
        <f t="shared" si="39"/>
        <v>3.0773356397828747E-3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14.8224</v>
      </c>
      <c r="C484" s="2">
        <f t="shared" si="42"/>
        <v>14.822771525636739</v>
      </c>
      <c r="D484" s="2">
        <f t="shared" si="44"/>
        <v>14.830547052888356</v>
      </c>
      <c r="E484" s="2">
        <f t="shared" si="43"/>
        <v>-7.7755272516171203E-3</v>
      </c>
      <c r="F484" s="2">
        <f t="shared" si="41"/>
        <v>-1.0704767055678861E-2</v>
      </c>
      <c r="G484" s="2">
        <f t="shared" ref="G484:G547" si="45">E484-F484</f>
        <v>2.9292398040617409E-3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14.8224</v>
      </c>
      <c r="C485" s="2">
        <f t="shared" si="42"/>
        <v>14.822714367846473</v>
      </c>
      <c r="D485" s="2">
        <f t="shared" si="44"/>
        <v>14.829943567489218</v>
      </c>
      <c r="E485" s="2">
        <f t="shared" si="43"/>
        <v>-7.2291996427455985E-3</v>
      </c>
      <c r="F485" s="2">
        <f t="shared" ref="F485:F548" si="47">(E485*(2/(10)))+((1-(2/10))*F484)</f>
        <v>-1.0009653573092209E-2</v>
      </c>
      <c r="G485" s="2">
        <f t="shared" si="45"/>
        <v>2.780453930346611E-3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14.8224</v>
      </c>
      <c r="C486" s="2">
        <f t="shared" si="42"/>
        <v>14.8226660035624</v>
      </c>
      <c r="D486" s="2">
        <f t="shared" si="44"/>
        <v>14.829384784712239</v>
      </c>
      <c r="E486" s="2">
        <f t="shared" si="43"/>
        <v>-6.7187811498392591E-3</v>
      </c>
      <c r="F486" s="2">
        <f t="shared" si="47"/>
        <v>-9.3514790884416197E-3</v>
      </c>
      <c r="G486" s="2">
        <f t="shared" si="45"/>
        <v>2.6326979386023606E-3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14.8224</v>
      </c>
      <c r="C487" s="2">
        <f t="shared" si="42"/>
        <v>14.822625079937414</v>
      </c>
      <c r="D487" s="2">
        <f t="shared" si="44"/>
        <v>14.828867393252073</v>
      </c>
      <c r="E487" s="2">
        <f t="shared" si="43"/>
        <v>-6.2423133146598531E-3</v>
      </c>
      <c r="F487" s="2">
        <f t="shared" si="47"/>
        <v>-8.7296459336852674E-3</v>
      </c>
      <c r="G487" s="2">
        <f t="shared" si="45"/>
        <v>2.4873326190254143E-3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6">
        <f>TITRES_STAT!D491</f>
        <v>14.8224</v>
      </c>
      <c r="C488" s="2">
        <f t="shared" si="42"/>
        <v>14.822590452254733</v>
      </c>
      <c r="D488" s="2">
        <f t="shared" si="44"/>
        <v>14.828388327085253</v>
      </c>
      <c r="E488" s="2">
        <f t="shared" si="43"/>
        <v>-5.7978748305202998E-3</v>
      </c>
      <c r="F488" s="2">
        <f t="shared" si="47"/>
        <v>-8.1432917130522739E-3</v>
      </c>
      <c r="G488" s="2">
        <f t="shared" si="45"/>
        <v>2.3454168825319741E-3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6">
        <f>TITRES_STAT!D492</f>
        <v>14.8224</v>
      </c>
      <c r="C489" s="2">
        <f t="shared" si="42"/>
        <v>14.822561151907852</v>
      </c>
      <c r="D489" s="2">
        <f t="shared" si="44"/>
        <v>14.827944747301162</v>
      </c>
      <c r="E489" s="2">
        <f t="shared" si="43"/>
        <v>-5.3835953933099034E-3</v>
      </c>
      <c r="F489" s="2">
        <f t="shared" si="47"/>
        <v>-7.5913524491038002E-3</v>
      </c>
      <c r="G489" s="2">
        <f t="shared" si="45"/>
        <v>2.2077570557938967E-3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14.8224</v>
      </c>
      <c r="C490" s="2">
        <f t="shared" si="42"/>
        <v>14.822536359306643</v>
      </c>
      <c r="D490" s="2">
        <f t="shared" si="44"/>
        <v>14.827534025278855</v>
      </c>
      <c r="E490" s="2">
        <f t="shared" si="43"/>
        <v>-4.9976659722119621E-3</v>
      </c>
      <c r="F490" s="2">
        <f t="shared" si="47"/>
        <v>-7.0726151537254325E-3</v>
      </c>
      <c r="G490" s="2">
        <f t="shared" si="45"/>
        <v>2.0749491815134705E-3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14.8224</v>
      </c>
      <c r="C491" s="2">
        <f t="shared" si="42"/>
        <v>14.822515380951774</v>
      </c>
      <c r="D491" s="2">
        <f t="shared" si="44"/>
        <v>14.827153727110051</v>
      </c>
      <c r="E491" s="2">
        <f t="shared" si="43"/>
        <v>-4.6383461582770735E-3</v>
      </c>
      <c r="F491" s="2">
        <f t="shared" si="47"/>
        <v>-6.5857613546357607E-3</v>
      </c>
      <c r="G491" s="2">
        <f t="shared" si="45"/>
        <v>1.9474151963586872E-3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14.8224</v>
      </c>
      <c r="C492" s="2">
        <f t="shared" si="42"/>
        <v>14.822497630036118</v>
      </c>
      <c r="D492" s="2">
        <f t="shared" si="44"/>
        <v>14.826801599175974</v>
      </c>
      <c r="E492" s="2">
        <f t="shared" si="43"/>
        <v>-4.3039691398565338E-3</v>
      </c>
      <c r="F492" s="2">
        <f t="shared" si="47"/>
        <v>-6.1294029116799164E-3</v>
      </c>
      <c r="G492" s="2">
        <f t="shared" si="45"/>
        <v>1.8254337718233826E-3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14.8224</v>
      </c>
      <c r="C493" s="2">
        <f t="shared" si="42"/>
        <v>14.822482610030562</v>
      </c>
      <c r="D493" s="2">
        <f t="shared" si="44"/>
        <v>14.82647555479257</v>
      </c>
      <c r="E493" s="2">
        <f t="shared" si="43"/>
        <v>-3.9929447620075109E-3</v>
      </c>
      <c r="F493" s="2">
        <f t="shared" si="47"/>
        <v>-5.7021112817454362E-3</v>
      </c>
      <c r="G493" s="2">
        <f t="shared" si="45"/>
        <v>1.7091665197379253E-3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14.8224</v>
      </c>
      <c r="C494" s="2">
        <f t="shared" si="42"/>
        <v>14.822469900795092</v>
      </c>
      <c r="D494" s="2">
        <f t="shared" si="44"/>
        <v>14.826173661844972</v>
      </c>
      <c r="E494" s="2">
        <f t="shared" si="43"/>
        <v>-3.7037610498806828E-3</v>
      </c>
      <c r="F494" s="2">
        <f t="shared" si="47"/>
        <v>-5.3024412353724851E-3</v>
      </c>
      <c r="G494" s="2">
        <f t="shared" si="45"/>
        <v>1.5986801854918024E-3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14.8224</v>
      </c>
      <c r="C495" s="2">
        <f t="shared" si="42"/>
        <v>14.822459146826617</v>
      </c>
      <c r="D495" s="2">
        <f t="shared" si="44"/>
        <v>14.825894131337938</v>
      </c>
      <c r="E495" s="2">
        <f t="shared" si="43"/>
        <v>-3.4349845113208488E-3</v>
      </c>
      <c r="F495" s="2">
        <f t="shared" si="47"/>
        <v>-4.928949890562158E-3</v>
      </c>
      <c r="G495" s="2">
        <f t="shared" si="45"/>
        <v>1.4939653792413092E-3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6">
        <f>TITRES_STAT!D499</f>
        <v>14.8224</v>
      </c>
      <c r="C496" s="2">
        <f t="shared" si="42"/>
        <v>14.822450047314831</v>
      </c>
      <c r="D496" s="2">
        <f t="shared" si="44"/>
        <v>14.825635306794387</v>
      </c>
      <c r="E496" s="2">
        <f t="shared" si="43"/>
        <v>-3.1852594795562794E-3</v>
      </c>
      <c r="F496" s="2">
        <f t="shared" si="47"/>
        <v>-4.580211808360983E-3</v>
      </c>
      <c r="G496" s="2">
        <f t="shared" si="45"/>
        <v>1.3949523288047036E-3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6">
        <f>TITRES_STAT!D500</f>
        <v>14.8224</v>
      </c>
      <c r="C497" s="2">
        <f t="shared" si="42"/>
        <v>14.822442347727932</v>
      </c>
      <c r="D497" s="2">
        <f t="shared" si="44"/>
        <v>14.825395654439248</v>
      </c>
      <c r="E497" s="2">
        <f t="shared" si="43"/>
        <v>-2.9533067113156619E-3</v>
      </c>
      <c r="F497" s="2">
        <f t="shared" si="47"/>
        <v>-4.2548307889519188E-3</v>
      </c>
      <c r="G497" s="2">
        <f t="shared" si="45"/>
        <v>1.3015240776362569E-3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6">
        <f>TITRES_STAT!D501</f>
        <v>14.8224</v>
      </c>
      <c r="C498" s="2">
        <f t="shared" si="42"/>
        <v>14.822435832692864</v>
      </c>
      <c r="D498" s="2">
        <f t="shared" si="44"/>
        <v>14.825173754110414</v>
      </c>
      <c r="E498" s="2">
        <f t="shared" si="43"/>
        <v>-2.7379214175500266E-3</v>
      </c>
      <c r="F498" s="2">
        <f t="shared" si="47"/>
        <v>-3.9514489146715405E-3</v>
      </c>
      <c r="G498" s="2">
        <f t="shared" si="45"/>
        <v>1.2135274971215139E-3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6">
        <f>TITRES_STAT!D502</f>
        <v>14.8224</v>
      </c>
      <c r="C499" s="2">
        <f t="shared" si="42"/>
        <v>14.822430319970884</v>
      </c>
      <c r="D499" s="2">
        <f t="shared" si="44"/>
        <v>14.824968290842977</v>
      </c>
      <c r="E499" s="2">
        <f t="shared" si="43"/>
        <v>-2.5379708720922878E-3</v>
      </c>
      <c r="F499" s="2">
        <f t="shared" si="47"/>
        <v>-3.6687533061556901E-3</v>
      </c>
      <c r="G499" s="2">
        <f t="shared" si="45"/>
        <v>1.1307824340634023E-3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6">
        <f>TITRES_STAT!D503</f>
        <v>14.8224</v>
      </c>
      <c r="C500" s="2">
        <f t="shared" si="42"/>
        <v>14.822425655359979</v>
      </c>
      <c r="D500" s="2">
        <f t="shared" si="44"/>
        <v>14.82477804707683</v>
      </c>
      <c r="E500" s="2">
        <f t="shared" si="43"/>
        <v>-2.3523917168510877E-3</v>
      </c>
      <c r="F500" s="2">
        <f t="shared" si="47"/>
        <v>-3.4054809882947696E-3</v>
      </c>
      <c r="G500" s="2">
        <f t="shared" si="45"/>
        <v>1.0530892714436819E-3</v>
      </c>
      <c r="H500" s="2" t="str">
        <f t="shared" si="46"/>
        <v>Sell</v>
      </c>
    </row>
    <row r="501" spans="1:8" ht="13.5" x14ac:dyDescent="0.25">
      <c r="A501" s="3">
        <f>TITRES_STAT!B504</f>
        <v>42734</v>
      </c>
      <c r="B501" s="6">
        <f>TITRES_STAT!D504</f>
        <v>14.8224</v>
      </c>
      <c r="C501" s="2">
        <f t="shared" si="42"/>
        <v>14.822421708381519</v>
      </c>
      <c r="D501" s="2">
        <f t="shared" si="44"/>
        <v>14.824601895441509</v>
      </c>
      <c r="E501" s="2">
        <f t="shared" si="43"/>
        <v>-2.180187059989791E-3</v>
      </c>
      <c r="F501" s="2">
        <f t="shared" si="47"/>
        <v>-3.1604222026337739E-3</v>
      </c>
      <c r="G501" s="2">
        <f t="shared" si="45"/>
        <v>9.8023514264398287E-4</v>
      </c>
      <c r="H501" s="2" t="str">
        <f t="shared" si="46"/>
        <v>Sell</v>
      </c>
    </row>
    <row r="502" spans="1:8" ht="13.5" x14ac:dyDescent="0.25">
      <c r="A502" s="3">
        <f>TITRES_STAT!B505</f>
        <v>42737</v>
      </c>
      <c r="B502" s="6">
        <f>TITRES_STAT!D505</f>
        <v>14.8224</v>
      </c>
      <c r="C502" s="2">
        <f t="shared" si="42"/>
        <v>14.822418368630515</v>
      </c>
      <c r="D502" s="2">
        <f t="shared" si="44"/>
        <v>14.824438792075473</v>
      </c>
      <c r="E502" s="2">
        <f t="shared" si="43"/>
        <v>-2.0204234449572311E-3</v>
      </c>
      <c r="F502" s="2">
        <f t="shared" si="47"/>
        <v>-2.9324224510984655E-3</v>
      </c>
      <c r="G502" s="2">
        <f t="shared" si="45"/>
        <v>9.1199900614123437E-4</v>
      </c>
      <c r="H502" s="2" t="str">
        <f t="shared" si="46"/>
        <v>Sell</v>
      </c>
    </row>
    <row r="503" spans="1:8" ht="13.5" x14ac:dyDescent="0.25">
      <c r="A503" s="3">
        <f>TITRES_STAT!B506</f>
        <v>42738</v>
      </c>
      <c r="B503" s="6">
        <f>TITRES_STAT!D506</f>
        <v>14.8224</v>
      </c>
      <c r="C503" s="2">
        <f t="shared" si="42"/>
        <v>14.822415542687359</v>
      </c>
      <c r="D503" s="2">
        <f t="shared" si="44"/>
        <v>14.824287770440252</v>
      </c>
      <c r="E503" s="2">
        <f t="shared" si="43"/>
        <v>-1.8722277528926412E-3</v>
      </c>
      <c r="F503" s="2">
        <f t="shared" si="47"/>
        <v>-2.7203835114573008E-3</v>
      </c>
      <c r="G503" s="2">
        <f t="shared" si="45"/>
        <v>8.4815575856465961E-4</v>
      </c>
      <c r="H503" s="2" t="str">
        <f t="shared" si="46"/>
        <v>Sell</v>
      </c>
    </row>
    <row r="504" spans="1:8" ht="13.5" x14ac:dyDescent="0.25">
      <c r="A504" s="3">
        <f>TITRES_STAT!B507</f>
        <v>42739</v>
      </c>
      <c r="B504" s="6">
        <f>TITRES_STAT!D507</f>
        <v>14.8224</v>
      </c>
      <c r="C504" s="2">
        <f t="shared" si="42"/>
        <v>14.822413151504687</v>
      </c>
      <c r="D504" s="2">
        <f t="shared" si="44"/>
        <v>14.824147935592826</v>
      </c>
      <c r="E504" s="2">
        <f t="shared" si="43"/>
        <v>-1.7347840881392074E-3</v>
      </c>
      <c r="F504" s="2">
        <f t="shared" si="47"/>
        <v>-2.5232636267936825E-3</v>
      </c>
      <c r="G504" s="2">
        <f t="shared" si="45"/>
        <v>7.8847953865447511E-4</v>
      </c>
      <c r="H504" s="2" t="str">
        <f t="shared" si="46"/>
        <v>Sell</v>
      </c>
    </row>
    <row r="505" spans="1:8" ht="13.5" x14ac:dyDescent="0.25">
      <c r="A505" s="3">
        <f>TITRES_STAT!B508</f>
        <v>42740</v>
      </c>
      <c r="B505" s="6">
        <f>TITRES_STAT!D508</f>
        <v>14.8224</v>
      </c>
      <c r="C505" s="2">
        <f t="shared" si="42"/>
        <v>14.822411128196272</v>
      </c>
      <c r="D505" s="2">
        <f t="shared" si="44"/>
        <v>14.824018458882247</v>
      </c>
      <c r="E505" s="2">
        <f t="shared" si="43"/>
        <v>-1.6073306859745173E-3</v>
      </c>
      <c r="F505" s="2">
        <f t="shared" si="47"/>
        <v>-2.3400770386298496E-3</v>
      </c>
      <c r="G505" s="2">
        <f t="shared" si="45"/>
        <v>7.3274635265533229E-4</v>
      </c>
      <c r="H505" s="2" t="str">
        <f t="shared" si="46"/>
        <v>Sell</v>
      </c>
    </row>
    <row r="506" spans="1:8" ht="13.5" x14ac:dyDescent="0.25">
      <c r="A506" s="3">
        <f>TITRES_STAT!B509</f>
        <v>42741</v>
      </c>
      <c r="B506" s="6">
        <f>TITRES_STAT!D509</f>
        <v>14.8224</v>
      </c>
      <c r="C506" s="2">
        <f t="shared" si="42"/>
        <v>14.822409416166074</v>
      </c>
      <c r="D506" s="2">
        <f t="shared" si="44"/>
        <v>14.823898573039118</v>
      </c>
      <c r="E506" s="2">
        <f t="shared" si="43"/>
        <v>-1.4891568730437399E-3</v>
      </c>
      <c r="F506" s="2">
        <f t="shared" si="47"/>
        <v>-2.1698930055126277E-3</v>
      </c>
      <c r="G506" s="2">
        <f t="shared" si="45"/>
        <v>6.8073613246888778E-4</v>
      </c>
      <c r="H506" s="2" t="str">
        <f t="shared" si="46"/>
        <v>Sell</v>
      </c>
    </row>
    <row r="507" spans="1:8" ht="13.5" x14ac:dyDescent="0.25">
      <c r="A507" s="3">
        <f>TITRES_STAT!B510</f>
        <v>42744</v>
      </c>
      <c r="B507" s="6">
        <f>TITRES_STAT!D510</f>
        <v>14.8224</v>
      </c>
      <c r="C507" s="2">
        <f t="shared" si="42"/>
        <v>14.822407967525141</v>
      </c>
      <c r="D507" s="2">
        <f t="shared" si="44"/>
        <v>14.823787567628814</v>
      </c>
      <c r="E507" s="2">
        <f t="shared" si="43"/>
        <v>-1.3796001036734395E-3</v>
      </c>
      <c r="F507" s="2">
        <f t="shared" si="47"/>
        <v>-2.0118344251447901E-3</v>
      </c>
      <c r="G507" s="2">
        <f t="shared" si="45"/>
        <v>6.3223432147135059E-4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6">
        <f>TITRES_STAT!D511</f>
        <v>14.8224</v>
      </c>
      <c r="C508" s="2">
        <f t="shared" si="42"/>
        <v>14.822406741752044</v>
      </c>
      <c r="D508" s="2">
        <f t="shared" si="44"/>
        <v>14.823684784841495</v>
      </c>
      <c r="E508" s="2">
        <f t="shared" si="43"/>
        <v>-1.2780430894512307E-3</v>
      </c>
      <c r="F508" s="2">
        <f t="shared" si="47"/>
        <v>-1.8650761580060783E-3</v>
      </c>
      <c r="G508" s="2">
        <f t="shared" si="45"/>
        <v>5.8703306855484761E-4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14.8224</v>
      </c>
      <c r="C509" s="2">
        <f t="shared" si="42"/>
        <v>14.822405704559422</v>
      </c>
      <c r="D509" s="2">
        <f t="shared" si="44"/>
        <v>14.823589615593978</v>
      </c>
      <c r="E509" s="2">
        <f t="shared" si="43"/>
        <v>-1.1839110345555071E-3</v>
      </c>
      <c r="F509" s="2">
        <f t="shared" si="47"/>
        <v>-1.728843133315964E-3</v>
      </c>
      <c r="G509" s="2">
        <f t="shared" si="45"/>
        <v>5.4493209876045699E-4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14.8224</v>
      </c>
      <c r="C510" s="2">
        <f t="shared" si="42"/>
        <v>14.822404826934896</v>
      </c>
      <c r="D510" s="2">
        <f t="shared" si="44"/>
        <v>14.82350149592035</v>
      </c>
      <c r="E510" s="2">
        <f t="shared" si="43"/>
        <v>-1.0966689854541301E-3</v>
      </c>
      <c r="F510" s="2">
        <f t="shared" si="47"/>
        <v>-1.6024083037435974E-3</v>
      </c>
      <c r="G510" s="2">
        <f t="shared" si="45"/>
        <v>5.0573931828946732E-4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14.8224</v>
      </c>
      <c r="C511" s="2">
        <f t="shared" si="42"/>
        <v>14.822404084329527</v>
      </c>
      <c r="D511" s="2">
        <f t="shared" si="44"/>
        <v>14.823419903629954</v>
      </c>
      <c r="E511" s="2">
        <f t="shared" si="43"/>
        <v>-1.0158193004272675E-3</v>
      </c>
      <c r="F511" s="2">
        <f t="shared" si="47"/>
        <v>-1.4850905030803314E-3</v>
      </c>
      <c r="G511" s="2">
        <f t="shared" si="45"/>
        <v>4.6927120265306387E-4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14.8224</v>
      </c>
      <c r="C512" s="2">
        <f t="shared" si="42"/>
        <v>14.822403455971138</v>
      </c>
      <c r="D512" s="2">
        <f t="shared" si="44"/>
        <v>14.823344355212921</v>
      </c>
      <c r="E512" s="2">
        <f t="shared" si="43"/>
        <v>-9.4089924178319961E-4</v>
      </c>
      <c r="F512" s="2">
        <f t="shared" si="47"/>
        <v>-1.376252250820905E-3</v>
      </c>
      <c r="G512" s="2">
        <f t="shared" si="45"/>
        <v>4.3535300903770535E-4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14.8224</v>
      </c>
      <c r="C513" s="2">
        <f t="shared" si="42"/>
        <v>14.822402924283271</v>
      </c>
      <c r="D513" s="2">
        <f t="shared" si="44"/>
        <v>14.823274402974928</v>
      </c>
      <c r="E513" s="2">
        <f t="shared" si="43"/>
        <v>-8.7147869165704606E-4</v>
      </c>
      <c r="F513" s="2">
        <f t="shared" si="47"/>
        <v>-1.2752975389881331E-3</v>
      </c>
      <c r="G513" s="2">
        <f t="shared" si="45"/>
        <v>4.0381884733108704E-4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14.8224</v>
      </c>
      <c r="C514" s="2">
        <f t="shared" si="42"/>
        <v>14.822402474393538</v>
      </c>
      <c r="D514" s="2">
        <f t="shared" si="44"/>
        <v>14.823209632384193</v>
      </c>
      <c r="E514" s="2">
        <f t="shared" si="43"/>
        <v>-8.0715799065522731E-4</v>
      </c>
      <c r="F514" s="2">
        <f t="shared" si="47"/>
        <v>-1.1816696293215519E-3</v>
      </c>
      <c r="G514" s="2">
        <f t="shared" si="45"/>
        <v>3.7451163866632458E-4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14.8224</v>
      </c>
      <c r="C515" s="2">
        <f t="shared" si="42"/>
        <v>14.82240209371761</v>
      </c>
      <c r="D515" s="2">
        <f t="shared" si="44"/>
        <v>14.823149659614995</v>
      </c>
      <c r="E515" s="2">
        <f t="shared" si="43"/>
        <v>-7.4756589738456114E-4</v>
      </c>
      <c r="F515" s="2">
        <f t="shared" si="47"/>
        <v>-1.0948488829341538E-3</v>
      </c>
      <c r="G515" s="2">
        <f t="shared" si="45"/>
        <v>3.4728298554959265E-4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14.8224</v>
      </c>
      <c r="C516" s="2">
        <f t="shared" si="42"/>
        <v>14.822401771607208</v>
      </c>
      <c r="D516" s="2">
        <f t="shared" si="44"/>
        <v>14.823094129273144</v>
      </c>
      <c r="E516" s="2">
        <f t="shared" si="43"/>
        <v>-6.923576659367825E-4</v>
      </c>
      <c r="F516" s="2">
        <f t="shared" si="47"/>
        <v>-1.0143506395346796E-3</v>
      </c>
      <c r="G516" s="2">
        <f t="shared" si="45"/>
        <v>3.2199297359789708E-4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14.8224</v>
      </c>
      <c r="C517" s="2">
        <f t="shared" si="42"/>
        <v>14.822401499052251</v>
      </c>
      <c r="D517" s="2">
        <f t="shared" si="44"/>
        <v>14.823042712289949</v>
      </c>
      <c r="E517" s="2">
        <f t="shared" si="43"/>
        <v>-6.4121323769761318E-4</v>
      </c>
      <c r="F517" s="2">
        <f t="shared" si="47"/>
        <v>-9.3972315916726634E-4</v>
      </c>
      <c r="G517" s="2">
        <f t="shared" si="45"/>
        <v>2.9850992146965316E-4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14.8224</v>
      </c>
      <c r="C518" s="2">
        <f t="shared" si="42"/>
        <v>14.822401268428827</v>
      </c>
      <c r="D518" s="2">
        <f t="shared" si="44"/>
        <v>14.822995103972175</v>
      </c>
      <c r="E518" s="2">
        <f t="shared" si="43"/>
        <v>-5.9383554334857536E-4</v>
      </c>
      <c r="F518" s="2">
        <f t="shared" si="47"/>
        <v>-8.7054563600352818E-4</v>
      </c>
      <c r="G518" s="2">
        <f t="shared" si="45"/>
        <v>2.7671009265495283E-4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14.8224</v>
      </c>
      <c r="C519" s="2">
        <f t="shared" si="42"/>
        <v>14.822401073285931</v>
      </c>
      <c r="D519" s="2">
        <f t="shared" si="44"/>
        <v>14.82295102219646</v>
      </c>
      <c r="E519" s="2">
        <f t="shared" si="43"/>
        <v>-5.4994891052828621E-4</v>
      </c>
      <c r="F519" s="2">
        <f t="shared" si="47"/>
        <v>-8.0642629090847988E-4</v>
      </c>
      <c r="G519" s="2">
        <f t="shared" si="45"/>
        <v>2.5647738038019367E-4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14.8224</v>
      </c>
      <c r="C520" s="2">
        <f t="shared" si="42"/>
        <v>14.822400908165019</v>
      </c>
      <c r="D520" s="2">
        <f t="shared" si="44"/>
        <v>14.822910205737463</v>
      </c>
      <c r="E520" s="2">
        <f t="shared" si="43"/>
        <v>-5.0929757244411178E-4</v>
      </c>
      <c r="F520" s="2">
        <f t="shared" si="47"/>
        <v>-7.4700054721560632E-4</v>
      </c>
      <c r="G520" s="2">
        <f t="shared" si="45"/>
        <v>2.3770297477149454E-4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14.8224</v>
      </c>
      <c r="C521" s="2">
        <f t="shared" si="42"/>
        <v>14.822400768447324</v>
      </c>
      <c r="D521" s="2">
        <f t="shared" si="44"/>
        <v>14.822872412719873</v>
      </c>
      <c r="E521" s="2">
        <f t="shared" si="43"/>
        <v>-4.7164427254919872E-4</v>
      </c>
      <c r="F521" s="2">
        <f t="shared" si="47"/>
        <v>-6.9192929228232484E-4</v>
      </c>
      <c r="G521" s="2">
        <f t="shared" si="45"/>
        <v>2.2028501973312613E-4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15.4894</v>
      </c>
      <c r="C522" s="2">
        <f t="shared" si="42"/>
        <v>14.822400650224658</v>
      </c>
      <c r="D522" s="2">
        <f t="shared" si="44"/>
        <v>14.872244826592475</v>
      </c>
      <c r="E522" s="2">
        <f t="shared" si="43"/>
        <v>-4.9844176367816573E-2</v>
      </c>
      <c r="F522" s="2">
        <f t="shared" si="47"/>
        <v>-1.0522378707389174E-2</v>
      </c>
      <c r="G522" s="2">
        <f t="shared" si="45"/>
        <v>-3.9321797660427399E-2</v>
      </c>
      <c r="H522" s="2" t="str">
        <f t="shared" si="46"/>
        <v>Hold</v>
      </c>
    </row>
    <row r="523" spans="1:8" ht="13.5" x14ac:dyDescent="0.25">
      <c r="A523" s="3">
        <f>TITRES_STAT!B526</f>
        <v>42766</v>
      </c>
      <c r="B523" s="6">
        <f>TITRES_STAT!D526</f>
        <v>15.4894</v>
      </c>
      <c r="C523" s="2">
        <f t="shared" si="42"/>
        <v>14.822400550190096</v>
      </c>
      <c r="D523" s="2">
        <f t="shared" si="44"/>
        <v>14.917960024622662</v>
      </c>
      <c r="E523" s="2">
        <f t="shared" si="43"/>
        <v>-9.555947443256585E-2</v>
      </c>
      <c r="F523" s="2">
        <f t="shared" si="47"/>
        <v>-2.7529797852424515E-2</v>
      </c>
      <c r="G523" s="2">
        <f t="shared" si="45"/>
        <v>-6.8029676580141335E-2</v>
      </c>
      <c r="H523" s="2" t="str">
        <f t="shared" si="46"/>
        <v>Hold</v>
      </c>
    </row>
    <row r="524" spans="1:8" ht="13.5" x14ac:dyDescent="0.25">
      <c r="A524" s="3">
        <f>TITRES_STAT!B527</f>
        <v>42767</v>
      </c>
      <c r="B524" s="6">
        <f>TITRES_STAT!D527</f>
        <v>15.4894</v>
      </c>
      <c r="C524" s="2">
        <f t="shared" si="42"/>
        <v>14.822400465545467</v>
      </c>
      <c r="D524" s="2">
        <f t="shared" si="44"/>
        <v>14.960288911687648</v>
      </c>
      <c r="E524" s="2">
        <f t="shared" si="43"/>
        <v>-0.13788844614218121</v>
      </c>
      <c r="F524" s="2">
        <f t="shared" si="47"/>
        <v>-4.9601527510375859E-2</v>
      </c>
      <c r="G524" s="2">
        <f t="shared" si="45"/>
        <v>-8.828691863180535E-2</v>
      </c>
      <c r="H524" s="2" t="str">
        <f t="shared" si="46"/>
        <v>Hold</v>
      </c>
    </row>
    <row r="525" spans="1:8" ht="13.5" x14ac:dyDescent="0.25">
      <c r="A525" s="3">
        <f>TITRES_STAT!B528</f>
        <v>42768</v>
      </c>
      <c r="B525" s="6">
        <f>TITRES_STAT!D528</f>
        <v>15.4894</v>
      </c>
      <c r="C525" s="2">
        <f t="shared" si="42"/>
        <v>14.822400393923086</v>
      </c>
      <c r="D525" s="2">
        <f t="shared" si="44"/>
        <v>14.999482325636713</v>
      </c>
      <c r="E525" s="2">
        <f t="shared" si="43"/>
        <v>-0.17708193171362652</v>
      </c>
      <c r="F525" s="2">
        <f t="shared" si="47"/>
        <v>-7.5097608351025996E-2</v>
      </c>
      <c r="G525" s="2">
        <f t="shared" si="45"/>
        <v>-0.10198432336260052</v>
      </c>
      <c r="H525" s="2" t="str">
        <f t="shared" si="46"/>
        <v>Hold</v>
      </c>
    </row>
    <row r="526" spans="1:8" ht="13.5" x14ac:dyDescent="0.25">
      <c r="A526" s="3">
        <f>TITRES_STAT!B529</f>
        <v>42769</v>
      </c>
      <c r="B526" s="6">
        <f>TITRES_STAT!D529</f>
        <v>15.4894</v>
      </c>
      <c r="C526" s="2">
        <f t="shared" si="42"/>
        <v>14.822400333319536</v>
      </c>
      <c r="D526" s="2">
        <f t="shared" si="44"/>
        <v>15.035772523737698</v>
      </c>
      <c r="E526" s="2">
        <f t="shared" si="43"/>
        <v>-0.21337219041816269</v>
      </c>
      <c r="F526" s="2">
        <f t="shared" si="47"/>
        <v>-0.10275252476445335</v>
      </c>
      <c r="G526" s="2">
        <f t="shared" si="45"/>
        <v>-0.11061966565370934</v>
      </c>
      <c r="H526" s="2" t="str">
        <f t="shared" si="46"/>
        <v>Hold</v>
      </c>
    </row>
    <row r="527" spans="1:8" ht="13.5" x14ac:dyDescent="0.25">
      <c r="A527" s="3">
        <f>TITRES_STAT!B530</f>
        <v>42772</v>
      </c>
      <c r="B527" s="6">
        <f>TITRES_STAT!D530</f>
        <v>15.4894</v>
      </c>
      <c r="C527" s="2">
        <f t="shared" ref="C527:C590" si="48">$C$4*B517+C526*(1-$C$4)</f>
        <v>14.822400282039606</v>
      </c>
      <c r="D527" s="2">
        <f t="shared" si="44"/>
        <v>15.069374559016389</v>
      </c>
      <c r="E527" s="2">
        <f t="shared" si="43"/>
        <v>-0.24697427697678265</v>
      </c>
      <c r="F527" s="2">
        <f t="shared" si="47"/>
        <v>-0.13159687520691921</v>
      </c>
      <c r="G527" s="2">
        <f t="shared" si="45"/>
        <v>-0.11537740176986344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6">
        <f>TITRES_STAT!D531</f>
        <v>15.4894</v>
      </c>
      <c r="C528" s="2">
        <f t="shared" si="48"/>
        <v>14.822400238648896</v>
      </c>
      <c r="D528" s="2">
        <f t="shared" si="44"/>
        <v>15.100487554644804</v>
      </c>
      <c r="E528" s="2">
        <f t="shared" si="43"/>
        <v>-0.27808731599590786</v>
      </c>
      <c r="F528" s="2">
        <f t="shared" si="47"/>
        <v>-0.16089496336471695</v>
      </c>
      <c r="G528" s="2">
        <f t="shared" si="45"/>
        <v>-0.1171923526311909</v>
      </c>
      <c r="H528" s="2" t="str">
        <f t="shared" si="46"/>
        <v>Hold</v>
      </c>
    </row>
    <row r="529" spans="1:8" ht="13.5" x14ac:dyDescent="0.25">
      <c r="A529" s="3">
        <f>TITRES_STAT!B532</f>
        <v>42774</v>
      </c>
      <c r="B529" s="6">
        <f>TITRES_STAT!D532</f>
        <v>15.4894</v>
      </c>
      <c r="C529" s="2">
        <f t="shared" si="48"/>
        <v>14.822400201933682</v>
      </c>
      <c r="D529" s="2">
        <f t="shared" si="44"/>
        <v>15.129295883930375</v>
      </c>
      <c r="E529" s="2">
        <f t="shared" si="43"/>
        <v>-0.30689568199669282</v>
      </c>
      <c r="F529" s="2">
        <f t="shared" si="47"/>
        <v>-0.19009510709111213</v>
      </c>
      <c r="G529" s="2">
        <f t="shared" si="45"/>
        <v>-0.11680057490558068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15.4894</v>
      </c>
      <c r="C530" s="2">
        <f t="shared" si="48"/>
        <v>14.822400170866963</v>
      </c>
      <c r="D530" s="2">
        <f t="shared" si="44"/>
        <v>15.155970262898496</v>
      </c>
      <c r="E530" s="2">
        <f t="shared" si="43"/>
        <v>-0.33357009203153254</v>
      </c>
      <c r="F530" s="2">
        <f t="shared" si="47"/>
        <v>-0.21879010407919625</v>
      </c>
      <c r="G530" s="2">
        <f t="shared" si="45"/>
        <v>-0.11477998795233629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6">
        <f>TITRES_STAT!D534</f>
        <v>15.4894</v>
      </c>
      <c r="C531" s="2">
        <f t="shared" si="48"/>
        <v>14.822400144579738</v>
      </c>
      <c r="D531" s="2">
        <f t="shared" si="44"/>
        <v>15.180668761943053</v>
      </c>
      <c r="E531" s="2">
        <f t="shared" si="43"/>
        <v>-0.35826861736331495</v>
      </c>
      <c r="F531" s="2">
        <f t="shared" si="47"/>
        <v>-0.24668580673602</v>
      </c>
      <c r="G531" s="2">
        <f t="shared" si="45"/>
        <v>-0.11158281062729494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6">
        <f>TITRES_STAT!D535</f>
        <v>15.4894</v>
      </c>
      <c r="C532" s="2">
        <f t="shared" si="48"/>
        <v>14.925015506952086</v>
      </c>
      <c r="D532" s="2">
        <f t="shared" si="44"/>
        <v>15.203537742539865</v>
      </c>
      <c r="E532" s="2">
        <f t="shared" si="43"/>
        <v>-0.27852223558777922</v>
      </c>
      <c r="F532" s="2">
        <f t="shared" si="47"/>
        <v>-0.25305309250637187</v>
      </c>
      <c r="G532" s="2">
        <f t="shared" si="45"/>
        <v>-2.5469143081407353E-2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15.4894</v>
      </c>
      <c r="C533" s="2">
        <f t="shared" si="48"/>
        <v>15.011843890497918</v>
      </c>
      <c r="D533" s="2">
        <f t="shared" si="44"/>
        <v>15.224712724573948</v>
      </c>
      <c r="E533" s="2">
        <f t="shared" si="43"/>
        <v>-0.21286883407602986</v>
      </c>
      <c r="F533" s="2">
        <f t="shared" si="47"/>
        <v>-0.24501624082030349</v>
      </c>
      <c r="G533" s="2">
        <f t="shared" si="45"/>
        <v>3.2147406744273632E-2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6">
        <f>TITRES_STAT!D537</f>
        <v>15.4894</v>
      </c>
      <c r="C534" s="2">
        <f t="shared" si="48"/>
        <v>15.085314061190545</v>
      </c>
      <c r="D534" s="2">
        <f t="shared" si="44"/>
        <v>15.24431918942032</v>
      </c>
      <c r="E534" s="2">
        <f t="shared" si="43"/>
        <v>-0.15900512822977575</v>
      </c>
      <c r="F534" s="2">
        <f t="shared" si="47"/>
        <v>-0.22781401830219797</v>
      </c>
      <c r="G534" s="2">
        <f t="shared" si="45"/>
        <v>6.8808890072422219E-2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6">
        <f>TITRES_STAT!D538</f>
        <v>15.4894</v>
      </c>
      <c r="C535" s="2">
        <f t="shared" si="48"/>
        <v>15.147481128699692</v>
      </c>
      <c r="D535" s="2">
        <f t="shared" si="44"/>
        <v>15.262473323537332</v>
      </c>
      <c r="E535" s="2">
        <f t="shared" si="43"/>
        <v>-0.11499219483764023</v>
      </c>
      <c r="F535" s="2">
        <f t="shared" si="47"/>
        <v>-0.20524965360928643</v>
      </c>
      <c r="G535" s="2">
        <f t="shared" si="45"/>
        <v>9.0257458771646204E-2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6">
        <f>TITRES_STAT!D539</f>
        <v>15.4894</v>
      </c>
      <c r="C536" s="2">
        <f t="shared" si="48"/>
        <v>15.200084031976662</v>
      </c>
      <c r="D536" s="2">
        <f t="shared" si="44"/>
        <v>15.279282706979011</v>
      </c>
      <c r="E536" s="2">
        <f t="shared" si="43"/>
        <v>-7.9198675002349006E-2</v>
      </c>
      <c r="F536" s="2">
        <f t="shared" si="47"/>
        <v>-0.18003945788789896</v>
      </c>
      <c r="G536" s="2">
        <f t="shared" si="45"/>
        <v>0.10084078288554996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6">
        <f>TITRES_STAT!D540</f>
        <v>15.4894</v>
      </c>
      <c r="C537" s="2">
        <f t="shared" si="48"/>
        <v>15.244594180903331</v>
      </c>
      <c r="D537" s="2">
        <f t="shared" si="44"/>
        <v>15.294846950906493</v>
      </c>
      <c r="E537" s="2">
        <f t="shared" si="43"/>
        <v>-5.0252770003162084E-2</v>
      </c>
      <c r="F537" s="2">
        <f t="shared" si="47"/>
        <v>-0.15408212031095161</v>
      </c>
      <c r="G537" s="2">
        <f t="shared" si="45"/>
        <v>0.10382935030778953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6">
        <f>TITRES_STAT!D541</f>
        <v>15.4894</v>
      </c>
      <c r="C538" s="2">
        <f t="shared" si="48"/>
        <v>15.28225661461051</v>
      </c>
      <c r="D538" s="2">
        <f t="shared" si="44"/>
        <v>15.309258287876382</v>
      </c>
      <c r="E538" s="2">
        <f t="shared" si="43"/>
        <v>-2.7001673265871773E-2</v>
      </c>
      <c r="F538" s="2">
        <f t="shared" si="47"/>
        <v>-0.12866603090193565</v>
      </c>
      <c r="G538" s="2">
        <f t="shared" si="45"/>
        <v>0.10166435763606388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15.4894</v>
      </c>
      <c r="C539" s="2">
        <f t="shared" si="48"/>
        <v>15.314124827747357</v>
      </c>
      <c r="D539" s="2">
        <f t="shared" si="44"/>
        <v>15.322602118404056</v>
      </c>
      <c r="E539" s="2">
        <f t="shared" si="43"/>
        <v>-8.4772906566996653E-3</v>
      </c>
      <c r="F539" s="2">
        <f t="shared" si="47"/>
        <v>-0.10462828285288846</v>
      </c>
      <c r="G539" s="2">
        <f t="shared" si="45"/>
        <v>9.6150992196188792E-2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15.4894</v>
      </c>
      <c r="C540" s="2">
        <f t="shared" si="48"/>
        <v>15.341090238863149</v>
      </c>
      <c r="D540" s="2">
        <f t="shared" si="44"/>
        <v>15.334957517040792</v>
      </c>
      <c r="E540" s="2">
        <f t="shared" ref="E540:E603" si="49">C540-D540</f>
        <v>6.1327218223574675E-3</v>
      </c>
      <c r="F540" s="2">
        <f t="shared" si="47"/>
        <v>-8.2476081917839283E-2</v>
      </c>
      <c r="G540" s="2">
        <f t="shared" si="45"/>
        <v>8.8608803740196751E-2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15.4894</v>
      </c>
      <c r="C541" s="2">
        <f t="shared" si="48"/>
        <v>15.363907125191897</v>
      </c>
      <c r="D541" s="2">
        <f t="shared" ref="D541:D604" si="50">$D$4*B541+(1-$D$4)*D540</f>
        <v>15.346397700963696</v>
      </c>
      <c r="E541" s="2">
        <f t="shared" si="49"/>
        <v>1.7509424228201453E-2</v>
      </c>
      <c r="F541" s="2">
        <f t="shared" si="47"/>
        <v>-6.2478980688631142E-2</v>
      </c>
      <c r="G541" s="2">
        <f t="shared" si="45"/>
        <v>7.9988404916832595E-2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15.4894</v>
      </c>
      <c r="C542" s="2">
        <f t="shared" si="48"/>
        <v>15.383213721316221</v>
      </c>
      <c r="D542" s="2">
        <f t="shared" si="50"/>
        <v>15.356990463855272</v>
      </c>
      <c r="E542" s="2">
        <f t="shared" si="49"/>
        <v>2.6223257460948446E-2</v>
      </c>
      <c r="F542" s="2">
        <f t="shared" si="47"/>
        <v>-4.4738533058715231E-2</v>
      </c>
      <c r="G542" s="2">
        <f t="shared" si="45"/>
        <v>7.096179051966367E-2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15.4894</v>
      </c>
      <c r="C543" s="2">
        <f t="shared" si="48"/>
        <v>15.399550071882956</v>
      </c>
      <c r="D543" s="2">
        <f t="shared" si="50"/>
        <v>15.36679857764377</v>
      </c>
      <c r="E543" s="2">
        <f t="shared" si="49"/>
        <v>3.2751494239185774E-2</v>
      </c>
      <c r="F543" s="2">
        <f t="shared" si="47"/>
        <v>-2.9240527599135032E-2</v>
      </c>
      <c r="G543" s="2">
        <f t="shared" si="45"/>
        <v>6.199202183832081E-2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15.4894</v>
      </c>
      <c r="C544" s="2">
        <f t="shared" si="48"/>
        <v>15.413373137747119</v>
      </c>
      <c r="D544" s="2">
        <f t="shared" si="50"/>
        <v>15.375880164484972</v>
      </c>
      <c r="E544" s="2">
        <f t="shared" si="49"/>
        <v>3.7492973262146734E-2</v>
      </c>
      <c r="F544" s="2">
        <f t="shared" si="47"/>
        <v>-1.5893827426878681E-2</v>
      </c>
      <c r="G544" s="2">
        <f t="shared" si="45"/>
        <v>5.3386800689025418E-2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6">
        <f>TITRES_STAT!D548</f>
        <v>15.4894</v>
      </c>
      <c r="C545" s="2">
        <f t="shared" si="48"/>
        <v>15.425069578093716</v>
      </c>
      <c r="D545" s="2">
        <f t="shared" si="50"/>
        <v>15.384289041189788</v>
      </c>
      <c r="E545" s="2">
        <f t="shared" si="49"/>
        <v>4.0780536903927356E-2</v>
      </c>
      <c r="F545" s="2">
        <f t="shared" si="47"/>
        <v>-4.5589545607174729E-3</v>
      </c>
      <c r="G545" s="2">
        <f t="shared" si="45"/>
        <v>4.5339491464644832E-2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6">
        <f>TITRES_STAT!D549</f>
        <v>15.4894</v>
      </c>
      <c r="C546" s="2">
        <f t="shared" si="48"/>
        <v>15.434966566079297</v>
      </c>
      <c r="D546" s="2">
        <f t="shared" si="50"/>
        <v>15.392075038138692</v>
      </c>
      <c r="E546" s="2">
        <f t="shared" si="49"/>
        <v>4.2891527940604135E-2</v>
      </c>
      <c r="F546" s="2">
        <f t="shared" si="47"/>
        <v>4.9311419395468492E-3</v>
      </c>
      <c r="G546" s="2">
        <f t="shared" si="45"/>
        <v>3.7960386001057285E-2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6">
        <f>TITRES_STAT!D550</f>
        <v>15.4894</v>
      </c>
      <c r="C547" s="2">
        <f t="shared" si="48"/>
        <v>15.443340940528635</v>
      </c>
      <c r="D547" s="2">
        <f t="shared" si="50"/>
        <v>15.399284294572862</v>
      </c>
      <c r="E547" s="2">
        <f t="shared" si="49"/>
        <v>4.4056645955773632E-2</v>
      </c>
      <c r="F547" s="2">
        <f t="shared" si="47"/>
        <v>1.2756242742792207E-2</v>
      </c>
      <c r="G547" s="2">
        <f t="shared" si="45"/>
        <v>3.1300403212981429E-2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6">
        <f>TITRES_STAT!D551</f>
        <v>15.4894</v>
      </c>
      <c r="C548" s="2">
        <f t="shared" si="48"/>
        <v>15.450426949678075</v>
      </c>
      <c r="D548" s="2">
        <f t="shared" si="50"/>
        <v>15.405959532011909</v>
      </c>
      <c r="E548" s="2">
        <f t="shared" si="49"/>
        <v>4.4467417666165687E-2</v>
      </c>
      <c r="F548" s="2">
        <f t="shared" si="47"/>
        <v>1.9098477727466902E-2</v>
      </c>
      <c r="G548" s="2">
        <f t="shared" ref="G548:G611" si="51">E548-F548</f>
        <v>2.5368939938698785E-2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6">
        <f>TITRES_STAT!D552</f>
        <v>15.4894</v>
      </c>
      <c r="C549" s="2">
        <f t="shared" si="48"/>
        <v>15.456422803573755</v>
      </c>
      <c r="D549" s="2">
        <f t="shared" si="50"/>
        <v>15.412140307418433</v>
      </c>
      <c r="E549" s="2">
        <f t="shared" si="49"/>
        <v>4.4282496155322093E-2</v>
      </c>
      <c r="F549" s="2">
        <f t="shared" ref="F549:F612" si="53">(E549*(2/(10)))+((1-(2/10))*F548)</f>
        <v>2.4135281413037942E-2</v>
      </c>
      <c r="G549" s="2">
        <f t="shared" si="51"/>
        <v>2.0147214742284151E-2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6">
        <f>TITRES_STAT!D553</f>
        <v>15.4894</v>
      </c>
      <c r="C550" s="2">
        <f t="shared" si="48"/>
        <v>15.461496218408563</v>
      </c>
      <c r="D550" s="2">
        <f t="shared" si="50"/>
        <v>15.41786324760966</v>
      </c>
      <c r="E550" s="2">
        <f t="shared" si="49"/>
        <v>4.3632970798903159E-2</v>
      </c>
      <c r="F550" s="2">
        <f t="shared" si="53"/>
        <v>2.803481929021099E-2</v>
      </c>
      <c r="G550" s="2">
        <f t="shared" si="51"/>
        <v>1.5598151508692169E-2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6">
        <f>TITRES_STAT!D554</f>
        <v>15.4894</v>
      </c>
      <c r="C551" s="2">
        <f t="shared" si="48"/>
        <v>15.46578910788417</v>
      </c>
      <c r="D551" s="2">
        <f t="shared" si="50"/>
        <v>15.423162266305241</v>
      </c>
      <c r="E551" s="2">
        <f t="shared" si="49"/>
        <v>4.2626841578929486E-2</v>
      </c>
      <c r="F551" s="2">
        <f t="shared" si="53"/>
        <v>3.0953223747954693E-2</v>
      </c>
      <c r="G551" s="2">
        <f t="shared" si="51"/>
        <v>1.1673617830974793E-2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6">
        <f>TITRES_STAT!D555</f>
        <v>15.4894</v>
      </c>
      <c r="C552" s="2">
        <f t="shared" si="48"/>
        <v>15.469421552825068</v>
      </c>
      <c r="D552" s="2">
        <f t="shared" si="50"/>
        <v>15.428068765097446</v>
      </c>
      <c r="E552" s="2">
        <f t="shared" si="49"/>
        <v>4.1352787727621632E-2</v>
      </c>
      <c r="F552" s="2">
        <f t="shared" si="53"/>
        <v>3.3033136543888085E-2</v>
      </c>
      <c r="G552" s="2">
        <f t="shared" si="51"/>
        <v>8.3196511837335466E-3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6">
        <f>TITRES_STAT!D556</f>
        <v>15.4894</v>
      </c>
      <c r="C553" s="2">
        <f t="shared" si="48"/>
        <v>15.472495160082751</v>
      </c>
      <c r="D553" s="2">
        <f t="shared" si="50"/>
        <v>15.432611819534671</v>
      </c>
      <c r="E553" s="2">
        <f t="shared" si="49"/>
        <v>3.9883340548080071E-2</v>
      </c>
      <c r="F553" s="2">
        <f t="shared" si="53"/>
        <v>3.4403177344726484E-2</v>
      </c>
      <c r="G553" s="2">
        <f t="shared" si="51"/>
        <v>5.4801632033535871E-3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6">
        <f>TITRES_STAT!D557</f>
        <v>15.4894</v>
      </c>
      <c r="C554" s="2">
        <f t="shared" si="48"/>
        <v>15.475095904685404</v>
      </c>
      <c r="D554" s="2">
        <f t="shared" si="50"/>
        <v>15.436818351420992</v>
      </c>
      <c r="E554" s="2">
        <f t="shared" si="49"/>
        <v>3.8277553264411068E-2</v>
      </c>
      <c r="F554" s="2">
        <f t="shared" si="53"/>
        <v>3.5178052528663406E-2</v>
      </c>
      <c r="G554" s="2">
        <f t="shared" si="51"/>
        <v>3.0995007357476623E-3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6">
        <f>TITRES_STAT!D558</f>
        <v>15.4894</v>
      </c>
      <c r="C555" s="2">
        <f t="shared" si="48"/>
        <v>15.477296534733803</v>
      </c>
      <c r="D555" s="2">
        <f t="shared" si="50"/>
        <v>15.440713288352772</v>
      </c>
      <c r="E555" s="2">
        <f t="shared" si="49"/>
        <v>3.6583246381031387E-2</v>
      </c>
      <c r="F555" s="2">
        <f t="shared" si="53"/>
        <v>3.5459091299137005E-2</v>
      </c>
      <c r="G555" s="2">
        <f t="shared" si="51"/>
        <v>1.1241550818943818E-3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6">
        <f>TITRES_STAT!D559</f>
        <v>15.4894</v>
      </c>
      <c r="C556" s="2">
        <f t="shared" si="48"/>
        <v>15.479158606313216</v>
      </c>
      <c r="D556" s="2">
        <f t="shared" si="50"/>
        <v>15.44431971143775</v>
      </c>
      <c r="E556" s="2">
        <f t="shared" si="49"/>
        <v>3.4838894875466764E-2</v>
      </c>
      <c r="F556" s="2">
        <f t="shared" si="53"/>
        <v>3.5335052014402957E-2</v>
      </c>
      <c r="G556" s="2">
        <f t="shared" si="51"/>
        <v>-4.9615713893619295E-4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15.4894</v>
      </c>
      <c r="C557" s="2">
        <f t="shared" si="48"/>
        <v>15.480734205341953</v>
      </c>
      <c r="D557" s="2">
        <f t="shared" si="50"/>
        <v>15.44765899207199</v>
      </c>
      <c r="E557" s="2">
        <f t="shared" si="49"/>
        <v>3.3075213269963655E-2</v>
      </c>
      <c r="F557" s="2">
        <f t="shared" si="53"/>
        <v>3.4883084265515098E-2</v>
      </c>
      <c r="G557" s="2">
        <f t="shared" si="51"/>
        <v>-1.807870995551443E-3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15.4894</v>
      </c>
      <c r="C558" s="2">
        <f t="shared" si="48"/>
        <v>15.482067404520116</v>
      </c>
      <c r="D558" s="2">
        <f t="shared" si="50"/>
        <v>15.450750918585175</v>
      </c>
      <c r="E558" s="2">
        <f t="shared" si="49"/>
        <v>3.131648593494063E-2</v>
      </c>
      <c r="F558" s="2">
        <f t="shared" si="53"/>
        <v>3.4169764599400208E-2</v>
      </c>
      <c r="G558" s="2">
        <f t="shared" si="51"/>
        <v>-2.8532786644595784E-3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6">
        <f>TITRES_STAT!D562</f>
        <v>15.4894</v>
      </c>
      <c r="C559" s="2">
        <f t="shared" si="48"/>
        <v>15.483195496132407</v>
      </c>
      <c r="D559" s="2">
        <f t="shared" si="50"/>
        <v>15.453613813504791</v>
      </c>
      <c r="E559" s="2">
        <f t="shared" si="49"/>
        <v>2.958168262761518E-2</v>
      </c>
      <c r="F559" s="2">
        <f t="shared" si="53"/>
        <v>3.32521482050432E-2</v>
      </c>
      <c r="G559" s="2">
        <f t="shared" si="51"/>
        <v>-3.6704655774280198E-3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6">
        <f>TITRES_STAT!D563</f>
        <v>15.4894</v>
      </c>
      <c r="C560" s="2">
        <f t="shared" si="48"/>
        <v>15.484150035188961</v>
      </c>
      <c r="D560" s="2">
        <f t="shared" si="50"/>
        <v>15.456264642134066</v>
      </c>
      <c r="E560" s="2">
        <f t="shared" si="49"/>
        <v>2.7885393054894791E-2</v>
      </c>
      <c r="F560" s="2">
        <f t="shared" si="53"/>
        <v>3.217879717501352E-2</v>
      </c>
      <c r="G560" s="2">
        <f t="shared" si="51"/>
        <v>-4.2934041201187281E-3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15.4894</v>
      </c>
      <c r="C561" s="2">
        <f t="shared" si="48"/>
        <v>15.484957722082967</v>
      </c>
      <c r="D561" s="2">
        <f t="shared" si="50"/>
        <v>15.458719113087099</v>
      </c>
      <c r="E561" s="2">
        <f t="shared" si="49"/>
        <v>2.6238608995868162E-2</v>
      </c>
      <c r="F561" s="2">
        <f t="shared" si="53"/>
        <v>3.099075953918445E-2</v>
      </c>
      <c r="G561" s="2">
        <f t="shared" si="51"/>
        <v>-4.7521505433162879E-3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15.4894</v>
      </c>
      <c r="C562" s="2">
        <f t="shared" si="48"/>
        <v>15.485641149454818</v>
      </c>
      <c r="D562" s="2">
        <f t="shared" si="50"/>
        <v>15.460991771376943</v>
      </c>
      <c r="E562" s="2">
        <f t="shared" si="49"/>
        <v>2.4649378077874928E-2</v>
      </c>
      <c r="F562" s="2">
        <f t="shared" si="53"/>
        <v>2.9722483246922549E-2</v>
      </c>
      <c r="G562" s="2">
        <f t="shared" si="51"/>
        <v>-5.073105169047621E-3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15.4894</v>
      </c>
      <c r="C563" s="2">
        <f t="shared" si="48"/>
        <v>15.486219434154076</v>
      </c>
      <c r="D563" s="2">
        <f t="shared" si="50"/>
        <v>15.463096084608281</v>
      </c>
      <c r="E563" s="2">
        <f t="shared" si="49"/>
        <v>2.312334954579498E-2</v>
      </c>
      <c r="F563" s="2">
        <f t="shared" si="53"/>
        <v>2.8402656506697037E-2</v>
      </c>
      <c r="G563" s="2">
        <f t="shared" si="51"/>
        <v>-5.2793069609020568E-3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15.4894</v>
      </c>
      <c r="C564" s="2">
        <f t="shared" si="48"/>
        <v>15.486708751976526</v>
      </c>
      <c r="D564" s="2">
        <f t="shared" si="50"/>
        <v>15.465044522785444</v>
      </c>
      <c r="E564" s="2">
        <f t="shared" si="49"/>
        <v>2.1664229191081574E-2</v>
      </c>
      <c r="F564" s="2">
        <f t="shared" si="53"/>
        <v>2.7054971043573944E-2</v>
      </c>
      <c r="G564" s="2">
        <f t="shared" si="51"/>
        <v>-5.3907418524923693E-3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15.4894</v>
      </c>
      <c r="C565" s="2">
        <f t="shared" si="48"/>
        <v>15.487122790133984</v>
      </c>
      <c r="D565" s="2">
        <f t="shared" si="50"/>
        <v>15.466848632208745</v>
      </c>
      <c r="E565" s="2">
        <f t="shared" si="49"/>
        <v>2.0274157925239678E-2</v>
      </c>
      <c r="F565" s="2">
        <f t="shared" si="53"/>
        <v>2.5698808419907092E-2</v>
      </c>
      <c r="G565" s="2">
        <f t="shared" si="51"/>
        <v>-5.4246504946674143E-3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15.4894</v>
      </c>
      <c r="C566" s="2">
        <f t="shared" si="48"/>
        <v>15.487473130113372</v>
      </c>
      <c r="D566" s="2">
        <f t="shared" si="50"/>
        <v>15.468519103896984</v>
      </c>
      <c r="E566" s="2">
        <f t="shared" si="49"/>
        <v>1.8954026216388087E-2</v>
      </c>
      <c r="F566" s="2">
        <f t="shared" si="53"/>
        <v>2.4349851979203294E-2</v>
      </c>
      <c r="G566" s="2">
        <f t="shared" si="51"/>
        <v>-5.3958257628152068E-3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15.4894</v>
      </c>
      <c r="C567" s="2">
        <f t="shared" si="48"/>
        <v>15.487769571634391</v>
      </c>
      <c r="D567" s="2">
        <f t="shared" si="50"/>
        <v>15.47006583694165</v>
      </c>
      <c r="E567" s="2">
        <f t="shared" si="49"/>
        <v>1.7703734692741335E-2</v>
      </c>
      <c r="F567" s="2">
        <f t="shared" si="53"/>
        <v>2.3020628521910905E-2</v>
      </c>
      <c r="G567" s="2">
        <f t="shared" si="51"/>
        <v>-5.3168938291695694E-3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15.4894</v>
      </c>
      <c r="C568" s="2">
        <f t="shared" si="48"/>
        <v>15.488020406767561</v>
      </c>
      <c r="D568" s="2">
        <f t="shared" si="50"/>
        <v>15.471497997168196</v>
      </c>
      <c r="E568" s="2">
        <f t="shared" si="49"/>
        <v>1.6522409599364352E-2</v>
      </c>
      <c r="F568" s="2">
        <f t="shared" si="53"/>
        <v>2.1720984737401593E-2</v>
      </c>
      <c r="G568" s="2">
        <f t="shared" si="51"/>
        <v>-5.1985751380372418E-3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15.4894</v>
      </c>
      <c r="C569" s="2">
        <f t="shared" si="48"/>
        <v>15.488232651880242</v>
      </c>
      <c r="D569" s="2">
        <f t="shared" si="50"/>
        <v>15.472824071452035</v>
      </c>
      <c r="E569" s="2">
        <f t="shared" si="49"/>
        <v>1.5408580428207586E-2</v>
      </c>
      <c r="F569" s="2">
        <f t="shared" si="53"/>
        <v>2.0458503875562792E-2</v>
      </c>
      <c r="G569" s="2">
        <f t="shared" si="51"/>
        <v>-5.0499234473552063E-3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6">
        <f>TITRES_STAT!D573</f>
        <v>15.4894</v>
      </c>
      <c r="C570" s="2">
        <f t="shared" si="48"/>
        <v>15.488412243898665</v>
      </c>
      <c r="D570" s="2">
        <f t="shared" si="50"/>
        <v>15.474051918011142</v>
      </c>
      <c r="E570" s="2">
        <f t="shared" si="49"/>
        <v>1.4360325887523118E-2</v>
      </c>
      <c r="F570" s="2">
        <f t="shared" si="53"/>
        <v>1.923886827795486E-2</v>
      </c>
      <c r="G570" s="2">
        <f t="shared" si="51"/>
        <v>-4.8785423904317421E-3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6">
        <f>TITRES_STAT!D574</f>
        <v>15.4894</v>
      </c>
      <c r="C571" s="2">
        <f t="shared" si="48"/>
        <v>15.488564206375795</v>
      </c>
      <c r="D571" s="2">
        <f t="shared" si="50"/>
        <v>15.475188812973279</v>
      </c>
      <c r="E571" s="2">
        <f t="shared" si="49"/>
        <v>1.3375393402515812E-2</v>
      </c>
      <c r="F571" s="2">
        <f t="shared" si="53"/>
        <v>1.8066173302867052E-2</v>
      </c>
      <c r="G571" s="2">
        <f t="shared" si="51"/>
        <v>-4.6907799003512406E-3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6">
        <f>TITRES_STAT!D575</f>
        <v>15.4894</v>
      </c>
      <c r="C572" s="2">
        <f t="shared" si="48"/>
        <v>15.488692790010287</v>
      </c>
      <c r="D572" s="2">
        <f t="shared" si="50"/>
        <v>15.476241493493777</v>
      </c>
      <c r="E572" s="2">
        <f t="shared" si="49"/>
        <v>1.2451296516509558E-2</v>
      </c>
      <c r="F572" s="2">
        <f t="shared" si="53"/>
        <v>1.6943197945595553E-2</v>
      </c>
      <c r="G572" s="2">
        <f t="shared" si="51"/>
        <v>-4.4919014290859954E-3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6">
        <f>TITRES_STAT!D576</f>
        <v>15.4894</v>
      </c>
      <c r="C573" s="2">
        <f t="shared" si="48"/>
        <v>15.488801591547166</v>
      </c>
      <c r="D573" s="2">
        <f t="shared" si="50"/>
        <v>15.477216197679425</v>
      </c>
      <c r="E573" s="2">
        <f t="shared" si="49"/>
        <v>1.1585393867740379E-2</v>
      </c>
      <c r="F573" s="2">
        <f t="shared" si="53"/>
        <v>1.587163713002452E-2</v>
      </c>
      <c r="G573" s="2">
        <f t="shared" si="51"/>
        <v>-4.2862432622841409E-3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6">
        <f>TITRES_STAT!D577</f>
        <v>15.4894</v>
      </c>
      <c r="C574" s="2">
        <f t="shared" si="48"/>
        <v>15.488893654386064</v>
      </c>
      <c r="D574" s="2">
        <f t="shared" si="50"/>
        <v>15.478118701555022</v>
      </c>
      <c r="E574" s="2">
        <f t="shared" si="49"/>
        <v>1.0774952831042128E-2</v>
      </c>
      <c r="F574" s="2">
        <f t="shared" si="53"/>
        <v>1.4852300270228044E-2</v>
      </c>
      <c r="G574" s="2">
        <f t="shared" si="51"/>
        <v>-4.0773474391859153E-3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6">
        <f>TITRES_STAT!D578</f>
        <v>15.4894</v>
      </c>
      <c r="C575" s="2">
        <f t="shared" si="48"/>
        <v>15.488971553711284</v>
      </c>
      <c r="D575" s="2">
        <f t="shared" si="50"/>
        <v>15.478954353291687</v>
      </c>
      <c r="E575" s="2">
        <f t="shared" si="49"/>
        <v>1.0017200419596861E-2</v>
      </c>
      <c r="F575" s="2">
        <f t="shared" si="53"/>
        <v>1.3885280300101808E-2</v>
      </c>
      <c r="G575" s="2">
        <f t="shared" si="51"/>
        <v>-3.8680798805049467E-3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6">
        <f>TITRES_STAT!D579</f>
        <v>15.4894</v>
      </c>
      <c r="C576" s="2">
        <f t="shared" si="48"/>
        <v>15.489037468524934</v>
      </c>
      <c r="D576" s="2">
        <f t="shared" si="50"/>
        <v>15.47972810489971</v>
      </c>
      <c r="E576" s="2">
        <f t="shared" si="49"/>
        <v>9.3093636252241652E-3</v>
      </c>
      <c r="F576" s="2">
        <f t="shared" si="53"/>
        <v>1.2970096965126281E-2</v>
      </c>
      <c r="G576" s="2">
        <f t="shared" si="51"/>
        <v>-3.6607333399021162E-3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6">
        <f>TITRES_STAT!D580</f>
        <v>15.4894</v>
      </c>
      <c r="C577" s="2">
        <f t="shared" si="48"/>
        <v>15.48909324259802</v>
      </c>
      <c r="D577" s="2">
        <f t="shared" si="50"/>
        <v>15.480444541573807</v>
      </c>
      <c r="E577" s="2">
        <f t="shared" si="49"/>
        <v>8.6487010242137785E-3</v>
      </c>
      <c r="F577" s="2">
        <f t="shared" si="53"/>
        <v>1.2105817776943781E-2</v>
      </c>
      <c r="G577" s="2">
        <f t="shared" si="51"/>
        <v>-3.457116752730003E-3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6">
        <f>TITRES_STAT!D581</f>
        <v>15.4894</v>
      </c>
      <c r="C578" s="2">
        <f t="shared" si="48"/>
        <v>15.48914043604448</v>
      </c>
      <c r="D578" s="2">
        <f t="shared" si="50"/>
        <v>15.481107908864637</v>
      </c>
      <c r="E578" s="2">
        <f t="shared" si="49"/>
        <v>8.0325271798429299E-3</v>
      </c>
      <c r="F578" s="2">
        <f t="shared" si="53"/>
        <v>1.129115965752361E-2</v>
      </c>
      <c r="G578" s="2">
        <f t="shared" si="51"/>
        <v>-3.2586324776806806E-3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15.4894</v>
      </c>
      <c r="C579" s="2">
        <f t="shared" si="48"/>
        <v>15.489180368960714</v>
      </c>
      <c r="D579" s="2">
        <f t="shared" si="50"/>
        <v>15.481722137837625</v>
      </c>
      <c r="E579" s="2">
        <f t="shared" si="49"/>
        <v>7.4582311230884102E-3</v>
      </c>
      <c r="F579" s="2">
        <f t="shared" si="53"/>
        <v>1.0524573950636572E-2</v>
      </c>
      <c r="G579" s="2">
        <f t="shared" si="51"/>
        <v>-3.0663428275481616E-3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15.4894</v>
      </c>
      <c r="C580" s="2">
        <f t="shared" si="48"/>
        <v>15.489214158351373</v>
      </c>
      <c r="D580" s="2">
        <f t="shared" si="50"/>
        <v>15.482290868368171</v>
      </c>
      <c r="E580" s="2">
        <f t="shared" si="49"/>
        <v>6.923289983202352E-3</v>
      </c>
      <c r="F580" s="2">
        <f t="shared" si="53"/>
        <v>9.8043171571497289E-3</v>
      </c>
      <c r="G580" s="2">
        <f t="shared" si="51"/>
        <v>-2.8810271739473769E-3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15.4894</v>
      </c>
      <c r="C581" s="2">
        <f t="shared" si="48"/>
        <v>15.489242749374238</v>
      </c>
      <c r="D581" s="2">
        <f t="shared" si="50"/>
        <v>15.482817470711268</v>
      </c>
      <c r="E581" s="2">
        <f t="shared" si="49"/>
        <v>6.4252786629701575E-3</v>
      </c>
      <c r="F581" s="2">
        <f t="shared" si="53"/>
        <v>9.1285094583138139E-3</v>
      </c>
      <c r="G581" s="2">
        <f t="shared" si="51"/>
        <v>-2.7032307953436564E-3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15.4894</v>
      </c>
      <c r="C582" s="2">
        <f t="shared" si="48"/>
        <v>15.489266941778201</v>
      </c>
      <c r="D582" s="2">
        <f t="shared" si="50"/>
        <v>15.483305065473395</v>
      </c>
      <c r="E582" s="2">
        <f t="shared" si="49"/>
        <v>5.9618763048057133E-3</v>
      </c>
      <c r="F582" s="2">
        <f t="shared" si="53"/>
        <v>8.4951828276121945E-3</v>
      </c>
      <c r="G582" s="2">
        <f t="shared" si="51"/>
        <v>-2.5333065228064812E-3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15.4894</v>
      </c>
      <c r="C583" s="2">
        <f t="shared" si="48"/>
        <v>15.489287412273864</v>
      </c>
      <c r="D583" s="2">
        <f t="shared" si="50"/>
        <v>15.483756542104995</v>
      </c>
      <c r="E583" s="2">
        <f t="shared" si="49"/>
        <v>5.5308701688687734E-3</v>
      </c>
      <c r="F583" s="2">
        <f t="shared" si="53"/>
        <v>7.9023202958635099E-3</v>
      </c>
      <c r="G583" s="2">
        <f t="shared" si="51"/>
        <v>-2.3714501269947365E-3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15.4894</v>
      </c>
      <c r="C584" s="2">
        <f t="shared" si="48"/>
        <v>15.4893047334625</v>
      </c>
      <c r="D584" s="2">
        <f t="shared" si="50"/>
        <v>15.484174576023143</v>
      </c>
      <c r="E584" s="2">
        <f t="shared" si="49"/>
        <v>5.1301574393569638E-3</v>
      </c>
      <c r="F584" s="2">
        <f t="shared" si="53"/>
        <v>7.347887724562201E-3</v>
      </c>
      <c r="G584" s="2">
        <f t="shared" si="51"/>
        <v>-2.2177302852052373E-3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15.4894</v>
      </c>
      <c r="C585" s="2">
        <f t="shared" si="48"/>
        <v>15.489319389852884</v>
      </c>
      <c r="D585" s="2">
        <f t="shared" si="50"/>
        <v>15.484561644465874</v>
      </c>
      <c r="E585" s="2">
        <f t="shared" si="49"/>
        <v>4.7577453870104591E-3</v>
      </c>
      <c r="F585" s="2">
        <f t="shared" si="53"/>
        <v>6.8298592570518535E-3</v>
      </c>
      <c r="G585" s="2">
        <f t="shared" si="51"/>
        <v>-2.0721138700413944E-3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15.4894</v>
      </c>
      <c r="C586" s="2">
        <f t="shared" si="48"/>
        <v>15.489331791413978</v>
      </c>
      <c r="D586" s="2">
        <f t="shared" si="50"/>
        <v>15.484920041172106</v>
      </c>
      <c r="E586" s="2">
        <f t="shared" si="49"/>
        <v>4.4117502418714594E-3</v>
      </c>
      <c r="F586" s="2">
        <f t="shared" si="53"/>
        <v>6.3462374540157749E-3</v>
      </c>
      <c r="G586" s="2">
        <f t="shared" si="51"/>
        <v>-1.9344872121443155E-3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15.4894</v>
      </c>
      <c r="C587" s="2">
        <f t="shared" si="48"/>
        <v>15.489342285042596</v>
      </c>
      <c r="D587" s="2">
        <f t="shared" si="50"/>
        <v>15.485251889974172</v>
      </c>
      <c r="E587" s="2">
        <f t="shared" si="49"/>
        <v>4.0903950684239021E-3</v>
      </c>
      <c r="F587" s="2">
        <f t="shared" si="53"/>
        <v>5.8950689768974013E-3</v>
      </c>
      <c r="G587" s="2">
        <f t="shared" si="51"/>
        <v>-1.8046739084734992E-3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15.4894</v>
      </c>
      <c r="C588" s="2">
        <f t="shared" si="48"/>
        <v>15.489351164266811</v>
      </c>
      <c r="D588" s="2">
        <f t="shared" si="50"/>
        <v>15.485559157383491</v>
      </c>
      <c r="E588" s="2">
        <f t="shared" si="49"/>
        <v>3.7920068833194875E-3</v>
      </c>
      <c r="F588" s="2">
        <f t="shared" si="53"/>
        <v>5.4744565581818193E-3</v>
      </c>
      <c r="G588" s="2">
        <f t="shared" si="51"/>
        <v>-1.6824496748623317E-3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15.4894</v>
      </c>
      <c r="C589" s="2">
        <f t="shared" si="48"/>
        <v>15.489358677456533</v>
      </c>
      <c r="D589" s="2">
        <f t="shared" si="50"/>
        <v>15.485843664243973</v>
      </c>
      <c r="E589" s="2">
        <f t="shared" si="49"/>
        <v>3.5150132125600919E-3</v>
      </c>
      <c r="F589" s="2">
        <f t="shared" si="53"/>
        <v>5.082567889057474E-3</v>
      </c>
      <c r="G589" s="2">
        <f t="shared" si="51"/>
        <v>-1.5675546764973821E-3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15.4894</v>
      </c>
      <c r="C590" s="2">
        <f t="shared" si="48"/>
        <v>15.489365034770913</v>
      </c>
      <c r="D590" s="2">
        <f t="shared" si="50"/>
        <v>15.486107096522197</v>
      </c>
      <c r="E590" s="2">
        <f t="shared" si="49"/>
        <v>3.2579382487156749E-3</v>
      </c>
      <c r="F590" s="2">
        <f t="shared" si="53"/>
        <v>4.7176419609891145E-3</v>
      </c>
      <c r="G590" s="2">
        <f t="shared" si="51"/>
        <v>-1.4597037122734396E-3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16.185199999999998</v>
      </c>
      <c r="C591" s="2">
        <f t="shared" ref="C591:C654" si="54">$C$4*B581+C590*(1-$C$4)</f>
        <v>15.489370414036927</v>
      </c>
      <c r="D591" s="2">
        <f t="shared" si="50"/>
        <v>15.53789175603907</v>
      </c>
      <c r="E591" s="2">
        <f t="shared" si="49"/>
        <v>-4.8521342002143086E-2</v>
      </c>
      <c r="F591" s="2">
        <f t="shared" si="53"/>
        <v>-5.9301548316373258E-3</v>
      </c>
      <c r="G591" s="2">
        <f t="shared" si="51"/>
        <v>-4.2591187170505758E-2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16.9099</v>
      </c>
      <c r="C592" s="2">
        <f t="shared" si="54"/>
        <v>15.489374965723552</v>
      </c>
      <c r="D592" s="2">
        <f t="shared" si="50"/>
        <v>15.639521996332473</v>
      </c>
      <c r="E592" s="2">
        <f t="shared" si="49"/>
        <v>-0.15014703060892032</v>
      </c>
      <c r="F592" s="2">
        <f t="shared" si="53"/>
        <v>-3.4773529987093925E-2</v>
      </c>
      <c r="G592" s="2">
        <f t="shared" si="51"/>
        <v>-0.11537350062182639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17.6675</v>
      </c>
      <c r="C593" s="2">
        <f t="shared" si="54"/>
        <v>15.489378817150698</v>
      </c>
      <c r="D593" s="2">
        <f t="shared" si="50"/>
        <v>15.789742589196734</v>
      </c>
      <c r="E593" s="2">
        <f t="shared" si="49"/>
        <v>-0.30036377204603681</v>
      </c>
      <c r="F593" s="2">
        <f t="shared" si="53"/>
        <v>-8.7891578398882508E-2</v>
      </c>
      <c r="G593" s="2">
        <f t="shared" si="51"/>
        <v>-0.21247219364715431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18.4621</v>
      </c>
      <c r="C594" s="2">
        <f t="shared" si="54"/>
        <v>15.489382076050589</v>
      </c>
      <c r="D594" s="2">
        <f t="shared" si="50"/>
        <v>15.987694989996976</v>
      </c>
      <c r="E594" s="2">
        <f t="shared" si="49"/>
        <v>-0.49831291394638733</v>
      </c>
      <c r="F594" s="2">
        <f t="shared" si="53"/>
        <v>-0.16997584550838349</v>
      </c>
      <c r="G594" s="2">
        <f t="shared" si="51"/>
        <v>-0.32833706843800381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18.4621</v>
      </c>
      <c r="C595" s="2">
        <f t="shared" si="54"/>
        <v>15.489384833581269</v>
      </c>
      <c r="D595" s="2">
        <f t="shared" si="50"/>
        <v>16.170984249997201</v>
      </c>
      <c r="E595" s="2">
        <f t="shared" si="49"/>
        <v>-0.68159941641593136</v>
      </c>
      <c r="F595" s="2">
        <f t="shared" si="53"/>
        <v>-0.27230055968989308</v>
      </c>
      <c r="G595" s="2">
        <f t="shared" si="51"/>
        <v>-0.40929885672603827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19.2897</v>
      </c>
      <c r="C596" s="2">
        <f t="shared" si="54"/>
        <v>15.489387166876458</v>
      </c>
      <c r="D596" s="2">
        <f t="shared" si="50"/>
        <v>16.40200023147889</v>
      </c>
      <c r="E596" s="2">
        <f t="shared" si="49"/>
        <v>-0.91261306460243219</v>
      </c>
      <c r="F596" s="2">
        <f t="shared" si="53"/>
        <v>-0.40036306067240091</v>
      </c>
      <c r="G596" s="2">
        <f t="shared" si="51"/>
        <v>-0.51225000393003128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19.763200000000001</v>
      </c>
      <c r="C597" s="2">
        <f t="shared" si="54"/>
        <v>15.489389141203159</v>
      </c>
      <c r="D597" s="2">
        <f t="shared" si="50"/>
        <v>16.650977992110086</v>
      </c>
      <c r="E597" s="2">
        <f t="shared" si="49"/>
        <v>-1.1615888509069272</v>
      </c>
      <c r="F597" s="2">
        <f t="shared" si="53"/>
        <v>-0.55260821871930621</v>
      </c>
      <c r="G597" s="2">
        <f t="shared" si="51"/>
        <v>-0.608980632187621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19.763200000000001</v>
      </c>
      <c r="C598" s="2">
        <f t="shared" si="54"/>
        <v>15.489390811787288</v>
      </c>
      <c r="D598" s="2">
        <f t="shared" si="50"/>
        <v>16.881512955657485</v>
      </c>
      <c r="E598" s="2">
        <f t="shared" si="49"/>
        <v>-1.3921221438701963</v>
      </c>
      <c r="F598" s="2">
        <f t="shared" si="53"/>
        <v>-0.72051100374948429</v>
      </c>
      <c r="G598" s="2">
        <f t="shared" si="51"/>
        <v>-0.67161114012071199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19.763200000000001</v>
      </c>
      <c r="C599" s="2">
        <f t="shared" si="54"/>
        <v>15.489392225358475</v>
      </c>
      <c r="D599" s="2">
        <f t="shared" si="50"/>
        <v>17.094971255238413</v>
      </c>
      <c r="E599" s="2">
        <f t="shared" si="49"/>
        <v>-1.6055790298799373</v>
      </c>
      <c r="F599" s="2">
        <f t="shared" si="53"/>
        <v>-0.89752460897557484</v>
      </c>
      <c r="G599" s="2">
        <f t="shared" si="51"/>
        <v>-0.70805442090436244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6">
        <f>TITRES_STAT!D603</f>
        <v>19.763200000000001</v>
      </c>
      <c r="C600" s="2">
        <f t="shared" si="54"/>
        <v>15.489393421457173</v>
      </c>
      <c r="D600" s="2">
        <f t="shared" si="50"/>
        <v>17.292617828924456</v>
      </c>
      <c r="E600" s="2">
        <f t="shared" si="49"/>
        <v>-1.8032244074672832</v>
      </c>
      <c r="F600" s="2">
        <f t="shared" si="53"/>
        <v>-1.0786645686739167</v>
      </c>
      <c r="G600" s="2">
        <f t="shared" si="51"/>
        <v>-0.7245598387933665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6">
        <f>TITRES_STAT!D604</f>
        <v>19.763200000000001</v>
      </c>
      <c r="C601" s="2">
        <f t="shared" si="54"/>
        <v>15.596440587386837</v>
      </c>
      <c r="D601" s="2">
        <f t="shared" si="50"/>
        <v>17.475623915670795</v>
      </c>
      <c r="E601" s="2">
        <f t="shared" si="49"/>
        <v>-1.8791833282839576</v>
      </c>
      <c r="F601" s="2">
        <f t="shared" si="53"/>
        <v>-1.2387683205959248</v>
      </c>
      <c r="G601" s="2">
        <f t="shared" si="51"/>
        <v>-0.64041500768803283</v>
      </c>
      <c r="H601" s="2" t="str">
        <f t="shared" si="52"/>
        <v>Hold</v>
      </c>
    </row>
    <row r="602" spans="1:8" ht="13.5" x14ac:dyDescent="0.25">
      <c r="A602" s="3">
        <f>TITRES_STAT!B605</f>
        <v>42879</v>
      </c>
      <c r="B602" s="6">
        <f>TITRES_STAT!D605</f>
        <v>20.566099999999999</v>
      </c>
      <c r="C602" s="2">
        <f t="shared" si="54"/>
        <v>15.798511266250401</v>
      </c>
      <c r="D602" s="2">
        <f t="shared" si="50"/>
        <v>17.704548070065549</v>
      </c>
      <c r="E602" s="2">
        <f t="shared" si="49"/>
        <v>-1.9060368038151481</v>
      </c>
      <c r="F602" s="2">
        <f t="shared" si="53"/>
        <v>-1.3722220172397694</v>
      </c>
      <c r="G602" s="2">
        <f t="shared" si="51"/>
        <v>-0.53381478657537862</v>
      </c>
      <c r="H602" s="2" t="str">
        <f t="shared" si="52"/>
        <v>Hold</v>
      </c>
    </row>
    <row r="603" spans="1:8" ht="13.5" x14ac:dyDescent="0.25">
      <c r="A603" s="3">
        <f>TITRES_STAT!B606</f>
        <v>42880</v>
      </c>
      <c r="B603" s="6">
        <f>TITRES_STAT!D606</f>
        <v>20.566099999999999</v>
      </c>
      <c r="C603" s="2">
        <f t="shared" si="54"/>
        <v>16.086047994519568</v>
      </c>
      <c r="D603" s="2">
        <f t="shared" si="50"/>
        <v>17.916514879690322</v>
      </c>
      <c r="E603" s="2">
        <f t="shared" si="49"/>
        <v>-1.830466885170754</v>
      </c>
      <c r="F603" s="2">
        <f t="shared" si="53"/>
        <v>-1.4638709908259664</v>
      </c>
      <c r="G603" s="2">
        <f t="shared" si="51"/>
        <v>-0.36659589434478757</v>
      </c>
      <c r="H603" s="2" t="str">
        <f t="shared" si="52"/>
        <v>Hold</v>
      </c>
    </row>
    <row r="604" spans="1:8" ht="13.5" x14ac:dyDescent="0.25">
      <c r="A604" s="3">
        <f>TITRES_STAT!B607</f>
        <v>42881</v>
      </c>
      <c r="B604" s="6">
        <f>TITRES_STAT!D607</f>
        <v>20.566099999999999</v>
      </c>
      <c r="C604" s="2">
        <f t="shared" si="54"/>
        <v>16.451594456901173</v>
      </c>
      <c r="D604" s="2">
        <f t="shared" si="50"/>
        <v>18.112780444157703</v>
      </c>
      <c r="E604" s="2">
        <f t="shared" ref="E604:E667" si="55">C604-D604</f>
        <v>-1.6611859872565304</v>
      </c>
      <c r="F604" s="2">
        <f t="shared" si="53"/>
        <v>-1.5033339901120792</v>
      </c>
      <c r="G604" s="2">
        <f t="shared" si="51"/>
        <v>-0.15785199714445119</v>
      </c>
      <c r="H604" s="2" t="str">
        <f t="shared" si="52"/>
        <v>Hold</v>
      </c>
    </row>
    <row r="605" spans="1:8" ht="13.5" x14ac:dyDescent="0.25">
      <c r="A605" s="3">
        <f>TITRES_STAT!B608</f>
        <v>42884</v>
      </c>
      <c r="B605" s="6">
        <f>TITRES_STAT!D608</f>
        <v>20.566099999999999</v>
      </c>
      <c r="C605" s="2">
        <f t="shared" si="54"/>
        <v>16.760903001993299</v>
      </c>
      <c r="D605" s="2">
        <f t="shared" ref="D605:D668" si="56">$D$4*B605+(1-$D$4)*D604</f>
        <v>18.294507818664538</v>
      </c>
      <c r="E605" s="2">
        <f t="shared" si="55"/>
        <v>-1.5336048166712395</v>
      </c>
      <c r="F605" s="2">
        <f t="shared" si="53"/>
        <v>-1.5093881554239115</v>
      </c>
      <c r="G605" s="2">
        <f t="shared" si="51"/>
        <v>-2.421666124732802E-2</v>
      </c>
      <c r="H605" s="2" t="str">
        <f t="shared" si="52"/>
        <v>Hold</v>
      </c>
    </row>
    <row r="606" spans="1:8" ht="13.5" x14ac:dyDescent="0.25">
      <c r="A606" s="3">
        <f>TITRES_STAT!B609</f>
        <v>42885</v>
      </c>
      <c r="B606" s="6">
        <f>TITRES_STAT!D609</f>
        <v>20.566099999999999</v>
      </c>
      <c r="C606" s="2">
        <f t="shared" si="54"/>
        <v>17.149948693994329</v>
      </c>
      <c r="D606" s="2">
        <f t="shared" si="56"/>
        <v>18.462773906170867</v>
      </c>
      <c r="E606" s="2">
        <f t="shared" si="55"/>
        <v>-1.3128252121765378</v>
      </c>
      <c r="F606" s="2">
        <f t="shared" si="53"/>
        <v>-1.470075566774437</v>
      </c>
      <c r="G606" s="2">
        <f t="shared" si="51"/>
        <v>0.15725035459789916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20.174900000000001</v>
      </c>
      <c r="C607" s="2">
        <f t="shared" si="54"/>
        <v>17.551987356456742</v>
      </c>
      <c r="D607" s="2">
        <f t="shared" si="56"/>
        <v>18.589598061269321</v>
      </c>
      <c r="E607" s="2">
        <f t="shared" si="55"/>
        <v>-1.0376107048125789</v>
      </c>
      <c r="F607" s="2">
        <f t="shared" si="53"/>
        <v>-1.3835825943820654</v>
      </c>
      <c r="G607" s="2">
        <f t="shared" si="51"/>
        <v>0.34597188956948655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20.158100000000001</v>
      </c>
      <c r="C608" s="2">
        <f t="shared" si="54"/>
        <v>17.892173917001859</v>
      </c>
      <c r="D608" s="2">
        <f t="shared" si="56"/>
        <v>18.705783390064187</v>
      </c>
      <c r="E608" s="2">
        <f t="shared" si="55"/>
        <v>-0.81360947306232845</v>
      </c>
      <c r="F608" s="2">
        <f t="shared" si="53"/>
        <v>-1.2695879701181181</v>
      </c>
      <c r="G608" s="2">
        <f t="shared" si="51"/>
        <v>0.45597849705578963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20.158100000000001</v>
      </c>
      <c r="C609" s="2">
        <f t="shared" si="54"/>
        <v>18.18002408361696</v>
      </c>
      <c r="D609" s="2">
        <f t="shared" si="56"/>
        <v>18.81336239820758</v>
      </c>
      <c r="E609" s="2">
        <f t="shared" si="55"/>
        <v>-0.6333383145906204</v>
      </c>
      <c r="F609" s="2">
        <f t="shared" si="53"/>
        <v>-1.1423380390126185</v>
      </c>
      <c r="G609" s="2">
        <f t="shared" si="51"/>
        <v>0.50899972442199815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20.158100000000001</v>
      </c>
      <c r="C610" s="2">
        <f t="shared" si="54"/>
        <v>18.42358960921435</v>
      </c>
      <c r="D610" s="2">
        <f t="shared" si="56"/>
        <v>18.912972590932945</v>
      </c>
      <c r="E610" s="2">
        <f t="shared" si="55"/>
        <v>-0.48938298171859529</v>
      </c>
      <c r="F610" s="2">
        <f t="shared" si="53"/>
        <v>-1.0117470275538141</v>
      </c>
      <c r="G610" s="2">
        <f t="shared" si="51"/>
        <v>0.52236404583521878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6">
        <f>TITRES_STAT!D614</f>
        <v>20.158100000000001</v>
      </c>
      <c r="C611" s="2">
        <f t="shared" si="54"/>
        <v>18.629683515489067</v>
      </c>
      <c r="D611" s="2">
        <f t="shared" si="56"/>
        <v>19.005204250863837</v>
      </c>
      <c r="E611" s="2">
        <f t="shared" si="55"/>
        <v>-0.37552073537477071</v>
      </c>
      <c r="F611" s="2">
        <f t="shared" si="53"/>
        <v>-0.88450176911800549</v>
      </c>
      <c r="G611" s="2">
        <f t="shared" si="51"/>
        <v>0.50898103374323478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20.158100000000001</v>
      </c>
      <c r="C612" s="2">
        <f t="shared" si="54"/>
        <v>18.927593743875363</v>
      </c>
      <c r="D612" s="2">
        <f t="shared" si="56"/>
        <v>19.090603935985033</v>
      </c>
      <c r="E612" s="2">
        <f t="shared" si="55"/>
        <v>-0.16301019210967027</v>
      </c>
      <c r="F612" s="2">
        <f t="shared" si="53"/>
        <v>-0.74020345371633856</v>
      </c>
      <c r="G612" s="2">
        <f t="shared" ref="G612:G675" si="57">E612-F612</f>
        <v>0.57719326160666828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20.158100000000001</v>
      </c>
      <c r="C613" s="2">
        <f t="shared" si="54"/>
        <v>19.179671629432999</v>
      </c>
      <c r="D613" s="2">
        <f t="shared" si="56"/>
        <v>19.169677718504662</v>
      </c>
      <c r="E613" s="2">
        <f t="shared" si="55"/>
        <v>9.9939109283369021E-3</v>
      </c>
      <c r="F613" s="2">
        <f t="shared" ref="F613:F676" si="59">(E613*(2/(10)))+((1-(2/10))*F612)</f>
        <v>-0.59016398078740351</v>
      </c>
      <c r="G613" s="2">
        <f t="shared" si="57"/>
        <v>0.60015789171574041</v>
      </c>
      <c r="H613" s="2" t="str">
        <f t="shared" si="58"/>
        <v>Sell</v>
      </c>
    </row>
    <row r="614" spans="1:8" ht="13.5" x14ac:dyDescent="0.25">
      <c r="A614" s="3">
        <f>TITRES_STAT!B617</f>
        <v>42895</v>
      </c>
      <c r="B614" s="6">
        <f>TITRES_STAT!D617</f>
        <v>20.158100000000001</v>
      </c>
      <c r="C614" s="2">
        <f t="shared" si="54"/>
        <v>19.392968301827924</v>
      </c>
      <c r="D614" s="2">
        <f t="shared" si="56"/>
        <v>19.242894183800612</v>
      </c>
      <c r="E614" s="2">
        <f t="shared" si="55"/>
        <v>0.15007411802731241</v>
      </c>
      <c r="F614" s="2">
        <f t="shared" si="59"/>
        <v>-0.44211636102446034</v>
      </c>
      <c r="G614" s="2">
        <f t="shared" si="57"/>
        <v>0.59219047905177269</v>
      </c>
      <c r="H614" s="2" t="str">
        <f t="shared" si="58"/>
        <v>Sell</v>
      </c>
    </row>
    <row r="615" spans="1:8" ht="13.5" x14ac:dyDescent="0.25">
      <c r="A615" s="3">
        <f>TITRES_STAT!B618</f>
        <v>42898</v>
      </c>
      <c r="B615" s="6">
        <f>TITRES_STAT!D618</f>
        <v>20.158100000000001</v>
      </c>
      <c r="C615" s="2">
        <f t="shared" si="54"/>
        <v>19.573450101546705</v>
      </c>
      <c r="D615" s="2">
        <f t="shared" si="56"/>
        <v>19.310687207222788</v>
      </c>
      <c r="E615" s="2">
        <f t="shared" si="55"/>
        <v>0.26276289432391664</v>
      </c>
      <c r="F615" s="2">
        <f t="shared" si="59"/>
        <v>-0.30114050995478497</v>
      </c>
      <c r="G615" s="2">
        <f t="shared" si="57"/>
        <v>0.56390340427870167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6">
        <f>TITRES_STAT!D619</f>
        <v>20.158100000000001</v>
      </c>
      <c r="C616" s="2">
        <f t="shared" si="54"/>
        <v>19.72616547053952</v>
      </c>
      <c r="D616" s="2">
        <f t="shared" si="56"/>
        <v>19.373458525206285</v>
      </c>
      <c r="E616" s="2">
        <f t="shared" si="55"/>
        <v>0.35270694533323521</v>
      </c>
      <c r="F616" s="2">
        <f t="shared" si="59"/>
        <v>-0.17037101889718093</v>
      </c>
      <c r="G616" s="2">
        <f t="shared" si="57"/>
        <v>0.52307796423041619</v>
      </c>
      <c r="H616" s="2" t="str">
        <f t="shared" si="58"/>
        <v>Sell</v>
      </c>
    </row>
    <row r="617" spans="1:8" ht="13.5" x14ac:dyDescent="0.25">
      <c r="A617" s="3">
        <f>TITRES_STAT!B620</f>
        <v>42900</v>
      </c>
      <c r="B617" s="6">
        <f>TITRES_STAT!D620</f>
        <v>20.158100000000001</v>
      </c>
      <c r="C617" s="2">
        <f t="shared" si="54"/>
        <v>19.795201551994978</v>
      </c>
      <c r="D617" s="2">
        <f t="shared" si="56"/>
        <v>19.431580115931745</v>
      </c>
      <c r="E617" s="2">
        <f t="shared" si="55"/>
        <v>0.36362143606323372</v>
      </c>
      <c r="F617" s="2">
        <f t="shared" si="59"/>
        <v>-6.3572527905098E-2</v>
      </c>
      <c r="G617" s="2">
        <f t="shared" si="57"/>
        <v>0.4271939639683317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6">
        <f>TITRES_STAT!D621</f>
        <v>20.158100000000001</v>
      </c>
      <c r="C618" s="2">
        <f t="shared" si="54"/>
        <v>19.851032082457291</v>
      </c>
      <c r="D618" s="2">
        <f t="shared" si="56"/>
        <v>19.485396403640504</v>
      </c>
      <c r="E618" s="2">
        <f t="shared" si="55"/>
        <v>0.36563567881678694</v>
      </c>
      <c r="F618" s="2">
        <f t="shared" si="59"/>
        <v>2.2269113439278981E-2</v>
      </c>
      <c r="G618" s="2">
        <f t="shared" si="57"/>
        <v>0.34336656537750798</v>
      </c>
      <c r="H618" s="2" t="str">
        <f t="shared" si="58"/>
        <v>Sell</v>
      </c>
    </row>
    <row r="619" spans="1:8" ht="13.5" x14ac:dyDescent="0.25">
      <c r="A619" s="3">
        <f>TITRES_STAT!B622</f>
        <v>42902</v>
      </c>
      <c r="B619" s="6">
        <f>TITRES_STAT!D622</f>
        <v>20.158100000000001</v>
      </c>
      <c r="C619" s="2">
        <f t="shared" si="54"/>
        <v>19.898273300540787</v>
      </c>
      <c r="D619" s="2">
        <f t="shared" si="56"/>
        <v>19.535226299667134</v>
      </c>
      <c r="E619" s="2">
        <f t="shared" si="55"/>
        <v>0.36304700087365305</v>
      </c>
      <c r="F619" s="2">
        <f t="shared" si="59"/>
        <v>9.0424690926153795E-2</v>
      </c>
      <c r="G619" s="2">
        <f t="shared" si="57"/>
        <v>0.27262230994749925</v>
      </c>
      <c r="H619" s="2" t="str">
        <f t="shared" si="58"/>
        <v>Sell</v>
      </c>
    </row>
    <row r="620" spans="1:8" ht="13.5" x14ac:dyDescent="0.25">
      <c r="A620" s="3">
        <f>TITRES_STAT!B623</f>
        <v>42905</v>
      </c>
      <c r="B620" s="6">
        <f>TITRES_STAT!D623</f>
        <v>20.158100000000001</v>
      </c>
      <c r="C620" s="2">
        <f t="shared" si="54"/>
        <v>19.938246638919129</v>
      </c>
      <c r="D620" s="2">
        <f t="shared" si="56"/>
        <v>19.581365092284383</v>
      </c>
      <c r="E620" s="2">
        <f t="shared" si="55"/>
        <v>0.35688154663474592</v>
      </c>
      <c r="F620" s="2">
        <f t="shared" si="59"/>
        <v>0.14371606206787224</v>
      </c>
      <c r="G620" s="2">
        <f t="shared" si="57"/>
        <v>0.21316548456687368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6">
        <f>TITRES_STAT!D624</f>
        <v>20.158100000000001</v>
      </c>
      <c r="C621" s="2">
        <f t="shared" si="54"/>
        <v>19.972070232931571</v>
      </c>
      <c r="D621" s="2">
        <f t="shared" si="56"/>
        <v>19.624086196559613</v>
      </c>
      <c r="E621" s="2">
        <f t="shared" si="55"/>
        <v>0.34798403637195818</v>
      </c>
      <c r="F621" s="2">
        <f t="shared" si="59"/>
        <v>0.18456965692868943</v>
      </c>
      <c r="G621" s="2">
        <f t="shared" si="57"/>
        <v>0.16341437944326875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6">
        <f>TITRES_STAT!D625</f>
        <v>20.158100000000001</v>
      </c>
      <c r="C622" s="2">
        <f t="shared" si="54"/>
        <v>20.000690197095945</v>
      </c>
      <c r="D622" s="2">
        <f t="shared" si="56"/>
        <v>19.663642774592233</v>
      </c>
      <c r="E622" s="2">
        <f t="shared" si="55"/>
        <v>0.33704742250371211</v>
      </c>
      <c r="F622" s="2">
        <f t="shared" si="59"/>
        <v>0.215065210043694</v>
      </c>
      <c r="G622" s="2">
        <f t="shared" si="57"/>
        <v>0.12198221246001811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6">
        <f>TITRES_STAT!D626</f>
        <v>19.555099999999999</v>
      </c>
      <c r="C623" s="2">
        <f t="shared" si="54"/>
        <v>20.024907089850416</v>
      </c>
      <c r="D623" s="2">
        <f t="shared" si="56"/>
        <v>19.655602569066883</v>
      </c>
      <c r="E623" s="2">
        <f t="shared" si="55"/>
        <v>0.36930452078353326</v>
      </c>
      <c r="F623" s="2">
        <f t="shared" si="59"/>
        <v>0.24591307219166186</v>
      </c>
      <c r="G623" s="2">
        <f t="shared" si="57"/>
        <v>0.1233914485918714</v>
      </c>
      <c r="H623" s="2" t="str">
        <f t="shared" si="58"/>
        <v>Sell</v>
      </c>
    </row>
    <row r="624" spans="1:8" ht="13.5" x14ac:dyDescent="0.25">
      <c r="A624" s="3">
        <f>TITRES_STAT!B627</f>
        <v>42909</v>
      </c>
      <c r="B624" s="6">
        <f>TITRES_STAT!D627</f>
        <v>19.555099999999999</v>
      </c>
      <c r="C624" s="2">
        <f t="shared" si="54"/>
        <v>20.045398306796507</v>
      </c>
      <c r="D624" s="2">
        <f t="shared" si="56"/>
        <v>19.648157934321187</v>
      </c>
      <c r="E624" s="2">
        <f t="shared" si="55"/>
        <v>0.39724037247531996</v>
      </c>
      <c r="F624" s="2">
        <f t="shared" si="59"/>
        <v>0.2761785322483935</v>
      </c>
      <c r="G624" s="2">
        <f t="shared" si="57"/>
        <v>0.12106184022692645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6">
        <f>TITRES_STAT!D628</f>
        <v>19.555099999999999</v>
      </c>
      <c r="C625" s="2">
        <f t="shared" si="54"/>
        <v>20.062737028827815</v>
      </c>
      <c r="D625" s="2">
        <f t="shared" si="56"/>
        <v>19.641264754001099</v>
      </c>
      <c r="E625" s="2">
        <f t="shared" si="55"/>
        <v>0.42147227482671568</v>
      </c>
      <c r="F625" s="2">
        <f t="shared" si="59"/>
        <v>0.30523728076405798</v>
      </c>
      <c r="G625" s="2">
        <f t="shared" si="57"/>
        <v>0.11623499406265769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6">
        <f>TITRES_STAT!D629</f>
        <v>19.555099999999999</v>
      </c>
      <c r="C626" s="2">
        <f t="shared" si="54"/>
        <v>20.077408255161998</v>
      </c>
      <c r="D626" s="2">
        <f t="shared" si="56"/>
        <v>19.634882179630647</v>
      </c>
      <c r="E626" s="2">
        <f t="shared" si="55"/>
        <v>0.44252607553135093</v>
      </c>
      <c r="F626" s="2">
        <f t="shared" si="59"/>
        <v>0.33269503971751657</v>
      </c>
      <c r="G626" s="2">
        <f t="shared" si="57"/>
        <v>0.10983103581383435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19.555099999999999</v>
      </c>
      <c r="C627" s="2">
        <f t="shared" si="54"/>
        <v>20.089822369752461</v>
      </c>
      <c r="D627" s="2">
        <f t="shared" si="56"/>
        <v>19.628972388546895</v>
      </c>
      <c r="E627" s="2">
        <f t="shared" si="55"/>
        <v>0.46084998120556619</v>
      </c>
      <c r="F627" s="2">
        <f t="shared" si="59"/>
        <v>0.35832602801512647</v>
      </c>
      <c r="G627" s="2">
        <f t="shared" si="57"/>
        <v>0.10252395319043972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6">
        <f>TITRES_STAT!D631</f>
        <v>19.555099999999999</v>
      </c>
      <c r="C628" s="2">
        <f t="shared" si="54"/>
        <v>20.100326620559777</v>
      </c>
      <c r="D628" s="2">
        <f t="shared" si="56"/>
        <v>19.623500359765643</v>
      </c>
      <c r="E628" s="2">
        <f t="shared" si="55"/>
        <v>0.47682626079413382</v>
      </c>
      <c r="F628" s="2">
        <f t="shared" si="59"/>
        <v>0.38202607457092796</v>
      </c>
      <c r="G628" s="2">
        <f t="shared" si="57"/>
        <v>9.4800186223205851E-2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6">
        <f>TITRES_STAT!D632</f>
        <v>19.555099999999999</v>
      </c>
      <c r="C629" s="2">
        <f t="shared" si="54"/>
        <v>20.109214832781351</v>
      </c>
      <c r="D629" s="2">
        <f t="shared" si="56"/>
        <v>19.618433666449668</v>
      </c>
      <c r="E629" s="2">
        <f t="shared" si="55"/>
        <v>0.49078116633168278</v>
      </c>
      <c r="F629" s="2">
        <f t="shared" si="59"/>
        <v>0.40377709292307895</v>
      </c>
      <c r="G629" s="2">
        <f t="shared" si="57"/>
        <v>8.7004073408603833E-2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6">
        <f>TITRES_STAT!D633</f>
        <v>19.555099999999999</v>
      </c>
      <c r="C630" s="2">
        <f t="shared" si="54"/>
        <v>20.116735627738066</v>
      </c>
      <c r="D630" s="2">
        <f t="shared" si="56"/>
        <v>19.613742283749691</v>
      </c>
      <c r="E630" s="2">
        <f t="shared" si="55"/>
        <v>0.50299334398837559</v>
      </c>
      <c r="F630" s="2">
        <f t="shared" si="59"/>
        <v>0.42362034313613828</v>
      </c>
      <c r="G630" s="2">
        <f t="shared" si="57"/>
        <v>7.9373000852237308E-2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19.555099999999999</v>
      </c>
      <c r="C631" s="2">
        <f t="shared" si="54"/>
        <v>20.123099377316827</v>
      </c>
      <c r="D631" s="2">
        <f t="shared" si="56"/>
        <v>19.609398410879344</v>
      </c>
      <c r="E631" s="2">
        <f t="shared" si="55"/>
        <v>0.51370096643748298</v>
      </c>
      <c r="F631" s="2">
        <f t="shared" si="59"/>
        <v>0.44163646779640725</v>
      </c>
      <c r="G631" s="2">
        <f t="shared" si="57"/>
        <v>7.2064498641075725E-2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19.555099999999999</v>
      </c>
      <c r="C632" s="2">
        <f t="shared" si="54"/>
        <v>20.128484088498855</v>
      </c>
      <c r="D632" s="2">
        <f t="shared" si="56"/>
        <v>19.605376306369759</v>
      </c>
      <c r="E632" s="2">
        <f t="shared" si="55"/>
        <v>0.52310778212909526</v>
      </c>
      <c r="F632" s="2">
        <f t="shared" si="59"/>
        <v>0.45793073066294487</v>
      </c>
      <c r="G632" s="2">
        <f t="shared" si="57"/>
        <v>6.5177051466150382E-2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19.555099999999999</v>
      </c>
      <c r="C633" s="2">
        <f t="shared" si="54"/>
        <v>20.040271151806724</v>
      </c>
      <c r="D633" s="2">
        <f t="shared" si="56"/>
        <v>19.601652135527555</v>
      </c>
      <c r="E633" s="2">
        <f t="shared" si="55"/>
        <v>0.43861901627916922</v>
      </c>
      <c r="F633" s="2">
        <f t="shared" si="59"/>
        <v>0.45406838778618974</v>
      </c>
      <c r="G633" s="2">
        <f t="shared" si="57"/>
        <v>-1.5449371507020526E-2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19.555099999999999</v>
      </c>
      <c r="C634" s="2">
        <f t="shared" si="54"/>
        <v>19.965629436144152</v>
      </c>
      <c r="D634" s="2">
        <f t="shared" si="56"/>
        <v>19.59820382919218</v>
      </c>
      <c r="E634" s="2">
        <f t="shared" si="55"/>
        <v>0.36742560695197213</v>
      </c>
      <c r="F634" s="2">
        <f t="shared" si="59"/>
        <v>0.43673983161934626</v>
      </c>
      <c r="G634" s="2">
        <f t="shared" si="57"/>
        <v>-6.9314224667374136E-2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6">
        <f>TITRES_STAT!D638</f>
        <v>19.555099999999999</v>
      </c>
      <c r="C635" s="2">
        <f t="shared" si="54"/>
        <v>19.902471061352745</v>
      </c>
      <c r="D635" s="2">
        <f t="shared" si="56"/>
        <v>19.595010952955722</v>
      </c>
      <c r="E635" s="2">
        <f t="shared" si="55"/>
        <v>0.30746010839702365</v>
      </c>
      <c r="F635" s="2">
        <f t="shared" si="59"/>
        <v>0.41088388697488176</v>
      </c>
      <c r="G635" s="2">
        <f t="shared" si="57"/>
        <v>-0.10342377857785812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6">
        <f>TITRES_STAT!D639</f>
        <v>19.555099999999999</v>
      </c>
      <c r="C636" s="2">
        <f t="shared" si="54"/>
        <v>19.84902935960617</v>
      </c>
      <c r="D636" s="2">
        <f t="shared" si="56"/>
        <v>19.592054586070113</v>
      </c>
      <c r="E636" s="2">
        <f t="shared" si="55"/>
        <v>0.25697477353605791</v>
      </c>
      <c r="F636" s="2">
        <f t="shared" si="59"/>
        <v>0.38010206428711701</v>
      </c>
      <c r="G636" s="2">
        <f t="shared" si="57"/>
        <v>-0.1231272907510591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19.555099999999999</v>
      </c>
      <c r="C637" s="2">
        <f t="shared" si="54"/>
        <v>19.803809458128299</v>
      </c>
      <c r="D637" s="2">
        <f t="shared" si="56"/>
        <v>19.589317209324175</v>
      </c>
      <c r="E637" s="2">
        <f t="shared" si="55"/>
        <v>0.21449224880412388</v>
      </c>
      <c r="F637" s="2">
        <f t="shared" si="59"/>
        <v>0.34698010119051842</v>
      </c>
      <c r="G637" s="2">
        <f t="shared" si="57"/>
        <v>-0.13248785238639454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6">
        <f>TITRES_STAT!D641</f>
        <v>19.555099999999999</v>
      </c>
      <c r="C638" s="2">
        <f t="shared" si="54"/>
        <v>19.7655464645701</v>
      </c>
      <c r="D638" s="2">
        <f t="shared" si="56"/>
        <v>19.586782601226087</v>
      </c>
      <c r="E638" s="2">
        <f t="shared" si="55"/>
        <v>0.17876386334401317</v>
      </c>
      <c r="F638" s="2">
        <f t="shared" si="59"/>
        <v>0.31333685362121738</v>
      </c>
      <c r="G638" s="2">
        <f t="shared" si="57"/>
        <v>-0.13457299027720421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6">
        <f>TITRES_STAT!D642</f>
        <v>19.555099999999999</v>
      </c>
      <c r="C639" s="2">
        <f t="shared" si="54"/>
        <v>19.733170085405469</v>
      </c>
      <c r="D639" s="2">
        <f t="shared" si="56"/>
        <v>19.584435741876007</v>
      </c>
      <c r="E639" s="2">
        <f t="shared" si="55"/>
        <v>0.14873434352946191</v>
      </c>
      <c r="F639" s="2">
        <f t="shared" si="59"/>
        <v>0.28041635160286632</v>
      </c>
      <c r="G639" s="2">
        <f t="shared" si="57"/>
        <v>-0.13168200807340441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6">
        <f>TITRES_STAT!D643</f>
        <v>19.555099999999999</v>
      </c>
      <c r="C640" s="2">
        <f t="shared" si="54"/>
        <v>19.705774687650781</v>
      </c>
      <c r="D640" s="2">
        <f t="shared" si="56"/>
        <v>19.582262723959264</v>
      </c>
      <c r="E640" s="2">
        <f t="shared" si="55"/>
        <v>0.12351196369151651</v>
      </c>
      <c r="F640" s="2">
        <f t="shared" si="59"/>
        <v>0.24903547402059636</v>
      </c>
      <c r="G640" s="2">
        <f t="shared" si="57"/>
        <v>-0.12552351032907985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6">
        <f>TITRES_STAT!D644</f>
        <v>19.555099999999999</v>
      </c>
      <c r="C641" s="2">
        <f t="shared" si="54"/>
        <v>19.682593966473739</v>
      </c>
      <c r="D641" s="2">
        <f t="shared" si="56"/>
        <v>19.580250670332649</v>
      </c>
      <c r="E641" s="2">
        <f t="shared" si="55"/>
        <v>0.10234329614108972</v>
      </c>
      <c r="F641" s="2">
        <f t="shared" si="59"/>
        <v>0.21969703844469504</v>
      </c>
      <c r="G641" s="2">
        <f t="shared" si="57"/>
        <v>-0.11735374230360532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6">
        <f>TITRES_STAT!D645</f>
        <v>19.555099999999999</v>
      </c>
      <c r="C642" s="2">
        <f t="shared" si="54"/>
        <v>19.662979510093162</v>
      </c>
      <c r="D642" s="2">
        <f t="shared" si="56"/>
        <v>19.578387657715414</v>
      </c>
      <c r="E642" s="2">
        <f t="shared" si="55"/>
        <v>8.4591852377748467E-2</v>
      </c>
      <c r="F642" s="2">
        <f t="shared" si="59"/>
        <v>0.19267600123130574</v>
      </c>
      <c r="G642" s="2">
        <f t="shared" si="57"/>
        <v>-0.10808414885355727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6">
        <f>TITRES_STAT!D646</f>
        <v>19.555099999999999</v>
      </c>
      <c r="C643" s="2">
        <f t="shared" si="54"/>
        <v>19.646382662386522</v>
      </c>
      <c r="D643" s="2">
        <f t="shared" si="56"/>
        <v>19.576662646032791</v>
      </c>
      <c r="E643" s="2">
        <f t="shared" si="55"/>
        <v>6.972001635373104E-2</v>
      </c>
      <c r="F643" s="2">
        <f t="shared" si="59"/>
        <v>0.16808480425579081</v>
      </c>
      <c r="G643" s="2">
        <f t="shared" si="57"/>
        <v>-9.8364787902059769E-2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6">
        <f>TITRES_STAT!D647</f>
        <v>19.555099999999999</v>
      </c>
      <c r="C644" s="2">
        <f t="shared" si="54"/>
        <v>19.632339175865518</v>
      </c>
      <c r="D644" s="2">
        <f t="shared" si="56"/>
        <v>19.575065412993322</v>
      </c>
      <c r="E644" s="2">
        <f t="shared" si="55"/>
        <v>5.7273762872195988E-2</v>
      </c>
      <c r="F644" s="2">
        <f t="shared" si="59"/>
        <v>0.14592259597907187</v>
      </c>
      <c r="G644" s="2">
        <f t="shared" si="57"/>
        <v>-8.8648833106875879E-2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6">
        <f>TITRES_STAT!D648</f>
        <v>19.555099999999999</v>
      </c>
      <c r="C645" s="2">
        <f t="shared" si="54"/>
        <v>19.620456225732362</v>
      </c>
      <c r="D645" s="2">
        <f t="shared" si="56"/>
        <v>19.573586493512334</v>
      </c>
      <c r="E645" s="2">
        <f t="shared" si="55"/>
        <v>4.6869732220027771E-2</v>
      </c>
      <c r="F645" s="2">
        <f t="shared" si="59"/>
        <v>0.12611202322726306</v>
      </c>
      <c r="G645" s="2">
        <f t="shared" si="57"/>
        <v>-7.9242291007235288E-2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6">
        <f>TITRES_STAT!D649</f>
        <v>19.555099999999999</v>
      </c>
      <c r="C646" s="2">
        <f t="shared" si="54"/>
        <v>19.610401421773538</v>
      </c>
      <c r="D646" s="2">
        <f t="shared" si="56"/>
        <v>19.572217123622529</v>
      </c>
      <c r="E646" s="2">
        <f t="shared" si="55"/>
        <v>3.8184298151008988E-2</v>
      </c>
      <c r="F646" s="2">
        <f t="shared" si="59"/>
        <v>0.10852647821201225</v>
      </c>
      <c r="G646" s="2">
        <f t="shared" si="57"/>
        <v>-7.0342180061003262E-2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6">
        <f>TITRES_STAT!D650</f>
        <v>19.555099999999999</v>
      </c>
      <c r="C647" s="2">
        <f t="shared" si="54"/>
        <v>19.601893510731454</v>
      </c>
      <c r="D647" s="2">
        <f t="shared" si="56"/>
        <v>19.570949188539377</v>
      </c>
      <c r="E647" s="2">
        <f t="shared" si="55"/>
        <v>3.0944322192077323E-2</v>
      </c>
      <c r="F647" s="2">
        <f t="shared" si="59"/>
        <v>9.3010047008025259E-2</v>
      </c>
      <c r="G647" s="2">
        <f t="shared" si="57"/>
        <v>-6.2065724815947937E-2</v>
      </c>
      <c r="H647" s="2" t="str">
        <f t="shared" si="58"/>
        <v>Hold</v>
      </c>
    </row>
    <row r="648" spans="1:8" ht="13.5" x14ac:dyDescent="0.25">
      <c r="A648" s="3">
        <f>TITRES_STAT!B651</f>
        <v>42948</v>
      </c>
      <c r="B648" s="6">
        <f>TITRES_STAT!D651</f>
        <v>19.555099999999999</v>
      </c>
      <c r="C648" s="2">
        <f t="shared" si="54"/>
        <v>19.594694509080462</v>
      </c>
      <c r="D648" s="2">
        <f t="shared" si="56"/>
        <v>19.569775174573497</v>
      </c>
      <c r="E648" s="2">
        <f t="shared" si="55"/>
        <v>2.491933450696493E-2</v>
      </c>
      <c r="F648" s="2">
        <f t="shared" si="59"/>
        <v>7.9391904507813207E-2</v>
      </c>
      <c r="G648" s="2">
        <f t="shared" si="57"/>
        <v>-5.4472570000848278E-2</v>
      </c>
      <c r="H648" s="2" t="str">
        <f t="shared" si="58"/>
        <v>Hold</v>
      </c>
    </row>
    <row r="649" spans="1:8" ht="13.5" x14ac:dyDescent="0.25">
      <c r="A649" s="3">
        <f>TITRES_STAT!B652</f>
        <v>42949</v>
      </c>
      <c r="B649" s="6">
        <f>TITRES_STAT!D652</f>
        <v>19.555099999999999</v>
      </c>
      <c r="C649" s="2">
        <f t="shared" si="54"/>
        <v>19.588603046145007</v>
      </c>
      <c r="D649" s="2">
        <f t="shared" si="56"/>
        <v>19.568688124605089</v>
      </c>
      <c r="E649" s="2">
        <f t="shared" si="55"/>
        <v>1.991492153991814E-2</v>
      </c>
      <c r="F649" s="2">
        <f t="shared" si="59"/>
        <v>6.7496507914234199E-2</v>
      </c>
      <c r="G649" s="2">
        <f t="shared" si="57"/>
        <v>-4.7581586374316059E-2</v>
      </c>
      <c r="H649" s="2" t="str">
        <f t="shared" si="58"/>
        <v>Hold</v>
      </c>
    </row>
    <row r="650" spans="1:8" ht="13.5" x14ac:dyDescent="0.25">
      <c r="A650" s="3">
        <f>TITRES_STAT!B653</f>
        <v>42950</v>
      </c>
      <c r="B650" s="6">
        <f>TITRES_STAT!D653</f>
        <v>19.555099999999999</v>
      </c>
      <c r="C650" s="2">
        <f t="shared" si="54"/>
        <v>19.583448731353467</v>
      </c>
      <c r="D650" s="2">
        <f t="shared" si="56"/>
        <v>19.567681596856563</v>
      </c>
      <c r="E650" s="2">
        <f t="shared" si="55"/>
        <v>1.5767134496904589E-2</v>
      </c>
      <c r="F650" s="2">
        <f t="shared" si="59"/>
        <v>5.7150633230768279E-2</v>
      </c>
      <c r="G650" s="2">
        <f t="shared" si="57"/>
        <v>-4.138349873386369E-2</v>
      </c>
      <c r="H650" s="2" t="str">
        <f t="shared" si="58"/>
        <v>Hold</v>
      </c>
    </row>
    <row r="651" spans="1:8" ht="13.5" x14ac:dyDescent="0.25">
      <c r="A651" s="3">
        <f>TITRES_STAT!B654</f>
        <v>42951</v>
      </c>
      <c r="B651" s="6">
        <f>TITRES_STAT!D654</f>
        <v>19.555099999999999</v>
      </c>
      <c r="C651" s="2">
        <f t="shared" si="54"/>
        <v>19.57908738806832</v>
      </c>
      <c r="D651" s="2">
        <f t="shared" si="56"/>
        <v>19.566749626719037</v>
      </c>
      <c r="E651" s="2">
        <f t="shared" si="55"/>
        <v>1.2337761349282772E-2</v>
      </c>
      <c r="F651" s="2">
        <f t="shared" si="59"/>
        <v>4.818805885447118E-2</v>
      </c>
      <c r="G651" s="2">
        <f t="shared" si="57"/>
        <v>-3.5850297505188408E-2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6">
        <f>TITRES_STAT!D655</f>
        <v>19.555099999999999</v>
      </c>
      <c r="C652" s="2">
        <f t="shared" si="54"/>
        <v>19.575397020673194</v>
      </c>
      <c r="D652" s="2">
        <f t="shared" si="56"/>
        <v>19.565886691406515</v>
      </c>
      <c r="E652" s="2">
        <f t="shared" si="55"/>
        <v>9.5103292666784967E-3</v>
      </c>
      <c r="F652" s="2">
        <f t="shared" si="59"/>
        <v>4.0452512936912648E-2</v>
      </c>
      <c r="G652" s="2">
        <f t="shared" si="57"/>
        <v>-3.0942183670234151E-2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19.555099999999999</v>
      </c>
      <c r="C653" s="2">
        <f t="shared" si="54"/>
        <v>19.572274402108086</v>
      </c>
      <c r="D653" s="2">
        <f t="shared" si="56"/>
        <v>19.565087677228252</v>
      </c>
      <c r="E653" s="2">
        <f t="shared" si="55"/>
        <v>7.186724879833406E-3</v>
      </c>
      <c r="F653" s="2">
        <f t="shared" si="59"/>
        <v>3.3799355325496799E-2</v>
      </c>
      <c r="G653" s="2">
        <f t="shared" si="57"/>
        <v>-2.6612630445663393E-2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20.140899999999998</v>
      </c>
      <c r="C654" s="2">
        <f t="shared" si="54"/>
        <v>19.569632186399151</v>
      </c>
      <c r="D654" s="2">
        <f t="shared" si="56"/>
        <v>19.607740441878011</v>
      </c>
      <c r="E654" s="2">
        <f t="shared" si="55"/>
        <v>-3.8108255478860542E-2</v>
      </c>
      <c r="F654" s="2">
        <f t="shared" si="59"/>
        <v>1.9417833164625333E-2</v>
      </c>
      <c r="G654" s="2">
        <f t="shared" si="57"/>
        <v>-5.7526088643485879E-2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20.244199999999999</v>
      </c>
      <c r="C655" s="2">
        <f t="shared" ref="C655:C718" si="60">$C$4*B645+C654*(1-$C$4)</f>
        <v>19.567396465414667</v>
      </c>
      <c r="D655" s="2">
        <f t="shared" si="56"/>
        <v>19.654885594331493</v>
      </c>
      <c r="E655" s="2">
        <f t="shared" si="55"/>
        <v>-8.7489128916825365E-2</v>
      </c>
      <c r="F655" s="2">
        <f t="shared" si="59"/>
        <v>-1.9635592516648055E-3</v>
      </c>
      <c r="G655" s="2">
        <f t="shared" si="57"/>
        <v>-8.5525569665160561E-2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20.244199999999999</v>
      </c>
      <c r="C656" s="2">
        <f t="shared" si="60"/>
        <v>19.565504701504718</v>
      </c>
      <c r="D656" s="2">
        <f t="shared" si="56"/>
        <v>19.698538513269902</v>
      </c>
      <c r="E656" s="2">
        <f t="shared" si="55"/>
        <v>-0.13303381176518414</v>
      </c>
      <c r="F656" s="2">
        <f t="shared" si="59"/>
        <v>-2.8177609754368671E-2</v>
      </c>
      <c r="G656" s="2">
        <f t="shared" si="57"/>
        <v>-0.10485620201081547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13.4947</v>
      </c>
      <c r="C657" s="2">
        <f t="shared" si="60"/>
        <v>19.563903978196301</v>
      </c>
      <c r="D657" s="2">
        <f t="shared" si="56"/>
        <v>19.238994919694353</v>
      </c>
      <c r="E657" s="2">
        <f t="shared" si="55"/>
        <v>0.32490905850194807</v>
      </c>
      <c r="F657" s="2">
        <f t="shared" si="59"/>
        <v>4.2439723896894682E-2</v>
      </c>
      <c r="G657" s="2">
        <f t="shared" si="57"/>
        <v>0.28246933460505341</v>
      </c>
      <c r="H657" s="2" t="str">
        <f t="shared" si="58"/>
        <v>Sell</v>
      </c>
    </row>
    <row r="658" spans="1:8" ht="13.5" x14ac:dyDescent="0.25">
      <c r="A658" s="3">
        <f>TITRES_STAT!B661</f>
        <v>42962</v>
      </c>
      <c r="B658" s="6">
        <f>TITRES_STAT!D661</f>
        <v>20.2471</v>
      </c>
      <c r="C658" s="2">
        <f t="shared" si="60"/>
        <v>19.562549520012254</v>
      </c>
      <c r="D658" s="2">
        <f t="shared" si="56"/>
        <v>19.313669370087364</v>
      </c>
      <c r="E658" s="2">
        <f t="shared" si="55"/>
        <v>0.24888014992489005</v>
      </c>
      <c r="F658" s="2">
        <f t="shared" si="59"/>
        <v>8.3727809102493764E-2</v>
      </c>
      <c r="G658" s="2">
        <f t="shared" si="57"/>
        <v>0.16515234082239627</v>
      </c>
      <c r="H658" s="2" t="str">
        <f t="shared" si="58"/>
        <v>Sell</v>
      </c>
    </row>
    <row r="659" spans="1:8" ht="13.5" x14ac:dyDescent="0.25">
      <c r="A659" s="3">
        <f>TITRES_STAT!B662</f>
        <v>42963</v>
      </c>
      <c r="B659" s="6">
        <f>TITRES_STAT!D662</f>
        <v>20.2471</v>
      </c>
      <c r="C659" s="2">
        <f t="shared" si="60"/>
        <v>19.56140344001037</v>
      </c>
      <c r="D659" s="2">
        <f t="shared" si="56"/>
        <v>19.382812379710522</v>
      </c>
      <c r="E659" s="2">
        <f t="shared" si="55"/>
        <v>0.17859106029984773</v>
      </c>
      <c r="F659" s="2">
        <f t="shared" si="59"/>
        <v>0.10270045934196456</v>
      </c>
      <c r="G659" s="2">
        <f t="shared" si="57"/>
        <v>7.5890600957883164E-2</v>
      </c>
      <c r="H659" s="2" t="str">
        <f t="shared" si="58"/>
        <v>Sell</v>
      </c>
    </row>
    <row r="660" spans="1:8" ht="13.5" x14ac:dyDescent="0.25">
      <c r="A660" s="3">
        <f>TITRES_STAT!B663</f>
        <v>42964</v>
      </c>
      <c r="B660" s="6">
        <f>TITRES_STAT!D663</f>
        <v>20.2471</v>
      </c>
      <c r="C660" s="2">
        <f t="shared" si="60"/>
        <v>19.560433680008774</v>
      </c>
      <c r="D660" s="2">
        <f t="shared" si="56"/>
        <v>19.446833684917152</v>
      </c>
      <c r="E660" s="2">
        <f t="shared" si="55"/>
        <v>0.11359999509162222</v>
      </c>
      <c r="F660" s="2">
        <f t="shared" si="59"/>
        <v>0.1048803664918961</v>
      </c>
      <c r="G660" s="2">
        <f t="shared" si="57"/>
        <v>8.719628599726123E-3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6">
        <f>TITRES_STAT!D664</f>
        <v>20.2471</v>
      </c>
      <c r="C661" s="2">
        <f t="shared" si="60"/>
        <v>19.55961311385358</v>
      </c>
      <c r="D661" s="2">
        <f t="shared" si="56"/>
        <v>19.506112671219586</v>
      </c>
      <c r="E661" s="2">
        <f t="shared" si="55"/>
        <v>5.3500442633993117E-2</v>
      </c>
      <c r="F661" s="2">
        <f t="shared" si="59"/>
        <v>9.4604381720315517E-2</v>
      </c>
      <c r="G661" s="2">
        <f t="shared" si="57"/>
        <v>-4.11039390863224E-2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20.2471</v>
      </c>
      <c r="C662" s="2">
        <f t="shared" si="60"/>
        <v>19.558918788645336</v>
      </c>
      <c r="D662" s="2">
        <f t="shared" si="56"/>
        <v>19.561000621499616</v>
      </c>
      <c r="E662" s="2">
        <f t="shared" si="55"/>
        <v>-2.0818328542802078E-3</v>
      </c>
      <c r="F662" s="2">
        <f t="shared" si="59"/>
        <v>7.5267138805396372E-2</v>
      </c>
      <c r="G662" s="2">
        <f t="shared" si="57"/>
        <v>-7.734897165967658E-2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20.2471</v>
      </c>
      <c r="C663" s="2">
        <f t="shared" si="60"/>
        <v>19.5583312826999</v>
      </c>
      <c r="D663" s="2">
        <f t="shared" si="56"/>
        <v>19.61182279768483</v>
      </c>
      <c r="E663" s="2">
        <f t="shared" si="55"/>
        <v>-5.3491514984930433E-2</v>
      </c>
      <c r="F663" s="2">
        <f t="shared" si="59"/>
        <v>4.9515408047331011E-2</v>
      </c>
      <c r="G663" s="2">
        <f t="shared" si="57"/>
        <v>-0.10300692303226144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20.2471</v>
      </c>
      <c r="C664" s="2">
        <f t="shared" si="60"/>
        <v>19.64795723920761</v>
      </c>
      <c r="D664" s="2">
        <f t="shared" si="56"/>
        <v>19.658880368226693</v>
      </c>
      <c r="E664" s="2">
        <f t="shared" si="55"/>
        <v>-1.0923129019083433E-2</v>
      </c>
      <c r="F664" s="2">
        <f t="shared" si="59"/>
        <v>3.7427700634048121E-2</v>
      </c>
      <c r="G664" s="2">
        <f t="shared" si="57"/>
        <v>-4.8350829653131554E-2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20.2471</v>
      </c>
      <c r="C665" s="2">
        <f t="shared" si="60"/>
        <v>19.739686894714133</v>
      </c>
      <c r="D665" s="2">
        <f t="shared" si="56"/>
        <v>19.702452192802493</v>
      </c>
      <c r="E665" s="2">
        <f t="shared" si="55"/>
        <v>3.7234701911639689E-2</v>
      </c>
      <c r="F665" s="2">
        <f t="shared" si="59"/>
        <v>3.7389100889566436E-2</v>
      </c>
      <c r="G665" s="2">
        <f t="shared" si="57"/>
        <v>-1.5439897792674656E-4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20.2471</v>
      </c>
      <c r="C666" s="2">
        <f t="shared" si="60"/>
        <v>19.817304295527343</v>
      </c>
      <c r="D666" s="2">
        <f t="shared" si="56"/>
        <v>19.742796474817123</v>
      </c>
      <c r="E666" s="2">
        <f t="shared" si="55"/>
        <v>7.4507820710220329E-2</v>
      </c>
      <c r="F666" s="2">
        <f t="shared" si="59"/>
        <v>4.4812844853697215E-2</v>
      </c>
      <c r="G666" s="2">
        <f t="shared" si="57"/>
        <v>2.9694975856523115E-2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20.2471</v>
      </c>
      <c r="C667" s="2">
        <f t="shared" si="60"/>
        <v>18.844595942369288</v>
      </c>
      <c r="D667" s="2">
        <f t="shared" si="56"/>
        <v>19.780152291497338</v>
      </c>
      <c r="E667" s="2">
        <f t="shared" si="55"/>
        <v>-0.93555634912804919</v>
      </c>
      <c r="F667" s="2">
        <f t="shared" si="59"/>
        <v>-0.15126099394265208</v>
      </c>
      <c r="G667" s="2">
        <f t="shared" si="57"/>
        <v>-0.78429535518539706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6">
        <f>TITRES_STAT!D671</f>
        <v>20.2471</v>
      </c>
      <c r="C668" s="2">
        <f t="shared" si="60"/>
        <v>19.060365797389398</v>
      </c>
      <c r="D668" s="2">
        <f t="shared" si="56"/>
        <v>19.814741010645683</v>
      </c>
      <c r="E668" s="2">
        <f t="shared" ref="E668:E731" si="61">C668-D668</f>
        <v>-0.75437521325628509</v>
      </c>
      <c r="F668" s="2">
        <f t="shared" si="59"/>
        <v>-0.27188383780537873</v>
      </c>
      <c r="G668" s="2">
        <f t="shared" si="57"/>
        <v>-0.48249137545090637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6">
        <f>TITRES_STAT!D672</f>
        <v>20.2471</v>
      </c>
      <c r="C669" s="2">
        <f t="shared" si="60"/>
        <v>19.242940290098719</v>
      </c>
      <c r="D669" s="2">
        <f t="shared" ref="D669:D732" si="62">$D$4*B669+(1-$D$4)*D668</f>
        <v>19.846767602449706</v>
      </c>
      <c r="E669" s="2">
        <f t="shared" si="61"/>
        <v>-0.60382731235098674</v>
      </c>
      <c r="F669" s="2">
        <f t="shared" si="59"/>
        <v>-0.33827253271450036</v>
      </c>
      <c r="G669" s="2">
        <f t="shared" si="57"/>
        <v>-0.26555477963648638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6">
        <f>TITRES_STAT!D673</f>
        <v>20.848099999999999</v>
      </c>
      <c r="C670" s="2">
        <f t="shared" si="60"/>
        <v>19.397426399314302</v>
      </c>
      <c r="D670" s="2">
        <f t="shared" si="62"/>
        <v>19.920940372638618</v>
      </c>
      <c r="E670" s="2">
        <f t="shared" si="61"/>
        <v>-0.52351397332431659</v>
      </c>
      <c r="F670" s="2">
        <f t="shared" si="59"/>
        <v>-0.37532082083646362</v>
      </c>
      <c r="G670" s="2">
        <f t="shared" si="57"/>
        <v>-0.14819315248785297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6">
        <f>TITRES_STAT!D674</f>
        <v>20.848099999999999</v>
      </c>
      <c r="C671" s="2">
        <f t="shared" si="60"/>
        <v>19.52814541480441</v>
      </c>
      <c r="D671" s="2">
        <f t="shared" si="62"/>
        <v>19.989618863554277</v>
      </c>
      <c r="E671" s="2">
        <f t="shared" si="61"/>
        <v>-0.46147344874986729</v>
      </c>
      <c r="F671" s="2">
        <f t="shared" si="59"/>
        <v>-0.39255134641914435</v>
      </c>
      <c r="G671" s="2">
        <f t="shared" si="57"/>
        <v>-6.8922102330722934E-2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6">
        <f>TITRES_STAT!D675</f>
        <v>20.848099999999999</v>
      </c>
      <c r="C672" s="2">
        <f t="shared" si="60"/>
        <v>19.638753812526808</v>
      </c>
      <c r="D672" s="2">
        <f t="shared" si="62"/>
        <v>20.053210058846552</v>
      </c>
      <c r="E672" s="2">
        <f t="shared" si="61"/>
        <v>-0.41445624631974454</v>
      </c>
      <c r="F672" s="2">
        <f t="shared" si="59"/>
        <v>-0.3969323263992644</v>
      </c>
      <c r="G672" s="2">
        <f t="shared" si="57"/>
        <v>-1.7523919920480135E-2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20.848099999999999</v>
      </c>
      <c r="C673" s="2">
        <f t="shared" si="60"/>
        <v>19.732345533676529</v>
      </c>
      <c r="D673" s="2">
        <f t="shared" si="62"/>
        <v>20.112090795228291</v>
      </c>
      <c r="E673" s="2">
        <f t="shared" si="61"/>
        <v>-0.37974526155176136</v>
      </c>
      <c r="F673" s="2">
        <f t="shared" si="59"/>
        <v>-0.39349491342976378</v>
      </c>
      <c r="G673" s="2">
        <f t="shared" si="57"/>
        <v>1.3749651878002422E-2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20.848099999999999</v>
      </c>
      <c r="C674" s="2">
        <f t="shared" si="60"/>
        <v>19.811538528495525</v>
      </c>
      <c r="D674" s="2">
        <f t="shared" si="62"/>
        <v>20.166609995581751</v>
      </c>
      <c r="E674" s="2">
        <f t="shared" si="61"/>
        <v>-0.35507146708622628</v>
      </c>
      <c r="F674" s="2">
        <f t="shared" si="59"/>
        <v>-0.38581022416105631</v>
      </c>
      <c r="G674" s="2">
        <f t="shared" si="57"/>
        <v>3.0738757074830036E-2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6">
        <f>TITRES_STAT!D678</f>
        <v>20.848099999999999</v>
      </c>
      <c r="C675" s="2">
        <f t="shared" si="60"/>
        <v>19.878547985650059</v>
      </c>
      <c r="D675" s="2">
        <f t="shared" si="62"/>
        <v>20.217090736649769</v>
      </c>
      <c r="E675" s="2">
        <f t="shared" si="61"/>
        <v>-0.33854275099971076</v>
      </c>
      <c r="F675" s="2">
        <f t="shared" si="59"/>
        <v>-0.37635672952878724</v>
      </c>
      <c r="G675" s="2">
        <f t="shared" si="57"/>
        <v>3.7813978529076475E-2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20.848099999999999</v>
      </c>
      <c r="C676" s="2">
        <f t="shared" si="60"/>
        <v>19.93524829555005</v>
      </c>
      <c r="D676" s="2">
        <f t="shared" si="62"/>
        <v>20.263832163564601</v>
      </c>
      <c r="E676" s="2">
        <f t="shared" si="61"/>
        <v>-0.32858386801455097</v>
      </c>
      <c r="F676" s="2">
        <f t="shared" si="59"/>
        <v>-0.36680215722594001</v>
      </c>
      <c r="G676" s="2">
        <f t="shared" ref="G676:G739" si="63">E676-F676</f>
        <v>3.8218289211389034E-2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20.848099999999999</v>
      </c>
      <c r="C677" s="2">
        <f t="shared" si="60"/>
        <v>19.983225480850042</v>
      </c>
      <c r="D677" s="2">
        <f t="shared" si="62"/>
        <v>20.307111262559815</v>
      </c>
      <c r="E677" s="2">
        <f t="shared" si="61"/>
        <v>-0.32388578170977311</v>
      </c>
      <c r="F677" s="2">
        <f t="shared" ref="F677:F740" si="65">(E677*(2/(10)))+((1-(2/10))*F676)</f>
        <v>-0.35821888212270664</v>
      </c>
      <c r="G677" s="2">
        <f t="shared" si="63"/>
        <v>3.4333100412933526E-2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20.848099999999999</v>
      </c>
      <c r="C678" s="2">
        <f t="shared" si="60"/>
        <v>20.023821560719266</v>
      </c>
      <c r="D678" s="2">
        <f t="shared" si="62"/>
        <v>20.347184502370201</v>
      </c>
      <c r="E678" s="2">
        <f t="shared" si="61"/>
        <v>-0.32336294165093449</v>
      </c>
      <c r="F678" s="2">
        <f t="shared" si="65"/>
        <v>-0.35124769402835221</v>
      </c>
      <c r="G678" s="2">
        <f t="shared" si="63"/>
        <v>2.7884752377417721E-2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20.848099999999999</v>
      </c>
      <c r="C679" s="2">
        <f t="shared" si="60"/>
        <v>20.058172089839378</v>
      </c>
      <c r="D679" s="2">
        <f t="shared" si="62"/>
        <v>20.384289354046484</v>
      </c>
      <c r="E679" s="2">
        <f t="shared" si="61"/>
        <v>-0.32611726420710596</v>
      </c>
      <c r="F679" s="2">
        <f t="shared" si="65"/>
        <v>-0.34622160806410296</v>
      </c>
      <c r="G679" s="2">
        <f t="shared" si="63"/>
        <v>2.0104343856996998E-2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20.848099999999999</v>
      </c>
      <c r="C680" s="2">
        <f t="shared" si="60"/>
        <v>20.179699460633319</v>
      </c>
      <c r="D680" s="2">
        <f t="shared" si="62"/>
        <v>20.418645698191188</v>
      </c>
      <c r="E680" s="2">
        <f t="shared" si="61"/>
        <v>-0.23894623755786881</v>
      </c>
      <c r="F680" s="2">
        <f t="shared" si="65"/>
        <v>-0.32476653396285615</v>
      </c>
      <c r="G680" s="2">
        <f t="shared" si="63"/>
        <v>8.582029640498734E-2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20.848099999999999</v>
      </c>
      <c r="C681" s="2">
        <f t="shared" si="60"/>
        <v>20.282530312843576</v>
      </c>
      <c r="D681" s="2">
        <f t="shared" si="62"/>
        <v>20.450457127954806</v>
      </c>
      <c r="E681" s="2">
        <f t="shared" si="61"/>
        <v>-0.16792681511122964</v>
      </c>
      <c r="F681" s="2">
        <f t="shared" si="65"/>
        <v>-0.29339859019253084</v>
      </c>
      <c r="G681" s="2">
        <f t="shared" si="63"/>
        <v>0.1254717750813012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20.848099999999999</v>
      </c>
      <c r="C682" s="2">
        <f t="shared" si="60"/>
        <v>20.369541033944564</v>
      </c>
      <c r="D682" s="2">
        <f t="shared" si="62"/>
        <v>20.479912155513709</v>
      </c>
      <c r="E682" s="2">
        <f t="shared" si="61"/>
        <v>-0.11037112156914475</v>
      </c>
      <c r="F682" s="2">
        <f t="shared" si="65"/>
        <v>-0.25679309646785364</v>
      </c>
      <c r="G682" s="2">
        <f t="shared" si="63"/>
        <v>0.1464219748987089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20.848099999999999</v>
      </c>
      <c r="C683" s="2">
        <f t="shared" si="60"/>
        <v>20.443165490260785</v>
      </c>
      <c r="D683" s="2">
        <f t="shared" si="62"/>
        <v>20.507185329179361</v>
      </c>
      <c r="E683" s="2">
        <f t="shared" si="61"/>
        <v>-6.4019838918575545E-2</v>
      </c>
      <c r="F683" s="2">
        <f t="shared" si="65"/>
        <v>-0.21823844495799805</v>
      </c>
      <c r="G683" s="2">
        <f t="shared" si="63"/>
        <v>0.1542186060394225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20.848099999999999</v>
      </c>
      <c r="C684" s="2">
        <f t="shared" si="60"/>
        <v>20.50546310714374</v>
      </c>
      <c r="D684" s="2">
        <f t="shared" si="62"/>
        <v>20.532438267758668</v>
      </c>
      <c r="E684" s="2">
        <f t="shared" si="61"/>
        <v>-2.6975160614927773E-2</v>
      </c>
      <c r="F684" s="2">
        <f t="shared" si="65"/>
        <v>-0.17998578808938401</v>
      </c>
      <c r="G684" s="2">
        <f t="shared" si="63"/>
        <v>0.15301062747445623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20.848099999999999</v>
      </c>
      <c r="C685" s="2">
        <f t="shared" si="60"/>
        <v>20.55817647527547</v>
      </c>
      <c r="D685" s="2">
        <f t="shared" si="62"/>
        <v>20.555820618295062</v>
      </c>
      <c r="E685" s="2">
        <f t="shared" si="61"/>
        <v>2.3558569804080776E-3</v>
      </c>
      <c r="F685" s="2">
        <f t="shared" si="65"/>
        <v>-0.1435174590754256</v>
      </c>
      <c r="G685" s="2">
        <f t="shared" si="63"/>
        <v>0.14587331605583367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20.848099999999999</v>
      </c>
      <c r="C686" s="2">
        <f t="shared" si="60"/>
        <v>20.60278009446386</v>
      </c>
      <c r="D686" s="2">
        <f t="shared" si="62"/>
        <v>20.577470942865798</v>
      </c>
      <c r="E686" s="2">
        <f t="shared" si="61"/>
        <v>2.530915159806213E-2</v>
      </c>
      <c r="F686" s="2">
        <f t="shared" si="65"/>
        <v>-0.10975213694072807</v>
      </c>
      <c r="G686" s="2">
        <f t="shared" si="63"/>
        <v>0.13506128853879018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20.848099999999999</v>
      </c>
      <c r="C687" s="2">
        <f t="shared" si="60"/>
        <v>20.640521618392498</v>
      </c>
      <c r="D687" s="2">
        <f t="shared" si="62"/>
        <v>20.597517539690553</v>
      </c>
      <c r="E687" s="2">
        <f t="shared" si="61"/>
        <v>4.3004078701944337E-2</v>
      </c>
      <c r="F687" s="2">
        <f t="shared" si="65"/>
        <v>-7.9200893812193585E-2</v>
      </c>
      <c r="G687" s="2">
        <f t="shared" si="63"/>
        <v>0.12220497251413792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20.848099999999999</v>
      </c>
      <c r="C688" s="2">
        <f t="shared" si="60"/>
        <v>20.67245675402442</v>
      </c>
      <c r="D688" s="2">
        <f t="shared" si="62"/>
        <v>20.616079203417179</v>
      </c>
      <c r="E688" s="2">
        <f t="shared" si="61"/>
        <v>5.6377550607241034E-2</v>
      </c>
      <c r="F688" s="2">
        <f t="shared" si="65"/>
        <v>-5.2085204928306657E-2</v>
      </c>
      <c r="G688" s="2">
        <f t="shared" si="63"/>
        <v>0.10846275553554768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20.848099999999999</v>
      </c>
      <c r="C689" s="2">
        <f t="shared" si="60"/>
        <v>20.699478791866817</v>
      </c>
      <c r="D689" s="2">
        <f t="shared" si="62"/>
        <v>20.63326592908998</v>
      </c>
      <c r="E689" s="2">
        <f t="shared" si="61"/>
        <v>6.6212862776836801E-2</v>
      </c>
      <c r="F689" s="2">
        <f t="shared" si="65"/>
        <v>-2.842559138727797E-2</v>
      </c>
      <c r="G689" s="2">
        <f t="shared" si="63"/>
        <v>9.4638454164114774E-2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20.848099999999999</v>
      </c>
      <c r="C690" s="2">
        <f t="shared" si="60"/>
        <v>20.722343593118076</v>
      </c>
      <c r="D690" s="2">
        <f t="shared" si="62"/>
        <v>20.649179563972204</v>
      </c>
      <c r="E690" s="2">
        <f t="shared" si="61"/>
        <v>7.3164029145871723E-2</v>
      </c>
      <c r="F690" s="2">
        <f t="shared" si="65"/>
        <v>-8.1076672806480315E-3</v>
      </c>
      <c r="G690" s="2">
        <f t="shared" si="63"/>
        <v>8.1271696426519754E-2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20.848099999999999</v>
      </c>
      <c r="C691" s="2">
        <f t="shared" si="60"/>
        <v>20.741690732638371</v>
      </c>
      <c r="D691" s="2">
        <f t="shared" si="62"/>
        <v>20.663914411085376</v>
      </c>
      <c r="E691" s="2">
        <f t="shared" si="61"/>
        <v>7.7776321552995853E-2</v>
      </c>
      <c r="F691" s="2">
        <f t="shared" si="65"/>
        <v>9.069130486080745E-3</v>
      </c>
      <c r="G691" s="2">
        <f t="shared" si="63"/>
        <v>6.8707191066915113E-2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20.848099999999999</v>
      </c>
      <c r="C692" s="2">
        <f t="shared" si="60"/>
        <v>20.758061389155543</v>
      </c>
      <c r="D692" s="2">
        <f t="shared" si="62"/>
        <v>20.677557788042016</v>
      </c>
      <c r="E692" s="2">
        <f t="shared" si="61"/>
        <v>8.0503601113527168E-2</v>
      </c>
      <c r="F692" s="2">
        <f t="shared" si="65"/>
        <v>2.335602461157003E-2</v>
      </c>
      <c r="G692" s="2">
        <f t="shared" si="63"/>
        <v>5.7147576501957134E-2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20.848099999999999</v>
      </c>
      <c r="C693" s="2">
        <f t="shared" si="60"/>
        <v>20.771913483131613</v>
      </c>
      <c r="D693" s="2">
        <f t="shared" si="62"/>
        <v>20.69019054448335</v>
      </c>
      <c r="E693" s="2">
        <f t="shared" si="61"/>
        <v>8.17229386482623E-2</v>
      </c>
      <c r="F693" s="2">
        <f t="shared" si="65"/>
        <v>3.502940741890849E-2</v>
      </c>
      <c r="G693" s="2">
        <f t="shared" si="63"/>
        <v>4.669353122935381E-2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20.6478</v>
      </c>
      <c r="C694" s="2">
        <f t="shared" si="60"/>
        <v>20.783634485726747</v>
      </c>
      <c r="D694" s="2">
        <f t="shared" si="62"/>
        <v>20.687050504151252</v>
      </c>
      <c r="E694" s="2">
        <f t="shared" si="61"/>
        <v>9.6583981575495415E-2</v>
      </c>
      <c r="F694" s="2">
        <f t="shared" si="65"/>
        <v>4.7340322250225872E-2</v>
      </c>
      <c r="G694" s="2">
        <f t="shared" si="63"/>
        <v>4.9243659325269543E-2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20.6478</v>
      </c>
      <c r="C695" s="2">
        <f t="shared" si="60"/>
        <v>20.793552257153401</v>
      </c>
      <c r="D695" s="2">
        <f t="shared" si="62"/>
        <v>20.684143059399307</v>
      </c>
      <c r="E695" s="2">
        <f t="shared" si="61"/>
        <v>0.10940919775409341</v>
      </c>
      <c r="F695" s="2">
        <f t="shared" si="65"/>
        <v>5.9754097350999381E-2</v>
      </c>
      <c r="G695" s="2">
        <f t="shared" si="63"/>
        <v>4.9655100403094031E-2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20.848099999999999</v>
      </c>
      <c r="C696" s="2">
        <f t="shared" si="60"/>
        <v>20.801944217591338</v>
      </c>
      <c r="D696" s="2">
        <f t="shared" si="62"/>
        <v>20.696288017962324</v>
      </c>
      <c r="E696" s="2">
        <f t="shared" si="61"/>
        <v>0.10565619962901351</v>
      </c>
      <c r="F696" s="2">
        <f t="shared" si="65"/>
        <v>6.8934517806602216E-2</v>
      </c>
      <c r="G696" s="2">
        <f t="shared" si="63"/>
        <v>3.6721681822411298E-2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20.848099999999999</v>
      </c>
      <c r="C697" s="2">
        <f t="shared" si="60"/>
        <v>20.80904510719267</v>
      </c>
      <c r="D697" s="2">
        <f t="shared" si="62"/>
        <v>20.707533349965114</v>
      </c>
      <c r="E697" s="2">
        <f t="shared" si="61"/>
        <v>0.10151175722755568</v>
      </c>
      <c r="F697" s="2">
        <f t="shared" si="65"/>
        <v>7.5449965690792917E-2</v>
      </c>
      <c r="G697" s="2">
        <f t="shared" si="63"/>
        <v>2.606179153676276E-2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20.848099999999999</v>
      </c>
      <c r="C698" s="2">
        <f t="shared" si="60"/>
        <v>20.815053552239952</v>
      </c>
      <c r="D698" s="2">
        <f t="shared" si="62"/>
        <v>20.717945694412144</v>
      </c>
      <c r="E698" s="2">
        <f t="shared" si="61"/>
        <v>9.7107857827808175E-2</v>
      </c>
      <c r="F698" s="2">
        <f t="shared" si="65"/>
        <v>7.9781544118195977E-2</v>
      </c>
      <c r="G698" s="2">
        <f t="shared" si="63"/>
        <v>1.7326313709612198E-2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20.848099999999999</v>
      </c>
      <c r="C699" s="2">
        <f t="shared" si="60"/>
        <v>20.820137621126111</v>
      </c>
      <c r="D699" s="2">
        <f t="shared" si="62"/>
        <v>20.727586754085319</v>
      </c>
      <c r="E699" s="2">
        <f t="shared" si="61"/>
        <v>9.2550867040792184E-2</v>
      </c>
      <c r="F699" s="2">
        <f t="shared" si="65"/>
        <v>8.2335408702715232E-2</v>
      </c>
      <c r="G699" s="2">
        <f t="shared" si="63"/>
        <v>1.0215458338076952E-2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20.848099999999999</v>
      </c>
      <c r="C700" s="2">
        <f t="shared" si="60"/>
        <v>20.824439525568248</v>
      </c>
      <c r="D700" s="2">
        <f t="shared" si="62"/>
        <v>20.736513661190113</v>
      </c>
      <c r="E700" s="2">
        <f t="shared" si="61"/>
        <v>8.7925864378135543E-2</v>
      </c>
      <c r="F700" s="2">
        <f t="shared" si="65"/>
        <v>8.3453499837799303E-2</v>
      </c>
      <c r="G700" s="2">
        <f t="shared" si="63"/>
        <v>4.4723645403362405E-3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20.848099999999999</v>
      </c>
      <c r="C701" s="2">
        <f t="shared" si="60"/>
        <v>20.82807959855775</v>
      </c>
      <c r="D701" s="2">
        <f t="shared" si="62"/>
        <v>20.744779315916773</v>
      </c>
      <c r="E701" s="2">
        <f t="shared" si="61"/>
        <v>8.3300282640976775E-2</v>
      </c>
      <c r="F701" s="2">
        <f t="shared" si="65"/>
        <v>8.3422856398434803E-2</v>
      </c>
      <c r="G701" s="2">
        <f t="shared" si="63"/>
        <v>-1.2257375745802768E-4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6">
        <f>TITRES_STAT!D705</f>
        <v>21.468599999999999</v>
      </c>
      <c r="C702" s="2">
        <f t="shared" si="60"/>
        <v>20.831159660318097</v>
      </c>
      <c r="D702" s="2">
        <f t="shared" si="62"/>
        <v>20.798395662885902</v>
      </c>
      <c r="E702" s="2">
        <f t="shared" si="61"/>
        <v>3.2763997432194714E-2</v>
      </c>
      <c r="F702" s="2">
        <f t="shared" si="65"/>
        <v>7.3291084605186782E-2</v>
      </c>
      <c r="G702" s="2">
        <f t="shared" si="63"/>
        <v>-4.0527087172992068E-2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6">
        <f>TITRES_STAT!D706</f>
        <v>21.468599999999999</v>
      </c>
      <c r="C703" s="2">
        <f t="shared" si="60"/>
        <v>20.833765866423004</v>
      </c>
      <c r="D703" s="2">
        <f t="shared" si="62"/>
        <v>20.848040428598054</v>
      </c>
      <c r="E703" s="2">
        <f t="shared" si="61"/>
        <v>-1.4274562175049965E-2</v>
      </c>
      <c r="F703" s="2">
        <f t="shared" si="65"/>
        <v>5.5777955249139435E-2</v>
      </c>
      <c r="G703" s="2">
        <f t="shared" si="63"/>
        <v>-7.0052517424189401E-2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21.468599999999999</v>
      </c>
      <c r="C704" s="2">
        <f t="shared" si="60"/>
        <v>20.805155733127158</v>
      </c>
      <c r="D704" s="2">
        <f t="shared" si="62"/>
        <v>20.894007804257456</v>
      </c>
      <c r="E704" s="2">
        <f t="shared" si="61"/>
        <v>-8.8852071130297361E-2</v>
      </c>
      <c r="F704" s="2">
        <f t="shared" si="65"/>
        <v>2.685194997325208E-2</v>
      </c>
      <c r="G704" s="2">
        <f t="shared" si="63"/>
        <v>-0.11570402110354944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6">
        <f>TITRES_STAT!D708</f>
        <v>21.468599999999999</v>
      </c>
      <c r="C705" s="2">
        <f t="shared" si="60"/>
        <v>20.780947158799904</v>
      </c>
      <c r="D705" s="2">
        <f t="shared" si="62"/>
        <v>20.936570189127274</v>
      </c>
      <c r="E705" s="2">
        <f t="shared" si="61"/>
        <v>-0.15562303032736935</v>
      </c>
      <c r="F705" s="2">
        <f t="shared" si="65"/>
        <v>-9.6430460868722062E-3</v>
      </c>
      <c r="G705" s="2">
        <f t="shared" si="63"/>
        <v>-0.14597998424049713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6">
        <f>TITRES_STAT!D709</f>
        <v>21.468599999999999</v>
      </c>
      <c r="C706" s="2">
        <f t="shared" si="60"/>
        <v>20.791278365138378</v>
      </c>
      <c r="D706" s="2">
        <f t="shared" si="62"/>
        <v>20.975979804747475</v>
      </c>
      <c r="E706" s="2">
        <f t="shared" si="61"/>
        <v>-0.18470143960909624</v>
      </c>
      <c r="F706" s="2">
        <f t="shared" si="65"/>
        <v>-4.4654724791317012E-2</v>
      </c>
      <c r="G706" s="2">
        <f t="shared" si="63"/>
        <v>-0.14004671481777922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21.468599999999999</v>
      </c>
      <c r="C707" s="2">
        <f t="shared" si="60"/>
        <v>20.800020155117089</v>
      </c>
      <c r="D707" s="2">
        <f t="shared" si="62"/>
        <v>21.012470189580995</v>
      </c>
      <c r="E707" s="2">
        <f t="shared" si="61"/>
        <v>-0.21245003446390598</v>
      </c>
      <c r="F707" s="2">
        <f t="shared" si="65"/>
        <v>-7.8213786725834816E-2</v>
      </c>
      <c r="G707" s="2">
        <f t="shared" si="63"/>
        <v>-0.13423624773807116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6">
        <f>TITRES_STAT!D711</f>
        <v>21.468599999999999</v>
      </c>
      <c r="C708" s="2">
        <f t="shared" si="60"/>
        <v>20.807417054329843</v>
      </c>
      <c r="D708" s="2">
        <f t="shared" si="62"/>
        <v>21.046257582945366</v>
      </c>
      <c r="E708" s="2">
        <f t="shared" si="61"/>
        <v>-0.23884052861552263</v>
      </c>
      <c r="F708" s="2">
        <f t="shared" si="65"/>
        <v>-0.11033913510377238</v>
      </c>
      <c r="G708" s="2">
        <f t="shared" si="63"/>
        <v>-0.12850139351175024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21.468599999999999</v>
      </c>
      <c r="C709" s="2">
        <f t="shared" si="60"/>
        <v>20.81367596904833</v>
      </c>
      <c r="D709" s="2">
        <f t="shared" si="62"/>
        <v>21.077542206430891</v>
      </c>
      <c r="E709" s="2">
        <f t="shared" si="61"/>
        <v>-0.26386623738256176</v>
      </c>
      <c r="F709" s="2">
        <f t="shared" si="65"/>
        <v>-0.14104455555953027</v>
      </c>
      <c r="G709" s="2">
        <f t="shared" si="63"/>
        <v>-0.12282168182303149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21.468599999999999</v>
      </c>
      <c r="C710" s="2">
        <f t="shared" si="60"/>
        <v>20.818971973810125</v>
      </c>
      <c r="D710" s="2">
        <f t="shared" si="62"/>
        <v>21.106509450398974</v>
      </c>
      <c r="E710" s="2">
        <f t="shared" si="61"/>
        <v>-0.28753747658884876</v>
      </c>
      <c r="F710" s="2">
        <f t="shared" si="65"/>
        <v>-0.17034313976539397</v>
      </c>
      <c r="G710" s="2">
        <f t="shared" si="63"/>
        <v>-0.11719433682345479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21.468599999999999</v>
      </c>
      <c r="C711" s="2">
        <f t="shared" si="60"/>
        <v>20.823453208608566</v>
      </c>
      <c r="D711" s="2">
        <f t="shared" si="62"/>
        <v>21.133330972591644</v>
      </c>
      <c r="E711" s="2">
        <f t="shared" si="61"/>
        <v>-0.30987776398307787</v>
      </c>
      <c r="F711" s="2">
        <f t="shared" si="65"/>
        <v>-0.19825006460893074</v>
      </c>
      <c r="G711" s="2">
        <f t="shared" si="63"/>
        <v>-0.11162769937414713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21.468599999999999</v>
      </c>
      <c r="C712" s="2">
        <f t="shared" si="60"/>
        <v>20.922706561130326</v>
      </c>
      <c r="D712" s="2">
        <f t="shared" si="62"/>
        <v>21.158165715362635</v>
      </c>
      <c r="E712" s="2">
        <f t="shared" si="61"/>
        <v>-0.23545915423230923</v>
      </c>
      <c r="F712" s="2">
        <f t="shared" si="65"/>
        <v>-0.20569188253360646</v>
      </c>
      <c r="G712" s="2">
        <f t="shared" si="63"/>
        <v>-2.9767271698702774E-2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21.003299999999999</v>
      </c>
      <c r="C713" s="2">
        <f t="shared" si="60"/>
        <v>21.006690167110275</v>
      </c>
      <c r="D713" s="2">
        <f t="shared" si="62"/>
        <v>21.14669418089133</v>
      </c>
      <c r="E713" s="2">
        <f t="shared" si="61"/>
        <v>-0.14000401378105565</v>
      </c>
      <c r="F713" s="2">
        <f t="shared" si="65"/>
        <v>-0.19255430878309632</v>
      </c>
      <c r="G713" s="2">
        <f t="shared" si="63"/>
        <v>5.255029500204067E-2</v>
      </c>
      <c r="H713" s="2" t="str">
        <f t="shared" si="64"/>
        <v>Sell</v>
      </c>
    </row>
    <row r="714" spans="1:8" ht="13.5" x14ac:dyDescent="0.25">
      <c r="A714" s="3">
        <f>TITRES_STAT!B717</f>
        <v>43042</v>
      </c>
      <c r="B714" s="6">
        <f>TITRES_STAT!D717</f>
        <v>21.003299999999999</v>
      </c>
      <c r="C714" s="2">
        <f t="shared" si="60"/>
        <v>21.07775321832408</v>
      </c>
      <c r="D714" s="2">
        <f t="shared" si="62"/>
        <v>21.136072389714197</v>
      </c>
      <c r="E714" s="2">
        <f t="shared" si="61"/>
        <v>-5.8319171390117219E-2</v>
      </c>
      <c r="F714" s="2">
        <f t="shared" si="65"/>
        <v>-0.16570728130450052</v>
      </c>
      <c r="G714" s="2">
        <f t="shared" si="63"/>
        <v>0.1073881099143833</v>
      </c>
      <c r="H714" s="2" t="str">
        <f t="shared" si="64"/>
        <v>Sell</v>
      </c>
    </row>
    <row r="715" spans="1:8" ht="13.5" x14ac:dyDescent="0.25">
      <c r="A715" s="3">
        <f>TITRES_STAT!B718</f>
        <v>43045</v>
      </c>
      <c r="B715" s="6">
        <f>TITRES_STAT!D718</f>
        <v>21.003299999999999</v>
      </c>
      <c r="C715" s="2">
        <f t="shared" si="60"/>
        <v>21.137883492428067</v>
      </c>
      <c r="D715" s="2">
        <f t="shared" si="62"/>
        <v>21.126237397883518</v>
      </c>
      <c r="E715" s="2">
        <f t="shared" si="61"/>
        <v>1.1646094544548902E-2</v>
      </c>
      <c r="F715" s="2">
        <f t="shared" si="65"/>
        <v>-0.13023660613469065</v>
      </c>
      <c r="G715" s="2">
        <f t="shared" si="63"/>
        <v>0.14188270067923955</v>
      </c>
      <c r="H715" s="2" t="str">
        <f t="shared" si="64"/>
        <v>Sell</v>
      </c>
    </row>
    <row r="716" spans="1:8" ht="13.5" x14ac:dyDescent="0.25">
      <c r="A716" s="3">
        <f>TITRES_STAT!B719</f>
        <v>43046</v>
      </c>
      <c r="B716" s="6">
        <f>TITRES_STAT!D719</f>
        <v>21.003299999999999</v>
      </c>
      <c r="C716" s="2">
        <f t="shared" si="60"/>
        <v>21.188762955131441</v>
      </c>
      <c r="D716" s="2">
        <f t="shared" si="62"/>
        <v>21.117130923966222</v>
      </c>
      <c r="E716" s="2">
        <f t="shared" si="61"/>
        <v>7.163203116521899E-2</v>
      </c>
      <c r="F716" s="2">
        <f t="shared" si="65"/>
        <v>-8.986287867470874E-2</v>
      </c>
      <c r="G716" s="2">
        <f t="shared" si="63"/>
        <v>0.16149490983992773</v>
      </c>
      <c r="H716" s="2" t="str">
        <f t="shared" si="64"/>
        <v>Sell</v>
      </c>
    </row>
    <row r="717" spans="1:8" ht="13.5" x14ac:dyDescent="0.25">
      <c r="A717" s="3">
        <f>TITRES_STAT!B720</f>
        <v>43047</v>
      </c>
      <c r="B717" s="6">
        <f>TITRES_STAT!D720</f>
        <v>21.630099999999999</v>
      </c>
      <c r="C717" s="2">
        <f t="shared" si="60"/>
        <v>21.231814808188144</v>
      </c>
      <c r="D717" s="2">
        <f t="shared" si="62"/>
        <v>21.155128633302059</v>
      </c>
      <c r="E717" s="2">
        <f t="shared" si="61"/>
        <v>7.6686174886084757E-2</v>
      </c>
      <c r="F717" s="2">
        <f t="shared" si="65"/>
        <v>-5.6553067962550038E-2</v>
      </c>
      <c r="G717" s="2">
        <f t="shared" si="63"/>
        <v>0.13323924284863481</v>
      </c>
      <c r="H717" s="2" t="str">
        <f t="shared" si="64"/>
        <v>Sell</v>
      </c>
    </row>
    <row r="718" spans="1:8" ht="13.5" x14ac:dyDescent="0.25">
      <c r="A718" s="3">
        <f>TITRES_STAT!B721</f>
        <v>43048</v>
      </c>
      <c r="B718" s="6">
        <f>TITRES_STAT!D721</f>
        <v>21.630099999999999</v>
      </c>
      <c r="C718" s="2">
        <f t="shared" si="60"/>
        <v>21.268243299236122</v>
      </c>
      <c r="D718" s="2">
        <f t="shared" si="62"/>
        <v>21.190311697501908</v>
      </c>
      <c r="E718" s="2">
        <f t="shared" si="61"/>
        <v>7.7931601734213984E-2</v>
      </c>
      <c r="F718" s="2">
        <f t="shared" si="65"/>
        <v>-2.9656134023197236E-2</v>
      </c>
      <c r="G718" s="2">
        <f t="shared" si="63"/>
        <v>0.10758773575741122</v>
      </c>
      <c r="H718" s="2" t="str">
        <f t="shared" si="64"/>
        <v>Sell</v>
      </c>
    </row>
    <row r="719" spans="1:8" ht="13.5" x14ac:dyDescent="0.25">
      <c r="A719" s="3">
        <f>TITRES_STAT!B722</f>
        <v>43049</v>
      </c>
      <c r="B719" s="6">
        <f>TITRES_STAT!D722</f>
        <v>21.630099999999999</v>
      </c>
      <c r="C719" s="2">
        <f t="shared" ref="C719:C782" si="66">$C$4*B709+C718*(1-$C$4)</f>
        <v>21.29906740704595</v>
      </c>
      <c r="D719" s="2">
        <f t="shared" si="62"/>
        <v>21.222888608798062</v>
      </c>
      <c r="E719" s="2">
        <f t="shared" si="61"/>
        <v>7.6178798247887869E-2</v>
      </c>
      <c r="F719" s="2">
        <f t="shared" si="65"/>
        <v>-8.4891475689802161E-3</v>
      </c>
      <c r="G719" s="2">
        <f t="shared" si="63"/>
        <v>8.4667945816868082E-2</v>
      </c>
      <c r="H719" s="2" t="str">
        <f t="shared" si="64"/>
        <v>Sell</v>
      </c>
    </row>
    <row r="720" spans="1:8" ht="13.5" x14ac:dyDescent="0.25">
      <c r="A720" s="3">
        <f>TITRES_STAT!B723</f>
        <v>43052</v>
      </c>
      <c r="B720" s="6">
        <f>TITRES_STAT!D723</f>
        <v>21.630099999999999</v>
      </c>
      <c r="C720" s="2">
        <f t="shared" si="66"/>
        <v>21.325149344423497</v>
      </c>
      <c r="D720" s="2">
        <f t="shared" si="62"/>
        <v>21.253052415553761</v>
      </c>
      <c r="E720" s="2">
        <f t="shared" si="61"/>
        <v>7.2096928869736843E-2</v>
      </c>
      <c r="F720" s="2">
        <f t="shared" si="65"/>
        <v>7.6280677187631962E-3</v>
      </c>
      <c r="G720" s="2">
        <f t="shared" si="63"/>
        <v>6.4468861150973653E-2</v>
      </c>
      <c r="H720" s="2" t="str">
        <f t="shared" si="64"/>
        <v>Sell</v>
      </c>
    </row>
    <row r="721" spans="1:8" ht="13.5" x14ac:dyDescent="0.25">
      <c r="A721" s="3">
        <f>TITRES_STAT!B724</f>
        <v>43053</v>
      </c>
      <c r="B721" s="6">
        <f>TITRES_STAT!D724</f>
        <v>21.630099999999999</v>
      </c>
      <c r="C721" s="2">
        <f t="shared" si="66"/>
        <v>21.347218676050652</v>
      </c>
      <c r="D721" s="2">
        <f t="shared" si="62"/>
        <v>21.280981866253484</v>
      </c>
      <c r="E721" s="2">
        <f t="shared" si="61"/>
        <v>6.623680979716795E-2</v>
      </c>
      <c r="F721" s="2">
        <f t="shared" si="65"/>
        <v>1.9349816134444149E-2</v>
      </c>
      <c r="G721" s="2">
        <f t="shared" si="63"/>
        <v>4.6886993662723801E-2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6">
        <f>TITRES_STAT!D725</f>
        <v>21.630099999999999</v>
      </c>
      <c r="C722" s="2">
        <f t="shared" si="66"/>
        <v>21.365892725889012</v>
      </c>
      <c r="D722" s="2">
        <f t="shared" si="62"/>
        <v>21.306842468753224</v>
      </c>
      <c r="E722" s="2">
        <f t="shared" si="61"/>
        <v>5.9050257135787376E-2</v>
      </c>
      <c r="F722" s="2">
        <f t="shared" si="65"/>
        <v>2.7289904334712796E-2</v>
      </c>
      <c r="G722" s="2">
        <f t="shared" si="63"/>
        <v>3.176035280107458E-2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6">
        <f>TITRES_STAT!D726</f>
        <v>21.630099999999999</v>
      </c>
      <c r="C723" s="2">
        <f t="shared" si="66"/>
        <v>21.310109229598392</v>
      </c>
      <c r="D723" s="2">
        <f t="shared" si="62"/>
        <v>21.330787471067801</v>
      </c>
      <c r="E723" s="2">
        <f t="shared" si="61"/>
        <v>-2.0678241469408221E-2</v>
      </c>
      <c r="F723" s="2">
        <f t="shared" si="65"/>
        <v>1.7696275173888595E-2</v>
      </c>
      <c r="G723" s="2">
        <f t="shared" si="63"/>
        <v>-3.8374516643296816E-2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21.630099999999999</v>
      </c>
      <c r="C724" s="2">
        <f t="shared" si="66"/>
        <v>21.262907809660177</v>
      </c>
      <c r="D724" s="2">
        <f t="shared" si="62"/>
        <v>21.352958769507222</v>
      </c>
      <c r="E724" s="2">
        <f t="shared" si="61"/>
        <v>-9.0050959847044254E-2</v>
      </c>
      <c r="F724" s="2">
        <f t="shared" si="65"/>
        <v>-3.8531718302979735E-3</v>
      </c>
      <c r="G724" s="2">
        <f t="shared" si="63"/>
        <v>-8.6197788016746282E-2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6">
        <f>TITRES_STAT!D728</f>
        <v>21.630099999999999</v>
      </c>
      <c r="C725" s="2">
        <f t="shared" si="66"/>
        <v>21.222968146635534</v>
      </c>
      <c r="D725" s="2">
        <f t="shared" si="62"/>
        <v>21.373487749543724</v>
      </c>
      <c r="E725" s="2">
        <f t="shared" si="61"/>
        <v>-0.15051960290819011</v>
      </c>
      <c r="F725" s="2">
        <f t="shared" si="65"/>
        <v>-3.3186458045876402E-2</v>
      </c>
      <c r="G725" s="2">
        <f t="shared" si="63"/>
        <v>-0.11733314486231371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6">
        <f>TITRES_STAT!D729</f>
        <v>21.630099999999999</v>
      </c>
      <c r="C726" s="2">
        <f t="shared" si="66"/>
        <v>21.189173047153144</v>
      </c>
      <c r="D726" s="2">
        <f t="shared" si="62"/>
        <v>21.392496064392336</v>
      </c>
      <c r="E726" s="2">
        <f t="shared" si="61"/>
        <v>-0.20332301723919244</v>
      </c>
      <c r="F726" s="2">
        <f t="shared" si="65"/>
        <v>-6.7213769884539615E-2</v>
      </c>
      <c r="G726" s="2">
        <f t="shared" si="63"/>
        <v>-0.13610924735465282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21.630099999999999</v>
      </c>
      <c r="C727" s="2">
        <f t="shared" si="66"/>
        <v>21.257007962975734</v>
      </c>
      <c r="D727" s="2">
        <f t="shared" si="62"/>
        <v>21.410096355918832</v>
      </c>
      <c r="E727" s="2">
        <f t="shared" si="61"/>
        <v>-0.15308839294309706</v>
      </c>
      <c r="F727" s="2">
        <f t="shared" si="65"/>
        <v>-8.438869449625111E-2</v>
      </c>
      <c r="G727" s="2">
        <f t="shared" si="63"/>
        <v>-6.8699698446845953E-2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6">
        <f>TITRES_STAT!D731</f>
        <v>21.630099999999999</v>
      </c>
      <c r="C728" s="2">
        <f t="shared" si="66"/>
        <v>21.314406737902544</v>
      </c>
      <c r="D728" s="2">
        <f t="shared" si="62"/>
        <v>21.426392922147066</v>
      </c>
      <c r="E728" s="2">
        <f t="shared" si="61"/>
        <v>-0.11198618424452178</v>
      </c>
      <c r="F728" s="2">
        <f t="shared" si="65"/>
        <v>-8.9908192445905255E-2</v>
      </c>
      <c r="G728" s="2">
        <f t="shared" si="63"/>
        <v>-2.2077991798616525E-2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6">
        <f>TITRES_STAT!D732</f>
        <v>21.630099999999999</v>
      </c>
      <c r="C729" s="2">
        <f t="shared" si="66"/>
        <v>21.362974932071381</v>
      </c>
      <c r="D729" s="2">
        <f t="shared" si="62"/>
        <v>21.441482335321357</v>
      </c>
      <c r="E729" s="2">
        <f t="shared" si="61"/>
        <v>-7.8507403249975738E-2</v>
      </c>
      <c r="F729" s="2">
        <f t="shared" si="65"/>
        <v>-8.7628034606719349E-2</v>
      </c>
      <c r="G729" s="2">
        <f t="shared" si="63"/>
        <v>9.1206313567436109E-3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21.630099999999999</v>
      </c>
      <c r="C730" s="2">
        <f t="shared" si="66"/>
        <v>21.404071096368092</v>
      </c>
      <c r="D730" s="2">
        <f t="shared" si="62"/>
        <v>21.455454014186444</v>
      </c>
      <c r="E730" s="2">
        <f t="shared" si="61"/>
        <v>-5.1382917818351359E-2</v>
      </c>
      <c r="F730" s="2">
        <f t="shared" si="65"/>
        <v>-8.0379011249045756E-2</v>
      </c>
      <c r="G730" s="2">
        <f t="shared" si="63"/>
        <v>2.8996093430694397E-2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21.630099999999999</v>
      </c>
      <c r="C731" s="2">
        <f t="shared" si="66"/>
        <v>21.438844773849922</v>
      </c>
      <c r="D731" s="2">
        <f t="shared" si="62"/>
        <v>21.468390753876339</v>
      </c>
      <c r="E731" s="2">
        <f t="shared" si="61"/>
        <v>-2.9545980026416174E-2</v>
      </c>
      <c r="F731" s="2">
        <f t="shared" si="65"/>
        <v>-7.0212405004519848E-2</v>
      </c>
      <c r="G731" s="2">
        <f t="shared" si="63"/>
        <v>4.0666424978103674E-2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21.630099999999999</v>
      </c>
      <c r="C732" s="2">
        <f t="shared" si="66"/>
        <v>21.468268654796091</v>
      </c>
      <c r="D732" s="2">
        <f t="shared" si="62"/>
        <v>21.480369216552166</v>
      </c>
      <c r="E732" s="2">
        <f t="shared" ref="E732:E795" si="67">C732-D732</f>
        <v>-1.2100561756074768E-2</v>
      </c>
      <c r="F732" s="2">
        <f t="shared" si="65"/>
        <v>-5.8590036354830836E-2</v>
      </c>
      <c r="G732" s="2">
        <f t="shared" si="63"/>
        <v>4.6489474598756068E-2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21.630099999999999</v>
      </c>
      <c r="C733" s="2">
        <f t="shared" si="66"/>
        <v>21.493165784827461</v>
      </c>
      <c r="D733" s="2">
        <f t="shared" ref="D733:D796" si="68">$D$4*B733+(1-$D$4)*D732</f>
        <v>21.491460385696449</v>
      </c>
      <c r="E733" s="2">
        <f t="shared" si="67"/>
        <v>1.7053991310120864E-3</v>
      </c>
      <c r="F733" s="2">
        <f t="shared" si="65"/>
        <v>-4.6530949257662255E-2</v>
      </c>
      <c r="G733" s="2">
        <f t="shared" si="63"/>
        <v>4.8236348388674341E-2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21.630099999999999</v>
      </c>
      <c r="C734" s="2">
        <f t="shared" si="66"/>
        <v>21.5142325871617</v>
      </c>
      <c r="D734" s="2">
        <f t="shared" si="68"/>
        <v>21.501729986755972</v>
      </c>
      <c r="E734" s="2">
        <f t="shared" si="67"/>
        <v>1.2502600405728259E-2</v>
      </c>
      <c r="F734" s="2">
        <f t="shared" si="65"/>
        <v>-3.4724239324984155E-2</v>
      </c>
      <c r="G734" s="2">
        <f t="shared" si="63"/>
        <v>4.7226839730712414E-2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21.630099999999999</v>
      </c>
      <c r="C735" s="2">
        <f t="shared" si="66"/>
        <v>21.532058342982978</v>
      </c>
      <c r="D735" s="2">
        <f t="shared" si="68"/>
        <v>21.5112388766259</v>
      </c>
      <c r="E735" s="2">
        <f t="shared" si="67"/>
        <v>2.0819466357078653E-2</v>
      </c>
      <c r="F735" s="2">
        <f t="shared" si="65"/>
        <v>-2.3615498188571594E-2</v>
      </c>
      <c r="G735" s="2">
        <f t="shared" si="63"/>
        <v>4.4434964545650248E-2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21.630099999999999</v>
      </c>
      <c r="C736" s="2">
        <f t="shared" si="66"/>
        <v>21.547141674831749</v>
      </c>
      <c r="D736" s="2">
        <f t="shared" si="68"/>
        <v>21.520043404283239</v>
      </c>
      <c r="E736" s="2">
        <f t="shared" si="67"/>
        <v>2.7098270548510328E-2</v>
      </c>
      <c r="F736" s="2">
        <f t="shared" si="65"/>
        <v>-1.3472744441155211E-2</v>
      </c>
      <c r="G736" s="2">
        <f t="shared" si="63"/>
        <v>4.0571014989665539E-2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21.630099999999999</v>
      </c>
      <c r="C737" s="2">
        <f t="shared" si="66"/>
        <v>21.5599044940884</v>
      </c>
      <c r="D737" s="2">
        <f t="shared" si="68"/>
        <v>21.528195744706704</v>
      </c>
      <c r="E737" s="2">
        <f t="shared" si="67"/>
        <v>3.1708749381696322E-2</v>
      </c>
      <c r="F737" s="2">
        <f t="shared" si="65"/>
        <v>-4.4364456765849042E-3</v>
      </c>
      <c r="G737" s="2">
        <f t="shared" si="63"/>
        <v>3.6145195058281225E-2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21.630099999999999</v>
      </c>
      <c r="C738" s="2">
        <f t="shared" si="66"/>
        <v>21.570703802690183</v>
      </c>
      <c r="D738" s="2">
        <f t="shared" si="68"/>
        <v>21.535744208061764</v>
      </c>
      <c r="E738" s="2">
        <f t="shared" si="67"/>
        <v>3.4959594628418245E-2</v>
      </c>
      <c r="F738" s="2">
        <f t="shared" si="65"/>
        <v>3.4427623844157256E-3</v>
      </c>
      <c r="G738" s="2">
        <f t="shared" si="63"/>
        <v>3.1516832244002521E-2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21.630099999999999</v>
      </c>
      <c r="C739" s="2">
        <f t="shared" si="66"/>
        <v>21.579841679199383</v>
      </c>
      <c r="D739" s="2">
        <f t="shared" si="68"/>
        <v>21.542733525983117</v>
      </c>
      <c r="E739" s="2">
        <f t="shared" si="67"/>
        <v>3.710815321626626E-2</v>
      </c>
      <c r="F739" s="2">
        <f t="shared" si="65"/>
        <v>1.0175840550785832E-2</v>
      </c>
      <c r="G739" s="2">
        <f t="shared" si="63"/>
        <v>2.6932312665480428E-2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21.630099999999999</v>
      </c>
      <c r="C740" s="2">
        <f t="shared" si="66"/>
        <v>21.587573728553323</v>
      </c>
      <c r="D740" s="2">
        <f t="shared" si="68"/>
        <v>21.549205116651034</v>
      </c>
      <c r="E740" s="2">
        <f t="shared" si="67"/>
        <v>3.8368611902289018E-2</v>
      </c>
      <c r="F740" s="2">
        <f t="shared" si="65"/>
        <v>1.5814394821086469E-2</v>
      </c>
      <c r="G740" s="2">
        <f t="shared" ref="G740:G803" si="69">E740-F740</f>
        <v>2.255421708120255E-2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21.630099999999999</v>
      </c>
      <c r="C741" s="2">
        <f t="shared" si="66"/>
        <v>21.594116231852809</v>
      </c>
      <c r="D741" s="2">
        <f t="shared" si="68"/>
        <v>21.555197330232438</v>
      </c>
      <c r="E741" s="2">
        <f t="shared" si="67"/>
        <v>3.891890162037015E-2</v>
      </c>
      <c r="F741" s="2">
        <f t="shared" ref="F741:F804" si="71">(E741*(2/(10)))+((1-(2/10))*F740)</f>
        <v>2.0435296180943203E-2</v>
      </c>
      <c r="G741" s="2">
        <f t="shared" si="69"/>
        <v>1.8483605439426946E-2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21.630099999999999</v>
      </c>
      <c r="C742" s="2">
        <f t="shared" si="66"/>
        <v>21.599652196183143</v>
      </c>
      <c r="D742" s="2">
        <f t="shared" si="68"/>
        <v>21.560745676141146</v>
      </c>
      <c r="E742" s="2">
        <f t="shared" si="67"/>
        <v>3.8906520041997794E-2</v>
      </c>
      <c r="F742" s="2">
        <f t="shared" si="71"/>
        <v>2.4129540953154123E-2</v>
      </c>
      <c r="G742" s="2">
        <f t="shared" si="69"/>
        <v>1.4776979088843671E-2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21.630099999999999</v>
      </c>
      <c r="C743" s="2">
        <f t="shared" si="66"/>
        <v>21.604336473693429</v>
      </c>
      <c r="D743" s="2">
        <f t="shared" si="68"/>
        <v>21.565883033464022</v>
      </c>
      <c r="E743" s="2">
        <f t="shared" si="67"/>
        <v>3.8453440229407221E-2</v>
      </c>
      <c r="F743" s="2">
        <f t="shared" si="71"/>
        <v>2.6994320808404745E-2</v>
      </c>
      <c r="G743" s="2">
        <f t="shared" si="69"/>
        <v>1.1459119421002476E-2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21.630099999999999</v>
      </c>
      <c r="C744" s="2">
        <f t="shared" si="66"/>
        <v>21.608300093125209</v>
      </c>
      <c r="D744" s="2">
        <f t="shared" si="68"/>
        <v>21.57063984580002</v>
      </c>
      <c r="E744" s="2">
        <f t="shared" si="67"/>
        <v>3.7660247325188578E-2</v>
      </c>
      <c r="F744" s="2">
        <f t="shared" si="71"/>
        <v>2.9127506111761514E-2</v>
      </c>
      <c r="G744" s="2">
        <f t="shared" si="69"/>
        <v>8.5327412134270642E-3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21.630099999999999</v>
      </c>
      <c r="C745" s="2">
        <f t="shared" si="66"/>
        <v>21.611653924952101</v>
      </c>
      <c r="D745" s="2">
        <f t="shared" si="68"/>
        <v>21.575044301666686</v>
      </c>
      <c r="E745" s="2">
        <f t="shared" si="67"/>
        <v>3.6609623285414727E-2</v>
      </c>
      <c r="F745" s="2">
        <f t="shared" si="71"/>
        <v>3.0623929546492158E-2</v>
      </c>
      <c r="G745" s="2">
        <f t="shared" si="69"/>
        <v>5.9856937389225692E-3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21.630099999999999</v>
      </c>
      <c r="C746" s="2">
        <f t="shared" si="66"/>
        <v>21.614491782651776</v>
      </c>
      <c r="D746" s="2">
        <f t="shared" si="68"/>
        <v>21.579122501543228</v>
      </c>
      <c r="E746" s="2">
        <f t="shared" si="67"/>
        <v>3.5369281108547312E-2</v>
      </c>
      <c r="F746" s="2">
        <f t="shared" si="71"/>
        <v>3.1572999858903189E-2</v>
      </c>
      <c r="G746" s="2">
        <f t="shared" si="69"/>
        <v>3.7962812496441234E-3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21.630099999999999</v>
      </c>
      <c r="C747" s="2">
        <f t="shared" si="66"/>
        <v>21.616893046859197</v>
      </c>
      <c r="D747" s="2">
        <f t="shared" si="68"/>
        <v>21.582898612540028</v>
      </c>
      <c r="E747" s="2">
        <f t="shared" si="67"/>
        <v>3.3994434319168931E-2</v>
      </c>
      <c r="F747" s="2">
        <f t="shared" si="71"/>
        <v>3.2057286750956343E-2</v>
      </c>
      <c r="G747" s="2">
        <f t="shared" si="69"/>
        <v>1.9371475682125883E-3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21.630099999999999</v>
      </c>
      <c r="C748" s="2">
        <f t="shared" si="66"/>
        <v>21.618924885803935</v>
      </c>
      <c r="D748" s="2">
        <f t="shared" si="68"/>
        <v>21.586395011611138</v>
      </c>
      <c r="E748" s="2">
        <f t="shared" si="67"/>
        <v>3.2529874192796626E-2</v>
      </c>
      <c r="F748" s="2">
        <f t="shared" si="71"/>
        <v>3.21518042393244E-2</v>
      </c>
      <c r="G748" s="2">
        <f t="shared" si="69"/>
        <v>3.7806995347222649E-4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21.630099999999999</v>
      </c>
      <c r="C749" s="2">
        <f t="shared" si="66"/>
        <v>21.620644134141791</v>
      </c>
      <c r="D749" s="2">
        <f t="shared" si="68"/>
        <v>21.589632418158462</v>
      </c>
      <c r="E749" s="2">
        <f t="shared" si="67"/>
        <v>3.1011715983328969E-2</v>
      </c>
      <c r="F749" s="2">
        <f t="shared" si="71"/>
        <v>3.1923786588125315E-2</v>
      </c>
      <c r="G749" s="2">
        <f t="shared" si="69"/>
        <v>-9.1207060479634589E-4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21.630099999999999</v>
      </c>
      <c r="C750" s="2">
        <f t="shared" si="66"/>
        <v>21.622098882735365</v>
      </c>
      <c r="D750" s="2">
        <f t="shared" si="68"/>
        <v>21.592630016813391</v>
      </c>
      <c r="E750" s="2">
        <f t="shared" si="67"/>
        <v>2.946886592197373E-2</v>
      </c>
      <c r="F750" s="2">
        <f t="shared" si="71"/>
        <v>3.1432802454894999E-2</v>
      </c>
      <c r="G750" s="2">
        <f t="shared" si="69"/>
        <v>-1.9639365329212691E-3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21.9726</v>
      </c>
      <c r="C751" s="2">
        <f t="shared" si="66"/>
        <v>21.623329823852998</v>
      </c>
      <c r="D751" s="2">
        <f t="shared" si="68"/>
        <v>21.620775941493882</v>
      </c>
      <c r="E751" s="2">
        <f t="shared" si="67"/>
        <v>2.5538823591162441E-3</v>
      </c>
      <c r="F751" s="2">
        <f t="shared" si="71"/>
        <v>2.565701843573925E-2</v>
      </c>
      <c r="G751" s="2">
        <f t="shared" si="69"/>
        <v>-2.3103136076623006E-2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21.9726</v>
      </c>
      <c r="C752" s="2">
        <f t="shared" si="66"/>
        <v>21.624371389414073</v>
      </c>
      <c r="D752" s="2">
        <f t="shared" si="68"/>
        <v>21.646836982864706</v>
      </c>
      <c r="E752" s="2">
        <f t="shared" si="67"/>
        <v>-2.2465593450633037E-2</v>
      </c>
      <c r="F752" s="2">
        <f t="shared" si="71"/>
        <v>1.6032496058464796E-2</v>
      </c>
      <c r="G752" s="2">
        <f t="shared" si="69"/>
        <v>-3.8498089509097833E-2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21.9726</v>
      </c>
      <c r="C753" s="2">
        <f t="shared" si="66"/>
        <v>21.625252714119597</v>
      </c>
      <c r="D753" s="2">
        <f t="shared" si="68"/>
        <v>21.670967576726582</v>
      </c>
      <c r="E753" s="2">
        <f t="shared" si="67"/>
        <v>-4.5714862606985207E-2</v>
      </c>
      <c r="F753" s="2">
        <f t="shared" si="71"/>
        <v>3.6830243253747966E-3</v>
      </c>
      <c r="G753" s="2">
        <f t="shared" si="69"/>
        <v>-4.9397886932360004E-2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21.9726</v>
      </c>
      <c r="C754" s="2">
        <f t="shared" si="66"/>
        <v>21.625998450408886</v>
      </c>
      <c r="D754" s="2">
        <f t="shared" si="68"/>
        <v>21.693310719191281</v>
      </c>
      <c r="E754" s="2">
        <f t="shared" si="67"/>
        <v>-6.7312268782394824E-2</v>
      </c>
      <c r="F754" s="2">
        <f t="shared" si="71"/>
        <v>-1.0516034296179129E-2</v>
      </c>
      <c r="G754" s="2">
        <f t="shared" si="69"/>
        <v>-5.6796234486215694E-2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21.9726</v>
      </c>
      <c r="C755" s="2">
        <f t="shared" si="66"/>
        <v>21.626629458038288</v>
      </c>
      <c r="D755" s="2">
        <f t="shared" si="68"/>
        <v>21.713998814066002</v>
      </c>
      <c r="E755" s="2">
        <f t="shared" si="67"/>
        <v>-8.7369356027714673E-2</v>
      </c>
      <c r="F755" s="2">
        <f t="shared" si="71"/>
        <v>-2.5886698642486237E-2</v>
      </c>
      <c r="G755" s="2">
        <f t="shared" si="69"/>
        <v>-6.1482657385228436E-2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21.9726</v>
      </c>
      <c r="C756" s="2">
        <f t="shared" si="66"/>
        <v>21.62716338757086</v>
      </c>
      <c r="D756" s="2">
        <f t="shared" si="68"/>
        <v>21.733154457468522</v>
      </c>
      <c r="E756" s="2">
        <f t="shared" si="67"/>
        <v>-0.10599106989766227</v>
      </c>
      <c r="F756" s="2">
        <f t="shared" si="71"/>
        <v>-4.1907572893521448E-2</v>
      </c>
      <c r="G756" s="2">
        <f t="shared" si="69"/>
        <v>-6.4083497004140816E-2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21.9726</v>
      </c>
      <c r="C757" s="2">
        <f t="shared" si="66"/>
        <v>21.627615174098423</v>
      </c>
      <c r="D757" s="2">
        <f t="shared" si="68"/>
        <v>21.750891164322706</v>
      </c>
      <c r="E757" s="2">
        <f t="shared" si="67"/>
        <v>-0.12327599022428259</v>
      </c>
      <c r="F757" s="2">
        <f t="shared" si="71"/>
        <v>-5.818125635967368E-2</v>
      </c>
      <c r="G757" s="2">
        <f t="shared" si="69"/>
        <v>-6.5094733864608914E-2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21.9726</v>
      </c>
      <c r="C758" s="2">
        <f t="shared" si="66"/>
        <v>21.627997455006359</v>
      </c>
      <c r="D758" s="2">
        <f t="shared" si="68"/>
        <v>21.767314041039544</v>
      </c>
      <c r="E758" s="2">
        <f t="shared" si="67"/>
        <v>-0.13931658603318553</v>
      </c>
      <c r="F758" s="2">
        <f t="shared" si="71"/>
        <v>-7.440832229437605E-2</v>
      </c>
      <c r="G758" s="2">
        <f t="shared" si="69"/>
        <v>-6.490826373880948E-2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21.9726</v>
      </c>
      <c r="C759" s="2">
        <f t="shared" si="66"/>
        <v>21.628320923466916</v>
      </c>
      <c r="D759" s="2">
        <f t="shared" si="68"/>
        <v>21.782520408369951</v>
      </c>
      <c r="E759" s="2">
        <f t="shared" si="67"/>
        <v>-0.15419948490303526</v>
      </c>
      <c r="F759" s="2">
        <f t="shared" si="71"/>
        <v>-9.0366554816107891E-2</v>
      </c>
      <c r="G759" s="2">
        <f t="shared" si="69"/>
        <v>-6.3832930086927364E-2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21.9726</v>
      </c>
      <c r="C760" s="2">
        <f t="shared" si="66"/>
        <v>21.628594627548928</v>
      </c>
      <c r="D760" s="2">
        <f t="shared" si="68"/>
        <v>21.796600378120328</v>
      </c>
      <c r="E760" s="2">
        <f t="shared" si="67"/>
        <v>-0.16800575057139966</v>
      </c>
      <c r="F760" s="2">
        <f t="shared" si="71"/>
        <v>-0.10589439396716624</v>
      </c>
      <c r="G760" s="2">
        <f t="shared" si="69"/>
        <v>-6.211135660423342E-2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21.9726</v>
      </c>
      <c r="C761" s="2">
        <f t="shared" si="66"/>
        <v>21.68151853100294</v>
      </c>
      <c r="D761" s="2">
        <f t="shared" si="68"/>
        <v>21.809637387148452</v>
      </c>
      <c r="E761" s="2">
        <f t="shared" si="67"/>
        <v>-0.12811885614551244</v>
      </c>
      <c r="F761" s="2">
        <f t="shared" si="71"/>
        <v>-0.11033928640283548</v>
      </c>
      <c r="G761" s="2">
        <f t="shared" si="69"/>
        <v>-1.7779569742676957E-2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21.9726</v>
      </c>
      <c r="C762" s="2">
        <f t="shared" si="66"/>
        <v>21.726300295464029</v>
      </c>
      <c r="D762" s="2">
        <f t="shared" si="68"/>
        <v>21.821708691804123</v>
      </c>
      <c r="E762" s="2">
        <f t="shared" si="67"/>
        <v>-9.5408396340094015E-2</v>
      </c>
      <c r="F762" s="2">
        <f t="shared" si="71"/>
        <v>-0.10735310839028719</v>
      </c>
      <c r="G762" s="2">
        <f t="shared" si="69"/>
        <v>1.1944712050193179E-2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6">
        <f>TITRES_STAT!D766</f>
        <v>21.9726</v>
      </c>
      <c r="C763" s="2">
        <f t="shared" si="66"/>
        <v>21.764192557700333</v>
      </c>
      <c r="D763" s="2">
        <f t="shared" si="68"/>
        <v>21.832885825744558</v>
      </c>
      <c r="E763" s="2">
        <f t="shared" si="67"/>
        <v>-6.8693268044224709E-2</v>
      </c>
      <c r="F763" s="2">
        <f t="shared" si="71"/>
        <v>-9.9621140321074692E-2</v>
      </c>
      <c r="G763" s="2">
        <f t="shared" si="69"/>
        <v>3.0927872276849983E-2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21.9726</v>
      </c>
      <c r="C764" s="2">
        <f t="shared" si="66"/>
        <v>21.796255241131053</v>
      </c>
      <c r="D764" s="2">
        <f t="shared" si="68"/>
        <v>21.843235023837554</v>
      </c>
      <c r="E764" s="2">
        <f t="shared" si="67"/>
        <v>-4.6979782706500828E-2</v>
      </c>
      <c r="F764" s="2">
        <f t="shared" si="71"/>
        <v>-8.9092868798159933E-2</v>
      </c>
      <c r="G764" s="2">
        <f t="shared" si="69"/>
        <v>4.2113086091659105E-2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21.9726</v>
      </c>
      <c r="C765" s="2">
        <f t="shared" si="66"/>
        <v>21.823385204033968</v>
      </c>
      <c r="D765" s="2">
        <f t="shared" si="68"/>
        <v>21.852817614664403</v>
      </c>
      <c r="E765" s="2">
        <f t="shared" si="67"/>
        <v>-2.9432410630434447E-2</v>
      </c>
      <c r="F765" s="2">
        <f t="shared" si="71"/>
        <v>-7.7160777164614835E-2</v>
      </c>
      <c r="G765" s="2">
        <f t="shared" si="69"/>
        <v>4.7728366534180389E-2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21.9726</v>
      </c>
      <c r="C766" s="2">
        <f t="shared" si="66"/>
        <v>21.846341326490283</v>
      </c>
      <c r="D766" s="2">
        <f t="shared" si="68"/>
        <v>21.861690383948524</v>
      </c>
      <c r="E766" s="2">
        <f t="shared" si="67"/>
        <v>-1.5349057458241333E-2</v>
      </c>
      <c r="F766" s="2">
        <f t="shared" si="71"/>
        <v>-6.4798433223340141E-2</v>
      </c>
      <c r="G766" s="2">
        <f t="shared" si="69"/>
        <v>4.9449375765098808E-2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21.9726</v>
      </c>
      <c r="C767" s="2">
        <f t="shared" si="66"/>
        <v>21.865765737799471</v>
      </c>
      <c r="D767" s="2">
        <f t="shared" si="68"/>
        <v>21.869905911063448</v>
      </c>
      <c r="E767" s="2">
        <f t="shared" si="67"/>
        <v>-4.1401732639769762E-3</v>
      </c>
      <c r="F767" s="2">
        <f t="shared" si="71"/>
        <v>-5.2666781231467508E-2</v>
      </c>
      <c r="G767" s="2">
        <f t="shared" si="69"/>
        <v>4.8526607967490532E-2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21.966200000000001</v>
      </c>
      <c r="C768" s="2">
        <f t="shared" si="66"/>
        <v>21.882201778138015</v>
      </c>
      <c r="D768" s="2">
        <f t="shared" si="68"/>
        <v>21.877038806540231</v>
      </c>
      <c r="E768" s="2">
        <f t="shared" si="67"/>
        <v>5.1629715977838941E-3</v>
      </c>
      <c r="F768" s="2">
        <f t="shared" si="71"/>
        <v>-4.1100830665617226E-2</v>
      </c>
      <c r="G768" s="2">
        <f t="shared" si="69"/>
        <v>4.626380226340112E-2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21.966200000000001</v>
      </c>
      <c r="C769" s="2">
        <f t="shared" si="66"/>
        <v>21.896109196886012</v>
      </c>
      <c r="D769" s="2">
        <f t="shared" si="68"/>
        <v>21.883643339389103</v>
      </c>
      <c r="E769" s="2">
        <f t="shared" si="67"/>
        <v>1.2465857496909649E-2</v>
      </c>
      <c r="F769" s="2">
        <f t="shared" si="71"/>
        <v>-3.0387493033111852E-2</v>
      </c>
      <c r="G769" s="2">
        <f t="shared" si="69"/>
        <v>4.2853350530021497E-2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21.966200000000001</v>
      </c>
      <c r="C770" s="2">
        <f t="shared" si="66"/>
        <v>21.907877012749704</v>
      </c>
      <c r="D770" s="2">
        <f t="shared" si="68"/>
        <v>21.889758647582504</v>
      </c>
      <c r="E770" s="2">
        <f t="shared" si="67"/>
        <v>1.8118365167200778E-2</v>
      </c>
      <c r="F770" s="2">
        <f t="shared" si="71"/>
        <v>-2.068632139304933E-2</v>
      </c>
      <c r="G770" s="2">
        <f t="shared" si="69"/>
        <v>3.8804686560250108E-2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21.966200000000001</v>
      </c>
      <c r="C771" s="2">
        <f t="shared" si="66"/>
        <v>21.917834395403599</v>
      </c>
      <c r="D771" s="2">
        <f t="shared" si="68"/>
        <v>21.8954209699838</v>
      </c>
      <c r="E771" s="2">
        <f t="shared" si="67"/>
        <v>2.2413425419799182E-2</v>
      </c>
      <c r="F771" s="2">
        <f t="shared" si="71"/>
        <v>-1.2066372030479628E-2</v>
      </c>
      <c r="G771" s="2">
        <f t="shared" si="69"/>
        <v>3.4479797450278807E-2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21.908000000000001</v>
      </c>
      <c r="C772" s="2">
        <f t="shared" si="66"/>
        <v>21.926259873033814</v>
      </c>
      <c r="D772" s="2">
        <f t="shared" si="68"/>
        <v>21.896352749984999</v>
      </c>
      <c r="E772" s="2">
        <f t="shared" si="67"/>
        <v>2.9907123048815265E-2</v>
      </c>
      <c r="F772" s="2">
        <f t="shared" si="71"/>
        <v>-3.6716730146206505E-3</v>
      </c>
      <c r="G772" s="2">
        <f t="shared" si="69"/>
        <v>3.3578796063435917E-2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21.908000000000001</v>
      </c>
      <c r="C773" s="2">
        <f t="shared" si="66"/>
        <v>21.933389123336305</v>
      </c>
      <c r="D773" s="2">
        <f t="shared" si="68"/>
        <v>21.89721550924537</v>
      </c>
      <c r="E773" s="2">
        <f t="shared" si="67"/>
        <v>3.6173614090934336E-2</v>
      </c>
      <c r="F773" s="2">
        <f t="shared" si="71"/>
        <v>4.2973844064903479E-3</v>
      </c>
      <c r="G773" s="2">
        <f t="shared" si="69"/>
        <v>3.1876229684443987E-2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6">
        <f>TITRES_STAT!D777</f>
        <v>21.908000000000001</v>
      </c>
      <c r="C774" s="2">
        <f t="shared" si="66"/>
        <v>21.939421565899952</v>
      </c>
      <c r="D774" s="2">
        <f t="shared" si="68"/>
        <v>21.898014360412382</v>
      </c>
      <c r="E774" s="2">
        <f t="shared" si="67"/>
        <v>4.1407205487569598E-2</v>
      </c>
      <c r="F774" s="2">
        <f t="shared" si="71"/>
        <v>1.1719348622706198E-2</v>
      </c>
      <c r="G774" s="2">
        <f t="shared" si="69"/>
        <v>2.9687856864863402E-2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21.908000000000001</v>
      </c>
      <c r="C775" s="2">
        <f t="shared" si="66"/>
        <v>21.944525940376884</v>
      </c>
      <c r="D775" s="2">
        <f t="shared" si="68"/>
        <v>21.898754037418875</v>
      </c>
      <c r="E775" s="2">
        <f t="shared" si="67"/>
        <v>4.5771902958009036E-2</v>
      </c>
      <c r="F775" s="2">
        <f t="shared" si="71"/>
        <v>1.8529859489766765E-2</v>
      </c>
      <c r="G775" s="2">
        <f t="shared" si="69"/>
        <v>2.7242043468242272E-2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21.908000000000001</v>
      </c>
      <c r="C776" s="2">
        <f t="shared" si="66"/>
        <v>21.94884502647275</v>
      </c>
      <c r="D776" s="2">
        <f t="shared" si="68"/>
        <v>21.899438923535996</v>
      </c>
      <c r="E776" s="2">
        <f t="shared" si="67"/>
        <v>4.9406102936753626E-2</v>
      </c>
      <c r="F776" s="2">
        <f t="shared" si="71"/>
        <v>2.4705108179164138E-2</v>
      </c>
      <c r="G776" s="2">
        <f t="shared" si="69"/>
        <v>2.4700994757589488E-2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21.908000000000001</v>
      </c>
      <c r="C777" s="2">
        <f t="shared" si="66"/>
        <v>21.952499637784637</v>
      </c>
      <c r="D777" s="2">
        <f t="shared" si="68"/>
        <v>21.900073077348146</v>
      </c>
      <c r="E777" s="2">
        <f t="shared" si="67"/>
        <v>5.2426560436490632E-2</v>
      </c>
      <c r="F777" s="2">
        <f t="shared" si="71"/>
        <v>3.0249398630629438E-2</v>
      </c>
      <c r="G777" s="2">
        <f t="shared" si="69"/>
        <v>2.2177161805861195E-2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21.869199999999999</v>
      </c>
      <c r="C778" s="2">
        <f t="shared" si="66"/>
        <v>21.95460738581777</v>
      </c>
      <c r="D778" s="2">
        <f t="shared" si="68"/>
        <v>21.897786182729767</v>
      </c>
      <c r="E778" s="2">
        <f t="shared" si="67"/>
        <v>5.6821203088002648E-2</v>
      </c>
      <c r="F778" s="2">
        <f t="shared" si="71"/>
        <v>3.5563759522104083E-2</v>
      </c>
      <c r="G778" s="2">
        <f t="shared" si="69"/>
        <v>2.1257443565898565E-2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21.869199999999999</v>
      </c>
      <c r="C779" s="2">
        <f t="shared" si="66"/>
        <v>21.956390864922728</v>
      </c>
      <c r="D779" s="2">
        <f t="shared" si="68"/>
        <v>21.89566868771275</v>
      </c>
      <c r="E779" s="2">
        <f t="shared" si="67"/>
        <v>6.0722177209978412E-2</v>
      </c>
      <c r="F779" s="2">
        <f t="shared" si="71"/>
        <v>4.0595443059678951E-2</v>
      </c>
      <c r="G779" s="2">
        <f t="shared" si="69"/>
        <v>2.0126734150299461E-2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6">
        <f>TITRES_STAT!D783</f>
        <v>21.869199999999999</v>
      </c>
      <c r="C780" s="2">
        <f t="shared" si="66"/>
        <v>21.957899962626925</v>
      </c>
      <c r="D780" s="2">
        <f t="shared" si="68"/>
        <v>21.893708044178471</v>
      </c>
      <c r="E780" s="2">
        <f t="shared" si="67"/>
        <v>6.4191918448454288E-2</v>
      </c>
      <c r="F780" s="2">
        <f t="shared" si="71"/>
        <v>4.5314738137434016E-2</v>
      </c>
      <c r="G780" s="2">
        <f t="shared" si="69"/>
        <v>1.8877180311020272E-2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21.869199999999999</v>
      </c>
      <c r="C781" s="2">
        <f t="shared" si="66"/>
        <v>21.959176891453552</v>
      </c>
      <c r="D781" s="2">
        <f t="shared" si="68"/>
        <v>21.891892633498585</v>
      </c>
      <c r="E781" s="2">
        <f t="shared" si="67"/>
        <v>6.728425795496662E-2</v>
      </c>
      <c r="F781" s="2">
        <f t="shared" si="71"/>
        <v>4.9708642100940538E-2</v>
      </c>
      <c r="G781" s="2">
        <f t="shared" si="69"/>
        <v>1.7575615854026082E-2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21.869199999999999</v>
      </c>
      <c r="C782" s="2">
        <f t="shared" si="66"/>
        <v>21.951303523537618</v>
      </c>
      <c r="D782" s="2">
        <f t="shared" si="68"/>
        <v>21.890211697683878</v>
      </c>
      <c r="E782" s="2">
        <f t="shared" si="67"/>
        <v>6.1091825853740289E-2</v>
      </c>
      <c r="F782" s="2">
        <f t="shared" si="71"/>
        <v>5.1985278851500491E-2</v>
      </c>
      <c r="G782" s="2">
        <f t="shared" si="69"/>
        <v>9.1065470022397982E-3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21.869199999999999</v>
      </c>
      <c r="C783" s="2">
        <f t="shared" ref="C783:C846" si="72">$C$4*B773+C782*(1-$C$4)</f>
        <v>21.944641442993369</v>
      </c>
      <c r="D783" s="2">
        <f t="shared" si="68"/>
        <v>21.888655275633219</v>
      </c>
      <c r="E783" s="2">
        <f t="shared" si="67"/>
        <v>5.5986167360149608E-2</v>
      </c>
      <c r="F783" s="2">
        <f t="shared" si="71"/>
        <v>5.2785456553230317E-2</v>
      </c>
      <c r="G783" s="2">
        <f t="shared" si="69"/>
        <v>3.2007108069192908E-3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21.869199999999999</v>
      </c>
      <c r="C784" s="2">
        <f t="shared" si="72"/>
        <v>21.939004297917464</v>
      </c>
      <c r="D784" s="2">
        <f t="shared" si="68"/>
        <v>21.887214144104835</v>
      </c>
      <c r="E784" s="2">
        <f t="shared" si="67"/>
        <v>5.1790153812628859E-2</v>
      </c>
      <c r="F784" s="2">
        <f t="shared" si="71"/>
        <v>5.2586396005110031E-2</v>
      </c>
      <c r="G784" s="2">
        <f t="shared" si="69"/>
        <v>-7.9624219248117245E-4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6">
        <f>TITRES_STAT!D788</f>
        <v>21.869199999999999</v>
      </c>
      <c r="C785" s="2">
        <f t="shared" si="72"/>
        <v>21.934234405930159</v>
      </c>
      <c r="D785" s="2">
        <f t="shared" si="68"/>
        <v>21.885879763060032</v>
      </c>
      <c r="E785" s="2">
        <f t="shared" si="67"/>
        <v>4.8354642870126696E-2</v>
      </c>
      <c r="F785" s="2">
        <f t="shared" si="71"/>
        <v>5.1740045378113372E-2</v>
      </c>
      <c r="G785" s="2">
        <f t="shared" si="69"/>
        <v>-3.3854025079866762E-3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6">
        <f>TITRES_STAT!D789</f>
        <v>21.869199999999999</v>
      </c>
      <c r="C786" s="2">
        <f t="shared" si="72"/>
        <v>21.930198343479365</v>
      </c>
      <c r="D786" s="2">
        <f t="shared" si="68"/>
        <v>21.884644225055585</v>
      </c>
      <c r="E786" s="2">
        <f t="shared" si="67"/>
        <v>4.555411842378021E-2</v>
      </c>
      <c r="F786" s="2">
        <f t="shared" si="71"/>
        <v>5.050285998724674E-2</v>
      </c>
      <c r="G786" s="2">
        <f t="shared" si="69"/>
        <v>-4.9487415634665299E-3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6">
        <f>TITRES_STAT!D790</f>
        <v>21.869199999999999</v>
      </c>
      <c r="C787" s="2">
        <f t="shared" si="72"/>
        <v>21.926783213713307</v>
      </c>
      <c r="D787" s="2">
        <f t="shared" si="68"/>
        <v>21.883500208384802</v>
      </c>
      <c r="E787" s="2">
        <f t="shared" si="67"/>
        <v>4.3283005328504487E-2</v>
      </c>
      <c r="F787" s="2">
        <f t="shared" si="71"/>
        <v>4.9058889055498288E-2</v>
      </c>
      <c r="G787" s="2">
        <f t="shared" si="69"/>
        <v>-5.775883726993801E-3</v>
      </c>
      <c r="H787" s="2" t="str">
        <f t="shared" si="70"/>
        <v>Hold</v>
      </c>
    </row>
    <row r="788" spans="1:8" ht="13.5" x14ac:dyDescent="0.25">
      <c r="A788" s="3">
        <f>TITRES_STAT!B791</f>
        <v>43150</v>
      </c>
      <c r="B788" s="6">
        <f>TITRES_STAT!D791</f>
        <v>21.869199999999999</v>
      </c>
      <c r="C788" s="2">
        <f t="shared" si="72"/>
        <v>21.917924257757416</v>
      </c>
      <c r="D788" s="2">
        <f t="shared" si="68"/>
        <v>21.882440933689633</v>
      </c>
      <c r="E788" s="2">
        <f t="shared" si="67"/>
        <v>3.5483324067783428E-2</v>
      </c>
      <c r="F788" s="2">
        <f t="shared" si="71"/>
        <v>4.6343776057955324E-2</v>
      </c>
      <c r="G788" s="2">
        <f t="shared" si="69"/>
        <v>-1.0860451990171896E-2</v>
      </c>
      <c r="H788" s="2" t="str">
        <f t="shared" si="70"/>
        <v>Hold</v>
      </c>
    </row>
    <row r="789" spans="1:8" ht="13.5" x14ac:dyDescent="0.25">
      <c r="A789" s="3">
        <f>TITRES_STAT!B792</f>
        <v>43151</v>
      </c>
      <c r="B789" s="6">
        <f>TITRES_STAT!D792</f>
        <v>21.908000000000001</v>
      </c>
      <c r="C789" s="2">
        <f t="shared" si="72"/>
        <v>21.910428218102432</v>
      </c>
      <c r="D789" s="2">
        <f t="shared" si="68"/>
        <v>21.884334197860774</v>
      </c>
      <c r="E789" s="2">
        <f t="shared" si="67"/>
        <v>2.6094020241657745E-2</v>
      </c>
      <c r="F789" s="2">
        <f t="shared" si="71"/>
        <v>4.2293824894695811E-2</v>
      </c>
      <c r="G789" s="2">
        <f t="shared" si="69"/>
        <v>-1.6199804653038066E-2</v>
      </c>
      <c r="H789" s="2" t="str">
        <f t="shared" si="70"/>
        <v>Hold</v>
      </c>
    </row>
    <row r="790" spans="1:8" ht="13.5" x14ac:dyDescent="0.25">
      <c r="A790" s="3">
        <f>TITRES_STAT!B793</f>
        <v>43152</v>
      </c>
      <c r="B790" s="6">
        <f>TITRES_STAT!D793</f>
        <v>21.714099999999998</v>
      </c>
      <c r="C790" s="2">
        <f t="shared" si="72"/>
        <v>21.904085415317443</v>
      </c>
      <c r="D790" s="2">
        <f t="shared" si="68"/>
        <v>21.871724257278494</v>
      </c>
      <c r="E790" s="2">
        <f t="shared" si="67"/>
        <v>3.2361158038948901E-2</v>
      </c>
      <c r="F790" s="2">
        <f t="shared" si="71"/>
        <v>4.030729152354643E-2</v>
      </c>
      <c r="G790" s="2">
        <f t="shared" si="69"/>
        <v>-7.9461334845975298E-3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6">
        <f>TITRES_STAT!D794</f>
        <v>21.714099999999998</v>
      </c>
      <c r="C791" s="2">
        <f t="shared" si="72"/>
        <v>21.898718428345529</v>
      </c>
      <c r="D791" s="2">
        <f t="shared" si="68"/>
        <v>21.860048386368973</v>
      </c>
      <c r="E791" s="2">
        <f t="shared" si="67"/>
        <v>3.8670041976555325E-2</v>
      </c>
      <c r="F791" s="2">
        <f t="shared" si="71"/>
        <v>3.9979841614148207E-2</v>
      </c>
      <c r="G791" s="2">
        <f t="shared" si="69"/>
        <v>-1.3097996375928816E-3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21.714099999999998</v>
      </c>
      <c r="C792" s="2">
        <f t="shared" si="72"/>
        <v>21.894177131676987</v>
      </c>
      <c r="D792" s="2">
        <f t="shared" si="68"/>
        <v>21.849237394786083</v>
      </c>
      <c r="E792" s="2">
        <f t="shared" si="67"/>
        <v>4.4939736890903248E-2</v>
      </c>
      <c r="F792" s="2">
        <f t="shared" si="71"/>
        <v>4.0971820669499219E-2</v>
      </c>
      <c r="G792" s="2">
        <f t="shared" si="69"/>
        <v>3.9679162214040289E-3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6">
        <f>TITRES_STAT!D796</f>
        <v>21.714099999999998</v>
      </c>
      <c r="C793" s="2">
        <f t="shared" si="72"/>
        <v>21.890334496034374</v>
      </c>
      <c r="D793" s="2">
        <f t="shared" si="68"/>
        <v>21.839227217394519</v>
      </c>
      <c r="E793" s="2">
        <f t="shared" si="67"/>
        <v>5.1107278639854314E-2</v>
      </c>
      <c r="F793" s="2">
        <f t="shared" si="71"/>
        <v>4.2998912263570235E-2</v>
      </c>
      <c r="G793" s="2">
        <f t="shared" si="69"/>
        <v>8.1083663762840791E-3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6">
        <f>TITRES_STAT!D797</f>
        <v>21.714099999999998</v>
      </c>
      <c r="C794" s="2">
        <f t="shared" si="72"/>
        <v>21.887083035106009</v>
      </c>
      <c r="D794" s="2">
        <f t="shared" si="68"/>
        <v>21.829958534624552</v>
      </c>
      <c r="E794" s="2">
        <f t="shared" si="67"/>
        <v>5.7124500481457119E-2</v>
      </c>
      <c r="F794" s="2">
        <f t="shared" si="71"/>
        <v>4.5824029907147609E-2</v>
      </c>
      <c r="G794" s="2">
        <f t="shared" si="69"/>
        <v>1.130047057430951E-2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6">
        <f>TITRES_STAT!D798</f>
        <v>21.714099999999998</v>
      </c>
      <c r="C795" s="2">
        <f t="shared" si="72"/>
        <v>21.884331798935854</v>
      </c>
      <c r="D795" s="2">
        <f t="shared" si="68"/>
        <v>21.821376420948656</v>
      </c>
      <c r="E795" s="2">
        <f t="shared" si="67"/>
        <v>6.2955377987197636E-2</v>
      </c>
      <c r="F795" s="2">
        <f t="shared" si="71"/>
        <v>4.9250299523157619E-2</v>
      </c>
      <c r="G795" s="2">
        <f t="shared" si="69"/>
        <v>1.3705078464040017E-2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6">
        <f>TITRES_STAT!D799</f>
        <v>21.714099999999998</v>
      </c>
      <c r="C796" s="2">
        <f t="shared" si="72"/>
        <v>21.8820038298688</v>
      </c>
      <c r="D796" s="2">
        <f t="shared" si="68"/>
        <v>21.813430019396904</v>
      </c>
      <c r="E796" s="2">
        <f t="shared" ref="E796:E859" si="73">C796-D796</f>
        <v>6.8573810471896479E-2</v>
      </c>
      <c r="F796" s="2">
        <f t="shared" si="71"/>
        <v>5.3115001712905389E-2</v>
      </c>
      <c r="G796" s="2">
        <f t="shared" si="69"/>
        <v>1.545880875899109E-2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6">
        <f>TITRES_STAT!D800</f>
        <v>21.714099999999998</v>
      </c>
      <c r="C797" s="2">
        <f t="shared" si="72"/>
        <v>21.880034009888988</v>
      </c>
      <c r="D797" s="2">
        <f t="shared" ref="D797:D860" si="74">$D$4*B797+(1-$D$4)*D796</f>
        <v>21.806072240182317</v>
      </c>
      <c r="E797" s="2">
        <f t="shared" si="73"/>
        <v>7.3961769706670566E-2</v>
      </c>
      <c r="F797" s="2">
        <f t="shared" si="71"/>
        <v>5.728435531165843E-2</v>
      </c>
      <c r="G797" s="2">
        <f t="shared" si="69"/>
        <v>1.6677414395012136E-2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6">
        <f>TITRES_STAT!D801</f>
        <v>21.714099999999998</v>
      </c>
      <c r="C798" s="2">
        <f t="shared" si="72"/>
        <v>21.878367239136836</v>
      </c>
      <c r="D798" s="2">
        <f t="shared" si="74"/>
        <v>21.799259481650292</v>
      </c>
      <c r="E798" s="2">
        <f t="shared" si="73"/>
        <v>7.9107757486543306E-2</v>
      </c>
      <c r="F798" s="2">
        <f t="shared" si="71"/>
        <v>6.1649035746635411E-2</v>
      </c>
      <c r="G798" s="2">
        <f t="shared" si="69"/>
        <v>1.7458721739907895E-2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6">
        <f>TITRES_STAT!D802</f>
        <v>21.714099999999998</v>
      </c>
      <c r="C799" s="2">
        <f t="shared" si="72"/>
        <v>21.882926125423474</v>
      </c>
      <c r="D799" s="2">
        <f t="shared" si="74"/>
        <v>21.792951371898418</v>
      </c>
      <c r="E799" s="2">
        <f t="shared" si="73"/>
        <v>8.9974753525055462E-2</v>
      </c>
      <c r="F799" s="2">
        <f t="shared" si="71"/>
        <v>6.7314179302319421E-2</v>
      </c>
      <c r="G799" s="2">
        <f t="shared" si="69"/>
        <v>2.2660574222736041E-2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6">
        <f>TITRES_STAT!D803</f>
        <v>21.714099999999998</v>
      </c>
      <c r="C800" s="2">
        <f t="shared" si="72"/>
        <v>21.856952875358324</v>
      </c>
      <c r="D800" s="2">
        <f t="shared" si="74"/>
        <v>21.787110529535571</v>
      </c>
      <c r="E800" s="2">
        <f t="shared" si="73"/>
        <v>6.984234582275306E-2</v>
      </c>
      <c r="F800" s="2">
        <f t="shared" si="71"/>
        <v>6.7819812606406155E-2</v>
      </c>
      <c r="G800" s="2">
        <f t="shared" si="69"/>
        <v>2.0225332163469056E-3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6">
        <f>TITRES_STAT!D804</f>
        <v>21.714099999999998</v>
      </c>
      <c r="C801" s="2">
        <f t="shared" si="72"/>
        <v>21.834975509918582</v>
      </c>
      <c r="D801" s="2">
        <f t="shared" si="74"/>
        <v>21.781702342162564</v>
      </c>
      <c r="E801" s="2">
        <f t="shared" si="73"/>
        <v>5.327316775601787E-2</v>
      </c>
      <c r="F801" s="2">
        <f t="shared" si="71"/>
        <v>6.4910483636328509E-2</v>
      </c>
      <c r="G801" s="2">
        <f t="shared" si="69"/>
        <v>-1.1637315880310639E-2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21.9726</v>
      </c>
      <c r="C802" s="2">
        <f t="shared" si="72"/>
        <v>21.816379277623415</v>
      </c>
      <c r="D802" s="2">
        <f t="shared" si="74"/>
        <v>21.795842909409782</v>
      </c>
      <c r="E802" s="2">
        <f t="shared" si="73"/>
        <v>2.0536368213633693E-2</v>
      </c>
      <c r="F802" s="2">
        <f t="shared" si="71"/>
        <v>5.6035660551789553E-2</v>
      </c>
      <c r="G802" s="2">
        <f t="shared" si="69"/>
        <v>-3.5499292338155859E-2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21.9726</v>
      </c>
      <c r="C803" s="2">
        <f t="shared" si="72"/>
        <v>21.800644004142892</v>
      </c>
      <c r="D803" s="2">
        <f t="shared" si="74"/>
        <v>21.80893602723128</v>
      </c>
      <c r="E803" s="2">
        <f t="shared" si="73"/>
        <v>-8.2920230883871682E-3</v>
      </c>
      <c r="F803" s="2">
        <f t="shared" si="71"/>
        <v>4.3170123823754215E-2</v>
      </c>
      <c r="G803" s="2">
        <f t="shared" si="69"/>
        <v>-5.1462146912141384E-2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21.9726</v>
      </c>
      <c r="C804" s="2">
        <f t="shared" si="72"/>
        <v>21.787329541967065</v>
      </c>
      <c r="D804" s="2">
        <f t="shared" si="74"/>
        <v>21.821059284473407</v>
      </c>
      <c r="E804" s="2">
        <f t="shared" si="73"/>
        <v>-3.3729742506341864E-2</v>
      </c>
      <c r="F804" s="2">
        <f t="shared" si="71"/>
        <v>2.7790150557735E-2</v>
      </c>
      <c r="G804" s="2">
        <f t="shared" ref="G804:G867" si="75">E804-F804</f>
        <v>-6.1519893064076861E-2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21.9726</v>
      </c>
      <c r="C805" s="2">
        <f t="shared" si="72"/>
        <v>21.776063458587519</v>
      </c>
      <c r="D805" s="2">
        <f t="shared" si="74"/>
        <v>21.832284522660562</v>
      </c>
      <c r="E805" s="2">
        <f t="shared" si="73"/>
        <v>-5.6221064073042726E-2</v>
      </c>
      <c r="F805" s="2">
        <f t="shared" ref="F805:F868" si="77">(E805*(2/(10)))+((1-(2/10))*F804)</f>
        <v>1.0987907631579455E-2</v>
      </c>
      <c r="G805" s="2">
        <f t="shared" si="75"/>
        <v>-6.7208971704622186E-2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21.9726</v>
      </c>
      <c r="C806" s="2">
        <f t="shared" si="72"/>
        <v>21.766530618804826</v>
      </c>
      <c r="D806" s="2">
        <f t="shared" si="74"/>
        <v>21.842678261722742</v>
      </c>
      <c r="E806" s="2">
        <f t="shared" si="73"/>
        <v>-7.6147642917916869E-2</v>
      </c>
      <c r="F806" s="2">
        <f t="shared" si="77"/>
        <v>-6.4392024783198106E-3</v>
      </c>
      <c r="G806" s="2">
        <f t="shared" si="75"/>
        <v>-6.9708440439597064E-2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21.9726</v>
      </c>
      <c r="C807" s="2">
        <f t="shared" si="72"/>
        <v>21.758464369757931</v>
      </c>
      <c r="D807" s="2">
        <f t="shared" si="74"/>
        <v>21.852302094187724</v>
      </c>
      <c r="E807" s="2">
        <f t="shared" si="73"/>
        <v>-9.3837724429793212E-2</v>
      </c>
      <c r="F807" s="2">
        <f t="shared" si="77"/>
        <v>-2.3918906868614493E-2</v>
      </c>
      <c r="G807" s="2">
        <f t="shared" si="75"/>
        <v>-6.9918817561178723E-2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22.631799999999998</v>
      </c>
      <c r="C808" s="2">
        <f t="shared" si="72"/>
        <v>21.751639082102866</v>
      </c>
      <c r="D808" s="2">
        <f t="shared" si="74"/>
        <v>21.91004267980345</v>
      </c>
      <c r="E808" s="2">
        <f t="shared" si="73"/>
        <v>-0.15840359770058399</v>
      </c>
      <c r="F808" s="2">
        <f t="shared" si="77"/>
        <v>-5.0815845035008397E-2</v>
      </c>
      <c r="G808" s="2">
        <f t="shared" si="75"/>
        <v>-0.10758775266557559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22.631799999999998</v>
      </c>
      <c r="C809" s="2">
        <f t="shared" si="72"/>
        <v>21.745863838702427</v>
      </c>
      <c r="D809" s="2">
        <f t="shared" si="74"/>
        <v>21.963506185003194</v>
      </c>
      <c r="E809" s="2">
        <f t="shared" si="73"/>
        <v>-0.21764234630076729</v>
      </c>
      <c r="F809" s="2">
        <f t="shared" si="77"/>
        <v>-8.4181145288160175E-2</v>
      </c>
      <c r="G809" s="2">
        <f t="shared" si="75"/>
        <v>-0.13346120101260711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6">
        <f>TITRES_STAT!D813</f>
        <v>22.631799999999998</v>
      </c>
      <c r="C810" s="2">
        <f t="shared" si="72"/>
        <v>21.74097709428667</v>
      </c>
      <c r="D810" s="2">
        <f t="shared" si="74"/>
        <v>22.013009430558515</v>
      </c>
      <c r="E810" s="2">
        <f t="shared" si="73"/>
        <v>-0.27203233627184531</v>
      </c>
      <c r="F810" s="2">
        <f t="shared" si="77"/>
        <v>-0.12175138348489721</v>
      </c>
      <c r="G810" s="2">
        <f t="shared" si="75"/>
        <v>-0.15028095278694809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6">
        <f>TITRES_STAT!D814</f>
        <v>22.631799999999998</v>
      </c>
      <c r="C811" s="2">
        <f t="shared" si="72"/>
        <v>21.736842156704107</v>
      </c>
      <c r="D811" s="2">
        <f t="shared" si="74"/>
        <v>22.058845769035663</v>
      </c>
      <c r="E811" s="2">
        <f t="shared" si="73"/>
        <v>-0.32200361233155661</v>
      </c>
      <c r="F811" s="2">
        <f t="shared" si="77"/>
        <v>-0.16180182925422909</v>
      </c>
      <c r="G811" s="2">
        <f t="shared" si="75"/>
        <v>-0.16020178307732752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22.631799999999998</v>
      </c>
      <c r="C812" s="2">
        <f t="shared" si="72"/>
        <v>21.773112594134247</v>
      </c>
      <c r="D812" s="2">
        <f t="shared" si="74"/>
        <v>22.101286823181169</v>
      </c>
      <c r="E812" s="2">
        <f t="shared" si="73"/>
        <v>-0.32817422904692251</v>
      </c>
      <c r="F812" s="2">
        <f t="shared" si="77"/>
        <v>-0.19507630921276778</v>
      </c>
      <c r="G812" s="2">
        <f t="shared" si="75"/>
        <v>-0.13309791983415473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22.631799999999998</v>
      </c>
      <c r="C813" s="2">
        <f t="shared" si="72"/>
        <v>21.80380296426744</v>
      </c>
      <c r="D813" s="2">
        <f t="shared" si="74"/>
        <v>22.14058409553812</v>
      </c>
      <c r="E813" s="2">
        <f t="shared" si="73"/>
        <v>-0.33678113127067988</v>
      </c>
      <c r="F813" s="2">
        <f t="shared" si="77"/>
        <v>-0.22341727362435021</v>
      </c>
      <c r="G813" s="2">
        <f t="shared" si="75"/>
        <v>-0.11336385764632967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22.631799999999998</v>
      </c>
      <c r="C814" s="2">
        <f t="shared" si="72"/>
        <v>21.829771738995529</v>
      </c>
      <c r="D814" s="2">
        <f t="shared" si="74"/>
        <v>22.176970458831594</v>
      </c>
      <c r="E814" s="2">
        <f t="shared" si="73"/>
        <v>-0.3471987198360651</v>
      </c>
      <c r="F814" s="2">
        <f t="shared" si="77"/>
        <v>-0.24817356286669318</v>
      </c>
      <c r="G814" s="2">
        <f t="shared" si="75"/>
        <v>-9.9025156969371919E-2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6">
        <f>TITRES_STAT!D818</f>
        <v>22.631799999999998</v>
      </c>
      <c r="C815" s="2">
        <f t="shared" si="72"/>
        <v>21.851745317611602</v>
      </c>
      <c r="D815" s="2">
        <f t="shared" si="74"/>
        <v>22.210661535955182</v>
      </c>
      <c r="E815" s="2">
        <f t="shared" si="73"/>
        <v>-0.35891621834358034</v>
      </c>
      <c r="F815" s="2">
        <f t="shared" si="77"/>
        <v>-0.27032209396207063</v>
      </c>
      <c r="G815" s="2">
        <f t="shared" si="75"/>
        <v>-8.8594124381509709E-2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22.631799999999998</v>
      </c>
      <c r="C816" s="2">
        <f t="shared" si="72"/>
        <v>21.870338345671357</v>
      </c>
      <c r="D816" s="2">
        <f t="shared" si="74"/>
        <v>22.24185697773628</v>
      </c>
      <c r="E816" s="2">
        <f t="shared" si="73"/>
        <v>-0.37151863206492308</v>
      </c>
      <c r="F816" s="2">
        <f t="shared" si="77"/>
        <v>-0.29056140158264115</v>
      </c>
      <c r="G816" s="2">
        <f t="shared" si="75"/>
        <v>-8.0957230482281928E-2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22.631799999999998</v>
      </c>
      <c r="C817" s="2">
        <f t="shared" si="72"/>
        <v>21.886070907875766</v>
      </c>
      <c r="D817" s="2">
        <f t="shared" si="74"/>
        <v>22.270741646052112</v>
      </c>
      <c r="E817" s="2">
        <f t="shared" si="73"/>
        <v>-0.38467073817634656</v>
      </c>
      <c r="F817" s="2">
        <f t="shared" si="77"/>
        <v>-0.30938326890138224</v>
      </c>
      <c r="G817" s="2">
        <f t="shared" si="75"/>
        <v>-7.5287469274964325E-2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22.631799999999998</v>
      </c>
      <c r="C818" s="2">
        <f t="shared" si="72"/>
        <v>22.000798460510264</v>
      </c>
      <c r="D818" s="2">
        <f t="shared" si="74"/>
        <v>22.297486709307513</v>
      </c>
      <c r="E818" s="2">
        <f t="shared" si="73"/>
        <v>-0.29668824879724909</v>
      </c>
      <c r="F818" s="2">
        <f t="shared" si="77"/>
        <v>-0.30684426488055561</v>
      </c>
      <c r="G818" s="2">
        <f t="shared" si="75"/>
        <v>1.0156016083306518E-2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6">
        <f>TITRES_STAT!D822</f>
        <v>22.631799999999998</v>
      </c>
      <c r="C819" s="2">
        <f t="shared" si="72"/>
        <v>22.097875620431761</v>
      </c>
      <c r="D819" s="2">
        <f t="shared" si="74"/>
        <v>22.322250656766219</v>
      </c>
      <c r="E819" s="2">
        <f t="shared" si="73"/>
        <v>-0.22437503633445743</v>
      </c>
      <c r="F819" s="2">
        <f t="shared" si="77"/>
        <v>-0.29035041917133597</v>
      </c>
      <c r="G819" s="2">
        <f t="shared" si="75"/>
        <v>6.5975382836878538E-2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6">
        <f>TITRES_STAT!D823</f>
        <v>22.631799999999998</v>
      </c>
      <c r="C820" s="2">
        <f t="shared" si="72"/>
        <v>22.180017832673027</v>
      </c>
      <c r="D820" s="2">
        <f t="shared" si="74"/>
        <v>22.345180237746501</v>
      </c>
      <c r="E820" s="2">
        <f t="shared" si="73"/>
        <v>-0.16516240507347391</v>
      </c>
      <c r="F820" s="2">
        <f t="shared" si="77"/>
        <v>-0.26531281635176357</v>
      </c>
      <c r="G820" s="2">
        <f t="shared" si="75"/>
        <v>0.10015041127828966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6">
        <f>TITRES_STAT!D824</f>
        <v>22.631799999999998</v>
      </c>
      <c r="C821" s="2">
        <f t="shared" si="72"/>
        <v>22.249522781492562</v>
      </c>
      <c r="D821" s="2">
        <f t="shared" si="74"/>
        <v>22.366411331246763</v>
      </c>
      <c r="E821" s="2">
        <f t="shared" si="73"/>
        <v>-0.11688854975420071</v>
      </c>
      <c r="F821" s="2">
        <f t="shared" si="77"/>
        <v>-0.23562796303225103</v>
      </c>
      <c r="G821" s="2">
        <f t="shared" si="75"/>
        <v>0.11873941327805032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22.631799999999998</v>
      </c>
      <c r="C822" s="2">
        <f t="shared" si="72"/>
        <v>22.308334661262936</v>
      </c>
      <c r="D822" s="2">
        <f t="shared" si="74"/>
        <v>22.386069751154412</v>
      </c>
      <c r="E822" s="2">
        <f t="shared" si="73"/>
        <v>-7.773508989147615E-2</v>
      </c>
      <c r="F822" s="2">
        <f t="shared" si="77"/>
        <v>-0.20404938840409606</v>
      </c>
      <c r="G822" s="2">
        <f t="shared" si="75"/>
        <v>0.12631429851261991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22.631799999999998</v>
      </c>
      <c r="C823" s="2">
        <f t="shared" si="72"/>
        <v>22.358098559530177</v>
      </c>
      <c r="D823" s="2">
        <f t="shared" si="74"/>
        <v>22.404271991809644</v>
      </c>
      <c r="E823" s="2">
        <f t="shared" si="73"/>
        <v>-4.6173432279466908E-2</v>
      </c>
      <c r="F823" s="2">
        <f t="shared" si="77"/>
        <v>-0.17247419717917023</v>
      </c>
      <c r="G823" s="2">
        <f t="shared" si="75"/>
        <v>0.12630076489970332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6">
        <f>TITRES_STAT!D827</f>
        <v>22.631799999999998</v>
      </c>
      <c r="C824" s="2">
        <f t="shared" si="72"/>
        <v>22.400206473448609</v>
      </c>
      <c r="D824" s="2">
        <f t="shared" si="74"/>
        <v>22.421125918342263</v>
      </c>
      <c r="E824" s="2">
        <f t="shared" si="73"/>
        <v>-2.0919444893653605E-2</v>
      </c>
      <c r="F824" s="2">
        <f t="shared" si="77"/>
        <v>-0.14216324672206693</v>
      </c>
      <c r="G824" s="2">
        <f t="shared" si="75"/>
        <v>0.12124380182841332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6">
        <f>TITRES_STAT!D828</f>
        <v>22.631799999999998</v>
      </c>
      <c r="C825" s="2">
        <f t="shared" si="72"/>
        <v>22.435836246764207</v>
      </c>
      <c r="D825" s="2">
        <f t="shared" si="74"/>
        <v>22.436731405872468</v>
      </c>
      <c r="E825" s="2">
        <f t="shared" si="73"/>
        <v>-8.9515910826065692E-4</v>
      </c>
      <c r="F825" s="2">
        <f t="shared" si="77"/>
        <v>-0.11390962919930568</v>
      </c>
      <c r="G825" s="2">
        <f t="shared" si="75"/>
        <v>0.11301447009104502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6">
        <f>TITRES_STAT!D829</f>
        <v>22.631799999999998</v>
      </c>
      <c r="C826" s="2">
        <f t="shared" si="72"/>
        <v>22.465984516492789</v>
      </c>
      <c r="D826" s="2">
        <f t="shared" si="74"/>
        <v>22.451180931363396</v>
      </c>
      <c r="E826" s="2">
        <f t="shared" si="73"/>
        <v>1.4803585129392616E-2</v>
      </c>
      <c r="F826" s="2">
        <f t="shared" si="77"/>
        <v>-8.8166986333566025E-2</v>
      </c>
      <c r="G826" s="2">
        <f t="shared" si="75"/>
        <v>0.10297057146295864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6">
        <f>TITRES_STAT!D830</f>
        <v>22.043700000000001</v>
      </c>
      <c r="C827" s="2">
        <f t="shared" si="72"/>
        <v>22.491494590878514</v>
      </c>
      <c r="D827" s="2">
        <f t="shared" si="74"/>
        <v>22.420997158669813</v>
      </c>
      <c r="E827" s="2">
        <f t="shared" si="73"/>
        <v>7.0497432208700417E-2</v>
      </c>
      <c r="F827" s="2">
        <f t="shared" si="77"/>
        <v>-5.6434102625112739E-2</v>
      </c>
      <c r="G827" s="2">
        <f t="shared" si="75"/>
        <v>0.12693153483381314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22.043700000000001</v>
      </c>
      <c r="C828" s="2">
        <f t="shared" si="72"/>
        <v>22.513080038435664</v>
      </c>
      <c r="D828" s="2">
        <f t="shared" si="74"/>
        <v>22.393049220990569</v>
      </c>
      <c r="E828" s="2">
        <f t="shared" si="73"/>
        <v>0.12003081744509458</v>
      </c>
      <c r="F828" s="2">
        <f t="shared" si="77"/>
        <v>-2.1141118611071277E-2</v>
      </c>
      <c r="G828" s="2">
        <f t="shared" si="75"/>
        <v>0.14117193605616585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22.043700000000001</v>
      </c>
      <c r="C829" s="2">
        <f t="shared" si="72"/>
        <v>22.531344647907101</v>
      </c>
      <c r="D829" s="2">
        <f t="shared" si="74"/>
        <v>22.367171500917195</v>
      </c>
      <c r="E829" s="2">
        <f t="shared" si="73"/>
        <v>0.16417314698990637</v>
      </c>
      <c r="F829" s="2">
        <f t="shared" si="77"/>
        <v>1.5921734509124253E-2</v>
      </c>
      <c r="G829" s="2">
        <f t="shared" si="75"/>
        <v>0.14825141248078211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22.043700000000001</v>
      </c>
      <c r="C830" s="2">
        <f t="shared" si="72"/>
        <v>22.546799317459854</v>
      </c>
      <c r="D830" s="2">
        <f t="shared" si="74"/>
        <v>22.343210648997406</v>
      </c>
      <c r="E830" s="2">
        <f t="shared" si="73"/>
        <v>0.20358866846244794</v>
      </c>
      <c r="F830" s="2">
        <f t="shared" si="77"/>
        <v>5.3455121299788994E-2</v>
      </c>
      <c r="G830" s="2">
        <f t="shared" si="75"/>
        <v>0.15013354716265895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22.043700000000001</v>
      </c>
      <c r="C831" s="2">
        <f t="shared" si="72"/>
        <v>22.559876345542953</v>
      </c>
      <c r="D831" s="2">
        <f t="shared" si="74"/>
        <v>22.321024674997595</v>
      </c>
      <c r="E831" s="2">
        <f t="shared" si="73"/>
        <v>0.23885167054535827</v>
      </c>
      <c r="F831" s="2">
        <f t="shared" si="77"/>
        <v>9.0534431148902861E-2</v>
      </c>
      <c r="G831" s="2">
        <f t="shared" si="75"/>
        <v>0.14831723939645541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22.043700000000001</v>
      </c>
      <c r="C832" s="2">
        <f t="shared" si="72"/>
        <v>22.570941523151728</v>
      </c>
      <c r="D832" s="2">
        <f t="shared" si="74"/>
        <v>22.300482106479258</v>
      </c>
      <c r="E832" s="2">
        <f t="shared" si="73"/>
        <v>0.27045941667246964</v>
      </c>
      <c r="F832" s="2">
        <f t="shared" si="77"/>
        <v>0.12651942825361623</v>
      </c>
      <c r="G832" s="2">
        <f t="shared" si="75"/>
        <v>0.14393998841885342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22.043700000000001</v>
      </c>
      <c r="C833" s="2">
        <f t="shared" si="72"/>
        <v>22.580304365743768</v>
      </c>
      <c r="D833" s="2">
        <f t="shared" si="74"/>
        <v>22.281461209703018</v>
      </c>
      <c r="E833" s="2">
        <f t="shared" si="73"/>
        <v>0.29884315604074985</v>
      </c>
      <c r="F833" s="2">
        <f t="shared" si="77"/>
        <v>0.16098417381104296</v>
      </c>
      <c r="G833" s="2">
        <f t="shared" si="75"/>
        <v>0.13785898222970688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22.043700000000001</v>
      </c>
      <c r="C834" s="2">
        <f t="shared" si="72"/>
        <v>22.588226771013957</v>
      </c>
      <c r="D834" s="2">
        <f t="shared" si="74"/>
        <v>22.263849268243533</v>
      </c>
      <c r="E834" s="2">
        <f t="shared" si="73"/>
        <v>0.32437750277042454</v>
      </c>
      <c r="F834" s="2">
        <f t="shared" si="77"/>
        <v>0.1936628396029193</v>
      </c>
      <c r="G834" s="2">
        <f t="shared" si="75"/>
        <v>0.13071466316750524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22.043700000000001</v>
      </c>
      <c r="C835" s="2">
        <f t="shared" si="72"/>
        <v>22.594930344704117</v>
      </c>
      <c r="D835" s="2">
        <f t="shared" si="74"/>
        <v>22.247541915040308</v>
      </c>
      <c r="E835" s="2">
        <f t="shared" si="73"/>
        <v>0.34738842966380901</v>
      </c>
      <c r="F835" s="2">
        <f t="shared" si="77"/>
        <v>0.22440795761509724</v>
      </c>
      <c r="G835" s="2">
        <f t="shared" si="75"/>
        <v>0.12298047204871176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22.043700000000001</v>
      </c>
      <c r="C836" s="2">
        <f t="shared" si="72"/>
        <v>22.600602599365022</v>
      </c>
      <c r="D836" s="2">
        <f t="shared" si="74"/>
        <v>22.232442513926209</v>
      </c>
      <c r="E836" s="2">
        <f t="shared" si="73"/>
        <v>0.36816008543881296</v>
      </c>
      <c r="F836" s="2">
        <f t="shared" si="77"/>
        <v>0.25315838317984041</v>
      </c>
      <c r="G836" s="2">
        <f t="shared" si="75"/>
        <v>0.11500170225897255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22.043700000000001</v>
      </c>
      <c r="C837" s="2">
        <f t="shared" si="72"/>
        <v>22.514925276385789</v>
      </c>
      <c r="D837" s="2">
        <f t="shared" si="74"/>
        <v>22.218461586968715</v>
      </c>
      <c r="E837" s="2">
        <f t="shared" si="73"/>
        <v>0.29646368941707379</v>
      </c>
      <c r="F837" s="2">
        <f t="shared" si="77"/>
        <v>0.26181944442728711</v>
      </c>
      <c r="G837" s="2">
        <f t="shared" si="75"/>
        <v>3.4644244989786688E-2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22.043700000000001</v>
      </c>
      <c r="C838" s="2">
        <f t="shared" si="72"/>
        <v>22.442429080018748</v>
      </c>
      <c r="D838" s="2">
        <f t="shared" si="74"/>
        <v>22.205516284230292</v>
      </c>
      <c r="E838" s="2">
        <f t="shared" si="73"/>
        <v>0.23691279578845581</v>
      </c>
      <c r="F838" s="2">
        <f t="shared" si="77"/>
        <v>0.25683811469952089</v>
      </c>
      <c r="G838" s="2">
        <f t="shared" si="75"/>
        <v>-1.9925318911065082E-2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6">
        <f>TITRES_STAT!D842</f>
        <v>22.043700000000001</v>
      </c>
      <c r="C839" s="2">
        <f t="shared" si="72"/>
        <v>22.381086144631247</v>
      </c>
      <c r="D839" s="2">
        <f t="shared" si="74"/>
        <v>22.193529892805827</v>
      </c>
      <c r="E839" s="2">
        <f t="shared" si="73"/>
        <v>0.18755625182541991</v>
      </c>
      <c r="F839" s="2">
        <f t="shared" si="77"/>
        <v>0.24298174212470072</v>
      </c>
      <c r="G839" s="2">
        <f t="shared" si="75"/>
        <v>-5.5425490299280816E-2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6">
        <f>TITRES_STAT!D843</f>
        <v>22.043700000000001</v>
      </c>
      <c r="C840" s="2">
        <f t="shared" si="72"/>
        <v>22.329180583918749</v>
      </c>
      <c r="D840" s="2">
        <f t="shared" si="74"/>
        <v>22.18243138222762</v>
      </c>
      <c r="E840" s="2">
        <f t="shared" si="73"/>
        <v>0.14674920169112937</v>
      </c>
      <c r="F840" s="2">
        <f t="shared" si="77"/>
        <v>0.22373523403798648</v>
      </c>
      <c r="G840" s="2">
        <f t="shared" si="75"/>
        <v>-7.6986032346857108E-2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22.043700000000001</v>
      </c>
      <c r="C841" s="2">
        <f t="shared" si="72"/>
        <v>22.285260494085094</v>
      </c>
      <c r="D841" s="2">
        <f t="shared" si="74"/>
        <v>22.17215498354409</v>
      </c>
      <c r="E841" s="2">
        <f t="shared" si="73"/>
        <v>0.11310551054100415</v>
      </c>
      <c r="F841" s="2">
        <f t="shared" si="77"/>
        <v>0.20160928933859004</v>
      </c>
      <c r="G841" s="2">
        <f t="shared" si="75"/>
        <v>-8.8503778797585891E-2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22.043700000000001</v>
      </c>
      <c r="C842" s="2">
        <f t="shared" si="72"/>
        <v>22.248097341148927</v>
      </c>
      <c r="D842" s="2">
        <f t="shared" si="74"/>
        <v>22.16263979957786</v>
      </c>
      <c r="E842" s="2">
        <f t="shared" si="73"/>
        <v>8.5457541571066997E-2</v>
      </c>
      <c r="F842" s="2">
        <f t="shared" si="77"/>
        <v>0.17837893978508546</v>
      </c>
      <c r="G842" s="2">
        <f t="shared" si="75"/>
        <v>-9.2921398214018458E-2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22.043700000000001</v>
      </c>
      <c r="C843" s="2">
        <f t="shared" si="72"/>
        <v>22.216651596356783</v>
      </c>
      <c r="D843" s="2">
        <f t="shared" si="74"/>
        <v>22.153829444053578</v>
      </c>
      <c r="E843" s="2">
        <f t="shared" si="73"/>
        <v>6.2822152303205314E-2</v>
      </c>
      <c r="F843" s="2">
        <f t="shared" si="77"/>
        <v>0.15526758228870943</v>
      </c>
      <c r="G843" s="2">
        <f t="shared" si="75"/>
        <v>-9.2445429985504118E-2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6">
        <f>TITRES_STAT!D847</f>
        <v>22.043700000000001</v>
      </c>
      <c r="C844" s="2">
        <f t="shared" si="72"/>
        <v>22.190043658455743</v>
      </c>
      <c r="D844" s="2">
        <f t="shared" si="74"/>
        <v>22.145671707457019</v>
      </c>
      <c r="E844" s="2">
        <f t="shared" si="73"/>
        <v>4.4371950998723264E-2</v>
      </c>
      <c r="F844" s="2">
        <f t="shared" si="77"/>
        <v>0.1330884560307122</v>
      </c>
      <c r="G844" s="2">
        <f t="shared" si="75"/>
        <v>-8.871650503198894E-2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22.043700000000001</v>
      </c>
      <c r="C845" s="2">
        <f t="shared" si="72"/>
        <v>22.167529249462554</v>
      </c>
      <c r="D845" s="2">
        <f t="shared" si="74"/>
        <v>22.138118247645387</v>
      </c>
      <c r="E845" s="2">
        <f t="shared" si="73"/>
        <v>2.9411001817166493E-2</v>
      </c>
      <c r="F845" s="2">
        <f t="shared" si="77"/>
        <v>0.11235296518800307</v>
      </c>
      <c r="G845" s="2">
        <f t="shared" si="75"/>
        <v>-8.2941963370836577E-2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22.043700000000001</v>
      </c>
      <c r="C846" s="2">
        <f t="shared" si="72"/>
        <v>22.148478595699082</v>
      </c>
      <c r="D846" s="2">
        <f t="shared" si="74"/>
        <v>22.131124303375358</v>
      </c>
      <c r="E846" s="2">
        <f t="shared" si="73"/>
        <v>1.7354292323723541E-2</v>
      </c>
      <c r="F846" s="2">
        <f t="shared" si="77"/>
        <v>9.3353230615147165E-2</v>
      </c>
      <c r="G846" s="2">
        <f t="shared" si="75"/>
        <v>-7.5998938291423623E-2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22.043700000000001</v>
      </c>
      <c r="C847" s="2">
        <f t="shared" ref="C847:C910" si="78">$C$4*B837+C846*(1-$C$4)</f>
        <v>22.132358811745377</v>
      </c>
      <c r="D847" s="2">
        <f t="shared" si="74"/>
        <v>22.124648429051256</v>
      </c>
      <c r="E847" s="2">
        <f t="shared" si="73"/>
        <v>7.7103826941211651E-3</v>
      </c>
      <c r="F847" s="2">
        <f t="shared" si="77"/>
        <v>7.622466103094197E-2</v>
      </c>
      <c r="G847" s="2">
        <f t="shared" si="75"/>
        <v>-6.8514278336820805E-2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22.043700000000001</v>
      </c>
      <c r="C848" s="2">
        <f t="shared" si="78"/>
        <v>22.118718994553781</v>
      </c>
      <c r="D848" s="2">
        <f t="shared" si="74"/>
        <v>22.118652249121531</v>
      </c>
      <c r="E848" s="2">
        <f t="shared" si="73"/>
        <v>6.6745432249604164E-5</v>
      </c>
      <c r="F848" s="2">
        <f t="shared" si="77"/>
        <v>6.0993077911203501E-2</v>
      </c>
      <c r="G848" s="2">
        <f t="shared" si="75"/>
        <v>-6.0926332478953897E-2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22.043700000000001</v>
      </c>
      <c r="C849" s="2">
        <f t="shared" si="78"/>
        <v>22.107177610776276</v>
      </c>
      <c r="D849" s="2">
        <f t="shared" si="74"/>
        <v>22.113100230668081</v>
      </c>
      <c r="E849" s="2">
        <f t="shared" si="73"/>
        <v>-5.9226198918054251E-3</v>
      </c>
      <c r="F849" s="2">
        <f t="shared" si="77"/>
        <v>4.7609938350601719E-2</v>
      </c>
      <c r="G849" s="2">
        <f t="shared" si="75"/>
        <v>-5.3532558242407144E-2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22.6189</v>
      </c>
      <c r="C850" s="2">
        <f t="shared" si="78"/>
        <v>22.097411824503006</v>
      </c>
      <c r="D850" s="2">
        <f t="shared" si="74"/>
        <v>22.150566880248224</v>
      </c>
      <c r="E850" s="2">
        <f t="shared" si="73"/>
        <v>-5.3155055745218505E-2</v>
      </c>
      <c r="F850" s="2">
        <f t="shared" si="77"/>
        <v>2.7456939531437671E-2</v>
      </c>
      <c r="G850" s="2">
        <f t="shared" si="75"/>
        <v>-8.0611995276656176E-2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22.6494</v>
      </c>
      <c r="C851" s="2">
        <f t="shared" si="78"/>
        <v>22.08914846688716</v>
      </c>
      <c r="D851" s="2">
        <f t="shared" si="74"/>
        <v>22.187517481711318</v>
      </c>
      <c r="E851" s="2">
        <f t="shared" si="73"/>
        <v>-9.836901482415783E-2</v>
      </c>
      <c r="F851" s="2">
        <f t="shared" si="77"/>
        <v>2.2917486603185738E-3</v>
      </c>
      <c r="G851" s="2">
        <f t="shared" si="75"/>
        <v>-0.1006607634844764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22.6494</v>
      </c>
      <c r="C852" s="2">
        <f t="shared" si="78"/>
        <v>22.082156395058369</v>
      </c>
      <c r="D852" s="2">
        <f t="shared" si="74"/>
        <v>22.221731001584551</v>
      </c>
      <c r="E852" s="2">
        <f t="shared" si="73"/>
        <v>-0.13957460652618181</v>
      </c>
      <c r="F852" s="2">
        <f t="shared" si="77"/>
        <v>-2.6081522376981504E-2</v>
      </c>
      <c r="G852" s="2">
        <f t="shared" si="75"/>
        <v>-0.11349308414920031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6">
        <f>TITRES_STAT!D856</f>
        <v>22.6494</v>
      </c>
      <c r="C853" s="2">
        <f t="shared" si="78"/>
        <v>22.076240026587854</v>
      </c>
      <c r="D853" s="2">
        <f t="shared" si="74"/>
        <v>22.25341018665236</v>
      </c>
      <c r="E853" s="2">
        <f t="shared" si="73"/>
        <v>-0.17717016006450592</v>
      </c>
      <c r="F853" s="2">
        <f t="shared" si="77"/>
        <v>-5.6299249914486385E-2</v>
      </c>
      <c r="G853" s="2">
        <f t="shared" si="75"/>
        <v>-0.12087091015001954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6">
        <f>TITRES_STAT!D857</f>
        <v>22.6494</v>
      </c>
      <c r="C854" s="2">
        <f t="shared" si="78"/>
        <v>22.071233868651262</v>
      </c>
      <c r="D854" s="2">
        <f t="shared" si="74"/>
        <v>22.282742765418853</v>
      </c>
      <c r="E854" s="2">
        <f t="shared" si="73"/>
        <v>-0.21150889676759022</v>
      </c>
      <c r="F854" s="2">
        <f t="shared" si="77"/>
        <v>-8.7341179285107151E-2</v>
      </c>
      <c r="G854" s="2">
        <f t="shared" si="75"/>
        <v>-0.12416771748248306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6">
        <f>TITRES_STAT!D858</f>
        <v>22.6494</v>
      </c>
      <c r="C855" s="2">
        <f t="shared" si="78"/>
        <v>22.066997888858758</v>
      </c>
      <c r="D855" s="2">
        <f t="shared" si="74"/>
        <v>22.309902560573011</v>
      </c>
      <c r="E855" s="2">
        <f t="shared" si="73"/>
        <v>-0.24290467171425334</v>
      </c>
      <c r="F855" s="2">
        <f t="shared" si="77"/>
        <v>-0.1184538777709364</v>
      </c>
      <c r="G855" s="2">
        <f t="shared" si="75"/>
        <v>-0.12445079394331694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6">
        <f>TITRES_STAT!D859</f>
        <v>22.6494</v>
      </c>
      <c r="C856" s="2">
        <f t="shared" si="78"/>
        <v>22.0634135982651</v>
      </c>
      <c r="D856" s="2">
        <f t="shared" si="74"/>
        <v>22.335050519049084</v>
      </c>
      <c r="E856" s="2">
        <f t="shared" si="73"/>
        <v>-0.27163692078398327</v>
      </c>
      <c r="F856" s="2">
        <f t="shared" si="77"/>
        <v>-0.14909048637354577</v>
      </c>
      <c r="G856" s="2">
        <f t="shared" si="75"/>
        <v>-0.1225464344104375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22.6494</v>
      </c>
      <c r="C857" s="2">
        <f t="shared" si="78"/>
        <v>22.060380736993544</v>
      </c>
      <c r="D857" s="2">
        <f t="shared" si="74"/>
        <v>22.358335665786189</v>
      </c>
      <c r="E857" s="2">
        <f t="shared" si="73"/>
        <v>-0.29795492879264529</v>
      </c>
      <c r="F857" s="2">
        <f t="shared" si="77"/>
        <v>-0.1788633748573657</v>
      </c>
      <c r="G857" s="2">
        <f t="shared" si="75"/>
        <v>-0.11909155393527959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6">
        <f>TITRES_STAT!D861</f>
        <v>22.6494</v>
      </c>
      <c r="C858" s="2">
        <f t="shared" si="78"/>
        <v>22.05781446976377</v>
      </c>
      <c r="D858" s="2">
        <f t="shared" si="74"/>
        <v>22.379895986839063</v>
      </c>
      <c r="E858" s="2">
        <f t="shared" si="73"/>
        <v>-0.32208151707529353</v>
      </c>
      <c r="F858" s="2">
        <f t="shared" si="77"/>
        <v>-0.20750700330095129</v>
      </c>
      <c r="G858" s="2">
        <f t="shared" si="75"/>
        <v>-0.11457451377434225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6">
        <f>TITRES_STAT!D862</f>
        <v>22.6494</v>
      </c>
      <c r="C859" s="2">
        <f t="shared" si="78"/>
        <v>22.055643012877034</v>
      </c>
      <c r="D859" s="2">
        <f t="shared" si="74"/>
        <v>22.399859247073206</v>
      </c>
      <c r="E859" s="2">
        <f t="shared" si="73"/>
        <v>-0.3442162341961712</v>
      </c>
      <c r="F859" s="2">
        <f t="shared" si="77"/>
        <v>-0.23484884947999529</v>
      </c>
      <c r="G859" s="2">
        <f t="shared" si="75"/>
        <v>-0.10936738471617591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22.6494</v>
      </c>
      <c r="C860" s="2">
        <f t="shared" si="78"/>
        <v>22.142297933972877</v>
      </c>
      <c r="D860" s="2">
        <f t="shared" si="74"/>
        <v>22.418343747290006</v>
      </c>
      <c r="E860" s="2">
        <f t="shared" ref="E860:E923" si="79">C860-D860</f>
        <v>-0.27604581331712907</v>
      </c>
      <c r="F860" s="2">
        <f t="shared" si="77"/>
        <v>-0.24308824224742206</v>
      </c>
      <c r="G860" s="2">
        <f t="shared" si="75"/>
        <v>-3.2957571069707009E-2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6">
        <f>TITRES_STAT!D864</f>
        <v>22.6494</v>
      </c>
      <c r="C861" s="2">
        <f t="shared" si="78"/>
        <v>22.22031363643859</v>
      </c>
      <c r="D861" s="2">
        <f t="shared" ref="D861:D924" si="80">$D$4*B861+(1-$D$4)*D860</f>
        <v>22.435459025268525</v>
      </c>
      <c r="E861" s="2">
        <f t="shared" si="79"/>
        <v>-0.21514538882993506</v>
      </c>
      <c r="F861" s="2">
        <f t="shared" si="77"/>
        <v>-0.23749967156392468</v>
      </c>
      <c r="G861" s="2">
        <f t="shared" si="75"/>
        <v>2.2354282733989622E-2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22.6494</v>
      </c>
      <c r="C862" s="2">
        <f t="shared" si="78"/>
        <v>22.286326923140344</v>
      </c>
      <c r="D862" s="2">
        <f t="shared" si="80"/>
        <v>22.451306504878264</v>
      </c>
      <c r="E862" s="2">
        <f t="shared" si="79"/>
        <v>-0.16497958173792071</v>
      </c>
      <c r="F862" s="2">
        <f t="shared" si="77"/>
        <v>-0.22299565359872389</v>
      </c>
      <c r="G862" s="2">
        <f t="shared" si="75"/>
        <v>5.8016071860803181E-2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22.6494</v>
      </c>
      <c r="C863" s="2">
        <f t="shared" si="78"/>
        <v>22.342184319580291</v>
      </c>
      <c r="D863" s="2">
        <f t="shared" si="80"/>
        <v>22.465980097109504</v>
      </c>
      <c r="E863" s="2">
        <f t="shared" si="79"/>
        <v>-0.12379577752921378</v>
      </c>
      <c r="F863" s="2">
        <f t="shared" si="77"/>
        <v>-0.20315567838482188</v>
      </c>
      <c r="G863" s="2">
        <f t="shared" si="75"/>
        <v>7.9359900855608095E-2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22.039100000000001</v>
      </c>
      <c r="C864" s="2">
        <f t="shared" si="78"/>
        <v>22.389448270414093</v>
      </c>
      <c r="D864" s="2">
        <f t="shared" si="80"/>
        <v>22.434359349175466</v>
      </c>
      <c r="E864" s="2">
        <f t="shared" si="79"/>
        <v>-4.4911078761373346E-2</v>
      </c>
      <c r="F864" s="2">
        <f t="shared" si="77"/>
        <v>-0.17150675846013219</v>
      </c>
      <c r="G864" s="2">
        <f t="shared" si="75"/>
        <v>0.12659567969875885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22.039100000000001</v>
      </c>
      <c r="C865" s="2">
        <f t="shared" si="78"/>
        <v>22.429440844196542</v>
      </c>
      <c r="D865" s="2">
        <f t="shared" si="80"/>
        <v>22.405080878866173</v>
      </c>
      <c r="E865" s="2">
        <f t="shared" si="79"/>
        <v>2.4359965330368993E-2</v>
      </c>
      <c r="F865" s="2">
        <f t="shared" si="77"/>
        <v>-0.13233341370203194</v>
      </c>
      <c r="G865" s="2">
        <f t="shared" si="75"/>
        <v>0.15669337903240094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22.039100000000001</v>
      </c>
      <c r="C866" s="2">
        <f t="shared" si="78"/>
        <v>22.463280714320149</v>
      </c>
      <c r="D866" s="2">
        <f t="shared" si="80"/>
        <v>22.377971184135344</v>
      </c>
      <c r="E866" s="2">
        <f t="shared" si="79"/>
        <v>8.5309530184805027E-2</v>
      </c>
      <c r="F866" s="2">
        <f t="shared" si="77"/>
        <v>-8.8804824924664558E-2</v>
      </c>
      <c r="G866" s="2">
        <f t="shared" si="75"/>
        <v>0.1741143551094696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22.039100000000001</v>
      </c>
      <c r="C867" s="2">
        <f t="shared" si="78"/>
        <v>22.491914450578591</v>
      </c>
      <c r="D867" s="2">
        <f t="shared" si="80"/>
        <v>22.352869614940133</v>
      </c>
      <c r="E867" s="2">
        <f t="shared" si="79"/>
        <v>0.13904483563845815</v>
      </c>
      <c r="F867" s="2">
        <f t="shared" si="77"/>
        <v>-4.3234892812040022E-2</v>
      </c>
      <c r="G867" s="2">
        <f t="shared" si="75"/>
        <v>0.18227972845049817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22.039100000000001</v>
      </c>
      <c r="C868" s="2">
        <f t="shared" si="78"/>
        <v>22.516142996643424</v>
      </c>
      <c r="D868" s="2">
        <f t="shared" si="80"/>
        <v>22.329627421240865</v>
      </c>
      <c r="E868" s="2">
        <f t="shared" si="79"/>
        <v>0.18651557540255936</v>
      </c>
      <c r="F868" s="2">
        <f t="shared" si="77"/>
        <v>2.715200830879852E-3</v>
      </c>
      <c r="G868" s="2">
        <f t="shared" ref="G868:G931" si="81">E868-F868</f>
        <v>0.18380037457167953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6">
        <f>TITRES_STAT!D872</f>
        <v>22.039100000000001</v>
      </c>
      <c r="C869" s="2">
        <f t="shared" si="78"/>
        <v>22.536644074082901</v>
      </c>
      <c r="D869" s="2">
        <f t="shared" si="80"/>
        <v>22.308106871519318</v>
      </c>
      <c r="E869" s="2">
        <f t="shared" si="79"/>
        <v>0.22853720256358301</v>
      </c>
      <c r="F869" s="2">
        <f t="shared" ref="F869:F932" si="83">(E869*(2/(10)))+((1-(2/10))*F868)</f>
        <v>4.7879601177420489E-2</v>
      </c>
      <c r="G869" s="2">
        <f t="shared" si="81"/>
        <v>0.18065760138616252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22.039100000000001</v>
      </c>
      <c r="C870" s="2">
        <f t="shared" si="78"/>
        <v>22.553991139608605</v>
      </c>
      <c r="D870" s="2">
        <f t="shared" si="80"/>
        <v>22.288180436591961</v>
      </c>
      <c r="E870" s="2">
        <f t="shared" si="79"/>
        <v>0.26581070301664411</v>
      </c>
      <c r="F870" s="2">
        <f t="shared" si="83"/>
        <v>9.1465821545265225E-2</v>
      </c>
      <c r="G870" s="2">
        <f t="shared" si="81"/>
        <v>0.17434488147137889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22.039100000000001</v>
      </c>
      <c r="C871" s="2">
        <f t="shared" si="78"/>
        <v>22.568669425822669</v>
      </c>
      <c r="D871" s="2">
        <f t="shared" si="80"/>
        <v>22.269730033881444</v>
      </c>
      <c r="E871" s="2">
        <f t="shared" si="79"/>
        <v>0.2989393919412251</v>
      </c>
      <c r="F871" s="2">
        <f t="shared" si="83"/>
        <v>0.1329605356244572</v>
      </c>
      <c r="G871" s="2">
        <f t="shared" si="81"/>
        <v>0.1659788563167679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22.039100000000001</v>
      </c>
      <c r="C872" s="2">
        <f t="shared" si="78"/>
        <v>22.581089514157647</v>
      </c>
      <c r="D872" s="2">
        <f t="shared" si="80"/>
        <v>22.252646327668003</v>
      </c>
      <c r="E872" s="2">
        <f t="shared" si="79"/>
        <v>0.32844318648964332</v>
      </c>
      <c r="F872" s="2">
        <f t="shared" si="83"/>
        <v>0.17205706579749441</v>
      </c>
      <c r="G872" s="2">
        <f t="shared" si="81"/>
        <v>0.15638612069214891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22.039100000000001</v>
      </c>
      <c r="C873" s="2">
        <f t="shared" si="78"/>
        <v>22.591598819671852</v>
      </c>
      <c r="D873" s="2">
        <f t="shared" si="80"/>
        <v>22.236828081174078</v>
      </c>
      <c r="E873" s="2">
        <f t="shared" si="79"/>
        <v>0.35477073849777341</v>
      </c>
      <c r="F873" s="2">
        <f t="shared" si="83"/>
        <v>0.20859980033755021</v>
      </c>
      <c r="G873" s="2">
        <f t="shared" si="81"/>
        <v>0.1461709381602232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6">
        <f>TITRES_STAT!D877</f>
        <v>22.039100000000001</v>
      </c>
      <c r="C874" s="2">
        <f t="shared" si="78"/>
        <v>22.506599001260795</v>
      </c>
      <c r="D874" s="2">
        <f t="shared" si="80"/>
        <v>22.222181556642663</v>
      </c>
      <c r="E874" s="2">
        <f t="shared" si="79"/>
        <v>0.28441744461813201</v>
      </c>
      <c r="F874" s="2">
        <f t="shared" si="83"/>
        <v>0.22376332919366659</v>
      </c>
      <c r="G874" s="2">
        <f t="shared" si="81"/>
        <v>6.0654115424465416E-2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6">
        <f>TITRES_STAT!D878</f>
        <v>22.039100000000001</v>
      </c>
      <c r="C875" s="2">
        <f t="shared" si="78"/>
        <v>22.434676077989906</v>
      </c>
      <c r="D875" s="2">
        <f t="shared" si="80"/>
        <v>22.208619959854317</v>
      </c>
      <c r="E875" s="2">
        <f t="shared" si="79"/>
        <v>0.22605611813558824</v>
      </c>
      <c r="F875" s="2">
        <f t="shared" si="83"/>
        <v>0.22422188698205095</v>
      </c>
      <c r="G875" s="2">
        <f t="shared" si="81"/>
        <v>1.8342311535372857E-3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6">
        <f>TITRES_STAT!D879</f>
        <v>22.039100000000001</v>
      </c>
      <c r="C876" s="2">
        <f t="shared" si="78"/>
        <v>22.373818219837609</v>
      </c>
      <c r="D876" s="2">
        <f t="shared" si="80"/>
        <v>22.196062925791033</v>
      </c>
      <c r="E876" s="2">
        <f t="shared" si="79"/>
        <v>0.17775529404657675</v>
      </c>
      <c r="F876" s="2">
        <f t="shared" si="83"/>
        <v>0.21492856839495614</v>
      </c>
      <c r="G876" s="2">
        <f t="shared" si="81"/>
        <v>-3.7173274348379387E-2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22.039100000000001</v>
      </c>
      <c r="C877" s="2">
        <f t="shared" si="78"/>
        <v>22.322323109093361</v>
      </c>
      <c r="D877" s="2">
        <f t="shared" si="80"/>
        <v>22.184436042399103</v>
      </c>
      <c r="E877" s="2">
        <f t="shared" si="79"/>
        <v>0.13788706669425821</v>
      </c>
      <c r="F877" s="2">
        <f t="shared" si="83"/>
        <v>0.19952026805481657</v>
      </c>
      <c r="G877" s="2">
        <f t="shared" si="81"/>
        <v>-6.163320136055836E-2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6">
        <f>TITRES_STAT!D881</f>
        <v>22.039100000000001</v>
      </c>
      <c r="C878" s="2">
        <f t="shared" si="78"/>
        <v>22.278750323078995</v>
      </c>
      <c r="D878" s="2">
        <f t="shared" si="80"/>
        <v>22.173670409628798</v>
      </c>
      <c r="E878" s="2">
        <f t="shared" si="79"/>
        <v>0.10507991345019718</v>
      </c>
      <c r="F878" s="2">
        <f t="shared" si="83"/>
        <v>0.1806321971338927</v>
      </c>
      <c r="G878" s="2">
        <f t="shared" si="81"/>
        <v>-7.5552283683695515E-2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6">
        <f>TITRES_STAT!D882</f>
        <v>22.039100000000001</v>
      </c>
      <c r="C879" s="2">
        <f t="shared" si="78"/>
        <v>22.241881042605307</v>
      </c>
      <c r="D879" s="2">
        <f t="shared" si="80"/>
        <v>22.163702231137776</v>
      </c>
      <c r="E879" s="2">
        <f t="shared" si="79"/>
        <v>7.8178811467530807E-2</v>
      </c>
      <c r="F879" s="2">
        <f t="shared" si="83"/>
        <v>0.16014152000062032</v>
      </c>
      <c r="G879" s="2">
        <f t="shared" si="81"/>
        <v>-8.1962708533089512E-2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6">
        <f>TITRES_STAT!D883</f>
        <v>22.039100000000001</v>
      </c>
      <c r="C880" s="2">
        <f t="shared" si="78"/>
        <v>22.210683959127564</v>
      </c>
      <c r="D880" s="2">
        <f t="shared" si="80"/>
        <v>22.154472436238681</v>
      </c>
      <c r="E880" s="2">
        <f t="shared" si="79"/>
        <v>5.6211522888883536E-2</v>
      </c>
      <c r="F880" s="2">
        <f t="shared" si="83"/>
        <v>0.13935552057827297</v>
      </c>
      <c r="G880" s="2">
        <f t="shared" si="81"/>
        <v>-8.3143997689389432E-2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22.039100000000001</v>
      </c>
      <c r="C881" s="2">
        <f t="shared" si="78"/>
        <v>22.184286426954095</v>
      </c>
      <c r="D881" s="2">
        <f t="shared" si="80"/>
        <v>22.145926329850631</v>
      </c>
      <c r="E881" s="2">
        <f t="shared" si="79"/>
        <v>3.8360097103463886E-2</v>
      </c>
      <c r="F881" s="2">
        <f t="shared" si="83"/>
        <v>0.11915643588331115</v>
      </c>
      <c r="G881" s="2">
        <f t="shared" si="81"/>
        <v>-8.0796338779847265E-2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22.039100000000001</v>
      </c>
      <c r="C882" s="2">
        <f t="shared" si="78"/>
        <v>22.16195005357654</v>
      </c>
      <c r="D882" s="2">
        <f t="shared" si="80"/>
        <v>22.138013268380213</v>
      </c>
      <c r="E882" s="2">
        <f t="shared" si="79"/>
        <v>2.3936785196326582E-2</v>
      </c>
      <c r="F882" s="2">
        <f t="shared" si="83"/>
        <v>0.10011250574591425</v>
      </c>
      <c r="G882" s="2">
        <f t="shared" si="81"/>
        <v>-7.6175720549587669E-2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22.039100000000001</v>
      </c>
      <c r="C883" s="2">
        <f t="shared" si="78"/>
        <v>22.143050045333993</v>
      </c>
      <c r="D883" s="2">
        <f t="shared" si="80"/>
        <v>22.130686359611307</v>
      </c>
      <c r="E883" s="2">
        <f t="shared" si="79"/>
        <v>1.2363685722686313E-2</v>
      </c>
      <c r="F883" s="2">
        <f t="shared" si="83"/>
        <v>8.2562741741268666E-2</v>
      </c>
      <c r="G883" s="2">
        <f t="shared" si="81"/>
        <v>-7.0199056018582354E-2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22.039100000000001</v>
      </c>
      <c r="C884" s="2">
        <f t="shared" si="78"/>
        <v>22.127057730667225</v>
      </c>
      <c r="D884" s="2">
        <f t="shared" si="80"/>
        <v>22.123902184825283</v>
      </c>
      <c r="E884" s="2">
        <f t="shared" si="79"/>
        <v>3.1555458419418869E-3</v>
      </c>
      <c r="F884" s="2">
        <f t="shared" si="83"/>
        <v>6.6681302561403311E-2</v>
      </c>
      <c r="G884" s="2">
        <f t="shared" si="81"/>
        <v>-6.3525756719461424E-2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22.039100000000001</v>
      </c>
      <c r="C885" s="2">
        <f t="shared" si="78"/>
        <v>22.113525772103038</v>
      </c>
      <c r="D885" s="2">
        <f t="shared" si="80"/>
        <v>22.117620541504891</v>
      </c>
      <c r="E885" s="2">
        <f t="shared" si="79"/>
        <v>-4.0947694018527159E-3</v>
      </c>
      <c r="F885" s="2">
        <f t="shared" si="83"/>
        <v>5.2526088168752108E-2</v>
      </c>
      <c r="G885" s="2">
        <f t="shared" si="81"/>
        <v>-5.6620857570604824E-2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22.039100000000001</v>
      </c>
      <c r="C886" s="2">
        <f t="shared" si="78"/>
        <v>22.102075653317954</v>
      </c>
      <c r="D886" s="2">
        <f t="shared" si="80"/>
        <v>22.111804205097123</v>
      </c>
      <c r="E886" s="2">
        <f t="shared" si="79"/>
        <v>-9.7285517791689813E-3</v>
      </c>
      <c r="F886" s="2">
        <f t="shared" si="83"/>
        <v>4.0075160179167894E-2</v>
      </c>
      <c r="G886" s="2">
        <f t="shared" si="81"/>
        <v>-4.9803711958336876E-2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22.039100000000001</v>
      </c>
      <c r="C887" s="2">
        <f t="shared" si="78"/>
        <v>22.092387091269039</v>
      </c>
      <c r="D887" s="2">
        <f t="shared" si="80"/>
        <v>22.106418708423263</v>
      </c>
      <c r="E887" s="2">
        <f t="shared" si="79"/>
        <v>-1.4031617154223852E-2</v>
      </c>
      <c r="F887" s="2">
        <f t="shared" si="83"/>
        <v>2.9253804712489548E-2</v>
      </c>
      <c r="G887" s="2">
        <f t="shared" si="81"/>
        <v>-4.32854218667134E-2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22.039100000000001</v>
      </c>
      <c r="C888" s="2">
        <f t="shared" si="78"/>
        <v>22.084189077227649</v>
      </c>
      <c r="D888" s="2">
        <f t="shared" si="80"/>
        <v>22.101432137428947</v>
      </c>
      <c r="E888" s="2">
        <f t="shared" si="79"/>
        <v>-1.7243060201298732E-2</v>
      </c>
      <c r="F888" s="2">
        <f t="shared" si="83"/>
        <v>1.9954431729731891E-2</v>
      </c>
      <c r="G888" s="2">
        <f t="shared" si="81"/>
        <v>-3.7197491931030627E-2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22.039100000000001</v>
      </c>
      <c r="C889" s="2">
        <f t="shared" si="78"/>
        <v>22.077252296115702</v>
      </c>
      <c r="D889" s="2">
        <f t="shared" si="80"/>
        <v>22.09681494206384</v>
      </c>
      <c r="E889" s="2">
        <f t="shared" si="79"/>
        <v>-1.9562645948138169E-2</v>
      </c>
      <c r="F889" s="2">
        <f t="shared" si="83"/>
        <v>1.2051016194157878E-2</v>
      </c>
      <c r="G889" s="2">
        <f t="shared" si="81"/>
        <v>-3.1613662142296051E-2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22.039100000000001</v>
      </c>
      <c r="C890" s="2">
        <f t="shared" si="78"/>
        <v>22.0713827120979</v>
      </c>
      <c r="D890" s="2">
        <f t="shared" si="80"/>
        <v>22.092539761170222</v>
      </c>
      <c r="E890" s="2">
        <f t="shared" si="79"/>
        <v>-2.1157049072321854E-2</v>
      </c>
      <c r="F890" s="2">
        <f t="shared" si="83"/>
        <v>5.4094031408619316E-3</v>
      </c>
      <c r="G890" s="2">
        <f t="shared" si="81"/>
        <v>-2.6566452213183787E-2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22.039100000000001</v>
      </c>
      <c r="C891" s="2">
        <f t="shared" si="78"/>
        <v>22.066416141005917</v>
      </c>
      <c r="D891" s="2">
        <f t="shared" si="80"/>
        <v>22.088581260342799</v>
      </c>
      <c r="E891" s="2">
        <f t="shared" si="79"/>
        <v>-2.216511933688281E-2</v>
      </c>
      <c r="F891" s="2">
        <f t="shared" si="83"/>
        <v>-1.0550135468701677E-4</v>
      </c>
      <c r="G891" s="2">
        <f t="shared" si="81"/>
        <v>-2.2059617982195794E-2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22.039100000000001</v>
      </c>
      <c r="C892" s="2">
        <f t="shared" si="78"/>
        <v>22.062213657774237</v>
      </c>
      <c r="D892" s="2">
        <f t="shared" si="80"/>
        <v>22.084915981798886</v>
      </c>
      <c r="E892" s="2">
        <f t="shared" si="79"/>
        <v>-2.2702324024649556E-2</v>
      </c>
      <c r="F892" s="2">
        <f t="shared" si="83"/>
        <v>-4.6248658886795246E-3</v>
      </c>
      <c r="G892" s="2">
        <f t="shared" si="81"/>
        <v>-1.8077458135970031E-2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22.039100000000001</v>
      </c>
      <c r="C893" s="2">
        <f t="shared" si="78"/>
        <v>22.058657710424356</v>
      </c>
      <c r="D893" s="2">
        <f t="shared" si="80"/>
        <v>22.081522205369339</v>
      </c>
      <c r="E893" s="2">
        <f t="shared" si="79"/>
        <v>-2.2864494944982994E-2</v>
      </c>
      <c r="F893" s="2">
        <f t="shared" si="83"/>
        <v>-8.2727916999402185E-3</v>
      </c>
      <c r="G893" s="2">
        <f t="shared" si="81"/>
        <v>-1.4591703245042775E-2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22.039100000000001</v>
      </c>
      <c r="C894" s="2">
        <f t="shared" si="78"/>
        <v>22.055648831897535</v>
      </c>
      <c r="D894" s="2">
        <f t="shared" si="80"/>
        <v>22.078379819786424</v>
      </c>
      <c r="E894" s="2">
        <f t="shared" si="79"/>
        <v>-2.2730987888888166E-2</v>
      </c>
      <c r="F894" s="2">
        <f t="shared" si="83"/>
        <v>-1.1164430937729808E-2</v>
      </c>
      <c r="G894" s="2">
        <f t="shared" si="81"/>
        <v>-1.1566556951158357E-2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6">
        <f>TITRES_STAT!D898</f>
        <v>22.039100000000001</v>
      </c>
      <c r="C895" s="2">
        <f t="shared" si="78"/>
        <v>22.053102857759455</v>
      </c>
      <c r="D895" s="2">
        <f t="shared" si="80"/>
        <v>22.075470203505947</v>
      </c>
      <c r="E895" s="2">
        <f t="shared" si="79"/>
        <v>-2.2367345746491907E-2</v>
      </c>
      <c r="F895" s="2">
        <f t="shared" si="83"/>
        <v>-1.3405013899482229E-2</v>
      </c>
      <c r="G895" s="2">
        <f t="shared" si="81"/>
        <v>-8.9623318470096781E-3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22.039100000000001</v>
      </c>
      <c r="C896" s="2">
        <f t="shared" si="78"/>
        <v>22.050948571950308</v>
      </c>
      <c r="D896" s="2">
        <f t="shared" si="80"/>
        <v>22.072776114357357</v>
      </c>
      <c r="E896" s="2">
        <f t="shared" si="79"/>
        <v>-2.1827542407049094E-2</v>
      </c>
      <c r="F896" s="2">
        <f t="shared" si="83"/>
        <v>-1.5089519600995603E-2</v>
      </c>
      <c r="G896" s="2">
        <f t="shared" si="81"/>
        <v>-6.7380228060534911E-3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22.039100000000001</v>
      </c>
      <c r="C897" s="2">
        <f t="shared" si="78"/>
        <v>22.049125714727182</v>
      </c>
      <c r="D897" s="2">
        <f t="shared" si="80"/>
        <v>22.070281587367923</v>
      </c>
      <c r="E897" s="2">
        <f t="shared" si="79"/>
        <v>-2.115587264074037E-2</v>
      </c>
      <c r="F897" s="2">
        <f t="shared" si="83"/>
        <v>-1.6302790208944557E-2</v>
      </c>
      <c r="G897" s="2">
        <f t="shared" si="81"/>
        <v>-4.8530824317958125E-3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22.039100000000001</v>
      </c>
      <c r="C898" s="2">
        <f t="shared" si="78"/>
        <v>22.047583297076848</v>
      </c>
      <c r="D898" s="2">
        <f t="shared" si="80"/>
        <v>22.067971840155483</v>
      </c>
      <c r="E898" s="2">
        <f t="shared" si="79"/>
        <v>-2.0388543078635024E-2</v>
      </c>
      <c r="F898" s="2">
        <f t="shared" si="83"/>
        <v>-1.7119940782882651E-2</v>
      </c>
      <c r="G898" s="2">
        <f t="shared" si="81"/>
        <v>-3.2686022957523729E-3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22.039100000000001</v>
      </c>
      <c r="C899" s="2">
        <f t="shared" si="78"/>
        <v>22.04627817444964</v>
      </c>
      <c r="D899" s="2">
        <f t="shared" si="80"/>
        <v>22.065833185329151</v>
      </c>
      <c r="E899" s="2">
        <f t="shared" si="79"/>
        <v>-1.9555010879511059E-2</v>
      </c>
      <c r="F899" s="2">
        <f t="shared" si="83"/>
        <v>-1.7606954802208336E-2</v>
      </c>
      <c r="G899" s="2">
        <f t="shared" si="81"/>
        <v>-1.9480560773027233E-3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22.039100000000001</v>
      </c>
      <c r="C900" s="2">
        <f t="shared" si="78"/>
        <v>22.045173839918924</v>
      </c>
      <c r="D900" s="2">
        <f t="shared" si="80"/>
        <v>22.063852949378845</v>
      </c>
      <c r="E900" s="2">
        <f t="shared" si="79"/>
        <v>-1.8679109459920795E-2</v>
      </c>
      <c r="F900" s="2">
        <f t="shared" si="83"/>
        <v>-1.782138573375083E-2</v>
      </c>
      <c r="G900" s="2">
        <f t="shared" si="81"/>
        <v>-8.5772372616996564E-4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22.039100000000001</v>
      </c>
      <c r="C901" s="2">
        <f t="shared" si="78"/>
        <v>22.044239403008319</v>
      </c>
      <c r="D901" s="2">
        <f t="shared" si="80"/>
        <v>22.062019397573003</v>
      </c>
      <c r="E901" s="2">
        <f t="shared" si="79"/>
        <v>-1.7779994564683932E-2</v>
      </c>
      <c r="F901" s="2">
        <f t="shared" si="83"/>
        <v>-1.7813107499937451E-2</v>
      </c>
      <c r="G901" s="2">
        <f t="shared" si="81"/>
        <v>3.3112935253518799E-5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6">
        <f>TITRES_STAT!D905</f>
        <v>22.039100000000001</v>
      </c>
      <c r="C902" s="2">
        <f t="shared" si="78"/>
        <v>22.043448725622426</v>
      </c>
      <c r="D902" s="2">
        <f t="shared" si="80"/>
        <v>22.060321664419448</v>
      </c>
      <c r="E902" s="2">
        <f t="shared" si="79"/>
        <v>-1.6872938797021675E-2</v>
      </c>
      <c r="F902" s="2">
        <f t="shared" si="83"/>
        <v>-1.7625073759354296E-2</v>
      </c>
      <c r="G902" s="2">
        <f t="shared" si="81"/>
        <v>7.5213496233262137E-4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22.039100000000001</v>
      </c>
      <c r="C903" s="2">
        <f t="shared" si="78"/>
        <v>22.042779690911281</v>
      </c>
      <c r="D903" s="2">
        <f t="shared" si="80"/>
        <v>22.058749689277267</v>
      </c>
      <c r="E903" s="2">
        <f t="shared" si="79"/>
        <v>-1.596999836598556E-2</v>
      </c>
      <c r="F903" s="2">
        <f t="shared" si="83"/>
        <v>-1.7294058680680548E-2</v>
      </c>
      <c r="G903" s="2">
        <f t="shared" si="81"/>
        <v>1.3240603146949873E-3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22.039100000000001</v>
      </c>
      <c r="C904" s="2">
        <f t="shared" si="78"/>
        <v>22.042213584617237</v>
      </c>
      <c r="D904" s="2">
        <f t="shared" si="80"/>
        <v>22.057294156738209</v>
      </c>
      <c r="E904" s="2">
        <f t="shared" si="79"/>
        <v>-1.5080572120972136E-2</v>
      </c>
      <c r="F904" s="2">
        <f t="shared" si="83"/>
        <v>-1.6851361368738865E-2</v>
      </c>
      <c r="G904" s="2">
        <f t="shared" si="81"/>
        <v>1.7707892477667291E-3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22.039100000000001</v>
      </c>
      <c r="C905" s="2">
        <f t="shared" si="78"/>
        <v>22.0417345715992</v>
      </c>
      <c r="D905" s="2">
        <f t="shared" si="80"/>
        <v>22.055946441424268</v>
      </c>
      <c r="E905" s="2">
        <f t="shared" si="79"/>
        <v>-1.4211869825068391E-2</v>
      </c>
      <c r="F905" s="2">
        <f t="shared" si="83"/>
        <v>-1.6323463060004772E-2</v>
      </c>
      <c r="G905" s="2">
        <f t="shared" si="81"/>
        <v>2.1115932349363813E-3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22.039100000000001</v>
      </c>
      <c r="C906" s="2">
        <f t="shared" si="78"/>
        <v>22.041329252891629</v>
      </c>
      <c r="D906" s="2">
        <f t="shared" si="80"/>
        <v>22.054698556874321</v>
      </c>
      <c r="E906" s="2">
        <f t="shared" si="79"/>
        <v>-1.3369303982692315E-2</v>
      </c>
      <c r="F906" s="2">
        <f t="shared" si="83"/>
        <v>-1.5732631244542283E-2</v>
      </c>
      <c r="G906" s="2">
        <f t="shared" si="81"/>
        <v>2.3633272618499672E-3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22.039100000000001</v>
      </c>
      <c r="C907" s="2">
        <f t="shared" si="78"/>
        <v>22.0409862909083</v>
      </c>
      <c r="D907" s="2">
        <f t="shared" si="80"/>
        <v>22.053543108216964</v>
      </c>
      <c r="E907" s="2">
        <f t="shared" si="79"/>
        <v>-1.2556817308663426E-2</v>
      </c>
      <c r="F907" s="2">
        <f t="shared" si="83"/>
        <v>-1.5097468457366512E-2</v>
      </c>
      <c r="G907" s="2">
        <f t="shared" si="81"/>
        <v>2.540651148703086E-3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22.039100000000001</v>
      </c>
      <c r="C908" s="2">
        <f t="shared" si="78"/>
        <v>22.040696092307023</v>
      </c>
      <c r="D908" s="2">
        <f t="shared" si="80"/>
        <v>22.052473248349042</v>
      </c>
      <c r="E908" s="2">
        <f t="shared" si="79"/>
        <v>-1.1777156042018788E-2</v>
      </c>
      <c r="F908" s="2">
        <f t="shared" si="83"/>
        <v>-1.4433405974296968E-2</v>
      </c>
      <c r="G908" s="2">
        <f t="shared" si="81"/>
        <v>2.6562499322781794E-3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22.039100000000001</v>
      </c>
      <c r="C909" s="2">
        <f t="shared" si="78"/>
        <v>22.040450539644404</v>
      </c>
      <c r="D909" s="2">
        <f t="shared" si="80"/>
        <v>22.051482637360223</v>
      </c>
      <c r="E909" s="2">
        <f t="shared" si="79"/>
        <v>-1.1032097715819589E-2</v>
      </c>
      <c r="F909" s="2">
        <f t="shared" si="83"/>
        <v>-1.3753144322601493E-2</v>
      </c>
      <c r="G909" s="2">
        <f t="shared" si="81"/>
        <v>2.7210466067819038E-3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22.039100000000001</v>
      </c>
      <c r="C910" s="2">
        <f t="shared" si="78"/>
        <v>22.040242764314499</v>
      </c>
      <c r="D910" s="2">
        <f t="shared" si="80"/>
        <v>22.050565404963169</v>
      </c>
      <c r="E910" s="2">
        <f t="shared" si="79"/>
        <v>-1.03226406486705E-2</v>
      </c>
      <c r="F910" s="2">
        <f t="shared" si="83"/>
        <v>-1.3067043587815295E-2</v>
      </c>
      <c r="G910" s="2">
        <f t="shared" si="81"/>
        <v>2.7444029391447949E-3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22.039100000000001</v>
      </c>
      <c r="C911" s="2">
        <f t="shared" ref="C911:C974" si="84">$C$4*B901+C910*(1-$C$4)</f>
        <v>22.040066954419963</v>
      </c>
      <c r="D911" s="2">
        <f t="shared" si="80"/>
        <v>22.049716115706637</v>
      </c>
      <c r="E911" s="2">
        <f t="shared" si="79"/>
        <v>-9.6491612866742571E-3</v>
      </c>
      <c r="F911" s="2">
        <f t="shared" si="83"/>
        <v>-1.2383467127587089E-2</v>
      </c>
      <c r="G911" s="2">
        <f t="shared" si="81"/>
        <v>2.7343058409128318E-3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6">
        <f>TITRES_STAT!D915</f>
        <v>22.039100000000001</v>
      </c>
      <c r="C912" s="2">
        <f t="shared" si="84"/>
        <v>22.039918192201505</v>
      </c>
      <c r="D912" s="2">
        <f t="shared" si="80"/>
        <v>22.048929736765405</v>
      </c>
      <c r="E912" s="2">
        <f t="shared" si="79"/>
        <v>-9.0115445639007419E-3</v>
      </c>
      <c r="F912" s="2">
        <f t="shared" si="83"/>
        <v>-1.1709082614849821E-2</v>
      </c>
      <c r="G912" s="2">
        <f t="shared" si="81"/>
        <v>2.6975380509490793E-3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6">
        <f>TITRES_STAT!D916</f>
        <v>22.039100000000001</v>
      </c>
      <c r="C913" s="2">
        <f t="shared" si="84"/>
        <v>22.039792316478199</v>
      </c>
      <c r="D913" s="2">
        <f t="shared" si="80"/>
        <v>22.048201608116116</v>
      </c>
      <c r="E913" s="2">
        <f t="shared" si="79"/>
        <v>-8.4092916379177041E-3</v>
      </c>
      <c r="F913" s="2">
        <f t="shared" si="83"/>
        <v>-1.1049124419463398E-2</v>
      </c>
      <c r="G913" s="2">
        <f t="shared" si="81"/>
        <v>2.6398327815456944E-3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22.6494</v>
      </c>
      <c r="C914" s="2">
        <f t="shared" si="84"/>
        <v>22.03968580625078</v>
      </c>
      <c r="D914" s="2">
        <f t="shared" si="80"/>
        <v>22.092734822329735</v>
      </c>
      <c r="E914" s="2">
        <f t="shared" si="79"/>
        <v>-5.3049016078954736E-2</v>
      </c>
      <c r="F914" s="2">
        <f t="shared" si="83"/>
        <v>-1.944910275136167E-2</v>
      </c>
      <c r="G914" s="2">
        <f t="shared" si="81"/>
        <v>-3.3599913327593066E-2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6">
        <f>TITRES_STAT!D918</f>
        <v>22.6494</v>
      </c>
      <c r="C915" s="2">
        <f t="shared" si="84"/>
        <v>22.039595682212202</v>
      </c>
      <c r="D915" s="2">
        <f t="shared" si="80"/>
        <v>22.133969279934938</v>
      </c>
      <c r="E915" s="2">
        <f t="shared" si="79"/>
        <v>-9.4373597722736235E-2</v>
      </c>
      <c r="F915" s="2">
        <f t="shared" si="83"/>
        <v>-3.4434001745636586E-2</v>
      </c>
      <c r="G915" s="2">
        <f t="shared" si="81"/>
        <v>-5.9939595977099649E-2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22.724</v>
      </c>
      <c r="C916" s="2">
        <f t="shared" si="84"/>
        <v>22.039519423410326</v>
      </c>
      <c r="D916" s="2">
        <f t="shared" si="80"/>
        <v>22.177675259199017</v>
      </c>
      <c r="E916" s="2">
        <f t="shared" si="79"/>
        <v>-0.13815583578869095</v>
      </c>
      <c r="F916" s="2">
        <f t="shared" si="83"/>
        <v>-5.5178368554247459E-2</v>
      </c>
      <c r="G916" s="2">
        <f t="shared" si="81"/>
        <v>-8.2977467234443492E-2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22.724</v>
      </c>
      <c r="C917" s="2">
        <f t="shared" si="84"/>
        <v>22.039454896731812</v>
      </c>
      <c r="D917" s="2">
        <f t="shared" si="80"/>
        <v>22.218143758517609</v>
      </c>
      <c r="E917" s="2">
        <f t="shared" si="79"/>
        <v>-0.17868886178579757</v>
      </c>
      <c r="F917" s="2">
        <f t="shared" si="83"/>
        <v>-7.9880467200557498E-2</v>
      </c>
      <c r="G917" s="2">
        <f t="shared" si="81"/>
        <v>-9.8808394585240072E-2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22.724</v>
      </c>
      <c r="C918" s="2">
        <f t="shared" si="84"/>
        <v>22.039400297234607</v>
      </c>
      <c r="D918" s="2">
        <f t="shared" si="80"/>
        <v>22.255614591220009</v>
      </c>
      <c r="E918" s="2">
        <f t="shared" si="79"/>
        <v>-0.21621429398540215</v>
      </c>
      <c r="F918" s="2">
        <f t="shared" si="83"/>
        <v>-0.10714723255752642</v>
      </c>
      <c r="G918" s="2">
        <f t="shared" si="81"/>
        <v>-0.10906706142787573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22.724</v>
      </c>
      <c r="C919" s="2">
        <f t="shared" si="84"/>
        <v>22.039354097660052</v>
      </c>
      <c r="D919" s="2">
        <f t="shared" si="80"/>
        <v>22.290309806685194</v>
      </c>
      <c r="E919" s="2">
        <f t="shared" si="79"/>
        <v>-0.25095570902514197</v>
      </c>
      <c r="F919" s="2">
        <f t="shared" si="83"/>
        <v>-0.13590892785104955</v>
      </c>
      <c r="G919" s="2">
        <f t="shared" si="81"/>
        <v>-0.11504678117409242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22.724</v>
      </c>
      <c r="C920" s="2">
        <f t="shared" si="84"/>
        <v>22.039315005712353</v>
      </c>
      <c r="D920" s="2">
        <f t="shared" si="80"/>
        <v>22.322435006189995</v>
      </c>
      <c r="E920" s="2">
        <f t="shared" si="79"/>
        <v>-0.2831200004776413</v>
      </c>
      <c r="F920" s="2">
        <f t="shared" si="83"/>
        <v>-0.16535114237636789</v>
      </c>
      <c r="G920" s="2">
        <f t="shared" si="81"/>
        <v>-0.11776885810127341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22.724</v>
      </c>
      <c r="C921" s="2">
        <f t="shared" si="84"/>
        <v>22.039281927910451</v>
      </c>
      <c r="D921" s="2">
        <f t="shared" si="80"/>
        <v>22.352180561287032</v>
      </c>
      <c r="E921" s="2">
        <f t="shared" si="79"/>
        <v>-0.31289863337658019</v>
      </c>
      <c r="F921" s="2">
        <f t="shared" si="83"/>
        <v>-0.19486064057641034</v>
      </c>
      <c r="G921" s="2">
        <f t="shared" si="81"/>
        <v>-0.11803799280016986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6">
        <f>TITRES_STAT!D925</f>
        <v>22.724</v>
      </c>
      <c r="C922" s="2">
        <f t="shared" si="84"/>
        <v>22.039253939001149</v>
      </c>
      <c r="D922" s="2">
        <f t="shared" si="80"/>
        <v>22.379722741932436</v>
      </c>
      <c r="E922" s="2">
        <f t="shared" si="79"/>
        <v>-0.34046880293128723</v>
      </c>
      <c r="F922" s="2">
        <f t="shared" si="83"/>
        <v>-0.22398227304738572</v>
      </c>
      <c r="G922" s="2">
        <f t="shared" si="81"/>
        <v>-0.11648652988390151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6">
        <f>TITRES_STAT!D926</f>
        <v>22.724</v>
      </c>
      <c r="C923" s="2">
        <f t="shared" si="84"/>
        <v>22.039230256077893</v>
      </c>
      <c r="D923" s="2">
        <f t="shared" si="80"/>
        <v>22.405224761048551</v>
      </c>
      <c r="E923" s="2">
        <f t="shared" si="79"/>
        <v>-0.36599450497065789</v>
      </c>
      <c r="F923" s="2">
        <f t="shared" si="83"/>
        <v>-0.25238471943204016</v>
      </c>
      <c r="G923" s="2">
        <f t="shared" si="81"/>
        <v>-0.11360978553861772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6">
        <f>TITRES_STAT!D927</f>
        <v>22.724</v>
      </c>
      <c r="C924" s="2">
        <f t="shared" si="84"/>
        <v>22.133102524373605</v>
      </c>
      <c r="D924" s="2">
        <f t="shared" si="80"/>
        <v>22.428837741711622</v>
      </c>
      <c r="E924" s="2">
        <f t="shared" ref="E924:E987" si="85">C924-D924</f>
        <v>-0.29573521733801655</v>
      </c>
      <c r="F924" s="2">
        <f t="shared" si="83"/>
        <v>-0.26105481901323546</v>
      </c>
      <c r="G924" s="2">
        <f t="shared" si="81"/>
        <v>-3.4680398324781092E-2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6">
        <f>TITRES_STAT!D928</f>
        <v>22.724</v>
      </c>
      <c r="C925" s="2">
        <f t="shared" si="84"/>
        <v>22.212532905239208</v>
      </c>
      <c r="D925" s="2">
        <f t="shared" ref="D925:D988" si="86">$D$4*B925+(1-$D$4)*D924</f>
        <v>22.450701612695944</v>
      </c>
      <c r="E925" s="2">
        <f t="shared" si="85"/>
        <v>-0.23816870745673668</v>
      </c>
      <c r="F925" s="2">
        <f t="shared" si="83"/>
        <v>-0.25647759670193571</v>
      </c>
      <c r="G925" s="2">
        <f t="shared" si="81"/>
        <v>1.8308889245199023E-2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22.724</v>
      </c>
      <c r="C926" s="2">
        <f t="shared" si="84"/>
        <v>22.291220150587023</v>
      </c>
      <c r="D926" s="2">
        <f t="shared" si="86"/>
        <v>22.470945937681428</v>
      </c>
      <c r="E926" s="2">
        <f t="shared" si="85"/>
        <v>-0.17972578709440512</v>
      </c>
      <c r="F926" s="2">
        <f t="shared" si="83"/>
        <v>-0.24112723478042961</v>
      </c>
      <c r="G926" s="2">
        <f t="shared" si="81"/>
        <v>6.1401447686024485E-2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22.724</v>
      </c>
      <c r="C927" s="2">
        <f t="shared" si="84"/>
        <v>22.357801665881325</v>
      </c>
      <c r="D927" s="2">
        <f t="shared" si="86"/>
        <v>22.489690683038358</v>
      </c>
      <c r="E927" s="2">
        <f t="shared" si="85"/>
        <v>-0.13188901715703238</v>
      </c>
      <c r="F927" s="2">
        <f t="shared" si="83"/>
        <v>-0.21927959125575017</v>
      </c>
      <c r="G927" s="2">
        <f t="shared" si="81"/>
        <v>8.7390574098717783E-2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22.724</v>
      </c>
      <c r="C928" s="2">
        <f t="shared" si="84"/>
        <v>22.414139871130352</v>
      </c>
      <c r="D928" s="2">
        <f t="shared" si="86"/>
        <v>22.507046928739221</v>
      </c>
      <c r="E928" s="2">
        <f t="shared" si="85"/>
        <v>-9.2907057608869081E-2</v>
      </c>
      <c r="F928" s="2">
        <f t="shared" si="83"/>
        <v>-0.19400508452637397</v>
      </c>
      <c r="G928" s="2">
        <f t="shared" si="81"/>
        <v>0.10109802691750489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22.724</v>
      </c>
      <c r="C929" s="2">
        <f t="shared" si="84"/>
        <v>22.461810660187219</v>
      </c>
      <c r="D929" s="2">
        <f t="shared" si="86"/>
        <v>22.523117526610392</v>
      </c>
      <c r="E929" s="2">
        <f t="shared" si="85"/>
        <v>-6.130686642317329E-2</v>
      </c>
      <c r="F929" s="2">
        <f t="shared" si="83"/>
        <v>-0.16746544090573384</v>
      </c>
      <c r="G929" s="2">
        <f t="shared" si="81"/>
        <v>0.10615857448256055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22.724</v>
      </c>
      <c r="C930" s="2">
        <f t="shared" si="84"/>
        <v>22.502147481696881</v>
      </c>
      <c r="D930" s="2">
        <f t="shared" si="86"/>
        <v>22.537997709824438</v>
      </c>
      <c r="E930" s="2">
        <f t="shared" si="85"/>
        <v>-3.5850228127557671E-2</v>
      </c>
      <c r="F930" s="2">
        <f t="shared" si="83"/>
        <v>-0.14114239835009862</v>
      </c>
      <c r="G930" s="2">
        <f t="shared" si="81"/>
        <v>0.10529217022254095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22.724</v>
      </c>
      <c r="C931" s="2">
        <f t="shared" si="84"/>
        <v>22.536278638358901</v>
      </c>
      <c r="D931" s="2">
        <f t="shared" si="86"/>
        <v>22.55177565724485</v>
      </c>
      <c r="E931" s="2">
        <f t="shared" si="85"/>
        <v>-1.5497018885948677E-2</v>
      </c>
      <c r="F931" s="2">
        <f t="shared" si="83"/>
        <v>-0.11601332245726863</v>
      </c>
      <c r="G931" s="2">
        <f t="shared" si="81"/>
        <v>0.10051630357131995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22.724</v>
      </c>
      <c r="C932" s="2">
        <f t="shared" si="84"/>
        <v>22.565158847842149</v>
      </c>
      <c r="D932" s="2">
        <f t="shared" si="86"/>
        <v>22.564533015967452</v>
      </c>
      <c r="E932" s="2">
        <f t="shared" si="85"/>
        <v>6.2583187469655854E-4</v>
      </c>
      <c r="F932" s="2">
        <f t="shared" si="83"/>
        <v>-9.2685491590875593E-2</v>
      </c>
      <c r="G932" s="2">
        <f t="shared" ref="G932:G995" si="87">E932-F932</f>
        <v>9.3311323465572152E-2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22.724</v>
      </c>
      <c r="C933" s="2">
        <f t="shared" si="84"/>
        <v>22.589595948174129</v>
      </c>
      <c r="D933" s="2">
        <f t="shared" si="86"/>
        <v>22.576345385155047</v>
      </c>
      <c r="E933" s="2">
        <f t="shared" si="85"/>
        <v>1.3250563019081341E-2</v>
      </c>
      <c r="F933" s="2">
        <f t="shared" ref="F933:F996" si="89">(E933*(2/(10)))+((1-(2/10))*F932)</f>
        <v>-7.1498280668884209E-2</v>
      </c>
      <c r="G933" s="2">
        <f t="shared" si="87"/>
        <v>8.474884368796555E-2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22.724</v>
      </c>
      <c r="C934" s="2">
        <f t="shared" si="84"/>
        <v>22.610273494608876</v>
      </c>
      <c r="D934" s="2">
        <f t="shared" si="86"/>
        <v>22.587282764032452</v>
      </c>
      <c r="E934" s="2">
        <f t="shared" si="85"/>
        <v>2.2990730576424312E-2</v>
      </c>
      <c r="F934" s="2">
        <f t="shared" si="89"/>
        <v>-5.2600478419822509E-2</v>
      </c>
      <c r="G934" s="2">
        <f t="shared" si="87"/>
        <v>7.5591208996246828E-2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6">
        <f>TITRES_STAT!D938</f>
        <v>22.724</v>
      </c>
      <c r="C935" s="2">
        <f t="shared" si="84"/>
        <v>22.627769880053663</v>
      </c>
      <c r="D935" s="2">
        <f t="shared" si="86"/>
        <v>22.597409966696713</v>
      </c>
      <c r="E935" s="2">
        <f t="shared" si="85"/>
        <v>3.0359913356949875E-2</v>
      </c>
      <c r="F935" s="2">
        <f t="shared" si="89"/>
        <v>-3.6008400064468038E-2</v>
      </c>
      <c r="G935" s="2">
        <f t="shared" si="87"/>
        <v>6.6368313421417913E-2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22.724</v>
      </c>
      <c r="C936" s="2">
        <f t="shared" si="84"/>
        <v>22.64257451389156</v>
      </c>
      <c r="D936" s="2">
        <f t="shared" si="86"/>
        <v>22.606787006200658</v>
      </c>
      <c r="E936" s="2">
        <f t="shared" si="85"/>
        <v>3.5787507690901776E-2</v>
      </c>
      <c r="F936" s="2">
        <f t="shared" si="89"/>
        <v>-2.1649218513394079E-2</v>
      </c>
      <c r="G936" s="2">
        <f t="shared" si="87"/>
        <v>5.7436726204295852E-2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6">
        <f>TITRES_STAT!D940</f>
        <v>22.724</v>
      </c>
      <c r="C937" s="2">
        <f t="shared" si="84"/>
        <v>22.655101511754395</v>
      </c>
      <c r="D937" s="2">
        <f t="shared" si="86"/>
        <v>22.615469450185795</v>
      </c>
      <c r="E937" s="2">
        <f t="shared" si="85"/>
        <v>3.9632061568600108E-2</v>
      </c>
      <c r="F937" s="2">
        <f t="shared" si="89"/>
        <v>-9.3929624969952431E-3</v>
      </c>
      <c r="G937" s="2">
        <f t="shared" si="87"/>
        <v>4.9025024065595349E-2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6">
        <f>TITRES_STAT!D941</f>
        <v>22.724</v>
      </c>
      <c r="C938" s="2">
        <f t="shared" si="84"/>
        <v>22.665701279176794</v>
      </c>
      <c r="D938" s="2">
        <f t="shared" si="86"/>
        <v>22.623508750172032</v>
      </c>
      <c r="E938" s="2">
        <f t="shared" si="85"/>
        <v>4.2192529004761781E-2</v>
      </c>
      <c r="F938" s="2">
        <f t="shared" si="89"/>
        <v>9.2413580335616238E-4</v>
      </c>
      <c r="G938" s="2">
        <f t="shared" si="87"/>
        <v>4.1268393201405615E-2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22.724</v>
      </c>
      <c r="C939" s="2">
        <f t="shared" si="84"/>
        <v>22.674670313149598</v>
      </c>
      <c r="D939" s="2">
        <f t="shared" si="86"/>
        <v>22.630952546455585</v>
      </c>
      <c r="E939" s="2">
        <f t="shared" si="85"/>
        <v>4.3717766694012283E-2</v>
      </c>
      <c r="F939" s="2">
        <f t="shared" si="89"/>
        <v>9.4828619814873883E-3</v>
      </c>
      <c r="G939" s="2">
        <f t="shared" si="87"/>
        <v>3.4234904712524897E-2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6">
        <f>TITRES_STAT!D943</f>
        <v>22.724</v>
      </c>
      <c r="C940" s="2">
        <f t="shared" si="84"/>
        <v>22.682259495741967</v>
      </c>
      <c r="D940" s="2">
        <f t="shared" si="86"/>
        <v>22.637844950421837</v>
      </c>
      <c r="E940" s="2">
        <f t="shared" si="85"/>
        <v>4.4414545320130117E-2</v>
      </c>
      <c r="F940" s="2">
        <f t="shared" si="89"/>
        <v>1.6469198649215935E-2</v>
      </c>
      <c r="G940" s="2">
        <f t="shared" si="87"/>
        <v>2.7945346670914181E-2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22.724</v>
      </c>
      <c r="C941" s="2">
        <f t="shared" si="84"/>
        <v>22.688681111781662</v>
      </c>
      <c r="D941" s="2">
        <f t="shared" si="86"/>
        <v>22.644226805946143</v>
      </c>
      <c r="E941" s="2">
        <f t="shared" si="85"/>
        <v>4.4454305835518682E-2</v>
      </c>
      <c r="F941" s="2">
        <f t="shared" si="89"/>
        <v>2.2066220086476487E-2</v>
      </c>
      <c r="G941" s="2">
        <f t="shared" si="87"/>
        <v>2.2388085749042195E-2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6">
        <f>TITRES_STAT!D945</f>
        <v>22.724</v>
      </c>
      <c r="C942" s="2">
        <f t="shared" si="84"/>
        <v>22.694114786892179</v>
      </c>
      <c r="D942" s="2">
        <f t="shared" si="86"/>
        <v>22.650135931431613</v>
      </c>
      <c r="E942" s="2">
        <f t="shared" si="85"/>
        <v>4.3978855460565569E-2</v>
      </c>
      <c r="F942" s="2">
        <f t="shared" si="89"/>
        <v>2.6448747161294306E-2</v>
      </c>
      <c r="G942" s="2">
        <f t="shared" si="87"/>
        <v>1.7530108299271263E-2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6">
        <f>TITRES_STAT!D946</f>
        <v>23.0563</v>
      </c>
      <c r="C943" s="2">
        <f t="shared" si="84"/>
        <v>22.69871251198569</v>
      </c>
      <c r="D943" s="2">
        <f t="shared" si="86"/>
        <v>22.680222158732974</v>
      </c>
      <c r="E943" s="2">
        <f t="shared" si="85"/>
        <v>1.8490353252715863E-2</v>
      </c>
      <c r="F943" s="2">
        <f t="shared" si="89"/>
        <v>2.4857068379578618E-2</v>
      </c>
      <c r="G943" s="2">
        <f t="shared" si="87"/>
        <v>-6.3667151268627549E-3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23.0563</v>
      </c>
      <c r="C944" s="2">
        <f t="shared" si="84"/>
        <v>22.702602894757121</v>
      </c>
      <c r="D944" s="2">
        <f t="shared" si="86"/>
        <v>22.708079776604606</v>
      </c>
      <c r="E944" s="2">
        <f t="shared" si="85"/>
        <v>-5.4768818474855152E-3</v>
      </c>
      <c r="F944" s="2">
        <f t="shared" si="89"/>
        <v>1.8790278334165793E-2</v>
      </c>
      <c r="G944" s="2">
        <f t="shared" si="87"/>
        <v>-2.4267160181651308E-2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23.0563</v>
      </c>
      <c r="C945" s="2">
        <f t="shared" si="84"/>
        <v>22.705894757102179</v>
      </c>
      <c r="D945" s="2">
        <f t="shared" si="86"/>
        <v>22.733873867226485</v>
      </c>
      <c r="E945" s="2">
        <f t="shared" si="85"/>
        <v>-2.7979110124306317E-2</v>
      </c>
      <c r="F945" s="2">
        <f t="shared" si="89"/>
        <v>9.4364006424713723E-3</v>
      </c>
      <c r="G945" s="2">
        <f t="shared" si="87"/>
        <v>-3.7415510766777689E-2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23.0563</v>
      </c>
      <c r="C946" s="2">
        <f t="shared" si="84"/>
        <v>22.708680179086457</v>
      </c>
      <c r="D946" s="2">
        <f t="shared" si="86"/>
        <v>22.757757284468969</v>
      </c>
      <c r="E946" s="2">
        <f t="shared" si="85"/>
        <v>-4.9077105382512087E-2</v>
      </c>
      <c r="F946" s="2">
        <f t="shared" si="89"/>
        <v>-2.2663005625253203E-3</v>
      </c>
      <c r="G946" s="2">
        <f t="shared" si="87"/>
        <v>-4.681080481998677E-2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23.0563</v>
      </c>
      <c r="C947" s="2">
        <f t="shared" si="84"/>
        <v>22.711037074611617</v>
      </c>
      <c r="D947" s="2">
        <f t="shared" si="86"/>
        <v>22.77987155969349</v>
      </c>
      <c r="E947" s="2">
        <f t="shared" si="85"/>
        <v>-6.8834485081872288E-2</v>
      </c>
      <c r="F947" s="2">
        <f t="shared" si="89"/>
        <v>-1.5579937466394713E-2</v>
      </c>
      <c r="G947" s="2">
        <f t="shared" si="87"/>
        <v>-5.3254547615477571E-2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6">
        <f>TITRES_STAT!D951</f>
        <v>23.0563</v>
      </c>
      <c r="C948" s="2">
        <f t="shared" si="84"/>
        <v>22.713031370825213</v>
      </c>
      <c r="D948" s="2">
        <f t="shared" si="86"/>
        <v>22.800347740456935</v>
      </c>
      <c r="E948" s="2">
        <f t="shared" si="85"/>
        <v>-8.7316369631722068E-2</v>
      </c>
      <c r="F948" s="2">
        <f t="shared" si="89"/>
        <v>-2.9927223899460186E-2</v>
      </c>
      <c r="G948" s="2">
        <f t="shared" si="87"/>
        <v>-5.7389145732261879E-2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6">
        <f>TITRES_STAT!D952</f>
        <v>23.0563</v>
      </c>
      <c r="C949" s="2">
        <f t="shared" si="84"/>
        <v>22.714718852236722</v>
      </c>
      <c r="D949" s="2">
        <f t="shared" si="86"/>
        <v>22.819307167089754</v>
      </c>
      <c r="E949" s="2">
        <f t="shared" si="85"/>
        <v>-0.10458831485303222</v>
      </c>
      <c r="F949" s="2">
        <f t="shared" si="89"/>
        <v>-4.4859442090174596E-2</v>
      </c>
      <c r="G949" s="2">
        <f t="shared" si="87"/>
        <v>-5.972887276285762E-2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6">
        <f>TITRES_STAT!D953</f>
        <v>23.0563</v>
      </c>
      <c r="C950" s="2">
        <f t="shared" si="84"/>
        <v>22.71614672112338</v>
      </c>
      <c r="D950" s="2">
        <f t="shared" si="86"/>
        <v>22.83686219174977</v>
      </c>
      <c r="E950" s="2">
        <f t="shared" si="85"/>
        <v>-0.12071547062638999</v>
      </c>
      <c r="F950" s="2">
        <f t="shared" si="89"/>
        <v>-6.003064779741768E-2</v>
      </c>
      <c r="G950" s="2">
        <f t="shared" si="87"/>
        <v>-6.0684822828972307E-2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6">
        <f>TITRES_STAT!D954</f>
        <v>23.0563</v>
      </c>
      <c r="C951" s="2">
        <f t="shared" si="84"/>
        <v>22.717354917873628</v>
      </c>
      <c r="D951" s="2">
        <f t="shared" si="86"/>
        <v>22.853116844212749</v>
      </c>
      <c r="E951" s="2">
        <f t="shared" si="85"/>
        <v>-0.13576192633912143</v>
      </c>
      <c r="F951" s="2">
        <f t="shared" si="89"/>
        <v>-7.5176903505758438E-2</v>
      </c>
      <c r="G951" s="2">
        <f t="shared" si="87"/>
        <v>-6.0585022833362992E-2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23.0563</v>
      </c>
      <c r="C952" s="2">
        <f t="shared" si="84"/>
        <v>22.718377238200759</v>
      </c>
      <c r="D952" s="2">
        <f t="shared" si="86"/>
        <v>22.868167448345137</v>
      </c>
      <c r="E952" s="2">
        <f t="shared" si="85"/>
        <v>-0.14979021014437777</v>
      </c>
      <c r="F952" s="2">
        <f t="shared" si="89"/>
        <v>-9.0099564833482304E-2</v>
      </c>
      <c r="G952" s="2">
        <f t="shared" si="87"/>
        <v>-5.9690645310895463E-2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23.0563</v>
      </c>
      <c r="C953" s="2">
        <f t="shared" si="84"/>
        <v>22.770365355400642</v>
      </c>
      <c r="D953" s="2">
        <f t="shared" si="86"/>
        <v>22.882103192912162</v>
      </c>
      <c r="E953" s="2">
        <f t="shared" si="85"/>
        <v>-0.11173783751151944</v>
      </c>
      <c r="F953" s="2">
        <f t="shared" si="89"/>
        <v>-9.4427219369089738E-2</v>
      </c>
      <c r="G953" s="2">
        <f t="shared" si="87"/>
        <v>-1.7310618142429707E-2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23.0563</v>
      </c>
      <c r="C954" s="2">
        <f t="shared" si="84"/>
        <v>22.814355300723623</v>
      </c>
      <c r="D954" s="2">
        <f t="shared" si="86"/>
        <v>22.895006660103853</v>
      </c>
      <c r="E954" s="2">
        <f t="shared" si="85"/>
        <v>-8.0651359380230048E-2</v>
      </c>
      <c r="F954" s="2">
        <f t="shared" si="89"/>
        <v>-9.1672047371317816E-2</v>
      </c>
      <c r="G954" s="2">
        <f t="shared" si="87"/>
        <v>1.1020687991087769E-2</v>
      </c>
      <c r="H954" s="2" t="str">
        <f t="shared" si="88"/>
        <v>Sell</v>
      </c>
    </row>
    <row r="955" spans="1:8" ht="13.5" x14ac:dyDescent="0.25">
      <c r="A955" s="3">
        <f>TITRES_STAT!B958</f>
        <v>43397</v>
      </c>
      <c r="B955" s="6">
        <f>TITRES_STAT!D958</f>
        <v>23.0563</v>
      </c>
      <c r="C955" s="2">
        <f t="shared" si="84"/>
        <v>22.851577562150759</v>
      </c>
      <c r="D955" s="2">
        <f t="shared" si="86"/>
        <v>22.906954314910973</v>
      </c>
      <c r="E955" s="2">
        <f t="shared" si="85"/>
        <v>-5.5376752760214032E-2</v>
      </c>
      <c r="F955" s="2">
        <f t="shared" si="89"/>
        <v>-8.4412988449097073E-2</v>
      </c>
      <c r="G955" s="2">
        <f t="shared" si="87"/>
        <v>2.9036235688883041E-2</v>
      </c>
      <c r="H955" s="2" t="str">
        <f t="shared" si="88"/>
        <v>Sell</v>
      </c>
    </row>
    <row r="956" spans="1:8" ht="13.5" x14ac:dyDescent="0.25">
      <c r="A956" s="3">
        <f>TITRES_STAT!B959</f>
        <v>43398</v>
      </c>
      <c r="B956" s="6">
        <f>TITRES_STAT!D959</f>
        <v>23.0563</v>
      </c>
      <c r="C956" s="2">
        <f t="shared" si="84"/>
        <v>22.883073321819875</v>
      </c>
      <c r="D956" s="2">
        <f t="shared" si="86"/>
        <v>22.918016958250899</v>
      </c>
      <c r="E956" s="2">
        <f t="shared" si="85"/>
        <v>-3.4943636431023606E-2</v>
      </c>
      <c r="F956" s="2">
        <f t="shared" si="89"/>
        <v>-7.4519118045482391E-2</v>
      </c>
      <c r="G956" s="2">
        <f t="shared" si="87"/>
        <v>3.9575481614458785E-2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6">
        <f>TITRES_STAT!D960</f>
        <v>23.0563</v>
      </c>
      <c r="C957" s="2">
        <f t="shared" si="84"/>
        <v>22.909723580001433</v>
      </c>
      <c r="D957" s="2">
        <f t="shared" si="86"/>
        <v>22.928260146528608</v>
      </c>
      <c r="E957" s="2">
        <f t="shared" si="85"/>
        <v>-1.8536566527174614E-2</v>
      </c>
      <c r="F957" s="2">
        <f t="shared" si="89"/>
        <v>-6.332260774182083E-2</v>
      </c>
      <c r="G957" s="2">
        <f t="shared" si="87"/>
        <v>4.4786041214646216E-2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6">
        <f>TITRES_STAT!D961</f>
        <v>23.0563</v>
      </c>
      <c r="C958" s="2">
        <f t="shared" si="84"/>
        <v>22.932273798462752</v>
      </c>
      <c r="D958" s="2">
        <f t="shared" si="86"/>
        <v>22.93774458011908</v>
      </c>
      <c r="E958" s="2">
        <f t="shared" si="85"/>
        <v>-5.4707816563279721E-3</v>
      </c>
      <c r="F958" s="2">
        <f t="shared" si="89"/>
        <v>-5.1752242524722263E-2</v>
      </c>
      <c r="G958" s="2">
        <f t="shared" si="87"/>
        <v>4.628146086839429E-2</v>
      </c>
      <c r="H958" s="2" t="str">
        <f t="shared" si="88"/>
        <v>Sell</v>
      </c>
    </row>
    <row r="959" spans="1:8" ht="13.5" x14ac:dyDescent="0.25">
      <c r="A959" s="3">
        <f>TITRES_STAT!B962</f>
        <v>43403</v>
      </c>
      <c r="B959" s="6">
        <f>TITRES_STAT!D962</f>
        <v>23.0563</v>
      </c>
      <c r="C959" s="2">
        <f t="shared" si="84"/>
        <v>22.951354752545406</v>
      </c>
      <c r="D959" s="2">
        <f t="shared" si="86"/>
        <v>22.946526463073223</v>
      </c>
      <c r="E959" s="2">
        <f t="shared" si="85"/>
        <v>4.828289472182945E-3</v>
      </c>
      <c r="F959" s="2">
        <f t="shared" si="89"/>
        <v>-4.0436136125341221E-2</v>
      </c>
      <c r="G959" s="2">
        <f t="shared" si="87"/>
        <v>4.5264425597524166E-2</v>
      </c>
      <c r="H959" s="2" t="str">
        <f t="shared" si="88"/>
        <v>Sell</v>
      </c>
    </row>
    <row r="960" spans="1:8" ht="13.5" x14ac:dyDescent="0.25">
      <c r="A960" s="3">
        <f>TITRES_STAT!B963</f>
        <v>43404</v>
      </c>
      <c r="B960" s="6">
        <f>TITRES_STAT!D963</f>
        <v>23.0563</v>
      </c>
      <c r="C960" s="2">
        <f t="shared" si="84"/>
        <v>22.967500175230729</v>
      </c>
      <c r="D960" s="2">
        <f t="shared" si="86"/>
        <v>22.95465783617891</v>
      </c>
      <c r="E960" s="2">
        <f t="shared" si="85"/>
        <v>1.2842339051818641E-2</v>
      </c>
      <c r="F960" s="2">
        <f t="shared" si="89"/>
        <v>-2.9780441089909248E-2</v>
      </c>
      <c r="G960" s="2">
        <f t="shared" si="87"/>
        <v>4.2622780141727892E-2</v>
      </c>
      <c r="H960" s="2" t="str">
        <f t="shared" si="88"/>
        <v>Sell</v>
      </c>
    </row>
    <row r="961" spans="1:8" ht="13.5" x14ac:dyDescent="0.25">
      <c r="A961" s="3">
        <f>TITRES_STAT!B964</f>
        <v>43405</v>
      </c>
      <c r="B961" s="6">
        <f>TITRES_STAT!D964</f>
        <v>23.0563</v>
      </c>
      <c r="C961" s="2">
        <f t="shared" si="84"/>
        <v>22.981161686733696</v>
      </c>
      <c r="D961" s="2">
        <f t="shared" si="86"/>
        <v>22.962186885350842</v>
      </c>
      <c r="E961" s="2">
        <f t="shared" si="85"/>
        <v>1.8974801382853457E-2</v>
      </c>
      <c r="F961" s="2">
        <f t="shared" si="89"/>
        <v>-2.0029392595356708E-2</v>
      </c>
      <c r="G961" s="2">
        <f t="shared" si="87"/>
        <v>3.9004193978210165E-2</v>
      </c>
      <c r="H961" s="2" t="str">
        <f t="shared" si="88"/>
        <v>Sell</v>
      </c>
    </row>
    <row r="962" spans="1:8" ht="13.5" x14ac:dyDescent="0.25">
      <c r="A962" s="3">
        <f>TITRES_STAT!B965</f>
        <v>43406</v>
      </c>
      <c r="B962" s="6">
        <f>TITRES_STAT!D965</f>
        <v>23.0563</v>
      </c>
      <c r="C962" s="2">
        <f t="shared" si="84"/>
        <v>22.992721427236205</v>
      </c>
      <c r="D962" s="2">
        <f t="shared" si="86"/>
        <v>22.969158227176706</v>
      </c>
      <c r="E962" s="2">
        <f t="shared" si="85"/>
        <v>2.3563200059498968E-2</v>
      </c>
      <c r="F962" s="2">
        <f t="shared" si="89"/>
        <v>-1.1310874064385572E-2</v>
      </c>
      <c r="G962" s="2">
        <f t="shared" si="87"/>
        <v>3.4874074123884539E-2</v>
      </c>
      <c r="H962" s="2" t="str">
        <f t="shared" si="88"/>
        <v>Sell</v>
      </c>
    </row>
    <row r="963" spans="1:8" ht="13.5" x14ac:dyDescent="0.25">
      <c r="A963" s="3">
        <f>TITRES_STAT!B966</f>
        <v>43409</v>
      </c>
      <c r="B963" s="6">
        <f>TITRES_STAT!D966</f>
        <v>23.0563</v>
      </c>
      <c r="C963" s="2">
        <f t="shared" si="84"/>
        <v>23.002502746122943</v>
      </c>
      <c r="D963" s="2">
        <f t="shared" si="86"/>
        <v>22.975613173311764</v>
      </c>
      <c r="E963" s="2">
        <f t="shared" si="85"/>
        <v>2.6889572811178653E-2</v>
      </c>
      <c r="F963" s="2">
        <f t="shared" si="89"/>
        <v>-3.6707846892727273E-3</v>
      </c>
      <c r="G963" s="2">
        <f t="shared" si="87"/>
        <v>3.0560357500451378E-2</v>
      </c>
      <c r="H963" s="2" t="str">
        <f t="shared" si="88"/>
        <v>Sell</v>
      </c>
    </row>
    <row r="964" spans="1:8" ht="13.5" x14ac:dyDescent="0.25">
      <c r="A964" s="3">
        <f>TITRES_STAT!B967</f>
        <v>43410</v>
      </c>
      <c r="B964" s="6">
        <f>TITRES_STAT!D967</f>
        <v>23.0563</v>
      </c>
      <c r="C964" s="2">
        <f t="shared" si="84"/>
        <v>23.010779246719416</v>
      </c>
      <c r="D964" s="2">
        <f t="shared" si="86"/>
        <v>22.981589975288671</v>
      </c>
      <c r="E964" s="2">
        <f t="shared" si="85"/>
        <v>2.9189271430745123E-2</v>
      </c>
      <c r="F964" s="2">
        <f t="shared" si="89"/>
        <v>2.9012265347308427E-3</v>
      </c>
      <c r="G964" s="2">
        <f t="shared" si="87"/>
        <v>2.628804489601428E-2</v>
      </c>
      <c r="H964" s="2" t="str">
        <f t="shared" si="88"/>
        <v>Sell</v>
      </c>
    </row>
    <row r="965" spans="1:8" ht="13.5" x14ac:dyDescent="0.25">
      <c r="A965" s="3">
        <f>TITRES_STAT!B968</f>
        <v>43411</v>
      </c>
      <c r="B965" s="6">
        <f>TITRES_STAT!D968</f>
        <v>23.0563</v>
      </c>
      <c r="C965" s="2">
        <f t="shared" si="84"/>
        <v>23.017782439531814</v>
      </c>
      <c r="D965" s="2">
        <f t="shared" si="86"/>
        <v>22.987124051193213</v>
      </c>
      <c r="E965" s="2">
        <f t="shared" si="85"/>
        <v>3.0658388338601128E-2</v>
      </c>
      <c r="F965" s="2">
        <f t="shared" si="89"/>
        <v>8.4526588955048994E-3</v>
      </c>
      <c r="G965" s="2">
        <f t="shared" si="87"/>
        <v>2.2205729443096227E-2</v>
      </c>
      <c r="H965" s="2" t="str">
        <f t="shared" si="88"/>
        <v>Sell</v>
      </c>
    </row>
    <row r="966" spans="1:8" ht="13.5" x14ac:dyDescent="0.25">
      <c r="A966" s="3">
        <f>TITRES_STAT!B969</f>
        <v>43412</v>
      </c>
      <c r="B966" s="6">
        <f>TITRES_STAT!D969</f>
        <v>23.0563</v>
      </c>
      <c r="C966" s="2">
        <f t="shared" si="84"/>
        <v>23.023708218065384</v>
      </c>
      <c r="D966" s="2">
        <f t="shared" si="86"/>
        <v>22.992248195549269</v>
      </c>
      <c r="E966" s="2">
        <f t="shared" si="85"/>
        <v>3.146002251611435E-2</v>
      </c>
      <c r="F966" s="2">
        <f t="shared" si="89"/>
        <v>1.3054131619626791E-2</v>
      </c>
      <c r="G966" s="2">
        <f t="shared" si="87"/>
        <v>1.8405890896487559E-2</v>
      </c>
      <c r="H966" s="2" t="str">
        <f t="shared" si="88"/>
        <v>Sell</v>
      </c>
    </row>
    <row r="967" spans="1:8" ht="13.5" x14ac:dyDescent="0.25">
      <c r="A967" s="3">
        <f>TITRES_STAT!B970</f>
        <v>43413</v>
      </c>
      <c r="B967" s="6">
        <f>TITRES_STAT!D970</f>
        <v>23.0563</v>
      </c>
      <c r="C967" s="2">
        <f t="shared" si="84"/>
        <v>23.028722338363018</v>
      </c>
      <c r="D967" s="2">
        <f t="shared" si="86"/>
        <v>22.996992773656729</v>
      </c>
      <c r="E967" s="2">
        <f t="shared" si="85"/>
        <v>3.1729564706289182E-2</v>
      </c>
      <c r="F967" s="2">
        <f t="shared" si="89"/>
        <v>1.678921823695927E-2</v>
      </c>
      <c r="G967" s="2">
        <f t="shared" si="87"/>
        <v>1.4940346469329912E-2</v>
      </c>
      <c r="H967" s="2" t="str">
        <f t="shared" si="88"/>
        <v>Sell</v>
      </c>
    </row>
    <row r="968" spans="1:8" ht="13.5" x14ac:dyDescent="0.25">
      <c r="A968" s="3">
        <f>TITRES_STAT!B971</f>
        <v>43416</v>
      </c>
      <c r="B968" s="6">
        <f>TITRES_STAT!D971</f>
        <v>23.0563</v>
      </c>
      <c r="C968" s="2">
        <f t="shared" si="84"/>
        <v>23.032965055537939</v>
      </c>
      <c r="D968" s="2">
        <f t="shared" si="86"/>
        <v>23.001385901534007</v>
      </c>
      <c r="E968" s="2">
        <f t="shared" si="85"/>
        <v>3.1579154003932075E-2</v>
      </c>
      <c r="F968" s="2">
        <f t="shared" si="89"/>
        <v>1.9747205390353833E-2</v>
      </c>
      <c r="G968" s="2">
        <f t="shared" si="87"/>
        <v>1.1831948613578242E-2</v>
      </c>
      <c r="H968" s="2" t="str">
        <f t="shared" si="88"/>
        <v>Sell</v>
      </c>
    </row>
    <row r="969" spans="1:8" ht="13.5" x14ac:dyDescent="0.25">
      <c r="A969" s="3">
        <f>TITRES_STAT!B972</f>
        <v>43417</v>
      </c>
      <c r="B969" s="6">
        <f>TITRES_STAT!D972</f>
        <v>23.0563</v>
      </c>
      <c r="C969" s="2">
        <f t="shared" si="84"/>
        <v>23.036555046993641</v>
      </c>
      <c r="D969" s="2">
        <f t="shared" si="86"/>
        <v>23.005453612531486</v>
      </c>
      <c r="E969" s="2">
        <f t="shared" si="85"/>
        <v>3.1101434462154742E-2</v>
      </c>
      <c r="F969" s="2">
        <f t="shared" si="89"/>
        <v>2.2018051204714013E-2</v>
      </c>
      <c r="G969" s="2">
        <f t="shared" si="87"/>
        <v>9.0833832574407289E-3</v>
      </c>
      <c r="H969" s="2" t="str">
        <f t="shared" si="88"/>
        <v>Sell</v>
      </c>
    </row>
    <row r="970" spans="1:8" ht="13.5" x14ac:dyDescent="0.25">
      <c r="A970" s="3">
        <f>TITRES_STAT!B973</f>
        <v>43418</v>
      </c>
      <c r="B970" s="6">
        <f>TITRES_STAT!D973</f>
        <v>23.0563</v>
      </c>
      <c r="C970" s="2">
        <f t="shared" si="84"/>
        <v>23.039592732071544</v>
      </c>
      <c r="D970" s="2">
        <f t="shared" si="86"/>
        <v>23.009220011603226</v>
      </c>
      <c r="E970" s="2">
        <f t="shared" si="85"/>
        <v>3.0372720468317738E-2</v>
      </c>
      <c r="F970" s="2">
        <f t="shared" si="89"/>
        <v>2.3688985057434758E-2</v>
      </c>
      <c r="G970" s="2">
        <f t="shared" si="87"/>
        <v>6.6837354108829801E-3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6">
        <f>TITRES_STAT!D974</f>
        <v>23.0563</v>
      </c>
      <c r="C971" s="2">
        <f t="shared" si="84"/>
        <v>23.042163080983617</v>
      </c>
      <c r="D971" s="2">
        <f t="shared" si="86"/>
        <v>23.012707418151134</v>
      </c>
      <c r="E971" s="2">
        <f t="shared" si="85"/>
        <v>2.9455662832482687E-2</v>
      </c>
      <c r="F971" s="2">
        <f t="shared" si="89"/>
        <v>2.4842320612444346E-2</v>
      </c>
      <c r="G971" s="2">
        <f t="shared" si="87"/>
        <v>4.6133422200383412E-3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6">
        <f>TITRES_STAT!D975</f>
        <v>23.0563</v>
      </c>
      <c r="C972" s="2">
        <f t="shared" si="84"/>
        <v>23.044337991601523</v>
      </c>
      <c r="D972" s="2">
        <f t="shared" si="86"/>
        <v>23.015936498288088</v>
      </c>
      <c r="E972" s="2">
        <f t="shared" si="85"/>
        <v>2.8401493313435111E-2</v>
      </c>
      <c r="F972" s="2">
        <f t="shared" si="89"/>
        <v>2.5554155152642501E-2</v>
      </c>
      <c r="G972" s="2">
        <f t="shared" si="87"/>
        <v>2.8473381607926097E-3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6">
        <f>TITRES_STAT!D976</f>
        <v>23.0563</v>
      </c>
      <c r="C973" s="2">
        <f t="shared" si="84"/>
        <v>23.046178300585904</v>
      </c>
      <c r="D973" s="2">
        <f t="shared" si="86"/>
        <v>23.018926387303786</v>
      </c>
      <c r="E973" s="2">
        <f t="shared" si="85"/>
        <v>2.7251913282118068E-2</v>
      </c>
      <c r="F973" s="2">
        <f t="shared" si="89"/>
        <v>2.5893706778537615E-2</v>
      </c>
      <c r="G973" s="2">
        <f t="shared" si="87"/>
        <v>1.3582065035804523E-3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23.0563</v>
      </c>
      <c r="C974" s="2">
        <f t="shared" si="84"/>
        <v>23.047735485111151</v>
      </c>
      <c r="D974" s="2">
        <f t="shared" si="86"/>
        <v>23.021694803059059</v>
      </c>
      <c r="E974" s="2">
        <f t="shared" si="85"/>
        <v>2.6040682052091313E-2</v>
      </c>
      <c r="F974" s="2">
        <f t="shared" si="89"/>
        <v>2.5923101833248356E-2</v>
      </c>
      <c r="G974" s="2">
        <f t="shared" si="87"/>
        <v>1.1758021884295672E-4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23.0563</v>
      </c>
      <c r="C975" s="2">
        <f t="shared" ref="C975:C1038" si="90">$C$4*B965+C974*(1-$C$4)</f>
        <v>23.04905310278636</v>
      </c>
      <c r="D975" s="2">
        <f t="shared" si="86"/>
        <v>23.024258150980611</v>
      </c>
      <c r="E975" s="2">
        <f t="shared" si="85"/>
        <v>2.4794951805748866E-2</v>
      </c>
      <c r="F975" s="2">
        <f t="shared" si="89"/>
        <v>2.569747182774846E-2</v>
      </c>
      <c r="G975" s="2">
        <f t="shared" si="87"/>
        <v>-9.0252002199959352E-4</v>
      </c>
      <c r="H975" s="2" t="str">
        <f t="shared" si="88"/>
        <v>Hold</v>
      </c>
    </row>
    <row r="976" spans="1:8" ht="13.5" x14ac:dyDescent="0.25">
      <c r="A976" s="3">
        <f>TITRES_STAT!B979</f>
        <v>43427</v>
      </c>
      <c r="B976" s="6">
        <f>TITRES_STAT!D979</f>
        <v>23.0563</v>
      </c>
      <c r="C976" s="2">
        <f t="shared" si="90"/>
        <v>23.050168010049997</v>
      </c>
      <c r="D976" s="2">
        <f t="shared" si="86"/>
        <v>23.026631621278344</v>
      </c>
      <c r="E976" s="2">
        <f t="shared" si="85"/>
        <v>2.3536388771653094E-2</v>
      </c>
      <c r="F976" s="2">
        <f t="shared" si="89"/>
        <v>2.5265255216529389E-2</v>
      </c>
      <c r="G976" s="2">
        <f t="shared" si="87"/>
        <v>-1.7288664448762946E-3</v>
      </c>
      <c r="H976" s="2" t="str">
        <f t="shared" si="88"/>
        <v>Hold</v>
      </c>
    </row>
    <row r="977" spans="1:8" ht="13.5" x14ac:dyDescent="0.25">
      <c r="A977" s="3">
        <f>TITRES_STAT!B980</f>
        <v>43430</v>
      </c>
      <c r="B977" s="6">
        <f>TITRES_STAT!D980</f>
        <v>23.0563</v>
      </c>
      <c r="C977" s="2">
        <f t="shared" si="90"/>
        <v>23.051111393119228</v>
      </c>
      <c r="D977" s="2">
        <f t="shared" si="86"/>
        <v>23.028829278961428</v>
      </c>
      <c r="E977" s="2">
        <f t="shared" si="85"/>
        <v>2.2282114157800237E-2</v>
      </c>
      <c r="F977" s="2">
        <f t="shared" si="89"/>
        <v>2.4668627004783561E-2</v>
      </c>
      <c r="G977" s="2">
        <f t="shared" si="87"/>
        <v>-2.3865128469833241E-3</v>
      </c>
      <c r="H977" s="2" t="str">
        <f t="shared" si="88"/>
        <v>Hold</v>
      </c>
    </row>
    <row r="978" spans="1:8" ht="13.5" x14ac:dyDescent="0.25">
      <c r="A978" s="3">
        <f>TITRES_STAT!B981</f>
        <v>43431</v>
      </c>
      <c r="B978" s="6">
        <f>TITRES_STAT!D981</f>
        <v>23.0563</v>
      </c>
      <c r="C978" s="2">
        <f t="shared" si="90"/>
        <v>23.051909640331655</v>
      </c>
      <c r="D978" s="2">
        <f t="shared" si="86"/>
        <v>23.030864147186506</v>
      </c>
      <c r="E978" s="2">
        <f t="shared" si="85"/>
        <v>2.1045493145148697E-2</v>
      </c>
      <c r="F978" s="2">
        <f t="shared" si="89"/>
        <v>2.3944000232856588E-2</v>
      </c>
      <c r="G978" s="2">
        <f t="shared" si="87"/>
        <v>-2.8985070877078911E-3</v>
      </c>
      <c r="H978" s="2" t="str">
        <f t="shared" si="88"/>
        <v>Hold</v>
      </c>
    </row>
    <row r="979" spans="1:8" ht="13.5" x14ac:dyDescent="0.25">
      <c r="A979" s="3">
        <f>TITRES_STAT!B982</f>
        <v>43432</v>
      </c>
      <c r="B979" s="6">
        <f>TITRES_STAT!D982</f>
        <v>23.0563</v>
      </c>
      <c r="C979" s="2">
        <f t="shared" si="90"/>
        <v>23.052585080280632</v>
      </c>
      <c r="D979" s="2">
        <f t="shared" si="86"/>
        <v>23.03274828443195</v>
      </c>
      <c r="E979" s="2">
        <f t="shared" si="85"/>
        <v>1.9836795848682698E-2</v>
      </c>
      <c r="F979" s="2">
        <f t="shared" si="89"/>
        <v>2.3122559356021814E-2</v>
      </c>
      <c r="G979" s="2">
        <f t="shared" si="87"/>
        <v>-3.2857635073391157E-3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6">
        <f>TITRES_STAT!D983</f>
        <v>23.741199999999999</v>
      </c>
      <c r="C980" s="2">
        <f t="shared" si="90"/>
        <v>23.053156606391305</v>
      </c>
      <c r="D980" s="2">
        <f t="shared" si="86"/>
        <v>23.085226189288843</v>
      </c>
      <c r="E980" s="2">
        <f t="shared" si="85"/>
        <v>-3.206958289753814E-2</v>
      </c>
      <c r="F980" s="2">
        <f t="shared" si="89"/>
        <v>1.2084130905309822E-2</v>
      </c>
      <c r="G980" s="2">
        <f t="shared" si="87"/>
        <v>-4.4153713802847966E-2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6">
        <f>TITRES_STAT!D984</f>
        <v>23.741199999999999</v>
      </c>
      <c r="C981" s="2">
        <f t="shared" si="90"/>
        <v>23.05364020540803</v>
      </c>
      <c r="D981" s="2">
        <f t="shared" si="86"/>
        <v>23.133816841934113</v>
      </c>
      <c r="E981" s="2">
        <f t="shared" si="85"/>
        <v>-8.01766365260832E-2</v>
      </c>
      <c r="F981" s="2">
        <f t="shared" si="89"/>
        <v>-6.3680225809687845E-3</v>
      </c>
      <c r="G981" s="2">
        <f t="shared" si="87"/>
        <v>-7.3808613945114412E-2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6">
        <f>TITRES_STAT!D985</f>
        <v>23.741199999999999</v>
      </c>
      <c r="C982" s="2">
        <f t="shared" si="90"/>
        <v>23.054049404576027</v>
      </c>
      <c r="D982" s="2">
        <f t="shared" si="86"/>
        <v>23.178808186976031</v>
      </c>
      <c r="E982" s="2">
        <f t="shared" si="85"/>
        <v>-0.12475878240000426</v>
      </c>
      <c r="F982" s="2">
        <f t="shared" si="89"/>
        <v>-3.0046174544775883E-2</v>
      </c>
      <c r="G982" s="2">
        <f t="shared" si="87"/>
        <v>-9.4712607855228378E-2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6">
        <f>TITRES_STAT!D986</f>
        <v>23.741199999999999</v>
      </c>
      <c r="C983" s="2">
        <f t="shared" si="90"/>
        <v>23.054395650025871</v>
      </c>
      <c r="D983" s="2">
        <f t="shared" si="86"/>
        <v>23.220466839792621</v>
      </c>
      <c r="E983" s="2">
        <f t="shared" si="85"/>
        <v>-0.16607118976675039</v>
      </c>
      <c r="F983" s="2">
        <f t="shared" si="89"/>
        <v>-5.7251177589170789E-2</v>
      </c>
      <c r="G983" s="2">
        <f t="shared" si="87"/>
        <v>-0.10882001217757961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6">
        <f>TITRES_STAT!D987</f>
        <v>23.741199999999999</v>
      </c>
      <c r="C984" s="2">
        <f t="shared" si="90"/>
        <v>23.054688626944969</v>
      </c>
      <c r="D984" s="2">
        <f t="shared" si="86"/>
        <v>23.259039666474649</v>
      </c>
      <c r="E984" s="2">
        <f t="shared" si="85"/>
        <v>-0.20435103952967992</v>
      </c>
      <c r="F984" s="2">
        <f t="shared" si="89"/>
        <v>-8.6671149977272627E-2</v>
      </c>
      <c r="G984" s="2">
        <f t="shared" si="87"/>
        <v>-0.1176798895524073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23.741199999999999</v>
      </c>
      <c r="C985" s="2">
        <f t="shared" si="90"/>
        <v>23.054936530491897</v>
      </c>
      <c r="D985" s="2">
        <f t="shared" si="86"/>
        <v>23.294755246735786</v>
      </c>
      <c r="E985" s="2">
        <f t="shared" si="85"/>
        <v>-0.23981871624388873</v>
      </c>
      <c r="F985" s="2">
        <f t="shared" si="89"/>
        <v>-0.11730066323059586</v>
      </c>
      <c r="G985" s="2">
        <f t="shared" si="87"/>
        <v>-0.12251805301329287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23.741199999999999</v>
      </c>
      <c r="C986" s="2">
        <f t="shared" si="90"/>
        <v>23.055146295031605</v>
      </c>
      <c r="D986" s="2">
        <f t="shared" si="86"/>
        <v>23.327825228459062</v>
      </c>
      <c r="E986" s="2">
        <f t="shared" si="85"/>
        <v>-0.27267893342745708</v>
      </c>
      <c r="F986" s="2">
        <f t="shared" si="89"/>
        <v>-0.14837631726996811</v>
      </c>
      <c r="G986" s="2">
        <f t="shared" si="87"/>
        <v>-0.12430261615748897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24.453199999999999</v>
      </c>
      <c r="C987" s="2">
        <f t="shared" si="90"/>
        <v>23.055323788103667</v>
      </c>
      <c r="D987" s="2">
        <f t="shared" si="86"/>
        <v>23.411186322647282</v>
      </c>
      <c r="E987" s="2">
        <f t="shared" si="85"/>
        <v>-0.35586253454361483</v>
      </c>
      <c r="F987" s="2">
        <f t="shared" si="89"/>
        <v>-0.18987356072469747</v>
      </c>
      <c r="G987" s="2">
        <f t="shared" si="87"/>
        <v>-0.16598897381891736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25.5518</v>
      </c>
      <c r="C988" s="2">
        <f t="shared" si="90"/>
        <v>23.055473974549258</v>
      </c>
      <c r="D988" s="2">
        <f t="shared" si="86"/>
        <v>23.569750298747483</v>
      </c>
      <c r="E988" s="2">
        <f t="shared" ref="E988:E1051" si="91">C988-D988</f>
        <v>-0.51427632419822444</v>
      </c>
      <c r="F988" s="2">
        <f t="shared" si="89"/>
        <v>-0.25475411341940291</v>
      </c>
      <c r="G988" s="2">
        <f t="shared" si="87"/>
        <v>-0.25952221077882154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6">
        <f>TITRES_STAT!D992</f>
        <v>25.8705</v>
      </c>
      <c r="C989" s="2">
        <f t="shared" si="90"/>
        <v>23.055601055387836</v>
      </c>
      <c r="D989" s="2">
        <f t="shared" ref="D989:D1052" si="92">$D$4*B989+(1-$D$4)*D988</f>
        <v>23.740176202543967</v>
      </c>
      <c r="E989" s="2">
        <f t="shared" si="91"/>
        <v>-0.68457514715613144</v>
      </c>
      <c r="F989" s="2">
        <f t="shared" si="89"/>
        <v>-0.34071832016674863</v>
      </c>
      <c r="G989" s="2">
        <f t="shared" si="87"/>
        <v>-0.3438568269893828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6">
        <f>TITRES_STAT!D993</f>
        <v>25.5518</v>
      </c>
      <c r="C990" s="2">
        <f t="shared" si="90"/>
        <v>23.161077816097396</v>
      </c>
      <c r="D990" s="2">
        <f t="shared" si="92"/>
        <v>23.874370557911082</v>
      </c>
      <c r="E990" s="2">
        <f t="shared" si="91"/>
        <v>-0.71329274181368518</v>
      </c>
      <c r="F990" s="2">
        <f t="shared" si="89"/>
        <v>-0.41523320449613599</v>
      </c>
      <c r="G990" s="2">
        <f t="shared" si="87"/>
        <v>-0.29805953731754919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6">
        <f>TITRES_STAT!D994</f>
        <v>25.090699999999998</v>
      </c>
      <c r="C991" s="2">
        <f t="shared" si="90"/>
        <v>23.250327382851644</v>
      </c>
      <c r="D991" s="2">
        <f t="shared" si="92"/>
        <v>23.964469035102852</v>
      </c>
      <c r="E991" s="2">
        <f t="shared" si="91"/>
        <v>-0.7141416522512074</v>
      </c>
      <c r="F991" s="2">
        <f t="shared" si="89"/>
        <v>-0.47501489404715025</v>
      </c>
      <c r="G991" s="2">
        <f t="shared" si="87"/>
        <v>-0.23912675820405715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6">
        <f>TITRES_STAT!D995</f>
        <v>25.090699999999998</v>
      </c>
      <c r="C992" s="2">
        <f t="shared" si="90"/>
        <v>23.325846247028316</v>
      </c>
      <c r="D992" s="2">
        <f t="shared" si="92"/>
        <v>24.047893551021158</v>
      </c>
      <c r="E992" s="2">
        <f t="shared" si="91"/>
        <v>-0.72204730399284145</v>
      </c>
      <c r="F992" s="2">
        <f t="shared" si="89"/>
        <v>-0.52442137603628847</v>
      </c>
      <c r="G992" s="2">
        <f t="shared" si="87"/>
        <v>-0.19762592795655298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6">
        <f>TITRES_STAT!D996</f>
        <v>25.090699999999998</v>
      </c>
      <c r="C993" s="2">
        <f t="shared" si="90"/>
        <v>23.389746824408576</v>
      </c>
      <c r="D993" s="2">
        <f t="shared" si="92"/>
        <v>24.125138473167738</v>
      </c>
      <c r="E993" s="2">
        <f t="shared" si="91"/>
        <v>-0.73539164875916185</v>
      </c>
      <c r="F993" s="2">
        <f t="shared" si="89"/>
        <v>-0.56661543058086317</v>
      </c>
      <c r="G993" s="2">
        <f t="shared" si="87"/>
        <v>-0.16877621817829869</v>
      </c>
      <c r="H993" s="2" t="str">
        <f t="shared" si="88"/>
        <v>Hold</v>
      </c>
    </row>
    <row r="994" spans="1:8" ht="13.5" x14ac:dyDescent="0.25">
      <c r="A994" s="3">
        <f>TITRES_STAT!B997</f>
        <v>43453</v>
      </c>
      <c r="B994" s="6">
        <f>TITRES_STAT!D997</f>
        <v>25.090699999999998</v>
      </c>
      <c r="C994" s="2">
        <f t="shared" si="90"/>
        <v>23.443816543730335</v>
      </c>
      <c r="D994" s="2">
        <f t="shared" si="92"/>
        <v>24.196661549229386</v>
      </c>
      <c r="E994" s="2">
        <f t="shared" si="91"/>
        <v>-0.75284500549905076</v>
      </c>
      <c r="F994" s="2">
        <f t="shared" si="89"/>
        <v>-0.60386134556450077</v>
      </c>
      <c r="G994" s="2">
        <f t="shared" si="87"/>
        <v>-0.14898365993454998</v>
      </c>
      <c r="H994" s="2" t="str">
        <f t="shared" si="88"/>
        <v>Hold</v>
      </c>
    </row>
    <row r="995" spans="1:8" ht="13.5" x14ac:dyDescent="0.25">
      <c r="A995" s="3">
        <f>TITRES_STAT!B998</f>
        <v>43454</v>
      </c>
      <c r="B995" s="6">
        <f>TITRES_STAT!D998</f>
        <v>25.090699999999998</v>
      </c>
      <c r="C995" s="2">
        <f t="shared" si="90"/>
        <v>23.489567844694896</v>
      </c>
      <c r="D995" s="2">
        <f t="shared" si="92"/>
        <v>24.26288661965684</v>
      </c>
      <c r="E995" s="2">
        <f t="shared" si="91"/>
        <v>-0.77331877496194323</v>
      </c>
      <c r="F995" s="2">
        <f t="shared" si="89"/>
        <v>-0.63775283144398931</v>
      </c>
      <c r="G995" s="2">
        <f t="shared" si="87"/>
        <v>-0.13556594351795392</v>
      </c>
      <c r="H995" s="2" t="str">
        <f t="shared" si="88"/>
        <v>Hold</v>
      </c>
    </row>
    <row r="996" spans="1:8" ht="13.5" x14ac:dyDescent="0.25">
      <c r="A996" s="3">
        <f>TITRES_STAT!B999</f>
        <v>43455</v>
      </c>
      <c r="B996" s="6">
        <f>TITRES_STAT!D999</f>
        <v>25.090699999999998</v>
      </c>
      <c r="C996" s="2">
        <f t="shared" si="90"/>
        <v>23.528280483972601</v>
      </c>
      <c r="D996" s="2">
        <f t="shared" si="92"/>
        <v>24.324206129311886</v>
      </c>
      <c r="E996" s="2">
        <f t="shared" si="91"/>
        <v>-0.79592564533928467</v>
      </c>
      <c r="F996" s="2">
        <f t="shared" si="89"/>
        <v>-0.66938739422304849</v>
      </c>
      <c r="G996" s="2">
        <f t="shared" ref="G996:G1059" si="93">E996-F996</f>
        <v>-0.12653825111623618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43458</v>
      </c>
      <c r="B997" s="6">
        <f>TITRES_STAT!D1000</f>
        <v>25.090699999999998</v>
      </c>
      <c r="C997" s="2">
        <f t="shared" si="90"/>
        <v>23.670575794130663</v>
      </c>
      <c r="D997" s="2">
        <f t="shared" si="92"/>
        <v>24.380983453066559</v>
      </c>
      <c r="E997" s="2">
        <f t="shared" si="91"/>
        <v>-0.71040765893589608</v>
      </c>
      <c r="F997" s="2">
        <f t="shared" ref="F997:F1060" si="95">(E997*(2/(10)))+((1-(2/10))*F996)</f>
        <v>-0.67759144716561803</v>
      </c>
      <c r="G997" s="2">
        <f t="shared" si="93"/>
        <v>-3.2816211770278048E-2</v>
      </c>
      <c r="H997" s="2" t="str">
        <f t="shared" si="94"/>
        <v>Hold</v>
      </c>
    </row>
    <row r="998" spans="1:8" ht="13.5" x14ac:dyDescent="0.25">
      <c r="A998" s="3">
        <f>TITRES_STAT!B1001</f>
        <v>43459</v>
      </c>
      <c r="B998" s="6">
        <f>TITRES_STAT!D1001</f>
        <v>25.090699999999998</v>
      </c>
      <c r="C998" s="2">
        <f t="shared" si="90"/>
        <v>23.959994902725946</v>
      </c>
      <c r="D998" s="2">
        <f t="shared" si="92"/>
        <v>24.433555049135702</v>
      </c>
      <c r="E998" s="2">
        <f t="shared" si="91"/>
        <v>-0.4735601464097563</v>
      </c>
      <c r="F998" s="2">
        <f t="shared" si="95"/>
        <v>-0.63678518701444564</v>
      </c>
      <c r="G998" s="2">
        <f t="shared" si="93"/>
        <v>0.16322504060468934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25.090699999999998</v>
      </c>
      <c r="C999" s="2">
        <f t="shared" si="90"/>
        <v>24.253918763845029</v>
      </c>
      <c r="D999" s="2">
        <f t="shared" si="92"/>
        <v>24.482232452903428</v>
      </c>
      <c r="E999" s="2">
        <f t="shared" si="91"/>
        <v>-0.22831368905839966</v>
      </c>
      <c r="F999" s="2">
        <f t="shared" si="95"/>
        <v>-0.55509088742323653</v>
      </c>
      <c r="G999" s="2">
        <f t="shared" si="93"/>
        <v>0.32677719836483687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25.0974</v>
      </c>
      <c r="C1000" s="2">
        <f t="shared" si="90"/>
        <v>24.453592800176562</v>
      </c>
      <c r="D1000" s="2">
        <f t="shared" si="92"/>
        <v>24.527800419355028</v>
      </c>
      <c r="E1000" s="2">
        <f t="shared" si="91"/>
        <v>-7.4207619178466189E-2</v>
      </c>
      <c r="F1000" s="2">
        <f t="shared" si="95"/>
        <v>-0.45891423377428253</v>
      </c>
      <c r="G1000" s="2">
        <f t="shared" si="93"/>
        <v>0.38470661459581634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25.0974</v>
      </c>
      <c r="C1001" s="2">
        <f t="shared" si="90"/>
        <v>24.551609292457091</v>
      </c>
      <c r="D1001" s="2">
        <f t="shared" si="92"/>
        <v>24.569992980884287</v>
      </c>
      <c r="E1001" s="2">
        <f t="shared" si="91"/>
        <v>-1.8383688427196176E-2</v>
      </c>
      <c r="F1001" s="2">
        <f t="shared" si="95"/>
        <v>-0.37080812470486529</v>
      </c>
      <c r="G1001" s="2">
        <f t="shared" si="93"/>
        <v>0.35242443627766912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25.0974</v>
      </c>
      <c r="C1002" s="2">
        <f t="shared" si="90"/>
        <v>24.634546324386768</v>
      </c>
      <c r="D1002" s="2">
        <f t="shared" si="92"/>
        <v>24.609060167485453</v>
      </c>
      <c r="E1002" s="2">
        <f t="shared" si="91"/>
        <v>2.5486156901315837E-2</v>
      </c>
      <c r="F1002" s="2">
        <f t="shared" si="95"/>
        <v>-0.29154926838362905</v>
      </c>
      <c r="G1002" s="2">
        <f t="shared" si="93"/>
        <v>0.31703542528494488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6">
        <f>TITRES_STAT!D1006</f>
        <v>25.768799999999999</v>
      </c>
      <c r="C1003" s="2">
        <f t="shared" si="90"/>
        <v>24.70472381294265</v>
      </c>
      <c r="D1003" s="2">
        <f t="shared" si="92"/>
        <v>24.69496682174579</v>
      </c>
      <c r="E1003" s="2">
        <f t="shared" si="91"/>
        <v>9.7569911968591327E-3</v>
      </c>
      <c r="F1003" s="2">
        <f t="shared" si="95"/>
        <v>-0.23128801646753142</v>
      </c>
      <c r="G1003" s="2">
        <f t="shared" si="93"/>
        <v>0.24104500766439055</v>
      </c>
      <c r="H1003" s="2" t="str">
        <f t="shared" si="94"/>
        <v>Sell</v>
      </c>
    </row>
    <row r="1004" spans="1:8" ht="13.5" x14ac:dyDescent="0.25">
      <c r="A1004" s="3">
        <f>TITRES_STAT!B1007</f>
        <v>43468</v>
      </c>
      <c r="B1004" s="6">
        <f>TITRES_STAT!D1007</f>
        <v>25.768799999999999</v>
      </c>
      <c r="C1004" s="2">
        <f t="shared" si="90"/>
        <v>24.764104764797626</v>
      </c>
      <c r="D1004" s="2">
        <f t="shared" si="92"/>
        <v>24.77451002013499</v>
      </c>
      <c r="E1004" s="2">
        <f t="shared" si="91"/>
        <v>-1.0405255337364139E-2</v>
      </c>
      <c r="F1004" s="2">
        <f t="shared" si="95"/>
        <v>-0.18711146424149797</v>
      </c>
      <c r="G1004" s="2">
        <f t="shared" si="93"/>
        <v>0.17670620890413383</v>
      </c>
      <c r="H1004" s="2" t="str">
        <f t="shared" si="94"/>
        <v>Sell</v>
      </c>
    </row>
    <row r="1005" spans="1:8" ht="13.5" x14ac:dyDescent="0.25">
      <c r="A1005" s="3">
        <f>TITRES_STAT!B1008</f>
        <v>43469</v>
      </c>
      <c r="B1005" s="6">
        <f>TITRES_STAT!D1008</f>
        <v>25.768799999999999</v>
      </c>
      <c r="C1005" s="2">
        <f t="shared" si="90"/>
        <v>24.814350185597991</v>
      </c>
      <c r="D1005" s="2">
        <f t="shared" si="92"/>
        <v>24.848161129754619</v>
      </c>
      <c r="E1005" s="2">
        <f t="shared" si="91"/>
        <v>-3.3810944156627443E-2</v>
      </c>
      <c r="F1005" s="2">
        <f t="shared" si="95"/>
        <v>-0.15645136022452386</v>
      </c>
      <c r="G1005" s="2">
        <f t="shared" si="93"/>
        <v>0.12264041606789641</v>
      </c>
      <c r="H1005" s="2" t="str">
        <f t="shared" si="94"/>
        <v>Sell</v>
      </c>
    </row>
    <row r="1006" spans="1:8" ht="13.5" x14ac:dyDescent="0.25">
      <c r="A1006" s="3">
        <f>TITRES_STAT!B1009</f>
        <v>43472</v>
      </c>
      <c r="B1006" s="6">
        <f>TITRES_STAT!D1009</f>
        <v>25.768799999999999</v>
      </c>
      <c r="C1006" s="2">
        <f t="shared" si="90"/>
        <v>24.85686554165984</v>
      </c>
      <c r="D1006" s="2">
        <f t="shared" si="92"/>
        <v>24.916356601624646</v>
      </c>
      <c r="E1006" s="2">
        <f t="shared" si="91"/>
        <v>-5.949105996480597E-2</v>
      </c>
      <c r="F1006" s="2">
        <f t="shared" si="95"/>
        <v>-0.13705930017258031</v>
      </c>
      <c r="G1006" s="2">
        <f t="shared" si="93"/>
        <v>7.7568240207774336E-2</v>
      </c>
      <c r="H1006" s="2" t="str">
        <f t="shared" si="94"/>
        <v>Sell</v>
      </c>
    </row>
    <row r="1007" spans="1:8" ht="13.5" x14ac:dyDescent="0.25">
      <c r="A1007" s="3">
        <f>TITRES_STAT!B1010</f>
        <v>43473</v>
      </c>
      <c r="B1007" s="6">
        <f>TITRES_STAT!D1010</f>
        <v>25.768799999999999</v>
      </c>
      <c r="C1007" s="2">
        <f t="shared" si="90"/>
        <v>24.892840073712172</v>
      </c>
      <c r="D1007" s="2">
        <f t="shared" si="92"/>
        <v>24.979500557059858</v>
      </c>
      <c r="E1007" s="2">
        <f t="shared" si="91"/>
        <v>-8.6660483347685613E-2</v>
      </c>
      <c r="F1007" s="2">
        <f t="shared" si="95"/>
        <v>-0.12697953680760138</v>
      </c>
      <c r="G1007" s="2">
        <f t="shared" si="93"/>
        <v>4.0319053459915766E-2</v>
      </c>
      <c r="H1007" s="2" t="str">
        <f t="shared" si="94"/>
        <v>Sell</v>
      </c>
    </row>
    <row r="1008" spans="1:8" ht="13.5" x14ac:dyDescent="0.25">
      <c r="A1008" s="3">
        <f>TITRES_STAT!B1011</f>
        <v>43474</v>
      </c>
      <c r="B1008" s="6">
        <f>TITRES_STAT!D1011</f>
        <v>25.768799999999999</v>
      </c>
      <c r="C1008" s="2">
        <f t="shared" si="90"/>
        <v>24.923280062371838</v>
      </c>
      <c r="D1008" s="2">
        <f t="shared" si="92"/>
        <v>25.037967182462829</v>
      </c>
      <c r="E1008" s="2">
        <f t="shared" si="91"/>
        <v>-0.11468712009099136</v>
      </c>
      <c r="F1008" s="2">
        <f t="shared" si="95"/>
        <v>-0.12452105346427939</v>
      </c>
      <c r="G1008" s="2">
        <f t="shared" si="93"/>
        <v>9.8339333732880285E-3</v>
      </c>
      <c r="H1008" s="2" t="str">
        <f t="shared" si="94"/>
        <v>Sell</v>
      </c>
    </row>
    <row r="1009" spans="1:8" ht="13.5" x14ac:dyDescent="0.25">
      <c r="A1009" s="3">
        <f>TITRES_STAT!B1012</f>
        <v>43475</v>
      </c>
      <c r="B1009" s="6">
        <f>TITRES_STAT!D1012</f>
        <v>26.446899999999999</v>
      </c>
      <c r="C1009" s="2">
        <f t="shared" si="90"/>
        <v>24.949036975853094</v>
      </c>
      <c r="D1009" s="2">
        <f t="shared" si="92"/>
        <v>25.14233257635447</v>
      </c>
      <c r="E1009" s="2">
        <f t="shared" si="91"/>
        <v>-0.19329560050137573</v>
      </c>
      <c r="F1009" s="2">
        <f t="shared" si="95"/>
        <v>-0.13827596287169866</v>
      </c>
      <c r="G1009" s="2">
        <f t="shared" si="93"/>
        <v>-5.5019637629677071E-2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26.446899999999999</v>
      </c>
      <c r="C1010" s="2">
        <f t="shared" si="90"/>
        <v>24.97186205649108</v>
      </c>
      <c r="D1010" s="2">
        <f t="shared" si="92"/>
        <v>25.238967200328212</v>
      </c>
      <c r="E1010" s="2">
        <f t="shared" si="91"/>
        <v>-0.26710514383713146</v>
      </c>
      <c r="F1010" s="2">
        <f t="shared" si="95"/>
        <v>-0.16404179906478522</v>
      </c>
      <c r="G1010" s="2">
        <f t="shared" si="93"/>
        <v>-0.10306334477234624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26.446899999999999</v>
      </c>
      <c r="C1011" s="2">
        <f t="shared" si="90"/>
        <v>24.991175586261683</v>
      </c>
      <c r="D1011" s="2">
        <f t="shared" si="92"/>
        <v>25.328443704007604</v>
      </c>
      <c r="E1011" s="2">
        <f t="shared" si="91"/>
        <v>-0.33726811774592136</v>
      </c>
      <c r="F1011" s="2">
        <f t="shared" si="95"/>
        <v>-0.19868706280101245</v>
      </c>
      <c r="G1011" s="2">
        <f t="shared" si="93"/>
        <v>-0.13858105494490891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26.446899999999999</v>
      </c>
      <c r="C1012" s="2">
        <f t="shared" si="90"/>
        <v>25.007517803759885</v>
      </c>
      <c r="D1012" s="2">
        <f t="shared" si="92"/>
        <v>25.411292318525561</v>
      </c>
      <c r="E1012" s="2">
        <f t="shared" si="91"/>
        <v>-0.40377451476567572</v>
      </c>
      <c r="F1012" s="2">
        <f t="shared" si="95"/>
        <v>-0.23970455319394512</v>
      </c>
      <c r="G1012" s="2">
        <f t="shared" si="93"/>
        <v>-0.16406996157173059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6">
        <f>TITRES_STAT!D1016</f>
        <v>26.446899999999999</v>
      </c>
      <c r="C1013" s="2">
        <f t="shared" si="90"/>
        <v>25.124638141642979</v>
      </c>
      <c r="D1013" s="2">
        <f t="shared" si="92"/>
        <v>25.488003998634778</v>
      </c>
      <c r="E1013" s="2">
        <f t="shared" si="91"/>
        <v>-0.36336585699179835</v>
      </c>
      <c r="F1013" s="2">
        <f t="shared" si="95"/>
        <v>-0.26443681395351576</v>
      </c>
      <c r="G1013" s="2">
        <f t="shared" si="93"/>
        <v>-9.8929043038282594E-2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6">
        <f>TITRES_STAT!D1017</f>
        <v>26.446899999999999</v>
      </c>
      <c r="C1014" s="2">
        <f t="shared" si="90"/>
        <v>25.223739966005599</v>
      </c>
      <c r="D1014" s="2">
        <f t="shared" si="92"/>
        <v>25.559033332069237</v>
      </c>
      <c r="E1014" s="2">
        <f t="shared" si="91"/>
        <v>-0.33529336606363813</v>
      </c>
      <c r="F1014" s="2">
        <f t="shared" si="95"/>
        <v>-0.27860812437554028</v>
      </c>
      <c r="G1014" s="2">
        <f t="shared" si="93"/>
        <v>-5.6685241688097854E-2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6">
        <f>TITRES_STAT!D1018</f>
        <v>26.446899999999999</v>
      </c>
      <c r="C1015" s="2">
        <f t="shared" si="90"/>
        <v>25.307595355850893</v>
      </c>
      <c r="D1015" s="2">
        <f t="shared" si="92"/>
        <v>25.624801233397442</v>
      </c>
      <c r="E1015" s="2">
        <f t="shared" si="91"/>
        <v>-0.31720587754654872</v>
      </c>
      <c r="F1015" s="2">
        <f t="shared" si="95"/>
        <v>-0.28632767500974199</v>
      </c>
      <c r="G1015" s="2">
        <f t="shared" si="93"/>
        <v>-3.0878202536806731E-2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6">
        <f>TITRES_STAT!D1019</f>
        <v>26.446899999999999</v>
      </c>
      <c r="C1016" s="2">
        <f t="shared" si="90"/>
        <v>25.378549916489217</v>
      </c>
      <c r="D1016" s="2">
        <f t="shared" si="92"/>
        <v>25.685697438330966</v>
      </c>
      <c r="E1016" s="2">
        <f t="shared" si="91"/>
        <v>-0.30714752184174898</v>
      </c>
      <c r="F1016" s="2">
        <f t="shared" si="95"/>
        <v>-0.29049164437614339</v>
      </c>
      <c r="G1016" s="2">
        <f t="shared" si="93"/>
        <v>-1.6655877465605595E-2</v>
      </c>
      <c r="H1016" s="2" t="str">
        <f t="shared" si="94"/>
        <v>Hold</v>
      </c>
    </row>
    <row r="1017" spans="1:8" ht="13.5" x14ac:dyDescent="0.25">
      <c r="A1017" s="3">
        <f>TITRES_STAT!B1020</f>
        <v>43488</v>
      </c>
      <c r="B1017" s="6">
        <f>TITRES_STAT!D1020</f>
        <v>26.446899999999999</v>
      </c>
      <c r="C1017" s="2">
        <f t="shared" si="90"/>
        <v>25.438588390875491</v>
      </c>
      <c r="D1017" s="2">
        <f t="shared" si="92"/>
        <v>25.742082813269413</v>
      </c>
      <c r="E1017" s="2">
        <f t="shared" si="91"/>
        <v>-0.30349442239392133</v>
      </c>
      <c r="F1017" s="2">
        <f t="shared" si="95"/>
        <v>-0.29309219997969899</v>
      </c>
      <c r="G1017" s="2">
        <f t="shared" si="93"/>
        <v>-1.040222241422234E-2</v>
      </c>
      <c r="H1017" s="2" t="str">
        <f t="shared" si="94"/>
        <v>Hold</v>
      </c>
    </row>
    <row r="1018" spans="1:8" ht="13.5" x14ac:dyDescent="0.25">
      <c r="A1018" s="3">
        <f>TITRES_STAT!B1021</f>
        <v>43489</v>
      </c>
      <c r="B1018" s="6">
        <f>TITRES_STAT!D1021</f>
        <v>26.446899999999999</v>
      </c>
      <c r="C1018" s="2">
        <f t="shared" si="90"/>
        <v>25.489390176894648</v>
      </c>
      <c r="D1018" s="2">
        <f t="shared" si="92"/>
        <v>25.794291493767975</v>
      </c>
      <c r="E1018" s="2">
        <f t="shared" si="91"/>
        <v>-0.30490131687332678</v>
      </c>
      <c r="F1018" s="2">
        <f t="shared" si="95"/>
        <v>-0.29545402335842452</v>
      </c>
      <c r="G1018" s="2">
        <f t="shared" si="93"/>
        <v>-9.4472935149022552E-3</v>
      </c>
      <c r="H1018" s="2" t="str">
        <f t="shared" si="94"/>
        <v>Hold</v>
      </c>
    </row>
    <row r="1019" spans="1:8" ht="13.5" x14ac:dyDescent="0.25">
      <c r="A1019" s="3">
        <f>TITRES_STAT!B1022</f>
        <v>43490</v>
      </c>
      <c r="B1019" s="6">
        <f>TITRES_STAT!D1022</f>
        <v>26.446899999999999</v>
      </c>
      <c r="C1019" s="2">
        <f t="shared" si="90"/>
        <v>25.636699380449318</v>
      </c>
      <c r="D1019" s="2">
        <f t="shared" si="92"/>
        <v>25.842632864599977</v>
      </c>
      <c r="E1019" s="2">
        <f t="shared" si="91"/>
        <v>-0.20593348415065904</v>
      </c>
      <c r="F1019" s="2">
        <f t="shared" si="95"/>
        <v>-0.27754991551687141</v>
      </c>
      <c r="G1019" s="2">
        <f t="shared" si="93"/>
        <v>7.1616431366212374E-2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26.446899999999999</v>
      </c>
      <c r="C1020" s="2">
        <f t="shared" si="90"/>
        <v>25.761345629610961</v>
      </c>
      <c r="D1020" s="2">
        <f t="shared" si="92"/>
        <v>25.887393393148127</v>
      </c>
      <c r="E1020" s="2">
        <f t="shared" si="91"/>
        <v>-0.12604776353716574</v>
      </c>
      <c r="F1020" s="2">
        <f t="shared" si="95"/>
        <v>-0.24724948512093031</v>
      </c>
      <c r="G1020" s="2">
        <f t="shared" si="93"/>
        <v>0.12120172158376458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26.446899999999999</v>
      </c>
      <c r="C1021" s="2">
        <f t="shared" si="90"/>
        <v>25.866815532747736</v>
      </c>
      <c r="D1021" s="2">
        <f t="shared" si="92"/>
        <v>25.928838326989005</v>
      </c>
      <c r="E1021" s="2">
        <f t="shared" si="91"/>
        <v>-6.2022794241268997E-2</v>
      </c>
      <c r="F1021" s="2">
        <f t="shared" si="95"/>
        <v>-0.21020414694499806</v>
      </c>
      <c r="G1021" s="2">
        <f t="shared" si="93"/>
        <v>0.14818135270372906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26.446899999999999</v>
      </c>
      <c r="C1022" s="2">
        <f t="shared" si="90"/>
        <v>25.956059296940392</v>
      </c>
      <c r="D1022" s="2">
        <f t="shared" si="92"/>
        <v>25.96721326573056</v>
      </c>
      <c r="E1022" s="2">
        <f t="shared" si="91"/>
        <v>-1.1153968790168278E-2</v>
      </c>
      <c r="F1022" s="2">
        <f t="shared" si="95"/>
        <v>-0.17039411131403209</v>
      </c>
      <c r="G1022" s="2">
        <f t="shared" si="93"/>
        <v>0.15924014252386381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26.446899999999999</v>
      </c>
      <c r="C1023" s="2">
        <f t="shared" si="90"/>
        <v>26.031573251257257</v>
      </c>
      <c r="D1023" s="2">
        <f t="shared" si="92"/>
        <v>26.002745616417187</v>
      </c>
      <c r="E1023" s="2">
        <f t="shared" si="91"/>
        <v>2.8827634840070004E-2</v>
      </c>
      <c r="F1023" s="2">
        <f t="shared" si="95"/>
        <v>-0.13054976208321167</v>
      </c>
      <c r="G1023" s="2">
        <f t="shared" si="93"/>
        <v>0.15937739692328168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26.446899999999999</v>
      </c>
      <c r="C1024" s="2">
        <f t="shared" si="90"/>
        <v>26.095469674140755</v>
      </c>
      <c r="D1024" s="2">
        <f t="shared" si="92"/>
        <v>26.035645941127026</v>
      </c>
      <c r="E1024" s="2">
        <f t="shared" si="91"/>
        <v>5.9823733013729452E-2</v>
      </c>
      <c r="F1024" s="2">
        <f t="shared" si="95"/>
        <v>-9.2475063063823457E-2</v>
      </c>
      <c r="G1024" s="2">
        <f t="shared" si="93"/>
        <v>0.15229879607755292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26.446899999999999</v>
      </c>
      <c r="C1025" s="2">
        <f t="shared" si="90"/>
        <v>26.149535878119099</v>
      </c>
      <c r="D1025" s="2">
        <f t="shared" si="92"/>
        <v>26.066109204747246</v>
      </c>
      <c r="E1025" s="2">
        <f t="shared" si="91"/>
        <v>8.342667337185361E-2</v>
      </c>
      <c r="F1025" s="2">
        <f t="shared" si="95"/>
        <v>-5.7294715776688043E-2</v>
      </c>
      <c r="G1025" s="2">
        <f t="shared" si="93"/>
        <v>0.14072138914854165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26.446899999999999</v>
      </c>
      <c r="C1026" s="2">
        <f t="shared" si="90"/>
        <v>26.195284204562316</v>
      </c>
      <c r="D1026" s="2">
        <f t="shared" si="92"/>
        <v>26.094315930321525</v>
      </c>
      <c r="E1026" s="2">
        <f t="shared" si="91"/>
        <v>0.1009682742407918</v>
      </c>
      <c r="F1026" s="2">
        <f t="shared" si="95"/>
        <v>-2.5642117773192079E-2</v>
      </c>
      <c r="G1026" s="2">
        <f t="shared" si="93"/>
        <v>0.12661039201398389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6">
        <f>TITRES_STAT!D1030</f>
        <v>26.446899999999999</v>
      </c>
      <c r="C1027" s="2">
        <f t="shared" si="90"/>
        <v>26.233994326937346</v>
      </c>
      <c r="D1027" s="2">
        <f t="shared" si="92"/>
        <v>26.120433268816228</v>
      </c>
      <c r="E1027" s="2">
        <f t="shared" si="91"/>
        <v>0.1135610581211175</v>
      </c>
      <c r="F1027" s="2">
        <f t="shared" si="95"/>
        <v>2.1985174056698385E-3</v>
      </c>
      <c r="G1027" s="2">
        <f t="shared" si="93"/>
        <v>0.11136254071544766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6">
        <f>TITRES_STAT!D1031</f>
        <v>27.240300000000001</v>
      </c>
      <c r="C1028" s="2">
        <f t="shared" si="90"/>
        <v>26.266749045870061</v>
      </c>
      <c r="D1028" s="2">
        <f t="shared" si="92"/>
        <v>26.203386360015028</v>
      </c>
      <c r="E1028" s="2">
        <f t="shared" si="91"/>
        <v>6.3362685855032908E-2</v>
      </c>
      <c r="F1028" s="2">
        <f t="shared" si="95"/>
        <v>1.4431351095542453E-2</v>
      </c>
      <c r="G1028" s="2">
        <f t="shared" si="93"/>
        <v>4.8931334759490457E-2</v>
      </c>
      <c r="H1028" s="2" t="str">
        <f t="shared" si="94"/>
        <v>Sell</v>
      </c>
    </row>
    <row r="1029" spans="1:8" ht="13.5" x14ac:dyDescent="0.25">
      <c r="A1029" s="3">
        <f>TITRES_STAT!B1032</f>
        <v>43504</v>
      </c>
      <c r="B1029" s="6">
        <f>TITRES_STAT!D1032</f>
        <v>28.460899999999999</v>
      </c>
      <c r="C1029" s="2">
        <f t="shared" si="90"/>
        <v>26.294464577274667</v>
      </c>
      <c r="D1029" s="2">
        <f t="shared" si="92"/>
        <v>26.370609592606506</v>
      </c>
      <c r="E1029" s="2">
        <f t="shared" si="91"/>
        <v>-7.6145015331839261E-2</v>
      </c>
      <c r="F1029" s="2">
        <f t="shared" si="95"/>
        <v>-3.6839221899338907E-3</v>
      </c>
      <c r="G1029" s="2">
        <f t="shared" si="93"/>
        <v>-7.2461093141905367E-2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27.2607</v>
      </c>
      <c r="C1030" s="2">
        <f t="shared" si="90"/>
        <v>26.317916180770872</v>
      </c>
      <c r="D1030" s="2">
        <f t="shared" si="92"/>
        <v>26.436542215376395</v>
      </c>
      <c r="E1030" s="2">
        <f t="shared" si="91"/>
        <v>-0.11862603460552279</v>
      </c>
      <c r="F1030" s="2">
        <f t="shared" si="95"/>
        <v>-2.6672344673051671E-2</v>
      </c>
      <c r="G1030" s="2">
        <f t="shared" si="93"/>
        <v>-9.1953689932471119E-2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27.2607</v>
      </c>
      <c r="C1031" s="2">
        <f t="shared" si="90"/>
        <v>26.337759845267662</v>
      </c>
      <c r="D1031" s="2">
        <f t="shared" si="92"/>
        <v>26.497590940163331</v>
      </c>
      <c r="E1031" s="2">
        <f t="shared" si="91"/>
        <v>-0.15983109489566871</v>
      </c>
      <c r="F1031" s="2">
        <f t="shared" si="95"/>
        <v>-5.3304094717575079E-2</v>
      </c>
      <c r="G1031" s="2">
        <f t="shared" si="93"/>
        <v>-0.10652700017809363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27.2742</v>
      </c>
      <c r="C1032" s="2">
        <f t="shared" si="90"/>
        <v>26.354550638303408</v>
      </c>
      <c r="D1032" s="2">
        <f t="shared" si="92"/>
        <v>26.555117537188266</v>
      </c>
      <c r="E1032" s="2">
        <f t="shared" si="91"/>
        <v>-0.20056689888485835</v>
      </c>
      <c r="F1032" s="2">
        <f t="shared" si="95"/>
        <v>-8.2756655551031733E-2</v>
      </c>
      <c r="G1032" s="2">
        <f t="shared" si="93"/>
        <v>-0.11781024333382661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27.2742</v>
      </c>
      <c r="C1033" s="2">
        <f t="shared" si="90"/>
        <v>26.368758232410578</v>
      </c>
      <c r="D1033" s="2">
        <f t="shared" si="92"/>
        <v>26.608382904803953</v>
      </c>
      <c r="E1033" s="2">
        <f t="shared" si="91"/>
        <v>-0.2396246723933757</v>
      </c>
      <c r="F1033" s="2">
        <f t="shared" si="95"/>
        <v>-0.11413025891950053</v>
      </c>
      <c r="G1033" s="2">
        <f t="shared" si="93"/>
        <v>-0.12549441347387519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26.4605</v>
      </c>
      <c r="C1034" s="2">
        <f t="shared" si="90"/>
        <v>26.380780042808951</v>
      </c>
      <c r="D1034" s="2">
        <f t="shared" si="92"/>
        <v>26.597428615559217</v>
      </c>
      <c r="E1034" s="2">
        <f t="shared" si="91"/>
        <v>-0.21664857275026606</v>
      </c>
      <c r="F1034" s="2">
        <f t="shared" si="95"/>
        <v>-0.13463392168565363</v>
      </c>
      <c r="G1034" s="2">
        <f t="shared" si="93"/>
        <v>-8.201465106461242E-2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27.253900000000002</v>
      </c>
      <c r="C1035" s="2">
        <f t="shared" si="90"/>
        <v>26.390952343915266</v>
      </c>
      <c r="D1035" s="2">
        <f t="shared" si="92"/>
        <v>26.646056125517795</v>
      </c>
      <c r="E1035" s="2">
        <f t="shared" si="91"/>
        <v>-0.25510378160252856</v>
      </c>
      <c r="F1035" s="2">
        <f t="shared" si="95"/>
        <v>-0.15872789366902862</v>
      </c>
      <c r="G1035" s="2">
        <f t="shared" si="93"/>
        <v>-9.6375887933499937E-2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26.6571</v>
      </c>
      <c r="C1036" s="2">
        <f t="shared" si="90"/>
        <v>26.399559675620612</v>
      </c>
      <c r="D1036" s="2">
        <f t="shared" si="92"/>
        <v>26.646874190294252</v>
      </c>
      <c r="E1036" s="2">
        <f t="shared" si="91"/>
        <v>-0.24731451467363996</v>
      </c>
      <c r="F1036" s="2">
        <f t="shared" si="95"/>
        <v>-0.1764452178699509</v>
      </c>
      <c r="G1036" s="2">
        <f t="shared" si="93"/>
        <v>-7.0869296803689058E-2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25.863700000000001</v>
      </c>
      <c r="C1037" s="2">
        <f t="shared" si="90"/>
        <v>26.40684280244821</v>
      </c>
      <c r="D1037" s="2">
        <f t="shared" si="92"/>
        <v>26.588861287309495</v>
      </c>
      <c r="E1037" s="2">
        <f t="shared" si="91"/>
        <v>-0.18201848486128469</v>
      </c>
      <c r="F1037" s="2">
        <f t="shared" si="95"/>
        <v>-0.17755987126821765</v>
      </c>
      <c r="G1037" s="2">
        <f t="shared" si="93"/>
        <v>-4.4586135930670401E-3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6">
        <f>TITRES_STAT!D1041</f>
        <v>25.802700000000002</v>
      </c>
      <c r="C1038" s="2">
        <f t="shared" si="90"/>
        <v>26.535066986686946</v>
      </c>
      <c r="D1038" s="2">
        <f t="shared" si="92"/>
        <v>26.530627117879163</v>
      </c>
      <c r="E1038" s="2">
        <f t="shared" si="91"/>
        <v>4.4398688077826876E-3</v>
      </c>
      <c r="F1038" s="2">
        <f t="shared" si="95"/>
        <v>-0.1411599232530176</v>
      </c>
      <c r="G1038" s="2">
        <f t="shared" si="93"/>
        <v>0.14559979206080029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25.802700000000002</v>
      </c>
      <c r="C1039" s="2">
        <f t="shared" ref="C1039:C1102" si="96">$C$4*B1029+C1038*(1-$C$4)</f>
        <v>26.831348988735108</v>
      </c>
      <c r="D1039" s="2">
        <f t="shared" si="92"/>
        <v>26.476706590628854</v>
      </c>
      <c r="E1039" s="2">
        <f t="shared" si="91"/>
        <v>0.35464239810625386</v>
      </c>
      <c r="F1039" s="2">
        <f t="shared" si="95"/>
        <v>-4.1999458981163307E-2</v>
      </c>
      <c r="G1039" s="2">
        <f t="shared" si="93"/>
        <v>0.39664185708741717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25.802700000000002</v>
      </c>
      <c r="C1040" s="2">
        <f t="shared" si="96"/>
        <v>26.897402990468169</v>
      </c>
      <c r="D1040" s="2">
        <f t="shared" si="92"/>
        <v>26.426780176508199</v>
      </c>
      <c r="E1040" s="2">
        <f t="shared" si="91"/>
        <v>0.47062281395997019</v>
      </c>
      <c r="F1040" s="2">
        <f t="shared" si="95"/>
        <v>6.0524995607063405E-2</v>
      </c>
      <c r="G1040" s="2">
        <f t="shared" si="93"/>
        <v>0.41009781835290676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27.158899999999999</v>
      </c>
      <c r="C1041" s="2">
        <f t="shared" si="96"/>
        <v>26.95329483808845</v>
      </c>
      <c r="D1041" s="2">
        <f t="shared" si="92"/>
        <v>26.481011274544631</v>
      </c>
      <c r="E1041" s="2">
        <f t="shared" si="91"/>
        <v>0.47228356354381873</v>
      </c>
      <c r="F1041" s="2">
        <f t="shared" si="95"/>
        <v>0.14287670919441448</v>
      </c>
      <c r="G1041" s="2">
        <f t="shared" si="93"/>
        <v>0.32940685434940425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27.158899999999999</v>
      </c>
      <c r="C1042" s="2">
        <f t="shared" si="96"/>
        <v>27.002664862997921</v>
      </c>
      <c r="D1042" s="2">
        <f t="shared" si="92"/>
        <v>26.531225254207992</v>
      </c>
      <c r="E1042" s="2">
        <f t="shared" si="91"/>
        <v>0.47143960878992885</v>
      </c>
      <c r="F1042" s="2">
        <f t="shared" si="95"/>
        <v>0.20858928911351737</v>
      </c>
      <c r="G1042" s="2">
        <f t="shared" si="93"/>
        <v>0.26285031967641148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26.507899999999999</v>
      </c>
      <c r="C1043" s="2">
        <f t="shared" si="96"/>
        <v>27.044439499459781</v>
      </c>
      <c r="D1043" s="2">
        <f t="shared" si="92"/>
        <v>26.529497457599994</v>
      </c>
      <c r="E1043" s="2">
        <f t="shared" si="91"/>
        <v>0.51494204185978631</v>
      </c>
      <c r="F1043" s="2">
        <f t="shared" si="95"/>
        <v>0.26985983966277116</v>
      </c>
      <c r="G1043" s="2">
        <f t="shared" si="93"/>
        <v>0.24508220219701515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25.836600000000001</v>
      </c>
      <c r="C1044" s="2">
        <f t="shared" si="96"/>
        <v>26.954602653389045</v>
      </c>
      <c r="D1044" s="2">
        <f t="shared" si="92"/>
        <v>26.478171719999995</v>
      </c>
      <c r="E1044" s="2">
        <f t="shared" si="91"/>
        <v>0.47643093338905018</v>
      </c>
      <c r="F1044" s="2">
        <f t="shared" si="95"/>
        <v>0.31117405840802698</v>
      </c>
      <c r="G1044" s="2">
        <f t="shared" si="93"/>
        <v>0.16525687498102321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25.836600000000001</v>
      </c>
      <c r="C1045" s="2">
        <f t="shared" si="96"/>
        <v>27.0006483990215</v>
      </c>
      <c r="D1045" s="2">
        <f t="shared" si="92"/>
        <v>26.430647888888885</v>
      </c>
      <c r="E1045" s="2">
        <f t="shared" si="91"/>
        <v>0.57000051013261555</v>
      </c>
      <c r="F1045" s="2">
        <f t="shared" si="95"/>
        <v>0.3629393487529447</v>
      </c>
      <c r="G1045" s="2">
        <f t="shared" si="93"/>
        <v>0.20706116137967084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6">
        <f>TITRES_STAT!D1049</f>
        <v>25.836600000000001</v>
      </c>
      <c r="C1046" s="2">
        <f t="shared" si="96"/>
        <v>26.947794799172041</v>
      </c>
      <c r="D1046" s="2">
        <f t="shared" si="92"/>
        <v>26.386644341563784</v>
      </c>
      <c r="E1046" s="2">
        <f t="shared" si="91"/>
        <v>0.56115045760825666</v>
      </c>
      <c r="F1046" s="2">
        <f t="shared" si="95"/>
        <v>0.40258157052400712</v>
      </c>
      <c r="G1046" s="2">
        <f t="shared" si="93"/>
        <v>0.15856888708424954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25.843399999999999</v>
      </c>
      <c r="C1047" s="2">
        <f t="shared" si="96"/>
        <v>26.781010983914804</v>
      </c>
      <c r="D1047" s="2">
        <f t="shared" si="92"/>
        <v>26.346404019966467</v>
      </c>
      <c r="E1047" s="2">
        <f t="shared" si="91"/>
        <v>0.43460696394833676</v>
      </c>
      <c r="F1047" s="2">
        <f t="shared" si="95"/>
        <v>0.40898664920887307</v>
      </c>
      <c r="G1047" s="2">
        <f t="shared" si="93"/>
        <v>2.562031473946369E-2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25.843399999999999</v>
      </c>
      <c r="C1048" s="2">
        <f t="shared" si="96"/>
        <v>26.630501601774064</v>
      </c>
      <c r="D1048" s="2">
        <f t="shared" si="92"/>
        <v>26.309144462931915</v>
      </c>
      <c r="E1048" s="2">
        <f t="shared" si="91"/>
        <v>0.32135713884214923</v>
      </c>
      <c r="F1048" s="2">
        <f t="shared" si="95"/>
        <v>0.39146074713552836</v>
      </c>
      <c r="G1048" s="2">
        <f t="shared" si="93"/>
        <v>-7.0103608293379138E-2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6">
        <f>TITRES_STAT!D1052</f>
        <v>25.850200000000001</v>
      </c>
      <c r="C1049" s="2">
        <f t="shared" si="96"/>
        <v>26.50314750919344</v>
      </c>
      <c r="D1049" s="2">
        <f t="shared" si="92"/>
        <v>26.275148576788808</v>
      </c>
      <c r="E1049" s="2">
        <f t="shared" si="91"/>
        <v>0.2279989324046312</v>
      </c>
      <c r="F1049" s="2">
        <f t="shared" si="95"/>
        <v>0.35876838418934898</v>
      </c>
      <c r="G1049" s="2">
        <f t="shared" si="93"/>
        <v>-0.13076945178471777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25.843399999999999</v>
      </c>
      <c r="C1050" s="2">
        <f t="shared" si="96"/>
        <v>26.395386353932913</v>
      </c>
      <c r="D1050" s="2">
        <f t="shared" si="92"/>
        <v>26.24316720073038</v>
      </c>
      <c r="E1050" s="2">
        <f t="shared" si="91"/>
        <v>0.15221915320253387</v>
      </c>
      <c r="F1050" s="2">
        <f t="shared" si="95"/>
        <v>0.31745853799198598</v>
      </c>
      <c r="G1050" s="2">
        <f t="shared" si="93"/>
        <v>-0.1652393847894521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25.843399999999999</v>
      </c>
      <c r="C1051" s="2">
        <f t="shared" si="96"/>
        <v>26.512849991789388</v>
      </c>
      <c r="D1051" s="2">
        <f t="shared" si="92"/>
        <v>26.213554815491094</v>
      </c>
      <c r="E1051" s="2">
        <f t="shared" si="91"/>
        <v>0.29929517629829405</v>
      </c>
      <c r="F1051" s="2">
        <f t="shared" si="95"/>
        <v>0.3138258656532476</v>
      </c>
      <c r="G1051" s="2">
        <f t="shared" si="93"/>
        <v>-1.4530689354953552E-2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25.843399999999999</v>
      </c>
      <c r="C1052" s="2">
        <f t="shared" si="96"/>
        <v>26.612242300744867</v>
      </c>
      <c r="D1052" s="2">
        <f t="shared" si="92"/>
        <v>26.18613594026953</v>
      </c>
      <c r="E1052" s="2">
        <f t="shared" ref="E1052:E1115" si="97">C1052-D1052</f>
        <v>0.42610636047533745</v>
      </c>
      <c r="F1052" s="2">
        <f t="shared" si="95"/>
        <v>0.33628196461766557</v>
      </c>
      <c r="G1052" s="2">
        <f t="shared" si="93"/>
        <v>8.9824395857671879E-2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6">
        <f>TITRES_STAT!D1056</f>
        <v>25.843399999999999</v>
      </c>
      <c r="C1053" s="2">
        <f t="shared" si="96"/>
        <v>26.596189639091811</v>
      </c>
      <c r="D1053" s="2">
        <f t="shared" ref="D1053:D1116" si="98">$D$4*B1053+(1-$D$4)*D1052</f>
        <v>26.160748092842159</v>
      </c>
      <c r="E1053" s="2">
        <f t="shared" si="97"/>
        <v>0.43544154624965259</v>
      </c>
      <c r="F1053" s="2">
        <f t="shared" si="95"/>
        <v>0.35611388094406304</v>
      </c>
      <c r="G1053" s="2">
        <f t="shared" si="93"/>
        <v>7.9327665305589545E-2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25.843399999999999</v>
      </c>
      <c r="C1054" s="2">
        <f t="shared" si="96"/>
        <v>26.479329694616148</v>
      </c>
      <c r="D1054" s="2">
        <f t="shared" si="98"/>
        <v>26.137240826705703</v>
      </c>
      <c r="E1054" s="2">
        <f t="shared" si="97"/>
        <v>0.34208886791044435</v>
      </c>
      <c r="F1054" s="2">
        <f t="shared" si="95"/>
        <v>0.35330887833733932</v>
      </c>
      <c r="G1054" s="2">
        <f t="shared" si="93"/>
        <v>-1.1220010426894966E-2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6">
        <f>TITRES_STAT!D1058</f>
        <v>25.843399999999999</v>
      </c>
      <c r="C1055" s="2">
        <f t="shared" si="96"/>
        <v>26.380448203136741</v>
      </c>
      <c r="D1055" s="2">
        <f t="shared" si="98"/>
        <v>26.115474839542319</v>
      </c>
      <c r="E1055" s="2">
        <f t="shared" si="97"/>
        <v>0.26497336359442158</v>
      </c>
      <c r="F1055" s="2">
        <f t="shared" si="95"/>
        <v>0.33564177538875578</v>
      </c>
      <c r="G1055" s="2">
        <f t="shared" si="93"/>
        <v>-7.0668411794334196E-2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25.843399999999999</v>
      </c>
      <c r="C1056" s="2">
        <f t="shared" si="96"/>
        <v>26.296779248808011</v>
      </c>
      <c r="D1056" s="2">
        <f t="shared" si="98"/>
        <v>26.09532114772437</v>
      </c>
      <c r="E1056" s="2">
        <f t="shared" si="97"/>
        <v>0.20145810108364159</v>
      </c>
      <c r="F1056" s="2">
        <f t="shared" si="95"/>
        <v>0.30880504052773294</v>
      </c>
      <c r="G1056" s="2">
        <f t="shared" si="93"/>
        <v>-0.10734693944409135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25.843399999999999</v>
      </c>
      <c r="C1057" s="2">
        <f t="shared" si="96"/>
        <v>26.227028595145242</v>
      </c>
      <c r="D1057" s="2">
        <f t="shared" si="98"/>
        <v>26.076660321967008</v>
      </c>
      <c r="E1057" s="2">
        <f t="shared" si="97"/>
        <v>0.15036827317823409</v>
      </c>
      <c r="F1057" s="2">
        <f t="shared" si="95"/>
        <v>0.27711768705783318</v>
      </c>
      <c r="G1057" s="2">
        <f t="shared" si="93"/>
        <v>-0.12674941387959909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6">
        <f>TITRES_STAT!D1061</f>
        <v>25.843399999999999</v>
      </c>
      <c r="C1058" s="2">
        <f t="shared" si="96"/>
        <v>26.168008811276746</v>
      </c>
      <c r="D1058" s="2">
        <f t="shared" si="98"/>
        <v>26.059381779599082</v>
      </c>
      <c r="E1058" s="2">
        <f t="shared" si="97"/>
        <v>0.10862703167766341</v>
      </c>
      <c r="F1058" s="2">
        <f t="shared" si="95"/>
        <v>0.24341955598179923</v>
      </c>
      <c r="G1058" s="2">
        <f t="shared" si="93"/>
        <v>-0.13479252430413582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6">
        <f>TITRES_STAT!D1062</f>
        <v>25.843399999999999</v>
      </c>
      <c r="C1059" s="2">
        <f t="shared" si="96"/>
        <v>26.119115148003402</v>
      </c>
      <c r="D1059" s="2">
        <f t="shared" si="98"/>
        <v>26.043383129258409</v>
      </c>
      <c r="E1059" s="2">
        <f t="shared" si="97"/>
        <v>7.5732018744993468E-2</v>
      </c>
      <c r="F1059" s="2">
        <f t="shared" si="95"/>
        <v>0.20988204853443809</v>
      </c>
      <c r="G1059" s="2">
        <f t="shared" si="93"/>
        <v>-0.13415002978944462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6">
        <f>TITRES_STAT!D1063</f>
        <v>25.843399999999999</v>
      </c>
      <c r="C1060" s="2">
        <f t="shared" si="96"/>
        <v>26.076697432925958</v>
      </c>
      <c r="D1060" s="2">
        <f t="shared" si="98"/>
        <v>26.028569564128155</v>
      </c>
      <c r="E1060" s="2">
        <f t="shared" si="97"/>
        <v>4.812786879780262E-2</v>
      </c>
      <c r="F1060" s="2">
        <f t="shared" si="95"/>
        <v>0.17753121258711102</v>
      </c>
      <c r="G1060" s="2">
        <f t="shared" ref="G1060:G1123" si="99">E1060-F1060</f>
        <v>-0.1294033437893084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6">
        <f>TITRES_STAT!D1064</f>
        <v>25.843399999999999</v>
      </c>
      <c r="C1061" s="2">
        <f t="shared" si="96"/>
        <v>26.040805520168117</v>
      </c>
      <c r="D1061" s="2">
        <f t="shared" si="98"/>
        <v>26.014853300118663</v>
      </c>
      <c r="E1061" s="2">
        <f t="shared" si="97"/>
        <v>2.5952220049454411E-2</v>
      </c>
      <c r="F1061" s="2">
        <f t="shared" ref="F1061:F1124" si="101">(E1061*(2/(10)))+((1-(2/10))*F1060)</f>
        <v>0.14721541407957969</v>
      </c>
      <c r="G1061" s="2">
        <f t="shared" si="99"/>
        <v>-0.12126319403012528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6">
        <f>TITRES_STAT!D1065</f>
        <v>25.843399999999999</v>
      </c>
      <c r="C1062" s="2">
        <f t="shared" si="96"/>
        <v>26.010435440142253</v>
      </c>
      <c r="D1062" s="2">
        <f t="shared" si="98"/>
        <v>26.002153055665428</v>
      </c>
      <c r="E1062" s="2">
        <f t="shared" si="97"/>
        <v>8.2823844768249444E-3</v>
      </c>
      <c r="F1062" s="2">
        <f t="shared" si="101"/>
        <v>0.11942880815902876</v>
      </c>
      <c r="G1062" s="2">
        <f t="shared" si="99"/>
        <v>-0.11114642368220382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25.843399999999999</v>
      </c>
      <c r="C1063" s="2">
        <f t="shared" si="96"/>
        <v>25.984737680120368</v>
      </c>
      <c r="D1063" s="2">
        <f t="shared" si="98"/>
        <v>25.990393570060583</v>
      </c>
      <c r="E1063" s="2">
        <f t="shared" si="97"/>
        <v>-5.6558899402148199E-3</v>
      </c>
      <c r="F1063" s="2">
        <f t="shared" si="101"/>
        <v>9.4411868539180044E-2</v>
      </c>
      <c r="G1063" s="2">
        <f t="shared" si="99"/>
        <v>-0.10006775847939486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25.843399999999999</v>
      </c>
      <c r="C1064" s="2">
        <f t="shared" si="96"/>
        <v>25.962993421640313</v>
      </c>
      <c r="D1064" s="2">
        <f t="shared" si="98"/>
        <v>25.979505157463503</v>
      </c>
      <c r="E1064" s="2">
        <f t="shared" si="97"/>
        <v>-1.6511735823190321E-2</v>
      </c>
      <c r="F1064" s="2">
        <f t="shared" si="101"/>
        <v>7.2227147666705974E-2</v>
      </c>
      <c r="G1064" s="2">
        <f t="shared" si="99"/>
        <v>-8.8738883489896295E-2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25.843399999999999</v>
      </c>
      <c r="C1065" s="2">
        <f t="shared" si="96"/>
        <v>25.944594433695649</v>
      </c>
      <c r="D1065" s="2">
        <f t="shared" si="98"/>
        <v>25.969423293947688</v>
      </c>
      <c r="E1065" s="2">
        <f t="shared" si="97"/>
        <v>-2.4828860252039675E-2</v>
      </c>
      <c r="F1065" s="2">
        <f t="shared" si="101"/>
        <v>5.2815946082956845E-2</v>
      </c>
      <c r="G1065" s="2">
        <f t="shared" si="99"/>
        <v>-7.7644806334996513E-2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25.843399999999999</v>
      </c>
      <c r="C1066" s="2">
        <f t="shared" si="96"/>
        <v>25.929026059280933</v>
      </c>
      <c r="D1066" s="2">
        <f t="shared" si="98"/>
        <v>25.960088235136748</v>
      </c>
      <c r="E1066" s="2">
        <f t="shared" si="97"/>
        <v>-3.106217585581561E-2</v>
      </c>
      <c r="F1066" s="2">
        <f t="shared" si="101"/>
        <v>3.6040321695202361E-2</v>
      </c>
      <c r="G1066" s="2">
        <f t="shared" si="99"/>
        <v>-6.7102497551017964E-2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25.843399999999999</v>
      </c>
      <c r="C1067" s="2">
        <f t="shared" si="96"/>
        <v>25.91585281939156</v>
      </c>
      <c r="D1067" s="2">
        <f t="shared" si="98"/>
        <v>25.951444662163656</v>
      </c>
      <c r="E1067" s="2">
        <f t="shared" si="97"/>
        <v>-3.5591842772095816E-2</v>
      </c>
      <c r="F1067" s="2">
        <f t="shared" si="101"/>
        <v>2.1713888801742728E-2</v>
      </c>
      <c r="G1067" s="2">
        <f t="shared" si="99"/>
        <v>-5.7305731573838545E-2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25.843399999999999</v>
      </c>
      <c r="C1068" s="2">
        <f t="shared" si="96"/>
        <v>25.904706231792858</v>
      </c>
      <c r="D1068" s="2">
        <f t="shared" si="98"/>
        <v>25.943441353855238</v>
      </c>
      <c r="E1068" s="2">
        <f t="shared" si="97"/>
        <v>-3.8735122062380611E-2</v>
      </c>
      <c r="F1068" s="2">
        <f t="shared" si="101"/>
        <v>9.6240866289180622E-3</v>
      </c>
      <c r="G1068" s="2">
        <f t="shared" si="99"/>
        <v>-4.8359208691298672E-2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25.843399999999999</v>
      </c>
      <c r="C1069" s="2">
        <f t="shared" si="96"/>
        <v>25.895274503824727</v>
      </c>
      <c r="D1069" s="2">
        <f t="shared" si="98"/>
        <v>25.936030883199294</v>
      </c>
      <c r="E1069" s="2">
        <f t="shared" si="97"/>
        <v>-4.0756379374567331E-2</v>
      </c>
      <c r="F1069" s="2">
        <f t="shared" si="101"/>
        <v>-4.5200657177901608E-4</v>
      </c>
      <c r="G1069" s="2">
        <f t="shared" si="99"/>
        <v>-4.0304372802788313E-2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25.843399999999999</v>
      </c>
      <c r="C1070" s="2">
        <f t="shared" si="96"/>
        <v>25.887293810928615</v>
      </c>
      <c r="D1070" s="2">
        <f t="shared" si="98"/>
        <v>25.929169336295644</v>
      </c>
      <c r="E1070" s="2">
        <f t="shared" si="97"/>
        <v>-4.1875525367029098E-2</v>
      </c>
      <c r="F1070" s="2">
        <f t="shared" si="101"/>
        <v>-8.7367103308290325E-3</v>
      </c>
      <c r="G1070" s="2">
        <f t="shared" si="99"/>
        <v>-3.3138815036200066E-2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25.843399999999999</v>
      </c>
      <c r="C1071" s="2">
        <f t="shared" si="96"/>
        <v>25.880540916939598</v>
      </c>
      <c r="D1071" s="2">
        <f t="shared" si="98"/>
        <v>25.922816052125597</v>
      </c>
      <c r="E1071" s="2">
        <f t="shared" si="97"/>
        <v>-4.2275135185999346E-2</v>
      </c>
      <c r="F1071" s="2">
        <f t="shared" si="101"/>
        <v>-1.5444395301863097E-2</v>
      </c>
      <c r="G1071" s="2">
        <f t="shared" si="99"/>
        <v>-2.683073988413625E-2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25.843399999999999</v>
      </c>
      <c r="C1072" s="2">
        <f t="shared" si="96"/>
        <v>25.874826929718122</v>
      </c>
      <c r="D1072" s="2">
        <f t="shared" si="98"/>
        <v>25.916933381597776</v>
      </c>
      <c r="E1072" s="2">
        <f t="shared" si="97"/>
        <v>-4.2106451879654117E-2</v>
      </c>
      <c r="F1072" s="2">
        <f t="shared" si="101"/>
        <v>-2.0776806617421303E-2</v>
      </c>
      <c r="G1072" s="2">
        <f t="shared" si="99"/>
        <v>-2.1329645262232813E-2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25.843399999999999</v>
      </c>
      <c r="C1073" s="2">
        <f t="shared" si="96"/>
        <v>25.869992017453797</v>
      </c>
      <c r="D1073" s="2">
        <f t="shared" si="98"/>
        <v>25.911486464442387</v>
      </c>
      <c r="E1073" s="2">
        <f t="shared" si="97"/>
        <v>-4.1494446988590283E-2</v>
      </c>
      <c r="F1073" s="2">
        <f t="shared" si="101"/>
        <v>-2.49203346916551E-2</v>
      </c>
      <c r="G1073" s="2">
        <f t="shared" si="99"/>
        <v>-1.6574112296935183E-2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25.843399999999999</v>
      </c>
      <c r="C1074" s="2">
        <f t="shared" si="96"/>
        <v>25.86590093784552</v>
      </c>
      <c r="D1074" s="2">
        <f t="shared" si="98"/>
        <v>25.906443022631841</v>
      </c>
      <c r="E1074" s="2">
        <f t="shared" si="97"/>
        <v>-4.0542084786320487E-2</v>
      </c>
      <c r="F1074" s="2">
        <f t="shared" si="101"/>
        <v>-2.8044684710588179E-2</v>
      </c>
      <c r="G1074" s="2">
        <f t="shared" si="99"/>
        <v>-1.2497400075732308E-2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6">
        <f>TITRES_STAT!D1078</f>
        <v>25.843399999999999</v>
      </c>
      <c r="C1075" s="2">
        <f t="shared" si="96"/>
        <v>25.862439255100057</v>
      </c>
      <c r="D1075" s="2">
        <f t="shared" si="98"/>
        <v>25.901773169103556</v>
      </c>
      <c r="E1075" s="2">
        <f t="shared" si="97"/>
        <v>-3.9333914003499615E-2</v>
      </c>
      <c r="F1075" s="2">
        <f t="shared" si="101"/>
        <v>-3.0302530569170469E-2</v>
      </c>
      <c r="G1075" s="2">
        <f t="shared" si="99"/>
        <v>-9.031383434329146E-3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6">
        <f>TITRES_STAT!D1079</f>
        <v>25.843399999999999</v>
      </c>
      <c r="C1076" s="2">
        <f t="shared" si="96"/>
        <v>25.859510138930819</v>
      </c>
      <c r="D1076" s="2">
        <f t="shared" si="98"/>
        <v>25.897449230651443</v>
      </c>
      <c r="E1076" s="2">
        <f t="shared" si="97"/>
        <v>-3.7939091720623708E-2</v>
      </c>
      <c r="F1076" s="2">
        <f t="shared" si="101"/>
        <v>-3.1829842799461119E-2</v>
      </c>
      <c r="G1076" s="2">
        <f t="shared" si="99"/>
        <v>-6.1092489211625883E-3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6">
        <f>TITRES_STAT!D1080</f>
        <v>25.843399999999999</v>
      </c>
      <c r="C1077" s="2">
        <f t="shared" si="96"/>
        <v>25.857031656018385</v>
      </c>
      <c r="D1077" s="2">
        <f t="shared" si="98"/>
        <v>25.893445583936522</v>
      </c>
      <c r="E1077" s="2">
        <f t="shared" si="97"/>
        <v>-3.6413927918136579E-2</v>
      </c>
      <c r="F1077" s="2">
        <f t="shared" si="101"/>
        <v>-3.2746659823196217E-2</v>
      </c>
      <c r="G1077" s="2">
        <f t="shared" si="99"/>
        <v>-3.6672680949403624E-3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25.843399999999999</v>
      </c>
      <c r="C1078" s="2">
        <f t="shared" si="96"/>
        <v>25.854934478169405</v>
      </c>
      <c r="D1078" s="2">
        <f t="shared" si="98"/>
        <v>25.889738503644928</v>
      </c>
      <c r="E1078" s="2">
        <f t="shared" si="97"/>
        <v>-3.4804025475523304E-2</v>
      </c>
      <c r="F1078" s="2">
        <f t="shared" si="101"/>
        <v>-3.3158132953661636E-2</v>
      </c>
      <c r="G1078" s="2">
        <f t="shared" si="99"/>
        <v>-1.645892521861668E-3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6">
        <f>TITRES_STAT!D1082</f>
        <v>25.843399999999999</v>
      </c>
      <c r="C1079" s="2">
        <f t="shared" si="96"/>
        <v>25.853159943066419</v>
      </c>
      <c r="D1079" s="2">
        <f t="shared" si="98"/>
        <v>25.886306021893454</v>
      </c>
      <c r="E1079" s="2">
        <f t="shared" si="97"/>
        <v>-3.3146078827034131E-2</v>
      </c>
      <c r="F1079" s="2">
        <f t="shared" si="101"/>
        <v>-3.3155722128336139E-2</v>
      </c>
      <c r="G1079" s="2">
        <f t="shared" si="99"/>
        <v>9.6433013020078007E-6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6">
        <f>TITRES_STAT!D1083</f>
        <v>25.843399999999999</v>
      </c>
      <c r="C1080" s="2">
        <f t="shared" si="96"/>
        <v>25.851658413363893</v>
      </c>
      <c r="D1080" s="2">
        <f t="shared" si="98"/>
        <v>25.883127798049493</v>
      </c>
      <c r="E1080" s="2">
        <f t="shared" si="97"/>
        <v>-3.1469384685600232E-2</v>
      </c>
      <c r="F1080" s="2">
        <f t="shared" si="101"/>
        <v>-3.2818454639788962E-2</v>
      </c>
      <c r="G1080" s="2">
        <f t="shared" si="99"/>
        <v>1.3490699541887294E-3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6">
        <f>TITRES_STAT!D1084</f>
        <v>25.843399999999999</v>
      </c>
      <c r="C1081" s="2">
        <f t="shared" si="96"/>
        <v>25.850387888230987</v>
      </c>
      <c r="D1081" s="2">
        <f t="shared" si="98"/>
        <v>25.880184998193975</v>
      </c>
      <c r="E1081" s="2">
        <f t="shared" si="97"/>
        <v>-2.9797109962988344E-2</v>
      </c>
      <c r="F1081" s="2">
        <f t="shared" si="101"/>
        <v>-3.2214185704428841E-2</v>
      </c>
      <c r="G1081" s="2">
        <f t="shared" si="99"/>
        <v>2.417075741440497E-3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6">
        <f>TITRES_STAT!D1085</f>
        <v>26.446899999999999</v>
      </c>
      <c r="C1082" s="2">
        <f t="shared" si="96"/>
        <v>25.849312828503145</v>
      </c>
      <c r="D1082" s="2">
        <f t="shared" si="98"/>
        <v>25.922163887216644</v>
      </c>
      <c r="E1082" s="2">
        <f t="shared" si="97"/>
        <v>-7.2851058713499839E-2</v>
      </c>
      <c r="F1082" s="2">
        <f t="shared" si="101"/>
        <v>-4.0341560306243043E-2</v>
      </c>
      <c r="G1082" s="2">
        <f t="shared" si="99"/>
        <v>-3.2509498407256796E-2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26.4787</v>
      </c>
      <c r="C1083" s="2">
        <f t="shared" si="96"/>
        <v>25.848403162579583</v>
      </c>
      <c r="D1083" s="2">
        <f t="shared" si="98"/>
        <v>25.963388784459855</v>
      </c>
      <c r="E1083" s="2">
        <f t="shared" si="97"/>
        <v>-0.1149856218802725</v>
      </c>
      <c r="F1083" s="2">
        <f t="shared" si="101"/>
        <v>-5.527037262104894E-2</v>
      </c>
      <c r="G1083" s="2">
        <f t="shared" si="99"/>
        <v>-5.9715249259223564E-2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26.4787</v>
      </c>
      <c r="C1084" s="2">
        <f t="shared" si="96"/>
        <v>25.847633445259646</v>
      </c>
      <c r="D1084" s="2">
        <f t="shared" si="98"/>
        <v>26.001559985610978</v>
      </c>
      <c r="E1084" s="2">
        <f t="shared" si="97"/>
        <v>-0.15392654035133191</v>
      </c>
      <c r="F1084" s="2">
        <f t="shared" si="101"/>
        <v>-7.5001606167105536E-2</v>
      </c>
      <c r="G1084" s="2">
        <f t="shared" si="99"/>
        <v>-7.8924934184226372E-2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26.4787</v>
      </c>
      <c r="C1085" s="2">
        <f t="shared" si="96"/>
        <v>25.846982145988932</v>
      </c>
      <c r="D1085" s="2">
        <f t="shared" si="98"/>
        <v>26.036903690380537</v>
      </c>
      <c r="E1085" s="2">
        <f t="shared" si="97"/>
        <v>-0.18992154439160558</v>
      </c>
      <c r="F1085" s="2">
        <f t="shared" si="101"/>
        <v>-9.7985593812005556E-2</v>
      </c>
      <c r="G1085" s="2">
        <f t="shared" si="99"/>
        <v>-9.1935950579600023E-2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26.4787</v>
      </c>
      <c r="C1086" s="2">
        <f t="shared" si="96"/>
        <v>25.846431046606021</v>
      </c>
      <c r="D1086" s="2">
        <f t="shared" si="98"/>
        <v>26.069629342944943</v>
      </c>
      <c r="E1086" s="2">
        <f t="shared" si="97"/>
        <v>-0.22319829633892141</v>
      </c>
      <c r="F1086" s="2">
        <f t="shared" si="101"/>
        <v>-0.12302813431738874</v>
      </c>
      <c r="G1086" s="2">
        <f t="shared" si="99"/>
        <v>-0.10017016202153267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26.4787</v>
      </c>
      <c r="C1087" s="2">
        <f t="shared" si="96"/>
        <v>25.845964731743557</v>
      </c>
      <c r="D1087" s="2">
        <f t="shared" si="98"/>
        <v>26.099930873097172</v>
      </c>
      <c r="E1087" s="2">
        <f t="shared" si="97"/>
        <v>-0.25396614135361517</v>
      </c>
      <c r="F1087" s="2">
        <f t="shared" si="101"/>
        <v>-0.14921573572463404</v>
      </c>
      <c r="G1087" s="2">
        <f t="shared" si="99"/>
        <v>-0.10475040562898114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6">
        <f>TITRES_STAT!D1091</f>
        <v>26.4787</v>
      </c>
      <c r="C1088" s="2">
        <f t="shared" si="96"/>
        <v>25.845570157629165</v>
      </c>
      <c r="D1088" s="2">
        <f t="shared" si="98"/>
        <v>26.127987845460346</v>
      </c>
      <c r="E1088" s="2">
        <f t="shared" si="97"/>
        <v>-0.28241768783118104</v>
      </c>
      <c r="F1088" s="2">
        <f t="shared" si="101"/>
        <v>-0.17585612614594343</v>
      </c>
      <c r="G1088" s="2">
        <f t="shared" si="99"/>
        <v>-0.10656156168523762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6">
        <f>TITRES_STAT!D1092</f>
        <v>26.4787</v>
      </c>
      <c r="C1089" s="2">
        <f t="shared" si="96"/>
        <v>25.845236287224679</v>
      </c>
      <c r="D1089" s="2">
        <f t="shared" si="98"/>
        <v>26.153966523574397</v>
      </c>
      <c r="E1089" s="2">
        <f t="shared" si="97"/>
        <v>-0.3087302363497173</v>
      </c>
      <c r="F1089" s="2">
        <f t="shared" si="101"/>
        <v>-0.20243094818669821</v>
      </c>
      <c r="G1089" s="2">
        <f t="shared" si="99"/>
        <v>-0.10629928816301909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6">
        <f>TITRES_STAT!D1093</f>
        <v>26.4787</v>
      </c>
      <c r="C1090" s="2">
        <f t="shared" si="96"/>
        <v>25.844953781497807</v>
      </c>
      <c r="D1090" s="2">
        <f t="shared" si="98"/>
        <v>26.178020855161481</v>
      </c>
      <c r="E1090" s="2">
        <f t="shared" si="97"/>
        <v>-0.33306707366367405</v>
      </c>
      <c r="F1090" s="2">
        <f t="shared" si="101"/>
        <v>-0.22855817328209338</v>
      </c>
      <c r="G1090" s="2">
        <f t="shared" si="99"/>
        <v>-0.10450890038158067</v>
      </c>
      <c r="H1090" s="2" t="str">
        <f t="shared" si="100"/>
        <v>Hold</v>
      </c>
    </row>
    <row r="1091" spans="1:8" ht="13.5" x14ac:dyDescent="0.25">
      <c r="A1091" s="3">
        <f>TITRES_STAT!B1094</f>
        <v>43595</v>
      </c>
      <c r="B1091" s="6">
        <f>TITRES_STAT!D1094</f>
        <v>26.4787</v>
      </c>
      <c r="C1091" s="2">
        <f t="shared" si="96"/>
        <v>25.844714738190454</v>
      </c>
      <c r="D1091" s="2">
        <f t="shared" si="98"/>
        <v>26.200293384408781</v>
      </c>
      <c r="E1091" s="2">
        <f t="shared" si="97"/>
        <v>-0.35557864621832636</v>
      </c>
      <c r="F1091" s="2">
        <f t="shared" si="101"/>
        <v>-0.25396226786933995</v>
      </c>
      <c r="G1091" s="2">
        <f t="shared" si="99"/>
        <v>-0.1016163783489864</v>
      </c>
      <c r="H1091" s="2" t="str">
        <f t="shared" si="100"/>
        <v>Hold</v>
      </c>
    </row>
    <row r="1092" spans="1:8" ht="13.5" x14ac:dyDescent="0.25">
      <c r="A1092" s="3">
        <f>TITRES_STAT!B1095</f>
        <v>43598</v>
      </c>
      <c r="B1092" s="6">
        <f>TITRES_STAT!D1095</f>
        <v>26.4787</v>
      </c>
      <c r="C1092" s="2">
        <f t="shared" si="96"/>
        <v>25.937358624622693</v>
      </c>
      <c r="D1092" s="2">
        <f t="shared" si="98"/>
        <v>26.220916096674799</v>
      </c>
      <c r="E1092" s="2">
        <f t="shared" si="97"/>
        <v>-0.28355747205210591</v>
      </c>
      <c r="F1092" s="2">
        <f t="shared" si="101"/>
        <v>-0.25988130870589315</v>
      </c>
      <c r="G1092" s="2">
        <f t="shared" si="99"/>
        <v>-2.3676163346212753E-2</v>
      </c>
      <c r="H1092" s="2" t="str">
        <f t="shared" si="100"/>
        <v>Hold</v>
      </c>
    </row>
    <row r="1093" spans="1:8" ht="13.5" x14ac:dyDescent="0.25">
      <c r="A1093" s="3">
        <f>TITRES_STAT!B1096</f>
        <v>43599</v>
      </c>
      <c r="B1093" s="6">
        <f>TITRES_STAT!D1096</f>
        <v>26.4787</v>
      </c>
      <c r="C1093" s="2">
        <f t="shared" si="96"/>
        <v>26.020641913142278</v>
      </c>
      <c r="D1093" s="2">
        <f t="shared" si="98"/>
        <v>26.240011200624814</v>
      </c>
      <c r="E1093" s="2">
        <f t="shared" si="97"/>
        <v>-0.21936928748253592</v>
      </c>
      <c r="F1093" s="2">
        <f t="shared" si="101"/>
        <v>-0.25177890446122175</v>
      </c>
      <c r="G1093" s="2">
        <f t="shared" si="99"/>
        <v>3.2409616978685829E-2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26.4787</v>
      </c>
      <c r="C1094" s="2">
        <f t="shared" si="96"/>
        <v>26.091112388043463</v>
      </c>
      <c r="D1094" s="2">
        <f t="shared" si="98"/>
        <v>26.257691852430384</v>
      </c>
      <c r="E1094" s="2">
        <f t="shared" si="97"/>
        <v>-0.16657946438692051</v>
      </c>
      <c r="F1094" s="2">
        <f t="shared" si="101"/>
        <v>-0.2347390164463615</v>
      </c>
      <c r="G1094" s="2">
        <f t="shared" si="99"/>
        <v>6.8159552059440992E-2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26.4787</v>
      </c>
      <c r="C1095" s="2">
        <f t="shared" si="96"/>
        <v>26.150741251421394</v>
      </c>
      <c r="D1095" s="2">
        <f t="shared" si="98"/>
        <v>26.274062826324432</v>
      </c>
      <c r="E1095" s="2">
        <f t="shared" si="97"/>
        <v>-0.12332157490303786</v>
      </c>
      <c r="F1095" s="2">
        <f t="shared" si="101"/>
        <v>-0.2124555281376968</v>
      </c>
      <c r="G1095" s="2">
        <f t="shared" si="99"/>
        <v>8.9133953234658947E-2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26.4787</v>
      </c>
      <c r="C1096" s="2">
        <f t="shared" si="96"/>
        <v>26.201196443510412</v>
      </c>
      <c r="D1096" s="2">
        <f t="shared" si="98"/>
        <v>26.289221135485587</v>
      </c>
      <c r="E1096" s="2">
        <f t="shared" si="97"/>
        <v>-8.8024691975174818E-2</v>
      </c>
      <c r="F1096" s="2">
        <f t="shared" si="101"/>
        <v>-0.18756936090519241</v>
      </c>
      <c r="G1096" s="2">
        <f t="shared" si="99"/>
        <v>9.9544668930017594E-2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26.4787</v>
      </c>
      <c r="C1097" s="2">
        <f t="shared" si="96"/>
        <v>26.243889298354965</v>
      </c>
      <c r="D1097" s="2">
        <f t="shared" si="98"/>
        <v>26.3032566069311</v>
      </c>
      <c r="E1097" s="2">
        <f t="shared" si="97"/>
        <v>-5.9367308576135258E-2</v>
      </c>
      <c r="F1097" s="2">
        <f t="shared" si="101"/>
        <v>-0.16192895043938099</v>
      </c>
      <c r="G1097" s="2">
        <f t="shared" si="99"/>
        <v>0.10256164186324573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26.4787</v>
      </c>
      <c r="C1098" s="2">
        <f t="shared" si="96"/>
        <v>26.28001402168497</v>
      </c>
      <c r="D1098" s="2">
        <f t="shared" si="98"/>
        <v>26.316252413825094</v>
      </c>
      <c r="E1098" s="2">
        <f t="shared" si="97"/>
        <v>-3.6238392140123921E-2</v>
      </c>
      <c r="F1098" s="2">
        <f t="shared" si="101"/>
        <v>-0.13679083877952958</v>
      </c>
      <c r="G1098" s="2">
        <f t="shared" si="99"/>
        <v>0.10055244663940566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26.4787</v>
      </c>
      <c r="C1099" s="2">
        <f t="shared" si="96"/>
        <v>26.3105810952719</v>
      </c>
      <c r="D1099" s="2">
        <f t="shared" si="98"/>
        <v>26.32828556835657</v>
      </c>
      <c r="E1099" s="2">
        <f t="shared" si="97"/>
        <v>-1.7704473084670269E-2</v>
      </c>
      <c r="F1099" s="2">
        <f t="shared" si="101"/>
        <v>-0.11297356564055772</v>
      </c>
      <c r="G1099" s="2">
        <f t="shared" si="99"/>
        <v>9.5269092555887447E-2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26.4787</v>
      </c>
      <c r="C1100" s="2">
        <f t="shared" si="96"/>
        <v>26.336445542153143</v>
      </c>
      <c r="D1100" s="2">
        <f t="shared" si="98"/>
        <v>26.339427378107935</v>
      </c>
      <c r="E1100" s="2">
        <f t="shared" si="97"/>
        <v>-2.9818359547917339E-3</v>
      </c>
      <c r="F1100" s="2">
        <f t="shared" si="101"/>
        <v>-9.0975219703404525E-2</v>
      </c>
      <c r="G1100" s="2">
        <f t="shared" si="99"/>
        <v>8.7993383748612791E-2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6">
        <f>TITRES_STAT!D1104</f>
        <v>26.4787</v>
      </c>
      <c r="C1101" s="2">
        <f t="shared" si="96"/>
        <v>26.358330843360349</v>
      </c>
      <c r="D1101" s="2">
        <f t="shared" si="98"/>
        <v>26.349743868618461</v>
      </c>
      <c r="E1101" s="2">
        <f t="shared" si="97"/>
        <v>8.586974741888298E-3</v>
      </c>
      <c r="F1101" s="2">
        <f t="shared" si="101"/>
        <v>-7.1062780814345958E-2</v>
      </c>
      <c r="G1101" s="2">
        <f t="shared" si="99"/>
        <v>7.9649755556234256E-2</v>
      </c>
      <c r="H1101" s="2" t="str">
        <f t="shared" si="100"/>
        <v>Sell</v>
      </c>
    </row>
    <row r="1102" spans="1:8" ht="13.5" x14ac:dyDescent="0.25">
      <c r="A1102" s="3">
        <f>TITRES_STAT!B1105</f>
        <v>43612</v>
      </c>
      <c r="B1102" s="6">
        <f>TITRES_STAT!D1105</f>
        <v>26.4787</v>
      </c>
      <c r="C1102" s="2">
        <f t="shared" si="96"/>
        <v>26.376849175151065</v>
      </c>
      <c r="D1102" s="2">
        <f t="shared" si="98"/>
        <v>26.359296174646722</v>
      </c>
      <c r="E1102" s="2">
        <f t="shared" si="97"/>
        <v>1.755300050434272E-2</v>
      </c>
      <c r="F1102" s="2">
        <f t="shared" si="101"/>
        <v>-5.3339624550608221E-2</v>
      </c>
      <c r="G1102" s="2">
        <f t="shared" si="99"/>
        <v>7.0892625054950947E-2</v>
      </c>
      <c r="H1102" s="2" t="str">
        <f t="shared" si="100"/>
        <v>Sell</v>
      </c>
    </row>
    <row r="1103" spans="1:8" ht="13.5" x14ac:dyDescent="0.25">
      <c r="A1103" s="3">
        <f>TITRES_STAT!B1106</f>
        <v>43613</v>
      </c>
      <c r="B1103" s="6">
        <f>TITRES_STAT!D1106</f>
        <v>26.4787</v>
      </c>
      <c r="C1103" s="2">
        <f t="shared" ref="C1103:C1166" si="102">$C$4*B1093+C1102*(1-$C$4)</f>
        <v>26.392518532820134</v>
      </c>
      <c r="D1103" s="2">
        <f t="shared" si="98"/>
        <v>26.368140902450669</v>
      </c>
      <c r="E1103" s="2">
        <f t="shared" si="97"/>
        <v>2.4377630369464498E-2</v>
      </c>
      <c r="F1103" s="2">
        <f t="shared" si="101"/>
        <v>-3.7796173566593677E-2</v>
      </c>
      <c r="G1103" s="2">
        <f t="shared" si="99"/>
        <v>6.2173803936058175E-2</v>
      </c>
      <c r="H1103" s="2" t="str">
        <f t="shared" si="100"/>
        <v>Sell</v>
      </c>
    </row>
    <row r="1104" spans="1:8" ht="13.5" x14ac:dyDescent="0.25">
      <c r="A1104" s="3">
        <f>TITRES_STAT!B1107</f>
        <v>43614</v>
      </c>
      <c r="B1104" s="6">
        <f>TITRES_STAT!D1107</f>
        <v>26.4787</v>
      </c>
      <c r="C1104" s="2">
        <f t="shared" si="102"/>
        <v>26.405777220078576</v>
      </c>
      <c r="D1104" s="2">
        <f t="shared" si="98"/>
        <v>26.376330465232101</v>
      </c>
      <c r="E1104" s="2">
        <f t="shared" si="97"/>
        <v>2.9446754846475187E-2</v>
      </c>
      <c r="F1104" s="2">
        <f t="shared" si="101"/>
        <v>-2.4347587883979904E-2</v>
      </c>
      <c r="G1104" s="2">
        <f t="shared" si="99"/>
        <v>5.3794342730455094E-2</v>
      </c>
      <c r="H1104" s="2" t="str">
        <f t="shared" si="100"/>
        <v>Sell</v>
      </c>
    </row>
    <row r="1105" spans="1:8" ht="13.5" x14ac:dyDescent="0.25">
      <c r="A1105" s="3">
        <f>TITRES_STAT!B1108</f>
        <v>43615</v>
      </c>
      <c r="B1105" s="6">
        <f>TITRES_STAT!D1108</f>
        <v>26.4787</v>
      </c>
      <c r="C1105" s="2">
        <f t="shared" si="102"/>
        <v>26.416996109297258</v>
      </c>
      <c r="D1105" s="2">
        <f t="shared" si="98"/>
        <v>26.38391339373343</v>
      </c>
      <c r="E1105" s="2">
        <f t="shared" si="97"/>
        <v>3.3082715563828913E-2</v>
      </c>
      <c r="F1105" s="2">
        <f t="shared" si="101"/>
        <v>-1.2861527194418142E-2</v>
      </c>
      <c r="G1105" s="2">
        <f t="shared" si="99"/>
        <v>4.5944242758247059E-2</v>
      </c>
      <c r="H1105" s="2" t="str">
        <f t="shared" si="100"/>
        <v>Sell</v>
      </c>
    </row>
    <row r="1106" spans="1:8" ht="13.5" x14ac:dyDescent="0.25">
      <c r="A1106" s="3">
        <f>TITRES_STAT!B1109</f>
        <v>43616</v>
      </c>
      <c r="B1106" s="6">
        <f>TITRES_STAT!D1109</f>
        <v>26.4787</v>
      </c>
      <c r="C1106" s="2">
        <f t="shared" si="102"/>
        <v>26.42648901555922</v>
      </c>
      <c r="D1106" s="2">
        <f t="shared" si="98"/>
        <v>26.390934623827249</v>
      </c>
      <c r="E1106" s="2">
        <f t="shared" si="97"/>
        <v>3.5554391731970725E-2</v>
      </c>
      <c r="F1106" s="2">
        <f t="shared" si="101"/>
        <v>-3.1783434091403693E-3</v>
      </c>
      <c r="G1106" s="2">
        <f t="shared" si="99"/>
        <v>3.8732735141111092E-2</v>
      </c>
      <c r="H1106" s="2" t="str">
        <f t="shared" si="100"/>
        <v>Sell</v>
      </c>
    </row>
    <row r="1107" spans="1:8" ht="13.5" x14ac:dyDescent="0.25">
      <c r="A1107" s="3">
        <f>TITRES_STAT!B1110</f>
        <v>43619</v>
      </c>
      <c r="B1107" s="6">
        <f>TITRES_STAT!D1110</f>
        <v>26.4787</v>
      </c>
      <c r="C1107" s="2">
        <f t="shared" si="102"/>
        <v>26.434521474703956</v>
      </c>
      <c r="D1107" s="2">
        <f t="shared" si="98"/>
        <v>26.39743576280301</v>
      </c>
      <c r="E1107" s="2">
        <f t="shared" si="97"/>
        <v>3.708571190094645E-2</v>
      </c>
      <c r="F1107" s="2">
        <f t="shared" si="101"/>
        <v>4.874467652876995E-3</v>
      </c>
      <c r="G1107" s="2">
        <f t="shared" si="99"/>
        <v>3.2211244248069454E-2</v>
      </c>
      <c r="H1107" s="2" t="str">
        <f t="shared" si="100"/>
        <v>Sell</v>
      </c>
    </row>
    <row r="1108" spans="1:8" ht="13.5" x14ac:dyDescent="0.25">
      <c r="A1108" s="3">
        <f>TITRES_STAT!B1111</f>
        <v>43623</v>
      </c>
      <c r="B1108" s="6">
        <f>TITRES_STAT!D1111</f>
        <v>26.4787</v>
      </c>
      <c r="C1108" s="2">
        <f t="shared" si="102"/>
        <v>26.441318170903344</v>
      </c>
      <c r="D1108" s="2">
        <f t="shared" si="98"/>
        <v>26.403455335928715</v>
      </c>
      <c r="E1108" s="2">
        <f t="shared" si="97"/>
        <v>3.7862834974628612E-2</v>
      </c>
      <c r="F1108" s="2">
        <f t="shared" si="101"/>
        <v>1.147214111722732E-2</v>
      </c>
      <c r="G1108" s="2">
        <f t="shared" si="99"/>
        <v>2.6390693857401292E-2</v>
      </c>
      <c r="H1108" s="2" t="str">
        <f t="shared" si="100"/>
        <v>Sell</v>
      </c>
    </row>
    <row r="1109" spans="1:8" ht="13.5" x14ac:dyDescent="0.25">
      <c r="A1109" s="3">
        <f>TITRES_STAT!B1112</f>
        <v>43626</v>
      </c>
      <c r="B1109" s="6">
        <f>TITRES_STAT!D1112</f>
        <v>26.4787</v>
      </c>
      <c r="C1109" s="2">
        <f t="shared" si="102"/>
        <v>26.447069221533596</v>
      </c>
      <c r="D1109" s="2">
        <f t="shared" si="98"/>
        <v>26.40902901474881</v>
      </c>
      <c r="E1109" s="2">
        <f t="shared" si="97"/>
        <v>3.8040206784785369E-2</v>
      </c>
      <c r="F1109" s="2">
        <f t="shared" si="101"/>
        <v>1.678575425073893E-2</v>
      </c>
      <c r="G1109" s="2">
        <f t="shared" si="99"/>
        <v>2.1254452534046439E-2</v>
      </c>
      <c r="H1109" s="2" t="str">
        <f t="shared" si="100"/>
        <v>Sell</v>
      </c>
    </row>
    <row r="1110" spans="1:8" ht="13.5" x14ac:dyDescent="0.25">
      <c r="A1110" s="3">
        <f>TITRES_STAT!B1113</f>
        <v>43627</v>
      </c>
      <c r="B1110" s="6">
        <f>TITRES_STAT!D1113</f>
        <v>26.4787</v>
      </c>
      <c r="C1110" s="2">
        <f t="shared" si="102"/>
        <v>26.451935495143815</v>
      </c>
      <c r="D1110" s="2">
        <f t="shared" si="98"/>
        <v>26.414189828471123</v>
      </c>
      <c r="E1110" s="2">
        <f t="shared" si="97"/>
        <v>3.7745666672691414E-2</v>
      </c>
      <c r="F1110" s="2">
        <f t="shared" si="101"/>
        <v>2.0977736735129426E-2</v>
      </c>
      <c r="G1110" s="2">
        <f t="shared" si="99"/>
        <v>1.6767929937561987E-2</v>
      </c>
      <c r="H1110" s="2" t="str">
        <f t="shared" si="100"/>
        <v>Sell</v>
      </c>
    </row>
    <row r="1111" spans="1:8" ht="13.5" x14ac:dyDescent="0.25">
      <c r="A1111" s="3">
        <f>TITRES_STAT!B1114</f>
        <v>43628</v>
      </c>
      <c r="B1111" s="6">
        <f>TITRES_STAT!D1114</f>
        <v>26.4787</v>
      </c>
      <c r="C1111" s="2">
        <f t="shared" si="102"/>
        <v>26.456053111275537</v>
      </c>
      <c r="D1111" s="2">
        <f t="shared" si="98"/>
        <v>26.418968359695487</v>
      </c>
      <c r="E1111" s="2">
        <f t="shared" si="97"/>
        <v>3.7084751580049868E-2</v>
      </c>
      <c r="F1111" s="2">
        <f t="shared" si="101"/>
        <v>2.4199139704113515E-2</v>
      </c>
      <c r="G1111" s="2">
        <f t="shared" si="99"/>
        <v>1.2885611875936353E-2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27.667400000000001</v>
      </c>
      <c r="C1112" s="2">
        <f t="shared" si="102"/>
        <v>26.459537248002377</v>
      </c>
      <c r="D1112" s="2">
        <f t="shared" si="98"/>
        <v>26.511444777495822</v>
      </c>
      <c r="E1112" s="2">
        <f t="shared" si="97"/>
        <v>-5.1907529493444571E-2</v>
      </c>
      <c r="F1112" s="2">
        <f t="shared" si="101"/>
        <v>8.9778058646018989E-3</v>
      </c>
      <c r="G1112" s="2">
        <f t="shared" si="99"/>
        <v>-6.0885335358046466E-2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6">
        <f>TITRES_STAT!D1116</f>
        <v>28.905899999999999</v>
      </c>
      <c r="C1113" s="2">
        <f t="shared" si="102"/>
        <v>26.46248536369432</v>
      </c>
      <c r="D1113" s="2">
        <f t="shared" si="98"/>
        <v>26.68881183101465</v>
      </c>
      <c r="E1113" s="2">
        <f t="shared" si="97"/>
        <v>-0.22632646732033024</v>
      </c>
      <c r="F1113" s="2">
        <f t="shared" si="101"/>
        <v>-3.8083048772384526E-2</v>
      </c>
      <c r="G1113" s="2">
        <f t="shared" si="99"/>
        <v>-0.18824341854794571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30.2014</v>
      </c>
      <c r="C1114" s="2">
        <f t="shared" si="102"/>
        <v>26.464979923125959</v>
      </c>
      <c r="D1114" s="2">
        <f t="shared" si="98"/>
        <v>26.949003547235787</v>
      </c>
      <c r="E1114" s="2">
        <f t="shared" si="97"/>
        <v>-0.48402362410982747</v>
      </c>
      <c r="F1114" s="2">
        <f t="shared" si="101"/>
        <v>-0.12727116383987314</v>
      </c>
      <c r="G1114" s="2">
        <f t="shared" si="99"/>
        <v>-0.35675246026995433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6">
        <f>TITRES_STAT!D1118</f>
        <v>31.553799999999999</v>
      </c>
      <c r="C1115" s="2">
        <f t="shared" si="102"/>
        <v>26.467090704183505</v>
      </c>
      <c r="D1115" s="2">
        <f t="shared" si="98"/>
        <v>27.290099580773877</v>
      </c>
      <c r="E1115" s="2">
        <f t="shared" si="97"/>
        <v>-0.82300887659037159</v>
      </c>
      <c r="F1115" s="2">
        <f t="shared" si="101"/>
        <v>-0.26641870638997284</v>
      </c>
      <c r="G1115" s="2">
        <f t="shared" si="99"/>
        <v>-0.5565901702003988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6">
        <f>TITRES_STAT!D1119</f>
        <v>32.970300000000002</v>
      </c>
      <c r="C1116" s="2">
        <f t="shared" si="102"/>
        <v>26.468876749693734</v>
      </c>
      <c r="D1116" s="2">
        <f t="shared" si="98"/>
        <v>27.710855167383219</v>
      </c>
      <c r="E1116" s="2">
        <f t="shared" ref="E1116:E1179" si="103">C1116-D1116</f>
        <v>-1.2419784176894844</v>
      </c>
      <c r="F1116" s="2">
        <f t="shared" si="101"/>
        <v>-0.46153064864987514</v>
      </c>
      <c r="G1116" s="2">
        <f t="shared" si="99"/>
        <v>-0.78044776903960922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6">
        <f>TITRES_STAT!D1120</f>
        <v>34.450800000000001</v>
      </c>
      <c r="C1117" s="2">
        <f t="shared" si="102"/>
        <v>26.470388018971619</v>
      </c>
      <c r="D1117" s="2">
        <f t="shared" ref="D1117:D1180" si="104">$D$4*B1117+(1-$D$4)*D1116</f>
        <v>28.210110340169646</v>
      </c>
      <c r="E1117" s="2">
        <f t="shared" si="103"/>
        <v>-1.7397223211980268</v>
      </c>
      <c r="F1117" s="2">
        <f t="shared" si="101"/>
        <v>-0.71716898315950561</v>
      </c>
      <c r="G1117" s="2">
        <f t="shared" si="99"/>
        <v>-1.0225533380385212</v>
      </c>
      <c r="H1117" s="2" t="str">
        <f t="shared" si="100"/>
        <v>Hold</v>
      </c>
    </row>
    <row r="1118" spans="1:8" ht="13.5" x14ac:dyDescent="0.25">
      <c r="A1118" s="3">
        <f>TITRES_STAT!B1121</f>
        <v>43637</v>
      </c>
      <c r="B1118" s="6">
        <f>TITRES_STAT!D1121</f>
        <v>35.995399999999997</v>
      </c>
      <c r="C1118" s="2">
        <f t="shared" si="102"/>
        <v>26.471666785283674</v>
      </c>
      <c r="D1118" s="2">
        <f t="shared" si="104"/>
        <v>28.786798463120043</v>
      </c>
      <c r="E1118" s="2">
        <f t="shared" si="103"/>
        <v>-2.3151316778363693</v>
      </c>
      <c r="F1118" s="2">
        <f t="shared" si="101"/>
        <v>-1.0367615220948783</v>
      </c>
      <c r="G1118" s="2">
        <f t="shared" si="99"/>
        <v>-1.278370155741491</v>
      </c>
      <c r="H1118" s="2" t="str">
        <f t="shared" si="100"/>
        <v>Hold</v>
      </c>
    </row>
    <row r="1119" spans="1:8" ht="13.5" x14ac:dyDescent="0.25">
      <c r="A1119" s="3">
        <f>TITRES_STAT!B1122</f>
        <v>43640</v>
      </c>
      <c r="B1119" s="6">
        <f>TITRES_STAT!D1122</f>
        <v>37.611199999999997</v>
      </c>
      <c r="C1119" s="2">
        <f t="shared" si="102"/>
        <v>26.472748818316951</v>
      </c>
      <c r="D1119" s="2">
        <f t="shared" si="104"/>
        <v>29.440457836222265</v>
      </c>
      <c r="E1119" s="2">
        <f t="shared" si="103"/>
        <v>-2.9677090179053138</v>
      </c>
      <c r="F1119" s="2">
        <f t="shared" si="101"/>
        <v>-1.4229510212569654</v>
      </c>
      <c r="G1119" s="2">
        <f t="shared" si="99"/>
        <v>-1.5447579966483485</v>
      </c>
      <c r="H1119" s="2" t="str">
        <f t="shared" si="100"/>
        <v>Hold</v>
      </c>
    </row>
    <row r="1120" spans="1:8" ht="13.5" x14ac:dyDescent="0.25">
      <c r="A1120" s="3">
        <f>TITRES_STAT!B1123</f>
        <v>43641</v>
      </c>
      <c r="B1120" s="6">
        <f>TITRES_STAT!D1123</f>
        <v>39.298099999999998</v>
      </c>
      <c r="C1120" s="2">
        <f t="shared" si="102"/>
        <v>26.47366438472973</v>
      </c>
      <c r="D1120" s="2">
        <f t="shared" si="104"/>
        <v>30.170653552057654</v>
      </c>
      <c r="E1120" s="2">
        <f t="shared" si="103"/>
        <v>-3.6969891673279243</v>
      </c>
      <c r="F1120" s="2">
        <f t="shared" si="101"/>
        <v>-1.8777586504711572</v>
      </c>
      <c r="G1120" s="2">
        <f t="shared" si="99"/>
        <v>-1.8192305168567671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6">
        <f>TITRES_STAT!D1124</f>
        <v>41.063400000000001</v>
      </c>
      <c r="C1121" s="2">
        <f t="shared" si="102"/>
        <v>26.474439094771313</v>
      </c>
      <c r="D1121" s="2">
        <f t="shared" si="104"/>
        <v>30.977523659312642</v>
      </c>
      <c r="E1121" s="2">
        <f t="shared" si="103"/>
        <v>-4.5030845645413287</v>
      </c>
      <c r="F1121" s="2">
        <f t="shared" si="101"/>
        <v>-2.4028238332851917</v>
      </c>
      <c r="G1121" s="2">
        <f t="shared" si="99"/>
        <v>-2.100260731256137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6">
        <f>TITRES_STAT!D1125</f>
        <v>42.9069</v>
      </c>
      <c r="C1122" s="2">
        <f t="shared" si="102"/>
        <v>26.657971541729573</v>
      </c>
      <c r="D1122" s="2">
        <f t="shared" si="104"/>
        <v>31.861181166030224</v>
      </c>
      <c r="E1122" s="2">
        <f t="shared" si="103"/>
        <v>-5.2032096243006514</v>
      </c>
      <c r="F1122" s="2">
        <f t="shared" si="101"/>
        <v>-2.9629009914882838</v>
      </c>
      <c r="G1122" s="2">
        <f t="shared" si="99"/>
        <v>-2.2403086328123676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6">
        <f>TITRES_STAT!D1126</f>
        <v>44.835900000000002</v>
      </c>
      <c r="C1123" s="2">
        <f t="shared" si="102"/>
        <v>27.003806689155795</v>
      </c>
      <c r="D1123" s="2">
        <f t="shared" si="104"/>
        <v>32.822271450027984</v>
      </c>
      <c r="E1123" s="2">
        <f t="shared" si="103"/>
        <v>-5.8184647608721889</v>
      </c>
      <c r="F1123" s="2">
        <f t="shared" si="101"/>
        <v>-3.5340137453650646</v>
      </c>
      <c r="G1123" s="2">
        <f t="shared" si="99"/>
        <v>-2.2844510155071243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6">
        <f>TITRES_STAT!D1127</f>
        <v>44.835900000000002</v>
      </c>
      <c r="C1124" s="2">
        <f t="shared" si="102"/>
        <v>27.495744121593365</v>
      </c>
      <c r="D1124" s="2">
        <f t="shared" si="104"/>
        <v>33.712169861137021</v>
      </c>
      <c r="E1124" s="2">
        <f t="shared" si="103"/>
        <v>-6.2164257395436557</v>
      </c>
      <c r="F1124" s="2">
        <f t="shared" si="101"/>
        <v>-4.0704961442007832</v>
      </c>
      <c r="G1124" s="2">
        <f t="shared" ref="G1124:G1187" si="105">E1124-F1124</f>
        <v>-2.1459295953428725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44.835900000000002</v>
      </c>
      <c r="C1125" s="2">
        <f t="shared" si="102"/>
        <v>28.120060410579001</v>
      </c>
      <c r="D1125" s="2">
        <f t="shared" si="104"/>
        <v>34.53614987142317</v>
      </c>
      <c r="E1125" s="2">
        <f t="shared" si="103"/>
        <v>-6.4160894608441694</v>
      </c>
      <c r="F1125" s="2">
        <f t="shared" ref="F1125:F1188" si="107">(E1125*(2/(10)))+((1-(2/10))*F1124)</f>
        <v>-4.5396148075294604</v>
      </c>
      <c r="G1125" s="2">
        <f t="shared" si="105"/>
        <v>-1.876474653314709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44.835900000000002</v>
      </c>
      <c r="C1126" s="2">
        <f t="shared" si="102"/>
        <v>28.866251116643774</v>
      </c>
      <c r="D1126" s="2">
        <f t="shared" si="104"/>
        <v>35.299094325391827</v>
      </c>
      <c r="E1126" s="2">
        <f t="shared" si="103"/>
        <v>-6.4328432087480536</v>
      </c>
      <c r="F1126" s="2">
        <f t="shared" si="107"/>
        <v>-4.9182604877731793</v>
      </c>
      <c r="G1126" s="2">
        <f t="shared" si="105"/>
        <v>-1.5145827209748743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44.835900000000002</v>
      </c>
      <c r="C1127" s="2">
        <f t="shared" si="102"/>
        <v>29.72541248331396</v>
      </c>
      <c r="D1127" s="2">
        <f t="shared" si="104"/>
        <v>36.005524375362803</v>
      </c>
      <c r="E1127" s="2">
        <f t="shared" si="103"/>
        <v>-6.2801118920488435</v>
      </c>
      <c r="F1127" s="2">
        <f t="shared" si="107"/>
        <v>-5.1906307686283126</v>
      </c>
      <c r="G1127" s="2">
        <f t="shared" si="105"/>
        <v>-1.0894811234205308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43.497700000000002</v>
      </c>
      <c r="C1128" s="2">
        <f t="shared" si="102"/>
        <v>30.690025947419507</v>
      </c>
      <c r="D1128" s="2">
        <f t="shared" si="104"/>
        <v>36.560500347558154</v>
      </c>
      <c r="E1128" s="2">
        <f t="shared" si="103"/>
        <v>-5.8704744001386473</v>
      </c>
      <c r="F1128" s="2">
        <f t="shared" si="107"/>
        <v>-5.3265994949303792</v>
      </c>
      <c r="G1128" s="2">
        <f t="shared" si="105"/>
        <v>-0.54387490520826809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41.547400000000003</v>
      </c>
      <c r="C1129" s="2">
        <f t="shared" si="102"/>
        <v>31.75482195550881</v>
      </c>
      <c r="D1129" s="2">
        <f t="shared" si="104"/>
        <v>36.929900321813108</v>
      </c>
      <c r="E1129" s="2">
        <f t="shared" si="103"/>
        <v>-5.1750783663042981</v>
      </c>
      <c r="F1129" s="2">
        <f t="shared" si="107"/>
        <v>-5.2962952692051637</v>
      </c>
      <c r="G1129" s="2">
        <f t="shared" si="105"/>
        <v>0.12121690290086562</v>
      </c>
      <c r="H1129" s="2" t="str">
        <f t="shared" si="106"/>
        <v>Sell</v>
      </c>
    </row>
    <row r="1130" spans="1:8" ht="13.5" x14ac:dyDescent="0.25">
      <c r="A1130" s="3">
        <f>TITRES_STAT!B1133</f>
        <v>43655</v>
      </c>
      <c r="B1130" s="6">
        <f>TITRES_STAT!D1133</f>
        <v>39.682499999999997</v>
      </c>
      <c r="C1130" s="2">
        <f t="shared" si="102"/>
        <v>32.915326270045917</v>
      </c>
      <c r="D1130" s="2">
        <f t="shared" si="104"/>
        <v>37.133796594271402</v>
      </c>
      <c r="E1130" s="2">
        <f t="shared" si="103"/>
        <v>-4.2184703242254855</v>
      </c>
      <c r="F1130" s="2">
        <f t="shared" si="107"/>
        <v>-5.0807302802092282</v>
      </c>
      <c r="G1130" s="2">
        <f t="shared" si="105"/>
        <v>0.86225995598374272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6">
        <f>TITRES_STAT!D1134</f>
        <v>37.902999999999999</v>
      </c>
      <c r="C1131" s="2">
        <f t="shared" si="102"/>
        <v>34.168876074654236</v>
      </c>
      <c r="D1131" s="2">
        <f t="shared" si="104"/>
        <v>37.190774624325371</v>
      </c>
      <c r="E1131" s="2">
        <f t="shared" si="103"/>
        <v>-3.0218985496711355</v>
      </c>
      <c r="F1131" s="2">
        <f t="shared" si="107"/>
        <v>-4.66896393410161</v>
      </c>
      <c r="G1131" s="2">
        <f t="shared" si="105"/>
        <v>1.6470653844304746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6">
        <f>TITRES_STAT!D1135</f>
        <v>37.902999999999999</v>
      </c>
      <c r="C1132" s="2">
        <f t="shared" si="102"/>
        <v>35.513187447784354</v>
      </c>
      <c r="D1132" s="2">
        <f t="shared" si="104"/>
        <v>37.243532059560529</v>
      </c>
      <c r="E1132" s="2">
        <f t="shared" si="103"/>
        <v>-1.7303446117761752</v>
      </c>
      <c r="F1132" s="2">
        <f t="shared" si="107"/>
        <v>-4.0812400696365234</v>
      </c>
      <c r="G1132" s="2">
        <f t="shared" si="105"/>
        <v>2.3508954578603483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6">
        <f>TITRES_STAT!D1136</f>
        <v>37.902999999999999</v>
      </c>
      <c r="C1133" s="2">
        <f t="shared" si="102"/>
        <v>36.947450917355994</v>
      </c>
      <c r="D1133" s="2">
        <f t="shared" si="104"/>
        <v>37.292381536630124</v>
      </c>
      <c r="E1133" s="2">
        <f t="shared" si="103"/>
        <v>-0.34493061927413038</v>
      </c>
      <c r="F1133" s="2">
        <f t="shared" si="107"/>
        <v>-3.3339781795640451</v>
      </c>
      <c r="G1133" s="2">
        <f t="shared" si="105"/>
        <v>2.9890475602899147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6">
        <f>TITRES_STAT!D1137</f>
        <v>37.902999999999999</v>
      </c>
      <c r="C1134" s="2">
        <f t="shared" si="102"/>
        <v>38.161058468531998</v>
      </c>
      <c r="D1134" s="2">
        <f t="shared" si="104"/>
        <v>37.337612533916783</v>
      </c>
      <c r="E1134" s="2">
        <f t="shared" si="103"/>
        <v>0.82344593461521498</v>
      </c>
      <c r="F1134" s="2">
        <f t="shared" si="107"/>
        <v>-2.5024933567281935</v>
      </c>
      <c r="G1134" s="2">
        <f t="shared" si="105"/>
        <v>3.3259392913434085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37.902999999999999</v>
      </c>
      <c r="C1135" s="2">
        <f t="shared" si="102"/>
        <v>39.18795716568092</v>
      </c>
      <c r="D1135" s="2">
        <f t="shared" si="104"/>
        <v>37.379493086959982</v>
      </c>
      <c r="E1135" s="2">
        <f t="shared" si="103"/>
        <v>1.8084640787209381</v>
      </c>
      <c r="F1135" s="2">
        <f t="shared" si="107"/>
        <v>-1.6403018696383673</v>
      </c>
      <c r="G1135" s="2">
        <f t="shared" si="105"/>
        <v>3.4487659483593056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37.902999999999999</v>
      </c>
      <c r="C1136" s="2">
        <f t="shared" si="102"/>
        <v>40.056871447883857</v>
      </c>
      <c r="D1136" s="2">
        <f t="shared" si="104"/>
        <v>37.418271376814801</v>
      </c>
      <c r="E1136" s="2">
        <f t="shared" si="103"/>
        <v>2.6386000710690567</v>
      </c>
      <c r="F1136" s="2">
        <f t="shared" si="107"/>
        <v>-0.78452148149688272</v>
      </c>
      <c r="G1136" s="2">
        <f t="shared" si="105"/>
        <v>3.4231215525659393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37.902999999999999</v>
      </c>
      <c r="C1137" s="2">
        <f t="shared" si="102"/>
        <v>40.792106609747883</v>
      </c>
      <c r="D1137" s="2">
        <f t="shared" si="104"/>
        <v>37.454177200754444</v>
      </c>
      <c r="E1137" s="2">
        <f t="shared" si="103"/>
        <v>3.337929408993439</v>
      </c>
      <c r="F1137" s="2">
        <f t="shared" si="107"/>
        <v>3.996869660118163E-2</v>
      </c>
      <c r="G1137" s="2">
        <f t="shared" si="105"/>
        <v>3.2979607123922574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37.902999999999999</v>
      </c>
      <c r="C1138" s="2">
        <f t="shared" si="102"/>
        <v>41.208351746709745</v>
      </c>
      <c r="D1138" s="2">
        <f t="shared" si="104"/>
        <v>37.487423334031895</v>
      </c>
      <c r="E1138" s="2">
        <f t="shared" si="103"/>
        <v>3.7209284126778499</v>
      </c>
      <c r="F1138" s="2">
        <f t="shared" si="107"/>
        <v>0.7761606398165154</v>
      </c>
      <c r="G1138" s="2">
        <f t="shared" si="105"/>
        <v>2.9447677728613346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36.771299999999997</v>
      </c>
      <c r="C1139" s="2">
        <f t="shared" si="102"/>
        <v>41.260513016446701</v>
      </c>
      <c r="D1139" s="2">
        <f t="shared" si="104"/>
        <v>37.434377161140638</v>
      </c>
      <c r="E1139" s="2">
        <f t="shared" si="103"/>
        <v>3.8261358553060631</v>
      </c>
      <c r="F1139" s="2">
        <f t="shared" si="107"/>
        <v>1.386155682914425</v>
      </c>
      <c r="G1139" s="2">
        <f t="shared" si="105"/>
        <v>2.4399801723916381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35.6751</v>
      </c>
      <c r="C1140" s="2">
        <f t="shared" si="102"/>
        <v>41.017741783147208</v>
      </c>
      <c r="D1140" s="2">
        <f t="shared" si="104"/>
        <v>37.304060334389483</v>
      </c>
      <c r="E1140" s="2">
        <f t="shared" si="103"/>
        <v>3.7136814487577254</v>
      </c>
      <c r="F1140" s="2">
        <f t="shared" si="107"/>
        <v>1.8516608360830853</v>
      </c>
      <c r="G1140" s="2">
        <f t="shared" si="105"/>
        <v>1.8620206126746401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35.6751</v>
      </c>
      <c r="C1141" s="2">
        <f t="shared" si="102"/>
        <v>40.5385507395861</v>
      </c>
      <c r="D1141" s="2">
        <f t="shared" si="104"/>
        <v>37.183396605916187</v>
      </c>
      <c r="E1141" s="2">
        <f t="shared" si="103"/>
        <v>3.3551541336699131</v>
      </c>
      <c r="F1141" s="2">
        <f t="shared" si="107"/>
        <v>2.152359495600451</v>
      </c>
      <c r="G1141" s="2">
        <f t="shared" si="105"/>
        <v>1.2027946380694621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35.6751</v>
      </c>
      <c r="C1142" s="2">
        <f t="shared" si="102"/>
        <v>40.133081395034395</v>
      </c>
      <c r="D1142" s="2">
        <f t="shared" si="104"/>
        <v>37.071670931403879</v>
      </c>
      <c r="E1142" s="2">
        <f t="shared" si="103"/>
        <v>3.0614104636305157</v>
      </c>
      <c r="F1142" s="2">
        <f t="shared" si="107"/>
        <v>2.3341696892064641</v>
      </c>
      <c r="G1142" s="2">
        <f t="shared" si="105"/>
        <v>0.72724077442405166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35.6751</v>
      </c>
      <c r="C1143" s="2">
        <f t="shared" si="102"/>
        <v>39.789991949644488</v>
      </c>
      <c r="D1143" s="2">
        <f t="shared" si="104"/>
        <v>36.968221232781374</v>
      </c>
      <c r="E1143" s="2">
        <f t="shared" si="103"/>
        <v>2.8217707168631136</v>
      </c>
      <c r="F1143" s="2">
        <f t="shared" si="107"/>
        <v>2.4316898947377941</v>
      </c>
      <c r="G1143" s="2">
        <f t="shared" si="105"/>
        <v>0.39008082212531958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35.6751</v>
      </c>
      <c r="C1144" s="2">
        <f t="shared" si="102"/>
        <v>39.499685495853029</v>
      </c>
      <c r="D1144" s="2">
        <f t="shared" si="104"/>
        <v>36.872434474797572</v>
      </c>
      <c r="E1144" s="2">
        <f t="shared" si="103"/>
        <v>2.6272510210554572</v>
      </c>
      <c r="F1144" s="2">
        <f t="shared" si="107"/>
        <v>2.4708021200013266</v>
      </c>
      <c r="G1144" s="2">
        <f t="shared" si="105"/>
        <v>0.15644890105413056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35.6751</v>
      </c>
      <c r="C1145" s="2">
        <f t="shared" si="102"/>
        <v>39.254041573414106</v>
      </c>
      <c r="D1145" s="2">
        <f t="shared" si="104"/>
        <v>36.783743032219974</v>
      </c>
      <c r="E1145" s="2">
        <f t="shared" si="103"/>
        <v>2.4702985411941327</v>
      </c>
      <c r="F1145" s="2">
        <f t="shared" si="107"/>
        <v>2.4707014042398878</v>
      </c>
      <c r="G1145" s="2">
        <f t="shared" si="105"/>
        <v>-4.0286304575509746E-4</v>
      </c>
      <c r="H1145" s="2" t="str">
        <f t="shared" si="106"/>
        <v>Hold</v>
      </c>
    </row>
    <row r="1146" spans="1:8" ht="13.5" x14ac:dyDescent="0.25">
      <c r="A1146" s="3">
        <f>TITRES_STAT!B1149</f>
        <v>43678</v>
      </c>
      <c r="B1146" s="6">
        <f>TITRES_STAT!D1149</f>
        <v>35.6751</v>
      </c>
      <c r="C1146" s="2">
        <f t="shared" si="102"/>
        <v>39.046189023658094</v>
      </c>
      <c r="D1146" s="2">
        <f t="shared" si="104"/>
        <v>36.701621326129604</v>
      </c>
      <c r="E1146" s="2">
        <f t="shared" si="103"/>
        <v>2.3445676975284897</v>
      </c>
      <c r="F1146" s="2">
        <f t="shared" si="107"/>
        <v>2.4454746628976083</v>
      </c>
      <c r="G1146" s="2">
        <f t="shared" si="105"/>
        <v>-0.10090696536911858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6">
        <f>TITRES_STAT!D1150</f>
        <v>35.6751</v>
      </c>
      <c r="C1147" s="2">
        <f t="shared" si="102"/>
        <v>38.87031378924916</v>
      </c>
      <c r="D1147" s="2">
        <f t="shared" si="104"/>
        <v>36.625582709379266</v>
      </c>
      <c r="E1147" s="2">
        <f t="shared" si="103"/>
        <v>2.2447310798698936</v>
      </c>
      <c r="F1147" s="2">
        <f t="shared" si="107"/>
        <v>2.4053259462920655</v>
      </c>
      <c r="G1147" s="2">
        <f t="shared" si="105"/>
        <v>-0.16059486642217191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6">
        <f>TITRES_STAT!D1151</f>
        <v>35.6751</v>
      </c>
      <c r="C1148" s="2">
        <f t="shared" si="102"/>
        <v>38.721496283210826</v>
      </c>
      <c r="D1148" s="2">
        <f t="shared" si="104"/>
        <v>36.555176582758584</v>
      </c>
      <c r="E1148" s="2">
        <f t="shared" si="103"/>
        <v>2.1663197004522416</v>
      </c>
      <c r="F1148" s="2">
        <f t="shared" si="107"/>
        <v>2.3575246971241008</v>
      </c>
      <c r="G1148" s="2">
        <f t="shared" si="105"/>
        <v>-0.1912049966718592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6">
        <f>TITRES_STAT!D1152</f>
        <v>35.6751</v>
      </c>
      <c r="C1149" s="2">
        <f t="shared" si="102"/>
        <v>38.421466085793774</v>
      </c>
      <c r="D1149" s="2">
        <f t="shared" si="104"/>
        <v>36.489985724776467</v>
      </c>
      <c r="E1149" s="2">
        <f t="shared" si="103"/>
        <v>1.9314803610173072</v>
      </c>
      <c r="F1149" s="2">
        <f t="shared" si="107"/>
        <v>2.2723158299027424</v>
      </c>
      <c r="G1149" s="2">
        <f t="shared" si="105"/>
        <v>-0.34083546888543514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6">
        <f>TITRES_STAT!D1153</f>
        <v>35.6751</v>
      </c>
      <c r="C1150" s="2">
        <f t="shared" si="102"/>
        <v>37.998948226440888</v>
      </c>
      <c r="D1150" s="2">
        <f t="shared" si="104"/>
        <v>36.42962381923747</v>
      </c>
      <c r="E1150" s="2">
        <f t="shared" si="103"/>
        <v>1.5693244072034176</v>
      </c>
      <c r="F1150" s="2">
        <f t="shared" si="107"/>
        <v>2.1317175453628776</v>
      </c>
      <c r="G1150" s="2">
        <f t="shared" si="105"/>
        <v>-0.56239313815946002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6">
        <f>TITRES_STAT!D1154</f>
        <v>35.6751</v>
      </c>
      <c r="C1151" s="2">
        <f t="shared" si="102"/>
        <v>37.641433114680751</v>
      </c>
      <c r="D1151" s="2">
        <f t="shared" si="104"/>
        <v>36.373733165960623</v>
      </c>
      <c r="E1151" s="2">
        <f t="shared" si="103"/>
        <v>1.2676999487201286</v>
      </c>
      <c r="F1151" s="2">
        <f t="shared" si="107"/>
        <v>1.9589140260343281</v>
      </c>
      <c r="G1151" s="2">
        <f t="shared" si="105"/>
        <v>-0.69121407731419948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35.6751</v>
      </c>
      <c r="C1152" s="2">
        <f t="shared" si="102"/>
        <v>37.33892032780679</v>
      </c>
      <c r="D1152" s="2">
        <f t="shared" si="104"/>
        <v>36.321982561074655</v>
      </c>
      <c r="E1152" s="2">
        <f t="shared" si="103"/>
        <v>1.0169377667321342</v>
      </c>
      <c r="F1152" s="2">
        <f t="shared" si="107"/>
        <v>1.7705187741738895</v>
      </c>
      <c r="G1152" s="2">
        <f t="shared" si="105"/>
        <v>-0.75358100744175527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6">
        <f>TITRES_STAT!D1156</f>
        <v>35.6751</v>
      </c>
      <c r="C1153" s="2">
        <f t="shared" si="102"/>
        <v>37.082947969682664</v>
      </c>
      <c r="D1153" s="2">
        <f t="shared" si="104"/>
        <v>36.274065334328384</v>
      </c>
      <c r="E1153" s="2">
        <f t="shared" si="103"/>
        <v>0.80888263535427996</v>
      </c>
      <c r="F1153" s="2">
        <f t="shared" si="107"/>
        <v>1.5781915464099676</v>
      </c>
      <c r="G1153" s="2">
        <f t="shared" si="105"/>
        <v>-0.76930891105568766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6">
        <f>TITRES_STAT!D1157</f>
        <v>35.6751</v>
      </c>
      <c r="C1154" s="2">
        <f t="shared" si="102"/>
        <v>36.866355974346874</v>
      </c>
      <c r="D1154" s="2">
        <f t="shared" si="104"/>
        <v>36.22969753178554</v>
      </c>
      <c r="E1154" s="2">
        <f t="shared" si="103"/>
        <v>0.63665844256133397</v>
      </c>
      <c r="F1154" s="2">
        <f t="shared" si="107"/>
        <v>1.389884925640241</v>
      </c>
      <c r="G1154" s="2">
        <f t="shared" si="105"/>
        <v>-0.75322648307890705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6">
        <f>TITRES_STAT!D1158</f>
        <v>35.6751</v>
      </c>
      <c r="C1155" s="2">
        <f t="shared" si="102"/>
        <v>36.68308582444736</v>
      </c>
      <c r="D1155" s="2">
        <f t="shared" si="104"/>
        <v>36.188616233134759</v>
      </c>
      <c r="E1155" s="2">
        <f t="shared" si="103"/>
        <v>0.49446959131260115</v>
      </c>
      <c r="F1155" s="2">
        <f t="shared" si="107"/>
        <v>1.2108018587747129</v>
      </c>
      <c r="G1155" s="2">
        <f t="shared" si="105"/>
        <v>-0.71633226746211176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6">
        <f>TITRES_STAT!D1159</f>
        <v>35.6751</v>
      </c>
      <c r="C1156" s="2">
        <f t="shared" si="102"/>
        <v>36.528011082224694</v>
      </c>
      <c r="D1156" s="2">
        <f t="shared" si="104"/>
        <v>36.150577993643296</v>
      </c>
      <c r="E1156" s="2">
        <f t="shared" si="103"/>
        <v>0.37743308858139812</v>
      </c>
      <c r="F1156" s="2">
        <f t="shared" si="107"/>
        <v>1.04412810473605</v>
      </c>
      <c r="G1156" s="2">
        <f t="shared" si="105"/>
        <v>-0.66669501615465188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35.6751</v>
      </c>
      <c r="C1157" s="2">
        <f t="shared" si="102"/>
        <v>36.396793992651666</v>
      </c>
      <c r="D1157" s="2">
        <f t="shared" si="104"/>
        <v>36.115357401521571</v>
      </c>
      <c r="E1157" s="2">
        <f t="shared" si="103"/>
        <v>0.28143659113009534</v>
      </c>
      <c r="F1157" s="2">
        <f t="shared" si="107"/>
        <v>0.89158980201485916</v>
      </c>
      <c r="G1157" s="2">
        <f t="shared" si="105"/>
        <v>-0.61015321088476382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35.6751</v>
      </c>
      <c r="C1158" s="2">
        <f t="shared" si="102"/>
        <v>36.285764147628335</v>
      </c>
      <c r="D1158" s="2">
        <f t="shared" si="104"/>
        <v>36.082745742149605</v>
      </c>
      <c r="E1158" s="2">
        <f t="shared" si="103"/>
        <v>0.20301840547872985</v>
      </c>
      <c r="F1158" s="2">
        <f t="shared" si="107"/>
        <v>0.75387552270763336</v>
      </c>
      <c r="G1158" s="2">
        <f t="shared" si="105"/>
        <v>-0.55085711722890351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35.6751</v>
      </c>
      <c r="C1159" s="2">
        <f t="shared" si="102"/>
        <v>36.191815817223976</v>
      </c>
      <c r="D1159" s="2">
        <f t="shared" si="104"/>
        <v>36.052549761249637</v>
      </c>
      <c r="E1159" s="2">
        <f t="shared" si="103"/>
        <v>0.13926605597433905</v>
      </c>
      <c r="F1159" s="2">
        <f t="shared" si="107"/>
        <v>0.63095362936097454</v>
      </c>
      <c r="G1159" s="2">
        <f t="shared" si="105"/>
        <v>-0.49168757338663549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34.607399999999998</v>
      </c>
      <c r="C1160" s="2">
        <f t="shared" si="102"/>
        <v>36.112321076112593</v>
      </c>
      <c r="D1160" s="2">
        <f t="shared" si="104"/>
        <v>35.945501630786701</v>
      </c>
      <c r="E1160" s="2">
        <f t="shared" si="103"/>
        <v>0.16681944532589199</v>
      </c>
      <c r="F1160" s="2">
        <f t="shared" si="107"/>
        <v>0.53812679255395801</v>
      </c>
      <c r="G1160" s="2">
        <f t="shared" si="105"/>
        <v>-0.37130734722806602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6">
        <f>TITRES_STAT!D1164</f>
        <v>33.055700000000002</v>
      </c>
      <c r="C1161" s="2">
        <f t="shared" si="102"/>
        <v>36.045056295172195</v>
      </c>
      <c r="D1161" s="2">
        <f t="shared" si="104"/>
        <v>35.731442250728428</v>
      </c>
      <c r="E1161" s="2">
        <f t="shared" si="103"/>
        <v>0.31361404444376717</v>
      </c>
      <c r="F1161" s="2">
        <f t="shared" si="107"/>
        <v>0.49322424293191985</v>
      </c>
      <c r="G1161" s="2">
        <f t="shared" si="105"/>
        <v>-0.17961019848815268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6">
        <f>TITRES_STAT!D1165</f>
        <v>31.575199999999999</v>
      </c>
      <c r="C1162" s="2">
        <f t="shared" si="102"/>
        <v>35.988139942068784</v>
      </c>
      <c r="D1162" s="2">
        <f t="shared" si="104"/>
        <v>35.423572454378174</v>
      </c>
      <c r="E1162" s="2">
        <f t="shared" si="103"/>
        <v>0.56456748769060994</v>
      </c>
      <c r="F1162" s="2">
        <f t="shared" si="107"/>
        <v>0.50749289188365787</v>
      </c>
      <c r="G1162" s="2">
        <f t="shared" si="105"/>
        <v>5.7074595806952066E-2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30.1587</v>
      </c>
      <c r="C1163" s="2">
        <f t="shared" si="102"/>
        <v>35.939979950981282</v>
      </c>
      <c r="D1163" s="2">
        <f t="shared" si="104"/>
        <v>35.033581902202016</v>
      </c>
      <c r="E1163" s="2">
        <f t="shared" si="103"/>
        <v>0.90639804877926622</v>
      </c>
      <c r="F1163" s="2">
        <f t="shared" si="107"/>
        <v>0.58727392326277961</v>
      </c>
      <c r="G1163" s="2">
        <f t="shared" si="105"/>
        <v>0.31912412551648661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29.5608</v>
      </c>
      <c r="C1164" s="2">
        <f t="shared" si="102"/>
        <v>35.899229189291859</v>
      </c>
      <c r="D1164" s="2">
        <f t="shared" si="104"/>
        <v>34.628190650187051</v>
      </c>
      <c r="E1164" s="2">
        <f t="shared" si="103"/>
        <v>1.2710385391048078</v>
      </c>
      <c r="F1164" s="2">
        <f t="shared" si="107"/>
        <v>0.72402684643118531</v>
      </c>
      <c r="G1164" s="2">
        <f t="shared" si="105"/>
        <v>0.54701169267362248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29.5608</v>
      </c>
      <c r="C1165" s="2">
        <f t="shared" si="102"/>
        <v>35.864747775554648</v>
      </c>
      <c r="D1165" s="2">
        <f t="shared" si="104"/>
        <v>34.252828379802821</v>
      </c>
      <c r="E1165" s="2">
        <f t="shared" si="103"/>
        <v>1.6119193957518263</v>
      </c>
      <c r="F1165" s="2">
        <f t="shared" si="107"/>
        <v>0.90160535629531358</v>
      </c>
      <c r="G1165" s="2">
        <f t="shared" si="105"/>
        <v>0.71031403945651272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29.5608</v>
      </c>
      <c r="C1166" s="2">
        <f t="shared" si="102"/>
        <v>35.835571194700087</v>
      </c>
      <c r="D1166" s="2">
        <f t="shared" si="104"/>
        <v>33.905270722039653</v>
      </c>
      <c r="E1166" s="2">
        <f t="shared" si="103"/>
        <v>1.9303004726604343</v>
      </c>
      <c r="F1166" s="2">
        <f t="shared" si="107"/>
        <v>1.1073443795683378</v>
      </c>
      <c r="G1166" s="2">
        <f t="shared" si="105"/>
        <v>0.8229560930920965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6">
        <f>TITRES_STAT!D1170</f>
        <v>29.5608</v>
      </c>
      <c r="C1167" s="2">
        <f t="shared" ref="C1167:C1230" si="108">$C$4*B1157+C1166*(1-$C$4)</f>
        <v>35.810883318592381</v>
      </c>
      <c r="D1167" s="2">
        <f t="shared" si="104"/>
        <v>33.583458075962639</v>
      </c>
      <c r="E1167" s="2">
        <f t="shared" si="103"/>
        <v>2.2274252426297423</v>
      </c>
      <c r="F1167" s="2">
        <f t="shared" si="107"/>
        <v>1.3313605521806187</v>
      </c>
      <c r="G1167" s="2">
        <f t="shared" si="105"/>
        <v>0.89606469044912362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6">
        <f>TITRES_STAT!D1171</f>
        <v>29.973600000000001</v>
      </c>
      <c r="C1168" s="2">
        <f t="shared" si="108"/>
        <v>35.789993577270479</v>
      </c>
      <c r="D1168" s="2">
        <f t="shared" si="104"/>
        <v>33.316061181446884</v>
      </c>
      <c r="E1168" s="2">
        <f t="shared" si="103"/>
        <v>2.4739323958235957</v>
      </c>
      <c r="F1168" s="2">
        <f t="shared" si="107"/>
        <v>1.5598749209092142</v>
      </c>
      <c r="G1168" s="2">
        <f t="shared" si="105"/>
        <v>0.9140574749143815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6">
        <f>TITRES_STAT!D1172</f>
        <v>29.973600000000001</v>
      </c>
      <c r="C1169" s="2">
        <f t="shared" si="108"/>
        <v>35.772317642305794</v>
      </c>
      <c r="D1169" s="2">
        <f t="shared" si="104"/>
        <v>33.068471464302668</v>
      </c>
      <c r="E1169" s="2">
        <f t="shared" si="103"/>
        <v>2.7038461780031255</v>
      </c>
      <c r="F1169" s="2">
        <f t="shared" si="107"/>
        <v>1.7886691723279968</v>
      </c>
      <c r="G1169" s="2">
        <f t="shared" si="105"/>
        <v>0.91517700567512872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6">
        <f>TITRES_STAT!D1173</f>
        <v>29.973600000000001</v>
      </c>
      <c r="C1170" s="2">
        <f t="shared" si="108"/>
        <v>35.593099543489515</v>
      </c>
      <c r="D1170" s="2">
        <f t="shared" si="104"/>
        <v>32.839221726206176</v>
      </c>
      <c r="E1170" s="2">
        <f t="shared" si="103"/>
        <v>2.7538778172833389</v>
      </c>
      <c r="F1170" s="2">
        <f t="shared" si="107"/>
        <v>1.9817109013190652</v>
      </c>
      <c r="G1170" s="2">
        <f t="shared" si="105"/>
        <v>0.77216691596427367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29.973600000000001</v>
      </c>
      <c r="C1171" s="2">
        <f t="shared" si="108"/>
        <v>35.202730382952666</v>
      </c>
      <c r="D1171" s="2">
        <f t="shared" si="104"/>
        <v>32.626953450190904</v>
      </c>
      <c r="E1171" s="2">
        <f t="shared" si="103"/>
        <v>2.5757769327617623</v>
      </c>
      <c r="F1171" s="2">
        <f t="shared" si="107"/>
        <v>2.1005241076076047</v>
      </c>
      <c r="G1171" s="2">
        <f t="shared" si="105"/>
        <v>0.47525282515415768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29.973600000000001</v>
      </c>
      <c r="C1172" s="2">
        <f t="shared" si="108"/>
        <v>34.644648785575335</v>
      </c>
      <c r="D1172" s="2">
        <f t="shared" si="104"/>
        <v>32.43040875017676</v>
      </c>
      <c r="E1172" s="2">
        <f t="shared" si="103"/>
        <v>2.2142400353985749</v>
      </c>
      <c r="F1172" s="2">
        <f t="shared" si="107"/>
        <v>2.123267293165799</v>
      </c>
      <c r="G1172" s="2">
        <f t="shared" si="105"/>
        <v>9.0972742232775961E-2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29.973600000000001</v>
      </c>
      <c r="C1173" s="2">
        <f t="shared" si="108"/>
        <v>33.954502818563746</v>
      </c>
      <c r="D1173" s="2">
        <f t="shared" si="104"/>
        <v>32.248422916830329</v>
      </c>
      <c r="E1173" s="2">
        <f t="shared" si="103"/>
        <v>1.7060799017334176</v>
      </c>
      <c r="F1173" s="2">
        <f t="shared" si="107"/>
        <v>2.0398298148793228</v>
      </c>
      <c r="G1173" s="2">
        <f t="shared" si="105"/>
        <v>-0.33374991314590519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6">
        <f>TITRES_STAT!D1177</f>
        <v>29.973600000000001</v>
      </c>
      <c r="C1174" s="2">
        <f t="shared" si="108"/>
        <v>33.278548538784712</v>
      </c>
      <c r="D1174" s="2">
        <f t="shared" si="104"/>
        <v>32.079917515583638</v>
      </c>
      <c r="E1174" s="2">
        <f t="shared" si="103"/>
        <v>1.1986310232010737</v>
      </c>
      <c r="F1174" s="2">
        <f t="shared" si="107"/>
        <v>1.8715900565436732</v>
      </c>
      <c r="G1174" s="2">
        <f t="shared" si="105"/>
        <v>-0.67295903334259943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6">
        <f>TITRES_STAT!D1178</f>
        <v>29.973600000000001</v>
      </c>
      <c r="C1175" s="2">
        <f t="shared" si="108"/>
        <v>32.706587225125524</v>
      </c>
      <c r="D1175" s="2">
        <f t="shared" si="104"/>
        <v>31.923893995910777</v>
      </c>
      <c r="E1175" s="2">
        <f t="shared" si="103"/>
        <v>0.78269322921474682</v>
      </c>
      <c r="F1175" s="2">
        <f t="shared" si="107"/>
        <v>1.653810691077888</v>
      </c>
      <c r="G1175" s="2">
        <f t="shared" si="105"/>
        <v>-0.87111746186314121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29.973600000000001</v>
      </c>
      <c r="C1176" s="2">
        <f t="shared" si="108"/>
        <v>32.222619959721598</v>
      </c>
      <c r="D1176" s="2">
        <f t="shared" si="104"/>
        <v>31.779427773991461</v>
      </c>
      <c r="E1176" s="2">
        <f t="shared" si="103"/>
        <v>0.44319218573013686</v>
      </c>
      <c r="F1176" s="2">
        <f t="shared" si="107"/>
        <v>1.411686990008338</v>
      </c>
      <c r="G1176" s="2">
        <f t="shared" si="105"/>
        <v>-0.96849480427820112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29.973600000000001</v>
      </c>
      <c r="C1177" s="2">
        <f t="shared" si="108"/>
        <v>31.813109196687506</v>
      </c>
      <c r="D1177" s="2">
        <f t="shared" si="104"/>
        <v>31.645662753695799</v>
      </c>
      <c r="E1177" s="2">
        <f t="shared" si="103"/>
        <v>0.1674464429917073</v>
      </c>
      <c r="F1177" s="2">
        <f t="shared" si="107"/>
        <v>1.1628388806050121</v>
      </c>
      <c r="G1177" s="2">
        <f t="shared" si="105"/>
        <v>-0.99539243761330476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29.973600000000001</v>
      </c>
      <c r="C1178" s="2">
        <f t="shared" si="108"/>
        <v>31.530107781812507</v>
      </c>
      <c r="D1178" s="2">
        <f t="shared" si="104"/>
        <v>31.521806253422035</v>
      </c>
      <c r="E1178" s="2">
        <f t="shared" si="103"/>
        <v>8.3015283904721571E-3</v>
      </c>
      <c r="F1178" s="2">
        <f t="shared" si="107"/>
        <v>0.93193141016210412</v>
      </c>
      <c r="G1178" s="2">
        <f t="shared" si="105"/>
        <v>-0.92362988177163197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29.973600000000001</v>
      </c>
      <c r="C1179" s="2">
        <f t="shared" si="108"/>
        <v>31.290645046149045</v>
      </c>
      <c r="D1179" s="2">
        <f t="shared" si="104"/>
        <v>31.407124308724107</v>
      </c>
      <c r="E1179" s="2">
        <f t="shared" si="103"/>
        <v>-0.11647926257506214</v>
      </c>
      <c r="F1179" s="2">
        <f t="shared" si="107"/>
        <v>0.72224927561467089</v>
      </c>
      <c r="G1179" s="2">
        <f t="shared" si="105"/>
        <v>-0.83872853818973303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29.973600000000001</v>
      </c>
      <c r="C1180" s="2">
        <f t="shared" si="108"/>
        <v>31.088022731356887</v>
      </c>
      <c r="D1180" s="2">
        <f t="shared" si="104"/>
        <v>31.300937322892693</v>
      </c>
      <c r="E1180" s="2">
        <f t="shared" ref="E1180:E1243" si="109">C1180-D1180</f>
        <v>-0.21291459153580661</v>
      </c>
      <c r="F1180" s="2">
        <f t="shared" si="107"/>
        <v>0.53521650218457539</v>
      </c>
      <c r="G1180" s="2">
        <f t="shared" si="105"/>
        <v>-0.748131093720382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29.973600000000001</v>
      </c>
      <c r="C1181" s="2">
        <f t="shared" si="108"/>
        <v>30.916573080378907</v>
      </c>
      <c r="D1181" s="2">
        <f t="shared" ref="D1181:D1244" si="110">$D$4*B1181+(1-$D$4)*D1180</f>
        <v>31.202616039715458</v>
      </c>
      <c r="E1181" s="2">
        <f t="shared" si="109"/>
        <v>-0.28604295933655166</v>
      </c>
      <c r="F1181" s="2">
        <f t="shared" si="107"/>
        <v>0.37096460988034996</v>
      </c>
      <c r="G1181" s="2">
        <f t="shared" si="105"/>
        <v>-0.65700756921690162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6">
        <f>TITRES_STAT!D1185</f>
        <v>29.973600000000001</v>
      </c>
      <c r="C1182" s="2">
        <f t="shared" si="108"/>
        <v>30.771500298782154</v>
      </c>
      <c r="D1182" s="2">
        <f t="shared" si="110"/>
        <v>31.11157781455135</v>
      </c>
      <c r="E1182" s="2">
        <f t="shared" si="109"/>
        <v>-0.34007751576919532</v>
      </c>
      <c r="F1182" s="2">
        <f t="shared" si="107"/>
        <v>0.22875618475044091</v>
      </c>
      <c r="G1182" s="2">
        <f t="shared" si="105"/>
        <v>-0.56883370051963622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29.973600000000001</v>
      </c>
      <c r="C1183" s="2">
        <f t="shared" si="108"/>
        <v>30.648746406661825</v>
      </c>
      <c r="D1183" s="2">
        <f t="shared" si="110"/>
        <v>31.027283161621622</v>
      </c>
      <c r="E1183" s="2">
        <f t="shared" si="109"/>
        <v>-0.37853675495979644</v>
      </c>
      <c r="F1183" s="2">
        <f t="shared" si="107"/>
        <v>0.10729759680839343</v>
      </c>
      <c r="G1183" s="2">
        <f t="shared" si="105"/>
        <v>-0.4858343517681899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30.8705</v>
      </c>
      <c r="C1184" s="2">
        <f t="shared" si="108"/>
        <v>30.544877728713853</v>
      </c>
      <c r="D1184" s="2">
        <f t="shared" si="110"/>
        <v>31.015669594094096</v>
      </c>
      <c r="E1184" s="2">
        <f t="shared" si="109"/>
        <v>-0.47079186538024231</v>
      </c>
      <c r="F1184" s="2">
        <f t="shared" si="107"/>
        <v>-8.3202956293337155E-3</v>
      </c>
      <c r="G1184" s="2">
        <f t="shared" si="105"/>
        <v>-0.46247156975090858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6">
        <f>TITRES_STAT!D1188</f>
        <v>30.8705</v>
      </c>
      <c r="C1185" s="2">
        <f t="shared" si="108"/>
        <v>30.45698884737326</v>
      </c>
      <c r="D1185" s="2">
        <f t="shared" si="110"/>
        <v>31.004916290827868</v>
      </c>
      <c r="E1185" s="2">
        <f t="shared" si="109"/>
        <v>-0.54792744345460775</v>
      </c>
      <c r="F1185" s="2">
        <f t="shared" si="107"/>
        <v>-0.11624172519438852</v>
      </c>
      <c r="G1185" s="2">
        <f t="shared" si="105"/>
        <v>-0.43168571826021923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30.8705</v>
      </c>
      <c r="C1186" s="2">
        <f t="shared" si="108"/>
        <v>30.382621332392759</v>
      </c>
      <c r="D1186" s="2">
        <f t="shared" si="110"/>
        <v>30.994959528544324</v>
      </c>
      <c r="E1186" s="2">
        <f t="shared" si="109"/>
        <v>-0.61233819615156548</v>
      </c>
      <c r="F1186" s="2">
        <f t="shared" si="107"/>
        <v>-0.21546101938582393</v>
      </c>
      <c r="G1186" s="2">
        <f t="shared" si="105"/>
        <v>-0.39687717676574152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30.8705</v>
      </c>
      <c r="C1187" s="2">
        <f t="shared" si="108"/>
        <v>30.319694973563106</v>
      </c>
      <c r="D1187" s="2">
        <f t="shared" si="110"/>
        <v>30.98574030420771</v>
      </c>
      <c r="E1187" s="2">
        <f t="shared" si="109"/>
        <v>-0.66604533064460369</v>
      </c>
      <c r="F1187" s="2">
        <f t="shared" si="107"/>
        <v>-0.30557788163757993</v>
      </c>
      <c r="G1187" s="2">
        <f t="shared" si="105"/>
        <v>-0.36046744900702377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30.8705</v>
      </c>
      <c r="C1188" s="2">
        <f t="shared" si="108"/>
        <v>30.266449593014936</v>
      </c>
      <c r="D1188" s="2">
        <f t="shared" si="110"/>
        <v>30.977203985377511</v>
      </c>
      <c r="E1188" s="2">
        <f t="shared" si="109"/>
        <v>-0.71075439236257409</v>
      </c>
      <c r="F1188" s="2">
        <f t="shared" si="107"/>
        <v>-0.38661318378257881</v>
      </c>
      <c r="G1188" s="2">
        <f t="shared" ref="G1188:G1251" si="111">E1188-F1188</f>
        <v>-0.32414120857999529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6">
        <f>TITRES_STAT!D1192</f>
        <v>30.8705</v>
      </c>
      <c r="C1189" s="2">
        <f t="shared" si="108"/>
        <v>30.221395809474178</v>
      </c>
      <c r="D1189" s="2">
        <f t="shared" si="110"/>
        <v>30.969299986460658</v>
      </c>
      <c r="E1189" s="2">
        <f t="shared" si="109"/>
        <v>-0.74790417698648071</v>
      </c>
      <c r="F1189" s="2">
        <f t="shared" ref="F1189:F1252" si="113">(E1189*(2/(10)))+((1-(2/10))*F1188)</f>
        <v>-0.45887138242335923</v>
      </c>
      <c r="G1189" s="2">
        <f t="shared" si="111"/>
        <v>-0.28903279456312148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31.034199999999998</v>
      </c>
      <c r="C1190" s="2">
        <f t="shared" si="108"/>
        <v>30.183273377247382</v>
      </c>
      <c r="D1190" s="2">
        <f t="shared" si="110"/>
        <v>30.97410739487098</v>
      </c>
      <c r="E1190" s="2">
        <f t="shared" si="109"/>
        <v>-0.79083401762359884</v>
      </c>
      <c r="F1190" s="2">
        <f t="shared" si="113"/>
        <v>-0.52526390946340717</v>
      </c>
      <c r="G1190" s="2">
        <f t="shared" si="111"/>
        <v>-0.26557010816019166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31.034199999999998</v>
      </c>
      <c r="C1191" s="2">
        <f t="shared" si="108"/>
        <v>30.151015934593939</v>
      </c>
      <c r="D1191" s="2">
        <f t="shared" si="110"/>
        <v>30.978558698954611</v>
      </c>
      <c r="E1191" s="2">
        <f t="shared" si="109"/>
        <v>-0.82754276436067187</v>
      </c>
      <c r="F1191" s="2">
        <f t="shared" si="113"/>
        <v>-0.58571968044286016</v>
      </c>
      <c r="G1191" s="2">
        <f t="shared" si="111"/>
        <v>-0.24182308391781171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30.108899999999998</v>
      </c>
      <c r="C1192" s="2">
        <f t="shared" si="108"/>
        <v>30.123721175425644</v>
      </c>
      <c r="D1192" s="2">
        <f t="shared" si="110"/>
        <v>30.914139536069086</v>
      </c>
      <c r="E1192" s="2">
        <f t="shared" si="109"/>
        <v>-0.79041836064344295</v>
      </c>
      <c r="F1192" s="2">
        <f t="shared" si="113"/>
        <v>-0.62665941648297674</v>
      </c>
      <c r="G1192" s="2">
        <f t="shared" si="111"/>
        <v>-0.16375894416046621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30.108899999999998</v>
      </c>
      <c r="C1193" s="2">
        <f t="shared" si="108"/>
        <v>30.100625609975545</v>
      </c>
      <c r="D1193" s="2">
        <f t="shared" si="110"/>
        <v>30.854492163026933</v>
      </c>
      <c r="E1193" s="2">
        <f t="shared" si="109"/>
        <v>-0.75386655305138817</v>
      </c>
      <c r="F1193" s="2">
        <f t="shared" si="113"/>
        <v>-0.65210084379665911</v>
      </c>
      <c r="G1193" s="2">
        <f t="shared" si="111"/>
        <v>-0.10176570925472905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30.108899999999998</v>
      </c>
      <c r="C1194" s="2">
        <f t="shared" si="108"/>
        <v>30.219067823825462</v>
      </c>
      <c r="D1194" s="2">
        <f t="shared" si="110"/>
        <v>30.799263113913828</v>
      </c>
      <c r="E1194" s="2">
        <f t="shared" si="109"/>
        <v>-0.58019529008836557</v>
      </c>
      <c r="F1194" s="2">
        <f t="shared" si="113"/>
        <v>-0.6377197330550004</v>
      </c>
      <c r="G1194" s="2">
        <f t="shared" si="111"/>
        <v>5.7524442966634837E-2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6">
        <f>TITRES_STAT!D1198</f>
        <v>30.108899999999998</v>
      </c>
      <c r="C1195" s="2">
        <f t="shared" si="108"/>
        <v>30.319288158621543</v>
      </c>
      <c r="D1195" s="2">
        <f t="shared" si="110"/>
        <v>30.748125105475768</v>
      </c>
      <c r="E1195" s="2">
        <f t="shared" si="109"/>
        <v>-0.42883694685422569</v>
      </c>
      <c r="F1195" s="2">
        <f t="shared" si="113"/>
        <v>-0.59594317581484546</v>
      </c>
      <c r="G1195" s="2">
        <f t="shared" si="111"/>
        <v>0.16710622896061977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6">
        <f>TITRES_STAT!D1199</f>
        <v>30.108899999999998</v>
      </c>
      <c r="C1196" s="2">
        <f t="shared" si="108"/>
        <v>30.404089980372074</v>
      </c>
      <c r="D1196" s="2">
        <f t="shared" si="110"/>
        <v>30.700775097662749</v>
      </c>
      <c r="E1196" s="2">
        <f t="shared" si="109"/>
        <v>-0.29668511729067504</v>
      </c>
      <c r="F1196" s="2">
        <f t="shared" si="113"/>
        <v>-0.53609156411001135</v>
      </c>
      <c r="G1196" s="2">
        <f t="shared" si="111"/>
        <v>0.23940644681933632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6">
        <f>TITRES_STAT!D1200</f>
        <v>30.108899999999998</v>
      </c>
      <c r="C1197" s="2">
        <f t="shared" si="108"/>
        <v>30.475845368007139</v>
      </c>
      <c r="D1197" s="2">
        <f t="shared" si="110"/>
        <v>30.656932497835879</v>
      </c>
      <c r="E1197" s="2">
        <f t="shared" si="109"/>
        <v>-0.18108712982873953</v>
      </c>
      <c r="F1197" s="2">
        <f t="shared" si="113"/>
        <v>-0.46509067725375702</v>
      </c>
      <c r="G1197" s="2">
        <f t="shared" si="111"/>
        <v>0.28400354742501749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6">
        <f>TITRES_STAT!D1201</f>
        <v>30.108899999999998</v>
      </c>
      <c r="C1198" s="2">
        <f t="shared" si="108"/>
        <v>30.536561465236808</v>
      </c>
      <c r="D1198" s="2">
        <f t="shared" si="110"/>
        <v>30.616337497996184</v>
      </c>
      <c r="E1198" s="2">
        <f t="shared" si="109"/>
        <v>-7.9776032759376392E-2</v>
      </c>
      <c r="F1198" s="2">
        <f t="shared" si="113"/>
        <v>-0.38802774835488091</v>
      </c>
      <c r="G1198" s="2">
        <f t="shared" si="111"/>
        <v>0.30825171559550452</v>
      </c>
      <c r="H1198" s="2" t="str">
        <f t="shared" si="112"/>
        <v>Sell</v>
      </c>
    </row>
    <row r="1199" spans="1:8" ht="13.5" x14ac:dyDescent="0.25">
      <c r="A1199" s="3">
        <f>TITRES_STAT!B1202</f>
        <v>43756</v>
      </c>
      <c r="B1199" s="6">
        <f>TITRES_STAT!D1202</f>
        <v>30.108899999999998</v>
      </c>
      <c r="C1199" s="2">
        <f t="shared" si="108"/>
        <v>30.587936624431144</v>
      </c>
      <c r="D1199" s="2">
        <f t="shared" si="110"/>
        <v>30.578749535181654</v>
      </c>
      <c r="E1199" s="2">
        <f t="shared" si="109"/>
        <v>9.1870892494902989E-3</v>
      </c>
      <c r="F1199" s="2">
        <f t="shared" si="113"/>
        <v>-0.3085847808340067</v>
      </c>
      <c r="G1199" s="2">
        <f t="shared" si="111"/>
        <v>0.317771870083497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6">
        <f>TITRES_STAT!D1203</f>
        <v>30.108899999999998</v>
      </c>
      <c r="C1200" s="2">
        <f t="shared" si="108"/>
        <v>30.656592528364811</v>
      </c>
      <c r="D1200" s="2">
        <f t="shared" si="110"/>
        <v>30.543945865908938</v>
      </c>
      <c r="E1200" s="2">
        <f t="shared" si="109"/>
        <v>0.11264666245587307</v>
      </c>
      <c r="F1200" s="2">
        <f t="shared" si="113"/>
        <v>-0.22433849217603075</v>
      </c>
      <c r="G1200" s="2">
        <f t="shared" si="111"/>
        <v>0.33698515463190382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30.108899999999998</v>
      </c>
      <c r="C1201" s="2">
        <f t="shared" si="108"/>
        <v>30.714685985539454</v>
      </c>
      <c r="D1201" s="2">
        <f t="shared" si="110"/>
        <v>30.511720246211979</v>
      </c>
      <c r="E1201" s="2">
        <f t="shared" si="109"/>
        <v>0.20296573932747464</v>
      </c>
      <c r="F1201" s="2">
        <f t="shared" si="113"/>
        <v>-0.13887764587532969</v>
      </c>
      <c r="G1201" s="2">
        <f t="shared" si="111"/>
        <v>0.34184338520280433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30.108899999999998</v>
      </c>
      <c r="C1202" s="2">
        <f t="shared" si="108"/>
        <v>30.621488141610307</v>
      </c>
      <c r="D1202" s="2">
        <f t="shared" si="110"/>
        <v>30.481881709455536</v>
      </c>
      <c r="E1202" s="2">
        <f t="shared" si="109"/>
        <v>0.1396064321547712</v>
      </c>
      <c r="F1202" s="2">
        <f t="shared" si="113"/>
        <v>-8.318083026930953E-2</v>
      </c>
      <c r="G1202" s="2">
        <f t="shared" si="111"/>
        <v>0.22278726242408073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30.108899999999998</v>
      </c>
      <c r="C1203" s="2">
        <f t="shared" si="108"/>
        <v>30.542628427516412</v>
      </c>
      <c r="D1203" s="2">
        <f t="shared" si="110"/>
        <v>30.454253434681053</v>
      </c>
      <c r="E1203" s="2">
        <f t="shared" si="109"/>
        <v>8.8374992835358768E-2</v>
      </c>
      <c r="F1203" s="2">
        <f t="shared" si="113"/>
        <v>-4.8869665648375867E-2</v>
      </c>
      <c r="G1203" s="2">
        <f t="shared" si="111"/>
        <v>0.13724465848373463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31.005700000000001</v>
      </c>
      <c r="C1204" s="2">
        <f t="shared" si="108"/>
        <v>30.475900977129271</v>
      </c>
      <c r="D1204" s="2">
        <f t="shared" si="110"/>
        <v>30.495101328408381</v>
      </c>
      <c r="E1204" s="2">
        <f t="shared" si="109"/>
        <v>-1.920035127911035E-2</v>
      </c>
      <c r="F1204" s="2">
        <f t="shared" si="113"/>
        <v>-4.2935802774522767E-2</v>
      </c>
      <c r="G1204" s="2">
        <f t="shared" si="111"/>
        <v>2.3735451495412417E-2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31.005700000000001</v>
      </c>
      <c r="C1205" s="2">
        <f t="shared" si="108"/>
        <v>30.419439288340151</v>
      </c>
      <c r="D1205" s="2">
        <f t="shared" si="110"/>
        <v>30.53292345222998</v>
      </c>
      <c r="E1205" s="2">
        <f t="shared" si="109"/>
        <v>-0.1134841638898294</v>
      </c>
      <c r="F1205" s="2">
        <f t="shared" si="113"/>
        <v>-5.7045474997584097E-2</v>
      </c>
      <c r="G1205" s="2">
        <f t="shared" si="111"/>
        <v>-5.6438688892245306E-2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31.005700000000001</v>
      </c>
      <c r="C1206" s="2">
        <f t="shared" si="108"/>
        <v>30.371664013210896</v>
      </c>
      <c r="D1206" s="2">
        <f t="shared" si="110"/>
        <v>30.567943937249979</v>
      </c>
      <c r="E1206" s="2">
        <f t="shared" si="109"/>
        <v>-0.19627992403908223</v>
      </c>
      <c r="F1206" s="2">
        <f t="shared" si="113"/>
        <v>-8.4892364805883719E-2</v>
      </c>
      <c r="G1206" s="2">
        <f t="shared" si="111"/>
        <v>-0.11138755923319851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31.005700000000001</v>
      </c>
      <c r="C1207" s="2">
        <f t="shared" si="108"/>
        <v>30.331238780409222</v>
      </c>
      <c r="D1207" s="2">
        <f t="shared" si="110"/>
        <v>30.600370312268499</v>
      </c>
      <c r="E1207" s="2">
        <f t="shared" si="109"/>
        <v>-0.26913153185927641</v>
      </c>
      <c r="F1207" s="2">
        <f t="shared" si="113"/>
        <v>-0.12174019821656226</v>
      </c>
      <c r="G1207" s="2">
        <f t="shared" si="111"/>
        <v>-0.14739133364271415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6">
        <f>TITRES_STAT!D1211</f>
        <v>31.005700000000001</v>
      </c>
      <c r="C1208" s="2">
        <f t="shared" si="108"/>
        <v>30.29703281419242</v>
      </c>
      <c r="D1208" s="2">
        <f t="shared" si="110"/>
        <v>30.630394733581941</v>
      </c>
      <c r="E1208" s="2">
        <f t="shared" si="109"/>
        <v>-0.33336191938952098</v>
      </c>
      <c r="F1208" s="2">
        <f t="shared" si="113"/>
        <v>-0.16406454245115401</v>
      </c>
      <c r="G1208" s="2">
        <f t="shared" si="111"/>
        <v>-0.16929737693836697</v>
      </c>
      <c r="H1208" s="2" t="str">
        <f t="shared" si="112"/>
        <v>Hold</v>
      </c>
    </row>
    <row r="1209" spans="1:8" ht="13.5" x14ac:dyDescent="0.25">
      <c r="A1209" s="3">
        <f>TITRES_STAT!B1212</f>
        <v>43770</v>
      </c>
      <c r="B1209" s="6">
        <f>TITRES_STAT!D1212</f>
        <v>31.005700000000001</v>
      </c>
      <c r="C1209" s="2">
        <f t="shared" si="108"/>
        <v>30.268089304316661</v>
      </c>
      <c r="D1209" s="2">
        <f t="shared" si="110"/>
        <v>30.65819512368698</v>
      </c>
      <c r="E1209" s="2">
        <f t="shared" si="109"/>
        <v>-0.3901058193703193</v>
      </c>
      <c r="F1209" s="2">
        <f t="shared" si="113"/>
        <v>-0.20927279783498709</v>
      </c>
      <c r="G1209" s="2">
        <f t="shared" si="111"/>
        <v>-0.18083302153533221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6">
        <f>TITRES_STAT!D1213</f>
        <v>31.005700000000001</v>
      </c>
      <c r="C1210" s="2">
        <f t="shared" si="108"/>
        <v>30.243598642114101</v>
      </c>
      <c r="D1210" s="2">
        <f t="shared" si="110"/>
        <v>30.683936225636092</v>
      </c>
      <c r="E1210" s="2">
        <f t="shared" si="109"/>
        <v>-0.44033758352199115</v>
      </c>
      <c r="F1210" s="2">
        <f t="shared" si="113"/>
        <v>-0.2554857549723879</v>
      </c>
      <c r="G1210" s="2">
        <f t="shared" si="111"/>
        <v>-0.18485182854960325</v>
      </c>
      <c r="H1210" s="2" t="str">
        <f t="shared" si="112"/>
        <v>Hold</v>
      </c>
    </row>
    <row r="1211" spans="1:8" ht="13.5" x14ac:dyDescent="0.25">
      <c r="A1211" s="3">
        <f>TITRES_STAT!B1214</f>
        <v>43774</v>
      </c>
      <c r="B1211" s="6">
        <f>TITRES_STAT!D1214</f>
        <v>31.005700000000001</v>
      </c>
      <c r="C1211" s="2">
        <f t="shared" si="108"/>
        <v>30.222875774096551</v>
      </c>
      <c r="D1211" s="2">
        <f t="shared" si="110"/>
        <v>30.707770579292678</v>
      </c>
      <c r="E1211" s="2">
        <f t="shared" si="109"/>
        <v>-0.48489480519612727</v>
      </c>
      <c r="F1211" s="2">
        <f t="shared" si="113"/>
        <v>-0.3013675650171358</v>
      </c>
      <c r="G1211" s="2">
        <f t="shared" si="111"/>
        <v>-0.18352724017899147</v>
      </c>
      <c r="H1211" s="2" t="str">
        <f t="shared" si="112"/>
        <v>Hold</v>
      </c>
    </row>
    <row r="1212" spans="1:8" ht="13.5" x14ac:dyDescent="0.25">
      <c r="A1212" s="3">
        <f>TITRES_STAT!B1215</f>
        <v>43775</v>
      </c>
      <c r="B1212" s="6">
        <f>TITRES_STAT!D1215</f>
        <v>31.005700000000001</v>
      </c>
      <c r="C1212" s="2">
        <f t="shared" si="108"/>
        <v>30.205341039620158</v>
      </c>
      <c r="D1212" s="2">
        <f t="shared" si="110"/>
        <v>30.729839425270995</v>
      </c>
      <c r="E1212" s="2">
        <f t="shared" si="109"/>
        <v>-0.52449838565083695</v>
      </c>
      <c r="F1212" s="2">
        <f t="shared" si="113"/>
        <v>-0.34599372914387605</v>
      </c>
      <c r="G1212" s="2">
        <f t="shared" si="111"/>
        <v>-0.1785046565069609</v>
      </c>
      <c r="H1212" s="2" t="str">
        <f t="shared" si="112"/>
        <v>Hold</v>
      </c>
    </row>
    <row r="1213" spans="1:8" ht="13.5" x14ac:dyDescent="0.25">
      <c r="A1213" s="3">
        <f>TITRES_STAT!B1216</f>
        <v>43776</v>
      </c>
      <c r="B1213" s="6">
        <f>TITRES_STAT!D1216</f>
        <v>31.005700000000001</v>
      </c>
      <c r="C1213" s="2">
        <f t="shared" si="108"/>
        <v>30.190503956601674</v>
      </c>
      <c r="D1213" s="2">
        <f t="shared" si="110"/>
        <v>30.750273541917586</v>
      </c>
      <c r="E1213" s="2">
        <f t="shared" si="109"/>
        <v>-0.55976958531591237</v>
      </c>
      <c r="F1213" s="2">
        <f t="shared" si="113"/>
        <v>-0.3887489003782833</v>
      </c>
      <c r="G1213" s="2">
        <f t="shared" si="111"/>
        <v>-0.17102068493762906</v>
      </c>
      <c r="H1213" s="2" t="str">
        <f t="shared" si="112"/>
        <v>Hold</v>
      </c>
    </row>
    <row r="1214" spans="1:8" ht="13.5" x14ac:dyDescent="0.25">
      <c r="A1214" s="3">
        <f>TITRES_STAT!B1217</f>
        <v>43777</v>
      </c>
      <c r="B1214" s="6">
        <f>TITRES_STAT!D1217</f>
        <v>31.005700000000001</v>
      </c>
      <c r="C1214" s="2">
        <f t="shared" si="108"/>
        <v>30.315918732509111</v>
      </c>
      <c r="D1214" s="2">
        <f t="shared" si="110"/>
        <v>30.769194020294059</v>
      </c>
      <c r="E1214" s="2">
        <f t="shared" si="109"/>
        <v>-0.45327528778494752</v>
      </c>
      <c r="F1214" s="2">
        <f t="shared" si="113"/>
        <v>-0.40165417785961616</v>
      </c>
      <c r="G1214" s="2">
        <f t="shared" si="111"/>
        <v>-5.1621109925331365E-2</v>
      </c>
      <c r="H1214" s="2" t="str">
        <f t="shared" si="112"/>
        <v>Hold</v>
      </c>
    </row>
    <row r="1215" spans="1:8" ht="13.5" x14ac:dyDescent="0.25">
      <c r="A1215" s="3">
        <f>TITRES_STAT!B1218</f>
        <v>43780</v>
      </c>
      <c r="B1215" s="6">
        <f>TITRES_STAT!D1218</f>
        <v>31.005700000000001</v>
      </c>
      <c r="C1215" s="2">
        <f t="shared" si="108"/>
        <v>30.42203892750771</v>
      </c>
      <c r="D1215" s="2">
        <f t="shared" si="110"/>
        <v>30.786712981753755</v>
      </c>
      <c r="E1215" s="2">
        <f t="shared" si="109"/>
        <v>-0.36467405424604493</v>
      </c>
      <c r="F1215" s="2">
        <f t="shared" si="113"/>
        <v>-0.39425815313690193</v>
      </c>
      <c r="G1215" s="2">
        <f t="shared" si="111"/>
        <v>2.9584098890857002E-2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31.005700000000001</v>
      </c>
      <c r="C1216" s="2">
        <f t="shared" si="108"/>
        <v>30.511832938660373</v>
      </c>
      <c r="D1216" s="2">
        <f t="shared" si="110"/>
        <v>30.802934242364586</v>
      </c>
      <c r="E1216" s="2">
        <f t="shared" si="109"/>
        <v>-0.29110130370421317</v>
      </c>
      <c r="F1216" s="2">
        <f t="shared" si="113"/>
        <v>-0.37362678325036419</v>
      </c>
      <c r="G1216" s="2">
        <f t="shared" si="111"/>
        <v>8.2525479546151026E-2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31.005700000000001</v>
      </c>
      <c r="C1217" s="2">
        <f t="shared" si="108"/>
        <v>30.587812486558779</v>
      </c>
      <c r="D1217" s="2">
        <f t="shared" si="110"/>
        <v>30.817953928115355</v>
      </c>
      <c r="E1217" s="2">
        <f t="shared" si="109"/>
        <v>-0.2301414415565759</v>
      </c>
      <c r="F1217" s="2">
        <f t="shared" si="113"/>
        <v>-0.34492971491160651</v>
      </c>
      <c r="G1217" s="2">
        <f t="shared" si="111"/>
        <v>0.11478827335503061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31.005700000000001</v>
      </c>
      <c r="C1218" s="2">
        <f t="shared" si="108"/>
        <v>30.652102873242043</v>
      </c>
      <c r="D1218" s="2">
        <f t="shared" si="110"/>
        <v>30.831861044551253</v>
      </c>
      <c r="E1218" s="2">
        <f t="shared" si="109"/>
        <v>-0.17975817130921001</v>
      </c>
      <c r="F1218" s="2">
        <f t="shared" si="113"/>
        <v>-0.31189540619112721</v>
      </c>
      <c r="G1218" s="2">
        <f t="shared" si="111"/>
        <v>0.1321372348819172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31.005700000000001</v>
      </c>
      <c r="C1219" s="2">
        <f t="shared" si="108"/>
        <v>30.706502431204807</v>
      </c>
      <c r="D1219" s="2">
        <f t="shared" si="110"/>
        <v>30.844738004214122</v>
      </c>
      <c r="E1219" s="2">
        <f t="shared" si="109"/>
        <v>-0.13823557300931455</v>
      </c>
      <c r="F1219" s="2">
        <f t="shared" si="113"/>
        <v>-0.27716343955476469</v>
      </c>
      <c r="G1219" s="2">
        <f t="shared" si="111"/>
        <v>0.13892786654545014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6">
        <f>TITRES_STAT!D1223</f>
        <v>31.005700000000001</v>
      </c>
      <c r="C1220" s="2">
        <f t="shared" si="108"/>
        <v>30.752532826404067</v>
      </c>
      <c r="D1220" s="2">
        <f t="shared" si="110"/>
        <v>30.856661115013075</v>
      </c>
      <c r="E1220" s="2">
        <f t="shared" si="109"/>
        <v>-0.10412828860900802</v>
      </c>
      <c r="F1220" s="2">
        <f t="shared" si="113"/>
        <v>-0.24255640936561337</v>
      </c>
      <c r="G1220" s="2">
        <f t="shared" si="111"/>
        <v>0.13842812075660535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31.005700000000001</v>
      </c>
      <c r="C1221" s="2">
        <f t="shared" si="108"/>
        <v>30.791481622341905</v>
      </c>
      <c r="D1221" s="2">
        <f t="shared" si="110"/>
        <v>30.867701032419514</v>
      </c>
      <c r="E1221" s="2">
        <f t="shared" si="109"/>
        <v>-7.621941007760924E-2</v>
      </c>
      <c r="F1221" s="2">
        <f t="shared" si="113"/>
        <v>-0.20928900950801255</v>
      </c>
      <c r="G1221" s="2">
        <f t="shared" si="111"/>
        <v>0.13306959943040331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31.005700000000001</v>
      </c>
      <c r="C1222" s="2">
        <f t="shared" si="108"/>
        <v>30.824438295827768</v>
      </c>
      <c r="D1222" s="2">
        <f t="shared" si="110"/>
        <v>30.877923178166217</v>
      </c>
      <c r="E1222" s="2">
        <f t="shared" si="109"/>
        <v>-5.3484882338448614E-2</v>
      </c>
      <c r="F1222" s="2">
        <f t="shared" si="113"/>
        <v>-0.17812818407409978</v>
      </c>
      <c r="G1222" s="2">
        <f t="shared" si="111"/>
        <v>0.12464330173565116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31.005700000000001</v>
      </c>
      <c r="C1223" s="2">
        <f t="shared" si="108"/>
        <v>30.852324711854266</v>
      </c>
      <c r="D1223" s="2">
        <f t="shared" si="110"/>
        <v>30.887388127931683</v>
      </c>
      <c r="E1223" s="2">
        <f t="shared" si="109"/>
        <v>-3.5063416077417031E-2</v>
      </c>
      <c r="F1223" s="2">
        <f t="shared" si="113"/>
        <v>-0.14951523047476323</v>
      </c>
      <c r="G1223" s="2">
        <f t="shared" si="111"/>
        <v>0.1144518143973462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31.005700000000001</v>
      </c>
      <c r="C1224" s="2">
        <f t="shared" si="108"/>
        <v>30.875920910030533</v>
      </c>
      <c r="D1224" s="2">
        <f t="shared" si="110"/>
        <v>30.896151970307113</v>
      </c>
      <c r="E1224" s="2">
        <f t="shared" si="109"/>
        <v>-2.0231060276579171E-2</v>
      </c>
      <c r="F1224" s="2">
        <f t="shared" si="113"/>
        <v>-0.12365839643512641</v>
      </c>
      <c r="G1224" s="2">
        <f t="shared" si="111"/>
        <v>0.10342733615854724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6">
        <f>TITRES_STAT!D1228</f>
        <v>31.005700000000001</v>
      </c>
      <c r="C1225" s="2">
        <f t="shared" si="108"/>
        <v>30.895886923871991</v>
      </c>
      <c r="D1225" s="2">
        <f t="shared" si="110"/>
        <v>30.904266639173251</v>
      </c>
      <c r="E1225" s="2">
        <f t="shared" si="109"/>
        <v>-8.3797153012596937E-3</v>
      </c>
      <c r="F1225" s="2">
        <f t="shared" si="113"/>
        <v>-0.10060266020835308</v>
      </c>
      <c r="G1225" s="2">
        <f t="shared" si="111"/>
        <v>9.2222944907093388E-2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6">
        <f>TITRES_STAT!D1229</f>
        <v>31.005700000000001</v>
      </c>
      <c r="C1226" s="2">
        <f t="shared" si="108"/>
        <v>30.912781243276299</v>
      </c>
      <c r="D1226" s="2">
        <f t="shared" si="110"/>
        <v>30.911780221456713</v>
      </c>
      <c r="E1226" s="2">
        <f t="shared" si="109"/>
        <v>1.0010218195866116E-3</v>
      </c>
      <c r="F1226" s="2">
        <f t="shared" si="113"/>
        <v>-8.0281923802765151E-2</v>
      </c>
      <c r="G1226" s="2">
        <f t="shared" si="111"/>
        <v>8.1282945622351763E-2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6">
        <f>TITRES_STAT!D1230</f>
        <v>31.005700000000001</v>
      </c>
      <c r="C1227" s="2">
        <f t="shared" si="108"/>
        <v>30.927076436618407</v>
      </c>
      <c r="D1227" s="2">
        <f t="shared" si="110"/>
        <v>30.918737242089549</v>
      </c>
      <c r="E1227" s="2">
        <f t="shared" si="109"/>
        <v>8.3391945288582292E-3</v>
      </c>
      <c r="F1227" s="2">
        <f t="shared" si="113"/>
        <v>-6.2557700136440478E-2</v>
      </c>
      <c r="G1227" s="2">
        <f t="shared" si="111"/>
        <v>7.0896894665298707E-2</v>
      </c>
      <c r="H1227" s="2" t="str">
        <f t="shared" si="112"/>
        <v>Sell</v>
      </c>
    </row>
    <row r="1228" spans="1:8" ht="13.5" x14ac:dyDescent="0.25">
      <c r="A1228" s="3">
        <f>TITRES_STAT!B1231</f>
        <v>43797</v>
      </c>
      <c r="B1228" s="6">
        <f>TITRES_STAT!D1231</f>
        <v>31.005700000000001</v>
      </c>
      <c r="C1228" s="2">
        <f t="shared" si="108"/>
        <v>30.939172369446347</v>
      </c>
      <c r="D1228" s="2">
        <f t="shared" si="110"/>
        <v>30.925178927860692</v>
      </c>
      <c r="E1228" s="2">
        <f t="shared" si="109"/>
        <v>1.3993441585654409E-2</v>
      </c>
      <c r="F1228" s="2">
        <f t="shared" si="113"/>
        <v>-4.7247471792021503E-2</v>
      </c>
      <c r="G1228" s="2">
        <f t="shared" si="111"/>
        <v>6.1240913377675912E-2</v>
      </c>
      <c r="H1228" s="2" t="str">
        <f t="shared" si="112"/>
        <v>Sell</v>
      </c>
    </row>
    <row r="1229" spans="1:8" ht="13.5" x14ac:dyDescent="0.25">
      <c r="A1229" s="3">
        <f>TITRES_STAT!B1232</f>
        <v>43798</v>
      </c>
      <c r="B1229" s="6">
        <f>TITRES_STAT!D1232</f>
        <v>31.005700000000001</v>
      </c>
      <c r="C1229" s="2">
        <f t="shared" si="108"/>
        <v>30.949407389531526</v>
      </c>
      <c r="D1229" s="2">
        <f t="shared" si="110"/>
        <v>30.931143451722861</v>
      </c>
      <c r="E1229" s="2">
        <f t="shared" si="109"/>
        <v>1.8263937808665531E-2</v>
      </c>
      <c r="F1229" s="2">
        <f t="shared" si="113"/>
        <v>-3.4145189871884099E-2</v>
      </c>
      <c r="G1229" s="2">
        <f t="shared" si="111"/>
        <v>5.240912768054963E-2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6">
        <f>TITRES_STAT!D1233</f>
        <v>31.005700000000001</v>
      </c>
      <c r="C1230" s="2">
        <f t="shared" si="108"/>
        <v>30.95806779114206</v>
      </c>
      <c r="D1230" s="2">
        <f t="shared" si="110"/>
        <v>30.936666159002648</v>
      </c>
      <c r="E1230" s="2">
        <f t="shared" si="109"/>
        <v>2.140163213941193E-2</v>
      </c>
      <c r="F1230" s="2">
        <f t="shared" si="113"/>
        <v>-2.3035825469624894E-2</v>
      </c>
      <c r="G1230" s="2">
        <f t="shared" si="111"/>
        <v>4.4437457609036821E-2</v>
      </c>
      <c r="H1230" s="2" t="str">
        <f t="shared" si="112"/>
        <v>Sell</v>
      </c>
    </row>
    <row r="1231" spans="1:8" ht="13.5" x14ac:dyDescent="0.25">
      <c r="A1231" s="3">
        <f>TITRES_STAT!B1234</f>
        <v>43802</v>
      </c>
      <c r="B1231" s="6">
        <f>TITRES_STAT!D1234</f>
        <v>31.005700000000001</v>
      </c>
      <c r="C1231" s="2">
        <f t="shared" ref="C1231:C1294" si="114">$C$4*B1221+C1230*(1-$C$4)</f>
        <v>30.965395823274051</v>
      </c>
      <c r="D1231" s="2">
        <f t="shared" si="110"/>
        <v>30.941779776854304</v>
      </c>
      <c r="E1231" s="2">
        <f t="shared" si="109"/>
        <v>2.3616046419746795E-2</v>
      </c>
      <c r="F1231" s="2">
        <f t="shared" si="113"/>
        <v>-1.3705451091750556E-2</v>
      </c>
      <c r="G1231" s="2">
        <f t="shared" si="111"/>
        <v>3.7321497511497354E-2</v>
      </c>
      <c r="H1231" s="2" t="str">
        <f t="shared" si="112"/>
        <v>Sell</v>
      </c>
    </row>
    <row r="1232" spans="1:8" ht="13.5" x14ac:dyDescent="0.25">
      <c r="A1232" s="3">
        <f>TITRES_STAT!B1235</f>
        <v>43803</v>
      </c>
      <c r="B1232" s="6">
        <f>TITRES_STAT!D1235</f>
        <v>31.005700000000001</v>
      </c>
      <c r="C1232" s="2">
        <f t="shared" si="114"/>
        <v>30.971596465847274</v>
      </c>
      <c r="D1232" s="2">
        <f t="shared" si="110"/>
        <v>30.946514608198427</v>
      </c>
      <c r="E1232" s="2">
        <f t="shared" si="109"/>
        <v>2.5081857648846295E-2</v>
      </c>
      <c r="F1232" s="2">
        <f t="shared" si="113"/>
        <v>-5.9479893436311859E-3</v>
      </c>
      <c r="G1232" s="2">
        <f t="shared" si="111"/>
        <v>3.1029846992477482E-2</v>
      </c>
      <c r="H1232" s="2" t="str">
        <f t="shared" si="112"/>
        <v>Sell</v>
      </c>
    </row>
    <row r="1233" spans="1:8" ht="13.5" x14ac:dyDescent="0.25">
      <c r="A1233" s="3">
        <f>TITRES_STAT!B1236</f>
        <v>43804</v>
      </c>
      <c r="B1233" s="6">
        <f>TITRES_STAT!D1236</f>
        <v>31.005700000000001</v>
      </c>
      <c r="C1233" s="2">
        <f t="shared" si="114"/>
        <v>30.976843163409232</v>
      </c>
      <c r="D1233" s="2">
        <f t="shared" si="110"/>
        <v>30.95089871129484</v>
      </c>
      <c r="E1233" s="2">
        <f t="shared" si="109"/>
        <v>2.5944452114391225E-2</v>
      </c>
      <c r="F1233" s="2">
        <f t="shared" si="113"/>
        <v>4.3049894797329586E-4</v>
      </c>
      <c r="G1233" s="2">
        <f t="shared" si="111"/>
        <v>2.551395316641793E-2</v>
      </c>
      <c r="H1233" s="2" t="str">
        <f t="shared" si="112"/>
        <v>Sell</v>
      </c>
    </row>
    <row r="1234" spans="1:8" ht="13.5" x14ac:dyDescent="0.25">
      <c r="A1234" s="3">
        <f>TITRES_STAT!B1237</f>
        <v>43805</v>
      </c>
      <c r="B1234" s="6">
        <f>TITRES_STAT!D1237</f>
        <v>31.005700000000001</v>
      </c>
      <c r="C1234" s="2">
        <f t="shared" si="114"/>
        <v>30.981282676730888</v>
      </c>
      <c r="D1234" s="2">
        <f t="shared" si="110"/>
        <v>30.954958066013742</v>
      </c>
      <c r="E1234" s="2">
        <f t="shared" si="109"/>
        <v>2.6324610717146868E-2</v>
      </c>
      <c r="F1234" s="2">
        <f t="shared" si="113"/>
        <v>5.6093213018080113E-3</v>
      </c>
      <c r="G1234" s="2">
        <f t="shared" si="111"/>
        <v>2.0715289415338858E-2</v>
      </c>
      <c r="H1234" s="2" t="str">
        <f t="shared" si="112"/>
        <v>Sell</v>
      </c>
    </row>
    <row r="1235" spans="1:8" ht="13.5" x14ac:dyDescent="0.25">
      <c r="A1235" s="3">
        <f>TITRES_STAT!B1238</f>
        <v>43808</v>
      </c>
      <c r="B1235" s="6">
        <f>TITRES_STAT!D1238</f>
        <v>31.005700000000001</v>
      </c>
      <c r="C1235" s="2">
        <f t="shared" si="114"/>
        <v>30.985039188003061</v>
      </c>
      <c r="D1235" s="2">
        <f t="shared" si="110"/>
        <v>30.958716727790499</v>
      </c>
      <c r="E1235" s="2">
        <f t="shared" si="109"/>
        <v>2.6322460212561793E-2</v>
      </c>
      <c r="F1235" s="2">
        <f t="shared" si="113"/>
        <v>9.7519490839587681E-3</v>
      </c>
      <c r="G1235" s="2">
        <f t="shared" si="111"/>
        <v>1.6570511128603027E-2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6">
        <f>TITRES_STAT!D1239</f>
        <v>31.005700000000001</v>
      </c>
      <c r="C1236" s="2">
        <f t="shared" si="114"/>
        <v>30.988217774464129</v>
      </c>
      <c r="D1236" s="2">
        <f t="shared" si="110"/>
        <v>30.962196970176386</v>
      </c>
      <c r="E1236" s="2">
        <f t="shared" si="109"/>
        <v>2.6020804287743005E-2</v>
      </c>
      <c r="F1236" s="2">
        <f t="shared" si="113"/>
        <v>1.3005720124715615E-2</v>
      </c>
      <c r="G1236" s="2">
        <f t="shared" si="111"/>
        <v>1.301508416302739E-2</v>
      </c>
      <c r="H1236" s="2" t="str">
        <f t="shared" si="112"/>
        <v>Sell</v>
      </c>
    </row>
    <row r="1237" spans="1:8" ht="13.5" x14ac:dyDescent="0.25">
      <c r="A1237" s="3">
        <f>TITRES_STAT!B1240</f>
        <v>43810</v>
      </c>
      <c r="B1237" s="6">
        <f>TITRES_STAT!D1240</f>
        <v>31.005700000000001</v>
      </c>
      <c r="C1237" s="2">
        <f t="shared" si="114"/>
        <v>30.990907347623494</v>
      </c>
      <c r="D1237" s="2">
        <f t="shared" si="110"/>
        <v>30.965419416829985</v>
      </c>
      <c r="E1237" s="2">
        <f t="shared" si="109"/>
        <v>2.5487930793509861E-2</v>
      </c>
      <c r="F1237" s="2">
        <f t="shared" si="113"/>
        <v>1.5502162258474466E-2</v>
      </c>
      <c r="G1237" s="2">
        <f t="shared" si="111"/>
        <v>9.9857685350353952E-3</v>
      </c>
      <c r="H1237" s="2" t="str">
        <f t="shared" si="112"/>
        <v>Sell</v>
      </c>
    </row>
    <row r="1238" spans="1:8" ht="13.5" x14ac:dyDescent="0.25">
      <c r="A1238" s="3">
        <f>TITRES_STAT!B1241</f>
        <v>43811</v>
      </c>
      <c r="B1238" s="6">
        <f>TITRES_STAT!D1241</f>
        <v>31.005700000000001</v>
      </c>
      <c r="C1238" s="2">
        <f t="shared" si="114"/>
        <v>30.993183140296804</v>
      </c>
      <c r="D1238" s="2">
        <f t="shared" si="110"/>
        <v>30.968403163731466</v>
      </c>
      <c r="E1238" s="2">
        <f t="shared" si="109"/>
        <v>2.4779976565337591E-2</v>
      </c>
      <c r="F1238" s="2">
        <f t="shared" si="113"/>
        <v>1.7357725119847092E-2</v>
      </c>
      <c r="G1238" s="2">
        <f t="shared" si="111"/>
        <v>7.4222514454904999E-3</v>
      </c>
      <c r="H1238" s="2" t="str">
        <f t="shared" si="112"/>
        <v>Sell</v>
      </c>
    </row>
    <row r="1239" spans="1:8" ht="13.5" x14ac:dyDescent="0.25">
      <c r="A1239" s="3">
        <f>TITRES_STAT!B1242</f>
        <v>43812</v>
      </c>
      <c r="B1239" s="6">
        <f>TITRES_STAT!D1242</f>
        <v>31.005700000000001</v>
      </c>
      <c r="C1239" s="2">
        <f t="shared" si="114"/>
        <v>30.995108811020373</v>
      </c>
      <c r="D1239" s="2">
        <f t="shared" si="110"/>
        <v>30.971165892343947</v>
      </c>
      <c r="E1239" s="2">
        <f t="shared" si="109"/>
        <v>2.3942918676425506E-2</v>
      </c>
      <c r="F1239" s="2">
        <f t="shared" si="113"/>
        <v>1.8674763831162774E-2</v>
      </c>
      <c r="G1239" s="2">
        <f t="shared" si="111"/>
        <v>5.2681548452627319E-3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6">
        <f>TITRES_STAT!D1243</f>
        <v>31.005700000000001</v>
      </c>
      <c r="C1240" s="2">
        <f t="shared" si="114"/>
        <v>30.996738224709546</v>
      </c>
      <c r="D1240" s="2">
        <f t="shared" si="110"/>
        <v>30.973723974392541</v>
      </c>
      <c r="E1240" s="2">
        <f t="shared" si="109"/>
        <v>2.3014250317004326E-2</v>
      </c>
      <c r="F1240" s="2">
        <f t="shared" si="113"/>
        <v>1.9542661128331085E-2</v>
      </c>
      <c r="G1240" s="2">
        <f t="shared" si="111"/>
        <v>3.4715891886732408E-3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6">
        <f>TITRES_STAT!D1244</f>
        <v>31.005700000000001</v>
      </c>
      <c r="C1241" s="2">
        <f t="shared" si="114"/>
        <v>30.998116959369618</v>
      </c>
      <c r="D1241" s="2">
        <f t="shared" si="110"/>
        <v>30.976092568881981</v>
      </c>
      <c r="E1241" s="2">
        <f t="shared" si="109"/>
        <v>2.2024390487636936E-2</v>
      </c>
      <c r="F1241" s="2">
        <f t="shared" si="113"/>
        <v>2.0039007000192254E-2</v>
      </c>
      <c r="G1241" s="2">
        <f t="shared" si="111"/>
        <v>1.9853834874446821E-3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6">
        <f>TITRES_STAT!D1245</f>
        <v>31.005700000000001</v>
      </c>
      <c r="C1242" s="2">
        <f t="shared" si="114"/>
        <v>30.999283581005063</v>
      </c>
      <c r="D1242" s="2">
        <f t="shared" si="110"/>
        <v>30.978285711927761</v>
      </c>
      <c r="E1242" s="2">
        <f t="shared" si="109"/>
        <v>2.0997869077302056E-2</v>
      </c>
      <c r="F1242" s="2">
        <f t="shared" si="113"/>
        <v>2.0230779415614217E-2</v>
      </c>
      <c r="G1242" s="2">
        <f t="shared" si="111"/>
        <v>7.6708966168783851E-4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6">
        <f>TITRES_STAT!D1246</f>
        <v>31.005700000000001</v>
      </c>
      <c r="C1243" s="2">
        <f t="shared" si="114"/>
        <v>31.000270722388901</v>
      </c>
      <c r="D1243" s="2">
        <f t="shared" si="110"/>
        <v>30.980316399933109</v>
      </c>
      <c r="E1243" s="2">
        <f t="shared" si="109"/>
        <v>1.9954322455792095E-2</v>
      </c>
      <c r="F1243" s="2">
        <f t="shared" si="113"/>
        <v>2.0175488023649796E-2</v>
      </c>
      <c r="G1243" s="2">
        <f t="shared" si="111"/>
        <v>-2.211655678577007E-4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31.005700000000001</v>
      </c>
      <c r="C1244" s="2">
        <f t="shared" si="114"/>
        <v>31.001105995867533</v>
      </c>
      <c r="D1244" s="2">
        <f t="shared" si="110"/>
        <v>30.982196666604729</v>
      </c>
      <c r="E1244" s="2">
        <f t="shared" ref="E1244:E1307" si="115">C1244-D1244</f>
        <v>1.890932926280442E-2</v>
      </c>
      <c r="F1244" s="2">
        <f t="shared" si="113"/>
        <v>1.9922256271480723E-2</v>
      </c>
      <c r="G1244" s="2">
        <f t="shared" si="111"/>
        <v>-1.012927008676303E-3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31.005700000000001</v>
      </c>
      <c r="C1245" s="2">
        <f t="shared" si="114"/>
        <v>31.001812765734066</v>
      </c>
      <c r="D1245" s="2">
        <f t="shared" ref="D1245:D1308" si="116">$D$4*B1245+(1-$D$4)*D1244</f>
        <v>30.983937654263638</v>
      </c>
      <c r="E1245" s="2">
        <f t="shared" si="115"/>
        <v>1.787511147042764E-2</v>
      </c>
      <c r="F1245" s="2">
        <f t="shared" si="113"/>
        <v>1.9512827311270107E-2</v>
      </c>
      <c r="G1245" s="2">
        <f t="shared" si="111"/>
        <v>-1.6377158408424665E-3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6">
        <f>TITRES_STAT!D1249</f>
        <v>31.005700000000001</v>
      </c>
      <c r="C1246" s="2">
        <f t="shared" si="114"/>
        <v>31.002410801774978</v>
      </c>
      <c r="D1246" s="2">
        <f t="shared" si="116"/>
        <v>30.985549679873738</v>
      </c>
      <c r="E1246" s="2">
        <f t="shared" si="115"/>
        <v>1.6861121901239784E-2</v>
      </c>
      <c r="F1246" s="2">
        <f t="shared" si="113"/>
        <v>1.8982486229264045E-2</v>
      </c>
      <c r="G1246" s="2">
        <f t="shared" si="111"/>
        <v>-2.1213643280242611E-3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6">
        <f>TITRES_STAT!D1250</f>
        <v>31.005700000000001</v>
      </c>
      <c r="C1247" s="2">
        <f t="shared" si="114"/>
        <v>31.002916832271136</v>
      </c>
      <c r="D1247" s="2">
        <f t="shared" si="116"/>
        <v>30.987042296179386</v>
      </c>
      <c r="E1247" s="2">
        <f t="shared" si="115"/>
        <v>1.5874536091750713E-2</v>
      </c>
      <c r="F1247" s="2">
        <f t="shared" si="113"/>
        <v>1.836089620176138E-2</v>
      </c>
      <c r="G1247" s="2">
        <f t="shared" si="111"/>
        <v>-2.4863601100106672E-3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6">
        <f>TITRES_STAT!D1251</f>
        <v>31.005700000000001</v>
      </c>
      <c r="C1248" s="2">
        <f t="shared" si="114"/>
        <v>31.003345011921731</v>
      </c>
      <c r="D1248" s="2">
        <f t="shared" si="116"/>
        <v>30.988424348314243</v>
      </c>
      <c r="E1248" s="2">
        <f t="shared" si="115"/>
        <v>1.4920663607487228E-2</v>
      </c>
      <c r="F1248" s="2">
        <f t="shared" si="113"/>
        <v>1.7672849682906548E-2</v>
      </c>
      <c r="G1248" s="2">
        <f t="shared" si="111"/>
        <v>-2.7521860754193203E-3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6">
        <f>TITRES_STAT!D1252</f>
        <v>31.005700000000001</v>
      </c>
      <c r="C1249" s="2">
        <f t="shared" si="114"/>
        <v>31.003707317779927</v>
      </c>
      <c r="D1249" s="2">
        <f t="shared" si="116"/>
        <v>30.989704026216891</v>
      </c>
      <c r="E1249" s="2">
        <f t="shared" si="115"/>
        <v>1.4003291563035702E-2</v>
      </c>
      <c r="F1249" s="2">
        <f t="shared" si="113"/>
        <v>1.693893805893238E-2</v>
      </c>
      <c r="G1249" s="2">
        <f t="shared" si="111"/>
        <v>-2.935646495896678E-3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6">
        <f>TITRES_STAT!D1253</f>
        <v>31.005700000000001</v>
      </c>
      <c r="C1250" s="2">
        <f t="shared" si="114"/>
        <v>31.004013884275324</v>
      </c>
      <c r="D1250" s="2">
        <f t="shared" si="116"/>
        <v>30.990888913163786</v>
      </c>
      <c r="E1250" s="2">
        <f t="shared" si="115"/>
        <v>1.312497111153732E-2</v>
      </c>
      <c r="F1250" s="2">
        <f t="shared" si="113"/>
        <v>1.6176144669453371E-2</v>
      </c>
      <c r="G1250" s="2">
        <f t="shared" si="111"/>
        <v>-3.0511735579160509E-3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31.326000000000001</v>
      </c>
      <c r="C1251" s="2">
        <f t="shared" si="114"/>
        <v>31.004273286694506</v>
      </c>
      <c r="D1251" s="2">
        <f t="shared" si="116"/>
        <v>31.015711956633137</v>
      </c>
      <c r="E1251" s="2">
        <f t="shared" si="115"/>
        <v>-1.1438669938630852E-2</v>
      </c>
      <c r="F1251" s="2">
        <f t="shared" si="113"/>
        <v>1.0653181747836528E-2</v>
      </c>
      <c r="G1251" s="2">
        <f t="shared" si="111"/>
        <v>-2.2091851686467379E-2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31.326000000000001</v>
      </c>
      <c r="C1252" s="2">
        <f t="shared" si="114"/>
        <v>31.004492781049198</v>
      </c>
      <c r="D1252" s="2">
        <f t="shared" si="116"/>
        <v>31.038696256141794</v>
      </c>
      <c r="E1252" s="2">
        <f t="shared" si="115"/>
        <v>-3.4203475092596136E-2</v>
      </c>
      <c r="F1252" s="2">
        <f t="shared" si="113"/>
        <v>1.6818503797499948E-3</v>
      </c>
      <c r="G1252" s="2">
        <f t="shared" ref="G1252:G1315" si="117">E1252-F1252</f>
        <v>-3.588532547234613E-2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6">
        <f>TITRES_STAT!D1256</f>
        <v>31.326000000000001</v>
      </c>
      <c r="C1253" s="2">
        <f t="shared" si="114"/>
        <v>31.004678507041628</v>
      </c>
      <c r="D1253" s="2">
        <f t="shared" si="116"/>
        <v>31.059978014946104</v>
      </c>
      <c r="E1253" s="2">
        <f t="shared" si="115"/>
        <v>-5.5299507904475576E-2</v>
      </c>
      <c r="F1253" s="2">
        <f t="shared" ref="F1253:F1316" si="119">(E1253*(2/(10)))+((1-(2/10))*F1252)</f>
        <v>-9.7144212770951185E-3</v>
      </c>
      <c r="G1253" s="2">
        <f t="shared" si="117"/>
        <v>-4.5585086627380457E-2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6">
        <f>TITRES_STAT!D1257</f>
        <v>31.326000000000001</v>
      </c>
      <c r="C1254" s="2">
        <f t="shared" si="114"/>
        <v>31.004835659804456</v>
      </c>
      <c r="D1254" s="2">
        <f t="shared" si="116"/>
        <v>31.079683347172317</v>
      </c>
      <c r="E1254" s="2">
        <f t="shared" si="115"/>
        <v>-7.4847687367860516E-2</v>
      </c>
      <c r="F1254" s="2">
        <f t="shared" si="119"/>
        <v>-2.2741074495248197E-2</v>
      </c>
      <c r="G1254" s="2">
        <f t="shared" si="117"/>
        <v>-5.2106612872612319E-2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6">
        <f>TITRES_STAT!D1258</f>
        <v>31.326000000000001</v>
      </c>
      <c r="C1255" s="2">
        <f t="shared" si="114"/>
        <v>31.004968635219157</v>
      </c>
      <c r="D1255" s="2">
        <f t="shared" si="116"/>
        <v>31.097929025159551</v>
      </c>
      <c r="E1255" s="2">
        <f t="shared" si="115"/>
        <v>-9.296038994039435E-2</v>
      </c>
      <c r="F1255" s="2">
        <f t="shared" si="119"/>
        <v>-3.6784937584277429E-2</v>
      </c>
      <c r="G1255" s="2">
        <f t="shared" si="117"/>
        <v>-5.6175452356116921E-2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6">
        <f>TITRES_STAT!D1259</f>
        <v>31.326000000000001</v>
      </c>
      <c r="C1256" s="2">
        <f t="shared" si="114"/>
        <v>31.00508115287775</v>
      </c>
      <c r="D1256" s="2">
        <f t="shared" si="116"/>
        <v>31.11482317144403</v>
      </c>
      <c r="E1256" s="2">
        <f t="shared" si="115"/>
        <v>-0.10974201856627985</v>
      </c>
      <c r="F1256" s="2">
        <f t="shared" si="119"/>
        <v>-5.1376353780677918E-2</v>
      </c>
      <c r="G1256" s="2">
        <f t="shared" si="117"/>
        <v>-5.8365664785601935E-2</v>
      </c>
      <c r="H1256" s="2" t="str">
        <f t="shared" si="118"/>
        <v>Hold</v>
      </c>
    </row>
    <row r="1257" spans="1:8" ht="13.5" x14ac:dyDescent="0.25">
      <c r="A1257" s="3">
        <f>TITRES_STAT!B1260</f>
        <v>43839</v>
      </c>
      <c r="B1257" s="6">
        <f>TITRES_STAT!D1260</f>
        <v>31.326000000000001</v>
      </c>
      <c r="C1257" s="2">
        <f t="shared" si="114"/>
        <v>31.005176360127329</v>
      </c>
      <c r="D1257" s="2">
        <f t="shared" si="116"/>
        <v>31.130465899485213</v>
      </c>
      <c r="E1257" s="2">
        <f t="shared" si="115"/>
        <v>-0.12528953935788323</v>
      </c>
      <c r="F1257" s="2">
        <f t="shared" si="119"/>
        <v>-6.6158990896118985E-2</v>
      </c>
      <c r="G1257" s="2">
        <f t="shared" si="117"/>
        <v>-5.9130548461764243E-2</v>
      </c>
      <c r="H1257" s="2" t="str">
        <f t="shared" si="118"/>
        <v>Hold</v>
      </c>
    </row>
    <row r="1258" spans="1:8" ht="13.5" x14ac:dyDescent="0.25">
      <c r="A1258" s="3">
        <f>TITRES_STAT!B1261</f>
        <v>43840</v>
      </c>
      <c r="B1258" s="6">
        <f>TITRES_STAT!D1261</f>
        <v>31.326000000000001</v>
      </c>
      <c r="C1258" s="2">
        <f t="shared" si="114"/>
        <v>31.00525692010774</v>
      </c>
      <c r="D1258" s="2">
        <f t="shared" si="116"/>
        <v>31.144949906930751</v>
      </c>
      <c r="E1258" s="2">
        <f t="shared" si="115"/>
        <v>-0.13969298682301101</v>
      </c>
      <c r="F1258" s="2">
        <f t="shared" si="119"/>
        <v>-8.0865790081497399E-2</v>
      </c>
      <c r="G1258" s="2">
        <f t="shared" si="117"/>
        <v>-5.8827196741513613E-2</v>
      </c>
      <c r="H1258" s="2" t="str">
        <f t="shared" si="118"/>
        <v>Hold</v>
      </c>
    </row>
    <row r="1259" spans="1:8" ht="13.5" x14ac:dyDescent="0.25">
      <c r="A1259" s="3">
        <f>TITRES_STAT!B1262</f>
        <v>43843</v>
      </c>
      <c r="B1259" s="6">
        <f>TITRES_STAT!D1262</f>
        <v>31.3901</v>
      </c>
      <c r="C1259" s="2">
        <f t="shared" si="114"/>
        <v>31.005325086245012</v>
      </c>
      <c r="D1259" s="2">
        <f t="shared" si="116"/>
        <v>31.163109173084031</v>
      </c>
      <c r="E1259" s="2">
        <f t="shared" si="115"/>
        <v>-0.15778408683901901</v>
      </c>
      <c r="F1259" s="2">
        <f t="shared" si="119"/>
        <v>-9.6249449433001719E-2</v>
      </c>
      <c r="G1259" s="2">
        <f t="shared" si="117"/>
        <v>-6.1534637406017292E-2</v>
      </c>
      <c r="H1259" s="2" t="str">
        <f t="shared" si="118"/>
        <v>Hold</v>
      </c>
    </row>
    <row r="1260" spans="1:8" ht="13.5" x14ac:dyDescent="0.25">
      <c r="A1260" s="3">
        <f>TITRES_STAT!B1263</f>
        <v>43845</v>
      </c>
      <c r="B1260" s="6">
        <f>TITRES_STAT!D1263</f>
        <v>31.3901</v>
      </c>
      <c r="C1260" s="2">
        <f t="shared" si="114"/>
        <v>31.005382765284242</v>
      </c>
      <c r="D1260" s="2">
        <f t="shared" si="116"/>
        <v>31.179923308411141</v>
      </c>
      <c r="E1260" s="2">
        <f t="shared" si="115"/>
        <v>-0.17454054312689848</v>
      </c>
      <c r="F1260" s="2">
        <f t="shared" si="119"/>
        <v>-0.11190766817178108</v>
      </c>
      <c r="G1260" s="2">
        <f t="shared" si="117"/>
        <v>-6.2632874955117407E-2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6">
        <f>TITRES_STAT!D1264</f>
        <v>31.3901</v>
      </c>
      <c r="C1261" s="2">
        <f t="shared" si="114"/>
        <v>31.054708493702051</v>
      </c>
      <c r="D1261" s="2">
        <f t="shared" si="116"/>
        <v>31.195491952232537</v>
      </c>
      <c r="E1261" s="2">
        <f t="shared" si="115"/>
        <v>-0.14078345853048546</v>
      </c>
      <c r="F1261" s="2">
        <f t="shared" si="119"/>
        <v>-0.11768282624352196</v>
      </c>
      <c r="G1261" s="2">
        <f t="shared" si="117"/>
        <v>-2.3100632286963504E-2</v>
      </c>
      <c r="H1261" s="2" t="str">
        <f t="shared" si="118"/>
        <v>Hold</v>
      </c>
    </row>
    <row r="1262" spans="1:8" ht="13.5" x14ac:dyDescent="0.25">
      <c r="A1262" s="3">
        <f>TITRES_STAT!B1265</f>
        <v>43847</v>
      </c>
      <c r="B1262" s="6">
        <f>TITRES_STAT!D1265</f>
        <v>31.3901</v>
      </c>
      <c r="C1262" s="2">
        <f t="shared" si="114"/>
        <v>31.096445648517118</v>
      </c>
      <c r="D1262" s="2">
        <f t="shared" si="116"/>
        <v>31.209907363178274</v>
      </c>
      <c r="E1262" s="2">
        <f t="shared" si="115"/>
        <v>-0.11346171466115607</v>
      </c>
      <c r="F1262" s="2">
        <f t="shared" si="119"/>
        <v>-0.11683860392704878</v>
      </c>
      <c r="G1262" s="2">
        <f t="shared" si="117"/>
        <v>3.3768892658927185E-3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31.3901</v>
      </c>
      <c r="C1263" s="2">
        <f t="shared" si="114"/>
        <v>31.131761702591405</v>
      </c>
      <c r="D1263" s="2">
        <f t="shared" si="116"/>
        <v>31.223254965905809</v>
      </c>
      <c r="E1263" s="2">
        <f t="shared" si="115"/>
        <v>-9.1493263314404771E-2</v>
      </c>
      <c r="F1263" s="2">
        <f t="shared" si="119"/>
        <v>-0.11176953580452</v>
      </c>
      <c r="G1263" s="2">
        <f t="shared" si="117"/>
        <v>2.0276272490115224E-2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31.3901</v>
      </c>
      <c r="C1264" s="2">
        <f t="shared" si="114"/>
        <v>31.161644517577344</v>
      </c>
      <c r="D1264" s="2">
        <f t="shared" si="116"/>
        <v>31.235613857320196</v>
      </c>
      <c r="E1264" s="2">
        <f t="shared" si="115"/>
        <v>-7.3969339742852469E-2</v>
      </c>
      <c r="F1264" s="2">
        <f t="shared" si="119"/>
        <v>-0.10420949659218651</v>
      </c>
      <c r="G1264" s="2">
        <f t="shared" si="117"/>
        <v>3.0240156849334038E-2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31.3901</v>
      </c>
      <c r="C1265" s="2">
        <f t="shared" si="114"/>
        <v>31.186929976411598</v>
      </c>
      <c r="D1265" s="2">
        <f t="shared" si="116"/>
        <v>31.247057275296477</v>
      </c>
      <c r="E1265" s="2">
        <f t="shared" si="115"/>
        <v>-6.012729888487911E-2</v>
      </c>
      <c r="F1265" s="2">
        <f t="shared" si="119"/>
        <v>-9.5393057050725025E-2</v>
      </c>
      <c r="G1265" s="2">
        <f t="shared" si="117"/>
        <v>3.5265758165845915E-2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31.3901</v>
      </c>
      <c r="C1266" s="2">
        <f t="shared" si="114"/>
        <v>31.20832536465597</v>
      </c>
      <c r="D1266" s="2">
        <f t="shared" si="116"/>
        <v>31.257653032681922</v>
      </c>
      <c r="E1266" s="2">
        <f t="shared" si="115"/>
        <v>-4.9327668025952676E-2</v>
      </c>
      <c r="F1266" s="2">
        <f t="shared" si="119"/>
        <v>-8.617997924577056E-2</v>
      </c>
      <c r="G1266" s="2">
        <f t="shared" si="117"/>
        <v>3.6852311219817885E-2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31.3901</v>
      </c>
      <c r="C1267" s="2">
        <f t="shared" si="114"/>
        <v>31.226429154708896</v>
      </c>
      <c r="D1267" s="2">
        <f t="shared" si="116"/>
        <v>31.267463919149929</v>
      </c>
      <c r="E1267" s="2">
        <f t="shared" si="115"/>
        <v>-4.1034764441032934E-2</v>
      </c>
      <c r="F1267" s="2">
        <f t="shared" si="119"/>
        <v>-7.715093628482303E-2</v>
      </c>
      <c r="G1267" s="2">
        <f t="shared" si="117"/>
        <v>3.6116171843790096E-2</v>
      </c>
      <c r="H1267" s="2" t="str">
        <f t="shared" si="118"/>
        <v>Sell</v>
      </c>
    </row>
    <row r="1268" spans="1:8" ht="13.5" x14ac:dyDescent="0.25">
      <c r="A1268" s="3">
        <f>TITRES_STAT!B1271</f>
        <v>43857</v>
      </c>
      <c r="B1268" s="6">
        <f>TITRES_STAT!D1271</f>
        <v>31.3901</v>
      </c>
      <c r="C1268" s="2">
        <f t="shared" si="114"/>
        <v>31.241747746292141</v>
      </c>
      <c r="D1268" s="2">
        <f t="shared" si="116"/>
        <v>31.276548073286971</v>
      </c>
      <c r="E1268" s="2">
        <f t="shared" si="115"/>
        <v>-3.4800326994830044E-2</v>
      </c>
      <c r="F1268" s="2">
        <f t="shared" si="119"/>
        <v>-6.8680814426824444E-2</v>
      </c>
      <c r="G1268" s="2">
        <f t="shared" si="117"/>
        <v>3.3880487431994399E-2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6">
        <f>TITRES_STAT!D1272</f>
        <v>31.3901</v>
      </c>
      <c r="C1269" s="2">
        <f t="shared" si="114"/>
        <v>31.264571169939504</v>
      </c>
      <c r="D1269" s="2">
        <f t="shared" si="116"/>
        <v>31.284959327117566</v>
      </c>
      <c r="E1269" s="2">
        <f t="shared" si="115"/>
        <v>-2.0388157178061306E-2</v>
      </c>
      <c r="F1269" s="2">
        <f t="shared" si="119"/>
        <v>-5.9022282977071815E-2</v>
      </c>
      <c r="G1269" s="2">
        <f t="shared" si="117"/>
        <v>3.8634125799010509E-2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31.3901</v>
      </c>
      <c r="C1270" s="2">
        <f t="shared" si="114"/>
        <v>31.283883297641118</v>
      </c>
      <c r="D1270" s="2">
        <f t="shared" si="116"/>
        <v>31.292747525108858</v>
      </c>
      <c r="E1270" s="2">
        <f t="shared" si="115"/>
        <v>-8.8642274677397381E-3</v>
      </c>
      <c r="F1270" s="2">
        <f t="shared" si="119"/>
        <v>-4.8990671875205401E-2</v>
      </c>
      <c r="G1270" s="2">
        <f t="shared" si="117"/>
        <v>4.0126444407465663E-2</v>
      </c>
      <c r="H1270" s="2" t="str">
        <f t="shared" si="118"/>
        <v>Sell</v>
      </c>
    </row>
    <row r="1271" spans="1:8" ht="13.5" x14ac:dyDescent="0.25">
      <c r="A1271" s="3">
        <f>TITRES_STAT!B1274</f>
        <v>43860</v>
      </c>
      <c r="B1271" s="6">
        <f>TITRES_STAT!D1274</f>
        <v>31.3901</v>
      </c>
      <c r="C1271" s="2">
        <f t="shared" si="114"/>
        <v>31.300224328773254</v>
      </c>
      <c r="D1271" s="2">
        <f t="shared" si="116"/>
        <v>31.299958819545239</v>
      </c>
      <c r="E1271" s="2">
        <f t="shared" si="115"/>
        <v>2.6550922801504839E-4</v>
      </c>
      <c r="F1271" s="2">
        <f t="shared" si="119"/>
        <v>-3.9139435654561315E-2</v>
      </c>
      <c r="G1271" s="2">
        <f t="shared" si="117"/>
        <v>3.9404944882576363E-2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31.3901</v>
      </c>
      <c r="C1272" s="2">
        <f t="shared" si="114"/>
        <v>31.314051355115829</v>
      </c>
      <c r="D1272" s="2">
        <f t="shared" si="116"/>
        <v>31.30663594402337</v>
      </c>
      <c r="E1272" s="2">
        <f t="shared" si="115"/>
        <v>7.4154110924595784E-3</v>
      </c>
      <c r="F1272" s="2">
        <f t="shared" si="119"/>
        <v>-2.9828466305157141E-2</v>
      </c>
      <c r="G1272" s="2">
        <f t="shared" si="117"/>
        <v>3.7243877397616719E-2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31.3901</v>
      </c>
      <c r="C1273" s="2">
        <f t="shared" si="114"/>
        <v>31.32575114663647</v>
      </c>
      <c r="D1273" s="2">
        <f t="shared" si="116"/>
        <v>31.312818466688306</v>
      </c>
      <c r="E1273" s="2">
        <f t="shared" si="115"/>
        <v>1.2932679948164605E-2</v>
      </c>
      <c r="F1273" s="2">
        <f t="shared" si="119"/>
        <v>-2.1276237054492792E-2</v>
      </c>
      <c r="G1273" s="2">
        <f t="shared" si="117"/>
        <v>3.4208917002657394E-2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31.3901</v>
      </c>
      <c r="C1274" s="2">
        <f t="shared" si="114"/>
        <v>31.335650970230859</v>
      </c>
      <c r="D1274" s="2">
        <f t="shared" si="116"/>
        <v>31.318543024711396</v>
      </c>
      <c r="E1274" s="2">
        <f t="shared" si="115"/>
        <v>1.710794551946293E-2</v>
      </c>
      <c r="F1274" s="2">
        <f t="shared" si="119"/>
        <v>-1.3599400539701647E-2</v>
      </c>
      <c r="G1274" s="2">
        <f t="shared" si="117"/>
        <v>3.0707346059164579E-2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31.3901</v>
      </c>
      <c r="C1275" s="2">
        <f t="shared" si="114"/>
        <v>31.344027744041494</v>
      </c>
      <c r="D1275" s="2">
        <f t="shared" si="116"/>
        <v>31.323843541399441</v>
      </c>
      <c r="E1275" s="2">
        <f t="shared" si="115"/>
        <v>2.0184202642052895E-2</v>
      </c>
      <c r="F1275" s="2">
        <f t="shared" si="119"/>
        <v>-6.8426799033507388E-3</v>
      </c>
      <c r="G1275" s="2">
        <f t="shared" si="117"/>
        <v>2.7026882545403634E-2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31.3901</v>
      </c>
      <c r="C1276" s="2">
        <f t="shared" si="114"/>
        <v>31.351115783419726</v>
      </c>
      <c r="D1276" s="2">
        <f t="shared" si="116"/>
        <v>31.328751427221704</v>
      </c>
      <c r="E1276" s="2">
        <f t="shared" si="115"/>
        <v>2.2364356198021795E-2</v>
      </c>
      <c r="F1276" s="2">
        <f t="shared" si="119"/>
        <v>-1.001272683076232E-3</v>
      </c>
      <c r="G1276" s="2">
        <f t="shared" si="117"/>
        <v>2.3365628881098027E-2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31.3901</v>
      </c>
      <c r="C1277" s="2">
        <f t="shared" si="114"/>
        <v>31.357113355201307</v>
      </c>
      <c r="D1277" s="2">
        <f t="shared" si="116"/>
        <v>31.333295765946023</v>
      </c>
      <c r="E1277" s="2">
        <f t="shared" si="115"/>
        <v>2.3817589255283877E-2</v>
      </c>
      <c r="F1277" s="2">
        <f t="shared" si="119"/>
        <v>3.9624997045957901E-3</v>
      </c>
      <c r="G1277" s="2">
        <f t="shared" si="117"/>
        <v>1.9855089550688088E-2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31.3901</v>
      </c>
      <c r="C1278" s="2">
        <f t="shared" si="114"/>
        <v>31.362188223631875</v>
      </c>
      <c r="D1278" s="2">
        <f t="shared" si="116"/>
        <v>31.33750348698706</v>
      </c>
      <c r="E1278" s="2">
        <f t="shared" si="115"/>
        <v>2.4684736644815075E-2</v>
      </c>
      <c r="F1278" s="2">
        <f t="shared" si="119"/>
        <v>8.1069470926396475E-3</v>
      </c>
      <c r="G1278" s="2">
        <f t="shared" si="117"/>
        <v>1.6577789552175426E-2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31.3901</v>
      </c>
      <c r="C1279" s="2">
        <f t="shared" si="114"/>
        <v>31.366482343073123</v>
      </c>
      <c r="D1279" s="2">
        <f t="shared" si="116"/>
        <v>31.34139952498802</v>
      </c>
      <c r="E1279" s="2">
        <f t="shared" si="115"/>
        <v>2.5082818085103042E-2</v>
      </c>
      <c r="F1279" s="2">
        <f t="shared" si="119"/>
        <v>1.1502121291132327E-2</v>
      </c>
      <c r="G1279" s="2">
        <f t="shared" si="117"/>
        <v>1.3580696793970715E-2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6">
        <f>TITRES_STAT!D1283</f>
        <v>31.3901</v>
      </c>
      <c r="C1280" s="2">
        <f t="shared" si="114"/>
        <v>31.37011582875418</v>
      </c>
      <c r="D1280" s="2">
        <f t="shared" si="116"/>
        <v>31.345006967581501</v>
      </c>
      <c r="E1280" s="2">
        <f t="shared" si="115"/>
        <v>2.5108861172679298E-2</v>
      </c>
      <c r="F1280" s="2">
        <f t="shared" si="119"/>
        <v>1.4223469267441722E-2</v>
      </c>
      <c r="G1280" s="2">
        <f t="shared" si="117"/>
        <v>1.0885391905237575E-2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31.3901</v>
      </c>
      <c r="C1281" s="2">
        <f t="shared" si="114"/>
        <v>31.373190316638151</v>
      </c>
      <c r="D1281" s="2">
        <f t="shared" si="116"/>
        <v>31.348347192205093</v>
      </c>
      <c r="E1281" s="2">
        <f t="shared" si="115"/>
        <v>2.484312443305825E-2</v>
      </c>
      <c r="F1281" s="2">
        <f t="shared" si="119"/>
        <v>1.6347400300565029E-2</v>
      </c>
      <c r="G1281" s="2">
        <f t="shared" si="117"/>
        <v>8.4957241324932209E-3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32.030700000000003</v>
      </c>
      <c r="C1282" s="2">
        <f t="shared" si="114"/>
        <v>31.375791806386125</v>
      </c>
      <c r="D1282" s="2">
        <f t="shared" si="116"/>
        <v>31.398891844634345</v>
      </c>
      <c r="E1282" s="2">
        <f t="shared" si="115"/>
        <v>-2.3100038248220045E-2</v>
      </c>
      <c r="F1282" s="2">
        <f t="shared" si="119"/>
        <v>8.4579125908080151E-3</v>
      </c>
      <c r="G1282" s="2">
        <f t="shared" si="117"/>
        <v>-3.1557950839028057E-2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32.030700000000003</v>
      </c>
      <c r="C1283" s="2">
        <f t="shared" si="114"/>
        <v>31.377993066942103</v>
      </c>
      <c r="D1283" s="2">
        <f t="shared" si="116"/>
        <v>31.445692448735503</v>
      </c>
      <c r="E1283" s="2">
        <f t="shared" si="115"/>
        <v>-6.7699381793399738E-2</v>
      </c>
      <c r="F1283" s="2">
        <f t="shared" si="119"/>
        <v>-6.7735462860335355E-3</v>
      </c>
      <c r="G1283" s="2">
        <f t="shared" si="117"/>
        <v>-6.0925835507366202E-2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32.030700000000003</v>
      </c>
      <c r="C1284" s="2">
        <f t="shared" si="114"/>
        <v>31.379855672027933</v>
      </c>
      <c r="D1284" s="2">
        <f t="shared" si="116"/>
        <v>31.489026341421763</v>
      </c>
      <c r="E1284" s="2">
        <f t="shared" si="115"/>
        <v>-0.10917066939382991</v>
      </c>
      <c r="F1284" s="2">
        <f t="shared" si="119"/>
        <v>-2.7252970907592811E-2</v>
      </c>
      <c r="G1284" s="2">
        <f t="shared" si="117"/>
        <v>-8.1917698486237103E-2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32.030700000000003</v>
      </c>
      <c r="C1285" s="2">
        <f t="shared" si="114"/>
        <v>31.381431722485171</v>
      </c>
      <c r="D1285" s="2">
        <f t="shared" si="116"/>
        <v>31.529150316131261</v>
      </c>
      <c r="E1285" s="2">
        <f t="shared" si="115"/>
        <v>-0.14771859364608986</v>
      </c>
      <c r="F1285" s="2">
        <f t="shared" si="119"/>
        <v>-5.1346095455292229E-2</v>
      </c>
      <c r="G1285" s="2">
        <f t="shared" si="117"/>
        <v>-9.6372498190797629E-2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32.030700000000003</v>
      </c>
      <c r="C1286" s="2">
        <f t="shared" si="114"/>
        <v>31.382765303641296</v>
      </c>
      <c r="D1286" s="2">
        <f t="shared" si="116"/>
        <v>31.566302144565981</v>
      </c>
      <c r="E1286" s="2">
        <f t="shared" si="115"/>
        <v>-0.1835368409246847</v>
      </c>
      <c r="F1286" s="2">
        <f t="shared" si="119"/>
        <v>-7.7784244549170725E-2</v>
      </c>
      <c r="G1286" s="2">
        <f t="shared" si="117"/>
        <v>-0.10575259637551397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32.030700000000003</v>
      </c>
      <c r="C1287" s="2">
        <f t="shared" si="114"/>
        <v>31.383893718465711</v>
      </c>
      <c r="D1287" s="2">
        <f t="shared" si="116"/>
        <v>31.600701985709239</v>
      </c>
      <c r="E1287" s="2">
        <f t="shared" si="115"/>
        <v>-0.21680826724352897</v>
      </c>
      <c r="F1287" s="2">
        <f t="shared" si="119"/>
        <v>-0.10558904908804237</v>
      </c>
      <c r="G1287" s="2">
        <f t="shared" si="117"/>
        <v>-0.1112192181554866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32.030700000000003</v>
      </c>
      <c r="C1288" s="2">
        <f t="shared" si="114"/>
        <v>31.384848531009446</v>
      </c>
      <c r="D1288" s="2">
        <f t="shared" si="116"/>
        <v>31.632553690471518</v>
      </c>
      <c r="E1288" s="2">
        <f t="shared" si="115"/>
        <v>-0.24770515946207183</v>
      </c>
      <c r="F1288" s="2">
        <f t="shared" si="119"/>
        <v>-0.13401227116284828</v>
      </c>
      <c r="G1288" s="2">
        <f t="shared" si="117"/>
        <v>-0.11369288829922355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32.030700000000003</v>
      </c>
      <c r="C1289" s="2">
        <f t="shared" si="114"/>
        <v>31.385656449315682</v>
      </c>
      <c r="D1289" s="2">
        <f t="shared" si="116"/>
        <v>31.66204600969585</v>
      </c>
      <c r="E1289" s="2">
        <f t="shared" si="115"/>
        <v>-0.27638956038016715</v>
      </c>
      <c r="F1289" s="2">
        <f t="shared" si="119"/>
        <v>-0.16248772900631206</v>
      </c>
      <c r="G1289" s="2">
        <f t="shared" si="117"/>
        <v>-0.11390183137385509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32.7425</v>
      </c>
      <c r="C1290" s="2">
        <f t="shared" si="114"/>
        <v>31.386340072497884</v>
      </c>
      <c r="D1290" s="2">
        <f t="shared" si="116"/>
        <v>31.742079638607269</v>
      </c>
      <c r="E1290" s="2">
        <f t="shared" si="115"/>
        <v>-0.35573956610938495</v>
      </c>
      <c r="F1290" s="2">
        <f t="shared" si="119"/>
        <v>-0.20113809642692665</v>
      </c>
      <c r="G1290" s="2">
        <f t="shared" si="117"/>
        <v>-0.1546014696824583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32.7425</v>
      </c>
      <c r="C1291" s="2">
        <f t="shared" si="114"/>
        <v>31.386918522882823</v>
      </c>
      <c r="D1291" s="2">
        <f t="shared" si="116"/>
        <v>31.816184850562287</v>
      </c>
      <c r="E1291" s="2">
        <f t="shared" si="115"/>
        <v>-0.42926632767946415</v>
      </c>
      <c r="F1291" s="2">
        <f t="shared" si="119"/>
        <v>-0.24676374267743417</v>
      </c>
      <c r="G1291" s="2">
        <f t="shared" si="117"/>
        <v>-0.18250258500202998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32.7425</v>
      </c>
      <c r="C1292" s="2">
        <f t="shared" si="114"/>
        <v>31.485961827054698</v>
      </c>
      <c r="D1292" s="2">
        <f t="shared" si="116"/>
        <v>31.884800787557673</v>
      </c>
      <c r="E1292" s="2">
        <f t="shared" si="115"/>
        <v>-0.39883896050297452</v>
      </c>
      <c r="F1292" s="2">
        <f t="shared" si="119"/>
        <v>-0.27717878624254227</v>
      </c>
      <c r="G1292" s="2">
        <f t="shared" si="117"/>
        <v>-0.12166017426043224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32.7425</v>
      </c>
      <c r="C1293" s="2">
        <f t="shared" si="114"/>
        <v>31.569767699815515</v>
      </c>
      <c r="D1293" s="2">
        <f t="shared" si="116"/>
        <v>31.9483340625534</v>
      </c>
      <c r="E1293" s="2">
        <f t="shared" si="115"/>
        <v>-0.37856636273788524</v>
      </c>
      <c r="F1293" s="2">
        <f t="shared" si="119"/>
        <v>-0.2974563015416109</v>
      </c>
      <c r="G1293" s="2">
        <f t="shared" si="117"/>
        <v>-8.1110061196274341E-2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32.7425</v>
      </c>
      <c r="C1294" s="2">
        <f t="shared" si="114"/>
        <v>31.640680361382358</v>
      </c>
      <c r="D1294" s="2">
        <f t="shared" si="116"/>
        <v>32.00716116903093</v>
      </c>
      <c r="E1294" s="2">
        <f t="shared" si="115"/>
        <v>-0.36648080764857127</v>
      </c>
      <c r="F1294" s="2">
        <f t="shared" si="119"/>
        <v>-0.31126120276300301</v>
      </c>
      <c r="G1294" s="2">
        <f t="shared" si="117"/>
        <v>-5.5219604885568263E-2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32.7425</v>
      </c>
      <c r="C1295" s="2">
        <f t="shared" ref="C1295:C1358" si="120">$C$4*B1285+C1294*(1-$C$4)</f>
        <v>31.700683382708149</v>
      </c>
      <c r="D1295" s="2">
        <f t="shared" si="116"/>
        <v>32.061630712065678</v>
      </c>
      <c r="E1295" s="2">
        <f t="shared" si="115"/>
        <v>-0.36094732935752916</v>
      </c>
      <c r="F1295" s="2">
        <f t="shared" si="119"/>
        <v>-0.32119842808190824</v>
      </c>
      <c r="G1295" s="2">
        <f t="shared" si="117"/>
        <v>-3.9748901275620918E-2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32.7425</v>
      </c>
      <c r="C1296" s="2">
        <f t="shared" si="120"/>
        <v>31.751455169983821</v>
      </c>
      <c r="D1296" s="2">
        <f t="shared" si="116"/>
        <v>32.112065474134887</v>
      </c>
      <c r="E1296" s="2">
        <f t="shared" si="115"/>
        <v>-0.36061030415106643</v>
      </c>
      <c r="F1296" s="2">
        <f t="shared" si="119"/>
        <v>-0.32908080329573985</v>
      </c>
      <c r="G1296" s="2">
        <f t="shared" si="117"/>
        <v>-3.1529500855326575E-2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32.7425</v>
      </c>
      <c r="C1297" s="2">
        <f t="shared" si="120"/>
        <v>31.794415913063233</v>
      </c>
      <c r="D1297" s="2">
        <f t="shared" si="116"/>
        <v>32.158764327902674</v>
      </c>
      <c r="E1297" s="2">
        <f t="shared" si="115"/>
        <v>-0.36434841483944069</v>
      </c>
      <c r="F1297" s="2">
        <f t="shared" si="119"/>
        <v>-0.33613432560448003</v>
      </c>
      <c r="G1297" s="2">
        <f t="shared" si="117"/>
        <v>-2.821408923496066E-2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6">
        <f>TITRES_STAT!D1301</f>
        <v>32.7425</v>
      </c>
      <c r="C1298" s="2">
        <f t="shared" si="120"/>
        <v>31.830767311053506</v>
      </c>
      <c r="D1298" s="2">
        <f t="shared" si="116"/>
        <v>32.202004007317292</v>
      </c>
      <c r="E1298" s="2">
        <f t="shared" si="115"/>
        <v>-0.37123669626378586</v>
      </c>
      <c r="F1298" s="2">
        <f t="shared" si="119"/>
        <v>-0.34315479973634122</v>
      </c>
      <c r="G1298" s="2">
        <f t="shared" si="117"/>
        <v>-2.8081896527444639E-2</v>
      </c>
      <c r="H1298" s="2" t="str">
        <f t="shared" si="118"/>
        <v>Hold</v>
      </c>
    </row>
    <row r="1299" spans="1:8" ht="13.5" x14ac:dyDescent="0.25">
      <c r="A1299" s="3">
        <f>TITRES_STAT!B1302</f>
        <v>43900</v>
      </c>
      <c r="B1299" s="6">
        <f>TITRES_STAT!D1302</f>
        <v>32.7425</v>
      </c>
      <c r="C1299" s="2">
        <f t="shared" si="120"/>
        <v>31.861526186276045</v>
      </c>
      <c r="D1299" s="2">
        <f t="shared" si="116"/>
        <v>32.242040747516015</v>
      </c>
      <c r="E1299" s="2">
        <f t="shared" si="115"/>
        <v>-0.38051456123996985</v>
      </c>
      <c r="F1299" s="2">
        <f t="shared" si="119"/>
        <v>-0.35062675203706695</v>
      </c>
      <c r="G1299" s="2">
        <f t="shared" si="117"/>
        <v>-2.9887809202902904E-2</v>
      </c>
      <c r="H1299" s="2" t="str">
        <f t="shared" si="118"/>
        <v>Hold</v>
      </c>
    </row>
    <row r="1300" spans="1:8" ht="13.5" x14ac:dyDescent="0.25">
      <c r="A1300" s="3">
        <f>TITRES_STAT!B1303</f>
        <v>43901</v>
      </c>
      <c r="B1300" s="6">
        <f>TITRES_STAT!D1303</f>
        <v>32.7425</v>
      </c>
      <c r="C1300" s="2">
        <f t="shared" si="120"/>
        <v>31.997060619156652</v>
      </c>
      <c r="D1300" s="2">
        <f t="shared" si="116"/>
        <v>32.279111803255567</v>
      </c>
      <c r="E1300" s="2">
        <f t="shared" si="115"/>
        <v>-0.28205118409891483</v>
      </c>
      <c r="F1300" s="2">
        <f t="shared" si="119"/>
        <v>-0.33691163844943656</v>
      </c>
      <c r="G1300" s="2">
        <f t="shared" si="117"/>
        <v>5.4860454350521726E-2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32.7425</v>
      </c>
      <c r="C1301" s="2">
        <f t="shared" si="120"/>
        <v>32.111743600824859</v>
      </c>
      <c r="D1301" s="2">
        <f t="shared" si="116"/>
        <v>32.313436854866268</v>
      </c>
      <c r="E1301" s="2">
        <f t="shared" si="115"/>
        <v>-0.20169325404140892</v>
      </c>
      <c r="F1301" s="2">
        <f t="shared" si="119"/>
        <v>-0.30986796156783109</v>
      </c>
      <c r="G1301" s="2">
        <f t="shared" si="117"/>
        <v>0.10817470752642216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32.7425</v>
      </c>
      <c r="C1302" s="2">
        <f t="shared" si="120"/>
        <v>32.208783046851806</v>
      </c>
      <c r="D1302" s="2">
        <f t="shared" si="116"/>
        <v>32.34521931006136</v>
      </c>
      <c r="E1302" s="2">
        <f t="shared" si="115"/>
        <v>-0.13643626320955349</v>
      </c>
      <c r="F1302" s="2">
        <f t="shared" si="119"/>
        <v>-0.27518162189617557</v>
      </c>
      <c r="G1302" s="2">
        <f t="shared" si="117"/>
        <v>0.13874535868662208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32.7425</v>
      </c>
      <c r="C1303" s="2">
        <f t="shared" si="120"/>
        <v>32.290893347336144</v>
      </c>
      <c r="D1303" s="2">
        <f t="shared" si="116"/>
        <v>32.374647509316077</v>
      </c>
      <c r="E1303" s="2">
        <f t="shared" si="115"/>
        <v>-8.3754161979932462E-2</v>
      </c>
      <c r="F1303" s="2">
        <f t="shared" si="119"/>
        <v>-0.23689612991292694</v>
      </c>
      <c r="G1303" s="2">
        <f t="shared" si="117"/>
        <v>0.15314196793299448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32.7425</v>
      </c>
      <c r="C1304" s="2">
        <f t="shared" si="120"/>
        <v>32.360371293899817</v>
      </c>
      <c r="D1304" s="2">
        <f t="shared" si="116"/>
        <v>32.40189584195933</v>
      </c>
      <c r="E1304" s="2">
        <f t="shared" si="115"/>
        <v>-4.1524548059513222E-2</v>
      </c>
      <c r="F1304" s="2">
        <f t="shared" si="119"/>
        <v>-0.19782181354224421</v>
      </c>
      <c r="G1304" s="2">
        <f t="shared" si="117"/>
        <v>0.15629726548273098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32.7425</v>
      </c>
      <c r="C1305" s="2">
        <f t="shared" si="120"/>
        <v>32.419160325607535</v>
      </c>
      <c r="D1305" s="2">
        <f t="shared" si="116"/>
        <v>32.427125779591975</v>
      </c>
      <c r="E1305" s="2">
        <f t="shared" si="115"/>
        <v>-7.9654539844398187E-3</v>
      </c>
      <c r="F1305" s="2">
        <f t="shared" si="119"/>
        <v>-0.15985054163068335</v>
      </c>
      <c r="G1305" s="2">
        <f t="shared" si="117"/>
        <v>0.15188508764624353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32.7425</v>
      </c>
      <c r="C1306" s="2">
        <f t="shared" si="120"/>
        <v>32.468904890898685</v>
      </c>
      <c r="D1306" s="2">
        <f t="shared" si="116"/>
        <v>32.450486832955534</v>
      </c>
      <c r="E1306" s="2">
        <f t="shared" si="115"/>
        <v>1.8418057943151211E-2</v>
      </c>
      <c r="F1306" s="2">
        <f t="shared" si="119"/>
        <v>-0.12419682171591644</v>
      </c>
      <c r="G1306" s="2">
        <f t="shared" si="117"/>
        <v>0.14261487965906766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32.7425</v>
      </c>
      <c r="C1307" s="2">
        <f t="shared" si="120"/>
        <v>32.510996446145043</v>
      </c>
      <c r="D1307" s="2">
        <f t="shared" si="116"/>
        <v>32.472117437921789</v>
      </c>
      <c r="E1307" s="2">
        <f t="shared" si="115"/>
        <v>3.887900822325463E-2</v>
      </c>
      <c r="F1307" s="2">
        <f t="shared" si="119"/>
        <v>-9.1581655728082231E-2</v>
      </c>
      <c r="G1307" s="2">
        <f t="shared" si="117"/>
        <v>0.13046066395133687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32.7425</v>
      </c>
      <c r="C1308" s="2">
        <f t="shared" si="120"/>
        <v>32.546612377507344</v>
      </c>
      <c r="D1308" s="2">
        <f t="shared" si="116"/>
        <v>32.492145775853508</v>
      </c>
      <c r="E1308" s="2">
        <f t="shared" ref="E1308:E1371" si="121">C1308-D1308</f>
        <v>5.4466601653835767E-2</v>
      </c>
      <c r="F1308" s="2">
        <f t="shared" si="119"/>
        <v>-6.2372004251698636E-2</v>
      </c>
      <c r="G1308" s="2">
        <f t="shared" si="117"/>
        <v>0.11683860590553441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32.7425</v>
      </c>
      <c r="C1309" s="2">
        <f t="shared" si="120"/>
        <v>32.576748934813907</v>
      </c>
      <c r="D1309" s="2">
        <f t="shared" ref="D1309:D1372" si="122">$D$4*B1309+(1-$D$4)*D1308</f>
        <v>32.510690533197696</v>
      </c>
      <c r="E1309" s="2">
        <f t="shared" si="121"/>
        <v>6.605840161621046E-2</v>
      </c>
      <c r="F1309" s="2">
        <f t="shared" si="119"/>
        <v>-3.6685923078116814E-2</v>
      </c>
      <c r="G1309" s="2">
        <f t="shared" si="117"/>
        <v>0.10274432469432727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32.7425</v>
      </c>
      <c r="C1310" s="2">
        <f t="shared" si="120"/>
        <v>32.602249098688688</v>
      </c>
      <c r="D1310" s="2">
        <f t="shared" si="122"/>
        <v>32.527861604812685</v>
      </c>
      <c r="E1310" s="2">
        <f t="shared" si="121"/>
        <v>7.4387493876002964E-2</v>
      </c>
      <c r="F1310" s="2">
        <f t="shared" si="119"/>
        <v>-1.4471239687292858E-2</v>
      </c>
      <c r="G1310" s="2">
        <f t="shared" si="117"/>
        <v>8.8858733563295822E-2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32.7425</v>
      </c>
      <c r="C1311" s="2">
        <f t="shared" si="120"/>
        <v>32.623826160428891</v>
      </c>
      <c r="D1311" s="2">
        <f t="shared" si="122"/>
        <v>32.543760745196934</v>
      </c>
      <c r="E1311" s="2">
        <f t="shared" si="121"/>
        <v>8.0065415231956649E-2</v>
      </c>
      <c r="F1311" s="2">
        <f t="shared" si="119"/>
        <v>4.4360912965570425E-3</v>
      </c>
      <c r="G1311" s="2">
        <f t="shared" si="117"/>
        <v>7.5629323935399603E-2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32.7425</v>
      </c>
      <c r="C1312" s="2">
        <f t="shared" si="120"/>
        <v>32.642083674209061</v>
      </c>
      <c r="D1312" s="2">
        <f t="shared" si="122"/>
        <v>32.558482171478644</v>
      </c>
      <c r="E1312" s="2">
        <f t="shared" si="121"/>
        <v>8.360150273041711E-2</v>
      </c>
      <c r="F1312" s="2">
        <f t="shared" si="119"/>
        <v>2.0269173583329057E-2</v>
      </c>
      <c r="G1312" s="2">
        <f t="shared" si="117"/>
        <v>6.3332329147088057E-2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6">
        <f>TITRES_STAT!D1316</f>
        <v>32.7425</v>
      </c>
      <c r="C1313" s="2">
        <f t="shared" si="120"/>
        <v>32.65753233971536</v>
      </c>
      <c r="D1313" s="2">
        <f t="shared" si="122"/>
        <v>32.572113121739484</v>
      </c>
      <c r="E1313" s="2">
        <f t="shared" si="121"/>
        <v>8.5419217975875483E-2</v>
      </c>
      <c r="F1313" s="2">
        <f t="shared" si="119"/>
        <v>3.3299182461838342E-2</v>
      </c>
      <c r="G1313" s="2">
        <f t="shared" si="117"/>
        <v>5.2120035514037141E-2</v>
      </c>
      <c r="H1313" s="2" t="str">
        <f t="shared" si="118"/>
        <v>Sell</v>
      </c>
    </row>
    <row r="1314" spans="1:8" ht="13.5" x14ac:dyDescent="0.25">
      <c r="A1314" s="3">
        <f>TITRES_STAT!B1317</f>
        <v>43922</v>
      </c>
      <c r="B1314" s="6">
        <f>TITRES_STAT!D1317</f>
        <v>31.760200000000001</v>
      </c>
      <c r="C1314" s="2">
        <f t="shared" si="120"/>
        <v>32.670604287451454</v>
      </c>
      <c r="D1314" s="2">
        <f t="shared" si="122"/>
        <v>32.511971409018038</v>
      </c>
      <c r="E1314" s="2">
        <f t="shared" si="121"/>
        <v>0.15863287843341567</v>
      </c>
      <c r="F1314" s="2">
        <f t="shared" si="119"/>
        <v>5.8365921656153813E-2</v>
      </c>
      <c r="G1314" s="2">
        <f t="shared" si="117"/>
        <v>0.10026695677726186</v>
      </c>
      <c r="H1314" s="2" t="str">
        <f t="shared" si="118"/>
        <v>Sell</v>
      </c>
    </row>
    <row r="1315" spans="1:8" ht="13.5" x14ac:dyDescent="0.25">
      <c r="A1315" s="3">
        <f>TITRES_STAT!B1318</f>
        <v>43923</v>
      </c>
      <c r="B1315" s="6">
        <f>TITRES_STAT!D1318</f>
        <v>31.760200000000001</v>
      </c>
      <c r="C1315" s="2">
        <f t="shared" si="120"/>
        <v>32.681665166305081</v>
      </c>
      <c r="D1315" s="2">
        <f t="shared" si="122"/>
        <v>32.456284637979664</v>
      </c>
      <c r="E1315" s="2">
        <f t="shared" si="121"/>
        <v>0.22538052832541666</v>
      </c>
      <c r="F1315" s="2">
        <f t="shared" si="119"/>
        <v>9.1768842990006386E-2</v>
      </c>
      <c r="G1315" s="2">
        <f t="shared" si="117"/>
        <v>0.13361168533541029</v>
      </c>
      <c r="H1315" s="2" t="str">
        <f t="shared" si="118"/>
        <v>Sell</v>
      </c>
    </row>
    <row r="1316" spans="1:8" ht="13.5" x14ac:dyDescent="0.25">
      <c r="A1316" s="3">
        <f>TITRES_STAT!B1319</f>
        <v>43924</v>
      </c>
      <c r="B1316" s="6">
        <f>TITRES_STAT!D1319</f>
        <v>31.760200000000001</v>
      </c>
      <c r="C1316" s="2">
        <f t="shared" si="120"/>
        <v>32.691024371488915</v>
      </c>
      <c r="D1316" s="2">
        <f t="shared" si="122"/>
        <v>32.404722812944129</v>
      </c>
      <c r="E1316" s="2">
        <f t="shared" si="121"/>
        <v>0.28630155854478545</v>
      </c>
      <c r="F1316" s="2">
        <f t="shared" si="119"/>
        <v>0.13067538610096219</v>
      </c>
      <c r="G1316" s="2">
        <f t="shared" ref="G1316:G1379" si="123">E1316-F1316</f>
        <v>0.15562617244382326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43927</v>
      </c>
      <c r="B1317" s="6">
        <f>TITRES_STAT!D1320</f>
        <v>31.760200000000001</v>
      </c>
      <c r="C1317" s="2">
        <f t="shared" si="120"/>
        <v>32.698943698952164</v>
      </c>
      <c r="D1317" s="2">
        <f t="shared" si="122"/>
        <v>32.356980382355673</v>
      </c>
      <c r="E1317" s="2">
        <f t="shared" si="121"/>
        <v>0.34196331659649104</v>
      </c>
      <c r="F1317" s="2">
        <f t="shared" ref="F1317:F1380" si="125">(E1317*(2/(10)))+((1-(2/10))*F1316)</f>
        <v>0.17293297220006798</v>
      </c>
      <c r="G1317" s="2">
        <f t="shared" si="123"/>
        <v>0.16903034439642306</v>
      </c>
      <c r="H1317" s="2" t="str">
        <f t="shared" si="124"/>
        <v>Sell</v>
      </c>
    </row>
    <row r="1318" spans="1:8" ht="13.5" x14ac:dyDescent="0.25">
      <c r="A1318" s="3">
        <f>TITRES_STAT!B1321</f>
        <v>43928</v>
      </c>
      <c r="B1318" s="6">
        <f>TITRES_STAT!D1321</f>
        <v>31.760200000000001</v>
      </c>
      <c r="C1318" s="2">
        <f t="shared" si="120"/>
        <v>32.705644668344135</v>
      </c>
      <c r="D1318" s="2">
        <f t="shared" si="122"/>
        <v>32.312774428107105</v>
      </c>
      <c r="E1318" s="2">
        <f t="shared" si="121"/>
        <v>0.39287024023703054</v>
      </c>
      <c r="F1318" s="2">
        <f t="shared" si="125"/>
        <v>0.21692042580746052</v>
      </c>
      <c r="G1318" s="2">
        <f t="shared" si="123"/>
        <v>0.17594981442957003</v>
      </c>
      <c r="H1318" s="2" t="str">
        <f t="shared" si="124"/>
        <v>Sell</v>
      </c>
    </row>
    <row r="1319" spans="1:8" ht="13.5" x14ac:dyDescent="0.25">
      <c r="A1319" s="3">
        <f>TITRES_STAT!B1322</f>
        <v>43929</v>
      </c>
      <c r="B1319" s="6">
        <f>TITRES_STAT!D1322</f>
        <v>31.760200000000001</v>
      </c>
      <c r="C1319" s="2">
        <f t="shared" si="120"/>
        <v>32.711314719368119</v>
      </c>
      <c r="D1319" s="2">
        <f t="shared" si="122"/>
        <v>32.271842988988055</v>
      </c>
      <c r="E1319" s="2">
        <f t="shared" si="121"/>
        <v>0.43947173038006326</v>
      </c>
      <c r="F1319" s="2">
        <f t="shared" si="125"/>
        <v>0.26143068672198111</v>
      </c>
      <c r="G1319" s="2">
        <f t="shared" si="123"/>
        <v>0.17804104365808215</v>
      </c>
      <c r="H1319" s="2" t="str">
        <f t="shared" si="124"/>
        <v>Sell</v>
      </c>
    </row>
    <row r="1320" spans="1:8" ht="13.5" x14ac:dyDescent="0.25">
      <c r="A1320" s="3">
        <f>TITRES_STAT!B1323</f>
        <v>43934</v>
      </c>
      <c r="B1320" s="6">
        <f>TITRES_STAT!D1323</f>
        <v>31.760200000000001</v>
      </c>
      <c r="C1320" s="2">
        <f t="shared" si="120"/>
        <v>32.716112454849949</v>
      </c>
      <c r="D1320" s="2">
        <f t="shared" si="122"/>
        <v>32.23394350832227</v>
      </c>
      <c r="E1320" s="2">
        <f t="shared" si="121"/>
        <v>0.48216894652767905</v>
      </c>
      <c r="F1320" s="2">
        <f t="shared" si="125"/>
        <v>0.30557833868312068</v>
      </c>
      <c r="G1320" s="2">
        <f t="shared" si="123"/>
        <v>0.17659060784455838</v>
      </c>
      <c r="H1320" s="2" t="str">
        <f t="shared" si="124"/>
        <v>Sell</v>
      </c>
    </row>
    <row r="1321" spans="1:8" ht="13.5" x14ac:dyDescent="0.25">
      <c r="A1321" s="3">
        <f>TITRES_STAT!B1324</f>
        <v>43935</v>
      </c>
      <c r="B1321" s="6">
        <f>TITRES_STAT!D1324</f>
        <v>31.760200000000001</v>
      </c>
      <c r="C1321" s="2">
        <f t="shared" si="120"/>
        <v>32.72017207718072</v>
      </c>
      <c r="D1321" s="2">
        <f t="shared" si="122"/>
        <v>32.198851396594691</v>
      </c>
      <c r="E1321" s="2">
        <f t="shared" si="121"/>
        <v>0.52132068058602954</v>
      </c>
      <c r="F1321" s="2">
        <f t="shared" si="125"/>
        <v>0.34872680706370246</v>
      </c>
      <c r="G1321" s="2">
        <f t="shared" si="123"/>
        <v>0.17259387352232708</v>
      </c>
      <c r="H1321" s="2" t="str">
        <f t="shared" si="124"/>
        <v>Sell</v>
      </c>
    </row>
    <row r="1322" spans="1:8" ht="13.5" x14ac:dyDescent="0.25">
      <c r="A1322" s="3">
        <f>TITRES_STAT!B1325</f>
        <v>43936</v>
      </c>
      <c r="B1322" s="6">
        <f>TITRES_STAT!D1325</f>
        <v>31.760200000000001</v>
      </c>
      <c r="C1322" s="2">
        <f t="shared" si="120"/>
        <v>32.723607142229838</v>
      </c>
      <c r="D1322" s="2">
        <f t="shared" si="122"/>
        <v>32.166358700550639</v>
      </c>
      <c r="E1322" s="2">
        <f t="shared" si="121"/>
        <v>0.5572484416791994</v>
      </c>
      <c r="F1322" s="2">
        <f t="shared" si="125"/>
        <v>0.3904311339868019</v>
      </c>
      <c r="G1322" s="2">
        <f t="shared" si="123"/>
        <v>0.1668173076923975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6">
        <f>TITRES_STAT!D1326</f>
        <v>31.760200000000001</v>
      </c>
      <c r="C1323" s="2">
        <f t="shared" si="120"/>
        <v>32.726513735732937</v>
      </c>
      <c r="D1323" s="2">
        <f t="shared" si="122"/>
        <v>32.136272870880219</v>
      </c>
      <c r="E1323" s="2">
        <f t="shared" si="121"/>
        <v>0.5902408648527171</v>
      </c>
      <c r="F1323" s="2">
        <f t="shared" si="125"/>
        <v>0.43039308015998495</v>
      </c>
      <c r="G1323" s="2">
        <f t="shared" si="123"/>
        <v>0.15984778469273214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6">
        <f>TITRES_STAT!D1327</f>
        <v>31.760200000000001</v>
      </c>
      <c r="C1324" s="2">
        <f t="shared" si="120"/>
        <v>32.577850084081717</v>
      </c>
      <c r="D1324" s="2">
        <f t="shared" si="122"/>
        <v>32.108415621185387</v>
      </c>
      <c r="E1324" s="2">
        <f t="shared" si="121"/>
        <v>0.46943446289633073</v>
      </c>
      <c r="F1324" s="2">
        <f t="shared" si="125"/>
        <v>0.43820135670725413</v>
      </c>
      <c r="G1324" s="2">
        <f t="shared" si="123"/>
        <v>3.1233106189076598E-2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31.760200000000001</v>
      </c>
      <c r="C1325" s="2">
        <f t="shared" si="120"/>
        <v>32.452057763453759</v>
      </c>
      <c r="D1325" s="2">
        <f t="shared" si="122"/>
        <v>32.08262187146795</v>
      </c>
      <c r="E1325" s="2">
        <f t="shared" si="121"/>
        <v>0.36943589198580895</v>
      </c>
      <c r="F1325" s="2">
        <f t="shared" si="125"/>
        <v>0.42444826376296513</v>
      </c>
      <c r="G1325" s="2">
        <f t="shared" si="123"/>
        <v>-5.5012371777156177E-2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6">
        <f>TITRES_STAT!D1329</f>
        <v>31.760200000000001</v>
      </c>
      <c r="C1326" s="2">
        <f t="shared" si="120"/>
        <v>32.345618107537796</v>
      </c>
      <c r="D1326" s="2">
        <f t="shared" si="122"/>
        <v>32.058738769877728</v>
      </c>
      <c r="E1326" s="2">
        <f t="shared" si="121"/>
        <v>0.28687933766006779</v>
      </c>
      <c r="F1326" s="2">
        <f t="shared" si="125"/>
        <v>0.39693447854238567</v>
      </c>
      <c r="G1326" s="2">
        <f t="shared" si="123"/>
        <v>-0.11005514088231788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31.760200000000001</v>
      </c>
      <c r="C1327" s="2">
        <f t="shared" si="120"/>
        <v>32.25555378330121</v>
      </c>
      <c r="D1327" s="2">
        <f t="shared" si="122"/>
        <v>32.036624786923824</v>
      </c>
      <c r="E1327" s="2">
        <f t="shared" si="121"/>
        <v>0.21892899637738594</v>
      </c>
      <c r="F1327" s="2">
        <f t="shared" si="125"/>
        <v>0.36133338210938576</v>
      </c>
      <c r="G1327" s="2">
        <f t="shared" si="123"/>
        <v>-0.14240438573199982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31.760200000000001</v>
      </c>
      <c r="C1328" s="2">
        <f t="shared" si="120"/>
        <v>32.179345508947179</v>
      </c>
      <c r="D1328" s="2">
        <f t="shared" si="122"/>
        <v>32.016148876781315</v>
      </c>
      <c r="E1328" s="2">
        <f t="shared" si="121"/>
        <v>0.16319663216586378</v>
      </c>
      <c r="F1328" s="2">
        <f t="shared" si="125"/>
        <v>0.32170603212068138</v>
      </c>
      <c r="G1328" s="2">
        <f t="shared" si="123"/>
        <v>-0.15850939995481761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31.760200000000001</v>
      </c>
      <c r="C1329" s="2">
        <f t="shared" si="120"/>
        <v>32.114861584493767</v>
      </c>
      <c r="D1329" s="2">
        <f t="shared" si="122"/>
        <v>31.997189700723442</v>
      </c>
      <c r="E1329" s="2">
        <f t="shared" si="121"/>
        <v>0.11767188377032411</v>
      </c>
      <c r="F1329" s="2">
        <f t="shared" si="125"/>
        <v>0.28089920245060995</v>
      </c>
      <c r="G1329" s="2">
        <f t="shared" si="123"/>
        <v>-0.16322731868028584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31.760200000000001</v>
      </c>
      <c r="C1330" s="2">
        <f t="shared" si="120"/>
        <v>32.060298263802416</v>
      </c>
      <c r="D1330" s="2">
        <f t="shared" si="122"/>
        <v>31.979634908077262</v>
      </c>
      <c r="E1330" s="2">
        <f t="shared" si="121"/>
        <v>8.0663355725153707E-2</v>
      </c>
      <c r="F1330" s="2">
        <f t="shared" si="125"/>
        <v>0.24085203310551873</v>
      </c>
      <c r="G1330" s="2">
        <f t="shared" si="123"/>
        <v>-0.16018867738036502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31.760200000000001</v>
      </c>
      <c r="C1331" s="2">
        <f t="shared" si="120"/>
        <v>32.014129300140503</v>
      </c>
      <c r="D1331" s="2">
        <f t="shared" si="122"/>
        <v>31.963380470441912</v>
      </c>
      <c r="E1331" s="2">
        <f t="shared" si="121"/>
        <v>5.074882969859118E-2</v>
      </c>
      <c r="F1331" s="2">
        <f t="shared" si="125"/>
        <v>0.20283139242413323</v>
      </c>
      <c r="G1331" s="2">
        <f t="shared" si="123"/>
        <v>-0.15208256272554205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31.760200000000001</v>
      </c>
      <c r="C1332" s="2">
        <f t="shared" si="120"/>
        <v>31.97506325396504</v>
      </c>
      <c r="D1332" s="2">
        <f t="shared" si="122"/>
        <v>31.948330065223992</v>
      </c>
      <c r="E1332" s="2">
        <f t="shared" si="121"/>
        <v>2.6733188741047798E-2</v>
      </c>
      <c r="F1332" s="2">
        <f t="shared" si="125"/>
        <v>0.16761175168751616</v>
      </c>
      <c r="G1332" s="2">
        <f t="shared" si="123"/>
        <v>-0.14087856294646836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32.706899999999997</v>
      </c>
      <c r="C1333" s="2">
        <f t="shared" si="120"/>
        <v>31.942007368739652</v>
      </c>
      <c r="D1333" s="2">
        <f t="shared" si="122"/>
        <v>32.004520430762952</v>
      </c>
      <c r="E1333" s="2">
        <f t="shared" si="121"/>
        <v>-6.2513062023299426E-2</v>
      </c>
      <c r="F1333" s="2">
        <f t="shared" si="125"/>
        <v>0.12158678894535305</v>
      </c>
      <c r="G1333" s="2">
        <f t="shared" si="123"/>
        <v>-0.18409985096865247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33.098399999999998</v>
      </c>
      <c r="C1334" s="2">
        <f t="shared" si="120"/>
        <v>31.914037004318168</v>
      </c>
      <c r="D1334" s="2">
        <f t="shared" si="122"/>
        <v>32.08554854700273</v>
      </c>
      <c r="E1334" s="2">
        <f t="shared" si="121"/>
        <v>-0.17151154268456281</v>
      </c>
      <c r="F1334" s="2">
        <f t="shared" si="125"/>
        <v>6.2967122619369875E-2</v>
      </c>
      <c r="G1334" s="2">
        <f t="shared" si="123"/>
        <v>-0.23447866530393269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6">
        <f>TITRES_STAT!D1338</f>
        <v>34.087800000000001</v>
      </c>
      <c r="C1335" s="2">
        <f t="shared" si="120"/>
        <v>31.890369772884604</v>
      </c>
      <c r="D1335" s="2">
        <f t="shared" si="122"/>
        <v>32.233863469446973</v>
      </c>
      <c r="E1335" s="2">
        <f t="shared" si="121"/>
        <v>-0.34349369656236917</v>
      </c>
      <c r="F1335" s="2">
        <f t="shared" si="125"/>
        <v>-1.8325041216977929E-2</v>
      </c>
      <c r="G1335" s="2">
        <f t="shared" si="123"/>
        <v>-0.32516865534539124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6">
        <f>TITRES_STAT!D1339</f>
        <v>34.087800000000001</v>
      </c>
      <c r="C1336" s="2">
        <f t="shared" si="120"/>
        <v>31.870343653979283</v>
      </c>
      <c r="D1336" s="2">
        <f t="shared" si="122"/>
        <v>32.371192101339787</v>
      </c>
      <c r="E1336" s="2">
        <f t="shared" si="121"/>
        <v>-0.50084844736050371</v>
      </c>
      <c r="F1336" s="2">
        <f t="shared" si="125"/>
        <v>-0.1148297224456831</v>
      </c>
      <c r="G1336" s="2">
        <f t="shared" si="123"/>
        <v>-0.38601872491482059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6">
        <f>TITRES_STAT!D1340</f>
        <v>35.013100000000001</v>
      </c>
      <c r="C1337" s="2">
        <f t="shared" si="120"/>
        <v>31.853398476444006</v>
      </c>
      <c r="D1337" s="2">
        <f t="shared" si="122"/>
        <v>32.566888982722027</v>
      </c>
      <c r="E1337" s="2">
        <f t="shared" si="121"/>
        <v>-0.71349050627802058</v>
      </c>
      <c r="F1337" s="2">
        <f t="shared" si="125"/>
        <v>-0.2345618792121506</v>
      </c>
      <c r="G1337" s="2">
        <f t="shared" si="123"/>
        <v>-0.47892862706586997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6">
        <f>TITRES_STAT!D1341</f>
        <v>35.013100000000001</v>
      </c>
      <c r="C1338" s="2">
        <f t="shared" si="120"/>
        <v>31.839060249298775</v>
      </c>
      <c r="D1338" s="2">
        <f t="shared" si="122"/>
        <v>32.748089798816693</v>
      </c>
      <c r="E1338" s="2">
        <f t="shared" si="121"/>
        <v>-0.9090295495179177</v>
      </c>
      <c r="F1338" s="2">
        <f t="shared" si="125"/>
        <v>-0.36945541327330406</v>
      </c>
      <c r="G1338" s="2">
        <f t="shared" si="123"/>
        <v>-0.53957413624461359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6">
        <f>TITRES_STAT!D1342</f>
        <v>35.013100000000001</v>
      </c>
      <c r="C1339" s="2">
        <f t="shared" si="120"/>
        <v>31.826927903252809</v>
      </c>
      <c r="D1339" s="2">
        <f t="shared" si="122"/>
        <v>32.915868332237679</v>
      </c>
      <c r="E1339" s="2">
        <f t="shared" si="121"/>
        <v>-1.0889404289848699</v>
      </c>
      <c r="F1339" s="2">
        <f t="shared" si="125"/>
        <v>-0.51335241641561724</v>
      </c>
      <c r="G1339" s="2">
        <f t="shared" si="123"/>
        <v>-0.57558801256925263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6">
        <f>TITRES_STAT!D1343</f>
        <v>36.0595</v>
      </c>
      <c r="C1340" s="2">
        <f t="shared" si="120"/>
        <v>31.816662071983146</v>
      </c>
      <c r="D1340" s="2">
        <f t="shared" si="122"/>
        <v>33.148729937257109</v>
      </c>
      <c r="E1340" s="2">
        <f t="shared" si="121"/>
        <v>-1.332067865273963</v>
      </c>
      <c r="F1340" s="2">
        <f t="shared" si="125"/>
        <v>-0.67709550618728642</v>
      </c>
      <c r="G1340" s="2">
        <f t="shared" si="123"/>
        <v>-0.65497235908667661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6">
        <f>TITRES_STAT!D1344</f>
        <v>37.119999999999997</v>
      </c>
      <c r="C1341" s="2">
        <f t="shared" si="120"/>
        <v>31.807975599370351</v>
      </c>
      <c r="D1341" s="2">
        <f t="shared" si="122"/>
        <v>33.442898090052879</v>
      </c>
      <c r="E1341" s="2">
        <f t="shared" si="121"/>
        <v>-1.634922490682527</v>
      </c>
      <c r="F1341" s="2">
        <f t="shared" si="125"/>
        <v>-0.86866090308633459</v>
      </c>
      <c r="G1341" s="2">
        <f t="shared" si="123"/>
        <v>-0.76626158759619245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6">
        <f>TITRES_STAT!D1345</f>
        <v>37.119999999999997</v>
      </c>
      <c r="C1342" s="2">
        <f t="shared" si="120"/>
        <v>31.800625507159531</v>
      </c>
      <c r="D1342" s="2">
        <f t="shared" si="122"/>
        <v>33.715276009308219</v>
      </c>
      <c r="E1342" s="2">
        <f t="shared" si="121"/>
        <v>-1.9146505021486888</v>
      </c>
      <c r="F1342" s="2">
        <f t="shared" si="125"/>
        <v>-1.0778588228988055</v>
      </c>
      <c r="G1342" s="2">
        <f t="shared" si="123"/>
        <v>-0.83679167924988329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37.119999999999997</v>
      </c>
      <c r="C1343" s="2">
        <f t="shared" si="120"/>
        <v>31.940052352211911</v>
      </c>
      <c r="D1343" s="2">
        <f t="shared" si="122"/>
        <v>33.967477786396501</v>
      </c>
      <c r="E1343" s="2">
        <f t="shared" si="121"/>
        <v>-2.0274254341845896</v>
      </c>
      <c r="F1343" s="2">
        <f t="shared" si="125"/>
        <v>-1.2677721451559625</v>
      </c>
      <c r="G1343" s="2">
        <f t="shared" si="123"/>
        <v>-0.75965328902862717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38.230400000000003</v>
      </c>
      <c r="C1344" s="2">
        <f t="shared" si="120"/>
        <v>32.118259682640847</v>
      </c>
      <c r="D1344" s="2">
        <f t="shared" si="122"/>
        <v>34.283249802218982</v>
      </c>
      <c r="E1344" s="2">
        <f t="shared" si="121"/>
        <v>-2.1649901195781354</v>
      </c>
      <c r="F1344" s="2">
        <f t="shared" si="125"/>
        <v>-1.4472157400403971</v>
      </c>
      <c r="G1344" s="2">
        <f t="shared" si="123"/>
        <v>-0.71777437953773826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37.084400000000002</v>
      </c>
      <c r="C1345" s="2">
        <f t="shared" si="120"/>
        <v>32.421265885311485</v>
      </c>
      <c r="D1345" s="2">
        <f t="shared" si="122"/>
        <v>34.490742409462023</v>
      </c>
      <c r="E1345" s="2">
        <f t="shared" si="121"/>
        <v>-2.069476524150538</v>
      </c>
      <c r="F1345" s="2">
        <f t="shared" si="125"/>
        <v>-1.5716678968624254</v>
      </c>
      <c r="G1345" s="2">
        <f t="shared" si="123"/>
        <v>-0.49780862728811259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37.084400000000002</v>
      </c>
      <c r="C1346" s="2">
        <f t="shared" si="120"/>
        <v>32.677655749109718</v>
      </c>
      <c r="D1346" s="2">
        <f t="shared" si="122"/>
        <v>34.68286519394632</v>
      </c>
      <c r="E1346" s="2">
        <f t="shared" si="121"/>
        <v>-2.005209444836602</v>
      </c>
      <c r="F1346" s="2">
        <f t="shared" si="125"/>
        <v>-1.6583762064572607</v>
      </c>
      <c r="G1346" s="2">
        <f t="shared" si="123"/>
        <v>-0.34683323837934132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37.013300000000001</v>
      </c>
      <c r="C1347" s="2">
        <f t="shared" si="120"/>
        <v>33.036954864631298</v>
      </c>
      <c r="D1347" s="2">
        <f t="shared" si="122"/>
        <v>34.855489994394745</v>
      </c>
      <c r="E1347" s="2">
        <f t="shared" si="121"/>
        <v>-1.8185351297634469</v>
      </c>
      <c r="F1347" s="2">
        <f t="shared" si="125"/>
        <v>-1.6904079911184979</v>
      </c>
      <c r="G1347" s="2">
        <f t="shared" si="123"/>
        <v>-0.12812713864494896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37.013300000000001</v>
      </c>
      <c r="C1348" s="2">
        <f t="shared" si="120"/>
        <v>33.340977193149556</v>
      </c>
      <c r="D1348" s="2">
        <f t="shared" si="122"/>
        <v>35.015327772587725</v>
      </c>
      <c r="E1348" s="2">
        <f t="shared" si="121"/>
        <v>-1.674350579438169</v>
      </c>
      <c r="F1348" s="2">
        <f t="shared" si="125"/>
        <v>-1.6871965087824323</v>
      </c>
      <c r="G1348" s="2">
        <f t="shared" si="123"/>
        <v>1.2845929344263318E-2</v>
      </c>
      <c r="H1348" s="2" t="str">
        <f t="shared" si="124"/>
        <v>Sell</v>
      </c>
    </row>
    <row r="1349" spans="1:8" ht="13.5" x14ac:dyDescent="0.25">
      <c r="A1349" s="3">
        <f>TITRES_STAT!B1352</f>
        <v>43977</v>
      </c>
      <c r="B1349" s="6">
        <f>TITRES_STAT!D1352</f>
        <v>37.013300000000001</v>
      </c>
      <c r="C1349" s="2">
        <f t="shared" si="120"/>
        <v>33.598226855741927</v>
      </c>
      <c r="D1349" s="2">
        <f t="shared" si="122"/>
        <v>35.163325715359008</v>
      </c>
      <c r="E1349" s="2">
        <f t="shared" si="121"/>
        <v>-1.5650988596170805</v>
      </c>
      <c r="F1349" s="2">
        <f t="shared" si="125"/>
        <v>-1.6627769789493621</v>
      </c>
      <c r="G1349" s="2">
        <f t="shared" si="123"/>
        <v>9.7678119332281543E-2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6">
        <f>TITRES_STAT!D1353</f>
        <v>37.013300000000001</v>
      </c>
      <c r="C1350" s="2">
        <f t="shared" si="120"/>
        <v>33.976884262550861</v>
      </c>
      <c r="D1350" s="2">
        <f t="shared" si="122"/>
        <v>35.300360847554636</v>
      </c>
      <c r="E1350" s="2">
        <f t="shared" si="121"/>
        <v>-1.3234765850037746</v>
      </c>
      <c r="F1350" s="2">
        <f t="shared" si="125"/>
        <v>-1.5949169001602446</v>
      </c>
      <c r="G1350" s="2">
        <f t="shared" si="123"/>
        <v>0.27144031515646994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6">
        <f>TITRES_STAT!D1354</f>
        <v>37.013300000000001</v>
      </c>
      <c r="C1351" s="2">
        <f t="shared" si="120"/>
        <v>34.460440529850729</v>
      </c>
      <c r="D1351" s="2">
        <f t="shared" si="122"/>
        <v>35.427245229217256</v>
      </c>
      <c r="E1351" s="2">
        <f t="shared" si="121"/>
        <v>-0.96680469936652713</v>
      </c>
      <c r="F1351" s="2">
        <f t="shared" si="125"/>
        <v>-1.4692944600015012</v>
      </c>
      <c r="G1351" s="2">
        <f t="shared" si="123"/>
        <v>0.50248976063497408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6">
        <f>TITRES_STAT!D1355</f>
        <v>38.123699999999999</v>
      </c>
      <c r="C1352" s="2">
        <f t="shared" si="120"/>
        <v>34.869603525258313</v>
      </c>
      <c r="D1352" s="2">
        <f t="shared" si="122"/>
        <v>35.626982619645609</v>
      </c>
      <c r="E1352" s="2">
        <f t="shared" si="121"/>
        <v>-0.75737909438729645</v>
      </c>
      <c r="F1352" s="2">
        <f t="shared" si="125"/>
        <v>-1.3269113868786602</v>
      </c>
      <c r="G1352" s="2">
        <f t="shared" si="123"/>
        <v>0.56953229249136372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6">
        <f>TITRES_STAT!D1356</f>
        <v>38.123699999999999</v>
      </c>
      <c r="C1353" s="2">
        <f t="shared" si="120"/>
        <v>35.215818367526268</v>
      </c>
      <c r="D1353" s="2">
        <f t="shared" si="122"/>
        <v>35.811924647820007</v>
      </c>
      <c r="E1353" s="2">
        <f t="shared" si="121"/>
        <v>-0.59610628029373913</v>
      </c>
      <c r="F1353" s="2">
        <f t="shared" si="125"/>
        <v>-1.180750365561676</v>
      </c>
      <c r="G1353" s="2">
        <f t="shared" si="123"/>
        <v>0.58464408526793687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6">
        <f>TITRES_STAT!D1357</f>
        <v>38.123699999999999</v>
      </c>
      <c r="C1354" s="2">
        <f t="shared" si="120"/>
        <v>35.679600157137614</v>
      </c>
      <c r="D1354" s="2">
        <f t="shared" si="122"/>
        <v>35.983167266500004</v>
      </c>
      <c r="E1354" s="2">
        <f t="shared" si="121"/>
        <v>-0.3035671093623904</v>
      </c>
      <c r="F1354" s="2">
        <f t="shared" si="125"/>
        <v>-1.0053137143218189</v>
      </c>
      <c r="G1354" s="2">
        <f t="shared" si="123"/>
        <v>0.70174660495942853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6">
        <f>TITRES_STAT!D1358</f>
        <v>38.123699999999999</v>
      </c>
      <c r="C1355" s="2">
        <f t="shared" si="120"/>
        <v>35.895723209885674</v>
      </c>
      <c r="D1355" s="2">
        <f t="shared" si="122"/>
        <v>36.141725246759265</v>
      </c>
      <c r="E1355" s="2">
        <f t="shared" si="121"/>
        <v>-0.24600203687359112</v>
      </c>
      <c r="F1355" s="2">
        <f t="shared" si="125"/>
        <v>-0.85345137883217337</v>
      </c>
      <c r="G1355" s="2">
        <f t="shared" si="123"/>
        <v>0.60744934195858225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6">
        <f>TITRES_STAT!D1359</f>
        <v>38.123699999999999</v>
      </c>
      <c r="C1356" s="2">
        <f t="shared" si="120"/>
        <v>36.078596562210954</v>
      </c>
      <c r="D1356" s="2">
        <f t="shared" si="122"/>
        <v>36.288538191443763</v>
      </c>
      <c r="E1356" s="2">
        <f t="shared" si="121"/>
        <v>-0.20994162923280868</v>
      </c>
      <c r="F1356" s="2">
        <f t="shared" si="125"/>
        <v>-0.72474942891230054</v>
      </c>
      <c r="G1356" s="2">
        <f t="shared" si="123"/>
        <v>0.51480779967949186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6">
        <f>TITRES_STAT!D1360</f>
        <v>38.123699999999999</v>
      </c>
      <c r="C1357" s="2">
        <f t="shared" si="120"/>
        <v>36.222397091101577</v>
      </c>
      <c r="D1357" s="2">
        <f t="shared" si="122"/>
        <v>36.424476103188667</v>
      </c>
      <c r="E1357" s="2">
        <f t="shared" si="121"/>
        <v>-0.20207901208708989</v>
      </c>
      <c r="F1357" s="2">
        <f t="shared" si="125"/>
        <v>-0.62021534554725843</v>
      </c>
      <c r="G1357" s="2">
        <f t="shared" si="123"/>
        <v>0.41813633346016854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38.123699999999999</v>
      </c>
      <c r="C1358" s="2">
        <f t="shared" si="120"/>
        <v>36.344074461701332</v>
      </c>
      <c r="D1358" s="2">
        <f t="shared" si="122"/>
        <v>36.550344539989503</v>
      </c>
      <c r="E1358" s="2">
        <f t="shared" si="121"/>
        <v>-0.20627007828817057</v>
      </c>
      <c r="F1358" s="2">
        <f t="shared" si="125"/>
        <v>-0.53742629209544091</v>
      </c>
      <c r="G1358" s="2">
        <f t="shared" si="123"/>
        <v>0.33115621380727034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6">
        <f>TITRES_STAT!D1362</f>
        <v>38.123699999999999</v>
      </c>
      <c r="C1359" s="2">
        <f t="shared" ref="C1359:C1422" si="126">$C$4*B1349+C1358*(1-$C$4)</f>
        <v>36.447032236824207</v>
      </c>
      <c r="D1359" s="2">
        <f t="shared" si="122"/>
        <v>36.66688938887917</v>
      </c>
      <c r="E1359" s="2">
        <f t="shared" si="121"/>
        <v>-0.21985715205496348</v>
      </c>
      <c r="F1359" s="2">
        <f t="shared" si="125"/>
        <v>-0.47391246408734544</v>
      </c>
      <c r="G1359" s="2">
        <f t="shared" si="123"/>
        <v>0.25405531203238196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38.123699999999999</v>
      </c>
      <c r="C1360" s="2">
        <f t="shared" si="126"/>
        <v>36.534150354235869</v>
      </c>
      <c r="D1360" s="2">
        <f t="shared" si="122"/>
        <v>36.774801285999231</v>
      </c>
      <c r="E1360" s="2">
        <f t="shared" si="121"/>
        <v>-0.24065093176336205</v>
      </c>
      <c r="F1360" s="2">
        <f t="shared" si="125"/>
        <v>-0.42726015762254876</v>
      </c>
      <c r="G1360" s="2">
        <f t="shared" si="123"/>
        <v>0.18660922585918671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38.123699999999999</v>
      </c>
      <c r="C1361" s="2">
        <f t="shared" si="126"/>
        <v>36.607865684353428</v>
      </c>
      <c r="D1361" s="2">
        <f t="shared" si="122"/>
        <v>36.874719709258549</v>
      </c>
      <c r="E1361" s="2">
        <f t="shared" si="121"/>
        <v>-0.26685402490512189</v>
      </c>
      <c r="F1361" s="2">
        <f t="shared" si="125"/>
        <v>-0.39517893107906338</v>
      </c>
      <c r="G1361" s="2">
        <f t="shared" si="123"/>
        <v>0.12832490617394149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6">
        <f>TITRES_STAT!D1365</f>
        <v>38.123699999999999</v>
      </c>
      <c r="C1362" s="2">
        <f t="shared" si="126"/>
        <v>36.84107096368367</v>
      </c>
      <c r="D1362" s="2">
        <f t="shared" si="122"/>
        <v>36.967236767831992</v>
      </c>
      <c r="E1362" s="2">
        <f t="shared" si="121"/>
        <v>-0.12616580414832157</v>
      </c>
      <c r="F1362" s="2">
        <f t="shared" si="125"/>
        <v>-0.34137630569291505</v>
      </c>
      <c r="G1362" s="2">
        <f t="shared" si="123"/>
        <v>0.21521050154459348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6">
        <f>TITRES_STAT!D1366</f>
        <v>39.839100000000002</v>
      </c>
      <c r="C1363" s="2">
        <f t="shared" si="126"/>
        <v>37.038398507732339</v>
      </c>
      <c r="D1363" s="2">
        <f t="shared" si="122"/>
        <v>37.179967377622212</v>
      </c>
      <c r="E1363" s="2">
        <f t="shared" si="121"/>
        <v>-0.14156886988987338</v>
      </c>
      <c r="F1363" s="2">
        <f t="shared" si="125"/>
        <v>-0.30141481853230673</v>
      </c>
      <c r="G1363" s="2">
        <f t="shared" si="123"/>
        <v>0.15984594864243334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40.928100000000001</v>
      </c>
      <c r="C1364" s="2">
        <f t="shared" si="126"/>
        <v>37.205367968081212</v>
      </c>
      <c r="D1364" s="2">
        <f t="shared" si="122"/>
        <v>37.457606831131685</v>
      </c>
      <c r="E1364" s="2">
        <f t="shared" si="121"/>
        <v>-0.25223886305047216</v>
      </c>
      <c r="F1364" s="2">
        <f t="shared" si="125"/>
        <v>-0.29157962743593985</v>
      </c>
      <c r="G1364" s="2">
        <f t="shared" si="123"/>
        <v>3.9340764385467686E-2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42.764600000000002</v>
      </c>
      <c r="C1365" s="2">
        <f t="shared" si="126"/>
        <v>37.34664981914564</v>
      </c>
      <c r="D1365" s="2">
        <f t="shared" si="122"/>
        <v>37.85071743623304</v>
      </c>
      <c r="E1365" s="2">
        <f t="shared" si="121"/>
        <v>-0.50406761708740078</v>
      </c>
      <c r="F1365" s="2">
        <f t="shared" si="125"/>
        <v>-0.33407722536623208</v>
      </c>
      <c r="G1365" s="2">
        <f t="shared" si="123"/>
        <v>-0.1699903917211687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6">
        <f>TITRES_STAT!D1369</f>
        <v>43.419400000000003</v>
      </c>
      <c r="C1366" s="2">
        <f t="shared" si="126"/>
        <v>37.466196000815543</v>
      </c>
      <c r="D1366" s="2">
        <f t="shared" si="122"/>
        <v>38.263212440956515</v>
      </c>
      <c r="E1366" s="2">
        <f t="shared" si="121"/>
        <v>-0.79701644014097184</v>
      </c>
      <c r="F1366" s="2">
        <f t="shared" si="125"/>
        <v>-0.42666506832118006</v>
      </c>
      <c r="G1366" s="2">
        <f t="shared" si="123"/>
        <v>-0.37035137181979177</v>
      </c>
      <c r="H1366" s="2" t="str">
        <f t="shared" si="124"/>
        <v>Hold</v>
      </c>
    </row>
    <row r="1367" spans="1:8" ht="13.5" x14ac:dyDescent="0.25">
      <c r="A1367" s="3">
        <f>TITRES_STAT!B1370</f>
        <v>44001</v>
      </c>
      <c r="B1367" s="6">
        <f>TITRES_STAT!D1370</f>
        <v>44.1312</v>
      </c>
      <c r="C1367" s="2">
        <f t="shared" si="126"/>
        <v>37.567350462228539</v>
      </c>
      <c r="D1367" s="2">
        <f t="shared" si="122"/>
        <v>38.697878186070845</v>
      </c>
      <c r="E1367" s="2">
        <f t="shared" si="121"/>
        <v>-1.1305277238423059</v>
      </c>
      <c r="F1367" s="2">
        <f t="shared" si="125"/>
        <v>-0.56743759942540528</v>
      </c>
      <c r="G1367" s="2">
        <f t="shared" si="123"/>
        <v>-0.56309012441690065</v>
      </c>
      <c r="H1367" s="2" t="str">
        <f t="shared" si="124"/>
        <v>Hold</v>
      </c>
    </row>
    <row r="1368" spans="1:8" ht="13.5" x14ac:dyDescent="0.25">
      <c r="A1368" s="3">
        <f>TITRES_STAT!B1371</f>
        <v>44004</v>
      </c>
      <c r="B1368" s="6">
        <f>TITRES_STAT!D1371</f>
        <v>44.1312</v>
      </c>
      <c r="C1368" s="2">
        <f t="shared" si="126"/>
        <v>37.652942698808765</v>
      </c>
      <c r="D1368" s="2">
        <f t="shared" si="122"/>
        <v>39.100346468584114</v>
      </c>
      <c r="E1368" s="2">
        <f t="shared" si="121"/>
        <v>-1.4474037697753488</v>
      </c>
      <c r="F1368" s="2">
        <f t="shared" si="125"/>
        <v>-0.74343083349539407</v>
      </c>
      <c r="G1368" s="2">
        <f t="shared" si="123"/>
        <v>-0.70397293627995472</v>
      </c>
      <c r="H1368" s="2" t="str">
        <f t="shared" si="124"/>
        <v>Hold</v>
      </c>
    </row>
    <row r="1369" spans="1:8" ht="13.5" x14ac:dyDescent="0.25">
      <c r="A1369" s="3">
        <f>TITRES_STAT!B1372</f>
        <v>44005</v>
      </c>
      <c r="B1369" s="6">
        <f>TITRES_STAT!D1372</f>
        <v>45.455100000000002</v>
      </c>
      <c r="C1369" s="2">
        <f t="shared" si="126"/>
        <v>37.725366898992029</v>
      </c>
      <c r="D1369" s="2">
        <f t="shared" si="122"/>
        <v>39.5710689523927</v>
      </c>
      <c r="E1369" s="2">
        <f t="shared" si="121"/>
        <v>-1.8457020534006716</v>
      </c>
      <c r="F1369" s="2">
        <f t="shared" si="125"/>
        <v>-0.96388507747644969</v>
      </c>
      <c r="G1369" s="2">
        <f t="shared" si="123"/>
        <v>-0.88181697592422192</v>
      </c>
      <c r="H1369" s="2" t="str">
        <f t="shared" si="124"/>
        <v>Hold</v>
      </c>
    </row>
    <row r="1370" spans="1:8" ht="13.5" x14ac:dyDescent="0.25">
      <c r="A1370" s="3">
        <f>TITRES_STAT!B1373</f>
        <v>44006</v>
      </c>
      <c r="B1370" s="6">
        <f>TITRES_STAT!D1373</f>
        <v>46.814700000000002</v>
      </c>
      <c r="C1370" s="2">
        <f t="shared" si="126"/>
        <v>37.786648914531717</v>
      </c>
      <c r="D1370" s="2">
        <f t="shared" si="122"/>
        <v>40.107634215178429</v>
      </c>
      <c r="E1370" s="2">
        <f t="shared" si="121"/>
        <v>-2.3209853006467114</v>
      </c>
      <c r="F1370" s="2">
        <f t="shared" si="125"/>
        <v>-1.235305122110502</v>
      </c>
      <c r="G1370" s="2">
        <f t="shared" si="123"/>
        <v>-1.0856801785362094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6">
        <f>TITRES_STAT!D1374</f>
        <v>46.814700000000002</v>
      </c>
      <c r="C1371" s="2">
        <f t="shared" si="126"/>
        <v>37.838502927680686</v>
      </c>
      <c r="D1371" s="2">
        <f t="shared" si="122"/>
        <v>40.604453902942993</v>
      </c>
      <c r="E1371" s="2">
        <f t="shared" si="121"/>
        <v>-2.7659509752623066</v>
      </c>
      <c r="F1371" s="2">
        <f t="shared" si="125"/>
        <v>-1.5414342927408631</v>
      </c>
      <c r="G1371" s="2">
        <f t="shared" si="123"/>
        <v>-1.2245166825214435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6">
        <f>TITRES_STAT!D1375</f>
        <v>46.814700000000002</v>
      </c>
      <c r="C1372" s="2">
        <f t="shared" si="126"/>
        <v>37.882379400345194</v>
      </c>
      <c r="D1372" s="2">
        <f t="shared" si="122"/>
        <v>41.064472132354624</v>
      </c>
      <c r="E1372" s="2">
        <f t="shared" ref="E1372:E1435" si="127">C1372-D1372</f>
        <v>-3.1820927320094299</v>
      </c>
      <c r="F1372" s="2">
        <f t="shared" si="125"/>
        <v>-1.8695659805945763</v>
      </c>
      <c r="G1372" s="2">
        <f t="shared" si="123"/>
        <v>-1.3125267514148535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6">
        <f>TITRES_STAT!D1376</f>
        <v>46.814700000000002</v>
      </c>
      <c r="C1373" s="2">
        <f t="shared" si="126"/>
        <v>38.183413338753631</v>
      </c>
      <c r="D1373" s="2">
        <f t="shared" ref="D1373:D1436" si="128">$D$4*B1373+(1-$D$4)*D1372</f>
        <v>41.490414937365394</v>
      </c>
      <c r="E1373" s="2">
        <f t="shared" si="127"/>
        <v>-3.3070015986117625</v>
      </c>
      <c r="F1373" s="2">
        <f t="shared" si="125"/>
        <v>-2.1570531041980137</v>
      </c>
      <c r="G1373" s="2">
        <f t="shared" si="123"/>
        <v>-1.1499484944137488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6">
        <f>TITRES_STAT!D1377</f>
        <v>46.814700000000002</v>
      </c>
      <c r="C1374" s="2">
        <f t="shared" si="126"/>
        <v>38.605672825099226</v>
      </c>
      <c r="D1374" s="2">
        <f t="shared" si="128"/>
        <v>41.884806423486474</v>
      </c>
      <c r="E1374" s="2">
        <f t="shared" si="127"/>
        <v>-3.2791335983872472</v>
      </c>
      <c r="F1374" s="2">
        <f t="shared" si="125"/>
        <v>-2.3814692030358602</v>
      </c>
      <c r="G1374" s="2">
        <f t="shared" si="123"/>
        <v>-0.89766439535138698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6">
        <f>TITRES_STAT!D1378</f>
        <v>46.814700000000002</v>
      </c>
      <c r="C1375" s="2">
        <f t="shared" si="126"/>
        <v>39.245507775083958</v>
      </c>
      <c r="D1375" s="2">
        <f t="shared" si="128"/>
        <v>42.249983725450441</v>
      </c>
      <c r="E1375" s="2">
        <f t="shared" si="127"/>
        <v>-3.0044759503664835</v>
      </c>
      <c r="F1375" s="2">
        <f t="shared" si="125"/>
        <v>-2.5060705525019848</v>
      </c>
      <c r="G1375" s="2">
        <f t="shared" si="123"/>
        <v>-0.49840539786449867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46.814700000000002</v>
      </c>
      <c r="C1376" s="2">
        <f t="shared" si="126"/>
        <v>39.887645040455659</v>
      </c>
      <c r="D1376" s="2">
        <f t="shared" si="128"/>
        <v>42.58811085689856</v>
      </c>
      <c r="E1376" s="2">
        <f t="shared" si="127"/>
        <v>-2.7004658164429003</v>
      </c>
      <c r="F1376" s="2">
        <f t="shared" si="125"/>
        <v>-2.5449496052901681</v>
      </c>
      <c r="G1376" s="2">
        <f t="shared" si="123"/>
        <v>-0.15551621115273218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6">
        <f>TITRES_STAT!D1380</f>
        <v>46.814700000000002</v>
      </c>
      <c r="C1377" s="2">
        <f t="shared" si="126"/>
        <v>40.540499649616322</v>
      </c>
      <c r="D1377" s="2">
        <f t="shared" si="128"/>
        <v>42.901191534165335</v>
      </c>
      <c r="E1377" s="2">
        <f t="shared" si="127"/>
        <v>-2.3606918845490128</v>
      </c>
      <c r="F1377" s="2">
        <f t="shared" si="125"/>
        <v>-2.5080980611419372</v>
      </c>
      <c r="G1377" s="2">
        <f t="shared" si="123"/>
        <v>0.14740617659292443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46.814700000000002</v>
      </c>
      <c r="C1378" s="2">
        <f t="shared" si="126"/>
        <v>41.092915088136891</v>
      </c>
      <c r="D1378" s="2">
        <f t="shared" si="128"/>
        <v>43.191081050153088</v>
      </c>
      <c r="E1378" s="2">
        <f t="shared" si="127"/>
        <v>-2.0981659620161963</v>
      </c>
      <c r="F1378" s="2">
        <f t="shared" si="125"/>
        <v>-2.4261116413167891</v>
      </c>
      <c r="G1378" s="2">
        <f t="shared" si="123"/>
        <v>0.32794567930059282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6">
        <f>TITRES_STAT!D1382</f>
        <v>46.814700000000002</v>
      </c>
      <c r="C1379" s="2">
        <f t="shared" si="126"/>
        <v>41.764020459192757</v>
      </c>
      <c r="D1379" s="2">
        <f t="shared" si="128"/>
        <v>43.459497268660265</v>
      </c>
      <c r="E1379" s="2">
        <f t="shared" si="127"/>
        <v>-1.6954768094675075</v>
      </c>
      <c r="F1379" s="2">
        <f t="shared" si="125"/>
        <v>-2.2799846749469328</v>
      </c>
      <c r="G1379" s="2">
        <f t="shared" si="123"/>
        <v>0.58450786547942535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46.814700000000002</v>
      </c>
      <c r="C1380" s="2">
        <f t="shared" si="126"/>
        <v>42.541048080855411</v>
      </c>
      <c r="D1380" s="2">
        <f t="shared" si="128"/>
        <v>43.708030804315058</v>
      </c>
      <c r="E1380" s="2">
        <f t="shared" si="127"/>
        <v>-1.1669827234596468</v>
      </c>
      <c r="F1380" s="2">
        <f t="shared" si="125"/>
        <v>-2.0573842846494759</v>
      </c>
      <c r="G1380" s="2">
        <f t="shared" ref="G1380:G1443" si="129">E1380-F1380</f>
        <v>0.89040156118982905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46.814700000000002</v>
      </c>
      <c r="C1381" s="2">
        <f t="shared" si="126"/>
        <v>43.198532991493046</v>
      </c>
      <c r="D1381" s="2">
        <f t="shared" si="128"/>
        <v>43.938154448439867</v>
      </c>
      <c r="E1381" s="2">
        <f t="shared" si="127"/>
        <v>-0.73962145694682135</v>
      </c>
      <c r="F1381" s="2">
        <f t="shared" ref="F1381:F1444" si="131">(E1381*(2/(10)))+((1-(2/10))*F1380)</f>
        <v>-1.7938317191089452</v>
      </c>
      <c r="G1381" s="2">
        <f t="shared" si="129"/>
        <v>1.0542102621621239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46.814700000000002</v>
      </c>
      <c r="C1382" s="2">
        <f t="shared" si="126"/>
        <v>43.754866377417194</v>
      </c>
      <c r="D1382" s="2">
        <f t="shared" si="128"/>
        <v>44.151231896703578</v>
      </c>
      <c r="E1382" s="2">
        <f t="shared" si="127"/>
        <v>-0.39636551928638397</v>
      </c>
      <c r="F1382" s="2">
        <f t="shared" si="131"/>
        <v>-1.514338479144433</v>
      </c>
      <c r="G1382" s="2">
        <f t="shared" si="129"/>
        <v>1.117972959858049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6">
        <f>TITRES_STAT!D1386</f>
        <v>46.814700000000002</v>
      </c>
      <c r="C1383" s="2">
        <f t="shared" si="126"/>
        <v>44.225610011660706</v>
      </c>
      <c r="D1383" s="2">
        <f t="shared" si="128"/>
        <v>44.348525830281091</v>
      </c>
      <c r="E1383" s="2">
        <f t="shared" si="127"/>
        <v>-0.1229158186203847</v>
      </c>
      <c r="F1383" s="2">
        <f t="shared" si="131"/>
        <v>-1.2360539470396235</v>
      </c>
      <c r="G1383" s="2">
        <f t="shared" si="129"/>
        <v>1.1131381284192388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6">
        <f>TITRES_STAT!D1387</f>
        <v>46.814700000000002</v>
      </c>
      <c r="C1384" s="2">
        <f t="shared" si="126"/>
        <v>44.623931548328294</v>
      </c>
      <c r="D1384" s="2">
        <f t="shared" si="128"/>
        <v>44.531205398408417</v>
      </c>
      <c r="E1384" s="2">
        <f t="shared" si="127"/>
        <v>9.2726149919876377E-2</v>
      </c>
      <c r="F1384" s="2">
        <f t="shared" si="131"/>
        <v>-0.9702979276477236</v>
      </c>
      <c r="G1384" s="2">
        <f t="shared" si="129"/>
        <v>1.0630240775675999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6">
        <f>TITRES_STAT!D1388</f>
        <v>46.814700000000002</v>
      </c>
      <c r="C1385" s="2">
        <f t="shared" si="126"/>
        <v>44.960972848585484</v>
      </c>
      <c r="D1385" s="2">
        <f t="shared" si="128"/>
        <v>44.700353146674459</v>
      </c>
      <c r="E1385" s="2">
        <f t="shared" si="127"/>
        <v>0.26061970191102546</v>
      </c>
      <c r="F1385" s="2">
        <f t="shared" si="131"/>
        <v>-0.72411440173597375</v>
      </c>
      <c r="G1385" s="2">
        <f t="shared" si="129"/>
        <v>0.9847341036469992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6">
        <f>TITRES_STAT!D1389</f>
        <v>46.814700000000002</v>
      </c>
      <c r="C1386" s="2">
        <f t="shared" si="126"/>
        <v>45.246161641110795</v>
      </c>
      <c r="D1386" s="2">
        <f t="shared" si="128"/>
        <v>44.856971432105979</v>
      </c>
      <c r="E1386" s="2">
        <f t="shared" si="127"/>
        <v>0.38919020900481627</v>
      </c>
      <c r="F1386" s="2">
        <f t="shared" si="131"/>
        <v>-0.50145347958781583</v>
      </c>
      <c r="G1386" s="2">
        <f t="shared" si="129"/>
        <v>0.8906436885926321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6">
        <f>TITRES_STAT!D1390</f>
        <v>46.818399999999997</v>
      </c>
      <c r="C1387" s="2">
        <f t="shared" si="126"/>
        <v>45.487475234786061</v>
      </c>
      <c r="D1387" s="2">
        <f t="shared" si="128"/>
        <v>45.002262437135165</v>
      </c>
      <c r="E1387" s="2">
        <f t="shared" si="127"/>
        <v>0.48521279765089531</v>
      </c>
      <c r="F1387" s="2">
        <f t="shared" si="131"/>
        <v>-0.30412022414007367</v>
      </c>
      <c r="G1387" s="2">
        <f t="shared" si="129"/>
        <v>0.78933302179096898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6">
        <f>TITRES_STAT!D1391</f>
        <v>46.818399999999997</v>
      </c>
      <c r="C1388" s="2">
        <f t="shared" si="126"/>
        <v>45.691663660203595</v>
      </c>
      <c r="D1388" s="2">
        <f t="shared" si="128"/>
        <v>45.136791145495522</v>
      </c>
      <c r="E1388" s="2">
        <f t="shared" si="127"/>
        <v>0.55487251470807308</v>
      </c>
      <c r="F1388" s="2">
        <f t="shared" si="131"/>
        <v>-0.13232167637044431</v>
      </c>
      <c r="G1388" s="2">
        <f t="shared" si="129"/>
        <v>0.68719419107851742</v>
      </c>
      <c r="H1388" s="2" t="str">
        <f t="shared" si="130"/>
        <v>Sell</v>
      </c>
    </row>
    <row r="1389" spans="1:8" ht="13.5" x14ac:dyDescent="0.25">
      <c r="A1389" s="3">
        <f>TITRES_STAT!B1392</f>
        <v>44033</v>
      </c>
      <c r="B1389" s="6">
        <f>TITRES_STAT!D1392</f>
        <v>46.818399999999997</v>
      </c>
      <c r="C1389" s="2">
        <f t="shared" si="126"/>
        <v>45.864438481710735</v>
      </c>
      <c r="D1389" s="2">
        <f t="shared" si="128"/>
        <v>45.261354764347701</v>
      </c>
      <c r="E1389" s="2">
        <f t="shared" si="127"/>
        <v>0.60308371736303457</v>
      </c>
      <c r="F1389" s="2">
        <f t="shared" si="131"/>
        <v>1.4759402376251465E-2</v>
      </c>
      <c r="G1389" s="2">
        <f t="shared" si="129"/>
        <v>0.58832431498678306</v>
      </c>
      <c r="H1389" s="2" t="str">
        <f t="shared" si="130"/>
        <v>Sell</v>
      </c>
    </row>
    <row r="1390" spans="1:8" ht="13.5" x14ac:dyDescent="0.25">
      <c r="A1390" s="3">
        <f>TITRES_STAT!B1393</f>
        <v>44034</v>
      </c>
      <c r="B1390" s="6">
        <f>TITRES_STAT!D1393</f>
        <v>46.818399999999997</v>
      </c>
      <c r="C1390" s="2">
        <f t="shared" si="126"/>
        <v>46.010632561447551</v>
      </c>
      <c r="D1390" s="2">
        <f t="shared" si="128"/>
        <v>45.376691448470091</v>
      </c>
      <c r="E1390" s="2">
        <f t="shared" si="127"/>
        <v>0.63394111297746036</v>
      </c>
      <c r="F1390" s="2">
        <f t="shared" si="131"/>
        <v>0.13859574449649326</v>
      </c>
      <c r="G1390" s="2">
        <f t="shared" si="129"/>
        <v>0.49534536848096711</v>
      </c>
      <c r="H1390" s="2" t="str">
        <f t="shared" si="130"/>
        <v>Sell</v>
      </c>
    </row>
    <row r="1391" spans="1:8" ht="13.5" x14ac:dyDescent="0.25">
      <c r="A1391" s="3">
        <f>TITRES_STAT!B1394</f>
        <v>44035</v>
      </c>
      <c r="B1391" s="6">
        <f>TITRES_STAT!D1394</f>
        <v>46.818399999999997</v>
      </c>
      <c r="C1391" s="2">
        <f t="shared" si="126"/>
        <v>46.134335244301774</v>
      </c>
      <c r="D1391" s="2">
        <f t="shared" si="128"/>
        <v>45.483484674509342</v>
      </c>
      <c r="E1391" s="2">
        <f t="shared" si="127"/>
        <v>0.65085056979243205</v>
      </c>
      <c r="F1391" s="2">
        <f t="shared" si="131"/>
        <v>0.24104670955568103</v>
      </c>
      <c r="G1391" s="2">
        <f t="shared" si="129"/>
        <v>0.40980386023675103</v>
      </c>
      <c r="H1391" s="2" t="str">
        <f t="shared" si="130"/>
        <v>Sell</v>
      </c>
    </row>
    <row r="1392" spans="1:8" ht="13.5" x14ac:dyDescent="0.25">
      <c r="A1392" s="3">
        <f>TITRES_STAT!B1395</f>
        <v>44036</v>
      </c>
      <c r="B1392" s="6">
        <f>TITRES_STAT!D1395</f>
        <v>46.818399999999997</v>
      </c>
      <c r="C1392" s="2">
        <f t="shared" si="126"/>
        <v>46.239006745178429</v>
      </c>
      <c r="D1392" s="2">
        <f t="shared" si="128"/>
        <v>45.58236729121235</v>
      </c>
      <c r="E1392" s="2">
        <f t="shared" si="127"/>
        <v>0.65663945396607915</v>
      </c>
      <c r="F1392" s="2">
        <f t="shared" si="131"/>
        <v>0.32416525843776067</v>
      </c>
      <c r="G1392" s="2">
        <f t="shared" si="129"/>
        <v>0.33247419552831847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6">
        <f>TITRES_STAT!D1396</f>
        <v>46.818399999999997</v>
      </c>
      <c r="C1393" s="2">
        <f t="shared" si="126"/>
        <v>46.327574938227905</v>
      </c>
      <c r="D1393" s="2">
        <f t="shared" si="128"/>
        <v>45.67392526964106</v>
      </c>
      <c r="E1393" s="2">
        <f t="shared" si="127"/>
        <v>0.65364966858684426</v>
      </c>
      <c r="F1393" s="2">
        <f t="shared" si="131"/>
        <v>0.39006214046757742</v>
      </c>
      <c r="G1393" s="2">
        <f t="shared" si="129"/>
        <v>0.26358752811926683</v>
      </c>
      <c r="H1393" s="2" t="str">
        <f t="shared" si="130"/>
        <v>Sell</v>
      </c>
    </row>
    <row r="1394" spans="1:8" ht="13.5" x14ac:dyDescent="0.25">
      <c r="A1394" s="3">
        <f>TITRES_STAT!B1397</f>
        <v>44040</v>
      </c>
      <c r="B1394" s="6">
        <f>TITRES_STAT!D1397</f>
        <v>46.818399999999997</v>
      </c>
      <c r="C1394" s="2">
        <f t="shared" si="126"/>
        <v>46.402517255423618</v>
      </c>
      <c r="D1394" s="2">
        <f t="shared" si="128"/>
        <v>45.758701175593572</v>
      </c>
      <c r="E1394" s="2">
        <f t="shared" si="127"/>
        <v>0.64381607983004585</v>
      </c>
      <c r="F1394" s="2">
        <f t="shared" si="131"/>
        <v>0.44081292834007113</v>
      </c>
      <c r="G1394" s="2">
        <f t="shared" si="129"/>
        <v>0.20300315148997472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6">
        <f>TITRES_STAT!D1398</f>
        <v>46.818399999999997</v>
      </c>
      <c r="C1395" s="2">
        <f t="shared" si="126"/>
        <v>46.46592998535845</v>
      </c>
      <c r="D1395" s="2">
        <f t="shared" si="128"/>
        <v>45.83719738480886</v>
      </c>
      <c r="E1395" s="2">
        <f t="shared" si="127"/>
        <v>0.6287326005495899</v>
      </c>
      <c r="F1395" s="2">
        <f t="shared" si="131"/>
        <v>0.47839686278197491</v>
      </c>
      <c r="G1395" s="2">
        <f t="shared" si="129"/>
        <v>0.150335737767615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46.818399999999997</v>
      </c>
      <c r="C1396" s="2">
        <f t="shared" si="126"/>
        <v>46.51958691068792</v>
      </c>
      <c r="D1396" s="2">
        <f t="shared" si="128"/>
        <v>45.909879060008201</v>
      </c>
      <c r="E1396" s="2">
        <f t="shared" si="127"/>
        <v>0.60970785067971889</v>
      </c>
      <c r="F1396" s="2">
        <f t="shared" si="131"/>
        <v>0.50465906036152375</v>
      </c>
      <c r="G1396" s="2">
        <f t="shared" si="129"/>
        <v>0.10504879031819514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46.818399999999997</v>
      </c>
      <c r="C1397" s="2">
        <f t="shared" si="126"/>
        <v>46.565558155197472</v>
      </c>
      <c r="D1397" s="2">
        <f t="shared" si="128"/>
        <v>45.977176907415</v>
      </c>
      <c r="E1397" s="2">
        <f t="shared" si="127"/>
        <v>0.58838124778247192</v>
      </c>
      <c r="F1397" s="2">
        <f t="shared" si="131"/>
        <v>0.52140349784571338</v>
      </c>
      <c r="G1397" s="2">
        <f t="shared" si="129"/>
        <v>6.6977749936758535E-2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46.818399999999997</v>
      </c>
      <c r="C1398" s="2">
        <f t="shared" si="126"/>
        <v>46.60445690055171</v>
      </c>
      <c r="D1398" s="2">
        <f t="shared" si="128"/>
        <v>46.039489729087961</v>
      </c>
      <c r="E1398" s="2">
        <f t="shared" si="127"/>
        <v>0.5649671714637492</v>
      </c>
      <c r="F1398" s="2">
        <f t="shared" si="131"/>
        <v>0.53011623256932061</v>
      </c>
      <c r="G1398" s="2">
        <f t="shared" si="129"/>
        <v>3.4850938894428585E-2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46.818399999999997</v>
      </c>
      <c r="C1399" s="2">
        <f t="shared" si="126"/>
        <v>46.637371223543759</v>
      </c>
      <c r="D1399" s="2">
        <f t="shared" si="128"/>
        <v>46.097186786192552</v>
      </c>
      <c r="E1399" s="2">
        <f t="shared" si="127"/>
        <v>0.54018443735120769</v>
      </c>
      <c r="F1399" s="2">
        <f t="shared" si="131"/>
        <v>0.53212987352569807</v>
      </c>
      <c r="G1399" s="2">
        <f t="shared" si="129"/>
        <v>8.0545638255096197E-3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46.818399999999997</v>
      </c>
      <c r="C1400" s="2">
        <f t="shared" si="126"/>
        <v>46.665221804537026</v>
      </c>
      <c r="D1400" s="2">
        <f t="shared" si="128"/>
        <v>46.150609987215326</v>
      </c>
      <c r="E1400" s="2">
        <f t="shared" si="127"/>
        <v>0.51461181732170047</v>
      </c>
      <c r="F1400" s="2">
        <f t="shared" si="131"/>
        <v>0.52862626228489862</v>
      </c>
      <c r="G1400" s="2">
        <f t="shared" si="129"/>
        <v>-1.4014444963198147E-2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6">
        <f>TITRES_STAT!D1404</f>
        <v>46.818399999999997</v>
      </c>
      <c r="C1401" s="2">
        <f t="shared" si="126"/>
        <v>46.688787680762104</v>
      </c>
      <c r="D1401" s="2">
        <f t="shared" si="128"/>
        <v>46.200075914088259</v>
      </c>
      <c r="E1401" s="2">
        <f t="shared" si="127"/>
        <v>0.48871176667384475</v>
      </c>
      <c r="F1401" s="2">
        <f t="shared" si="131"/>
        <v>0.52064336316268789</v>
      </c>
      <c r="G1401" s="2">
        <f t="shared" si="129"/>
        <v>-3.1931596488843139E-2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46.818399999999997</v>
      </c>
      <c r="C1402" s="2">
        <f t="shared" si="126"/>
        <v>46.708728037567937</v>
      </c>
      <c r="D1402" s="2">
        <f t="shared" si="128"/>
        <v>46.245877698229869</v>
      </c>
      <c r="E1402" s="2">
        <f t="shared" si="127"/>
        <v>0.4628503393380683</v>
      </c>
      <c r="F1402" s="2">
        <f t="shared" si="131"/>
        <v>0.50908475839776401</v>
      </c>
      <c r="G1402" s="2">
        <f t="shared" si="129"/>
        <v>-4.6234419059695719E-2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6">
        <f>TITRES_STAT!D1406</f>
        <v>46.818399999999997</v>
      </c>
      <c r="C1403" s="2">
        <f t="shared" si="126"/>
        <v>46.725600647172875</v>
      </c>
      <c r="D1403" s="2">
        <f t="shared" si="128"/>
        <v>46.288286757620249</v>
      </c>
      <c r="E1403" s="2">
        <f t="shared" si="127"/>
        <v>0.43731388955262673</v>
      </c>
      <c r="F1403" s="2">
        <f t="shared" si="131"/>
        <v>0.49473058462873659</v>
      </c>
      <c r="G1403" s="2">
        <f t="shared" si="129"/>
        <v>-5.7416695076109858E-2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46.818399999999997</v>
      </c>
      <c r="C1404" s="2">
        <f t="shared" si="126"/>
        <v>46.739877470684746</v>
      </c>
      <c r="D1404" s="2">
        <f t="shared" si="128"/>
        <v>46.327554405203934</v>
      </c>
      <c r="E1404" s="2">
        <f t="shared" si="127"/>
        <v>0.41232306548081255</v>
      </c>
      <c r="F1404" s="2">
        <f t="shared" si="131"/>
        <v>0.47824908079915185</v>
      </c>
      <c r="G1404" s="2">
        <f t="shared" si="129"/>
        <v>-6.5926015318339304E-2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46.818399999999997</v>
      </c>
      <c r="C1405" s="2">
        <f t="shared" si="126"/>
        <v>46.751957859810169</v>
      </c>
      <c r="D1405" s="2">
        <f t="shared" si="128"/>
        <v>46.363913338151789</v>
      </c>
      <c r="E1405" s="2">
        <f t="shared" si="127"/>
        <v>0.38804452165837944</v>
      </c>
      <c r="F1405" s="2">
        <f t="shared" si="131"/>
        <v>0.46020816897099737</v>
      </c>
      <c r="G1405" s="2">
        <f t="shared" si="129"/>
        <v>-7.2163647312617929E-2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46.818399999999997</v>
      </c>
      <c r="C1406" s="2">
        <f t="shared" si="126"/>
        <v>46.762179727531681</v>
      </c>
      <c r="D1406" s="2">
        <f t="shared" si="128"/>
        <v>46.397579016807207</v>
      </c>
      <c r="E1406" s="2">
        <f t="shared" si="127"/>
        <v>0.3646007107244742</v>
      </c>
      <c r="F1406" s="2">
        <f t="shared" si="131"/>
        <v>0.44108667732169277</v>
      </c>
      <c r="G1406" s="2">
        <f t="shared" si="129"/>
        <v>-7.6485966597218569E-2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46.818399999999997</v>
      </c>
      <c r="C1407" s="2">
        <f t="shared" si="126"/>
        <v>46.770829000219116</v>
      </c>
      <c r="D1407" s="2">
        <f t="shared" si="128"/>
        <v>46.428750941488154</v>
      </c>
      <c r="E1407" s="2">
        <f t="shared" si="127"/>
        <v>0.3420780587309622</v>
      </c>
      <c r="F1407" s="2">
        <f t="shared" si="131"/>
        <v>0.42128495360354667</v>
      </c>
      <c r="G1407" s="2">
        <f t="shared" si="129"/>
        <v>-7.9206894872584477E-2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6">
        <f>TITRES_STAT!D1411</f>
        <v>46.818399999999997</v>
      </c>
      <c r="C1408" s="2">
        <f t="shared" si="126"/>
        <v>46.77814761557002</v>
      </c>
      <c r="D1408" s="2">
        <f t="shared" si="128"/>
        <v>46.457613834711253</v>
      </c>
      <c r="E1408" s="2">
        <f t="shared" si="127"/>
        <v>0.32053378085876716</v>
      </c>
      <c r="F1408" s="2">
        <f t="shared" si="131"/>
        <v>0.4011347190545908</v>
      </c>
      <c r="G1408" s="2">
        <f t="shared" si="129"/>
        <v>-8.0600938195823646E-2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6">
        <f>TITRES_STAT!D1412</f>
        <v>46.818399999999997</v>
      </c>
      <c r="C1409" s="2">
        <f t="shared" si="126"/>
        <v>46.78434029009771</v>
      </c>
      <c r="D1409" s="2">
        <f t="shared" si="128"/>
        <v>46.48433873584375</v>
      </c>
      <c r="E1409" s="2">
        <f t="shared" si="127"/>
        <v>0.30000155425396002</v>
      </c>
      <c r="F1409" s="2">
        <f t="shared" si="131"/>
        <v>0.38090808609446464</v>
      </c>
      <c r="G1409" s="2">
        <f t="shared" si="129"/>
        <v>-8.0906531840504614E-2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6">
        <f>TITRES_STAT!D1413</f>
        <v>46.818399999999997</v>
      </c>
      <c r="C1410" s="2">
        <f t="shared" si="126"/>
        <v>46.789580245467292</v>
      </c>
      <c r="D1410" s="2">
        <f t="shared" si="128"/>
        <v>46.509084014670137</v>
      </c>
      <c r="E1410" s="2">
        <f t="shared" si="127"/>
        <v>0.28049623079715502</v>
      </c>
      <c r="F1410" s="2">
        <f t="shared" si="131"/>
        <v>0.36082571503500277</v>
      </c>
      <c r="G1410" s="2">
        <f t="shared" si="129"/>
        <v>-8.0329484237847748E-2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6">
        <f>TITRES_STAT!D1414</f>
        <v>46.818399999999997</v>
      </c>
      <c r="C1411" s="2">
        <f t="shared" si="126"/>
        <v>46.794014053856941</v>
      </c>
      <c r="D1411" s="2">
        <f t="shared" si="128"/>
        <v>46.531996309879752</v>
      </c>
      <c r="E1411" s="2">
        <f t="shared" si="127"/>
        <v>0.26201774397718935</v>
      </c>
      <c r="F1411" s="2">
        <f t="shared" si="131"/>
        <v>0.34106412082344006</v>
      </c>
      <c r="G1411" s="2">
        <f t="shared" si="129"/>
        <v>-7.904637684625071E-2</v>
      </c>
      <c r="H1411" s="2" t="str">
        <f t="shared" si="130"/>
        <v>Hold</v>
      </c>
    </row>
    <row r="1412" spans="1:8" ht="13.5" x14ac:dyDescent="0.25">
      <c r="A1412" s="3">
        <f>TITRES_STAT!B1415</f>
        <v>44069</v>
      </c>
      <c r="B1412" s="6">
        <f>TITRES_STAT!D1415</f>
        <v>45.4163</v>
      </c>
      <c r="C1412" s="2">
        <f t="shared" si="126"/>
        <v>46.797765737878954</v>
      </c>
      <c r="D1412" s="2">
        <f t="shared" si="128"/>
        <v>46.449352138777542</v>
      </c>
      <c r="E1412" s="2">
        <f t="shared" si="127"/>
        <v>0.34841359910141279</v>
      </c>
      <c r="F1412" s="2">
        <f t="shared" si="131"/>
        <v>0.34253401647903464</v>
      </c>
      <c r="G1412" s="2">
        <f t="shared" si="129"/>
        <v>5.8795826223781433E-3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45.4163</v>
      </c>
      <c r="C1413" s="2">
        <f t="shared" si="126"/>
        <v>46.800940239743731</v>
      </c>
      <c r="D1413" s="2">
        <f t="shared" si="128"/>
        <v>46.372829758127352</v>
      </c>
      <c r="E1413" s="2">
        <f t="shared" si="127"/>
        <v>0.42811048161637899</v>
      </c>
      <c r="F1413" s="2">
        <f t="shared" si="131"/>
        <v>0.35964930950650353</v>
      </c>
      <c r="G1413" s="2">
        <f t="shared" si="129"/>
        <v>6.8461172109875457E-2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45.4163</v>
      </c>
      <c r="C1414" s="2">
        <f t="shared" si="126"/>
        <v>46.803626356706239</v>
      </c>
      <c r="D1414" s="2">
        <f t="shared" si="128"/>
        <v>46.301975701969766</v>
      </c>
      <c r="E1414" s="2">
        <f t="shared" si="127"/>
        <v>0.50165065473647275</v>
      </c>
      <c r="F1414" s="2">
        <f t="shared" si="131"/>
        <v>0.38804957855249739</v>
      </c>
      <c r="G1414" s="2">
        <f t="shared" si="129"/>
        <v>0.11360107618397536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45.4163</v>
      </c>
      <c r="C1415" s="2">
        <f t="shared" si="126"/>
        <v>46.805899224905282</v>
      </c>
      <c r="D1415" s="2">
        <f t="shared" si="128"/>
        <v>46.236370094416451</v>
      </c>
      <c r="E1415" s="2">
        <f t="shared" si="127"/>
        <v>0.56952913048883147</v>
      </c>
      <c r="F1415" s="2">
        <f t="shared" si="131"/>
        <v>0.4243454889397642</v>
      </c>
      <c r="G1415" s="2">
        <f t="shared" si="129"/>
        <v>0.14518364154906727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45.4163</v>
      </c>
      <c r="C1416" s="2">
        <f t="shared" si="126"/>
        <v>46.807822421073702</v>
      </c>
      <c r="D1416" s="2">
        <f t="shared" si="128"/>
        <v>46.175624161496714</v>
      </c>
      <c r="E1416" s="2">
        <f t="shared" si="127"/>
        <v>0.63219825957698816</v>
      </c>
      <c r="F1416" s="2">
        <f t="shared" si="131"/>
        <v>0.46591604306720902</v>
      </c>
      <c r="G1416" s="2">
        <f t="shared" si="129"/>
        <v>0.16628221650977915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45.4163</v>
      </c>
      <c r="C1417" s="2">
        <f t="shared" si="126"/>
        <v>46.809449740908519</v>
      </c>
      <c r="D1417" s="2">
        <f t="shared" si="128"/>
        <v>46.119377927311767</v>
      </c>
      <c r="E1417" s="2">
        <f t="shared" si="127"/>
        <v>0.69007181359675229</v>
      </c>
      <c r="F1417" s="2">
        <f t="shared" si="131"/>
        <v>0.51074719717311767</v>
      </c>
      <c r="G1417" s="2">
        <f t="shared" si="129"/>
        <v>0.17932461642363462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45.4163</v>
      </c>
      <c r="C1418" s="2">
        <f t="shared" si="126"/>
        <v>46.81082670384567</v>
      </c>
      <c r="D1418" s="2">
        <f t="shared" si="128"/>
        <v>46.067298080844225</v>
      </c>
      <c r="E1418" s="2">
        <f t="shared" si="127"/>
        <v>0.74352862300144551</v>
      </c>
      <c r="F1418" s="2">
        <f t="shared" si="131"/>
        <v>0.55730348233878324</v>
      </c>
      <c r="G1418" s="2">
        <f t="shared" si="129"/>
        <v>0.18622514066266227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45.4163</v>
      </c>
      <c r="C1419" s="2">
        <f t="shared" si="126"/>
        <v>46.811991826330953</v>
      </c>
      <c r="D1419" s="2">
        <f t="shared" si="128"/>
        <v>46.019076000781688</v>
      </c>
      <c r="E1419" s="2">
        <f t="shared" si="127"/>
        <v>0.79291582554926521</v>
      </c>
      <c r="F1419" s="2">
        <f t="shared" si="131"/>
        <v>0.60442595098087959</v>
      </c>
      <c r="G1419" s="2">
        <f t="shared" si="129"/>
        <v>0.18848987456838562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45.4163</v>
      </c>
      <c r="C1420" s="2">
        <f t="shared" si="126"/>
        <v>46.812977699203117</v>
      </c>
      <c r="D1420" s="2">
        <f t="shared" si="128"/>
        <v>45.974425926649708</v>
      </c>
      <c r="E1420" s="2">
        <f t="shared" si="127"/>
        <v>0.83855177255340863</v>
      </c>
      <c r="F1420" s="2">
        <f t="shared" si="131"/>
        <v>0.65125111529538549</v>
      </c>
      <c r="G1420" s="2">
        <f t="shared" si="129"/>
        <v>0.18730065725802314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45.4163</v>
      </c>
      <c r="C1421" s="2">
        <f t="shared" si="126"/>
        <v>46.813811899325714</v>
      </c>
      <c r="D1421" s="2">
        <f t="shared" si="128"/>
        <v>45.933083265416393</v>
      </c>
      <c r="E1421" s="2">
        <f t="shared" si="127"/>
        <v>0.88072863390932099</v>
      </c>
      <c r="F1421" s="2">
        <f t="shared" si="131"/>
        <v>0.69714661901817265</v>
      </c>
      <c r="G1421" s="2">
        <f t="shared" si="129"/>
        <v>0.18358201489114834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45.4163</v>
      </c>
      <c r="C1422" s="2">
        <f t="shared" si="126"/>
        <v>46.598810068660221</v>
      </c>
      <c r="D1422" s="2">
        <f t="shared" si="128"/>
        <v>45.894803023533697</v>
      </c>
      <c r="E1422" s="2">
        <f t="shared" si="127"/>
        <v>0.70400704512652368</v>
      </c>
      <c r="F1422" s="2">
        <f t="shared" si="131"/>
        <v>0.69851870423984286</v>
      </c>
      <c r="G1422" s="2">
        <f t="shared" si="129"/>
        <v>5.4883408866808203E-3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45.4163</v>
      </c>
      <c r="C1423" s="2">
        <f t="shared" ref="C1423:C1486" si="132">$C$4*B1413+C1422*(1-$C$4)</f>
        <v>46.416885442712491</v>
      </c>
      <c r="D1423" s="2">
        <f t="shared" si="128"/>
        <v>45.859358355123788</v>
      </c>
      <c r="E1423" s="2">
        <f t="shared" si="127"/>
        <v>0.55752708758870284</v>
      </c>
      <c r="F1423" s="2">
        <f t="shared" si="131"/>
        <v>0.67032038090961488</v>
      </c>
      <c r="G1423" s="2">
        <f t="shared" si="129"/>
        <v>-0.11279329332091204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6">
        <f>TITRES_STAT!D1427</f>
        <v>44.648699999999998</v>
      </c>
      <c r="C1424" s="2">
        <f t="shared" si="132"/>
        <v>46.262949220756724</v>
      </c>
      <c r="D1424" s="2">
        <f t="shared" si="128"/>
        <v>45.769679958447952</v>
      </c>
      <c r="E1424" s="2">
        <f t="shared" si="127"/>
        <v>0.49326926230877177</v>
      </c>
      <c r="F1424" s="2">
        <f t="shared" si="131"/>
        <v>0.63491015718944632</v>
      </c>
      <c r="G1424" s="2">
        <f t="shared" si="129"/>
        <v>-0.14164089488067455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6">
        <f>TITRES_STAT!D1428</f>
        <v>44.648699999999998</v>
      </c>
      <c r="C1425" s="2">
        <f t="shared" si="132"/>
        <v>46.132695494486455</v>
      </c>
      <c r="D1425" s="2">
        <f t="shared" si="128"/>
        <v>45.686644405970327</v>
      </c>
      <c r="E1425" s="2">
        <f t="shared" si="127"/>
        <v>0.4460510885161284</v>
      </c>
      <c r="F1425" s="2">
        <f t="shared" si="131"/>
        <v>0.59713834345478278</v>
      </c>
      <c r="G1425" s="2">
        <f t="shared" si="129"/>
        <v>-0.15108725493865438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6">
        <f>TITRES_STAT!D1429</f>
        <v>44.648699999999998</v>
      </c>
      <c r="C1426" s="2">
        <f t="shared" si="132"/>
        <v>46.022480803027001</v>
      </c>
      <c r="D1426" s="2">
        <f t="shared" si="128"/>
        <v>45.609759635157708</v>
      </c>
      <c r="E1426" s="2">
        <f t="shared" si="127"/>
        <v>0.41272116786929303</v>
      </c>
      <c r="F1426" s="2">
        <f t="shared" si="131"/>
        <v>0.56025490833768488</v>
      </c>
      <c r="G1426" s="2">
        <f t="shared" si="129"/>
        <v>-0.14753374046839185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6">
        <f>TITRES_STAT!D1430</f>
        <v>44.648699999999998</v>
      </c>
      <c r="C1427" s="2">
        <f t="shared" si="132"/>
        <v>45.92922221794592</v>
      </c>
      <c r="D1427" s="2">
        <f t="shared" si="128"/>
        <v>45.538570032553437</v>
      </c>
      <c r="E1427" s="2">
        <f t="shared" si="127"/>
        <v>0.39065218539248292</v>
      </c>
      <c r="F1427" s="2">
        <f t="shared" si="131"/>
        <v>0.52633436374864451</v>
      </c>
      <c r="G1427" s="2">
        <f t="shared" si="129"/>
        <v>-0.13568217835616159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6">
        <f>TITRES_STAT!D1431</f>
        <v>44.648699999999998</v>
      </c>
      <c r="C1428" s="2">
        <f t="shared" si="132"/>
        <v>45.850311107492701</v>
      </c>
      <c r="D1428" s="2">
        <f t="shared" si="128"/>
        <v>45.472653733845775</v>
      </c>
      <c r="E1428" s="2">
        <f t="shared" si="127"/>
        <v>0.37765737364692598</v>
      </c>
      <c r="F1428" s="2">
        <f t="shared" si="131"/>
        <v>0.49659896572830081</v>
      </c>
      <c r="G1428" s="2">
        <f t="shared" si="129"/>
        <v>-0.11894159208137484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44.256999999999998</v>
      </c>
      <c r="C1429" s="2">
        <f t="shared" si="132"/>
        <v>45.783540167878435</v>
      </c>
      <c r="D1429" s="2">
        <f t="shared" si="128"/>
        <v>45.382605309116457</v>
      </c>
      <c r="E1429" s="2">
        <f t="shared" si="127"/>
        <v>0.40093485876197832</v>
      </c>
      <c r="F1429" s="2">
        <f t="shared" si="131"/>
        <v>0.47746614433503631</v>
      </c>
      <c r="G1429" s="2">
        <f t="shared" si="129"/>
        <v>-7.6531285573057994E-2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6">
        <f>TITRES_STAT!D1433</f>
        <v>44.256999999999998</v>
      </c>
      <c r="C1430" s="2">
        <f t="shared" si="132"/>
        <v>45.727041680512521</v>
      </c>
      <c r="D1430" s="2">
        <f t="shared" si="128"/>
        <v>45.299227138070798</v>
      </c>
      <c r="E1430" s="2">
        <f t="shared" si="127"/>
        <v>0.42781454244172323</v>
      </c>
      <c r="F1430" s="2">
        <f t="shared" si="131"/>
        <v>0.46753582395637372</v>
      </c>
      <c r="G1430" s="2">
        <f t="shared" si="129"/>
        <v>-3.9721281514650486E-2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6">
        <f>TITRES_STAT!D1434</f>
        <v>44.256999999999998</v>
      </c>
      <c r="C1431" s="2">
        <f t="shared" si="132"/>
        <v>45.679235268125979</v>
      </c>
      <c r="D1431" s="2">
        <f t="shared" si="128"/>
        <v>45.222025127843331</v>
      </c>
      <c r="E1431" s="2">
        <f t="shared" si="127"/>
        <v>0.45721014028264761</v>
      </c>
      <c r="F1431" s="2">
        <f t="shared" si="131"/>
        <v>0.46547068722162849</v>
      </c>
      <c r="G1431" s="2">
        <f t="shared" si="129"/>
        <v>-8.2605469389808728E-3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45.040300000000002</v>
      </c>
      <c r="C1432" s="2">
        <f t="shared" si="132"/>
        <v>45.638783688414286</v>
      </c>
      <c r="D1432" s="2">
        <f t="shared" si="128"/>
        <v>45.208564007262339</v>
      </c>
      <c r="E1432" s="2">
        <f t="shared" si="127"/>
        <v>0.43021968115194653</v>
      </c>
      <c r="F1432" s="2">
        <f t="shared" si="131"/>
        <v>0.45842048600769214</v>
      </c>
      <c r="G1432" s="2">
        <f t="shared" si="129"/>
        <v>-2.8200804855745609E-2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45.4163</v>
      </c>
      <c r="C1433" s="2">
        <f t="shared" si="132"/>
        <v>45.604555428658237</v>
      </c>
      <c r="D1433" s="2">
        <f t="shared" si="128"/>
        <v>45.223951858576235</v>
      </c>
      <c r="E1433" s="2">
        <f t="shared" si="127"/>
        <v>0.38060357008200185</v>
      </c>
      <c r="F1433" s="2">
        <f t="shared" si="131"/>
        <v>0.44285710282255408</v>
      </c>
      <c r="G1433" s="2">
        <f t="shared" si="129"/>
        <v>-6.2253532740552231E-2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45.4163</v>
      </c>
      <c r="C1434" s="2">
        <f t="shared" si="132"/>
        <v>45.4575007473262</v>
      </c>
      <c r="D1434" s="2">
        <f t="shared" si="128"/>
        <v>45.238199869052067</v>
      </c>
      <c r="E1434" s="2">
        <f t="shared" si="127"/>
        <v>0.21930087827413303</v>
      </c>
      <c r="F1434" s="2">
        <f t="shared" si="131"/>
        <v>0.39814585791286994</v>
      </c>
      <c r="G1434" s="2">
        <f t="shared" si="129"/>
        <v>-0.17884497963873691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45.4163</v>
      </c>
      <c r="C1435" s="2">
        <f t="shared" si="132"/>
        <v>45.333069863122169</v>
      </c>
      <c r="D1435" s="2">
        <f t="shared" si="128"/>
        <v>45.251392471344502</v>
      </c>
      <c r="E1435" s="2">
        <f t="shared" si="127"/>
        <v>8.1677391777667196E-2</v>
      </c>
      <c r="F1435" s="2">
        <f t="shared" si="131"/>
        <v>0.3348521646858294</v>
      </c>
      <c r="G1435" s="2">
        <f t="shared" si="129"/>
        <v>-0.2531747729081622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45.4163</v>
      </c>
      <c r="C1436" s="2">
        <f t="shared" si="132"/>
        <v>45.227782191872606</v>
      </c>
      <c r="D1436" s="2">
        <f t="shared" si="128"/>
        <v>45.263607843837498</v>
      </c>
      <c r="E1436" s="2">
        <f t="shared" ref="E1436:E1499" si="133">C1436-D1436</f>
        <v>-3.5825651964891847E-2</v>
      </c>
      <c r="F1436" s="2">
        <f t="shared" si="131"/>
        <v>0.26071660135568514</v>
      </c>
      <c r="G1436" s="2">
        <f t="shared" si="129"/>
        <v>-0.29654225332057699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45.4163</v>
      </c>
      <c r="C1437" s="2">
        <f t="shared" si="132"/>
        <v>45.138692623892204</v>
      </c>
      <c r="D1437" s="2">
        <f t="shared" ref="D1437:D1500" si="134">$D$4*B1437+(1-$D$4)*D1436</f>
        <v>45.274918373923605</v>
      </c>
      <c r="E1437" s="2">
        <f t="shared" si="133"/>
        <v>-0.13622575003140014</v>
      </c>
      <c r="F1437" s="2">
        <f t="shared" si="131"/>
        <v>0.18132813107826809</v>
      </c>
      <c r="G1437" s="2">
        <f t="shared" si="129"/>
        <v>-0.3175538811096682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45.3536</v>
      </c>
      <c r="C1438" s="2">
        <f t="shared" si="132"/>
        <v>45.063309143293402</v>
      </c>
      <c r="D1438" s="2">
        <f t="shared" si="134"/>
        <v>45.280746642521862</v>
      </c>
      <c r="E1438" s="2">
        <f t="shared" si="133"/>
        <v>-0.21743749922845979</v>
      </c>
      <c r="F1438" s="2">
        <f t="shared" si="131"/>
        <v>0.10157500501692253</v>
      </c>
      <c r="G1438" s="2">
        <f t="shared" si="129"/>
        <v>-0.3190125042453823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45.3536</v>
      </c>
      <c r="C1439" s="2">
        <f t="shared" si="132"/>
        <v>44.93926158278672</v>
      </c>
      <c r="D1439" s="2">
        <f t="shared" si="134"/>
        <v>45.286143187520238</v>
      </c>
      <c r="E1439" s="2">
        <f t="shared" si="133"/>
        <v>-0.34688160473351815</v>
      </c>
      <c r="F1439" s="2">
        <f t="shared" si="131"/>
        <v>1.1883683066834391E-2</v>
      </c>
      <c r="G1439" s="2">
        <f t="shared" si="129"/>
        <v>-0.35876528780035255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45.3536</v>
      </c>
      <c r="C1440" s="2">
        <f t="shared" si="132"/>
        <v>44.83429826235799</v>
      </c>
      <c r="D1440" s="2">
        <f t="shared" si="134"/>
        <v>45.291139988444669</v>
      </c>
      <c r="E1440" s="2">
        <f t="shared" si="133"/>
        <v>-0.4568417260866795</v>
      </c>
      <c r="F1440" s="2">
        <f t="shared" si="131"/>
        <v>-8.1861398763868387E-2</v>
      </c>
      <c r="G1440" s="2">
        <f t="shared" si="129"/>
        <v>-0.37498032732281111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45.040300000000002</v>
      </c>
      <c r="C1441" s="2">
        <f t="shared" si="132"/>
        <v>44.745483145072143</v>
      </c>
      <c r="D1441" s="2">
        <f t="shared" si="134"/>
        <v>45.27255924855988</v>
      </c>
      <c r="E1441" s="2">
        <f t="shared" si="133"/>
        <v>-0.5270761034877367</v>
      </c>
      <c r="F1441" s="2">
        <f t="shared" si="131"/>
        <v>-0.17090433970864205</v>
      </c>
      <c r="G1441" s="2">
        <f t="shared" si="129"/>
        <v>-0.35617176377909465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45.040300000000002</v>
      </c>
      <c r="C1442" s="2">
        <f t="shared" si="132"/>
        <v>44.790839584291817</v>
      </c>
      <c r="D1442" s="2">
        <f t="shared" si="134"/>
        <v>45.255354859777668</v>
      </c>
      <c r="E1442" s="2">
        <f t="shared" si="133"/>
        <v>-0.46451527548585148</v>
      </c>
      <c r="F1442" s="2">
        <f t="shared" si="131"/>
        <v>-0.22962652686408397</v>
      </c>
      <c r="G1442" s="2">
        <f t="shared" si="129"/>
        <v>-0.23488874862176751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45.040300000000002</v>
      </c>
      <c r="C1443" s="2">
        <f t="shared" si="132"/>
        <v>44.887064263631537</v>
      </c>
      <c r="D1443" s="2">
        <f t="shared" si="134"/>
        <v>45.239424870164505</v>
      </c>
      <c r="E1443" s="2">
        <f t="shared" si="133"/>
        <v>-0.35236060653296875</v>
      </c>
      <c r="F1443" s="2">
        <f t="shared" si="131"/>
        <v>-0.25417334279786097</v>
      </c>
      <c r="G1443" s="2">
        <f t="shared" si="129"/>
        <v>-9.8187263735107777E-2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45.040300000000002</v>
      </c>
      <c r="C1444" s="2">
        <f t="shared" si="132"/>
        <v>44.96848514614976</v>
      </c>
      <c r="D1444" s="2">
        <f t="shared" si="134"/>
        <v>45.224674879781951</v>
      </c>
      <c r="E1444" s="2">
        <f t="shared" si="133"/>
        <v>-0.25618973363219055</v>
      </c>
      <c r="F1444" s="2">
        <f t="shared" si="131"/>
        <v>-0.25457662096472689</v>
      </c>
      <c r="G1444" s="2">
        <f t="shared" ref="G1444:G1507" si="135">E1444-F1444</f>
        <v>-1.6131126674636675E-3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45.040300000000002</v>
      </c>
      <c r="C1445" s="2">
        <f t="shared" si="132"/>
        <v>45.037379739049797</v>
      </c>
      <c r="D1445" s="2">
        <f t="shared" si="134"/>
        <v>45.211017481279583</v>
      </c>
      <c r="E1445" s="2">
        <f t="shared" si="133"/>
        <v>-0.17363774222978634</v>
      </c>
      <c r="F1445" s="2">
        <f t="shared" ref="F1445:F1508" si="137">(E1445*(2/(10)))+((1-(2/10))*F1444)</f>
        <v>-0.23838884521773879</v>
      </c>
      <c r="G1445" s="2">
        <f t="shared" si="135"/>
        <v>6.4751102987952447E-2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45.4163</v>
      </c>
      <c r="C1446" s="2">
        <f t="shared" si="132"/>
        <v>45.095675163811364</v>
      </c>
      <c r="D1446" s="2">
        <f t="shared" si="134"/>
        <v>45.226223593777391</v>
      </c>
      <c r="E1446" s="2">
        <f t="shared" si="133"/>
        <v>-0.13054842996602645</v>
      </c>
      <c r="F1446" s="2">
        <f t="shared" si="137"/>
        <v>-0.21682076216739632</v>
      </c>
      <c r="G1446" s="2">
        <f t="shared" si="135"/>
        <v>8.6272332201369872E-2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45.4163</v>
      </c>
      <c r="C1447" s="2">
        <f t="shared" si="132"/>
        <v>45.14500206168654</v>
      </c>
      <c r="D1447" s="2">
        <f t="shared" si="134"/>
        <v>45.240303327571652</v>
      </c>
      <c r="E1447" s="2">
        <f t="shared" si="133"/>
        <v>-9.530126588511223E-2</v>
      </c>
      <c r="F1447" s="2">
        <f t="shared" si="137"/>
        <v>-0.19251686291093953</v>
      </c>
      <c r="G1447" s="2">
        <f t="shared" si="135"/>
        <v>9.7215597025827299E-2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45.4163</v>
      </c>
      <c r="C1448" s="2">
        <f t="shared" si="132"/>
        <v>45.177094052196303</v>
      </c>
      <c r="D1448" s="2">
        <f t="shared" si="134"/>
        <v>45.253340118121898</v>
      </c>
      <c r="E1448" s="2">
        <f t="shared" si="133"/>
        <v>-7.6246065925595019E-2</v>
      </c>
      <c r="F1448" s="2">
        <f t="shared" si="137"/>
        <v>-0.16926270351387065</v>
      </c>
      <c r="G1448" s="2">
        <f t="shared" si="135"/>
        <v>9.3016637588275636E-2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6">
        <f>TITRES_STAT!D1452</f>
        <v>45.4163</v>
      </c>
      <c r="C1449" s="2">
        <f t="shared" si="132"/>
        <v>45.204248813396866</v>
      </c>
      <c r="D1449" s="2">
        <f t="shared" si="134"/>
        <v>45.265411220483237</v>
      </c>
      <c r="E1449" s="2">
        <f t="shared" si="133"/>
        <v>-6.1162407086371218E-2</v>
      </c>
      <c r="F1449" s="2">
        <f t="shared" si="137"/>
        <v>-0.14764264422837076</v>
      </c>
      <c r="G1449" s="2">
        <f t="shared" si="135"/>
        <v>8.6480237141999539E-2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6">
        <f>TITRES_STAT!D1453</f>
        <v>45.4163</v>
      </c>
      <c r="C1450" s="2">
        <f t="shared" si="132"/>
        <v>45.227225919028115</v>
      </c>
      <c r="D1450" s="2">
        <f t="shared" si="134"/>
        <v>45.276588167114106</v>
      </c>
      <c r="E1450" s="2">
        <f t="shared" si="133"/>
        <v>-4.9362248085991212E-2</v>
      </c>
      <c r="F1450" s="2">
        <f t="shared" si="137"/>
        <v>-0.12798656499989486</v>
      </c>
      <c r="G1450" s="2">
        <f t="shared" si="135"/>
        <v>7.8624316913903647E-2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6">
        <f>TITRES_STAT!D1454</f>
        <v>45.4163</v>
      </c>
      <c r="C1451" s="2">
        <f t="shared" si="132"/>
        <v>45.198468085331484</v>
      </c>
      <c r="D1451" s="2">
        <f t="shared" si="134"/>
        <v>45.286937191772317</v>
      </c>
      <c r="E1451" s="2">
        <f t="shared" si="133"/>
        <v>-8.8469106440832945E-2</v>
      </c>
      <c r="F1451" s="2">
        <f t="shared" si="137"/>
        <v>-0.12008307328808247</v>
      </c>
      <c r="G1451" s="2">
        <f t="shared" si="135"/>
        <v>3.1613966847249528E-2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6">
        <f>TITRES_STAT!D1455</f>
        <v>45.4163</v>
      </c>
      <c r="C1452" s="2">
        <f t="shared" si="132"/>
        <v>45.174134533742027</v>
      </c>
      <c r="D1452" s="2">
        <f t="shared" si="134"/>
        <v>45.296519622011402</v>
      </c>
      <c r="E1452" s="2">
        <f t="shared" si="133"/>
        <v>-0.12238508826937533</v>
      </c>
      <c r="F1452" s="2">
        <f t="shared" si="137"/>
        <v>-0.12054347628434105</v>
      </c>
      <c r="G1452" s="2">
        <f t="shared" si="135"/>
        <v>-1.8416119850342832E-3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45.4163</v>
      </c>
      <c r="C1453" s="2">
        <f t="shared" si="132"/>
        <v>45.153544605474025</v>
      </c>
      <c r="D1453" s="2">
        <f t="shared" si="134"/>
        <v>45.305392242603148</v>
      </c>
      <c r="E1453" s="2">
        <f t="shared" si="133"/>
        <v>-0.15184763712912286</v>
      </c>
      <c r="F1453" s="2">
        <f t="shared" si="137"/>
        <v>-0.1268043084532974</v>
      </c>
      <c r="G1453" s="2">
        <f t="shared" si="135"/>
        <v>-2.5043328675825455E-2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45.4163</v>
      </c>
      <c r="C1454" s="2">
        <f t="shared" si="132"/>
        <v>45.136122358478026</v>
      </c>
      <c r="D1454" s="2">
        <f t="shared" si="134"/>
        <v>45.313607632039947</v>
      </c>
      <c r="E1454" s="2">
        <f t="shared" si="133"/>
        <v>-0.17748527356192056</v>
      </c>
      <c r="F1454" s="2">
        <f t="shared" si="137"/>
        <v>-0.13694050147502204</v>
      </c>
      <c r="G1454" s="2">
        <f t="shared" si="135"/>
        <v>-4.0544772086898523E-2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45.4163</v>
      </c>
      <c r="C1455" s="2">
        <f t="shared" si="132"/>
        <v>45.121380457173714</v>
      </c>
      <c r="D1455" s="2">
        <f t="shared" si="134"/>
        <v>45.321214474111059</v>
      </c>
      <c r="E1455" s="2">
        <f t="shared" si="133"/>
        <v>-0.19983401693734493</v>
      </c>
      <c r="F1455" s="2">
        <f t="shared" si="137"/>
        <v>-0.14951920456748663</v>
      </c>
      <c r="G1455" s="2">
        <f t="shared" si="135"/>
        <v>-5.0314812369858297E-2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45.4163</v>
      </c>
      <c r="C1456" s="2">
        <f t="shared" si="132"/>
        <v>45.166752694531603</v>
      </c>
      <c r="D1456" s="2">
        <f t="shared" si="134"/>
        <v>45.328257846399126</v>
      </c>
      <c r="E1456" s="2">
        <f t="shared" si="133"/>
        <v>-0.16150515186752301</v>
      </c>
      <c r="F1456" s="2">
        <f t="shared" si="137"/>
        <v>-0.15191639402749391</v>
      </c>
      <c r="G1456" s="2">
        <f t="shared" si="135"/>
        <v>-9.5887578400291051E-3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45.4163</v>
      </c>
      <c r="C1457" s="2">
        <f t="shared" si="132"/>
        <v>45.205144587680586</v>
      </c>
      <c r="D1457" s="2">
        <f t="shared" si="134"/>
        <v>45.334779487406593</v>
      </c>
      <c r="E1457" s="2">
        <f t="shared" si="133"/>
        <v>-0.12963489972600684</v>
      </c>
      <c r="F1457" s="2">
        <f t="shared" si="137"/>
        <v>-0.14746009516719649</v>
      </c>
      <c r="G1457" s="2">
        <f t="shared" si="135"/>
        <v>1.7825195441189656E-2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6">
        <f>TITRES_STAT!D1461</f>
        <v>45.4163</v>
      </c>
      <c r="C1458" s="2">
        <f t="shared" si="132"/>
        <v>45.237630035729723</v>
      </c>
      <c r="D1458" s="2">
        <f t="shared" si="134"/>
        <v>45.340818043894991</v>
      </c>
      <c r="E1458" s="2">
        <f t="shared" si="133"/>
        <v>-0.10318800816526874</v>
      </c>
      <c r="F1458" s="2">
        <f t="shared" si="137"/>
        <v>-0.13860567776681096</v>
      </c>
      <c r="G1458" s="2">
        <f t="shared" si="135"/>
        <v>3.5417669601542218E-2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6">
        <f>TITRES_STAT!D1462</f>
        <v>45.4163</v>
      </c>
      <c r="C1459" s="2">
        <f t="shared" si="132"/>
        <v>45.265117722540531</v>
      </c>
      <c r="D1459" s="2">
        <f t="shared" si="134"/>
        <v>45.346409299902767</v>
      </c>
      <c r="E1459" s="2">
        <f t="shared" si="133"/>
        <v>-8.1291577362236467E-2</v>
      </c>
      <c r="F1459" s="2">
        <f t="shared" si="137"/>
        <v>-0.12714285768589606</v>
      </c>
      <c r="G1459" s="2">
        <f t="shared" si="135"/>
        <v>4.5851280323659593E-2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6">
        <f>TITRES_STAT!D1463</f>
        <v>45.4163</v>
      </c>
      <c r="C1460" s="2">
        <f t="shared" si="132"/>
        <v>45.28837653445737</v>
      </c>
      <c r="D1460" s="2">
        <f t="shared" si="134"/>
        <v>45.351586388798857</v>
      </c>
      <c r="E1460" s="2">
        <f t="shared" si="133"/>
        <v>-6.320985434148696E-2</v>
      </c>
      <c r="F1460" s="2">
        <f t="shared" si="137"/>
        <v>-0.11435625701701425</v>
      </c>
      <c r="G1460" s="2">
        <f t="shared" si="135"/>
        <v>5.1146402675527294E-2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6">
        <f>TITRES_STAT!D1464</f>
        <v>45.4163</v>
      </c>
      <c r="C1461" s="2">
        <f t="shared" si="132"/>
        <v>45.308057067617774</v>
      </c>
      <c r="D1461" s="2">
        <f t="shared" si="134"/>
        <v>45.356379989628572</v>
      </c>
      <c r="E1461" s="2">
        <f t="shared" si="133"/>
        <v>-4.8322922010797242E-2</v>
      </c>
      <c r="F1461" s="2">
        <f t="shared" si="137"/>
        <v>-0.10114959001577085</v>
      </c>
      <c r="G1461" s="2">
        <f t="shared" si="135"/>
        <v>5.2826668004973612E-2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45.4163</v>
      </c>
      <c r="C1462" s="2">
        <f t="shared" si="132"/>
        <v>45.324709826445805</v>
      </c>
      <c r="D1462" s="2">
        <f t="shared" si="134"/>
        <v>45.360818508915344</v>
      </c>
      <c r="E1462" s="2">
        <f t="shared" si="133"/>
        <v>-3.6108682469539133E-2</v>
      </c>
      <c r="F1462" s="2">
        <f t="shared" si="137"/>
        <v>-8.8141408506524507E-2</v>
      </c>
      <c r="G1462" s="2">
        <f t="shared" si="135"/>
        <v>5.2032726036985374E-2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45.4163</v>
      </c>
      <c r="C1463" s="2">
        <f t="shared" si="132"/>
        <v>45.338800622377221</v>
      </c>
      <c r="D1463" s="2">
        <f t="shared" si="134"/>
        <v>45.364928248995689</v>
      </c>
      <c r="E1463" s="2">
        <f t="shared" si="133"/>
        <v>-2.6127626618468014E-2</v>
      </c>
      <c r="F1463" s="2">
        <f t="shared" si="137"/>
        <v>-7.5738652128913217E-2</v>
      </c>
      <c r="G1463" s="2">
        <f t="shared" si="135"/>
        <v>4.9611025510445203E-2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45.4163</v>
      </c>
      <c r="C1464" s="2">
        <f t="shared" si="132"/>
        <v>45.350723603549952</v>
      </c>
      <c r="D1464" s="2">
        <f t="shared" si="134"/>
        <v>45.368733563884895</v>
      </c>
      <c r="E1464" s="2">
        <f t="shared" si="133"/>
        <v>-1.8009960334943287E-2</v>
      </c>
      <c r="F1464" s="2">
        <f t="shared" si="137"/>
        <v>-6.4192913770119236E-2</v>
      </c>
      <c r="G1464" s="2">
        <f t="shared" si="135"/>
        <v>4.618295343517595E-2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45.4163</v>
      </c>
      <c r="C1465" s="2">
        <f t="shared" si="132"/>
        <v>45.360812279926883</v>
      </c>
      <c r="D1465" s="2">
        <f t="shared" si="134"/>
        <v>45.37225700359712</v>
      </c>
      <c r="E1465" s="2">
        <f t="shared" si="133"/>
        <v>-1.1444723670237522E-2</v>
      </c>
      <c r="F1465" s="2">
        <f t="shared" si="137"/>
        <v>-5.3643275750142896E-2</v>
      </c>
      <c r="G1465" s="2">
        <f t="shared" si="135"/>
        <v>4.2198552079905374E-2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45.4163</v>
      </c>
      <c r="C1466" s="2">
        <f t="shared" si="132"/>
        <v>45.369348852245821</v>
      </c>
      <c r="D1466" s="2">
        <f t="shared" si="134"/>
        <v>45.375519447775105</v>
      </c>
      <c r="E1466" s="2">
        <f t="shared" si="133"/>
        <v>-6.1705955292836734E-3</v>
      </c>
      <c r="F1466" s="2">
        <f t="shared" si="137"/>
        <v>-4.4148739705971052E-2</v>
      </c>
      <c r="G1466" s="2">
        <f t="shared" si="135"/>
        <v>3.7978144176687378E-2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6">
        <f>TITRES_STAT!D1470</f>
        <v>45.4163</v>
      </c>
      <c r="C1467" s="2">
        <f t="shared" si="132"/>
        <v>45.376572105746462</v>
      </c>
      <c r="D1467" s="2">
        <f t="shared" si="134"/>
        <v>45.37854022942139</v>
      </c>
      <c r="E1467" s="2">
        <f t="shared" si="133"/>
        <v>-1.9681236749278241E-3</v>
      </c>
      <c r="F1467" s="2">
        <f t="shared" si="137"/>
        <v>-3.5712616499762408E-2</v>
      </c>
      <c r="G1467" s="2">
        <f t="shared" si="135"/>
        <v>3.3744492824834584E-2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45.4163</v>
      </c>
      <c r="C1468" s="2">
        <f t="shared" si="132"/>
        <v>45.382684089477777</v>
      </c>
      <c r="D1468" s="2">
        <f t="shared" si="134"/>
        <v>45.381337249464245</v>
      </c>
      <c r="E1468" s="2">
        <f t="shared" si="133"/>
        <v>1.3468400135323577E-3</v>
      </c>
      <c r="F1468" s="2">
        <f t="shared" si="137"/>
        <v>-2.8300725197103454E-2</v>
      </c>
      <c r="G1468" s="2">
        <f t="shared" si="135"/>
        <v>2.9647565210635812E-2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45.4163</v>
      </c>
      <c r="C1469" s="2">
        <f t="shared" si="132"/>
        <v>45.387855768019655</v>
      </c>
      <c r="D1469" s="2">
        <f t="shared" si="134"/>
        <v>45.383927082837261</v>
      </c>
      <c r="E1469" s="2">
        <f t="shared" si="133"/>
        <v>3.9286851823945312E-3</v>
      </c>
      <c r="F1469" s="2">
        <f t="shared" si="137"/>
        <v>-2.1854843121203858E-2</v>
      </c>
      <c r="G1469" s="2">
        <f t="shared" si="135"/>
        <v>2.5783528303598389E-2</v>
      </c>
      <c r="H1469" s="2" t="str">
        <f t="shared" si="136"/>
        <v>Sell</v>
      </c>
    </row>
    <row r="1470" spans="1:8" ht="13.5" x14ac:dyDescent="0.25">
      <c r="A1470" s="3">
        <f>TITRES_STAT!B1473</f>
        <v>44153</v>
      </c>
      <c r="B1470" s="6">
        <f>TITRES_STAT!D1473</f>
        <v>45.4163</v>
      </c>
      <c r="C1470" s="2">
        <f t="shared" si="132"/>
        <v>45.392231803708938</v>
      </c>
      <c r="D1470" s="2">
        <f t="shared" si="134"/>
        <v>45.386325076701162</v>
      </c>
      <c r="E1470" s="2">
        <f t="shared" si="133"/>
        <v>5.9067270077761691E-3</v>
      </c>
      <c r="F1470" s="2">
        <f t="shared" si="137"/>
        <v>-1.6302529095407855E-2</v>
      </c>
      <c r="G1470" s="2">
        <f t="shared" si="135"/>
        <v>2.2209256103184024E-2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6">
        <f>TITRES_STAT!D1474</f>
        <v>45.4163</v>
      </c>
      <c r="C1471" s="2">
        <f t="shared" si="132"/>
        <v>45.395934603138329</v>
      </c>
      <c r="D1471" s="2">
        <f t="shared" si="134"/>
        <v>45.388545441389965</v>
      </c>
      <c r="E1471" s="2">
        <f t="shared" si="133"/>
        <v>7.3891617483639038E-3</v>
      </c>
      <c r="F1471" s="2">
        <f t="shared" si="137"/>
        <v>-1.1564190926653504E-2</v>
      </c>
      <c r="G1471" s="2">
        <f t="shared" si="135"/>
        <v>1.895335267501741E-2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46.215299999999999</v>
      </c>
      <c r="C1472" s="2">
        <f t="shared" si="132"/>
        <v>45.399067741117044</v>
      </c>
      <c r="D1472" s="2">
        <f t="shared" si="134"/>
        <v>45.449786519805521</v>
      </c>
      <c r="E1472" s="2">
        <f t="shared" si="133"/>
        <v>-5.0718778688477073E-2</v>
      </c>
      <c r="F1472" s="2">
        <f t="shared" si="137"/>
        <v>-1.9395108479018222E-2</v>
      </c>
      <c r="G1472" s="2">
        <f t="shared" si="135"/>
        <v>-3.1323670209458851E-2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46.215299999999999</v>
      </c>
      <c r="C1473" s="2">
        <f t="shared" si="132"/>
        <v>45.401718857868268</v>
      </c>
      <c r="D1473" s="2">
        <f t="shared" si="134"/>
        <v>45.506491222042143</v>
      </c>
      <c r="E1473" s="2">
        <f t="shared" si="133"/>
        <v>-0.10477236417387559</v>
      </c>
      <c r="F1473" s="2">
        <f t="shared" si="137"/>
        <v>-3.6470559617989701E-2</v>
      </c>
      <c r="G1473" s="2">
        <f t="shared" si="135"/>
        <v>-6.8301804555885887E-2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46.215299999999999</v>
      </c>
      <c r="C1474" s="2">
        <f t="shared" si="132"/>
        <v>45.403962110503919</v>
      </c>
      <c r="D1474" s="2">
        <f t="shared" si="134"/>
        <v>45.558995575964943</v>
      </c>
      <c r="E1474" s="2">
        <f t="shared" si="133"/>
        <v>-0.15503346546102392</v>
      </c>
      <c r="F1474" s="2">
        <f t="shared" si="137"/>
        <v>-6.0183140786596548E-2</v>
      </c>
      <c r="G1474" s="2">
        <f t="shared" si="135"/>
        <v>-9.4850324674427375E-2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46.215299999999999</v>
      </c>
      <c r="C1475" s="2">
        <f t="shared" si="132"/>
        <v>45.405860247349466</v>
      </c>
      <c r="D1475" s="2">
        <f t="shared" si="134"/>
        <v>45.607610718486058</v>
      </c>
      <c r="E1475" s="2">
        <f t="shared" si="133"/>
        <v>-0.20175047113659161</v>
      </c>
      <c r="F1475" s="2">
        <f t="shared" si="137"/>
        <v>-8.8496606856595578E-2</v>
      </c>
      <c r="G1475" s="2">
        <f t="shared" si="135"/>
        <v>-0.11325386427999604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46.215299999999999</v>
      </c>
      <c r="C1476" s="2">
        <f t="shared" si="132"/>
        <v>45.407466363141857</v>
      </c>
      <c r="D1476" s="2">
        <f t="shared" si="134"/>
        <v>45.65262473933894</v>
      </c>
      <c r="E1476" s="2">
        <f t="shared" si="133"/>
        <v>-0.24515837619708236</v>
      </c>
      <c r="F1476" s="2">
        <f t="shared" si="137"/>
        <v>-0.11982896072469293</v>
      </c>
      <c r="G1476" s="2">
        <f t="shared" si="135"/>
        <v>-0.12532941547238943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46.215299999999999</v>
      </c>
      <c r="C1477" s="2">
        <f t="shared" si="132"/>
        <v>45.408825384196952</v>
      </c>
      <c r="D1477" s="2">
        <f t="shared" si="134"/>
        <v>45.694304388276791</v>
      </c>
      <c r="E1477" s="2">
        <f t="shared" si="133"/>
        <v>-0.28547900407983917</v>
      </c>
      <c r="F1477" s="2">
        <f t="shared" si="137"/>
        <v>-0.15295896939572218</v>
      </c>
      <c r="G1477" s="2">
        <f t="shared" si="135"/>
        <v>-0.13252003468411699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46.215299999999999</v>
      </c>
      <c r="C1478" s="2">
        <f t="shared" si="132"/>
        <v>45.409975325089725</v>
      </c>
      <c r="D1478" s="2">
        <f t="shared" si="134"/>
        <v>45.732896655811842</v>
      </c>
      <c r="E1478" s="2">
        <f t="shared" si="133"/>
        <v>-0.32292133072211726</v>
      </c>
      <c r="F1478" s="2">
        <f t="shared" si="137"/>
        <v>-0.18695144166100119</v>
      </c>
      <c r="G1478" s="2">
        <f t="shared" si="135"/>
        <v>-0.13596988906111607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6">
        <f>TITRES_STAT!D1482</f>
        <v>46.215299999999999</v>
      </c>
      <c r="C1479" s="2">
        <f t="shared" si="132"/>
        <v>45.410948351998996</v>
      </c>
      <c r="D1479" s="2">
        <f t="shared" si="134"/>
        <v>45.768630236862812</v>
      </c>
      <c r="E1479" s="2">
        <f t="shared" si="133"/>
        <v>-0.35768188486381547</v>
      </c>
      <c r="F1479" s="2">
        <f t="shared" si="137"/>
        <v>-0.22109753030156404</v>
      </c>
      <c r="G1479" s="2">
        <f t="shared" si="135"/>
        <v>-0.13658435456225143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6">
        <f>TITRES_STAT!D1483</f>
        <v>46.215299999999999</v>
      </c>
      <c r="C1480" s="2">
        <f t="shared" si="132"/>
        <v>45.411771682460689</v>
      </c>
      <c r="D1480" s="2">
        <f t="shared" si="134"/>
        <v>45.801716885984085</v>
      </c>
      <c r="E1480" s="2">
        <f t="shared" si="133"/>
        <v>-0.38994520352339634</v>
      </c>
      <c r="F1480" s="2">
        <f t="shared" si="137"/>
        <v>-0.25486706494593048</v>
      </c>
      <c r="G1480" s="2">
        <f t="shared" si="135"/>
        <v>-0.13507813857746587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6">
        <f>TITRES_STAT!D1484</f>
        <v>46.215299999999999</v>
      </c>
      <c r="C1481" s="2">
        <f t="shared" si="132"/>
        <v>45.412468346697501</v>
      </c>
      <c r="D1481" s="2">
        <f t="shared" si="134"/>
        <v>45.832352672207485</v>
      </c>
      <c r="E1481" s="2">
        <f t="shared" si="133"/>
        <v>-0.41988432550998311</v>
      </c>
      <c r="F1481" s="2">
        <f t="shared" si="137"/>
        <v>-0.287870517058741</v>
      </c>
      <c r="G1481" s="2">
        <f t="shared" si="135"/>
        <v>-0.13201380845124211</v>
      </c>
      <c r="H1481" s="2" t="str">
        <f t="shared" si="136"/>
        <v>Hold</v>
      </c>
    </row>
    <row r="1482" spans="1:8" ht="13.5" x14ac:dyDescent="0.25">
      <c r="A1482" s="3">
        <f>TITRES_STAT!B1485</f>
        <v>44169</v>
      </c>
      <c r="B1482" s="6">
        <f>TITRES_STAT!D1485</f>
        <v>46.215299999999999</v>
      </c>
      <c r="C1482" s="2">
        <f t="shared" si="132"/>
        <v>45.535980908744044</v>
      </c>
      <c r="D1482" s="2">
        <f t="shared" si="134"/>
        <v>45.860719140932851</v>
      </c>
      <c r="E1482" s="2">
        <f t="shared" si="133"/>
        <v>-0.32473823218880682</v>
      </c>
      <c r="F1482" s="2">
        <f t="shared" si="137"/>
        <v>-0.29524406008475418</v>
      </c>
      <c r="G1482" s="2">
        <f t="shared" si="135"/>
        <v>-2.9494172104052641E-2</v>
      </c>
      <c r="H1482" s="2" t="str">
        <f t="shared" si="136"/>
        <v>Hold</v>
      </c>
    </row>
    <row r="1483" spans="1:8" ht="13.5" x14ac:dyDescent="0.25">
      <c r="A1483" s="3">
        <f>TITRES_STAT!B1486</f>
        <v>44172</v>
      </c>
      <c r="B1483" s="6">
        <f>TITRES_STAT!D1486</f>
        <v>46.215299999999999</v>
      </c>
      <c r="C1483" s="2">
        <f t="shared" si="132"/>
        <v>45.640491538168035</v>
      </c>
      <c r="D1483" s="2">
        <f t="shared" si="134"/>
        <v>45.886984389752634</v>
      </c>
      <c r="E1483" s="2">
        <f t="shared" si="133"/>
        <v>-0.24649285158459833</v>
      </c>
      <c r="F1483" s="2">
        <f t="shared" si="137"/>
        <v>-0.28549381838472299</v>
      </c>
      <c r="G1483" s="2">
        <f t="shared" si="135"/>
        <v>3.9000966800124659E-2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46.215299999999999</v>
      </c>
      <c r="C1484" s="2">
        <f t="shared" si="132"/>
        <v>45.728923609219109</v>
      </c>
      <c r="D1484" s="2">
        <f t="shared" si="134"/>
        <v>45.911304064585771</v>
      </c>
      <c r="E1484" s="2">
        <f t="shared" si="133"/>
        <v>-0.18238045536666192</v>
      </c>
      <c r="F1484" s="2">
        <f t="shared" si="137"/>
        <v>-0.26487114578111082</v>
      </c>
      <c r="G1484" s="2">
        <f t="shared" si="135"/>
        <v>8.2490690414448897E-2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46.215299999999999</v>
      </c>
      <c r="C1485" s="2">
        <f t="shared" si="132"/>
        <v>45.803750746262324</v>
      </c>
      <c r="D1485" s="2">
        <f t="shared" si="134"/>
        <v>45.933822282023861</v>
      </c>
      <c r="E1485" s="2">
        <f t="shared" si="133"/>
        <v>-0.1300715357615374</v>
      </c>
      <c r="F1485" s="2">
        <f t="shared" si="137"/>
        <v>-0.23791122377719615</v>
      </c>
      <c r="G1485" s="2">
        <f t="shared" si="135"/>
        <v>0.10783968801565874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46.215299999999999</v>
      </c>
      <c r="C1486" s="2">
        <f t="shared" si="132"/>
        <v>45.867066016068122</v>
      </c>
      <c r="D1486" s="2">
        <f t="shared" si="134"/>
        <v>45.954672483355424</v>
      </c>
      <c r="E1486" s="2">
        <f t="shared" si="133"/>
        <v>-8.7606467287301371E-2</v>
      </c>
      <c r="F1486" s="2">
        <f t="shared" si="137"/>
        <v>-0.20785027247921722</v>
      </c>
      <c r="G1486" s="2">
        <f t="shared" si="135"/>
        <v>0.12024380519191585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46.215299999999999</v>
      </c>
      <c r="C1487" s="2">
        <f t="shared" ref="C1487:C1550" si="138">$C$4*B1477+C1486*(1-$C$4)</f>
        <v>45.920640475134569</v>
      </c>
      <c r="D1487" s="2">
        <f t="shared" si="134"/>
        <v>45.973978225329091</v>
      </c>
      <c r="E1487" s="2">
        <f t="shared" si="133"/>
        <v>-5.3337750194522471E-2</v>
      </c>
      <c r="F1487" s="2">
        <f t="shared" si="137"/>
        <v>-0.17694776802227827</v>
      </c>
      <c r="G1487" s="2">
        <f t="shared" si="135"/>
        <v>0.1236100178277558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46.215299999999999</v>
      </c>
      <c r="C1488" s="2">
        <f t="shared" si="138"/>
        <v>45.96597270972925</v>
      </c>
      <c r="D1488" s="2">
        <f t="shared" si="134"/>
        <v>45.991853912341746</v>
      </c>
      <c r="E1488" s="2">
        <f t="shared" si="133"/>
        <v>-2.5881202612495713E-2</v>
      </c>
      <c r="F1488" s="2">
        <f t="shared" si="137"/>
        <v>-0.14673445494032178</v>
      </c>
      <c r="G1488" s="2">
        <f t="shared" si="135"/>
        <v>0.12085325232782607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46.215299999999999</v>
      </c>
      <c r="C1489" s="2">
        <f t="shared" si="138"/>
        <v>46.004330754386288</v>
      </c>
      <c r="D1489" s="2">
        <f t="shared" si="134"/>
        <v>46.0084054743905</v>
      </c>
      <c r="E1489" s="2">
        <f t="shared" si="133"/>
        <v>-4.0747200042119402E-3</v>
      </c>
      <c r="F1489" s="2">
        <f t="shared" si="137"/>
        <v>-0.11820250795309982</v>
      </c>
      <c r="G1489" s="2">
        <f t="shared" si="135"/>
        <v>0.11412778794888788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45.432000000000002</v>
      </c>
      <c r="C1490" s="2">
        <f t="shared" si="138"/>
        <v>46.036787561403784</v>
      </c>
      <c r="D1490" s="2">
        <f t="shared" si="134"/>
        <v>45.965708772583795</v>
      </c>
      <c r="E1490" s="2">
        <f t="shared" si="133"/>
        <v>7.1078788819988858E-2</v>
      </c>
      <c r="F1490" s="2">
        <f t="shared" si="137"/>
        <v>-8.0346248598482078E-2</v>
      </c>
      <c r="G1490" s="2">
        <f t="shared" si="135"/>
        <v>0.15142503741847094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46.215299999999999</v>
      </c>
      <c r="C1491" s="2">
        <f t="shared" si="138"/>
        <v>46.064251013495515</v>
      </c>
      <c r="D1491" s="2">
        <f t="shared" si="134"/>
        <v>45.984197011651659</v>
      </c>
      <c r="E1491" s="2">
        <f t="shared" si="133"/>
        <v>8.005400184385536E-2</v>
      </c>
      <c r="F1491" s="2">
        <f t="shared" si="137"/>
        <v>-4.8266198510014596E-2</v>
      </c>
      <c r="G1491" s="2">
        <f t="shared" si="135"/>
        <v>0.12832020035386996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46.215299999999999</v>
      </c>
      <c r="C1492" s="2">
        <f t="shared" si="138"/>
        <v>46.08748931911159</v>
      </c>
      <c r="D1492" s="2">
        <f t="shared" si="134"/>
        <v>46.001315751529312</v>
      </c>
      <c r="E1492" s="2">
        <f t="shared" si="133"/>
        <v>8.6173567582278565E-2</v>
      </c>
      <c r="F1492" s="2">
        <f t="shared" si="137"/>
        <v>-2.1378245291555967E-2</v>
      </c>
      <c r="G1492" s="2">
        <f t="shared" si="135"/>
        <v>0.10755181287383453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46.215299999999999</v>
      </c>
      <c r="C1493" s="2">
        <f t="shared" si="138"/>
        <v>46.107152500786732</v>
      </c>
      <c r="D1493" s="2">
        <f t="shared" si="134"/>
        <v>46.017166436601215</v>
      </c>
      <c r="E1493" s="2">
        <f t="shared" si="133"/>
        <v>8.9986064185517023E-2</v>
      </c>
      <c r="F1493" s="2">
        <f t="shared" si="137"/>
        <v>8.9461660385863062E-4</v>
      </c>
      <c r="G1493" s="2">
        <f t="shared" si="135"/>
        <v>8.9091447581658392E-2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6">
        <f>TITRES_STAT!D1497</f>
        <v>46.215299999999999</v>
      </c>
      <c r="C1494" s="2">
        <f t="shared" si="138"/>
        <v>46.123790577588778</v>
      </c>
      <c r="D1494" s="2">
        <f t="shared" si="134"/>
        <v>46.031842996852973</v>
      </c>
      <c r="E1494" s="2">
        <f t="shared" si="133"/>
        <v>9.1947580735805445E-2</v>
      </c>
      <c r="F1494" s="2">
        <f t="shared" si="137"/>
        <v>1.9105209430247995E-2</v>
      </c>
      <c r="G1494" s="2">
        <f t="shared" si="135"/>
        <v>7.2842371305557457E-2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6">
        <f>TITRES_STAT!D1498</f>
        <v>46.215299999999999</v>
      </c>
      <c r="C1495" s="2">
        <f t="shared" si="138"/>
        <v>46.137868950267432</v>
      </c>
      <c r="D1495" s="2">
        <f t="shared" si="134"/>
        <v>46.045432404493489</v>
      </c>
      <c r="E1495" s="2">
        <f t="shared" si="133"/>
        <v>9.2436545773942669E-2</v>
      </c>
      <c r="F1495" s="2">
        <f t="shared" si="137"/>
        <v>3.3771476698986932E-2</v>
      </c>
      <c r="G1495" s="2">
        <f t="shared" si="135"/>
        <v>5.8665069074955736E-2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6">
        <f>TITRES_STAT!D1499</f>
        <v>46.215299999999999</v>
      </c>
      <c r="C1496" s="2">
        <f t="shared" si="138"/>
        <v>46.149781419457057</v>
      </c>
      <c r="D1496" s="2">
        <f t="shared" si="134"/>
        <v>46.058015189345824</v>
      </c>
      <c r="E1496" s="2">
        <f t="shared" si="133"/>
        <v>9.1766230111232971E-2</v>
      </c>
      <c r="F1496" s="2">
        <f t="shared" si="137"/>
        <v>4.5370427381436138E-2</v>
      </c>
      <c r="G1496" s="2">
        <f t="shared" si="135"/>
        <v>4.6395802729796834E-2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6">
        <f>TITRES_STAT!D1500</f>
        <v>46.215299999999999</v>
      </c>
      <c r="C1497" s="2">
        <f t="shared" si="138"/>
        <v>46.159861201079046</v>
      </c>
      <c r="D1497" s="2">
        <f t="shared" si="134"/>
        <v>46.069665916060949</v>
      </c>
      <c r="E1497" s="2">
        <f t="shared" si="133"/>
        <v>9.0195285018097593E-2</v>
      </c>
      <c r="F1497" s="2">
        <f t="shared" si="137"/>
        <v>5.4335398908768429E-2</v>
      </c>
      <c r="G1497" s="2">
        <f t="shared" si="135"/>
        <v>3.5859886109329164E-2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6">
        <f>TITRES_STAT!D1501</f>
        <v>46.606900000000003</v>
      </c>
      <c r="C1498" s="2">
        <f t="shared" si="138"/>
        <v>46.168390247066888</v>
      </c>
      <c r="D1498" s="2">
        <f t="shared" si="134"/>
        <v>46.109461033389771</v>
      </c>
      <c r="E1498" s="2">
        <f t="shared" si="133"/>
        <v>5.8929213677117787E-2</v>
      </c>
      <c r="F1498" s="2">
        <f t="shared" si="137"/>
        <v>5.5254161862438304E-2</v>
      </c>
      <c r="G1498" s="2">
        <f t="shared" si="135"/>
        <v>3.6750518146794822E-3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6">
        <f>TITRES_STAT!D1502</f>
        <v>46.606900000000003</v>
      </c>
      <c r="C1499" s="2">
        <f t="shared" si="138"/>
        <v>46.175607132133521</v>
      </c>
      <c r="D1499" s="2">
        <f t="shared" si="134"/>
        <v>46.146308364249791</v>
      </c>
      <c r="E1499" s="2">
        <f t="shared" si="133"/>
        <v>2.9298767883730648E-2</v>
      </c>
      <c r="F1499" s="2">
        <f t="shared" si="137"/>
        <v>5.0063083066696781E-2</v>
      </c>
      <c r="G1499" s="2">
        <f t="shared" si="135"/>
        <v>-2.0764315182966134E-2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46.606900000000003</v>
      </c>
      <c r="C1500" s="2">
        <f t="shared" si="138"/>
        <v>46.061206034882204</v>
      </c>
      <c r="D1500" s="2">
        <f t="shared" si="134"/>
        <v>46.180426263194256</v>
      </c>
      <c r="E1500" s="2">
        <f t="shared" ref="E1500:E1563" si="139">C1500-D1500</f>
        <v>-0.11922022831205226</v>
      </c>
      <c r="F1500" s="2">
        <f t="shared" si="137"/>
        <v>1.6206420790946974E-2</v>
      </c>
      <c r="G1500" s="2">
        <f t="shared" si="135"/>
        <v>-0.13542664910299923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46.606900000000003</v>
      </c>
      <c r="C1501" s="2">
        <f t="shared" si="138"/>
        <v>46.08491279874648</v>
      </c>
      <c r="D1501" s="2">
        <f t="shared" ref="D1501:D1564" si="140">$D$4*B1501+(1-$D$4)*D1500</f>
        <v>46.212016910365058</v>
      </c>
      <c r="E1501" s="2">
        <f t="shared" si="139"/>
        <v>-0.12710411161857849</v>
      </c>
      <c r="F1501" s="2">
        <f t="shared" si="137"/>
        <v>-1.245568569095812E-2</v>
      </c>
      <c r="G1501" s="2">
        <f t="shared" si="135"/>
        <v>-0.11464842592762037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46.606900000000003</v>
      </c>
      <c r="C1502" s="2">
        <f t="shared" si="138"/>
        <v>46.104972368170102</v>
      </c>
      <c r="D1502" s="2">
        <f t="shared" si="140"/>
        <v>46.241267509597279</v>
      </c>
      <c r="E1502" s="2">
        <f t="shared" si="139"/>
        <v>-0.13629514142717625</v>
      </c>
      <c r="F1502" s="2">
        <f t="shared" si="137"/>
        <v>-3.7223576838201745E-2</v>
      </c>
      <c r="G1502" s="2">
        <f t="shared" si="135"/>
        <v>-9.9071564588974509E-2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46.606900000000003</v>
      </c>
      <c r="C1503" s="2">
        <f t="shared" si="138"/>
        <v>46.121945849990091</v>
      </c>
      <c r="D1503" s="2">
        <f t="shared" si="140"/>
        <v>46.268351397775263</v>
      </c>
      <c r="E1503" s="2">
        <f t="shared" si="139"/>
        <v>-0.14640554778517156</v>
      </c>
      <c r="F1503" s="2">
        <f t="shared" si="137"/>
        <v>-5.9059971027595713E-2</v>
      </c>
      <c r="G1503" s="2">
        <f t="shared" si="135"/>
        <v>-8.7345576757575843E-2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46.606900000000003</v>
      </c>
      <c r="C1504" s="2">
        <f t="shared" si="138"/>
        <v>46.136308026914691</v>
      </c>
      <c r="D1504" s="2">
        <f t="shared" si="140"/>
        <v>46.293429072014135</v>
      </c>
      <c r="E1504" s="2">
        <f t="shared" si="139"/>
        <v>-0.15712104509944425</v>
      </c>
      <c r="F1504" s="2">
        <f t="shared" si="137"/>
        <v>-7.867218584196542E-2</v>
      </c>
      <c r="G1504" s="2">
        <f t="shared" si="135"/>
        <v>-7.8448859257478826E-2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46.606900000000003</v>
      </c>
      <c r="C1505" s="2">
        <f t="shared" si="138"/>
        <v>46.148460638158589</v>
      </c>
      <c r="D1505" s="2">
        <f t="shared" si="140"/>
        <v>46.316649140753832</v>
      </c>
      <c r="E1505" s="2">
        <f t="shared" si="139"/>
        <v>-0.16818850259524254</v>
      </c>
      <c r="F1505" s="2">
        <f t="shared" si="137"/>
        <v>-9.6575449192620844E-2</v>
      </c>
      <c r="G1505" s="2">
        <f t="shared" si="135"/>
        <v>-7.1613053402621696E-2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6">
        <f>TITRES_STAT!D1509</f>
        <v>46.606900000000003</v>
      </c>
      <c r="C1506" s="2">
        <f t="shared" si="138"/>
        <v>46.158743616903422</v>
      </c>
      <c r="D1506" s="2">
        <f t="shared" si="140"/>
        <v>46.338149204401695</v>
      </c>
      <c r="E1506" s="2">
        <f t="shared" si="139"/>
        <v>-0.17940558749827318</v>
      </c>
      <c r="F1506" s="2">
        <f t="shared" si="137"/>
        <v>-0.11314147685375131</v>
      </c>
      <c r="G1506" s="2">
        <f t="shared" si="135"/>
        <v>-6.6264110644521867E-2</v>
      </c>
      <c r="H1506" s="2" t="str">
        <f t="shared" si="136"/>
        <v>Hold</v>
      </c>
    </row>
    <row r="1507" spans="1:8" ht="13.5" x14ac:dyDescent="0.25">
      <c r="A1507" s="3">
        <f>TITRES_STAT!B1510</f>
        <v>44207</v>
      </c>
      <c r="B1507" s="6">
        <f>TITRES_STAT!D1510</f>
        <v>46.606900000000003</v>
      </c>
      <c r="C1507" s="2">
        <f t="shared" si="138"/>
        <v>46.16744459891828</v>
      </c>
      <c r="D1507" s="2">
        <f t="shared" si="140"/>
        <v>46.358056670742315</v>
      </c>
      <c r="E1507" s="2">
        <f t="shared" si="139"/>
        <v>-0.1906120718240345</v>
      </c>
      <c r="F1507" s="2">
        <f t="shared" si="137"/>
        <v>-0.12863559584780795</v>
      </c>
      <c r="G1507" s="2">
        <f t="shared" si="135"/>
        <v>-6.1976475976226547E-2</v>
      </c>
      <c r="H1507" s="2" t="str">
        <f t="shared" si="136"/>
        <v>Hold</v>
      </c>
    </row>
    <row r="1508" spans="1:8" ht="13.5" x14ac:dyDescent="0.25">
      <c r="A1508" s="3">
        <f>TITRES_STAT!B1511</f>
        <v>44208</v>
      </c>
      <c r="B1508" s="6">
        <f>TITRES_STAT!D1511</f>
        <v>46.606900000000003</v>
      </c>
      <c r="C1508" s="2">
        <f t="shared" si="138"/>
        <v>46.235053122161624</v>
      </c>
      <c r="D1508" s="2">
        <f t="shared" si="140"/>
        <v>46.376489509946587</v>
      </c>
      <c r="E1508" s="2">
        <f t="shared" si="139"/>
        <v>-0.14143638778496381</v>
      </c>
      <c r="F1508" s="2">
        <f t="shared" si="137"/>
        <v>-0.13119575423523913</v>
      </c>
      <c r="G1508" s="2">
        <f t="shared" ref="G1508:G1571" si="141">E1508-F1508</f>
        <v>-1.0240633549724681E-2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44209</v>
      </c>
      <c r="B1509" s="6">
        <f>TITRES_STAT!D1512</f>
        <v>46.606900000000003</v>
      </c>
      <c r="C1509" s="2">
        <f t="shared" si="138"/>
        <v>46.292260334136756</v>
      </c>
      <c r="D1509" s="2">
        <f t="shared" si="140"/>
        <v>46.393556953654247</v>
      </c>
      <c r="E1509" s="2">
        <f t="shared" si="139"/>
        <v>-0.10129661951749114</v>
      </c>
      <c r="F1509" s="2">
        <f t="shared" ref="F1509:F1572" si="143">(E1509*(2/(10)))+((1-(2/10))*F1508)</f>
        <v>-0.12521592729168954</v>
      </c>
      <c r="G1509" s="2">
        <f t="shared" si="141"/>
        <v>2.3919307774198401E-2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46.606900000000003</v>
      </c>
      <c r="C1510" s="2">
        <f t="shared" si="138"/>
        <v>46.340666436577251</v>
      </c>
      <c r="D1510" s="2">
        <f t="shared" si="140"/>
        <v>46.409360142272455</v>
      </c>
      <c r="E1510" s="2">
        <f t="shared" si="139"/>
        <v>-6.8693705695203278E-2</v>
      </c>
      <c r="F1510" s="2">
        <f t="shared" si="143"/>
        <v>-0.11391148297239229</v>
      </c>
      <c r="G1510" s="2">
        <f t="shared" si="141"/>
        <v>4.5217777277189009E-2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46.606900000000003</v>
      </c>
      <c r="C1511" s="2">
        <f t="shared" si="138"/>
        <v>46.381625446334596</v>
      </c>
      <c r="D1511" s="2">
        <f t="shared" si="140"/>
        <v>46.423992724326347</v>
      </c>
      <c r="E1511" s="2">
        <f t="shared" si="139"/>
        <v>-4.2367277991750996E-2</v>
      </c>
      <c r="F1511" s="2">
        <f t="shared" si="143"/>
        <v>-9.9602641976264034E-2</v>
      </c>
      <c r="G1511" s="2">
        <f t="shared" si="141"/>
        <v>5.7235363984513038E-2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46.215299999999999</v>
      </c>
      <c r="C1512" s="2">
        <f t="shared" si="138"/>
        <v>46.416283069975428</v>
      </c>
      <c r="D1512" s="2">
        <f t="shared" si="140"/>
        <v>46.408534004005872</v>
      </c>
      <c r="E1512" s="2">
        <f t="shared" si="139"/>
        <v>7.7490659695556019E-3</v>
      </c>
      <c r="F1512" s="2">
        <f t="shared" si="143"/>
        <v>-7.8132300387100118E-2</v>
      </c>
      <c r="G1512" s="2">
        <f t="shared" si="141"/>
        <v>8.5881366356655719E-2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46.215299999999999</v>
      </c>
      <c r="C1513" s="2">
        <f t="shared" si="138"/>
        <v>46.445608751517668</v>
      </c>
      <c r="D1513" s="2">
        <f t="shared" si="140"/>
        <v>46.394220374079509</v>
      </c>
      <c r="E1513" s="2">
        <f t="shared" si="139"/>
        <v>5.1388377438158273E-2</v>
      </c>
      <c r="F1513" s="2">
        <f t="shared" si="143"/>
        <v>-5.2228164822048437E-2</v>
      </c>
      <c r="G1513" s="2">
        <f t="shared" si="141"/>
        <v>0.10361654226020671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46.215299999999999</v>
      </c>
      <c r="C1514" s="2">
        <f t="shared" si="138"/>
        <v>46.470422789745719</v>
      </c>
      <c r="D1514" s="2">
        <f t="shared" si="140"/>
        <v>46.380967013036582</v>
      </c>
      <c r="E1514" s="2">
        <f t="shared" si="139"/>
        <v>8.9455776709137069E-2</v>
      </c>
      <c r="F1514" s="2">
        <f t="shared" si="143"/>
        <v>-2.3891376515811334E-2</v>
      </c>
      <c r="G1514" s="2">
        <f t="shared" si="141"/>
        <v>0.1133471532249484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46.215299999999999</v>
      </c>
      <c r="C1515" s="2">
        <f t="shared" si="138"/>
        <v>46.491419283630989</v>
      </c>
      <c r="D1515" s="2">
        <f t="shared" si="140"/>
        <v>46.368695382441274</v>
      </c>
      <c r="E1515" s="2">
        <f t="shared" si="139"/>
        <v>0.12272390118971543</v>
      </c>
      <c r="F1515" s="2">
        <f t="shared" si="143"/>
        <v>5.4316790252940186E-3</v>
      </c>
      <c r="G1515" s="2">
        <f t="shared" si="141"/>
        <v>0.11729222216442142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6">
        <f>TITRES_STAT!D1519</f>
        <v>46.215299999999999</v>
      </c>
      <c r="C1516" s="2">
        <f t="shared" si="138"/>
        <v>46.509185547687757</v>
      </c>
      <c r="D1516" s="2">
        <f t="shared" si="140"/>
        <v>46.357332761519693</v>
      </c>
      <c r="E1516" s="2">
        <f t="shared" si="139"/>
        <v>0.15185278616806386</v>
      </c>
      <c r="F1516" s="2">
        <f t="shared" si="143"/>
        <v>3.4715900453847988E-2</v>
      </c>
      <c r="G1516" s="2">
        <f t="shared" si="141"/>
        <v>0.11713688571421588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6">
        <f>TITRES_STAT!D1520</f>
        <v>46.215299999999999</v>
      </c>
      <c r="C1517" s="2">
        <f t="shared" si="138"/>
        <v>46.524218540351178</v>
      </c>
      <c r="D1517" s="2">
        <f t="shared" si="140"/>
        <v>46.346811816221937</v>
      </c>
      <c r="E1517" s="2">
        <f t="shared" si="139"/>
        <v>0.17740672412924141</v>
      </c>
      <c r="F1517" s="2">
        <f t="shared" si="143"/>
        <v>6.3254065188926678E-2</v>
      </c>
      <c r="G1517" s="2">
        <f t="shared" si="141"/>
        <v>0.11415265894031473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6">
        <f>TITRES_STAT!D1521</f>
        <v>46.215299999999999</v>
      </c>
      <c r="C1518" s="2">
        <f t="shared" si="138"/>
        <v>46.536938764912534</v>
      </c>
      <c r="D1518" s="2">
        <f t="shared" si="140"/>
        <v>46.337070200205495</v>
      </c>
      <c r="E1518" s="2">
        <f t="shared" si="139"/>
        <v>0.19986856470703884</v>
      </c>
      <c r="F1518" s="2">
        <f t="shared" si="143"/>
        <v>9.0576965092549117E-2</v>
      </c>
      <c r="G1518" s="2">
        <f t="shared" si="141"/>
        <v>0.10929159961448973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6">
        <f>TITRES_STAT!D1522</f>
        <v>46.215299999999999</v>
      </c>
      <c r="C1519" s="2">
        <f t="shared" si="138"/>
        <v>46.547702031849063</v>
      </c>
      <c r="D1519" s="2">
        <f t="shared" si="140"/>
        <v>46.328050185375453</v>
      </c>
      <c r="E1519" s="2">
        <f t="shared" si="139"/>
        <v>0.21965184647361014</v>
      </c>
      <c r="F1519" s="2">
        <f t="shared" si="143"/>
        <v>0.11639194136876133</v>
      </c>
      <c r="G1519" s="2">
        <f t="shared" si="141"/>
        <v>0.10325990510484881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6">
        <f>TITRES_STAT!D1523</f>
        <v>46.215299999999999</v>
      </c>
      <c r="C1520" s="2">
        <f t="shared" si="138"/>
        <v>46.556809411564593</v>
      </c>
      <c r="D1520" s="2">
        <f t="shared" si="140"/>
        <v>46.319698319792082</v>
      </c>
      <c r="E1520" s="2">
        <f t="shared" si="139"/>
        <v>0.23711109177251188</v>
      </c>
      <c r="F1520" s="2">
        <f t="shared" si="143"/>
        <v>0.14053577144951146</v>
      </c>
      <c r="G1520" s="2">
        <f t="shared" si="141"/>
        <v>9.6575320323000424E-2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46.215299999999999</v>
      </c>
      <c r="C1521" s="2">
        <f t="shared" si="138"/>
        <v>46.564515655939267</v>
      </c>
      <c r="D1521" s="2">
        <f t="shared" si="140"/>
        <v>46.311965110918592</v>
      </c>
      <c r="E1521" s="2">
        <f t="shared" si="139"/>
        <v>0.25255054502067509</v>
      </c>
      <c r="F1521" s="2">
        <f t="shared" si="143"/>
        <v>0.16293872616374419</v>
      </c>
      <c r="G1521" s="2">
        <f t="shared" si="141"/>
        <v>8.9611818856930897E-2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46.215299999999999</v>
      </c>
      <c r="C1522" s="2">
        <f t="shared" si="138"/>
        <v>46.510790170410154</v>
      </c>
      <c r="D1522" s="2">
        <f t="shared" si="140"/>
        <v>46.30480473233203</v>
      </c>
      <c r="E1522" s="2">
        <f t="shared" si="139"/>
        <v>0.2059854380781232</v>
      </c>
      <c r="F1522" s="2">
        <f t="shared" si="143"/>
        <v>0.17154806854662003</v>
      </c>
      <c r="G1522" s="2">
        <f t="shared" si="141"/>
        <v>3.443736953150317E-2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46.215299999999999</v>
      </c>
      <c r="C1523" s="2">
        <f t="shared" si="138"/>
        <v>46.46533014419321</v>
      </c>
      <c r="D1523" s="2">
        <f t="shared" si="140"/>
        <v>46.298174752159284</v>
      </c>
      <c r="E1523" s="2">
        <f t="shared" si="139"/>
        <v>0.16715539203392638</v>
      </c>
      <c r="F1523" s="2">
        <f t="shared" si="143"/>
        <v>0.1706695332440813</v>
      </c>
      <c r="G1523" s="2">
        <f t="shared" si="141"/>
        <v>-3.5141412101549196E-3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46.215299999999999</v>
      </c>
      <c r="C1524" s="2">
        <f t="shared" si="138"/>
        <v>46.426863968163488</v>
      </c>
      <c r="D1524" s="2">
        <f t="shared" si="140"/>
        <v>46.292035881628962</v>
      </c>
      <c r="E1524" s="2">
        <f t="shared" si="139"/>
        <v>0.13482808653452594</v>
      </c>
      <c r="F1524" s="2">
        <f t="shared" si="143"/>
        <v>0.16350124390217025</v>
      </c>
      <c r="G1524" s="2">
        <f t="shared" si="141"/>
        <v>-2.8673157367644309E-2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6">
        <f>TITRES_STAT!D1528</f>
        <v>46.215299999999999</v>
      </c>
      <c r="C1525" s="2">
        <f t="shared" si="138"/>
        <v>46.394315665369106</v>
      </c>
      <c r="D1525" s="2">
        <f t="shared" si="140"/>
        <v>46.286351742249039</v>
      </c>
      <c r="E1525" s="2">
        <f t="shared" si="139"/>
        <v>0.10796392312006731</v>
      </c>
      <c r="F1525" s="2">
        <f t="shared" si="143"/>
        <v>0.15239377974574966</v>
      </c>
      <c r="G1525" s="2">
        <f t="shared" si="141"/>
        <v>-4.4429856625682357E-2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6">
        <f>TITRES_STAT!D1529</f>
        <v>46.215299999999999</v>
      </c>
      <c r="C1526" s="2">
        <f t="shared" si="138"/>
        <v>46.366774793773864</v>
      </c>
      <c r="D1526" s="2">
        <f t="shared" si="140"/>
        <v>46.281088650230586</v>
      </c>
      <c r="E1526" s="2">
        <f t="shared" si="139"/>
        <v>8.5686143543277637E-2</v>
      </c>
      <c r="F1526" s="2">
        <f t="shared" si="143"/>
        <v>0.13905225250525527</v>
      </c>
      <c r="G1526" s="2">
        <f t="shared" si="141"/>
        <v>-5.3366108961977632E-2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6">
        <f>TITRES_STAT!D1530</f>
        <v>46.215299999999999</v>
      </c>
      <c r="C1527" s="2">
        <f t="shared" si="138"/>
        <v>46.343470979347117</v>
      </c>
      <c r="D1527" s="2">
        <f t="shared" si="140"/>
        <v>46.27621541688017</v>
      </c>
      <c r="E1527" s="2">
        <f t="shared" si="139"/>
        <v>6.7255562466947083E-2</v>
      </c>
      <c r="F1527" s="2">
        <f t="shared" si="143"/>
        <v>0.12469291449759363</v>
      </c>
      <c r="G1527" s="2">
        <f t="shared" si="141"/>
        <v>-5.7437352030646552E-2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6">
        <f>TITRES_STAT!D1531</f>
        <v>46.215299999999999</v>
      </c>
      <c r="C1528" s="2">
        <f t="shared" si="138"/>
        <v>46.323752367139868</v>
      </c>
      <c r="D1528" s="2">
        <f t="shared" si="140"/>
        <v>46.271703163777936</v>
      </c>
      <c r="E1528" s="2">
        <f t="shared" si="139"/>
        <v>5.2049203361931973E-2</v>
      </c>
      <c r="F1528" s="2">
        <f t="shared" si="143"/>
        <v>0.11016417227046131</v>
      </c>
      <c r="G1528" s="2">
        <f t="shared" si="141"/>
        <v>-5.8114968908529338E-2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6">
        <f>TITRES_STAT!D1532</f>
        <v>46.215299999999999</v>
      </c>
      <c r="C1529" s="2">
        <f t="shared" si="138"/>
        <v>46.307067387579892</v>
      </c>
      <c r="D1529" s="2">
        <f t="shared" si="140"/>
        <v>46.267525151646232</v>
      </c>
      <c r="E1529" s="2">
        <f t="shared" si="139"/>
        <v>3.9542235933659242E-2</v>
      </c>
      <c r="F1529" s="2">
        <f t="shared" si="143"/>
        <v>9.6039785003100911E-2</v>
      </c>
      <c r="G1529" s="2">
        <f t="shared" si="141"/>
        <v>-5.6497549069441669E-2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46.215299999999999</v>
      </c>
      <c r="C1530" s="2">
        <f t="shared" si="138"/>
        <v>46.292949327952215</v>
      </c>
      <c r="D1530" s="2">
        <f t="shared" si="140"/>
        <v>46.263656621894654</v>
      </c>
      <c r="E1530" s="2">
        <f t="shared" si="139"/>
        <v>2.9292706057560736E-2</v>
      </c>
      <c r="F1530" s="2">
        <f t="shared" si="143"/>
        <v>8.2690369213992879E-2</v>
      </c>
      <c r="G1530" s="2">
        <f t="shared" si="141"/>
        <v>-5.3397663156432143E-2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46.215299999999999</v>
      </c>
      <c r="C1531" s="2">
        <f t="shared" si="138"/>
        <v>46.28100327749803</v>
      </c>
      <c r="D1531" s="2">
        <f t="shared" si="140"/>
        <v>46.260074649902457</v>
      </c>
      <c r="E1531" s="2">
        <f t="shared" si="139"/>
        <v>2.0928627595573346E-2</v>
      </c>
      <c r="F1531" s="2">
        <f t="shared" si="143"/>
        <v>7.033802089030898E-2</v>
      </c>
      <c r="G1531" s="2">
        <f t="shared" si="141"/>
        <v>-4.9409393294735635E-2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46.215299999999999</v>
      </c>
      <c r="C1532" s="2">
        <f t="shared" si="138"/>
        <v>46.270895080959875</v>
      </c>
      <c r="D1532" s="2">
        <f t="shared" si="140"/>
        <v>46.256758009168941</v>
      </c>
      <c r="E1532" s="2">
        <f t="shared" si="139"/>
        <v>1.4137071790933931E-2</v>
      </c>
      <c r="F1532" s="2">
        <f t="shared" si="143"/>
        <v>5.9097831070433975E-2</v>
      </c>
      <c r="G1532" s="2">
        <f t="shared" si="141"/>
        <v>-4.4960759279500044E-2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46.215299999999999</v>
      </c>
      <c r="C1533" s="2">
        <f t="shared" si="138"/>
        <v>46.262341991581437</v>
      </c>
      <c r="D1533" s="2">
        <f t="shared" si="140"/>
        <v>46.253687045526796</v>
      </c>
      <c r="E1533" s="2">
        <f t="shared" si="139"/>
        <v>8.6549460546407886E-3</v>
      </c>
      <c r="F1533" s="2">
        <f t="shared" si="143"/>
        <v>4.900925406727534E-2</v>
      </c>
      <c r="G1533" s="2">
        <f t="shared" si="141"/>
        <v>-4.0354308012634552E-2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46.215299999999999</v>
      </c>
      <c r="C1534" s="2">
        <f t="shared" si="138"/>
        <v>46.255104762107372</v>
      </c>
      <c r="D1534" s="2">
        <f t="shared" si="140"/>
        <v>46.250843560672955</v>
      </c>
      <c r="E1534" s="2">
        <f t="shared" si="139"/>
        <v>4.2612014344172167E-3</v>
      </c>
      <c r="F1534" s="2">
        <f t="shared" si="143"/>
        <v>4.0059643540703717E-2</v>
      </c>
      <c r="G1534" s="2">
        <f t="shared" si="141"/>
        <v>-3.57984421062865E-2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46.215299999999999</v>
      </c>
      <c r="C1535" s="2">
        <f t="shared" si="138"/>
        <v>46.248980952552394</v>
      </c>
      <c r="D1535" s="2">
        <f t="shared" si="140"/>
        <v>46.248210704326809</v>
      </c>
      <c r="E1535" s="2">
        <f t="shared" si="139"/>
        <v>7.7024822558513506E-4</v>
      </c>
      <c r="F1535" s="2">
        <f t="shared" si="143"/>
        <v>3.220176447768E-2</v>
      </c>
      <c r="G1535" s="2">
        <f t="shared" si="141"/>
        <v>-3.1431516252094865E-2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46.215299999999999</v>
      </c>
      <c r="C1536" s="2">
        <f t="shared" si="138"/>
        <v>46.243799267544333</v>
      </c>
      <c r="D1536" s="2">
        <f t="shared" si="140"/>
        <v>46.245772874376669</v>
      </c>
      <c r="E1536" s="2">
        <f t="shared" si="139"/>
        <v>-1.9736068323368272E-3</v>
      </c>
      <c r="F1536" s="2">
        <f t="shared" si="143"/>
        <v>2.5366690215676637E-2</v>
      </c>
      <c r="G1536" s="2">
        <f t="shared" si="141"/>
        <v>-2.7340297048013464E-2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46.215299999999999</v>
      </c>
      <c r="C1537" s="2">
        <f t="shared" si="138"/>
        <v>46.239414764845208</v>
      </c>
      <c r="D1537" s="2">
        <f t="shared" si="140"/>
        <v>46.243515624422841</v>
      </c>
      <c r="E1537" s="2">
        <f t="shared" si="139"/>
        <v>-4.1008595776332868E-3</v>
      </c>
      <c r="F1537" s="2">
        <f t="shared" si="143"/>
        <v>1.9473180257014656E-2</v>
      </c>
      <c r="G1537" s="2">
        <f t="shared" si="141"/>
        <v>-2.3574039834647943E-2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46.215299999999999</v>
      </c>
      <c r="C1538" s="2">
        <f t="shared" si="138"/>
        <v>46.23570480102287</v>
      </c>
      <c r="D1538" s="2">
        <f t="shared" si="140"/>
        <v>46.241425578169292</v>
      </c>
      <c r="E1538" s="2">
        <f t="shared" si="139"/>
        <v>-5.7207771464220514E-3</v>
      </c>
      <c r="F1538" s="2">
        <f t="shared" si="143"/>
        <v>1.4434388776327314E-2</v>
      </c>
      <c r="G1538" s="2">
        <f t="shared" si="141"/>
        <v>-2.0155165922749366E-2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46.215299999999999</v>
      </c>
      <c r="C1539" s="2">
        <f t="shared" si="138"/>
        <v>46.232565600865506</v>
      </c>
      <c r="D1539" s="2">
        <f t="shared" si="140"/>
        <v>46.23949035015675</v>
      </c>
      <c r="E1539" s="2">
        <f t="shared" si="139"/>
        <v>-6.9247492912438702E-3</v>
      </c>
      <c r="F1539" s="2">
        <f t="shared" si="143"/>
        <v>1.0162561162813078E-2</v>
      </c>
      <c r="G1539" s="2">
        <f t="shared" si="141"/>
        <v>-1.7087310454056946E-2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6">
        <f>TITRES_STAT!D1543</f>
        <v>46.215299999999999</v>
      </c>
      <c r="C1540" s="2">
        <f t="shared" si="138"/>
        <v>46.22990935457851</v>
      </c>
      <c r="D1540" s="2">
        <f t="shared" si="140"/>
        <v>46.237698472367356</v>
      </c>
      <c r="E1540" s="2">
        <f t="shared" si="139"/>
        <v>-7.7891177888460561E-3</v>
      </c>
      <c r="F1540" s="2">
        <f t="shared" si="143"/>
        <v>6.5722253724812517E-3</v>
      </c>
      <c r="G1540" s="2">
        <f t="shared" si="141"/>
        <v>-1.4361343161327308E-2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6">
        <f>TITRES_STAT!D1544</f>
        <v>46.215299999999999</v>
      </c>
      <c r="C1541" s="2">
        <f t="shared" si="138"/>
        <v>46.227661761566431</v>
      </c>
      <c r="D1541" s="2">
        <f t="shared" si="140"/>
        <v>46.236039326266066</v>
      </c>
      <c r="E1541" s="2">
        <f t="shared" si="139"/>
        <v>-8.3775646996357978E-3</v>
      </c>
      <c r="F1541" s="2">
        <f t="shared" si="143"/>
        <v>3.5822673580578417E-3</v>
      </c>
      <c r="G1541" s="2">
        <f t="shared" si="141"/>
        <v>-1.195983205769364E-2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46.215299999999999</v>
      </c>
      <c r="C1542" s="2">
        <f t="shared" si="138"/>
        <v>46.225759952094677</v>
      </c>
      <c r="D1542" s="2">
        <f t="shared" si="140"/>
        <v>46.234503079875985</v>
      </c>
      <c r="E1542" s="2">
        <f t="shared" si="139"/>
        <v>-8.7431277813081465E-3</v>
      </c>
      <c r="F1542" s="2">
        <f t="shared" si="143"/>
        <v>1.1171883301846442E-3</v>
      </c>
      <c r="G1542" s="2">
        <f t="shared" si="141"/>
        <v>-9.8603161114927916E-3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46.215299999999999</v>
      </c>
      <c r="C1543" s="2">
        <f t="shared" si="138"/>
        <v>46.224150728695498</v>
      </c>
      <c r="D1543" s="2">
        <f t="shared" si="140"/>
        <v>46.233080629514795</v>
      </c>
      <c r="E1543" s="2">
        <f t="shared" si="139"/>
        <v>-8.9299008192966767E-3</v>
      </c>
      <c r="F1543" s="2">
        <f t="shared" si="143"/>
        <v>-8.9222949971161987E-4</v>
      </c>
      <c r="G1543" s="2">
        <f t="shared" si="141"/>
        <v>-8.037671319585056E-3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46.215299999999999</v>
      </c>
      <c r="C1544" s="2">
        <f t="shared" si="138"/>
        <v>46.222789078126965</v>
      </c>
      <c r="D1544" s="2">
        <f t="shared" si="140"/>
        <v>46.231763545847031</v>
      </c>
      <c r="E1544" s="2">
        <f t="shared" si="139"/>
        <v>-8.9744677200656042E-3</v>
      </c>
      <c r="F1544" s="2">
        <f t="shared" si="143"/>
        <v>-2.5086771437824169E-3</v>
      </c>
      <c r="G1544" s="2">
        <f t="shared" si="141"/>
        <v>-6.4657905762831869E-3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46.215299999999999</v>
      </c>
      <c r="C1545" s="2">
        <f t="shared" si="138"/>
        <v>46.221636912261282</v>
      </c>
      <c r="D1545" s="2">
        <f t="shared" si="140"/>
        <v>46.230544023932431</v>
      </c>
      <c r="E1545" s="2">
        <f t="shared" si="139"/>
        <v>-8.9071116711494369E-3</v>
      </c>
      <c r="F1545" s="2">
        <f t="shared" si="143"/>
        <v>-3.7883640492558214E-3</v>
      </c>
      <c r="G1545" s="2">
        <f t="shared" si="141"/>
        <v>-5.1187476218936155E-3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46.215299999999999</v>
      </c>
      <c r="C1546" s="2">
        <f t="shared" si="138"/>
        <v>46.220662002682623</v>
      </c>
      <c r="D1546" s="2">
        <f t="shared" si="140"/>
        <v>46.22941483697447</v>
      </c>
      <c r="E1546" s="2">
        <f t="shared" si="139"/>
        <v>-8.7528342918474777E-3</v>
      </c>
      <c r="F1546" s="2">
        <f t="shared" si="143"/>
        <v>-4.7812580977741534E-3</v>
      </c>
      <c r="G1546" s="2">
        <f t="shared" si="141"/>
        <v>-3.9715761940733244E-3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6">
        <f>TITRES_STAT!D1550</f>
        <v>46.215299999999999</v>
      </c>
      <c r="C1547" s="2">
        <f t="shared" si="138"/>
        <v>46.219837079192992</v>
      </c>
      <c r="D1547" s="2">
        <f t="shared" si="140"/>
        <v>46.228369293494879</v>
      </c>
      <c r="E1547" s="2">
        <f t="shared" si="139"/>
        <v>-8.5322143018871088E-3</v>
      </c>
      <c r="F1547" s="2">
        <f t="shared" si="143"/>
        <v>-5.5314493385967452E-3</v>
      </c>
      <c r="G1547" s="2">
        <f t="shared" si="141"/>
        <v>-3.0007649632903637E-3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46.215299999999999</v>
      </c>
      <c r="C1548" s="2">
        <f t="shared" si="138"/>
        <v>46.219139067009458</v>
      </c>
      <c r="D1548" s="2">
        <f t="shared" si="140"/>
        <v>46.227401197680443</v>
      </c>
      <c r="E1548" s="2">
        <f t="shared" si="139"/>
        <v>-8.262130670985357E-3</v>
      </c>
      <c r="F1548" s="2">
        <f t="shared" si="143"/>
        <v>-6.0775856050744679E-3</v>
      </c>
      <c r="G1548" s="2">
        <f t="shared" si="141"/>
        <v>-2.1845450659108891E-3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46.215299999999999</v>
      </c>
      <c r="C1549" s="2">
        <f t="shared" si="138"/>
        <v>46.218548441315697</v>
      </c>
      <c r="D1549" s="2">
        <f t="shared" si="140"/>
        <v>46.226504812667073</v>
      </c>
      <c r="E1549" s="2">
        <f t="shared" si="139"/>
        <v>-7.9563713513763901E-3</v>
      </c>
      <c r="F1549" s="2">
        <f t="shared" si="143"/>
        <v>-6.4533427543348523E-3</v>
      </c>
      <c r="G1549" s="2">
        <f t="shared" si="141"/>
        <v>-1.5030285970415377E-3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46.215299999999999</v>
      </c>
      <c r="C1550" s="2">
        <f t="shared" si="138"/>
        <v>46.218048681113281</v>
      </c>
      <c r="D1550" s="2">
        <f t="shared" si="140"/>
        <v>46.225674826543582</v>
      </c>
      <c r="E1550" s="2">
        <f t="shared" si="139"/>
        <v>-7.6261454303008236E-3</v>
      </c>
      <c r="F1550" s="2">
        <f t="shared" si="143"/>
        <v>-6.6879032895280468E-3</v>
      </c>
      <c r="G1550" s="2">
        <f t="shared" si="141"/>
        <v>-9.3824214077277684E-4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46.215299999999999</v>
      </c>
      <c r="C1551" s="2">
        <f t="shared" ref="C1551:C1614" si="144">$C$4*B1541+C1550*(1-$C$4)</f>
        <v>46.217625807095857</v>
      </c>
      <c r="D1551" s="2">
        <f t="shared" si="140"/>
        <v>46.224906320873686</v>
      </c>
      <c r="E1551" s="2">
        <f t="shared" si="139"/>
        <v>-7.2805137778289009E-3</v>
      </c>
      <c r="F1551" s="2">
        <f t="shared" si="143"/>
        <v>-6.8064253871882177E-3</v>
      </c>
      <c r="G1551" s="2">
        <f t="shared" si="141"/>
        <v>-4.7408839064068311E-4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46.215299999999999</v>
      </c>
      <c r="C1552" s="2">
        <f t="shared" si="144"/>
        <v>46.217267990619575</v>
      </c>
      <c r="D1552" s="2">
        <f t="shared" si="140"/>
        <v>46.224194741549709</v>
      </c>
      <c r="E1552" s="2">
        <f t="shared" si="139"/>
        <v>-6.9267509301340624E-3</v>
      </c>
      <c r="F1552" s="2">
        <f t="shared" si="143"/>
        <v>-6.8304904957773869E-3</v>
      </c>
      <c r="G1552" s="2">
        <f t="shared" si="141"/>
        <v>-9.6260434356675549E-5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46.215299999999999</v>
      </c>
      <c r="C1553" s="2">
        <f t="shared" si="144"/>
        <v>46.216965222831952</v>
      </c>
      <c r="D1553" s="2">
        <f t="shared" si="140"/>
        <v>46.223535871805282</v>
      </c>
      <c r="E1553" s="2">
        <f t="shared" si="139"/>
        <v>-6.570648973330151E-3</v>
      </c>
      <c r="F1553" s="2">
        <f t="shared" si="143"/>
        <v>-6.7785221912879407E-3</v>
      </c>
      <c r="G1553" s="2">
        <f t="shared" si="141"/>
        <v>2.0787321795778975E-4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6">
        <f>TITRES_STAT!D1557</f>
        <v>46.215299999999999</v>
      </c>
      <c r="C1554" s="2">
        <f t="shared" si="144"/>
        <v>46.21670903470396</v>
      </c>
      <c r="D1554" s="2">
        <f t="shared" si="140"/>
        <v>46.222925807227114</v>
      </c>
      <c r="E1554" s="2">
        <f t="shared" si="139"/>
        <v>-6.2167725231532245E-3</v>
      </c>
      <c r="F1554" s="2">
        <f t="shared" si="143"/>
        <v>-6.6661722576609982E-3</v>
      </c>
      <c r="G1554" s="2">
        <f t="shared" si="141"/>
        <v>4.4939973450777368E-4</v>
      </c>
      <c r="H1554" s="2" t="str">
        <f t="shared" si="142"/>
        <v>Sell</v>
      </c>
    </row>
    <row r="1555" spans="1:8" ht="13.5" x14ac:dyDescent="0.25">
      <c r="A1555" s="3">
        <f>TITRES_STAT!B1558</f>
        <v>44274</v>
      </c>
      <c r="B1555" s="6">
        <f>TITRES_STAT!D1558</f>
        <v>46.215299999999999</v>
      </c>
      <c r="C1555" s="2">
        <f t="shared" si="144"/>
        <v>46.216492260134125</v>
      </c>
      <c r="D1555" s="2">
        <f t="shared" si="140"/>
        <v>46.222360932617697</v>
      </c>
      <c r="E1555" s="2">
        <f t="shared" si="139"/>
        <v>-5.868672483572368E-3</v>
      </c>
      <c r="F1555" s="2">
        <f t="shared" si="143"/>
        <v>-6.506672302843272E-3</v>
      </c>
      <c r="G1555" s="2">
        <f t="shared" si="141"/>
        <v>6.3799981927090393E-4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6">
        <f>TITRES_STAT!D1559</f>
        <v>46.215299999999999</v>
      </c>
      <c r="C1556" s="2">
        <f t="shared" si="144"/>
        <v>46.216308835498104</v>
      </c>
      <c r="D1556" s="2">
        <f t="shared" si="140"/>
        <v>46.221837900571941</v>
      </c>
      <c r="E1556" s="2">
        <f t="shared" si="139"/>
        <v>-5.5290650738371028E-3</v>
      </c>
      <c r="F1556" s="2">
        <f t="shared" si="143"/>
        <v>-6.3111508570420386E-3</v>
      </c>
      <c r="G1556" s="2">
        <f t="shared" si="141"/>
        <v>7.8208578320493587E-4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6">
        <f>TITRES_STAT!D1560</f>
        <v>46.215299999999999</v>
      </c>
      <c r="C1557" s="2">
        <f t="shared" si="144"/>
        <v>46.216153630036857</v>
      </c>
      <c r="D1557" s="2">
        <f t="shared" si="140"/>
        <v>46.221353611640687</v>
      </c>
      <c r="E1557" s="2">
        <f t="shared" si="139"/>
        <v>-5.1999816038303948E-3</v>
      </c>
      <c r="F1557" s="2">
        <f t="shared" si="143"/>
        <v>-6.0889170063997107E-3</v>
      </c>
      <c r="G1557" s="2">
        <f t="shared" si="141"/>
        <v>8.8893540256931598E-4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6">
        <f>TITRES_STAT!D1561</f>
        <v>46.215299999999999</v>
      </c>
      <c r="C1558" s="2">
        <f t="shared" si="144"/>
        <v>46.216022302338878</v>
      </c>
      <c r="D1558" s="2">
        <f t="shared" si="140"/>
        <v>46.220905195963596</v>
      </c>
      <c r="E1558" s="2">
        <f t="shared" si="139"/>
        <v>-4.8828936247176102E-3</v>
      </c>
      <c r="F1558" s="2">
        <f t="shared" si="143"/>
        <v>-5.8477123300632915E-3</v>
      </c>
      <c r="G1558" s="2">
        <f t="shared" si="141"/>
        <v>9.6481870534568127E-4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6">
        <f>TITRES_STAT!D1562</f>
        <v>46.215299999999999</v>
      </c>
      <c r="C1559" s="2">
        <f t="shared" si="144"/>
        <v>46.215911178902132</v>
      </c>
      <c r="D1559" s="2">
        <f t="shared" si="140"/>
        <v>46.220489996262586</v>
      </c>
      <c r="E1559" s="2">
        <f t="shared" si="139"/>
        <v>-4.5788173604535132E-3</v>
      </c>
      <c r="F1559" s="2">
        <f t="shared" si="143"/>
        <v>-5.5939333361413358E-3</v>
      </c>
      <c r="G1559" s="2">
        <f t="shared" si="141"/>
        <v>1.0151159756878227E-3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6">
        <f>TITRES_STAT!D1563</f>
        <v>46.215299999999999</v>
      </c>
      <c r="C1560" s="2">
        <f t="shared" si="144"/>
        <v>46.215817151378729</v>
      </c>
      <c r="D1560" s="2">
        <f t="shared" si="140"/>
        <v>46.220105552094985</v>
      </c>
      <c r="E1560" s="2">
        <f t="shared" si="139"/>
        <v>-4.2884007162555804E-3</v>
      </c>
      <c r="F1560" s="2">
        <f t="shared" si="143"/>
        <v>-5.3328268121641854E-3</v>
      </c>
      <c r="G1560" s="2">
        <f t="shared" si="141"/>
        <v>1.0444260959086051E-3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6">
        <f>TITRES_STAT!D1564</f>
        <v>46.215299999999999</v>
      </c>
      <c r="C1561" s="2">
        <f t="shared" si="144"/>
        <v>46.215737589628155</v>
      </c>
      <c r="D1561" s="2">
        <f t="shared" si="140"/>
        <v>46.219749585273135</v>
      </c>
      <c r="E1561" s="2">
        <f t="shared" si="139"/>
        <v>-4.0119956449800043E-3</v>
      </c>
      <c r="F1561" s="2">
        <f t="shared" si="143"/>
        <v>-5.0686605787273499E-3</v>
      </c>
      <c r="G1561" s="2">
        <f t="shared" si="141"/>
        <v>1.0566649337473456E-3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46.215299999999999</v>
      </c>
      <c r="C1562" s="2">
        <f t="shared" si="144"/>
        <v>46.215670268146901</v>
      </c>
      <c r="D1562" s="2">
        <f t="shared" si="140"/>
        <v>46.219419986364009</v>
      </c>
      <c r="E1562" s="2">
        <f t="shared" si="139"/>
        <v>-3.7497182171080112E-3</v>
      </c>
      <c r="F1562" s="2">
        <f t="shared" si="143"/>
        <v>-4.8048721064034832E-3</v>
      </c>
      <c r="G1562" s="2">
        <f t="shared" si="141"/>
        <v>1.055153889295472E-3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46.215299999999999</v>
      </c>
      <c r="C1563" s="2">
        <f t="shared" si="144"/>
        <v>46.21561330381661</v>
      </c>
      <c r="D1563" s="2">
        <f t="shared" si="140"/>
        <v>46.219114802188898</v>
      </c>
      <c r="E1563" s="2">
        <f t="shared" si="139"/>
        <v>-3.5014983722874149E-3</v>
      </c>
      <c r="F1563" s="2">
        <f t="shared" si="143"/>
        <v>-4.5441973595802699E-3</v>
      </c>
      <c r="G1563" s="2">
        <f t="shared" si="141"/>
        <v>1.042698987292855E-3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46.215299999999999</v>
      </c>
      <c r="C1564" s="2">
        <f t="shared" si="144"/>
        <v>46.215565103229444</v>
      </c>
      <c r="D1564" s="2">
        <f t="shared" si="140"/>
        <v>46.218832224248978</v>
      </c>
      <c r="E1564" s="2">
        <f t="shared" ref="E1564:E1627" si="145">C1564-D1564</f>
        <v>-3.2671210195331923E-3</v>
      </c>
      <c r="F1564" s="2">
        <f t="shared" si="143"/>
        <v>-4.2887820915708547E-3</v>
      </c>
      <c r="G1564" s="2">
        <f t="shared" si="141"/>
        <v>1.0216610720376624E-3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46.215299999999999</v>
      </c>
      <c r="C1565" s="2">
        <f t="shared" si="144"/>
        <v>46.215524318117225</v>
      </c>
      <c r="D1565" s="2">
        <f t="shared" ref="D1565:D1628" si="146">$D$4*B1565+(1-$D$4)*D1564</f>
        <v>46.218570578008311</v>
      </c>
      <c r="E1565" s="2">
        <f t="shared" si="145"/>
        <v>-3.0462598910858674E-3</v>
      </c>
      <c r="F1565" s="2">
        <f t="shared" si="143"/>
        <v>-4.0402776514738576E-3</v>
      </c>
      <c r="G1565" s="2">
        <f t="shared" si="141"/>
        <v>9.9401776038799024E-4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46.215299999999999</v>
      </c>
      <c r="C1566" s="2">
        <f t="shared" si="144"/>
        <v>46.215489807637653</v>
      </c>
      <c r="D1566" s="2">
        <f t="shared" si="146"/>
        <v>46.218328312970655</v>
      </c>
      <c r="E1566" s="2">
        <f t="shared" si="145"/>
        <v>-2.8385053330026722E-3</v>
      </c>
      <c r="F1566" s="2">
        <f t="shared" si="143"/>
        <v>-3.7999231877796206E-3</v>
      </c>
      <c r="G1566" s="2">
        <f t="shared" si="141"/>
        <v>9.6141785477694844E-4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46.215299999999999</v>
      </c>
      <c r="C1567" s="2">
        <f t="shared" si="144"/>
        <v>46.215460606462628</v>
      </c>
      <c r="D1567" s="2">
        <f t="shared" si="146"/>
        <v>46.218103993491347</v>
      </c>
      <c r="E1567" s="2">
        <f t="shared" si="145"/>
        <v>-2.6433870287192462E-3</v>
      </c>
      <c r="F1567" s="2">
        <f t="shared" si="143"/>
        <v>-3.5686159559675463E-3</v>
      </c>
      <c r="G1567" s="2">
        <f t="shared" si="141"/>
        <v>9.2522892724830001E-4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46.215299999999999</v>
      </c>
      <c r="C1568" s="2">
        <f t="shared" si="144"/>
        <v>46.215435897776068</v>
      </c>
      <c r="D1568" s="2">
        <f t="shared" si="146"/>
        <v>46.217896290269763</v>
      </c>
      <c r="E1568" s="2">
        <f t="shared" si="145"/>
        <v>-2.4603924936954513E-3</v>
      </c>
      <c r="F1568" s="2">
        <f t="shared" si="143"/>
        <v>-3.3469712635131274E-3</v>
      </c>
      <c r="G1568" s="2">
        <f t="shared" si="141"/>
        <v>8.8657876981767603E-4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46.215299999999999</v>
      </c>
      <c r="C1569" s="2">
        <f t="shared" si="144"/>
        <v>46.215414990425906</v>
      </c>
      <c r="D1569" s="2">
        <f t="shared" si="146"/>
        <v>46.217703972472002</v>
      </c>
      <c r="E1569" s="2">
        <f t="shared" si="145"/>
        <v>-2.2889820460960664E-3</v>
      </c>
      <c r="F1569" s="2">
        <f t="shared" si="143"/>
        <v>-3.1353734200297153E-3</v>
      </c>
      <c r="G1569" s="2">
        <f t="shared" si="141"/>
        <v>8.4639137393364896E-4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46.215299999999999</v>
      </c>
      <c r="C1570" s="2">
        <f t="shared" si="144"/>
        <v>46.215397299591153</v>
      </c>
      <c r="D1570" s="2">
        <f t="shared" si="146"/>
        <v>46.217525900437039</v>
      </c>
      <c r="E1570" s="2">
        <f t="shared" si="145"/>
        <v>-2.1286008458858419E-3</v>
      </c>
      <c r="F1570" s="2">
        <f t="shared" si="143"/>
        <v>-2.9340189052009407E-3</v>
      </c>
      <c r="G1570" s="2">
        <f t="shared" si="141"/>
        <v>8.0541805931509886E-4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46.215299999999999</v>
      </c>
      <c r="C1571" s="2">
        <f t="shared" si="144"/>
        <v>46.215382330423282</v>
      </c>
      <c r="D1571" s="2">
        <f t="shared" si="146"/>
        <v>46.217361018923178</v>
      </c>
      <c r="E1571" s="2">
        <f t="shared" si="145"/>
        <v>-1.9786884998964638E-3</v>
      </c>
      <c r="F1571" s="2">
        <f t="shared" si="143"/>
        <v>-2.7429528241400452E-3</v>
      </c>
      <c r="G1571" s="2">
        <f t="shared" si="141"/>
        <v>7.6426432424358138E-4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46.215299999999999</v>
      </c>
      <c r="C1572" s="2">
        <f t="shared" si="144"/>
        <v>46.215369664204317</v>
      </c>
      <c r="D1572" s="2">
        <f t="shared" si="146"/>
        <v>46.21720835085479</v>
      </c>
      <c r="E1572" s="2">
        <f t="shared" si="145"/>
        <v>-1.8386866504727095E-3</v>
      </c>
      <c r="F1572" s="2">
        <f t="shared" si="143"/>
        <v>-2.5620995894065782E-3</v>
      </c>
      <c r="G1572" s="2">
        <f t="shared" ref="G1572:G1635" si="147">E1572-F1572</f>
        <v>7.2341293893386869E-4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46.215299999999999</v>
      </c>
      <c r="C1573" s="2">
        <f t="shared" si="144"/>
        <v>46.215358946634424</v>
      </c>
      <c r="D1573" s="2">
        <f t="shared" si="146"/>
        <v>46.217066991532214</v>
      </c>
      <c r="E1573" s="2">
        <f t="shared" si="145"/>
        <v>-1.708044897789307E-3</v>
      </c>
      <c r="F1573" s="2">
        <f t="shared" ref="F1573:F1636" si="149">(E1573*(2/(10)))+((1-(2/10))*F1572)</f>
        <v>-2.3912886510831241E-3</v>
      </c>
      <c r="G1573" s="2">
        <f t="shared" si="147"/>
        <v>6.8324375329381713E-4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46.215299999999999</v>
      </c>
      <c r="C1574" s="2">
        <f t="shared" si="144"/>
        <v>46.21534987792144</v>
      </c>
      <c r="D1574" s="2">
        <f t="shared" si="146"/>
        <v>46.216936103270562</v>
      </c>
      <c r="E1574" s="2">
        <f t="shared" si="145"/>
        <v>-1.5862253491221168E-3</v>
      </c>
      <c r="F1574" s="2">
        <f t="shared" si="149"/>
        <v>-2.2302759906909228E-3</v>
      </c>
      <c r="G1574" s="2">
        <f t="shared" si="147"/>
        <v>6.4405064156880607E-4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46.215299999999999</v>
      </c>
      <c r="C1575" s="2">
        <f t="shared" si="144"/>
        <v>46.215342204395064</v>
      </c>
      <c r="D1575" s="2">
        <f t="shared" si="146"/>
        <v>46.216814910435701</v>
      </c>
      <c r="E1575" s="2">
        <f t="shared" si="145"/>
        <v>-1.4727060406372061E-3</v>
      </c>
      <c r="F1575" s="2">
        <f t="shared" si="149"/>
        <v>-2.0787620006801795E-3</v>
      </c>
      <c r="G1575" s="2">
        <f t="shared" si="147"/>
        <v>6.0605596004297338E-4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46.215299999999999</v>
      </c>
      <c r="C1576" s="2">
        <f t="shared" si="144"/>
        <v>46.215335711411207</v>
      </c>
      <c r="D1576" s="2">
        <f t="shared" si="146"/>
        <v>46.216702694847868</v>
      </c>
      <c r="E1576" s="2">
        <f t="shared" si="145"/>
        <v>-1.3669834366609734E-3</v>
      </c>
      <c r="F1576" s="2">
        <f t="shared" si="149"/>
        <v>-1.9364062878763385E-3</v>
      </c>
      <c r="G1576" s="2">
        <f t="shared" si="147"/>
        <v>5.694228512153651E-4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46.215299999999999</v>
      </c>
      <c r="C1577" s="2">
        <f t="shared" si="144"/>
        <v>46.215330217347947</v>
      </c>
      <c r="D1577" s="2">
        <f t="shared" si="146"/>
        <v>46.216598791525804</v>
      </c>
      <c r="E1577" s="2">
        <f t="shared" si="145"/>
        <v>-1.2685741778568627E-3</v>
      </c>
      <c r="F1577" s="2">
        <f t="shared" si="149"/>
        <v>-1.8028398658724433E-3</v>
      </c>
      <c r="G1577" s="2">
        <f t="shared" si="147"/>
        <v>5.3426568801558062E-4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46.215299999999999</v>
      </c>
      <c r="C1578" s="2">
        <f t="shared" si="144"/>
        <v>46.215325568525188</v>
      </c>
      <c r="D1578" s="2">
        <f t="shared" si="146"/>
        <v>46.21650258474611</v>
      </c>
      <c r="E1578" s="2">
        <f t="shared" si="145"/>
        <v>-1.1770162209217006E-3</v>
      </c>
      <c r="F1578" s="2">
        <f t="shared" si="149"/>
        <v>-1.677675136882295E-3</v>
      </c>
      <c r="G1578" s="2">
        <f t="shared" si="147"/>
        <v>5.0065891596059444E-4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6">
        <f>TITRES_STAT!D1582</f>
        <v>46.215299999999999</v>
      </c>
      <c r="C1579" s="2">
        <f t="shared" si="144"/>
        <v>46.215321634905926</v>
      </c>
      <c r="D1579" s="2">
        <f t="shared" si="146"/>
        <v>46.216413504394545</v>
      </c>
      <c r="E1579" s="2">
        <f t="shared" si="145"/>
        <v>-1.0918694886186131E-3</v>
      </c>
      <c r="F1579" s="2">
        <f t="shared" si="149"/>
        <v>-1.5605140072295588E-3</v>
      </c>
      <c r="G1579" s="2">
        <f t="shared" si="147"/>
        <v>4.6864451861094569E-4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6">
        <f>TITRES_STAT!D1583</f>
        <v>46.215299999999999</v>
      </c>
      <c r="C1580" s="2">
        <f t="shared" si="144"/>
        <v>46.215318306458862</v>
      </c>
      <c r="D1580" s="2">
        <f t="shared" si="146"/>
        <v>46.216331022587539</v>
      </c>
      <c r="E1580" s="2">
        <f t="shared" si="145"/>
        <v>-1.0127161286774822E-3</v>
      </c>
      <c r="F1580" s="2">
        <f t="shared" si="149"/>
        <v>-1.4509544315191435E-3</v>
      </c>
      <c r="G1580" s="2">
        <f t="shared" si="147"/>
        <v>4.3823830284166134E-4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6">
        <f>TITRES_STAT!D1584</f>
        <v>46.215299999999999</v>
      </c>
      <c r="C1581" s="2">
        <f t="shared" si="144"/>
        <v>46.215315490080577</v>
      </c>
      <c r="D1581" s="2">
        <f t="shared" si="146"/>
        <v>46.216254650544016</v>
      </c>
      <c r="E1581" s="2">
        <f t="shared" si="145"/>
        <v>-9.3916046343878179E-4</v>
      </c>
      <c r="F1581" s="2">
        <f t="shared" si="149"/>
        <v>-1.3485956379030713E-3</v>
      </c>
      <c r="G1581" s="2">
        <f t="shared" si="147"/>
        <v>4.0943517446428946E-4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6">
        <f>TITRES_STAT!D1585</f>
        <v>46.215299999999999</v>
      </c>
      <c r="C1582" s="2">
        <f t="shared" si="144"/>
        <v>46.21531310699126</v>
      </c>
      <c r="D1582" s="2">
        <f t="shared" si="146"/>
        <v>46.216183935688903</v>
      </c>
      <c r="E1582" s="2">
        <f t="shared" si="145"/>
        <v>-8.7082869764287807E-4</v>
      </c>
      <c r="F1582" s="2">
        <f t="shared" si="149"/>
        <v>-1.2530422498510329E-3</v>
      </c>
      <c r="G1582" s="2">
        <f t="shared" si="147"/>
        <v>3.8221355220815481E-4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6">
        <f>TITRES_STAT!D1586</f>
        <v>46.215299999999999</v>
      </c>
      <c r="C1583" s="2">
        <f t="shared" si="144"/>
        <v>46.215311090531067</v>
      </c>
      <c r="D1583" s="2">
        <f t="shared" si="146"/>
        <v>46.216118458971202</v>
      </c>
      <c r="E1583" s="2">
        <f t="shared" si="145"/>
        <v>-8.0736844013529208E-4</v>
      </c>
      <c r="F1583" s="2">
        <f t="shared" si="149"/>
        <v>-1.1639074879078847E-3</v>
      </c>
      <c r="G1583" s="2">
        <f t="shared" si="147"/>
        <v>3.5653904777259264E-4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6">
        <f>TITRES_STAT!D1587</f>
        <v>46.215299999999999</v>
      </c>
      <c r="C1584" s="2">
        <f t="shared" si="144"/>
        <v>46.215309384295523</v>
      </c>
      <c r="D1584" s="2">
        <f t="shared" si="146"/>
        <v>46.216057832380741</v>
      </c>
      <c r="E1584" s="2">
        <f t="shared" si="145"/>
        <v>-7.4844808521845607E-4</v>
      </c>
      <c r="F1584" s="2">
        <f t="shared" si="149"/>
        <v>-1.0808156073699991E-3</v>
      </c>
      <c r="G1584" s="2">
        <f t="shared" si="147"/>
        <v>3.32367522151543E-4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6">
        <f>TITRES_STAT!D1588</f>
        <v>46.215299999999999</v>
      </c>
      <c r="C1585" s="2">
        <f t="shared" si="144"/>
        <v>46.21530794055775</v>
      </c>
      <c r="D1585" s="2">
        <f t="shared" si="146"/>
        <v>46.216001696648831</v>
      </c>
      <c r="E1585" s="2">
        <f t="shared" si="145"/>
        <v>-6.937560910813545E-4</v>
      </c>
      <c r="F1585" s="2">
        <f t="shared" si="149"/>
        <v>-1.0034037041122702E-3</v>
      </c>
      <c r="G1585" s="2">
        <f t="shared" si="147"/>
        <v>3.0964761303091566E-4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6">
        <f>TITRES_STAT!D1589</f>
        <v>46.215299999999999</v>
      </c>
      <c r="C1586" s="2">
        <f t="shared" si="144"/>
        <v>46.215306718933483</v>
      </c>
      <c r="D1586" s="2">
        <f t="shared" si="146"/>
        <v>46.215949719119287</v>
      </c>
      <c r="E1586" s="2">
        <f t="shared" si="145"/>
        <v>-6.430001858035439E-4</v>
      </c>
      <c r="F1586" s="2">
        <f t="shared" si="149"/>
        <v>-9.3132300045052499E-4</v>
      </c>
      <c r="G1586" s="2">
        <f t="shared" si="147"/>
        <v>2.8832281464698109E-4</v>
      </c>
      <c r="H1586" s="2" t="str">
        <f t="shared" si="148"/>
        <v>Sell</v>
      </c>
    </row>
    <row r="1587" spans="1:8" ht="13.5" x14ac:dyDescent="0.25">
      <c r="A1587" s="3">
        <f>TITRES_STAT!B1590</f>
        <v>44321</v>
      </c>
      <c r="B1587" s="6">
        <f>TITRES_STAT!D1590</f>
        <v>46.215299999999999</v>
      </c>
      <c r="C1587" s="2">
        <f t="shared" si="144"/>
        <v>46.215305685251408</v>
      </c>
      <c r="D1587" s="2">
        <f t="shared" si="146"/>
        <v>46.215901591777111</v>
      </c>
      <c r="E1587" s="2">
        <f t="shared" si="145"/>
        <v>-5.9590652570307157E-4</v>
      </c>
      <c r="F1587" s="2">
        <f t="shared" si="149"/>
        <v>-8.6423970550103426E-4</v>
      </c>
      <c r="G1587" s="2">
        <f t="shared" si="147"/>
        <v>2.683331797979627E-4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6">
        <f>TITRES_STAT!D1591</f>
        <v>46.215299999999999</v>
      </c>
      <c r="C1588" s="2">
        <f t="shared" si="144"/>
        <v>46.215304810597345</v>
      </c>
      <c r="D1588" s="2">
        <f t="shared" si="146"/>
        <v>46.215857029423248</v>
      </c>
      <c r="E1588" s="2">
        <f t="shared" si="145"/>
        <v>-5.5221882590217319E-4</v>
      </c>
      <c r="F1588" s="2">
        <f t="shared" si="149"/>
        <v>-8.0183552958126207E-4</v>
      </c>
      <c r="G1588" s="2">
        <f t="shared" si="147"/>
        <v>2.4961670367908888E-4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6">
        <f>TITRES_STAT!D1592</f>
        <v>46.215299999999999</v>
      </c>
      <c r="C1589" s="2">
        <f t="shared" si="144"/>
        <v>46.215304070505447</v>
      </c>
      <c r="D1589" s="2">
        <f t="shared" si="146"/>
        <v>46.215815767984488</v>
      </c>
      <c r="E1589" s="2">
        <f t="shared" si="145"/>
        <v>-5.1169747904111773E-4</v>
      </c>
      <c r="F1589" s="2">
        <f t="shared" si="149"/>
        <v>-7.4380791947323331E-4</v>
      </c>
      <c r="G1589" s="2">
        <f t="shared" si="147"/>
        <v>2.3211044043211558E-4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6">
        <f>TITRES_STAT!D1593</f>
        <v>46.215299999999999</v>
      </c>
      <c r="C1590" s="2">
        <f t="shared" si="144"/>
        <v>46.215303444273843</v>
      </c>
      <c r="D1590" s="2">
        <f t="shared" si="146"/>
        <v>46.215777562948595</v>
      </c>
      <c r="E1590" s="2">
        <f t="shared" si="145"/>
        <v>-4.7411867475233294E-4</v>
      </c>
      <c r="F1590" s="2">
        <f t="shared" si="149"/>
        <v>-6.8987007052905328E-4</v>
      </c>
      <c r="G1590" s="2">
        <f t="shared" si="147"/>
        <v>2.1575139577672034E-4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6">
        <f>TITRES_STAT!D1594</f>
        <v>46.215299999999999</v>
      </c>
      <c r="C1591" s="2">
        <f t="shared" si="144"/>
        <v>46.21530291438556</v>
      </c>
      <c r="D1591" s="2">
        <f t="shared" si="146"/>
        <v>46.21574218791536</v>
      </c>
      <c r="E1591" s="2">
        <f t="shared" si="145"/>
        <v>-4.3927352979977741E-4</v>
      </c>
      <c r="F1591" s="2">
        <f t="shared" si="149"/>
        <v>-6.3975076238319815E-4</v>
      </c>
      <c r="G1591" s="2">
        <f t="shared" si="147"/>
        <v>2.0047723258342074E-4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46.215299999999999</v>
      </c>
      <c r="C1592" s="2">
        <f t="shared" si="144"/>
        <v>46.215302466018549</v>
      </c>
      <c r="D1592" s="2">
        <f t="shared" si="146"/>
        <v>46.215709433254958</v>
      </c>
      <c r="E1592" s="2">
        <f t="shared" si="145"/>
        <v>-4.0696723640820665E-4</v>
      </c>
      <c r="F1592" s="2">
        <f t="shared" si="149"/>
        <v>-5.9319405718819983E-4</v>
      </c>
      <c r="G1592" s="2">
        <f t="shared" si="147"/>
        <v>1.8622682077999318E-4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46.215299999999999</v>
      </c>
      <c r="C1593" s="2">
        <f t="shared" si="144"/>
        <v>46.215302086631084</v>
      </c>
      <c r="D1593" s="2">
        <f t="shared" si="146"/>
        <v>46.2156791048657</v>
      </c>
      <c r="E1593" s="2">
        <f t="shared" si="145"/>
        <v>-3.7701823461588901E-4</v>
      </c>
      <c r="F1593" s="2">
        <f t="shared" si="149"/>
        <v>-5.4995889267373769E-4</v>
      </c>
      <c r="G1593" s="2">
        <f t="shared" si="147"/>
        <v>1.7294065805784867E-4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46.215299999999999</v>
      </c>
      <c r="C1594" s="2">
        <f t="shared" si="144"/>
        <v>46.215301765610917</v>
      </c>
      <c r="D1594" s="2">
        <f t="shared" si="146"/>
        <v>46.215651023023796</v>
      </c>
      <c r="E1594" s="2">
        <f t="shared" si="145"/>
        <v>-3.4925741287850087E-4</v>
      </c>
      <c r="F1594" s="2">
        <f t="shared" si="149"/>
        <v>-5.0981859671469034E-4</v>
      </c>
      <c r="G1594" s="2">
        <f t="shared" si="147"/>
        <v>1.6056118383618947E-4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6">
        <f>TITRES_STAT!D1598</f>
        <v>46.215299999999999</v>
      </c>
      <c r="C1595" s="2">
        <f t="shared" si="144"/>
        <v>46.215301493978473</v>
      </c>
      <c r="D1595" s="2">
        <f t="shared" si="146"/>
        <v>46.215625021318324</v>
      </c>
      <c r="E1595" s="2">
        <f t="shared" si="145"/>
        <v>-3.2352733985163695E-4</v>
      </c>
      <c r="F1595" s="2">
        <f t="shared" si="149"/>
        <v>-4.7256034534207971E-4</v>
      </c>
      <c r="G1595" s="2">
        <f t="shared" si="147"/>
        <v>1.4903300549044276E-4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46.215299999999999</v>
      </c>
      <c r="C1596" s="2">
        <f t="shared" si="144"/>
        <v>46.215301264135633</v>
      </c>
      <c r="D1596" s="2">
        <f t="shared" si="146"/>
        <v>46.215600945665109</v>
      </c>
      <c r="E1596" s="2">
        <f t="shared" si="145"/>
        <v>-2.9968152947645876E-4</v>
      </c>
      <c r="F1596" s="2">
        <f t="shared" si="149"/>
        <v>-4.3798458216895555E-4</v>
      </c>
      <c r="G1596" s="2">
        <f t="shared" si="147"/>
        <v>1.3830305269249679E-4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46.215299999999999</v>
      </c>
      <c r="C1597" s="2">
        <f t="shared" si="144"/>
        <v>46.215301069653229</v>
      </c>
      <c r="D1597" s="2">
        <f t="shared" si="146"/>
        <v>46.215578653393614</v>
      </c>
      <c r="E1597" s="2">
        <f t="shared" si="145"/>
        <v>-2.7758374038455713E-4</v>
      </c>
      <c r="F1597" s="2">
        <f t="shared" si="149"/>
        <v>-4.0590441381207587E-4</v>
      </c>
      <c r="G1597" s="2">
        <f t="shared" si="147"/>
        <v>1.2832067342751874E-4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46.215299999999999</v>
      </c>
      <c r="C1598" s="2">
        <f t="shared" si="144"/>
        <v>46.215300905091198</v>
      </c>
      <c r="D1598" s="2">
        <f t="shared" si="146"/>
        <v>46.215558012401495</v>
      </c>
      <c r="E1598" s="2">
        <f t="shared" si="145"/>
        <v>-2.5710731029704448E-4</v>
      </c>
      <c r="F1598" s="2">
        <f t="shared" si="149"/>
        <v>-3.7614499310906961E-4</v>
      </c>
      <c r="G1598" s="2">
        <f t="shared" si="147"/>
        <v>1.1903768281202513E-4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46.215299999999999</v>
      </c>
      <c r="C1599" s="2">
        <f t="shared" si="144"/>
        <v>46.215300765846401</v>
      </c>
      <c r="D1599" s="2">
        <f t="shared" si="146"/>
        <v>46.215538900371754</v>
      </c>
      <c r="E1599" s="2">
        <f t="shared" si="145"/>
        <v>-2.3813452535392798E-4</v>
      </c>
      <c r="F1599" s="2">
        <f t="shared" si="149"/>
        <v>-3.4854289955804131E-4</v>
      </c>
      <c r="G1599" s="2">
        <f t="shared" si="147"/>
        <v>1.1040837420411332E-4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6">
        <f>TITRES_STAT!D1603</f>
        <v>46.223100000000002</v>
      </c>
      <c r="C1600" s="2">
        <f t="shared" si="144"/>
        <v>46.215300648023877</v>
      </c>
      <c r="D1600" s="2">
        <f t="shared" si="146"/>
        <v>46.216098981825695</v>
      </c>
      <c r="E1600" s="2">
        <f t="shared" si="145"/>
        <v>-7.9833380181781877E-4</v>
      </c>
      <c r="F1600" s="2">
        <f t="shared" si="149"/>
        <v>-4.3850108000999683E-4</v>
      </c>
      <c r="G1600" s="2">
        <f t="shared" si="147"/>
        <v>-3.5983272180782193E-4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46.998600000000003</v>
      </c>
      <c r="C1601" s="2">
        <f t="shared" si="144"/>
        <v>46.215300548327896</v>
      </c>
      <c r="D1601" s="2">
        <f t="shared" si="146"/>
        <v>46.27406202020898</v>
      </c>
      <c r="E1601" s="2">
        <f t="shared" si="145"/>
        <v>-5.8761471881084049E-2</v>
      </c>
      <c r="F1601" s="2">
        <f t="shared" si="149"/>
        <v>-1.2103095240224808E-2</v>
      </c>
      <c r="G1601" s="2">
        <f t="shared" si="147"/>
        <v>-4.6658376640859242E-2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46.998600000000003</v>
      </c>
      <c r="C1602" s="2">
        <f t="shared" si="144"/>
        <v>46.215300463969761</v>
      </c>
      <c r="D1602" s="2">
        <f t="shared" si="146"/>
        <v>46.327731500193501</v>
      </c>
      <c r="E1602" s="2">
        <f t="shared" si="145"/>
        <v>-0.11243103622373951</v>
      </c>
      <c r="F1602" s="2">
        <f t="shared" si="149"/>
        <v>-3.2168683436927747E-2</v>
      </c>
      <c r="G1602" s="2">
        <f t="shared" si="147"/>
        <v>-8.0262352786811764E-2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6">
        <f>TITRES_STAT!D1606</f>
        <v>46.215299999999999</v>
      </c>
      <c r="C1603" s="2">
        <f t="shared" si="144"/>
        <v>46.215300392589796</v>
      </c>
      <c r="D1603" s="2">
        <f t="shared" si="146"/>
        <v>46.319403240919904</v>
      </c>
      <c r="E1603" s="2">
        <f t="shared" si="145"/>
        <v>-0.10410284833010763</v>
      </c>
      <c r="F1603" s="2">
        <f t="shared" si="149"/>
        <v>-4.6555516415563727E-2</v>
      </c>
      <c r="G1603" s="2">
        <f t="shared" si="147"/>
        <v>-5.7547331914543906E-2</v>
      </c>
      <c r="H1603" s="2" t="str">
        <f t="shared" si="148"/>
        <v>Hold</v>
      </c>
    </row>
    <row r="1604" spans="1:8" ht="13.5" x14ac:dyDescent="0.25">
      <c r="A1604" s="3">
        <f>TITRES_STAT!B1607</f>
        <v>44349</v>
      </c>
      <c r="B1604" s="6">
        <f>TITRES_STAT!D1607</f>
        <v>47.601700000000001</v>
      </c>
      <c r="C1604" s="2">
        <f t="shared" si="144"/>
        <v>46.215300332191369</v>
      </c>
      <c r="D1604" s="2">
        <f t="shared" si="146"/>
        <v>46.414388186036952</v>
      </c>
      <c r="E1604" s="2">
        <f t="shared" si="145"/>
        <v>-0.19908785384558314</v>
      </c>
      <c r="F1604" s="2">
        <f t="shared" si="149"/>
        <v>-7.7061983901567613E-2</v>
      </c>
      <c r="G1604" s="2">
        <f t="shared" si="147"/>
        <v>-0.12202586994401553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6">
        <f>TITRES_STAT!D1608</f>
        <v>47.601700000000001</v>
      </c>
      <c r="C1605" s="2">
        <f t="shared" si="144"/>
        <v>46.215300281085007</v>
      </c>
      <c r="D1605" s="2">
        <f t="shared" si="146"/>
        <v>46.502337209293479</v>
      </c>
      <c r="E1605" s="2">
        <f t="shared" si="145"/>
        <v>-0.28703692820847237</v>
      </c>
      <c r="F1605" s="2">
        <f t="shared" si="149"/>
        <v>-0.11905697276294858</v>
      </c>
      <c r="G1605" s="2">
        <f t="shared" si="147"/>
        <v>-0.1679799554455238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6">
        <f>TITRES_STAT!D1609</f>
        <v>47.601700000000001</v>
      </c>
      <c r="C1606" s="2">
        <f t="shared" si="144"/>
        <v>46.215300237841163</v>
      </c>
      <c r="D1606" s="2">
        <f t="shared" si="146"/>
        <v>46.583771490086555</v>
      </c>
      <c r="E1606" s="2">
        <f t="shared" si="145"/>
        <v>-0.36847125224539212</v>
      </c>
      <c r="F1606" s="2">
        <f t="shared" si="149"/>
        <v>-0.1689398286594373</v>
      </c>
      <c r="G1606" s="2">
        <f t="shared" si="147"/>
        <v>-0.19953142358595483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6">
        <f>TITRES_STAT!D1610</f>
        <v>47.601700000000001</v>
      </c>
      <c r="C1607" s="2">
        <f t="shared" si="144"/>
        <v>46.215300201250216</v>
      </c>
      <c r="D1607" s="2">
        <f t="shared" si="146"/>
        <v>46.659173601931997</v>
      </c>
      <c r="E1607" s="2">
        <f t="shared" si="145"/>
        <v>-0.44387340068178105</v>
      </c>
      <c r="F1607" s="2">
        <f t="shared" si="149"/>
        <v>-0.22392654306390608</v>
      </c>
      <c r="G1607" s="2">
        <f t="shared" si="147"/>
        <v>-0.21994685761787497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6">
        <f>TITRES_STAT!D1611</f>
        <v>47.601700000000001</v>
      </c>
      <c r="C1608" s="2">
        <f t="shared" si="144"/>
        <v>46.215300170288643</v>
      </c>
      <c r="D1608" s="2">
        <f t="shared" si="146"/>
        <v>46.728990372159259</v>
      </c>
      <c r="E1608" s="2">
        <f t="shared" si="145"/>
        <v>-0.51369020187061665</v>
      </c>
      <c r="F1608" s="2">
        <f t="shared" si="149"/>
        <v>-0.28187927482524822</v>
      </c>
      <c r="G1608" s="2">
        <f t="shared" si="147"/>
        <v>-0.23181092704536843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47.601700000000001</v>
      </c>
      <c r="C1609" s="2">
        <f t="shared" si="144"/>
        <v>46.215300144090392</v>
      </c>
      <c r="D1609" s="2">
        <f t="shared" si="146"/>
        <v>46.793635529777092</v>
      </c>
      <c r="E1609" s="2">
        <f t="shared" si="145"/>
        <v>-0.57833538568669951</v>
      </c>
      <c r="F1609" s="2">
        <f t="shared" si="149"/>
        <v>-0.34117049699753849</v>
      </c>
      <c r="G1609" s="2">
        <f t="shared" si="147"/>
        <v>-0.23716488868916102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47.601700000000001</v>
      </c>
      <c r="C1610" s="2">
        <f t="shared" si="144"/>
        <v>46.216500121922635</v>
      </c>
      <c r="D1610" s="2">
        <f t="shared" si="146"/>
        <v>46.853492157201011</v>
      </c>
      <c r="E1610" s="2">
        <f t="shared" si="145"/>
        <v>-0.63699203527837511</v>
      </c>
      <c r="F1610" s="2">
        <f t="shared" si="149"/>
        <v>-0.40033480465370586</v>
      </c>
      <c r="G1610" s="2">
        <f t="shared" si="147"/>
        <v>-0.23665723062466926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47.601700000000001</v>
      </c>
      <c r="C1611" s="2">
        <f t="shared" si="144"/>
        <v>46.336823180088381</v>
      </c>
      <c r="D1611" s="2">
        <f t="shared" si="146"/>
        <v>46.908914960371305</v>
      </c>
      <c r="E1611" s="2">
        <f t="shared" si="145"/>
        <v>-0.57209178028292484</v>
      </c>
      <c r="F1611" s="2">
        <f t="shared" si="149"/>
        <v>-0.43468619977954964</v>
      </c>
      <c r="G1611" s="2">
        <f t="shared" si="147"/>
        <v>-0.1374055805033752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47.601700000000001</v>
      </c>
      <c r="C1612" s="2">
        <f t="shared" si="144"/>
        <v>46.438634998536322</v>
      </c>
      <c r="D1612" s="2">
        <f t="shared" si="146"/>
        <v>46.960232370714174</v>
      </c>
      <c r="E1612" s="2">
        <f t="shared" si="145"/>
        <v>-0.52159737217785107</v>
      </c>
      <c r="F1612" s="2">
        <f t="shared" si="149"/>
        <v>-0.45206843425920995</v>
      </c>
      <c r="G1612" s="2">
        <f t="shared" si="147"/>
        <v>-6.952893791864112E-2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47.601700000000001</v>
      </c>
      <c r="C1613" s="2">
        <f t="shared" si="144"/>
        <v>46.404275767992274</v>
      </c>
      <c r="D1613" s="2">
        <f t="shared" si="146"/>
        <v>47.007748491402012</v>
      </c>
      <c r="E1613" s="2">
        <f t="shared" si="145"/>
        <v>-0.60347272340973745</v>
      </c>
      <c r="F1613" s="2">
        <f t="shared" si="149"/>
        <v>-0.48234929208931548</v>
      </c>
      <c r="G1613" s="2">
        <f t="shared" si="147"/>
        <v>-0.12112343132042197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6">
        <f>TITRES_STAT!D1617</f>
        <v>47.601700000000001</v>
      </c>
      <c r="C1614" s="2">
        <f t="shared" si="144"/>
        <v>46.588494880608849</v>
      </c>
      <c r="D1614" s="2">
        <f t="shared" si="146"/>
        <v>47.051744899446312</v>
      </c>
      <c r="E1614" s="2">
        <f t="shared" si="145"/>
        <v>-0.46325001883746353</v>
      </c>
      <c r="F1614" s="2">
        <f t="shared" si="149"/>
        <v>-0.4785294374389451</v>
      </c>
      <c r="G1614" s="2">
        <f t="shared" si="147"/>
        <v>1.5279418601481576E-2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47.601700000000001</v>
      </c>
      <c r="C1615" s="2">
        <f t="shared" ref="C1615:C1678" si="150">$C$4*B1605+C1614*(1-$C$4)</f>
        <v>46.74437259128441</v>
      </c>
      <c r="D1615" s="2">
        <f t="shared" si="146"/>
        <v>47.092482314302146</v>
      </c>
      <c r="E1615" s="2">
        <f t="shared" si="145"/>
        <v>-0.34810972301773546</v>
      </c>
      <c r="F1615" s="2">
        <f t="shared" si="149"/>
        <v>-0.45244549455470318</v>
      </c>
      <c r="G1615" s="2">
        <f t="shared" si="147"/>
        <v>0.10433577153696771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47.601700000000001</v>
      </c>
      <c r="C1616" s="2">
        <f t="shared" si="150"/>
        <v>46.876269115702193</v>
      </c>
      <c r="D1616" s="2">
        <f t="shared" si="146"/>
        <v>47.130202142872356</v>
      </c>
      <c r="E1616" s="2">
        <f t="shared" si="145"/>
        <v>-0.25393302717016297</v>
      </c>
      <c r="F1616" s="2">
        <f t="shared" si="149"/>
        <v>-0.41274300107779516</v>
      </c>
      <c r="G1616" s="2">
        <f t="shared" si="147"/>
        <v>0.15880997390763218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47.601700000000001</v>
      </c>
      <c r="C1617" s="2">
        <f t="shared" si="150"/>
        <v>46.987873867132627</v>
      </c>
      <c r="D1617" s="2">
        <f t="shared" si="146"/>
        <v>47.165127910067</v>
      </c>
      <c r="E1617" s="2">
        <f t="shared" si="145"/>
        <v>-0.17725404293437208</v>
      </c>
      <c r="F1617" s="2">
        <f t="shared" si="149"/>
        <v>-0.36564520944911061</v>
      </c>
      <c r="G1617" s="2">
        <f t="shared" si="147"/>
        <v>0.18839116651473853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47.601700000000001</v>
      </c>
      <c r="C1618" s="2">
        <f t="shared" si="150"/>
        <v>47.082308656804528</v>
      </c>
      <c r="D1618" s="2">
        <f t="shared" si="146"/>
        <v>47.197466583395375</v>
      </c>
      <c r="E1618" s="2">
        <f t="shared" si="145"/>
        <v>-0.11515792659084667</v>
      </c>
      <c r="F1618" s="2">
        <f t="shared" si="149"/>
        <v>-0.31554775287745784</v>
      </c>
      <c r="G1618" s="2">
        <f t="shared" si="147"/>
        <v>0.20038982628661117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47.601700000000001</v>
      </c>
      <c r="C1619" s="2">
        <f t="shared" si="150"/>
        <v>47.162215017296141</v>
      </c>
      <c r="D1619" s="2">
        <f t="shared" si="146"/>
        <v>47.227409799440167</v>
      </c>
      <c r="E1619" s="2">
        <f t="shared" si="145"/>
        <v>-6.5194782144025964E-2</v>
      </c>
      <c r="F1619" s="2">
        <f t="shared" si="149"/>
        <v>-0.26547715873077149</v>
      </c>
      <c r="G1619" s="2">
        <f t="shared" si="147"/>
        <v>0.20028237658674553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6">
        <f>TITRES_STAT!D1623</f>
        <v>47.601700000000001</v>
      </c>
      <c r="C1620" s="2">
        <f t="shared" si="150"/>
        <v>47.229828091558275</v>
      </c>
      <c r="D1620" s="2">
        <f t="shared" si="146"/>
        <v>47.255134999481641</v>
      </c>
      <c r="E1620" s="2">
        <f t="shared" si="145"/>
        <v>-2.5306907923365429E-2</v>
      </c>
      <c r="F1620" s="2">
        <f t="shared" si="149"/>
        <v>-0.21744310856929031</v>
      </c>
      <c r="G1620" s="2">
        <f t="shared" si="147"/>
        <v>0.19213620064592488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47.601700000000001</v>
      </c>
      <c r="C1621" s="2">
        <f t="shared" si="150"/>
        <v>47.287039154395465</v>
      </c>
      <c r="D1621" s="2">
        <f t="shared" si="146"/>
        <v>47.28080648100152</v>
      </c>
      <c r="E1621" s="2">
        <f t="shared" si="145"/>
        <v>6.2326733939457313E-3</v>
      </c>
      <c r="F1621" s="2">
        <f t="shared" si="149"/>
        <v>-0.17270795217664309</v>
      </c>
      <c r="G1621" s="2">
        <f t="shared" si="147"/>
        <v>0.17894062557058882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46.215299999999999</v>
      </c>
      <c r="C1622" s="2">
        <f t="shared" si="150"/>
        <v>47.335448515257703</v>
      </c>
      <c r="D1622" s="2">
        <f t="shared" si="146"/>
        <v>47.201880075001405</v>
      </c>
      <c r="E1622" s="2">
        <f t="shared" si="145"/>
        <v>0.13356844025629755</v>
      </c>
      <c r="F1622" s="2">
        <f t="shared" si="149"/>
        <v>-0.11145267369005496</v>
      </c>
      <c r="G1622" s="2">
        <f t="shared" si="147"/>
        <v>0.24502111394635251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46.215299999999999</v>
      </c>
      <c r="C1623" s="2">
        <f t="shared" si="150"/>
        <v>47.37641028214113</v>
      </c>
      <c r="D1623" s="2">
        <f t="shared" si="146"/>
        <v>47.128800069445745</v>
      </c>
      <c r="E1623" s="2">
        <f t="shared" si="145"/>
        <v>0.24761021269538475</v>
      </c>
      <c r="F1623" s="2">
        <f t="shared" si="149"/>
        <v>-3.9640096412967021E-2</v>
      </c>
      <c r="G1623" s="2">
        <f t="shared" si="147"/>
        <v>0.28725030910835175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6">
        <f>TITRES_STAT!D1627</f>
        <v>46.217300000000002</v>
      </c>
      <c r="C1624" s="2">
        <f t="shared" si="150"/>
        <v>47.411070238734801</v>
      </c>
      <c r="D1624" s="2">
        <f t="shared" si="146"/>
        <v>47.061281545783096</v>
      </c>
      <c r="E1624" s="2">
        <f t="shared" si="145"/>
        <v>0.34978869295170512</v>
      </c>
      <c r="F1624" s="2">
        <f t="shared" si="149"/>
        <v>3.8245661459967412E-2</v>
      </c>
      <c r="G1624" s="2">
        <f t="shared" si="147"/>
        <v>0.31154303149173768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6">
        <f>TITRES_STAT!D1628</f>
        <v>46.217300000000002</v>
      </c>
      <c r="C1625" s="2">
        <f t="shared" si="150"/>
        <v>47.44039789431406</v>
      </c>
      <c r="D1625" s="2">
        <f t="shared" si="146"/>
        <v>46.998764394243608</v>
      </c>
      <c r="E1625" s="2">
        <f t="shared" si="145"/>
        <v>0.4416335000704521</v>
      </c>
      <c r="F1625" s="2">
        <f t="shared" si="149"/>
        <v>0.11892322918206436</v>
      </c>
      <c r="G1625" s="2">
        <f t="shared" si="147"/>
        <v>0.32271027088838777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6">
        <f>TITRES_STAT!D1629</f>
        <v>46.217300000000002</v>
      </c>
      <c r="C1626" s="2">
        <f t="shared" si="150"/>
        <v>47.465213602881128</v>
      </c>
      <c r="D1626" s="2">
        <f t="shared" si="146"/>
        <v>46.940878142818157</v>
      </c>
      <c r="E1626" s="2">
        <f t="shared" si="145"/>
        <v>0.52433546006297149</v>
      </c>
      <c r="F1626" s="2">
        <f t="shared" si="149"/>
        <v>0.20000567535824582</v>
      </c>
      <c r="G1626" s="2">
        <f t="shared" si="147"/>
        <v>0.32432978470472568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6">
        <f>TITRES_STAT!D1630</f>
        <v>46.217300000000002</v>
      </c>
      <c r="C1627" s="2">
        <f t="shared" si="150"/>
        <v>47.486211510130182</v>
      </c>
      <c r="D1627" s="2">
        <f t="shared" si="146"/>
        <v>46.887279761868662</v>
      </c>
      <c r="E1627" s="2">
        <f t="shared" si="145"/>
        <v>0.59893174826152062</v>
      </c>
      <c r="F1627" s="2">
        <f t="shared" si="149"/>
        <v>0.27979088993890078</v>
      </c>
      <c r="G1627" s="2">
        <f t="shared" si="147"/>
        <v>0.31914085832261985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6">
        <f>TITRES_STAT!D1631</f>
        <v>46.217300000000002</v>
      </c>
      <c r="C1628" s="2">
        <f t="shared" si="150"/>
        <v>47.503978970110154</v>
      </c>
      <c r="D1628" s="2">
        <f t="shared" si="146"/>
        <v>46.837651631359869</v>
      </c>
      <c r="E1628" s="2">
        <f t="shared" ref="E1628:E1691" si="151">C1628-D1628</f>
        <v>0.66632733875028549</v>
      </c>
      <c r="F1628" s="2">
        <f t="shared" si="149"/>
        <v>0.35709817970117774</v>
      </c>
      <c r="G1628" s="2">
        <f t="shared" si="147"/>
        <v>0.30922915904910775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6">
        <f>TITRES_STAT!D1632</f>
        <v>46.217300000000002</v>
      </c>
      <c r="C1629" s="2">
        <f t="shared" si="150"/>
        <v>47.519012974708595</v>
      </c>
      <c r="D1629" s="2">
        <f t="shared" ref="D1629:D1692" si="152">$D$4*B1629+(1-$D$4)*D1628</f>
        <v>46.791699658666545</v>
      </c>
      <c r="E1629" s="2">
        <f t="shared" si="151"/>
        <v>0.72731331604204996</v>
      </c>
      <c r="F1629" s="2">
        <f t="shared" si="149"/>
        <v>0.43114120696935221</v>
      </c>
      <c r="G1629" s="2">
        <f t="shared" si="147"/>
        <v>0.29617210907269775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6">
        <f>TITRES_STAT!D1633</f>
        <v>46.217300000000002</v>
      </c>
      <c r="C1630" s="2">
        <f t="shared" si="150"/>
        <v>47.531734055522655</v>
      </c>
      <c r="D1630" s="2">
        <f t="shared" si="152"/>
        <v>46.749151535802355</v>
      </c>
      <c r="E1630" s="2">
        <f t="shared" si="151"/>
        <v>0.78258251972030024</v>
      </c>
      <c r="F1630" s="2">
        <f t="shared" si="149"/>
        <v>0.50142946951954182</v>
      </c>
      <c r="G1630" s="2">
        <f t="shared" si="147"/>
        <v>0.28115305020075843</v>
      </c>
      <c r="H1630" s="2" t="str">
        <f t="shared" si="148"/>
        <v>Sell</v>
      </c>
    </row>
    <row r="1631" spans="1:8" ht="13.5" x14ac:dyDescent="0.25">
      <c r="A1631" s="3">
        <f>TITRES_STAT!B1634</f>
        <v>44386</v>
      </c>
      <c r="B1631" s="6">
        <f>TITRES_STAT!D1634</f>
        <v>46.217300000000002</v>
      </c>
      <c r="C1631" s="2">
        <f t="shared" si="150"/>
        <v>47.542498046980711</v>
      </c>
      <c r="D1631" s="2">
        <f t="shared" si="152"/>
        <v>46.709755125742916</v>
      </c>
      <c r="E1631" s="2">
        <f t="shared" si="151"/>
        <v>0.83274292123779503</v>
      </c>
      <c r="F1631" s="2">
        <f t="shared" si="149"/>
        <v>0.56769215986319255</v>
      </c>
      <c r="G1631" s="2">
        <f t="shared" si="147"/>
        <v>0.26505076137460248</v>
      </c>
      <c r="H1631" s="2" t="str">
        <f t="shared" si="148"/>
        <v>Sell</v>
      </c>
    </row>
    <row r="1632" spans="1:8" ht="13.5" x14ac:dyDescent="0.25">
      <c r="A1632" s="3">
        <f>TITRES_STAT!B1635</f>
        <v>44389</v>
      </c>
      <c r="B1632" s="6">
        <f>TITRES_STAT!D1635</f>
        <v>46.217300000000002</v>
      </c>
      <c r="C1632" s="2">
        <f t="shared" si="150"/>
        <v>47.338313732060605</v>
      </c>
      <c r="D1632" s="2">
        <f t="shared" si="152"/>
        <v>46.673276968280476</v>
      </c>
      <c r="E1632" s="2">
        <f t="shared" si="151"/>
        <v>0.66503676378012955</v>
      </c>
      <c r="F1632" s="2">
        <f t="shared" si="149"/>
        <v>0.58716108064658001</v>
      </c>
      <c r="G1632" s="2">
        <f t="shared" si="147"/>
        <v>7.7875683133549534E-2</v>
      </c>
      <c r="H1632" s="2" t="str">
        <f t="shared" si="148"/>
        <v>Sell</v>
      </c>
    </row>
    <row r="1633" spans="1:8" ht="13.5" x14ac:dyDescent="0.25">
      <c r="A1633" s="3">
        <f>TITRES_STAT!B1636</f>
        <v>44390</v>
      </c>
      <c r="B1633" s="6">
        <f>TITRES_STAT!D1636</f>
        <v>46.217300000000002</v>
      </c>
      <c r="C1633" s="2">
        <f t="shared" si="150"/>
        <v>47.165542388666665</v>
      </c>
      <c r="D1633" s="2">
        <f t="shared" si="152"/>
        <v>46.639500896555994</v>
      </c>
      <c r="E1633" s="2">
        <f t="shared" si="151"/>
        <v>0.52604149211067153</v>
      </c>
      <c r="F1633" s="2">
        <f t="shared" si="149"/>
        <v>0.57493716293939834</v>
      </c>
      <c r="G1633" s="2">
        <f t="shared" si="147"/>
        <v>-4.8895670828726812E-2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46.217300000000002</v>
      </c>
      <c r="C1634" s="2">
        <f t="shared" si="150"/>
        <v>47.019658944256413</v>
      </c>
      <c r="D1634" s="2">
        <f t="shared" si="152"/>
        <v>46.608226756070366</v>
      </c>
      <c r="E1634" s="2">
        <f t="shared" si="151"/>
        <v>0.41143218818604765</v>
      </c>
      <c r="F1634" s="2">
        <f t="shared" si="149"/>
        <v>0.5422361679887282</v>
      </c>
      <c r="G1634" s="2">
        <f t="shared" si="147"/>
        <v>-0.13080397980268055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46.217300000000002</v>
      </c>
      <c r="C1635" s="2">
        <f t="shared" si="150"/>
        <v>46.896219106678508</v>
      </c>
      <c r="D1635" s="2">
        <f t="shared" si="152"/>
        <v>46.579269218583669</v>
      </c>
      <c r="E1635" s="2">
        <f t="shared" si="151"/>
        <v>0.31694988809483959</v>
      </c>
      <c r="F1635" s="2">
        <f t="shared" si="149"/>
        <v>0.49717891200995051</v>
      </c>
      <c r="G1635" s="2">
        <f t="shared" si="147"/>
        <v>-0.18022902391511092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6">
        <f>TITRES_STAT!D1639</f>
        <v>46.217300000000002</v>
      </c>
      <c r="C1636" s="2">
        <f t="shared" si="150"/>
        <v>46.791770013343353</v>
      </c>
      <c r="D1636" s="2">
        <f t="shared" si="152"/>
        <v>46.552456683873764</v>
      </c>
      <c r="E1636" s="2">
        <f t="shared" si="151"/>
        <v>0.23931332946958861</v>
      </c>
      <c r="F1636" s="2">
        <f t="shared" si="149"/>
        <v>0.44560579550187818</v>
      </c>
      <c r="G1636" s="2">
        <f t="shared" ref="G1636:G1699" si="153">E1636-F1636</f>
        <v>-0.20629246603228957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6">
        <f>TITRES_STAT!D1640</f>
        <v>46.217300000000002</v>
      </c>
      <c r="C1637" s="2">
        <f t="shared" si="150"/>
        <v>46.70339001129053</v>
      </c>
      <c r="D1637" s="2">
        <f t="shared" si="152"/>
        <v>46.527630262846074</v>
      </c>
      <c r="E1637" s="2">
        <f t="shared" si="151"/>
        <v>0.17575974844445597</v>
      </c>
      <c r="F1637" s="2">
        <f t="shared" ref="F1637:F1700" si="155">(E1637*(2/(10)))+((1-(2/10))*F1636)</f>
        <v>0.39163658609039376</v>
      </c>
      <c r="G1637" s="2">
        <f t="shared" si="153"/>
        <v>-0.21587683764593779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6">
        <f>TITRES_STAT!D1641</f>
        <v>46.217300000000002</v>
      </c>
      <c r="C1638" s="2">
        <f t="shared" si="150"/>
        <v>46.628606932630454</v>
      </c>
      <c r="D1638" s="2">
        <f t="shared" si="152"/>
        <v>46.504642835968582</v>
      </c>
      <c r="E1638" s="2">
        <f t="shared" si="151"/>
        <v>0.12396409666187225</v>
      </c>
      <c r="F1638" s="2">
        <f t="shared" si="155"/>
        <v>0.33810208820468945</v>
      </c>
      <c r="G1638" s="2">
        <f t="shared" si="153"/>
        <v>-0.21413799154281721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6">
        <f>TITRES_STAT!D1642</f>
        <v>46.217300000000002</v>
      </c>
      <c r="C1639" s="2">
        <f t="shared" si="150"/>
        <v>46.565328942995002</v>
      </c>
      <c r="D1639" s="2">
        <f t="shared" si="152"/>
        <v>46.483358181452388</v>
      </c>
      <c r="E1639" s="2">
        <f t="shared" si="151"/>
        <v>8.1970761542613957E-2</v>
      </c>
      <c r="F1639" s="2">
        <f t="shared" si="155"/>
        <v>0.28687582287227437</v>
      </c>
      <c r="G1639" s="2">
        <f t="shared" si="153"/>
        <v>-0.20490506132966041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6">
        <f>TITRES_STAT!D1643</f>
        <v>46.217300000000002</v>
      </c>
      <c r="C1640" s="2">
        <f t="shared" si="150"/>
        <v>46.511786028688078</v>
      </c>
      <c r="D1640" s="2">
        <f t="shared" si="152"/>
        <v>46.463650168011469</v>
      </c>
      <c r="E1640" s="2">
        <f t="shared" si="151"/>
        <v>4.8135860676609354E-2</v>
      </c>
      <c r="F1640" s="2">
        <f t="shared" si="155"/>
        <v>0.2391278304331414</v>
      </c>
      <c r="G1640" s="2">
        <f t="shared" si="153"/>
        <v>-0.19099196975653204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6">
        <f>TITRES_STAT!D1644</f>
        <v>46.217300000000002</v>
      </c>
      <c r="C1641" s="2">
        <f t="shared" si="150"/>
        <v>46.466480485812994</v>
      </c>
      <c r="D1641" s="2">
        <f t="shared" si="152"/>
        <v>46.445402007418025</v>
      </c>
      <c r="E1641" s="2">
        <f t="shared" si="151"/>
        <v>2.1078478394969125E-2</v>
      </c>
      <c r="F1641" s="2">
        <f t="shared" si="155"/>
        <v>0.19551796002550695</v>
      </c>
      <c r="G1641" s="2">
        <f t="shared" si="153"/>
        <v>-0.17443948163053782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46.217300000000002</v>
      </c>
      <c r="C1642" s="2">
        <f t="shared" si="150"/>
        <v>46.428145026457152</v>
      </c>
      <c r="D1642" s="2">
        <f t="shared" si="152"/>
        <v>46.428505562424093</v>
      </c>
      <c r="E1642" s="2">
        <f t="shared" si="151"/>
        <v>-3.6053596694074486E-4</v>
      </c>
      <c r="F1642" s="2">
        <f t="shared" si="155"/>
        <v>0.15634226082701741</v>
      </c>
      <c r="G1642" s="2">
        <f t="shared" si="153"/>
        <v>-0.15670279679395815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6">
        <f>TITRES_STAT!D1646</f>
        <v>46.217300000000002</v>
      </c>
      <c r="C1643" s="2">
        <f t="shared" si="150"/>
        <v>46.395707330079134</v>
      </c>
      <c r="D1643" s="2">
        <f t="shared" si="152"/>
        <v>46.412860705948233</v>
      </c>
      <c r="E1643" s="2">
        <f t="shared" si="151"/>
        <v>-1.7153375869099818E-2</v>
      </c>
      <c r="F1643" s="2">
        <f t="shared" si="155"/>
        <v>0.12164313348779397</v>
      </c>
      <c r="G1643" s="2">
        <f t="shared" si="153"/>
        <v>-0.1387965093568938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46.217300000000002</v>
      </c>
      <c r="C1644" s="2">
        <f t="shared" si="150"/>
        <v>46.368260048528498</v>
      </c>
      <c r="D1644" s="2">
        <f t="shared" si="152"/>
        <v>46.398374727729845</v>
      </c>
      <c r="E1644" s="2">
        <f t="shared" si="151"/>
        <v>-3.0114679201346917E-2</v>
      </c>
      <c r="F1644" s="2">
        <f t="shared" si="155"/>
        <v>9.1291570949965789E-2</v>
      </c>
      <c r="G1644" s="2">
        <f t="shared" si="153"/>
        <v>-0.12140625015131271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46.217300000000002</v>
      </c>
      <c r="C1645" s="2">
        <f t="shared" si="150"/>
        <v>46.345035425677963</v>
      </c>
      <c r="D1645" s="2">
        <f t="shared" si="152"/>
        <v>46.384961784935037</v>
      </c>
      <c r="E1645" s="2">
        <f t="shared" si="151"/>
        <v>-3.9926359257073329E-2</v>
      </c>
      <c r="F1645" s="2">
        <f t="shared" si="155"/>
        <v>6.5047984908557968E-2</v>
      </c>
      <c r="G1645" s="2">
        <f t="shared" si="153"/>
        <v>-0.1049743441656313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46.217300000000002</v>
      </c>
      <c r="C1646" s="2">
        <f t="shared" si="150"/>
        <v>46.325383821727513</v>
      </c>
      <c r="D1646" s="2">
        <f t="shared" si="152"/>
        <v>46.372542393458367</v>
      </c>
      <c r="E1646" s="2">
        <f t="shared" si="151"/>
        <v>-4.7158571730854248E-2</v>
      </c>
      <c r="F1646" s="2">
        <f t="shared" si="155"/>
        <v>4.2606673580675526E-2</v>
      </c>
      <c r="G1646" s="2">
        <f t="shared" si="153"/>
        <v>-8.9765245311529768E-2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46.217300000000002</v>
      </c>
      <c r="C1647" s="2">
        <f t="shared" si="150"/>
        <v>46.308755541461743</v>
      </c>
      <c r="D1647" s="2">
        <f t="shared" si="152"/>
        <v>46.361042956905891</v>
      </c>
      <c r="E1647" s="2">
        <f t="shared" si="151"/>
        <v>-5.2287415444148166E-2</v>
      </c>
      <c r="F1647" s="2">
        <f t="shared" si="155"/>
        <v>2.362785577571079E-2</v>
      </c>
      <c r="G1647" s="2">
        <f t="shared" si="153"/>
        <v>-7.5915271219858957E-2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46.217300000000002</v>
      </c>
      <c r="C1648" s="2">
        <f t="shared" si="150"/>
        <v>46.29468545815994</v>
      </c>
      <c r="D1648" s="2">
        <f t="shared" si="152"/>
        <v>46.350395330468416</v>
      </c>
      <c r="E1648" s="2">
        <f t="shared" si="151"/>
        <v>-5.5709872308476349E-2</v>
      </c>
      <c r="F1648" s="2">
        <f t="shared" si="155"/>
        <v>7.7603101588733618E-3</v>
      </c>
      <c r="G1648" s="2">
        <f t="shared" si="153"/>
        <v>-6.3470182467349714E-2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6">
        <f>TITRES_STAT!D1652</f>
        <v>46.217300000000002</v>
      </c>
      <c r="C1649" s="2">
        <f t="shared" si="150"/>
        <v>46.282780003058413</v>
      </c>
      <c r="D1649" s="2">
        <f t="shared" si="152"/>
        <v>46.340536417100381</v>
      </c>
      <c r="E1649" s="2">
        <f t="shared" si="151"/>
        <v>-5.7756414041968185E-2</v>
      </c>
      <c r="F1649" s="2">
        <f t="shared" si="155"/>
        <v>-5.3430346812949484E-3</v>
      </c>
      <c r="G1649" s="2">
        <f t="shared" si="153"/>
        <v>-5.2413379360673237E-2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6">
        <f>TITRES_STAT!D1653</f>
        <v>46.217300000000002</v>
      </c>
      <c r="C1650" s="2">
        <f t="shared" si="150"/>
        <v>46.272706156434047</v>
      </c>
      <c r="D1650" s="2">
        <f t="shared" si="152"/>
        <v>46.331407793611461</v>
      </c>
      <c r="E1650" s="2">
        <f t="shared" si="151"/>
        <v>-5.8701637177414057E-2</v>
      </c>
      <c r="F1650" s="2">
        <f t="shared" si="155"/>
        <v>-1.6014755180518772E-2</v>
      </c>
      <c r="G1650" s="2">
        <f t="shared" si="153"/>
        <v>-4.2686881996895285E-2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46.217300000000002</v>
      </c>
      <c r="C1651" s="2">
        <f t="shared" si="150"/>
        <v>46.264182132367274</v>
      </c>
      <c r="D1651" s="2">
        <f t="shared" si="152"/>
        <v>46.322955364455055</v>
      </c>
      <c r="E1651" s="2">
        <f t="shared" si="151"/>
        <v>-5.8773232087780514E-2</v>
      </c>
      <c r="F1651" s="2">
        <f t="shared" si="155"/>
        <v>-2.4566450561971119E-2</v>
      </c>
      <c r="G1651" s="2">
        <f t="shared" si="153"/>
        <v>-3.4206781525809395E-2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46.217300000000002</v>
      </c>
      <c r="C1652" s="2">
        <f t="shared" si="150"/>
        <v>46.256969496618467</v>
      </c>
      <c r="D1652" s="2">
        <f t="shared" si="152"/>
        <v>46.315129041162088</v>
      </c>
      <c r="E1652" s="2">
        <f t="shared" si="151"/>
        <v>-5.8159544543620711E-2</v>
      </c>
      <c r="F1652" s="2">
        <f t="shared" si="155"/>
        <v>-3.128506935830104E-2</v>
      </c>
      <c r="G1652" s="2">
        <f t="shared" si="153"/>
        <v>-2.6874475185319671E-2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46.217300000000002</v>
      </c>
      <c r="C1653" s="2">
        <f t="shared" si="150"/>
        <v>46.250866497138702</v>
      </c>
      <c r="D1653" s="2">
        <f t="shared" si="152"/>
        <v>46.307882445520448</v>
      </c>
      <c r="E1653" s="2">
        <f t="shared" si="151"/>
        <v>-5.7015948381746284E-2</v>
      </c>
      <c r="F1653" s="2">
        <f t="shared" si="155"/>
        <v>-3.6431245162990088E-2</v>
      </c>
      <c r="G1653" s="2">
        <f t="shared" si="153"/>
        <v>-2.0584703218756197E-2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46.217300000000002</v>
      </c>
      <c r="C1654" s="2">
        <f t="shared" si="150"/>
        <v>46.245702420655824</v>
      </c>
      <c r="D1654" s="2">
        <f t="shared" si="152"/>
        <v>46.301172634741157</v>
      </c>
      <c r="E1654" s="2">
        <f t="shared" si="151"/>
        <v>-5.5470214085332259E-2</v>
      </c>
      <c r="F1654" s="2">
        <f t="shared" si="155"/>
        <v>-4.0239038947458526E-2</v>
      </c>
      <c r="G1654" s="2">
        <f t="shared" si="153"/>
        <v>-1.5231175137873733E-2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46.217300000000002</v>
      </c>
      <c r="C1655" s="2">
        <f t="shared" si="150"/>
        <v>46.24133281747801</v>
      </c>
      <c r="D1655" s="2">
        <f t="shared" si="152"/>
        <v>46.29495984698255</v>
      </c>
      <c r="E1655" s="2">
        <f t="shared" si="151"/>
        <v>-5.3627029504539792E-2</v>
      </c>
      <c r="F1655" s="2">
        <f t="shared" si="155"/>
        <v>-4.2916637058874781E-2</v>
      </c>
      <c r="G1655" s="2">
        <f t="shared" si="153"/>
        <v>-1.0710392445665011E-2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46.217300000000002</v>
      </c>
      <c r="C1656" s="2">
        <f t="shared" si="150"/>
        <v>46.237635460942933</v>
      </c>
      <c r="D1656" s="2">
        <f t="shared" si="152"/>
        <v>46.289207265724585</v>
      </c>
      <c r="E1656" s="2">
        <f t="shared" si="151"/>
        <v>-5.157180478165202E-2</v>
      </c>
      <c r="F1656" s="2">
        <f t="shared" si="155"/>
        <v>-4.464767060343023E-2</v>
      </c>
      <c r="G1656" s="2">
        <f t="shared" si="153"/>
        <v>-6.9241341782217899E-3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46.217300000000002</v>
      </c>
      <c r="C1657" s="2">
        <f t="shared" si="150"/>
        <v>46.234506928490177</v>
      </c>
      <c r="D1657" s="2">
        <f t="shared" si="152"/>
        <v>46.283880801596837</v>
      </c>
      <c r="E1657" s="2">
        <f t="shared" si="151"/>
        <v>-4.9373873106659971E-2</v>
      </c>
      <c r="F1657" s="2">
        <f t="shared" si="155"/>
        <v>-4.5592911104076178E-2</v>
      </c>
      <c r="G1657" s="2">
        <f t="shared" si="153"/>
        <v>-3.7809620025837931E-3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46.217300000000002</v>
      </c>
      <c r="C1658" s="2">
        <f t="shared" si="150"/>
        <v>46.23185970872246</v>
      </c>
      <c r="D1658" s="2">
        <f t="shared" si="152"/>
        <v>46.278948890367438</v>
      </c>
      <c r="E1658" s="2">
        <f t="shared" si="151"/>
        <v>-4.7089181644977884E-2</v>
      </c>
      <c r="F1658" s="2">
        <f t="shared" si="155"/>
        <v>-4.5892165212256524E-2</v>
      </c>
      <c r="G1658" s="2">
        <f t="shared" si="153"/>
        <v>-1.1970164327213609E-3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46.217300000000002</v>
      </c>
      <c r="C1659" s="2">
        <f t="shared" si="150"/>
        <v>46.229619753534394</v>
      </c>
      <c r="D1659" s="2">
        <f t="shared" si="152"/>
        <v>46.274382305895777</v>
      </c>
      <c r="E1659" s="2">
        <f t="shared" si="151"/>
        <v>-4.4762552361383712E-2</v>
      </c>
      <c r="F1659" s="2">
        <f t="shared" si="155"/>
        <v>-4.566624264208196E-2</v>
      </c>
      <c r="G1659" s="2">
        <f t="shared" si="153"/>
        <v>9.0369028069824803E-4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46.217300000000002</v>
      </c>
      <c r="C1660" s="2">
        <f t="shared" si="150"/>
        <v>46.227724406836799</v>
      </c>
      <c r="D1660" s="2">
        <f t="shared" si="152"/>
        <v>46.270153986940535</v>
      </c>
      <c r="E1660" s="2">
        <f t="shared" si="151"/>
        <v>-4.2429580103735987E-2</v>
      </c>
      <c r="F1660" s="2">
        <f t="shared" si="155"/>
        <v>-4.5018910134412768E-2</v>
      </c>
      <c r="G1660" s="2">
        <f t="shared" si="153"/>
        <v>2.5893300306767814E-3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46.217300000000002</v>
      </c>
      <c r="C1661" s="2">
        <f t="shared" si="150"/>
        <v>46.226120651938835</v>
      </c>
      <c r="D1661" s="2">
        <f t="shared" si="152"/>
        <v>46.266238876796791</v>
      </c>
      <c r="E1661" s="2">
        <f t="shared" si="151"/>
        <v>-4.0118224857955909E-2</v>
      </c>
      <c r="F1661" s="2">
        <f t="shared" si="155"/>
        <v>-4.4038773079121393E-2</v>
      </c>
      <c r="G1661" s="2">
        <f t="shared" si="153"/>
        <v>3.9205482211654846E-3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46.217300000000002</v>
      </c>
      <c r="C1662" s="2">
        <f t="shared" si="150"/>
        <v>46.224763628563629</v>
      </c>
      <c r="D1662" s="2">
        <f t="shared" si="152"/>
        <v>46.26261377481184</v>
      </c>
      <c r="E1662" s="2">
        <f t="shared" si="151"/>
        <v>-3.7850146248210592E-2</v>
      </c>
      <c r="F1662" s="2">
        <f t="shared" si="155"/>
        <v>-4.2801047712939237E-2</v>
      </c>
      <c r="G1662" s="2">
        <f t="shared" si="153"/>
        <v>4.9509014647286451E-3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46.217300000000002</v>
      </c>
      <c r="C1663" s="2">
        <f t="shared" si="150"/>
        <v>46.223615378015381</v>
      </c>
      <c r="D1663" s="2">
        <f t="shared" si="152"/>
        <v>46.259257198899853</v>
      </c>
      <c r="E1663" s="2">
        <f t="shared" si="151"/>
        <v>-3.5641820884471542E-2</v>
      </c>
      <c r="F1663" s="2">
        <f t="shared" si="155"/>
        <v>-4.1369202347245698E-2</v>
      </c>
      <c r="G1663" s="2">
        <f t="shared" si="153"/>
        <v>5.7273814627741559E-3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46.217300000000002</v>
      </c>
      <c r="C1664" s="2">
        <f t="shared" si="150"/>
        <v>46.222643781397636</v>
      </c>
      <c r="D1664" s="2">
        <f t="shared" si="152"/>
        <v>46.256149258240605</v>
      </c>
      <c r="E1664" s="2">
        <f t="shared" si="151"/>
        <v>-3.3505476842968562E-2</v>
      </c>
      <c r="F1664" s="2">
        <f t="shared" si="155"/>
        <v>-3.9796457246390277E-2</v>
      </c>
      <c r="G1664" s="2">
        <f t="shared" si="153"/>
        <v>6.2909804034217143E-3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46.217300000000002</v>
      </c>
      <c r="C1665" s="2">
        <f t="shared" si="150"/>
        <v>46.221821661182616</v>
      </c>
      <c r="D1665" s="2">
        <f t="shared" si="152"/>
        <v>46.253271535407968</v>
      </c>
      <c r="E1665" s="2">
        <f t="shared" si="151"/>
        <v>-3.1449874225351948E-2</v>
      </c>
      <c r="F1665" s="2">
        <f t="shared" si="155"/>
        <v>-3.8127140642182616E-2</v>
      </c>
      <c r="G1665" s="2">
        <f t="shared" si="153"/>
        <v>6.6772664168306683E-3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46.217300000000002</v>
      </c>
      <c r="C1666" s="2">
        <f t="shared" si="150"/>
        <v>46.221126021000678</v>
      </c>
      <c r="D1666" s="2">
        <f t="shared" si="152"/>
        <v>46.250606977229602</v>
      </c>
      <c r="E1666" s="2">
        <f t="shared" si="151"/>
        <v>-2.9480956228923105E-2</v>
      </c>
      <c r="F1666" s="2">
        <f t="shared" si="155"/>
        <v>-3.6397903759530718E-2</v>
      </c>
      <c r="G1666" s="2">
        <f t="shared" si="153"/>
        <v>6.9169475306076131E-3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46.217300000000002</v>
      </c>
      <c r="C1667" s="2">
        <f t="shared" si="150"/>
        <v>46.22053740238519</v>
      </c>
      <c r="D1667" s="2">
        <f t="shared" si="152"/>
        <v>46.248139793731113</v>
      </c>
      <c r="E1667" s="2">
        <f t="shared" si="151"/>
        <v>-2.7602391345922683E-2</v>
      </c>
      <c r="F1667" s="2">
        <f t="shared" si="155"/>
        <v>-3.4638801276809114E-2</v>
      </c>
      <c r="G1667" s="2">
        <f t="shared" si="153"/>
        <v>7.0364099308864309E-3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6">
        <f>TITRES_STAT!D1671</f>
        <v>46.217300000000002</v>
      </c>
      <c r="C1668" s="2">
        <f t="shared" si="150"/>
        <v>46.220039340479779</v>
      </c>
      <c r="D1668" s="2">
        <f t="shared" si="152"/>
        <v>46.245855364565841</v>
      </c>
      <c r="E1668" s="2">
        <f t="shared" si="151"/>
        <v>-2.5816024086061873E-2</v>
      </c>
      <c r="F1668" s="2">
        <f t="shared" si="155"/>
        <v>-3.2874245838659666E-2</v>
      </c>
      <c r="G1668" s="2">
        <f t="shared" si="153"/>
        <v>7.0582217525977931E-3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6">
        <f>TITRES_STAT!D1672</f>
        <v>46.217300000000002</v>
      </c>
      <c r="C1669" s="2">
        <f t="shared" si="150"/>
        <v>46.219617903482892</v>
      </c>
      <c r="D1669" s="2">
        <f t="shared" si="152"/>
        <v>46.243740152375779</v>
      </c>
      <c r="E1669" s="2">
        <f t="shared" si="151"/>
        <v>-2.4122248892886944E-2</v>
      </c>
      <c r="F1669" s="2">
        <f t="shared" si="155"/>
        <v>-3.1123846449505121E-2</v>
      </c>
      <c r="G1669" s="2">
        <f t="shared" si="153"/>
        <v>7.0015975566181769E-3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6">
        <f>TITRES_STAT!D1673</f>
        <v>46.217300000000002</v>
      </c>
      <c r="C1670" s="2">
        <f t="shared" si="150"/>
        <v>46.219261302947068</v>
      </c>
      <c r="D1670" s="2">
        <f t="shared" si="152"/>
        <v>46.241781622570166</v>
      </c>
      <c r="E1670" s="2">
        <f t="shared" si="151"/>
        <v>-2.2520319623097862E-2</v>
      </c>
      <c r="F1670" s="2">
        <f t="shared" si="155"/>
        <v>-2.940314108422367E-2</v>
      </c>
      <c r="G1670" s="2">
        <f t="shared" si="153"/>
        <v>6.8828214611258084E-3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6">
        <f>TITRES_STAT!D1674</f>
        <v>46.217300000000002</v>
      </c>
      <c r="C1671" s="2">
        <f t="shared" si="150"/>
        <v>46.21895956403214</v>
      </c>
      <c r="D1671" s="2">
        <f t="shared" si="152"/>
        <v>46.239968169046449</v>
      </c>
      <c r="E1671" s="2">
        <f t="shared" si="151"/>
        <v>-2.1008605014309012E-2</v>
      </c>
      <c r="F1671" s="2">
        <f t="shared" si="155"/>
        <v>-2.7724233870240741E-2</v>
      </c>
      <c r="G1671" s="2">
        <f t="shared" si="153"/>
        <v>6.7156288559317295E-3</v>
      </c>
      <c r="H1671" s="2" t="str">
        <f t="shared" si="154"/>
        <v>Sell</v>
      </c>
    </row>
    <row r="1672" spans="1:8" ht="13.5" x14ac:dyDescent="0.25">
      <c r="A1672" s="3">
        <f>TITRES_STAT!B1675</f>
        <v>44449</v>
      </c>
      <c r="B1672" s="6">
        <f>TITRES_STAT!D1675</f>
        <v>46.217300000000002</v>
      </c>
      <c r="C1672" s="2">
        <f t="shared" si="150"/>
        <v>46.218704246488734</v>
      </c>
      <c r="D1672" s="2">
        <f t="shared" si="152"/>
        <v>46.238289045413374</v>
      </c>
      <c r="E1672" s="2">
        <f t="shared" si="151"/>
        <v>-1.9584798924640268E-2</v>
      </c>
      <c r="F1672" s="2">
        <f t="shared" si="155"/>
        <v>-2.6096346881120648E-2</v>
      </c>
      <c r="G1672" s="2">
        <f t="shared" si="153"/>
        <v>6.5115479564803805E-3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6">
        <f>TITRES_STAT!D1676</f>
        <v>46.217300000000002</v>
      </c>
      <c r="C1673" s="2">
        <f t="shared" si="150"/>
        <v>46.218488208567393</v>
      </c>
      <c r="D1673" s="2">
        <f t="shared" si="152"/>
        <v>46.23673430130868</v>
      </c>
      <c r="E1673" s="2">
        <f t="shared" si="151"/>
        <v>-1.8246092741286191E-2</v>
      </c>
      <c r="F1673" s="2">
        <f t="shared" si="155"/>
        <v>-2.4526296053153759E-2</v>
      </c>
      <c r="G1673" s="2">
        <f t="shared" si="153"/>
        <v>6.2802033118675681E-3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46.217300000000002</v>
      </c>
      <c r="C1674" s="2">
        <f t="shared" si="150"/>
        <v>46.218305407249332</v>
      </c>
      <c r="D1674" s="2">
        <f t="shared" si="152"/>
        <v>46.23529472343396</v>
      </c>
      <c r="E1674" s="2">
        <f t="shared" si="151"/>
        <v>-1.6989316184627512E-2</v>
      </c>
      <c r="F1674" s="2">
        <f t="shared" si="155"/>
        <v>-2.3018900079448512E-2</v>
      </c>
      <c r="G1674" s="2">
        <f t="shared" si="153"/>
        <v>6.0295838948210001E-3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46.217300000000002</v>
      </c>
      <c r="C1675" s="2">
        <f t="shared" si="150"/>
        <v>46.218150729210976</v>
      </c>
      <c r="D1675" s="2">
        <f t="shared" si="152"/>
        <v>46.233961780957365</v>
      </c>
      <c r="E1675" s="2">
        <f t="shared" si="151"/>
        <v>-1.5811051746389637E-2</v>
      </c>
      <c r="F1675" s="2">
        <f t="shared" si="155"/>
        <v>-2.1577330412836739E-2</v>
      </c>
      <c r="G1675" s="2">
        <f t="shared" si="153"/>
        <v>5.766278666447102E-3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46.217300000000002</v>
      </c>
      <c r="C1676" s="2">
        <f t="shared" si="150"/>
        <v>46.218019847793904</v>
      </c>
      <c r="D1676" s="2">
        <f t="shared" si="152"/>
        <v>46.232727574960521</v>
      </c>
      <c r="E1676" s="2">
        <f t="shared" si="151"/>
        <v>-1.470772716661628E-2</v>
      </c>
      <c r="F1676" s="2">
        <f t="shared" si="155"/>
        <v>-2.0203409763592649E-2</v>
      </c>
      <c r="G1676" s="2">
        <f t="shared" si="153"/>
        <v>5.4956825969763694E-3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46.217300000000002</v>
      </c>
      <c r="C1677" s="2">
        <f t="shared" si="150"/>
        <v>46.217909101979458</v>
      </c>
      <c r="D1677" s="2">
        <f t="shared" si="152"/>
        <v>46.231584791630112</v>
      </c>
      <c r="E1677" s="2">
        <f t="shared" si="151"/>
        <v>-1.3675689650654022E-2</v>
      </c>
      <c r="F1677" s="2">
        <f t="shared" si="155"/>
        <v>-1.8897865741004924E-2</v>
      </c>
      <c r="G1677" s="2">
        <f t="shared" si="153"/>
        <v>5.2221760903509024E-3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46.217300000000002</v>
      </c>
      <c r="C1678" s="2">
        <f t="shared" si="150"/>
        <v>46.217815393982619</v>
      </c>
      <c r="D1678" s="2">
        <f t="shared" si="152"/>
        <v>46.230526658916766</v>
      </c>
      <c r="E1678" s="2">
        <f t="shared" si="151"/>
        <v>-1.2711264934146982E-2</v>
      </c>
      <c r="F1678" s="2">
        <f t="shared" si="155"/>
        <v>-1.7660545579633338E-2</v>
      </c>
      <c r="G1678" s="2">
        <f t="shared" si="153"/>
        <v>4.9492806454863557E-3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46.217300000000002</v>
      </c>
      <c r="C1679" s="2">
        <f t="shared" ref="C1679:C1742" si="156">$C$4*B1669+C1678*(1-$C$4)</f>
        <v>46.217736102600682</v>
      </c>
      <c r="D1679" s="2">
        <f t="shared" si="152"/>
        <v>46.229546906404408</v>
      </c>
      <c r="E1679" s="2">
        <f t="shared" si="151"/>
        <v>-1.1810803803726344E-2</v>
      </c>
      <c r="F1679" s="2">
        <f t="shared" si="155"/>
        <v>-1.6490597224451939E-2</v>
      </c>
      <c r="G1679" s="2">
        <f t="shared" si="153"/>
        <v>4.6797934207255948E-3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46.217300000000002</v>
      </c>
      <c r="C1680" s="2">
        <f t="shared" si="156"/>
        <v>46.217669009892887</v>
      </c>
      <c r="D1680" s="2">
        <f t="shared" si="152"/>
        <v>46.228639728152231</v>
      </c>
      <c r="E1680" s="2">
        <f t="shared" si="151"/>
        <v>-1.0970718259343926E-2</v>
      </c>
      <c r="F1680" s="2">
        <f t="shared" si="155"/>
        <v>-1.5386621431430337E-2</v>
      </c>
      <c r="G1680" s="2">
        <f t="shared" si="153"/>
        <v>4.4159031720864116E-3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46.217300000000002</v>
      </c>
      <c r="C1681" s="2">
        <f t="shared" si="156"/>
        <v>46.217612239140138</v>
      </c>
      <c r="D1681" s="2">
        <f t="shared" si="152"/>
        <v>46.227799748289101</v>
      </c>
      <c r="E1681" s="2">
        <f t="shared" si="151"/>
        <v>-1.0187509148963159E-2</v>
      </c>
      <c r="F1681" s="2">
        <f t="shared" si="155"/>
        <v>-1.4346798974936903E-2</v>
      </c>
      <c r="G1681" s="2">
        <f t="shared" si="153"/>
        <v>4.1592898259737443E-3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46.217300000000002</v>
      </c>
      <c r="C1682" s="2">
        <f t="shared" si="156"/>
        <v>46.217564202349351</v>
      </c>
      <c r="D1682" s="2">
        <f t="shared" si="152"/>
        <v>46.227021989156576</v>
      </c>
      <c r="E1682" s="2">
        <f t="shared" si="151"/>
        <v>-9.4577868072249771E-3</v>
      </c>
      <c r="F1682" s="2">
        <f t="shared" si="155"/>
        <v>-1.3368996541394519E-2</v>
      </c>
      <c r="G1682" s="2">
        <f t="shared" si="153"/>
        <v>3.9112097341695417E-3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46.217300000000002</v>
      </c>
      <c r="C1683" s="2">
        <f t="shared" si="156"/>
        <v>46.21752355583407</v>
      </c>
      <c r="D1683" s="2">
        <f t="shared" si="152"/>
        <v>46.22630184181164</v>
      </c>
      <c r="E1683" s="2">
        <f t="shared" si="151"/>
        <v>-8.7782859775700217E-3</v>
      </c>
      <c r="F1683" s="2">
        <f t="shared" si="155"/>
        <v>-1.245085442862962E-2</v>
      </c>
      <c r="G1683" s="2">
        <f t="shared" si="153"/>
        <v>3.6725684510595987E-3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46.217300000000002</v>
      </c>
      <c r="C1684" s="2">
        <f t="shared" si="156"/>
        <v>46.21748916262883</v>
      </c>
      <c r="D1684" s="2">
        <f t="shared" si="152"/>
        <v>46.225635038714479</v>
      </c>
      <c r="E1684" s="2">
        <f t="shared" si="151"/>
        <v>-8.1458760856492063E-3</v>
      </c>
      <c r="F1684" s="2">
        <f t="shared" si="155"/>
        <v>-1.1589858760033539E-2</v>
      </c>
      <c r="G1684" s="2">
        <f t="shared" si="153"/>
        <v>3.443982674384333E-3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6">
        <f>TITRES_STAT!D1688</f>
        <v>46.217300000000002</v>
      </c>
      <c r="C1685" s="2">
        <f t="shared" si="156"/>
        <v>46.217460060685937</v>
      </c>
      <c r="D1685" s="2">
        <f t="shared" si="152"/>
        <v>46.225017628439332</v>
      </c>
      <c r="E1685" s="2">
        <f t="shared" si="151"/>
        <v>-7.5575677533947783E-3</v>
      </c>
      <c r="F1685" s="2">
        <f t="shared" si="155"/>
        <v>-1.0783400558705789E-2</v>
      </c>
      <c r="G1685" s="2">
        <f t="shared" si="153"/>
        <v>3.2258328053110102E-3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6">
        <f>TITRES_STAT!D1689</f>
        <v>46.217300000000002</v>
      </c>
      <c r="C1686" s="2">
        <f t="shared" si="156"/>
        <v>46.217435435965029</v>
      </c>
      <c r="D1686" s="2">
        <f t="shared" si="152"/>
        <v>46.224445952258641</v>
      </c>
      <c r="E1686" s="2">
        <f t="shared" si="151"/>
        <v>-7.0105162936116017E-3</v>
      </c>
      <c r="F1686" s="2">
        <f t="shared" si="155"/>
        <v>-1.0028823705686953E-2</v>
      </c>
      <c r="G1686" s="2">
        <f t="shared" si="153"/>
        <v>3.0183074120753509E-3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6">
        <f>TITRES_STAT!D1690</f>
        <v>46.217300000000002</v>
      </c>
      <c r="C1687" s="2">
        <f t="shared" si="156"/>
        <v>46.217414599662717</v>
      </c>
      <c r="D1687" s="2">
        <f t="shared" si="152"/>
        <v>46.223916622461701</v>
      </c>
      <c r="E1687" s="2">
        <f t="shared" si="151"/>
        <v>-6.5020227989833757E-3</v>
      </c>
      <c r="F1687" s="2">
        <f t="shared" si="155"/>
        <v>-9.3234635243462389E-3</v>
      </c>
      <c r="G1687" s="2">
        <f t="shared" si="153"/>
        <v>2.8214407253628632E-3</v>
      </c>
      <c r="H1687" s="2" t="str">
        <f t="shared" si="154"/>
        <v>Sell</v>
      </c>
    </row>
    <row r="1688" spans="1:8" ht="13.5" x14ac:dyDescent="0.25">
      <c r="A1688" s="3">
        <f>TITRES_STAT!B1691</f>
        <v>44473</v>
      </c>
      <c r="B1688" s="6">
        <f>TITRES_STAT!D1691</f>
        <v>46.217300000000002</v>
      </c>
      <c r="C1688" s="2">
        <f t="shared" si="156"/>
        <v>46.21739696894538</v>
      </c>
      <c r="D1688" s="2">
        <f t="shared" si="152"/>
        <v>46.223426502279352</v>
      </c>
      <c r="E1688" s="2">
        <f t="shared" si="151"/>
        <v>-6.0295333339723811E-3</v>
      </c>
      <c r="F1688" s="2">
        <f t="shared" si="155"/>
        <v>-8.6646774862714684E-3</v>
      </c>
      <c r="G1688" s="2">
        <f t="shared" si="153"/>
        <v>2.6351441522990873E-3</v>
      </c>
      <c r="H1688" s="2" t="str">
        <f t="shared" si="154"/>
        <v>Sell</v>
      </c>
    </row>
    <row r="1689" spans="1:8" ht="13.5" x14ac:dyDescent="0.25">
      <c r="A1689" s="3">
        <f>TITRES_STAT!B1692</f>
        <v>44474</v>
      </c>
      <c r="B1689" s="6">
        <f>TITRES_STAT!D1692</f>
        <v>46.217300000000002</v>
      </c>
      <c r="C1689" s="2">
        <f t="shared" si="156"/>
        <v>46.217382050646094</v>
      </c>
      <c r="D1689" s="2">
        <f t="shared" si="152"/>
        <v>46.222972687295695</v>
      </c>
      <c r="E1689" s="2">
        <f t="shared" si="151"/>
        <v>-5.5906366496003557E-3</v>
      </c>
      <c r="F1689" s="2">
        <f t="shared" si="155"/>
        <v>-8.0498693189372458E-3</v>
      </c>
      <c r="G1689" s="2">
        <f t="shared" si="153"/>
        <v>2.4592326693368902E-3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46.217300000000002</v>
      </c>
      <c r="C1690" s="2">
        <f t="shared" si="156"/>
        <v>46.217369427469777</v>
      </c>
      <c r="D1690" s="2">
        <f t="shared" si="152"/>
        <v>46.222552488236751</v>
      </c>
      <c r="E1690" s="2">
        <f t="shared" si="151"/>
        <v>-5.183060766974279E-3</v>
      </c>
      <c r="F1690" s="2">
        <f t="shared" si="155"/>
        <v>-7.4765076085446533E-3</v>
      </c>
      <c r="G1690" s="2">
        <f t="shared" si="153"/>
        <v>2.2934468415703744E-3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46.217300000000002</v>
      </c>
      <c r="C1691" s="2">
        <f t="shared" si="156"/>
        <v>46.217358746320585</v>
      </c>
      <c r="D1691" s="2">
        <f t="shared" si="152"/>
        <v>46.222163415034025</v>
      </c>
      <c r="E1691" s="2">
        <f t="shared" si="151"/>
        <v>-4.8046687134402077E-3</v>
      </c>
      <c r="F1691" s="2">
        <f t="shared" si="155"/>
        <v>-6.9421398295237647E-3</v>
      </c>
      <c r="G1691" s="2">
        <f t="shared" si="153"/>
        <v>2.137471116083557E-3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46.217300000000002</v>
      </c>
      <c r="C1692" s="2">
        <f t="shared" si="156"/>
        <v>46.217349708425111</v>
      </c>
      <c r="D1692" s="2">
        <f t="shared" si="152"/>
        <v>46.221803162068539</v>
      </c>
      <c r="E1692" s="2">
        <f t="shared" ref="E1692:E1755" si="157">C1692-D1692</f>
        <v>-4.4534536434284178E-3</v>
      </c>
      <c r="F1692" s="2">
        <f t="shared" si="155"/>
        <v>-6.4444025923046959E-3</v>
      </c>
      <c r="G1692" s="2">
        <f t="shared" si="153"/>
        <v>1.9909489488762781E-3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46.217300000000002</v>
      </c>
      <c r="C1693" s="2">
        <f t="shared" si="156"/>
        <v>46.217342060975099</v>
      </c>
      <c r="D1693" s="2">
        <f t="shared" ref="D1693:D1756" si="158">$D$4*B1693+(1-$D$4)*D1692</f>
        <v>46.221469594507909</v>
      </c>
      <c r="E1693" s="2">
        <f t="shared" si="157"/>
        <v>-4.1275335328094798E-3</v>
      </c>
      <c r="F1693" s="2">
        <f t="shared" si="155"/>
        <v>-5.9810287804056526E-3</v>
      </c>
      <c r="G1693" s="2">
        <f t="shared" si="153"/>
        <v>1.8534952475961729E-3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46.217300000000002</v>
      </c>
      <c r="C1694" s="2">
        <f t="shared" si="156"/>
        <v>46.217335590055853</v>
      </c>
      <c r="D1694" s="2">
        <f t="shared" si="158"/>
        <v>46.221160735655467</v>
      </c>
      <c r="E1694" s="2">
        <f t="shared" si="157"/>
        <v>-3.8251455996132222E-3</v>
      </c>
      <c r="F1694" s="2">
        <f t="shared" si="155"/>
        <v>-5.5498521442471664E-3</v>
      </c>
      <c r="G1694" s="2">
        <f t="shared" si="153"/>
        <v>1.7247065446339442E-3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46.217300000000002</v>
      </c>
      <c r="C1695" s="2">
        <f t="shared" si="156"/>
        <v>46.217330114662644</v>
      </c>
      <c r="D1695" s="2">
        <f t="shared" si="158"/>
        <v>46.220874755236544</v>
      </c>
      <c r="E1695" s="2">
        <f t="shared" si="157"/>
        <v>-3.5446405738994713E-3</v>
      </c>
      <c r="F1695" s="2">
        <f t="shared" si="155"/>
        <v>-5.148809830177627E-3</v>
      </c>
      <c r="G1695" s="2">
        <f t="shared" si="153"/>
        <v>1.6041692562781557E-3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46.217300000000002</v>
      </c>
      <c r="C1696" s="2">
        <f t="shared" si="156"/>
        <v>46.217325481637623</v>
      </c>
      <c r="D1696" s="2">
        <f t="shared" si="158"/>
        <v>46.220609958552352</v>
      </c>
      <c r="E1696" s="2">
        <f t="shared" si="157"/>
        <v>-3.2844769147288844E-3</v>
      </c>
      <c r="F1696" s="2">
        <f t="shared" si="155"/>
        <v>-4.7759432470878783E-3</v>
      </c>
      <c r="G1696" s="2">
        <f t="shared" si="153"/>
        <v>1.4914663323589939E-3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46.217300000000002</v>
      </c>
      <c r="C1697" s="2">
        <f t="shared" si="156"/>
        <v>46.217321561385681</v>
      </c>
      <c r="D1697" s="2">
        <f t="shared" si="158"/>
        <v>46.220364776437364</v>
      </c>
      <c r="E1697" s="2">
        <f t="shared" si="157"/>
        <v>-3.0432150516830347E-3</v>
      </c>
      <c r="F1697" s="2">
        <f t="shared" si="155"/>
        <v>-4.4293976080069103E-3</v>
      </c>
      <c r="G1697" s="2">
        <f t="shared" si="153"/>
        <v>1.3861825563238755E-3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46.217300000000002</v>
      </c>
      <c r="C1698" s="2">
        <f t="shared" si="156"/>
        <v>46.217318244249427</v>
      </c>
      <c r="D1698" s="2">
        <f t="shared" si="158"/>
        <v>46.220137755960522</v>
      </c>
      <c r="E1698" s="2">
        <f t="shared" si="157"/>
        <v>-2.8195117110954016E-3</v>
      </c>
      <c r="F1698" s="2">
        <f t="shared" si="155"/>
        <v>-4.1074204286246085E-3</v>
      </c>
      <c r="G1698" s="2">
        <f t="shared" si="153"/>
        <v>1.287908717529207E-3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46.217300000000002</v>
      </c>
      <c r="C1699" s="2">
        <f t="shared" si="156"/>
        <v>46.217315437441826</v>
      </c>
      <c r="D1699" s="2">
        <f t="shared" si="158"/>
        <v>46.219927551815296</v>
      </c>
      <c r="E1699" s="2">
        <f t="shared" si="157"/>
        <v>-2.6121143734698649E-3</v>
      </c>
      <c r="F1699" s="2">
        <f t="shared" si="155"/>
        <v>-3.80835921759366E-3</v>
      </c>
      <c r="G1699" s="2">
        <f t="shared" si="153"/>
        <v>1.1962448441237951E-3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46.217300000000002</v>
      </c>
      <c r="C1700" s="2">
        <f t="shared" si="156"/>
        <v>46.217313062450778</v>
      </c>
      <c r="D1700" s="2">
        <f t="shared" si="158"/>
        <v>46.219732918347496</v>
      </c>
      <c r="E1700" s="2">
        <f t="shared" si="157"/>
        <v>-2.4198558967185591E-3</v>
      </c>
      <c r="F1700" s="2">
        <f t="shared" si="155"/>
        <v>-3.5306585534186402E-3</v>
      </c>
      <c r="G1700" s="2">
        <f t="shared" ref="G1700:G1763" si="159">E1700-F1700</f>
        <v>1.1108026567000812E-3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46.217300000000002</v>
      </c>
      <c r="C1701" s="2">
        <f t="shared" si="156"/>
        <v>46.217311052842966</v>
      </c>
      <c r="D1701" s="2">
        <f t="shared" si="158"/>
        <v>46.219552702173608</v>
      </c>
      <c r="E1701" s="2">
        <f t="shared" si="157"/>
        <v>-2.2416493306423035E-3</v>
      </c>
      <c r="F1701" s="2">
        <f t="shared" ref="F1701:F1764" si="161">(E1701*(2/(10)))+((1-(2/10))*F1700)</f>
        <v>-3.2728567088633727E-3</v>
      </c>
      <c r="G1701" s="2">
        <f t="shared" si="159"/>
        <v>1.0312073782210692E-3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6">
        <f>TITRES_STAT!D1705</f>
        <v>46.217300000000002</v>
      </c>
      <c r="C1702" s="2">
        <f t="shared" si="156"/>
        <v>46.217309352405586</v>
      </c>
      <c r="D1702" s="2">
        <f t="shared" si="158"/>
        <v>46.219385835345932</v>
      </c>
      <c r="E1702" s="2">
        <f t="shared" si="157"/>
        <v>-2.0764829403461249E-3</v>
      </c>
      <c r="F1702" s="2">
        <f t="shared" si="161"/>
        <v>-3.0335819551599234E-3</v>
      </c>
      <c r="G1702" s="2">
        <f t="shared" si="159"/>
        <v>9.5709901481379851E-4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6">
        <f>TITRES_STAT!D1706</f>
        <v>46.217300000000002</v>
      </c>
      <c r="C1703" s="2">
        <f t="shared" si="156"/>
        <v>46.217307913573961</v>
      </c>
      <c r="D1703" s="2">
        <f t="shared" si="158"/>
        <v>46.219231329024012</v>
      </c>
      <c r="E1703" s="2">
        <f t="shared" si="157"/>
        <v>-1.9234154500509248E-3</v>
      </c>
      <c r="F1703" s="2">
        <f t="shared" si="161"/>
        <v>-2.811548654138124E-3</v>
      </c>
      <c r="G1703" s="2">
        <f t="shared" si="159"/>
        <v>8.8813320408719912E-4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46.217300000000002</v>
      </c>
      <c r="C1704" s="2">
        <f t="shared" si="156"/>
        <v>46.217306696101048</v>
      </c>
      <c r="D1704" s="2">
        <f t="shared" si="158"/>
        <v>46.219088267614822</v>
      </c>
      <c r="E1704" s="2">
        <f t="shared" si="157"/>
        <v>-1.7815715137743382E-3</v>
      </c>
      <c r="F1704" s="2">
        <f t="shared" si="161"/>
        <v>-2.605553226065367E-3</v>
      </c>
      <c r="G1704" s="2">
        <f t="shared" si="159"/>
        <v>8.2398171229102878E-4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6">
        <f>TITRES_STAT!D1708</f>
        <v>46.217300000000002</v>
      </c>
      <c r="C1705" s="2">
        <f t="shared" si="156"/>
        <v>46.217305665931661</v>
      </c>
      <c r="D1705" s="2">
        <f t="shared" si="158"/>
        <v>46.218955803347058</v>
      </c>
      <c r="E1705" s="2">
        <f t="shared" si="157"/>
        <v>-1.6501374153961024E-3</v>
      </c>
      <c r="F1705" s="2">
        <f t="shared" si="161"/>
        <v>-2.4144700639315139E-3</v>
      </c>
      <c r="G1705" s="2">
        <f t="shared" si="159"/>
        <v>7.6433264853541152E-4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6">
        <f>TITRES_STAT!D1709</f>
        <v>46.217300000000002</v>
      </c>
      <c r="C1706" s="2">
        <f t="shared" si="156"/>
        <v>46.21730479424987</v>
      </c>
      <c r="D1706" s="2">
        <f t="shared" si="158"/>
        <v>46.218833151247274</v>
      </c>
      <c r="E1706" s="2">
        <f t="shared" si="157"/>
        <v>-1.5283569974045008E-3</v>
      </c>
      <c r="F1706" s="2">
        <f t="shared" si="161"/>
        <v>-2.2372474506261114E-3</v>
      </c>
      <c r="G1706" s="2">
        <f t="shared" si="159"/>
        <v>7.0889045322161063E-4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46.217300000000002</v>
      </c>
      <c r="C1707" s="2">
        <f t="shared" si="156"/>
        <v>46.217304056672972</v>
      </c>
      <c r="D1707" s="2">
        <f t="shared" si="158"/>
        <v>46.218719584488213</v>
      </c>
      <c r="E1707" s="2">
        <f t="shared" si="157"/>
        <v>-1.4155278152401252E-3</v>
      </c>
      <c r="F1707" s="2">
        <f t="shared" si="161"/>
        <v>-2.0729035235489144E-3</v>
      </c>
      <c r="G1707" s="2">
        <f t="shared" si="159"/>
        <v>6.573757083087892E-4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46.217300000000002</v>
      </c>
      <c r="C1708" s="2">
        <f t="shared" si="156"/>
        <v>46.217303432569437</v>
      </c>
      <c r="D1708" s="2">
        <f t="shared" si="158"/>
        <v>46.218614430081679</v>
      </c>
      <c r="E1708" s="2">
        <f t="shared" si="157"/>
        <v>-1.3109975122418405E-3</v>
      </c>
      <c r="F1708" s="2">
        <f t="shared" si="161"/>
        <v>-1.9205223212874997E-3</v>
      </c>
      <c r="G1708" s="2">
        <f t="shared" si="159"/>
        <v>6.095248090456592E-4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46.217300000000002</v>
      </c>
      <c r="C1709" s="2">
        <f t="shared" si="156"/>
        <v>46.217302904481834</v>
      </c>
      <c r="D1709" s="2">
        <f t="shared" si="158"/>
        <v>46.218517064890442</v>
      </c>
      <c r="E1709" s="2">
        <f t="shared" si="157"/>
        <v>-1.2141604086082225E-3</v>
      </c>
      <c r="F1709" s="2">
        <f t="shared" si="161"/>
        <v>-1.7792499387516445E-3</v>
      </c>
      <c r="G1709" s="2">
        <f t="shared" si="159"/>
        <v>5.6508953014342196E-4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6">
        <f>TITRES_STAT!D1713</f>
        <v>46.217300000000002</v>
      </c>
      <c r="C1710" s="2">
        <f t="shared" si="156"/>
        <v>46.217302457638475</v>
      </c>
      <c r="D1710" s="2">
        <f t="shared" si="158"/>
        <v>46.218426911935595</v>
      </c>
      <c r="E1710" s="2">
        <f t="shared" si="157"/>
        <v>-1.1244542971198257E-3</v>
      </c>
      <c r="F1710" s="2">
        <f t="shared" si="161"/>
        <v>-1.6482908104252807E-3</v>
      </c>
      <c r="G1710" s="2">
        <f t="shared" si="159"/>
        <v>5.2383651330545496E-4</v>
      </c>
      <c r="H1710" s="2" t="str">
        <f t="shared" si="160"/>
        <v>Sell</v>
      </c>
    </row>
    <row r="1711" spans="1:8" ht="13.5" x14ac:dyDescent="0.25">
      <c r="A1711" s="3">
        <f>TITRES_STAT!B1714</f>
        <v>44508</v>
      </c>
      <c r="B1711" s="6">
        <f>TITRES_STAT!D1714</f>
        <v>46.217300000000002</v>
      </c>
      <c r="C1711" s="2">
        <f t="shared" si="156"/>
        <v>46.217302079540254</v>
      </c>
      <c r="D1711" s="2">
        <f t="shared" si="158"/>
        <v>46.218343436977399</v>
      </c>
      <c r="E1711" s="2">
        <f t="shared" si="157"/>
        <v>-1.041357437145507E-3</v>
      </c>
      <c r="F1711" s="2">
        <f t="shared" si="161"/>
        <v>-1.5269041357693258E-3</v>
      </c>
      <c r="G1711" s="2">
        <f t="shared" si="159"/>
        <v>4.8554669862381885E-4</v>
      </c>
      <c r="H1711" s="2" t="str">
        <f t="shared" si="160"/>
        <v>Sell</v>
      </c>
    </row>
    <row r="1712" spans="1:8" ht="13.5" x14ac:dyDescent="0.25">
      <c r="A1712" s="3">
        <f>TITRES_STAT!B1715</f>
        <v>44509</v>
      </c>
      <c r="B1712" s="6">
        <f>TITRES_STAT!D1715</f>
        <v>46.217300000000002</v>
      </c>
      <c r="C1712" s="2">
        <f t="shared" si="156"/>
        <v>46.217301759610983</v>
      </c>
      <c r="D1712" s="2">
        <f t="shared" si="158"/>
        <v>46.218266145349439</v>
      </c>
      <c r="E1712" s="2">
        <f t="shared" si="157"/>
        <v>-9.6438573845603059E-4</v>
      </c>
      <c r="F1712" s="2">
        <f t="shared" si="161"/>
        <v>-1.414400456306667E-3</v>
      </c>
      <c r="G1712" s="2">
        <f t="shared" si="159"/>
        <v>4.5001471785063646E-4</v>
      </c>
      <c r="H1712" s="2" t="str">
        <f t="shared" si="160"/>
        <v>Sell</v>
      </c>
    </row>
    <row r="1713" spans="1:8" ht="13.5" x14ac:dyDescent="0.25">
      <c r="A1713" s="3">
        <f>TITRES_STAT!B1716</f>
        <v>44510</v>
      </c>
      <c r="B1713" s="6">
        <f>TITRES_STAT!D1716</f>
        <v>46.217300000000002</v>
      </c>
      <c r="C1713" s="2">
        <f t="shared" si="156"/>
        <v>46.217301488901605</v>
      </c>
      <c r="D1713" s="2">
        <f t="shared" si="158"/>
        <v>46.218194579027255</v>
      </c>
      <c r="E1713" s="2">
        <f t="shared" si="157"/>
        <v>-8.9309012565053081E-4</v>
      </c>
      <c r="F1713" s="2">
        <f t="shared" si="161"/>
        <v>-1.3101383901754399E-3</v>
      </c>
      <c r="G1713" s="2">
        <f t="shared" si="159"/>
        <v>4.1704826452490908E-4</v>
      </c>
      <c r="H1713" s="2" t="str">
        <f t="shared" si="160"/>
        <v>Sell</v>
      </c>
    </row>
    <row r="1714" spans="1:8" ht="13.5" x14ac:dyDescent="0.25">
      <c r="A1714" s="3">
        <f>TITRES_STAT!B1717</f>
        <v>44511</v>
      </c>
      <c r="B1714" s="6">
        <f>TITRES_STAT!D1717</f>
        <v>46.217300000000002</v>
      </c>
      <c r="C1714" s="2">
        <f t="shared" si="156"/>
        <v>46.217301259839822</v>
      </c>
      <c r="D1714" s="2">
        <f t="shared" si="158"/>
        <v>46.218128313914121</v>
      </c>
      <c r="E1714" s="2">
        <f t="shared" si="157"/>
        <v>-8.2705407429983779E-4</v>
      </c>
      <c r="F1714" s="2">
        <f t="shared" si="161"/>
        <v>-1.2135215270003196E-3</v>
      </c>
      <c r="G1714" s="2">
        <f t="shared" si="159"/>
        <v>3.8646745270048185E-4</v>
      </c>
      <c r="H1714" s="2" t="str">
        <f t="shared" si="160"/>
        <v>Sell</v>
      </c>
    </row>
    <row r="1715" spans="1:8" ht="13.5" x14ac:dyDescent="0.25">
      <c r="A1715" s="3">
        <f>TITRES_STAT!B1718</f>
        <v>44512</v>
      </c>
      <c r="B1715" s="6">
        <f>TITRES_STAT!D1718</f>
        <v>46.217300000000002</v>
      </c>
      <c r="C1715" s="2">
        <f t="shared" si="156"/>
        <v>46.217301066018315</v>
      </c>
      <c r="D1715" s="2">
        <f t="shared" si="158"/>
        <v>46.218066957327892</v>
      </c>
      <c r="E1715" s="2">
        <f t="shared" si="157"/>
        <v>-7.6589130957671614E-4</v>
      </c>
      <c r="F1715" s="2">
        <f t="shared" si="161"/>
        <v>-1.1239954835155989E-3</v>
      </c>
      <c r="G1715" s="2">
        <f t="shared" si="159"/>
        <v>3.5810417393888276E-4</v>
      </c>
      <c r="H1715" s="2" t="str">
        <f t="shared" si="160"/>
        <v>Sell</v>
      </c>
    </row>
    <row r="1716" spans="1:8" ht="13.5" x14ac:dyDescent="0.25">
      <c r="A1716" s="3">
        <f>TITRES_STAT!B1719</f>
        <v>44515</v>
      </c>
      <c r="B1716" s="6">
        <f>TITRES_STAT!D1719</f>
        <v>46.217300000000002</v>
      </c>
      <c r="C1716" s="2">
        <f t="shared" si="156"/>
        <v>46.217300902015502</v>
      </c>
      <c r="D1716" s="2">
        <f t="shared" si="158"/>
        <v>46.218010145673972</v>
      </c>
      <c r="E1716" s="2">
        <f t="shared" si="157"/>
        <v>-7.0924365846991577E-4</v>
      </c>
      <c r="F1716" s="2">
        <f t="shared" si="161"/>
        <v>-1.0410451185064624E-3</v>
      </c>
      <c r="G1716" s="2">
        <f t="shared" si="159"/>
        <v>3.3180146003654667E-4</v>
      </c>
      <c r="H1716" s="2" t="str">
        <f t="shared" si="160"/>
        <v>Sell</v>
      </c>
    </row>
    <row r="1717" spans="1:8" ht="13.5" x14ac:dyDescent="0.25">
      <c r="A1717" s="3">
        <f>TITRES_STAT!B1720</f>
        <v>44516</v>
      </c>
      <c r="B1717" s="6">
        <f>TITRES_STAT!D1720</f>
        <v>46.217300000000002</v>
      </c>
      <c r="C1717" s="2">
        <f t="shared" si="156"/>
        <v>46.217300763243891</v>
      </c>
      <c r="D1717" s="2">
        <f t="shared" si="158"/>
        <v>46.217957542290712</v>
      </c>
      <c r="E1717" s="2">
        <f t="shared" si="157"/>
        <v>-6.5677904682104327E-4</v>
      </c>
      <c r="F1717" s="2">
        <f t="shared" si="161"/>
        <v>-9.6419190416937868E-4</v>
      </c>
      <c r="G1717" s="2">
        <f t="shared" si="159"/>
        <v>3.0741285734833541E-4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6">
        <f>TITRES_STAT!D1721</f>
        <v>46.217300000000002</v>
      </c>
      <c r="C1718" s="2">
        <f t="shared" si="156"/>
        <v>46.217300645821759</v>
      </c>
      <c r="D1718" s="2">
        <f t="shared" si="158"/>
        <v>46.217908835454359</v>
      </c>
      <c r="E1718" s="2">
        <f t="shared" si="157"/>
        <v>-6.0818963260089731E-4</v>
      </c>
      <c r="F1718" s="2">
        <f t="shared" si="161"/>
        <v>-8.9299144985568242E-4</v>
      </c>
      <c r="G1718" s="2">
        <f t="shared" si="159"/>
        <v>2.8480181725478511E-4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46.217300000000002</v>
      </c>
      <c r="C1719" s="2">
        <f t="shared" si="156"/>
        <v>46.217300546464564</v>
      </c>
      <c r="D1719" s="2">
        <f t="shared" si="158"/>
        <v>46.217863736531811</v>
      </c>
      <c r="E1719" s="2">
        <f t="shared" si="157"/>
        <v>-5.6319006724692144E-4</v>
      </c>
      <c r="F1719" s="2">
        <f t="shared" si="161"/>
        <v>-8.2703117333393021E-4</v>
      </c>
      <c r="G1719" s="2">
        <f t="shared" si="159"/>
        <v>2.6384110608700876E-4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6">
        <f>TITRES_STAT!D1723</f>
        <v>46.217300000000002</v>
      </c>
      <c r="C1720" s="2">
        <f t="shared" si="156"/>
        <v>46.217300462393098</v>
      </c>
      <c r="D1720" s="2">
        <f t="shared" si="158"/>
        <v>46.217821978270194</v>
      </c>
      <c r="E1720" s="2">
        <f t="shared" si="157"/>
        <v>-5.2151587709658997E-4</v>
      </c>
      <c r="F1720" s="2">
        <f t="shared" si="161"/>
        <v>-7.659281140864622E-4</v>
      </c>
      <c r="G1720" s="2">
        <f t="shared" si="159"/>
        <v>2.4441223698987223E-4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6">
        <f>TITRES_STAT!D1724</f>
        <v>46.217300000000002</v>
      </c>
      <c r="C1721" s="2">
        <f t="shared" si="156"/>
        <v>46.217300391255698</v>
      </c>
      <c r="D1721" s="2">
        <f t="shared" si="158"/>
        <v>46.21778331321314</v>
      </c>
      <c r="E1721" s="2">
        <f t="shared" si="157"/>
        <v>-4.8292195744181754E-4</v>
      </c>
      <c r="F1721" s="2">
        <f t="shared" si="161"/>
        <v>-7.0932688275753323E-4</v>
      </c>
      <c r="G1721" s="2">
        <f t="shared" si="159"/>
        <v>2.2640492531571569E-4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6">
        <f>TITRES_STAT!D1725</f>
        <v>46.217300000000002</v>
      </c>
      <c r="C1722" s="2">
        <f t="shared" si="156"/>
        <v>46.217300331062518</v>
      </c>
      <c r="D1722" s="2">
        <f t="shared" si="158"/>
        <v>46.217747512234389</v>
      </c>
      <c r="E1722" s="2">
        <f t="shared" si="157"/>
        <v>-4.4718117187159123E-4</v>
      </c>
      <c r="F1722" s="2">
        <f t="shared" si="161"/>
        <v>-6.5689774058034492E-4</v>
      </c>
      <c r="G1722" s="2">
        <f t="shared" si="159"/>
        <v>2.0971656870875368E-4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6">
        <f>TITRES_STAT!D1726</f>
        <v>46.217300000000002</v>
      </c>
      <c r="C1723" s="2">
        <f t="shared" si="156"/>
        <v>46.217300280129827</v>
      </c>
      <c r="D1723" s="2">
        <f t="shared" si="158"/>
        <v>46.217714363179986</v>
      </c>
      <c r="E1723" s="2">
        <f t="shared" si="157"/>
        <v>-4.1408305015977476E-4</v>
      </c>
      <c r="F1723" s="2">
        <f t="shared" si="161"/>
        <v>-6.0833480249623091E-4</v>
      </c>
      <c r="G1723" s="2">
        <f t="shared" si="159"/>
        <v>1.9425175233645615E-4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6">
        <f>TITRES_STAT!D1727</f>
        <v>46.217300000000002</v>
      </c>
      <c r="C1724" s="2">
        <f t="shared" si="156"/>
        <v>46.21730023703293</v>
      </c>
      <c r="D1724" s="2">
        <f t="shared" si="158"/>
        <v>46.217683669611098</v>
      </c>
      <c r="E1724" s="2">
        <f t="shared" si="157"/>
        <v>-3.8343257816819687E-4</v>
      </c>
      <c r="F1724" s="2">
        <f t="shared" si="161"/>
        <v>-5.6335435763062418E-4</v>
      </c>
      <c r="G1724" s="2">
        <f t="shared" si="159"/>
        <v>1.7992177946242732E-4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46.217300000000002</v>
      </c>
      <c r="C1725" s="2">
        <f t="shared" si="156"/>
        <v>46.217300200566328</v>
      </c>
      <c r="D1725" s="2">
        <f t="shared" si="158"/>
        <v>46.217655249639904</v>
      </c>
      <c r="E1725" s="2">
        <f t="shared" si="157"/>
        <v>-3.5504907357619686E-4</v>
      </c>
      <c r="F1725" s="2">
        <f t="shared" si="161"/>
        <v>-5.2169330081973874E-4</v>
      </c>
      <c r="G1725" s="2">
        <f t="shared" si="159"/>
        <v>1.6664422724354188E-4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46.217300000000002</v>
      </c>
      <c r="C1726" s="2">
        <f t="shared" si="156"/>
        <v>46.217300169709972</v>
      </c>
      <c r="D1726" s="2">
        <f t="shared" si="158"/>
        <v>46.21762893485176</v>
      </c>
      <c r="E1726" s="2">
        <f t="shared" si="157"/>
        <v>-3.2876514178781235E-4</v>
      </c>
      <c r="F1726" s="2">
        <f t="shared" si="161"/>
        <v>-4.8310766901335349E-4</v>
      </c>
      <c r="G1726" s="2">
        <f t="shared" si="159"/>
        <v>1.5434252722554113E-4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46.217300000000002</v>
      </c>
      <c r="C1727" s="2">
        <f t="shared" si="156"/>
        <v>46.217300143600745</v>
      </c>
      <c r="D1727" s="2">
        <f t="shared" si="158"/>
        <v>46.217604569307184</v>
      </c>
      <c r="E1727" s="2">
        <f t="shared" si="157"/>
        <v>-3.0442570643884892E-4</v>
      </c>
      <c r="F1727" s="2">
        <f t="shared" si="161"/>
        <v>-4.4737127649845262E-4</v>
      </c>
      <c r="G1727" s="2">
        <f t="shared" si="159"/>
        <v>1.429455700596037E-4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46.217300000000002</v>
      </c>
      <c r="C1728" s="2">
        <f t="shared" si="156"/>
        <v>46.217300121508323</v>
      </c>
      <c r="D1728" s="2">
        <f t="shared" si="158"/>
        <v>46.217582008617761</v>
      </c>
      <c r="E1728" s="2">
        <f t="shared" si="157"/>
        <v>-2.8188710943766182E-4</v>
      </c>
      <c r="F1728" s="2">
        <f t="shared" si="161"/>
        <v>-4.142744430862945E-4</v>
      </c>
      <c r="G1728" s="2">
        <f t="shared" si="159"/>
        <v>1.3238733364863268E-4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46.217300000000002</v>
      </c>
      <c r="C1729" s="2">
        <f t="shared" si="156"/>
        <v>46.21730010281474</v>
      </c>
      <c r="D1729" s="2">
        <f t="shared" si="158"/>
        <v>46.217561119090519</v>
      </c>
      <c r="E1729" s="2">
        <f t="shared" si="157"/>
        <v>-2.6101627577901354E-4</v>
      </c>
      <c r="F1729" s="2">
        <f t="shared" si="161"/>
        <v>-3.8362280962483833E-4</v>
      </c>
      <c r="G1729" s="2">
        <f t="shared" si="159"/>
        <v>1.2260653384582479E-4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46.217300000000002</v>
      </c>
      <c r="C1730" s="2">
        <f t="shared" si="156"/>
        <v>46.217300086997092</v>
      </c>
      <c r="D1730" s="2">
        <f t="shared" si="158"/>
        <v>46.217541776935661</v>
      </c>
      <c r="E1730" s="2">
        <f t="shared" si="157"/>
        <v>-2.4168993856932275E-4</v>
      </c>
      <c r="F1730" s="2">
        <f t="shared" si="161"/>
        <v>-3.5523623541373526E-4</v>
      </c>
      <c r="G1730" s="2">
        <f t="shared" si="159"/>
        <v>1.1354629684441251E-4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46.217300000000002</v>
      </c>
      <c r="C1731" s="2">
        <f t="shared" si="156"/>
        <v>46.217300073612925</v>
      </c>
      <c r="D1731" s="2">
        <f t="shared" si="158"/>
        <v>46.217523867533018</v>
      </c>
      <c r="E1731" s="2">
        <f t="shared" si="157"/>
        <v>-2.2379392009241883E-4</v>
      </c>
      <c r="F1731" s="2">
        <f t="shared" si="161"/>
        <v>-3.2894777234947198E-4</v>
      </c>
      <c r="G1731" s="2">
        <f t="shared" si="159"/>
        <v>1.0515385225705315E-4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46.217300000000002</v>
      </c>
      <c r="C1732" s="2">
        <f t="shared" si="156"/>
        <v>46.217300062287862</v>
      </c>
      <c r="D1732" s="2">
        <f t="shared" si="158"/>
        <v>46.217507284752791</v>
      </c>
      <c r="E1732" s="2">
        <f t="shared" si="157"/>
        <v>-2.0722246492965724E-4</v>
      </c>
      <c r="F1732" s="2">
        <f t="shared" si="161"/>
        <v>-3.0460271086550904E-4</v>
      </c>
      <c r="G1732" s="2">
        <f t="shared" si="159"/>
        <v>9.7380245935851809E-5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46.217300000000002</v>
      </c>
      <c r="C1733" s="2">
        <f t="shared" si="156"/>
        <v>46.217300052705113</v>
      </c>
      <c r="D1733" s="2">
        <f t="shared" si="158"/>
        <v>46.217491930326659</v>
      </c>
      <c r="E1733" s="2">
        <f t="shared" si="157"/>
        <v>-1.9187762154615484E-4</v>
      </c>
      <c r="F1733" s="2">
        <f t="shared" si="161"/>
        <v>-2.8205769300163823E-4</v>
      </c>
      <c r="G1733" s="2">
        <f t="shared" si="159"/>
        <v>9.0180071455483383E-5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46.217300000000002</v>
      </c>
      <c r="C1734" s="2">
        <f t="shared" si="156"/>
        <v>46.217300044596634</v>
      </c>
      <c r="D1734" s="2">
        <f t="shared" si="158"/>
        <v>46.217477713265424</v>
      </c>
      <c r="E1734" s="2">
        <f t="shared" si="157"/>
        <v>-1.7766866879043164E-4</v>
      </c>
      <c r="F1734" s="2">
        <f t="shared" si="161"/>
        <v>-2.6117988815939689E-4</v>
      </c>
      <c r="G1734" s="2">
        <f t="shared" si="159"/>
        <v>8.3511219368965247E-5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46.217300000000002</v>
      </c>
      <c r="C1735" s="2">
        <f t="shared" si="156"/>
        <v>46.217300037735619</v>
      </c>
      <c r="D1735" s="2">
        <f t="shared" si="158"/>
        <v>46.217464549319835</v>
      </c>
      <c r="E1735" s="2">
        <f t="shared" si="157"/>
        <v>-1.6451158421659784E-4</v>
      </c>
      <c r="F1735" s="2">
        <f t="shared" si="161"/>
        <v>-2.418462273708371E-4</v>
      </c>
      <c r="G1735" s="2">
        <f t="shared" si="159"/>
        <v>7.7334643154239259E-5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46.217300000000002</v>
      </c>
      <c r="C1736" s="2">
        <f t="shared" si="156"/>
        <v>46.217300031930144</v>
      </c>
      <c r="D1736" s="2">
        <f t="shared" si="158"/>
        <v>46.217452360481325</v>
      </c>
      <c r="E1736" s="2">
        <f t="shared" si="157"/>
        <v>-1.5232855118085808E-4</v>
      </c>
      <c r="F1736" s="2">
        <f t="shared" si="161"/>
        <v>-2.2394269213284131E-4</v>
      </c>
      <c r="G1736" s="2">
        <f t="shared" si="159"/>
        <v>7.1614140951983222E-5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46.217300000000002</v>
      </c>
      <c r="C1737" s="2">
        <f t="shared" si="156"/>
        <v>46.217300027017814</v>
      </c>
      <c r="D1737" s="2">
        <f t="shared" si="158"/>
        <v>46.217441074519741</v>
      </c>
      <c r="E1737" s="2">
        <f t="shared" si="157"/>
        <v>-1.4104750192700521E-4</v>
      </c>
      <c r="F1737" s="2">
        <f t="shared" si="161"/>
        <v>-2.0736365409167409E-4</v>
      </c>
      <c r="G1737" s="2">
        <f t="shared" si="159"/>
        <v>6.6316152164668879E-5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46.217300000000002</v>
      </c>
      <c r="C1738" s="2">
        <f t="shared" si="156"/>
        <v>46.217300022861231</v>
      </c>
      <c r="D1738" s="2">
        <f t="shared" si="158"/>
        <v>46.217430624555313</v>
      </c>
      <c r="E1738" s="2">
        <f t="shared" si="157"/>
        <v>-1.3060169408163347E-4</v>
      </c>
      <c r="F1738" s="2">
        <f t="shared" si="161"/>
        <v>-1.9201126208966598E-4</v>
      </c>
      <c r="G1738" s="2">
        <f t="shared" si="159"/>
        <v>6.1409568008032517E-5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46.217300000000002</v>
      </c>
      <c r="C1739" s="2">
        <f t="shared" si="156"/>
        <v>46.217300019344123</v>
      </c>
      <c r="D1739" s="2">
        <f t="shared" si="158"/>
        <v>46.217420948662323</v>
      </c>
      <c r="E1739" s="2">
        <f t="shared" si="157"/>
        <v>-1.2092931820006925E-4</v>
      </c>
      <c r="F1739" s="2">
        <f t="shared" si="161"/>
        <v>-1.7779487331174665E-4</v>
      </c>
      <c r="G1739" s="2">
        <f t="shared" si="159"/>
        <v>5.6865555111677401E-5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46.217300000000002</v>
      </c>
      <c r="C1740" s="2">
        <f t="shared" si="156"/>
        <v>46.217300016368107</v>
      </c>
      <c r="D1740" s="2">
        <f t="shared" si="158"/>
        <v>46.217411989502146</v>
      </c>
      <c r="E1740" s="2">
        <f t="shared" si="157"/>
        <v>-1.1197313403954468E-4</v>
      </c>
      <c r="F1740" s="2">
        <f t="shared" si="161"/>
        <v>-1.6463052545730628E-4</v>
      </c>
      <c r="G1740" s="2">
        <f t="shared" si="159"/>
        <v>5.26573914177616E-5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46.217300000000002</v>
      </c>
      <c r="C1741" s="2">
        <f t="shared" si="156"/>
        <v>46.217300013849936</v>
      </c>
      <c r="D1741" s="2">
        <f t="shared" si="158"/>
        <v>46.217403693983464</v>
      </c>
      <c r="E1741" s="2">
        <f t="shared" si="157"/>
        <v>-1.0368013352746175E-4</v>
      </c>
      <c r="F1741" s="2">
        <f t="shared" si="161"/>
        <v>-1.5244044707133739E-4</v>
      </c>
      <c r="G1741" s="2">
        <f t="shared" si="159"/>
        <v>4.8760313543875637E-5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46.217300000000002</v>
      </c>
      <c r="C1742" s="2">
        <f t="shared" si="156"/>
        <v>46.217300011719182</v>
      </c>
      <c r="D1742" s="2">
        <f t="shared" si="158"/>
        <v>46.217396012947653</v>
      </c>
      <c r="E1742" s="2">
        <f t="shared" si="157"/>
        <v>-9.600122847075454E-5</v>
      </c>
      <c r="F1742" s="2">
        <f t="shared" si="161"/>
        <v>-1.4115260335122081E-4</v>
      </c>
      <c r="G1742" s="2">
        <f t="shared" si="159"/>
        <v>4.5151374880466271E-5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46.217300000000002</v>
      </c>
      <c r="C1743" s="2">
        <f t="shared" ref="C1743:C1806" si="162">$C$4*B1733+C1742*(1-$C$4)</f>
        <v>46.217300009916237</v>
      </c>
      <c r="D1743" s="2">
        <f t="shared" si="158"/>
        <v>46.217388900877452</v>
      </c>
      <c r="E1743" s="2">
        <f t="shared" si="157"/>
        <v>-8.8890961215781772E-5</v>
      </c>
      <c r="F1743" s="2">
        <f t="shared" si="161"/>
        <v>-1.30700274924133E-4</v>
      </c>
      <c r="G1743" s="2">
        <f t="shared" si="159"/>
        <v>4.1809313708351226E-5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46.217300000000002</v>
      </c>
      <c r="C1744" s="2">
        <f t="shared" si="162"/>
        <v>46.217300008390666</v>
      </c>
      <c r="D1744" s="2">
        <f t="shared" si="158"/>
        <v>46.217382315627269</v>
      </c>
      <c r="E1744" s="2">
        <f t="shared" si="157"/>
        <v>-8.2307236603185174E-5</v>
      </c>
      <c r="F1744" s="2">
        <f t="shared" si="161"/>
        <v>-1.2102166725994344E-4</v>
      </c>
      <c r="G1744" s="2">
        <f t="shared" si="159"/>
        <v>3.871443065675827E-5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46.217300000000002</v>
      </c>
      <c r="C1745" s="2">
        <f t="shared" si="162"/>
        <v>46.217300007099794</v>
      </c>
      <c r="D1745" s="2">
        <f t="shared" si="158"/>
        <v>46.217376218173392</v>
      </c>
      <c r="E1745" s="2">
        <f t="shared" si="157"/>
        <v>-7.6211073597676204E-5</v>
      </c>
      <c r="F1745" s="2">
        <f t="shared" si="161"/>
        <v>-1.1205954852749001E-4</v>
      </c>
      <c r="G1745" s="2">
        <f t="shared" si="159"/>
        <v>3.5848474929813805E-5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46.217300000000002</v>
      </c>
      <c r="C1746" s="2">
        <f t="shared" si="162"/>
        <v>46.21730000600752</v>
      </c>
      <c r="D1746" s="2">
        <f t="shared" si="158"/>
        <v>46.217370572382769</v>
      </c>
      <c r="E1746" s="2">
        <f t="shared" si="157"/>
        <v>-7.0566375249825342E-5</v>
      </c>
      <c r="F1746" s="2">
        <f t="shared" si="161"/>
        <v>-1.0376091387195708E-4</v>
      </c>
      <c r="G1746" s="2">
        <f t="shared" si="159"/>
        <v>3.319453862213174E-5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46.217300000000002</v>
      </c>
      <c r="C1747" s="2">
        <f t="shared" si="162"/>
        <v>46.217300005083288</v>
      </c>
      <c r="D1747" s="2">
        <f t="shared" si="158"/>
        <v>46.217365344798857</v>
      </c>
      <c r="E1747" s="2">
        <f t="shared" si="157"/>
        <v>-6.5339715568768497E-5</v>
      </c>
      <c r="F1747" s="2">
        <f t="shared" si="161"/>
        <v>-9.6076674211319376E-5</v>
      </c>
      <c r="G1747" s="2">
        <f t="shared" si="159"/>
        <v>3.0736958642550878E-5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6">
        <f>TITRES_STAT!D1751</f>
        <v>46.217300000000002</v>
      </c>
      <c r="C1748" s="2">
        <f t="shared" si="162"/>
        <v>46.217300004301244</v>
      </c>
      <c r="D1748" s="2">
        <f t="shared" si="158"/>
        <v>46.217360504443384</v>
      </c>
      <c r="E1748" s="2">
        <f t="shared" si="157"/>
        <v>-6.0500142140540447E-5</v>
      </c>
      <c r="F1748" s="2">
        <f t="shared" si="161"/>
        <v>-8.8961367797163593E-5</v>
      </c>
      <c r="G1748" s="2">
        <f t="shared" si="159"/>
        <v>2.8461225656623145E-5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6">
        <f>TITRES_STAT!D1752</f>
        <v>46.217300000000002</v>
      </c>
      <c r="C1749" s="2">
        <f t="shared" si="162"/>
        <v>46.217300003639515</v>
      </c>
      <c r="D1749" s="2">
        <f t="shared" si="158"/>
        <v>46.217356022632764</v>
      </c>
      <c r="E1749" s="2">
        <f t="shared" si="157"/>
        <v>-5.6018993248585502E-5</v>
      </c>
      <c r="F1749" s="2">
        <f t="shared" si="161"/>
        <v>-8.2372892887447983E-5</v>
      </c>
      <c r="G1749" s="2">
        <f t="shared" si="159"/>
        <v>2.635389963886248E-5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46.217300000000002</v>
      </c>
      <c r="C1750" s="2">
        <f t="shared" si="162"/>
        <v>46.217300003079593</v>
      </c>
      <c r="D1750" s="2">
        <f t="shared" si="158"/>
        <v>46.217351872808116</v>
      </c>
      <c r="E1750" s="2">
        <f t="shared" si="157"/>
        <v>-5.1869728523001868E-5</v>
      </c>
      <c r="F1750" s="2">
        <f t="shared" si="161"/>
        <v>-7.6272260014558771E-5</v>
      </c>
      <c r="G1750" s="2">
        <f t="shared" si="159"/>
        <v>2.4402531491556903E-5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6">
        <f>TITRES_STAT!D1754</f>
        <v>45.230499999999999</v>
      </c>
      <c r="C1751" s="2">
        <f t="shared" si="162"/>
        <v>46.217300002605811</v>
      </c>
      <c r="D1751" s="2">
        <f t="shared" si="158"/>
        <v>46.144251734081593</v>
      </c>
      <c r="E1751" s="2">
        <f t="shared" si="157"/>
        <v>7.3048268524217974E-2</v>
      </c>
      <c r="F1751" s="2">
        <f t="shared" si="161"/>
        <v>1.4548635896831948E-2</v>
      </c>
      <c r="G1751" s="2">
        <f t="shared" si="159"/>
        <v>5.8499632627386028E-2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45.230499999999999</v>
      </c>
      <c r="C1752" s="2">
        <f t="shared" si="162"/>
        <v>46.217300002204922</v>
      </c>
      <c r="D1752" s="2">
        <f t="shared" si="158"/>
        <v>46.076566420445921</v>
      </c>
      <c r="E1752" s="2">
        <f t="shared" si="157"/>
        <v>0.14073358175900097</v>
      </c>
      <c r="F1752" s="2">
        <f t="shared" si="161"/>
        <v>3.9785625069265751E-2</v>
      </c>
      <c r="G1752" s="2">
        <f t="shared" si="159"/>
        <v>0.10094795668973522</v>
      </c>
      <c r="H1752" s="2" t="str">
        <f t="shared" si="160"/>
        <v>Sell</v>
      </c>
    </row>
    <row r="1753" spans="1:8" ht="13.5" x14ac:dyDescent="0.25">
      <c r="A1753" s="3">
        <f>TITRES_STAT!B1756</f>
        <v>44567</v>
      </c>
      <c r="B1753" s="6">
        <f>TITRES_STAT!D1756</f>
        <v>45.230499999999999</v>
      </c>
      <c r="C1753" s="2">
        <f t="shared" si="162"/>
        <v>46.217300001865709</v>
      </c>
      <c r="D1753" s="2">
        <f t="shared" si="158"/>
        <v>46.013894833746228</v>
      </c>
      <c r="E1753" s="2">
        <f t="shared" si="157"/>
        <v>0.20340516811948106</v>
      </c>
      <c r="F1753" s="2">
        <f t="shared" si="161"/>
        <v>7.2509533679308819E-2</v>
      </c>
      <c r="G1753" s="2">
        <f t="shared" si="159"/>
        <v>0.13089563444017224</v>
      </c>
      <c r="H1753" s="2" t="str">
        <f t="shared" si="160"/>
        <v>Sell</v>
      </c>
    </row>
    <row r="1754" spans="1:8" ht="13.5" x14ac:dyDescent="0.25">
      <c r="A1754" s="3">
        <f>TITRES_STAT!B1757</f>
        <v>44568</v>
      </c>
      <c r="B1754" s="6">
        <f>TITRES_STAT!D1757</f>
        <v>45.230499999999999</v>
      </c>
      <c r="C1754" s="2">
        <f t="shared" si="162"/>
        <v>46.217300001578678</v>
      </c>
      <c r="D1754" s="2">
        <f t="shared" si="158"/>
        <v>45.955865586802062</v>
      </c>
      <c r="E1754" s="2">
        <f t="shared" si="157"/>
        <v>0.26143441477661611</v>
      </c>
      <c r="F1754" s="2">
        <f t="shared" si="161"/>
        <v>0.11029450989877028</v>
      </c>
      <c r="G1754" s="2">
        <f t="shared" si="159"/>
        <v>0.15113990487784584</v>
      </c>
      <c r="H1754" s="2" t="str">
        <f t="shared" si="160"/>
        <v>Sell</v>
      </c>
    </row>
    <row r="1755" spans="1:8" ht="13.5" x14ac:dyDescent="0.25">
      <c r="A1755" s="3">
        <f>TITRES_STAT!B1758</f>
        <v>44571</v>
      </c>
      <c r="B1755" s="6">
        <f>TITRES_STAT!D1758</f>
        <v>45.230499999999999</v>
      </c>
      <c r="C1755" s="2">
        <f t="shared" si="162"/>
        <v>46.217300001335808</v>
      </c>
      <c r="D1755" s="2">
        <f t="shared" si="158"/>
        <v>45.902134802594503</v>
      </c>
      <c r="E1755" s="2">
        <f t="shared" si="157"/>
        <v>0.31516519874130466</v>
      </c>
      <c r="F1755" s="2">
        <f t="shared" si="161"/>
        <v>0.15126864766727716</v>
      </c>
      <c r="G1755" s="2">
        <f t="shared" si="159"/>
        <v>0.16389655107402751</v>
      </c>
      <c r="H1755" s="2" t="str">
        <f t="shared" si="160"/>
        <v>Sell</v>
      </c>
    </row>
    <row r="1756" spans="1:8" ht="13.5" x14ac:dyDescent="0.25">
      <c r="A1756" s="3">
        <f>TITRES_STAT!B1759</f>
        <v>44572</v>
      </c>
      <c r="B1756" s="6">
        <f>TITRES_STAT!D1759</f>
        <v>45.230499999999999</v>
      </c>
      <c r="C1756" s="2">
        <f t="shared" si="162"/>
        <v>46.217300001130305</v>
      </c>
      <c r="D1756" s="2">
        <f t="shared" si="158"/>
        <v>45.852384076476397</v>
      </c>
      <c r="E1756" s="2">
        <f t="shared" ref="E1756:E1819" si="163">C1756-D1756</f>
        <v>0.3649159246539071</v>
      </c>
      <c r="F1756" s="2">
        <f t="shared" si="161"/>
        <v>0.19399810306460313</v>
      </c>
      <c r="G1756" s="2">
        <f t="shared" si="159"/>
        <v>0.17091782158930396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6">
        <f>TITRES_STAT!D1760</f>
        <v>45.230499999999999</v>
      </c>
      <c r="C1757" s="2">
        <f t="shared" si="162"/>
        <v>46.217300000956413</v>
      </c>
      <c r="D1757" s="2">
        <f t="shared" ref="D1757:D1820" si="164">$D$4*B1757+(1-$D$4)*D1756</f>
        <v>45.806318589329997</v>
      </c>
      <c r="E1757" s="2">
        <f t="shared" si="163"/>
        <v>0.4109814116264161</v>
      </c>
      <c r="F1757" s="2">
        <f t="shared" si="161"/>
        <v>0.23739476477696575</v>
      </c>
      <c r="G1757" s="2">
        <f t="shared" si="159"/>
        <v>0.17358664684945035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45.230499999999999</v>
      </c>
      <c r="C1758" s="2">
        <f t="shared" si="162"/>
        <v>46.217300000809274</v>
      </c>
      <c r="D1758" s="2">
        <f t="shared" si="164"/>
        <v>45.763665360490741</v>
      </c>
      <c r="E1758" s="2">
        <f t="shared" si="163"/>
        <v>0.4536346403185334</v>
      </c>
      <c r="F1758" s="2">
        <f t="shared" si="161"/>
        <v>0.28064273988527932</v>
      </c>
      <c r="G1758" s="2">
        <f t="shared" si="159"/>
        <v>0.17299190043325408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45.230499999999999</v>
      </c>
      <c r="C1759" s="2">
        <f t="shared" si="162"/>
        <v>46.217300000684773</v>
      </c>
      <c r="D1759" s="2">
        <f t="shared" si="164"/>
        <v>45.724171630084022</v>
      </c>
      <c r="E1759" s="2">
        <f t="shared" si="163"/>
        <v>0.49312837060075054</v>
      </c>
      <c r="F1759" s="2">
        <f t="shared" si="161"/>
        <v>0.32313986602837358</v>
      </c>
      <c r="G1759" s="2">
        <f t="shared" si="159"/>
        <v>0.16998850457237696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45.230499999999999</v>
      </c>
      <c r="C1760" s="2">
        <f t="shared" si="162"/>
        <v>46.217300000579428</v>
      </c>
      <c r="D1760" s="2">
        <f t="shared" si="164"/>
        <v>45.687603361188913</v>
      </c>
      <c r="E1760" s="2">
        <f t="shared" si="163"/>
        <v>0.52969663939051514</v>
      </c>
      <c r="F1760" s="2">
        <f t="shared" si="161"/>
        <v>0.36445122070080194</v>
      </c>
      <c r="G1760" s="2">
        <f t="shared" si="159"/>
        <v>0.16524541868971321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45.230499999999999</v>
      </c>
      <c r="C1761" s="2">
        <f t="shared" si="162"/>
        <v>46.065484615874901</v>
      </c>
      <c r="D1761" s="2">
        <f t="shared" si="164"/>
        <v>45.653743852952701</v>
      </c>
      <c r="E1761" s="2">
        <f t="shared" si="163"/>
        <v>0.41174076292220008</v>
      </c>
      <c r="F1761" s="2">
        <f t="shared" si="161"/>
        <v>0.37390912914508156</v>
      </c>
      <c r="G1761" s="2">
        <f t="shared" si="159"/>
        <v>3.7831633777118512E-2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45.230499999999999</v>
      </c>
      <c r="C1762" s="2">
        <f t="shared" si="162"/>
        <v>45.937025444201836</v>
      </c>
      <c r="D1762" s="2">
        <f t="shared" si="164"/>
        <v>45.622392456437687</v>
      </c>
      <c r="E1762" s="2">
        <f t="shared" si="163"/>
        <v>0.31463298776414916</v>
      </c>
      <c r="F1762" s="2">
        <f t="shared" si="161"/>
        <v>0.36205390086889511</v>
      </c>
      <c r="G1762" s="2">
        <f t="shared" si="159"/>
        <v>-4.7420913104745943E-2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45.230499999999999</v>
      </c>
      <c r="C1763" s="2">
        <f t="shared" si="162"/>
        <v>45.828329222016933</v>
      </c>
      <c r="D1763" s="2">
        <f t="shared" si="164"/>
        <v>45.59336338559045</v>
      </c>
      <c r="E1763" s="2">
        <f t="shared" si="163"/>
        <v>0.23496583642648261</v>
      </c>
      <c r="F1763" s="2">
        <f t="shared" si="161"/>
        <v>0.33663628798041262</v>
      </c>
      <c r="G1763" s="2">
        <f t="shared" si="159"/>
        <v>-0.10167045155393001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45.230499999999999</v>
      </c>
      <c r="C1764" s="2">
        <f t="shared" si="162"/>
        <v>45.736355495552786</v>
      </c>
      <c r="D1764" s="2">
        <f t="shared" si="164"/>
        <v>45.566484616287454</v>
      </c>
      <c r="E1764" s="2">
        <f t="shared" si="163"/>
        <v>0.16987087926533206</v>
      </c>
      <c r="F1764" s="2">
        <f t="shared" si="161"/>
        <v>0.30328320623739652</v>
      </c>
      <c r="G1764" s="2">
        <f t="shared" ref="G1764:G1827" si="165">E1764-F1764</f>
        <v>-0.13341232697206445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45.230499999999999</v>
      </c>
      <c r="C1765" s="2">
        <f t="shared" si="162"/>
        <v>45.658531573160047</v>
      </c>
      <c r="D1765" s="2">
        <f t="shared" si="164"/>
        <v>45.541596866932828</v>
      </c>
      <c r="E1765" s="2">
        <f t="shared" si="163"/>
        <v>0.11693470622721946</v>
      </c>
      <c r="F1765" s="2">
        <f t="shared" ref="F1765:F1828" si="167">(E1765*(2/(10)))+((1-(2/10))*F1764)</f>
        <v>0.26601350623536113</v>
      </c>
      <c r="G1765" s="2">
        <f t="shared" si="165"/>
        <v>-0.14907880000814167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45.230499999999999</v>
      </c>
      <c r="C1766" s="2">
        <f t="shared" si="162"/>
        <v>45.59268056190465</v>
      </c>
      <c r="D1766" s="2">
        <f t="shared" si="164"/>
        <v>45.518552654567436</v>
      </c>
      <c r="E1766" s="2">
        <f t="shared" si="163"/>
        <v>7.4127907337214083E-2</v>
      </c>
      <c r="F1766" s="2">
        <f t="shared" si="167"/>
        <v>0.22763638645573173</v>
      </c>
      <c r="G1766" s="2">
        <f t="shared" si="165"/>
        <v>-0.15350847911851764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45.230499999999999</v>
      </c>
      <c r="C1767" s="2">
        <f t="shared" si="162"/>
        <v>45.536960475457782</v>
      </c>
      <c r="D1767" s="2">
        <f t="shared" si="164"/>
        <v>45.497215420895778</v>
      </c>
      <c r="E1767" s="2">
        <f t="shared" si="163"/>
        <v>3.9745054562004611E-2</v>
      </c>
      <c r="F1767" s="2">
        <f t="shared" si="167"/>
        <v>0.1900581200769863</v>
      </c>
      <c r="G1767" s="2">
        <f t="shared" si="165"/>
        <v>-0.15031306551498169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45.230499999999999</v>
      </c>
      <c r="C1768" s="2">
        <f t="shared" si="162"/>
        <v>45.489812710002738</v>
      </c>
      <c r="D1768" s="2">
        <f t="shared" si="164"/>
        <v>45.477458723051647</v>
      </c>
      <c r="E1768" s="2">
        <f t="shared" si="163"/>
        <v>1.235398695109069E-2</v>
      </c>
      <c r="F1768" s="2">
        <f t="shared" si="167"/>
        <v>0.15451729345180718</v>
      </c>
      <c r="G1768" s="2">
        <f t="shared" si="165"/>
        <v>-0.14216330650071649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47.212400000000002</v>
      </c>
      <c r="C1769" s="2">
        <f t="shared" si="162"/>
        <v>45.449918446925395</v>
      </c>
      <c r="D1769" s="2">
        <f t="shared" si="164"/>
        <v>45.605972891714494</v>
      </c>
      <c r="E1769" s="2">
        <f t="shared" si="163"/>
        <v>-0.15605444478909902</v>
      </c>
      <c r="F1769" s="2">
        <f t="shared" si="167"/>
        <v>9.2402945803625944E-2</v>
      </c>
      <c r="G1769" s="2">
        <f t="shared" si="165"/>
        <v>-0.24845739059272498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47.212400000000002</v>
      </c>
      <c r="C1770" s="2">
        <f t="shared" si="162"/>
        <v>45.416161762783027</v>
      </c>
      <c r="D1770" s="2">
        <f t="shared" si="164"/>
        <v>45.72496749232824</v>
      </c>
      <c r="E1770" s="2">
        <f t="shared" si="163"/>
        <v>-0.30880572954521313</v>
      </c>
      <c r="F1770" s="2">
        <f t="shared" si="167"/>
        <v>1.2161210733858126E-2</v>
      </c>
      <c r="G1770" s="2">
        <f t="shared" si="165"/>
        <v>-0.32096694027907124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47.212400000000002</v>
      </c>
      <c r="C1771" s="2">
        <f t="shared" si="162"/>
        <v>45.387598414662556</v>
      </c>
      <c r="D1771" s="2">
        <f t="shared" si="164"/>
        <v>45.835147678081704</v>
      </c>
      <c r="E1771" s="2">
        <f t="shared" si="163"/>
        <v>-0.44754926341914825</v>
      </c>
      <c r="F1771" s="2">
        <f t="shared" si="167"/>
        <v>-7.9780884096743165E-2</v>
      </c>
      <c r="G1771" s="2">
        <f t="shared" si="165"/>
        <v>-0.36776837932240508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47.212400000000002</v>
      </c>
      <c r="C1772" s="2">
        <f t="shared" si="162"/>
        <v>45.363429427791388</v>
      </c>
      <c r="D1772" s="2">
        <f t="shared" si="164"/>
        <v>45.937166368594177</v>
      </c>
      <c r="E1772" s="2">
        <f t="shared" si="163"/>
        <v>-0.57373694080278881</v>
      </c>
      <c r="F1772" s="2">
        <f t="shared" si="167"/>
        <v>-0.1785720954379523</v>
      </c>
      <c r="G1772" s="2">
        <f t="shared" si="165"/>
        <v>-0.39516484536483654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47.212400000000002</v>
      </c>
      <c r="C1773" s="2">
        <f t="shared" si="162"/>
        <v>45.342978746592713</v>
      </c>
      <c r="D1773" s="2">
        <f t="shared" si="164"/>
        <v>46.031628119068685</v>
      </c>
      <c r="E1773" s="2">
        <f t="shared" si="163"/>
        <v>-0.68864937247597169</v>
      </c>
      <c r="F1773" s="2">
        <f t="shared" si="167"/>
        <v>-0.2805875508455562</v>
      </c>
      <c r="G1773" s="2">
        <f t="shared" si="165"/>
        <v>-0.40806182163041549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47.212400000000002</v>
      </c>
      <c r="C1774" s="2">
        <f t="shared" si="162"/>
        <v>45.325674324039987</v>
      </c>
      <c r="D1774" s="2">
        <f t="shared" si="164"/>
        <v>46.119092702841378</v>
      </c>
      <c r="E1774" s="2">
        <f t="shared" si="163"/>
        <v>-0.7934183788013911</v>
      </c>
      <c r="F1774" s="2">
        <f t="shared" si="167"/>
        <v>-0.38315371643672319</v>
      </c>
      <c r="G1774" s="2">
        <f t="shared" si="165"/>
        <v>-0.41026466236466791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47.212400000000002</v>
      </c>
      <c r="C1775" s="2">
        <f t="shared" si="162"/>
        <v>45.311032120341522</v>
      </c>
      <c r="D1775" s="2">
        <f t="shared" si="164"/>
        <v>46.200078428556836</v>
      </c>
      <c r="E1775" s="2">
        <f t="shared" si="163"/>
        <v>-0.88904630821531327</v>
      </c>
      <c r="F1775" s="2">
        <f t="shared" si="167"/>
        <v>-0.48433223479244125</v>
      </c>
      <c r="G1775" s="2">
        <f t="shared" si="165"/>
        <v>-0.40471407342287202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47.212400000000002</v>
      </c>
      <c r="C1776" s="2">
        <f t="shared" si="162"/>
        <v>45.298642563365902</v>
      </c>
      <c r="D1776" s="2">
        <f t="shared" si="164"/>
        <v>46.275065211626703</v>
      </c>
      <c r="E1776" s="2">
        <f t="shared" si="163"/>
        <v>-0.97642264826080094</v>
      </c>
      <c r="F1776" s="2">
        <f t="shared" si="167"/>
        <v>-0.58275031748611328</v>
      </c>
      <c r="G1776" s="2">
        <f t="shared" si="165"/>
        <v>-0.39367233077468766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47.212400000000002</v>
      </c>
      <c r="C1777" s="2">
        <f t="shared" si="162"/>
        <v>45.288159092078835</v>
      </c>
      <c r="D1777" s="2">
        <f t="shared" si="164"/>
        <v>46.344497418172878</v>
      </c>
      <c r="E1777" s="2">
        <f t="shared" si="163"/>
        <v>-1.0563383260940427</v>
      </c>
      <c r="F1777" s="2">
        <f t="shared" si="167"/>
        <v>-0.67746791920769922</v>
      </c>
      <c r="G1777" s="2">
        <f t="shared" si="165"/>
        <v>-0.37887040688634344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47.212400000000002</v>
      </c>
      <c r="C1778" s="2">
        <f t="shared" si="162"/>
        <v>45.279288462528243</v>
      </c>
      <c r="D1778" s="2">
        <f t="shared" si="164"/>
        <v>46.408786498308224</v>
      </c>
      <c r="E1778" s="2">
        <f t="shared" si="163"/>
        <v>-1.1294980357799815</v>
      </c>
      <c r="F1778" s="2">
        <f t="shared" si="167"/>
        <v>-0.76787394252215568</v>
      </c>
      <c r="G1778" s="2">
        <f t="shared" si="165"/>
        <v>-0.36162409325782585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47.212400000000002</v>
      </c>
      <c r="C1779" s="2">
        <f t="shared" si="162"/>
        <v>45.576690237523898</v>
      </c>
      <c r="D1779" s="2">
        <f t="shared" si="164"/>
        <v>46.468313424359472</v>
      </c>
      <c r="E1779" s="2">
        <f t="shared" si="163"/>
        <v>-0.89162318683557373</v>
      </c>
      <c r="F1779" s="2">
        <f t="shared" si="167"/>
        <v>-0.7926237913848394</v>
      </c>
      <c r="G1779" s="2">
        <f t="shared" si="165"/>
        <v>-9.8999395450734329E-2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47.212400000000002</v>
      </c>
      <c r="C1780" s="2">
        <f t="shared" si="162"/>
        <v>45.828337893289451</v>
      </c>
      <c r="D1780" s="2">
        <f t="shared" si="164"/>
        <v>46.523430948480993</v>
      </c>
      <c r="E1780" s="2">
        <f t="shared" si="163"/>
        <v>-0.69509305519154196</v>
      </c>
      <c r="F1780" s="2">
        <f t="shared" si="167"/>
        <v>-0.77311764414617989</v>
      </c>
      <c r="G1780" s="2">
        <f t="shared" si="165"/>
        <v>7.802458895463793E-2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6">
        <f>TITRES_STAT!D1784</f>
        <v>47.212400000000002</v>
      </c>
      <c r="C1781" s="2">
        <f t="shared" si="162"/>
        <v>46.041270525091072</v>
      </c>
      <c r="D1781" s="2">
        <f t="shared" si="164"/>
        <v>46.574465693037958</v>
      </c>
      <c r="E1781" s="2">
        <f t="shared" si="163"/>
        <v>-0.53319516794688582</v>
      </c>
      <c r="F1781" s="2">
        <f t="shared" si="167"/>
        <v>-0.72513314890632119</v>
      </c>
      <c r="G1781" s="2">
        <f t="shared" si="165"/>
        <v>0.19193798095943537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47.212400000000002</v>
      </c>
      <c r="C1782" s="2">
        <f t="shared" si="162"/>
        <v>46.221444290461676</v>
      </c>
      <c r="D1782" s="2">
        <f t="shared" si="164"/>
        <v>46.621720086146262</v>
      </c>
      <c r="E1782" s="2">
        <f t="shared" si="163"/>
        <v>-0.40027579568458549</v>
      </c>
      <c r="F1782" s="2">
        <f t="shared" si="167"/>
        <v>-0.66016167826197403</v>
      </c>
      <c r="G1782" s="2">
        <f t="shared" si="165"/>
        <v>0.25988588257738854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6">
        <f>TITRES_STAT!D1786</f>
        <v>47.212400000000002</v>
      </c>
      <c r="C1783" s="2">
        <f t="shared" si="162"/>
        <v>46.373899015006032</v>
      </c>
      <c r="D1783" s="2">
        <f t="shared" si="164"/>
        <v>46.665474153839135</v>
      </c>
      <c r="E1783" s="2">
        <f t="shared" si="163"/>
        <v>-0.29157513883310315</v>
      </c>
      <c r="F1783" s="2">
        <f t="shared" si="167"/>
        <v>-0.5864443703761999</v>
      </c>
      <c r="G1783" s="2">
        <f t="shared" si="165"/>
        <v>0.29486923154309674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6">
        <f>TITRES_STAT!D1787</f>
        <v>47.220599999999997</v>
      </c>
      <c r="C1784" s="2">
        <f t="shared" si="162"/>
        <v>46.502899166543564</v>
      </c>
      <c r="D1784" s="2">
        <f t="shared" si="164"/>
        <v>46.706594586888087</v>
      </c>
      <c r="E1784" s="2">
        <f t="shared" si="163"/>
        <v>-0.20369542034452337</v>
      </c>
      <c r="F1784" s="2">
        <f t="shared" si="167"/>
        <v>-0.50989458036986457</v>
      </c>
      <c r="G1784" s="2">
        <f t="shared" si="165"/>
        <v>0.3061991600253412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47.220599999999997</v>
      </c>
      <c r="C1785" s="2">
        <f t="shared" si="162"/>
        <v>46.612053140921475</v>
      </c>
      <c r="D1785" s="2">
        <f t="shared" si="164"/>
        <v>46.744669061933408</v>
      </c>
      <c r="E1785" s="2">
        <f t="shared" si="163"/>
        <v>-0.13261592101193287</v>
      </c>
      <c r="F1785" s="2">
        <f t="shared" si="167"/>
        <v>-0.43443884849827824</v>
      </c>
      <c r="G1785" s="2">
        <f t="shared" si="165"/>
        <v>0.30182292748634537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6">
        <f>TITRES_STAT!D1789</f>
        <v>47.220599999999997</v>
      </c>
      <c r="C1786" s="2">
        <f t="shared" si="162"/>
        <v>46.704414196164322</v>
      </c>
      <c r="D1786" s="2">
        <f t="shared" si="164"/>
        <v>46.779923205493894</v>
      </c>
      <c r="E1786" s="2">
        <f t="shared" si="163"/>
        <v>-7.5509009329572052E-2</v>
      </c>
      <c r="F1786" s="2">
        <f t="shared" si="167"/>
        <v>-0.36265288066453705</v>
      </c>
      <c r="G1786" s="2">
        <f t="shared" si="165"/>
        <v>0.287143871334965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47.220599999999997</v>
      </c>
      <c r="C1787" s="2">
        <f t="shared" si="162"/>
        <v>46.782565858292884</v>
      </c>
      <c r="D1787" s="2">
        <f t="shared" si="164"/>
        <v>46.812565931012863</v>
      </c>
      <c r="E1787" s="2">
        <f t="shared" si="163"/>
        <v>-3.0000072719978732E-2</v>
      </c>
      <c r="F1787" s="2">
        <f t="shared" si="167"/>
        <v>-0.29612231907562536</v>
      </c>
      <c r="G1787" s="2">
        <f t="shared" si="165"/>
        <v>0.26612224635564663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47.220599999999997</v>
      </c>
      <c r="C1788" s="2">
        <f t="shared" si="162"/>
        <v>46.848694187786286</v>
      </c>
      <c r="D1788" s="2">
        <f t="shared" si="164"/>
        <v>46.842790676863757</v>
      </c>
      <c r="E1788" s="2">
        <f t="shared" si="163"/>
        <v>5.9035109225291649E-3</v>
      </c>
      <c r="F1788" s="2">
        <f t="shared" si="167"/>
        <v>-0.23571715307599447</v>
      </c>
      <c r="G1788" s="2">
        <f t="shared" si="165"/>
        <v>0.24162066399852364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47.220599999999997</v>
      </c>
      <c r="C1789" s="2">
        <f t="shared" si="162"/>
        <v>46.904648928126853</v>
      </c>
      <c r="D1789" s="2">
        <f t="shared" si="164"/>
        <v>46.870776552651627</v>
      </c>
      <c r="E1789" s="2">
        <f t="shared" si="163"/>
        <v>3.387237547522659E-2</v>
      </c>
      <c r="F1789" s="2">
        <f t="shared" si="167"/>
        <v>-0.18179924736575029</v>
      </c>
      <c r="G1789" s="2">
        <f t="shared" si="165"/>
        <v>0.21567162284097688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47.220599999999997</v>
      </c>
      <c r="C1790" s="2">
        <f t="shared" si="162"/>
        <v>46.951995246876571</v>
      </c>
      <c r="D1790" s="2">
        <f t="shared" si="164"/>
        <v>46.896689400603357</v>
      </c>
      <c r="E1790" s="2">
        <f t="shared" si="163"/>
        <v>5.5305846273213888E-2</v>
      </c>
      <c r="F1790" s="2">
        <f t="shared" si="167"/>
        <v>-0.13437822863795745</v>
      </c>
      <c r="G1790" s="2">
        <f t="shared" si="165"/>
        <v>0.18968407491117134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47.220599999999997</v>
      </c>
      <c r="C1791" s="2">
        <f t="shared" si="162"/>
        <v>46.99205751658787</v>
      </c>
      <c r="D1791" s="2">
        <f t="shared" si="164"/>
        <v>46.920682778336442</v>
      </c>
      <c r="E1791" s="2">
        <f t="shared" si="163"/>
        <v>7.1374738251428482E-2</v>
      </c>
      <c r="F1791" s="2">
        <f t="shared" si="167"/>
        <v>-9.3227635260080266E-2</v>
      </c>
      <c r="G1791" s="2">
        <f t="shared" si="165"/>
        <v>0.16460237351150875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47.220599999999997</v>
      </c>
      <c r="C1792" s="2">
        <f t="shared" si="162"/>
        <v>47.025956360189738</v>
      </c>
      <c r="D1792" s="2">
        <f t="shared" si="164"/>
        <v>46.942898868830035</v>
      </c>
      <c r="E1792" s="2">
        <f t="shared" si="163"/>
        <v>8.3057491359703306E-2</v>
      </c>
      <c r="F1792" s="2">
        <f t="shared" si="167"/>
        <v>-5.7970609936123546E-2</v>
      </c>
      <c r="G1792" s="2">
        <f t="shared" si="165"/>
        <v>0.14102810129582685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47.220599999999997</v>
      </c>
      <c r="C1793" s="2">
        <f t="shared" si="162"/>
        <v>47.054639997083626</v>
      </c>
      <c r="D1793" s="2">
        <f t="shared" si="164"/>
        <v>46.963469322990768</v>
      </c>
      <c r="E1793" s="2">
        <f t="shared" si="163"/>
        <v>9.1170674092857951E-2</v>
      </c>
      <c r="F1793" s="2">
        <f t="shared" si="167"/>
        <v>-2.8142353130327251E-2</v>
      </c>
      <c r="G1793" s="2">
        <f t="shared" si="165"/>
        <v>0.11931302722318521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47.228900000000003</v>
      </c>
      <c r="C1794" s="2">
        <f t="shared" si="162"/>
        <v>47.080172305224607</v>
      </c>
      <c r="D1794" s="2">
        <f t="shared" si="164"/>
        <v>46.983130854621081</v>
      </c>
      <c r="E1794" s="2">
        <f t="shared" si="163"/>
        <v>9.7041450603526869E-2</v>
      </c>
      <c r="F1794" s="2">
        <f t="shared" si="167"/>
        <v>-3.105592383556427E-3</v>
      </c>
      <c r="G1794" s="2">
        <f t="shared" si="165"/>
        <v>0.1001470429870833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47.228900000000003</v>
      </c>
      <c r="C1795" s="2">
        <f t="shared" si="162"/>
        <v>47.101776565959284</v>
      </c>
      <c r="D1795" s="2">
        <f t="shared" si="164"/>
        <v>47.001335976500997</v>
      </c>
      <c r="E1795" s="2">
        <f t="shared" si="163"/>
        <v>0.10044058945828738</v>
      </c>
      <c r="F1795" s="2">
        <f t="shared" si="167"/>
        <v>1.7603643984812335E-2</v>
      </c>
      <c r="G1795" s="2">
        <f t="shared" si="165"/>
        <v>8.2836945473475046E-2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47.228900000000003</v>
      </c>
      <c r="C1796" s="2">
        <f t="shared" si="162"/>
        <v>47.120057094273243</v>
      </c>
      <c r="D1796" s="2">
        <f t="shared" si="164"/>
        <v>47.018192570834252</v>
      </c>
      <c r="E1796" s="2">
        <f t="shared" si="163"/>
        <v>0.10186452343899077</v>
      </c>
      <c r="F1796" s="2">
        <f t="shared" si="167"/>
        <v>3.4455819875648025E-2</v>
      </c>
      <c r="G1796" s="2">
        <f t="shared" si="165"/>
        <v>6.7408703563342748E-2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47.228900000000003</v>
      </c>
      <c r="C1797" s="2">
        <f t="shared" si="162"/>
        <v>47.135525233615823</v>
      </c>
      <c r="D1797" s="2">
        <f t="shared" si="164"/>
        <v>47.033800528550231</v>
      </c>
      <c r="E1797" s="2">
        <f t="shared" si="163"/>
        <v>0.1017247050655925</v>
      </c>
      <c r="F1797" s="2">
        <f t="shared" si="167"/>
        <v>4.7909596913636922E-2</v>
      </c>
      <c r="G1797" s="2">
        <f t="shared" si="165"/>
        <v>5.381510815195558E-2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47.228900000000003</v>
      </c>
      <c r="C1798" s="2">
        <f t="shared" si="162"/>
        <v>47.148613659213389</v>
      </c>
      <c r="D1798" s="2">
        <f t="shared" si="164"/>
        <v>47.048252341250212</v>
      </c>
      <c r="E1798" s="2">
        <f t="shared" si="163"/>
        <v>0.10036131796317704</v>
      </c>
      <c r="F1798" s="2">
        <f t="shared" si="167"/>
        <v>5.8399941123544949E-2</v>
      </c>
      <c r="G1798" s="2">
        <f t="shared" si="165"/>
        <v>4.1961376839632095E-2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47.228900000000003</v>
      </c>
      <c r="C1799" s="2">
        <f t="shared" si="162"/>
        <v>47.159688480872873</v>
      </c>
      <c r="D1799" s="2">
        <f t="shared" si="164"/>
        <v>47.061633649305747</v>
      </c>
      <c r="E1799" s="2">
        <f t="shared" si="163"/>
        <v>9.8054831567125689E-2</v>
      </c>
      <c r="F1799" s="2">
        <f t="shared" si="167"/>
        <v>6.63309192122611E-2</v>
      </c>
      <c r="G1799" s="2">
        <f t="shared" si="165"/>
        <v>3.1723912354864589E-2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47.228900000000003</v>
      </c>
      <c r="C1800" s="2">
        <f t="shared" si="162"/>
        <v>47.169059483815509</v>
      </c>
      <c r="D1800" s="2">
        <f t="shared" si="164"/>
        <v>47.074023749357174</v>
      </c>
      <c r="E1800" s="2">
        <f t="shared" si="163"/>
        <v>9.5035734458335241E-2</v>
      </c>
      <c r="F1800" s="2">
        <f t="shared" si="167"/>
        <v>7.2071882261475928E-2</v>
      </c>
      <c r="G1800" s="2">
        <f t="shared" si="165"/>
        <v>2.2963852196859313E-2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47.228900000000003</v>
      </c>
      <c r="C1801" s="2">
        <f t="shared" si="162"/>
        <v>47.176988793997744</v>
      </c>
      <c r="D1801" s="2">
        <f t="shared" si="164"/>
        <v>47.085496064219605</v>
      </c>
      <c r="E1801" s="2">
        <f t="shared" si="163"/>
        <v>9.1492729778138937E-2</v>
      </c>
      <c r="F1801" s="2">
        <f t="shared" si="167"/>
        <v>7.5956051764808533E-2</v>
      </c>
      <c r="G1801" s="2">
        <f t="shared" si="165"/>
        <v>1.5536678013330404E-2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47.228900000000003</v>
      </c>
      <c r="C1802" s="2">
        <f t="shared" si="162"/>
        <v>47.183698210305785</v>
      </c>
      <c r="D1802" s="2">
        <f t="shared" si="164"/>
        <v>47.096118577981116</v>
      </c>
      <c r="E1802" s="2">
        <f t="shared" si="163"/>
        <v>8.7579632324668921E-2</v>
      </c>
      <c r="F1802" s="2">
        <f t="shared" si="167"/>
        <v>7.8280767876780608E-2</v>
      </c>
      <c r="G1802" s="2">
        <f t="shared" si="165"/>
        <v>9.2988644478883137E-3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47.228900000000003</v>
      </c>
      <c r="C1803" s="2">
        <f t="shared" si="162"/>
        <v>47.189375408720281</v>
      </c>
      <c r="D1803" s="2">
        <f t="shared" si="164"/>
        <v>47.105954238871405</v>
      </c>
      <c r="E1803" s="2">
        <f t="shared" si="163"/>
        <v>8.342116984887582E-2</v>
      </c>
      <c r="F1803" s="2">
        <f t="shared" si="167"/>
        <v>7.9308848271199661E-2</v>
      </c>
      <c r="G1803" s="2">
        <f t="shared" si="165"/>
        <v>4.112321577676159E-3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47.228900000000003</v>
      </c>
      <c r="C1804" s="2">
        <f t="shared" si="162"/>
        <v>47.195456115071011</v>
      </c>
      <c r="D1804" s="2">
        <f t="shared" si="164"/>
        <v>47.115061332288334</v>
      </c>
      <c r="E1804" s="2">
        <f t="shared" si="163"/>
        <v>8.0394782782676089E-2</v>
      </c>
      <c r="F1804" s="2">
        <f t="shared" si="167"/>
        <v>7.9526035173494963E-2</v>
      </c>
      <c r="G1804" s="2">
        <f t="shared" si="165"/>
        <v>8.6874760918112526E-4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47.228900000000003</v>
      </c>
      <c r="C1805" s="2">
        <f t="shared" si="162"/>
        <v>47.200601328137012</v>
      </c>
      <c r="D1805" s="2">
        <f t="shared" si="164"/>
        <v>47.123493826192899</v>
      </c>
      <c r="E1805" s="2">
        <f t="shared" si="163"/>
        <v>7.7107501944112755E-2</v>
      </c>
      <c r="F1805" s="2">
        <f t="shared" si="167"/>
        <v>7.9042328527618527E-2</v>
      </c>
      <c r="G1805" s="2">
        <f t="shared" si="165"/>
        <v>-1.9348265835057721E-3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47.228900000000003</v>
      </c>
      <c r="C1806" s="2">
        <f t="shared" si="162"/>
        <v>47.204954969962088</v>
      </c>
      <c r="D1806" s="2">
        <f t="shared" si="164"/>
        <v>47.131301690919351</v>
      </c>
      <c r="E1806" s="2">
        <f t="shared" si="163"/>
        <v>7.3653279042737552E-2</v>
      </c>
      <c r="F1806" s="2">
        <f t="shared" si="167"/>
        <v>7.796451863064234E-2</v>
      </c>
      <c r="G1806" s="2">
        <f t="shared" si="165"/>
        <v>-4.3112395879047888E-3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47.228900000000003</v>
      </c>
      <c r="C1807" s="2">
        <f t="shared" ref="C1807:C1870" si="168">$C$4*B1797+C1806*(1-$C$4)</f>
        <v>47.20863882073715</v>
      </c>
      <c r="D1807" s="2">
        <f t="shared" si="164"/>
        <v>47.138531195295691</v>
      </c>
      <c r="E1807" s="2">
        <f t="shared" si="163"/>
        <v>7.0107625441458765E-2</v>
      </c>
      <c r="F1807" s="2">
        <f t="shared" si="167"/>
        <v>7.6393139992805628E-2</v>
      </c>
      <c r="G1807" s="2">
        <f t="shared" si="165"/>
        <v>-6.285514551346863E-3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47.228900000000003</v>
      </c>
      <c r="C1808" s="2">
        <f t="shared" si="168"/>
        <v>47.211755925239132</v>
      </c>
      <c r="D1808" s="2">
        <f t="shared" si="164"/>
        <v>47.145225180829343</v>
      </c>
      <c r="E1808" s="2">
        <f t="shared" si="163"/>
        <v>6.6530744409789122E-2</v>
      </c>
      <c r="F1808" s="2">
        <f t="shared" si="167"/>
        <v>7.4420660876202333E-2</v>
      </c>
      <c r="G1808" s="2">
        <f t="shared" si="165"/>
        <v>-7.8899164664132104E-3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47.228900000000003</v>
      </c>
      <c r="C1809" s="2">
        <f t="shared" si="168"/>
        <v>47.214393475202343</v>
      </c>
      <c r="D1809" s="2">
        <f t="shared" si="164"/>
        <v>47.151423315582726</v>
      </c>
      <c r="E1809" s="2">
        <f t="shared" si="163"/>
        <v>6.297015961961705E-2</v>
      </c>
      <c r="F1809" s="2">
        <f t="shared" si="167"/>
        <v>7.2130560624885279E-2</v>
      </c>
      <c r="G1809" s="2">
        <f t="shared" si="165"/>
        <v>-9.1604010052682289E-3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47.228900000000003</v>
      </c>
      <c r="C1810" s="2">
        <f t="shared" si="168"/>
        <v>47.216625248248135</v>
      </c>
      <c r="D1810" s="2">
        <f t="shared" si="164"/>
        <v>47.157162329243263</v>
      </c>
      <c r="E1810" s="2">
        <f t="shared" si="163"/>
        <v>5.9462919004872106E-2</v>
      </c>
      <c r="F1810" s="2">
        <f t="shared" si="167"/>
        <v>6.9597032300882641E-2</v>
      </c>
      <c r="G1810" s="2">
        <f t="shared" si="165"/>
        <v>-1.0134113296010536E-2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47.228900000000003</v>
      </c>
      <c r="C1811" s="2">
        <f t="shared" si="168"/>
        <v>47.218513671594579</v>
      </c>
      <c r="D1811" s="2">
        <f t="shared" si="164"/>
        <v>47.162476230780797</v>
      </c>
      <c r="E1811" s="2">
        <f t="shared" si="163"/>
        <v>5.6037440813781814E-2</v>
      </c>
      <c r="F1811" s="2">
        <f t="shared" si="167"/>
        <v>6.6885114003462476E-2</v>
      </c>
      <c r="G1811" s="2">
        <f t="shared" si="165"/>
        <v>-1.0847673189680662E-2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47.228900000000003</v>
      </c>
      <c r="C1812" s="2">
        <f t="shared" si="168"/>
        <v>47.220111568272337</v>
      </c>
      <c r="D1812" s="2">
        <f t="shared" si="164"/>
        <v>47.167396509982218</v>
      </c>
      <c r="E1812" s="2">
        <f t="shared" si="163"/>
        <v>5.2715058290118577E-2</v>
      </c>
      <c r="F1812" s="2">
        <f t="shared" si="167"/>
        <v>6.4051102860793699E-2</v>
      </c>
      <c r="G1812" s="2">
        <f t="shared" si="165"/>
        <v>-1.1336044570675122E-2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47.228900000000003</v>
      </c>
      <c r="C1813" s="2">
        <f t="shared" si="168"/>
        <v>47.221463634691979</v>
      </c>
      <c r="D1813" s="2">
        <f t="shared" si="164"/>
        <v>47.171952324057607</v>
      </c>
      <c r="E1813" s="2">
        <f t="shared" si="163"/>
        <v>4.9511310634372308E-2</v>
      </c>
      <c r="F1813" s="2">
        <f t="shared" si="167"/>
        <v>6.1143144415509429E-2</v>
      </c>
      <c r="G1813" s="2">
        <f t="shared" si="165"/>
        <v>-1.1631833781137121E-2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47.228900000000003</v>
      </c>
      <c r="C1814" s="2">
        <f t="shared" si="168"/>
        <v>47.222607690893213</v>
      </c>
      <c r="D1814" s="2">
        <f t="shared" si="164"/>
        <v>47.176170670423708</v>
      </c>
      <c r="E1814" s="2">
        <f t="shared" si="163"/>
        <v>4.6437020469504375E-2</v>
      </c>
      <c r="F1814" s="2">
        <f t="shared" si="167"/>
        <v>5.8201919626308427E-2</v>
      </c>
      <c r="G1814" s="2">
        <f t="shared" si="165"/>
        <v>-1.1764899156804051E-2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47.228900000000003</v>
      </c>
      <c r="C1815" s="2">
        <f t="shared" si="168"/>
        <v>47.223575738448105</v>
      </c>
      <c r="D1815" s="2">
        <f t="shared" si="164"/>
        <v>47.180076546688618</v>
      </c>
      <c r="E1815" s="2">
        <f t="shared" si="163"/>
        <v>4.3499191759487132E-2</v>
      </c>
      <c r="F1815" s="2">
        <f t="shared" si="167"/>
        <v>5.5261374052944172E-2</v>
      </c>
      <c r="G1815" s="2">
        <f t="shared" si="165"/>
        <v>-1.1762182293457039E-2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47.228900000000003</v>
      </c>
      <c r="C1816" s="2">
        <f t="shared" si="168"/>
        <v>47.224394855609937</v>
      </c>
      <c r="D1816" s="2">
        <f t="shared" si="164"/>
        <v>47.183693098785753</v>
      </c>
      <c r="E1816" s="2">
        <f t="shared" si="163"/>
        <v>4.0701756824184088E-2</v>
      </c>
      <c r="F1816" s="2">
        <f t="shared" si="167"/>
        <v>5.2349450607192156E-2</v>
      </c>
      <c r="G1816" s="2">
        <f t="shared" si="165"/>
        <v>-1.1647693783008069E-2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47.228900000000003</v>
      </c>
      <c r="C1817" s="2">
        <f t="shared" si="168"/>
        <v>47.225087954746868</v>
      </c>
      <c r="D1817" s="2">
        <f t="shared" si="164"/>
        <v>47.187041758134953</v>
      </c>
      <c r="E1817" s="2">
        <f t="shared" si="163"/>
        <v>3.8046196611915661E-2</v>
      </c>
      <c r="F1817" s="2">
        <f t="shared" si="167"/>
        <v>4.9488799808136856E-2</v>
      </c>
      <c r="G1817" s="2">
        <f t="shared" si="165"/>
        <v>-1.1442603196221195E-2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47.228900000000003</v>
      </c>
      <c r="C1818" s="2">
        <f t="shared" si="168"/>
        <v>47.225674423247355</v>
      </c>
      <c r="D1818" s="2">
        <f t="shared" si="164"/>
        <v>47.190142368643471</v>
      </c>
      <c r="E1818" s="2">
        <f t="shared" si="163"/>
        <v>3.5532054603883978E-2</v>
      </c>
      <c r="F1818" s="2">
        <f t="shared" si="167"/>
        <v>4.6697450767286285E-2</v>
      </c>
      <c r="G1818" s="2">
        <f t="shared" si="165"/>
        <v>-1.1165396163402307E-2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47.228900000000003</v>
      </c>
      <c r="C1819" s="2">
        <f t="shared" si="168"/>
        <v>47.226170665824689</v>
      </c>
      <c r="D1819" s="2">
        <f t="shared" si="164"/>
        <v>47.193013304299512</v>
      </c>
      <c r="E1819" s="2">
        <f t="shared" si="163"/>
        <v>3.3157361525177009E-2</v>
      </c>
      <c r="F1819" s="2">
        <f t="shared" si="167"/>
        <v>4.3989432918864438E-2</v>
      </c>
      <c r="G1819" s="2">
        <f t="shared" si="165"/>
        <v>-1.0832071393687429E-2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47.228900000000003</v>
      </c>
      <c r="C1820" s="2">
        <f t="shared" si="168"/>
        <v>47.226590563390126</v>
      </c>
      <c r="D1820" s="2">
        <f t="shared" si="164"/>
        <v>47.195671578055105</v>
      </c>
      <c r="E1820" s="2">
        <f t="shared" ref="E1820:E1883" si="169">C1820-D1820</f>
        <v>3.0918985335020466E-2</v>
      </c>
      <c r="F1820" s="2">
        <f t="shared" si="167"/>
        <v>4.1375343402095643E-2</v>
      </c>
      <c r="G1820" s="2">
        <f t="shared" si="165"/>
        <v>-1.0456358067075178E-2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47.228900000000003</v>
      </c>
      <c r="C1821" s="2">
        <f t="shared" si="168"/>
        <v>47.226945861330108</v>
      </c>
      <c r="D1821" s="2">
        <f t="shared" ref="D1821:D1884" si="170">$D$4*B1821+(1-$D$4)*D1820</f>
        <v>47.198132942643618</v>
      </c>
      <c r="E1821" s="2">
        <f t="shared" si="169"/>
        <v>2.8812918686490718E-2</v>
      </c>
      <c r="F1821" s="2">
        <f t="shared" si="167"/>
        <v>3.8862858458974664E-2</v>
      </c>
      <c r="G1821" s="2">
        <f t="shared" si="165"/>
        <v>-1.0049939772483946E-2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47.228900000000003</v>
      </c>
      <c r="C1822" s="2">
        <f t="shared" si="168"/>
        <v>47.227246498048558</v>
      </c>
      <c r="D1822" s="2">
        <f t="shared" si="170"/>
        <v>47.200411983929271</v>
      </c>
      <c r="E1822" s="2">
        <f t="shared" si="169"/>
        <v>2.6834514119286723E-2</v>
      </c>
      <c r="F1822" s="2">
        <f t="shared" si="167"/>
        <v>3.6457189591037074E-2</v>
      </c>
      <c r="G1822" s="2">
        <f t="shared" si="165"/>
        <v>-9.6226754717503513E-3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47.228900000000003</v>
      </c>
      <c r="C1823" s="2">
        <f t="shared" si="168"/>
        <v>47.227500882964165</v>
      </c>
      <c r="D1823" s="2">
        <f t="shared" si="170"/>
        <v>47.202522207341914</v>
      </c>
      <c r="E1823" s="2">
        <f t="shared" si="169"/>
        <v>2.4978675622250535E-2</v>
      </c>
      <c r="F1823" s="2">
        <f t="shared" si="167"/>
        <v>3.4161486797279768E-2</v>
      </c>
      <c r="G1823" s="2">
        <f t="shared" si="165"/>
        <v>-9.1828111750292332E-3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47.228900000000003</v>
      </c>
      <c r="C1824" s="2">
        <f t="shared" si="168"/>
        <v>47.227716131738909</v>
      </c>
      <c r="D1824" s="2">
        <f t="shared" si="170"/>
        <v>47.204476117909181</v>
      </c>
      <c r="E1824" s="2">
        <f t="shared" si="169"/>
        <v>2.3240013829727957E-2</v>
      </c>
      <c r="F1824" s="2">
        <f t="shared" si="167"/>
        <v>3.1977192203769406E-2</v>
      </c>
      <c r="G1824" s="2">
        <f t="shared" si="165"/>
        <v>-8.7371783740414488E-3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47.228900000000003</v>
      </c>
      <c r="C1825" s="2">
        <f t="shared" si="168"/>
        <v>47.227898265317542</v>
      </c>
      <c r="D1825" s="2">
        <f t="shared" si="170"/>
        <v>47.206285294360349</v>
      </c>
      <c r="E1825" s="2">
        <f t="shared" si="169"/>
        <v>2.1612970957193056E-2</v>
      </c>
      <c r="F1825" s="2">
        <f t="shared" si="167"/>
        <v>2.9904347954454135E-2</v>
      </c>
      <c r="G1825" s="2">
        <f t="shared" si="165"/>
        <v>-8.2913769972610789E-3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47.228900000000003</v>
      </c>
      <c r="C1826" s="2">
        <f t="shared" si="168"/>
        <v>47.228052378345616</v>
      </c>
      <c r="D1826" s="2">
        <f t="shared" si="170"/>
        <v>47.207960457741059</v>
      </c>
      <c r="E1826" s="2">
        <f t="shared" si="169"/>
        <v>2.009192060455689E-2</v>
      </c>
      <c r="F1826" s="2">
        <f t="shared" si="167"/>
        <v>2.7941862484474687E-2</v>
      </c>
      <c r="G1826" s="2">
        <f t="shared" si="165"/>
        <v>-7.8499418799177975E-3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47.228900000000003</v>
      </c>
      <c r="C1827" s="2">
        <f t="shared" si="168"/>
        <v>47.228182781677063</v>
      </c>
      <c r="D1827" s="2">
        <f t="shared" si="170"/>
        <v>47.209511534945428</v>
      </c>
      <c r="E1827" s="2">
        <f t="shared" si="169"/>
        <v>1.8671246731635449E-2</v>
      </c>
      <c r="F1827" s="2">
        <f t="shared" si="167"/>
        <v>2.6087739333906842E-2</v>
      </c>
      <c r="G1827" s="2">
        <f t="shared" si="165"/>
        <v>-7.4164926022713927E-3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47.228900000000003</v>
      </c>
      <c r="C1828" s="2">
        <f t="shared" si="168"/>
        <v>47.228293122957517</v>
      </c>
      <c r="D1828" s="2">
        <f t="shared" si="170"/>
        <v>47.210947717542062</v>
      </c>
      <c r="E1828" s="2">
        <f t="shared" si="169"/>
        <v>1.7345405415454707E-2</v>
      </c>
      <c r="F1828" s="2">
        <f t="shared" si="167"/>
        <v>2.4339272550216416E-2</v>
      </c>
      <c r="G1828" s="2">
        <f t="shared" ref="G1828:G1891" si="171">E1828-F1828</f>
        <v>-6.9938671347617096E-3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47.228900000000003</v>
      </c>
      <c r="C1829" s="2">
        <f t="shared" si="168"/>
        <v>47.228386488656362</v>
      </c>
      <c r="D1829" s="2">
        <f t="shared" si="170"/>
        <v>47.212277516242651</v>
      </c>
      <c r="E1829" s="2">
        <f t="shared" si="169"/>
        <v>1.6108972413711342E-2</v>
      </c>
      <c r="F1829" s="2">
        <f t="shared" ref="F1829:F1892" si="173">(E1829*(2/(10)))+((1-(2/10))*F1828)</f>
        <v>2.2693212522915403E-2</v>
      </c>
      <c r="G1829" s="2">
        <f t="shared" si="171"/>
        <v>-6.5842401092040606E-3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47.228900000000003</v>
      </c>
      <c r="C1830" s="2">
        <f t="shared" si="168"/>
        <v>47.22846549040154</v>
      </c>
      <c r="D1830" s="2">
        <f t="shared" si="170"/>
        <v>47.213508811335785</v>
      </c>
      <c r="E1830" s="2">
        <f t="shared" si="169"/>
        <v>1.4956679065754486E-2</v>
      </c>
      <c r="F1830" s="2">
        <f t="shared" si="173"/>
        <v>2.1145905831483222E-2</v>
      </c>
      <c r="G1830" s="2">
        <f t="shared" si="171"/>
        <v>-6.1892267657287364E-3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47.228900000000003</v>
      </c>
      <c r="C1831" s="2">
        <f t="shared" si="168"/>
        <v>47.228532338032075</v>
      </c>
      <c r="D1831" s="2">
        <f t="shared" si="170"/>
        <v>47.214648899384983</v>
      </c>
      <c r="E1831" s="2">
        <f t="shared" si="169"/>
        <v>1.388343864709185E-2</v>
      </c>
      <c r="F1831" s="2">
        <f t="shared" si="173"/>
        <v>1.9693412394604946E-2</v>
      </c>
      <c r="G1831" s="2">
        <f t="shared" si="171"/>
        <v>-5.8099737475130961E-3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47.228900000000003</v>
      </c>
      <c r="C1832" s="2">
        <f t="shared" si="168"/>
        <v>47.228588901411754</v>
      </c>
      <c r="D1832" s="2">
        <f t="shared" si="170"/>
        <v>47.215704536467577</v>
      </c>
      <c r="E1832" s="2">
        <f t="shared" si="169"/>
        <v>1.2884364944177662E-2</v>
      </c>
      <c r="F1832" s="2">
        <f t="shared" si="173"/>
        <v>1.8331602904519489E-2</v>
      </c>
      <c r="G1832" s="2">
        <f t="shared" si="171"/>
        <v>-5.4472379603418275E-3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47.228900000000003</v>
      </c>
      <c r="C1833" s="2">
        <f t="shared" si="168"/>
        <v>47.228636762733025</v>
      </c>
      <c r="D1833" s="2">
        <f t="shared" si="170"/>
        <v>47.216681978210715</v>
      </c>
      <c r="E1833" s="2">
        <f t="shared" si="169"/>
        <v>1.1954784522309581E-2</v>
      </c>
      <c r="F1833" s="2">
        <f t="shared" si="173"/>
        <v>1.7056239228077509E-2</v>
      </c>
      <c r="G1833" s="2">
        <f t="shared" si="171"/>
        <v>-5.1014547057679285E-3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47.228900000000003</v>
      </c>
      <c r="C1834" s="2">
        <f t="shared" si="168"/>
        <v>47.228677260774099</v>
      </c>
      <c r="D1834" s="2">
        <f t="shared" si="170"/>
        <v>47.217587016861771</v>
      </c>
      <c r="E1834" s="2">
        <f t="shared" si="169"/>
        <v>1.1090243912327935E-2</v>
      </c>
      <c r="F1834" s="2">
        <f t="shared" si="173"/>
        <v>1.5863040164927594E-2</v>
      </c>
      <c r="G1834" s="2">
        <f t="shared" si="171"/>
        <v>-4.7727962525996592E-3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47.228900000000003</v>
      </c>
      <c r="C1835" s="2">
        <f t="shared" si="168"/>
        <v>47.228711528347318</v>
      </c>
      <c r="D1835" s="2">
        <f t="shared" si="170"/>
        <v>47.218425015612752</v>
      </c>
      <c r="E1835" s="2">
        <f t="shared" si="169"/>
        <v>1.02865127345666E-2</v>
      </c>
      <c r="F1835" s="2">
        <f t="shared" si="173"/>
        <v>1.4747734678855397E-2</v>
      </c>
      <c r="G1835" s="2">
        <f t="shared" si="171"/>
        <v>-4.4612219442887978E-3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47.228900000000003</v>
      </c>
      <c r="C1836" s="2">
        <f t="shared" si="168"/>
        <v>47.228740523986197</v>
      </c>
      <c r="D1836" s="2">
        <f t="shared" si="170"/>
        <v>47.21920094038218</v>
      </c>
      <c r="E1836" s="2">
        <f t="shared" si="169"/>
        <v>9.5395836040168547E-3</v>
      </c>
      <c r="F1836" s="2">
        <f t="shared" si="173"/>
        <v>1.3706104463887689E-2</v>
      </c>
      <c r="G1836" s="2">
        <f t="shared" si="171"/>
        <v>-4.1665208598708342E-3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47.228900000000003</v>
      </c>
      <c r="C1837" s="2">
        <f t="shared" si="168"/>
        <v>47.228765058757553</v>
      </c>
      <c r="D1837" s="2">
        <f t="shared" si="170"/>
        <v>47.219919389242762</v>
      </c>
      <c r="E1837" s="2">
        <f t="shared" si="169"/>
        <v>8.8456695147911546E-3</v>
      </c>
      <c r="F1837" s="2">
        <f t="shared" si="173"/>
        <v>1.2734017474068384E-2</v>
      </c>
      <c r="G1837" s="2">
        <f t="shared" si="171"/>
        <v>-3.8883479592772292E-3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47.228900000000003</v>
      </c>
      <c r="C1838" s="2">
        <f t="shared" si="168"/>
        <v>47.228785818948701</v>
      </c>
      <c r="D1838" s="2">
        <f t="shared" si="170"/>
        <v>47.220584619669225</v>
      </c>
      <c r="E1838" s="2">
        <f t="shared" si="169"/>
        <v>8.2011992794761568E-3</v>
      </c>
      <c r="F1838" s="2">
        <f t="shared" si="173"/>
        <v>1.1827453835149939E-2</v>
      </c>
      <c r="G1838" s="2">
        <f t="shared" si="171"/>
        <v>-3.6262545556737819E-3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47.228900000000003</v>
      </c>
      <c r="C1839" s="2">
        <f t="shared" si="168"/>
        <v>47.228803385264285</v>
      </c>
      <c r="D1839" s="2">
        <f t="shared" si="170"/>
        <v>47.221200573767803</v>
      </c>
      <c r="E1839" s="2">
        <f t="shared" si="169"/>
        <v>7.6028114964827864E-3</v>
      </c>
      <c r="F1839" s="2">
        <f t="shared" si="173"/>
        <v>1.0982525367416509E-2</v>
      </c>
      <c r="G1839" s="2">
        <f t="shared" si="171"/>
        <v>-3.3797138709337222E-3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47.228900000000003</v>
      </c>
      <c r="C1840" s="2">
        <f t="shared" si="168"/>
        <v>47.228818249069782</v>
      </c>
      <c r="D1840" s="2">
        <f t="shared" si="170"/>
        <v>47.221770901636852</v>
      </c>
      <c r="E1840" s="2">
        <f t="shared" si="169"/>
        <v>7.0473474329304509E-3</v>
      </c>
      <c r="F1840" s="2">
        <f t="shared" si="173"/>
        <v>1.0195489780519299E-2</v>
      </c>
      <c r="G1840" s="2">
        <f t="shared" si="171"/>
        <v>-3.1481423475888479E-3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6">
        <f>TITRES_STAT!D1844</f>
        <v>47.228900000000003</v>
      </c>
      <c r="C1841" s="2">
        <f t="shared" si="168"/>
        <v>47.228830826135969</v>
      </c>
      <c r="D1841" s="2">
        <f t="shared" si="170"/>
        <v>47.222298982997081</v>
      </c>
      <c r="E1841" s="2">
        <f t="shared" si="169"/>
        <v>6.5318431388874387E-3</v>
      </c>
      <c r="F1841" s="2">
        <f t="shared" si="173"/>
        <v>9.4627604521929278E-3</v>
      </c>
      <c r="G1841" s="2">
        <f t="shared" si="171"/>
        <v>-2.9309173133054891E-3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6">
        <f>TITRES_STAT!D1845</f>
        <v>47.228900000000003</v>
      </c>
      <c r="C1842" s="2">
        <f t="shared" si="168"/>
        <v>47.228841468268897</v>
      </c>
      <c r="D1842" s="2">
        <f t="shared" si="170"/>
        <v>47.222787947219516</v>
      </c>
      <c r="E1842" s="2">
        <f t="shared" si="169"/>
        <v>6.0535210493810609E-3</v>
      </c>
      <c r="F1842" s="2">
        <f t="shared" si="173"/>
        <v>8.7809125716305555E-3</v>
      </c>
      <c r="G1842" s="2">
        <f t="shared" si="171"/>
        <v>-2.7273915222494945E-3</v>
      </c>
      <c r="H1842" s="2" t="str">
        <f t="shared" si="172"/>
        <v>Hold</v>
      </c>
    </row>
    <row r="1843" spans="1:8" ht="13.5" x14ac:dyDescent="0.25">
      <c r="A1843" s="3">
        <f>TITRES_STAT!B1846</f>
        <v>44697</v>
      </c>
      <c r="B1843" s="6">
        <f>TITRES_STAT!D1846</f>
        <v>47.228900000000003</v>
      </c>
      <c r="C1843" s="2">
        <f t="shared" si="168"/>
        <v>47.228850473150608</v>
      </c>
      <c r="D1843" s="2">
        <f t="shared" si="170"/>
        <v>47.223240691869918</v>
      </c>
      <c r="E1843" s="2">
        <f t="shared" si="169"/>
        <v>5.6097812806896741E-3</v>
      </c>
      <c r="F1843" s="2">
        <f t="shared" si="173"/>
        <v>8.1466863134423799E-3</v>
      </c>
      <c r="G1843" s="2">
        <f t="shared" si="171"/>
        <v>-2.5369050327527058E-3</v>
      </c>
      <c r="H1843" s="2" t="str">
        <f t="shared" si="172"/>
        <v>Hold</v>
      </c>
    </row>
    <row r="1844" spans="1:8" ht="13.5" x14ac:dyDescent="0.25">
      <c r="A1844" s="3">
        <f>TITRES_STAT!B1847</f>
        <v>44698</v>
      </c>
      <c r="B1844" s="6">
        <f>TITRES_STAT!D1847</f>
        <v>47.228900000000003</v>
      </c>
      <c r="C1844" s="2">
        <f t="shared" si="168"/>
        <v>47.228858092665902</v>
      </c>
      <c r="D1844" s="2">
        <f t="shared" si="170"/>
        <v>47.22365989987955</v>
      </c>
      <c r="E1844" s="2">
        <f t="shared" si="169"/>
        <v>5.1981927863522515E-3</v>
      </c>
      <c r="F1844" s="2">
        <f t="shared" si="173"/>
        <v>7.5569876080243542E-3</v>
      </c>
      <c r="G1844" s="2">
        <f t="shared" si="171"/>
        <v>-2.3587948216721027E-3</v>
      </c>
      <c r="H1844" s="2" t="str">
        <f t="shared" si="172"/>
        <v>Hold</v>
      </c>
    </row>
    <row r="1845" spans="1:8" ht="13.5" x14ac:dyDescent="0.25">
      <c r="A1845" s="3">
        <f>TITRES_STAT!B1848</f>
        <v>44699</v>
      </c>
      <c r="B1845" s="6">
        <f>TITRES_STAT!D1848</f>
        <v>47.228900000000003</v>
      </c>
      <c r="C1845" s="2">
        <f t="shared" si="168"/>
        <v>47.22886453994807</v>
      </c>
      <c r="D1845" s="2">
        <f t="shared" si="170"/>
        <v>47.22404805544403</v>
      </c>
      <c r="E1845" s="2">
        <f t="shared" si="169"/>
        <v>4.8164845040403748E-3</v>
      </c>
      <c r="F1845" s="2">
        <f t="shared" si="173"/>
        <v>7.008886987227559E-3</v>
      </c>
      <c r="G1845" s="2">
        <f t="shared" si="171"/>
        <v>-2.1924024831871843E-3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47.228900000000003</v>
      </c>
      <c r="C1846" s="2">
        <f t="shared" si="168"/>
        <v>47.228869995340673</v>
      </c>
      <c r="D1846" s="2">
        <f t="shared" si="170"/>
        <v>47.224407458744473</v>
      </c>
      <c r="E1846" s="2">
        <f t="shared" si="169"/>
        <v>4.4625365962005503E-3</v>
      </c>
      <c r="F1846" s="2">
        <f t="shared" si="173"/>
        <v>6.4996169090221576E-3</v>
      </c>
      <c r="G1846" s="2">
        <f t="shared" si="171"/>
        <v>-2.0370803128216073E-3</v>
      </c>
      <c r="H1846" s="2" t="str">
        <f t="shared" si="172"/>
        <v>Hold</v>
      </c>
    </row>
    <row r="1847" spans="1:8" ht="13.5" x14ac:dyDescent="0.25">
      <c r="A1847" s="3">
        <f>TITRES_STAT!B1850</f>
        <v>44701</v>
      </c>
      <c r="B1847" s="6">
        <f>TITRES_STAT!D1850</f>
        <v>47.228900000000003</v>
      </c>
      <c r="C1847" s="2">
        <f t="shared" si="168"/>
        <v>47.228874611442109</v>
      </c>
      <c r="D1847" s="2">
        <f t="shared" si="170"/>
        <v>47.224740239578217</v>
      </c>
      <c r="E1847" s="2">
        <f t="shared" si="169"/>
        <v>4.1343718638913174E-3</v>
      </c>
      <c r="F1847" s="2">
        <f t="shared" si="173"/>
        <v>6.0265678999959892E-3</v>
      </c>
      <c r="G1847" s="2">
        <f t="shared" si="171"/>
        <v>-1.8921960361046718E-3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47.228900000000003</v>
      </c>
      <c r="C1848" s="2">
        <f t="shared" si="168"/>
        <v>47.228878517374092</v>
      </c>
      <c r="D1848" s="2">
        <f t="shared" si="170"/>
        <v>47.225048369979831</v>
      </c>
      <c r="E1848" s="2">
        <f t="shared" si="169"/>
        <v>3.8301473942610187E-3</v>
      </c>
      <c r="F1848" s="2">
        <f t="shared" si="173"/>
        <v>5.5872837988489958E-3</v>
      </c>
      <c r="G1848" s="2">
        <f t="shared" si="171"/>
        <v>-1.7571364045879771E-3</v>
      </c>
      <c r="H1848" s="2" t="str">
        <f t="shared" si="172"/>
        <v>Hold</v>
      </c>
    </row>
    <row r="1849" spans="1:8" ht="13.5" x14ac:dyDescent="0.25">
      <c r="A1849" s="3">
        <f>TITRES_STAT!B1852</f>
        <v>44705</v>
      </c>
      <c r="B1849" s="6">
        <f>TITRES_STAT!D1852</f>
        <v>47.228900000000003</v>
      </c>
      <c r="C1849" s="2">
        <f t="shared" si="168"/>
        <v>47.228881822393461</v>
      </c>
      <c r="D1849" s="2">
        <f t="shared" si="170"/>
        <v>47.225333675907251</v>
      </c>
      <c r="E1849" s="2">
        <f t="shared" si="169"/>
        <v>3.5481464862101575E-3</v>
      </c>
      <c r="F1849" s="2">
        <f t="shared" si="173"/>
        <v>5.1794563363212285E-3</v>
      </c>
      <c r="G1849" s="2">
        <f t="shared" si="171"/>
        <v>-1.631309850111071E-3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6">
        <f>TITRES_STAT!D1853</f>
        <v>47.228900000000003</v>
      </c>
      <c r="C1850" s="2">
        <f t="shared" si="168"/>
        <v>47.228884618948314</v>
      </c>
      <c r="D1850" s="2">
        <f t="shared" si="170"/>
        <v>47.225597848062272</v>
      </c>
      <c r="E1850" s="2">
        <f t="shared" si="169"/>
        <v>3.286770886042234E-3</v>
      </c>
      <c r="F1850" s="2">
        <f t="shared" si="173"/>
        <v>4.8009192462654306E-3</v>
      </c>
      <c r="G1850" s="2">
        <f t="shared" si="171"/>
        <v>-1.5141483602231966E-3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6">
        <f>TITRES_STAT!D1854</f>
        <v>47.228900000000003</v>
      </c>
      <c r="C1851" s="2">
        <f t="shared" si="168"/>
        <v>47.228886985263962</v>
      </c>
      <c r="D1851" s="2">
        <f t="shared" si="170"/>
        <v>47.225842451909507</v>
      </c>
      <c r="E1851" s="2">
        <f t="shared" si="169"/>
        <v>3.0445333544548703E-3</v>
      </c>
      <c r="F1851" s="2">
        <f t="shared" si="173"/>
        <v>4.4496420679033186E-3</v>
      </c>
      <c r="G1851" s="2">
        <f t="shared" si="171"/>
        <v>-1.4051087134484483E-3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6">
        <f>TITRES_STAT!D1855</f>
        <v>47.228900000000003</v>
      </c>
      <c r="C1852" s="2">
        <f t="shared" si="168"/>
        <v>47.228888987531043</v>
      </c>
      <c r="D1852" s="2">
        <f t="shared" si="170"/>
        <v>47.226068936953247</v>
      </c>
      <c r="E1852" s="2">
        <f t="shared" si="169"/>
        <v>2.8200505777959961E-3</v>
      </c>
      <c r="F1852" s="2">
        <f t="shared" si="173"/>
        <v>4.1237237698818546E-3</v>
      </c>
      <c r="G1852" s="2">
        <f t="shared" si="171"/>
        <v>-1.3036731920858585E-3</v>
      </c>
      <c r="H1852" s="2" t="str">
        <f t="shared" si="172"/>
        <v>Hold</v>
      </c>
    </row>
    <row r="1853" spans="1:8" ht="13.5" x14ac:dyDescent="0.25">
      <c r="A1853" s="3">
        <f>TITRES_STAT!B1856</f>
        <v>44711</v>
      </c>
      <c r="B1853" s="6">
        <f>TITRES_STAT!D1856</f>
        <v>47.228900000000003</v>
      </c>
      <c r="C1853" s="2">
        <f t="shared" si="168"/>
        <v>47.228890681757036</v>
      </c>
      <c r="D1853" s="2">
        <f t="shared" si="170"/>
        <v>47.226278645327078</v>
      </c>
      <c r="E1853" s="2">
        <f t="shared" si="169"/>
        <v>2.612036429958664E-3</v>
      </c>
      <c r="F1853" s="2">
        <f t="shared" si="173"/>
        <v>3.8213863018972168E-3</v>
      </c>
      <c r="G1853" s="2">
        <f t="shared" si="171"/>
        <v>-1.2093498719385528E-3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6">
        <f>TITRES_STAT!D1857</f>
        <v>47.220599999999997</v>
      </c>
      <c r="C1854" s="2">
        <f t="shared" si="168"/>
        <v>47.228892115332876</v>
      </c>
      <c r="D1854" s="2">
        <f t="shared" si="170"/>
        <v>47.225858004932476</v>
      </c>
      <c r="E1854" s="2">
        <f t="shared" si="169"/>
        <v>3.0341104003994701E-3</v>
      </c>
      <c r="F1854" s="2">
        <f t="shared" si="173"/>
        <v>3.6639311215976677E-3</v>
      </c>
      <c r="G1854" s="2">
        <f t="shared" si="171"/>
        <v>-6.2982072119819764E-4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6">
        <f>TITRES_STAT!D1858</f>
        <v>47.220599999999997</v>
      </c>
      <c r="C1855" s="2">
        <f t="shared" si="168"/>
        <v>47.228893328358588</v>
      </c>
      <c r="D1855" s="2">
        <f t="shared" si="170"/>
        <v>47.225468523085624</v>
      </c>
      <c r="E1855" s="2">
        <f t="shared" si="169"/>
        <v>3.4248052729637379E-3</v>
      </c>
      <c r="F1855" s="2">
        <f t="shared" si="173"/>
        <v>3.6161059518708821E-3</v>
      </c>
      <c r="G1855" s="2">
        <f t="shared" si="171"/>
        <v>-1.9130067890714419E-4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6">
        <f>TITRES_STAT!D1859</f>
        <v>47.220599999999997</v>
      </c>
      <c r="C1856" s="2">
        <f t="shared" si="168"/>
        <v>47.228894354764961</v>
      </c>
      <c r="D1856" s="2">
        <f t="shared" si="170"/>
        <v>47.225107891745942</v>
      </c>
      <c r="E1856" s="2">
        <f t="shared" si="169"/>
        <v>3.7864630190185267E-3</v>
      </c>
      <c r="F1856" s="2">
        <f t="shared" si="173"/>
        <v>3.6501773653004116E-3</v>
      </c>
      <c r="G1856" s="2">
        <f t="shared" si="171"/>
        <v>1.3628565371811511E-4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47.228900000000003</v>
      </c>
      <c r="C1857" s="2">
        <f t="shared" si="168"/>
        <v>47.228895223262661</v>
      </c>
      <c r="D1857" s="2">
        <f t="shared" si="170"/>
        <v>47.225388788653646</v>
      </c>
      <c r="E1857" s="2">
        <f t="shared" si="169"/>
        <v>3.5064346090152299E-3</v>
      </c>
      <c r="F1857" s="2">
        <f t="shared" si="173"/>
        <v>3.6214288140433756E-3</v>
      </c>
      <c r="G1857" s="2">
        <f t="shared" si="171"/>
        <v>-1.1499420502814571E-4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6">
        <f>TITRES_STAT!D1861</f>
        <v>47.228900000000003</v>
      </c>
      <c r="C1858" s="2">
        <f t="shared" si="168"/>
        <v>47.22889595814533</v>
      </c>
      <c r="D1858" s="2">
        <f t="shared" si="170"/>
        <v>47.225648878383005</v>
      </c>
      <c r="E1858" s="2">
        <f t="shared" si="169"/>
        <v>3.2470797623247449E-3</v>
      </c>
      <c r="F1858" s="2">
        <f t="shared" si="173"/>
        <v>3.5465590036996494E-3</v>
      </c>
      <c r="G1858" s="2">
        <f t="shared" si="171"/>
        <v>-2.994792413749045E-4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6">
        <f>TITRES_STAT!D1862</f>
        <v>47.228900000000003</v>
      </c>
      <c r="C1859" s="2">
        <f t="shared" si="168"/>
        <v>47.228896579969124</v>
      </c>
      <c r="D1859" s="2">
        <f t="shared" si="170"/>
        <v>47.225889702206487</v>
      </c>
      <c r="E1859" s="2">
        <f t="shared" si="169"/>
        <v>3.0068777626368615E-3</v>
      </c>
      <c r="F1859" s="2">
        <f t="shared" si="173"/>
        <v>3.4386227554870918E-3</v>
      </c>
      <c r="G1859" s="2">
        <f t="shared" si="171"/>
        <v>-4.3174499285023038E-4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6">
        <f>TITRES_STAT!D1863</f>
        <v>47.228900000000003</v>
      </c>
      <c r="C1860" s="2">
        <f t="shared" si="168"/>
        <v>47.228897106127725</v>
      </c>
      <c r="D1860" s="2">
        <f t="shared" si="170"/>
        <v>47.22611268722823</v>
      </c>
      <c r="E1860" s="2">
        <f t="shared" si="169"/>
        <v>2.7844188994947672E-3</v>
      </c>
      <c r="F1860" s="2">
        <f t="shared" si="173"/>
        <v>3.3077819842886268E-3</v>
      </c>
      <c r="G1860" s="2">
        <f t="shared" si="171"/>
        <v>-5.2336308479385965E-4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6">
        <f>TITRES_STAT!D1864</f>
        <v>47.228900000000003</v>
      </c>
      <c r="C1861" s="2">
        <f t="shared" si="168"/>
        <v>47.228897551338846</v>
      </c>
      <c r="D1861" s="2">
        <f t="shared" si="170"/>
        <v>47.226319154840951</v>
      </c>
      <c r="E1861" s="2">
        <f t="shared" si="169"/>
        <v>2.5783964978955964E-3</v>
      </c>
      <c r="F1861" s="2">
        <f t="shared" si="173"/>
        <v>3.1619048870100211E-3</v>
      </c>
      <c r="G1861" s="2">
        <f t="shared" si="171"/>
        <v>-5.8350838911442465E-4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6">
        <f>TITRES_STAT!D1865</f>
        <v>47.228900000000003</v>
      </c>
      <c r="C1862" s="2">
        <f t="shared" si="168"/>
        <v>47.22889792805595</v>
      </c>
      <c r="D1862" s="2">
        <f t="shared" si="170"/>
        <v>47.226510328556436</v>
      </c>
      <c r="E1862" s="2">
        <f t="shared" si="169"/>
        <v>2.3875994995137262E-3</v>
      </c>
      <c r="F1862" s="2">
        <f t="shared" si="173"/>
        <v>3.0070438095107623E-3</v>
      </c>
      <c r="G1862" s="2">
        <f t="shared" si="171"/>
        <v>-6.194443099970361E-4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6">
        <f>TITRES_STAT!D1866</f>
        <v>47.228900000000003</v>
      </c>
      <c r="C1863" s="2">
        <f t="shared" si="168"/>
        <v>47.228898246816577</v>
      </c>
      <c r="D1863" s="2">
        <f t="shared" si="170"/>
        <v>47.22668734125596</v>
      </c>
      <c r="E1863" s="2">
        <f t="shared" si="169"/>
        <v>2.2109055606165384E-3</v>
      </c>
      <c r="F1863" s="2">
        <f t="shared" si="173"/>
        <v>2.8478161597319178E-3</v>
      </c>
      <c r="G1863" s="2">
        <f t="shared" si="171"/>
        <v>-6.3691059911537935E-4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6">
        <f>TITRES_STAT!D1867</f>
        <v>47.228900000000003</v>
      </c>
      <c r="C1864" s="2">
        <f t="shared" si="168"/>
        <v>47.227621593460185</v>
      </c>
      <c r="D1864" s="2">
        <f t="shared" si="170"/>
        <v>47.226851241903667</v>
      </c>
      <c r="E1864" s="2">
        <f t="shared" si="169"/>
        <v>7.7035155651827836E-4</v>
      </c>
      <c r="F1864" s="2">
        <f t="shared" si="173"/>
        <v>2.43232323908919E-3</v>
      </c>
      <c r="G1864" s="2">
        <f t="shared" si="171"/>
        <v>-1.6619716825709116E-3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6">
        <f>TITRES_STAT!D1868</f>
        <v>47.228900000000003</v>
      </c>
      <c r="C1865" s="2">
        <f t="shared" si="168"/>
        <v>47.226541348312466</v>
      </c>
      <c r="D1865" s="2">
        <f t="shared" si="170"/>
        <v>47.227003001762654</v>
      </c>
      <c r="E1865" s="2">
        <f t="shared" si="169"/>
        <v>-4.6165345018778225E-4</v>
      </c>
      <c r="F1865" s="2">
        <f t="shared" si="173"/>
        <v>1.8535279012337957E-3</v>
      </c>
      <c r="G1865" s="2">
        <f t="shared" si="171"/>
        <v>-2.315181351421578E-3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47.228900000000003</v>
      </c>
      <c r="C1866" s="2">
        <f t="shared" si="168"/>
        <v>47.225627294725932</v>
      </c>
      <c r="D1866" s="2">
        <f t="shared" si="170"/>
        <v>47.227143520150605</v>
      </c>
      <c r="E1866" s="2">
        <f t="shared" si="169"/>
        <v>-1.5162254246732232E-3</v>
      </c>
      <c r="F1866" s="2">
        <f t="shared" si="173"/>
        <v>1.1795772360523918E-3</v>
      </c>
      <c r="G1866" s="2">
        <f t="shared" si="171"/>
        <v>-2.695802660725615E-3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6">
        <f>TITRES_STAT!D1870</f>
        <v>47.228900000000003</v>
      </c>
      <c r="C1867" s="2">
        <f t="shared" si="168"/>
        <v>47.226130787845022</v>
      </c>
      <c r="D1867" s="2">
        <f t="shared" si="170"/>
        <v>47.22727362976908</v>
      </c>
      <c r="E1867" s="2">
        <f t="shared" si="169"/>
        <v>-1.1428419240573362E-3</v>
      </c>
      <c r="F1867" s="2">
        <f t="shared" si="173"/>
        <v>7.1509340403044623E-4</v>
      </c>
      <c r="G1867" s="2">
        <f t="shared" si="171"/>
        <v>-1.8579353280877824E-3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6">
        <f>TITRES_STAT!D1871</f>
        <v>47.228900000000003</v>
      </c>
      <c r="C1868" s="2">
        <f t="shared" si="168"/>
        <v>47.226556820484248</v>
      </c>
      <c r="D1868" s="2">
        <f t="shared" si="170"/>
        <v>47.227394101638033</v>
      </c>
      <c r="E1868" s="2">
        <f t="shared" si="169"/>
        <v>-8.3728115378534085E-4</v>
      </c>
      <c r="F1868" s="2">
        <f t="shared" si="173"/>
        <v>4.0461849246728888E-4</v>
      </c>
      <c r="G1868" s="2">
        <f t="shared" si="171"/>
        <v>-1.2418996462526298E-3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6">
        <f>TITRES_STAT!D1872</f>
        <v>47.228900000000003</v>
      </c>
      <c r="C1869" s="2">
        <f t="shared" si="168"/>
        <v>47.22691730964052</v>
      </c>
      <c r="D1869" s="2">
        <f t="shared" si="170"/>
        <v>47.227505649664842</v>
      </c>
      <c r="E1869" s="2">
        <f t="shared" si="169"/>
        <v>-5.8834002432206489E-4</v>
      </c>
      <c r="F1869" s="2">
        <f t="shared" si="173"/>
        <v>2.0602678910941816E-4</v>
      </c>
      <c r="G1869" s="2">
        <f t="shared" si="171"/>
        <v>-7.943668134314831E-4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6">
        <f>TITRES_STAT!D1873</f>
        <v>47.228900000000003</v>
      </c>
      <c r="C1870" s="2">
        <f t="shared" si="168"/>
        <v>47.227222338926595</v>
      </c>
      <c r="D1870" s="2">
        <f t="shared" si="170"/>
        <v>47.227608934874851</v>
      </c>
      <c r="E1870" s="2">
        <f t="shared" si="169"/>
        <v>-3.8659594825674048E-4</v>
      </c>
      <c r="F1870" s="2">
        <f t="shared" si="173"/>
        <v>8.7502241636186446E-5</v>
      </c>
      <c r="G1870" s="2">
        <f t="shared" si="171"/>
        <v>-4.7409818989292696E-4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6">
        <f>TITRES_STAT!D1874</f>
        <v>47.228900000000003</v>
      </c>
      <c r="C1871" s="2">
        <f t="shared" ref="C1871:C1934" si="174">$C$4*B1861+C1870*(1-$C$4)</f>
        <v>47.227480440630195</v>
      </c>
      <c r="D1871" s="2">
        <f t="shared" si="170"/>
        <v>47.227704569328566</v>
      </c>
      <c r="E1871" s="2">
        <f t="shared" si="169"/>
        <v>-2.2412869837040716E-4</v>
      </c>
      <c r="F1871" s="2">
        <f t="shared" si="173"/>
        <v>2.5176053634867717E-5</v>
      </c>
      <c r="G1871" s="2">
        <f t="shared" si="171"/>
        <v>-2.4930475200527489E-4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6">
        <f>TITRES_STAT!D1875</f>
        <v>47.228900000000003</v>
      </c>
      <c r="C1872" s="2">
        <f t="shared" si="174"/>
        <v>47.227698834379396</v>
      </c>
      <c r="D1872" s="2">
        <f t="shared" si="170"/>
        <v>47.227793119748668</v>
      </c>
      <c r="E1872" s="2">
        <f t="shared" si="169"/>
        <v>-9.4285369272029129E-5</v>
      </c>
      <c r="F1872" s="2">
        <f t="shared" si="173"/>
        <v>1.2837690534883498E-6</v>
      </c>
      <c r="G1872" s="2">
        <f t="shared" si="171"/>
        <v>-9.5569138325517482E-5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47.228900000000003</v>
      </c>
      <c r="C1873" s="2">
        <f t="shared" si="174"/>
        <v>47.227883629090258</v>
      </c>
      <c r="D1873" s="2">
        <f t="shared" si="170"/>
        <v>47.227875110878394</v>
      </c>
      <c r="E1873" s="2">
        <f t="shared" si="169"/>
        <v>8.5182118638726934E-6</v>
      </c>
      <c r="F1873" s="2">
        <f t="shared" si="173"/>
        <v>2.7306576155652188E-6</v>
      </c>
      <c r="G1873" s="2">
        <f t="shared" si="171"/>
        <v>5.7875542483074741E-6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6">
        <f>TITRES_STAT!D1877</f>
        <v>47.231099999999998</v>
      </c>
      <c r="C1874" s="2">
        <f t="shared" si="174"/>
        <v>47.228039993845606</v>
      </c>
      <c r="D1874" s="2">
        <f t="shared" si="170"/>
        <v>47.228113991554068</v>
      </c>
      <c r="E1874" s="2">
        <f t="shared" si="169"/>
        <v>-7.3997708462059109E-5</v>
      </c>
      <c r="F1874" s="2">
        <f t="shared" si="173"/>
        <v>-1.2615015599959648E-5</v>
      </c>
      <c r="G1874" s="2">
        <f t="shared" si="171"/>
        <v>-6.1382692862099457E-5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47.231099999999998</v>
      </c>
      <c r="C1875" s="2">
        <f t="shared" si="174"/>
        <v>47.228172302484744</v>
      </c>
      <c r="D1875" s="2">
        <f t="shared" si="170"/>
        <v>47.228335177364883</v>
      </c>
      <c r="E1875" s="2">
        <f t="shared" si="169"/>
        <v>-1.6287488013944085E-4</v>
      </c>
      <c r="F1875" s="2">
        <f t="shared" si="173"/>
        <v>-4.2666988507855894E-5</v>
      </c>
      <c r="G1875" s="2">
        <f t="shared" si="171"/>
        <v>-1.2020789163158495E-4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47.231099999999998</v>
      </c>
      <c r="C1876" s="2">
        <f t="shared" si="174"/>
        <v>47.22828425594863</v>
      </c>
      <c r="D1876" s="2">
        <f t="shared" si="170"/>
        <v>47.228539979041557</v>
      </c>
      <c r="E1876" s="2">
        <f t="shared" si="169"/>
        <v>-2.5572309292698492E-4</v>
      </c>
      <c r="F1876" s="2">
        <f t="shared" si="173"/>
        <v>-8.5278209391681693E-5</v>
      </c>
      <c r="G1876" s="2">
        <f t="shared" si="171"/>
        <v>-1.7044488353530323E-4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47.231099999999998</v>
      </c>
      <c r="C1877" s="2">
        <f t="shared" si="174"/>
        <v>47.228378985802685</v>
      </c>
      <c r="D1877" s="2">
        <f t="shared" si="170"/>
        <v>47.228729610223667</v>
      </c>
      <c r="E1877" s="2">
        <f t="shared" si="169"/>
        <v>-3.5062442098166002E-4</v>
      </c>
      <c r="F1877" s="2">
        <f t="shared" si="173"/>
        <v>-1.3834745170967735E-4</v>
      </c>
      <c r="G1877" s="2">
        <f t="shared" si="171"/>
        <v>-2.1227696927198267E-4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47.231099999999998</v>
      </c>
      <c r="C1878" s="2">
        <f t="shared" si="174"/>
        <v>47.228459141833042</v>
      </c>
      <c r="D1878" s="2">
        <f t="shared" si="170"/>
        <v>47.228905194651546</v>
      </c>
      <c r="E1878" s="2">
        <f t="shared" si="169"/>
        <v>-4.460528185035173E-4</v>
      </c>
      <c r="F1878" s="2">
        <f t="shared" si="173"/>
        <v>-1.9988852506844533E-4</v>
      </c>
      <c r="G1878" s="2">
        <f t="shared" si="171"/>
        <v>-2.4616429343507197E-4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47.231099999999998</v>
      </c>
      <c r="C1879" s="2">
        <f t="shared" si="174"/>
        <v>47.22852696616642</v>
      </c>
      <c r="D1879" s="2">
        <f t="shared" si="170"/>
        <v>47.229067772825502</v>
      </c>
      <c r="E1879" s="2">
        <f t="shared" si="169"/>
        <v>-5.4080665908173842E-4</v>
      </c>
      <c r="F1879" s="2">
        <f t="shared" si="173"/>
        <v>-2.6807215187110397E-4</v>
      </c>
      <c r="G1879" s="2">
        <f t="shared" si="171"/>
        <v>-2.7273450721063445E-4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47.231099999999998</v>
      </c>
      <c r="C1880" s="2">
        <f t="shared" si="174"/>
        <v>47.228584355986975</v>
      </c>
      <c r="D1880" s="2">
        <f t="shared" si="170"/>
        <v>47.229218308171767</v>
      </c>
      <c r="E1880" s="2">
        <f t="shared" si="169"/>
        <v>-6.3395218479200821E-4</v>
      </c>
      <c r="F1880" s="2">
        <f t="shared" si="173"/>
        <v>-3.4124815845528486E-4</v>
      </c>
      <c r="G1880" s="2">
        <f t="shared" si="171"/>
        <v>-2.9270402633672335E-4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47.231099999999998</v>
      </c>
      <c r="C1881" s="2">
        <f t="shared" si="174"/>
        <v>47.228632916604361</v>
      </c>
      <c r="D1881" s="2">
        <f t="shared" si="170"/>
        <v>47.229357692751634</v>
      </c>
      <c r="E1881" s="2">
        <f t="shared" si="169"/>
        <v>-7.2477614727262107E-4</v>
      </c>
      <c r="F1881" s="2">
        <f t="shared" si="173"/>
        <v>-4.179537562187521E-4</v>
      </c>
      <c r="G1881" s="2">
        <f t="shared" si="171"/>
        <v>-3.0682239105386897E-4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47.231099999999998</v>
      </c>
      <c r="C1882" s="2">
        <f t="shared" si="174"/>
        <v>47.228674006357537</v>
      </c>
      <c r="D1882" s="2">
        <f t="shared" si="170"/>
        <v>47.229486752547814</v>
      </c>
      <c r="E1882" s="2">
        <f t="shared" si="169"/>
        <v>-8.1274619027738026E-4</v>
      </c>
      <c r="F1882" s="2">
        <f t="shared" si="173"/>
        <v>-4.9691224303047776E-4</v>
      </c>
      <c r="G1882" s="2">
        <f t="shared" si="171"/>
        <v>-3.1583394724690251E-4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47.205100000000002</v>
      </c>
      <c r="C1883" s="2">
        <f t="shared" si="174"/>
        <v>47.228708774610226</v>
      </c>
      <c r="D1883" s="2">
        <f t="shared" si="170"/>
        <v>47.227680326433159</v>
      </c>
      <c r="E1883" s="2">
        <f t="shared" si="169"/>
        <v>1.0284481770668208E-3</v>
      </c>
      <c r="F1883" s="2">
        <f t="shared" si="173"/>
        <v>-1.9184015901101804E-4</v>
      </c>
      <c r="G1883" s="2">
        <f t="shared" si="171"/>
        <v>1.2202883360778389E-3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6">
        <f>TITRES_STAT!D1887</f>
        <v>47.205100000000002</v>
      </c>
      <c r="C1884" s="2">
        <f t="shared" si="174"/>
        <v>47.229076655439421</v>
      </c>
      <c r="D1884" s="2">
        <f t="shared" si="170"/>
        <v>47.22600770966033</v>
      </c>
      <c r="E1884" s="2">
        <f t="shared" ref="E1884:E1947" si="175">C1884-D1884</f>
        <v>3.0689457790913366E-3</v>
      </c>
      <c r="F1884" s="2">
        <f t="shared" si="173"/>
        <v>4.6031702860945293E-4</v>
      </c>
      <c r="G1884" s="2">
        <f t="shared" si="171"/>
        <v>2.6086287504818837E-3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6">
        <f>TITRES_STAT!D1888</f>
        <v>47.205100000000002</v>
      </c>
      <c r="C1885" s="2">
        <f t="shared" si="174"/>
        <v>47.229387939217972</v>
      </c>
      <c r="D1885" s="2">
        <f t="shared" ref="D1885:D1948" si="176">$D$4*B1885+(1-$D$4)*D1884</f>
        <v>47.224458990426228</v>
      </c>
      <c r="E1885" s="2">
        <f t="shared" si="175"/>
        <v>4.9289487917434371E-3</v>
      </c>
      <c r="F1885" s="2">
        <f t="shared" si="173"/>
        <v>1.3540433812362497E-3</v>
      </c>
      <c r="G1885" s="2">
        <f t="shared" si="171"/>
        <v>3.5749054105071875E-3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6">
        <f>TITRES_STAT!D1889</f>
        <v>47.205100000000002</v>
      </c>
      <c r="C1886" s="2">
        <f t="shared" si="174"/>
        <v>47.229651333184442</v>
      </c>
      <c r="D1886" s="2">
        <f t="shared" si="176"/>
        <v>47.223024991135397</v>
      </c>
      <c r="E1886" s="2">
        <f t="shared" si="175"/>
        <v>6.6263420490457747E-3</v>
      </c>
      <c r="F1886" s="2">
        <f t="shared" si="173"/>
        <v>2.4085031147981547E-3</v>
      </c>
      <c r="G1886" s="2">
        <f t="shared" si="171"/>
        <v>4.21783893424762E-3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6">
        <f>TITRES_STAT!D1890</f>
        <v>47.205100000000002</v>
      </c>
      <c r="C1887" s="2">
        <f t="shared" si="174"/>
        <v>47.229874205002226</v>
      </c>
      <c r="D1887" s="2">
        <f t="shared" si="176"/>
        <v>47.221697214014256</v>
      </c>
      <c r="E1887" s="2">
        <f t="shared" si="175"/>
        <v>8.1769909879696456E-3</v>
      </c>
      <c r="F1887" s="2">
        <f t="shared" si="173"/>
        <v>3.5622006894324531E-3</v>
      </c>
      <c r="G1887" s="2">
        <f t="shared" si="171"/>
        <v>4.6147902985371921E-3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6">
        <f>TITRES_STAT!D1891</f>
        <v>47.205100000000002</v>
      </c>
      <c r="C1888" s="2">
        <f t="shared" si="174"/>
        <v>47.230062788848038</v>
      </c>
      <c r="D1888" s="2">
        <f t="shared" si="176"/>
        <v>47.220467790753936</v>
      </c>
      <c r="E1888" s="2">
        <f t="shared" si="175"/>
        <v>9.5949980941014701E-3</v>
      </c>
      <c r="F1888" s="2">
        <f t="shared" si="173"/>
        <v>4.7687601703662571E-3</v>
      </c>
      <c r="G1888" s="2">
        <f t="shared" si="171"/>
        <v>4.826237923735213E-3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6">
        <f>TITRES_STAT!D1892</f>
        <v>47.205100000000002</v>
      </c>
      <c r="C1889" s="2">
        <f t="shared" si="174"/>
        <v>47.230222359794496</v>
      </c>
      <c r="D1889" s="2">
        <f t="shared" si="176"/>
        <v>47.219329435883274</v>
      </c>
      <c r="E1889" s="2">
        <f t="shared" si="175"/>
        <v>1.089292391122143E-2</v>
      </c>
      <c r="F1889" s="2">
        <f t="shared" si="173"/>
        <v>5.9935929185372921E-3</v>
      </c>
      <c r="G1889" s="2">
        <f t="shared" si="171"/>
        <v>4.8993309926841384E-3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6">
        <f>TITRES_STAT!D1893</f>
        <v>47.205100000000002</v>
      </c>
      <c r="C1890" s="2">
        <f t="shared" si="174"/>
        <v>47.230357381364577</v>
      </c>
      <c r="D1890" s="2">
        <f t="shared" si="176"/>
        <v>47.218275403595619</v>
      </c>
      <c r="E1890" s="2">
        <f t="shared" si="175"/>
        <v>1.2081977768957586E-2</v>
      </c>
      <c r="F1890" s="2">
        <f t="shared" si="173"/>
        <v>7.2112698886213512E-3</v>
      </c>
      <c r="G1890" s="2">
        <f t="shared" si="171"/>
        <v>4.8707078803362346E-3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6">
        <f>TITRES_STAT!D1894</f>
        <v>47.205100000000002</v>
      </c>
      <c r="C1891" s="2">
        <f t="shared" si="174"/>
        <v>47.230471630385416</v>
      </c>
      <c r="D1891" s="2">
        <f t="shared" si="176"/>
        <v>47.217299447773719</v>
      </c>
      <c r="E1891" s="2">
        <f t="shared" si="175"/>
        <v>1.3172182611697281E-2</v>
      </c>
      <c r="F1891" s="2">
        <f t="shared" si="173"/>
        <v>8.4034524332365374E-3</v>
      </c>
      <c r="G1891" s="2">
        <f t="shared" si="171"/>
        <v>4.7687301784607432E-3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6">
        <f>TITRES_STAT!D1895</f>
        <v>47.205100000000002</v>
      </c>
      <c r="C1892" s="2">
        <f t="shared" si="174"/>
        <v>47.230568302633813</v>
      </c>
      <c r="D1892" s="2">
        <f t="shared" si="176"/>
        <v>47.216395784975667</v>
      </c>
      <c r="E1892" s="2">
        <f t="shared" si="175"/>
        <v>1.4172517658145978E-2</v>
      </c>
      <c r="F1892" s="2">
        <f t="shared" si="173"/>
        <v>9.5572654782184255E-3</v>
      </c>
      <c r="G1892" s="2">
        <f t="shared" ref="G1892:G1955" si="177">E1892-F1892</f>
        <v>4.6152521799275523E-3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6">
        <f>TITRES_STAT!D1896</f>
        <v>47.205100000000002</v>
      </c>
      <c r="C1893" s="2">
        <f t="shared" si="174"/>
        <v>47.226650102228618</v>
      </c>
      <c r="D1893" s="2">
        <f t="shared" si="176"/>
        <v>47.215559060162654</v>
      </c>
      <c r="E1893" s="2">
        <f t="shared" si="175"/>
        <v>1.1091042065963563E-2</v>
      </c>
      <c r="F1893" s="2">
        <f t="shared" ref="F1893:F1956" si="179">(E1893*(2/(10)))+((1-(2/10))*F1892)</f>
        <v>9.8640207957674531E-3</v>
      </c>
      <c r="G1893" s="2">
        <f t="shared" si="177"/>
        <v>1.2270212701961103E-3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47.205100000000002</v>
      </c>
      <c r="C1894" s="2">
        <f t="shared" si="174"/>
        <v>47.223334701885747</v>
      </c>
      <c r="D1894" s="2">
        <f t="shared" si="176"/>
        <v>47.214784314965421</v>
      </c>
      <c r="E1894" s="2">
        <f t="shared" si="175"/>
        <v>8.5503869203265026E-3</v>
      </c>
      <c r="F1894" s="2">
        <f t="shared" si="179"/>
        <v>9.6012940206792637E-3</v>
      </c>
      <c r="G1894" s="2">
        <f t="shared" si="177"/>
        <v>-1.0509071003527611E-3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47.205100000000002</v>
      </c>
      <c r="C1895" s="2">
        <f t="shared" si="174"/>
        <v>47.220529363134091</v>
      </c>
      <c r="D1895" s="2">
        <f t="shared" si="176"/>
        <v>47.214066958301316</v>
      </c>
      <c r="E1895" s="2">
        <f t="shared" si="175"/>
        <v>6.4624048327743822E-3</v>
      </c>
      <c r="F1895" s="2">
        <f t="shared" si="179"/>
        <v>8.9735161830982874E-3</v>
      </c>
      <c r="G1895" s="2">
        <f t="shared" si="177"/>
        <v>-2.5111113503239052E-3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47.205100000000002</v>
      </c>
      <c r="C1896" s="2">
        <f t="shared" si="174"/>
        <v>47.218155614959613</v>
      </c>
      <c r="D1896" s="2">
        <f t="shared" si="176"/>
        <v>47.213402739167883</v>
      </c>
      <c r="E1896" s="2">
        <f t="shared" si="175"/>
        <v>4.7528757917305597E-3</v>
      </c>
      <c r="F1896" s="2">
        <f t="shared" si="179"/>
        <v>8.1293881048247422E-3</v>
      </c>
      <c r="G1896" s="2">
        <f t="shared" si="177"/>
        <v>-3.3765123130941824E-3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47.205100000000002</v>
      </c>
      <c r="C1897" s="2">
        <f t="shared" si="174"/>
        <v>47.216147058811984</v>
      </c>
      <c r="D1897" s="2">
        <f t="shared" si="176"/>
        <v>47.21278772145174</v>
      </c>
      <c r="E1897" s="2">
        <f t="shared" si="175"/>
        <v>3.3593373602442966E-3</v>
      </c>
      <c r="F1897" s="2">
        <f t="shared" si="179"/>
        <v>7.1753779559086536E-3</v>
      </c>
      <c r="G1897" s="2">
        <f t="shared" si="177"/>
        <v>-3.816040595664357E-3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47.205100000000002</v>
      </c>
      <c r="C1898" s="2">
        <f t="shared" si="174"/>
        <v>47.214447511302453</v>
      </c>
      <c r="D1898" s="2">
        <f t="shared" si="176"/>
        <v>47.212218260603464</v>
      </c>
      <c r="E1898" s="2">
        <f t="shared" si="175"/>
        <v>2.2292506989884942E-3</v>
      </c>
      <c r="F1898" s="2">
        <f t="shared" si="179"/>
        <v>6.1861525045246221E-3</v>
      </c>
      <c r="G1898" s="2">
        <f t="shared" si="177"/>
        <v>-3.9569018055361279E-3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6">
        <f>TITRES_STAT!D1902</f>
        <v>47.205100000000002</v>
      </c>
      <c r="C1899" s="2">
        <f t="shared" si="174"/>
        <v>47.213009432640533</v>
      </c>
      <c r="D1899" s="2">
        <f t="shared" si="176"/>
        <v>47.211690982040246</v>
      </c>
      <c r="E1899" s="2">
        <f t="shared" si="175"/>
        <v>1.3184506002872354E-3</v>
      </c>
      <c r="F1899" s="2">
        <f t="shared" si="179"/>
        <v>5.2126121236771451E-3</v>
      </c>
      <c r="G1899" s="2">
        <f t="shared" si="177"/>
        <v>-3.8941615233899097E-3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47.205100000000002</v>
      </c>
      <c r="C1900" s="2">
        <f t="shared" si="174"/>
        <v>47.211792596849676</v>
      </c>
      <c r="D1900" s="2">
        <f t="shared" si="176"/>
        <v>47.211202761148371</v>
      </c>
      <c r="E1900" s="2">
        <f t="shared" si="175"/>
        <v>5.8983570130521912E-4</v>
      </c>
      <c r="F1900" s="2">
        <f t="shared" si="179"/>
        <v>4.2880568392027604E-3</v>
      </c>
      <c r="G1900" s="2">
        <f t="shared" si="177"/>
        <v>-3.6982211378975413E-3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47.205100000000002</v>
      </c>
      <c r="C1901" s="2">
        <f t="shared" si="174"/>
        <v>47.210762966565113</v>
      </c>
      <c r="D1901" s="2">
        <f t="shared" si="176"/>
        <v>47.210750704767008</v>
      </c>
      <c r="E1901" s="2">
        <f t="shared" si="175"/>
        <v>1.2261798104873378E-5</v>
      </c>
      <c r="F1901" s="2">
        <f t="shared" si="179"/>
        <v>3.4328978309831832E-3</v>
      </c>
      <c r="G1901" s="2">
        <f t="shared" si="177"/>
        <v>-3.4206360328783098E-3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47.205100000000002</v>
      </c>
      <c r="C1902" s="2">
        <f t="shared" si="174"/>
        <v>47.20989174093971</v>
      </c>
      <c r="D1902" s="2">
        <f t="shared" si="176"/>
        <v>47.210332134043526</v>
      </c>
      <c r="E1902" s="2">
        <f t="shared" si="175"/>
        <v>-4.4039310381549512E-4</v>
      </c>
      <c r="F1902" s="2">
        <f t="shared" si="179"/>
        <v>2.6582396440234476E-3</v>
      </c>
      <c r="G1902" s="2">
        <f t="shared" si="177"/>
        <v>-3.0986327478389427E-3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47.205100000000002</v>
      </c>
      <c r="C1903" s="2">
        <f t="shared" si="174"/>
        <v>47.209154550025914</v>
      </c>
      <c r="D1903" s="2">
        <f t="shared" si="176"/>
        <v>47.209944568558818</v>
      </c>
      <c r="E1903" s="2">
        <f t="shared" si="175"/>
        <v>-7.9001853290350255E-4</v>
      </c>
      <c r="F1903" s="2">
        <f t="shared" si="179"/>
        <v>1.9685880086380576E-3</v>
      </c>
      <c r="G1903" s="2">
        <f t="shared" si="177"/>
        <v>-2.7586065415415601E-3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47.205100000000002</v>
      </c>
      <c r="C1904" s="2">
        <f t="shared" si="174"/>
        <v>47.208530773098857</v>
      </c>
      <c r="D1904" s="2">
        <f t="shared" si="176"/>
        <v>47.209585711628534</v>
      </c>
      <c r="E1904" s="2">
        <f t="shared" si="175"/>
        <v>-1.0549385296769742E-3</v>
      </c>
      <c r="F1904" s="2">
        <f t="shared" si="179"/>
        <v>1.3638827009750513E-3</v>
      </c>
      <c r="G1904" s="2">
        <f t="shared" si="177"/>
        <v>-2.4188212306520255E-3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47.205100000000002</v>
      </c>
      <c r="C1905" s="2">
        <f t="shared" si="174"/>
        <v>47.208002961852884</v>
      </c>
      <c r="D1905" s="2">
        <f t="shared" si="176"/>
        <v>47.209253436693082</v>
      </c>
      <c r="E1905" s="2">
        <f t="shared" si="175"/>
        <v>-1.2504748401980237E-3</v>
      </c>
      <c r="F1905" s="2">
        <f t="shared" si="179"/>
        <v>8.4101119274043626E-4</v>
      </c>
      <c r="G1905" s="2">
        <f t="shared" si="177"/>
        <v>-2.0914860329384602E-3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47.205100000000002</v>
      </c>
      <c r="C1906" s="2">
        <f t="shared" si="174"/>
        <v>47.20755635233705</v>
      </c>
      <c r="D1906" s="2">
        <f t="shared" si="176"/>
        <v>47.208945774715815</v>
      </c>
      <c r="E1906" s="2">
        <f t="shared" si="175"/>
        <v>-1.3894223787644933E-3</v>
      </c>
      <c r="F1906" s="2">
        <f t="shared" si="179"/>
        <v>3.9492447843945039E-4</v>
      </c>
      <c r="G1906" s="2">
        <f t="shared" si="177"/>
        <v>-1.7843468572039437E-3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47.205100000000002</v>
      </c>
      <c r="C1907" s="2">
        <f t="shared" si="174"/>
        <v>47.207178451977498</v>
      </c>
      <c r="D1907" s="2">
        <f t="shared" si="176"/>
        <v>47.208660902514644</v>
      </c>
      <c r="E1907" s="2">
        <f t="shared" si="175"/>
        <v>-1.4824505371464625E-3</v>
      </c>
      <c r="F1907" s="2">
        <f t="shared" si="179"/>
        <v>1.9449475322267816E-5</v>
      </c>
      <c r="G1907" s="2">
        <f t="shared" si="177"/>
        <v>-1.5019000124687303E-3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47.205100000000002</v>
      </c>
      <c r="C1908" s="2">
        <f t="shared" si="174"/>
        <v>47.206858690134808</v>
      </c>
      <c r="D1908" s="2">
        <f t="shared" si="176"/>
        <v>47.208397131958002</v>
      </c>
      <c r="E1908" s="2">
        <f t="shared" si="175"/>
        <v>-1.5384418231931818E-3</v>
      </c>
      <c r="F1908" s="2">
        <f t="shared" si="179"/>
        <v>-2.9212878438082213E-4</v>
      </c>
      <c r="G1908" s="2">
        <f t="shared" si="177"/>
        <v>-1.2463130388123598E-3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6">
        <f>TITRES_STAT!D1912</f>
        <v>47.205100000000002</v>
      </c>
      <c r="C1909" s="2">
        <f t="shared" si="174"/>
        <v>47.206588122421763</v>
      </c>
      <c r="D1909" s="2">
        <f t="shared" si="176"/>
        <v>47.208152899961114</v>
      </c>
      <c r="E1909" s="2">
        <f t="shared" si="175"/>
        <v>-1.5647775393503593E-3</v>
      </c>
      <c r="F1909" s="2">
        <f t="shared" si="179"/>
        <v>-5.4665853537472957E-4</v>
      </c>
      <c r="G1909" s="2">
        <f t="shared" si="177"/>
        <v>-1.0181190039756298E-3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6">
        <f>TITRES_STAT!D1913</f>
        <v>47.205100000000002</v>
      </c>
      <c r="C1910" s="2">
        <f t="shared" si="174"/>
        <v>47.206359180510717</v>
      </c>
      <c r="D1910" s="2">
        <f t="shared" si="176"/>
        <v>47.207926759223248</v>
      </c>
      <c r="E1910" s="2">
        <f t="shared" si="175"/>
        <v>-1.5675787125317697E-3</v>
      </c>
      <c r="F1910" s="2">
        <f t="shared" si="179"/>
        <v>-7.5084257080613765E-4</v>
      </c>
      <c r="G1910" s="2">
        <f t="shared" si="177"/>
        <v>-8.1673614172563208E-4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6">
        <f>TITRES_STAT!D1914</f>
        <v>47.205100000000002</v>
      </c>
      <c r="C1911" s="2">
        <f t="shared" si="174"/>
        <v>47.206165460432146</v>
      </c>
      <c r="D1911" s="2">
        <f t="shared" si="176"/>
        <v>47.207717369651157</v>
      </c>
      <c r="E1911" s="2">
        <f t="shared" si="175"/>
        <v>-1.5519092190103834E-3</v>
      </c>
      <c r="F1911" s="2">
        <f t="shared" si="179"/>
        <v>-9.1105590044698685E-4</v>
      </c>
      <c r="G1911" s="2">
        <f t="shared" si="177"/>
        <v>-6.4085331856339651E-4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47.205100000000002</v>
      </c>
      <c r="C1912" s="2">
        <f t="shared" si="174"/>
        <v>47.206001543442582</v>
      </c>
      <c r="D1912" s="2">
        <f t="shared" si="176"/>
        <v>47.207523490417735</v>
      </c>
      <c r="E1912" s="2">
        <f t="shared" si="175"/>
        <v>-1.5219469751528436E-3</v>
      </c>
      <c r="F1912" s="2">
        <f t="shared" si="179"/>
        <v>-1.0332341153881583E-3</v>
      </c>
      <c r="G1912" s="2">
        <f t="shared" si="177"/>
        <v>-4.8871285976468531E-4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47.205100000000002</v>
      </c>
      <c r="C1913" s="2">
        <f t="shared" si="174"/>
        <v>47.205862844451417</v>
      </c>
      <c r="D1913" s="2">
        <f t="shared" si="176"/>
        <v>47.20734397260901</v>
      </c>
      <c r="E1913" s="2">
        <f t="shared" si="175"/>
        <v>-1.4811281575930479E-3</v>
      </c>
      <c r="F1913" s="2">
        <f t="shared" si="179"/>
        <v>-1.1228129238291362E-3</v>
      </c>
      <c r="G1913" s="2">
        <f t="shared" si="177"/>
        <v>-3.5831523376391177E-4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47.205100000000002</v>
      </c>
      <c r="C1914" s="2">
        <f t="shared" si="174"/>
        <v>47.205745483766577</v>
      </c>
      <c r="D1914" s="2">
        <f t="shared" si="176"/>
        <v>47.207177752415745</v>
      </c>
      <c r="E1914" s="2">
        <f t="shared" si="175"/>
        <v>-1.4322686491681225E-3</v>
      </c>
      <c r="F1914" s="2">
        <f t="shared" si="179"/>
        <v>-1.1847040688969335E-3</v>
      </c>
      <c r="G1914" s="2">
        <f t="shared" si="177"/>
        <v>-2.4756458027118899E-4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47.205100000000002</v>
      </c>
      <c r="C1915" s="2">
        <f t="shared" si="174"/>
        <v>47.205646178571726</v>
      </c>
      <c r="D1915" s="2">
        <f t="shared" si="176"/>
        <v>47.207023844829394</v>
      </c>
      <c r="E1915" s="2">
        <f t="shared" si="175"/>
        <v>-1.3776662576674426E-3</v>
      </c>
      <c r="F1915" s="2">
        <f t="shared" si="179"/>
        <v>-1.2232965066510354E-3</v>
      </c>
      <c r="G1915" s="2">
        <f t="shared" si="177"/>
        <v>-1.5436975101640717E-4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47.205100000000002</v>
      </c>
      <c r="C1916" s="2">
        <f t="shared" si="174"/>
        <v>47.205562151099159</v>
      </c>
      <c r="D1916" s="2">
        <f t="shared" si="176"/>
        <v>47.206881337804994</v>
      </c>
      <c r="E1916" s="2">
        <f t="shared" si="175"/>
        <v>-1.3191867058353068E-3</v>
      </c>
      <c r="F1916" s="2">
        <f t="shared" si="179"/>
        <v>-1.2424745464878898E-3</v>
      </c>
      <c r="G1916" s="2">
        <f t="shared" si="177"/>
        <v>-7.6712159347417036E-5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6">
        <f>TITRES_STAT!D1920</f>
        <v>47.205100000000002</v>
      </c>
      <c r="C1917" s="2">
        <f t="shared" si="174"/>
        <v>47.205491050930064</v>
      </c>
      <c r="D1917" s="2">
        <f t="shared" si="176"/>
        <v>47.206749386856472</v>
      </c>
      <c r="E1917" s="2">
        <f t="shared" si="175"/>
        <v>-1.2583359264084493E-3</v>
      </c>
      <c r="F1917" s="2">
        <f t="shared" si="179"/>
        <v>-1.2456468224720017E-3</v>
      </c>
      <c r="G1917" s="2">
        <f t="shared" si="177"/>
        <v>-1.2689103936447529E-5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6">
        <f>TITRES_STAT!D1921</f>
        <v>47.205100000000002</v>
      </c>
      <c r="C1918" s="2">
        <f t="shared" si="174"/>
        <v>47.205430889248518</v>
      </c>
      <c r="D1918" s="2">
        <f t="shared" si="176"/>
        <v>47.206627210052289</v>
      </c>
      <c r="E1918" s="2">
        <f t="shared" si="175"/>
        <v>-1.1963208037713002E-3</v>
      </c>
      <c r="F1918" s="2">
        <f t="shared" si="179"/>
        <v>-1.2357816187318616E-3</v>
      </c>
      <c r="G1918" s="2">
        <f t="shared" si="177"/>
        <v>3.9460814960561334E-5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47.205100000000002</v>
      </c>
      <c r="C1919" s="2">
        <f t="shared" si="174"/>
        <v>47.205379983210278</v>
      </c>
      <c r="D1919" s="2">
        <f t="shared" si="176"/>
        <v>47.206514083381748</v>
      </c>
      <c r="E1919" s="2">
        <f t="shared" si="175"/>
        <v>-1.1341001714697541E-3</v>
      </c>
      <c r="F1919" s="2">
        <f t="shared" si="179"/>
        <v>-1.2154453292794402E-3</v>
      </c>
      <c r="G1919" s="2">
        <f t="shared" si="177"/>
        <v>8.1345157809686137E-5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47.205100000000002</v>
      </c>
      <c r="C1920" s="2">
        <f t="shared" si="174"/>
        <v>47.205336908870237</v>
      </c>
      <c r="D1920" s="2">
        <f t="shared" si="176"/>
        <v>47.206409336464581</v>
      </c>
      <c r="E1920" s="2">
        <f t="shared" si="175"/>
        <v>-1.0724275943445605E-3</v>
      </c>
      <c r="F1920" s="2">
        <f t="shared" si="179"/>
        <v>-1.1868417822924644E-3</v>
      </c>
      <c r="G1920" s="2">
        <f t="shared" si="177"/>
        <v>1.1441418794790395E-4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47.205100000000002</v>
      </c>
      <c r="C1921" s="2">
        <f t="shared" si="174"/>
        <v>47.20530046135174</v>
      </c>
      <c r="D1921" s="2">
        <f t="shared" si="176"/>
        <v>47.206312348578315</v>
      </c>
      <c r="E1921" s="2">
        <f t="shared" si="175"/>
        <v>-1.0118872265749701E-3</v>
      </c>
      <c r="F1921" s="2">
        <f t="shared" si="179"/>
        <v>-1.1518508711489655E-3</v>
      </c>
      <c r="G1921" s="2">
        <f t="shared" si="177"/>
        <v>1.3996364457399542E-4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47.205100000000002</v>
      </c>
      <c r="C1922" s="2">
        <f t="shared" si="174"/>
        <v>47.205269621143785</v>
      </c>
      <c r="D1922" s="2">
        <f t="shared" si="176"/>
        <v>47.206222544979923</v>
      </c>
      <c r="E1922" s="2">
        <f t="shared" si="175"/>
        <v>-9.5292383613809761E-4</v>
      </c>
      <c r="F1922" s="2">
        <f t="shared" si="179"/>
        <v>-1.1120654641467919E-3</v>
      </c>
      <c r="G1922" s="2">
        <f t="shared" si="177"/>
        <v>1.5914162800869432E-4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47.205100000000002</v>
      </c>
      <c r="C1923" s="2">
        <f t="shared" si="174"/>
        <v>47.205243525583199</v>
      </c>
      <c r="D1923" s="2">
        <f t="shared" si="176"/>
        <v>47.206139393499924</v>
      </c>
      <c r="E1923" s="2">
        <f t="shared" si="175"/>
        <v>-8.9586791672502386E-4</v>
      </c>
      <c r="F1923" s="2">
        <f t="shared" si="179"/>
        <v>-1.0688259546624383E-3</v>
      </c>
      <c r="G1923" s="2">
        <f t="shared" si="177"/>
        <v>1.7295803793741446E-4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47.205100000000002</v>
      </c>
      <c r="C1924" s="2">
        <f t="shared" si="174"/>
        <v>47.205221444724245</v>
      </c>
      <c r="D1924" s="2">
        <f t="shared" si="176"/>
        <v>47.20606240138882</v>
      </c>
      <c r="E1924" s="2">
        <f t="shared" si="175"/>
        <v>-8.409566645752875E-4</v>
      </c>
      <c r="F1924" s="2">
        <f t="shared" si="179"/>
        <v>-1.0232520966450083E-3</v>
      </c>
      <c r="G1924" s="2">
        <f t="shared" si="177"/>
        <v>1.8229543206972078E-4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47.205100000000002</v>
      </c>
      <c r="C1925" s="2">
        <f t="shared" si="174"/>
        <v>47.205202760920514</v>
      </c>
      <c r="D1925" s="2">
        <f t="shared" si="176"/>
        <v>47.205991112397051</v>
      </c>
      <c r="E1925" s="2">
        <f t="shared" si="175"/>
        <v>-7.8835147653677495E-4</v>
      </c>
      <c r="F1925" s="2">
        <f t="shared" si="179"/>
        <v>-9.7627197262336164E-4</v>
      </c>
      <c r="G1925" s="2">
        <f t="shared" si="177"/>
        <v>1.8792049608658669E-4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47.205100000000002</v>
      </c>
      <c r="C1926" s="2">
        <f t="shared" si="174"/>
        <v>47.205186951548129</v>
      </c>
      <c r="D1926" s="2">
        <f t="shared" si="176"/>
        <v>47.205925104071341</v>
      </c>
      <c r="E1926" s="2">
        <f t="shared" si="175"/>
        <v>-7.3815252321196567E-4</v>
      </c>
      <c r="F1926" s="2">
        <f t="shared" si="179"/>
        <v>-9.2864808274108245E-4</v>
      </c>
      <c r="G1926" s="2">
        <f t="shared" si="177"/>
        <v>1.9049555952911678E-4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47.032200000000003</v>
      </c>
      <c r="C1927" s="2">
        <f t="shared" si="174"/>
        <v>47.205173574386876</v>
      </c>
      <c r="D1927" s="2">
        <f t="shared" si="176"/>
        <v>47.193056577843834</v>
      </c>
      <c r="E1927" s="2">
        <f t="shared" si="175"/>
        <v>1.2116996543042546E-2</v>
      </c>
      <c r="F1927" s="2">
        <f t="shared" si="179"/>
        <v>1.6804808424156436E-3</v>
      </c>
      <c r="G1927" s="2">
        <f t="shared" si="177"/>
        <v>1.0436515700626902E-2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47.032200000000003</v>
      </c>
      <c r="C1928" s="2">
        <f t="shared" si="174"/>
        <v>47.205162255250428</v>
      </c>
      <c r="D1928" s="2">
        <f t="shared" si="176"/>
        <v>47.181141275781322</v>
      </c>
      <c r="E1928" s="2">
        <f t="shared" si="175"/>
        <v>2.4020979469106862E-2</v>
      </c>
      <c r="F1928" s="2">
        <f t="shared" si="179"/>
        <v>6.148580567753888E-3</v>
      </c>
      <c r="G1928" s="2">
        <f t="shared" si="177"/>
        <v>1.7872398901352976E-2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47.032200000000003</v>
      </c>
      <c r="C1929" s="2">
        <f t="shared" si="174"/>
        <v>47.205152677519592</v>
      </c>
      <c r="D1929" s="2">
        <f t="shared" si="176"/>
        <v>47.170108588686404</v>
      </c>
      <c r="E1929" s="2">
        <f t="shared" si="175"/>
        <v>3.504408883318888E-2</v>
      </c>
      <c r="F1929" s="2">
        <f t="shared" si="179"/>
        <v>1.1927682220840887E-2</v>
      </c>
      <c r="G1929" s="2">
        <f t="shared" si="177"/>
        <v>2.3116406612347991E-2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47.032200000000003</v>
      </c>
      <c r="C1930" s="2">
        <f t="shared" si="174"/>
        <v>47.205144573285807</v>
      </c>
      <c r="D1930" s="2">
        <f t="shared" si="176"/>
        <v>47.15989313767259</v>
      </c>
      <c r="E1930" s="2">
        <f t="shared" si="175"/>
        <v>4.5251435613216984E-2</v>
      </c>
      <c r="F1930" s="2">
        <f t="shared" si="179"/>
        <v>1.8592432899316107E-2</v>
      </c>
      <c r="G1930" s="2">
        <f t="shared" si="177"/>
        <v>2.6659002713900877E-2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47.032200000000003</v>
      </c>
      <c r="C1931" s="2">
        <f t="shared" si="174"/>
        <v>47.205137715857219</v>
      </c>
      <c r="D1931" s="2">
        <f t="shared" si="176"/>
        <v>47.150434386733878</v>
      </c>
      <c r="E1931" s="2">
        <f t="shared" si="175"/>
        <v>5.4703329123341859E-2</v>
      </c>
      <c r="F1931" s="2">
        <f t="shared" si="179"/>
        <v>2.5814612144121257E-2</v>
      </c>
      <c r="G1931" s="2">
        <f t="shared" si="177"/>
        <v>2.8888716979220602E-2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47.032200000000003</v>
      </c>
      <c r="C1932" s="2">
        <f t="shared" si="174"/>
        <v>47.205131913417645</v>
      </c>
      <c r="D1932" s="2">
        <f t="shared" si="176"/>
        <v>47.141676284012846</v>
      </c>
      <c r="E1932" s="2">
        <f t="shared" si="175"/>
        <v>6.3455629404799652E-2</v>
      </c>
      <c r="F1932" s="2">
        <f t="shared" si="179"/>
        <v>3.3342815596256938E-2</v>
      </c>
      <c r="G1932" s="2">
        <f t="shared" si="177"/>
        <v>3.0112813808542714E-2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46.686399999999999</v>
      </c>
      <c r="C1933" s="2">
        <f t="shared" si="174"/>
        <v>47.20512700366109</v>
      </c>
      <c r="D1933" s="2">
        <f t="shared" si="176"/>
        <v>47.107952114826709</v>
      </c>
      <c r="E1933" s="2">
        <f t="shared" si="175"/>
        <v>9.7174888834381079E-2</v>
      </c>
      <c r="F1933" s="2">
        <f t="shared" si="179"/>
        <v>4.610923024388177E-2</v>
      </c>
      <c r="G1933" s="2">
        <f t="shared" si="177"/>
        <v>5.1065658590499309E-2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46.686399999999999</v>
      </c>
      <c r="C1934" s="2">
        <f t="shared" si="174"/>
        <v>47.205122849251694</v>
      </c>
      <c r="D1934" s="2">
        <f t="shared" si="176"/>
        <v>47.076726032246953</v>
      </c>
      <c r="E1934" s="2">
        <f t="shared" si="175"/>
        <v>0.12839681700474159</v>
      </c>
      <c r="F1934" s="2">
        <f t="shared" si="179"/>
        <v>6.256674759605374E-2</v>
      </c>
      <c r="G1934" s="2">
        <f t="shared" si="177"/>
        <v>6.5830069408687852E-2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46.686399999999999</v>
      </c>
      <c r="C1935" s="2">
        <f t="shared" ref="C1935:C1998" si="180">$C$4*B1925+C1934*(1-$C$4)</f>
        <v>47.205119333982196</v>
      </c>
      <c r="D1935" s="2">
        <f t="shared" si="176"/>
        <v>47.04781299282125</v>
      </c>
      <c r="E1935" s="2">
        <f t="shared" si="175"/>
        <v>0.15730634116094677</v>
      </c>
      <c r="F1935" s="2">
        <f t="shared" si="179"/>
        <v>8.1514666309032355E-2</v>
      </c>
      <c r="G1935" s="2">
        <f t="shared" si="177"/>
        <v>7.5791674851914417E-2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46.686399999999999</v>
      </c>
      <c r="C1936" s="2">
        <f t="shared" si="180"/>
        <v>47.205116359523402</v>
      </c>
      <c r="D1936" s="2">
        <f t="shared" si="176"/>
        <v>47.021041660019669</v>
      </c>
      <c r="E1936" s="2">
        <f t="shared" si="175"/>
        <v>0.18407469950373212</v>
      </c>
      <c r="F1936" s="2">
        <f t="shared" si="179"/>
        <v>0.10202667294797231</v>
      </c>
      <c r="G1936" s="2">
        <f t="shared" si="177"/>
        <v>8.2048026555759809E-2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46.686399999999999</v>
      </c>
      <c r="C1937" s="2">
        <f t="shared" si="180"/>
        <v>47.178513842673652</v>
      </c>
      <c r="D1937" s="2">
        <f t="shared" si="176"/>
        <v>46.9962533889071</v>
      </c>
      <c r="E1937" s="2">
        <f t="shared" si="175"/>
        <v>0.18226045376655264</v>
      </c>
      <c r="F1937" s="2">
        <f t="shared" si="179"/>
        <v>0.11807342911168839</v>
      </c>
      <c r="G1937" s="2">
        <f t="shared" si="177"/>
        <v>6.4187024654864255E-2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6">
        <f>TITRES_STAT!D1941</f>
        <v>46.686399999999999</v>
      </c>
      <c r="C1938" s="2">
        <f t="shared" si="180"/>
        <v>47.156004020723863</v>
      </c>
      <c r="D1938" s="2">
        <f t="shared" si="176"/>
        <v>46.973301286025091</v>
      </c>
      <c r="E1938" s="2">
        <f t="shared" si="175"/>
        <v>0.18270273469877196</v>
      </c>
      <c r="F1938" s="2">
        <f t="shared" si="179"/>
        <v>0.13099929022910511</v>
      </c>
      <c r="G1938" s="2">
        <f t="shared" si="177"/>
        <v>5.1703444469666848E-2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6">
        <f>TITRES_STAT!D1942</f>
        <v>46.686399999999999</v>
      </c>
      <c r="C1939" s="2">
        <f t="shared" si="180"/>
        <v>47.13695724830481</v>
      </c>
      <c r="D1939" s="2">
        <f t="shared" si="176"/>
        <v>46.952049338912119</v>
      </c>
      <c r="E1939" s="2">
        <f t="shared" si="175"/>
        <v>0.18490790939269175</v>
      </c>
      <c r="F1939" s="2">
        <f t="shared" si="179"/>
        <v>0.14178101406182245</v>
      </c>
      <c r="G1939" s="2">
        <f t="shared" si="177"/>
        <v>4.3126895330869303E-2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6">
        <f>TITRES_STAT!D1943</f>
        <v>46.686399999999999</v>
      </c>
      <c r="C1940" s="2">
        <f t="shared" si="180"/>
        <v>47.120840748565612</v>
      </c>
      <c r="D1940" s="2">
        <f t="shared" si="176"/>
        <v>46.932371610103807</v>
      </c>
      <c r="E1940" s="2">
        <f t="shared" si="175"/>
        <v>0.18846913846180513</v>
      </c>
      <c r="F1940" s="2">
        <f t="shared" si="179"/>
        <v>0.15111863894181898</v>
      </c>
      <c r="G1940" s="2">
        <f t="shared" si="177"/>
        <v>3.7350499519986147E-2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6">
        <f>TITRES_STAT!D1944</f>
        <v>46.686399999999999</v>
      </c>
      <c r="C1941" s="2">
        <f t="shared" si="180"/>
        <v>47.107203710324754</v>
      </c>
      <c r="D1941" s="2">
        <f t="shared" si="176"/>
        <v>46.914151490836858</v>
      </c>
      <c r="E1941" s="2">
        <f t="shared" si="175"/>
        <v>0.19305221948789608</v>
      </c>
      <c r="F1941" s="2">
        <f t="shared" si="179"/>
        <v>0.15950535505103441</v>
      </c>
      <c r="G1941" s="2">
        <f t="shared" si="177"/>
        <v>3.3546864436861668E-2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6">
        <f>TITRES_STAT!D1945</f>
        <v>46.686399999999999</v>
      </c>
      <c r="C1942" s="2">
        <f t="shared" si="180"/>
        <v>47.0956646779671</v>
      </c>
      <c r="D1942" s="2">
        <f t="shared" si="176"/>
        <v>46.897281010034128</v>
      </c>
      <c r="E1942" s="2">
        <f t="shared" si="175"/>
        <v>0.19838366793297268</v>
      </c>
      <c r="F1942" s="2">
        <f t="shared" si="179"/>
        <v>0.16728101762742209</v>
      </c>
      <c r="G1942" s="2">
        <f t="shared" si="177"/>
        <v>3.1102650305550594E-2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6">
        <f>TITRES_STAT!D1946</f>
        <v>46.686399999999999</v>
      </c>
      <c r="C1943" s="2">
        <f t="shared" si="180"/>
        <v>47.032700881356774</v>
      </c>
      <c r="D1943" s="2">
        <f t="shared" si="176"/>
        <v>46.881660194476041</v>
      </c>
      <c r="E1943" s="2">
        <f t="shared" si="175"/>
        <v>0.15104068688073369</v>
      </c>
      <c r="F1943" s="2">
        <f t="shared" si="179"/>
        <v>0.16403295147808442</v>
      </c>
      <c r="G1943" s="2">
        <f t="shared" si="177"/>
        <v>-1.2992264597350728E-2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46.686399999999999</v>
      </c>
      <c r="C1944" s="2">
        <f t="shared" si="180"/>
        <v>46.979423822686499</v>
      </c>
      <c r="D1944" s="2">
        <f t="shared" si="176"/>
        <v>46.867196476366701</v>
      </c>
      <c r="E1944" s="2">
        <f t="shared" si="175"/>
        <v>0.11222734631979847</v>
      </c>
      <c r="F1944" s="2">
        <f t="shared" si="179"/>
        <v>0.15367183044642724</v>
      </c>
      <c r="G1944" s="2">
        <f t="shared" si="177"/>
        <v>-4.1444484126628767E-2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46.686399999999999</v>
      </c>
      <c r="C1945" s="2">
        <f t="shared" si="180"/>
        <v>46.934343234580879</v>
      </c>
      <c r="D1945" s="2">
        <f t="shared" si="176"/>
        <v>46.853804144783979</v>
      </c>
      <c r="E1945" s="2">
        <f t="shared" si="175"/>
        <v>8.0539089796900498E-2</v>
      </c>
      <c r="F1945" s="2">
        <f t="shared" si="179"/>
        <v>0.13904528231652191</v>
      </c>
      <c r="G1945" s="2">
        <f t="shared" si="177"/>
        <v>-5.8506192519621414E-2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46.686399999999999</v>
      </c>
      <c r="C1946" s="2">
        <f t="shared" si="180"/>
        <v>46.896198121568432</v>
      </c>
      <c r="D1946" s="2">
        <f t="shared" si="176"/>
        <v>46.84140383776294</v>
      </c>
      <c r="E1946" s="2">
        <f t="shared" si="175"/>
        <v>5.4794283805492228E-2</v>
      </c>
      <c r="F1946" s="2">
        <f t="shared" si="179"/>
        <v>0.12219508261431598</v>
      </c>
      <c r="G1946" s="2">
        <f t="shared" si="177"/>
        <v>-6.7400798808823756E-2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46.686399999999999</v>
      </c>
      <c r="C1947" s="2">
        <f t="shared" si="180"/>
        <v>46.86392148748098</v>
      </c>
      <c r="D1947" s="2">
        <f t="shared" si="176"/>
        <v>46.829922072002717</v>
      </c>
      <c r="E1947" s="2">
        <f t="shared" si="175"/>
        <v>3.3999415478263018E-2</v>
      </c>
      <c r="F1947" s="2">
        <f t="shared" si="179"/>
        <v>0.1045559491871054</v>
      </c>
      <c r="G1947" s="2">
        <f t="shared" si="177"/>
        <v>-7.0556533708842378E-2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6">
        <f>TITRES_STAT!D1951</f>
        <v>46.686399999999999</v>
      </c>
      <c r="C1948" s="2">
        <f t="shared" si="180"/>
        <v>46.836610489406979</v>
      </c>
      <c r="D1948" s="2">
        <f t="shared" si="176"/>
        <v>46.819290807409921</v>
      </c>
      <c r="E1948" s="2">
        <f t="shared" ref="E1948:E2011" si="181">C1948-D1948</f>
        <v>1.7319681997058467E-2</v>
      </c>
      <c r="F1948" s="2">
        <f t="shared" si="179"/>
        <v>8.7108695749096021E-2</v>
      </c>
      <c r="G1948" s="2">
        <f t="shared" si="177"/>
        <v>-6.9789013752037554E-2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46.686399999999999</v>
      </c>
      <c r="C1949" s="2">
        <f t="shared" si="180"/>
        <v>46.813501183344364</v>
      </c>
      <c r="D1949" s="2">
        <f t="shared" ref="D1949:D2012" si="182">$D$4*B1949+(1-$D$4)*D1948</f>
        <v>46.809447043898075</v>
      </c>
      <c r="E1949" s="2">
        <f t="shared" si="181"/>
        <v>4.0541394462891844E-3</v>
      </c>
      <c r="F1949" s="2">
        <f t="shared" si="179"/>
        <v>7.0497784488534651E-2</v>
      </c>
      <c r="G1949" s="2">
        <f t="shared" si="177"/>
        <v>-6.6443645042245467E-2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46.686399999999999</v>
      </c>
      <c r="C1950" s="2">
        <f t="shared" si="180"/>
        <v>46.793947155137538</v>
      </c>
      <c r="D1950" s="2">
        <f t="shared" si="182"/>
        <v>46.800332448053773</v>
      </c>
      <c r="E1950" s="2">
        <f t="shared" si="181"/>
        <v>-6.3852929162351302E-3</v>
      </c>
      <c r="F1950" s="2">
        <f t="shared" si="179"/>
        <v>5.5121169007580698E-2</v>
      </c>
      <c r="G1950" s="2">
        <f t="shared" si="177"/>
        <v>-6.1506461923815828E-2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6">
        <f>TITRES_STAT!D1954</f>
        <v>44.965899999999998</v>
      </c>
      <c r="C1951" s="2">
        <f t="shared" si="180"/>
        <v>46.777401438962528</v>
      </c>
      <c r="D1951" s="2">
        <f t="shared" si="182"/>
        <v>46.664448563012748</v>
      </c>
      <c r="E1951" s="2">
        <f t="shared" si="181"/>
        <v>0.11295287594978021</v>
      </c>
      <c r="F1951" s="2">
        <f t="shared" si="179"/>
        <v>6.6687510396020597E-2</v>
      </c>
      <c r="G1951" s="2">
        <f t="shared" si="177"/>
        <v>4.626536555375961E-2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6">
        <f>TITRES_STAT!D1955</f>
        <v>44.957299999999996</v>
      </c>
      <c r="C1952" s="2">
        <f t="shared" si="180"/>
        <v>46.763401217583677</v>
      </c>
      <c r="D1952" s="2">
        <f t="shared" si="182"/>
        <v>46.53799311390069</v>
      </c>
      <c r="E1952" s="2">
        <f t="shared" si="181"/>
        <v>0.22540810368298736</v>
      </c>
      <c r="F1952" s="2">
        <f t="shared" si="179"/>
        <v>9.843162905341396E-2</v>
      </c>
      <c r="G1952" s="2">
        <f t="shared" si="177"/>
        <v>0.1269764746295734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6">
        <f>TITRES_STAT!D1956</f>
        <v>44.957299999999996</v>
      </c>
      <c r="C1953" s="2">
        <f t="shared" si="180"/>
        <v>46.751554876416954</v>
      </c>
      <c r="D1953" s="2">
        <f t="shared" si="182"/>
        <v>46.420904735093231</v>
      </c>
      <c r="E1953" s="2">
        <f t="shared" si="181"/>
        <v>0.33065014132372283</v>
      </c>
      <c r="F1953" s="2">
        <f t="shared" si="179"/>
        <v>0.14487533150747572</v>
      </c>
      <c r="G1953" s="2">
        <f t="shared" si="177"/>
        <v>0.18577480981624711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44.957299999999996</v>
      </c>
      <c r="C1954" s="2">
        <f t="shared" si="180"/>
        <v>46.741531049275885</v>
      </c>
      <c r="D1954" s="2">
        <f t="shared" si="182"/>
        <v>46.312489569530769</v>
      </c>
      <c r="E1954" s="2">
        <f t="shared" si="181"/>
        <v>0.42904147974511631</v>
      </c>
      <c r="F1954" s="2">
        <f t="shared" si="179"/>
        <v>0.20170856115500385</v>
      </c>
      <c r="G1954" s="2">
        <f t="shared" si="177"/>
        <v>0.22733291859011245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6">
        <f>TITRES_STAT!D1958</f>
        <v>44.957299999999996</v>
      </c>
      <c r="C1955" s="2">
        <f t="shared" si="180"/>
        <v>46.733049349387286</v>
      </c>
      <c r="D1955" s="2">
        <f t="shared" si="182"/>
        <v>46.212105156972932</v>
      </c>
      <c r="E1955" s="2">
        <f t="shared" si="181"/>
        <v>0.52094419241435475</v>
      </c>
      <c r="F1955" s="2">
        <f t="shared" si="179"/>
        <v>0.26555568740687407</v>
      </c>
      <c r="G1955" s="2">
        <f t="shared" si="177"/>
        <v>0.25538850500748067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6">
        <f>TITRES_STAT!D1959</f>
        <v>44.957299999999996</v>
      </c>
      <c r="C1956" s="2">
        <f t="shared" si="180"/>
        <v>46.725872526404622</v>
      </c>
      <c r="D1956" s="2">
        <f t="shared" si="182"/>
        <v>46.119156626826786</v>
      </c>
      <c r="E1956" s="2">
        <f t="shared" si="181"/>
        <v>0.60671589957783567</v>
      </c>
      <c r="F1956" s="2">
        <f t="shared" si="179"/>
        <v>0.33378772984106642</v>
      </c>
      <c r="G1956" s="2">
        <f t="shared" ref="G1956:G2019" si="183">E1956-F1956</f>
        <v>0.27292816973676925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6">
        <f>TITRES_STAT!D1960</f>
        <v>44.957299999999996</v>
      </c>
      <c r="C1957" s="2">
        <f t="shared" si="180"/>
        <v>46.719799830034681</v>
      </c>
      <c r="D1957" s="2">
        <f t="shared" si="182"/>
        <v>46.033093172987762</v>
      </c>
      <c r="E1957" s="2">
        <f t="shared" si="181"/>
        <v>0.68670665704691913</v>
      </c>
      <c r="F1957" s="2">
        <f t="shared" ref="F1957:F2020" si="185">(E1957*(2/(10)))+((1-(2/10))*F1956)</f>
        <v>0.40437151528223703</v>
      </c>
      <c r="G1957" s="2">
        <f t="shared" si="183"/>
        <v>0.28233514176468211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6">
        <f>TITRES_STAT!D1961</f>
        <v>44.957299999999996</v>
      </c>
      <c r="C1958" s="2">
        <f t="shared" si="180"/>
        <v>46.714661394644729</v>
      </c>
      <c r="D1958" s="2">
        <f t="shared" si="182"/>
        <v>45.953404789803479</v>
      </c>
      <c r="E1958" s="2">
        <f t="shared" si="181"/>
        <v>0.76125660484125035</v>
      </c>
      <c r="F1958" s="2">
        <f t="shared" si="185"/>
        <v>0.47574853319403976</v>
      </c>
      <c r="G1958" s="2">
        <f t="shared" si="183"/>
        <v>0.28550807164721059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44.957299999999996</v>
      </c>
      <c r="C1959" s="2">
        <f t="shared" si="180"/>
        <v>46.710313487776304</v>
      </c>
      <c r="D1959" s="2">
        <f t="shared" si="182"/>
        <v>45.879619249818035</v>
      </c>
      <c r="E1959" s="2">
        <f t="shared" si="181"/>
        <v>0.83069423795826935</v>
      </c>
      <c r="F1959" s="2">
        <f t="shared" si="185"/>
        <v>0.54673767414688568</v>
      </c>
      <c r="G1959" s="2">
        <f t="shared" si="183"/>
        <v>0.28395656381138368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44.957299999999996</v>
      </c>
      <c r="C1960" s="2">
        <f t="shared" si="180"/>
        <v>46.706634489656871</v>
      </c>
      <c r="D1960" s="2">
        <f t="shared" si="182"/>
        <v>45.811299305387067</v>
      </c>
      <c r="E1960" s="2">
        <f t="shared" si="181"/>
        <v>0.89533518426980407</v>
      </c>
      <c r="F1960" s="2">
        <f t="shared" si="185"/>
        <v>0.61645717617146945</v>
      </c>
      <c r="G1960" s="2">
        <f t="shared" si="183"/>
        <v>0.27887800809833463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6">
        <f>TITRES_STAT!D1964</f>
        <v>44.957299999999996</v>
      </c>
      <c r="C1961" s="2">
        <f t="shared" si="180"/>
        <v>46.438829183555811</v>
      </c>
      <c r="D1961" s="2">
        <f t="shared" si="182"/>
        <v>45.748040097580613</v>
      </c>
      <c r="E1961" s="2">
        <f t="shared" si="181"/>
        <v>0.69078908597519728</v>
      </c>
      <c r="F1961" s="2">
        <f t="shared" si="185"/>
        <v>0.63132355813221508</v>
      </c>
      <c r="G1961" s="2">
        <f t="shared" si="183"/>
        <v>5.9465527842982202E-2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44.957299999999996</v>
      </c>
      <c r="C1962" s="2">
        <f t="shared" si="180"/>
        <v>46.210901616854912</v>
      </c>
      <c r="D1962" s="2">
        <f t="shared" si="182"/>
        <v>45.689466757019083</v>
      </c>
      <c r="E1962" s="2">
        <f t="shared" si="181"/>
        <v>0.52143485983582849</v>
      </c>
      <c r="F1962" s="2">
        <f t="shared" si="185"/>
        <v>0.60934581847293778</v>
      </c>
      <c r="G1962" s="2">
        <f t="shared" si="183"/>
        <v>-8.7910958637109293E-2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6">
        <f>TITRES_STAT!D1966</f>
        <v>44.957299999999996</v>
      </c>
      <c r="C1963" s="2">
        <f t="shared" si="180"/>
        <v>46.018039829646462</v>
      </c>
      <c r="D1963" s="2">
        <f t="shared" si="182"/>
        <v>45.635232182425078</v>
      </c>
      <c r="E1963" s="2">
        <f t="shared" si="181"/>
        <v>0.38280764722138372</v>
      </c>
      <c r="F1963" s="2">
        <f t="shared" si="185"/>
        <v>0.56403818422262697</v>
      </c>
      <c r="G1963" s="2">
        <f t="shared" si="183"/>
        <v>-0.18123053700124325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44.957299999999996</v>
      </c>
      <c r="C1964" s="2">
        <f t="shared" si="180"/>
        <v>45.854849086623929</v>
      </c>
      <c r="D1964" s="2">
        <f t="shared" si="182"/>
        <v>45.585014983726921</v>
      </c>
      <c r="E1964" s="2">
        <f t="shared" si="181"/>
        <v>0.26983410289700771</v>
      </c>
      <c r="F1964" s="2">
        <f t="shared" si="185"/>
        <v>0.50519736795750314</v>
      </c>
      <c r="G1964" s="2">
        <f t="shared" si="183"/>
        <v>-0.23536326506049543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44.957299999999996</v>
      </c>
      <c r="C1965" s="2">
        <f t="shared" si="180"/>
        <v>45.716764611758705</v>
      </c>
      <c r="D1965" s="2">
        <f t="shared" si="182"/>
        <v>45.538517577524928</v>
      </c>
      <c r="E1965" s="2">
        <f t="shared" si="181"/>
        <v>0.17824703423377741</v>
      </c>
      <c r="F1965" s="2">
        <f t="shared" si="185"/>
        <v>0.43980730121275802</v>
      </c>
      <c r="G1965" s="2">
        <f t="shared" si="183"/>
        <v>-0.2615602669789806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6">
        <f>TITRES_STAT!D1969</f>
        <v>44.957299999999996</v>
      </c>
      <c r="C1966" s="2">
        <f t="shared" si="180"/>
        <v>45.599923902257366</v>
      </c>
      <c r="D1966" s="2">
        <f t="shared" si="182"/>
        <v>45.495464423634189</v>
      </c>
      <c r="E1966" s="2">
        <f t="shared" si="181"/>
        <v>0.10445947862317695</v>
      </c>
      <c r="F1966" s="2">
        <f t="shared" si="185"/>
        <v>0.37273773669484184</v>
      </c>
      <c r="G1966" s="2">
        <f t="shared" si="183"/>
        <v>-0.26827825807166489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6">
        <f>TITRES_STAT!D1970</f>
        <v>44.957299999999996</v>
      </c>
      <c r="C1967" s="2">
        <f t="shared" si="180"/>
        <v>45.501058686525461</v>
      </c>
      <c r="D1967" s="2">
        <f t="shared" si="182"/>
        <v>45.455600392253878</v>
      </c>
      <c r="E1967" s="2">
        <f t="shared" si="181"/>
        <v>4.54582942715831E-2</v>
      </c>
      <c r="F1967" s="2">
        <f t="shared" si="185"/>
        <v>0.30728184821019011</v>
      </c>
      <c r="G1967" s="2">
        <f t="shared" si="183"/>
        <v>-0.26182355393860701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6">
        <f>TITRES_STAT!D1971</f>
        <v>44.957299999999996</v>
      </c>
      <c r="C1968" s="2">
        <f t="shared" si="180"/>
        <v>45.417403503983081</v>
      </c>
      <c r="D1968" s="2">
        <f t="shared" si="182"/>
        <v>45.418689252086921</v>
      </c>
      <c r="E1968" s="2">
        <f t="shared" si="181"/>
        <v>-1.2857481038395235E-3</v>
      </c>
      <c r="F1968" s="2">
        <f t="shared" si="185"/>
        <v>0.2455683289473842</v>
      </c>
      <c r="G1968" s="2">
        <f t="shared" si="183"/>
        <v>-0.24685407705122372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6">
        <f>TITRES_STAT!D1972</f>
        <v>44.957299999999996</v>
      </c>
      <c r="C1969" s="2">
        <f t="shared" si="180"/>
        <v>45.346618349524142</v>
      </c>
      <c r="D1969" s="2">
        <f t="shared" si="182"/>
        <v>45.384512270450848</v>
      </c>
      <c r="E1969" s="2">
        <f t="shared" si="181"/>
        <v>-3.789392092670596E-2</v>
      </c>
      <c r="F1969" s="2">
        <f t="shared" si="185"/>
        <v>0.18887587897256619</v>
      </c>
      <c r="G1969" s="2">
        <f t="shared" si="183"/>
        <v>-0.22676979989927215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6">
        <f>TITRES_STAT!D1973</f>
        <v>44.957299999999996</v>
      </c>
      <c r="C1970" s="2">
        <f t="shared" si="180"/>
        <v>45.286723218828115</v>
      </c>
      <c r="D1970" s="2">
        <f t="shared" si="182"/>
        <v>45.352866917084114</v>
      </c>
      <c r="E1970" s="2">
        <f t="shared" si="181"/>
        <v>-6.6143698255999084E-2</v>
      </c>
      <c r="F1970" s="2">
        <f t="shared" si="185"/>
        <v>0.13787196352685316</v>
      </c>
      <c r="G1970" s="2">
        <f t="shared" si="183"/>
        <v>-0.20401566178285224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44.957299999999996</v>
      </c>
      <c r="C1971" s="2">
        <f t="shared" si="180"/>
        <v>45.23604272362379</v>
      </c>
      <c r="D1971" s="2">
        <f t="shared" si="182"/>
        <v>45.323565663966768</v>
      </c>
      <c r="E1971" s="2">
        <f t="shared" si="181"/>
        <v>-8.7522940342978472E-2</v>
      </c>
      <c r="F1971" s="2">
        <f t="shared" si="185"/>
        <v>9.2792982752886832E-2</v>
      </c>
      <c r="G1971" s="2">
        <f t="shared" si="183"/>
        <v>-0.1803159230958653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44.957299999999996</v>
      </c>
      <c r="C1972" s="2">
        <f t="shared" si="180"/>
        <v>45.193159227681662</v>
      </c>
      <c r="D1972" s="2">
        <f t="shared" si="182"/>
        <v>45.2964348740433</v>
      </c>
      <c r="E1972" s="2">
        <f t="shared" si="181"/>
        <v>-0.103275646361638</v>
      </c>
      <c r="F1972" s="2">
        <f t="shared" si="185"/>
        <v>5.3579256929981875E-2</v>
      </c>
      <c r="G1972" s="2">
        <f t="shared" si="183"/>
        <v>-0.15685490329161988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44.957299999999996</v>
      </c>
      <c r="C1973" s="2">
        <f t="shared" si="180"/>
        <v>45.156873192653713</v>
      </c>
      <c r="D1973" s="2">
        <f t="shared" si="182"/>
        <v>45.27131377226231</v>
      </c>
      <c r="E1973" s="2">
        <f t="shared" si="181"/>
        <v>-0.11444057960859766</v>
      </c>
      <c r="F1973" s="2">
        <f t="shared" si="185"/>
        <v>1.9975289622265968E-2</v>
      </c>
      <c r="G1973" s="2">
        <f t="shared" si="183"/>
        <v>-0.13441586923086363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44.957299999999996</v>
      </c>
      <c r="C1974" s="2">
        <f t="shared" si="180"/>
        <v>45.126169624553135</v>
      </c>
      <c r="D1974" s="2">
        <f t="shared" si="182"/>
        <v>45.248053492835467</v>
      </c>
      <c r="E1974" s="2">
        <f t="shared" si="181"/>
        <v>-0.12188386828233178</v>
      </c>
      <c r="F1974" s="2">
        <f t="shared" si="185"/>
        <v>-8.396541958653584E-3</v>
      </c>
      <c r="G1974" s="2">
        <f t="shared" si="183"/>
        <v>-0.11348732632367819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6">
        <f>TITRES_STAT!D1978</f>
        <v>44.957299999999996</v>
      </c>
      <c r="C1975" s="2">
        <f t="shared" si="180"/>
        <v>45.100189682314188</v>
      </c>
      <c r="D1975" s="2">
        <f t="shared" si="182"/>
        <v>45.226516197069877</v>
      </c>
      <c r="E1975" s="2">
        <f t="shared" si="181"/>
        <v>-0.12632651475568935</v>
      </c>
      <c r="F1975" s="2">
        <f t="shared" si="185"/>
        <v>-3.1982536518060739E-2</v>
      </c>
      <c r="G1975" s="2">
        <f t="shared" si="183"/>
        <v>-9.4343978237628606E-2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44.957299999999996</v>
      </c>
      <c r="C1976" s="2">
        <f t="shared" si="180"/>
        <v>45.078206654265848</v>
      </c>
      <c r="D1976" s="2">
        <f t="shared" si="182"/>
        <v>45.206574256546183</v>
      </c>
      <c r="E1976" s="2">
        <f t="shared" si="181"/>
        <v>-0.12836760228033484</v>
      </c>
      <c r="F1976" s="2">
        <f t="shared" si="185"/>
        <v>-5.1259549670515561E-2</v>
      </c>
      <c r="G1976" s="2">
        <f t="shared" si="183"/>
        <v>-7.7108052609819275E-2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46.686399999999999</v>
      </c>
      <c r="C1977" s="2">
        <f t="shared" si="180"/>
        <v>45.059605630532637</v>
      </c>
      <c r="D1977" s="2">
        <f t="shared" si="182"/>
        <v>45.316190978283501</v>
      </c>
      <c r="E1977" s="2">
        <f t="shared" si="181"/>
        <v>-0.25658534775086395</v>
      </c>
      <c r="F1977" s="2">
        <f t="shared" si="185"/>
        <v>-9.2324709286585233E-2</v>
      </c>
      <c r="G1977" s="2">
        <f t="shared" si="183"/>
        <v>-0.16426063846427871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46.677799999999998</v>
      </c>
      <c r="C1978" s="2">
        <f t="shared" si="180"/>
        <v>45.043866302758381</v>
      </c>
      <c r="D1978" s="2">
        <f t="shared" si="182"/>
        <v>45.417050905818058</v>
      </c>
      <c r="E1978" s="2">
        <f t="shared" si="181"/>
        <v>-0.37318460305967704</v>
      </c>
      <c r="F1978" s="2">
        <f t="shared" si="185"/>
        <v>-0.14849668804120358</v>
      </c>
      <c r="G1978" s="2">
        <f t="shared" si="183"/>
        <v>-0.22468791501847346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46.677799999999998</v>
      </c>
      <c r="C1979" s="2">
        <f t="shared" si="180"/>
        <v>45.03054841002632</v>
      </c>
      <c r="D1979" s="2">
        <f t="shared" si="182"/>
        <v>45.51043972760931</v>
      </c>
      <c r="E1979" s="2">
        <f t="shared" si="181"/>
        <v>-0.47989131758298953</v>
      </c>
      <c r="F1979" s="2">
        <f t="shared" si="185"/>
        <v>-0.2147756139495608</v>
      </c>
      <c r="G1979" s="2">
        <f t="shared" si="183"/>
        <v>-0.26511570363342873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6">
        <f>TITRES_STAT!D1983</f>
        <v>46.677799999999998</v>
      </c>
      <c r="C1980" s="2">
        <f t="shared" si="180"/>
        <v>45.019279423868419</v>
      </c>
      <c r="D1980" s="2">
        <f t="shared" si="182"/>
        <v>45.596910858897502</v>
      </c>
      <c r="E1980" s="2">
        <f t="shared" si="181"/>
        <v>-0.57763143502908321</v>
      </c>
      <c r="F1980" s="2">
        <f t="shared" si="185"/>
        <v>-0.28734677816546528</v>
      </c>
      <c r="G1980" s="2">
        <f t="shared" si="183"/>
        <v>-0.29028465686361793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6">
        <f>TITRES_STAT!D1984</f>
        <v>46.677799999999998</v>
      </c>
      <c r="C1981" s="2">
        <f t="shared" si="180"/>
        <v>45.009744127888659</v>
      </c>
      <c r="D1981" s="2">
        <f t="shared" si="182"/>
        <v>45.676976721201385</v>
      </c>
      <c r="E1981" s="2">
        <f t="shared" si="181"/>
        <v>-0.66723259331272544</v>
      </c>
      <c r="F1981" s="2">
        <f t="shared" si="185"/>
        <v>-0.36332394119491729</v>
      </c>
      <c r="G1981" s="2">
        <f t="shared" si="183"/>
        <v>-0.30390865211780815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6">
        <f>TITRES_STAT!D1985</f>
        <v>46.677799999999998</v>
      </c>
      <c r="C1982" s="2">
        <f t="shared" si="180"/>
        <v>45.00167580052117</v>
      </c>
      <c r="D1982" s="2">
        <f t="shared" si="182"/>
        <v>45.751111778890177</v>
      </c>
      <c r="E1982" s="2">
        <f t="shared" si="181"/>
        <v>-0.74943597836900722</v>
      </c>
      <c r="F1982" s="2">
        <f t="shared" si="185"/>
        <v>-0.4405463486297353</v>
      </c>
      <c r="G1982" s="2">
        <f t="shared" si="183"/>
        <v>-0.30888962973927192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46.677799999999998</v>
      </c>
      <c r="C1983" s="2">
        <f t="shared" si="180"/>
        <v>44.99484875428714</v>
      </c>
      <c r="D1983" s="2">
        <f t="shared" si="182"/>
        <v>45.819755350824238</v>
      </c>
      <c r="E1983" s="2">
        <f t="shared" si="181"/>
        <v>-0.82490659653709741</v>
      </c>
      <c r="F1983" s="2">
        <f t="shared" si="185"/>
        <v>-0.51741839821120772</v>
      </c>
      <c r="G1983" s="2">
        <f t="shared" si="183"/>
        <v>-0.30748819832588969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46.677799999999998</v>
      </c>
      <c r="C1984" s="2">
        <f t="shared" si="180"/>
        <v>44.989072022858345</v>
      </c>
      <c r="D1984" s="2">
        <f t="shared" si="182"/>
        <v>45.883314213726152</v>
      </c>
      <c r="E1984" s="2">
        <f t="shared" si="181"/>
        <v>-0.8942421908678071</v>
      </c>
      <c r="F1984" s="2">
        <f t="shared" si="185"/>
        <v>-0.59278315674252768</v>
      </c>
      <c r="G1984" s="2">
        <f t="shared" si="183"/>
        <v>-0.30145903412527941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46.677799999999998</v>
      </c>
      <c r="C1985" s="2">
        <f t="shared" si="180"/>
        <v>44.984184019341676</v>
      </c>
      <c r="D1985" s="2">
        <f t="shared" si="182"/>
        <v>45.942165012709395</v>
      </c>
      <c r="E1985" s="2">
        <f t="shared" si="181"/>
        <v>-0.95798099336771969</v>
      </c>
      <c r="F1985" s="2">
        <f t="shared" si="185"/>
        <v>-0.66582272406756604</v>
      </c>
      <c r="G1985" s="2">
        <f t="shared" si="183"/>
        <v>-0.29215826930015365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46.677799999999998</v>
      </c>
      <c r="C1986" s="2">
        <f t="shared" si="180"/>
        <v>44.980048016366027</v>
      </c>
      <c r="D1986" s="2">
        <f t="shared" si="182"/>
        <v>45.996656493249446</v>
      </c>
      <c r="E1986" s="2">
        <f t="shared" si="181"/>
        <v>-1.0166084768834196</v>
      </c>
      <c r="F1986" s="2">
        <f t="shared" si="185"/>
        <v>-0.73597987463073689</v>
      </c>
      <c r="G1986" s="2">
        <f t="shared" si="183"/>
        <v>-0.28062860225268271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47.205100000000002</v>
      </c>
      <c r="C1987" s="2">
        <f t="shared" si="180"/>
        <v>45.24256370615587</v>
      </c>
      <c r="D1987" s="2">
        <f t="shared" si="182"/>
        <v>46.086170827082817</v>
      </c>
      <c r="E1987" s="2">
        <f t="shared" si="181"/>
        <v>-0.84360712092694712</v>
      </c>
      <c r="F1987" s="2">
        <f t="shared" si="185"/>
        <v>-0.75750532388997893</v>
      </c>
      <c r="G1987" s="2">
        <f t="shared" si="183"/>
        <v>-8.6101797036968186E-2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47.205100000000002</v>
      </c>
      <c r="C1988" s="2">
        <f t="shared" si="180"/>
        <v>45.4633692898242</v>
      </c>
      <c r="D1988" s="2">
        <f t="shared" si="182"/>
        <v>46.169054469521129</v>
      </c>
      <c r="E1988" s="2">
        <f t="shared" si="181"/>
        <v>-0.70568517969692834</v>
      </c>
      <c r="F1988" s="2">
        <f t="shared" si="185"/>
        <v>-0.74714129505136884</v>
      </c>
      <c r="G1988" s="2">
        <f t="shared" si="183"/>
        <v>4.1456115354440493E-2</v>
      </c>
      <c r="H1988" s="2" t="str">
        <f t="shared" si="184"/>
        <v>Sell</v>
      </c>
    </row>
    <row r="1989" spans="1:8" ht="13.5" x14ac:dyDescent="0.25">
      <c r="A1989" s="3">
        <f>TITRES_STAT!B1992</f>
        <v>44902</v>
      </c>
      <c r="B1989" s="6">
        <f>TITRES_STAT!D1992</f>
        <v>47.205100000000002</v>
      </c>
      <c r="C1989" s="2">
        <f t="shared" si="180"/>
        <v>45.650204783697404</v>
      </c>
      <c r="D1989" s="2">
        <f t="shared" si="182"/>
        <v>46.245798582889933</v>
      </c>
      <c r="E1989" s="2">
        <f t="shared" si="181"/>
        <v>-0.59559379919252819</v>
      </c>
      <c r="F1989" s="2">
        <f t="shared" si="185"/>
        <v>-0.71683179587960066</v>
      </c>
      <c r="G1989" s="2">
        <f t="shared" si="183"/>
        <v>0.12123799668707247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6">
        <f>TITRES_STAT!D1993</f>
        <v>47.205100000000002</v>
      </c>
      <c r="C1990" s="2">
        <f t="shared" si="180"/>
        <v>45.808296355436269</v>
      </c>
      <c r="D1990" s="2">
        <f t="shared" si="182"/>
        <v>46.316857947120305</v>
      </c>
      <c r="E1990" s="2">
        <f t="shared" si="181"/>
        <v>-0.50856159168403536</v>
      </c>
      <c r="F1990" s="2">
        <f t="shared" si="185"/>
        <v>-0.6751777550404876</v>
      </c>
      <c r="G1990" s="2">
        <f t="shared" si="183"/>
        <v>0.16661616335645224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6">
        <f>TITRES_STAT!D1994</f>
        <v>47.205100000000002</v>
      </c>
      <c r="C1991" s="2">
        <f t="shared" si="180"/>
        <v>45.942066146907607</v>
      </c>
      <c r="D1991" s="2">
        <f t="shared" si="182"/>
        <v>46.38265365474102</v>
      </c>
      <c r="E1991" s="2">
        <f t="shared" si="181"/>
        <v>-0.44058750783341338</v>
      </c>
      <c r="F1991" s="2">
        <f t="shared" si="185"/>
        <v>-0.62825970559907285</v>
      </c>
      <c r="G1991" s="2">
        <f t="shared" si="183"/>
        <v>0.18767219776565947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6">
        <f>TITRES_STAT!D1995</f>
        <v>47.205100000000002</v>
      </c>
      <c r="C1992" s="2">
        <f t="shared" si="180"/>
        <v>46.05525597046028</v>
      </c>
      <c r="D1992" s="2">
        <f t="shared" si="182"/>
        <v>46.44357560624168</v>
      </c>
      <c r="E1992" s="2">
        <f t="shared" si="181"/>
        <v>-0.38831963578140005</v>
      </c>
      <c r="F1992" s="2">
        <f t="shared" si="185"/>
        <v>-0.58027169163553827</v>
      </c>
      <c r="G1992" s="2">
        <f t="shared" si="183"/>
        <v>0.19195205585413821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6">
        <f>TITRES_STAT!D1996</f>
        <v>47.205100000000002</v>
      </c>
      <c r="C1993" s="2">
        <f t="shared" si="180"/>
        <v>46.151031975004855</v>
      </c>
      <c r="D1993" s="2">
        <f t="shared" si="182"/>
        <v>46.499984820594143</v>
      </c>
      <c r="E1993" s="2">
        <f t="shared" si="181"/>
        <v>-0.34895284558928807</v>
      </c>
      <c r="F1993" s="2">
        <f t="shared" si="185"/>
        <v>-0.53400792242628825</v>
      </c>
      <c r="G1993" s="2">
        <f t="shared" si="183"/>
        <v>0.18505507683700018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6">
        <f>TITRES_STAT!D1997</f>
        <v>46.686399999999999</v>
      </c>
      <c r="C1994" s="2">
        <f t="shared" si="180"/>
        <v>46.232073209619486</v>
      </c>
      <c r="D1994" s="2">
        <f t="shared" si="182"/>
        <v>46.513793352401983</v>
      </c>
      <c r="E1994" s="2">
        <f t="shared" si="181"/>
        <v>-0.28172014278249691</v>
      </c>
      <c r="F1994" s="2">
        <f t="shared" si="185"/>
        <v>-0.48355036649753003</v>
      </c>
      <c r="G1994" s="2">
        <f t="shared" si="183"/>
        <v>0.20183022371503312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6">
        <f>TITRES_STAT!D1998</f>
        <v>46.686399999999999</v>
      </c>
      <c r="C1995" s="2">
        <f t="shared" si="180"/>
        <v>46.300646561985715</v>
      </c>
      <c r="D1995" s="2">
        <f t="shared" si="182"/>
        <v>46.526579030001834</v>
      </c>
      <c r="E1995" s="2">
        <f t="shared" si="181"/>
        <v>-0.22593246801611855</v>
      </c>
      <c r="F1995" s="2">
        <f t="shared" si="185"/>
        <v>-0.43202678680124773</v>
      </c>
      <c r="G1995" s="2">
        <f t="shared" si="183"/>
        <v>0.20609431878512918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46.686399999999999</v>
      </c>
      <c r="C1996" s="2">
        <f t="shared" si="180"/>
        <v>46.358670167834063</v>
      </c>
      <c r="D1996" s="2">
        <f t="shared" si="182"/>
        <v>46.538417620372066</v>
      </c>
      <c r="E1996" s="2">
        <f t="shared" si="181"/>
        <v>-0.17974745253800251</v>
      </c>
      <c r="F1996" s="2">
        <f t="shared" si="185"/>
        <v>-0.38157091994859871</v>
      </c>
      <c r="G1996" s="2">
        <f t="shared" si="183"/>
        <v>0.2018234674105962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6">
        <f>TITRES_STAT!D2000</f>
        <v>46.686399999999999</v>
      </c>
      <c r="C1997" s="2">
        <f t="shared" si="180"/>
        <v>46.488890142013432</v>
      </c>
      <c r="D1997" s="2">
        <f t="shared" si="182"/>
        <v>46.549379278122281</v>
      </c>
      <c r="E1997" s="2">
        <f t="shared" si="181"/>
        <v>-6.0489136108849095E-2</v>
      </c>
      <c r="F1997" s="2">
        <f t="shared" si="185"/>
        <v>-0.31735456318064881</v>
      </c>
      <c r="G1997" s="2">
        <f t="shared" si="183"/>
        <v>0.25686542707179971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6">
        <f>TITRES_STAT!D2001</f>
        <v>46.686399999999999</v>
      </c>
      <c r="C1998" s="2">
        <f t="shared" si="180"/>
        <v>46.599076274011367</v>
      </c>
      <c r="D1998" s="2">
        <f t="shared" si="182"/>
        <v>46.559528961224331</v>
      </c>
      <c r="E1998" s="2">
        <f t="shared" si="181"/>
        <v>3.9547312787036049E-2</v>
      </c>
      <c r="F1998" s="2">
        <f t="shared" si="185"/>
        <v>-0.24597418798711185</v>
      </c>
      <c r="G1998" s="2">
        <f t="shared" si="183"/>
        <v>0.2855215007741479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46.686399999999999</v>
      </c>
      <c r="C1999" s="2">
        <f t="shared" ref="C1999:C2062" si="186">$C$4*B1989+C1998*(1-$C$4)</f>
        <v>46.692310693394234</v>
      </c>
      <c r="D1999" s="2">
        <f t="shared" si="182"/>
        <v>46.568926815948451</v>
      </c>
      <c r="E1999" s="2">
        <f t="shared" si="181"/>
        <v>0.12338387744578228</v>
      </c>
      <c r="F1999" s="2">
        <f t="shared" si="185"/>
        <v>-0.17210257490053305</v>
      </c>
      <c r="G1999" s="2">
        <f t="shared" si="183"/>
        <v>0.29548645234631532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46.686399999999999</v>
      </c>
      <c r="C2000" s="2">
        <f t="shared" si="186"/>
        <v>46.771201355948961</v>
      </c>
      <c r="D2000" s="2">
        <f t="shared" si="182"/>
        <v>46.577628533285598</v>
      </c>
      <c r="E2000" s="2">
        <f t="shared" si="181"/>
        <v>0.19357282266336284</v>
      </c>
      <c r="F2000" s="2">
        <f t="shared" si="185"/>
        <v>-9.8967495387753873E-2</v>
      </c>
      <c r="G2000" s="2">
        <f t="shared" si="183"/>
        <v>0.29254031805111669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46.686399999999999</v>
      </c>
      <c r="C2001" s="2">
        <f t="shared" si="186"/>
        <v>46.837954993495273</v>
      </c>
      <c r="D2001" s="2">
        <f t="shared" si="182"/>
        <v>46.58568567896814</v>
      </c>
      <c r="E2001" s="2">
        <f t="shared" si="181"/>
        <v>0.2522693145271333</v>
      </c>
      <c r="F2001" s="2">
        <f t="shared" si="185"/>
        <v>-2.8720133404776443E-2</v>
      </c>
      <c r="G2001" s="2">
        <f t="shared" si="183"/>
        <v>0.28098944793190972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46.686399999999999</v>
      </c>
      <c r="C2002" s="2">
        <f t="shared" si="186"/>
        <v>46.89443884064984</v>
      </c>
      <c r="D2002" s="2">
        <f t="shared" si="182"/>
        <v>46.593145999044573</v>
      </c>
      <c r="E2002" s="2">
        <f t="shared" si="181"/>
        <v>0.30129284160526737</v>
      </c>
      <c r="F2002" s="2">
        <f t="shared" si="185"/>
        <v>3.7282461597232322E-2</v>
      </c>
      <c r="G2002" s="2">
        <f t="shared" si="183"/>
        <v>0.26401038000803506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46.686399999999999</v>
      </c>
      <c r="C2003" s="2">
        <f t="shared" si="186"/>
        <v>46.942232865165252</v>
      </c>
      <c r="D2003" s="2">
        <f t="shared" si="182"/>
        <v>46.600053702819046</v>
      </c>
      <c r="E2003" s="2">
        <f t="shared" si="181"/>
        <v>0.3421791623462056</v>
      </c>
      <c r="F2003" s="2">
        <f t="shared" si="185"/>
        <v>9.8261801747026978E-2</v>
      </c>
      <c r="G2003" s="2">
        <f t="shared" si="183"/>
        <v>0.24391736059917862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44.957299999999996</v>
      </c>
      <c r="C2004" s="2">
        <f t="shared" si="186"/>
        <v>46.902873962832132</v>
      </c>
      <c r="D2004" s="2">
        <f t="shared" si="182"/>
        <v>46.478368243350964</v>
      </c>
      <c r="E2004" s="2">
        <f t="shared" si="181"/>
        <v>0.42450571948116789</v>
      </c>
      <c r="F2004" s="2">
        <f t="shared" si="185"/>
        <v>0.16351058529385518</v>
      </c>
      <c r="G2004" s="2">
        <f t="shared" si="183"/>
        <v>0.26099513418731268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44.957299999999996</v>
      </c>
      <c r="C2005" s="2">
        <f t="shared" si="186"/>
        <v>46.86957027624257</v>
      </c>
      <c r="D2005" s="2">
        <f t="shared" si="182"/>
        <v>46.36569652162126</v>
      </c>
      <c r="E2005" s="2">
        <f t="shared" si="181"/>
        <v>0.5038737546213099</v>
      </c>
      <c r="F2005" s="2">
        <f t="shared" si="185"/>
        <v>0.23158321915934615</v>
      </c>
      <c r="G2005" s="2">
        <f t="shared" si="183"/>
        <v>0.27229053546196375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44.957299999999996</v>
      </c>
      <c r="C2006" s="2">
        <f t="shared" si="186"/>
        <v>46.841390233743709</v>
      </c>
      <c r="D2006" s="2">
        <f t="shared" si="182"/>
        <v>46.261370853353014</v>
      </c>
      <c r="E2006" s="2">
        <f t="shared" si="181"/>
        <v>0.58001938039069501</v>
      </c>
      <c r="F2006" s="2">
        <f t="shared" si="185"/>
        <v>0.30127045140561592</v>
      </c>
      <c r="G2006" s="2">
        <f t="shared" si="183"/>
        <v>0.27874892898507908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6">
        <f>TITRES_STAT!D2010</f>
        <v>44.957299999999996</v>
      </c>
      <c r="C2007" s="2">
        <f t="shared" si="186"/>
        <v>46.817545582398523</v>
      </c>
      <c r="D2007" s="2">
        <f t="shared" si="182"/>
        <v>46.164773012363902</v>
      </c>
      <c r="E2007" s="2">
        <f t="shared" si="181"/>
        <v>0.65277257003462097</v>
      </c>
      <c r="F2007" s="2">
        <f t="shared" si="185"/>
        <v>0.37157087513141696</v>
      </c>
      <c r="G2007" s="2">
        <f t="shared" si="183"/>
        <v>0.28120169490320401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6">
        <f>TITRES_STAT!D2011</f>
        <v>44.957299999999996</v>
      </c>
      <c r="C2008" s="2">
        <f t="shared" si="186"/>
        <v>46.797369338952592</v>
      </c>
      <c r="D2008" s="2">
        <f t="shared" si="182"/>
        <v>46.075330567003611</v>
      </c>
      <c r="E2008" s="2">
        <f t="shared" si="181"/>
        <v>0.7220387719489807</v>
      </c>
      <c r="F2008" s="2">
        <f t="shared" si="185"/>
        <v>0.44166445449492969</v>
      </c>
      <c r="G2008" s="2">
        <f t="shared" si="183"/>
        <v>0.280374317454051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6">
        <f>TITRES_STAT!D2012</f>
        <v>44.957299999999996</v>
      </c>
      <c r="C2009" s="2">
        <f t="shared" si="186"/>
        <v>46.78029713295988</v>
      </c>
      <c r="D2009" s="2">
        <f t="shared" si="182"/>
        <v>45.992513487966306</v>
      </c>
      <c r="E2009" s="2">
        <f t="shared" si="181"/>
        <v>0.78778364499357423</v>
      </c>
      <c r="F2009" s="2">
        <f t="shared" si="185"/>
        <v>0.51088829259465862</v>
      </c>
      <c r="G2009" s="2">
        <f t="shared" si="183"/>
        <v>0.27689535239891561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6">
        <f>TITRES_STAT!D2013</f>
        <v>44.957299999999996</v>
      </c>
      <c r="C2010" s="2">
        <f t="shared" si="186"/>
        <v>46.765851420196817</v>
      </c>
      <c r="D2010" s="2">
        <f t="shared" si="182"/>
        <v>45.915831007376205</v>
      </c>
      <c r="E2010" s="2">
        <f t="shared" si="181"/>
        <v>0.85002041282061214</v>
      </c>
      <c r="F2010" s="2">
        <f t="shared" si="185"/>
        <v>0.57871471663984941</v>
      </c>
      <c r="G2010" s="2">
        <f t="shared" si="183"/>
        <v>0.27130569618076272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6">
        <f>TITRES_STAT!D2014</f>
        <v>44.957299999999996</v>
      </c>
      <c r="C2011" s="2">
        <f t="shared" si="186"/>
        <v>46.753628124781919</v>
      </c>
      <c r="D2011" s="2">
        <f t="shared" si="182"/>
        <v>45.84482871053352</v>
      </c>
      <c r="E2011" s="2">
        <f t="shared" si="181"/>
        <v>0.90879941424839927</v>
      </c>
      <c r="F2011" s="2">
        <f t="shared" si="185"/>
        <v>0.64473165616155947</v>
      </c>
      <c r="G2011" s="2">
        <f t="shared" si="183"/>
        <v>0.2640677580868398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44.957299999999996</v>
      </c>
      <c r="C2012" s="2">
        <f t="shared" si="186"/>
        <v>46.743285336353928</v>
      </c>
      <c r="D2012" s="2">
        <f t="shared" si="182"/>
        <v>45.779085843086591</v>
      </c>
      <c r="E2012" s="2">
        <f t="shared" ref="E2012:E2075" si="187">C2012-D2012</f>
        <v>0.964199493267337</v>
      </c>
      <c r="F2012" s="2">
        <f t="shared" si="185"/>
        <v>0.70862522358271496</v>
      </c>
      <c r="G2012" s="2">
        <f t="shared" si="183"/>
        <v>0.25557426968462205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6">
        <f>TITRES_STAT!D2016</f>
        <v>44.957299999999996</v>
      </c>
      <c r="C2013" s="2">
        <f t="shared" si="186"/>
        <v>46.73453374614563</v>
      </c>
      <c r="D2013" s="2">
        <f t="shared" ref="D2013:D2076" si="188">$D$4*B2013+(1-$D$4)*D2012</f>
        <v>45.718212817672764</v>
      </c>
      <c r="E2013" s="2">
        <f t="shared" si="187"/>
        <v>1.0163209284728651</v>
      </c>
      <c r="F2013" s="2">
        <f t="shared" si="185"/>
        <v>0.770164364560745</v>
      </c>
      <c r="G2013" s="2">
        <f t="shared" si="183"/>
        <v>0.24615656391212015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44.957299999999996</v>
      </c>
      <c r="C2014" s="2">
        <f t="shared" si="186"/>
        <v>46.461113169815526</v>
      </c>
      <c r="D2014" s="2">
        <f t="shared" si="188"/>
        <v>45.661848905252555</v>
      </c>
      <c r="E2014" s="2">
        <f t="shared" si="187"/>
        <v>0.7992642645629715</v>
      </c>
      <c r="F2014" s="2">
        <f t="shared" si="185"/>
        <v>0.77598434456119036</v>
      </c>
      <c r="G2014" s="2">
        <f t="shared" si="183"/>
        <v>2.327992000178114E-2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44.957299999999996</v>
      </c>
      <c r="C2015" s="2">
        <f t="shared" si="186"/>
        <v>46.22975729753621</v>
      </c>
      <c r="D2015" s="2">
        <f t="shared" si="188"/>
        <v>45.609660097456064</v>
      </c>
      <c r="E2015" s="2">
        <f t="shared" si="187"/>
        <v>0.62009720008014568</v>
      </c>
      <c r="F2015" s="2">
        <f t="shared" si="185"/>
        <v>0.74480691566498147</v>
      </c>
      <c r="G2015" s="2">
        <f t="shared" si="183"/>
        <v>-0.12470971558483579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6">
        <f>TITRES_STAT!D2019</f>
        <v>44.957299999999996</v>
      </c>
      <c r="C2016" s="2">
        <f t="shared" si="186"/>
        <v>46.033994636376789</v>
      </c>
      <c r="D2016" s="2">
        <f t="shared" si="188"/>
        <v>45.561337127274129</v>
      </c>
      <c r="E2016" s="2">
        <f t="shared" si="187"/>
        <v>0.47265750910266036</v>
      </c>
      <c r="F2016" s="2">
        <f t="shared" si="185"/>
        <v>0.69037703435251729</v>
      </c>
      <c r="G2016" s="2">
        <f t="shared" si="183"/>
        <v>-0.21771952524985694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6">
        <f>TITRES_STAT!D2020</f>
        <v>42.934199999999997</v>
      </c>
      <c r="C2017" s="2">
        <f t="shared" si="186"/>
        <v>45.868349307703433</v>
      </c>
      <c r="D2017" s="2">
        <f t="shared" si="188"/>
        <v>45.366734377105672</v>
      </c>
      <c r="E2017" s="2">
        <f t="shared" si="187"/>
        <v>0.50161493059776063</v>
      </c>
      <c r="F2017" s="2">
        <f t="shared" si="185"/>
        <v>0.65262461360156598</v>
      </c>
      <c r="G2017" s="2">
        <f t="shared" si="183"/>
        <v>-0.15100968300380535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6">
        <f>TITRES_STAT!D2021</f>
        <v>42.934199999999997</v>
      </c>
      <c r="C2018" s="2">
        <f t="shared" si="186"/>
        <v>45.728187875749057</v>
      </c>
      <c r="D2018" s="2">
        <f t="shared" si="188"/>
        <v>45.186546645468212</v>
      </c>
      <c r="E2018" s="2">
        <f t="shared" si="187"/>
        <v>0.54164123028084532</v>
      </c>
      <c r="F2018" s="2">
        <f t="shared" si="185"/>
        <v>0.63042793693742194</v>
      </c>
      <c r="G2018" s="2">
        <f t="shared" si="183"/>
        <v>-8.8786706656576619E-2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6">
        <f>TITRES_STAT!D2022</f>
        <v>42.934199999999997</v>
      </c>
      <c r="C2019" s="2">
        <f t="shared" si="186"/>
        <v>45.609589741018432</v>
      </c>
      <c r="D2019" s="2">
        <f t="shared" si="188"/>
        <v>45.019706153211303</v>
      </c>
      <c r="E2019" s="2">
        <f t="shared" si="187"/>
        <v>0.58988358780712957</v>
      </c>
      <c r="F2019" s="2">
        <f t="shared" si="185"/>
        <v>0.62231906711136353</v>
      </c>
      <c r="G2019" s="2">
        <f t="shared" si="183"/>
        <v>-3.2435479304233961E-2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6">
        <f>TITRES_STAT!D2023</f>
        <v>42.934199999999997</v>
      </c>
      <c r="C2020" s="2">
        <f t="shared" si="186"/>
        <v>45.509237473169442</v>
      </c>
      <c r="D2020" s="2">
        <f t="shared" si="188"/>
        <v>44.865224215936387</v>
      </c>
      <c r="E2020" s="2">
        <f t="shared" si="187"/>
        <v>0.64401325723305547</v>
      </c>
      <c r="F2020" s="2">
        <f t="shared" si="185"/>
        <v>0.62665790513570196</v>
      </c>
      <c r="G2020" s="2">
        <f t="shared" ref="G2020:G2083" si="189">E2020-F2020</f>
        <v>1.7355352097353505E-2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6">
        <f>TITRES_STAT!D2024</f>
        <v>42.934199999999997</v>
      </c>
      <c r="C2021" s="2">
        <f t="shared" si="186"/>
        <v>45.424324015758756</v>
      </c>
      <c r="D2021" s="2">
        <f t="shared" si="188"/>
        <v>44.722185385126281</v>
      </c>
      <c r="E2021" s="2">
        <f t="shared" si="187"/>
        <v>0.70213863063247572</v>
      </c>
      <c r="F2021" s="2">
        <f t="shared" ref="F2021:F2084" si="191">(E2021*(2/(10)))+((1-(2/10))*F2020)</f>
        <v>0.64175405023505672</v>
      </c>
      <c r="G2021" s="2">
        <f t="shared" si="189"/>
        <v>6.0384580397419008E-2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6">
        <f>TITRES_STAT!D2025</f>
        <v>42.925600000000003</v>
      </c>
      <c r="C2022" s="2">
        <f t="shared" si="186"/>
        <v>45.352474167180482</v>
      </c>
      <c r="D2022" s="2">
        <f t="shared" si="188"/>
        <v>44.589104986228037</v>
      </c>
      <c r="E2022" s="2">
        <f t="shared" si="187"/>
        <v>0.76336918095244499</v>
      </c>
      <c r="F2022" s="2">
        <f t="shared" si="191"/>
        <v>0.66607707637853442</v>
      </c>
      <c r="G2022" s="2">
        <f t="shared" si="189"/>
        <v>9.7292104573910576E-2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6">
        <f>TITRES_STAT!D2026</f>
        <v>42.925600000000003</v>
      </c>
      <c r="C2023" s="2">
        <f t="shared" si="186"/>
        <v>45.291678141460402</v>
      </c>
      <c r="D2023" s="2">
        <f t="shared" si="188"/>
        <v>44.465882394655587</v>
      </c>
      <c r="E2023" s="2">
        <f t="shared" si="187"/>
        <v>0.82579574680481471</v>
      </c>
      <c r="F2023" s="2">
        <f t="shared" si="191"/>
        <v>0.6980208104637905</v>
      </c>
      <c r="G2023" s="2">
        <f t="shared" si="189"/>
        <v>0.12777493634102421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6">
        <f>TITRES_STAT!D2027</f>
        <v>42.925600000000003</v>
      </c>
      <c r="C2024" s="2">
        <f t="shared" si="186"/>
        <v>45.240235350466492</v>
      </c>
      <c r="D2024" s="2">
        <f t="shared" si="188"/>
        <v>44.351787402458875</v>
      </c>
      <c r="E2024" s="2">
        <f t="shared" si="187"/>
        <v>0.88844794800761662</v>
      </c>
      <c r="F2024" s="2">
        <f t="shared" si="191"/>
        <v>0.73610623797255581</v>
      </c>
      <c r="G2024" s="2">
        <f t="shared" si="189"/>
        <v>0.15234171003506081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6">
        <f>TITRES_STAT!D2028</f>
        <v>42.925600000000003</v>
      </c>
      <c r="C2025" s="2">
        <f t="shared" si="186"/>
        <v>45.196706835010104</v>
      </c>
      <c r="D2025" s="2">
        <f t="shared" si="188"/>
        <v>44.246143891165623</v>
      </c>
      <c r="E2025" s="2">
        <f t="shared" si="187"/>
        <v>0.95056294384448137</v>
      </c>
      <c r="F2025" s="2">
        <f t="shared" si="191"/>
        <v>0.7789975791469409</v>
      </c>
      <c r="G2025" s="2">
        <f t="shared" si="189"/>
        <v>0.17156536469754047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6">
        <f>TITRES_STAT!D2029</f>
        <v>42.925600000000003</v>
      </c>
      <c r="C2026" s="2">
        <f t="shared" si="186"/>
        <v>45.159875014239319</v>
      </c>
      <c r="D2026" s="2">
        <f t="shared" si="188"/>
        <v>44.14832582515335</v>
      </c>
      <c r="E2026" s="2">
        <f t="shared" si="187"/>
        <v>1.0115491890859687</v>
      </c>
      <c r="F2026" s="2">
        <f t="shared" si="191"/>
        <v>0.82550790113474659</v>
      </c>
      <c r="G2026" s="2">
        <f t="shared" si="189"/>
        <v>0.1860412879512221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6">
        <f>TITRES_STAT!D2030</f>
        <v>40.997599999999998</v>
      </c>
      <c r="C2027" s="2">
        <f t="shared" si="186"/>
        <v>44.817463473587118</v>
      </c>
      <c r="D2027" s="2">
        <f t="shared" si="188"/>
        <v>43.914938726993846</v>
      </c>
      <c r="E2027" s="2">
        <f t="shared" si="187"/>
        <v>0.9025247465932722</v>
      </c>
      <c r="F2027" s="2">
        <f t="shared" si="191"/>
        <v>0.84091127022645173</v>
      </c>
      <c r="G2027" s="2">
        <f t="shared" si="189"/>
        <v>6.1613476366820463E-2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6">
        <f>TITRES_STAT!D2031</f>
        <v>40.997599999999998</v>
      </c>
      <c r="C2028" s="2">
        <f t="shared" si="186"/>
        <v>44.527730631496794</v>
      </c>
      <c r="D2028" s="2">
        <f t="shared" si="188"/>
        <v>43.698839562031338</v>
      </c>
      <c r="E2028" s="2">
        <f t="shared" si="187"/>
        <v>0.8288910694654561</v>
      </c>
      <c r="F2028" s="2">
        <f t="shared" si="191"/>
        <v>0.83850723007425265</v>
      </c>
      <c r="G2028" s="2">
        <f t="shared" si="189"/>
        <v>-9.6161606087965534E-3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40.997599999999998</v>
      </c>
      <c r="C2029" s="2">
        <f t="shared" si="186"/>
        <v>44.282572072804982</v>
      </c>
      <c r="D2029" s="2">
        <f t="shared" si="188"/>
        <v>43.49874774262161</v>
      </c>
      <c r="E2029" s="2">
        <f t="shared" si="187"/>
        <v>0.78382433018337139</v>
      </c>
      <c r="F2029" s="2">
        <f t="shared" si="191"/>
        <v>0.82757065009607644</v>
      </c>
      <c r="G2029" s="2">
        <f t="shared" si="189"/>
        <v>-4.3746319912705056E-2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40.997599999999998</v>
      </c>
      <c r="C2030" s="2">
        <f t="shared" si="186"/>
        <v>44.075130215450372</v>
      </c>
      <c r="D2030" s="2">
        <f t="shared" si="188"/>
        <v>43.313477539464451</v>
      </c>
      <c r="E2030" s="2">
        <f t="shared" si="187"/>
        <v>0.76165267598592123</v>
      </c>
      <c r="F2030" s="2">
        <f t="shared" si="191"/>
        <v>0.81438705527404553</v>
      </c>
      <c r="G2030" s="2">
        <f t="shared" si="189"/>
        <v>-5.27343792881243E-2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40.997599999999998</v>
      </c>
      <c r="C2031" s="2">
        <f t="shared" si="186"/>
        <v>43.899602489996468</v>
      </c>
      <c r="D2031" s="2">
        <f t="shared" si="188"/>
        <v>43.141931055059679</v>
      </c>
      <c r="E2031" s="2">
        <f t="shared" si="187"/>
        <v>0.75767143493678901</v>
      </c>
      <c r="F2031" s="2">
        <f t="shared" si="191"/>
        <v>0.80304393120659434</v>
      </c>
      <c r="G2031" s="2">
        <f t="shared" si="189"/>
        <v>-4.5372496269805329E-2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40.997599999999998</v>
      </c>
      <c r="C2032" s="2">
        <f t="shared" si="186"/>
        <v>43.749755953073937</v>
      </c>
      <c r="D2032" s="2">
        <f t="shared" si="188"/>
        <v>42.983091717647852</v>
      </c>
      <c r="E2032" s="2">
        <f t="shared" si="187"/>
        <v>0.76666423542608442</v>
      </c>
      <c r="F2032" s="2">
        <f t="shared" si="191"/>
        <v>0.79576799205049242</v>
      </c>
      <c r="G2032" s="2">
        <f t="shared" si="189"/>
        <v>-2.9103756624408006E-2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40.997599999999998</v>
      </c>
      <c r="C2033" s="2">
        <f t="shared" si="186"/>
        <v>43.622962729524097</v>
      </c>
      <c r="D2033" s="2">
        <f t="shared" si="188"/>
        <v>42.836018257081342</v>
      </c>
      <c r="E2033" s="2">
        <f t="shared" si="187"/>
        <v>0.78694447244275523</v>
      </c>
      <c r="F2033" s="2">
        <f t="shared" si="191"/>
        <v>0.79400328812894505</v>
      </c>
      <c r="G2033" s="2">
        <f t="shared" si="189"/>
        <v>-7.0588156861898232E-3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40.9803</v>
      </c>
      <c r="C2034" s="2">
        <f t="shared" si="186"/>
        <v>43.515676155751159</v>
      </c>
      <c r="D2034" s="2">
        <f t="shared" si="188"/>
        <v>42.698557645445682</v>
      </c>
      <c r="E2034" s="2">
        <f t="shared" si="187"/>
        <v>0.81711851030547678</v>
      </c>
      <c r="F2034" s="2">
        <f t="shared" si="191"/>
        <v>0.79862633256425142</v>
      </c>
      <c r="G2034" s="2">
        <f t="shared" si="189"/>
        <v>1.8492177741225357E-2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6">
        <f>TITRES_STAT!D2038</f>
        <v>40.9803</v>
      </c>
      <c r="C2035" s="2">
        <f t="shared" si="186"/>
        <v>43.42489520871252</v>
      </c>
      <c r="D2035" s="2">
        <f t="shared" si="188"/>
        <v>42.571279301338592</v>
      </c>
      <c r="E2035" s="2">
        <f t="shared" si="187"/>
        <v>0.85361590737392845</v>
      </c>
      <c r="F2035" s="2">
        <f t="shared" si="191"/>
        <v>0.80962424752618689</v>
      </c>
      <c r="G2035" s="2">
        <f t="shared" si="189"/>
        <v>4.399165984774156E-2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6">
        <f>TITRES_STAT!D2039</f>
        <v>40.9803</v>
      </c>
      <c r="C2036" s="2">
        <f t="shared" si="186"/>
        <v>43.348080561218289</v>
      </c>
      <c r="D2036" s="2">
        <f t="shared" si="188"/>
        <v>42.453428982720915</v>
      </c>
      <c r="E2036" s="2">
        <f t="shared" si="187"/>
        <v>0.89465157849737409</v>
      </c>
      <c r="F2036" s="2">
        <f t="shared" si="191"/>
        <v>0.82662971372042438</v>
      </c>
      <c r="G2036" s="2">
        <f t="shared" si="189"/>
        <v>6.8021864776949714E-2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6">
        <f>TITRES_STAT!D2040</f>
        <v>40.9803</v>
      </c>
      <c r="C2037" s="2">
        <f t="shared" si="186"/>
        <v>42.986468167184704</v>
      </c>
      <c r="D2037" s="2">
        <f t="shared" si="188"/>
        <v>42.344308317334175</v>
      </c>
      <c r="E2037" s="2">
        <f t="shared" si="187"/>
        <v>0.64215984985052899</v>
      </c>
      <c r="F2037" s="2">
        <f t="shared" si="191"/>
        <v>0.78973574094644539</v>
      </c>
      <c r="G2037" s="2">
        <f t="shared" si="189"/>
        <v>-0.1475758910959164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40.9803</v>
      </c>
      <c r="C2038" s="2">
        <f t="shared" si="186"/>
        <v>42.680488449156286</v>
      </c>
      <c r="D2038" s="2">
        <f t="shared" si="188"/>
        <v>42.243270664198306</v>
      </c>
      <c r="E2038" s="2">
        <f t="shared" si="187"/>
        <v>0.43721778495797992</v>
      </c>
      <c r="F2038" s="2">
        <f t="shared" si="191"/>
        <v>0.71923214974875238</v>
      </c>
      <c r="G2038" s="2">
        <f t="shared" si="189"/>
        <v>-0.28201436479077246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40.997599999999998</v>
      </c>
      <c r="C2039" s="2">
        <f t="shared" si="186"/>
        <v>42.421582533901471</v>
      </c>
      <c r="D2039" s="2">
        <f t="shared" si="188"/>
        <v>42.150998763146582</v>
      </c>
      <c r="E2039" s="2">
        <f t="shared" si="187"/>
        <v>0.27058377075488949</v>
      </c>
      <c r="F2039" s="2">
        <f t="shared" si="191"/>
        <v>0.62950247394997982</v>
      </c>
      <c r="G2039" s="2">
        <f t="shared" si="189"/>
        <v>-0.35891870319509034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40.997599999999998</v>
      </c>
      <c r="C2040" s="2">
        <f t="shared" si="186"/>
        <v>42.20250829791663</v>
      </c>
      <c r="D2040" s="2">
        <f t="shared" si="188"/>
        <v>42.065561817728316</v>
      </c>
      <c r="E2040" s="2">
        <f t="shared" si="187"/>
        <v>0.13694648018831401</v>
      </c>
      <c r="F2040" s="2">
        <f t="shared" si="191"/>
        <v>0.53099127519764666</v>
      </c>
      <c r="G2040" s="2">
        <f t="shared" si="189"/>
        <v>-0.39404479500933265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40.997599999999998</v>
      </c>
      <c r="C2041" s="2">
        <f t="shared" si="186"/>
        <v>42.017137790544837</v>
      </c>
      <c r="D2041" s="2">
        <f t="shared" si="188"/>
        <v>41.986453534933624</v>
      </c>
      <c r="E2041" s="2">
        <f t="shared" si="187"/>
        <v>3.0684255611213018E-2</v>
      </c>
      <c r="F2041" s="2">
        <f t="shared" si="191"/>
        <v>0.43092987128035998</v>
      </c>
      <c r="G2041" s="2">
        <f t="shared" si="189"/>
        <v>-0.40024561566914696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40.997599999999998</v>
      </c>
      <c r="C2042" s="2">
        <f t="shared" si="186"/>
        <v>41.860285822768709</v>
      </c>
      <c r="D2042" s="2">
        <f t="shared" si="188"/>
        <v>41.913205124938543</v>
      </c>
      <c r="E2042" s="2">
        <f t="shared" si="187"/>
        <v>-5.2919302169833315E-2</v>
      </c>
      <c r="F2042" s="2">
        <f t="shared" si="191"/>
        <v>0.33416003659032134</v>
      </c>
      <c r="G2042" s="2">
        <f t="shared" si="189"/>
        <v>-0.38707933876015466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6">
        <f>TITRES_STAT!D2046</f>
        <v>40.997599999999998</v>
      </c>
      <c r="C2043" s="2">
        <f t="shared" si="186"/>
        <v>41.727564926958138</v>
      </c>
      <c r="D2043" s="2">
        <f t="shared" si="188"/>
        <v>41.845382523091246</v>
      </c>
      <c r="E2043" s="2">
        <f t="shared" si="187"/>
        <v>-0.11781759613310783</v>
      </c>
      <c r="F2043" s="2">
        <f t="shared" si="191"/>
        <v>0.24376451004563551</v>
      </c>
      <c r="G2043" s="2">
        <f t="shared" si="189"/>
        <v>-0.36158210617874331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6">
        <f>TITRES_STAT!D2047</f>
        <v>40.997599999999998</v>
      </c>
      <c r="C2044" s="2">
        <f t="shared" si="186"/>
        <v>41.612601092041501</v>
      </c>
      <c r="D2044" s="2">
        <f t="shared" si="188"/>
        <v>41.782583817677079</v>
      </c>
      <c r="E2044" s="2">
        <f t="shared" si="187"/>
        <v>-0.16998272563557748</v>
      </c>
      <c r="F2044" s="2">
        <f t="shared" si="191"/>
        <v>0.16101506290939291</v>
      </c>
      <c r="G2044" s="2">
        <f t="shared" si="189"/>
        <v>-0.33099778854497042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6">
        <f>TITRES_STAT!D2048</f>
        <v>40.997599999999998</v>
      </c>
      <c r="C2045" s="2">
        <f t="shared" si="186"/>
        <v>41.515324000958195</v>
      </c>
      <c r="D2045" s="2">
        <f t="shared" si="188"/>
        <v>41.72443686821952</v>
      </c>
      <c r="E2045" s="2">
        <f t="shared" si="187"/>
        <v>-0.20911286726132516</v>
      </c>
      <c r="F2045" s="2">
        <f t="shared" si="191"/>
        <v>8.69894768752493E-2</v>
      </c>
      <c r="G2045" s="2">
        <f t="shared" si="189"/>
        <v>-0.29610234413657444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6">
        <f>TITRES_STAT!D2049</f>
        <v>40.9803</v>
      </c>
      <c r="C2046" s="2">
        <f t="shared" si="186"/>
        <v>41.433012616195391</v>
      </c>
      <c r="D2046" s="2">
        <f t="shared" si="188"/>
        <v>41.669315618721775</v>
      </c>
      <c r="E2046" s="2">
        <f t="shared" si="187"/>
        <v>-0.23630300252638392</v>
      </c>
      <c r="F2046" s="2">
        <f t="shared" si="191"/>
        <v>2.2330980994922651E-2</v>
      </c>
      <c r="G2046" s="2">
        <f t="shared" si="189"/>
        <v>-0.25863398352130657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6">
        <f>TITRES_STAT!D2050</f>
        <v>40.9803</v>
      </c>
      <c r="C2047" s="2">
        <f t="shared" si="186"/>
        <v>41.3633645213961</v>
      </c>
      <c r="D2047" s="2">
        <f t="shared" si="188"/>
        <v>41.618277424742381</v>
      </c>
      <c r="E2047" s="2">
        <f t="shared" si="187"/>
        <v>-0.25491290334628047</v>
      </c>
      <c r="F2047" s="2">
        <f t="shared" si="191"/>
        <v>-3.3117795873317972E-2</v>
      </c>
      <c r="G2047" s="2">
        <f t="shared" si="189"/>
        <v>-0.22179510747296249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40.9803</v>
      </c>
      <c r="C2048" s="2">
        <f t="shared" si="186"/>
        <v>41.304431518104394</v>
      </c>
      <c r="D2048" s="2">
        <f t="shared" si="188"/>
        <v>41.571019837724421</v>
      </c>
      <c r="E2048" s="2">
        <f t="shared" si="187"/>
        <v>-0.26658831962002694</v>
      </c>
      <c r="F2048" s="2">
        <f t="shared" si="191"/>
        <v>-7.9811900622659762E-2</v>
      </c>
      <c r="G2048" s="2">
        <f t="shared" si="189"/>
        <v>-0.18677641899736719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40.9803</v>
      </c>
      <c r="C2049" s="2">
        <f t="shared" si="186"/>
        <v>41.257226669165256</v>
      </c>
      <c r="D2049" s="2">
        <f t="shared" si="188"/>
        <v>41.527262812707797</v>
      </c>
      <c r="E2049" s="2">
        <f t="shared" si="187"/>
        <v>-0.27003614354254069</v>
      </c>
      <c r="F2049" s="2">
        <f t="shared" si="191"/>
        <v>-0.11785674920663594</v>
      </c>
      <c r="G2049" s="2">
        <f t="shared" si="189"/>
        <v>-0.15217939433590474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40.9803</v>
      </c>
      <c r="C2050" s="2">
        <f t="shared" si="186"/>
        <v>41.217284104678292</v>
      </c>
      <c r="D2050" s="2">
        <f t="shared" si="188"/>
        <v>41.486747048803515</v>
      </c>
      <c r="E2050" s="2">
        <f t="shared" si="187"/>
        <v>-0.2694629441252232</v>
      </c>
      <c r="F2050" s="2">
        <f t="shared" si="191"/>
        <v>-0.14817798819035341</v>
      </c>
      <c r="G2050" s="2">
        <f t="shared" si="189"/>
        <v>-0.12128495593486979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40.997599999999998</v>
      </c>
      <c r="C2051" s="2">
        <f t="shared" si="186"/>
        <v>41.183486550112399</v>
      </c>
      <c r="D2051" s="2">
        <f t="shared" si="188"/>
        <v>41.450513934077328</v>
      </c>
      <c r="E2051" s="2">
        <f t="shared" si="187"/>
        <v>-0.26702738396492975</v>
      </c>
      <c r="F2051" s="2">
        <f t="shared" si="191"/>
        <v>-0.17194786734526868</v>
      </c>
      <c r="G2051" s="2">
        <f t="shared" si="189"/>
        <v>-9.5079516619661075E-2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40.997599999999998</v>
      </c>
      <c r="C2052" s="2">
        <f t="shared" si="186"/>
        <v>41.154888619325874</v>
      </c>
      <c r="D2052" s="2">
        <f t="shared" si="188"/>
        <v>41.416964753775304</v>
      </c>
      <c r="E2052" s="2">
        <f t="shared" si="187"/>
        <v>-0.26207613444942979</v>
      </c>
      <c r="F2052" s="2">
        <f t="shared" si="191"/>
        <v>-0.18997352076610091</v>
      </c>
      <c r="G2052" s="2">
        <f t="shared" si="189"/>
        <v>-7.2102613683328876E-2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40.997599999999998</v>
      </c>
      <c r="C2053" s="2">
        <f t="shared" si="186"/>
        <v>41.130690370198813</v>
      </c>
      <c r="D2053" s="2">
        <f t="shared" si="188"/>
        <v>41.385900697940095</v>
      </c>
      <c r="E2053" s="2">
        <f t="shared" si="187"/>
        <v>-0.25521032774128116</v>
      </c>
      <c r="F2053" s="2">
        <f t="shared" si="191"/>
        <v>-0.20302088216113698</v>
      </c>
      <c r="G2053" s="2">
        <f t="shared" si="189"/>
        <v>-5.2189445580144184E-2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40.997599999999998</v>
      </c>
      <c r="C2054" s="2">
        <f t="shared" si="186"/>
        <v>41.110214928629766</v>
      </c>
      <c r="D2054" s="2">
        <f t="shared" si="188"/>
        <v>41.357137683277863</v>
      </c>
      <c r="E2054" s="2">
        <f t="shared" si="187"/>
        <v>-0.24692275464809654</v>
      </c>
      <c r="F2054" s="2">
        <f t="shared" si="191"/>
        <v>-0.21180125665852889</v>
      </c>
      <c r="G2054" s="2">
        <f t="shared" si="189"/>
        <v>-3.5121497989567652E-2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40.997599999999998</v>
      </c>
      <c r="C2055" s="2">
        <f t="shared" si="186"/>
        <v>41.092889554994414</v>
      </c>
      <c r="D2055" s="2">
        <f t="shared" si="188"/>
        <v>41.330505262294317</v>
      </c>
      <c r="E2055" s="2">
        <f t="shared" si="187"/>
        <v>-0.23761570729990211</v>
      </c>
      <c r="F2055" s="2">
        <f t="shared" si="191"/>
        <v>-0.21696414678680356</v>
      </c>
      <c r="G2055" s="2">
        <f t="shared" si="189"/>
        <v>-2.0651560513098549E-2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40.997599999999998</v>
      </c>
      <c r="C2056" s="2">
        <f t="shared" si="186"/>
        <v>41.075568084995275</v>
      </c>
      <c r="D2056" s="2">
        <f t="shared" si="188"/>
        <v>41.305845613235476</v>
      </c>
      <c r="E2056" s="2">
        <f t="shared" si="187"/>
        <v>-0.23027752824020098</v>
      </c>
      <c r="F2056" s="2">
        <f t="shared" si="191"/>
        <v>-0.21962682307748307</v>
      </c>
      <c r="G2056" s="2">
        <f t="shared" si="189"/>
        <v>-1.0650705162717905E-2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40.997599999999998</v>
      </c>
      <c r="C2057" s="2">
        <f t="shared" si="186"/>
        <v>41.060911456534463</v>
      </c>
      <c r="D2057" s="2">
        <f t="shared" si="188"/>
        <v>41.283012604847663</v>
      </c>
      <c r="E2057" s="2">
        <f t="shared" si="187"/>
        <v>-0.22210114831320027</v>
      </c>
      <c r="F2057" s="2">
        <f t="shared" si="191"/>
        <v>-0.22012168812462654</v>
      </c>
      <c r="G2057" s="2">
        <f t="shared" si="189"/>
        <v>-1.9794601885737284E-3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40.997599999999998</v>
      </c>
      <c r="C2058" s="2">
        <f t="shared" si="186"/>
        <v>41.048509693990695</v>
      </c>
      <c r="D2058" s="2">
        <f t="shared" si="188"/>
        <v>41.261870930414503</v>
      </c>
      <c r="E2058" s="2">
        <f t="shared" si="187"/>
        <v>-0.21336123642380755</v>
      </c>
      <c r="F2058" s="2">
        <f t="shared" si="191"/>
        <v>-0.21876959778446275</v>
      </c>
      <c r="G2058" s="2">
        <f t="shared" si="189"/>
        <v>5.4083613606552006E-3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40.997599999999998</v>
      </c>
      <c r="C2059" s="2">
        <f t="shared" si="186"/>
        <v>41.038015894915205</v>
      </c>
      <c r="D2059" s="2">
        <f t="shared" si="188"/>
        <v>41.242295305939358</v>
      </c>
      <c r="E2059" s="2">
        <f t="shared" si="187"/>
        <v>-0.20427941102415303</v>
      </c>
      <c r="F2059" s="2">
        <f t="shared" si="191"/>
        <v>-0.21587156043240083</v>
      </c>
      <c r="G2059" s="2">
        <f t="shared" si="189"/>
        <v>1.1592149408247793E-2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40.997599999999998</v>
      </c>
      <c r="C2060" s="2">
        <f t="shared" si="186"/>
        <v>41.029136526466708</v>
      </c>
      <c r="D2060" s="2">
        <f t="shared" si="188"/>
        <v>41.22416972772163</v>
      </c>
      <c r="E2060" s="2">
        <f t="shared" si="187"/>
        <v>-0.19503320125492252</v>
      </c>
      <c r="F2060" s="2">
        <f t="shared" si="191"/>
        <v>-0.2117038885969052</v>
      </c>
      <c r="G2060" s="2">
        <f t="shared" si="189"/>
        <v>1.6670687341982682E-2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40.997599999999998</v>
      </c>
      <c r="C2061" s="2">
        <f t="shared" si="186"/>
        <v>41.024284753164139</v>
      </c>
      <c r="D2061" s="2">
        <f t="shared" si="188"/>
        <v>41.207386784927436</v>
      </c>
      <c r="E2061" s="2">
        <f t="shared" si="187"/>
        <v>-0.18310203176329765</v>
      </c>
      <c r="F2061" s="2">
        <f t="shared" si="191"/>
        <v>-0.20598351723018371</v>
      </c>
      <c r="G2061" s="2">
        <f t="shared" si="189"/>
        <v>2.2881485466886065E-2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40.997599999999998</v>
      </c>
      <c r="C2062" s="2">
        <f t="shared" si="186"/>
        <v>41.020179406523503</v>
      </c>
      <c r="D2062" s="2">
        <f t="shared" si="188"/>
        <v>41.19184702308096</v>
      </c>
      <c r="E2062" s="2">
        <f t="shared" si="187"/>
        <v>-0.17166761655745688</v>
      </c>
      <c r="F2062" s="2">
        <f t="shared" si="191"/>
        <v>-0.19912033709563837</v>
      </c>
      <c r="G2062" s="2">
        <f t="shared" si="189"/>
        <v>2.7452720538181485E-2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40.997599999999998</v>
      </c>
      <c r="C2063" s="2">
        <f t="shared" ref="C2063:C2126" si="192">$C$4*B2053+C2062*(1-$C$4)</f>
        <v>41.016705651673732</v>
      </c>
      <c r="D2063" s="2">
        <f t="shared" si="188"/>
        <v>41.177458354704591</v>
      </c>
      <c r="E2063" s="2">
        <f t="shared" si="187"/>
        <v>-0.16075270303085887</v>
      </c>
      <c r="F2063" s="2">
        <f t="shared" si="191"/>
        <v>-0.19144681028268248</v>
      </c>
      <c r="G2063" s="2">
        <f t="shared" si="189"/>
        <v>3.0694107251823616E-2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40.997599999999998</v>
      </c>
      <c r="C2064" s="2">
        <f t="shared" si="192"/>
        <v>41.013766320647001</v>
      </c>
      <c r="D2064" s="2">
        <f t="shared" si="188"/>
        <v>41.164135513615363</v>
      </c>
      <c r="E2064" s="2">
        <f t="shared" si="187"/>
        <v>-0.1503691929683626</v>
      </c>
      <c r="F2064" s="2">
        <f t="shared" si="191"/>
        <v>-0.18323128681981851</v>
      </c>
      <c r="G2064" s="2">
        <f t="shared" si="189"/>
        <v>3.2862093851455915E-2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6">
        <f>TITRES_STAT!D2068</f>
        <v>40.997599999999998</v>
      </c>
      <c r="C2065" s="2">
        <f t="shared" si="192"/>
        <v>41.011279194393616</v>
      </c>
      <c r="D2065" s="2">
        <f t="shared" si="188"/>
        <v>41.151799549643854</v>
      </c>
      <c r="E2065" s="2">
        <f t="shared" si="187"/>
        <v>-0.14052035525023854</v>
      </c>
      <c r="F2065" s="2">
        <f t="shared" si="191"/>
        <v>-0.17468910050590253</v>
      </c>
      <c r="G2065" s="2">
        <f t="shared" si="189"/>
        <v>3.416874525566399E-2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6">
        <f>TITRES_STAT!D2069</f>
        <v>40.997599999999998</v>
      </c>
      <c r="C2066" s="2">
        <f t="shared" si="192"/>
        <v>41.009174702948442</v>
      </c>
      <c r="D2066" s="2">
        <f t="shared" si="188"/>
        <v>41.140377360781343</v>
      </c>
      <c r="E2066" s="2">
        <f t="shared" si="187"/>
        <v>-0.13120265783290108</v>
      </c>
      <c r="F2066" s="2">
        <f t="shared" si="191"/>
        <v>-0.16599181197130225</v>
      </c>
      <c r="G2066" s="2">
        <f t="shared" si="189"/>
        <v>3.4789154138401168E-2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6">
        <f>TITRES_STAT!D2070</f>
        <v>40.997599999999998</v>
      </c>
      <c r="C2067" s="2">
        <f t="shared" si="192"/>
        <v>41.007393979417913</v>
      </c>
      <c r="D2067" s="2">
        <f t="shared" si="188"/>
        <v>41.129801259982727</v>
      </c>
      <c r="E2067" s="2">
        <f t="shared" si="187"/>
        <v>-0.12240728056481487</v>
      </c>
      <c r="F2067" s="2">
        <f t="shared" si="191"/>
        <v>-0.1572749056900048</v>
      </c>
      <c r="G2067" s="2">
        <f t="shared" si="189"/>
        <v>3.4867625125189927E-2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6">
        <f>TITRES_STAT!D2071</f>
        <v>40.997599999999998</v>
      </c>
      <c r="C2068" s="2">
        <f t="shared" si="192"/>
        <v>41.005887213353617</v>
      </c>
      <c r="D2068" s="2">
        <f t="shared" si="188"/>
        <v>41.120008574058083</v>
      </c>
      <c r="E2068" s="2">
        <f t="shared" si="187"/>
        <v>-0.11412136070446621</v>
      </c>
      <c r="F2068" s="2">
        <f t="shared" si="191"/>
        <v>-0.14864419669289708</v>
      </c>
      <c r="G2068" s="2">
        <f t="shared" si="189"/>
        <v>3.4522835988430867E-2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6">
        <f>TITRES_STAT!D2072</f>
        <v>40.807400000000001</v>
      </c>
      <c r="C2069" s="2">
        <f t="shared" si="192"/>
        <v>41.004612257453061</v>
      </c>
      <c r="D2069" s="2">
        <f t="shared" si="188"/>
        <v>41.096852383387116</v>
      </c>
      <c r="E2069" s="2">
        <f t="shared" si="187"/>
        <v>-9.2240125934054618E-2</v>
      </c>
      <c r="F2069" s="2">
        <f t="shared" si="191"/>
        <v>-0.13736338254112859</v>
      </c>
      <c r="G2069" s="2">
        <f t="shared" si="189"/>
        <v>4.5123256607073975E-2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6">
        <f>TITRES_STAT!D2073</f>
        <v>40.807400000000001</v>
      </c>
      <c r="C2070" s="2">
        <f t="shared" si="192"/>
        <v>41.003533448614128</v>
      </c>
      <c r="D2070" s="2">
        <f t="shared" si="188"/>
        <v>41.075411466099183</v>
      </c>
      <c r="E2070" s="2">
        <f t="shared" si="187"/>
        <v>-7.1878017485055068E-2</v>
      </c>
      <c r="F2070" s="2">
        <f t="shared" si="191"/>
        <v>-0.1242663095299139</v>
      </c>
      <c r="G2070" s="2">
        <f t="shared" si="189"/>
        <v>5.2388292044858828E-2</v>
      </c>
      <c r="H2070" s="2" t="str">
        <f t="shared" si="190"/>
        <v>Sell</v>
      </c>
    </row>
    <row r="2071" spans="1:8" ht="13.5" x14ac:dyDescent="0.25">
      <c r="A2071" s="3">
        <f>TITRES_STAT!B2074</f>
        <v>45019</v>
      </c>
      <c r="B2071" s="6">
        <f>TITRES_STAT!D2074</f>
        <v>40.997599999999998</v>
      </c>
      <c r="C2071" s="2">
        <f t="shared" si="192"/>
        <v>41.002620610365803</v>
      </c>
      <c r="D2071" s="2">
        <f t="shared" si="188"/>
        <v>41.069647653795542</v>
      </c>
      <c r="E2071" s="2">
        <f t="shared" si="187"/>
        <v>-6.7027043429739308E-2</v>
      </c>
      <c r="F2071" s="2">
        <f t="shared" si="191"/>
        <v>-0.11281845630987898</v>
      </c>
      <c r="G2071" s="2">
        <f t="shared" si="189"/>
        <v>4.5791412880139673E-2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6">
        <f>TITRES_STAT!D2075</f>
        <v>40.997599999999998</v>
      </c>
      <c r="C2072" s="2">
        <f t="shared" si="192"/>
        <v>41.001848208771065</v>
      </c>
      <c r="D2072" s="2">
        <f t="shared" si="188"/>
        <v>41.064310790551431</v>
      </c>
      <c r="E2072" s="2">
        <f t="shared" si="187"/>
        <v>-6.2462581780366122E-2</v>
      </c>
      <c r="F2072" s="2">
        <f t="shared" si="191"/>
        <v>-0.10274728140397642</v>
      </c>
      <c r="G2072" s="2">
        <f t="shared" si="189"/>
        <v>4.0284699623610296E-2</v>
      </c>
      <c r="H2072" s="2" t="str">
        <f t="shared" si="190"/>
        <v>Sell</v>
      </c>
    </row>
    <row r="2073" spans="1:8" ht="13.5" x14ac:dyDescent="0.25">
      <c r="A2073" s="3">
        <f>TITRES_STAT!B2076</f>
        <v>45021</v>
      </c>
      <c r="B2073" s="6">
        <f>TITRES_STAT!D2076</f>
        <v>40.997599999999998</v>
      </c>
      <c r="C2073" s="2">
        <f t="shared" si="192"/>
        <v>41.001194638190903</v>
      </c>
      <c r="D2073" s="2">
        <f t="shared" si="188"/>
        <v>41.059369250510585</v>
      </c>
      <c r="E2073" s="2">
        <f t="shared" si="187"/>
        <v>-5.817461231968224E-2</v>
      </c>
      <c r="F2073" s="2">
        <f t="shared" si="191"/>
        <v>-9.3832747587117585E-2</v>
      </c>
      <c r="G2073" s="2">
        <f t="shared" si="189"/>
        <v>3.5658135267435345E-2</v>
      </c>
      <c r="H2073" s="2" t="str">
        <f t="shared" si="190"/>
        <v>Sell</v>
      </c>
    </row>
    <row r="2074" spans="1:8" ht="13.5" x14ac:dyDescent="0.25">
      <c r="A2074" s="3">
        <f>TITRES_STAT!B2077</f>
        <v>45022</v>
      </c>
      <c r="B2074" s="6">
        <f>TITRES_STAT!D2077</f>
        <v>40.997599999999998</v>
      </c>
      <c r="C2074" s="2">
        <f t="shared" si="192"/>
        <v>41.000641616930764</v>
      </c>
      <c r="D2074" s="2">
        <f t="shared" si="188"/>
        <v>41.054793750472761</v>
      </c>
      <c r="E2074" s="2">
        <f t="shared" si="187"/>
        <v>-5.4152133541997216E-2</v>
      </c>
      <c r="F2074" s="2">
        <f t="shared" si="191"/>
        <v>-8.5896624778093511E-2</v>
      </c>
      <c r="G2074" s="2">
        <f t="shared" si="189"/>
        <v>3.1744491236096295E-2</v>
      </c>
      <c r="H2074" s="2" t="str">
        <f t="shared" si="190"/>
        <v>Sell</v>
      </c>
    </row>
    <row r="2075" spans="1:8" ht="13.5" x14ac:dyDescent="0.25">
      <c r="A2075" s="3">
        <f>TITRES_STAT!B2078</f>
        <v>45023</v>
      </c>
      <c r="B2075" s="6">
        <f>TITRES_STAT!D2078</f>
        <v>40.997599999999998</v>
      </c>
      <c r="C2075" s="2">
        <f t="shared" si="192"/>
        <v>41.000173675864488</v>
      </c>
      <c r="D2075" s="2">
        <f t="shared" si="188"/>
        <v>41.050557176363668</v>
      </c>
      <c r="E2075" s="2">
        <f t="shared" si="187"/>
        <v>-5.0383500499179945E-2</v>
      </c>
      <c r="F2075" s="2">
        <f t="shared" si="191"/>
        <v>-7.8793999922310801E-2</v>
      </c>
      <c r="G2075" s="2">
        <f t="shared" si="189"/>
        <v>2.8410499423130856E-2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6">
        <f>TITRES_STAT!D2079</f>
        <v>40.997599999999998</v>
      </c>
      <c r="C2076" s="2">
        <f t="shared" si="192"/>
        <v>40.999777725731491</v>
      </c>
      <c r="D2076" s="2">
        <f t="shared" si="188"/>
        <v>41.046634422558952</v>
      </c>
      <c r="E2076" s="2">
        <f t="shared" ref="E2076:E2139" si="193">C2076-D2076</f>
        <v>-4.6856696827461519E-2</v>
      </c>
      <c r="F2076" s="2">
        <f t="shared" si="191"/>
        <v>-7.2406539303340955E-2</v>
      </c>
      <c r="G2076" s="2">
        <f t="shared" si="189"/>
        <v>2.5549842475879436E-2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40.997599999999998</v>
      </c>
      <c r="C2077" s="2">
        <f t="shared" si="192"/>
        <v>40.999442691003566</v>
      </c>
      <c r="D2077" s="2">
        <f t="shared" ref="D2077:D2140" si="194">$D$4*B2077+(1-$D$4)*D2076</f>
        <v>41.043002243110138</v>
      </c>
      <c r="E2077" s="2">
        <f t="shared" si="193"/>
        <v>-4.3559552106572141E-2</v>
      </c>
      <c r="F2077" s="2">
        <f t="shared" si="191"/>
        <v>-6.6637141863987198E-2</v>
      </c>
      <c r="G2077" s="2">
        <f t="shared" si="189"/>
        <v>2.3077589757415057E-2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40.997599999999998</v>
      </c>
      <c r="C2078" s="2">
        <f t="shared" si="192"/>
        <v>40.999159200079937</v>
      </c>
      <c r="D2078" s="2">
        <f t="shared" si="194"/>
        <v>41.039639113990866</v>
      </c>
      <c r="E2078" s="2">
        <f t="shared" si="193"/>
        <v>-4.0479913910928644E-2</v>
      </c>
      <c r="F2078" s="2">
        <f t="shared" si="191"/>
        <v>-6.1405696273375492E-2</v>
      </c>
      <c r="G2078" s="2">
        <f t="shared" si="189"/>
        <v>2.0925782362446847E-2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40.997599999999998</v>
      </c>
      <c r="C2079" s="2">
        <f t="shared" si="192"/>
        <v>40.969657784683022</v>
      </c>
      <c r="D2079" s="2">
        <f t="shared" si="194"/>
        <v>41.036525105547099</v>
      </c>
      <c r="E2079" s="2">
        <f t="shared" si="193"/>
        <v>-6.6867320864076873E-2</v>
      </c>
      <c r="F2079" s="2">
        <f t="shared" si="191"/>
        <v>-6.2498021191515769E-2</v>
      </c>
      <c r="G2079" s="2">
        <f t="shared" si="189"/>
        <v>-4.3692996725611041E-3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6">
        <f>TITRES_STAT!D2083</f>
        <v>40.997599999999998</v>
      </c>
      <c r="C2080" s="2">
        <f t="shared" si="192"/>
        <v>40.944695048577941</v>
      </c>
      <c r="D2080" s="2">
        <f t="shared" si="194"/>
        <v>41.033641764395462</v>
      </c>
      <c r="E2080" s="2">
        <f t="shared" si="193"/>
        <v>-8.8946715817520783E-2</v>
      </c>
      <c r="F2080" s="2">
        <f t="shared" si="191"/>
        <v>-6.7787760116716778E-2</v>
      </c>
      <c r="G2080" s="2">
        <f t="shared" si="189"/>
        <v>-2.1158955700804005E-2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6">
        <f>TITRES_STAT!D2084</f>
        <v>40.997599999999998</v>
      </c>
      <c r="C2081" s="2">
        <f t="shared" si="192"/>
        <v>40.952834271873641</v>
      </c>
      <c r="D2081" s="2">
        <f t="shared" si="194"/>
        <v>41.030972004069874</v>
      </c>
      <c r="E2081" s="2">
        <f t="shared" si="193"/>
        <v>-7.8137732196232434E-2</v>
      </c>
      <c r="F2081" s="2">
        <f t="shared" si="191"/>
        <v>-6.9857754532619915E-2</v>
      </c>
      <c r="G2081" s="2">
        <f t="shared" si="189"/>
        <v>-8.27997766361252E-3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6">
        <f>TITRES_STAT!D2085</f>
        <v>40.997599999999998</v>
      </c>
      <c r="C2082" s="2">
        <f t="shared" si="192"/>
        <v>40.959721306970003</v>
      </c>
      <c r="D2082" s="2">
        <f t="shared" si="194"/>
        <v>41.0285000037684</v>
      </c>
      <c r="E2082" s="2">
        <f t="shared" si="193"/>
        <v>-6.8778696798396766E-2</v>
      </c>
      <c r="F2082" s="2">
        <f t="shared" si="191"/>
        <v>-6.9641942985775293E-2</v>
      </c>
      <c r="G2082" s="2">
        <f t="shared" si="189"/>
        <v>8.6324618737852743E-4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40.997599999999998</v>
      </c>
      <c r="C2083" s="2">
        <f t="shared" si="192"/>
        <v>40.965548798205383</v>
      </c>
      <c r="D2083" s="2">
        <f t="shared" si="194"/>
        <v>41.026211114600372</v>
      </c>
      <c r="E2083" s="2">
        <f t="shared" si="193"/>
        <v>-6.0662316394989091E-2</v>
      </c>
      <c r="F2083" s="2">
        <f t="shared" si="191"/>
        <v>-6.7846017667618053E-2</v>
      </c>
      <c r="G2083" s="2">
        <f t="shared" si="189"/>
        <v>7.1837012726289617E-3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40.997599999999998</v>
      </c>
      <c r="C2084" s="2">
        <f t="shared" si="192"/>
        <v>40.970479752327627</v>
      </c>
      <c r="D2084" s="2">
        <f t="shared" si="194"/>
        <v>41.024091772778121</v>
      </c>
      <c r="E2084" s="2">
        <f t="shared" si="193"/>
        <v>-5.3612020450493958E-2</v>
      </c>
      <c r="F2084" s="2">
        <f t="shared" si="191"/>
        <v>-6.4999218224193231E-2</v>
      </c>
      <c r="G2084" s="2">
        <f t="shared" ref="G2084:G2147" si="195">E2084-F2084</f>
        <v>1.1387197773699273E-2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40.997599999999998</v>
      </c>
      <c r="C2085" s="2">
        <f t="shared" si="192"/>
        <v>40.974652098123379</v>
      </c>
      <c r="D2085" s="2">
        <f t="shared" si="194"/>
        <v>41.022129419239</v>
      </c>
      <c r="E2085" s="2">
        <f t="shared" si="193"/>
        <v>-4.7477321115621862E-2</v>
      </c>
      <c r="F2085" s="2">
        <f t="shared" ref="F2085:F2148" si="197">(E2085*(2/(10)))+((1-(2/10))*F2084)</f>
        <v>-6.1494838802478961E-2</v>
      </c>
      <c r="G2085" s="2">
        <f t="shared" si="195"/>
        <v>1.4017517686857099E-2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40.997599999999998</v>
      </c>
      <c r="C2086" s="2">
        <f t="shared" si="192"/>
        <v>40.978182544565932</v>
      </c>
      <c r="D2086" s="2">
        <f t="shared" si="194"/>
        <v>41.020312425221299</v>
      </c>
      <c r="E2086" s="2">
        <f t="shared" si="193"/>
        <v>-4.2129880655366492E-2</v>
      </c>
      <c r="F2086" s="2">
        <f t="shared" si="197"/>
        <v>-5.7621847173056469E-2</v>
      </c>
      <c r="G2086" s="2">
        <f t="shared" si="195"/>
        <v>1.5491966517689977E-2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40.997599999999998</v>
      </c>
      <c r="C2087" s="2">
        <f t="shared" si="192"/>
        <v>40.981169845401944</v>
      </c>
      <c r="D2087" s="2">
        <f t="shared" si="194"/>
        <v>41.018630023353055</v>
      </c>
      <c r="E2087" s="2">
        <f t="shared" si="193"/>
        <v>-3.7460177951111007E-2</v>
      </c>
      <c r="F2087" s="2">
        <f t="shared" si="197"/>
        <v>-5.3589513328667376E-2</v>
      </c>
      <c r="G2087" s="2">
        <f t="shared" si="195"/>
        <v>1.612933537755637E-2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40.997599999999998</v>
      </c>
      <c r="C2088" s="2">
        <f t="shared" si="192"/>
        <v>40.983697561493948</v>
      </c>
      <c r="D2088" s="2">
        <f t="shared" si="194"/>
        <v>41.017072243845419</v>
      </c>
      <c r="E2088" s="2">
        <f t="shared" si="193"/>
        <v>-3.3374682351471563E-2</v>
      </c>
      <c r="F2088" s="2">
        <f t="shared" si="197"/>
        <v>-4.9546547133228216E-2</v>
      </c>
      <c r="G2088" s="2">
        <f t="shared" si="195"/>
        <v>1.6171864781756654E-2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40.997599999999998</v>
      </c>
      <c r="C2089" s="2">
        <f t="shared" si="192"/>
        <v>40.985836398187182</v>
      </c>
      <c r="D2089" s="2">
        <f t="shared" si="194"/>
        <v>41.015629855412428</v>
      </c>
      <c r="E2089" s="2">
        <f t="shared" si="193"/>
        <v>-2.9793457225245845E-2</v>
      </c>
      <c r="F2089" s="2">
        <f t="shared" si="197"/>
        <v>-4.5595929151631742E-2</v>
      </c>
      <c r="G2089" s="2">
        <f t="shared" si="195"/>
        <v>1.5802471926385897E-2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40.997599999999998</v>
      </c>
      <c r="C2090" s="2">
        <f t="shared" si="192"/>
        <v>40.987646183081459</v>
      </c>
      <c r="D2090" s="2">
        <f t="shared" si="194"/>
        <v>41.01429431056706</v>
      </c>
      <c r="E2090" s="2">
        <f t="shared" si="193"/>
        <v>-2.6648127485600526E-2</v>
      </c>
      <c r="F2090" s="2">
        <f t="shared" si="197"/>
        <v>-4.1806368818425504E-2</v>
      </c>
      <c r="G2090" s="2">
        <f t="shared" si="195"/>
        <v>1.5158241332824979E-2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40.997599999999998</v>
      </c>
      <c r="C2091" s="2">
        <f t="shared" si="192"/>
        <v>40.989177539530466</v>
      </c>
      <c r="D2091" s="2">
        <f t="shared" si="194"/>
        <v>41.013057694969497</v>
      </c>
      <c r="E2091" s="2">
        <f t="shared" si="193"/>
        <v>-2.3880155439030659E-2</v>
      </c>
      <c r="F2091" s="2">
        <f t="shared" si="197"/>
        <v>-3.8221126142546538E-2</v>
      </c>
      <c r="G2091" s="2">
        <f t="shared" si="195"/>
        <v>1.4340970703515879E-2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6">
        <f>TITRES_STAT!D2095</f>
        <v>40.997599999999998</v>
      </c>
      <c r="C2092" s="2">
        <f t="shared" si="192"/>
        <v>40.990473302679625</v>
      </c>
      <c r="D2092" s="2">
        <f t="shared" si="194"/>
        <v>41.01191268052731</v>
      </c>
      <c r="E2092" s="2">
        <f t="shared" si="193"/>
        <v>-2.1439377847684682E-2</v>
      </c>
      <c r="F2092" s="2">
        <f t="shared" si="197"/>
        <v>-3.4864776483574167E-2</v>
      </c>
      <c r="G2092" s="2">
        <f t="shared" si="195"/>
        <v>1.3425398635889485E-2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6">
        <f>TITRES_STAT!D2096</f>
        <v>40.997599999999998</v>
      </c>
      <c r="C2093" s="2">
        <f t="shared" si="192"/>
        <v>40.991569717651991</v>
      </c>
      <c r="D2093" s="2">
        <f t="shared" si="194"/>
        <v>41.010852481969728</v>
      </c>
      <c r="E2093" s="2">
        <f t="shared" si="193"/>
        <v>-1.9282764317736678E-2</v>
      </c>
      <c r="F2093" s="2">
        <f t="shared" si="197"/>
        <v>-3.1748374050406668E-2</v>
      </c>
      <c r="G2093" s="2">
        <f t="shared" si="195"/>
        <v>1.246560973266999E-2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40.997599999999998</v>
      </c>
      <c r="C2094" s="2">
        <f t="shared" si="192"/>
        <v>40.992497453397839</v>
      </c>
      <c r="D2094" s="2">
        <f t="shared" si="194"/>
        <v>41.009870816638639</v>
      </c>
      <c r="E2094" s="2">
        <f t="shared" si="193"/>
        <v>-1.7373363240800188E-2</v>
      </c>
      <c r="F2094" s="2">
        <f t="shared" si="197"/>
        <v>-2.8873371888485374E-2</v>
      </c>
      <c r="G2094" s="2">
        <f t="shared" si="195"/>
        <v>1.1500008647685186E-2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40.997599999999998</v>
      </c>
      <c r="C2095" s="2">
        <f t="shared" si="192"/>
        <v>40.9932824605674</v>
      </c>
      <c r="D2095" s="2">
        <f t="shared" si="194"/>
        <v>41.008961867258002</v>
      </c>
      <c r="E2095" s="2">
        <f t="shared" si="193"/>
        <v>-1.5679406690601638E-2</v>
      </c>
      <c r="F2095" s="2">
        <f t="shared" si="197"/>
        <v>-2.6234578848908629E-2</v>
      </c>
      <c r="G2095" s="2">
        <f t="shared" si="195"/>
        <v>1.0555172158306991E-2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40.997599999999998</v>
      </c>
      <c r="C2096" s="2">
        <f t="shared" si="192"/>
        <v>40.993946697403182</v>
      </c>
      <c r="D2096" s="2">
        <f t="shared" si="194"/>
        <v>41.008120247461115</v>
      </c>
      <c r="E2096" s="2">
        <f t="shared" si="193"/>
        <v>-1.4173550057932971E-2</v>
      </c>
      <c r="F2096" s="2">
        <f t="shared" si="197"/>
        <v>-2.3822373090713497E-2</v>
      </c>
      <c r="G2096" s="2">
        <f t="shared" si="195"/>
        <v>9.6488230327805256E-3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40.997599999999998</v>
      </c>
      <c r="C2097" s="2">
        <f t="shared" si="192"/>
        <v>40.994508743956537</v>
      </c>
      <c r="D2097" s="2">
        <f t="shared" si="194"/>
        <v>41.0073409698714</v>
      </c>
      <c r="E2097" s="2">
        <f t="shared" si="193"/>
        <v>-1.2832225914863216E-2</v>
      </c>
      <c r="F2097" s="2">
        <f t="shared" si="197"/>
        <v>-2.1624343655543443E-2</v>
      </c>
      <c r="G2097" s="2">
        <f t="shared" si="195"/>
        <v>8.7921177406802276E-3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6">
        <f>TITRES_STAT!D2101</f>
        <v>40.997599999999998</v>
      </c>
      <c r="C2098" s="2">
        <f t="shared" si="192"/>
        <v>40.994984321809376</v>
      </c>
      <c r="D2098" s="2">
        <f t="shared" si="194"/>
        <v>41.006619416547593</v>
      </c>
      <c r="E2098" s="2">
        <f t="shared" si="193"/>
        <v>-1.1635094738217333E-2</v>
      </c>
      <c r="F2098" s="2">
        <f t="shared" si="197"/>
        <v>-1.9626493872078224E-2</v>
      </c>
      <c r="G2098" s="2">
        <f t="shared" si="195"/>
        <v>7.9913991338608908E-3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6">
        <f>TITRES_STAT!D2102</f>
        <v>40.997599999999998</v>
      </c>
      <c r="C2099" s="2">
        <f t="shared" si="192"/>
        <v>40.9953867338387</v>
      </c>
      <c r="D2099" s="2">
        <f t="shared" si="194"/>
        <v>41.005951311618141</v>
      </c>
      <c r="E2099" s="2">
        <f t="shared" si="193"/>
        <v>-1.0564577779440754E-2</v>
      </c>
      <c r="F2099" s="2">
        <f t="shared" si="197"/>
        <v>-1.7814110653550732E-2</v>
      </c>
      <c r="G2099" s="2">
        <f t="shared" si="195"/>
        <v>7.2495328741099783E-3</v>
      </c>
      <c r="H2099" s="2" t="str">
        <f t="shared" si="196"/>
        <v>Sell</v>
      </c>
    </row>
    <row r="2100" spans="1:8" ht="13.5" x14ac:dyDescent="0.25">
      <c r="A2100" s="3">
        <f>TITRES_STAT!B2103</f>
        <v>45062</v>
      </c>
      <c r="B2100" s="6">
        <f>TITRES_STAT!D2103</f>
        <v>40.997599999999998</v>
      </c>
      <c r="C2100" s="2">
        <f t="shared" si="192"/>
        <v>40.995727236325052</v>
      </c>
      <c r="D2100" s="2">
        <f t="shared" si="194"/>
        <v>41.00533269594272</v>
      </c>
      <c r="E2100" s="2">
        <f t="shared" si="193"/>
        <v>-9.6054596176671225E-3</v>
      </c>
      <c r="F2100" s="2">
        <f t="shared" si="197"/>
        <v>-1.6172380446374011E-2</v>
      </c>
      <c r="G2100" s="2">
        <f t="shared" si="195"/>
        <v>6.5669208287068882E-3</v>
      </c>
      <c r="H2100" s="2" t="str">
        <f t="shared" si="196"/>
        <v>Sell</v>
      </c>
    </row>
    <row r="2101" spans="1:8" ht="13.5" x14ac:dyDescent="0.25">
      <c r="A2101" s="3">
        <f>TITRES_STAT!B2104</f>
        <v>45063</v>
      </c>
      <c r="B2101" s="6">
        <f>TITRES_STAT!D2104</f>
        <v>40.997599999999998</v>
      </c>
      <c r="C2101" s="2">
        <f t="shared" si="192"/>
        <v>40.996015353813505</v>
      </c>
      <c r="D2101" s="2">
        <f t="shared" si="194"/>
        <v>41.004759903650665</v>
      </c>
      <c r="E2101" s="2">
        <f t="shared" si="193"/>
        <v>-8.7445498371607755E-3</v>
      </c>
      <c r="F2101" s="2">
        <f t="shared" si="197"/>
        <v>-1.4686814324531365E-2</v>
      </c>
      <c r="G2101" s="2">
        <f t="shared" si="195"/>
        <v>5.9422644873705893E-3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6">
        <f>TITRES_STAT!D2105</f>
        <v>40.988900000000001</v>
      </c>
      <c r="C2102" s="2">
        <f t="shared" si="192"/>
        <v>40.996259145534502</v>
      </c>
      <c r="D2102" s="2">
        <f t="shared" si="194"/>
        <v>41.003585095972838</v>
      </c>
      <c r="E2102" s="2">
        <f t="shared" si="193"/>
        <v>-7.3259504383358376E-3</v>
      </c>
      <c r="F2102" s="2">
        <f t="shared" si="197"/>
        <v>-1.3214641547292259E-2</v>
      </c>
      <c r="G2102" s="2">
        <f t="shared" si="195"/>
        <v>5.8886911089564217E-3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40.997599999999998</v>
      </c>
      <c r="C2103" s="2">
        <f t="shared" si="192"/>
        <v>40.996465430836885</v>
      </c>
      <c r="D2103" s="2">
        <f t="shared" si="194"/>
        <v>41.003141755530407</v>
      </c>
      <c r="E2103" s="2">
        <f t="shared" si="193"/>
        <v>-6.6763246935224174E-3</v>
      </c>
      <c r="F2103" s="2">
        <f t="shared" si="197"/>
        <v>-1.1906978176538291E-2</v>
      </c>
      <c r="G2103" s="2">
        <f t="shared" si="195"/>
        <v>5.2306534830158739E-3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40.997599999999998</v>
      </c>
      <c r="C2104" s="2">
        <f t="shared" si="192"/>
        <v>40.996639979938898</v>
      </c>
      <c r="D2104" s="2">
        <f t="shared" si="194"/>
        <v>41.00273125512075</v>
      </c>
      <c r="E2104" s="2">
        <f t="shared" si="193"/>
        <v>-6.0912751818520405E-3</v>
      </c>
      <c r="F2104" s="2">
        <f t="shared" si="197"/>
        <v>-1.0743837577601043E-2</v>
      </c>
      <c r="G2104" s="2">
        <f t="shared" si="195"/>
        <v>4.652562395749002E-3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40.997599999999998</v>
      </c>
      <c r="C2105" s="2">
        <f t="shared" si="192"/>
        <v>40.996787675332911</v>
      </c>
      <c r="D2105" s="2">
        <f t="shared" si="194"/>
        <v>41.002351162148841</v>
      </c>
      <c r="E2105" s="2">
        <f t="shared" si="193"/>
        <v>-5.5634868159302187E-3</v>
      </c>
      <c r="F2105" s="2">
        <f t="shared" si="197"/>
        <v>-9.7077674252668781E-3</v>
      </c>
      <c r="G2105" s="2">
        <f t="shared" si="195"/>
        <v>4.1442806093366594E-3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40.997599999999998</v>
      </c>
      <c r="C2106" s="2">
        <f t="shared" si="192"/>
        <v>40.996912648358617</v>
      </c>
      <c r="D2106" s="2">
        <f t="shared" si="194"/>
        <v>41.001999224211893</v>
      </c>
      <c r="E2106" s="2">
        <f t="shared" si="193"/>
        <v>-5.0865758532765426E-3</v>
      </c>
      <c r="F2106" s="2">
        <f t="shared" si="197"/>
        <v>-8.7835291108688106E-3</v>
      </c>
      <c r="G2106" s="2">
        <f t="shared" si="195"/>
        <v>3.696953257592268E-3</v>
      </c>
      <c r="H2106" s="2" t="str">
        <f t="shared" si="196"/>
        <v>Sell</v>
      </c>
    </row>
    <row r="2107" spans="1:8" ht="13.5" x14ac:dyDescent="0.25">
      <c r="A2107" s="3">
        <f>TITRES_STAT!B2110</f>
        <v>45071</v>
      </c>
      <c r="B2107" s="6">
        <f>TITRES_STAT!D2110</f>
        <v>40.997599999999998</v>
      </c>
      <c r="C2107" s="2">
        <f t="shared" si="192"/>
        <v>40.997018394764979</v>
      </c>
      <c r="D2107" s="2">
        <f t="shared" si="194"/>
        <v>41.001673355751755</v>
      </c>
      <c r="E2107" s="2">
        <f t="shared" si="193"/>
        <v>-4.6549609867767572E-3</v>
      </c>
      <c r="F2107" s="2">
        <f t="shared" si="197"/>
        <v>-7.9578154860503996E-3</v>
      </c>
      <c r="G2107" s="2">
        <f t="shared" si="195"/>
        <v>3.3028544992736424E-3</v>
      </c>
      <c r="H2107" s="2" t="str">
        <f t="shared" si="196"/>
        <v>Sell</v>
      </c>
    </row>
    <row r="2108" spans="1:8" ht="13.5" x14ac:dyDescent="0.25">
      <c r="A2108" s="3">
        <f>TITRES_STAT!B2111</f>
        <v>45072</v>
      </c>
      <c r="B2108" s="6">
        <f>TITRES_STAT!D2111</f>
        <v>40.997599999999998</v>
      </c>
      <c r="C2108" s="2">
        <f t="shared" si="192"/>
        <v>40.997107872493444</v>
      </c>
      <c r="D2108" s="2">
        <f t="shared" si="194"/>
        <v>41.001371625696073</v>
      </c>
      <c r="E2108" s="2">
        <f t="shared" si="193"/>
        <v>-4.2637532026290614E-3</v>
      </c>
      <c r="F2108" s="2">
        <f t="shared" si="197"/>
        <v>-7.2190030293661327E-3</v>
      </c>
      <c r="G2108" s="2">
        <f t="shared" si="195"/>
        <v>2.9552498267370712E-3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6">
        <f>TITRES_STAT!D2112</f>
        <v>40.997599999999998</v>
      </c>
      <c r="C2109" s="2">
        <f t="shared" si="192"/>
        <v>40.997183584417527</v>
      </c>
      <c r="D2109" s="2">
        <f t="shared" si="194"/>
        <v>41.001092246014885</v>
      </c>
      <c r="E2109" s="2">
        <f t="shared" si="193"/>
        <v>-3.9086615973573657E-3</v>
      </c>
      <c r="F2109" s="2">
        <f t="shared" si="197"/>
        <v>-6.5569347429643796E-3</v>
      </c>
      <c r="G2109" s="2">
        <f t="shared" si="195"/>
        <v>2.6482731456070139E-3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40.997599999999998</v>
      </c>
      <c r="C2110" s="2">
        <f t="shared" si="192"/>
        <v>40.997247648353294</v>
      </c>
      <c r="D2110" s="2">
        <f t="shared" si="194"/>
        <v>41.000833561124892</v>
      </c>
      <c r="E2110" s="2">
        <f t="shared" si="193"/>
        <v>-3.5859127715980321E-3</v>
      </c>
      <c r="F2110" s="2">
        <f t="shared" si="197"/>
        <v>-5.9627303486911101E-3</v>
      </c>
      <c r="G2110" s="2">
        <f t="shared" si="195"/>
        <v>2.376817577093078E-3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40.997599999999998</v>
      </c>
      <c r="C2111" s="2">
        <f t="shared" si="192"/>
        <v>40.99730185629894</v>
      </c>
      <c r="D2111" s="2">
        <f t="shared" si="194"/>
        <v>41.000594038078603</v>
      </c>
      <c r="E2111" s="2">
        <f t="shared" si="193"/>
        <v>-3.2921817796633945E-3</v>
      </c>
      <c r="F2111" s="2">
        <f t="shared" si="197"/>
        <v>-5.428620634885568E-3</v>
      </c>
      <c r="G2111" s="2">
        <f t="shared" si="195"/>
        <v>2.1364388552221735E-3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6">
        <f>TITRES_STAT!D2115</f>
        <v>40.997599999999998</v>
      </c>
      <c r="C2112" s="2">
        <f t="shared" si="192"/>
        <v>40.996009263022181</v>
      </c>
      <c r="D2112" s="2">
        <f t="shared" si="194"/>
        <v>41.000372257480187</v>
      </c>
      <c r="E2112" s="2">
        <f t="shared" si="193"/>
        <v>-4.3629944580061419E-3</v>
      </c>
      <c r="F2112" s="2">
        <f t="shared" si="197"/>
        <v>-5.2154953995096828E-3</v>
      </c>
      <c r="G2112" s="2">
        <f t="shared" si="195"/>
        <v>8.5250094150354089E-4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6">
        <f>TITRES_STAT!D2116</f>
        <v>40.997599999999998</v>
      </c>
      <c r="C2113" s="2">
        <f t="shared" si="192"/>
        <v>40.996253991787995</v>
      </c>
      <c r="D2113" s="2">
        <f t="shared" si="194"/>
        <v>41.000166905074245</v>
      </c>
      <c r="E2113" s="2">
        <f t="shared" si="193"/>
        <v>-3.912913286249875E-3</v>
      </c>
      <c r="F2113" s="2">
        <f t="shared" si="197"/>
        <v>-4.954978976857722E-3</v>
      </c>
      <c r="G2113" s="2">
        <f t="shared" si="195"/>
        <v>1.042065690607847E-3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40.997599999999998</v>
      </c>
      <c r="C2114" s="2">
        <f t="shared" si="192"/>
        <v>40.996461069974458</v>
      </c>
      <c r="D2114" s="2">
        <f t="shared" si="194"/>
        <v>40.999976763957633</v>
      </c>
      <c r="E2114" s="2">
        <f t="shared" si="193"/>
        <v>-3.5156939831750833E-3</v>
      </c>
      <c r="F2114" s="2">
        <f t="shared" si="197"/>
        <v>-4.6671219781211941E-3</v>
      </c>
      <c r="G2114" s="2">
        <f t="shared" si="195"/>
        <v>1.1514279949461107E-3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40.997599999999998</v>
      </c>
      <c r="C2115" s="2">
        <f t="shared" si="192"/>
        <v>40.996636289978383</v>
      </c>
      <c r="D2115" s="2">
        <f t="shared" si="194"/>
        <v>40.99980070736818</v>
      </c>
      <c r="E2115" s="2">
        <f t="shared" si="193"/>
        <v>-3.164417389797336E-3</v>
      </c>
      <c r="F2115" s="2">
        <f t="shared" si="197"/>
        <v>-4.3665810604564224E-3</v>
      </c>
      <c r="G2115" s="2">
        <f t="shared" si="195"/>
        <v>1.2021636706590864E-3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40.997599999999998</v>
      </c>
      <c r="C2116" s="2">
        <f t="shared" si="192"/>
        <v>40.996784553058632</v>
      </c>
      <c r="D2116" s="2">
        <f t="shared" si="194"/>
        <v>40.999637692007575</v>
      </c>
      <c r="E2116" s="2">
        <f t="shared" si="193"/>
        <v>-2.8531389489430126E-3</v>
      </c>
      <c r="F2116" s="2">
        <f t="shared" si="197"/>
        <v>-4.0638926381537403E-3</v>
      </c>
      <c r="G2116" s="2">
        <f t="shared" si="195"/>
        <v>1.2107536892107277E-3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6">
        <f>TITRES_STAT!D2120</f>
        <v>40.997599999999998</v>
      </c>
      <c r="C2117" s="2">
        <f t="shared" si="192"/>
        <v>40.996910006434227</v>
      </c>
      <c r="D2117" s="2">
        <f t="shared" si="194"/>
        <v>40.999486751858868</v>
      </c>
      <c r="E2117" s="2">
        <f t="shared" si="193"/>
        <v>-2.5767454246405919E-3</v>
      </c>
      <c r="F2117" s="2">
        <f t="shared" si="197"/>
        <v>-3.7664631954511109E-3</v>
      </c>
      <c r="G2117" s="2">
        <f t="shared" si="195"/>
        <v>1.189717770810519E-3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6">
        <f>TITRES_STAT!D2121</f>
        <v>40.997599999999998</v>
      </c>
      <c r="C2118" s="2">
        <f t="shared" si="192"/>
        <v>40.997016159290496</v>
      </c>
      <c r="D2118" s="2">
        <f t="shared" si="194"/>
        <v>40.999346992461916</v>
      </c>
      <c r="E2118" s="2">
        <f t="shared" si="193"/>
        <v>-2.3308331714204655E-3</v>
      </c>
      <c r="F2118" s="2">
        <f t="shared" si="197"/>
        <v>-3.4793371906449819E-3</v>
      </c>
      <c r="G2118" s="2">
        <f t="shared" si="195"/>
        <v>1.1485040192245164E-3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6">
        <f>TITRES_STAT!D2122</f>
        <v>40.997599999999998</v>
      </c>
      <c r="C2119" s="2">
        <f t="shared" si="192"/>
        <v>40.997105980938109</v>
      </c>
      <c r="D2119" s="2">
        <f t="shared" si="194"/>
        <v>40.999217585612882</v>
      </c>
      <c r="E2119" s="2">
        <f t="shared" si="193"/>
        <v>-2.1116046747735595E-3</v>
      </c>
      <c r="F2119" s="2">
        <f t="shared" si="197"/>
        <v>-3.2057906874706976E-3</v>
      </c>
      <c r="G2119" s="2">
        <f t="shared" si="195"/>
        <v>1.0941860126971381E-3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40.997599999999998</v>
      </c>
      <c r="C2120" s="2">
        <f t="shared" si="192"/>
        <v>40.997181983870703</v>
      </c>
      <c r="D2120" s="2">
        <f t="shared" si="194"/>
        <v>40.999097764456373</v>
      </c>
      <c r="E2120" s="2">
        <f t="shared" si="193"/>
        <v>-1.9157805856693244E-3</v>
      </c>
      <c r="F2120" s="2">
        <f t="shared" si="197"/>
        <v>-2.9477886671104231E-3</v>
      </c>
      <c r="G2120" s="2">
        <f t="shared" si="195"/>
        <v>1.0320080814410987E-3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40.997599999999998</v>
      </c>
      <c r="C2121" s="2">
        <f t="shared" si="192"/>
        <v>40.997246294044437</v>
      </c>
      <c r="D2121" s="2">
        <f t="shared" si="194"/>
        <v>40.998986818941084</v>
      </c>
      <c r="E2121" s="2">
        <f t="shared" si="193"/>
        <v>-1.7405248966468889E-3</v>
      </c>
      <c r="F2121" s="2">
        <f t="shared" si="197"/>
        <v>-2.7063359130177164E-3</v>
      </c>
      <c r="G2121" s="2">
        <f t="shared" si="195"/>
        <v>9.6581101637082745E-4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40.997599999999998</v>
      </c>
      <c r="C2122" s="2">
        <f t="shared" si="192"/>
        <v>40.997300710345293</v>
      </c>
      <c r="D2122" s="2">
        <f t="shared" si="194"/>
        <v>40.998884091612112</v>
      </c>
      <c r="E2122" s="2">
        <f t="shared" si="193"/>
        <v>-1.5833812668191172E-3</v>
      </c>
      <c r="F2122" s="2">
        <f t="shared" si="197"/>
        <v>-2.4817449837779967E-3</v>
      </c>
      <c r="G2122" s="2">
        <f t="shared" si="195"/>
        <v>8.9836371695887953E-4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40.997599999999998</v>
      </c>
      <c r="C2123" s="2">
        <f t="shared" si="192"/>
        <v>40.997346754907554</v>
      </c>
      <c r="D2123" s="2">
        <f t="shared" si="194"/>
        <v>40.998788973714916</v>
      </c>
      <c r="E2123" s="2">
        <f t="shared" si="193"/>
        <v>-1.4422188073623943E-3</v>
      </c>
      <c r="F2123" s="2">
        <f t="shared" si="197"/>
        <v>-2.2738397484948765E-3</v>
      </c>
      <c r="G2123" s="2">
        <f t="shared" si="195"/>
        <v>8.316209411324822E-4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40.997599999999998</v>
      </c>
      <c r="C2124" s="2">
        <f t="shared" si="192"/>
        <v>40.997385715691003</v>
      </c>
      <c r="D2124" s="2">
        <f t="shared" si="194"/>
        <v>40.998700901587888</v>
      </c>
      <c r="E2124" s="2">
        <f t="shared" si="193"/>
        <v>-1.3151858968853958E-3</v>
      </c>
      <c r="F2124" s="2">
        <f t="shared" si="197"/>
        <v>-2.0821089781729802E-3</v>
      </c>
      <c r="G2124" s="2">
        <f t="shared" si="195"/>
        <v>7.6692308128758439E-4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40.997599999999998</v>
      </c>
      <c r="C2125" s="2">
        <f t="shared" si="192"/>
        <v>40.997418682507771</v>
      </c>
      <c r="D2125" s="2">
        <f t="shared" si="194"/>
        <v>40.99861935332212</v>
      </c>
      <c r="E2125" s="2">
        <f t="shared" si="193"/>
        <v>-1.2006708143488254E-3</v>
      </c>
      <c r="F2125" s="2">
        <f t="shared" si="197"/>
        <v>-1.9058213454081494E-3</v>
      </c>
      <c r="G2125" s="2">
        <f t="shared" si="195"/>
        <v>7.0515053105932399E-4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6">
        <f>TITRES_STAT!D2129</f>
        <v>40.997599999999998</v>
      </c>
      <c r="C2126" s="2">
        <f t="shared" si="192"/>
        <v>40.997446577506572</v>
      </c>
      <c r="D2126" s="2">
        <f t="shared" si="194"/>
        <v>40.998543845668628</v>
      </c>
      <c r="E2126" s="2">
        <f t="shared" si="193"/>
        <v>-1.0972681620557978E-3</v>
      </c>
      <c r="F2126" s="2">
        <f t="shared" si="197"/>
        <v>-1.7441107087376791E-3</v>
      </c>
      <c r="G2126" s="2">
        <f t="shared" si="195"/>
        <v>6.4684254668188131E-4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6">
        <f>TITRES_STAT!D2130</f>
        <v>40.997599999999998</v>
      </c>
      <c r="C2127" s="2">
        <f t="shared" ref="C2127:C2190" si="198">$C$4*B2117+C2126*(1-$C$4)</f>
        <v>40.997470180967099</v>
      </c>
      <c r="D2127" s="2">
        <f t="shared" si="194"/>
        <v>40.998473931174658</v>
      </c>
      <c r="E2127" s="2">
        <f t="shared" si="193"/>
        <v>-1.003750207559051E-3</v>
      </c>
      <c r="F2127" s="2">
        <f t="shared" si="197"/>
        <v>-1.5960386085019536E-3</v>
      </c>
      <c r="G2127" s="2">
        <f t="shared" si="195"/>
        <v>5.9228840094290264E-4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40.997599999999998</v>
      </c>
      <c r="C2128" s="2">
        <f t="shared" si="198"/>
        <v>40.997490153126009</v>
      </c>
      <c r="D2128" s="2">
        <f t="shared" si="194"/>
        <v>40.998409195532091</v>
      </c>
      <c r="E2128" s="2">
        <f t="shared" si="193"/>
        <v>-9.1904240608187138E-4</v>
      </c>
      <c r="F2128" s="2">
        <f t="shared" si="197"/>
        <v>-1.4606393680179374E-3</v>
      </c>
      <c r="G2128" s="2">
        <f t="shared" si="195"/>
        <v>5.4159696193606605E-4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40.997599999999998</v>
      </c>
      <c r="C2129" s="2">
        <f t="shared" si="198"/>
        <v>40.997507052645084</v>
      </c>
      <c r="D2129" s="2">
        <f t="shared" si="194"/>
        <v>40.998349255122307</v>
      </c>
      <c r="E2129" s="2">
        <f t="shared" si="193"/>
        <v>-8.4220247722299746E-4</v>
      </c>
      <c r="F2129" s="2">
        <f t="shared" si="197"/>
        <v>-1.3369519898589496E-3</v>
      </c>
      <c r="G2129" s="2">
        <f t="shared" si="195"/>
        <v>4.9474951263595219E-4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40.998600000000003</v>
      </c>
      <c r="C2130" s="2">
        <f t="shared" si="198"/>
        <v>40.997521352238145</v>
      </c>
      <c r="D2130" s="2">
        <f t="shared" si="194"/>
        <v>40.998367828816946</v>
      </c>
      <c r="E2130" s="2">
        <f t="shared" si="193"/>
        <v>-8.4647657880054794E-4</v>
      </c>
      <c r="F2130" s="2">
        <f t="shared" si="197"/>
        <v>-1.2388569076472694E-3</v>
      </c>
      <c r="G2130" s="2">
        <f t="shared" si="195"/>
        <v>3.9238032884672145E-4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40.998600000000003</v>
      </c>
      <c r="C2131" s="2">
        <f t="shared" si="198"/>
        <v>40.997533451893815</v>
      </c>
      <c r="D2131" s="2">
        <f t="shared" si="194"/>
        <v>40.998385026682357</v>
      </c>
      <c r="E2131" s="2">
        <f t="shared" si="193"/>
        <v>-8.5157478854114288E-4</v>
      </c>
      <c r="F2131" s="2">
        <f t="shared" si="197"/>
        <v>-1.1614004838260443E-3</v>
      </c>
      <c r="G2131" s="2">
        <f t="shared" si="195"/>
        <v>3.0982569528490139E-4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42.803899999999999</v>
      </c>
      <c r="C2132" s="2">
        <f t="shared" si="198"/>
        <v>40.997543690063999</v>
      </c>
      <c r="D2132" s="2">
        <f t="shared" si="194"/>
        <v>41.132126876557741</v>
      </c>
      <c r="E2132" s="2">
        <f t="shared" si="193"/>
        <v>-0.13458318649374235</v>
      </c>
      <c r="F2132" s="2">
        <f t="shared" si="197"/>
        <v>-2.7845757685809307E-2</v>
      </c>
      <c r="G2132" s="2">
        <f t="shared" si="195"/>
        <v>-0.10673742880793304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6">
        <f>TITRES_STAT!D2136</f>
        <v>42.803899999999999</v>
      </c>
      <c r="C2133" s="2">
        <f t="shared" si="198"/>
        <v>40.997552353131077</v>
      </c>
      <c r="D2133" s="2">
        <f t="shared" si="194"/>
        <v>41.255961922738649</v>
      </c>
      <c r="E2133" s="2">
        <f t="shared" si="193"/>
        <v>-0.25840956960757211</v>
      </c>
      <c r="F2133" s="2">
        <f t="shared" si="197"/>
        <v>-7.3958520070161876E-2</v>
      </c>
      <c r="G2133" s="2">
        <f t="shared" si="195"/>
        <v>-0.18445104953741023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6">
        <f>TITRES_STAT!D2137</f>
        <v>42.803899999999999</v>
      </c>
      <c r="C2134" s="2">
        <f t="shared" si="198"/>
        <v>40.997559683418601</v>
      </c>
      <c r="D2134" s="2">
        <f t="shared" si="194"/>
        <v>41.370624002535784</v>
      </c>
      <c r="E2134" s="2">
        <f t="shared" si="193"/>
        <v>-0.37306431911718363</v>
      </c>
      <c r="F2134" s="2">
        <f t="shared" si="197"/>
        <v>-0.13377967987956624</v>
      </c>
      <c r="G2134" s="2">
        <f t="shared" si="195"/>
        <v>-0.23928463923761739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42.803899999999999</v>
      </c>
      <c r="C2135" s="2">
        <f t="shared" si="198"/>
        <v>40.997565885969586</v>
      </c>
      <c r="D2135" s="2">
        <f t="shared" si="194"/>
        <v>41.476792594940541</v>
      </c>
      <c r="E2135" s="2">
        <f t="shared" si="193"/>
        <v>-0.47922670897095543</v>
      </c>
      <c r="F2135" s="2">
        <f t="shared" si="197"/>
        <v>-0.20286908569784406</v>
      </c>
      <c r="G2135" s="2">
        <f t="shared" si="195"/>
        <v>-0.27635762327311136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42.803899999999999</v>
      </c>
      <c r="C2136" s="2">
        <f t="shared" si="198"/>
        <v>40.997571134281955</v>
      </c>
      <c r="D2136" s="2">
        <f t="shared" si="194"/>
        <v>41.575096847167167</v>
      </c>
      <c r="E2136" s="2">
        <f t="shared" si="193"/>
        <v>-0.57752571288521182</v>
      </c>
      <c r="F2136" s="2">
        <f t="shared" si="197"/>
        <v>-0.27780041113531762</v>
      </c>
      <c r="G2136" s="2">
        <f t="shared" si="195"/>
        <v>-0.2997253017498942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6">
        <f>TITRES_STAT!D2140</f>
        <v>42.803899999999999</v>
      </c>
      <c r="C2137" s="2">
        <f t="shared" si="198"/>
        <v>40.997575575161655</v>
      </c>
      <c r="D2137" s="2">
        <f t="shared" si="194"/>
        <v>41.666119302932564</v>
      </c>
      <c r="E2137" s="2">
        <f t="shared" si="193"/>
        <v>-0.66854372777090987</v>
      </c>
      <c r="F2137" s="2">
        <f t="shared" si="197"/>
        <v>-0.35594907446243607</v>
      </c>
      <c r="G2137" s="2">
        <f t="shared" si="195"/>
        <v>-0.3125946533084738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6">
        <f>TITRES_STAT!D2141</f>
        <v>42.803899999999999</v>
      </c>
      <c r="C2138" s="2">
        <f t="shared" si="198"/>
        <v>40.997579332829091</v>
      </c>
      <c r="D2138" s="2">
        <f t="shared" si="194"/>
        <v>41.750399354567193</v>
      </c>
      <c r="E2138" s="2">
        <f t="shared" si="193"/>
        <v>-0.7528200217381027</v>
      </c>
      <c r="F2138" s="2">
        <f t="shared" si="197"/>
        <v>-0.43532326391756937</v>
      </c>
      <c r="G2138" s="2">
        <f t="shared" si="195"/>
        <v>-0.31749675782053333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6">
        <f>TITRES_STAT!D2142</f>
        <v>42.803899999999999</v>
      </c>
      <c r="C2139" s="2">
        <f t="shared" si="198"/>
        <v>40.997582512393848</v>
      </c>
      <c r="D2139" s="2">
        <f t="shared" si="194"/>
        <v>41.82843643941407</v>
      </c>
      <c r="E2139" s="2">
        <f t="shared" si="193"/>
        <v>-0.83085392702022176</v>
      </c>
      <c r="F2139" s="2">
        <f t="shared" si="197"/>
        <v>-0.51442939653809994</v>
      </c>
      <c r="G2139" s="2">
        <f t="shared" si="195"/>
        <v>-0.31642453048212182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6">
        <f>TITRES_STAT!D2143</f>
        <v>42.803899999999999</v>
      </c>
      <c r="C2140" s="2">
        <f t="shared" si="198"/>
        <v>40.997739048948645</v>
      </c>
      <c r="D2140" s="2">
        <f t="shared" si="194"/>
        <v>41.900692999457476</v>
      </c>
      <c r="E2140" s="2">
        <f t="shared" ref="E2140:E2203" si="199">C2140-D2140</f>
        <v>-0.90295395050883087</v>
      </c>
      <c r="F2140" s="2">
        <f t="shared" si="197"/>
        <v>-0.59213430733224615</v>
      </c>
      <c r="G2140" s="2">
        <f t="shared" si="195"/>
        <v>-0.31081964317658473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6">
        <f>TITRES_STAT!D2144</f>
        <v>42.803899999999999</v>
      </c>
      <c r="C2141" s="2">
        <f t="shared" si="198"/>
        <v>40.997871502956549</v>
      </c>
      <c r="D2141" s="2">
        <f t="shared" ref="D2141:D2204" si="200">$D$4*B2141+(1-$D$4)*D2140</f>
        <v>41.967597221719885</v>
      </c>
      <c r="E2141" s="2">
        <f t="shared" si="199"/>
        <v>-0.96972571876333546</v>
      </c>
      <c r="F2141" s="2">
        <f t="shared" si="197"/>
        <v>-0.66765258961846408</v>
      </c>
      <c r="G2141" s="2">
        <f t="shared" si="195"/>
        <v>-0.30207312914487139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6">
        <f>TITRES_STAT!D2145</f>
        <v>42.803899999999999</v>
      </c>
      <c r="C2142" s="2">
        <f t="shared" si="198"/>
        <v>41.275722040963231</v>
      </c>
      <c r="D2142" s="2">
        <f t="shared" si="200"/>
        <v>42.02954557566656</v>
      </c>
      <c r="E2142" s="2">
        <f t="shared" si="199"/>
        <v>-0.7538235347033293</v>
      </c>
      <c r="F2142" s="2">
        <f t="shared" si="197"/>
        <v>-0.68488677863543723</v>
      </c>
      <c r="G2142" s="2">
        <f t="shared" si="195"/>
        <v>-6.8936756067892069E-2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6">
        <f>TITRES_STAT!D2146</f>
        <v>42.803899999999999</v>
      </c>
      <c r="C2143" s="2">
        <f t="shared" si="198"/>
        <v>41.510826342353496</v>
      </c>
      <c r="D2143" s="2">
        <f t="shared" si="200"/>
        <v>42.086905162654226</v>
      </c>
      <c r="E2143" s="2">
        <f t="shared" si="199"/>
        <v>-0.57607882030072943</v>
      </c>
      <c r="F2143" s="2">
        <f t="shared" si="197"/>
        <v>-0.66312518696849565</v>
      </c>
      <c r="G2143" s="2">
        <f t="shared" si="195"/>
        <v>8.7046366667766217E-2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40.881300000000003</v>
      </c>
      <c r="C2144" s="2">
        <f t="shared" si="198"/>
        <v>41.709760751222191</v>
      </c>
      <c r="D2144" s="2">
        <f t="shared" si="200"/>
        <v>41.997601076531694</v>
      </c>
      <c r="E2144" s="2">
        <f t="shared" si="199"/>
        <v>-0.28784032530950299</v>
      </c>
      <c r="F2144" s="2">
        <f t="shared" si="197"/>
        <v>-0.58806821463669712</v>
      </c>
      <c r="G2144" s="2">
        <f t="shared" si="195"/>
        <v>0.30022788932719413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42.7136</v>
      </c>
      <c r="C2145" s="2">
        <f t="shared" si="198"/>
        <v>41.878089866418776</v>
      </c>
      <c r="D2145" s="2">
        <f t="shared" si="200"/>
        <v>42.050638033825642</v>
      </c>
      <c r="E2145" s="2">
        <f t="shared" si="199"/>
        <v>-0.17254816740686607</v>
      </c>
      <c r="F2145" s="2">
        <f t="shared" si="197"/>
        <v>-0.50496420519073093</v>
      </c>
      <c r="G2145" s="2">
        <f t="shared" si="195"/>
        <v>0.33241603778386486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42.7136</v>
      </c>
      <c r="C2146" s="2">
        <f t="shared" si="198"/>
        <v>42.020522194662036</v>
      </c>
      <c r="D2146" s="2">
        <f t="shared" si="200"/>
        <v>42.099746327616337</v>
      </c>
      <c r="E2146" s="2">
        <f t="shared" si="199"/>
        <v>-7.9224132954301751E-2</v>
      </c>
      <c r="F2146" s="2">
        <f t="shared" si="197"/>
        <v>-0.41981619074344512</v>
      </c>
      <c r="G2146" s="2">
        <f t="shared" si="195"/>
        <v>0.34059205778914337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42.7136</v>
      </c>
      <c r="C2147" s="2">
        <f t="shared" si="198"/>
        <v>42.141041857021719</v>
      </c>
      <c r="D2147" s="2">
        <f t="shared" si="200"/>
        <v>42.145216970015127</v>
      </c>
      <c r="E2147" s="2">
        <f t="shared" si="199"/>
        <v>-4.1751129934084474E-3</v>
      </c>
      <c r="F2147" s="2">
        <f t="shared" si="197"/>
        <v>-0.33668797519343779</v>
      </c>
      <c r="G2147" s="2">
        <f t="shared" si="195"/>
        <v>0.33251286220002935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42.7136</v>
      </c>
      <c r="C2148" s="2">
        <f t="shared" si="198"/>
        <v>42.243020032864536</v>
      </c>
      <c r="D2148" s="2">
        <f t="shared" si="200"/>
        <v>42.187319416680673</v>
      </c>
      <c r="E2148" s="2">
        <f t="shared" si="199"/>
        <v>5.5700616183862905E-2</v>
      </c>
      <c r="F2148" s="2">
        <f t="shared" si="197"/>
        <v>-0.25821025691797767</v>
      </c>
      <c r="G2148" s="2">
        <f t="shared" ref="G2148:G2211" si="201">E2148-F2148</f>
        <v>0.31391087310184057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42.7136</v>
      </c>
      <c r="C2149" s="2">
        <f t="shared" si="198"/>
        <v>42.32930925857768</v>
      </c>
      <c r="D2149" s="2">
        <f t="shared" si="200"/>
        <v>42.226303163593215</v>
      </c>
      <c r="E2149" s="2">
        <f t="shared" si="199"/>
        <v>0.10300609498446534</v>
      </c>
      <c r="F2149" s="2">
        <f t="shared" ref="F2149:F2212" si="203">(E2149*(2/(10)))+((1-(2/10))*F2148)</f>
        <v>-0.18596698653748908</v>
      </c>
      <c r="G2149" s="2">
        <f t="shared" si="201"/>
        <v>0.28897308152195444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42.7136</v>
      </c>
      <c r="C2150" s="2">
        <f t="shared" si="198"/>
        <v>42.402323218796496</v>
      </c>
      <c r="D2150" s="2">
        <f t="shared" si="200"/>
        <v>42.262399225549274</v>
      </c>
      <c r="E2150" s="2">
        <f t="shared" si="199"/>
        <v>0.13992399324722271</v>
      </c>
      <c r="F2150" s="2">
        <f t="shared" si="203"/>
        <v>-0.12078879058054671</v>
      </c>
      <c r="G2150" s="2">
        <f t="shared" si="201"/>
        <v>0.26071278382776941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42.7136</v>
      </c>
      <c r="C2151" s="2">
        <f t="shared" si="198"/>
        <v>42.464104262058569</v>
      </c>
      <c r="D2151" s="2">
        <f t="shared" si="200"/>
        <v>42.295821505138221</v>
      </c>
      <c r="E2151" s="2">
        <f t="shared" si="199"/>
        <v>0.16828275692034822</v>
      </c>
      <c r="F2151" s="2">
        <f t="shared" si="203"/>
        <v>-6.2974481080367739E-2</v>
      </c>
      <c r="G2151" s="2">
        <f t="shared" si="201"/>
        <v>0.23125723800071596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42.7136</v>
      </c>
      <c r="C2152" s="2">
        <f t="shared" si="198"/>
        <v>42.516380529434173</v>
      </c>
      <c r="D2152" s="2">
        <f t="shared" si="200"/>
        <v>42.326768060313171</v>
      </c>
      <c r="E2152" s="2">
        <f t="shared" si="199"/>
        <v>0.18961246912100194</v>
      </c>
      <c r="F2152" s="2">
        <f t="shared" si="203"/>
        <v>-1.2457091040093807E-2</v>
      </c>
      <c r="G2152" s="2">
        <f t="shared" si="201"/>
        <v>0.20206956016109573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42.7136</v>
      </c>
      <c r="C2153" s="2">
        <f t="shared" si="198"/>
        <v>42.560614294136613</v>
      </c>
      <c r="D2153" s="2">
        <f t="shared" si="200"/>
        <v>42.355422278067749</v>
      </c>
      <c r="E2153" s="2">
        <f t="shared" si="199"/>
        <v>0.20519201606886384</v>
      </c>
      <c r="F2153" s="2">
        <f t="shared" si="203"/>
        <v>3.1072730381697725E-2</v>
      </c>
      <c r="G2153" s="2">
        <f t="shared" si="201"/>
        <v>0.17411928568716611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42.7136</v>
      </c>
      <c r="C2154" s="2">
        <f t="shared" si="198"/>
        <v>42.302258248884826</v>
      </c>
      <c r="D2154" s="2">
        <f t="shared" si="200"/>
        <v>42.381953961173842</v>
      </c>
      <c r="E2154" s="2">
        <f t="shared" si="199"/>
        <v>-7.9695712289016285E-2</v>
      </c>
      <c r="F2154" s="2">
        <f t="shared" si="203"/>
        <v>8.9190418475549246E-3</v>
      </c>
      <c r="G2154" s="2">
        <f t="shared" si="201"/>
        <v>-8.8614754136571217E-2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42.7136</v>
      </c>
      <c r="C2155" s="2">
        <f t="shared" si="198"/>
        <v>42.365541595210239</v>
      </c>
      <c r="D2155" s="2">
        <f t="shared" si="200"/>
        <v>42.406520334420229</v>
      </c>
      <c r="E2155" s="2">
        <f t="shared" si="199"/>
        <v>-4.0978739209990067E-2</v>
      </c>
      <c r="F2155" s="2">
        <f t="shared" si="203"/>
        <v>-1.0605143639540746E-3</v>
      </c>
      <c r="G2155" s="2">
        <f t="shared" si="201"/>
        <v>-3.9918224846035993E-2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6">
        <f>TITRES_STAT!D2159</f>
        <v>42.7136</v>
      </c>
      <c r="C2156" s="2">
        <f t="shared" si="198"/>
        <v>42.419089042100971</v>
      </c>
      <c r="D2156" s="2">
        <f t="shared" si="200"/>
        <v>42.429266976315027</v>
      </c>
      <c r="E2156" s="2">
        <f t="shared" si="199"/>
        <v>-1.0177934214055995E-2</v>
      </c>
      <c r="F2156" s="2">
        <f t="shared" si="203"/>
        <v>-2.8839983339744588E-3</v>
      </c>
      <c r="G2156" s="2">
        <f t="shared" si="201"/>
        <v>-7.2939358800815359E-3</v>
      </c>
      <c r="H2156" s="2" t="str">
        <f t="shared" si="202"/>
        <v>Hold</v>
      </c>
    </row>
    <row r="2157" spans="1:8" ht="13.5" x14ac:dyDescent="0.25">
      <c r="A2157" s="3">
        <f>TITRES_STAT!B2160</f>
        <v>45147</v>
      </c>
      <c r="B2157" s="6">
        <f>TITRES_STAT!D2160</f>
        <v>42.7136</v>
      </c>
      <c r="C2157" s="2">
        <f t="shared" si="198"/>
        <v>42.464398420239284</v>
      </c>
      <c r="D2157" s="2">
        <f t="shared" si="200"/>
        <v>42.450328681773172</v>
      </c>
      <c r="E2157" s="2">
        <f t="shared" si="199"/>
        <v>1.4069738466112369E-2</v>
      </c>
      <c r="F2157" s="2">
        <f t="shared" si="203"/>
        <v>5.067490260429069E-4</v>
      </c>
      <c r="G2157" s="2">
        <f t="shared" si="201"/>
        <v>1.3562989440069463E-2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42.7136</v>
      </c>
      <c r="C2158" s="2">
        <f t="shared" si="198"/>
        <v>42.502737124817855</v>
      </c>
      <c r="D2158" s="2">
        <f t="shared" si="200"/>
        <v>42.469830260901084</v>
      </c>
      <c r="E2158" s="2">
        <f t="shared" si="199"/>
        <v>3.2906863916771556E-2</v>
      </c>
      <c r="F2158" s="2">
        <f t="shared" si="203"/>
        <v>6.9867720041886369E-3</v>
      </c>
      <c r="G2158" s="2">
        <f t="shared" si="201"/>
        <v>2.5920091912582918E-2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42.7136</v>
      </c>
      <c r="C2159" s="2">
        <f t="shared" si="198"/>
        <v>42.535177567153575</v>
      </c>
      <c r="D2159" s="2">
        <f t="shared" si="200"/>
        <v>42.487887278612114</v>
      </c>
      <c r="E2159" s="2">
        <f t="shared" si="199"/>
        <v>4.7290288541461223E-2</v>
      </c>
      <c r="F2159" s="2">
        <f t="shared" si="203"/>
        <v>1.5047475311643155E-2</v>
      </c>
      <c r="G2159" s="2">
        <f t="shared" si="201"/>
        <v>3.2242813229818069E-2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42.7136</v>
      </c>
      <c r="C2160" s="2">
        <f t="shared" si="198"/>
        <v>42.562627172206874</v>
      </c>
      <c r="D2160" s="2">
        <f t="shared" si="200"/>
        <v>42.50460673945566</v>
      </c>
      <c r="E2160" s="2">
        <f t="shared" si="199"/>
        <v>5.8020432751213491E-2</v>
      </c>
      <c r="F2160" s="2">
        <f t="shared" si="203"/>
        <v>2.3642066799557222E-2</v>
      </c>
      <c r="G2160" s="2">
        <f t="shared" si="201"/>
        <v>3.4378365951656269E-2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6">
        <f>TITRES_STAT!D2164</f>
        <v>42.415799999999997</v>
      </c>
      <c r="C2161" s="2">
        <f t="shared" si="198"/>
        <v>42.585853761098129</v>
      </c>
      <c r="D2161" s="2">
        <f t="shared" si="200"/>
        <v>42.498028462458947</v>
      </c>
      <c r="E2161" s="2">
        <f t="shared" si="199"/>
        <v>8.7825298639181426E-2</v>
      </c>
      <c r="F2161" s="2">
        <f t="shared" si="203"/>
        <v>3.6478713167482066E-2</v>
      </c>
      <c r="G2161" s="2">
        <f t="shared" si="201"/>
        <v>5.134658547169936E-2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6">
        <f>TITRES_STAT!D2165</f>
        <v>42.415799999999997</v>
      </c>
      <c r="C2162" s="2">
        <f t="shared" si="198"/>
        <v>42.605507028621496</v>
      </c>
      <c r="D2162" s="2">
        <f t="shared" si="200"/>
        <v>42.491937465239772</v>
      </c>
      <c r="E2162" s="2">
        <f t="shared" si="199"/>
        <v>0.11356956338172353</v>
      </c>
      <c r="F2162" s="2">
        <f t="shared" si="203"/>
        <v>5.1896883210330355E-2</v>
      </c>
      <c r="G2162" s="2">
        <f t="shared" si="201"/>
        <v>6.1672680171393171E-2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6">
        <f>TITRES_STAT!D2166</f>
        <v>42.415799999999997</v>
      </c>
      <c r="C2163" s="2">
        <f t="shared" si="198"/>
        <v>42.62213671652588</v>
      </c>
      <c r="D2163" s="2">
        <f t="shared" si="200"/>
        <v>42.486297652999795</v>
      </c>
      <c r="E2163" s="2">
        <f t="shared" si="199"/>
        <v>0.13583906352608466</v>
      </c>
      <c r="F2163" s="2">
        <f t="shared" si="203"/>
        <v>6.8685319273481218E-2</v>
      </c>
      <c r="G2163" s="2">
        <f t="shared" si="201"/>
        <v>6.7153744252603439E-2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6">
        <f>TITRES_STAT!D2167</f>
        <v>42.415799999999997</v>
      </c>
      <c r="C2164" s="2">
        <f t="shared" si="198"/>
        <v>42.636207990906513</v>
      </c>
      <c r="D2164" s="2">
        <f t="shared" si="200"/>
        <v>42.481075604629446</v>
      </c>
      <c r="E2164" s="2">
        <f t="shared" si="199"/>
        <v>0.15513238627706727</v>
      </c>
      <c r="F2164" s="2">
        <f t="shared" si="203"/>
        <v>8.5974732674198431E-2</v>
      </c>
      <c r="G2164" s="2">
        <f t="shared" si="201"/>
        <v>6.9157653602868838E-2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6">
        <f>TITRES_STAT!D2168</f>
        <v>40.619500000000002</v>
      </c>
      <c r="C2165" s="2">
        <f t="shared" si="198"/>
        <v>42.648114453843974</v>
      </c>
      <c r="D2165" s="2">
        <f t="shared" si="200"/>
        <v>42.343181115397634</v>
      </c>
      <c r="E2165" s="2">
        <f t="shared" si="199"/>
        <v>0.30493333844633952</v>
      </c>
      <c r="F2165" s="2">
        <f t="shared" si="203"/>
        <v>0.12976645382862664</v>
      </c>
      <c r="G2165" s="2">
        <f t="shared" si="201"/>
        <v>0.17516688461771288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6">
        <f>TITRES_STAT!D2169</f>
        <v>42.424799999999998</v>
      </c>
      <c r="C2166" s="2">
        <f t="shared" si="198"/>
        <v>42.658189153252593</v>
      </c>
      <c r="D2166" s="2">
        <f t="shared" si="200"/>
        <v>42.349226958701507</v>
      </c>
      <c r="E2166" s="2">
        <f t="shared" si="199"/>
        <v>0.30896219455108564</v>
      </c>
      <c r="F2166" s="2">
        <f t="shared" si="203"/>
        <v>0.16560560197311847</v>
      </c>
      <c r="G2166" s="2">
        <f t="shared" si="201"/>
        <v>0.14335659257796718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6">
        <f>TITRES_STAT!D2170</f>
        <v>42.424799999999998</v>
      </c>
      <c r="C2167" s="2">
        <f t="shared" si="198"/>
        <v>42.666713898906039</v>
      </c>
      <c r="D2167" s="2">
        <f t="shared" si="200"/>
        <v>42.354824961760656</v>
      </c>
      <c r="E2167" s="2">
        <f t="shared" si="199"/>
        <v>0.31188893714538324</v>
      </c>
      <c r="F2167" s="2">
        <f t="shared" si="203"/>
        <v>0.19486226900757142</v>
      </c>
      <c r="G2167" s="2">
        <f t="shared" si="201"/>
        <v>0.11702666813781182</v>
      </c>
      <c r="H2167" s="2" t="str">
        <f t="shared" si="202"/>
        <v>Sell</v>
      </c>
    </row>
    <row r="2168" spans="1:8" ht="13.5" x14ac:dyDescent="0.25">
      <c r="A2168" s="3">
        <f>TITRES_STAT!B2171</f>
        <v>45162</v>
      </c>
      <c r="B2168" s="6">
        <f>TITRES_STAT!D2171</f>
        <v>42.424799999999998</v>
      </c>
      <c r="C2168" s="2">
        <f t="shared" si="198"/>
        <v>42.673927145228191</v>
      </c>
      <c r="D2168" s="2">
        <f t="shared" si="200"/>
        <v>42.360008297926527</v>
      </c>
      <c r="E2168" s="2">
        <f t="shared" si="199"/>
        <v>0.31391884730166453</v>
      </c>
      <c r="F2168" s="2">
        <f t="shared" si="203"/>
        <v>0.21867358466639009</v>
      </c>
      <c r="G2168" s="2">
        <f t="shared" si="201"/>
        <v>9.5245262635274441E-2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6">
        <f>TITRES_STAT!D2172</f>
        <v>42.424799999999998</v>
      </c>
      <c r="C2169" s="2">
        <f t="shared" si="198"/>
        <v>42.680030661346933</v>
      </c>
      <c r="D2169" s="2">
        <f t="shared" si="200"/>
        <v>42.364807683265298</v>
      </c>
      <c r="E2169" s="2">
        <f t="shared" si="199"/>
        <v>0.31522297808163557</v>
      </c>
      <c r="F2169" s="2">
        <f t="shared" si="203"/>
        <v>0.23798346334943921</v>
      </c>
      <c r="G2169" s="2">
        <f t="shared" si="201"/>
        <v>7.7239514732196368E-2</v>
      </c>
      <c r="H2169" s="2" t="str">
        <f t="shared" si="202"/>
        <v>Sell</v>
      </c>
    </row>
    <row r="2170" spans="1:8" ht="13.5" x14ac:dyDescent="0.25">
      <c r="A2170" s="3">
        <f>TITRES_STAT!B2173</f>
        <v>45166</v>
      </c>
      <c r="B2170" s="6">
        <f>TITRES_STAT!D2173</f>
        <v>42.424799999999998</v>
      </c>
      <c r="C2170" s="2">
        <f t="shared" si="198"/>
        <v>42.685195174985871</v>
      </c>
      <c r="D2170" s="2">
        <f t="shared" si="200"/>
        <v>42.369251558578981</v>
      </c>
      <c r="E2170" s="2">
        <f t="shared" si="199"/>
        <v>0.31594361640689073</v>
      </c>
      <c r="F2170" s="2">
        <f t="shared" si="203"/>
        <v>0.25357549396092949</v>
      </c>
      <c r="G2170" s="2">
        <f t="shared" si="201"/>
        <v>6.2368122445961238E-2</v>
      </c>
      <c r="H2170" s="2" t="str">
        <f t="shared" si="202"/>
        <v>Sell</v>
      </c>
    </row>
    <row r="2171" spans="1:8" ht="13.5" x14ac:dyDescent="0.25">
      <c r="A2171" s="3">
        <f>TITRES_STAT!B2174</f>
        <v>45167</v>
      </c>
      <c r="B2171" s="6">
        <f>TITRES_STAT!D2174</f>
        <v>42.785899999999998</v>
      </c>
      <c r="C2171" s="2">
        <f t="shared" si="198"/>
        <v>42.643749763449584</v>
      </c>
      <c r="D2171" s="2">
        <f t="shared" si="200"/>
        <v>42.400114406091646</v>
      </c>
      <c r="E2171" s="2">
        <f t="shared" si="199"/>
        <v>0.24363535735793818</v>
      </c>
      <c r="F2171" s="2">
        <f t="shared" si="203"/>
        <v>0.25158746664033127</v>
      </c>
      <c r="G2171" s="2">
        <f t="shared" si="201"/>
        <v>-7.9521092823930939E-3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42.785899999999998</v>
      </c>
      <c r="C2172" s="2">
        <f t="shared" si="198"/>
        <v>42.608680569072725</v>
      </c>
      <c r="D2172" s="2">
        <f t="shared" si="200"/>
        <v>42.428691116751523</v>
      </c>
      <c r="E2172" s="2">
        <f t="shared" si="199"/>
        <v>0.17998945232120178</v>
      </c>
      <c r="F2172" s="2">
        <f t="shared" si="203"/>
        <v>0.23726786377650538</v>
      </c>
      <c r="G2172" s="2">
        <f t="shared" si="201"/>
        <v>-5.7278411455303602E-2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42.785899999999998</v>
      </c>
      <c r="C2173" s="2">
        <f t="shared" si="198"/>
        <v>42.579006635369225</v>
      </c>
      <c r="D2173" s="2">
        <f t="shared" si="200"/>
        <v>42.455151034029186</v>
      </c>
      <c r="E2173" s="2">
        <f t="shared" si="199"/>
        <v>0.12385560134003981</v>
      </c>
      <c r="F2173" s="2">
        <f t="shared" si="203"/>
        <v>0.21458541128921227</v>
      </c>
      <c r="G2173" s="2">
        <f t="shared" si="201"/>
        <v>-9.0729809949172457E-2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42.785899999999998</v>
      </c>
      <c r="C2174" s="2">
        <f t="shared" si="198"/>
        <v>42.5538979222355</v>
      </c>
      <c r="D2174" s="2">
        <f t="shared" si="200"/>
        <v>42.47965095743443</v>
      </c>
      <c r="E2174" s="2">
        <f t="shared" si="199"/>
        <v>7.4246964801069737E-2</v>
      </c>
      <c r="F2174" s="2">
        <f t="shared" si="203"/>
        <v>0.18651772199158378</v>
      </c>
      <c r="G2174" s="2">
        <f t="shared" si="201"/>
        <v>-0.11227075719051405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42.785899999999998</v>
      </c>
      <c r="C2175" s="2">
        <f t="shared" si="198"/>
        <v>42.256298241891578</v>
      </c>
      <c r="D2175" s="2">
        <f t="shared" si="200"/>
        <v>42.502336071698544</v>
      </c>
      <c r="E2175" s="2">
        <f t="shared" si="199"/>
        <v>-0.24603782980696565</v>
      </c>
      <c r="F2175" s="2">
        <f t="shared" si="203"/>
        <v>0.10000661163187388</v>
      </c>
      <c r="G2175" s="2">
        <f t="shared" si="201"/>
        <v>-0.3460444414388395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6">
        <f>TITRES_STAT!D2179</f>
        <v>42.785899999999998</v>
      </c>
      <c r="C2176" s="2">
        <f t="shared" si="198"/>
        <v>42.282221589292874</v>
      </c>
      <c r="D2176" s="2">
        <f t="shared" si="200"/>
        <v>42.523340807128278</v>
      </c>
      <c r="E2176" s="2">
        <f t="shared" si="199"/>
        <v>-0.24111921783540424</v>
      </c>
      <c r="F2176" s="2">
        <f t="shared" si="203"/>
        <v>3.1781445738418256E-2</v>
      </c>
      <c r="G2176" s="2">
        <f t="shared" si="201"/>
        <v>-0.27290066357382248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6">
        <f>TITRES_STAT!D2180</f>
        <v>42.785899999999998</v>
      </c>
      <c r="C2177" s="2">
        <f t="shared" si="198"/>
        <v>42.304156729401662</v>
      </c>
      <c r="D2177" s="2">
        <f t="shared" si="200"/>
        <v>42.542789636229884</v>
      </c>
      <c r="E2177" s="2">
        <f t="shared" si="199"/>
        <v>-0.23863290682822225</v>
      </c>
      <c r="F2177" s="2">
        <f t="shared" si="203"/>
        <v>-2.2301424774909845E-2</v>
      </c>
      <c r="G2177" s="2">
        <f t="shared" si="201"/>
        <v>-0.2163314820533124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42.785899999999998</v>
      </c>
      <c r="C2178" s="2">
        <f t="shared" si="198"/>
        <v>42.322717232570639</v>
      </c>
      <c r="D2178" s="2">
        <f t="shared" si="200"/>
        <v>42.560797811323965</v>
      </c>
      <c r="E2178" s="2">
        <f t="shared" si="199"/>
        <v>-0.23808057875332622</v>
      </c>
      <c r="F2178" s="2">
        <f t="shared" si="203"/>
        <v>-6.545725557059312E-2</v>
      </c>
      <c r="G2178" s="2">
        <f t="shared" si="201"/>
        <v>-0.1726233231827331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42.785899999999998</v>
      </c>
      <c r="C2179" s="2">
        <f t="shared" si="198"/>
        <v>42.338422273713618</v>
      </c>
      <c r="D2179" s="2">
        <f t="shared" si="200"/>
        <v>42.577472047522193</v>
      </c>
      <c r="E2179" s="2">
        <f t="shared" si="199"/>
        <v>-0.23904977380857417</v>
      </c>
      <c r="F2179" s="2">
        <f t="shared" si="203"/>
        <v>-0.10017575921818933</v>
      </c>
      <c r="G2179" s="2">
        <f t="shared" si="201"/>
        <v>-0.13887401459038484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6">
        <f>TITRES_STAT!D2183</f>
        <v>42.785899999999998</v>
      </c>
      <c r="C2180" s="2">
        <f t="shared" si="198"/>
        <v>42.35171115468075</v>
      </c>
      <c r="D2180" s="2">
        <f t="shared" si="200"/>
        <v>42.592911155113143</v>
      </c>
      <c r="E2180" s="2">
        <f t="shared" si="199"/>
        <v>-0.24120000043239287</v>
      </c>
      <c r="F2180" s="2">
        <f t="shared" si="203"/>
        <v>-0.12838060746103006</v>
      </c>
      <c r="G2180" s="2">
        <f t="shared" si="201"/>
        <v>-0.11281939297136281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6">
        <f>TITRES_STAT!D2184</f>
        <v>42.785899999999998</v>
      </c>
      <c r="C2181" s="2">
        <f t="shared" si="198"/>
        <v>42.418509438576024</v>
      </c>
      <c r="D2181" s="2">
        <f t="shared" si="200"/>
        <v>42.607206625104759</v>
      </c>
      <c r="E2181" s="2">
        <f t="shared" si="199"/>
        <v>-0.18869718652873502</v>
      </c>
      <c r="F2181" s="2">
        <f t="shared" si="203"/>
        <v>-0.14044392327457106</v>
      </c>
      <c r="G2181" s="2">
        <f t="shared" si="201"/>
        <v>-4.8253263254163958E-2</v>
      </c>
      <c r="H2181" s="2" t="str">
        <f t="shared" si="202"/>
        <v>Hold</v>
      </c>
    </row>
    <row r="2182" spans="1:8" ht="13.5" x14ac:dyDescent="0.25">
      <c r="A2182" s="3">
        <f>TITRES_STAT!B2185</f>
        <v>45182</v>
      </c>
      <c r="B2182" s="6">
        <f>TITRES_STAT!D2185</f>
        <v>42.785899999999998</v>
      </c>
      <c r="C2182" s="2">
        <f t="shared" si="198"/>
        <v>42.475031063410484</v>
      </c>
      <c r="D2182" s="2">
        <f t="shared" si="200"/>
        <v>42.620443171393298</v>
      </c>
      <c r="E2182" s="2">
        <f t="shared" si="199"/>
        <v>-0.14541210798281412</v>
      </c>
      <c r="F2182" s="2">
        <f t="shared" si="203"/>
        <v>-0.14143756021621967</v>
      </c>
      <c r="G2182" s="2">
        <f t="shared" si="201"/>
        <v>-3.9745477665944495E-3</v>
      </c>
      <c r="H2182" s="2" t="str">
        <f t="shared" si="202"/>
        <v>Hold</v>
      </c>
    </row>
    <row r="2183" spans="1:8" ht="13.5" x14ac:dyDescent="0.25">
      <c r="A2183" s="3">
        <f>TITRES_STAT!B2186</f>
        <v>45183</v>
      </c>
      <c r="B2183" s="6">
        <f>TITRES_STAT!D2186</f>
        <v>42.785899999999998</v>
      </c>
      <c r="C2183" s="2">
        <f t="shared" si="198"/>
        <v>42.522857053655024</v>
      </c>
      <c r="D2183" s="2">
        <f t="shared" si="200"/>
        <v>42.632699232771571</v>
      </c>
      <c r="E2183" s="2">
        <f t="shared" si="199"/>
        <v>-0.10984217911654781</v>
      </c>
      <c r="F2183" s="2">
        <f t="shared" si="203"/>
        <v>-0.13511848399628532</v>
      </c>
      <c r="G2183" s="2">
        <f t="shared" si="201"/>
        <v>2.5276304879737505E-2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42.785899999999998</v>
      </c>
      <c r="C2184" s="2">
        <f t="shared" si="198"/>
        <v>42.563325199246563</v>
      </c>
      <c r="D2184" s="2">
        <f t="shared" si="200"/>
        <v>42.644047437751453</v>
      </c>
      <c r="E2184" s="2">
        <f t="shared" si="199"/>
        <v>-8.0722238504890242E-2</v>
      </c>
      <c r="F2184" s="2">
        <f t="shared" si="203"/>
        <v>-0.1242392348980063</v>
      </c>
      <c r="G2184" s="2">
        <f t="shared" si="201"/>
        <v>4.3516996393116056E-2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42.785899999999998</v>
      </c>
      <c r="C2185" s="2">
        <f t="shared" si="198"/>
        <v>42.597567476285555</v>
      </c>
      <c r="D2185" s="2">
        <f t="shared" si="200"/>
        <v>42.654555034955045</v>
      </c>
      <c r="E2185" s="2">
        <f t="shared" si="199"/>
        <v>-5.6987558669490568E-2</v>
      </c>
      <c r="F2185" s="2">
        <f t="shared" si="203"/>
        <v>-0.11078889965230315</v>
      </c>
      <c r="G2185" s="2">
        <f t="shared" si="201"/>
        <v>5.3801340982812584E-2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42.785899999999998</v>
      </c>
      <c r="C2186" s="2">
        <f t="shared" si="198"/>
        <v>42.626541710703165</v>
      </c>
      <c r="D2186" s="2">
        <f t="shared" si="200"/>
        <v>42.664284291625044</v>
      </c>
      <c r="E2186" s="2">
        <f t="shared" si="199"/>
        <v>-3.774258092187921E-2</v>
      </c>
      <c r="F2186" s="2">
        <f t="shared" si="203"/>
        <v>-9.6179635906218364E-2</v>
      </c>
      <c r="G2186" s="2">
        <f t="shared" si="201"/>
        <v>5.8437054984339154E-2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42.785899999999998</v>
      </c>
      <c r="C2187" s="2">
        <f t="shared" si="198"/>
        <v>42.651058370594988</v>
      </c>
      <c r="D2187" s="2">
        <f t="shared" si="200"/>
        <v>42.673292862615781</v>
      </c>
      <c r="E2187" s="2">
        <f t="shared" si="199"/>
        <v>-2.2234492020793084E-2</v>
      </c>
      <c r="F2187" s="2">
        <f t="shared" si="203"/>
        <v>-8.1390607129133305E-2</v>
      </c>
      <c r="G2187" s="2">
        <f t="shared" si="201"/>
        <v>5.9156115108340221E-2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42.785899999999998</v>
      </c>
      <c r="C2188" s="2">
        <f t="shared" si="198"/>
        <v>42.671803236657297</v>
      </c>
      <c r="D2188" s="2">
        <f t="shared" si="200"/>
        <v>42.681634132051649</v>
      </c>
      <c r="E2188" s="2">
        <f t="shared" si="199"/>
        <v>-9.8308953943515576E-3</v>
      </c>
      <c r="F2188" s="2">
        <f t="shared" si="203"/>
        <v>-6.7078664782176958E-2</v>
      </c>
      <c r="G2188" s="2">
        <f t="shared" si="201"/>
        <v>5.7247769387825401E-2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42.785899999999998</v>
      </c>
      <c r="C2189" s="2">
        <f t="shared" si="198"/>
        <v>42.689356584863866</v>
      </c>
      <c r="D2189" s="2">
        <f t="shared" si="200"/>
        <v>42.689357529677451</v>
      </c>
      <c r="E2189" s="2">
        <f t="shared" si="199"/>
        <v>-9.4481358559050932E-7</v>
      </c>
      <c r="F2189" s="2">
        <f t="shared" si="203"/>
        <v>-5.3663120788458689E-2</v>
      </c>
      <c r="G2189" s="2">
        <f t="shared" si="201"/>
        <v>5.3662175974873098E-2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42.785899999999998</v>
      </c>
      <c r="C2190" s="2">
        <f t="shared" si="198"/>
        <v>42.704209417961735</v>
      </c>
      <c r="D2190" s="2">
        <f t="shared" si="200"/>
        <v>42.696508823775417</v>
      </c>
      <c r="E2190" s="2">
        <f t="shared" si="199"/>
        <v>7.7005941863177441E-3</v>
      </c>
      <c r="F2190" s="2">
        <f t="shared" si="203"/>
        <v>-4.1390377793503401E-2</v>
      </c>
      <c r="G2190" s="2">
        <f t="shared" si="201"/>
        <v>4.9090971979821145E-2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42.424799999999998</v>
      </c>
      <c r="C2191" s="2">
        <f t="shared" ref="C2191:C2254" si="204">$C$4*B2181+C2190*(1-$C$4)</f>
        <v>42.716777199813777</v>
      </c>
      <c r="D2191" s="2">
        <f t="shared" si="200"/>
        <v>42.676382244236493</v>
      </c>
      <c r="E2191" s="2">
        <f t="shared" si="199"/>
        <v>4.0394955577284009E-2</v>
      </c>
      <c r="F2191" s="2">
        <f t="shared" si="203"/>
        <v>-2.5033311119345918E-2</v>
      </c>
      <c r="G2191" s="2">
        <f t="shared" si="201"/>
        <v>6.5428266696629933E-2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42.695599999999999</v>
      </c>
      <c r="C2192" s="2">
        <f t="shared" si="204"/>
        <v>42.727411476765504</v>
      </c>
      <c r="D2192" s="2">
        <f t="shared" si="200"/>
        <v>42.677805781700457</v>
      </c>
      <c r="E2192" s="2">
        <f t="shared" si="199"/>
        <v>4.9605695065046973E-2</v>
      </c>
      <c r="F2192" s="2">
        <f t="shared" si="203"/>
        <v>-1.0105509882467341E-2</v>
      </c>
      <c r="G2192" s="2">
        <f t="shared" si="201"/>
        <v>5.9711204947514314E-2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42.695599999999999</v>
      </c>
      <c r="C2193" s="2">
        <f t="shared" si="204"/>
        <v>42.736409711109275</v>
      </c>
      <c r="D2193" s="2">
        <f t="shared" si="200"/>
        <v>42.679123871944867</v>
      </c>
      <c r="E2193" s="2">
        <f t="shared" si="199"/>
        <v>5.7285839164407548E-2</v>
      </c>
      <c r="F2193" s="2">
        <f t="shared" si="203"/>
        <v>3.3727599269076387E-3</v>
      </c>
      <c r="G2193" s="2">
        <f t="shared" si="201"/>
        <v>5.3913079237499911E-2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42.695599999999999</v>
      </c>
      <c r="C2194" s="2">
        <f t="shared" si="204"/>
        <v>42.744023601707852</v>
      </c>
      <c r="D2194" s="2">
        <f t="shared" si="200"/>
        <v>42.680344325874877</v>
      </c>
      <c r="E2194" s="2">
        <f t="shared" si="199"/>
        <v>6.3679275832974724E-2</v>
      </c>
      <c r="F2194" s="2">
        <f t="shared" si="203"/>
        <v>1.5434063108121057E-2</v>
      </c>
      <c r="G2194" s="2">
        <f t="shared" si="201"/>
        <v>4.8245212724853666E-2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42.695599999999999</v>
      </c>
      <c r="C2195" s="2">
        <f t="shared" si="204"/>
        <v>42.750466124522028</v>
      </c>
      <c r="D2195" s="2">
        <f t="shared" si="200"/>
        <v>42.681474375810069</v>
      </c>
      <c r="E2195" s="2">
        <f t="shared" si="199"/>
        <v>6.8991748711958678E-2</v>
      </c>
      <c r="F2195" s="2">
        <f t="shared" si="203"/>
        <v>2.6145600228888583E-2</v>
      </c>
      <c r="G2195" s="2">
        <f t="shared" si="201"/>
        <v>4.2846148483070098E-2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42.695599999999999</v>
      </c>
      <c r="C2196" s="2">
        <f t="shared" si="204"/>
        <v>42.755917489980177</v>
      </c>
      <c r="D2196" s="2">
        <f t="shared" si="200"/>
        <v>42.682520718342658</v>
      </c>
      <c r="E2196" s="2">
        <f t="shared" si="199"/>
        <v>7.3396771637519009E-2</v>
      </c>
      <c r="F2196" s="2">
        <f t="shared" si="203"/>
        <v>3.5595834510614668E-2</v>
      </c>
      <c r="G2196" s="2">
        <f t="shared" si="201"/>
        <v>3.7800937126904341E-2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42.695599999999999</v>
      </c>
      <c r="C2197" s="2">
        <f t="shared" si="204"/>
        <v>42.760530183829381</v>
      </c>
      <c r="D2197" s="2">
        <f t="shared" si="200"/>
        <v>42.68348955402098</v>
      </c>
      <c r="E2197" s="2">
        <f t="shared" si="199"/>
        <v>7.7040629808401206E-2</v>
      </c>
      <c r="F2197" s="2">
        <f t="shared" si="203"/>
        <v>4.3884793570171977E-2</v>
      </c>
      <c r="G2197" s="2">
        <f t="shared" si="201"/>
        <v>3.3155836238229229E-2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6">
        <f>TITRES_STAT!D2201</f>
        <v>42.695599999999999</v>
      </c>
      <c r="C2198" s="2">
        <f t="shared" si="204"/>
        <v>42.764433232471013</v>
      </c>
      <c r="D2198" s="2">
        <f t="shared" si="200"/>
        <v>42.684386624093499</v>
      </c>
      <c r="E2198" s="2">
        <f t="shared" si="199"/>
        <v>8.0046608377514872E-2</v>
      </c>
      <c r="F2198" s="2">
        <f t="shared" si="203"/>
        <v>5.1117156531640562E-2</v>
      </c>
      <c r="G2198" s="2">
        <f t="shared" si="201"/>
        <v>2.892945184587431E-2</v>
      </c>
      <c r="H2198" s="2" t="str">
        <f t="shared" si="202"/>
        <v>Sell</v>
      </c>
    </row>
    <row r="2199" spans="1:8" ht="13.5" x14ac:dyDescent="0.25">
      <c r="A2199" s="3">
        <f>TITRES_STAT!B2202</f>
        <v>45208</v>
      </c>
      <c r="B2199" s="6">
        <f>TITRES_STAT!D2202</f>
        <v>42.695599999999999</v>
      </c>
      <c r="C2199" s="2">
        <f t="shared" si="204"/>
        <v>42.767735812090862</v>
      </c>
      <c r="D2199" s="2">
        <f t="shared" si="200"/>
        <v>42.685217244531017</v>
      </c>
      <c r="E2199" s="2">
        <f t="shared" si="199"/>
        <v>8.2518567559844769E-2</v>
      </c>
      <c r="F2199" s="2">
        <f t="shared" si="203"/>
        <v>5.7397438737281412E-2</v>
      </c>
      <c r="G2199" s="2">
        <f t="shared" si="201"/>
        <v>2.5121128822563357E-2</v>
      </c>
      <c r="H2199" s="2" t="str">
        <f t="shared" si="202"/>
        <v>Sell</v>
      </c>
    </row>
    <row r="2200" spans="1:8" ht="13.5" x14ac:dyDescent="0.25">
      <c r="A2200" s="3">
        <f>TITRES_STAT!B2203</f>
        <v>45209</v>
      </c>
      <c r="B2200" s="6">
        <f>TITRES_STAT!D2203</f>
        <v>42.695599999999999</v>
      </c>
      <c r="C2200" s="2">
        <f t="shared" si="204"/>
        <v>42.770530302538425</v>
      </c>
      <c r="D2200" s="2">
        <f t="shared" si="200"/>
        <v>42.685986337528718</v>
      </c>
      <c r="E2200" s="2">
        <f t="shared" si="199"/>
        <v>8.4543965009707733E-2</v>
      </c>
      <c r="F2200" s="2">
        <f t="shared" si="203"/>
        <v>6.2826743991766673E-2</v>
      </c>
      <c r="G2200" s="2">
        <f t="shared" si="201"/>
        <v>2.171722101794106E-2</v>
      </c>
      <c r="H2200" s="2" t="str">
        <f t="shared" si="202"/>
        <v>Sell</v>
      </c>
    </row>
    <row r="2201" spans="1:8" ht="13.5" x14ac:dyDescent="0.25">
      <c r="A2201" s="3">
        <f>TITRES_STAT!B2204</f>
        <v>45210</v>
      </c>
      <c r="B2201" s="6">
        <f>TITRES_STAT!D2204</f>
        <v>42.695599999999999</v>
      </c>
      <c r="C2201" s="2">
        <f t="shared" si="204"/>
        <v>42.717341025224819</v>
      </c>
      <c r="D2201" s="2">
        <f t="shared" si="200"/>
        <v>42.686698460674741</v>
      </c>
      <c r="E2201" s="2">
        <f t="shared" si="199"/>
        <v>3.0642564550078077E-2</v>
      </c>
      <c r="F2201" s="2">
        <f t="shared" si="203"/>
        <v>5.6389908103428955E-2</v>
      </c>
      <c r="G2201" s="2">
        <f t="shared" si="201"/>
        <v>-2.5747343553350878E-2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42.695599999999999</v>
      </c>
      <c r="C2202" s="2">
        <f t="shared" si="204"/>
        <v>42.713996252113311</v>
      </c>
      <c r="D2202" s="2">
        <f t="shared" si="200"/>
        <v>42.687357833958096</v>
      </c>
      <c r="E2202" s="2">
        <f t="shared" si="199"/>
        <v>2.6638418155215504E-2</v>
      </c>
      <c r="F2202" s="2">
        <f t="shared" si="203"/>
        <v>5.0439610113786268E-2</v>
      </c>
      <c r="G2202" s="2">
        <f t="shared" si="201"/>
        <v>-2.3801191958570764E-2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42.695599999999999</v>
      </c>
      <c r="C2203" s="2">
        <f t="shared" si="204"/>
        <v>42.711166059480497</v>
      </c>
      <c r="D2203" s="2">
        <f t="shared" si="200"/>
        <v>42.687968364776012</v>
      </c>
      <c r="E2203" s="2">
        <f t="shared" si="199"/>
        <v>2.3197694704485627E-2</v>
      </c>
      <c r="F2203" s="2">
        <f t="shared" si="203"/>
        <v>4.4991227031926137E-2</v>
      </c>
      <c r="G2203" s="2">
        <f t="shared" si="201"/>
        <v>-2.179353232744051E-2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42.695599999999999</v>
      </c>
      <c r="C2204" s="2">
        <f t="shared" si="204"/>
        <v>42.708771281098883</v>
      </c>
      <c r="D2204" s="2">
        <f t="shared" si="200"/>
        <v>42.688533671088898</v>
      </c>
      <c r="E2204" s="2">
        <f t="shared" ref="E2204:E2267" si="205">C2204-D2204</f>
        <v>2.0237610009985474E-2</v>
      </c>
      <c r="F2204" s="2">
        <f t="shared" si="203"/>
        <v>4.0040503627538006E-2</v>
      </c>
      <c r="G2204" s="2">
        <f t="shared" si="201"/>
        <v>-1.9802893617552532E-2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42.695599999999999</v>
      </c>
      <c r="C2205" s="2">
        <f t="shared" si="204"/>
        <v>42.706744930160596</v>
      </c>
      <c r="D2205" s="2">
        <f t="shared" ref="D2205:D2268" si="206">$D$4*B2205+(1-$D$4)*D2204</f>
        <v>42.68905710286009</v>
      </c>
      <c r="E2205" s="2">
        <f t="shared" si="205"/>
        <v>1.7687827300505887E-2</v>
      </c>
      <c r="F2205" s="2">
        <f t="shared" si="203"/>
        <v>3.5569968362131582E-2</v>
      </c>
      <c r="G2205" s="2">
        <f t="shared" si="201"/>
        <v>-1.7882141061625695E-2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42.695599999999999</v>
      </c>
      <c r="C2206" s="2">
        <f t="shared" si="204"/>
        <v>42.705030325520504</v>
      </c>
      <c r="D2206" s="2">
        <f t="shared" si="206"/>
        <v>42.689541761907492</v>
      </c>
      <c r="E2206" s="2">
        <f t="shared" si="205"/>
        <v>1.5488563613011763E-2</v>
      </c>
      <c r="F2206" s="2">
        <f t="shared" si="203"/>
        <v>3.1553687412307622E-2</v>
      </c>
      <c r="G2206" s="2">
        <f t="shared" si="201"/>
        <v>-1.6065123799295859E-2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42.695599999999999</v>
      </c>
      <c r="C2207" s="2">
        <f t="shared" si="204"/>
        <v>42.703579506209657</v>
      </c>
      <c r="D2207" s="2">
        <f t="shared" si="206"/>
        <v>42.689990520284717</v>
      </c>
      <c r="E2207" s="2">
        <f t="shared" si="205"/>
        <v>1.3588985924940289E-2</v>
      </c>
      <c r="F2207" s="2">
        <f t="shared" si="203"/>
        <v>2.7960747114834157E-2</v>
      </c>
      <c r="G2207" s="2">
        <f t="shared" si="201"/>
        <v>-1.4371761189893868E-2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42.695599999999999</v>
      </c>
      <c r="C2208" s="2">
        <f t="shared" si="204"/>
        <v>42.702351889869711</v>
      </c>
      <c r="D2208" s="2">
        <f t="shared" si="206"/>
        <v>42.690406037300662</v>
      </c>
      <c r="E2208" s="2">
        <f t="shared" si="205"/>
        <v>1.1945852569049009E-2</v>
      </c>
      <c r="F2208" s="2">
        <f t="shared" si="203"/>
        <v>2.4757768205677131E-2</v>
      </c>
      <c r="G2208" s="2">
        <f t="shared" si="201"/>
        <v>-1.2811915636628122E-2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6">
        <f>TITRES_STAT!D2212</f>
        <v>42.695599999999999</v>
      </c>
      <c r="C2209" s="2">
        <f t="shared" si="204"/>
        <v>42.701313137582062</v>
      </c>
      <c r="D2209" s="2">
        <f t="shared" si="206"/>
        <v>42.690790775278387</v>
      </c>
      <c r="E2209" s="2">
        <f t="shared" si="205"/>
        <v>1.0522362303674981E-2</v>
      </c>
      <c r="F2209" s="2">
        <f t="shared" si="203"/>
        <v>2.1910687025276702E-2</v>
      </c>
      <c r="G2209" s="2">
        <f t="shared" si="201"/>
        <v>-1.1388324721601721E-2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6">
        <f>TITRES_STAT!D2213</f>
        <v>42.695599999999999</v>
      </c>
      <c r="C2210" s="2">
        <f t="shared" si="204"/>
        <v>42.700434193338666</v>
      </c>
      <c r="D2210" s="2">
        <f t="shared" si="206"/>
        <v>42.691147014146658</v>
      </c>
      <c r="E2210" s="2">
        <f t="shared" si="205"/>
        <v>9.2871791920074998E-3</v>
      </c>
      <c r="F2210" s="2">
        <f t="shared" si="203"/>
        <v>1.938598545862286E-2</v>
      </c>
      <c r="G2210" s="2">
        <f t="shared" si="201"/>
        <v>-1.009880626661536E-2</v>
      </c>
      <c r="H2210" s="2" t="str">
        <f t="shared" si="202"/>
        <v>Hold</v>
      </c>
    </row>
    <row r="2211" spans="1:8" ht="13.5" x14ac:dyDescent="0.25">
      <c r="A2211" s="3">
        <f>TITRES_STAT!B2214</f>
        <v>45224</v>
      </c>
      <c r="B2211" s="6">
        <f>TITRES_STAT!D2214</f>
        <v>42.695599999999999</v>
      </c>
      <c r="C2211" s="2">
        <f t="shared" si="204"/>
        <v>42.699690471286566</v>
      </c>
      <c r="D2211" s="2">
        <f t="shared" si="206"/>
        <v>42.691476864950609</v>
      </c>
      <c r="E2211" s="2">
        <f t="shared" si="205"/>
        <v>8.2136063359570244E-3</v>
      </c>
      <c r="F2211" s="2">
        <f t="shared" si="203"/>
        <v>1.7151509634089693E-2</v>
      </c>
      <c r="G2211" s="2">
        <f t="shared" si="201"/>
        <v>-8.9379032981326684E-3</v>
      </c>
      <c r="H2211" s="2" t="str">
        <f t="shared" si="202"/>
        <v>Hold</v>
      </c>
    </row>
    <row r="2212" spans="1:8" ht="13.5" x14ac:dyDescent="0.25">
      <c r="A2212" s="3">
        <f>TITRES_STAT!B2215</f>
        <v>45225</v>
      </c>
      <c r="B2212" s="6">
        <f>TITRES_STAT!D2215</f>
        <v>42.695599999999999</v>
      </c>
      <c r="C2212" s="2">
        <f t="shared" si="204"/>
        <v>42.69906116801171</v>
      </c>
      <c r="D2212" s="2">
        <f t="shared" si="206"/>
        <v>42.691782282361672</v>
      </c>
      <c r="E2212" s="2">
        <f t="shared" si="205"/>
        <v>7.2788856500380916E-3</v>
      </c>
      <c r="F2212" s="2">
        <f t="shared" si="203"/>
        <v>1.5176984837279372E-2</v>
      </c>
      <c r="G2212" s="2">
        <f t="shared" ref="G2212:G2275" si="207">E2212-F2212</f>
        <v>-7.8980991872412802E-3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45226</v>
      </c>
      <c r="B2213" s="6">
        <f>TITRES_STAT!D2216</f>
        <v>42.695599999999999</v>
      </c>
      <c r="C2213" s="2">
        <f t="shared" si="204"/>
        <v>42.698528680625294</v>
      </c>
      <c r="D2213" s="2">
        <f t="shared" si="206"/>
        <v>42.69206507626081</v>
      </c>
      <c r="E2213" s="2">
        <f t="shared" si="205"/>
        <v>6.4636043644838992E-3</v>
      </c>
      <c r="F2213" s="2">
        <f t="shared" ref="F2213:F2276" si="209">(E2213*(2/(10)))+((1-(2/10))*F2212)</f>
        <v>1.3434308742720278E-2</v>
      </c>
      <c r="G2213" s="2">
        <f t="shared" si="207"/>
        <v>-6.9707043782363792E-3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6">
        <f>TITRES_STAT!D2217</f>
        <v>42.695599999999999</v>
      </c>
      <c r="C2214" s="2">
        <f t="shared" si="204"/>
        <v>42.698078114375249</v>
      </c>
      <c r="D2214" s="2">
        <f t="shared" si="206"/>
        <v>42.692326922463714</v>
      </c>
      <c r="E2214" s="2">
        <f t="shared" si="205"/>
        <v>5.7511919115356136E-3</v>
      </c>
      <c r="F2214" s="2">
        <f t="shared" si="209"/>
        <v>1.1897685376483346E-2</v>
      </c>
      <c r="G2214" s="2">
        <f t="shared" si="207"/>
        <v>-6.1464934649477325E-3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6">
        <f>TITRES_STAT!D2218</f>
        <v>42.695599999999999</v>
      </c>
      <c r="C2215" s="2">
        <f t="shared" si="204"/>
        <v>42.697696866009828</v>
      </c>
      <c r="D2215" s="2">
        <f t="shared" si="206"/>
        <v>42.69256937265159</v>
      </c>
      <c r="E2215" s="2">
        <f t="shared" si="205"/>
        <v>5.1274933582377002E-3</v>
      </c>
      <c r="F2215" s="2">
        <f t="shared" si="209"/>
        <v>1.0543646972834216E-2</v>
      </c>
      <c r="G2215" s="2">
        <f t="shared" si="207"/>
        <v>-5.416153614596516E-3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6">
        <f>TITRES_STAT!D2219</f>
        <v>42.695599999999999</v>
      </c>
      <c r="C2216" s="2">
        <f t="shared" si="204"/>
        <v>42.697374271239084</v>
      </c>
      <c r="D2216" s="2">
        <f t="shared" si="206"/>
        <v>42.692793863566287</v>
      </c>
      <c r="E2216" s="2">
        <f t="shared" si="205"/>
        <v>4.5804076727975485E-3</v>
      </c>
      <c r="F2216" s="2">
        <f t="shared" si="209"/>
        <v>9.3509991128268837E-3</v>
      </c>
      <c r="G2216" s="2">
        <f t="shared" si="207"/>
        <v>-4.7705914400293353E-3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6">
        <f>TITRES_STAT!D2220</f>
        <v>42.695599999999999</v>
      </c>
      <c r="C2217" s="2">
        <f t="shared" si="204"/>
        <v>42.697101306433069</v>
      </c>
      <c r="D2217" s="2">
        <f t="shared" si="206"/>
        <v>42.69300172552434</v>
      </c>
      <c r="E2217" s="2">
        <f t="shared" si="205"/>
        <v>4.0995809087291946E-3</v>
      </c>
      <c r="F2217" s="2">
        <f t="shared" si="209"/>
        <v>8.3007154720073466E-3</v>
      </c>
      <c r="G2217" s="2">
        <f t="shared" si="207"/>
        <v>-4.201134563278152E-3</v>
      </c>
      <c r="H2217" s="2" t="str">
        <f t="shared" si="208"/>
        <v>Hold</v>
      </c>
    </row>
    <row r="2218" spans="1:8" ht="13.5" x14ac:dyDescent="0.25">
      <c r="A2218" s="3">
        <f>TITRES_STAT!B2221</f>
        <v>45233</v>
      </c>
      <c r="B2218" s="6">
        <f>TITRES_STAT!D2221</f>
        <v>42.695599999999999</v>
      </c>
      <c r="C2218" s="2">
        <f t="shared" si="204"/>
        <v>42.696870336212598</v>
      </c>
      <c r="D2218" s="2">
        <f t="shared" si="206"/>
        <v>42.693194190300318</v>
      </c>
      <c r="E2218" s="2">
        <f t="shared" si="205"/>
        <v>3.6761459122800488E-3</v>
      </c>
      <c r="F2218" s="2">
        <f t="shared" si="209"/>
        <v>7.3758015600618879E-3</v>
      </c>
      <c r="G2218" s="2">
        <f t="shared" si="207"/>
        <v>-3.6996556477818391E-3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6">
        <f>TITRES_STAT!D2222</f>
        <v>42.695599999999999</v>
      </c>
      <c r="C2219" s="2">
        <f t="shared" si="204"/>
        <v>42.6966748998722</v>
      </c>
      <c r="D2219" s="2">
        <f t="shared" si="206"/>
        <v>42.69337239842622</v>
      </c>
      <c r="E2219" s="2">
        <f t="shared" si="205"/>
        <v>3.3025014459795443E-3</v>
      </c>
      <c r="F2219" s="2">
        <f t="shared" si="209"/>
        <v>6.5611415372454195E-3</v>
      </c>
      <c r="G2219" s="2">
        <f t="shared" si="207"/>
        <v>-3.2586400912658752E-3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6">
        <f>TITRES_STAT!D2223</f>
        <v>42.695599999999999</v>
      </c>
      <c r="C2220" s="2">
        <f t="shared" si="204"/>
        <v>42.696509530661089</v>
      </c>
      <c r="D2220" s="2">
        <f t="shared" si="206"/>
        <v>42.693537405950202</v>
      </c>
      <c r="E2220" s="2">
        <f t="shared" si="205"/>
        <v>2.9721247108867033E-3</v>
      </c>
      <c r="F2220" s="2">
        <f t="shared" si="209"/>
        <v>5.8433381719736766E-3</v>
      </c>
      <c r="G2220" s="2">
        <f t="shared" si="207"/>
        <v>-2.8712134610869734E-3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6">
        <f>TITRES_STAT!D2224</f>
        <v>42.695599999999999</v>
      </c>
      <c r="C2221" s="2">
        <f t="shared" si="204"/>
        <v>42.696369602867073</v>
      </c>
      <c r="D2221" s="2">
        <f t="shared" si="206"/>
        <v>42.693690190694632</v>
      </c>
      <c r="E2221" s="2">
        <f t="shared" si="205"/>
        <v>2.6794121724407205E-3</v>
      </c>
      <c r="F2221" s="2">
        <f t="shared" si="209"/>
        <v>5.2105529720670851E-3</v>
      </c>
      <c r="G2221" s="2">
        <f t="shared" si="207"/>
        <v>-2.5311407996263646E-3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41.973500000000001</v>
      </c>
      <c r="C2222" s="2">
        <f t="shared" si="204"/>
        <v>42.696251202425984</v>
      </c>
      <c r="D2222" s="2">
        <f t="shared" si="206"/>
        <v>42.640342769161698</v>
      </c>
      <c r="E2222" s="2">
        <f t="shared" si="205"/>
        <v>5.5908433264285406E-2</v>
      </c>
      <c r="F2222" s="2">
        <f t="shared" si="209"/>
        <v>1.5350129030510751E-2</v>
      </c>
      <c r="G2222" s="2">
        <f t="shared" si="207"/>
        <v>4.0558304233774656E-2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6">
        <f>TITRES_STAT!D2226</f>
        <v>41.973500000000001</v>
      </c>
      <c r="C2223" s="2">
        <f t="shared" si="204"/>
        <v>42.696151017437373</v>
      </c>
      <c r="D2223" s="2">
        <f t="shared" si="206"/>
        <v>42.590947008483056</v>
      </c>
      <c r="E2223" s="2">
        <f t="shared" si="205"/>
        <v>0.10520400895431692</v>
      </c>
      <c r="F2223" s="2">
        <f t="shared" si="209"/>
        <v>3.332090501527199E-2</v>
      </c>
      <c r="G2223" s="2">
        <f t="shared" si="207"/>
        <v>7.1883103939044929E-2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6">
        <f>TITRES_STAT!D2227</f>
        <v>41.973500000000001</v>
      </c>
      <c r="C2224" s="2">
        <f t="shared" si="204"/>
        <v>42.69606624552393</v>
      </c>
      <c r="D2224" s="2">
        <f t="shared" si="206"/>
        <v>42.545210193039871</v>
      </c>
      <c r="E2224" s="2">
        <f t="shared" si="205"/>
        <v>0.15085605248405898</v>
      </c>
      <c r="F2224" s="2">
        <f t="shared" si="209"/>
        <v>5.6827934509029392E-2</v>
      </c>
      <c r="G2224" s="2">
        <f t="shared" si="207"/>
        <v>9.4028117975029579E-2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6">
        <f>TITRES_STAT!D2228</f>
        <v>41.973500000000001</v>
      </c>
      <c r="C2225" s="2">
        <f t="shared" si="204"/>
        <v>42.695994515443324</v>
      </c>
      <c r="D2225" s="2">
        <f t="shared" si="206"/>
        <v>42.502861289851737</v>
      </c>
      <c r="E2225" s="2">
        <f t="shared" si="205"/>
        <v>0.19313322559158763</v>
      </c>
      <c r="F2225" s="2">
        <f t="shared" si="209"/>
        <v>8.4088992725541045E-2</v>
      </c>
      <c r="G2225" s="2">
        <f t="shared" si="207"/>
        <v>0.10904423286604659</v>
      </c>
      <c r="H2225" s="2" t="str">
        <f t="shared" si="208"/>
        <v>Sell</v>
      </c>
    </row>
    <row r="2226" spans="1:8" ht="13.5" x14ac:dyDescent="0.25">
      <c r="A2226" s="3">
        <f>TITRES_STAT!B2229</f>
        <v>45245</v>
      </c>
      <c r="B2226" s="6">
        <f>TITRES_STAT!D2229</f>
        <v>41.973500000000001</v>
      </c>
      <c r="C2226" s="2">
        <f t="shared" si="204"/>
        <v>42.695933820759734</v>
      </c>
      <c r="D2226" s="2">
        <f t="shared" si="206"/>
        <v>42.463649342455312</v>
      </c>
      <c r="E2226" s="2">
        <f t="shared" si="205"/>
        <v>0.23228447830442178</v>
      </c>
      <c r="F2226" s="2">
        <f t="shared" si="209"/>
        <v>0.1137280898413172</v>
      </c>
      <c r="G2226" s="2">
        <f t="shared" si="207"/>
        <v>0.11855638846310458</v>
      </c>
      <c r="H2226" s="2" t="str">
        <f t="shared" si="208"/>
        <v>Sell</v>
      </c>
    </row>
    <row r="2227" spans="1:8" ht="13.5" x14ac:dyDescent="0.25">
      <c r="A2227" s="3">
        <f>TITRES_STAT!B2230</f>
        <v>45246</v>
      </c>
      <c r="B2227" s="6">
        <f>TITRES_STAT!D2230</f>
        <v>41.973500000000001</v>
      </c>
      <c r="C2227" s="2">
        <f t="shared" si="204"/>
        <v>42.695882463719776</v>
      </c>
      <c r="D2227" s="2">
        <f t="shared" si="206"/>
        <v>42.427341983754921</v>
      </c>
      <c r="E2227" s="2">
        <f t="shared" si="205"/>
        <v>0.26854047996485519</v>
      </c>
      <c r="F2227" s="2">
        <f t="shared" si="209"/>
        <v>0.1446905678660248</v>
      </c>
      <c r="G2227" s="2">
        <f t="shared" si="207"/>
        <v>0.12384991209883039</v>
      </c>
      <c r="H2227" s="2" t="str">
        <f t="shared" si="208"/>
        <v>Sell</v>
      </c>
    </row>
    <row r="2228" spans="1:8" ht="13.5" x14ac:dyDescent="0.25">
      <c r="A2228" s="3">
        <f>TITRES_STAT!B2231</f>
        <v>45247</v>
      </c>
      <c r="B2228" s="6">
        <f>TITRES_STAT!D2231</f>
        <v>41.973500000000001</v>
      </c>
      <c r="C2228" s="2">
        <f t="shared" si="204"/>
        <v>42.695839007762885</v>
      </c>
      <c r="D2228" s="2">
        <f t="shared" si="206"/>
        <v>42.393724059032337</v>
      </c>
      <c r="E2228" s="2">
        <f t="shared" si="205"/>
        <v>0.30211494873054789</v>
      </c>
      <c r="F2228" s="2">
        <f t="shared" si="209"/>
        <v>0.17617544403892943</v>
      </c>
      <c r="G2228" s="2">
        <f t="shared" si="207"/>
        <v>0.12593950469161846</v>
      </c>
      <c r="H2228" s="2" t="str">
        <f t="shared" si="208"/>
        <v>Sell</v>
      </c>
    </row>
    <row r="2229" spans="1:8" ht="13.5" x14ac:dyDescent="0.25">
      <c r="A2229" s="3">
        <f>TITRES_STAT!B2232</f>
        <v>45250</v>
      </c>
      <c r="B2229" s="6">
        <f>TITRES_STAT!D2232</f>
        <v>41.973500000000001</v>
      </c>
      <c r="C2229" s="2">
        <f t="shared" si="204"/>
        <v>42.695802237337823</v>
      </c>
      <c r="D2229" s="2">
        <f t="shared" si="206"/>
        <v>42.362596350955869</v>
      </c>
      <c r="E2229" s="2">
        <f t="shared" si="205"/>
        <v>0.33320588638195403</v>
      </c>
      <c r="F2229" s="2">
        <f t="shared" si="209"/>
        <v>0.20758153250753436</v>
      </c>
      <c r="G2229" s="2">
        <f t="shared" si="207"/>
        <v>0.12562435387441967</v>
      </c>
      <c r="H2229" s="2" t="str">
        <f t="shared" si="208"/>
        <v>Sell</v>
      </c>
    </row>
    <row r="2230" spans="1:8" ht="13.5" x14ac:dyDescent="0.25">
      <c r="A2230" s="3">
        <f>TITRES_STAT!B2233</f>
        <v>45251</v>
      </c>
      <c r="B2230" s="6">
        <f>TITRES_STAT!D2233</f>
        <v>41.973500000000001</v>
      </c>
      <c r="C2230" s="2">
        <f t="shared" si="204"/>
        <v>42.695771123901238</v>
      </c>
      <c r="D2230" s="2">
        <f t="shared" si="206"/>
        <v>42.333774399033217</v>
      </c>
      <c r="E2230" s="2">
        <f t="shared" si="205"/>
        <v>0.36199672486802115</v>
      </c>
      <c r="F2230" s="2">
        <f t="shared" si="209"/>
        <v>0.23846457097963172</v>
      </c>
      <c r="G2230" s="2">
        <f t="shared" si="207"/>
        <v>0.12353215388838942</v>
      </c>
      <c r="H2230" s="2" t="str">
        <f t="shared" si="208"/>
        <v>Sell</v>
      </c>
    </row>
    <row r="2231" spans="1:8" ht="13.5" x14ac:dyDescent="0.25">
      <c r="A2231" s="3">
        <f>TITRES_STAT!B2234</f>
        <v>45252</v>
      </c>
      <c r="B2231" s="6">
        <f>TITRES_STAT!D2234</f>
        <v>41.973500000000001</v>
      </c>
      <c r="C2231" s="2">
        <f t="shared" si="204"/>
        <v>42.695744797147199</v>
      </c>
      <c r="D2231" s="2">
        <f t="shared" si="206"/>
        <v>42.307087406512238</v>
      </c>
      <c r="E2231" s="2">
        <f t="shared" si="205"/>
        <v>0.38865739063496108</v>
      </c>
      <c r="F2231" s="2">
        <f t="shared" si="209"/>
        <v>0.26850313491069761</v>
      </c>
      <c r="G2231" s="2">
        <f t="shared" si="207"/>
        <v>0.12015425572426347</v>
      </c>
      <c r="H2231" s="2" t="str">
        <f t="shared" si="208"/>
        <v>Sell</v>
      </c>
    </row>
    <row r="2232" spans="1:8" ht="13.5" x14ac:dyDescent="0.25">
      <c r="A2232" s="3">
        <f>TITRES_STAT!B2235</f>
        <v>45253</v>
      </c>
      <c r="B2232" s="6">
        <f>TITRES_STAT!D2235</f>
        <v>41.973500000000001</v>
      </c>
      <c r="C2232" s="2">
        <f t="shared" si="204"/>
        <v>42.584630212970708</v>
      </c>
      <c r="D2232" s="2">
        <f t="shared" si="206"/>
        <v>42.282377228252074</v>
      </c>
      <c r="E2232" s="2">
        <f t="shared" si="205"/>
        <v>0.30225298471863482</v>
      </c>
      <c r="F2232" s="2">
        <f t="shared" si="209"/>
        <v>0.27525310487228505</v>
      </c>
      <c r="G2232" s="2">
        <f t="shared" si="207"/>
        <v>2.6999879846349772E-2</v>
      </c>
      <c r="H2232" s="2" t="str">
        <f t="shared" si="208"/>
        <v>Sell</v>
      </c>
    </row>
    <row r="2233" spans="1:8" ht="13.5" x14ac:dyDescent="0.25">
      <c r="A2233" s="3">
        <f>TITRES_STAT!B2236</f>
        <v>45254</v>
      </c>
      <c r="B2233" s="6">
        <f>TITRES_STAT!D2236</f>
        <v>41.973500000000001</v>
      </c>
      <c r="C2233" s="2">
        <f t="shared" si="204"/>
        <v>42.490610180205984</v>
      </c>
      <c r="D2233" s="2">
        <f t="shared" si="206"/>
        <v>42.259497433566736</v>
      </c>
      <c r="E2233" s="2">
        <f t="shared" si="205"/>
        <v>0.23111274663924775</v>
      </c>
      <c r="F2233" s="2">
        <f t="shared" si="209"/>
        <v>0.26642503322567757</v>
      </c>
      <c r="G2233" s="2">
        <f t="shared" si="207"/>
        <v>-3.531228658642982E-2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41.973500000000001</v>
      </c>
      <c r="C2234" s="2">
        <f t="shared" si="204"/>
        <v>42.411054767866602</v>
      </c>
      <c r="D2234" s="2">
        <f t="shared" si="206"/>
        <v>42.238312438487725</v>
      </c>
      <c r="E2234" s="2">
        <f t="shared" si="205"/>
        <v>0.17274232937887746</v>
      </c>
      <c r="F2234" s="2">
        <f t="shared" si="209"/>
        <v>0.24768849245631758</v>
      </c>
      <c r="G2234" s="2">
        <f t="shared" si="207"/>
        <v>-7.494616307744012E-2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41.973500000000001</v>
      </c>
      <c r="C2235" s="2">
        <f t="shared" si="204"/>
        <v>42.343738649733275</v>
      </c>
      <c r="D2235" s="2">
        <f t="shared" si="206"/>
        <v>42.218696702303454</v>
      </c>
      <c r="E2235" s="2">
        <f t="shared" si="205"/>
        <v>0.12504194742982122</v>
      </c>
      <c r="F2235" s="2">
        <f t="shared" si="209"/>
        <v>0.22315918345101832</v>
      </c>
      <c r="G2235" s="2">
        <f t="shared" si="207"/>
        <v>-9.8117236021197096E-2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41.973500000000001</v>
      </c>
      <c r="C2236" s="2">
        <f t="shared" si="204"/>
        <v>42.286778857466615</v>
      </c>
      <c r="D2236" s="2">
        <f t="shared" si="206"/>
        <v>42.200533983614314</v>
      </c>
      <c r="E2236" s="2">
        <f t="shared" si="205"/>
        <v>8.6244873852301396E-2</v>
      </c>
      <c r="F2236" s="2">
        <f t="shared" si="209"/>
        <v>0.19577632153127494</v>
      </c>
      <c r="G2236" s="2">
        <f t="shared" si="207"/>
        <v>-0.10953144767897355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41.973500000000001</v>
      </c>
      <c r="C2237" s="2">
        <f t="shared" si="204"/>
        <v>42.23858211016406</v>
      </c>
      <c r="D2237" s="2">
        <f t="shared" si="206"/>
        <v>42.183716651494741</v>
      </c>
      <c r="E2237" s="2">
        <f t="shared" si="205"/>
        <v>5.4865458669318912E-2</v>
      </c>
      <c r="F2237" s="2">
        <f t="shared" si="209"/>
        <v>0.16759414895888375</v>
      </c>
      <c r="G2237" s="2">
        <f t="shared" si="207"/>
        <v>-0.11272869028956484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41.973500000000001</v>
      </c>
      <c r="C2238" s="2">
        <f t="shared" si="204"/>
        <v>42.197800247061892</v>
      </c>
      <c r="D2238" s="2">
        <f t="shared" si="206"/>
        <v>42.168145047680319</v>
      </c>
      <c r="E2238" s="2">
        <f t="shared" si="205"/>
        <v>2.9655199381572572E-2</v>
      </c>
      <c r="F2238" s="2">
        <f t="shared" si="209"/>
        <v>0.14000635904342151</v>
      </c>
      <c r="G2238" s="2">
        <f t="shared" si="207"/>
        <v>-0.11035115966184894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41.973500000000001</v>
      </c>
      <c r="C2239" s="2">
        <f t="shared" si="204"/>
        <v>42.163292516744676</v>
      </c>
      <c r="D2239" s="2">
        <f t="shared" si="206"/>
        <v>42.1537268960003</v>
      </c>
      <c r="E2239" s="2">
        <f t="shared" si="205"/>
        <v>9.5656207443752805E-3</v>
      </c>
      <c r="F2239" s="2">
        <f t="shared" si="209"/>
        <v>0.11391821138361227</v>
      </c>
      <c r="G2239" s="2">
        <f t="shared" si="207"/>
        <v>-0.10435259063923699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6">
        <f>TITRES_STAT!D2243</f>
        <v>41.973500000000001</v>
      </c>
      <c r="C2240" s="2">
        <f t="shared" si="204"/>
        <v>42.134093668014721</v>
      </c>
      <c r="D2240" s="2">
        <f t="shared" si="206"/>
        <v>42.140376755555835</v>
      </c>
      <c r="E2240" s="2">
        <f t="shared" si="205"/>
        <v>-6.2830875411137299E-3</v>
      </c>
      <c r="F2240" s="2">
        <f t="shared" si="209"/>
        <v>8.9877951598667086E-2</v>
      </c>
      <c r="G2240" s="2">
        <f t="shared" si="207"/>
        <v>-9.6161039139780816E-2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6">
        <f>TITRES_STAT!D2244</f>
        <v>41.973500000000001</v>
      </c>
      <c r="C2241" s="2">
        <f t="shared" si="204"/>
        <v>42.10938694985861</v>
      </c>
      <c r="D2241" s="2">
        <f t="shared" si="206"/>
        <v>42.12801551440355</v>
      </c>
      <c r="E2241" s="2">
        <f t="shared" si="205"/>
        <v>-1.8628564544940218E-2</v>
      </c>
      <c r="F2241" s="2">
        <f t="shared" si="209"/>
        <v>6.8176648369945622E-2</v>
      </c>
      <c r="G2241" s="2">
        <f t="shared" si="207"/>
        <v>-8.680521291488584E-2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6">
        <f>TITRES_STAT!D2245</f>
        <v>41.973500000000001</v>
      </c>
      <c r="C2242" s="2">
        <f t="shared" si="204"/>
        <v>42.088481265264974</v>
      </c>
      <c r="D2242" s="2">
        <f t="shared" si="206"/>
        <v>42.116569920744034</v>
      </c>
      <c r="E2242" s="2">
        <f t="shared" si="205"/>
        <v>-2.808865547905981E-2</v>
      </c>
      <c r="F2242" s="2">
        <f t="shared" si="209"/>
        <v>4.8923587600144536E-2</v>
      </c>
      <c r="G2242" s="2">
        <f t="shared" si="207"/>
        <v>-7.7012243079204346E-2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6">
        <f>TITRES_STAT!D2246</f>
        <v>41.973500000000001</v>
      </c>
      <c r="C2243" s="2">
        <f t="shared" si="204"/>
        <v>42.070791839839593</v>
      </c>
      <c r="D2243" s="2">
        <f t="shared" si="206"/>
        <v>42.105972148837068</v>
      </c>
      <c r="E2243" s="2">
        <f t="shared" si="205"/>
        <v>-3.5180308997475152E-2</v>
      </c>
      <c r="F2243" s="2">
        <f t="shared" si="209"/>
        <v>3.21028082806206E-2</v>
      </c>
      <c r="G2243" s="2">
        <f t="shared" si="207"/>
        <v>-6.7283117278095744E-2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6">
        <f>TITRES_STAT!D2247</f>
        <v>41.973500000000001</v>
      </c>
      <c r="C2244" s="2">
        <f t="shared" si="204"/>
        <v>42.055823864479656</v>
      </c>
      <c r="D2244" s="2">
        <f t="shared" si="206"/>
        <v>42.096159397071361</v>
      </c>
      <c r="E2244" s="2">
        <f t="shared" si="205"/>
        <v>-4.0335532591704748E-2</v>
      </c>
      <c r="F2244" s="2">
        <f t="shared" si="209"/>
        <v>1.761514010615553E-2</v>
      </c>
      <c r="G2244" s="2">
        <f t="shared" si="207"/>
        <v>-5.7950672697860278E-2</v>
      </c>
      <c r="H2244" s="2" t="str">
        <f t="shared" si="208"/>
        <v>Hold</v>
      </c>
    </row>
    <row r="2245" spans="1:8" ht="13.5" x14ac:dyDescent="0.25">
      <c r="A2245" s="3">
        <f>TITRES_STAT!B2248</f>
        <v>45272</v>
      </c>
      <c r="B2245" s="6">
        <f>TITRES_STAT!D2248</f>
        <v>41.973500000000001</v>
      </c>
      <c r="C2245" s="2">
        <f t="shared" si="204"/>
        <v>42.043158654559704</v>
      </c>
      <c r="D2245" s="2">
        <f t="shared" si="206"/>
        <v>42.087073515806821</v>
      </c>
      <c r="E2245" s="2">
        <f t="shared" si="205"/>
        <v>-4.3914861247117187E-2</v>
      </c>
      <c r="F2245" s="2">
        <f t="shared" si="209"/>
        <v>5.309139835500987E-3</v>
      </c>
      <c r="G2245" s="2">
        <f t="shared" si="207"/>
        <v>-4.9224001082618173E-2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6">
        <f>TITRES_STAT!D2249</f>
        <v>41.973500000000001</v>
      </c>
      <c r="C2246" s="2">
        <f t="shared" si="204"/>
        <v>42.032441938473596</v>
      </c>
      <c r="D2246" s="2">
        <f t="shared" si="206"/>
        <v>42.078660662784095</v>
      </c>
      <c r="E2246" s="2">
        <f t="shared" si="205"/>
        <v>-4.6218724310499226E-2</v>
      </c>
      <c r="F2246" s="2">
        <f t="shared" si="209"/>
        <v>-4.9964329936990565E-3</v>
      </c>
      <c r="G2246" s="2">
        <f t="shared" si="207"/>
        <v>-4.1222291316800171E-2</v>
      </c>
      <c r="H2246" s="2" t="str">
        <f t="shared" si="208"/>
        <v>Hold</v>
      </c>
    </row>
    <row r="2247" spans="1:8" ht="13.5" x14ac:dyDescent="0.25">
      <c r="A2247" s="3">
        <f>TITRES_STAT!B2250</f>
        <v>45274</v>
      </c>
      <c r="B2247" s="6">
        <f>TITRES_STAT!D2250</f>
        <v>41.973500000000001</v>
      </c>
      <c r="C2247" s="2">
        <f t="shared" si="204"/>
        <v>42.023373947939191</v>
      </c>
      <c r="D2247" s="2">
        <f t="shared" si="206"/>
        <v>42.070870984059347</v>
      </c>
      <c r="E2247" s="2">
        <f t="shared" si="205"/>
        <v>-4.7497036120155656E-2</v>
      </c>
      <c r="F2247" s="2">
        <f t="shared" si="209"/>
        <v>-1.3496553618990378E-2</v>
      </c>
      <c r="G2247" s="2">
        <f t="shared" si="207"/>
        <v>-3.4000482501165274E-2</v>
      </c>
      <c r="H2247" s="2" t="str">
        <f t="shared" si="208"/>
        <v>Hold</v>
      </c>
    </row>
    <row r="2248" spans="1:8" ht="13.5" x14ac:dyDescent="0.25">
      <c r="A2248" s="3">
        <f>TITRES_STAT!B2251</f>
        <v>45275</v>
      </c>
      <c r="B2248" s="6">
        <f>TITRES_STAT!D2251</f>
        <v>41.973500000000001</v>
      </c>
      <c r="C2248" s="2">
        <f t="shared" si="204"/>
        <v>42.015701032871618</v>
      </c>
      <c r="D2248" s="2">
        <f t="shared" si="206"/>
        <v>42.063658318573474</v>
      </c>
      <c r="E2248" s="2">
        <f t="shared" si="205"/>
        <v>-4.7957285701855312E-2</v>
      </c>
      <c r="F2248" s="2">
        <f t="shared" si="209"/>
        <v>-2.0388700035563367E-2</v>
      </c>
      <c r="G2248" s="2">
        <f t="shared" si="207"/>
        <v>-2.7568585666291945E-2</v>
      </c>
      <c r="H2248" s="2" t="str">
        <f t="shared" si="208"/>
        <v>Hold</v>
      </c>
    </row>
    <row r="2249" spans="1:8" ht="13.5" x14ac:dyDescent="0.25">
      <c r="A2249" s="3">
        <f>TITRES_STAT!B2252</f>
        <v>45278</v>
      </c>
      <c r="B2249" s="6">
        <f>TITRES_STAT!D2252</f>
        <v>41.973500000000001</v>
      </c>
      <c r="C2249" s="2">
        <f t="shared" si="204"/>
        <v>42.00920856627598</v>
      </c>
      <c r="D2249" s="2">
        <f t="shared" si="206"/>
        <v>42.056979924605074</v>
      </c>
      <c r="E2249" s="2">
        <f t="shared" si="205"/>
        <v>-4.7771358329093516E-2</v>
      </c>
      <c r="F2249" s="2">
        <f t="shared" si="209"/>
        <v>-2.5865231694269401E-2</v>
      </c>
      <c r="G2249" s="2">
        <f t="shared" si="207"/>
        <v>-2.1906126634824115E-2</v>
      </c>
      <c r="H2249" s="2" t="str">
        <f t="shared" si="208"/>
        <v>Hold</v>
      </c>
    </row>
    <row r="2250" spans="1:8" ht="13.5" x14ac:dyDescent="0.25">
      <c r="A2250" s="3">
        <f>TITRES_STAT!B2253</f>
        <v>45279</v>
      </c>
      <c r="B2250" s="6">
        <f>TITRES_STAT!D2253</f>
        <v>41.973500000000001</v>
      </c>
      <c r="C2250" s="2">
        <f t="shared" si="204"/>
        <v>42.003714940695055</v>
      </c>
      <c r="D2250" s="2">
        <f t="shared" si="206"/>
        <v>42.050796226486185</v>
      </c>
      <c r="E2250" s="2">
        <f t="shared" si="205"/>
        <v>-4.7081285791129801E-2</v>
      </c>
      <c r="F2250" s="2">
        <f t="shared" si="209"/>
        <v>-3.0108442513641483E-2</v>
      </c>
      <c r="G2250" s="2">
        <f t="shared" si="207"/>
        <v>-1.6972843277488318E-2</v>
      </c>
      <c r="H2250" s="2" t="str">
        <f t="shared" si="208"/>
        <v>Hold</v>
      </c>
    </row>
    <row r="2251" spans="1:8" ht="13.5" x14ac:dyDescent="0.25">
      <c r="A2251" s="3">
        <f>TITRES_STAT!B2254</f>
        <v>45280</v>
      </c>
      <c r="B2251" s="6">
        <f>TITRES_STAT!D2254</f>
        <v>41.973500000000001</v>
      </c>
      <c r="C2251" s="2">
        <f t="shared" si="204"/>
        <v>41.999066488280427</v>
      </c>
      <c r="D2251" s="2">
        <f t="shared" si="206"/>
        <v>42.045070580079802</v>
      </c>
      <c r="E2251" s="2">
        <f t="shared" si="205"/>
        <v>-4.6004091799375146E-2</v>
      </c>
      <c r="F2251" s="2">
        <f t="shared" si="209"/>
        <v>-3.3287572370788221E-2</v>
      </c>
      <c r="G2251" s="2">
        <f t="shared" si="207"/>
        <v>-1.2716519428586925E-2</v>
      </c>
      <c r="H2251" s="2" t="str">
        <f t="shared" si="208"/>
        <v>Hold</v>
      </c>
    </row>
    <row r="2252" spans="1:8" ht="13.5" x14ac:dyDescent="0.25">
      <c r="A2252" s="3">
        <f>TITRES_STAT!B2255</f>
        <v>45281</v>
      </c>
      <c r="B2252" s="6">
        <f>TITRES_STAT!D2255</f>
        <v>41.973500000000001</v>
      </c>
      <c r="C2252" s="2">
        <f t="shared" si="204"/>
        <v>41.995133182391129</v>
      </c>
      <c r="D2252" s="2">
        <f t="shared" si="206"/>
        <v>42.039769055629449</v>
      </c>
      <c r="E2252" s="2">
        <f t="shared" si="205"/>
        <v>-4.4635873238320301E-2</v>
      </c>
      <c r="F2252" s="2">
        <f t="shared" si="209"/>
        <v>-3.5557232544294638E-2</v>
      </c>
      <c r="G2252" s="2">
        <f t="shared" si="207"/>
        <v>-9.0786406940256623E-3</v>
      </c>
      <c r="H2252" s="2" t="str">
        <f t="shared" si="208"/>
        <v>Hold</v>
      </c>
    </row>
    <row r="2253" spans="1:8" ht="13.5" x14ac:dyDescent="0.25">
      <c r="A2253" s="3">
        <f>TITRES_STAT!B2256</f>
        <v>45282</v>
      </c>
      <c r="B2253" s="6">
        <f>TITRES_STAT!D2256</f>
        <v>41.973500000000001</v>
      </c>
      <c r="C2253" s="2">
        <f t="shared" si="204"/>
        <v>41.991805000484803</v>
      </c>
      <c r="D2253" s="2">
        <f t="shared" si="206"/>
        <v>42.034860236693937</v>
      </c>
      <c r="E2253" s="2">
        <f t="shared" si="205"/>
        <v>-4.3055236209134762E-2</v>
      </c>
      <c r="F2253" s="2">
        <f t="shared" si="209"/>
        <v>-3.7056833277262662E-2</v>
      </c>
      <c r="G2253" s="2">
        <f t="shared" si="207"/>
        <v>-5.9984029318721002E-3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6">
        <f>TITRES_STAT!D2257</f>
        <v>41.973500000000001</v>
      </c>
      <c r="C2254" s="2">
        <f t="shared" si="204"/>
        <v>41.988988846564062</v>
      </c>
      <c r="D2254" s="2">
        <f t="shared" si="206"/>
        <v>42.030315033975874</v>
      </c>
      <c r="E2254" s="2">
        <f t="shared" si="205"/>
        <v>-4.1326187411812043E-2</v>
      </c>
      <c r="F2254" s="2">
        <f t="shared" si="209"/>
        <v>-3.7910704104172535E-2</v>
      </c>
      <c r="G2254" s="2">
        <f t="shared" si="207"/>
        <v>-3.415483307639508E-3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6">
        <f>TITRES_STAT!D2258</f>
        <v>41.973500000000001</v>
      </c>
      <c r="C2255" s="2">
        <f t="shared" ref="C2255:C2318" si="210">$C$4*B2245+C2254*(1-$C$4)</f>
        <v>41.986605947092663</v>
      </c>
      <c r="D2255" s="2">
        <f t="shared" si="206"/>
        <v>42.026106512940629</v>
      </c>
      <c r="E2255" s="2">
        <f t="shared" si="205"/>
        <v>-3.9500565847966129E-2</v>
      </c>
      <c r="F2255" s="2">
        <f t="shared" si="209"/>
        <v>-3.8228676452931258E-2</v>
      </c>
      <c r="G2255" s="2">
        <f t="shared" si="207"/>
        <v>-1.2718893950348711E-3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6">
        <f>TITRES_STAT!D2259</f>
        <v>41.973500000000001</v>
      </c>
      <c r="C2256" s="2">
        <f t="shared" si="210"/>
        <v>41.984589647539941</v>
      </c>
      <c r="D2256" s="2">
        <f t="shared" si="206"/>
        <v>42.022209734204289</v>
      </c>
      <c r="E2256" s="2">
        <f t="shared" si="205"/>
        <v>-3.7620086664347241E-2</v>
      </c>
      <c r="F2256" s="2">
        <f t="shared" si="209"/>
        <v>-3.8106958495214456E-2</v>
      </c>
      <c r="G2256" s="2">
        <f t="shared" si="207"/>
        <v>4.8687183086721514E-4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6">
        <f>TITRES_STAT!D2260</f>
        <v>43.778799999999997</v>
      </c>
      <c r="C2257" s="2">
        <f t="shared" si="210"/>
        <v>41.982883547918412</v>
      </c>
      <c r="D2257" s="2">
        <f t="shared" si="206"/>
        <v>42.152327531670636</v>
      </c>
      <c r="E2257" s="2">
        <f t="shared" si="205"/>
        <v>-0.16944398375222391</v>
      </c>
      <c r="F2257" s="2">
        <f t="shared" si="209"/>
        <v>-6.4374363546616353E-2</v>
      </c>
      <c r="G2257" s="2">
        <f t="shared" si="207"/>
        <v>-0.10506962020560756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43.778799999999997</v>
      </c>
      <c r="C2258" s="2">
        <f t="shared" si="210"/>
        <v>41.98143992516173</v>
      </c>
      <c r="D2258" s="2">
        <f t="shared" si="206"/>
        <v>42.272806973769107</v>
      </c>
      <c r="E2258" s="2">
        <f t="shared" si="205"/>
        <v>-0.29136704860737694</v>
      </c>
      <c r="F2258" s="2">
        <f t="shared" si="209"/>
        <v>-0.10977290055876848</v>
      </c>
      <c r="G2258" s="2">
        <f t="shared" si="207"/>
        <v>-0.18159414804860846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43.778799999999997</v>
      </c>
      <c r="C2259" s="2">
        <f t="shared" si="210"/>
        <v>41.980218398213772</v>
      </c>
      <c r="D2259" s="2">
        <f t="shared" si="206"/>
        <v>42.384362012749172</v>
      </c>
      <c r="E2259" s="2">
        <f t="shared" si="205"/>
        <v>-0.40414361453539982</v>
      </c>
      <c r="F2259" s="2">
        <f t="shared" si="209"/>
        <v>-0.16864704335409475</v>
      </c>
      <c r="G2259" s="2">
        <f t="shared" si="207"/>
        <v>-0.23549657118130507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43.778799999999997</v>
      </c>
      <c r="C2260" s="2">
        <f t="shared" si="210"/>
        <v>41.979184798488575</v>
      </c>
      <c r="D2260" s="2">
        <f t="shared" si="206"/>
        <v>42.487653715508493</v>
      </c>
      <c r="E2260" s="2">
        <f t="shared" si="205"/>
        <v>-0.50846891701991836</v>
      </c>
      <c r="F2260" s="2">
        <f t="shared" si="209"/>
        <v>-0.2366114180872595</v>
      </c>
      <c r="G2260" s="2">
        <f t="shared" si="207"/>
        <v>-0.27185749893265887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43.778799999999997</v>
      </c>
      <c r="C2261" s="2">
        <f t="shared" si="210"/>
        <v>41.978310214105719</v>
      </c>
      <c r="D2261" s="2">
        <f t="shared" si="206"/>
        <v>42.583294181026382</v>
      </c>
      <c r="E2261" s="2">
        <f t="shared" si="205"/>
        <v>-0.60498396692066336</v>
      </c>
      <c r="F2261" s="2">
        <f t="shared" si="209"/>
        <v>-0.31028592785394027</v>
      </c>
      <c r="G2261" s="2">
        <f t="shared" si="207"/>
        <v>-0.29469803906672309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6">
        <f>TITRES_STAT!D2265</f>
        <v>43.778799999999997</v>
      </c>
      <c r="C2262" s="2">
        <f t="shared" si="210"/>
        <v>41.977570181166378</v>
      </c>
      <c r="D2262" s="2">
        <f t="shared" si="206"/>
        <v>42.671850167617023</v>
      </c>
      <c r="E2262" s="2">
        <f t="shared" si="205"/>
        <v>-0.69427998645064548</v>
      </c>
      <c r="F2262" s="2">
        <f t="shared" si="209"/>
        <v>-0.38708473957328132</v>
      </c>
      <c r="G2262" s="2">
        <f t="shared" si="207"/>
        <v>-0.30719524687736416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43.778799999999997</v>
      </c>
      <c r="C2263" s="2">
        <f t="shared" si="210"/>
        <v>41.976943999448473</v>
      </c>
      <c r="D2263" s="2">
        <f t="shared" si="206"/>
        <v>42.753846451497246</v>
      </c>
      <c r="E2263" s="2">
        <f t="shared" si="205"/>
        <v>-0.77690245204877328</v>
      </c>
      <c r="F2263" s="2">
        <f t="shared" si="209"/>
        <v>-0.46504828206837973</v>
      </c>
      <c r="G2263" s="2">
        <f t="shared" si="207"/>
        <v>-0.31185416998039356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6">
        <f>TITRES_STAT!D2267</f>
        <v>43.778799999999997</v>
      </c>
      <c r="C2264" s="2">
        <f t="shared" si="210"/>
        <v>41.976414153379473</v>
      </c>
      <c r="D2264" s="2">
        <f t="shared" si="206"/>
        <v>42.829768936571526</v>
      </c>
      <c r="E2264" s="2">
        <f t="shared" si="205"/>
        <v>-0.85335478319205293</v>
      </c>
      <c r="F2264" s="2">
        <f t="shared" si="209"/>
        <v>-0.54270958229311439</v>
      </c>
      <c r="G2264" s="2">
        <f t="shared" si="207"/>
        <v>-0.31064520089893854</v>
      </c>
      <c r="H2264" s="2" t="str">
        <f t="shared" si="208"/>
        <v>Hold</v>
      </c>
    </row>
    <row r="2265" spans="1:8" ht="13.5" x14ac:dyDescent="0.25">
      <c r="A2265" s="3">
        <f>TITRES_STAT!B2268</f>
        <v>45301</v>
      </c>
      <c r="B2265" s="6">
        <f>TITRES_STAT!D2268</f>
        <v>43.327399999999997</v>
      </c>
      <c r="C2265" s="2">
        <f t="shared" si="210"/>
        <v>41.975965822090323</v>
      </c>
      <c r="D2265" s="2">
        <f t="shared" si="206"/>
        <v>42.866630496825486</v>
      </c>
      <c r="E2265" s="2">
        <f t="shared" si="205"/>
        <v>-0.89066467473516298</v>
      </c>
      <c r="F2265" s="2">
        <f t="shared" si="209"/>
        <v>-0.61230060078152415</v>
      </c>
      <c r="G2265" s="2">
        <f t="shared" si="207"/>
        <v>-0.27836407395363882</v>
      </c>
      <c r="H2265" s="2" t="str">
        <f t="shared" si="208"/>
        <v>Hold</v>
      </c>
    </row>
    <row r="2266" spans="1:8" ht="13.5" x14ac:dyDescent="0.25">
      <c r="A2266" s="3">
        <f>TITRES_STAT!B2269</f>
        <v>45302</v>
      </c>
      <c r="B2266" s="6">
        <f>TITRES_STAT!D2269</f>
        <v>43.327399999999997</v>
      </c>
      <c r="C2266" s="2">
        <f t="shared" si="210"/>
        <v>41.975586464845655</v>
      </c>
      <c r="D2266" s="2">
        <f t="shared" si="206"/>
        <v>42.900761571134709</v>
      </c>
      <c r="E2266" s="2">
        <f t="shared" si="205"/>
        <v>-0.92517510628905342</v>
      </c>
      <c r="F2266" s="2">
        <f t="shared" si="209"/>
        <v>-0.67487550188303003</v>
      </c>
      <c r="G2266" s="2">
        <f t="shared" si="207"/>
        <v>-0.25029960440602339</v>
      </c>
      <c r="H2266" s="2" t="str">
        <f t="shared" si="208"/>
        <v>Hold</v>
      </c>
    </row>
    <row r="2267" spans="1:8" ht="13.5" x14ac:dyDescent="0.25">
      <c r="A2267" s="3">
        <f>TITRES_STAT!B2270</f>
        <v>45303</v>
      </c>
      <c r="B2267" s="6">
        <f>TITRES_STAT!D2270</f>
        <v>43.327399999999997</v>
      </c>
      <c r="C2267" s="2">
        <f t="shared" si="210"/>
        <v>42.253003931792477</v>
      </c>
      <c r="D2267" s="2">
        <f t="shared" si="206"/>
        <v>42.932364417717324</v>
      </c>
      <c r="E2267" s="2">
        <f t="shared" si="205"/>
        <v>-0.6793604859248461</v>
      </c>
      <c r="F2267" s="2">
        <f t="shared" si="209"/>
        <v>-0.67577249869139333</v>
      </c>
      <c r="G2267" s="2">
        <f t="shared" si="207"/>
        <v>-3.5879872334527718E-3</v>
      </c>
      <c r="H2267" s="2" t="str">
        <f t="shared" si="208"/>
        <v>Hold</v>
      </c>
    </row>
    <row r="2268" spans="1:8" ht="13.5" x14ac:dyDescent="0.25">
      <c r="A2268" s="3">
        <f>TITRES_STAT!B2271</f>
        <v>45306</v>
      </c>
      <c r="B2268" s="6">
        <f>TITRES_STAT!D2271</f>
        <v>43.327399999999997</v>
      </c>
      <c r="C2268" s="2">
        <f t="shared" si="210"/>
        <v>42.487741788439784</v>
      </c>
      <c r="D2268" s="2">
        <f t="shared" si="206"/>
        <v>42.96162631270122</v>
      </c>
      <c r="E2268" s="2">
        <f t="shared" ref="E2268:E2331" si="211">C2268-D2268</f>
        <v>-0.47388452426143601</v>
      </c>
      <c r="F2268" s="2">
        <f t="shared" si="209"/>
        <v>-0.63539490380540187</v>
      </c>
      <c r="G2268" s="2">
        <f t="shared" si="207"/>
        <v>0.16151037954396585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43.327399999999997</v>
      </c>
      <c r="C2269" s="2">
        <f t="shared" si="210"/>
        <v>42.686366128679815</v>
      </c>
      <c r="D2269" s="2">
        <f t="shared" ref="D2269:D2332" si="212">$D$4*B2269+(1-$D$4)*D2268</f>
        <v>42.988720659908537</v>
      </c>
      <c r="E2269" s="2">
        <f t="shared" si="211"/>
        <v>-0.30235453122872258</v>
      </c>
      <c r="F2269" s="2">
        <f t="shared" si="209"/>
        <v>-0.56878682929006597</v>
      </c>
      <c r="G2269" s="2">
        <f t="shared" si="207"/>
        <v>0.26643229806134339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43.327399999999997</v>
      </c>
      <c r="C2270" s="2">
        <f t="shared" si="210"/>
        <v>42.854432878113691</v>
      </c>
      <c r="D2270" s="2">
        <f t="shared" si="212"/>
        <v>43.013808018433828</v>
      </c>
      <c r="E2270" s="2">
        <f t="shared" si="211"/>
        <v>-0.15937514032013667</v>
      </c>
      <c r="F2270" s="2">
        <f t="shared" si="209"/>
        <v>-0.48690449149608012</v>
      </c>
      <c r="G2270" s="2">
        <f t="shared" si="207"/>
        <v>0.32752935117594345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43.327399999999997</v>
      </c>
      <c r="C2271" s="2">
        <f t="shared" si="210"/>
        <v>42.996643204557735</v>
      </c>
      <c r="D2271" s="2">
        <f t="shared" si="212"/>
        <v>43.03703705410539</v>
      </c>
      <c r="E2271" s="2">
        <f t="shared" si="211"/>
        <v>-4.0393849547655236E-2</v>
      </c>
      <c r="F2271" s="2">
        <f t="shared" si="209"/>
        <v>-0.39760236310639518</v>
      </c>
      <c r="G2271" s="2">
        <f t="shared" si="207"/>
        <v>0.35720851355873995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43.327399999999997</v>
      </c>
      <c r="C2272" s="2">
        <f t="shared" si="210"/>
        <v>43.11697501924116</v>
      </c>
      <c r="D2272" s="2">
        <f t="shared" si="212"/>
        <v>43.058545420467951</v>
      </c>
      <c r="E2272" s="2">
        <f t="shared" si="211"/>
        <v>5.8429598773209079E-2</v>
      </c>
      <c r="F2272" s="2">
        <f t="shared" si="209"/>
        <v>-0.30639597073047431</v>
      </c>
      <c r="G2272" s="2">
        <f t="shared" si="207"/>
        <v>0.36482556950368339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43.327399999999997</v>
      </c>
      <c r="C2273" s="2">
        <f t="shared" si="210"/>
        <v>43.218794247050212</v>
      </c>
      <c r="D2273" s="2">
        <f t="shared" si="212"/>
        <v>43.078460574507361</v>
      </c>
      <c r="E2273" s="2">
        <f t="shared" si="211"/>
        <v>0.14033367254285167</v>
      </c>
      <c r="F2273" s="2">
        <f t="shared" si="209"/>
        <v>-0.21705004207580914</v>
      </c>
      <c r="G2273" s="2">
        <f t="shared" si="207"/>
        <v>0.35738371461866081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43.327399999999997</v>
      </c>
      <c r="C2274" s="2">
        <f t="shared" si="210"/>
        <v>43.304948978273252</v>
      </c>
      <c r="D2274" s="2">
        <f t="shared" si="212"/>
        <v>43.096900531951256</v>
      </c>
      <c r="E2274" s="2">
        <f t="shared" si="211"/>
        <v>0.20804844632199604</v>
      </c>
      <c r="F2274" s="2">
        <f t="shared" si="209"/>
        <v>-0.13203034439624811</v>
      </c>
      <c r="G2274" s="2">
        <f t="shared" si="207"/>
        <v>0.34007879071824415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43.327399999999997</v>
      </c>
      <c r="C2275" s="2">
        <f t="shared" si="210"/>
        <v>43.308402981615828</v>
      </c>
      <c r="D2275" s="2">
        <f t="shared" si="212"/>
        <v>43.113974566621529</v>
      </c>
      <c r="E2275" s="2">
        <f t="shared" si="211"/>
        <v>0.19442841499429875</v>
      </c>
      <c r="F2275" s="2">
        <f t="shared" si="209"/>
        <v>-6.673859251813874E-2</v>
      </c>
      <c r="G2275" s="2">
        <f t="shared" si="207"/>
        <v>0.26116700751243749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43.327399999999997</v>
      </c>
      <c r="C2276" s="2">
        <f t="shared" si="210"/>
        <v>43.311325599828777</v>
      </c>
      <c r="D2276" s="2">
        <f t="shared" si="212"/>
        <v>43.129783857982893</v>
      </c>
      <c r="E2276" s="2">
        <f t="shared" si="211"/>
        <v>0.18154174184588356</v>
      </c>
      <c r="F2276" s="2">
        <f t="shared" si="209"/>
        <v>-1.708252564533428E-2</v>
      </c>
      <c r="G2276" s="2">
        <f t="shared" ref="G2276:G2339" si="213">E2276-F2276</f>
        <v>0.19862426749121784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6">
        <f>TITRES_STAT!D2280</f>
        <v>43.327399999999997</v>
      </c>
      <c r="C2277" s="2">
        <f t="shared" si="210"/>
        <v>43.313798584470504</v>
      </c>
      <c r="D2277" s="2">
        <f t="shared" si="212"/>
        <v>43.144422090724902</v>
      </c>
      <c r="E2277" s="2">
        <f t="shared" si="211"/>
        <v>0.16937649374560237</v>
      </c>
      <c r="F2277" s="2">
        <f t="shared" ref="F2277:F2340" si="215">(E2277*(2/(10)))+((1-(2/10))*F2276)</f>
        <v>2.0209278232853053E-2</v>
      </c>
      <c r="G2277" s="2">
        <f t="shared" si="213"/>
        <v>0.14916721551274931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43.327399999999997</v>
      </c>
      <c r="C2278" s="2">
        <f t="shared" si="210"/>
        <v>43.31589110993658</v>
      </c>
      <c r="D2278" s="2">
        <f t="shared" si="212"/>
        <v>43.157976009930465</v>
      </c>
      <c r="E2278" s="2">
        <f t="shared" si="211"/>
        <v>0.15791510000611453</v>
      </c>
      <c r="F2278" s="2">
        <f t="shared" si="215"/>
        <v>4.7750442587505354E-2</v>
      </c>
      <c r="G2278" s="2">
        <f t="shared" si="213"/>
        <v>0.11016465741860917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6">
        <f>TITRES_STAT!D2282</f>
        <v>43.327399999999997</v>
      </c>
      <c r="C2279" s="2">
        <f t="shared" si="210"/>
        <v>43.317661708407876</v>
      </c>
      <c r="D2279" s="2">
        <f t="shared" si="212"/>
        <v>43.1705259351208</v>
      </c>
      <c r="E2279" s="2">
        <f t="shared" si="211"/>
        <v>0.14713577328707572</v>
      </c>
      <c r="F2279" s="2">
        <f t="shared" si="215"/>
        <v>6.7627508727419433E-2</v>
      </c>
      <c r="G2279" s="2">
        <f t="shared" si="213"/>
        <v>7.9508264559656289E-2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6">
        <f>TITRES_STAT!D2283</f>
        <v>43.327399999999997</v>
      </c>
      <c r="C2280" s="2">
        <f t="shared" si="210"/>
        <v>43.319159907114354</v>
      </c>
      <c r="D2280" s="2">
        <f t="shared" si="212"/>
        <v>43.182146236222962</v>
      </c>
      <c r="E2280" s="2">
        <f t="shared" si="211"/>
        <v>0.13701367089139183</v>
      </c>
      <c r="F2280" s="2">
        <f t="shared" si="215"/>
        <v>8.1504741160213917E-2</v>
      </c>
      <c r="G2280" s="2">
        <f t="shared" si="213"/>
        <v>5.5508929731177908E-2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6">
        <f>TITRES_STAT!D2284</f>
        <v>43.327399999999997</v>
      </c>
      <c r="C2281" s="2">
        <f t="shared" si="210"/>
        <v>43.320427613712148</v>
      </c>
      <c r="D2281" s="2">
        <f t="shared" si="212"/>
        <v>43.192905774280518</v>
      </c>
      <c r="E2281" s="2">
        <f t="shared" si="211"/>
        <v>0.12752183943162976</v>
      </c>
      <c r="F2281" s="2">
        <f t="shared" si="215"/>
        <v>9.0708160814497091E-2</v>
      </c>
      <c r="G2281" s="2">
        <f t="shared" si="213"/>
        <v>3.6813678617132667E-2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6">
        <f>TITRES_STAT!D2285</f>
        <v>43.327399999999997</v>
      </c>
      <c r="C2282" s="2">
        <f t="shared" si="210"/>
        <v>43.321500288525662</v>
      </c>
      <c r="D2282" s="2">
        <f t="shared" si="212"/>
        <v>43.202868309518998</v>
      </c>
      <c r="E2282" s="2">
        <f t="shared" si="211"/>
        <v>0.11863197900666478</v>
      </c>
      <c r="F2282" s="2">
        <f t="shared" si="215"/>
        <v>9.6292924452930626E-2</v>
      </c>
      <c r="G2282" s="2">
        <f t="shared" si="213"/>
        <v>2.2339054553734153E-2</v>
      </c>
      <c r="H2282" s="2" t="str">
        <f t="shared" si="214"/>
        <v>Sell</v>
      </c>
    </row>
    <row r="2283" spans="1:8" ht="13.5" x14ac:dyDescent="0.25">
      <c r="A2283" s="3">
        <f>TITRES_STAT!B2286</f>
        <v>45327</v>
      </c>
      <c r="B2283" s="6">
        <f>TITRES_STAT!D2286</f>
        <v>43.327399999999997</v>
      </c>
      <c r="C2283" s="2">
        <f t="shared" si="210"/>
        <v>43.32240793644479</v>
      </c>
      <c r="D2283" s="2">
        <f t="shared" si="212"/>
        <v>43.212092879184254</v>
      </c>
      <c r="E2283" s="2">
        <f t="shared" si="211"/>
        <v>0.11031505726053581</v>
      </c>
      <c r="F2283" s="2">
        <f t="shared" si="215"/>
        <v>9.9097351014451676E-2</v>
      </c>
      <c r="G2283" s="2">
        <f t="shared" si="213"/>
        <v>1.1217706246084133E-2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6">
        <f>TITRES_STAT!D2287</f>
        <v>43.327399999999997</v>
      </c>
      <c r="C2284" s="2">
        <f t="shared" si="210"/>
        <v>43.323175946222513</v>
      </c>
      <c r="D2284" s="2">
        <f t="shared" si="212"/>
        <v>43.220634147392829</v>
      </c>
      <c r="E2284" s="2">
        <f t="shared" si="211"/>
        <v>0.10254179882968373</v>
      </c>
      <c r="F2284" s="2">
        <f t="shared" si="215"/>
        <v>9.9786240577498089E-2</v>
      </c>
      <c r="G2284" s="2">
        <f t="shared" si="213"/>
        <v>2.7555582521856387E-3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6">
        <f>TITRES_STAT!D2288</f>
        <v>43.327399999999997</v>
      </c>
      <c r="C2285" s="2">
        <f t="shared" si="210"/>
        <v>43.323825800649821</v>
      </c>
      <c r="D2285" s="2">
        <f t="shared" si="212"/>
        <v>43.228542729067435</v>
      </c>
      <c r="E2285" s="2">
        <f t="shared" si="211"/>
        <v>9.5283071582386469E-2</v>
      </c>
      <c r="F2285" s="2">
        <f t="shared" si="215"/>
        <v>9.8885606778475771E-2</v>
      </c>
      <c r="G2285" s="2">
        <f t="shared" si="213"/>
        <v>-3.6025351960893015E-3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43.327399999999997</v>
      </c>
      <c r="C2286" s="2">
        <f t="shared" si="210"/>
        <v>43.324375677472929</v>
      </c>
      <c r="D2286" s="2">
        <f t="shared" si="212"/>
        <v>43.235865489877249</v>
      </c>
      <c r="E2286" s="2">
        <f t="shared" si="211"/>
        <v>8.8510187595680634E-2</v>
      </c>
      <c r="F2286" s="2">
        <f t="shared" si="215"/>
        <v>9.6810522941916749E-2</v>
      </c>
      <c r="G2286" s="2">
        <f t="shared" si="213"/>
        <v>-8.3003353462361151E-3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43.327399999999997</v>
      </c>
      <c r="C2287" s="2">
        <f t="shared" si="210"/>
        <v>43.32484095786171</v>
      </c>
      <c r="D2287" s="2">
        <f t="shared" si="212"/>
        <v>43.242645823960416</v>
      </c>
      <c r="E2287" s="2">
        <f t="shared" si="211"/>
        <v>8.2195133901294071E-2</v>
      </c>
      <c r="F2287" s="2">
        <f t="shared" si="215"/>
        <v>9.3887445133792213E-2</v>
      </c>
      <c r="G2287" s="2">
        <f t="shared" si="213"/>
        <v>-1.1692311232498143E-2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43.327399999999997</v>
      </c>
      <c r="C2288" s="2">
        <f t="shared" si="210"/>
        <v>43.325234656652221</v>
      </c>
      <c r="D2288" s="2">
        <f t="shared" si="212"/>
        <v>43.248923911074456</v>
      </c>
      <c r="E2288" s="2">
        <f t="shared" si="211"/>
        <v>7.6310745577764294E-2</v>
      </c>
      <c r="F2288" s="2">
        <f t="shared" si="215"/>
        <v>9.0372105222586638E-2</v>
      </c>
      <c r="G2288" s="2">
        <f t="shared" si="213"/>
        <v>-1.4061359644822344E-2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43.327399999999997</v>
      </c>
      <c r="C2289" s="2">
        <f t="shared" si="210"/>
        <v>43.325567786398032</v>
      </c>
      <c r="D2289" s="2">
        <f t="shared" si="212"/>
        <v>43.254736954698565</v>
      </c>
      <c r="E2289" s="2">
        <f t="shared" si="211"/>
        <v>7.0830831699467467E-2</v>
      </c>
      <c r="F2289" s="2">
        <f t="shared" si="215"/>
        <v>8.6463850517962806E-2</v>
      </c>
      <c r="G2289" s="2">
        <f t="shared" si="213"/>
        <v>-1.5633018818495339E-2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43.327399999999997</v>
      </c>
      <c r="C2290" s="2">
        <f t="shared" si="210"/>
        <v>43.32584966541372</v>
      </c>
      <c r="D2290" s="2">
        <f t="shared" si="212"/>
        <v>43.260119402498667</v>
      </c>
      <c r="E2290" s="2">
        <f t="shared" si="211"/>
        <v>6.5730262915053572E-2</v>
      </c>
      <c r="F2290" s="2">
        <f t="shared" si="215"/>
        <v>8.2317132997380957E-2</v>
      </c>
      <c r="G2290" s="2">
        <f t="shared" si="213"/>
        <v>-1.6586870082327385E-2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43.327399999999997</v>
      </c>
      <c r="C2291" s="2">
        <f t="shared" si="210"/>
        <v>43.326088178426993</v>
      </c>
      <c r="D2291" s="2">
        <f t="shared" si="212"/>
        <v>43.265103150461726</v>
      </c>
      <c r="E2291" s="2">
        <f t="shared" si="211"/>
        <v>6.098502796526617E-2</v>
      </c>
      <c r="F2291" s="2">
        <f t="shared" si="215"/>
        <v>7.8050711990958005E-2</v>
      </c>
      <c r="G2291" s="2">
        <f t="shared" si="213"/>
        <v>-1.7065684025691835E-2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6">
        <f>TITRES_STAT!D2295</f>
        <v>43.327399999999997</v>
      </c>
      <c r="C2292" s="2">
        <f t="shared" si="210"/>
        <v>43.32628999713053</v>
      </c>
      <c r="D2292" s="2">
        <f t="shared" si="212"/>
        <v>43.269717731909004</v>
      </c>
      <c r="E2292" s="2">
        <f t="shared" si="211"/>
        <v>5.6572265221525697E-2</v>
      </c>
      <c r="F2292" s="2">
        <f t="shared" si="215"/>
        <v>7.3755022637071552E-2</v>
      </c>
      <c r="G2292" s="2">
        <f t="shared" si="213"/>
        <v>-1.7182757415545855E-2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43.327399999999997</v>
      </c>
      <c r="C2293" s="2">
        <f t="shared" si="210"/>
        <v>43.326460766802761</v>
      </c>
      <c r="D2293" s="2">
        <f t="shared" si="212"/>
        <v>43.273990492508332</v>
      </c>
      <c r="E2293" s="2">
        <f t="shared" si="211"/>
        <v>5.2470274294428521E-2</v>
      </c>
      <c r="F2293" s="2">
        <f t="shared" si="215"/>
        <v>6.9498072968542948E-2</v>
      </c>
      <c r="G2293" s="2">
        <f t="shared" si="213"/>
        <v>-1.7027798674114428E-2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6">
        <f>TITRES_STAT!D2297</f>
        <v>43.327399999999997</v>
      </c>
      <c r="C2294" s="2">
        <f t="shared" si="210"/>
        <v>43.326605264217719</v>
      </c>
      <c r="D2294" s="2">
        <f t="shared" si="212"/>
        <v>43.277946752322528</v>
      </c>
      <c r="E2294" s="2">
        <f t="shared" si="211"/>
        <v>4.865851189519077E-2</v>
      </c>
      <c r="F2294" s="2">
        <f t="shared" si="215"/>
        <v>6.5330160753872518E-2</v>
      </c>
      <c r="G2294" s="2">
        <f t="shared" si="213"/>
        <v>-1.6671648858681748E-2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43.327399999999997</v>
      </c>
      <c r="C2295" s="2">
        <f t="shared" si="210"/>
        <v>43.326727531261149</v>
      </c>
      <c r="D2295" s="2">
        <f t="shared" si="212"/>
        <v>43.281609955854186</v>
      </c>
      <c r="E2295" s="2">
        <f t="shared" si="211"/>
        <v>4.5117575406962374E-2</v>
      </c>
      <c r="F2295" s="2">
        <f t="shared" si="215"/>
        <v>6.1287643684490495E-2</v>
      </c>
      <c r="G2295" s="2">
        <f t="shared" si="213"/>
        <v>-1.6170068277528121E-2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6">
        <f>TITRES_STAT!D2299</f>
        <v>43.327399999999997</v>
      </c>
      <c r="C2296" s="2">
        <f t="shared" si="210"/>
        <v>43.326830987990206</v>
      </c>
      <c r="D2296" s="2">
        <f t="shared" si="212"/>
        <v>43.285001810976098</v>
      </c>
      <c r="E2296" s="2">
        <f t="shared" si="211"/>
        <v>4.1829177014108154E-2</v>
      </c>
      <c r="F2296" s="2">
        <f t="shared" si="215"/>
        <v>5.7395950350414032E-2</v>
      </c>
      <c r="G2296" s="2">
        <f t="shared" si="213"/>
        <v>-1.5566773336305878E-2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43.327399999999997</v>
      </c>
      <c r="C2297" s="2">
        <f t="shared" si="210"/>
        <v>43.326918528299409</v>
      </c>
      <c r="D2297" s="2">
        <f t="shared" si="212"/>
        <v>43.288142417570455</v>
      </c>
      <c r="E2297" s="2">
        <f t="shared" si="211"/>
        <v>3.8776110728953483E-2</v>
      </c>
      <c r="F2297" s="2">
        <f t="shared" si="215"/>
        <v>5.3671982426121929E-2</v>
      </c>
      <c r="G2297" s="2">
        <f t="shared" si="213"/>
        <v>-1.4895871697168446E-2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6">
        <f>TITRES_STAT!D2301</f>
        <v>43.327399999999997</v>
      </c>
      <c r="C2298" s="2">
        <f t="shared" si="210"/>
        <v>43.326992600868735</v>
      </c>
      <c r="D2298" s="2">
        <f t="shared" si="212"/>
        <v>43.291050386639306</v>
      </c>
      <c r="E2298" s="2">
        <f t="shared" si="211"/>
        <v>3.5942214229429226E-2</v>
      </c>
      <c r="F2298" s="2">
        <f t="shared" si="215"/>
        <v>5.0126028786783391E-2</v>
      </c>
      <c r="G2298" s="2">
        <f t="shared" si="213"/>
        <v>-1.4183814557354166E-2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43.327399999999997</v>
      </c>
      <c r="C2299" s="2">
        <f t="shared" si="210"/>
        <v>43.327055277658161</v>
      </c>
      <c r="D2299" s="2">
        <f t="shared" si="212"/>
        <v>43.293742950591948</v>
      </c>
      <c r="E2299" s="2">
        <f t="shared" si="211"/>
        <v>3.3312327066212788E-2</v>
      </c>
      <c r="F2299" s="2">
        <f t="shared" si="215"/>
        <v>4.6763288442669276E-2</v>
      </c>
      <c r="G2299" s="2">
        <f t="shared" si="213"/>
        <v>-1.3450961376456488E-2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43.327399999999997</v>
      </c>
      <c r="C2300" s="2">
        <f t="shared" si="210"/>
        <v>43.327108311864599</v>
      </c>
      <c r="D2300" s="2">
        <f t="shared" si="212"/>
        <v>43.296236065362912</v>
      </c>
      <c r="E2300" s="2">
        <f t="shared" si="211"/>
        <v>3.0872246501687073E-2</v>
      </c>
      <c r="F2300" s="2">
        <f t="shared" si="215"/>
        <v>4.3585080054472834E-2</v>
      </c>
      <c r="G2300" s="2">
        <f t="shared" si="213"/>
        <v>-1.2712833552785761E-2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43.327399999999997</v>
      </c>
      <c r="C2301" s="2">
        <f t="shared" si="210"/>
        <v>43.327153186962356</v>
      </c>
      <c r="D2301" s="2">
        <f t="shared" si="212"/>
        <v>43.298544504965655</v>
      </c>
      <c r="E2301" s="2">
        <f t="shared" si="211"/>
        <v>2.860868199670108E-2</v>
      </c>
      <c r="F2301" s="2">
        <f t="shared" si="215"/>
        <v>4.0589800442918489E-2</v>
      </c>
      <c r="G2301" s="2">
        <f t="shared" si="213"/>
        <v>-1.1981118446217409E-2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43.327399999999997</v>
      </c>
      <c r="C2302" s="2">
        <f t="shared" si="210"/>
        <v>43.327191158198914</v>
      </c>
      <c r="D2302" s="2">
        <f t="shared" si="212"/>
        <v>43.300681949042271</v>
      </c>
      <c r="E2302" s="2">
        <f t="shared" si="211"/>
        <v>2.650920915664301E-2</v>
      </c>
      <c r="F2302" s="2">
        <f t="shared" si="215"/>
        <v>3.7773682185663397E-2</v>
      </c>
      <c r="G2302" s="2">
        <f t="shared" si="213"/>
        <v>-1.1264473029020387E-2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43.327399999999997</v>
      </c>
      <c r="C2303" s="2">
        <f t="shared" si="210"/>
        <v>43.327223287706772</v>
      </c>
      <c r="D2303" s="2">
        <f t="shared" si="212"/>
        <v>43.302661063928028</v>
      </c>
      <c r="E2303" s="2">
        <f t="shared" si="211"/>
        <v>2.4562223778744396E-2</v>
      </c>
      <c r="F2303" s="2">
        <f t="shared" si="215"/>
        <v>3.5131390504279603E-2</v>
      </c>
      <c r="G2303" s="2">
        <f t="shared" si="213"/>
        <v>-1.0569166725535206E-2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43.327399999999997</v>
      </c>
      <c r="C2304" s="2">
        <f t="shared" si="210"/>
        <v>43.327250474213422</v>
      </c>
      <c r="D2304" s="2">
        <f t="shared" si="212"/>
        <v>43.304493577711135</v>
      </c>
      <c r="E2304" s="2">
        <f t="shared" si="211"/>
        <v>2.275689650228685E-2</v>
      </c>
      <c r="F2304" s="2">
        <f t="shared" si="215"/>
        <v>3.2656491703881053E-2</v>
      </c>
      <c r="G2304" s="2">
        <f t="shared" si="213"/>
        <v>-9.8995952015942038E-3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43.327399999999997</v>
      </c>
      <c r="C2305" s="2">
        <f t="shared" si="210"/>
        <v>43.327273478180587</v>
      </c>
      <c r="D2305" s="2">
        <f t="shared" si="212"/>
        <v>43.306190349732532</v>
      </c>
      <c r="E2305" s="2">
        <f t="shared" si="211"/>
        <v>2.1083128448054822E-2</v>
      </c>
      <c r="F2305" s="2">
        <f t="shared" si="215"/>
        <v>3.0341819052715806E-2</v>
      </c>
      <c r="G2305" s="2">
        <f t="shared" si="213"/>
        <v>-9.2586906046609845E-3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43.327399999999997</v>
      </c>
      <c r="C2306" s="2">
        <f t="shared" si="210"/>
        <v>43.327292943075882</v>
      </c>
      <c r="D2306" s="2">
        <f t="shared" si="212"/>
        <v>43.307761434937525</v>
      </c>
      <c r="E2306" s="2">
        <f t="shared" si="211"/>
        <v>1.9531508138356912E-2</v>
      </c>
      <c r="F2306" s="2">
        <f t="shared" si="215"/>
        <v>2.817975686984403E-2</v>
      </c>
      <c r="G2306" s="2">
        <f t="shared" si="213"/>
        <v>-8.6482487314871181E-3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6">
        <f>TITRES_STAT!D2310</f>
        <v>43.327399999999997</v>
      </c>
      <c r="C2307" s="2">
        <f t="shared" si="210"/>
        <v>43.3273094133719</v>
      </c>
      <c r="D2307" s="2">
        <f t="shared" si="212"/>
        <v>43.309216143460667</v>
      </c>
      <c r="E2307" s="2">
        <f t="shared" si="211"/>
        <v>1.8093269911233278E-2</v>
      </c>
      <c r="F2307" s="2">
        <f t="shared" si="215"/>
        <v>2.6162459478121881E-2</v>
      </c>
      <c r="G2307" s="2">
        <f t="shared" si="213"/>
        <v>-8.0691895668886029E-3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43.327399999999997</v>
      </c>
      <c r="C2308" s="2">
        <f t="shared" si="210"/>
        <v>43.327323349776222</v>
      </c>
      <c r="D2308" s="2">
        <f t="shared" si="212"/>
        <v>43.310563095796908</v>
      </c>
      <c r="E2308" s="2">
        <f t="shared" si="211"/>
        <v>1.6760253979313688E-2</v>
      </c>
      <c r="F2308" s="2">
        <f t="shared" si="215"/>
        <v>2.4282018378360245E-2</v>
      </c>
      <c r="G2308" s="2">
        <f t="shared" si="213"/>
        <v>-7.5217643990465564E-3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6">
        <f>TITRES_STAT!D2312</f>
        <v>43.327399999999997</v>
      </c>
      <c r="C2309" s="2">
        <f t="shared" si="210"/>
        <v>43.327335142118343</v>
      </c>
      <c r="D2309" s="2">
        <f t="shared" si="212"/>
        <v>43.311810273886024</v>
      </c>
      <c r="E2309" s="2">
        <f t="shared" si="211"/>
        <v>1.5524868232319022E-2</v>
      </c>
      <c r="F2309" s="2">
        <f t="shared" si="215"/>
        <v>2.2530588349152003E-2</v>
      </c>
      <c r="G2309" s="2">
        <f t="shared" si="213"/>
        <v>-7.0057201168329808E-3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6">
        <f>TITRES_STAT!D2313</f>
        <v>43.318399999999997</v>
      </c>
      <c r="C2310" s="2">
        <f t="shared" si="210"/>
        <v>43.327345120253987</v>
      </c>
      <c r="D2310" s="2">
        <f t="shared" si="212"/>
        <v>43.312298401746318</v>
      </c>
      <c r="E2310" s="2">
        <f t="shared" si="211"/>
        <v>1.5046718507669254E-2</v>
      </c>
      <c r="F2310" s="2">
        <f t="shared" si="215"/>
        <v>2.1033814380855456E-2</v>
      </c>
      <c r="G2310" s="2">
        <f t="shared" si="213"/>
        <v>-5.9870958731862017E-3</v>
      </c>
      <c r="H2310" s="2" t="str">
        <f t="shared" si="214"/>
        <v>Hold</v>
      </c>
    </row>
    <row r="2311" spans="1:8" ht="13.5" x14ac:dyDescent="0.25">
      <c r="A2311" s="3">
        <f>TITRES_STAT!B2314</f>
        <v>45365</v>
      </c>
      <c r="B2311" s="6">
        <f>TITRES_STAT!D2314</f>
        <v>43.327399999999997</v>
      </c>
      <c r="C2311" s="2">
        <f t="shared" si="210"/>
        <v>43.327353563291837</v>
      </c>
      <c r="D2311" s="2">
        <f t="shared" si="212"/>
        <v>43.313417038653995</v>
      </c>
      <c r="E2311" s="2">
        <f t="shared" si="211"/>
        <v>1.3936524637841785E-2</v>
      </c>
      <c r="F2311" s="2">
        <f t="shared" si="215"/>
        <v>1.9614356432252723E-2</v>
      </c>
      <c r="G2311" s="2">
        <f t="shared" si="213"/>
        <v>-5.6778317944109376E-3</v>
      </c>
      <c r="H2311" s="2" t="str">
        <f t="shared" si="214"/>
        <v>Hold</v>
      </c>
    </row>
    <row r="2312" spans="1:8" ht="13.5" x14ac:dyDescent="0.25">
      <c r="A2312" s="3">
        <f>TITRES_STAT!B2315</f>
        <v>45366</v>
      </c>
      <c r="B2312" s="6">
        <f>TITRES_STAT!D2315</f>
        <v>43.327399999999997</v>
      </c>
      <c r="C2312" s="2">
        <f t="shared" si="210"/>
        <v>43.327360707400786</v>
      </c>
      <c r="D2312" s="2">
        <f t="shared" si="212"/>
        <v>43.314452813568508</v>
      </c>
      <c r="E2312" s="2">
        <f t="shared" si="211"/>
        <v>1.290789383227775E-2</v>
      </c>
      <c r="F2312" s="2">
        <f t="shared" si="215"/>
        <v>1.8273063912257727E-2</v>
      </c>
      <c r="G2312" s="2">
        <f t="shared" si="213"/>
        <v>-5.3651700799799765E-3</v>
      </c>
      <c r="H2312" s="2" t="str">
        <f t="shared" si="214"/>
        <v>Hold</v>
      </c>
    </row>
    <row r="2313" spans="1:8" ht="13.5" x14ac:dyDescent="0.25">
      <c r="A2313" s="3">
        <f>TITRES_STAT!B2316</f>
        <v>45369</v>
      </c>
      <c r="B2313" s="6">
        <f>TITRES_STAT!D2316</f>
        <v>43.327399999999997</v>
      </c>
      <c r="C2313" s="2">
        <f t="shared" si="210"/>
        <v>43.327366752416047</v>
      </c>
      <c r="D2313" s="2">
        <f t="shared" si="212"/>
        <v>43.315411864415282</v>
      </c>
      <c r="E2313" s="2">
        <f t="shared" si="211"/>
        <v>1.1954888000765607E-2</v>
      </c>
      <c r="F2313" s="2">
        <f t="shared" si="215"/>
        <v>1.7009428729959305E-2</v>
      </c>
      <c r="G2313" s="2">
        <f t="shared" si="213"/>
        <v>-5.0545407291936982E-3</v>
      </c>
      <c r="H2313" s="2" t="str">
        <f t="shared" si="214"/>
        <v>Hold</v>
      </c>
    </row>
    <row r="2314" spans="1:8" ht="13.5" x14ac:dyDescent="0.25">
      <c r="A2314" s="3">
        <f>TITRES_STAT!B2317</f>
        <v>45370</v>
      </c>
      <c r="B2314" s="6">
        <f>TITRES_STAT!D2317</f>
        <v>43.327399999999997</v>
      </c>
      <c r="C2314" s="2">
        <f t="shared" si="210"/>
        <v>43.327371867428965</v>
      </c>
      <c r="D2314" s="2">
        <f t="shared" si="212"/>
        <v>43.316299874458593</v>
      </c>
      <c r="E2314" s="2">
        <f t="shared" si="211"/>
        <v>1.107199297037198E-2</v>
      </c>
      <c r="F2314" s="2">
        <f t="shared" si="215"/>
        <v>1.5821941578041839E-2</v>
      </c>
      <c r="G2314" s="2">
        <f t="shared" si="213"/>
        <v>-4.7499486076698592E-3</v>
      </c>
      <c r="H2314" s="2" t="str">
        <f t="shared" si="214"/>
        <v>Hold</v>
      </c>
    </row>
    <row r="2315" spans="1:8" ht="13.5" x14ac:dyDescent="0.25">
      <c r="A2315" s="3">
        <f>TITRES_STAT!B2318</f>
        <v>45372</v>
      </c>
      <c r="B2315" s="6">
        <f>TITRES_STAT!D2318</f>
        <v>43.318399999999997</v>
      </c>
      <c r="C2315" s="2">
        <f t="shared" si="210"/>
        <v>43.32737619551682</v>
      </c>
      <c r="D2315" s="2">
        <f t="shared" si="212"/>
        <v>43.316455439313508</v>
      </c>
      <c r="E2315" s="2">
        <f t="shared" si="211"/>
        <v>1.092075620331201E-2</v>
      </c>
      <c r="F2315" s="2">
        <f t="shared" si="215"/>
        <v>1.4841704503095875E-2</v>
      </c>
      <c r="G2315" s="2">
        <f t="shared" si="213"/>
        <v>-3.9209482997838649E-3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6">
        <f>TITRES_STAT!D2319</f>
        <v>43.318399999999997</v>
      </c>
      <c r="C2316" s="2">
        <f t="shared" si="210"/>
        <v>43.327379857745001</v>
      </c>
      <c r="D2316" s="2">
        <f t="shared" si="212"/>
        <v>43.316599480845838</v>
      </c>
      <c r="E2316" s="2">
        <f t="shared" si="211"/>
        <v>1.0780376899163002E-2</v>
      </c>
      <c r="F2316" s="2">
        <f t="shared" si="215"/>
        <v>1.4029438982309302E-2</v>
      </c>
      <c r="G2316" s="2">
        <f t="shared" si="213"/>
        <v>-3.2490620831462994E-3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6">
        <f>TITRES_STAT!D2320</f>
        <v>43.318399999999997</v>
      </c>
      <c r="C2317" s="2">
        <f t="shared" si="210"/>
        <v>43.327382956553464</v>
      </c>
      <c r="D2317" s="2">
        <f t="shared" si="212"/>
        <v>43.316732852635035</v>
      </c>
      <c r="E2317" s="2">
        <f t="shared" si="211"/>
        <v>1.0650103918429465E-2</v>
      </c>
      <c r="F2317" s="2">
        <f t="shared" si="215"/>
        <v>1.3353571969533335E-2</v>
      </c>
      <c r="G2317" s="2">
        <f t="shared" si="213"/>
        <v>-2.7034680511038699E-3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6">
        <f>TITRES_STAT!D2321</f>
        <v>43.318399999999997</v>
      </c>
      <c r="C2318" s="2">
        <f t="shared" si="210"/>
        <v>43.327385578622163</v>
      </c>
      <c r="D2318" s="2">
        <f t="shared" si="212"/>
        <v>43.316856345032434</v>
      </c>
      <c r="E2318" s="2">
        <f t="shared" si="211"/>
        <v>1.0529233589728904E-2</v>
      </c>
      <c r="F2318" s="2">
        <f t="shared" si="215"/>
        <v>1.2788704293572449E-2</v>
      </c>
      <c r="G2318" s="2">
        <f t="shared" si="213"/>
        <v>-2.2594707038435455E-3</v>
      </c>
      <c r="H2318" s="2" t="str">
        <f t="shared" si="214"/>
        <v>Hold</v>
      </c>
    </row>
    <row r="2319" spans="1:8" ht="13.5" x14ac:dyDescent="0.25">
      <c r="A2319" s="3">
        <f>TITRES_STAT!B2322</f>
        <v>45378</v>
      </c>
      <c r="B2319" s="6">
        <f>TITRES_STAT!D2322</f>
        <v>43.318399999999997</v>
      </c>
      <c r="C2319" s="2">
        <f t="shared" ref="C2319:C2382" si="216">$C$4*B2309+C2318*(1-$C$4)</f>
        <v>43.327387797295678</v>
      </c>
      <c r="D2319" s="2">
        <f t="shared" si="212"/>
        <v>43.316970689844844</v>
      </c>
      <c r="E2319" s="2">
        <f t="shared" si="211"/>
        <v>1.0417107450834351E-2</v>
      </c>
      <c r="F2319" s="2">
        <f t="shared" si="215"/>
        <v>1.231438492502483E-2</v>
      </c>
      <c r="G2319" s="2">
        <f t="shared" si="213"/>
        <v>-1.8972774741904796E-3</v>
      </c>
      <c r="H2319" s="2" t="str">
        <f t="shared" si="214"/>
        <v>Hold</v>
      </c>
    </row>
    <row r="2320" spans="1:8" ht="13.5" x14ac:dyDescent="0.25">
      <c r="A2320" s="3">
        <f>TITRES_STAT!B2323</f>
        <v>45379</v>
      </c>
      <c r="B2320" s="6">
        <f>TITRES_STAT!D2323</f>
        <v>43.318399999999997</v>
      </c>
      <c r="C2320" s="2">
        <f t="shared" si="216"/>
        <v>43.326005059250193</v>
      </c>
      <c r="D2320" s="2">
        <f t="shared" si="212"/>
        <v>43.317076564671147</v>
      </c>
      <c r="E2320" s="2">
        <f t="shared" si="211"/>
        <v>8.9284945790453207E-3</v>
      </c>
      <c r="F2320" s="2">
        <f t="shared" si="215"/>
        <v>1.1637206855828929E-2</v>
      </c>
      <c r="G2320" s="2">
        <f t="shared" si="213"/>
        <v>-2.7087122767836085E-3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43.318399999999997</v>
      </c>
      <c r="C2321" s="2">
        <f t="shared" si="216"/>
        <v>43.326219665519396</v>
      </c>
      <c r="D2321" s="2">
        <f t="shared" si="212"/>
        <v>43.317174596917724</v>
      </c>
      <c r="E2321" s="2">
        <f t="shared" si="211"/>
        <v>9.0450686016723125E-3</v>
      </c>
      <c r="F2321" s="2">
        <f t="shared" si="215"/>
        <v>1.1118779204997606E-2</v>
      </c>
      <c r="G2321" s="2">
        <f t="shared" si="213"/>
        <v>-2.0737106033252937E-3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6">
        <f>TITRES_STAT!D2325</f>
        <v>43.318399999999997</v>
      </c>
      <c r="C2322" s="2">
        <f t="shared" si="216"/>
        <v>43.326401255439492</v>
      </c>
      <c r="D2322" s="2">
        <f t="shared" si="212"/>
        <v>43.317265367516406</v>
      </c>
      <c r="E2322" s="2">
        <f t="shared" si="211"/>
        <v>9.1358879230867274E-3</v>
      </c>
      <c r="F2322" s="2">
        <f t="shared" si="215"/>
        <v>1.072220094861543E-2</v>
      </c>
      <c r="G2322" s="2">
        <f t="shared" si="213"/>
        <v>-1.5863130255287031E-3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6">
        <f>TITRES_STAT!D2326</f>
        <v>43.318399999999997</v>
      </c>
      <c r="C2323" s="2">
        <f t="shared" si="216"/>
        <v>43.326554908448806</v>
      </c>
      <c r="D2323" s="2">
        <f t="shared" si="212"/>
        <v>43.317349414367037</v>
      </c>
      <c r="E2323" s="2">
        <f t="shared" si="211"/>
        <v>9.2054940817689612E-3</v>
      </c>
      <c r="F2323" s="2">
        <f t="shared" si="215"/>
        <v>1.0418859575246138E-2</v>
      </c>
      <c r="G2323" s="2">
        <f t="shared" si="213"/>
        <v>-1.2133654934771768E-3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6">
        <f>TITRES_STAT!D2327</f>
        <v>43.318399999999997</v>
      </c>
      <c r="C2324" s="2">
        <f t="shared" si="216"/>
        <v>43.326684922533609</v>
      </c>
      <c r="D2324" s="2">
        <f t="shared" si="212"/>
        <v>43.317427235525031</v>
      </c>
      <c r="E2324" s="2">
        <f t="shared" si="211"/>
        <v>9.2576870085778751E-3</v>
      </c>
      <c r="F2324" s="2">
        <f t="shared" si="215"/>
        <v>1.0186625061912487E-2</v>
      </c>
      <c r="G2324" s="2">
        <f t="shared" si="213"/>
        <v>-9.2893805333461171E-4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6">
        <f>TITRES_STAT!D2328</f>
        <v>43.318399999999997</v>
      </c>
      <c r="C2325" s="2">
        <f t="shared" si="216"/>
        <v>43.325410319066897</v>
      </c>
      <c r="D2325" s="2">
        <f t="shared" si="212"/>
        <v>43.317499292152803</v>
      </c>
      <c r="E2325" s="2">
        <f t="shared" si="211"/>
        <v>7.9110269140940659E-3</v>
      </c>
      <c r="F2325" s="2">
        <f t="shared" si="215"/>
        <v>9.7315054323488023E-3</v>
      </c>
      <c r="G2325" s="2">
        <f t="shared" si="213"/>
        <v>-1.8204785182547364E-3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6">
        <f>TITRES_STAT!D2329</f>
        <v>43.318399999999997</v>
      </c>
      <c r="C2326" s="2">
        <f t="shared" si="216"/>
        <v>43.324331808441222</v>
      </c>
      <c r="D2326" s="2">
        <f t="shared" si="212"/>
        <v>43.317566011252595</v>
      </c>
      <c r="E2326" s="2">
        <f t="shared" si="211"/>
        <v>6.7657971886276869E-3</v>
      </c>
      <c r="F2326" s="2">
        <f t="shared" si="215"/>
        <v>9.1383637836045788E-3</v>
      </c>
      <c r="G2326" s="2">
        <f t="shared" si="213"/>
        <v>-2.372566594976892E-3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6">
        <f>TITRES_STAT!D2330</f>
        <v>43.318399999999997</v>
      </c>
      <c r="C2327" s="2">
        <f t="shared" si="216"/>
        <v>43.323419222527185</v>
      </c>
      <c r="D2327" s="2">
        <f t="shared" si="212"/>
        <v>43.317627788196845</v>
      </c>
      <c r="E2327" s="2">
        <f t="shared" si="211"/>
        <v>5.7914343303409055E-3</v>
      </c>
      <c r="F2327" s="2">
        <f t="shared" si="215"/>
        <v>8.4689778929518435E-3</v>
      </c>
      <c r="G2327" s="2">
        <f t="shared" si="213"/>
        <v>-2.677543562610938E-3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43.318399999999997</v>
      </c>
      <c r="C2328" s="2">
        <f t="shared" si="216"/>
        <v>43.322647034446078</v>
      </c>
      <c r="D2328" s="2">
        <f t="shared" si="212"/>
        <v>43.317684989071147</v>
      </c>
      <c r="E2328" s="2">
        <f t="shared" si="211"/>
        <v>4.9620453749312787E-3</v>
      </c>
      <c r="F2328" s="2">
        <f t="shared" si="215"/>
        <v>7.767591389347731E-3</v>
      </c>
      <c r="G2328" s="2">
        <f t="shared" si="213"/>
        <v>-2.8055460144164523E-3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43.318399999999997</v>
      </c>
      <c r="C2329" s="2">
        <f t="shared" si="216"/>
        <v>43.321993644531297</v>
      </c>
      <c r="D2329" s="2">
        <f t="shared" si="212"/>
        <v>43.31773795284365</v>
      </c>
      <c r="E2329" s="2">
        <f t="shared" si="211"/>
        <v>4.2556916876463902E-3</v>
      </c>
      <c r="F2329" s="2">
        <f t="shared" si="215"/>
        <v>7.0652114490074632E-3</v>
      </c>
      <c r="G2329" s="2">
        <f t="shared" si="213"/>
        <v>-2.8095197613610731E-3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43.318399999999997</v>
      </c>
      <c r="C2330" s="2">
        <f t="shared" si="216"/>
        <v>43.32144077614187</v>
      </c>
      <c r="D2330" s="2">
        <f t="shared" si="212"/>
        <v>43.317786993373744</v>
      </c>
      <c r="E2330" s="2">
        <f t="shared" si="211"/>
        <v>3.6537827681257795E-3</v>
      </c>
      <c r="F2330" s="2">
        <f t="shared" si="215"/>
        <v>6.3829257128311268E-3</v>
      </c>
      <c r="G2330" s="2">
        <f t="shared" si="213"/>
        <v>-2.7291429447053473E-3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6">
        <f>TITRES_STAT!D2334</f>
        <v>43.318399999999997</v>
      </c>
      <c r="C2331" s="2">
        <f t="shared" si="216"/>
        <v>43.320972964427739</v>
      </c>
      <c r="D2331" s="2">
        <f t="shared" si="212"/>
        <v>43.317832401271978</v>
      </c>
      <c r="E2331" s="2">
        <f t="shared" si="211"/>
        <v>3.1405631557603897E-3</v>
      </c>
      <c r="F2331" s="2">
        <f t="shared" si="215"/>
        <v>5.7344532014169799E-3</v>
      </c>
      <c r="G2331" s="2">
        <f t="shared" si="213"/>
        <v>-2.5938900456565902E-3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43.318399999999997</v>
      </c>
      <c r="C2332" s="2">
        <f t="shared" si="216"/>
        <v>43.320577123746546</v>
      </c>
      <c r="D2332" s="2">
        <f t="shared" si="212"/>
        <v>43.317874445622202</v>
      </c>
      <c r="E2332" s="2">
        <f t="shared" ref="E2332:E2395" si="217">C2332-D2332</f>
        <v>2.7026781243435494E-3</v>
      </c>
      <c r="F2332" s="2">
        <f t="shared" si="215"/>
        <v>5.1280981860022936E-3</v>
      </c>
      <c r="G2332" s="2">
        <f t="shared" si="213"/>
        <v>-2.4254200616587443E-3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43.318399999999997</v>
      </c>
      <c r="C2333" s="2">
        <f t="shared" si="216"/>
        <v>43.320242181631691</v>
      </c>
      <c r="D2333" s="2">
        <f t="shared" ref="D2333:D2396" si="218">$D$4*B2333+(1-$D$4)*D2332</f>
        <v>43.317913375576111</v>
      </c>
      <c r="E2333" s="2">
        <f t="shared" si="217"/>
        <v>2.3288060555799461E-3</v>
      </c>
      <c r="F2333" s="2">
        <f t="shared" si="215"/>
        <v>4.5682397599178248E-3</v>
      </c>
      <c r="G2333" s="2">
        <f t="shared" si="213"/>
        <v>-2.2394337043378787E-3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43.327399999999997</v>
      </c>
      <c r="C2334" s="2">
        <f t="shared" si="216"/>
        <v>43.319958769072969</v>
      </c>
      <c r="D2334" s="2">
        <f t="shared" si="218"/>
        <v>43.318616088496398</v>
      </c>
      <c r="E2334" s="2">
        <f t="shared" si="217"/>
        <v>1.3426805765703875E-3</v>
      </c>
      <c r="F2334" s="2">
        <f t="shared" si="215"/>
        <v>3.9231279232483374E-3</v>
      </c>
      <c r="G2334" s="2">
        <f t="shared" si="213"/>
        <v>-2.5804473466779498E-3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43.327399999999997</v>
      </c>
      <c r="C2335" s="2">
        <f t="shared" si="216"/>
        <v>43.319718958446359</v>
      </c>
      <c r="D2335" s="2">
        <f t="shared" si="218"/>
        <v>43.319266748607774</v>
      </c>
      <c r="E2335" s="2">
        <f t="shared" si="217"/>
        <v>4.5220983858484942E-4</v>
      </c>
      <c r="F2335" s="2">
        <f t="shared" si="215"/>
        <v>3.22894430631564E-3</v>
      </c>
      <c r="G2335" s="2">
        <f t="shared" si="213"/>
        <v>-2.7767344677307906E-3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6">
        <f>TITRES_STAT!D2339</f>
        <v>43.327399999999997</v>
      </c>
      <c r="C2336" s="2">
        <f t="shared" si="216"/>
        <v>43.319516041762306</v>
      </c>
      <c r="D2336" s="2">
        <f t="shared" si="218"/>
        <v>43.319869211673861</v>
      </c>
      <c r="E2336" s="2">
        <f t="shared" si="217"/>
        <v>-3.5316991155553978E-4</v>
      </c>
      <c r="F2336" s="2">
        <f t="shared" si="215"/>
        <v>2.5125214627414044E-3</v>
      </c>
      <c r="G2336" s="2">
        <f t="shared" si="213"/>
        <v>-2.8656913742969442E-3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43.327399999999997</v>
      </c>
      <c r="C2337" s="2">
        <f t="shared" si="216"/>
        <v>43.319344343029641</v>
      </c>
      <c r="D2337" s="2">
        <f t="shared" si="218"/>
        <v>43.320427047846167</v>
      </c>
      <c r="E2337" s="2">
        <f t="shared" si="217"/>
        <v>-1.0827048165253927E-3</v>
      </c>
      <c r="F2337" s="2">
        <f t="shared" si="215"/>
        <v>1.7934762068880451E-3</v>
      </c>
      <c r="G2337" s="2">
        <f t="shared" si="213"/>
        <v>-2.8761810234134381E-3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43.327399999999997</v>
      </c>
      <c r="C2338" s="2">
        <f t="shared" si="216"/>
        <v>43.319199059486621</v>
      </c>
      <c r="D2338" s="2">
        <f t="shared" si="218"/>
        <v>43.320943562820524</v>
      </c>
      <c r="E2338" s="2">
        <f t="shared" si="217"/>
        <v>-1.7445033339029692E-3</v>
      </c>
      <c r="F2338" s="2">
        <f t="shared" si="215"/>
        <v>1.0858802987298423E-3</v>
      </c>
      <c r="G2338" s="2">
        <f t="shared" si="213"/>
        <v>-2.8303836326328113E-3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43.327399999999997</v>
      </c>
      <c r="C2339" s="2">
        <f t="shared" si="216"/>
        <v>43.319076127257908</v>
      </c>
      <c r="D2339" s="2">
        <f t="shared" si="218"/>
        <v>43.321421817426412</v>
      </c>
      <c r="E2339" s="2">
        <f t="shared" si="217"/>
        <v>-2.3456901685037224E-3</v>
      </c>
      <c r="F2339" s="2">
        <f t="shared" si="215"/>
        <v>3.9956620528312943E-4</v>
      </c>
      <c r="G2339" s="2">
        <f t="shared" si="213"/>
        <v>-2.7452563737868519E-3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43.327399999999997</v>
      </c>
      <c r="C2340" s="2">
        <f t="shared" si="216"/>
        <v>43.31897210767977</v>
      </c>
      <c r="D2340" s="2">
        <f t="shared" si="218"/>
        <v>43.321864645765196</v>
      </c>
      <c r="E2340" s="2">
        <f t="shared" si="217"/>
        <v>-2.8925380854261107E-3</v>
      </c>
      <c r="F2340" s="2">
        <f t="shared" si="215"/>
        <v>-2.5885465285871857E-4</v>
      </c>
      <c r="G2340" s="2">
        <f t="shared" ref="G2340:G2403" si="219">E2340-F2340</f>
        <v>-2.633683432567392E-3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43.327399999999997</v>
      </c>
      <c r="C2341" s="2">
        <f t="shared" si="216"/>
        <v>43.318884091113652</v>
      </c>
      <c r="D2341" s="2">
        <f t="shared" si="218"/>
        <v>43.322274672004809</v>
      </c>
      <c r="E2341" s="2">
        <f t="shared" si="217"/>
        <v>-3.3905808911569579E-3</v>
      </c>
      <c r="F2341" s="2">
        <f t="shared" ref="F2341:F2404" si="221">(E2341*(2/(10)))+((1-(2/10))*F2340)</f>
        <v>-8.8519990051836651E-4</v>
      </c>
      <c r="G2341" s="2">
        <f t="shared" si="219"/>
        <v>-2.5053809906385913E-3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43.327399999999997</v>
      </c>
      <c r="C2342" s="2">
        <f t="shared" si="216"/>
        <v>43.318809615557704</v>
      </c>
      <c r="D2342" s="2">
        <f t="shared" si="218"/>
        <v>43.32265432593038</v>
      </c>
      <c r="E2342" s="2">
        <f t="shared" si="217"/>
        <v>-3.8447103726753085E-3</v>
      </c>
      <c r="F2342" s="2">
        <f t="shared" si="221"/>
        <v>-1.4771019949497549E-3</v>
      </c>
      <c r="G2342" s="2">
        <f t="shared" si="219"/>
        <v>-2.3676083777255533E-3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6">
        <f>TITRES_STAT!D2346</f>
        <v>43.327399999999997</v>
      </c>
      <c r="C2343" s="2">
        <f t="shared" si="216"/>
        <v>43.318746597779594</v>
      </c>
      <c r="D2343" s="2">
        <f t="shared" si="218"/>
        <v>43.323005857342942</v>
      </c>
      <c r="E2343" s="2">
        <f t="shared" si="217"/>
        <v>-4.2592595633479391E-3</v>
      </c>
      <c r="F2343" s="2">
        <f t="shared" si="221"/>
        <v>-2.0335335086293918E-3</v>
      </c>
      <c r="G2343" s="2">
        <f t="shared" si="219"/>
        <v>-2.2257260547185473E-3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6">
        <f>TITRES_STAT!D2347</f>
        <v>43.282299999999999</v>
      </c>
      <c r="C2344" s="2">
        <f t="shared" si="216"/>
        <v>43.320077890428891</v>
      </c>
      <c r="D2344" s="2">
        <f t="shared" si="218"/>
        <v>43.319990608650869</v>
      </c>
      <c r="E2344" s="2">
        <f t="shared" si="217"/>
        <v>8.7281778021974787E-5</v>
      </c>
      <c r="F2344" s="2">
        <f t="shared" si="221"/>
        <v>-1.6093704512991185E-3</v>
      </c>
      <c r="G2344" s="2">
        <f t="shared" si="219"/>
        <v>1.6966522293210932E-3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43.282299999999999</v>
      </c>
      <c r="C2345" s="2">
        <f t="shared" si="216"/>
        <v>43.321204368824446</v>
      </c>
      <c r="D2345" s="2">
        <f t="shared" si="218"/>
        <v>43.317198711713765</v>
      </c>
      <c r="E2345" s="2">
        <f t="shared" si="217"/>
        <v>4.0056571106816818E-3</v>
      </c>
      <c r="F2345" s="2">
        <f t="shared" si="221"/>
        <v>-4.863649389029584E-4</v>
      </c>
      <c r="G2345" s="2">
        <f t="shared" si="219"/>
        <v>4.4920220495846402E-3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6">
        <f>TITRES_STAT!D2349</f>
        <v>43.282299999999999</v>
      </c>
      <c r="C2346" s="2">
        <f t="shared" si="216"/>
        <v>43.322157542851457</v>
      </c>
      <c r="D2346" s="2">
        <f t="shared" si="218"/>
        <v>43.314613621957186</v>
      </c>
      <c r="E2346" s="2">
        <f t="shared" si="217"/>
        <v>7.5439208942711389E-3</v>
      </c>
      <c r="F2346" s="2">
        <f t="shared" si="221"/>
        <v>1.1196922277318612E-3</v>
      </c>
      <c r="G2346" s="2">
        <f t="shared" si="219"/>
        <v>6.4242286665392775E-3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43.318399999999997</v>
      </c>
      <c r="C2347" s="2">
        <f t="shared" si="216"/>
        <v>43.322964074720467</v>
      </c>
      <c r="D2347" s="2">
        <f t="shared" si="218"/>
        <v>43.314894094404799</v>
      </c>
      <c r="E2347" s="2">
        <f t="shared" si="217"/>
        <v>8.0699803156676353E-3</v>
      </c>
      <c r="F2347" s="2">
        <f t="shared" si="221"/>
        <v>2.5097498453190161E-3</v>
      </c>
      <c r="G2347" s="2">
        <f t="shared" si="219"/>
        <v>5.5602304703486188E-3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43.318399999999997</v>
      </c>
      <c r="C2348" s="2">
        <f t="shared" si="216"/>
        <v>43.323646524763475</v>
      </c>
      <c r="D2348" s="2">
        <f t="shared" si="218"/>
        <v>43.315153791115549</v>
      </c>
      <c r="E2348" s="2">
        <f t="shared" si="217"/>
        <v>8.4927336479267979E-3</v>
      </c>
      <c r="F2348" s="2">
        <f t="shared" si="221"/>
        <v>3.7063466058405727E-3</v>
      </c>
      <c r="G2348" s="2">
        <f t="shared" si="219"/>
        <v>4.7863870420862247E-3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6">
        <f>TITRES_STAT!D2352</f>
        <v>43.318399999999997</v>
      </c>
      <c r="C2349" s="2">
        <f t="shared" si="216"/>
        <v>43.324223982492171</v>
      </c>
      <c r="D2349" s="2">
        <f t="shared" si="218"/>
        <v>43.315394251032913</v>
      </c>
      <c r="E2349" s="2">
        <f t="shared" si="217"/>
        <v>8.8297314592580278E-3</v>
      </c>
      <c r="F2349" s="2">
        <f t="shared" si="221"/>
        <v>4.7310235765240637E-3</v>
      </c>
      <c r="G2349" s="2">
        <f t="shared" si="219"/>
        <v>4.0987078827339641E-3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43.318399999999997</v>
      </c>
      <c r="C2350" s="2">
        <f t="shared" si="216"/>
        <v>43.324712600570301</v>
      </c>
      <c r="D2350" s="2">
        <f t="shared" si="218"/>
        <v>43.315616899104548</v>
      </c>
      <c r="E2350" s="2">
        <f t="shared" si="217"/>
        <v>9.0957014657533364E-3</v>
      </c>
      <c r="F2350" s="2">
        <f t="shared" si="221"/>
        <v>5.6039591543699183E-3</v>
      </c>
      <c r="G2350" s="2">
        <f t="shared" si="219"/>
        <v>3.4917423113834181E-3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43.318399999999997</v>
      </c>
      <c r="C2351" s="2">
        <f t="shared" si="216"/>
        <v>43.325126046636413</v>
      </c>
      <c r="D2351" s="2">
        <f t="shared" si="218"/>
        <v>43.31582305472643</v>
      </c>
      <c r="E2351" s="2">
        <f t="shared" si="217"/>
        <v>9.3029919099834046E-3</v>
      </c>
      <c r="F2351" s="2">
        <f t="shared" si="221"/>
        <v>6.3437657054926152E-3</v>
      </c>
      <c r="G2351" s="2">
        <f t="shared" si="219"/>
        <v>2.9592262044907894E-3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43.318399999999997</v>
      </c>
      <c r="C2352" s="2">
        <f t="shared" si="216"/>
        <v>43.325475885615425</v>
      </c>
      <c r="D2352" s="2">
        <f t="shared" si="218"/>
        <v>43.316013939561508</v>
      </c>
      <c r="E2352" s="2">
        <f t="shared" si="217"/>
        <v>9.4619460539178135E-3</v>
      </c>
      <c r="F2352" s="2">
        <f t="shared" si="221"/>
        <v>6.9674017751776554E-3</v>
      </c>
      <c r="G2352" s="2">
        <f t="shared" si="219"/>
        <v>2.4945442787401581E-3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43.318399999999997</v>
      </c>
      <c r="C2353" s="2">
        <f t="shared" si="216"/>
        <v>43.325771903213052</v>
      </c>
      <c r="D2353" s="2">
        <f t="shared" si="218"/>
        <v>43.316190684779173</v>
      </c>
      <c r="E2353" s="2">
        <f t="shared" si="217"/>
        <v>9.5812184338797124E-3</v>
      </c>
      <c r="F2353" s="2">
        <f t="shared" si="221"/>
        <v>7.4901651069180673E-3</v>
      </c>
      <c r="G2353" s="2">
        <f t="shared" si="219"/>
        <v>2.0910533269616451E-3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43.318399999999997</v>
      </c>
      <c r="C2354" s="2">
        <f t="shared" si="216"/>
        <v>43.319083918103352</v>
      </c>
      <c r="D2354" s="2">
        <f t="shared" si="218"/>
        <v>43.31635433775849</v>
      </c>
      <c r="E2354" s="2">
        <f t="shared" si="217"/>
        <v>2.7295803448623701E-3</v>
      </c>
      <c r="F2354" s="2">
        <f t="shared" si="221"/>
        <v>6.5380481545069284E-3</v>
      </c>
      <c r="G2354" s="2">
        <f t="shared" si="219"/>
        <v>-3.8084678096445583E-3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6">
        <f>TITRES_STAT!D2358</f>
        <v>43.318399999999997</v>
      </c>
      <c r="C2355" s="2">
        <f t="shared" si="216"/>
        <v>43.313424853779765</v>
      </c>
      <c r="D2355" s="2">
        <f t="shared" si="218"/>
        <v>43.316505868294897</v>
      </c>
      <c r="E2355" s="2">
        <f t="shared" si="217"/>
        <v>-3.0810145151320967E-3</v>
      </c>
      <c r="F2355" s="2">
        <f t="shared" si="221"/>
        <v>4.6142356205791241E-3</v>
      </c>
      <c r="G2355" s="2">
        <f t="shared" si="219"/>
        <v>-7.6952501357112207E-3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6">
        <f>TITRES_STAT!D2359</f>
        <v>43.318399999999997</v>
      </c>
      <c r="C2356" s="2">
        <f t="shared" si="216"/>
        <v>43.308636414736725</v>
      </c>
      <c r="D2356" s="2">
        <f t="shared" si="218"/>
        <v>43.31664617434712</v>
      </c>
      <c r="E2356" s="2">
        <f t="shared" si="217"/>
        <v>-8.0097596103954061E-3</v>
      </c>
      <c r="F2356" s="2">
        <f t="shared" si="221"/>
        <v>2.0894365743842182E-3</v>
      </c>
      <c r="G2356" s="2">
        <f t="shared" si="219"/>
        <v>-1.0099196184779623E-2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6">
        <f>TITRES_STAT!D2360</f>
        <v>43.318399999999997</v>
      </c>
      <c r="C2357" s="2">
        <f t="shared" si="216"/>
        <v>43.310138504777228</v>
      </c>
      <c r="D2357" s="2">
        <f t="shared" si="218"/>
        <v>43.316776087358441</v>
      </c>
      <c r="E2357" s="2">
        <f t="shared" si="217"/>
        <v>-6.6375825812130529E-3</v>
      </c>
      <c r="F2357" s="2">
        <f t="shared" si="221"/>
        <v>3.4403274326476395E-4</v>
      </c>
      <c r="G2357" s="2">
        <f t="shared" si="219"/>
        <v>-6.9816153244778171E-3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43.318399999999997</v>
      </c>
      <c r="C2358" s="2">
        <f t="shared" si="216"/>
        <v>43.311409504042274</v>
      </c>
      <c r="D2358" s="2">
        <f t="shared" si="218"/>
        <v>43.316896377183738</v>
      </c>
      <c r="E2358" s="2">
        <f t="shared" si="217"/>
        <v>-5.4868731414643435E-3</v>
      </c>
      <c r="F2358" s="2">
        <f t="shared" si="221"/>
        <v>-8.2214843368105762E-4</v>
      </c>
      <c r="G2358" s="2">
        <f t="shared" si="219"/>
        <v>-4.6647247077832854E-3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43.318399999999997</v>
      </c>
      <c r="C2359" s="2">
        <f t="shared" si="216"/>
        <v>43.312484964958848</v>
      </c>
      <c r="D2359" s="2">
        <f t="shared" si="218"/>
        <v>43.317007756651606</v>
      </c>
      <c r="E2359" s="2">
        <f t="shared" si="217"/>
        <v>-4.5227916927572664E-3</v>
      </c>
      <c r="F2359" s="2">
        <f t="shared" si="221"/>
        <v>-1.5622770854962994E-3</v>
      </c>
      <c r="G2359" s="2">
        <f t="shared" si="219"/>
        <v>-2.9605146072609672E-3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43.318399999999997</v>
      </c>
      <c r="C2360" s="2">
        <f t="shared" si="216"/>
        <v>43.313394970349798</v>
      </c>
      <c r="D2360" s="2">
        <f t="shared" si="218"/>
        <v>43.317110885788523</v>
      </c>
      <c r="E2360" s="2">
        <f t="shared" si="217"/>
        <v>-3.7159154387254034E-3</v>
      </c>
      <c r="F2360" s="2">
        <f t="shared" si="221"/>
        <v>-1.9930047561421203E-3</v>
      </c>
      <c r="G2360" s="2">
        <f t="shared" si="219"/>
        <v>-1.7229106825832831E-3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45.132800000000003</v>
      </c>
      <c r="C2361" s="2">
        <f t="shared" si="216"/>
        <v>43.314164974911371</v>
      </c>
      <c r="D2361" s="2">
        <f t="shared" si="218"/>
        <v>43.451606375730115</v>
      </c>
      <c r="E2361" s="2">
        <f t="shared" si="217"/>
        <v>-0.13744140081874434</v>
      </c>
      <c r="F2361" s="2">
        <f t="shared" si="221"/>
        <v>-2.9082683968662565E-2</v>
      </c>
      <c r="G2361" s="2">
        <f t="shared" si="219"/>
        <v>-0.10835871685008178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45.132800000000003</v>
      </c>
      <c r="C2362" s="2">
        <f t="shared" si="216"/>
        <v>43.3148165172327</v>
      </c>
      <c r="D2362" s="2">
        <f t="shared" si="218"/>
        <v>43.576139236787149</v>
      </c>
      <c r="E2362" s="2">
        <f t="shared" si="217"/>
        <v>-0.26132271955444963</v>
      </c>
      <c r="F2362" s="2">
        <f t="shared" si="221"/>
        <v>-7.5530691085819987E-2</v>
      </c>
      <c r="G2362" s="2">
        <f t="shared" si="219"/>
        <v>-0.18579202846862963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45.132800000000003</v>
      </c>
      <c r="C2363" s="2">
        <f t="shared" si="216"/>
        <v>43.315367822273821</v>
      </c>
      <c r="D2363" s="2">
        <f t="shared" si="218"/>
        <v>43.691447441469585</v>
      </c>
      <c r="E2363" s="2">
        <f t="shared" si="217"/>
        <v>-0.37607961919576383</v>
      </c>
      <c r="F2363" s="2">
        <f t="shared" si="221"/>
        <v>-0.13564047670780877</v>
      </c>
      <c r="G2363" s="2">
        <f t="shared" si="219"/>
        <v>-0.24043914248795506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45.123699999999999</v>
      </c>
      <c r="C2364" s="2">
        <f t="shared" si="216"/>
        <v>43.315834311154774</v>
      </c>
      <c r="D2364" s="2">
        <f t="shared" si="218"/>
        <v>43.797540223582949</v>
      </c>
      <c r="E2364" s="2">
        <f t="shared" si="217"/>
        <v>-0.48170591242817551</v>
      </c>
      <c r="F2364" s="2">
        <f t="shared" si="221"/>
        <v>-0.20485356385188214</v>
      </c>
      <c r="G2364" s="2">
        <f t="shared" si="219"/>
        <v>-0.27685234857629337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45.123699999999999</v>
      </c>
      <c r="C2365" s="2">
        <f t="shared" si="216"/>
        <v>43.316229032515579</v>
      </c>
      <c r="D2365" s="2">
        <f t="shared" si="218"/>
        <v>43.895774281095321</v>
      </c>
      <c r="E2365" s="2">
        <f t="shared" si="217"/>
        <v>-0.57954524857974121</v>
      </c>
      <c r="F2365" s="2">
        <f t="shared" si="221"/>
        <v>-0.27979190079745397</v>
      </c>
      <c r="G2365" s="2">
        <f t="shared" si="219"/>
        <v>-0.29975334778228724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45.123699999999999</v>
      </c>
      <c r="C2366" s="2">
        <f t="shared" si="216"/>
        <v>43.316563027513183</v>
      </c>
      <c r="D2366" s="2">
        <f t="shared" si="218"/>
        <v>43.98673174175493</v>
      </c>
      <c r="E2366" s="2">
        <f t="shared" si="217"/>
        <v>-0.67016871424174695</v>
      </c>
      <c r="F2366" s="2">
        <f t="shared" si="221"/>
        <v>-0.35786726348631259</v>
      </c>
      <c r="G2366" s="2">
        <f t="shared" si="219"/>
        <v>-0.31230145075543436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6">
        <f>TITRES_STAT!D2370</f>
        <v>45.123699999999999</v>
      </c>
      <c r="C2367" s="2">
        <f t="shared" si="216"/>
        <v>43.316845638665001</v>
      </c>
      <c r="D2367" s="2">
        <f t="shared" si="218"/>
        <v>44.070951612736046</v>
      </c>
      <c r="E2367" s="2">
        <f t="shared" si="217"/>
        <v>-0.75410597407104518</v>
      </c>
      <c r="F2367" s="2">
        <f t="shared" si="221"/>
        <v>-0.43711500560325911</v>
      </c>
      <c r="G2367" s="2">
        <f t="shared" si="219"/>
        <v>-0.31699096846778607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45.123699999999999</v>
      </c>
      <c r="C2368" s="2">
        <f t="shared" si="216"/>
        <v>43.317084771178081</v>
      </c>
      <c r="D2368" s="2">
        <f t="shared" si="218"/>
        <v>44.148932974755596</v>
      </c>
      <c r="E2368" s="2">
        <f t="shared" si="217"/>
        <v>-0.83184820357751477</v>
      </c>
      <c r="F2368" s="2">
        <f t="shared" si="221"/>
        <v>-0.51606164519811026</v>
      </c>
      <c r="G2368" s="2">
        <f t="shared" si="219"/>
        <v>-0.3157865583794045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45.123699999999999</v>
      </c>
      <c r="C2369" s="2">
        <f t="shared" si="216"/>
        <v>43.317287114073764</v>
      </c>
      <c r="D2369" s="2">
        <f t="shared" si="218"/>
        <v>44.221137939588516</v>
      </c>
      <c r="E2369" s="2">
        <f t="shared" si="217"/>
        <v>-0.90385082551475193</v>
      </c>
      <c r="F2369" s="2">
        <f t="shared" si="221"/>
        <v>-0.5936194812614386</v>
      </c>
      <c r="G2369" s="2">
        <f t="shared" si="219"/>
        <v>-0.31023134425331333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6">
        <f>TITRES_STAT!D2373</f>
        <v>45.123699999999999</v>
      </c>
      <c r="C2370" s="2">
        <f t="shared" si="216"/>
        <v>43.317458327293188</v>
      </c>
      <c r="D2370" s="2">
        <f t="shared" si="218"/>
        <v>44.287994388507883</v>
      </c>
      <c r="E2370" s="2">
        <f t="shared" si="217"/>
        <v>-0.97053606121469471</v>
      </c>
      <c r="F2370" s="2">
        <f t="shared" si="221"/>
        <v>-0.66900279725208989</v>
      </c>
      <c r="G2370" s="2">
        <f t="shared" si="219"/>
        <v>-0.30153326396260483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6">
        <f>TITRES_STAT!D2374</f>
        <v>45.123699999999999</v>
      </c>
      <c r="C2371" s="2">
        <f t="shared" si="216"/>
        <v>43.596741661555775</v>
      </c>
      <c r="D2371" s="2">
        <f t="shared" si="218"/>
        <v>44.349898507877668</v>
      </c>
      <c r="E2371" s="2">
        <f t="shared" si="217"/>
        <v>-0.75315684632189317</v>
      </c>
      <c r="F2371" s="2">
        <f t="shared" si="221"/>
        <v>-0.68583360706605068</v>
      </c>
      <c r="G2371" s="2">
        <f t="shared" si="219"/>
        <v>-6.7323239255842493E-2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45.123699999999999</v>
      </c>
      <c r="C2372" s="2">
        <f t="shared" si="216"/>
        <v>43.833058329008729</v>
      </c>
      <c r="D2372" s="2">
        <f t="shared" si="218"/>
        <v>44.407217136923769</v>
      </c>
      <c r="E2372" s="2">
        <f t="shared" si="217"/>
        <v>-0.57415880791504037</v>
      </c>
      <c r="F2372" s="2">
        <f t="shared" si="221"/>
        <v>-0.66349864723584873</v>
      </c>
      <c r="G2372" s="2">
        <f t="shared" si="219"/>
        <v>8.9339839320808356E-2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45.123699999999999</v>
      </c>
      <c r="C2373" s="2">
        <f t="shared" si="216"/>
        <v>44.03301858608431</v>
      </c>
      <c r="D2373" s="2">
        <f t="shared" si="218"/>
        <v>44.460289941596081</v>
      </c>
      <c r="E2373" s="2">
        <f t="shared" si="217"/>
        <v>-0.42727135551177042</v>
      </c>
      <c r="F2373" s="2">
        <f t="shared" si="221"/>
        <v>-0.6162531888910332</v>
      </c>
      <c r="G2373" s="2">
        <f t="shared" si="219"/>
        <v>0.18898183337926278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45.132800000000003</v>
      </c>
      <c r="C2374" s="2">
        <f t="shared" si="216"/>
        <v>44.200815726686727</v>
      </c>
      <c r="D2374" s="2">
        <f t="shared" si="218"/>
        <v>44.510105501477852</v>
      </c>
      <c r="E2374" s="2">
        <f t="shared" si="217"/>
        <v>-0.30928977479112518</v>
      </c>
      <c r="F2374" s="2">
        <f t="shared" si="221"/>
        <v>-0.55486050607105164</v>
      </c>
      <c r="G2374" s="2">
        <f t="shared" si="219"/>
        <v>0.24557073127992646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6">
        <f>TITRES_STAT!D2378</f>
        <v>45.132800000000003</v>
      </c>
      <c r="C2375" s="2">
        <f t="shared" si="216"/>
        <v>44.342797922581077</v>
      </c>
      <c r="D2375" s="2">
        <f t="shared" si="218"/>
        <v>44.556231019886901</v>
      </c>
      <c r="E2375" s="2">
        <f t="shared" si="217"/>
        <v>-0.21343309730582405</v>
      </c>
      <c r="F2375" s="2">
        <f t="shared" si="221"/>
        <v>-0.48657502431800614</v>
      </c>
      <c r="G2375" s="2">
        <f t="shared" si="219"/>
        <v>0.2731419270121821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6">
        <f>TITRES_STAT!D2379</f>
        <v>45.132800000000003</v>
      </c>
      <c r="C2376" s="2">
        <f t="shared" si="216"/>
        <v>44.462936703722448</v>
      </c>
      <c r="D2376" s="2">
        <f t="shared" si="218"/>
        <v>44.598939833228613</v>
      </c>
      <c r="E2376" s="2">
        <f t="shared" si="217"/>
        <v>-0.13600312950616456</v>
      </c>
      <c r="F2376" s="2">
        <f t="shared" si="221"/>
        <v>-0.41646064535563782</v>
      </c>
      <c r="G2376" s="2">
        <f t="shared" si="219"/>
        <v>0.28045751584947326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6">
        <f>TITRES_STAT!D2380</f>
        <v>45.132800000000003</v>
      </c>
      <c r="C2377" s="2">
        <f t="shared" si="216"/>
        <v>44.564592595457455</v>
      </c>
      <c r="D2377" s="2">
        <f t="shared" si="218"/>
        <v>44.638485030767235</v>
      </c>
      <c r="E2377" s="2">
        <f t="shared" si="217"/>
        <v>-7.3892435309780069E-2</v>
      </c>
      <c r="F2377" s="2">
        <f t="shared" si="221"/>
        <v>-0.34794700334646628</v>
      </c>
      <c r="G2377" s="2">
        <f t="shared" si="219"/>
        <v>0.27405456803668621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6">
        <f>TITRES_STAT!D2381</f>
        <v>45.132800000000003</v>
      </c>
      <c r="C2378" s="2">
        <f t="shared" si="216"/>
        <v>44.650609119233231</v>
      </c>
      <c r="D2378" s="2">
        <f t="shared" si="218"/>
        <v>44.675100954414113</v>
      </c>
      <c r="E2378" s="2">
        <f t="shared" si="217"/>
        <v>-2.4491835180882049E-2</v>
      </c>
      <c r="F2378" s="2">
        <f t="shared" si="221"/>
        <v>-0.28325596971334943</v>
      </c>
      <c r="G2378" s="2">
        <f t="shared" si="219"/>
        <v>0.25876413453246738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6">
        <f>TITRES_STAT!D2382</f>
        <v>45.132800000000003</v>
      </c>
      <c r="C2379" s="2">
        <f t="shared" si="216"/>
        <v>44.723392331658886</v>
      </c>
      <c r="D2379" s="2">
        <f t="shared" si="218"/>
        <v>44.70900458742048</v>
      </c>
      <c r="E2379" s="2">
        <f t="shared" si="217"/>
        <v>1.4387744238405276E-2</v>
      </c>
      <c r="F2379" s="2">
        <f t="shared" si="221"/>
        <v>-0.22372722692299851</v>
      </c>
      <c r="G2379" s="2">
        <f t="shared" si="219"/>
        <v>0.23811497116140379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6">
        <f>TITRES_STAT!D2383</f>
        <v>45.132800000000003</v>
      </c>
      <c r="C2380" s="2">
        <f t="shared" si="216"/>
        <v>44.784978126788289</v>
      </c>
      <c r="D2380" s="2">
        <f t="shared" si="218"/>
        <v>44.740396840204149</v>
      </c>
      <c r="E2380" s="2">
        <f t="shared" si="217"/>
        <v>4.45812865841404E-2</v>
      </c>
      <c r="F2380" s="2">
        <f t="shared" si="221"/>
        <v>-0.17006552422157076</v>
      </c>
      <c r="G2380" s="2">
        <f t="shared" si="219"/>
        <v>0.21464681080571116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6">
        <f>TITRES_STAT!D2384</f>
        <v>45.132800000000003</v>
      </c>
      <c r="C2381" s="2">
        <f t="shared" si="216"/>
        <v>44.837089184205475</v>
      </c>
      <c r="D2381" s="2">
        <f t="shared" si="218"/>
        <v>44.769463740929773</v>
      </c>
      <c r="E2381" s="2">
        <f t="shared" si="217"/>
        <v>6.7625443275701969E-2</v>
      </c>
      <c r="F2381" s="2">
        <f t="shared" si="221"/>
        <v>-0.12252733072211623</v>
      </c>
      <c r="G2381" s="2">
        <f t="shared" si="219"/>
        <v>0.19015277399781821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6">
        <f>TITRES_STAT!D2385</f>
        <v>45.132800000000003</v>
      </c>
      <c r="C2382" s="2">
        <f t="shared" si="216"/>
        <v>44.881183155866175</v>
      </c>
      <c r="D2382" s="2">
        <f t="shared" si="218"/>
        <v>44.796377537897939</v>
      </c>
      <c r="E2382" s="2">
        <f t="shared" si="217"/>
        <v>8.4805617968235936E-2</v>
      </c>
      <c r="F2382" s="2">
        <f t="shared" si="221"/>
        <v>-8.1060740984045809E-2</v>
      </c>
      <c r="G2382" s="2">
        <f t="shared" si="219"/>
        <v>0.16586635895228174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6">
        <f>TITRES_STAT!D2386</f>
        <v>45.0383</v>
      </c>
      <c r="C2383" s="2">
        <f t="shared" ref="C2383:C2446" si="222">$C$4*B2373+C2382*(1-$C$4)</f>
        <v>44.918493439579073</v>
      </c>
      <c r="D2383" s="2">
        <f t="shared" si="218"/>
        <v>44.814297720275867</v>
      </c>
      <c r="E2383" s="2">
        <f t="shared" si="217"/>
        <v>0.10419571930320615</v>
      </c>
      <c r="F2383" s="2">
        <f t="shared" si="221"/>
        <v>-4.4009448926595418E-2</v>
      </c>
      <c r="G2383" s="2">
        <f t="shared" si="219"/>
        <v>0.14820516822980156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45.0383</v>
      </c>
      <c r="C2384" s="2">
        <f t="shared" si="222"/>
        <v>44.95146367964383</v>
      </c>
      <c r="D2384" s="2">
        <f t="shared" si="218"/>
        <v>44.830890481736915</v>
      </c>
      <c r="E2384" s="2">
        <f t="shared" si="217"/>
        <v>0.12057319790691423</v>
      </c>
      <c r="F2384" s="2">
        <f t="shared" si="221"/>
        <v>-1.1092919559893489E-2</v>
      </c>
      <c r="G2384" s="2">
        <f t="shared" si="219"/>
        <v>0.13166611746680773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45.0383</v>
      </c>
      <c r="C2385" s="2">
        <f t="shared" si="222"/>
        <v>44.979361575083239</v>
      </c>
      <c r="D2385" s="2">
        <f t="shared" si="218"/>
        <v>44.846254149756405</v>
      </c>
      <c r="E2385" s="2">
        <f t="shared" si="217"/>
        <v>0.13310742532683406</v>
      </c>
      <c r="F2385" s="2">
        <f t="shared" si="221"/>
        <v>1.7747149417452021E-2</v>
      </c>
      <c r="G2385" s="2">
        <f t="shared" si="219"/>
        <v>0.11536027590938204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6">
        <f>TITRES_STAT!D2389</f>
        <v>45.0383</v>
      </c>
      <c r="C2386" s="2">
        <f t="shared" si="222"/>
        <v>45.002967486608895</v>
      </c>
      <c r="D2386" s="2">
        <f t="shared" si="218"/>
        <v>44.860479768292969</v>
      </c>
      <c r="E2386" s="2">
        <f t="shared" si="217"/>
        <v>0.14248771831592677</v>
      </c>
      <c r="F2386" s="2">
        <f t="shared" si="221"/>
        <v>4.269526319714697E-2</v>
      </c>
      <c r="G2386" s="2">
        <f t="shared" si="219"/>
        <v>9.9792455118779794E-2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6">
        <f>TITRES_STAT!D2390</f>
        <v>43.055500000000002</v>
      </c>
      <c r="C2387" s="2">
        <f t="shared" si="222"/>
        <v>45.022941719438293</v>
      </c>
      <c r="D2387" s="2">
        <f t="shared" si="218"/>
        <v>44.726777563234229</v>
      </c>
      <c r="E2387" s="2">
        <f t="shared" si="217"/>
        <v>0.296164156204064</v>
      </c>
      <c r="F2387" s="2">
        <f t="shared" si="221"/>
        <v>9.3389041798530387E-2</v>
      </c>
      <c r="G2387" s="2">
        <f t="shared" si="219"/>
        <v>0.20277511440553361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43.055500000000002</v>
      </c>
      <c r="C2388" s="2">
        <f t="shared" si="222"/>
        <v>45.039842993370861</v>
      </c>
      <c r="D2388" s="2">
        <f t="shared" si="218"/>
        <v>44.602979225216885</v>
      </c>
      <c r="E2388" s="2">
        <f t="shared" si="217"/>
        <v>0.43686376815397665</v>
      </c>
      <c r="F2388" s="2">
        <f t="shared" si="221"/>
        <v>0.16208398706961963</v>
      </c>
      <c r="G2388" s="2">
        <f t="shared" si="219"/>
        <v>0.27477978108435702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43.055500000000002</v>
      </c>
      <c r="C2389" s="2">
        <f t="shared" si="222"/>
        <v>45.0541440713138</v>
      </c>
      <c r="D2389" s="2">
        <f t="shared" si="218"/>
        <v>44.488351134460082</v>
      </c>
      <c r="E2389" s="2">
        <f t="shared" si="217"/>
        <v>0.56579293685371823</v>
      </c>
      <c r="F2389" s="2">
        <f t="shared" si="221"/>
        <v>0.24282577702643937</v>
      </c>
      <c r="G2389" s="2">
        <f t="shared" si="219"/>
        <v>0.32296715982727886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6">
        <f>TITRES_STAT!D2393</f>
        <v>43.055500000000002</v>
      </c>
      <c r="C2390" s="2">
        <f t="shared" si="222"/>
        <v>45.066244983419367</v>
      </c>
      <c r="D2390" s="2">
        <f t="shared" si="218"/>
        <v>44.382214013388968</v>
      </c>
      <c r="E2390" s="2">
        <f t="shared" si="217"/>
        <v>0.68403097003039903</v>
      </c>
      <c r="F2390" s="2">
        <f t="shared" si="221"/>
        <v>0.33106681562723134</v>
      </c>
      <c r="G2390" s="2">
        <f t="shared" si="219"/>
        <v>0.3529641544031677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6">
        <f>TITRES_STAT!D2394</f>
        <v>43.055500000000002</v>
      </c>
      <c r="C2391" s="2">
        <f t="shared" si="222"/>
        <v>45.076484216739459</v>
      </c>
      <c r="D2391" s="2">
        <f t="shared" si="218"/>
        <v>44.283938901286085</v>
      </c>
      <c r="E2391" s="2">
        <f t="shared" si="217"/>
        <v>0.79254531545337414</v>
      </c>
      <c r="F2391" s="2">
        <f t="shared" si="221"/>
        <v>0.42336251559245996</v>
      </c>
      <c r="G2391" s="2">
        <f t="shared" si="219"/>
        <v>0.36918279986091418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43.055500000000002</v>
      </c>
      <c r="C2392" s="2">
        <f t="shared" si="222"/>
        <v>45.085148183394928</v>
      </c>
      <c r="D2392" s="2">
        <f t="shared" si="218"/>
        <v>44.192943427116745</v>
      </c>
      <c r="E2392" s="2">
        <f t="shared" si="217"/>
        <v>0.89220475627818274</v>
      </c>
      <c r="F2392" s="2">
        <f t="shared" si="221"/>
        <v>0.51713096372960454</v>
      </c>
      <c r="G2392" s="2">
        <f t="shared" si="219"/>
        <v>0.3750737925485782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43.055500000000002</v>
      </c>
      <c r="C2393" s="2">
        <f t="shared" si="222"/>
        <v>45.077940770564943</v>
      </c>
      <c r="D2393" s="2">
        <f t="shared" si="218"/>
        <v>44.108688358441434</v>
      </c>
      <c r="E2393" s="2">
        <f t="shared" si="217"/>
        <v>0.96925241212350954</v>
      </c>
      <c r="F2393" s="2">
        <f t="shared" si="221"/>
        <v>0.60755525340838556</v>
      </c>
      <c r="G2393" s="2">
        <f t="shared" si="219"/>
        <v>0.36169715871512398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6">
        <f>TITRES_STAT!D2397</f>
        <v>43.055500000000002</v>
      </c>
      <c r="C2394" s="2">
        <f t="shared" si="222"/>
        <v>45.07184219047803</v>
      </c>
      <c r="D2394" s="2">
        <f t="shared" si="218"/>
        <v>44.030674405964291</v>
      </c>
      <c r="E2394" s="2">
        <f t="shared" si="217"/>
        <v>1.041167784513739</v>
      </c>
      <c r="F2394" s="2">
        <f t="shared" si="221"/>
        <v>0.69427775962945626</v>
      </c>
      <c r="G2394" s="2">
        <f t="shared" si="219"/>
        <v>0.34689002488428278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43.055500000000002</v>
      </c>
      <c r="C2395" s="2">
        <f t="shared" si="222"/>
        <v>45.066681853481413</v>
      </c>
      <c r="D2395" s="2">
        <f t="shared" si="218"/>
        <v>43.958439264781752</v>
      </c>
      <c r="E2395" s="2">
        <f t="shared" si="217"/>
        <v>1.1082425886996603</v>
      </c>
      <c r="F2395" s="2">
        <f t="shared" si="221"/>
        <v>0.77707072544349709</v>
      </c>
      <c r="G2395" s="2">
        <f t="shared" si="219"/>
        <v>0.33117186325616321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43.055500000000002</v>
      </c>
      <c r="C2396" s="2">
        <f t="shared" si="222"/>
        <v>45.062315414484274</v>
      </c>
      <c r="D2396" s="2">
        <f t="shared" si="218"/>
        <v>43.891554874797919</v>
      </c>
      <c r="E2396" s="2">
        <f t="shared" ref="E2396:E2459" si="223">C2396-D2396</f>
        <v>1.1707605396863556</v>
      </c>
      <c r="F2396" s="2">
        <f t="shared" si="221"/>
        <v>0.85580868829206891</v>
      </c>
      <c r="G2396" s="2">
        <f t="shared" si="219"/>
        <v>0.31495185139428672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43.055500000000002</v>
      </c>
      <c r="C2397" s="2">
        <f t="shared" si="222"/>
        <v>44.753574581486696</v>
      </c>
      <c r="D2397" s="2">
        <f t="shared" ref="D2397:D2460" si="224">$D$4*B2397+(1-$D$4)*D2396</f>
        <v>43.829624884072146</v>
      </c>
      <c r="E2397" s="2">
        <f t="shared" si="223"/>
        <v>0.92394969741454958</v>
      </c>
      <c r="F2397" s="2">
        <f t="shared" si="221"/>
        <v>0.86943689011656511</v>
      </c>
      <c r="G2397" s="2">
        <f t="shared" si="219"/>
        <v>5.4512807297984467E-2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43.055500000000002</v>
      </c>
      <c r="C2398" s="2">
        <f t="shared" si="222"/>
        <v>44.49233233818105</v>
      </c>
      <c r="D2398" s="2">
        <f t="shared" si="224"/>
        <v>43.772282300066806</v>
      </c>
      <c r="E2398" s="2">
        <f t="shared" si="223"/>
        <v>0.72005003811424473</v>
      </c>
      <c r="F2398" s="2">
        <f t="shared" si="221"/>
        <v>0.8395595197161011</v>
      </c>
      <c r="G2398" s="2">
        <f t="shared" si="219"/>
        <v>-0.11950948160185637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43.055500000000002</v>
      </c>
      <c r="C2399" s="2">
        <f t="shared" si="222"/>
        <v>44.271281209230118</v>
      </c>
      <c r="D2399" s="2">
        <f t="shared" si="224"/>
        <v>43.719187314876677</v>
      </c>
      <c r="E2399" s="2">
        <f t="shared" si="223"/>
        <v>0.55209389435344036</v>
      </c>
      <c r="F2399" s="2">
        <f t="shared" si="221"/>
        <v>0.78206639464356897</v>
      </c>
      <c r="G2399" s="2">
        <f t="shared" si="219"/>
        <v>-0.22997250029012861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43.055500000000002</v>
      </c>
      <c r="C2400" s="2">
        <f t="shared" si="222"/>
        <v>44.084237946271635</v>
      </c>
      <c r="D2400" s="2">
        <f t="shared" si="224"/>
        <v>43.670025291552484</v>
      </c>
      <c r="E2400" s="2">
        <f t="shared" si="223"/>
        <v>0.41421265471915092</v>
      </c>
      <c r="F2400" s="2">
        <f t="shared" si="221"/>
        <v>0.70849564665868547</v>
      </c>
      <c r="G2400" s="2">
        <f t="shared" si="219"/>
        <v>-0.29428299193953456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6">
        <f>TITRES_STAT!D2404</f>
        <v>43.055500000000002</v>
      </c>
      <c r="C2401" s="2">
        <f t="shared" si="222"/>
        <v>43.92597056992215</v>
      </c>
      <c r="D2401" s="2">
        <f t="shared" si="224"/>
        <v>43.624504899585638</v>
      </c>
      <c r="E2401" s="2">
        <f t="shared" si="223"/>
        <v>0.30146567033651195</v>
      </c>
      <c r="F2401" s="2">
        <f t="shared" si="221"/>
        <v>0.62708965139425077</v>
      </c>
      <c r="G2401" s="2">
        <f t="shared" si="219"/>
        <v>-0.32562398105773882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6">
        <f>TITRES_STAT!D2405</f>
        <v>43.055500000000002</v>
      </c>
      <c r="C2402" s="2">
        <f t="shared" si="222"/>
        <v>43.792052020703359</v>
      </c>
      <c r="D2402" s="2">
        <f t="shared" si="224"/>
        <v>43.582356388505225</v>
      </c>
      <c r="E2402" s="2">
        <f t="shared" si="223"/>
        <v>0.20969563219813381</v>
      </c>
      <c r="F2402" s="2">
        <f t="shared" si="221"/>
        <v>0.54361084755502731</v>
      </c>
      <c r="G2402" s="2">
        <f t="shared" si="219"/>
        <v>-0.3339152153568935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6">
        <f>TITRES_STAT!D2406</f>
        <v>43.055500000000002</v>
      </c>
      <c r="C2403" s="2">
        <f t="shared" si="222"/>
        <v>43.678736325210537</v>
      </c>
      <c r="D2403" s="2">
        <f t="shared" si="224"/>
        <v>43.543329989356693</v>
      </c>
      <c r="E2403" s="2">
        <f t="shared" si="223"/>
        <v>0.13540633585384398</v>
      </c>
      <c r="F2403" s="2">
        <f t="shared" si="221"/>
        <v>0.46196994521479068</v>
      </c>
      <c r="G2403" s="2">
        <f t="shared" si="219"/>
        <v>-0.32656360936094669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6">
        <f>TITRES_STAT!D2407</f>
        <v>43.055500000000002</v>
      </c>
      <c r="C2404" s="2">
        <f t="shared" si="222"/>
        <v>43.582853813639687</v>
      </c>
      <c r="D2404" s="2">
        <f t="shared" si="224"/>
        <v>43.507194434589529</v>
      </c>
      <c r="E2404" s="2">
        <f t="shared" si="223"/>
        <v>7.5659379050158293E-2</v>
      </c>
      <c r="F2404" s="2">
        <f t="shared" si="221"/>
        <v>0.38470783198186426</v>
      </c>
      <c r="G2404" s="2">
        <f t="shared" ref="G2404:G2467" si="225">E2404-F2404</f>
        <v>-0.30904845293170596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45506</v>
      </c>
      <c r="B2405" s="6">
        <f>TITRES_STAT!D2408</f>
        <v>43.055500000000002</v>
      </c>
      <c r="C2405" s="2">
        <f t="shared" si="222"/>
        <v>43.501722457695116</v>
      </c>
      <c r="D2405" s="2">
        <f t="shared" si="224"/>
        <v>43.473735587582901</v>
      </c>
      <c r="E2405" s="2">
        <f t="shared" si="223"/>
        <v>2.7986870112215456E-2</v>
      </c>
      <c r="F2405" s="2">
        <f t="shared" ref="F2405:F2468" si="227">(E2405*(2/(10)))+((1-(2/10))*F2404)</f>
        <v>0.31336363960793451</v>
      </c>
      <c r="G2405" s="2">
        <f t="shared" si="225"/>
        <v>-0.28537676949571905</v>
      </c>
      <c r="H2405" s="2" t="str">
        <f t="shared" si="226"/>
        <v>Hold</v>
      </c>
    </row>
    <row r="2406" spans="1:8" ht="13.5" x14ac:dyDescent="0.25">
      <c r="A2406" s="3">
        <f>TITRES_STAT!B2409</f>
        <v>45509</v>
      </c>
      <c r="B2406" s="6">
        <f>TITRES_STAT!D2409</f>
        <v>43.055500000000002</v>
      </c>
      <c r="C2406" s="2">
        <f t="shared" si="222"/>
        <v>43.433072848818945</v>
      </c>
      <c r="D2406" s="2">
        <f t="shared" si="224"/>
        <v>43.442755173687871</v>
      </c>
      <c r="E2406" s="2">
        <f t="shared" si="223"/>
        <v>-9.6823248689261732E-3</v>
      </c>
      <c r="F2406" s="2">
        <f t="shared" si="227"/>
        <v>0.24875444671256236</v>
      </c>
      <c r="G2406" s="2">
        <f t="shared" si="225"/>
        <v>-0.25843677158148853</v>
      </c>
      <c r="H2406" s="2" t="str">
        <f t="shared" si="226"/>
        <v>Hold</v>
      </c>
    </row>
    <row r="2407" spans="1:8" ht="13.5" x14ac:dyDescent="0.25">
      <c r="A2407" s="3">
        <f>TITRES_STAT!B2410</f>
        <v>45510</v>
      </c>
      <c r="B2407" s="6">
        <f>TITRES_STAT!D2410</f>
        <v>43.055500000000002</v>
      </c>
      <c r="C2407" s="2">
        <f t="shared" si="222"/>
        <v>43.374984718231417</v>
      </c>
      <c r="D2407" s="2">
        <f t="shared" si="224"/>
        <v>43.414069605266548</v>
      </c>
      <c r="E2407" s="2">
        <f t="shared" si="223"/>
        <v>-3.9084887035130578E-2</v>
      </c>
      <c r="F2407" s="2">
        <f t="shared" si="227"/>
        <v>0.19118657996302379</v>
      </c>
      <c r="G2407" s="2">
        <f t="shared" si="225"/>
        <v>-0.23027146699815437</v>
      </c>
      <c r="H2407" s="2" t="str">
        <f t="shared" si="226"/>
        <v>Hold</v>
      </c>
    </row>
    <row r="2408" spans="1:8" ht="13.5" x14ac:dyDescent="0.25">
      <c r="A2408" s="3">
        <f>TITRES_STAT!B2411</f>
        <v>45511</v>
      </c>
      <c r="B2408" s="6">
        <f>TITRES_STAT!D2411</f>
        <v>43.055500000000002</v>
      </c>
      <c r="C2408" s="2">
        <f t="shared" si="222"/>
        <v>43.325833223118892</v>
      </c>
      <c r="D2408" s="2">
        <f t="shared" si="224"/>
        <v>43.387508893765322</v>
      </c>
      <c r="E2408" s="2">
        <f t="shared" si="223"/>
        <v>-6.1675670646430092E-2</v>
      </c>
      <c r="F2408" s="2">
        <f t="shared" si="227"/>
        <v>0.14061412984113303</v>
      </c>
      <c r="G2408" s="2">
        <f t="shared" si="225"/>
        <v>-0.20228980048756312</v>
      </c>
      <c r="H2408" s="2" t="str">
        <f t="shared" si="226"/>
        <v>Hold</v>
      </c>
    </row>
    <row r="2409" spans="1:8" ht="13.5" x14ac:dyDescent="0.25">
      <c r="A2409" s="3">
        <f>TITRES_STAT!B2412</f>
        <v>45512</v>
      </c>
      <c r="B2409" s="6">
        <f>TITRES_STAT!D2412</f>
        <v>43.055500000000002</v>
      </c>
      <c r="C2409" s="2">
        <f t="shared" si="222"/>
        <v>43.284243496485217</v>
      </c>
      <c r="D2409" s="2">
        <f t="shared" si="224"/>
        <v>43.362915642375299</v>
      </c>
      <c r="E2409" s="2">
        <f t="shared" si="223"/>
        <v>-7.8672145890081424E-2</v>
      </c>
      <c r="F2409" s="2">
        <f t="shared" si="227"/>
        <v>9.6756874694890138E-2</v>
      </c>
      <c r="G2409" s="2">
        <f t="shared" si="225"/>
        <v>-0.17542902058497156</v>
      </c>
      <c r="H2409" s="2" t="str">
        <f t="shared" si="226"/>
        <v>Hold</v>
      </c>
    </row>
    <row r="2410" spans="1:8" ht="13.5" x14ac:dyDescent="0.25">
      <c r="A2410" s="3">
        <f>TITRES_STAT!B2413</f>
        <v>45513</v>
      </c>
      <c r="B2410" s="6">
        <f>TITRES_STAT!D2413</f>
        <v>43.055500000000002</v>
      </c>
      <c r="C2410" s="2">
        <f t="shared" si="222"/>
        <v>43.249052189333646</v>
      </c>
      <c r="D2410" s="2">
        <f t="shared" si="224"/>
        <v>43.340144113310465</v>
      </c>
      <c r="E2410" s="2">
        <f t="shared" si="223"/>
        <v>-9.1091923976819089E-2</v>
      </c>
      <c r="F2410" s="2">
        <f t="shared" si="227"/>
        <v>5.9187114960548293E-2</v>
      </c>
      <c r="G2410" s="2">
        <f t="shared" si="225"/>
        <v>-0.15027903893736738</v>
      </c>
      <c r="H2410" s="2" t="str">
        <f t="shared" si="226"/>
        <v>Hold</v>
      </c>
    </row>
    <row r="2411" spans="1:8" ht="13.5" x14ac:dyDescent="0.25">
      <c r="A2411" s="3">
        <f>TITRES_STAT!B2414</f>
        <v>45516</v>
      </c>
      <c r="B2411" s="6">
        <f>TITRES_STAT!D2414</f>
        <v>43.055500000000002</v>
      </c>
      <c r="C2411" s="2">
        <f t="shared" si="222"/>
        <v>43.21927492943616</v>
      </c>
      <c r="D2411" s="2">
        <f t="shared" si="224"/>
        <v>43.319059364176361</v>
      </c>
      <c r="E2411" s="2">
        <f t="shared" si="223"/>
        <v>-9.9784434740200822E-2</v>
      </c>
      <c r="F2411" s="2">
        <f t="shared" si="227"/>
        <v>2.7392805020398467E-2</v>
      </c>
      <c r="G2411" s="2">
        <f t="shared" si="225"/>
        <v>-0.1271772397605993</v>
      </c>
      <c r="H2411" s="2" t="str">
        <f t="shared" si="226"/>
        <v>Hold</v>
      </c>
    </row>
    <row r="2412" spans="1:8" ht="13.5" x14ac:dyDescent="0.25">
      <c r="A2412" s="3">
        <f>TITRES_STAT!B2415</f>
        <v>45518</v>
      </c>
      <c r="B2412" s="6">
        <f>TITRES_STAT!D2415</f>
        <v>42.394599999999997</v>
      </c>
      <c r="C2412" s="2">
        <f t="shared" si="222"/>
        <v>43.194078786445985</v>
      </c>
      <c r="D2412" s="2">
        <f t="shared" si="224"/>
        <v>43.250580892755892</v>
      </c>
      <c r="E2412" s="2">
        <f t="shared" si="223"/>
        <v>-5.6502106309906708E-2</v>
      </c>
      <c r="F2412" s="2">
        <f t="shared" si="227"/>
        <v>1.0613822754337433E-2</v>
      </c>
      <c r="G2412" s="2">
        <f t="shared" si="225"/>
        <v>-6.7115929064244143E-2</v>
      </c>
      <c r="H2412" s="2" t="str">
        <f t="shared" si="226"/>
        <v>Hold</v>
      </c>
    </row>
    <row r="2413" spans="1:8" ht="13.5" x14ac:dyDescent="0.25">
      <c r="A2413" s="3">
        <f>TITRES_STAT!B2416</f>
        <v>45519</v>
      </c>
      <c r="B2413" s="6">
        <f>TITRES_STAT!D2416</f>
        <v>42.394599999999997</v>
      </c>
      <c r="C2413" s="2">
        <f t="shared" si="222"/>
        <v>43.1727589731466</v>
      </c>
      <c r="D2413" s="2">
        <f t="shared" si="224"/>
        <v>43.187174900699901</v>
      </c>
      <c r="E2413" s="2">
        <f t="shared" si="223"/>
        <v>-1.4415927553301344E-2</v>
      </c>
      <c r="F2413" s="2">
        <f t="shared" si="227"/>
        <v>5.6078726928096775E-3</v>
      </c>
      <c r="G2413" s="2">
        <f t="shared" si="225"/>
        <v>-2.0023800246111022E-2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6">
        <f>TITRES_STAT!D2417</f>
        <v>42.394599999999997</v>
      </c>
      <c r="C2414" s="2">
        <f t="shared" si="222"/>
        <v>43.154719131124047</v>
      </c>
      <c r="D2414" s="2">
        <f t="shared" si="224"/>
        <v>43.128465648796201</v>
      </c>
      <c r="E2414" s="2">
        <f t="shared" si="223"/>
        <v>2.6253482327845745E-2</v>
      </c>
      <c r="F2414" s="2">
        <f t="shared" si="227"/>
        <v>9.7369946198168911E-3</v>
      </c>
      <c r="G2414" s="2">
        <f t="shared" si="225"/>
        <v>1.6516487708028854E-2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42.394599999999997</v>
      </c>
      <c r="C2415" s="2">
        <f t="shared" si="222"/>
        <v>43.139454649412656</v>
      </c>
      <c r="D2415" s="2">
        <f t="shared" si="224"/>
        <v>43.074105230366854</v>
      </c>
      <c r="E2415" s="2">
        <f t="shared" si="223"/>
        <v>6.5349419045801938E-2</v>
      </c>
      <c r="F2415" s="2">
        <f t="shared" si="227"/>
        <v>2.0859479505013902E-2</v>
      </c>
      <c r="G2415" s="2">
        <f t="shared" si="225"/>
        <v>4.4489939540788032E-2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42.394599999999997</v>
      </c>
      <c r="C2416" s="2">
        <f t="shared" si="222"/>
        <v>43.126538549503017</v>
      </c>
      <c r="D2416" s="2">
        <f t="shared" si="224"/>
        <v>43.023771509598937</v>
      </c>
      <c r="E2416" s="2">
        <f t="shared" si="223"/>
        <v>0.10276703990408009</v>
      </c>
      <c r="F2416" s="2">
        <f t="shared" si="227"/>
        <v>3.7240991584827146E-2</v>
      </c>
      <c r="G2416" s="2">
        <f t="shared" si="225"/>
        <v>6.5526048319252947E-2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42.394599999999997</v>
      </c>
      <c r="C2417" s="2">
        <f t="shared" si="222"/>
        <v>43.115609541887167</v>
      </c>
      <c r="D2417" s="2">
        <f t="shared" si="224"/>
        <v>42.977166212591605</v>
      </c>
      <c r="E2417" s="2">
        <f t="shared" si="223"/>
        <v>0.13844332929556202</v>
      </c>
      <c r="F2417" s="2">
        <f t="shared" si="227"/>
        <v>5.7481459126974124E-2</v>
      </c>
      <c r="G2417" s="2">
        <f t="shared" si="225"/>
        <v>8.0961870168587899E-2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42.394599999999997</v>
      </c>
      <c r="C2418" s="2">
        <f t="shared" si="222"/>
        <v>43.106361920058369</v>
      </c>
      <c r="D2418" s="2">
        <f t="shared" si="224"/>
        <v>42.934013159807044</v>
      </c>
      <c r="E2418" s="2">
        <f t="shared" si="223"/>
        <v>0.17234876025132451</v>
      </c>
      <c r="F2418" s="2">
        <f t="shared" si="227"/>
        <v>8.0454919351844206E-2</v>
      </c>
      <c r="G2418" s="2">
        <f t="shared" si="225"/>
        <v>9.18938408994803E-2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42.394599999999997</v>
      </c>
      <c r="C2419" s="2">
        <f t="shared" si="222"/>
        <v>43.098537009280157</v>
      </c>
      <c r="D2419" s="2">
        <f t="shared" si="224"/>
        <v>42.894056629450965</v>
      </c>
      <c r="E2419" s="2">
        <f t="shared" si="223"/>
        <v>0.20448037982919232</v>
      </c>
      <c r="F2419" s="2">
        <f t="shared" si="227"/>
        <v>0.10526001144731384</v>
      </c>
      <c r="G2419" s="2">
        <f t="shared" si="225"/>
        <v>9.9220368381878477E-2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42.394599999999997</v>
      </c>
      <c r="C2420" s="2">
        <f t="shared" si="222"/>
        <v>43.09191593092936</v>
      </c>
      <c r="D2420" s="2">
        <f t="shared" si="224"/>
        <v>42.857059842084226</v>
      </c>
      <c r="E2420" s="2">
        <f t="shared" si="223"/>
        <v>0.23485608884513454</v>
      </c>
      <c r="F2420" s="2">
        <f t="shared" si="227"/>
        <v>0.131179226926878</v>
      </c>
      <c r="G2420" s="2">
        <f t="shared" si="225"/>
        <v>0.10367686191825654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42.394599999999997</v>
      </c>
      <c r="C2421" s="2">
        <f t="shared" si="222"/>
        <v>43.086313480017154</v>
      </c>
      <c r="D2421" s="2">
        <f t="shared" si="224"/>
        <v>42.822803557485393</v>
      </c>
      <c r="E2421" s="2">
        <f t="shared" si="223"/>
        <v>0.26350992253176031</v>
      </c>
      <c r="F2421" s="2">
        <f t="shared" si="227"/>
        <v>0.15764536604785445</v>
      </c>
      <c r="G2421" s="2">
        <f t="shared" si="225"/>
        <v>0.10586455648390586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42.394599999999997</v>
      </c>
      <c r="C2422" s="2">
        <f t="shared" si="222"/>
        <v>42.979896021552975</v>
      </c>
      <c r="D2422" s="2">
        <f t="shared" si="224"/>
        <v>42.791084775449441</v>
      </c>
      <c r="E2422" s="2">
        <f t="shared" si="223"/>
        <v>0.18881124610353339</v>
      </c>
      <c r="F2422" s="2">
        <f t="shared" si="227"/>
        <v>0.16387854205899025</v>
      </c>
      <c r="G2422" s="2">
        <f t="shared" si="225"/>
        <v>2.4932704044543147E-2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42.394599999999997</v>
      </c>
      <c r="C2423" s="2">
        <f t="shared" si="222"/>
        <v>42.889850479775596</v>
      </c>
      <c r="D2423" s="2">
        <f t="shared" si="224"/>
        <v>42.761715532823558</v>
      </c>
      <c r="E2423" s="2">
        <f t="shared" si="223"/>
        <v>0.12813494695203786</v>
      </c>
      <c r="F2423" s="2">
        <f t="shared" si="227"/>
        <v>0.15672982303759977</v>
      </c>
      <c r="G2423" s="2">
        <f t="shared" si="225"/>
        <v>-2.859487608556191E-2</v>
      </c>
      <c r="H2423" s="2" t="str">
        <f t="shared" si="226"/>
        <v>Hold</v>
      </c>
    </row>
    <row r="2424" spans="1:8" ht="13.5" x14ac:dyDescent="0.25">
      <c r="A2424" s="3">
        <f>TITRES_STAT!B2427</f>
        <v>45534</v>
      </c>
      <c r="B2424" s="6">
        <f>TITRES_STAT!D2427</f>
        <v>42.394599999999997</v>
      </c>
      <c r="C2424" s="2">
        <f t="shared" si="222"/>
        <v>42.813658098271659</v>
      </c>
      <c r="D2424" s="2">
        <f t="shared" si="224"/>
        <v>42.734521789651446</v>
      </c>
      <c r="E2424" s="2">
        <f t="shared" si="223"/>
        <v>7.9136308620213924E-2</v>
      </c>
      <c r="F2424" s="2">
        <f t="shared" si="227"/>
        <v>0.1412111201541226</v>
      </c>
      <c r="G2424" s="2">
        <f t="shared" si="225"/>
        <v>-6.2074811533908675E-2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6">
        <f>TITRES_STAT!D2428</f>
        <v>42.394599999999997</v>
      </c>
      <c r="C2425" s="2">
        <f t="shared" si="222"/>
        <v>42.749187621614482</v>
      </c>
      <c r="D2425" s="2">
        <f t="shared" si="224"/>
        <v>42.709342397825409</v>
      </c>
      <c r="E2425" s="2">
        <f t="shared" si="223"/>
        <v>3.9845223789072293E-2</v>
      </c>
      <c r="F2425" s="2">
        <f t="shared" si="227"/>
        <v>0.12093794088111254</v>
      </c>
      <c r="G2425" s="2">
        <f t="shared" si="225"/>
        <v>-8.1092717092040245E-2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6">
        <f>TITRES_STAT!D2429</f>
        <v>42.394599999999997</v>
      </c>
      <c r="C2426" s="2">
        <f t="shared" si="222"/>
        <v>42.694635679827641</v>
      </c>
      <c r="D2426" s="2">
        <f t="shared" si="224"/>
        <v>42.686028146134639</v>
      </c>
      <c r="E2426" s="2">
        <f t="shared" si="223"/>
        <v>8.6075336930022672E-3</v>
      </c>
      <c r="F2426" s="2">
        <f t="shared" si="227"/>
        <v>9.8471859443490489E-2</v>
      </c>
      <c r="G2426" s="2">
        <f t="shared" si="225"/>
        <v>-8.9864325750488222E-2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42.394599999999997</v>
      </c>
      <c r="C2427" s="2">
        <f t="shared" si="222"/>
        <v>42.648476344469543</v>
      </c>
      <c r="D2427" s="2">
        <f t="shared" si="224"/>
        <v>42.664440876050591</v>
      </c>
      <c r="E2427" s="2">
        <f t="shared" si="223"/>
        <v>-1.5964531581047936E-2</v>
      </c>
      <c r="F2427" s="2">
        <f t="shared" si="227"/>
        <v>7.5584581238582818E-2</v>
      </c>
      <c r="G2427" s="2">
        <f t="shared" si="225"/>
        <v>-9.1549112819630754E-2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42.394599999999997</v>
      </c>
      <c r="C2428" s="2">
        <f t="shared" si="222"/>
        <v>42.609418445320379</v>
      </c>
      <c r="D2428" s="2">
        <f t="shared" si="224"/>
        <v>42.644452663009808</v>
      </c>
      <c r="E2428" s="2">
        <f t="shared" si="223"/>
        <v>-3.5034217689428715E-2</v>
      </c>
      <c r="F2428" s="2">
        <f t="shared" si="227"/>
        <v>5.3460821452980513E-2</v>
      </c>
      <c r="G2428" s="2">
        <f t="shared" si="225"/>
        <v>-8.8495039142409221E-2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42.394599999999997</v>
      </c>
      <c r="C2429" s="2">
        <f t="shared" si="222"/>
        <v>42.576369453732632</v>
      </c>
      <c r="D2429" s="2">
        <f t="shared" si="224"/>
        <v>42.625945058342417</v>
      </c>
      <c r="E2429" s="2">
        <f t="shared" si="223"/>
        <v>-4.9575604609785273E-2</v>
      </c>
      <c r="F2429" s="2">
        <f t="shared" si="227"/>
        <v>3.2853536240427361E-2</v>
      </c>
      <c r="G2429" s="2">
        <f t="shared" si="225"/>
        <v>-8.2429140850212634E-2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42.394599999999997</v>
      </c>
      <c r="C2430" s="2">
        <f t="shared" si="222"/>
        <v>42.548404922389153</v>
      </c>
      <c r="D2430" s="2">
        <f t="shared" si="224"/>
        <v>42.608808387354088</v>
      </c>
      <c r="E2430" s="2">
        <f t="shared" si="223"/>
        <v>-6.0403464964934983E-2</v>
      </c>
      <c r="F2430" s="2">
        <f t="shared" si="227"/>
        <v>1.4202135999354893E-2</v>
      </c>
      <c r="G2430" s="2">
        <f t="shared" si="225"/>
        <v>-7.4605600964289878E-2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42.394599999999997</v>
      </c>
      <c r="C2431" s="2">
        <f t="shared" si="222"/>
        <v>42.524742626636979</v>
      </c>
      <c r="D2431" s="2">
        <f t="shared" si="224"/>
        <v>42.592941099401934</v>
      </c>
      <c r="E2431" s="2">
        <f t="shared" si="223"/>
        <v>-6.8198472764954943E-2</v>
      </c>
      <c r="F2431" s="2">
        <f t="shared" si="227"/>
        <v>-2.2779857535070742E-3</v>
      </c>
      <c r="G2431" s="2">
        <f t="shared" si="225"/>
        <v>-6.592048701144787E-2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42.394599999999997</v>
      </c>
      <c r="C2432" s="2">
        <f t="shared" si="222"/>
        <v>42.504720684077441</v>
      </c>
      <c r="D2432" s="2">
        <f t="shared" si="224"/>
        <v>42.578249166112904</v>
      </c>
      <c r="E2432" s="2">
        <f t="shared" si="223"/>
        <v>-7.3528482035463583E-2</v>
      </c>
      <c r="F2432" s="2">
        <f t="shared" si="227"/>
        <v>-1.6528085009898379E-2</v>
      </c>
      <c r="G2432" s="2">
        <f t="shared" si="225"/>
        <v>-5.7000397025565204E-2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42.394599999999997</v>
      </c>
      <c r="C2433" s="2">
        <f t="shared" si="222"/>
        <v>42.487779040373219</v>
      </c>
      <c r="D2433" s="2">
        <f t="shared" si="224"/>
        <v>42.564645524178616</v>
      </c>
      <c r="E2433" s="2">
        <f t="shared" si="223"/>
        <v>-7.6866483805396513E-2</v>
      </c>
      <c r="F2433" s="2">
        <f t="shared" si="227"/>
        <v>-2.8595764768998007E-2</v>
      </c>
      <c r="G2433" s="2">
        <f t="shared" si="225"/>
        <v>-4.8270719036398506E-2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43.433199999999999</v>
      </c>
      <c r="C2434" s="2">
        <f t="shared" si="222"/>
        <v>42.473443803392726</v>
      </c>
      <c r="D2434" s="2">
        <f t="shared" si="224"/>
        <v>42.628982892757982</v>
      </c>
      <c r="E2434" s="2">
        <f t="shared" si="223"/>
        <v>-0.15553908936525573</v>
      </c>
      <c r="F2434" s="2">
        <f t="shared" si="227"/>
        <v>-5.3984429688249555E-2</v>
      </c>
      <c r="G2434" s="2">
        <f t="shared" si="225"/>
        <v>-0.10155465967700618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43.433199999999999</v>
      </c>
      <c r="C2435" s="2">
        <f t="shared" si="222"/>
        <v>42.46131398748615</v>
      </c>
      <c r="D2435" s="2">
        <f t="shared" si="224"/>
        <v>42.688554530331466</v>
      </c>
      <c r="E2435" s="2">
        <f t="shared" si="223"/>
        <v>-0.22724054284531547</v>
      </c>
      <c r="F2435" s="2">
        <f t="shared" si="227"/>
        <v>-8.863565231966275E-2</v>
      </c>
      <c r="G2435" s="2">
        <f t="shared" si="225"/>
        <v>-0.13860489052565272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43.433199999999999</v>
      </c>
      <c r="C2436" s="2">
        <f t="shared" si="222"/>
        <v>42.451050297103663</v>
      </c>
      <c r="D2436" s="2">
        <f t="shared" si="224"/>
        <v>42.743713454010617</v>
      </c>
      <c r="E2436" s="2">
        <f t="shared" si="223"/>
        <v>-0.29266315690695421</v>
      </c>
      <c r="F2436" s="2">
        <f t="shared" si="227"/>
        <v>-0.12944115323712105</v>
      </c>
      <c r="G2436" s="2">
        <f t="shared" si="225"/>
        <v>-0.16322200366983317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43.433199999999999</v>
      </c>
      <c r="C2437" s="2">
        <f t="shared" si="222"/>
        <v>42.442365636010791</v>
      </c>
      <c r="D2437" s="2">
        <f t="shared" si="224"/>
        <v>42.794786531491312</v>
      </c>
      <c r="E2437" s="2">
        <f t="shared" si="223"/>
        <v>-0.35242089548052036</v>
      </c>
      <c r="F2437" s="2">
        <f t="shared" si="227"/>
        <v>-0.17403710168580092</v>
      </c>
      <c r="G2437" s="2">
        <f t="shared" si="225"/>
        <v>-0.17838379379471944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6">
        <f>TITRES_STAT!D2441</f>
        <v>43.433199999999999</v>
      </c>
      <c r="C2438" s="2">
        <f t="shared" si="222"/>
        <v>42.435017076624518</v>
      </c>
      <c r="D2438" s="2">
        <f t="shared" si="224"/>
        <v>42.842076418047512</v>
      </c>
      <c r="E2438" s="2">
        <f t="shared" si="223"/>
        <v>-0.40705934142299327</v>
      </c>
      <c r="F2438" s="2">
        <f t="shared" si="227"/>
        <v>-0.2206415496332394</v>
      </c>
      <c r="G2438" s="2">
        <f t="shared" si="225"/>
        <v>-0.18641779178975387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6">
        <f>TITRES_STAT!D2442</f>
        <v>43.433199999999999</v>
      </c>
      <c r="C2439" s="2">
        <f t="shared" si="222"/>
        <v>42.428799064836134</v>
      </c>
      <c r="D2439" s="2">
        <f t="shared" si="224"/>
        <v>42.885863350043998</v>
      </c>
      <c r="E2439" s="2">
        <f t="shared" si="223"/>
        <v>-0.45706428520786346</v>
      </c>
      <c r="F2439" s="2">
        <f t="shared" si="227"/>
        <v>-0.26792609674816426</v>
      </c>
      <c r="G2439" s="2">
        <f t="shared" si="225"/>
        <v>-0.18913818845969921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6">
        <f>TITRES_STAT!D2443</f>
        <v>43.433199999999999</v>
      </c>
      <c r="C2440" s="2">
        <f t="shared" si="222"/>
        <v>42.423537670245963</v>
      </c>
      <c r="D2440" s="2">
        <f t="shared" si="224"/>
        <v>42.926406805596294</v>
      </c>
      <c r="E2440" s="2">
        <f t="shared" si="223"/>
        <v>-0.50286913535033051</v>
      </c>
      <c r="F2440" s="2">
        <f t="shared" si="227"/>
        <v>-0.31491470446859754</v>
      </c>
      <c r="G2440" s="2">
        <f t="shared" si="225"/>
        <v>-0.18795443088173297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6">
        <f>TITRES_STAT!D2444</f>
        <v>43.433199999999999</v>
      </c>
      <c r="C2441" s="2">
        <f t="shared" si="222"/>
        <v>42.419085720977357</v>
      </c>
      <c r="D2441" s="2">
        <f t="shared" si="224"/>
        <v>42.963947042218791</v>
      </c>
      <c r="E2441" s="2">
        <f t="shared" si="223"/>
        <v>-0.54486132124143438</v>
      </c>
      <c r="F2441" s="2">
        <f t="shared" si="227"/>
        <v>-0.36090402782316494</v>
      </c>
      <c r="G2441" s="2">
        <f t="shared" si="225"/>
        <v>-0.18395729341826944</v>
      </c>
      <c r="H2441" s="2" t="str">
        <f t="shared" si="226"/>
        <v>Hold</v>
      </c>
    </row>
    <row r="2442" spans="1:8" ht="13.5" x14ac:dyDescent="0.25">
      <c r="A2442" s="3">
        <f>TITRES_STAT!B2445</f>
        <v>45560</v>
      </c>
      <c r="B2442" s="6">
        <f>TITRES_STAT!D2445</f>
        <v>43.433199999999999</v>
      </c>
      <c r="C2442" s="2">
        <f t="shared" si="222"/>
        <v>42.415318686980839</v>
      </c>
      <c r="D2442" s="2">
        <f t="shared" si="224"/>
        <v>42.998706520572959</v>
      </c>
      <c r="E2442" s="2">
        <f t="shared" si="223"/>
        <v>-0.58338783359211988</v>
      </c>
      <c r="F2442" s="2">
        <f t="shared" si="227"/>
        <v>-0.40540078897695597</v>
      </c>
      <c r="G2442" s="2">
        <f t="shared" si="225"/>
        <v>-0.1779870446151639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6">
        <f>TITRES_STAT!D2446</f>
        <v>43.433199999999999</v>
      </c>
      <c r="C2443" s="2">
        <f t="shared" si="222"/>
        <v>42.412131196676093</v>
      </c>
      <c r="D2443" s="2">
        <f t="shared" si="224"/>
        <v>43.030891222752743</v>
      </c>
      <c r="E2443" s="2">
        <f t="shared" si="223"/>
        <v>-0.61876002607665015</v>
      </c>
      <c r="F2443" s="2">
        <f t="shared" si="227"/>
        <v>-0.44807263639689482</v>
      </c>
      <c r="G2443" s="2">
        <f t="shared" si="225"/>
        <v>-0.17068738967975533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6">
        <f>TITRES_STAT!D2447</f>
        <v>43.433199999999999</v>
      </c>
      <c r="C2444" s="2">
        <f t="shared" si="222"/>
        <v>42.569218704879773</v>
      </c>
      <c r="D2444" s="2">
        <f t="shared" si="224"/>
        <v>43.060691872919207</v>
      </c>
      <c r="E2444" s="2">
        <f t="shared" si="223"/>
        <v>-0.49147316803943397</v>
      </c>
      <c r="F2444" s="2">
        <f t="shared" si="227"/>
        <v>-0.45675274272540267</v>
      </c>
      <c r="G2444" s="2">
        <f t="shared" si="225"/>
        <v>-3.47204253140313E-2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6">
        <f>TITRES_STAT!D2448</f>
        <v>43.433199999999999</v>
      </c>
      <c r="C2445" s="2">
        <f t="shared" si="222"/>
        <v>42.702138904129043</v>
      </c>
      <c r="D2445" s="2">
        <f t="shared" si="224"/>
        <v>43.088285067517788</v>
      </c>
      <c r="E2445" s="2">
        <f t="shared" si="223"/>
        <v>-0.38614616338874441</v>
      </c>
      <c r="F2445" s="2">
        <f t="shared" si="227"/>
        <v>-0.44263142685807105</v>
      </c>
      <c r="G2445" s="2">
        <f t="shared" si="225"/>
        <v>5.6485263469326641E-2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43.433199999999999</v>
      </c>
      <c r="C2446" s="2">
        <f t="shared" si="222"/>
        <v>42.814609841955345</v>
      </c>
      <c r="D2446" s="2">
        <f t="shared" si="224"/>
        <v>43.113834321775734</v>
      </c>
      <c r="E2446" s="2">
        <f t="shared" si="223"/>
        <v>-0.29922447982038847</v>
      </c>
      <c r="F2446" s="2">
        <f t="shared" si="227"/>
        <v>-0.4139500374505346</v>
      </c>
      <c r="G2446" s="2">
        <f t="shared" si="225"/>
        <v>0.11472555763014614</v>
      </c>
      <c r="H2446" s="2" t="str">
        <f t="shared" si="226"/>
        <v>Sell</v>
      </c>
    </row>
    <row r="2447" spans="1:8" ht="13.5" x14ac:dyDescent="0.25">
      <c r="A2447" s="3">
        <f>TITRES_STAT!B2450</f>
        <v>45567</v>
      </c>
      <c r="B2447" s="6">
        <f>TITRES_STAT!D2450</f>
        <v>43.433199999999999</v>
      </c>
      <c r="C2447" s="2">
        <f t="shared" ref="C2447:C2510" si="228">$C$4*B2437+C2446*(1-$C$4)</f>
        <v>42.909777558577602</v>
      </c>
      <c r="D2447" s="2">
        <f t="shared" si="224"/>
        <v>43.13749103868124</v>
      </c>
      <c r="E2447" s="2">
        <f t="shared" si="223"/>
        <v>-0.22771348010363823</v>
      </c>
      <c r="F2447" s="2">
        <f t="shared" si="227"/>
        <v>-0.37670272598115534</v>
      </c>
      <c r="G2447" s="2">
        <f t="shared" si="225"/>
        <v>0.14898924587751711</v>
      </c>
      <c r="H2447" s="2" t="str">
        <f t="shared" si="226"/>
        <v>Sell</v>
      </c>
    </row>
    <row r="2448" spans="1:8" ht="13.5" x14ac:dyDescent="0.25">
      <c r="A2448" s="3">
        <f>TITRES_STAT!B2451</f>
        <v>45568</v>
      </c>
      <c r="B2448" s="6">
        <f>TITRES_STAT!D2451</f>
        <v>43.433199999999999</v>
      </c>
      <c r="C2448" s="2">
        <f t="shared" si="228"/>
        <v>42.990304088027202</v>
      </c>
      <c r="D2448" s="2">
        <f t="shared" si="224"/>
        <v>43.159395406186334</v>
      </c>
      <c r="E2448" s="2">
        <f t="shared" si="223"/>
        <v>-0.1690913181591327</v>
      </c>
      <c r="F2448" s="2">
        <f t="shared" si="227"/>
        <v>-0.33518044441675082</v>
      </c>
      <c r="G2448" s="2">
        <f t="shared" si="225"/>
        <v>0.16608912625761812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6">
        <f>TITRES_STAT!D2452</f>
        <v>43.433199999999999</v>
      </c>
      <c r="C2449" s="2">
        <f t="shared" si="228"/>
        <v>43.058441920638401</v>
      </c>
      <c r="D2449" s="2">
        <f t="shared" si="224"/>
        <v>43.179677227950314</v>
      </c>
      <c r="E2449" s="2">
        <f t="shared" si="223"/>
        <v>-0.12123530731191323</v>
      </c>
      <c r="F2449" s="2">
        <f t="shared" si="227"/>
        <v>-0.2923914169957833</v>
      </c>
      <c r="G2449" s="2">
        <f t="shared" si="225"/>
        <v>0.17115610968387007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6">
        <f>TITRES_STAT!D2453</f>
        <v>43.433199999999999</v>
      </c>
      <c r="C2450" s="2">
        <f t="shared" si="228"/>
        <v>43.116097009770954</v>
      </c>
      <c r="D2450" s="2">
        <f t="shared" si="224"/>
        <v>43.198456692546593</v>
      </c>
      <c r="E2450" s="2">
        <f t="shared" si="223"/>
        <v>-8.2359682775638987E-2</v>
      </c>
      <c r="F2450" s="2">
        <f t="shared" si="227"/>
        <v>-0.25038507015175449</v>
      </c>
      <c r="G2450" s="2">
        <f t="shared" si="225"/>
        <v>0.1680253873761155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6">
        <f>TITRES_STAT!D2454</f>
        <v>43.433199999999999</v>
      </c>
      <c r="C2451" s="2">
        <f t="shared" si="228"/>
        <v>43.164882085190811</v>
      </c>
      <c r="D2451" s="2">
        <f t="shared" si="224"/>
        <v>43.215845085691292</v>
      </c>
      <c r="E2451" s="2">
        <f t="shared" si="223"/>
        <v>-5.096300050048086E-2</v>
      </c>
      <c r="F2451" s="2">
        <f t="shared" si="227"/>
        <v>-0.21050065622149977</v>
      </c>
      <c r="G2451" s="2">
        <f t="shared" si="225"/>
        <v>0.15953765572101891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43.433199999999999</v>
      </c>
      <c r="C2452" s="2">
        <f t="shared" si="228"/>
        <v>43.206161764392228</v>
      </c>
      <c r="D2452" s="2">
        <f t="shared" si="224"/>
        <v>43.231945449714161</v>
      </c>
      <c r="E2452" s="2">
        <f t="shared" si="223"/>
        <v>-2.5783685321933092E-2</v>
      </c>
      <c r="F2452" s="2">
        <f t="shared" si="227"/>
        <v>-0.17355726204158645</v>
      </c>
      <c r="G2452" s="2">
        <f t="shared" si="225"/>
        <v>0.14777357671965335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43.433199999999999</v>
      </c>
      <c r="C2453" s="2">
        <f t="shared" si="228"/>
        <v>43.241090723716503</v>
      </c>
      <c r="D2453" s="2">
        <f t="shared" si="224"/>
        <v>43.246853194179778</v>
      </c>
      <c r="E2453" s="2">
        <f t="shared" si="223"/>
        <v>-5.7624704632743828E-3</v>
      </c>
      <c r="F2453" s="2">
        <f t="shared" si="227"/>
        <v>-0.13999830372592406</v>
      </c>
      <c r="G2453" s="2">
        <f t="shared" si="225"/>
        <v>0.13423583326264968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43.433199999999999</v>
      </c>
      <c r="C2454" s="2">
        <f t="shared" si="228"/>
        <v>43.270645996990886</v>
      </c>
      <c r="D2454" s="2">
        <f t="shared" si="224"/>
        <v>43.260656661277572</v>
      </c>
      <c r="E2454" s="2">
        <f t="shared" si="223"/>
        <v>9.9893357133140626E-3</v>
      </c>
      <c r="F2454" s="2">
        <f t="shared" si="227"/>
        <v>-0.11000077583807644</v>
      </c>
      <c r="G2454" s="2">
        <f t="shared" si="225"/>
        <v>0.1199901115513905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43.433199999999999</v>
      </c>
      <c r="C2455" s="2">
        <f t="shared" si="228"/>
        <v>43.295654305146137</v>
      </c>
      <c r="D2455" s="2">
        <f t="shared" si="224"/>
        <v>43.273437649331086</v>
      </c>
      <c r="E2455" s="2">
        <f t="shared" si="223"/>
        <v>2.2216655815050501E-2</v>
      </c>
      <c r="F2455" s="2">
        <f t="shared" si="227"/>
        <v>-8.355728950745106E-2</v>
      </c>
      <c r="G2455" s="2">
        <f t="shared" si="225"/>
        <v>0.10577394532250156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43.433199999999999</v>
      </c>
      <c r="C2456" s="2">
        <f t="shared" si="228"/>
        <v>43.316815181277498</v>
      </c>
      <c r="D2456" s="2">
        <f t="shared" si="224"/>
        <v>43.285271897528787</v>
      </c>
      <c r="E2456" s="2">
        <f t="shared" si="223"/>
        <v>3.1543283748710849E-2</v>
      </c>
      <c r="F2456" s="2">
        <f t="shared" si="227"/>
        <v>-6.0537174856218678E-2</v>
      </c>
      <c r="G2456" s="2">
        <f t="shared" si="225"/>
        <v>9.2080458604929527E-2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43.433199999999999</v>
      </c>
      <c r="C2457" s="2">
        <f t="shared" si="228"/>
        <v>43.334720538004035</v>
      </c>
      <c r="D2457" s="2">
        <f t="shared" si="224"/>
        <v>43.296229534748882</v>
      </c>
      <c r="E2457" s="2">
        <f t="shared" si="223"/>
        <v>3.8491003255153089E-2</v>
      </c>
      <c r="F2457" s="2">
        <f t="shared" si="227"/>
        <v>-4.0731539233944326E-2</v>
      </c>
      <c r="G2457" s="2">
        <f t="shared" si="225"/>
        <v>7.9222542489097408E-2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43.433199999999999</v>
      </c>
      <c r="C2458" s="2">
        <f t="shared" si="228"/>
        <v>43.349871224464955</v>
      </c>
      <c r="D2458" s="2">
        <f t="shared" si="224"/>
        <v>43.306375495137857</v>
      </c>
      <c r="E2458" s="2">
        <f t="shared" si="223"/>
        <v>4.3495729327098331E-2</v>
      </c>
      <c r="F2458" s="2">
        <f t="shared" si="227"/>
        <v>-2.3886085521735795E-2</v>
      </c>
      <c r="G2458" s="2">
        <f t="shared" si="225"/>
        <v>6.7381814848834126E-2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43.433199999999999</v>
      </c>
      <c r="C2459" s="2">
        <f t="shared" si="228"/>
        <v>43.362691036085735</v>
      </c>
      <c r="D2459" s="2">
        <f t="shared" si="224"/>
        <v>43.315769902905423</v>
      </c>
      <c r="E2459" s="2">
        <f t="shared" si="223"/>
        <v>4.6921133180312324E-2</v>
      </c>
      <c r="F2459" s="2">
        <f t="shared" si="227"/>
        <v>-9.724641781326173E-3</v>
      </c>
      <c r="G2459" s="2">
        <f t="shared" si="225"/>
        <v>5.6645774961638501E-2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43.433199999999999</v>
      </c>
      <c r="C2460" s="2">
        <f t="shared" si="228"/>
        <v>43.37353856899562</v>
      </c>
      <c r="D2460" s="2">
        <f t="shared" si="224"/>
        <v>43.324468428616136</v>
      </c>
      <c r="E2460" s="2">
        <f t="shared" ref="E2460:E2523" si="229">C2460-D2460</f>
        <v>4.9070140379484428E-2</v>
      </c>
      <c r="F2460" s="2">
        <f t="shared" si="227"/>
        <v>2.0343146508359482E-3</v>
      </c>
      <c r="G2460" s="2">
        <f t="shared" si="225"/>
        <v>4.7035825728648478E-2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43.433199999999999</v>
      </c>
      <c r="C2461" s="2">
        <f t="shared" si="228"/>
        <v>43.3827172506886</v>
      </c>
      <c r="D2461" s="2">
        <f t="shared" ref="D2461:D2524" si="230">$D$4*B2461+(1-$D$4)*D2460</f>
        <v>43.332522619089019</v>
      </c>
      <c r="E2461" s="2">
        <f t="shared" si="229"/>
        <v>5.019463159958093E-2</v>
      </c>
      <c r="F2461" s="2">
        <f t="shared" si="227"/>
        <v>1.1666378040584947E-2</v>
      </c>
      <c r="G2461" s="2">
        <f t="shared" si="225"/>
        <v>3.8528253558995987E-2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43.433199999999999</v>
      </c>
      <c r="C2462" s="2">
        <f t="shared" si="228"/>
        <v>43.39048382750574</v>
      </c>
      <c r="D2462" s="2">
        <f t="shared" si="230"/>
        <v>43.339980202860204</v>
      </c>
      <c r="E2462" s="2">
        <f t="shared" si="229"/>
        <v>5.0503624645536149E-2</v>
      </c>
      <c r="F2462" s="2">
        <f t="shared" si="227"/>
        <v>1.9433827361575187E-2</v>
      </c>
      <c r="G2462" s="2">
        <f t="shared" si="225"/>
        <v>3.1069797283960962E-2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6">
        <f>TITRES_STAT!D2466</f>
        <v>43.433199999999999</v>
      </c>
      <c r="C2463" s="2">
        <f t="shared" si="228"/>
        <v>43.397055546351012</v>
      </c>
      <c r="D2463" s="2">
        <f t="shared" si="230"/>
        <v>43.346885373018708</v>
      </c>
      <c r="E2463" s="2">
        <f t="shared" si="229"/>
        <v>5.0170173332304557E-2</v>
      </c>
      <c r="F2463" s="2">
        <f t="shared" si="227"/>
        <v>2.5581096555721064E-2</v>
      </c>
      <c r="G2463" s="2">
        <f t="shared" si="225"/>
        <v>2.4589076776583493E-2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6">
        <f>TITRES_STAT!D2467</f>
        <v>43.433199999999999</v>
      </c>
      <c r="C2464" s="2">
        <f t="shared" si="228"/>
        <v>43.40261623152778</v>
      </c>
      <c r="D2464" s="2">
        <f t="shared" si="230"/>
        <v>43.353279049091398</v>
      </c>
      <c r="E2464" s="2">
        <f t="shared" si="229"/>
        <v>4.9337182436381966E-2</v>
      </c>
      <c r="F2464" s="2">
        <f t="shared" si="227"/>
        <v>3.0332313731853244E-2</v>
      </c>
      <c r="G2464" s="2">
        <f t="shared" si="225"/>
        <v>1.9004868704528721E-2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43.433199999999999</v>
      </c>
      <c r="C2465" s="2">
        <f t="shared" si="228"/>
        <v>43.407321426677356</v>
      </c>
      <c r="D2465" s="2">
        <f t="shared" si="230"/>
        <v>43.359199119529073</v>
      </c>
      <c r="E2465" s="2">
        <f t="shared" si="229"/>
        <v>4.8122307148283028E-2</v>
      </c>
      <c r="F2465" s="2">
        <f t="shared" si="227"/>
        <v>3.3890312415139207E-2</v>
      </c>
      <c r="G2465" s="2">
        <f t="shared" si="225"/>
        <v>1.4231994733143821E-2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43.433199999999999</v>
      </c>
      <c r="C2466" s="2">
        <f t="shared" si="228"/>
        <v>43.411302745650069</v>
      </c>
      <c r="D2466" s="2">
        <f t="shared" si="230"/>
        <v>43.364680666230626</v>
      </c>
      <c r="E2466" s="2">
        <f t="shared" si="229"/>
        <v>4.6622079419442741E-2</v>
      </c>
      <c r="F2466" s="2">
        <f t="shared" si="227"/>
        <v>3.6436665815999913E-2</v>
      </c>
      <c r="G2466" s="2">
        <f t="shared" si="225"/>
        <v>1.0185413603442828E-2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43.433199999999999</v>
      </c>
      <c r="C2467" s="2">
        <f t="shared" si="228"/>
        <v>43.414671554011598</v>
      </c>
      <c r="D2467" s="2">
        <f t="shared" si="230"/>
        <v>43.369756172435764</v>
      </c>
      <c r="E2467" s="2">
        <f t="shared" si="229"/>
        <v>4.4915381575833635E-2</v>
      </c>
      <c r="F2467" s="2">
        <f t="shared" si="227"/>
        <v>3.8132408967966658E-2</v>
      </c>
      <c r="G2467" s="2">
        <f t="shared" si="225"/>
        <v>6.7829726078669772E-3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43.433199999999999</v>
      </c>
      <c r="C2468" s="2">
        <f t="shared" si="228"/>
        <v>43.417522084163657</v>
      </c>
      <c r="D2468" s="2">
        <f t="shared" si="230"/>
        <v>43.374455715218303</v>
      </c>
      <c r="E2468" s="2">
        <f t="shared" si="229"/>
        <v>4.3066368945353872E-2</v>
      </c>
      <c r="F2468" s="2">
        <f t="shared" si="227"/>
        <v>3.9119200963444102E-2</v>
      </c>
      <c r="G2468" s="2">
        <f t="shared" ref="G2468:G2531" si="231">E2468-F2468</f>
        <v>3.9471679819097702E-3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43.433199999999999</v>
      </c>
      <c r="C2469" s="2">
        <f t="shared" si="228"/>
        <v>43.419934071215401</v>
      </c>
      <c r="D2469" s="2">
        <f t="shared" si="230"/>
        <v>43.378807143720657</v>
      </c>
      <c r="E2469" s="2">
        <f t="shared" si="229"/>
        <v>4.1126927494744336E-2</v>
      </c>
      <c r="F2469" s="2">
        <f t="shared" ref="F2469:F2532" si="233">(E2469*(2/(10)))+((1-(2/10))*F2468)</f>
        <v>3.952074626970415E-2</v>
      </c>
      <c r="G2469" s="2">
        <f t="shared" si="231"/>
        <v>1.6061812250401861E-3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43.433199999999999</v>
      </c>
      <c r="C2470" s="2">
        <f t="shared" si="228"/>
        <v>43.421974983336106</v>
      </c>
      <c r="D2470" s="2">
        <f t="shared" si="230"/>
        <v>43.382836244185796</v>
      </c>
      <c r="E2470" s="2">
        <f t="shared" si="229"/>
        <v>3.9138739150310187E-2</v>
      </c>
      <c r="F2470" s="2">
        <f t="shared" si="233"/>
        <v>3.944434484582536E-2</v>
      </c>
      <c r="G2470" s="2">
        <f t="shared" si="231"/>
        <v>-3.0560569551517369E-4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43.433199999999999</v>
      </c>
      <c r="C2471" s="2">
        <f t="shared" si="228"/>
        <v>43.423701908976703</v>
      </c>
      <c r="D2471" s="2">
        <f t="shared" si="230"/>
        <v>43.386566892764627</v>
      </c>
      <c r="E2471" s="2">
        <f t="shared" si="229"/>
        <v>3.7135016212076266E-2</v>
      </c>
      <c r="F2471" s="2">
        <f t="shared" si="233"/>
        <v>3.8982479119075548E-2</v>
      </c>
      <c r="G2471" s="2">
        <f t="shared" si="231"/>
        <v>-1.8474629069992823E-3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43.433199999999999</v>
      </c>
      <c r="C2472" s="2">
        <f t="shared" si="228"/>
        <v>43.425163153749516</v>
      </c>
      <c r="D2472" s="2">
        <f t="shared" si="230"/>
        <v>43.390021197004288</v>
      </c>
      <c r="E2472" s="2">
        <f t="shared" si="229"/>
        <v>3.5141956745228242E-2</v>
      </c>
      <c r="F2472" s="2">
        <f t="shared" si="233"/>
        <v>3.821437464430609E-2</v>
      </c>
      <c r="G2472" s="2">
        <f t="shared" si="231"/>
        <v>-3.0724178990778478E-3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6">
        <f>TITRES_STAT!D2476</f>
        <v>43.433199999999999</v>
      </c>
      <c r="C2473" s="2">
        <f t="shared" si="228"/>
        <v>43.426399591634208</v>
      </c>
      <c r="D2473" s="2">
        <f t="shared" si="230"/>
        <v>43.393219626855824</v>
      </c>
      <c r="E2473" s="2">
        <f t="shared" si="229"/>
        <v>3.3179964778383919E-2</v>
      </c>
      <c r="F2473" s="2">
        <f t="shared" si="233"/>
        <v>3.7207492671121653E-2</v>
      </c>
      <c r="G2473" s="2">
        <f t="shared" si="231"/>
        <v>-4.0275278927377339E-3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43.433199999999999</v>
      </c>
      <c r="C2474" s="2">
        <f t="shared" si="228"/>
        <v>43.427445808305869</v>
      </c>
      <c r="D2474" s="2">
        <f t="shared" si="230"/>
        <v>43.396181135977621</v>
      </c>
      <c r="E2474" s="2">
        <f t="shared" si="229"/>
        <v>3.1264672328248366E-2</v>
      </c>
      <c r="F2474" s="2">
        <f t="shared" si="233"/>
        <v>3.6018928602546997E-2</v>
      </c>
      <c r="G2474" s="2">
        <f t="shared" si="231"/>
        <v>-4.7542562742986308E-3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43.433199999999999</v>
      </c>
      <c r="C2475" s="2">
        <f t="shared" si="228"/>
        <v>43.428331068566507</v>
      </c>
      <c r="D2475" s="2">
        <f t="shared" si="230"/>
        <v>43.398923274053352</v>
      </c>
      <c r="E2475" s="2">
        <f t="shared" si="229"/>
        <v>2.9407794513154784E-2</v>
      </c>
      <c r="F2475" s="2">
        <f t="shared" si="233"/>
        <v>3.4696701784668556E-2</v>
      </c>
      <c r="G2475" s="2">
        <f t="shared" si="231"/>
        <v>-5.2889072715137722E-3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6">
        <f>TITRES_STAT!D2479</f>
        <v>43.433199999999999</v>
      </c>
      <c r="C2476" s="2">
        <f t="shared" si="228"/>
        <v>43.429080134940889</v>
      </c>
      <c r="D2476" s="2">
        <f t="shared" si="230"/>
        <v>43.401462290790143</v>
      </c>
      <c r="E2476" s="2">
        <f t="shared" si="229"/>
        <v>2.7617844150746862E-2</v>
      </c>
      <c r="F2476" s="2">
        <f t="shared" si="233"/>
        <v>3.3280930257884214E-2</v>
      </c>
      <c r="G2476" s="2">
        <f t="shared" si="231"/>
        <v>-5.6630861071373523E-3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6">
        <f>TITRES_STAT!D2480</f>
        <v>43.433199999999999</v>
      </c>
      <c r="C2477" s="2">
        <f t="shared" si="228"/>
        <v>43.429713960334603</v>
      </c>
      <c r="D2477" s="2">
        <f t="shared" si="230"/>
        <v>43.403813232213096</v>
      </c>
      <c r="E2477" s="2">
        <f t="shared" si="229"/>
        <v>2.5900728121506233E-2</v>
      </c>
      <c r="F2477" s="2">
        <f t="shared" si="233"/>
        <v>3.1804889830608619E-2</v>
      </c>
      <c r="G2477" s="2">
        <f t="shared" si="231"/>
        <v>-5.904161709102386E-3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6">
        <f>TITRES_STAT!D2481</f>
        <v>43.433199999999999</v>
      </c>
      <c r="C2478" s="2">
        <f t="shared" si="228"/>
        <v>43.430250274129278</v>
      </c>
      <c r="D2478" s="2">
        <f t="shared" si="230"/>
        <v>43.405990029826945</v>
      </c>
      <c r="E2478" s="2">
        <f t="shared" si="229"/>
        <v>2.4260244302332978E-2</v>
      </c>
      <c r="F2478" s="2">
        <f t="shared" si="233"/>
        <v>3.0295960724953493E-2</v>
      </c>
      <c r="G2478" s="2">
        <f t="shared" si="231"/>
        <v>-6.035716422620515E-3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6">
        <f>TITRES_STAT!D2482</f>
        <v>43.433199999999999</v>
      </c>
      <c r="C2479" s="2">
        <f t="shared" si="228"/>
        <v>43.430704078109393</v>
      </c>
      <c r="D2479" s="2">
        <f t="shared" si="230"/>
        <v>43.4080055831731</v>
      </c>
      <c r="E2479" s="2">
        <f t="shared" si="229"/>
        <v>2.2698494936292946E-2</v>
      </c>
      <c r="F2479" s="2">
        <f t="shared" si="233"/>
        <v>2.8776467567221384E-2</v>
      </c>
      <c r="G2479" s="2">
        <f t="shared" si="231"/>
        <v>-6.0779726309284389E-3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6">
        <f>TITRES_STAT!D2483</f>
        <v>43.433199999999999</v>
      </c>
      <c r="C2480" s="2">
        <f t="shared" si="228"/>
        <v>43.431088066092563</v>
      </c>
      <c r="D2480" s="2">
        <f t="shared" si="230"/>
        <v>43.409871836271392</v>
      </c>
      <c r="E2480" s="2">
        <f t="shared" si="229"/>
        <v>2.1216229821170884E-2</v>
      </c>
      <c r="F2480" s="2">
        <f t="shared" si="233"/>
        <v>2.7264420018011288E-2</v>
      </c>
      <c r="G2480" s="2">
        <f t="shared" si="231"/>
        <v>-6.0481901968404035E-3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6">
        <f>TITRES_STAT!D2484</f>
        <v>43.433199999999999</v>
      </c>
      <c r="C2481" s="2">
        <f t="shared" si="228"/>
        <v>43.431412979001401</v>
      </c>
      <c r="D2481" s="2">
        <f t="shared" si="230"/>
        <v>43.41159984839944</v>
      </c>
      <c r="E2481" s="2">
        <f t="shared" si="229"/>
        <v>1.9813130601960438E-2</v>
      </c>
      <c r="F2481" s="2">
        <f t="shared" si="233"/>
        <v>2.5774162134801121E-2</v>
      </c>
      <c r="G2481" s="2">
        <f t="shared" si="231"/>
        <v>-5.9610315328406834E-3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6">
        <f>TITRES_STAT!D2485</f>
        <v>43.433199999999999</v>
      </c>
      <c r="C2482" s="2">
        <f t="shared" si="228"/>
        <v>43.431687905308877</v>
      </c>
      <c r="D2482" s="2">
        <f t="shared" si="230"/>
        <v>43.413199859629117</v>
      </c>
      <c r="E2482" s="2">
        <f t="shared" si="229"/>
        <v>1.8488045679760035E-2</v>
      </c>
      <c r="F2482" s="2">
        <f t="shared" si="233"/>
        <v>2.4316938843792907E-2</v>
      </c>
      <c r="G2482" s="2">
        <f t="shared" si="231"/>
        <v>-5.8288931640328723E-3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6">
        <f>TITRES_STAT!D2486</f>
        <v>43.433199999999999</v>
      </c>
      <c r="C2483" s="2">
        <f t="shared" si="228"/>
        <v>43.431920535261355</v>
      </c>
      <c r="D2483" s="2">
        <f t="shared" si="230"/>
        <v>43.414681351508442</v>
      </c>
      <c r="E2483" s="2">
        <f t="shared" si="229"/>
        <v>1.7239183752913334E-2</v>
      </c>
      <c r="F2483" s="2">
        <f t="shared" si="233"/>
        <v>2.2901387825616994E-2</v>
      </c>
      <c r="G2483" s="2">
        <f t="shared" si="231"/>
        <v>-5.6622040727036596E-3</v>
      </c>
      <c r="H2483" s="2" t="str">
        <f t="shared" si="232"/>
        <v>Hold</v>
      </c>
    </row>
    <row r="2484" spans="1:8" ht="13.5" x14ac:dyDescent="0.25">
      <c r="A2484" s="3">
        <f>TITRES_STAT!B2487</f>
        <v>45621</v>
      </c>
      <c r="B2484" s="6">
        <f>TITRES_STAT!D2487</f>
        <v>43.433199999999999</v>
      </c>
      <c r="C2484" s="2">
        <f t="shared" si="228"/>
        <v>43.43211737599038</v>
      </c>
      <c r="D2484" s="2">
        <f t="shared" si="230"/>
        <v>43.416053103248558</v>
      </c>
      <c r="E2484" s="2">
        <f t="shared" si="229"/>
        <v>1.6064272741822094E-2</v>
      </c>
      <c r="F2484" s="2">
        <f t="shared" si="233"/>
        <v>2.1533964808858018E-2</v>
      </c>
      <c r="G2484" s="2">
        <f t="shared" si="231"/>
        <v>-5.4696920670359236E-3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6">
        <f>TITRES_STAT!D2488</f>
        <v>41.478700000000003</v>
      </c>
      <c r="C2485" s="2">
        <f t="shared" si="228"/>
        <v>43.432283933530321</v>
      </c>
      <c r="D2485" s="2">
        <f t="shared" si="230"/>
        <v>43.272545465970886</v>
      </c>
      <c r="E2485" s="2">
        <f t="shared" si="229"/>
        <v>0.15973846755943555</v>
      </c>
      <c r="F2485" s="2">
        <f t="shared" si="233"/>
        <v>4.9174865358973523E-2</v>
      </c>
      <c r="G2485" s="2">
        <f t="shared" si="231"/>
        <v>0.11056360220046202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41.488100000000003</v>
      </c>
      <c r="C2486" s="2">
        <f t="shared" si="228"/>
        <v>43.432424866833351</v>
      </c>
      <c r="D2486" s="2">
        <f t="shared" si="230"/>
        <v>43.140364320343409</v>
      </c>
      <c r="E2486" s="2">
        <f t="shared" si="229"/>
        <v>0.2920605464899424</v>
      </c>
      <c r="F2486" s="2">
        <f t="shared" si="233"/>
        <v>9.7752001585167309E-2</v>
      </c>
      <c r="G2486" s="2">
        <f t="shared" si="231"/>
        <v>0.19430854490477509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41.488100000000003</v>
      </c>
      <c r="C2487" s="2">
        <f t="shared" si="228"/>
        <v>43.432544118089758</v>
      </c>
      <c r="D2487" s="2">
        <f t="shared" si="230"/>
        <v>43.017974370688343</v>
      </c>
      <c r="E2487" s="2">
        <f t="shared" si="229"/>
        <v>0.41456974740141561</v>
      </c>
      <c r="F2487" s="2">
        <f t="shared" si="233"/>
        <v>0.16111555074841699</v>
      </c>
      <c r="G2487" s="2">
        <f t="shared" si="231"/>
        <v>0.25345419665299862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41.488100000000003</v>
      </c>
      <c r="C2488" s="2">
        <f t="shared" si="228"/>
        <v>43.432645022999026</v>
      </c>
      <c r="D2488" s="2">
        <f t="shared" si="230"/>
        <v>42.904650343229946</v>
      </c>
      <c r="E2488" s="2">
        <f t="shared" si="229"/>
        <v>0.52799467976907977</v>
      </c>
      <c r="F2488" s="2">
        <f t="shared" si="233"/>
        <v>0.23449137655254954</v>
      </c>
      <c r="G2488" s="2">
        <f t="shared" si="231"/>
        <v>0.29350330321653023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6">
        <f>TITRES_STAT!D2492</f>
        <v>41.488100000000003</v>
      </c>
      <c r="C2489" s="2">
        <f t="shared" si="228"/>
        <v>43.432730404076096</v>
      </c>
      <c r="D2489" s="2">
        <f t="shared" si="230"/>
        <v>42.799720688175874</v>
      </c>
      <c r="E2489" s="2">
        <f t="shared" si="229"/>
        <v>0.63300971590022215</v>
      </c>
      <c r="F2489" s="2">
        <f t="shared" si="233"/>
        <v>0.31419504442208412</v>
      </c>
      <c r="G2489" s="2">
        <f t="shared" si="231"/>
        <v>0.31881467147813802</v>
      </c>
      <c r="H2489" s="2" t="str">
        <f t="shared" si="232"/>
        <v>Sell</v>
      </c>
    </row>
    <row r="2490" spans="1:8" ht="13.5" x14ac:dyDescent="0.25">
      <c r="A2490" s="3">
        <f>TITRES_STAT!B2493</f>
        <v>45629</v>
      </c>
      <c r="B2490" s="6">
        <f>TITRES_STAT!D2493</f>
        <v>41.488100000000003</v>
      </c>
      <c r="C2490" s="2">
        <f t="shared" si="228"/>
        <v>43.432802649602849</v>
      </c>
      <c r="D2490" s="2">
        <f t="shared" si="230"/>
        <v>42.702563600162847</v>
      </c>
      <c r="E2490" s="2">
        <f t="shared" si="229"/>
        <v>0.73023904944000151</v>
      </c>
      <c r="F2490" s="2">
        <f t="shared" si="233"/>
        <v>0.39740384542566765</v>
      </c>
      <c r="G2490" s="2">
        <f t="shared" si="231"/>
        <v>0.33283520401433386</v>
      </c>
      <c r="H2490" s="2" t="str">
        <f t="shared" si="232"/>
        <v>Sell</v>
      </c>
    </row>
    <row r="2491" spans="1:8" ht="13.5" x14ac:dyDescent="0.25">
      <c r="A2491" s="3">
        <f>TITRES_STAT!B2494</f>
        <v>45630</v>
      </c>
      <c r="B2491" s="6">
        <f>TITRES_STAT!D2494</f>
        <v>41.488100000000003</v>
      </c>
      <c r="C2491" s="2">
        <f t="shared" si="228"/>
        <v>43.432863780433181</v>
      </c>
      <c r="D2491" s="2">
        <f t="shared" si="230"/>
        <v>42.612603333484117</v>
      </c>
      <c r="E2491" s="2">
        <f t="shared" si="229"/>
        <v>0.82026044694906375</v>
      </c>
      <c r="F2491" s="2">
        <f t="shared" si="233"/>
        <v>0.48197516573034688</v>
      </c>
      <c r="G2491" s="2">
        <f t="shared" si="231"/>
        <v>0.33828528121871687</v>
      </c>
      <c r="H2491" s="2" t="str">
        <f t="shared" si="232"/>
        <v>Sell</v>
      </c>
    </row>
    <row r="2492" spans="1:8" ht="13.5" x14ac:dyDescent="0.25">
      <c r="A2492" s="3">
        <f>TITRES_STAT!B2495</f>
        <v>45631</v>
      </c>
      <c r="B2492" s="6">
        <f>TITRES_STAT!D2495</f>
        <v>41.488100000000003</v>
      </c>
      <c r="C2492" s="2">
        <f t="shared" si="228"/>
        <v>43.432915506520388</v>
      </c>
      <c r="D2492" s="2">
        <f t="shared" si="230"/>
        <v>42.529306790263071</v>
      </c>
      <c r="E2492" s="2">
        <f t="shared" si="229"/>
        <v>0.90360871625731676</v>
      </c>
      <c r="F2492" s="2">
        <f t="shared" si="233"/>
        <v>0.56630187583574088</v>
      </c>
      <c r="G2492" s="2">
        <f t="shared" si="231"/>
        <v>0.33730684042157588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6">
        <f>TITRES_STAT!D2496</f>
        <v>41.488100000000003</v>
      </c>
      <c r="C2493" s="2">
        <f t="shared" si="228"/>
        <v>43.432959274748022</v>
      </c>
      <c r="D2493" s="2">
        <f t="shared" si="230"/>
        <v>42.452180361354692</v>
      </c>
      <c r="E2493" s="2">
        <f t="shared" si="229"/>
        <v>0.98077891339332979</v>
      </c>
      <c r="F2493" s="2">
        <f t="shared" si="233"/>
        <v>0.64919728334725868</v>
      </c>
      <c r="G2493" s="2">
        <f t="shared" si="231"/>
        <v>0.33158163004607111</v>
      </c>
      <c r="H2493" s="2" t="str">
        <f t="shared" si="232"/>
        <v>Sell</v>
      </c>
    </row>
    <row r="2494" spans="1:8" ht="13.5" x14ac:dyDescent="0.25">
      <c r="A2494" s="3">
        <f>TITRES_STAT!B2497</f>
        <v>45635</v>
      </c>
      <c r="B2494" s="6">
        <f>TITRES_STAT!D2497</f>
        <v>41.488100000000003</v>
      </c>
      <c r="C2494" s="2">
        <f t="shared" si="228"/>
        <v>43.432996309402171</v>
      </c>
      <c r="D2494" s="2">
        <f t="shared" si="230"/>
        <v>42.380767001254341</v>
      </c>
      <c r="E2494" s="2">
        <f t="shared" si="229"/>
        <v>1.0522293081478296</v>
      </c>
      <c r="F2494" s="2">
        <f t="shared" si="233"/>
        <v>0.72980368830737286</v>
      </c>
      <c r="G2494" s="2">
        <f t="shared" si="231"/>
        <v>0.3224256198404567</v>
      </c>
      <c r="H2494" s="2" t="str">
        <f t="shared" si="232"/>
        <v>Sell</v>
      </c>
    </row>
    <row r="2495" spans="1:8" ht="13.5" x14ac:dyDescent="0.25">
      <c r="A2495" s="3">
        <f>TITRES_STAT!B2498</f>
        <v>45636</v>
      </c>
      <c r="B2495" s="6">
        <f>TITRES_STAT!D2498</f>
        <v>41.488100000000003</v>
      </c>
      <c r="C2495" s="2">
        <f t="shared" si="228"/>
        <v>43.132335338724914</v>
      </c>
      <c r="D2495" s="2">
        <f t="shared" si="230"/>
        <v>42.314643519679947</v>
      </c>
      <c r="E2495" s="2">
        <f t="shared" si="229"/>
        <v>0.81769181904496691</v>
      </c>
      <c r="F2495" s="2">
        <f t="shared" si="233"/>
        <v>0.74738131445489175</v>
      </c>
      <c r="G2495" s="2">
        <f t="shared" si="231"/>
        <v>7.0310504590075151E-2</v>
      </c>
      <c r="H2495" s="2" t="str">
        <f t="shared" si="232"/>
        <v>Sell</v>
      </c>
    </row>
    <row r="2496" spans="1:8" ht="13.5" x14ac:dyDescent="0.25">
      <c r="A2496" s="3">
        <f>TITRES_STAT!B2499</f>
        <v>45637</v>
      </c>
      <c r="B2496" s="6">
        <f>TITRES_STAT!D2499</f>
        <v>41.488100000000003</v>
      </c>
      <c r="C2496" s="2">
        <f t="shared" si="228"/>
        <v>42.879376055844155</v>
      </c>
      <c r="D2496" s="2">
        <f t="shared" si="230"/>
        <v>42.253418073777731</v>
      </c>
      <c r="E2496" s="2">
        <f t="shared" si="229"/>
        <v>0.62595798206642428</v>
      </c>
      <c r="F2496" s="2">
        <f t="shared" si="233"/>
        <v>0.7230966479771983</v>
      </c>
      <c r="G2496" s="2">
        <f t="shared" si="231"/>
        <v>-9.7138665910774025E-2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41.488100000000003</v>
      </c>
      <c r="C2497" s="2">
        <f t="shared" si="228"/>
        <v>42.665333585714286</v>
      </c>
      <c r="D2497" s="2">
        <f t="shared" si="230"/>
        <v>42.196727846090489</v>
      </c>
      <c r="E2497" s="2">
        <f t="shared" si="229"/>
        <v>0.46860573962379704</v>
      </c>
      <c r="F2497" s="2">
        <f t="shared" si="233"/>
        <v>0.67219846630651803</v>
      </c>
      <c r="G2497" s="2">
        <f t="shared" si="231"/>
        <v>-0.20359272668272099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41.488100000000003</v>
      </c>
      <c r="C2498" s="2">
        <f t="shared" si="228"/>
        <v>42.484220726373628</v>
      </c>
      <c r="D2498" s="2">
        <f t="shared" si="230"/>
        <v>42.144236894528227</v>
      </c>
      <c r="E2498" s="2">
        <f t="shared" si="229"/>
        <v>0.3399838318454016</v>
      </c>
      <c r="F2498" s="2">
        <f t="shared" si="233"/>
        <v>0.60575553941429483</v>
      </c>
      <c r="G2498" s="2">
        <f t="shared" si="231"/>
        <v>-0.26577170756889323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6">
        <f>TITRES_STAT!D2502</f>
        <v>39.628100000000003</v>
      </c>
      <c r="C2499" s="2">
        <f t="shared" si="228"/>
        <v>42.33097138385461</v>
      </c>
      <c r="D2499" s="2">
        <f t="shared" si="230"/>
        <v>41.957856383822431</v>
      </c>
      <c r="E2499" s="2">
        <f t="shared" si="229"/>
        <v>0.37311500003217901</v>
      </c>
      <c r="F2499" s="2">
        <f t="shared" si="233"/>
        <v>0.55922743153787169</v>
      </c>
      <c r="G2499" s="2">
        <f t="shared" si="231"/>
        <v>-0.18611243150569268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6">
        <f>TITRES_STAT!D2503</f>
        <v>39.628100000000003</v>
      </c>
      <c r="C2500" s="2">
        <f t="shared" si="228"/>
        <v>42.201298863261592</v>
      </c>
      <c r="D2500" s="2">
        <f t="shared" si="230"/>
        <v>41.78528183687262</v>
      </c>
      <c r="E2500" s="2">
        <f t="shared" si="229"/>
        <v>0.41601702638897109</v>
      </c>
      <c r="F2500" s="2">
        <f t="shared" si="233"/>
        <v>0.53058535050809164</v>
      </c>
      <c r="G2500" s="2">
        <f t="shared" si="231"/>
        <v>-0.11456832411912055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6">
        <f>TITRES_STAT!D2504</f>
        <v>39.628100000000003</v>
      </c>
      <c r="C2501" s="2">
        <f t="shared" si="228"/>
        <v>42.091575961221345</v>
      </c>
      <c r="D2501" s="2">
        <f t="shared" si="230"/>
        <v>41.625490589696867</v>
      </c>
      <c r="E2501" s="2">
        <f t="shared" si="229"/>
        <v>0.46608537152447838</v>
      </c>
      <c r="F2501" s="2">
        <f t="shared" si="233"/>
        <v>0.51768535471136901</v>
      </c>
      <c r="G2501" s="2">
        <f t="shared" si="231"/>
        <v>-5.159998318689063E-2</v>
      </c>
      <c r="H2501" s="2" t="str">
        <f t="shared" si="232"/>
        <v>Hold</v>
      </c>
    </row>
    <row r="2502" spans="1:8" ht="13.5" x14ac:dyDescent="0.25">
      <c r="A2502" s="3">
        <f>TITRES_STAT!B2505</f>
        <v>45646</v>
      </c>
      <c r="B2502" s="6">
        <f>TITRES_STAT!D2505</f>
        <v>41.403199999999998</v>
      </c>
      <c r="C2502" s="2">
        <f t="shared" si="228"/>
        <v>41.998733505648829</v>
      </c>
      <c r="D2502" s="2">
        <f t="shared" si="230"/>
        <v>41.609024620089691</v>
      </c>
      <c r="E2502" s="2">
        <f t="shared" si="229"/>
        <v>0.38970888555913774</v>
      </c>
      <c r="F2502" s="2">
        <f t="shared" si="233"/>
        <v>0.49209006088092277</v>
      </c>
      <c r="G2502" s="2">
        <f t="shared" si="231"/>
        <v>-0.10238117532178503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6">
        <f>TITRES_STAT!D2506</f>
        <v>41.403199999999998</v>
      </c>
      <c r="C2503" s="2">
        <f t="shared" si="228"/>
        <v>41.92017450477978</v>
      </c>
      <c r="D2503" s="2">
        <f t="shared" si="230"/>
        <v>41.593778351934894</v>
      </c>
      <c r="E2503" s="2">
        <f t="shared" si="229"/>
        <v>0.32639615284488599</v>
      </c>
      <c r="F2503" s="2">
        <f t="shared" si="233"/>
        <v>0.45895127927371548</v>
      </c>
      <c r="G2503" s="2">
        <f t="shared" si="231"/>
        <v>-0.1325551264288295</v>
      </c>
      <c r="H2503" s="2" t="str">
        <f t="shared" si="232"/>
        <v>Hold</v>
      </c>
    </row>
    <row r="2504" spans="1:8" ht="13.5" x14ac:dyDescent="0.25">
      <c r="A2504" s="3">
        <f>TITRES_STAT!B2507</f>
        <v>45650</v>
      </c>
      <c r="B2504" s="6">
        <f>TITRES_STAT!D2507</f>
        <v>41.403199999999998</v>
      </c>
      <c r="C2504" s="2">
        <f t="shared" si="228"/>
        <v>41.85370150404443</v>
      </c>
      <c r="D2504" s="2">
        <f t="shared" si="230"/>
        <v>41.57966143697675</v>
      </c>
      <c r="E2504" s="2">
        <f t="shared" si="229"/>
        <v>0.27404006706768058</v>
      </c>
      <c r="F2504" s="2">
        <f t="shared" si="233"/>
        <v>0.42196903683250853</v>
      </c>
      <c r="G2504" s="2">
        <f t="shared" si="231"/>
        <v>-0.14792896976482794</v>
      </c>
      <c r="H2504" s="2" t="str">
        <f t="shared" si="232"/>
        <v>Hold</v>
      </c>
    </row>
    <row r="2505" spans="1:8" ht="13.5" x14ac:dyDescent="0.25">
      <c r="A2505" s="3">
        <f>TITRES_STAT!B2508</f>
        <v>45651</v>
      </c>
      <c r="B2505" s="6">
        <f>TITRES_STAT!D2508</f>
        <v>41.403199999999998</v>
      </c>
      <c r="C2505" s="2">
        <f t="shared" si="228"/>
        <v>41.797455118806823</v>
      </c>
      <c r="D2505" s="2">
        <f t="shared" si="230"/>
        <v>41.566590219422913</v>
      </c>
      <c r="E2505" s="2">
        <f t="shared" si="229"/>
        <v>0.23086489938390997</v>
      </c>
      <c r="F2505" s="2">
        <f t="shared" si="233"/>
        <v>0.3837482093427888</v>
      </c>
      <c r="G2505" s="2">
        <f t="shared" si="231"/>
        <v>-0.15288330995887883</v>
      </c>
      <c r="H2505" s="2" t="str">
        <f t="shared" si="232"/>
        <v>Hold</v>
      </c>
    </row>
    <row r="2506" spans="1:8" ht="13.5" x14ac:dyDescent="0.25">
      <c r="A2506" s="3">
        <f>TITRES_STAT!B2509</f>
        <v>45652</v>
      </c>
      <c r="B2506" s="6">
        <f>TITRES_STAT!D2509</f>
        <v>41.554200000000002</v>
      </c>
      <c r="C2506" s="2">
        <f t="shared" si="228"/>
        <v>41.749862023605772</v>
      </c>
      <c r="D2506" s="2">
        <f t="shared" si="230"/>
        <v>41.565672425391583</v>
      </c>
      <c r="E2506" s="2">
        <f t="shared" si="229"/>
        <v>0.18418959821418923</v>
      </c>
      <c r="F2506" s="2">
        <f t="shared" si="233"/>
        <v>0.34383648711706888</v>
      </c>
      <c r="G2506" s="2">
        <f t="shared" si="231"/>
        <v>-0.15964688890287965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6">
        <f>TITRES_STAT!D2510</f>
        <v>41.554200000000002</v>
      </c>
      <c r="C2507" s="2">
        <f t="shared" si="228"/>
        <v>41.70959094305104</v>
      </c>
      <c r="D2507" s="2">
        <f t="shared" si="230"/>
        <v>41.564822616103314</v>
      </c>
      <c r="E2507" s="2">
        <f t="shared" si="229"/>
        <v>0.14476832694772668</v>
      </c>
      <c r="F2507" s="2">
        <f t="shared" si="233"/>
        <v>0.30402285508320048</v>
      </c>
      <c r="G2507" s="2">
        <f t="shared" si="231"/>
        <v>-0.15925452813547381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6">
        <f>TITRES_STAT!D2511</f>
        <v>43.4238</v>
      </c>
      <c r="C2508" s="2">
        <f t="shared" si="228"/>
        <v>41.67551541335088</v>
      </c>
      <c r="D2508" s="2">
        <f t="shared" si="230"/>
        <v>41.702524644540105</v>
      </c>
      <c r="E2508" s="2">
        <f t="shared" si="229"/>
        <v>-2.7009231189225602E-2</v>
      </c>
      <c r="F2508" s="2">
        <f t="shared" si="233"/>
        <v>0.23781643782871528</v>
      </c>
      <c r="G2508" s="2">
        <f t="shared" si="231"/>
        <v>-0.26482566901794091</v>
      </c>
      <c r="H2508" s="2" t="str">
        <f t="shared" si="232"/>
        <v>Hold</v>
      </c>
    </row>
    <row r="2509" spans="1:8" ht="13.5" x14ac:dyDescent="0.25">
      <c r="A2509" s="3">
        <f>TITRES_STAT!B2512</f>
        <v>45657</v>
      </c>
      <c r="B2509" s="6">
        <f>TITRES_STAT!D2512</f>
        <v>43.433199999999999</v>
      </c>
      <c r="C2509" s="2">
        <f t="shared" si="228"/>
        <v>41.360528426681512</v>
      </c>
      <c r="D2509" s="2">
        <f t="shared" si="230"/>
        <v>41.830722819018618</v>
      </c>
      <c r="E2509" s="2">
        <f t="shared" si="229"/>
        <v>-0.47019439233710614</v>
      </c>
      <c r="F2509" s="2">
        <f t="shared" si="233"/>
        <v>9.6214271795551004E-2</v>
      </c>
      <c r="G2509" s="2">
        <f t="shared" si="231"/>
        <v>-0.56640866413265711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6">
        <f>TITRES_STAT!D2513</f>
        <v>43.433199999999999</v>
      </c>
      <c r="C2510" s="2">
        <f t="shared" si="228"/>
        <v>41.094000976422819</v>
      </c>
      <c r="D2510" s="2">
        <f t="shared" si="230"/>
        <v>41.949424832424647</v>
      </c>
      <c r="E2510" s="2">
        <f t="shared" si="229"/>
        <v>-0.85542385600182769</v>
      </c>
      <c r="F2510" s="2">
        <f t="shared" si="233"/>
        <v>-9.411335376392474E-2</v>
      </c>
      <c r="G2510" s="2">
        <f t="shared" si="231"/>
        <v>-0.76131050223790298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6">
        <f>TITRES_STAT!D2514</f>
        <v>43.433199999999999</v>
      </c>
      <c r="C2511" s="2">
        <f t="shared" ref="C2511:C2574" si="234">$C$4*B2501+C2510*(1-$C$4)</f>
        <v>40.868477749280849</v>
      </c>
      <c r="D2511" s="2">
        <f t="shared" si="230"/>
        <v>42.059334104096898</v>
      </c>
      <c r="E2511" s="2">
        <f t="shared" si="229"/>
        <v>-1.1908563548160487</v>
      </c>
      <c r="F2511" s="2">
        <f t="shared" si="233"/>
        <v>-0.31346195397434956</v>
      </c>
      <c r="G2511" s="2">
        <f t="shared" si="231"/>
        <v>-0.87739440084169917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6">
        <f>TITRES_STAT!D2515</f>
        <v>43.433199999999999</v>
      </c>
      <c r="C2512" s="2">
        <f t="shared" si="234"/>
        <v>40.950742710929951</v>
      </c>
      <c r="D2512" s="2">
        <f t="shared" si="230"/>
        <v>42.161101948237871</v>
      </c>
      <c r="E2512" s="2">
        <f t="shared" si="229"/>
        <v>-1.2103592373079195</v>
      </c>
      <c r="F2512" s="2">
        <f t="shared" si="233"/>
        <v>-0.49284141064106357</v>
      </c>
      <c r="G2512" s="2">
        <f t="shared" si="231"/>
        <v>-0.71751782666685593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6">
        <f>TITRES_STAT!D2516</f>
        <v>43.433199999999999</v>
      </c>
      <c r="C2513" s="2">
        <f t="shared" si="234"/>
        <v>41.020351524633035</v>
      </c>
      <c r="D2513" s="2">
        <f t="shared" si="230"/>
        <v>42.255331433553586</v>
      </c>
      <c r="E2513" s="2">
        <f t="shared" si="229"/>
        <v>-1.2349799089205504</v>
      </c>
      <c r="F2513" s="2">
        <f t="shared" si="233"/>
        <v>-0.64126911029696099</v>
      </c>
      <c r="G2513" s="2">
        <f t="shared" si="231"/>
        <v>-0.59371079862358944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6">
        <f>TITRES_STAT!D2517</f>
        <v>43.433199999999999</v>
      </c>
      <c r="C2514" s="2">
        <f t="shared" si="234"/>
        <v>41.079251290074112</v>
      </c>
      <c r="D2514" s="2">
        <f t="shared" si="230"/>
        <v>42.342580956994063</v>
      </c>
      <c r="E2514" s="2">
        <f t="shared" si="229"/>
        <v>-1.263329666919951</v>
      </c>
      <c r="F2514" s="2">
        <f t="shared" si="233"/>
        <v>-0.76568122162155894</v>
      </c>
      <c r="G2514" s="2">
        <f t="shared" si="231"/>
        <v>-0.49764844529839203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43.433199999999999</v>
      </c>
      <c r="C2515" s="2">
        <f t="shared" si="234"/>
        <v>41.129089553139636</v>
      </c>
      <c r="D2515" s="2">
        <f t="shared" si="230"/>
        <v>42.423367552772284</v>
      </c>
      <c r="E2515" s="2">
        <f t="shared" si="229"/>
        <v>-1.2942779996326479</v>
      </c>
      <c r="F2515" s="2">
        <f t="shared" si="233"/>
        <v>-0.87140057722377673</v>
      </c>
      <c r="G2515" s="2">
        <f t="shared" si="231"/>
        <v>-0.42287742240887116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6">
        <f>TITRES_STAT!D2519</f>
        <v>43.433199999999999</v>
      </c>
      <c r="C2516" s="2">
        <f t="shared" si="234"/>
        <v>41.194491160348917</v>
      </c>
      <c r="D2516" s="2">
        <f t="shared" si="230"/>
        <v>42.498169956270637</v>
      </c>
      <c r="E2516" s="2">
        <f t="shared" si="229"/>
        <v>-1.3036787959217193</v>
      </c>
      <c r="F2516" s="2">
        <f t="shared" si="233"/>
        <v>-0.95785622096336531</v>
      </c>
      <c r="G2516" s="2">
        <f t="shared" si="231"/>
        <v>-0.345822574958354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6">
        <f>TITRES_STAT!D2520</f>
        <v>45.321599999999997</v>
      </c>
      <c r="C2517" s="2">
        <f t="shared" si="234"/>
        <v>41.249830981833696</v>
      </c>
      <c r="D2517" s="2">
        <f t="shared" si="230"/>
        <v>42.707312922472816</v>
      </c>
      <c r="E2517" s="2">
        <f t="shared" si="229"/>
        <v>-1.45748194063912</v>
      </c>
      <c r="F2517" s="2">
        <f t="shared" si="233"/>
        <v>-1.0577813648985164</v>
      </c>
      <c r="G2517" s="2">
        <f t="shared" si="231"/>
        <v>-0.39970057574060358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6">
        <f>TITRES_STAT!D2521</f>
        <v>45.321599999999997</v>
      </c>
      <c r="C2518" s="2">
        <f t="shared" si="234"/>
        <v>41.584287753859286</v>
      </c>
      <c r="D2518" s="2">
        <f t="shared" si="230"/>
        <v>42.900963817104461</v>
      </c>
      <c r="E2518" s="2">
        <f t="shared" si="229"/>
        <v>-1.3166760632451755</v>
      </c>
      <c r="F2518" s="2">
        <f t="shared" si="233"/>
        <v>-1.1095603045678482</v>
      </c>
      <c r="G2518" s="2">
        <f t="shared" si="231"/>
        <v>-0.20711575867732734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6">
        <f>TITRES_STAT!D2522</f>
        <v>43.433199999999999</v>
      </c>
      <c r="C2519" s="2">
        <f t="shared" si="234"/>
        <v>41.86873579172709</v>
      </c>
      <c r="D2519" s="2">
        <f t="shared" si="230"/>
        <v>42.940388719541168</v>
      </c>
      <c r="E2519" s="2">
        <f t="shared" si="229"/>
        <v>-1.0716529278140783</v>
      </c>
      <c r="F2519" s="2">
        <f t="shared" si="233"/>
        <v>-1.1019788292170942</v>
      </c>
      <c r="G2519" s="2">
        <f t="shared" si="231"/>
        <v>3.0325901403015942E-2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43.433199999999999</v>
      </c>
      <c r="C2520" s="2">
        <f t="shared" si="234"/>
        <v>42.109422592999849</v>
      </c>
      <c r="D2520" s="2">
        <f t="shared" si="230"/>
        <v>42.976893258834416</v>
      </c>
      <c r="E2520" s="2">
        <f t="shared" si="229"/>
        <v>-0.867470665834567</v>
      </c>
      <c r="F2520" s="2">
        <f t="shared" si="233"/>
        <v>-1.055077196540589</v>
      </c>
      <c r="G2520" s="2">
        <f t="shared" si="231"/>
        <v>0.18760653070602196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6">
        <f>TITRES_STAT!D2524</f>
        <v>43.433199999999999</v>
      </c>
      <c r="C2521" s="2">
        <f t="shared" si="234"/>
        <v>42.313080655615259</v>
      </c>
      <c r="D2521" s="2">
        <f t="shared" si="230"/>
        <v>43.010693758180018</v>
      </c>
      <c r="E2521" s="2">
        <f t="shared" si="229"/>
        <v>-0.69761310256475895</v>
      </c>
      <c r="F2521" s="2">
        <f t="shared" si="233"/>
        <v>-0.98358437774542307</v>
      </c>
      <c r="G2521" s="2">
        <f t="shared" si="231"/>
        <v>0.28597127518066412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43.433199999999999</v>
      </c>
      <c r="C2522" s="2">
        <f t="shared" si="234"/>
        <v>42.48540670859753</v>
      </c>
      <c r="D2522" s="2">
        <f t="shared" si="230"/>
        <v>43.041990516833351</v>
      </c>
      <c r="E2522" s="2">
        <f t="shared" si="229"/>
        <v>-0.55658380823582121</v>
      </c>
      <c r="F2522" s="2">
        <f t="shared" si="233"/>
        <v>-0.89818426384350269</v>
      </c>
      <c r="G2522" s="2">
        <f t="shared" si="231"/>
        <v>0.34160045560768149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43.433199999999999</v>
      </c>
      <c r="C2523" s="2">
        <f t="shared" si="234"/>
        <v>42.631221061120989</v>
      </c>
      <c r="D2523" s="2">
        <f t="shared" si="230"/>
        <v>43.070968997067922</v>
      </c>
      <c r="E2523" s="2">
        <f t="shared" si="229"/>
        <v>-0.43974793594693296</v>
      </c>
      <c r="F2523" s="2">
        <f t="shared" si="233"/>
        <v>-0.80649699826418886</v>
      </c>
      <c r="G2523" s="2">
        <f t="shared" si="231"/>
        <v>0.3667490623172559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43.433199999999999</v>
      </c>
      <c r="C2524" s="2">
        <f t="shared" si="234"/>
        <v>42.754602436333144</v>
      </c>
      <c r="D2524" s="2">
        <f t="shared" si="230"/>
        <v>43.09780092321104</v>
      </c>
      <c r="E2524" s="2">
        <f t="shared" ref="E2524:E2587" si="235">C2524-D2524</f>
        <v>-0.34319848687789545</v>
      </c>
      <c r="F2524" s="2">
        <f t="shared" si="233"/>
        <v>-0.71383729598693024</v>
      </c>
      <c r="G2524" s="2">
        <f t="shared" si="231"/>
        <v>0.37063880910903479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43.433199999999999</v>
      </c>
      <c r="C2525" s="2">
        <f t="shared" si="234"/>
        <v>42.859002061512662</v>
      </c>
      <c r="D2525" s="2">
        <f t="shared" ref="D2525:D2588" si="236">$D$4*B2525+(1-$D$4)*D2524</f>
        <v>43.122645299269486</v>
      </c>
      <c r="E2525" s="2">
        <f t="shared" si="235"/>
        <v>-0.26364323775682408</v>
      </c>
      <c r="F2525" s="2">
        <f t="shared" si="233"/>
        <v>-0.62379848434090912</v>
      </c>
      <c r="G2525" s="2">
        <f t="shared" si="231"/>
        <v>0.36015524658408504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6">
        <f>TITRES_STAT!D2529</f>
        <v>43.433199999999999</v>
      </c>
      <c r="C2526" s="2">
        <f t="shared" si="234"/>
        <v>42.94734020589533</v>
      </c>
      <c r="D2526" s="2">
        <f t="shared" si="236"/>
        <v>43.14564935117545</v>
      </c>
      <c r="E2526" s="2">
        <f t="shared" si="235"/>
        <v>-0.19830914528012045</v>
      </c>
      <c r="F2526" s="2">
        <f t="shared" si="233"/>
        <v>-0.53870061652875145</v>
      </c>
      <c r="G2526" s="2">
        <f t="shared" si="231"/>
        <v>0.34039147124863101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45.321599999999997</v>
      </c>
      <c r="C2527" s="2">
        <f t="shared" si="234"/>
        <v>43.31261094344989</v>
      </c>
      <c r="D2527" s="2">
        <f t="shared" si="236"/>
        <v>43.30683088071801</v>
      </c>
      <c r="E2527" s="2">
        <f t="shared" si="235"/>
        <v>5.7800627318798092E-3</v>
      </c>
      <c r="F2527" s="2">
        <f t="shared" si="233"/>
        <v>-0.42980448067662519</v>
      </c>
      <c r="G2527" s="2">
        <f t="shared" si="231"/>
        <v>0.435584543408505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6">
        <f>TITRES_STAT!D2531</f>
        <v>45.321599999999997</v>
      </c>
      <c r="C2528" s="2">
        <f t="shared" si="234"/>
        <v>43.621686182919134</v>
      </c>
      <c r="D2528" s="2">
        <f t="shared" si="236"/>
        <v>43.456073037701863</v>
      </c>
      <c r="E2528" s="2">
        <f t="shared" si="235"/>
        <v>0.16561314521727155</v>
      </c>
      <c r="F2528" s="2">
        <f t="shared" si="233"/>
        <v>-0.31072095549784584</v>
      </c>
      <c r="G2528" s="2">
        <f t="shared" si="231"/>
        <v>0.47633410071511739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6">
        <f>TITRES_STAT!D2532</f>
        <v>45.321599999999997</v>
      </c>
      <c r="C2529" s="2">
        <f t="shared" si="234"/>
        <v>43.592688308623885</v>
      </c>
      <c r="D2529" s="2">
        <f t="shared" si="236"/>
        <v>43.59426022009432</v>
      </c>
      <c r="E2529" s="2">
        <f t="shared" si="235"/>
        <v>-1.5719114704353387E-3</v>
      </c>
      <c r="F2529" s="2">
        <f t="shared" si="233"/>
        <v>-0.24889114669236376</v>
      </c>
      <c r="G2529" s="2">
        <f t="shared" si="231"/>
        <v>0.24731923522192842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45.321599999999997</v>
      </c>
      <c r="C2530" s="2">
        <f t="shared" si="234"/>
        <v>43.568151645758675</v>
      </c>
      <c r="D2530" s="2">
        <f t="shared" si="236"/>
        <v>43.722211314902154</v>
      </c>
      <c r="E2530" s="2">
        <f t="shared" si="235"/>
        <v>-0.15405966914347857</v>
      </c>
      <c r="F2530" s="2">
        <f t="shared" si="233"/>
        <v>-0.22992485118258674</v>
      </c>
      <c r="G2530" s="2">
        <f t="shared" si="231"/>
        <v>7.5865182039108164E-2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6">
        <f>TITRES_STAT!D2534</f>
        <v>45.321599999999997</v>
      </c>
      <c r="C2531" s="2">
        <f t="shared" si="234"/>
        <v>43.547389854103493</v>
      </c>
      <c r="D2531" s="2">
        <f t="shared" si="236"/>
        <v>43.840684550835327</v>
      </c>
      <c r="E2531" s="2">
        <f t="shared" si="235"/>
        <v>-0.29329469673183439</v>
      </c>
      <c r="F2531" s="2">
        <f t="shared" si="233"/>
        <v>-0.24259882029243626</v>
      </c>
      <c r="G2531" s="2">
        <f t="shared" si="231"/>
        <v>-5.069587643939813E-2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45.321599999999997</v>
      </c>
      <c r="C2532" s="2">
        <f t="shared" si="234"/>
        <v>43.529822184241418</v>
      </c>
      <c r="D2532" s="2">
        <f t="shared" si="236"/>
        <v>43.950381991514192</v>
      </c>
      <c r="E2532" s="2">
        <f t="shared" si="235"/>
        <v>-0.42055980727277387</v>
      </c>
      <c r="F2532" s="2">
        <f t="shared" si="233"/>
        <v>-0.27819101768850379</v>
      </c>
      <c r="G2532" s="2">
        <f t="shared" ref="G2532:G2595" si="237">E2532-F2532</f>
        <v>-0.14236878958427007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45.321599999999997</v>
      </c>
      <c r="C2533" s="2">
        <f t="shared" si="234"/>
        <v>43.514957232819661</v>
      </c>
      <c r="D2533" s="2">
        <f t="shared" si="236"/>
        <v>44.051953695846478</v>
      </c>
      <c r="E2533" s="2">
        <f t="shared" si="235"/>
        <v>-0.53699646302681714</v>
      </c>
      <c r="F2533" s="2">
        <f t="shared" ref="F2533:F2596" si="239">(E2533*(2/(10)))+((1-(2/10))*F2532)</f>
        <v>-0.32995210675616649</v>
      </c>
      <c r="G2533" s="2">
        <f t="shared" si="237"/>
        <v>-0.20704435627065065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45.321599999999997</v>
      </c>
      <c r="C2534" s="2">
        <f t="shared" si="234"/>
        <v>43.502379197001254</v>
      </c>
      <c r="D2534" s="2">
        <f t="shared" si="236"/>
        <v>44.146001570228222</v>
      </c>
      <c r="E2534" s="2">
        <f t="shared" si="235"/>
        <v>-0.64362237322696814</v>
      </c>
      <c r="F2534" s="2">
        <f t="shared" si="239"/>
        <v>-0.39268616005032686</v>
      </c>
      <c r="G2534" s="2">
        <f t="shared" si="237"/>
        <v>-0.25093621317664128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45.321599999999997</v>
      </c>
      <c r="C2535" s="2">
        <f t="shared" si="234"/>
        <v>43.491736243616444</v>
      </c>
      <c r="D2535" s="2">
        <f t="shared" si="236"/>
        <v>44.233082935396503</v>
      </c>
      <c r="E2535" s="2">
        <f t="shared" si="235"/>
        <v>-0.74134669178005907</v>
      </c>
      <c r="F2535" s="2">
        <f t="shared" si="239"/>
        <v>-0.46241826639627337</v>
      </c>
      <c r="G2535" s="2">
        <f t="shared" si="237"/>
        <v>-0.27892842538378571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45.321599999999997</v>
      </c>
      <c r="C2536" s="2">
        <f t="shared" si="234"/>
        <v>43.482730667675455</v>
      </c>
      <c r="D2536" s="2">
        <f t="shared" si="236"/>
        <v>44.313713829070835</v>
      </c>
      <c r="E2536" s="2">
        <f t="shared" si="235"/>
        <v>-0.83098316139538042</v>
      </c>
      <c r="F2536" s="2">
        <f t="shared" si="239"/>
        <v>-0.5361312453960948</v>
      </c>
      <c r="G2536" s="2">
        <f t="shared" si="237"/>
        <v>-0.29485191599928562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6">
        <f>TITRES_STAT!D2540</f>
        <v>43.2821</v>
      </c>
      <c r="C2537" s="2">
        <f t="shared" si="234"/>
        <v>43.765633641879226</v>
      </c>
      <c r="D2537" s="2">
        <f t="shared" si="236"/>
        <v>44.237297989880403</v>
      </c>
      <c r="E2537" s="2">
        <f t="shared" si="235"/>
        <v>-0.47166434800117685</v>
      </c>
      <c r="F2537" s="2">
        <f t="shared" si="239"/>
        <v>-0.52323786591711119</v>
      </c>
      <c r="G2537" s="2">
        <f t="shared" si="237"/>
        <v>5.1573517915934342E-2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6">
        <f>TITRES_STAT!D2541</f>
        <v>41.365400000000001</v>
      </c>
      <c r="C2538" s="2">
        <f t="shared" si="234"/>
        <v>44.005013081590114</v>
      </c>
      <c r="D2538" s="2">
        <f t="shared" si="236"/>
        <v>44.024564805444818</v>
      </c>
      <c r="E2538" s="2">
        <f t="shared" si="235"/>
        <v>-1.9551723854704051E-2</v>
      </c>
      <c r="F2538" s="2">
        <f t="shared" si="239"/>
        <v>-0.42250063750462979</v>
      </c>
      <c r="G2538" s="2">
        <f t="shared" si="237"/>
        <v>0.40294891364992574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6">
        <f>TITRES_STAT!D2542</f>
        <v>42.961100000000002</v>
      </c>
      <c r="C2539" s="2">
        <f t="shared" si="234"/>
        <v>44.207564915191632</v>
      </c>
      <c r="D2539" s="2">
        <f t="shared" si="236"/>
        <v>43.945789634671129</v>
      </c>
      <c r="E2539" s="2">
        <f t="shared" si="235"/>
        <v>0.26177528052050292</v>
      </c>
      <c r="F2539" s="2">
        <f t="shared" si="239"/>
        <v>-0.28564545389960327</v>
      </c>
      <c r="G2539" s="2">
        <f t="shared" si="237"/>
        <v>0.54742073442010619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6">
        <f>TITRES_STAT!D2543</f>
        <v>42.961100000000002</v>
      </c>
      <c r="C2540" s="2">
        <f t="shared" si="234"/>
        <v>44.378954928239068</v>
      </c>
      <c r="D2540" s="2">
        <f t="shared" si="236"/>
        <v>43.872849661732523</v>
      </c>
      <c r="E2540" s="2">
        <f t="shared" si="235"/>
        <v>0.50610526650654464</v>
      </c>
      <c r="F2540" s="2">
        <f t="shared" si="239"/>
        <v>-0.1272953098183737</v>
      </c>
      <c r="G2540" s="2">
        <f t="shared" si="237"/>
        <v>0.63340057632491831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42.961100000000002</v>
      </c>
      <c r="C2541" s="2">
        <f t="shared" si="234"/>
        <v>44.523977246971519</v>
      </c>
      <c r="D2541" s="2">
        <f t="shared" si="236"/>
        <v>43.805312649752338</v>
      </c>
      <c r="E2541" s="2">
        <f t="shared" si="235"/>
        <v>0.71866459721918119</v>
      </c>
      <c r="F2541" s="2">
        <f t="shared" si="239"/>
        <v>4.1896671589137263E-2</v>
      </c>
      <c r="G2541" s="2">
        <f t="shared" si="237"/>
        <v>0.67676792563004395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42.961100000000002</v>
      </c>
      <c r="C2542" s="2">
        <f t="shared" si="234"/>
        <v>44.646688439745127</v>
      </c>
      <c r="D2542" s="2">
        <f t="shared" si="236"/>
        <v>43.742778379400313</v>
      </c>
      <c r="E2542" s="2">
        <f t="shared" si="235"/>
        <v>0.90391006034481336</v>
      </c>
      <c r="F2542" s="2">
        <f t="shared" si="239"/>
        <v>0.2142993493402725</v>
      </c>
      <c r="G2542" s="2">
        <f t="shared" si="237"/>
        <v>0.68961071100454086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42.961100000000002</v>
      </c>
      <c r="C2543" s="2">
        <f t="shared" si="234"/>
        <v>44.750520987476641</v>
      </c>
      <c r="D2543" s="2">
        <f t="shared" si="236"/>
        <v>43.684876277222514</v>
      </c>
      <c r="E2543" s="2">
        <f t="shared" si="235"/>
        <v>1.0656447102541264</v>
      </c>
      <c r="F2543" s="2">
        <f t="shared" si="239"/>
        <v>0.38456842152304332</v>
      </c>
      <c r="G2543" s="2">
        <f t="shared" si="237"/>
        <v>0.68107628873108306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42.961100000000002</v>
      </c>
      <c r="C2544" s="2">
        <f t="shared" si="234"/>
        <v>44.838379297095614</v>
      </c>
      <c r="D2544" s="2">
        <f t="shared" si="236"/>
        <v>43.631263219650478</v>
      </c>
      <c r="E2544" s="2">
        <f t="shared" si="235"/>
        <v>1.2071160774451357</v>
      </c>
      <c r="F2544" s="2">
        <f t="shared" si="239"/>
        <v>0.54907795270746185</v>
      </c>
      <c r="G2544" s="2">
        <f t="shared" si="237"/>
        <v>0.65803812473767387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42.961100000000002</v>
      </c>
      <c r="C2545" s="2">
        <f t="shared" si="234"/>
        <v>44.912720943696286</v>
      </c>
      <c r="D2545" s="2">
        <f t="shared" si="236"/>
        <v>43.581621499676366</v>
      </c>
      <c r="E2545" s="2">
        <f t="shared" si="235"/>
        <v>1.3310994440199195</v>
      </c>
      <c r="F2545" s="2">
        <f t="shared" si="239"/>
        <v>0.70548225096995343</v>
      </c>
      <c r="G2545" s="2">
        <f t="shared" si="237"/>
        <v>0.6256171930499661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42.961100000000002</v>
      </c>
      <c r="C2546" s="2">
        <f t="shared" si="234"/>
        <v>44.975625413896857</v>
      </c>
      <c r="D2546" s="2">
        <f t="shared" si="236"/>
        <v>43.535656944144783</v>
      </c>
      <c r="E2546" s="2">
        <f t="shared" si="235"/>
        <v>1.439968469752074</v>
      </c>
      <c r="F2546" s="2">
        <f t="shared" si="239"/>
        <v>0.85237949472637764</v>
      </c>
      <c r="G2546" s="2">
        <f t="shared" si="237"/>
        <v>0.5875889750256964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42.961100000000002</v>
      </c>
      <c r="C2547" s="2">
        <f t="shared" si="234"/>
        <v>44.715083042528114</v>
      </c>
      <c r="D2547" s="2">
        <f t="shared" si="236"/>
        <v>43.493097170504427</v>
      </c>
      <c r="E2547" s="2">
        <f t="shared" si="235"/>
        <v>1.2219858720236871</v>
      </c>
      <c r="F2547" s="2">
        <f t="shared" si="239"/>
        <v>0.92630077018583956</v>
      </c>
      <c r="G2547" s="2">
        <f t="shared" si="237"/>
        <v>0.29568510183784757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42.961100000000002</v>
      </c>
      <c r="C2548" s="2">
        <f t="shared" si="234"/>
        <v>44.199747189831477</v>
      </c>
      <c r="D2548" s="2">
        <f t="shared" si="236"/>
        <v>43.453689972689283</v>
      </c>
      <c r="E2548" s="2">
        <f t="shared" si="235"/>
        <v>0.74605721714219442</v>
      </c>
      <c r="F2548" s="2">
        <f t="shared" si="239"/>
        <v>0.89025205957711062</v>
      </c>
      <c r="G2548" s="2">
        <f t="shared" si="237"/>
        <v>-0.1441948424349162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6">
        <f>TITRES_STAT!D2552</f>
        <v>43.216000000000001</v>
      </c>
      <c r="C2549" s="2">
        <f t="shared" si="234"/>
        <v>44.009186083703561</v>
      </c>
      <c r="D2549" s="2">
        <f t="shared" si="236"/>
        <v>43.436083308045639</v>
      </c>
      <c r="E2549" s="2">
        <f t="shared" si="235"/>
        <v>0.57310277565792234</v>
      </c>
      <c r="F2549" s="2">
        <f t="shared" si="239"/>
        <v>0.82682220279327301</v>
      </c>
      <c r="G2549" s="2">
        <f t="shared" si="237"/>
        <v>-0.25371942713535067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6">
        <f>TITRES_STAT!D2553</f>
        <v>43.433199999999999</v>
      </c>
      <c r="C2550" s="2">
        <f t="shared" si="234"/>
        <v>43.847942070826093</v>
      </c>
      <c r="D2550" s="2">
        <f t="shared" si="236"/>
        <v>43.435869729671893</v>
      </c>
      <c r="E2550" s="2">
        <f t="shared" si="235"/>
        <v>0.41207234115420022</v>
      </c>
      <c r="F2550" s="2">
        <f t="shared" si="239"/>
        <v>0.74387223046545858</v>
      </c>
      <c r="G2550" s="2">
        <f t="shared" si="237"/>
        <v>-0.33179988931125837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6">
        <f>TITRES_STAT!D2554</f>
        <v>43.433199999999999</v>
      </c>
      <c r="C2551" s="2">
        <f t="shared" si="234"/>
        <v>43.711504829160539</v>
      </c>
      <c r="D2551" s="2">
        <f t="shared" si="236"/>
        <v>43.435671971918424</v>
      </c>
      <c r="E2551" s="2">
        <f t="shared" si="235"/>
        <v>0.27583285724211493</v>
      </c>
      <c r="F2551" s="2">
        <f t="shared" si="239"/>
        <v>0.6502643558207899</v>
      </c>
      <c r="G2551" s="2">
        <f t="shared" si="237"/>
        <v>-0.37443149857867497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6">
        <f>TITRES_STAT!D2555</f>
        <v>42.488999999999997</v>
      </c>
      <c r="C2552" s="2">
        <f t="shared" si="234"/>
        <v>43.596057932366612</v>
      </c>
      <c r="D2552" s="2">
        <f t="shared" si="236"/>
        <v>43.365548122146691</v>
      </c>
      <c r="E2552" s="2">
        <f t="shared" si="235"/>
        <v>0.23050981021992101</v>
      </c>
      <c r="F2552" s="2">
        <f t="shared" si="239"/>
        <v>0.56631344670061612</v>
      </c>
      <c r="G2552" s="2">
        <f t="shared" si="237"/>
        <v>-0.33580363648069511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42.488999999999997</v>
      </c>
      <c r="C2553" s="2">
        <f t="shared" si="234"/>
        <v>43.498372096617906</v>
      </c>
      <c r="D2553" s="2">
        <f t="shared" si="236"/>
        <v>43.300618631617311</v>
      </c>
      <c r="E2553" s="2">
        <f t="shared" si="235"/>
        <v>0.19775346500059499</v>
      </c>
      <c r="F2553" s="2">
        <f t="shared" si="239"/>
        <v>0.49260145036061193</v>
      </c>
      <c r="G2553" s="2">
        <f t="shared" si="237"/>
        <v>-0.29484798536001694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42.488999999999997</v>
      </c>
      <c r="C2554" s="2">
        <f t="shared" si="234"/>
        <v>43.415714850984379</v>
      </c>
      <c r="D2554" s="2">
        <f t="shared" si="236"/>
        <v>43.240498732978992</v>
      </c>
      <c r="E2554" s="2">
        <f t="shared" si="235"/>
        <v>0.1752161180053875</v>
      </c>
      <c r="F2554" s="2">
        <f t="shared" si="239"/>
        <v>0.42912438388956703</v>
      </c>
      <c r="G2554" s="2">
        <f t="shared" si="237"/>
        <v>-0.25390826588417953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42.488999999999997</v>
      </c>
      <c r="C2555" s="2">
        <f t="shared" si="234"/>
        <v>43.345774104679087</v>
      </c>
      <c r="D2555" s="2">
        <f t="shared" si="236"/>
        <v>43.184832160165733</v>
      </c>
      <c r="E2555" s="2">
        <f t="shared" si="235"/>
        <v>0.16094194451335397</v>
      </c>
      <c r="F2555" s="2">
        <f t="shared" si="239"/>
        <v>0.37548789601432442</v>
      </c>
      <c r="G2555" s="2">
        <f t="shared" si="237"/>
        <v>-0.21454595150097044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42.488999999999997</v>
      </c>
      <c r="C2556" s="2">
        <f t="shared" si="234"/>
        <v>43.286593473189996</v>
      </c>
      <c r="D2556" s="2">
        <f t="shared" si="236"/>
        <v>43.133289037190494</v>
      </c>
      <c r="E2556" s="2">
        <f t="shared" si="235"/>
        <v>0.15330443599950172</v>
      </c>
      <c r="F2556" s="2">
        <f t="shared" si="239"/>
        <v>0.3310512040113599</v>
      </c>
      <c r="G2556" s="2">
        <f t="shared" si="237"/>
        <v>-0.17774676801185818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43.433199999999999</v>
      </c>
      <c r="C2557" s="2">
        <f t="shared" si="234"/>
        <v>43.236517554237686</v>
      </c>
      <c r="D2557" s="2">
        <f t="shared" si="236"/>
        <v>43.155504664065276</v>
      </c>
      <c r="E2557" s="2">
        <f t="shared" si="235"/>
        <v>8.1012890172409868E-2</v>
      </c>
      <c r="F2557" s="2">
        <f t="shared" si="239"/>
        <v>0.28104354124356995</v>
      </c>
      <c r="G2557" s="2">
        <f t="shared" si="237"/>
        <v>-0.20003065107116008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43.4238</v>
      </c>
      <c r="C2558" s="2">
        <f t="shared" si="234"/>
        <v>43.194145622816507</v>
      </c>
      <c r="D2558" s="2">
        <f t="shared" si="236"/>
        <v>43.175378392653037</v>
      </c>
      <c r="E2558" s="2">
        <f t="shared" si="235"/>
        <v>1.8767230163469151E-2</v>
      </c>
      <c r="F2558" s="2">
        <f t="shared" si="239"/>
        <v>0.2285882790275498</v>
      </c>
      <c r="G2558" s="2">
        <f t="shared" si="237"/>
        <v>-0.20982104886408065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43.4238</v>
      </c>
      <c r="C2559" s="2">
        <f t="shared" si="234"/>
        <v>43.197507834690889</v>
      </c>
      <c r="D2559" s="2">
        <f t="shared" si="236"/>
        <v>43.193779993197261</v>
      </c>
      <c r="E2559" s="2">
        <f t="shared" si="235"/>
        <v>3.7278414936281479E-3</v>
      </c>
      <c r="F2559" s="2">
        <f t="shared" si="239"/>
        <v>0.18361619152076547</v>
      </c>
      <c r="G2559" s="2">
        <f t="shared" si="237"/>
        <v>-0.17988835002713732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43.433199999999999</v>
      </c>
      <c r="C2560" s="2">
        <f t="shared" si="234"/>
        <v>43.23376816781537</v>
      </c>
      <c r="D2560" s="2">
        <f t="shared" si="236"/>
        <v>43.211514808515986</v>
      </c>
      <c r="E2560" s="2">
        <f t="shared" si="235"/>
        <v>2.2253359299384101E-2</v>
      </c>
      <c r="F2560" s="2">
        <f t="shared" si="239"/>
        <v>0.15134362507648921</v>
      </c>
      <c r="G2560" s="2">
        <f t="shared" si="237"/>
        <v>-0.12909026577710511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43.433199999999999</v>
      </c>
      <c r="C2561" s="2">
        <f t="shared" si="234"/>
        <v>43.264449988151469</v>
      </c>
      <c r="D2561" s="2">
        <f t="shared" si="236"/>
        <v>43.227935933811104</v>
      </c>
      <c r="E2561" s="2">
        <f t="shared" si="235"/>
        <v>3.6514054340365476E-2</v>
      </c>
      <c r="F2561" s="2">
        <f t="shared" si="239"/>
        <v>0.12837771092926448</v>
      </c>
      <c r="G2561" s="2">
        <f t="shared" si="237"/>
        <v>-9.1863656588899001E-2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43.433199999999999</v>
      </c>
      <c r="C2562" s="2">
        <f t="shared" si="234"/>
        <v>43.145149989974321</v>
      </c>
      <c r="D2562" s="2">
        <f t="shared" si="236"/>
        <v>43.243140679454726</v>
      </c>
      <c r="E2562" s="2">
        <f t="shared" si="235"/>
        <v>-9.7990689480404569E-2</v>
      </c>
      <c r="F2562" s="2">
        <f t="shared" si="239"/>
        <v>8.3104030847330673E-2</v>
      </c>
      <c r="G2562" s="2">
        <f t="shared" si="237"/>
        <v>-0.18109472032773524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43.433199999999999</v>
      </c>
      <c r="C2563" s="2">
        <f t="shared" si="234"/>
        <v>43.04420383767058</v>
      </c>
      <c r="D2563" s="2">
        <f t="shared" si="236"/>
        <v>43.257219147643269</v>
      </c>
      <c r="E2563" s="2">
        <f t="shared" si="235"/>
        <v>-0.21301530997268969</v>
      </c>
      <c r="F2563" s="2">
        <f t="shared" si="239"/>
        <v>2.3880162683326593E-2</v>
      </c>
      <c r="G2563" s="2">
        <f t="shared" si="237"/>
        <v>-0.23689547265601629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6">
        <f>TITRES_STAT!D2567</f>
        <v>43.4238</v>
      </c>
      <c r="C2564" s="2">
        <f t="shared" si="234"/>
        <v>42.958787862644336</v>
      </c>
      <c r="D2564" s="2">
        <f t="shared" si="236"/>
        <v>43.269558470040067</v>
      </c>
      <c r="E2564" s="2">
        <f t="shared" si="235"/>
        <v>-0.3107706073957317</v>
      </c>
      <c r="F2564" s="2">
        <f t="shared" si="239"/>
        <v>-4.3049991332485063E-2</v>
      </c>
      <c r="G2564" s="2">
        <f t="shared" si="237"/>
        <v>-0.26772061606324665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6">
        <f>TITRES_STAT!D2568</f>
        <v>43.4238</v>
      </c>
      <c r="C2565" s="2">
        <f t="shared" si="234"/>
        <v>42.886512806852899</v>
      </c>
      <c r="D2565" s="2">
        <f t="shared" si="236"/>
        <v>43.280983768555622</v>
      </c>
      <c r="E2565" s="2">
        <f t="shared" si="235"/>
        <v>-0.39447096170272289</v>
      </c>
      <c r="F2565" s="2">
        <f t="shared" si="239"/>
        <v>-0.11333418540653263</v>
      </c>
      <c r="G2565" s="2">
        <f t="shared" si="237"/>
        <v>-0.28113677629619027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6">
        <f>TITRES_STAT!D2569</f>
        <v>43.4238</v>
      </c>
      <c r="C2566" s="2">
        <f t="shared" si="234"/>
        <v>42.825356990413994</v>
      </c>
      <c r="D2566" s="2">
        <f t="shared" si="236"/>
        <v>43.291562748662614</v>
      </c>
      <c r="E2566" s="2">
        <f t="shared" si="235"/>
        <v>-0.46620575824861987</v>
      </c>
      <c r="F2566" s="2">
        <f t="shared" si="239"/>
        <v>-0.18390849997495007</v>
      </c>
      <c r="G2566" s="2">
        <f t="shared" si="237"/>
        <v>-0.2822972582736698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6">
        <f>TITRES_STAT!D2570</f>
        <v>43.433199999999999</v>
      </c>
      <c r="C2567" s="2">
        <f t="shared" si="234"/>
        <v>42.91887129958107</v>
      </c>
      <c r="D2567" s="2">
        <f t="shared" si="236"/>
        <v>43.302054396909831</v>
      </c>
      <c r="E2567" s="2">
        <f t="shared" si="235"/>
        <v>-0.38318309732876088</v>
      </c>
      <c r="F2567" s="2">
        <f t="shared" si="239"/>
        <v>-0.22376341944571224</v>
      </c>
      <c r="G2567" s="2">
        <f t="shared" si="237"/>
        <v>-0.15941967788304864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43.433199999999999</v>
      </c>
      <c r="C2568" s="2">
        <f t="shared" si="234"/>
        <v>42.996552638107062</v>
      </c>
      <c r="D2568" s="2">
        <f t="shared" si="236"/>
        <v>43.311768886027622</v>
      </c>
      <c r="E2568" s="2">
        <f t="shared" si="235"/>
        <v>-0.31521624792056002</v>
      </c>
      <c r="F2568" s="2">
        <f t="shared" si="239"/>
        <v>-0.2420539851406818</v>
      </c>
      <c r="G2568" s="2">
        <f t="shared" si="237"/>
        <v>-7.3162262779878223E-2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43.4238</v>
      </c>
      <c r="C2569" s="2">
        <f t="shared" si="234"/>
        <v>43.062283001475208</v>
      </c>
      <c r="D2569" s="2">
        <f t="shared" si="236"/>
        <v>43.320067487062616</v>
      </c>
      <c r="E2569" s="2">
        <f t="shared" si="235"/>
        <v>-0.25778448558740763</v>
      </c>
      <c r="F2569" s="2">
        <f t="shared" si="239"/>
        <v>-0.24520008523002695</v>
      </c>
      <c r="G2569" s="2">
        <f t="shared" si="237"/>
        <v>-1.2584400357380676E-2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6">
        <f>TITRES_STAT!D2573</f>
        <v>42.961100000000002</v>
      </c>
      <c r="C2570" s="2">
        <f t="shared" si="234"/>
        <v>43.11934715509441</v>
      </c>
      <c r="D2570" s="2">
        <f t="shared" si="236"/>
        <v>43.293477302835754</v>
      </c>
      <c r="E2570" s="2">
        <f t="shared" si="235"/>
        <v>-0.17413014774134439</v>
      </c>
      <c r="F2570" s="2">
        <f t="shared" si="239"/>
        <v>-0.23098609773229045</v>
      </c>
      <c r="G2570" s="2">
        <f t="shared" si="237"/>
        <v>5.6855949990946064E-2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6">
        <f>TITRES_STAT!D2574</f>
        <v>42.961100000000002</v>
      </c>
      <c r="C2571" s="2">
        <f t="shared" si="234"/>
        <v>43.16763220815681</v>
      </c>
      <c r="D2571" s="2">
        <f t="shared" si="236"/>
        <v>43.268856761884955</v>
      </c>
      <c r="E2571" s="2">
        <f t="shared" si="235"/>
        <v>-0.10122455372814443</v>
      </c>
      <c r="F2571" s="2">
        <f t="shared" si="239"/>
        <v>-0.20503378893146126</v>
      </c>
      <c r="G2571" s="2">
        <f t="shared" si="237"/>
        <v>0.10380923520331684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6">
        <f>TITRES_STAT!D2575</f>
        <v>42.961100000000002</v>
      </c>
      <c r="C2572" s="2">
        <f t="shared" si="234"/>
        <v>43.208488791517304</v>
      </c>
      <c r="D2572" s="2">
        <f t="shared" si="236"/>
        <v>43.246059964708287</v>
      </c>
      <c r="E2572" s="2">
        <f t="shared" si="235"/>
        <v>-3.7571173190983131E-2</v>
      </c>
      <c r="F2572" s="2">
        <f t="shared" si="239"/>
        <v>-0.17154126578336565</v>
      </c>
      <c r="G2572" s="2">
        <f t="shared" si="237"/>
        <v>0.13397009259238252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6">
        <f>TITRES_STAT!D2576</f>
        <v>42.961100000000002</v>
      </c>
      <c r="C2573" s="2">
        <f t="shared" si="234"/>
        <v>43.243059746668486</v>
      </c>
      <c r="D2573" s="2">
        <f t="shared" si="236"/>
        <v>43.224951819174336</v>
      </c>
      <c r="E2573" s="2">
        <f t="shared" si="235"/>
        <v>1.8107927494149578E-2</v>
      </c>
      <c r="F2573" s="2">
        <f t="shared" si="239"/>
        <v>-0.13361142712786261</v>
      </c>
      <c r="G2573" s="2">
        <f t="shared" si="237"/>
        <v>0.15171935462201219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6">
        <f>TITRES_STAT!D2577</f>
        <v>42.961100000000002</v>
      </c>
      <c r="C2574" s="2">
        <f t="shared" si="234"/>
        <v>43.270865939488722</v>
      </c>
      <c r="D2574" s="2">
        <f t="shared" si="236"/>
        <v>43.205407239976239</v>
      </c>
      <c r="E2574" s="2">
        <f t="shared" si="235"/>
        <v>6.5458699512483065E-2</v>
      </c>
      <c r="F2574" s="2">
        <f t="shared" si="239"/>
        <v>-9.3797401799793484E-2</v>
      </c>
      <c r="G2574" s="2">
        <f t="shared" si="237"/>
        <v>0.15925610131227655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6">
        <f>TITRES_STAT!D2578</f>
        <v>42.961100000000002</v>
      </c>
      <c r="C2575" s="2">
        <f t="shared" ref="C2575:C2638" si="240">$C$4*B2565+C2574*(1-$C$4)</f>
        <v>43.294394256490456</v>
      </c>
      <c r="D2575" s="2">
        <f t="shared" si="236"/>
        <v>43.187310407385404</v>
      </c>
      <c r="E2575" s="2">
        <f t="shared" si="235"/>
        <v>0.10708384910505231</v>
      </c>
      <c r="F2575" s="2">
        <f t="shared" si="239"/>
        <v>-5.3621151618824324E-2</v>
      </c>
      <c r="G2575" s="2">
        <f t="shared" si="237"/>
        <v>0.16070500072387664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6">
        <f>TITRES_STAT!D2579</f>
        <v>42.961100000000002</v>
      </c>
      <c r="C2576" s="2">
        <f t="shared" si="240"/>
        <v>43.314302832415002</v>
      </c>
      <c r="D2576" s="2">
        <f t="shared" si="236"/>
        <v>43.17055408091241</v>
      </c>
      <c r="E2576" s="2">
        <f t="shared" si="235"/>
        <v>0.14374875150259214</v>
      </c>
      <c r="F2576" s="2">
        <f t="shared" si="239"/>
        <v>-1.414717099454103E-2</v>
      </c>
      <c r="G2576" s="2">
        <f t="shared" si="237"/>
        <v>0.15789592249713316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6">
        <f>TITRES_STAT!D2580</f>
        <v>42.961100000000002</v>
      </c>
      <c r="C2577" s="2">
        <f t="shared" si="240"/>
        <v>43.332594704351159</v>
      </c>
      <c r="D2577" s="2">
        <f t="shared" si="236"/>
        <v>43.155038963807783</v>
      </c>
      <c r="E2577" s="2">
        <f t="shared" si="235"/>
        <v>0.17755574054337586</v>
      </c>
      <c r="F2577" s="2">
        <f t="shared" si="239"/>
        <v>2.4193411313042347E-2</v>
      </c>
      <c r="G2577" s="2">
        <f t="shared" si="237"/>
        <v>0.15336232923033352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6">
        <f>TITRES_STAT!D2581</f>
        <v>42.961100000000002</v>
      </c>
      <c r="C2578" s="2">
        <f t="shared" si="240"/>
        <v>43.348072442143291</v>
      </c>
      <c r="D2578" s="2">
        <f t="shared" si="236"/>
        <v>43.140673114636833</v>
      </c>
      <c r="E2578" s="2">
        <f t="shared" si="235"/>
        <v>0.20739932750645806</v>
      </c>
      <c r="F2578" s="2">
        <f t="shared" si="239"/>
        <v>6.0834594551725497E-2</v>
      </c>
      <c r="G2578" s="2">
        <f t="shared" si="237"/>
        <v>0.14656473295473257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6">
        <f>TITRES_STAT!D2582</f>
        <v>42.961100000000002</v>
      </c>
      <c r="C2579" s="2">
        <f t="shared" si="240"/>
        <v>43.35972283565971</v>
      </c>
      <c r="D2579" s="2">
        <f t="shared" si="236"/>
        <v>43.127371402441511</v>
      </c>
      <c r="E2579" s="2">
        <f t="shared" si="235"/>
        <v>0.23235143321819862</v>
      </c>
      <c r="F2579" s="2">
        <f t="shared" si="239"/>
        <v>9.5137962285020125E-2</v>
      </c>
      <c r="G2579" s="2">
        <f t="shared" si="237"/>
        <v>0.13721347093317848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6">
        <f>TITRES_STAT!D2583</f>
        <v>42.961100000000002</v>
      </c>
      <c r="C2580" s="2">
        <f t="shared" si="240"/>
        <v>43.298396245558216</v>
      </c>
      <c r="D2580" s="2">
        <f t="shared" si="236"/>
        <v>43.115055002260661</v>
      </c>
      <c r="E2580" s="2">
        <f t="shared" si="235"/>
        <v>0.18334124329755497</v>
      </c>
      <c r="F2580" s="2">
        <f t="shared" si="239"/>
        <v>0.1127786184875271</v>
      </c>
      <c r="G2580" s="2">
        <f t="shared" si="237"/>
        <v>7.0562624810027869E-2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6">
        <f>TITRES_STAT!D2584</f>
        <v>42.961100000000002</v>
      </c>
      <c r="C2581" s="2">
        <f t="shared" si="240"/>
        <v>43.246504515472338</v>
      </c>
      <c r="D2581" s="2">
        <f t="shared" si="236"/>
        <v>43.103650928019128</v>
      </c>
      <c r="E2581" s="2">
        <f t="shared" si="235"/>
        <v>0.1428535874532102</v>
      </c>
      <c r="F2581" s="2">
        <f t="shared" si="239"/>
        <v>0.11879361228066372</v>
      </c>
      <c r="G2581" s="2">
        <f t="shared" si="237"/>
        <v>2.4059975172546474E-2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6">
        <f>TITRES_STAT!D2585</f>
        <v>42.961100000000002</v>
      </c>
      <c r="C2582" s="2">
        <f t="shared" si="240"/>
        <v>43.202596128476593</v>
      </c>
      <c r="D2582" s="2">
        <f t="shared" si="236"/>
        <v>43.093091600017708</v>
      </c>
      <c r="E2582" s="2">
        <f t="shared" si="235"/>
        <v>0.10950452845888492</v>
      </c>
      <c r="F2582" s="2">
        <f t="shared" si="239"/>
        <v>0.11693579551630796</v>
      </c>
      <c r="G2582" s="2">
        <f t="shared" si="237"/>
        <v>-7.4312670574230438E-3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42.961100000000002</v>
      </c>
      <c r="C2583" s="2">
        <f t="shared" si="240"/>
        <v>43.165442877941736</v>
      </c>
      <c r="D2583" s="2">
        <f t="shared" si="236"/>
        <v>43.083314444460839</v>
      </c>
      <c r="E2583" s="2">
        <f t="shared" si="235"/>
        <v>8.212843348089649E-2</v>
      </c>
      <c r="F2583" s="2">
        <f t="shared" si="239"/>
        <v>0.10997432310922568</v>
      </c>
      <c r="G2583" s="2">
        <f t="shared" si="237"/>
        <v>-2.7845889628329193E-2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6">
        <f>TITRES_STAT!D2587</f>
        <v>42.961100000000002</v>
      </c>
      <c r="C2584" s="2">
        <f t="shared" si="240"/>
        <v>43.134005512104544</v>
      </c>
      <c r="D2584" s="2">
        <f t="shared" si="236"/>
        <v>43.074261522648925</v>
      </c>
      <c r="E2584" s="2">
        <f t="shared" si="235"/>
        <v>5.9743989455618873E-2</v>
      </c>
      <c r="F2584" s="2">
        <f t="shared" si="239"/>
        <v>9.9928256378504332E-2</v>
      </c>
      <c r="G2584" s="2">
        <f t="shared" si="237"/>
        <v>-4.0184266922885459E-2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42.961100000000002</v>
      </c>
      <c r="C2585" s="2">
        <f t="shared" si="240"/>
        <v>43.107404664088463</v>
      </c>
      <c r="D2585" s="2">
        <f t="shared" si="236"/>
        <v>43.06587918763789</v>
      </c>
      <c r="E2585" s="2">
        <f t="shared" si="235"/>
        <v>4.1525476450573251E-2</v>
      </c>
      <c r="F2585" s="2">
        <f t="shared" si="239"/>
        <v>8.8247700392918127E-2</v>
      </c>
      <c r="G2585" s="2">
        <f t="shared" si="237"/>
        <v>-4.6722223942344876E-2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6">
        <f>TITRES_STAT!D2589</f>
        <v>41.544800000000002</v>
      </c>
      <c r="C2586" s="2">
        <f t="shared" si="240"/>
        <v>43.084896254228703</v>
      </c>
      <c r="D2586" s="2">
        <f t="shared" si="236"/>
        <v>42.953206655220271</v>
      </c>
      <c r="E2586" s="2">
        <f t="shared" si="235"/>
        <v>0.13168959900843191</v>
      </c>
      <c r="F2586" s="2">
        <f t="shared" si="239"/>
        <v>9.6936080116020895E-2</v>
      </c>
      <c r="G2586" s="2">
        <f t="shared" si="237"/>
        <v>3.4753518892411017E-2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41.544800000000002</v>
      </c>
      <c r="C2587" s="2">
        <f t="shared" si="240"/>
        <v>43.065850676655053</v>
      </c>
      <c r="D2587" s="2">
        <f t="shared" si="236"/>
        <v>42.848880236315068</v>
      </c>
      <c r="E2587" s="2">
        <f t="shared" si="235"/>
        <v>0.2169704403399848</v>
      </c>
      <c r="F2587" s="2">
        <f t="shared" si="239"/>
        <v>0.12094295216081369</v>
      </c>
      <c r="G2587" s="2">
        <f t="shared" si="237"/>
        <v>9.6027488179171117E-2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41.544800000000002</v>
      </c>
      <c r="C2588" s="2">
        <f t="shared" si="240"/>
        <v>43.049735187938893</v>
      </c>
      <c r="D2588" s="2">
        <f t="shared" si="236"/>
        <v>42.752281700291732</v>
      </c>
      <c r="E2588" s="2">
        <f t="shared" ref="E2588:E2651" si="241">C2588-D2588</f>
        <v>0.29745348764716084</v>
      </c>
      <c r="F2588" s="2">
        <f t="shared" si="239"/>
        <v>0.15624505925808313</v>
      </c>
      <c r="G2588" s="2">
        <f t="shared" si="237"/>
        <v>0.14120842838907771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42.961100000000002</v>
      </c>
      <c r="C2589" s="2">
        <f t="shared" si="240"/>
        <v>43.036099005179061</v>
      </c>
      <c r="D2589" s="2">
        <f t="shared" ref="D2589:D2652" si="242">$D$4*B2589+(1-$D$4)*D2588</f>
        <v>42.767749722492347</v>
      </c>
      <c r="E2589" s="2">
        <f t="shared" si="241"/>
        <v>0.26834928268671376</v>
      </c>
      <c r="F2589" s="2">
        <f t="shared" si="239"/>
        <v>0.17866590394380927</v>
      </c>
      <c r="G2589" s="2">
        <f t="shared" si="237"/>
        <v>8.9683378742904496E-2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42.961100000000002</v>
      </c>
      <c r="C2590" s="2">
        <f t="shared" si="240"/>
        <v>43.024560696689974</v>
      </c>
      <c r="D2590" s="2">
        <f t="shared" si="242"/>
        <v>42.782071965270688</v>
      </c>
      <c r="E2590" s="2">
        <f t="shared" si="241"/>
        <v>0.24248873141928584</v>
      </c>
      <c r="F2590" s="2">
        <f t="shared" si="239"/>
        <v>0.1914304694389046</v>
      </c>
      <c r="G2590" s="2">
        <f t="shared" si="237"/>
        <v>5.1058261980381242E-2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44.887300000000003</v>
      </c>
      <c r="C2591" s="2">
        <f t="shared" si="240"/>
        <v>43.014797512583826</v>
      </c>
      <c r="D2591" s="2">
        <f t="shared" si="242"/>
        <v>42.938014782658044</v>
      </c>
      <c r="E2591" s="2">
        <f t="shared" si="241"/>
        <v>7.6782729925781723E-2</v>
      </c>
      <c r="F2591" s="2">
        <f t="shared" si="239"/>
        <v>0.16850092153628005</v>
      </c>
      <c r="G2591" s="2">
        <f t="shared" si="237"/>
        <v>-9.1718191610498323E-2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6">
        <f>TITRES_STAT!D2595</f>
        <v>45.321599999999997</v>
      </c>
      <c r="C2592" s="2">
        <f t="shared" si="240"/>
        <v>43.006536356801696</v>
      </c>
      <c r="D2592" s="2">
        <f t="shared" si="242"/>
        <v>43.114576650609301</v>
      </c>
      <c r="E2592" s="2">
        <f t="shared" si="241"/>
        <v>-0.10804029380760483</v>
      </c>
      <c r="F2592" s="2">
        <f t="shared" si="239"/>
        <v>0.11319267846750308</v>
      </c>
      <c r="G2592" s="2">
        <f t="shared" si="237"/>
        <v>-0.22123297227510791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6">
        <f>TITRES_STAT!D2596</f>
        <v>45.321599999999997</v>
      </c>
      <c r="C2593" s="2">
        <f t="shared" si="240"/>
        <v>42.999546148062976</v>
      </c>
      <c r="D2593" s="2">
        <f t="shared" si="242"/>
        <v>43.278059861675281</v>
      </c>
      <c r="E2593" s="2">
        <f t="shared" si="241"/>
        <v>-0.27851371361230548</v>
      </c>
      <c r="F2593" s="2">
        <f t="shared" si="239"/>
        <v>3.485140005154138E-2</v>
      </c>
      <c r="G2593" s="2">
        <f t="shared" si="237"/>
        <v>-0.31336511366384684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6">
        <f>TITRES_STAT!D2597</f>
        <v>45.321599999999997</v>
      </c>
      <c r="C2594" s="2">
        <f t="shared" si="240"/>
        <v>42.993631356053285</v>
      </c>
      <c r="D2594" s="2">
        <f t="shared" si="242"/>
        <v>43.429433205254895</v>
      </c>
      <c r="E2594" s="2">
        <f t="shared" si="241"/>
        <v>-0.43580184920161003</v>
      </c>
      <c r="F2594" s="2">
        <f t="shared" si="239"/>
        <v>-5.9279249799088898E-2</v>
      </c>
      <c r="G2594" s="2">
        <f t="shared" si="237"/>
        <v>-0.37652259940252114</v>
      </c>
      <c r="H2594" s="2" t="str">
        <f t="shared" si="238"/>
        <v>Hold</v>
      </c>
    </row>
    <row r="2595" spans="1:8" ht="13.5" x14ac:dyDescent="0.25">
      <c r="A2595" s="3">
        <f>TITRES_STAT!B2598</f>
        <v>45785</v>
      </c>
      <c r="B2595" s="6">
        <f>TITRES_STAT!D2598</f>
        <v>47.21</v>
      </c>
      <c r="C2595" s="2">
        <f t="shared" si="240"/>
        <v>42.988626532045089</v>
      </c>
      <c r="D2595" s="2">
        <f t="shared" si="242"/>
        <v>43.709475190050831</v>
      </c>
      <c r="E2595" s="2">
        <f t="shared" si="241"/>
        <v>-0.72084865800574249</v>
      </c>
      <c r="F2595" s="2">
        <f t="shared" si="239"/>
        <v>-0.19159313144041965</v>
      </c>
      <c r="G2595" s="2">
        <f t="shared" si="237"/>
        <v>-0.52925552656532282</v>
      </c>
      <c r="H2595" s="2" t="str">
        <f t="shared" si="238"/>
        <v>Hold</v>
      </c>
    </row>
    <row r="2596" spans="1:8" ht="13.5" x14ac:dyDescent="0.25">
      <c r="A2596" s="3">
        <f>TITRES_STAT!B2599</f>
        <v>45786</v>
      </c>
      <c r="B2596" s="6">
        <f>TITRES_STAT!D2599</f>
        <v>47.21</v>
      </c>
      <c r="C2596" s="2">
        <f t="shared" si="240"/>
        <v>42.766499373268921</v>
      </c>
      <c r="D2596" s="2">
        <f t="shared" si="242"/>
        <v>43.968773324121145</v>
      </c>
      <c r="E2596" s="2">
        <f t="shared" si="241"/>
        <v>-1.2022739508522235</v>
      </c>
      <c r="F2596" s="2">
        <f t="shared" si="239"/>
        <v>-0.39372929532278045</v>
      </c>
      <c r="G2596" s="2">
        <f t="shared" ref="G2596:G2659" si="243">E2596-F2596</f>
        <v>-0.8085446555294431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6">
        <f>TITRES_STAT!D2600</f>
        <v>47.21</v>
      </c>
      <c r="C2597" s="2">
        <f t="shared" si="240"/>
        <v>42.578545623535241</v>
      </c>
      <c r="D2597" s="2">
        <f t="shared" si="242"/>
        <v>44.208864189001062</v>
      </c>
      <c r="E2597" s="2">
        <f t="shared" si="241"/>
        <v>-1.6303185654658208</v>
      </c>
      <c r="F2597" s="2">
        <f t="shared" ref="F2597:F2660" si="245">(E2597*(2/(10)))+((1-(2/10))*F2596)</f>
        <v>-0.64104714935138851</v>
      </c>
      <c r="G2597" s="2">
        <f t="shared" si="243"/>
        <v>-0.98927141611443226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6">
        <f>TITRES_STAT!D2601</f>
        <v>47.200600000000001</v>
      </c>
      <c r="C2598" s="2">
        <f t="shared" si="240"/>
        <v>42.419507835299051</v>
      </c>
      <c r="D2598" s="2">
        <f t="shared" si="242"/>
        <v>44.430474249075061</v>
      </c>
      <c r="E2598" s="2">
        <f t="shared" si="241"/>
        <v>-2.0109664137760106</v>
      </c>
      <c r="F2598" s="2">
        <f t="shared" si="245"/>
        <v>-0.91503100223631295</v>
      </c>
      <c r="G2598" s="2">
        <f t="shared" si="243"/>
        <v>-1.0959354115396978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6">
        <f>TITRES_STAT!D2602</f>
        <v>47.200600000000001</v>
      </c>
      <c r="C2599" s="2">
        <f t="shared" si="240"/>
        <v>42.502829706791502</v>
      </c>
      <c r="D2599" s="2">
        <f t="shared" si="242"/>
        <v>44.635668749143576</v>
      </c>
      <c r="E2599" s="2">
        <f t="shared" si="241"/>
        <v>-2.1328390423520744</v>
      </c>
      <c r="F2599" s="2">
        <f t="shared" si="245"/>
        <v>-1.1585926102594652</v>
      </c>
      <c r="G2599" s="2">
        <f t="shared" si="243"/>
        <v>-0.97424643209260919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6">
        <f>TITRES_STAT!D2603</f>
        <v>47.200600000000001</v>
      </c>
      <c r="C2600" s="2">
        <f t="shared" si="240"/>
        <v>42.573332828823581</v>
      </c>
      <c r="D2600" s="2">
        <f t="shared" si="242"/>
        <v>44.825663656614424</v>
      </c>
      <c r="E2600" s="2">
        <f t="shared" si="241"/>
        <v>-2.2523308277908427</v>
      </c>
      <c r="F2600" s="2">
        <f t="shared" si="245"/>
        <v>-1.3773402537657407</v>
      </c>
      <c r="G2600" s="2">
        <f t="shared" si="243"/>
        <v>-0.87499057402510205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6">
        <f>TITRES_STAT!D2604</f>
        <v>47.200600000000001</v>
      </c>
      <c r="C2601" s="2">
        <f t="shared" si="240"/>
        <v>42.92932777823534</v>
      </c>
      <c r="D2601" s="2">
        <f t="shared" si="242"/>
        <v>45.001584867235579</v>
      </c>
      <c r="E2601" s="2">
        <f t="shared" si="241"/>
        <v>-2.0722570890002388</v>
      </c>
      <c r="F2601" s="2">
        <f t="shared" si="245"/>
        <v>-1.5163236208126403</v>
      </c>
      <c r="G2601" s="2">
        <f t="shared" si="243"/>
        <v>-0.55593346818759848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6">
        <f>TITRES_STAT!D2605</f>
        <v>47.200600000000001</v>
      </c>
      <c r="C2602" s="2">
        <f t="shared" si="240"/>
        <v>43.297369658506824</v>
      </c>
      <c r="D2602" s="2">
        <f t="shared" si="242"/>
        <v>45.164474877069985</v>
      </c>
      <c r="E2602" s="2">
        <f t="shared" si="241"/>
        <v>-1.8671052185631609</v>
      </c>
      <c r="F2602" s="2">
        <f t="shared" si="245"/>
        <v>-1.5864799403627445</v>
      </c>
      <c r="G2602" s="2">
        <f t="shared" si="243"/>
        <v>-0.28062527820041638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6">
        <f>TITRES_STAT!D2606</f>
        <v>47.200600000000001</v>
      </c>
      <c r="C2603" s="2">
        <f t="shared" si="240"/>
        <v>43.608789711044231</v>
      </c>
      <c r="D2603" s="2">
        <f t="shared" si="242"/>
        <v>45.31529896024999</v>
      </c>
      <c r="E2603" s="2">
        <f t="shared" si="241"/>
        <v>-1.7065092492057587</v>
      </c>
      <c r="F2603" s="2">
        <f t="shared" si="245"/>
        <v>-1.6104858021313475</v>
      </c>
      <c r="G2603" s="2">
        <f t="shared" si="243"/>
        <v>-9.6023447074411239E-2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6">
        <f>TITRES_STAT!D2607</f>
        <v>47.200600000000001</v>
      </c>
      <c r="C2604" s="2">
        <f t="shared" si="240"/>
        <v>43.872298986268191</v>
      </c>
      <c r="D2604" s="2">
        <f t="shared" si="242"/>
        <v>45.454950889120362</v>
      </c>
      <c r="E2604" s="2">
        <f t="shared" si="241"/>
        <v>-1.5826519028521702</v>
      </c>
      <c r="F2604" s="2">
        <f t="shared" si="245"/>
        <v>-1.6049190222755121</v>
      </c>
      <c r="G2604" s="2">
        <f t="shared" si="243"/>
        <v>2.2267119423341919E-2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47.200600000000001</v>
      </c>
      <c r="C2605" s="2">
        <f t="shared" si="240"/>
        <v>44.385791449919239</v>
      </c>
      <c r="D2605" s="2">
        <f t="shared" si="242"/>
        <v>45.584258230667004</v>
      </c>
      <c r="E2605" s="2">
        <f t="shared" si="241"/>
        <v>-1.1984667807477649</v>
      </c>
      <c r="F2605" s="2">
        <f t="shared" si="245"/>
        <v>-1.5236285739699627</v>
      </c>
      <c r="G2605" s="2">
        <f t="shared" si="243"/>
        <v>0.32516179322219774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47.200600000000001</v>
      </c>
      <c r="C2606" s="2">
        <f t="shared" si="240"/>
        <v>44.820285073008584</v>
      </c>
      <c r="D2606" s="2">
        <f t="shared" si="242"/>
        <v>45.703987250617594</v>
      </c>
      <c r="E2606" s="2">
        <f t="shared" si="241"/>
        <v>-0.88370217760900971</v>
      </c>
      <c r="F2606" s="2">
        <f t="shared" si="245"/>
        <v>-1.3956432946977722</v>
      </c>
      <c r="G2606" s="2">
        <f t="shared" si="243"/>
        <v>0.51194111708876244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45.085599999999999</v>
      </c>
      <c r="C2607" s="2">
        <f t="shared" si="240"/>
        <v>45.187933523314953</v>
      </c>
      <c r="D2607" s="2">
        <f t="shared" si="242"/>
        <v>45.658180787608885</v>
      </c>
      <c r="E2607" s="2">
        <f t="shared" si="241"/>
        <v>-0.47024726429393127</v>
      </c>
      <c r="F2607" s="2">
        <f t="shared" si="245"/>
        <v>-1.2105640886170042</v>
      </c>
      <c r="G2607" s="2">
        <f t="shared" si="243"/>
        <v>0.74031682432307289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43.064999999999998</v>
      </c>
      <c r="C2608" s="2">
        <f t="shared" si="240"/>
        <v>45.49757451972804</v>
      </c>
      <c r="D2608" s="2">
        <f t="shared" si="242"/>
        <v>45.466093321860079</v>
      </c>
      <c r="E2608" s="2">
        <f t="shared" si="241"/>
        <v>3.1481197867961441E-2</v>
      </c>
      <c r="F2608" s="2">
        <f t="shared" si="245"/>
        <v>-0.96215503132001112</v>
      </c>
      <c r="G2608" s="2">
        <f t="shared" si="243"/>
        <v>0.99363622918797256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43.064999999999998</v>
      </c>
      <c r="C2609" s="2">
        <f t="shared" si="240"/>
        <v>45.759578439769882</v>
      </c>
      <c r="D2609" s="2">
        <f t="shared" si="242"/>
        <v>45.288234557277846</v>
      </c>
      <c r="E2609" s="2">
        <f t="shared" si="241"/>
        <v>0.47134388249203596</v>
      </c>
      <c r="F2609" s="2">
        <f t="shared" si="245"/>
        <v>-0.67545524855760175</v>
      </c>
      <c r="G2609" s="2">
        <f t="shared" si="243"/>
        <v>1.1467991310496377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43.064999999999998</v>
      </c>
      <c r="C2610" s="2">
        <f t="shared" si="240"/>
        <v>45.981274064420667</v>
      </c>
      <c r="D2610" s="2">
        <f t="shared" si="242"/>
        <v>45.123550515998005</v>
      </c>
      <c r="E2610" s="2">
        <f t="shared" si="241"/>
        <v>0.85772354842266196</v>
      </c>
      <c r="F2610" s="2">
        <f t="shared" si="245"/>
        <v>-0.36881948916154905</v>
      </c>
      <c r="G2610" s="2">
        <f t="shared" si="243"/>
        <v>1.226543037584211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43.064999999999998</v>
      </c>
      <c r="C2611" s="2">
        <f t="shared" si="240"/>
        <v>46.168862669894409</v>
      </c>
      <c r="D2611" s="2">
        <f t="shared" si="242"/>
        <v>44.971065292590744</v>
      </c>
      <c r="E2611" s="2">
        <f t="shared" si="241"/>
        <v>1.1977973773036652</v>
      </c>
      <c r="F2611" s="2">
        <f t="shared" si="245"/>
        <v>-5.5496115868506196E-2</v>
      </c>
      <c r="G2611" s="2">
        <f t="shared" si="243"/>
        <v>1.2532934931721713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44.368000000000002</v>
      </c>
      <c r="C2612" s="2">
        <f t="shared" si="240"/>
        <v>46.327591489910652</v>
      </c>
      <c r="D2612" s="2">
        <f t="shared" si="242"/>
        <v>44.926393789435878</v>
      </c>
      <c r="E2612" s="2">
        <f t="shared" si="241"/>
        <v>1.4011977004747749</v>
      </c>
      <c r="F2612" s="2">
        <f t="shared" si="245"/>
        <v>0.23584264740015004</v>
      </c>
      <c r="G2612" s="2">
        <f t="shared" si="243"/>
        <v>1.1653550530746248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6">
        <f>TITRES_STAT!D2616</f>
        <v>44.377400000000002</v>
      </c>
      <c r="C2613" s="2">
        <f t="shared" si="240"/>
        <v>46.461900491462863</v>
      </c>
      <c r="D2613" s="2">
        <f t="shared" si="242"/>
        <v>44.885727582811001</v>
      </c>
      <c r="E2613" s="2">
        <f t="shared" si="241"/>
        <v>1.5761729086518628</v>
      </c>
      <c r="F2613" s="2">
        <f t="shared" si="245"/>
        <v>0.50390869965049256</v>
      </c>
      <c r="G2613" s="2">
        <f t="shared" si="243"/>
        <v>1.0722642090013701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44.377400000000002</v>
      </c>
      <c r="C2614" s="2">
        <f t="shared" si="240"/>
        <v>46.575546569699348</v>
      </c>
      <c r="D2614" s="2">
        <f t="shared" si="242"/>
        <v>44.848073687787966</v>
      </c>
      <c r="E2614" s="2">
        <f t="shared" si="241"/>
        <v>1.7274728819113818</v>
      </c>
      <c r="F2614" s="2">
        <f t="shared" si="245"/>
        <v>0.74862153610267046</v>
      </c>
      <c r="G2614" s="2">
        <f t="shared" si="243"/>
        <v>0.97885134580871136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6">
        <f>TITRES_STAT!D2618</f>
        <v>44.377400000000002</v>
      </c>
      <c r="C2615" s="2">
        <f t="shared" si="240"/>
        <v>46.671708635899449</v>
      </c>
      <c r="D2615" s="2">
        <f t="shared" si="242"/>
        <v>44.813208970174045</v>
      </c>
      <c r="E2615" s="2">
        <f t="shared" si="241"/>
        <v>1.8584996657254038</v>
      </c>
      <c r="F2615" s="2">
        <f t="shared" si="245"/>
        <v>0.97059716202721713</v>
      </c>
      <c r="G2615" s="2">
        <f t="shared" si="243"/>
        <v>0.88790250369818668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44.377400000000002</v>
      </c>
      <c r="C2616" s="2">
        <f t="shared" si="240"/>
        <v>46.753076538068768</v>
      </c>
      <c r="D2616" s="2">
        <f t="shared" si="242"/>
        <v>44.78092682423523</v>
      </c>
      <c r="E2616" s="2">
        <f t="shared" si="241"/>
        <v>1.972149713833538</v>
      </c>
      <c r="F2616" s="2">
        <f t="shared" si="245"/>
        <v>1.1709076723884815</v>
      </c>
      <c r="G2616" s="2">
        <f t="shared" si="243"/>
        <v>0.80124204144505651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6">
        <f>TITRES_STAT!D2620</f>
        <v>44.377400000000002</v>
      </c>
      <c r="C2617" s="2">
        <f t="shared" si="240"/>
        <v>46.496541686058187</v>
      </c>
      <c r="D2617" s="2">
        <f t="shared" si="242"/>
        <v>44.75103594836596</v>
      </c>
      <c r="E2617" s="2">
        <f t="shared" si="241"/>
        <v>1.7455057376922269</v>
      </c>
      <c r="F2617" s="2">
        <f t="shared" si="245"/>
        <v>1.2858272854492305</v>
      </c>
      <c r="G2617" s="2">
        <f t="shared" si="243"/>
        <v>0.45967845224299642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44.377400000000002</v>
      </c>
      <c r="C2618" s="2">
        <f t="shared" si="240"/>
        <v>45.968612195895389</v>
      </c>
      <c r="D2618" s="2">
        <f t="shared" si="242"/>
        <v>44.723359211449967</v>
      </c>
      <c r="E2618" s="2">
        <f t="shared" si="241"/>
        <v>1.2452529844454219</v>
      </c>
      <c r="F2618" s="2">
        <f t="shared" si="245"/>
        <v>1.2777124252484688</v>
      </c>
      <c r="G2618" s="2">
        <f t="shared" si="243"/>
        <v>-3.2459440803046968E-2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44.377400000000002</v>
      </c>
      <c r="C2619" s="2">
        <f t="shared" si="240"/>
        <v>45.5219026272961</v>
      </c>
      <c r="D2619" s="2">
        <f t="shared" si="242"/>
        <v>44.697732603194417</v>
      </c>
      <c r="E2619" s="2">
        <f t="shared" si="241"/>
        <v>0.82417002410168294</v>
      </c>
      <c r="F2619" s="2">
        <f t="shared" si="245"/>
        <v>1.1870039450191117</v>
      </c>
      <c r="G2619" s="2">
        <f t="shared" si="243"/>
        <v>-0.36283392091742872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6">
        <f>TITRES_STAT!D2623</f>
        <v>44.377400000000002</v>
      </c>
      <c r="C2620" s="2">
        <f t="shared" si="240"/>
        <v>45.143917607712091</v>
      </c>
      <c r="D2620" s="2">
        <f t="shared" si="242"/>
        <v>44.674004262217053</v>
      </c>
      <c r="E2620" s="2">
        <f t="shared" si="241"/>
        <v>0.46991334549503705</v>
      </c>
      <c r="F2620" s="2">
        <f t="shared" si="245"/>
        <v>1.0435858251142967</v>
      </c>
      <c r="G2620" s="2">
        <f t="shared" si="243"/>
        <v>-0.5736724796192596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6">
        <f>TITRES_STAT!D2624</f>
        <v>42.498399999999997</v>
      </c>
      <c r="C2621" s="2">
        <f t="shared" si="240"/>
        <v>44.824084129602539</v>
      </c>
      <c r="D2621" s="2">
        <f t="shared" si="242"/>
        <v>44.512848390941713</v>
      </c>
      <c r="E2621" s="2">
        <f t="shared" si="241"/>
        <v>0.31123573866082666</v>
      </c>
      <c r="F2621" s="2">
        <f t="shared" si="245"/>
        <v>0.89711580782360267</v>
      </c>
      <c r="G2621" s="2">
        <f t="shared" si="243"/>
        <v>-0.58588006916277602</v>
      </c>
      <c r="H2621" s="2" t="str">
        <f t="shared" si="244"/>
        <v>Hold</v>
      </c>
    </row>
    <row r="2622" spans="1:8" ht="13.5" x14ac:dyDescent="0.25">
      <c r="A2622" s="3">
        <f>TITRES_STAT!B2625</f>
        <v>45825</v>
      </c>
      <c r="B2622" s="6">
        <f>TITRES_STAT!D2625</f>
        <v>42.498399999999997</v>
      </c>
      <c r="C2622" s="2">
        <f t="shared" si="240"/>
        <v>44.75391734043292</v>
      </c>
      <c r="D2622" s="2">
        <f t="shared" si="242"/>
        <v>44.36362999161269</v>
      </c>
      <c r="E2622" s="2">
        <f t="shared" si="241"/>
        <v>0.39028734882023031</v>
      </c>
      <c r="F2622" s="2">
        <f t="shared" si="245"/>
        <v>0.79575011602292822</v>
      </c>
      <c r="G2622" s="2">
        <f t="shared" si="243"/>
        <v>-0.40546276720269792</v>
      </c>
      <c r="H2622" s="2" t="str">
        <f t="shared" si="244"/>
        <v>Hold</v>
      </c>
    </row>
    <row r="2623" spans="1:8" ht="13.5" x14ac:dyDescent="0.25">
      <c r="A2623" s="3">
        <f>TITRES_STAT!B2626</f>
        <v>45826</v>
      </c>
      <c r="B2623" s="6">
        <f>TITRES_STAT!D2626</f>
        <v>42.498399999999997</v>
      </c>
      <c r="C2623" s="2">
        <f t="shared" si="240"/>
        <v>44.695991595750932</v>
      </c>
      <c r="D2623" s="2">
        <f t="shared" si="242"/>
        <v>44.22546480704878</v>
      </c>
      <c r="E2623" s="2">
        <f t="shared" si="241"/>
        <v>0.47052678870215203</v>
      </c>
      <c r="F2623" s="2">
        <f t="shared" si="245"/>
        <v>0.73070545055877301</v>
      </c>
      <c r="G2623" s="2">
        <f t="shared" si="243"/>
        <v>-0.26017866185662097</v>
      </c>
      <c r="H2623" s="2" t="str">
        <f t="shared" si="244"/>
        <v>Hold</v>
      </c>
    </row>
    <row r="2624" spans="1:8" ht="13.5" x14ac:dyDescent="0.25">
      <c r="A2624" s="3">
        <f>TITRES_STAT!B2627</f>
        <v>45827</v>
      </c>
      <c r="B2624" s="6">
        <f>TITRES_STAT!D2627</f>
        <v>42.488999999999997</v>
      </c>
      <c r="C2624" s="2">
        <f t="shared" si="240"/>
        <v>44.646977504096945</v>
      </c>
      <c r="D2624" s="2">
        <f t="shared" si="242"/>
        <v>44.096837784304427</v>
      </c>
      <c r="E2624" s="2">
        <f t="shared" si="241"/>
        <v>0.55013971979251863</v>
      </c>
      <c r="F2624" s="2">
        <f t="shared" si="245"/>
        <v>0.69459230440552222</v>
      </c>
      <c r="G2624" s="2">
        <f t="shared" si="243"/>
        <v>-0.14445258461300359</v>
      </c>
      <c r="H2624" s="2" t="str">
        <f t="shared" si="244"/>
        <v>Hold</v>
      </c>
    </row>
    <row r="2625" spans="1:8" ht="13.5" x14ac:dyDescent="0.25">
      <c r="A2625" s="3">
        <f>TITRES_STAT!B2628</f>
        <v>45828</v>
      </c>
      <c r="B2625" s="6">
        <f>TITRES_STAT!D2628</f>
        <v>40.6006</v>
      </c>
      <c r="C2625" s="2">
        <f t="shared" si="240"/>
        <v>44.605504041928185</v>
      </c>
      <c r="D2625" s="2">
        <f t="shared" si="242"/>
        <v>43.837857207689289</v>
      </c>
      <c r="E2625" s="2">
        <f t="shared" si="241"/>
        <v>0.76764683423889579</v>
      </c>
      <c r="F2625" s="2">
        <f t="shared" si="245"/>
        <v>0.70920321037219702</v>
      </c>
      <c r="G2625" s="2">
        <f t="shared" si="243"/>
        <v>5.8443623866698768E-2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40.6006</v>
      </c>
      <c r="C2626" s="2">
        <f t="shared" si="240"/>
        <v>44.570411112400777</v>
      </c>
      <c r="D2626" s="2">
        <f t="shared" si="242"/>
        <v>43.598060377490086</v>
      </c>
      <c r="E2626" s="2">
        <f t="shared" si="241"/>
        <v>0.97235073491069102</v>
      </c>
      <c r="F2626" s="2">
        <f t="shared" si="245"/>
        <v>0.76183271527989582</v>
      </c>
      <c r="G2626" s="2">
        <f t="shared" si="243"/>
        <v>0.21051801963079519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42.422899999999998</v>
      </c>
      <c r="C2627" s="2">
        <f t="shared" si="240"/>
        <v>44.540717095108349</v>
      </c>
      <c r="D2627" s="2">
        <f t="shared" si="242"/>
        <v>43.511011460638969</v>
      </c>
      <c r="E2627" s="2">
        <f t="shared" si="241"/>
        <v>1.02970563446938</v>
      </c>
      <c r="F2627" s="2">
        <f t="shared" si="245"/>
        <v>0.81540729911779275</v>
      </c>
      <c r="G2627" s="2">
        <f t="shared" si="243"/>
        <v>0.21429833535158727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44.330199999999998</v>
      </c>
      <c r="C2628" s="2">
        <f t="shared" si="240"/>
        <v>44.515591388168602</v>
      </c>
      <c r="D2628" s="2">
        <f t="shared" si="242"/>
        <v>43.571692093184232</v>
      </c>
      <c r="E2628" s="2">
        <f t="shared" si="241"/>
        <v>0.94389929498436942</v>
      </c>
      <c r="F2628" s="2">
        <f t="shared" si="245"/>
        <v>0.84110569829110815</v>
      </c>
      <c r="G2628" s="2">
        <f t="shared" si="243"/>
        <v>0.10279359669326127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42.337899999999998</v>
      </c>
      <c r="C2629" s="2">
        <f t="shared" si="240"/>
        <v>44.494331174604206</v>
      </c>
      <c r="D2629" s="2">
        <f t="shared" si="242"/>
        <v>43.480300086281702</v>
      </c>
      <c r="E2629" s="2">
        <f t="shared" si="241"/>
        <v>1.0140310883225041</v>
      </c>
      <c r="F2629" s="2">
        <f t="shared" si="245"/>
        <v>0.87569077629738734</v>
      </c>
      <c r="G2629" s="2">
        <f t="shared" si="243"/>
        <v>0.13834031202511676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44.235799999999998</v>
      </c>
      <c r="C2630" s="2">
        <f t="shared" si="240"/>
        <v>44.476341763126641</v>
      </c>
      <c r="D2630" s="2">
        <f t="shared" si="242"/>
        <v>43.536263042853427</v>
      </c>
      <c r="E2630" s="2">
        <f t="shared" si="241"/>
        <v>0.94007872027321326</v>
      </c>
      <c r="F2630" s="2">
        <f t="shared" si="245"/>
        <v>0.88856836509255266</v>
      </c>
      <c r="G2630" s="2">
        <f t="shared" si="243"/>
        <v>5.1510355180660605E-2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46.34</v>
      </c>
      <c r="C2631" s="2">
        <f t="shared" si="240"/>
        <v>44.172043030337925</v>
      </c>
      <c r="D2631" s="2">
        <f t="shared" si="242"/>
        <v>43.743947261901319</v>
      </c>
      <c r="E2631" s="2">
        <f t="shared" si="241"/>
        <v>0.42809576843660579</v>
      </c>
      <c r="F2631" s="2">
        <f t="shared" si="245"/>
        <v>0.79647384576136337</v>
      </c>
      <c r="G2631" s="2">
        <f t="shared" si="243"/>
        <v>-0.36837807732475758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6">
        <f>TITRES_STAT!D2635</f>
        <v>48.42</v>
      </c>
      <c r="C2632" s="2">
        <f t="shared" si="240"/>
        <v>43.914559487209011</v>
      </c>
      <c r="D2632" s="2">
        <f t="shared" si="242"/>
        <v>44.090321538797518</v>
      </c>
      <c r="E2632" s="2">
        <f t="shared" si="241"/>
        <v>-0.17576205158850655</v>
      </c>
      <c r="F2632" s="2">
        <f t="shared" si="245"/>
        <v>0.60202666629138946</v>
      </c>
      <c r="G2632" s="2">
        <f t="shared" si="243"/>
        <v>-0.77778871787989601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48.42</v>
      </c>
      <c r="C2633" s="2">
        <f t="shared" si="240"/>
        <v>43.696688796869161</v>
      </c>
      <c r="D2633" s="2">
        <f t="shared" si="242"/>
        <v>44.41103846184955</v>
      </c>
      <c r="E2633" s="2">
        <f t="shared" si="241"/>
        <v>-0.71434966498038932</v>
      </c>
      <c r="F2633" s="2">
        <f t="shared" si="245"/>
        <v>0.33875140003703375</v>
      </c>
      <c r="G2633" s="2">
        <f t="shared" si="243"/>
        <v>-1.0531010650174231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48.42</v>
      </c>
      <c r="C2634" s="2">
        <f t="shared" si="240"/>
        <v>43.510890520427751</v>
      </c>
      <c r="D2634" s="2">
        <f t="shared" si="242"/>
        <v>44.707998575786618</v>
      </c>
      <c r="E2634" s="2">
        <f t="shared" si="241"/>
        <v>-1.1971080553588678</v>
      </c>
      <c r="F2634" s="2">
        <f t="shared" si="245"/>
        <v>3.1579508957853442E-2</v>
      </c>
      <c r="G2634" s="2">
        <f t="shared" si="243"/>
        <v>-1.2286875643167212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48.42</v>
      </c>
      <c r="C2635" s="2">
        <f t="shared" si="240"/>
        <v>43.063153517285016</v>
      </c>
      <c r="D2635" s="2">
        <f t="shared" si="242"/>
        <v>44.98296164424687</v>
      </c>
      <c r="E2635" s="2">
        <f t="shared" si="241"/>
        <v>-1.9198081269618541</v>
      </c>
      <c r="F2635" s="2">
        <f t="shared" si="245"/>
        <v>-0.3586980182260881</v>
      </c>
      <c r="G2635" s="2">
        <f t="shared" si="243"/>
        <v>-1.5611101087357659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48.42</v>
      </c>
      <c r="C2636" s="2">
        <f t="shared" si="240"/>
        <v>42.684299130010395</v>
      </c>
      <c r="D2636" s="2">
        <f t="shared" si="242"/>
        <v>45.237557078006361</v>
      </c>
      <c r="E2636" s="2">
        <f t="shared" si="241"/>
        <v>-2.5532579479959665</v>
      </c>
      <c r="F2636" s="2">
        <f t="shared" si="245"/>
        <v>-0.79761000418006378</v>
      </c>
      <c r="G2636" s="2">
        <f t="shared" si="243"/>
        <v>-1.7556479438159027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48.42</v>
      </c>
      <c r="C2637" s="2">
        <f t="shared" si="240"/>
        <v>42.644083879239567</v>
      </c>
      <c r="D2637" s="2">
        <f t="shared" si="242"/>
        <v>45.473293590746628</v>
      </c>
      <c r="E2637" s="2">
        <f t="shared" si="241"/>
        <v>-2.8292097115070618</v>
      </c>
      <c r="F2637" s="2">
        <f t="shared" si="245"/>
        <v>-1.2039299456454633</v>
      </c>
      <c r="G2637" s="2">
        <f t="shared" si="243"/>
        <v>-1.6252797658615985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48.42</v>
      </c>
      <c r="C2638" s="2">
        <f t="shared" si="240"/>
        <v>42.903486359356556</v>
      </c>
      <c r="D2638" s="2">
        <f t="shared" si="242"/>
        <v>45.691568139580212</v>
      </c>
      <c r="E2638" s="2">
        <f t="shared" si="241"/>
        <v>-2.7880817802236564</v>
      </c>
      <c r="F2638" s="2">
        <f t="shared" si="245"/>
        <v>-1.520760312561102</v>
      </c>
      <c r="G2638" s="2">
        <f t="shared" si="243"/>
        <v>-1.2673214676625544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6">
        <f>TITRES_STAT!D2642</f>
        <v>48.42</v>
      </c>
      <c r="C2639" s="2">
        <f t="shared" ref="C2639:C2693" si="246">$C$4*B2629+C2638*(1-$C$4)</f>
        <v>42.816473073301701</v>
      </c>
      <c r="D2639" s="2">
        <f t="shared" si="242"/>
        <v>45.893674203315008</v>
      </c>
      <c r="E2639" s="2">
        <f t="shared" si="241"/>
        <v>-3.0772011300133073</v>
      </c>
      <c r="F2639" s="2">
        <f t="shared" si="245"/>
        <v>-1.8320484760515432</v>
      </c>
      <c r="G2639" s="2">
        <f t="shared" si="243"/>
        <v>-1.2451526539617641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6">
        <f>TITRES_STAT!D2643</f>
        <v>48.42</v>
      </c>
      <c r="C2640" s="2">
        <f t="shared" si="246"/>
        <v>43.034831062024516</v>
      </c>
      <c r="D2640" s="2">
        <f t="shared" si="242"/>
        <v>46.080809447513893</v>
      </c>
      <c r="E2640" s="2">
        <f t="shared" si="241"/>
        <v>-3.0459783854893772</v>
      </c>
      <c r="F2640" s="2">
        <f t="shared" si="245"/>
        <v>-2.0748344579391098</v>
      </c>
      <c r="G2640" s="2">
        <f t="shared" si="243"/>
        <v>-0.97114392755026735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6">
        <f>TITRES_STAT!D2644</f>
        <v>48.42</v>
      </c>
      <c r="C2641" s="2">
        <f t="shared" si="246"/>
        <v>43.543318590943827</v>
      </c>
      <c r="D2641" s="2">
        <f t="shared" si="242"/>
        <v>46.254082821772123</v>
      </c>
      <c r="E2641" s="2">
        <f t="shared" si="241"/>
        <v>-2.7107642308282962</v>
      </c>
      <c r="F2641" s="2">
        <f t="shared" si="245"/>
        <v>-2.2020204125169469</v>
      </c>
      <c r="G2641" s="2">
        <f t="shared" si="243"/>
        <v>-0.50874381831134929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48.42</v>
      </c>
      <c r="C2642" s="2">
        <f t="shared" si="246"/>
        <v>44.293577269260155</v>
      </c>
      <c r="D2642" s="2">
        <f t="shared" si="242"/>
        <v>46.414521131270483</v>
      </c>
      <c r="E2642" s="2">
        <f t="shared" si="241"/>
        <v>-2.1209438620103285</v>
      </c>
      <c r="F2642" s="2">
        <f t="shared" si="245"/>
        <v>-2.1858051024156233</v>
      </c>
      <c r="G2642" s="2">
        <f t="shared" si="243"/>
        <v>6.486124040529484E-2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6">
        <f>TITRES_STAT!D2646</f>
        <v>48.42</v>
      </c>
      <c r="C2643" s="2">
        <f t="shared" si="246"/>
        <v>44.928411535527829</v>
      </c>
      <c r="D2643" s="2">
        <f t="shared" si="242"/>
        <v>46.563075121546746</v>
      </c>
      <c r="E2643" s="2">
        <f t="shared" si="241"/>
        <v>-1.6346635860189167</v>
      </c>
      <c r="F2643" s="2">
        <f t="shared" si="245"/>
        <v>-2.0755767991362819</v>
      </c>
      <c r="G2643" s="2">
        <f t="shared" si="243"/>
        <v>0.4409132131173652</v>
      </c>
      <c r="H2643" s="2" t="str">
        <f t="shared" si="244"/>
        <v>Sell</v>
      </c>
    </row>
    <row r="2644" spans="1:8" ht="13.5" x14ac:dyDescent="0.25">
      <c r="A2644" s="3">
        <f>TITRES_STAT!B2647</f>
        <v>45856</v>
      </c>
      <c r="B2644" s="6">
        <f>TITRES_STAT!D2647</f>
        <v>46.3</v>
      </c>
      <c r="C2644" s="2">
        <f t="shared" si="246"/>
        <v>45.465578991600466</v>
      </c>
      <c r="D2644" s="2">
        <f t="shared" si="242"/>
        <v>46.54358807550625</v>
      </c>
      <c r="E2644" s="2">
        <f t="shared" si="241"/>
        <v>-1.0780090839057834</v>
      </c>
      <c r="F2644" s="2">
        <f t="shared" si="245"/>
        <v>-1.8760632560901822</v>
      </c>
      <c r="G2644" s="2">
        <f t="shared" si="243"/>
        <v>0.79805417218439878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6">
        <f>TITRES_STAT!D2648</f>
        <v>45</v>
      </c>
      <c r="C2645" s="2">
        <f t="shared" si="246"/>
        <v>45.920105300585007</v>
      </c>
      <c r="D2645" s="2">
        <f t="shared" si="242"/>
        <v>46.429248218061346</v>
      </c>
      <c r="E2645" s="2">
        <f t="shared" si="241"/>
        <v>-0.50914291747633911</v>
      </c>
      <c r="F2645" s="2">
        <f t="shared" si="245"/>
        <v>-1.6026791883674139</v>
      </c>
      <c r="G2645" s="2">
        <f t="shared" si="243"/>
        <v>1.0935362708910747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45</v>
      </c>
      <c r="C2646" s="2">
        <f t="shared" si="246"/>
        <v>46.304704485110392</v>
      </c>
      <c r="D2646" s="2">
        <f t="shared" si="242"/>
        <v>46.323377979686434</v>
      </c>
      <c r="E2646" s="2">
        <f t="shared" si="241"/>
        <v>-1.867349457604206E-2</v>
      </c>
      <c r="F2646" s="2">
        <f t="shared" si="245"/>
        <v>-1.2858780496091398</v>
      </c>
      <c r="G2646" s="2">
        <f t="shared" si="243"/>
        <v>1.2672045550330977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45</v>
      </c>
      <c r="C2647" s="2">
        <f t="shared" si="246"/>
        <v>46.63013456432418</v>
      </c>
      <c r="D2647" s="2">
        <f t="shared" si="242"/>
        <v>46.225349981191144</v>
      </c>
      <c r="E2647" s="2">
        <f t="shared" si="241"/>
        <v>0.40478458313303634</v>
      </c>
      <c r="F2647" s="2">
        <f t="shared" si="245"/>
        <v>-0.94774552306070459</v>
      </c>
      <c r="G2647" s="2">
        <f t="shared" si="243"/>
        <v>1.3525301061937409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45</v>
      </c>
      <c r="C2648" s="2">
        <f t="shared" si="246"/>
        <v>46.905498477505077</v>
      </c>
      <c r="D2648" s="2">
        <f t="shared" si="242"/>
        <v>46.13458331591773</v>
      </c>
      <c r="E2648" s="2">
        <f t="shared" si="241"/>
        <v>0.77091516158734663</v>
      </c>
      <c r="F2648" s="2">
        <f t="shared" si="245"/>
        <v>-0.60401338613109434</v>
      </c>
      <c r="G2648" s="2">
        <f t="shared" si="243"/>
        <v>1.374928547718441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45</v>
      </c>
      <c r="C2649" s="2">
        <f t="shared" si="246"/>
        <v>47.138498711735068</v>
      </c>
      <c r="D2649" s="2">
        <f t="shared" si="242"/>
        <v>46.050540107331237</v>
      </c>
      <c r="E2649" s="2">
        <f t="shared" si="241"/>
        <v>1.0879586044038305</v>
      </c>
      <c r="F2649" s="2">
        <f t="shared" si="245"/>
        <v>-0.26561898802410938</v>
      </c>
      <c r="G2649" s="2">
        <f t="shared" si="243"/>
        <v>1.3535775924279398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45</v>
      </c>
      <c r="C2650" s="2">
        <f t="shared" si="246"/>
        <v>47.335652756083519</v>
      </c>
      <c r="D2650" s="2">
        <f t="shared" si="242"/>
        <v>45.972722321603001</v>
      </c>
      <c r="E2650" s="2">
        <f t="shared" si="241"/>
        <v>1.3629304344805178</v>
      </c>
      <c r="F2650" s="2">
        <f t="shared" si="245"/>
        <v>6.0090896476816064E-2</v>
      </c>
      <c r="G2650" s="2">
        <f t="shared" si="243"/>
        <v>1.3028395380037017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45</v>
      </c>
      <c r="C2651" s="2">
        <f t="shared" si="246"/>
        <v>47.502475408993746</v>
      </c>
      <c r="D2651" s="2">
        <f t="shared" si="242"/>
        <v>45.900668816299081</v>
      </c>
      <c r="E2651" s="2">
        <f t="shared" si="241"/>
        <v>1.6018065926946647</v>
      </c>
      <c r="F2651" s="2">
        <f t="shared" si="245"/>
        <v>0.3684340357203858</v>
      </c>
      <c r="G2651" s="2">
        <f t="shared" si="243"/>
        <v>1.2333725569742788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45</v>
      </c>
      <c r="C2652" s="2">
        <f t="shared" si="246"/>
        <v>47.643633038379321</v>
      </c>
      <c r="D2652" s="2">
        <f t="shared" si="242"/>
        <v>45.833952607684338</v>
      </c>
      <c r="E2652" s="2">
        <f t="shared" ref="E2652:E2693" si="247">C2652-D2652</f>
        <v>1.8096804306949821</v>
      </c>
      <c r="F2652" s="2">
        <f t="shared" si="245"/>
        <v>0.65668331471530506</v>
      </c>
      <c r="G2652" s="2">
        <f t="shared" si="243"/>
        <v>1.152997115979677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45</v>
      </c>
      <c r="C2653" s="2">
        <f t="shared" si="246"/>
        <v>47.763074109397891</v>
      </c>
      <c r="D2653" s="2">
        <f t="shared" ref="D2653:D2693" si="248">$D$4*B2653+(1-$D$4)*D2652</f>
        <v>45.772178340448463</v>
      </c>
      <c r="E2653" s="2">
        <f t="shared" si="247"/>
        <v>1.9908957689494287</v>
      </c>
      <c r="F2653" s="2">
        <f t="shared" si="245"/>
        <v>0.92352580556212982</v>
      </c>
      <c r="G2653" s="2">
        <f t="shared" si="243"/>
        <v>1.0673699633872988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44</v>
      </c>
      <c r="C2654" s="2">
        <f t="shared" si="246"/>
        <v>47.53798578487514</v>
      </c>
      <c r="D2654" s="2">
        <f t="shared" si="248"/>
        <v>45.640905870785616</v>
      </c>
      <c r="E2654" s="2">
        <f t="shared" si="247"/>
        <v>1.8970799140895238</v>
      </c>
      <c r="F2654" s="2">
        <f t="shared" si="245"/>
        <v>1.1182366272676085</v>
      </c>
      <c r="G2654" s="2">
        <f t="shared" si="243"/>
        <v>0.77884328682191528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44.62</v>
      </c>
      <c r="C2655" s="2">
        <f t="shared" si="246"/>
        <v>47.147526433355893</v>
      </c>
      <c r="D2655" s="2">
        <f t="shared" si="248"/>
        <v>45.565283213690385</v>
      </c>
      <c r="E2655" s="2">
        <f t="shared" si="247"/>
        <v>1.5822432196655072</v>
      </c>
      <c r="F2655" s="2">
        <f t="shared" si="245"/>
        <v>1.2110379457471883</v>
      </c>
      <c r="G2655" s="2">
        <f t="shared" si="243"/>
        <v>0.37120527391831892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6">
        <f>TITRES_STAT!D2659</f>
        <v>45</v>
      </c>
      <c r="C2656" s="2">
        <f t="shared" si="246"/>
        <v>46.817137751301146</v>
      </c>
      <c r="D2656" s="2">
        <f t="shared" si="248"/>
        <v>45.523410383046652</v>
      </c>
      <c r="E2656" s="2">
        <f t="shared" si="247"/>
        <v>1.2937273682544941</v>
      </c>
      <c r="F2656" s="2">
        <f t="shared" si="245"/>
        <v>1.2275758302486495</v>
      </c>
      <c r="G2656" s="2">
        <f t="shared" si="243"/>
        <v>6.6151538005844612E-2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6">
        <f>TITRES_STAT!D2660</f>
        <v>45</v>
      </c>
      <c r="C2657" s="2">
        <f t="shared" si="246"/>
        <v>46.537578097254823</v>
      </c>
      <c r="D2657" s="2">
        <f t="shared" si="248"/>
        <v>45.484639243561716</v>
      </c>
      <c r="E2657" s="2">
        <f t="shared" si="247"/>
        <v>1.0529388536931066</v>
      </c>
      <c r="F2657" s="2">
        <f t="shared" si="245"/>
        <v>1.1926484349375408</v>
      </c>
      <c r="G2657" s="2">
        <f t="shared" si="243"/>
        <v>-0.13970958124443422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45</v>
      </c>
      <c r="C2658" s="2">
        <f t="shared" si="246"/>
        <v>46.301027620754084</v>
      </c>
      <c r="D2658" s="2">
        <f t="shared" si="248"/>
        <v>45.448740040334926</v>
      </c>
      <c r="E2658" s="2">
        <f t="shared" si="247"/>
        <v>0.85228758041915853</v>
      </c>
      <c r="F2658" s="2">
        <f t="shared" si="245"/>
        <v>1.1245762640338643</v>
      </c>
      <c r="G2658" s="2">
        <f t="shared" si="243"/>
        <v>-0.27228868361470582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45</v>
      </c>
      <c r="C2659" s="2">
        <f t="shared" si="246"/>
        <v>46.100869525253458</v>
      </c>
      <c r="D2659" s="2">
        <f t="shared" si="248"/>
        <v>45.415500037347158</v>
      </c>
      <c r="E2659" s="2">
        <f t="shared" si="247"/>
        <v>0.68536948790629992</v>
      </c>
      <c r="F2659" s="2">
        <f t="shared" si="245"/>
        <v>1.0367349088083515</v>
      </c>
      <c r="G2659" s="2">
        <f t="shared" si="243"/>
        <v>-0.35136542090205158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45</v>
      </c>
      <c r="C2660" s="2">
        <f t="shared" si="246"/>
        <v>45.931504982906773</v>
      </c>
      <c r="D2660" s="2">
        <f t="shared" si="248"/>
        <v>45.384722256802924</v>
      </c>
      <c r="E2660" s="2">
        <f t="shared" si="247"/>
        <v>0.54678272610384937</v>
      </c>
      <c r="F2660" s="2">
        <f t="shared" si="245"/>
        <v>0.93874447226745117</v>
      </c>
      <c r="G2660" s="2">
        <f t="shared" ref="G2660:G2693" si="249">E2660-F2660</f>
        <v>-0.3919617461636018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44</v>
      </c>
      <c r="C2661" s="2">
        <f t="shared" si="246"/>
        <v>45.788196523998039</v>
      </c>
      <c r="D2661" s="2">
        <f t="shared" si="248"/>
        <v>45.282150237780485</v>
      </c>
      <c r="E2661" s="2">
        <f t="shared" si="247"/>
        <v>0.5060462862175541</v>
      </c>
      <c r="F2661" s="2">
        <f t="shared" ref="F2661:F2706" si="251">(E2661*(2/(10)))+((1-(2/10))*F2660)</f>
        <v>0.8522048350574718</v>
      </c>
      <c r="G2661" s="2">
        <f t="shared" si="249"/>
        <v>-0.3461585488399177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45</v>
      </c>
      <c r="C2662" s="2">
        <f t="shared" si="246"/>
        <v>45.666935520306026</v>
      </c>
      <c r="D2662" s="2">
        <f t="shared" si="248"/>
        <v>45.261250220167121</v>
      </c>
      <c r="E2662" s="2">
        <f t="shared" si="247"/>
        <v>0.4056853001389058</v>
      </c>
      <c r="F2662" s="2">
        <f t="shared" si="251"/>
        <v>0.76290092807375864</v>
      </c>
      <c r="G2662" s="2">
        <f t="shared" si="249"/>
        <v>-0.35721562793485284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45</v>
      </c>
      <c r="C2663" s="2">
        <f t="shared" si="246"/>
        <v>45.564330055643566</v>
      </c>
      <c r="D2663" s="2">
        <f t="shared" si="248"/>
        <v>45.241898352006594</v>
      </c>
      <c r="E2663" s="2">
        <f t="shared" si="247"/>
        <v>0.3224317036369726</v>
      </c>
      <c r="F2663" s="2">
        <f t="shared" si="251"/>
        <v>0.67480708318640148</v>
      </c>
      <c r="G2663" s="2">
        <f t="shared" si="249"/>
        <v>-0.35237537954942888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45</v>
      </c>
      <c r="C2664" s="2">
        <f t="shared" si="246"/>
        <v>45.323663893236869</v>
      </c>
      <c r="D2664" s="2">
        <f t="shared" si="248"/>
        <v>45.22397995556166</v>
      </c>
      <c r="E2664" s="2">
        <f t="shared" si="247"/>
        <v>9.9683937675209222E-2</v>
      </c>
      <c r="F2664" s="2">
        <f t="shared" si="251"/>
        <v>0.55978245408416305</v>
      </c>
      <c r="G2664" s="2">
        <f t="shared" si="249"/>
        <v>-0.46009851640895383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45</v>
      </c>
      <c r="C2665" s="2">
        <f t="shared" si="246"/>
        <v>45.215407909661963</v>
      </c>
      <c r="D2665" s="2">
        <f t="shared" si="248"/>
        <v>45.20738884774228</v>
      </c>
      <c r="E2665" s="2">
        <f t="shared" si="247"/>
        <v>8.0190619196827129E-3</v>
      </c>
      <c r="F2665" s="2">
        <f t="shared" si="251"/>
        <v>0.44942977565126702</v>
      </c>
      <c r="G2665" s="2">
        <f t="shared" si="249"/>
        <v>-0.4414107137315843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45</v>
      </c>
      <c r="C2666" s="2">
        <f t="shared" si="246"/>
        <v>45.182268231252436</v>
      </c>
      <c r="D2666" s="2">
        <f t="shared" si="248"/>
        <v>45.192026710872483</v>
      </c>
      <c r="E2666" s="2">
        <f t="shared" si="247"/>
        <v>-9.7584796200465007E-3</v>
      </c>
      <c r="F2666" s="2">
        <f t="shared" si="251"/>
        <v>0.35759212459700435</v>
      </c>
      <c r="G2666" s="2">
        <f t="shared" si="249"/>
        <v>-0.36735060421705085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45</v>
      </c>
      <c r="C2667" s="2">
        <f t="shared" si="246"/>
        <v>45.154226964905902</v>
      </c>
      <c r="D2667" s="2">
        <f t="shared" si="248"/>
        <v>45.177802510067117</v>
      </c>
      <c r="E2667" s="2">
        <f t="shared" si="247"/>
        <v>-2.3575545161214961E-2</v>
      </c>
      <c r="F2667" s="2">
        <f t="shared" si="251"/>
        <v>0.28135859064536051</v>
      </c>
      <c r="G2667" s="2">
        <f t="shared" si="249"/>
        <v>-0.30493413580657547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45</v>
      </c>
      <c r="C2668" s="2">
        <f t="shared" si="246"/>
        <v>45.130499739535765</v>
      </c>
      <c r="D2668" s="2">
        <f t="shared" si="248"/>
        <v>45.164631953765848</v>
      </c>
      <c r="E2668" s="2">
        <f t="shared" si="247"/>
        <v>-3.4132214230083946E-2</v>
      </c>
      <c r="F2668" s="2">
        <f t="shared" si="251"/>
        <v>0.21826042967027162</v>
      </c>
      <c r="G2668" s="2">
        <f t="shared" si="249"/>
        <v>-0.25239264390035554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45</v>
      </c>
      <c r="C2669" s="2">
        <f t="shared" si="246"/>
        <v>45.110422856530263</v>
      </c>
      <c r="D2669" s="2">
        <f t="shared" si="248"/>
        <v>45.152436994227642</v>
      </c>
      <c r="E2669" s="2">
        <f t="shared" si="247"/>
        <v>-4.2014137697378828E-2</v>
      </c>
      <c r="F2669" s="2">
        <f t="shared" si="251"/>
        <v>0.16620551619674154</v>
      </c>
      <c r="G2669" s="2">
        <f t="shared" si="249"/>
        <v>-0.20821965389412037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45</v>
      </c>
      <c r="C2670" s="2">
        <f t="shared" si="246"/>
        <v>45.093434724756378</v>
      </c>
      <c r="D2670" s="2">
        <f t="shared" si="248"/>
        <v>45.141145365025601</v>
      </c>
      <c r="E2670" s="2">
        <f t="shared" si="247"/>
        <v>-4.7710640269222893E-2</v>
      </c>
      <c r="F2670" s="2">
        <f t="shared" si="251"/>
        <v>0.12342228490354865</v>
      </c>
      <c r="G2670" s="2">
        <f t="shared" si="249"/>
        <v>-0.17113292517277154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45</v>
      </c>
      <c r="C2671" s="2">
        <f t="shared" si="246"/>
        <v>44.925213997870785</v>
      </c>
      <c r="D2671" s="2">
        <f t="shared" si="248"/>
        <v>45.130690152801485</v>
      </c>
      <c r="E2671" s="2">
        <f t="shared" si="247"/>
        <v>-0.20547615493070026</v>
      </c>
      <c r="F2671" s="2">
        <f t="shared" si="251"/>
        <v>5.7642596936698862E-2</v>
      </c>
      <c r="G2671" s="2">
        <f t="shared" si="249"/>
        <v>-0.26311875186739914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45</v>
      </c>
      <c r="C2672" s="2">
        <f t="shared" si="246"/>
        <v>44.936719536659893</v>
      </c>
      <c r="D2672" s="2">
        <f t="shared" si="248"/>
        <v>45.121009400742118</v>
      </c>
      <c r="E2672" s="2">
        <f t="shared" si="247"/>
        <v>-0.18428986408222414</v>
      </c>
      <c r="F2672" s="2">
        <f t="shared" si="251"/>
        <v>9.2561047329142582E-3</v>
      </c>
      <c r="G2672" s="2">
        <f t="shared" si="249"/>
        <v>-0.19354596881513841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6">
        <f>TITRES_STAT!D2676</f>
        <v>45</v>
      </c>
      <c r="C2673" s="2">
        <f t="shared" si="246"/>
        <v>44.946454992558373</v>
      </c>
      <c r="D2673" s="2">
        <f t="shared" si="248"/>
        <v>45.112045741427892</v>
      </c>
      <c r="E2673" s="2">
        <f t="shared" si="247"/>
        <v>-0.16559074886951919</v>
      </c>
      <c r="F2673" s="2">
        <f t="shared" si="251"/>
        <v>-2.5713265987572429E-2</v>
      </c>
      <c r="G2673" s="2">
        <f t="shared" si="249"/>
        <v>-0.13987748288194676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45</v>
      </c>
      <c r="C2674" s="2">
        <f t="shared" si="246"/>
        <v>44.954692686010929</v>
      </c>
      <c r="D2674" s="2">
        <f t="shared" si="248"/>
        <v>45.103746056877682</v>
      </c>
      <c r="E2674" s="2">
        <f t="shared" si="247"/>
        <v>-0.14905337086675274</v>
      </c>
      <c r="F2674" s="2">
        <f t="shared" si="251"/>
        <v>-5.0381286963408496E-2</v>
      </c>
      <c r="G2674" s="2">
        <f t="shared" si="249"/>
        <v>-9.8672083903344254E-2</v>
      </c>
      <c r="H2674" s="2" t="str">
        <f t="shared" si="250"/>
        <v>Hold</v>
      </c>
    </row>
    <row r="2675" spans="1:8" ht="13.5" x14ac:dyDescent="0.25">
      <c r="A2675" s="3">
        <f>TITRES_STAT!B2678</f>
        <v>45903</v>
      </c>
      <c r="B2675" s="6">
        <f>TITRES_STAT!D2678</f>
        <v>45</v>
      </c>
      <c r="C2675" s="2">
        <f t="shared" si="246"/>
        <v>44.961663042009249</v>
      </c>
      <c r="D2675" s="2">
        <f t="shared" si="248"/>
        <v>45.096061163775637</v>
      </c>
      <c r="E2675" s="2">
        <f t="shared" si="247"/>
        <v>-0.1343981217663881</v>
      </c>
      <c r="F2675" s="2">
        <f t="shared" si="251"/>
        <v>-6.7184653924004412E-2</v>
      </c>
      <c r="G2675" s="2">
        <f t="shared" si="249"/>
        <v>-6.721346784238369E-2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6">
        <f>TITRES_STAT!D2679</f>
        <v>45</v>
      </c>
      <c r="C2676" s="2">
        <f t="shared" si="246"/>
        <v>44.967561035546282</v>
      </c>
      <c r="D2676" s="2">
        <f t="shared" si="248"/>
        <v>45.088945522014484</v>
      </c>
      <c r="E2676" s="2">
        <f t="shared" si="247"/>
        <v>-0.12138448646820166</v>
      </c>
      <c r="F2676" s="2">
        <f t="shared" si="251"/>
        <v>-7.8024620432843861E-2</v>
      </c>
      <c r="G2676" s="2">
        <f t="shared" si="249"/>
        <v>-4.3359866035357797E-2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45</v>
      </c>
      <c r="C2677" s="2">
        <f t="shared" si="246"/>
        <v>44.972551645462232</v>
      </c>
      <c r="D2677" s="2">
        <f t="shared" si="248"/>
        <v>45.082356964828229</v>
      </c>
      <c r="E2677" s="2">
        <f t="shared" si="247"/>
        <v>-0.10980531936599647</v>
      </c>
      <c r="F2677" s="2">
        <f t="shared" si="251"/>
        <v>-8.4380760219474382E-2</v>
      </c>
      <c r="G2677" s="2">
        <f t="shared" si="249"/>
        <v>-2.5424559146522085E-2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45</v>
      </c>
      <c r="C2678" s="2">
        <f t="shared" si="246"/>
        <v>44.97677446923727</v>
      </c>
      <c r="D2678" s="2">
        <f t="shared" si="248"/>
        <v>45.076256448915032</v>
      </c>
      <c r="E2678" s="2">
        <f t="shared" si="247"/>
        <v>-9.9481979677761956E-2</v>
      </c>
      <c r="F2678" s="2">
        <f t="shared" si="251"/>
        <v>-8.74010041111319E-2</v>
      </c>
      <c r="G2678" s="2">
        <f t="shared" si="249"/>
        <v>-1.2080975566630056E-2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45</v>
      </c>
      <c r="C2679" s="2">
        <f t="shared" si="246"/>
        <v>44.980347627816158</v>
      </c>
      <c r="D2679" s="2">
        <f t="shared" si="248"/>
        <v>45.07060782306948</v>
      </c>
      <c r="E2679" s="2">
        <f t="shared" si="247"/>
        <v>-9.026019525332174E-2</v>
      </c>
      <c r="F2679" s="2">
        <f t="shared" si="251"/>
        <v>-8.7972842339569882E-2</v>
      </c>
      <c r="G2679" s="2">
        <f t="shared" si="249"/>
        <v>-2.2873529137518583E-3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45</v>
      </c>
      <c r="C2680" s="2">
        <f t="shared" si="246"/>
        <v>44.983371069690591</v>
      </c>
      <c r="D2680" s="2">
        <f t="shared" si="248"/>
        <v>45.065377613953224</v>
      </c>
      <c r="E2680" s="2">
        <f t="shared" si="247"/>
        <v>-8.2006544262632985E-2</v>
      </c>
      <c r="F2680" s="2">
        <f t="shared" si="251"/>
        <v>-8.67795827241825E-2</v>
      </c>
      <c r="G2680" s="2">
        <f t="shared" si="249"/>
        <v>4.7730384615495142E-3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45</v>
      </c>
      <c r="C2681" s="2">
        <f t="shared" si="246"/>
        <v>44.985929366661267</v>
      </c>
      <c r="D2681" s="2">
        <f t="shared" si="248"/>
        <v>45.060534827734472</v>
      </c>
      <c r="E2681" s="2">
        <f t="shared" si="247"/>
        <v>-7.4605461073204538E-2</v>
      </c>
      <c r="F2681" s="2">
        <f t="shared" si="251"/>
        <v>-8.4344758393986918E-2</v>
      </c>
      <c r="G2681" s="2">
        <f t="shared" si="249"/>
        <v>9.7392973207823808E-3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45</v>
      </c>
      <c r="C2682" s="2">
        <f t="shared" si="246"/>
        <v>44.988094079482607</v>
      </c>
      <c r="D2682" s="2">
        <f t="shared" si="248"/>
        <v>45.05605076642081</v>
      </c>
      <c r="E2682" s="2">
        <f t="shared" si="247"/>
        <v>-6.7956686938202893E-2</v>
      </c>
      <c r="F2682" s="2">
        <f t="shared" si="251"/>
        <v>-8.1067144102830113E-2</v>
      </c>
      <c r="G2682" s="2">
        <f t="shared" si="249"/>
        <v>1.3110457164627221E-2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44.99</v>
      </c>
      <c r="C2683" s="2">
        <f t="shared" si="246"/>
        <v>44.989925759562212</v>
      </c>
      <c r="D2683" s="2">
        <f t="shared" si="248"/>
        <v>45.051158117056303</v>
      </c>
      <c r="E2683" s="2">
        <f t="shared" si="247"/>
        <v>-6.1232357494091616E-2</v>
      </c>
      <c r="F2683" s="2">
        <f t="shared" si="251"/>
        <v>-7.7100186781082422E-2</v>
      </c>
      <c r="G2683" s="2">
        <f t="shared" si="249"/>
        <v>1.5867829286990806E-2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44.99</v>
      </c>
      <c r="C2684" s="2">
        <f t="shared" si="246"/>
        <v>44.99147564270649</v>
      </c>
      <c r="D2684" s="2">
        <f t="shared" si="248"/>
        <v>45.046627886163243</v>
      </c>
      <c r="E2684" s="2">
        <f t="shared" si="247"/>
        <v>-5.5152243456753069E-2</v>
      </c>
      <c r="F2684" s="2">
        <f t="shared" si="251"/>
        <v>-7.2710598116216552E-2</v>
      </c>
      <c r="G2684" s="2">
        <f t="shared" si="249"/>
        <v>1.7558354659463482E-2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44.99</v>
      </c>
      <c r="C2685" s="2">
        <f t="shared" si="246"/>
        <v>44.992787082290107</v>
      </c>
      <c r="D2685" s="2">
        <f t="shared" si="248"/>
        <v>45.042433227928925</v>
      </c>
      <c r="E2685" s="2">
        <f t="shared" si="247"/>
        <v>-4.9646145638817529E-2</v>
      </c>
      <c r="F2685" s="2">
        <f t="shared" si="251"/>
        <v>-6.8097707620736747E-2</v>
      </c>
      <c r="G2685" s="2">
        <f t="shared" si="249"/>
        <v>1.8451561981919218E-2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44.99</v>
      </c>
      <c r="C2686" s="2">
        <f t="shared" si="246"/>
        <v>44.993896761937776</v>
      </c>
      <c r="D2686" s="2">
        <f t="shared" si="248"/>
        <v>45.038549285119373</v>
      </c>
      <c r="E2686" s="2">
        <f t="shared" si="247"/>
        <v>-4.4652523181596848E-2</v>
      </c>
      <c r="F2686" s="2">
        <f t="shared" si="251"/>
        <v>-6.3408670732908762E-2</v>
      </c>
      <c r="G2686" s="2">
        <f t="shared" si="249"/>
        <v>1.8756147551311914E-2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44.99</v>
      </c>
      <c r="C2687" s="2">
        <f t="shared" si="246"/>
        <v>44.99483572163966</v>
      </c>
      <c r="D2687" s="2">
        <f t="shared" si="248"/>
        <v>45.034953041777193</v>
      </c>
      <c r="E2687" s="2">
        <f t="shared" si="247"/>
        <v>-4.0117320137532886E-2</v>
      </c>
      <c r="F2687" s="2">
        <f t="shared" si="251"/>
        <v>-5.8750400613833589E-2</v>
      </c>
      <c r="G2687" s="2">
        <f t="shared" si="249"/>
        <v>1.8633080476300704E-2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44.99</v>
      </c>
      <c r="C2688" s="2">
        <f t="shared" si="246"/>
        <v>44.995630226002788</v>
      </c>
      <c r="D2688" s="2">
        <f t="shared" si="248"/>
        <v>45.031623186830736</v>
      </c>
      <c r="E2688" s="2">
        <f t="shared" si="247"/>
        <v>-3.5992960827947229E-2</v>
      </c>
      <c r="F2688" s="2">
        <f t="shared" si="251"/>
        <v>-5.4198912656656321E-2</v>
      </c>
      <c r="G2688" s="2">
        <f t="shared" si="249"/>
        <v>1.8205951828709092E-2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44.99</v>
      </c>
      <c r="C2689" s="2">
        <f t="shared" si="246"/>
        <v>44.996302498925431</v>
      </c>
      <c r="D2689" s="2">
        <f t="shared" si="248"/>
        <v>45.028539987806234</v>
      </c>
      <c r="E2689" s="2">
        <f t="shared" si="247"/>
        <v>-3.22374888808028E-2</v>
      </c>
      <c r="F2689" s="2">
        <f t="shared" si="251"/>
        <v>-4.9806627901485621E-2</v>
      </c>
      <c r="G2689" s="2">
        <f t="shared" si="249"/>
        <v>1.7569139020682821E-2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6">
        <f>TITRES_STAT!D2693</f>
        <v>44.99</v>
      </c>
      <c r="C2690" s="2">
        <f t="shared" si="246"/>
        <v>44.9968713452446</v>
      </c>
      <c r="D2690" s="2">
        <f t="shared" si="248"/>
        <v>45.025685173894658</v>
      </c>
      <c r="E2690" s="2">
        <f t="shared" si="247"/>
        <v>-2.8813828650058326E-2</v>
      </c>
      <c r="F2690" s="2">
        <f t="shared" si="251"/>
        <v>-4.5608068051200164E-2</v>
      </c>
      <c r="G2690" s="2">
        <f t="shared" si="249"/>
        <v>1.6794239401141837E-2</v>
      </c>
      <c r="H2690" s="2" t="str">
        <f t="shared" si="250"/>
        <v>Sell</v>
      </c>
    </row>
    <row r="2691" spans="1:8" ht="13.5" x14ac:dyDescent="0.25">
      <c r="A2691" s="3">
        <f>TITRES_STAT!B2694</f>
        <v>45926</v>
      </c>
      <c r="B2691" s="6">
        <f>TITRES_STAT!D2694</f>
        <v>44.99</v>
      </c>
      <c r="C2691" s="2">
        <f t="shared" si="246"/>
        <v>44.997352676745436</v>
      </c>
      <c r="D2691" s="2">
        <f t="shared" si="248"/>
        <v>45.023041827680238</v>
      </c>
      <c r="E2691" s="2">
        <f t="shared" si="247"/>
        <v>-2.5689150934802285E-2</v>
      </c>
      <c r="F2691" s="2">
        <f t="shared" si="251"/>
        <v>-4.1624284627920588E-2</v>
      </c>
      <c r="G2691" s="2">
        <f t="shared" si="249"/>
        <v>1.5935133693118303E-2</v>
      </c>
      <c r="H2691" s="2" t="str">
        <f t="shared" si="250"/>
        <v>Sell</v>
      </c>
    </row>
    <row r="2692" spans="1:8" ht="13.5" x14ac:dyDescent="0.25">
      <c r="A2692" s="3">
        <f>TITRES_STAT!B2695</f>
        <v>45929</v>
      </c>
      <c r="B2692" s="6">
        <f>TITRES_STAT!D2695</f>
        <v>44.99</v>
      </c>
      <c r="C2692" s="2">
        <f t="shared" si="246"/>
        <v>44.997759957246132</v>
      </c>
      <c r="D2692" s="2">
        <f t="shared" si="248"/>
        <v>45.020594284889107</v>
      </c>
      <c r="E2692" s="2">
        <f t="shared" si="247"/>
        <v>-2.2834327642975438E-2</v>
      </c>
      <c r="F2692" s="2">
        <f t="shared" si="251"/>
        <v>-3.7866293230931561E-2</v>
      </c>
      <c r="G2692" s="2">
        <f t="shared" si="249"/>
        <v>1.5031965587956123E-2</v>
      </c>
      <c r="H2692" s="2" t="str">
        <f t="shared" si="250"/>
        <v>Sell</v>
      </c>
    </row>
    <row r="2693" spans="1:8" ht="13.5" x14ac:dyDescent="0.25">
      <c r="A2693" s="3">
        <f>TITRES_STAT!B2696</f>
        <v>45930</v>
      </c>
      <c r="B2693" s="6">
        <f>TITRES_STAT!D2696</f>
        <v>44.99</v>
      </c>
      <c r="C2693" s="2">
        <f t="shared" si="246"/>
        <v>44.996566117669801</v>
      </c>
      <c r="D2693" s="2">
        <f t="shared" si="248"/>
        <v>45.018328041563983</v>
      </c>
      <c r="E2693" s="2">
        <f t="shared" si="247"/>
        <v>-2.1761923894182189E-2</v>
      </c>
      <c r="F2693" s="2">
        <f t="shared" si="251"/>
        <v>-3.4645419363581689E-2</v>
      </c>
      <c r="G2693" s="2">
        <f t="shared" si="249"/>
        <v>1.28834954693995E-2</v>
      </c>
      <c r="H2693" s="2" t="str">
        <f t="shared" si="250"/>
        <v>Sell</v>
      </c>
    </row>
    <row r="2694" spans="1:8" ht="13.5" x14ac:dyDescent="0.25">
      <c r="A2694" s="3">
        <f>TITRES_STAT!B2697</f>
        <v>45931</v>
      </c>
      <c r="B2694" s="6">
        <f>TITRES_STAT!D2697</f>
        <v>44.99</v>
      </c>
      <c r="C2694" s="2">
        <f t="shared" ref="C2694:C2706" si="252">$C$4*B2684+C2693*(1-$C$4)</f>
        <v>44.995555945720596</v>
      </c>
      <c r="D2694" s="2">
        <f t="shared" ref="D2694:D2706" si="253">$D$4*B2694+(1-$D$4)*D2693</f>
        <v>45.016229668114796</v>
      </c>
      <c r="E2694" s="2">
        <f t="shared" ref="E2694:E2706" si="254">C2694-D2694</f>
        <v>-2.0673722394199956E-2</v>
      </c>
      <c r="F2694" s="2">
        <f t="shared" si="251"/>
        <v>-3.1851079969705348E-2</v>
      </c>
      <c r="G2694" s="2">
        <f t="shared" ref="G2694:G2706" si="255">E2694-F2694</f>
        <v>1.1177357575505392E-2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45932</v>
      </c>
      <c r="B2695" s="6">
        <f>TITRES_STAT!D2698</f>
        <v>45</v>
      </c>
      <c r="C2695" s="2">
        <f t="shared" si="252"/>
        <v>44.994701184840501</v>
      </c>
      <c r="D2695" s="2">
        <f t="shared" si="253"/>
        <v>45.015027470476667</v>
      </c>
      <c r="E2695" s="2">
        <f t="shared" si="254"/>
        <v>-2.0326285636166119E-2</v>
      </c>
      <c r="F2695" s="2">
        <f t="shared" si="251"/>
        <v>-2.9546121102997504E-2</v>
      </c>
      <c r="G2695" s="2">
        <f t="shared" si="255"/>
        <v>9.2198354668313852E-3</v>
      </c>
      <c r="H2695" s="2" t="str">
        <f t="shared" si="256"/>
        <v>Sell</v>
      </c>
    </row>
    <row r="2696" spans="1:8" ht="13.5" x14ac:dyDescent="0.25">
      <c r="A2696" s="3">
        <f>TITRES_STAT!B2699</f>
        <v>45933</v>
      </c>
      <c r="B2696" s="6">
        <f>TITRES_STAT!D2699</f>
        <v>45</v>
      </c>
      <c r="C2696" s="2">
        <f t="shared" si="252"/>
        <v>44.993977925634269</v>
      </c>
      <c r="D2696" s="2">
        <f t="shared" si="253"/>
        <v>45.013914324515433</v>
      </c>
      <c r="E2696" s="2">
        <f t="shared" si="254"/>
        <v>-1.9936398881164052E-2</v>
      </c>
      <c r="F2696" s="2">
        <f t="shared" si="251"/>
        <v>-2.7624176658630817E-2</v>
      </c>
      <c r="G2696" s="2">
        <f t="shared" si="255"/>
        <v>7.6877777774667644E-3</v>
      </c>
      <c r="H2696" s="2" t="str">
        <f t="shared" si="256"/>
        <v>Sell</v>
      </c>
    </row>
    <row r="2697" spans="1:8" ht="13.5" x14ac:dyDescent="0.25">
      <c r="A2697" s="3">
        <f>TITRES_STAT!B2700</f>
        <v>45936</v>
      </c>
      <c r="B2697" s="6">
        <f>TITRES_STAT!D2700</f>
        <v>45</v>
      </c>
      <c r="C2697" s="2">
        <f t="shared" si="252"/>
        <v>44.993365937075147</v>
      </c>
      <c r="D2697" s="2">
        <f t="shared" si="253"/>
        <v>45.012883633810588</v>
      </c>
      <c r="E2697" s="2">
        <f t="shared" si="254"/>
        <v>-1.9517696735441348E-2</v>
      </c>
      <c r="F2697" s="2">
        <f t="shared" si="251"/>
        <v>-2.6002880673992923E-2</v>
      </c>
      <c r="G2697" s="2">
        <f t="shared" si="255"/>
        <v>6.4851839385515753E-3</v>
      </c>
      <c r="H2697" s="2" t="str">
        <f t="shared" si="256"/>
        <v>Sell</v>
      </c>
    </row>
    <row r="2698" spans="1:8" ht="13.5" x14ac:dyDescent="0.25">
      <c r="A2698" s="3">
        <f>TITRES_STAT!B2701</f>
        <v>45937</v>
      </c>
      <c r="B2698" s="6">
        <f>TITRES_STAT!D2701</f>
        <v>45</v>
      </c>
      <c r="C2698" s="2">
        <f t="shared" si="252"/>
        <v>44.992848100602046</v>
      </c>
      <c r="D2698" s="2">
        <f t="shared" si="253"/>
        <v>45.011929290565362</v>
      </c>
      <c r="E2698" s="2">
        <f t="shared" si="254"/>
        <v>-1.9081189963316092E-2</v>
      </c>
      <c r="F2698" s="2">
        <f t="shared" si="251"/>
        <v>-2.4618542531857558E-2</v>
      </c>
      <c r="G2698" s="2">
        <f t="shared" si="255"/>
        <v>5.5373525685414662E-3</v>
      </c>
      <c r="H2698" s="2" t="str">
        <f t="shared" si="256"/>
        <v>Sell</v>
      </c>
    </row>
    <row r="2699" spans="1:8" ht="13.5" x14ac:dyDescent="0.25">
      <c r="A2699" s="3">
        <f>TITRES_STAT!B2702</f>
        <v>45938</v>
      </c>
      <c r="B2699" s="6">
        <f>TITRES_STAT!D2702</f>
        <v>45</v>
      </c>
      <c r="C2699" s="2">
        <f t="shared" si="252"/>
        <v>44.992409931278651</v>
      </c>
      <c r="D2699" s="2">
        <f t="shared" si="253"/>
        <v>45.011045639412373</v>
      </c>
      <c r="E2699" s="2">
        <f t="shared" si="254"/>
        <v>-1.8635708133722062E-2</v>
      </c>
      <c r="F2699" s="2">
        <f t="shared" si="251"/>
        <v>-2.3421975652230462E-2</v>
      </c>
      <c r="G2699" s="2">
        <f t="shared" si="255"/>
        <v>4.7862675185083997E-3</v>
      </c>
      <c r="H2699" s="2" t="str">
        <f t="shared" si="256"/>
        <v>Sell</v>
      </c>
    </row>
    <row r="2700" spans="1:8" ht="13.5" x14ac:dyDescent="0.25">
      <c r="A2700" s="3">
        <f>TITRES_STAT!B2703</f>
        <v>45939</v>
      </c>
      <c r="B2700" s="6">
        <f>TITRES_STAT!D2703</f>
        <v>45</v>
      </c>
      <c r="C2700" s="2">
        <f t="shared" si="252"/>
        <v>44.992039172620395</v>
      </c>
      <c r="D2700" s="2">
        <f t="shared" si="253"/>
        <v>45.010227443900348</v>
      </c>
      <c r="E2700" s="2">
        <f t="shared" si="254"/>
        <v>-1.8188271279953483E-2</v>
      </c>
      <c r="F2700" s="2">
        <f t="shared" si="251"/>
        <v>-2.2375234777775067E-2</v>
      </c>
      <c r="G2700" s="2">
        <f t="shared" si="255"/>
        <v>4.1869634978215844E-3</v>
      </c>
      <c r="H2700" s="2" t="str">
        <f t="shared" si="256"/>
        <v>Sell</v>
      </c>
    </row>
    <row r="2701" spans="1:8" ht="13.5" x14ac:dyDescent="0.25">
      <c r="A2701" s="3">
        <f>TITRES_STAT!B2704</f>
        <v>45940</v>
      </c>
      <c r="B2701" s="6">
        <f>TITRES_STAT!D2704</f>
        <v>45</v>
      </c>
      <c r="C2701" s="2">
        <f t="shared" si="252"/>
        <v>44.99172545375572</v>
      </c>
      <c r="D2701" s="2">
        <f t="shared" si="253"/>
        <v>45.009469855463287</v>
      </c>
      <c r="E2701" s="2">
        <f t="shared" si="254"/>
        <v>-1.7744401707567192E-2</v>
      </c>
      <c r="F2701" s="2">
        <f t="shared" si="251"/>
        <v>-2.1449068163733494E-2</v>
      </c>
      <c r="G2701" s="2">
        <f t="shared" si="255"/>
        <v>3.7046664561663015E-3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45</v>
      </c>
      <c r="C2702" s="2">
        <f t="shared" si="252"/>
        <v>44.991459999331759</v>
      </c>
      <c r="D2702" s="2">
        <f t="shared" si="253"/>
        <v>45.008768384688231</v>
      </c>
      <c r="E2702" s="2">
        <f t="shared" si="254"/>
        <v>-1.7308385356471945E-2</v>
      </c>
      <c r="F2702" s="2">
        <f t="shared" si="251"/>
        <v>-2.0620931602281185E-2</v>
      </c>
      <c r="G2702" s="2">
        <f t="shared" si="255"/>
        <v>3.3125462458092406E-3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45</v>
      </c>
      <c r="C2703" s="2">
        <f t="shared" si="252"/>
        <v>44.991235384049951</v>
      </c>
      <c r="D2703" s="2">
        <f t="shared" si="253"/>
        <v>45.008118874711329</v>
      </c>
      <c r="E2703" s="2">
        <f t="shared" si="254"/>
        <v>-1.6883490661378175E-2</v>
      </c>
      <c r="F2703" s="2">
        <f t="shared" si="251"/>
        <v>-1.9873443414100585E-2</v>
      </c>
      <c r="G2703" s="2">
        <f t="shared" si="255"/>
        <v>2.9899527527224093E-3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45</v>
      </c>
      <c r="C2704" s="2">
        <f t="shared" si="252"/>
        <v>44.991045324965341</v>
      </c>
      <c r="D2704" s="2">
        <f t="shared" si="253"/>
        <v>45.007517476584567</v>
      </c>
      <c r="E2704" s="2">
        <f t="shared" si="254"/>
        <v>-1.6472151619225883E-2</v>
      </c>
      <c r="F2704" s="2">
        <f t="shared" si="251"/>
        <v>-1.9193185055125645E-2</v>
      </c>
      <c r="G2704" s="2">
        <f t="shared" si="255"/>
        <v>2.7210334358997619E-3</v>
      </c>
      <c r="H2704" s="2" t="str">
        <f t="shared" si="256"/>
        <v>Sell</v>
      </c>
    </row>
    <row r="2705" spans="1:8" ht="13.5" x14ac:dyDescent="0.25">
      <c r="A2705" s="3">
        <f>TITRES_STAT!B2708</f>
        <v>45947</v>
      </c>
      <c r="B2705" s="6">
        <f>TITRES_STAT!D2708</f>
        <v>45</v>
      </c>
      <c r="C2705" s="2">
        <f t="shared" si="252"/>
        <v>44.992422967278372</v>
      </c>
      <c r="D2705" s="2">
        <f t="shared" si="253"/>
        <v>45.006960626467198</v>
      </c>
      <c r="E2705" s="2">
        <f t="shared" si="254"/>
        <v>-1.4537659188825103E-2</v>
      </c>
      <c r="F2705" s="2">
        <f t="shared" si="251"/>
        <v>-1.8262079881865539E-2</v>
      </c>
      <c r="G2705" s="2">
        <f t="shared" si="255"/>
        <v>3.7244206930404367E-3</v>
      </c>
      <c r="H2705" s="2" t="str">
        <f t="shared" si="256"/>
        <v>Sell</v>
      </c>
    </row>
    <row r="2706" spans="1:8" ht="13.5" x14ac:dyDescent="0.25">
      <c r="A2706" s="3">
        <f>TITRES_STAT!B2709</f>
        <v>45950</v>
      </c>
      <c r="B2706" s="6">
        <f>TITRES_STAT!D2709</f>
        <v>45</v>
      </c>
      <c r="C2706" s="2">
        <f t="shared" si="252"/>
        <v>44.993588664620162</v>
      </c>
      <c r="D2706" s="2">
        <f t="shared" si="253"/>
        <v>45.006445024506668</v>
      </c>
      <c r="E2706" s="2">
        <f t="shared" si="254"/>
        <v>-1.2856359886505686E-2</v>
      </c>
      <c r="F2706" s="2">
        <f t="shared" si="251"/>
        <v>-1.7180935882793569E-2</v>
      </c>
      <c r="G2706" s="2">
        <f t="shared" si="255"/>
        <v>4.3245759962878827E-3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706" sqref="E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54.59</v>
      </c>
      <c r="C2" s="6">
        <f>TITRES_STAT!D5</f>
        <v>20.662700000000001</v>
      </c>
      <c r="D2" s="6">
        <f>TITRES_STAT!E5</f>
        <v>0</v>
      </c>
      <c r="E2" s="2">
        <f>D2</f>
        <v>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54.59</v>
      </c>
      <c r="C3" s="6">
        <f>TITRES_STAT!D6</f>
        <v>20.662700000000001</v>
      </c>
      <c r="D3" s="6">
        <f>TITRES_STAT!E6</f>
        <v>0</v>
      </c>
      <c r="E3" s="2">
        <f>IF(B3&gt;B2, E2+D3, IF(B3&lt;B2, E2-D3, E2))</f>
        <v>0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54.59</v>
      </c>
      <c r="C4" s="6">
        <f>TITRES_STAT!D7</f>
        <v>20.662700000000001</v>
      </c>
      <c r="D4" s="6">
        <f>TITRES_STAT!E7</f>
        <v>0</v>
      </c>
      <c r="E4" s="2">
        <f t="shared" ref="E4:E67" si="0">IF(B4&gt;B3, E3+D4, IF(B4&lt;B3, E3-D4, E3))</f>
        <v>0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54.59</v>
      </c>
      <c r="C5" s="6">
        <f>TITRES_STAT!D8</f>
        <v>20.662700000000001</v>
      </c>
      <c r="D5" s="6">
        <f>TITRES_STAT!E8</f>
        <v>0</v>
      </c>
      <c r="E5" s="2">
        <f t="shared" si="0"/>
        <v>0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56.22</v>
      </c>
      <c r="C6" s="6">
        <f>TITRES_STAT!D9</f>
        <v>21.279599999999999</v>
      </c>
      <c r="D6" s="6">
        <f>TITRES_STAT!E9</f>
        <v>1</v>
      </c>
      <c r="E6" s="2">
        <f t="shared" si="0"/>
        <v>1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54.54</v>
      </c>
      <c r="C7" s="6">
        <f>TITRES_STAT!D10</f>
        <v>20.643699999999999</v>
      </c>
      <c r="D7" s="6">
        <f>TITRES_STAT!E10</f>
        <v>0</v>
      </c>
      <c r="E7" s="2">
        <f t="shared" si="0"/>
        <v>1</v>
      </c>
      <c r="F7" s="6" t="str">
        <f>IF(E7&gt;E2,"BULLISH",IF(E7&lt;E2,"BEARISH","NEUTRAL"))</f>
        <v>BULLISH</v>
      </c>
      <c r="G7" s="6" t="e">
        <f t="shared" ref="G7:G70" si="2">IF((E7-E2)/E2 &gt; 0.02, "STRONG",
 IF((E7-E2)/E2 &lt; -0.02, "WEAK", "NEUTRAL"))</f>
        <v>#DIV/0!</v>
      </c>
      <c r="H7" s="6" t="str">
        <f t="shared" si="1"/>
        <v>BULLISH DIVERGENCE</v>
      </c>
    </row>
    <row r="8" spans="1:8" ht="13.5" x14ac:dyDescent="0.25">
      <c r="A8" s="3">
        <f>TITRES_STAT!B11</f>
        <v>42016</v>
      </c>
      <c r="B8" s="6">
        <f>TITRES_STAT!C11</f>
        <v>52.91</v>
      </c>
      <c r="C8" s="6">
        <f>TITRES_STAT!D11</f>
        <v>20.026800000000001</v>
      </c>
      <c r="D8" s="6">
        <f>TITRES_STAT!E11</f>
        <v>0</v>
      </c>
      <c r="E8" s="2">
        <f t="shared" si="0"/>
        <v>1</v>
      </c>
      <c r="F8" s="6" t="str">
        <f t="shared" ref="F8:F71" si="3">IF(E8&gt;E3,"BULLISH",IF(E8&lt;E3,"BEARISH","NEUTRAL"))</f>
        <v>BULLISH</v>
      </c>
      <c r="G8" s="6" t="e">
        <f t="shared" si="2"/>
        <v>#DIV/0!</v>
      </c>
      <c r="H8" s="6" t="str">
        <f t="shared" si="1"/>
        <v>BULLISH DIVERGENCE</v>
      </c>
    </row>
    <row r="9" spans="1:8" ht="13.5" x14ac:dyDescent="0.25">
      <c r="A9" s="3">
        <f>TITRES_STAT!B12</f>
        <v>42017</v>
      </c>
      <c r="B9" s="6">
        <f>TITRES_STAT!C12</f>
        <v>52.91</v>
      </c>
      <c r="C9" s="6">
        <f>TITRES_STAT!D12</f>
        <v>20.026800000000001</v>
      </c>
      <c r="D9" s="6">
        <f>TITRES_STAT!E12</f>
        <v>0</v>
      </c>
      <c r="E9" s="2">
        <f t="shared" si="0"/>
        <v>1</v>
      </c>
      <c r="F9" s="6" t="str">
        <f t="shared" si="3"/>
        <v>BULLISH</v>
      </c>
      <c r="G9" s="6" t="e">
        <f t="shared" si="2"/>
        <v>#DIV/0!</v>
      </c>
      <c r="H9" s="6" t="str">
        <f t="shared" si="1"/>
        <v>BULLISH DIVERGENCE</v>
      </c>
    </row>
    <row r="10" spans="1:8" ht="13.5" x14ac:dyDescent="0.25">
      <c r="A10" s="3">
        <f>TITRES_STAT!B13</f>
        <v>42019</v>
      </c>
      <c r="B10" s="6">
        <f>TITRES_STAT!C13</f>
        <v>54.49</v>
      </c>
      <c r="C10" s="6">
        <f>TITRES_STAT!D13</f>
        <v>20.6248</v>
      </c>
      <c r="D10" s="6">
        <f>TITRES_STAT!E13</f>
        <v>5</v>
      </c>
      <c r="E10" s="2">
        <f t="shared" si="0"/>
        <v>6</v>
      </c>
      <c r="F10" s="6" t="str">
        <f t="shared" si="3"/>
        <v>BULLISH</v>
      </c>
      <c r="G10" s="6" t="e">
        <f>IF((E10-E5)/E5 &gt; 0.02, "STRONG",
 IF((E10-E5)/E5 &lt; -0.02, "WEAK", "NEUTRAL"))</f>
        <v>#DIV/0!</v>
      </c>
      <c r="H10" s="6" t="str">
        <f t="shared" si="1"/>
        <v>BULLISH DIVERGENCE</v>
      </c>
    </row>
    <row r="11" spans="1:8" ht="13.5" x14ac:dyDescent="0.25">
      <c r="A11" s="3">
        <f>TITRES_STAT!B14</f>
        <v>42020</v>
      </c>
      <c r="B11" s="6">
        <f>TITRES_STAT!C14</f>
        <v>52.86</v>
      </c>
      <c r="C11" s="6">
        <f>TITRES_STAT!D14</f>
        <v>20.0078</v>
      </c>
      <c r="D11" s="6">
        <f>TITRES_STAT!E14</f>
        <v>0</v>
      </c>
      <c r="E11" s="2">
        <f t="shared" si="0"/>
        <v>6</v>
      </c>
      <c r="F11" s="6" t="str">
        <f t="shared" si="3"/>
        <v>BULLISH</v>
      </c>
      <c r="G11" s="6" t="str">
        <f t="shared" si="2"/>
        <v>STRONG</v>
      </c>
      <c r="H11" s="6" t="str">
        <f t="shared" si="1"/>
        <v>BULLISH DIVERGENCE</v>
      </c>
    </row>
    <row r="12" spans="1:8" ht="13.5" x14ac:dyDescent="0.25">
      <c r="A12" s="3">
        <f>TITRES_STAT!B15</f>
        <v>42023</v>
      </c>
      <c r="B12" s="6">
        <f>TITRES_STAT!C15</f>
        <v>52.86</v>
      </c>
      <c r="C12" s="6">
        <f>TITRES_STAT!D15</f>
        <v>20.0078</v>
      </c>
      <c r="D12" s="6">
        <f>TITRES_STAT!E15</f>
        <v>0</v>
      </c>
      <c r="E12" s="2">
        <f t="shared" si="0"/>
        <v>6</v>
      </c>
      <c r="F12" s="6" t="str">
        <f t="shared" si="3"/>
        <v>BULLISH</v>
      </c>
      <c r="G12" s="6" t="str">
        <f t="shared" si="2"/>
        <v>STRONG</v>
      </c>
      <c r="H12" s="6" t="str">
        <f t="shared" si="1"/>
        <v>BULLISH DIVERGENCE</v>
      </c>
    </row>
    <row r="13" spans="1:8" ht="13.5" x14ac:dyDescent="0.25">
      <c r="A13" s="3">
        <f>TITRES_STAT!B16</f>
        <v>42024</v>
      </c>
      <c r="B13" s="6">
        <f>TITRES_STAT!C16</f>
        <v>52.86</v>
      </c>
      <c r="C13" s="6">
        <f>TITRES_STAT!D16</f>
        <v>20.0078</v>
      </c>
      <c r="D13" s="6">
        <f>TITRES_STAT!E16</f>
        <v>0</v>
      </c>
      <c r="E13" s="2">
        <f t="shared" si="0"/>
        <v>6</v>
      </c>
      <c r="F13" s="6" t="str">
        <f t="shared" si="3"/>
        <v>BULLISH</v>
      </c>
      <c r="G13" s="6" t="str">
        <f t="shared" si="2"/>
        <v>STRONG</v>
      </c>
      <c r="H13" s="6" t="str">
        <f t="shared" si="1"/>
        <v>BULLISH DIVERGENCE</v>
      </c>
    </row>
    <row r="14" spans="1:8" ht="13.5" x14ac:dyDescent="0.25">
      <c r="A14" s="3">
        <f>TITRES_STAT!B17</f>
        <v>42025</v>
      </c>
      <c r="B14" s="6">
        <f>TITRES_STAT!C17</f>
        <v>52.86</v>
      </c>
      <c r="C14" s="6">
        <f>TITRES_STAT!D17</f>
        <v>20.0078</v>
      </c>
      <c r="D14" s="6">
        <f>TITRES_STAT!E17</f>
        <v>0</v>
      </c>
      <c r="E14" s="2">
        <f t="shared" si="0"/>
        <v>6</v>
      </c>
      <c r="F14" s="6" t="str">
        <f t="shared" si="3"/>
        <v>BULLISH</v>
      </c>
      <c r="G14" s="6" t="str">
        <f t="shared" si="2"/>
        <v>STRONG</v>
      </c>
      <c r="H14" s="6" t="str">
        <f t="shared" si="1"/>
        <v>BULLISH DIVERGENCE</v>
      </c>
    </row>
    <row r="15" spans="1:8" ht="13.5" x14ac:dyDescent="0.25">
      <c r="A15" s="3">
        <f>TITRES_STAT!B18</f>
        <v>42026</v>
      </c>
      <c r="B15" s="6">
        <f>TITRES_STAT!C18</f>
        <v>52.86</v>
      </c>
      <c r="C15" s="6">
        <f>TITRES_STAT!D18</f>
        <v>20.0078</v>
      </c>
      <c r="D15" s="6">
        <f>TITRES_STAT!E18</f>
        <v>54</v>
      </c>
      <c r="E15" s="2">
        <f t="shared" si="0"/>
        <v>6</v>
      </c>
      <c r="F15" s="6" t="str">
        <f t="shared" si="3"/>
        <v>NEUTRAL</v>
      </c>
      <c r="G15" s="6" t="str">
        <f t="shared" si="2"/>
        <v>NEUTRAL</v>
      </c>
      <c r="H15" s="6" t="str">
        <f t="shared" si="1"/>
        <v>NEUTRAL</v>
      </c>
    </row>
    <row r="16" spans="1:8" ht="13.5" x14ac:dyDescent="0.25">
      <c r="A16" s="3">
        <f>TITRES_STAT!B19</f>
        <v>42027</v>
      </c>
      <c r="B16" s="6">
        <f>TITRES_STAT!C19</f>
        <v>52.86</v>
      </c>
      <c r="C16" s="6">
        <f>TITRES_STAT!D19</f>
        <v>20.0078</v>
      </c>
      <c r="D16" s="6">
        <f>TITRES_STAT!E19</f>
        <v>0</v>
      </c>
      <c r="E16" s="2">
        <f t="shared" si="0"/>
        <v>6</v>
      </c>
      <c r="F16" s="6" t="str">
        <f t="shared" si="3"/>
        <v>NEUTRAL</v>
      </c>
      <c r="G16" s="6" t="str">
        <f t="shared" si="2"/>
        <v>NEUTRAL</v>
      </c>
      <c r="H16" s="6" t="str">
        <f t="shared" si="1"/>
        <v>NEUTRAL</v>
      </c>
    </row>
    <row r="17" spans="1:8" ht="13.5" x14ac:dyDescent="0.25">
      <c r="A17" s="3">
        <f>TITRES_STAT!B20</f>
        <v>42030</v>
      </c>
      <c r="B17" s="6">
        <f>TITRES_STAT!C20</f>
        <v>52.86</v>
      </c>
      <c r="C17" s="6">
        <f>TITRES_STAT!D20</f>
        <v>20.0078</v>
      </c>
      <c r="D17" s="6">
        <f>TITRES_STAT!E20</f>
        <v>0</v>
      </c>
      <c r="E17" s="2">
        <f t="shared" si="0"/>
        <v>6</v>
      </c>
      <c r="F17" s="6" t="str">
        <f t="shared" si="3"/>
        <v>NEUTRAL</v>
      </c>
      <c r="G17" s="6" t="str">
        <f t="shared" si="2"/>
        <v>NEUTRAL</v>
      </c>
      <c r="H17" s="6" t="str">
        <f t="shared" si="1"/>
        <v>NEUTRAL</v>
      </c>
    </row>
    <row r="18" spans="1:8" ht="13.5" x14ac:dyDescent="0.25">
      <c r="A18" s="3">
        <f>TITRES_STAT!B21</f>
        <v>42031</v>
      </c>
      <c r="B18" s="6">
        <f>TITRES_STAT!C21</f>
        <v>52.86</v>
      </c>
      <c r="C18" s="6">
        <f>TITRES_STAT!D21</f>
        <v>20.0078</v>
      </c>
      <c r="D18" s="6">
        <f>TITRES_STAT!E21</f>
        <v>0</v>
      </c>
      <c r="E18" s="2">
        <f t="shared" si="0"/>
        <v>6</v>
      </c>
      <c r="F18" s="6" t="str">
        <f t="shared" si="3"/>
        <v>NEUTRAL</v>
      </c>
      <c r="G18" s="6" t="str">
        <f t="shared" si="2"/>
        <v>NEUTRAL</v>
      </c>
      <c r="H18" s="6" t="str">
        <f t="shared" si="1"/>
        <v>NEUTRAL</v>
      </c>
    </row>
    <row r="19" spans="1:8" ht="13.5" x14ac:dyDescent="0.25">
      <c r="A19" s="3">
        <f>TITRES_STAT!B22</f>
        <v>42032</v>
      </c>
      <c r="B19" s="6">
        <f>TITRES_STAT!C22</f>
        <v>54.44</v>
      </c>
      <c r="C19" s="6">
        <f>TITRES_STAT!D22</f>
        <v>20.605899999999998</v>
      </c>
      <c r="D19" s="6">
        <f>TITRES_STAT!E22</f>
        <v>0</v>
      </c>
      <c r="E19" s="2">
        <f t="shared" si="0"/>
        <v>6</v>
      </c>
      <c r="F19" s="6" t="str">
        <f t="shared" si="3"/>
        <v>NEUTRAL</v>
      </c>
      <c r="G19" s="6" t="str">
        <f t="shared" si="2"/>
        <v>NEUTRAL</v>
      </c>
      <c r="H19" s="6" t="str">
        <f t="shared" si="1"/>
        <v>NEUTRAL</v>
      </c>
    </row>
    <row r="20" spans="1:8" ht="13.5" x14ac:dyDescent="0.25">
      <c r="A20" s="3">
        <f>TITRES_STAT!B23</f>
        <v>42033</v>
      </c>
      <c r="B20" s="6">
        <f>TITRES_STAT!C23</f>
        <v>53.55</v>
      </c>
      <c r="C20" s="6">
        <f>TITRES_STAT!D23</f>
        <v>20.268999999999998</v>
      </c>
      <c r="D20" s="6">
        <f>TITRES_STAT!E23</f>
        <v>1</v>
      </c>
      <c r="E20" s="2">
        <f t="shared" si="0"/>
        <v>5</v>
      </c>
      <c r="F20" s="6" t="str">
        <f t="shared" si="3"/>
        <v>BEARISH</v>
      </c>
      <c r="G20" s="6" t="str">
        <f t="shared" si="2"/>
        <v>WEAK</v>
      </c>
      <c r="H20" s="6" t="str">
        <f t="shared" si="1"/>
        <v>BEARISH DIVERGENCE</v>
      </c>
    </row>
    <row r="21" spans="1:8" ht="13.5" x14ac:dyDescent="0.25">
      <c r="A21" s="3">
        <f>TITRES_STAT!B24</f>
        <v>42034</v>
      </c>
      <c r="B21" s="6">
        <f>TITRES_STAT!C24</f>
        <v>55</v>
      </c>
      <c r="C21" s="6">
        <f>TITRES_STAT!D24</f>
        <v>20.817799999999998</v>
      </c>
      <c r="D21" s="6">
        <f>TITRES_STAT!E24</f>
        <v>28</v>
      </c>
      <c r="E21" s="2">
        <f t="shared" si="0"/>
        <v>33</v>
      </c>
      <c r="F21" s="6" t="str">
        <f t="shared" si="3"/>
        <v>BULLISH</v>
      </c>
      <c r="G21" s="6" t="str">
        <f t="shared" si="2"/>
        <v>STRONG</v>
      </c>
      <c r="H21" s="6" t="str">
        <f t="shared" si="1"/>
        <v>CONFIRMED BULLISH</v>
      </c>
    </row>
    <row r="22" spans="1:8" ht="13.5" x14ac:dyDescent="0.25">
      <c r="A22" s="3">
        <f>TITRES_STAT!B25</f>
        <v>42037</v>
      </c>
      <c r="B22" s="6">
        <f>TITRES_STAT!C25</f>
        <v>55</v>
      </c>
      <c r="C22" s="6">
        <f>TITRES_STAT!D25</f>
        <v>20.817799999999998</v>
      </c>
      <c r="D22" s="6">
        <f>TITRES_STAT!E25</f>
        <v>0</v>
      </c>
      <c r="E22" s="2">
        <f t="shared" si="0"/>
        <v>33</v>
      </c>
      <c r="F22" s="6" t="str">
        <f t="shared" si="3"/>
        <v>BULLISH</v>
      </c>
      <c r="G22" s="6" t="str">
        <f t="shared" si="2"/>
        <v>STRONG</v>
      </c>
      <c r="H22" s="6" t="str">
        <f t="shared" si="1"/>
        <v>CONFIRMED BULLISH</v>
      </c>
    </row>
    <row r="23" spans="1:8" ht="13.5" x14ac:dyDescent="0.25">
      <c r="A23" s="3">
        <f>TITRES_STAT!B26</f>
        <v>42038</v>
      </c>
      <c r="B23" s="6">
        <f>TITRES_STAT!C26</f>
        <v>55</v>
      </c>
      <c r="C23" s="6">
        <f>TITRES_STAT!D26</f>
        <v>20.817799999999998</v>
      </c>
      <c r="D23" s="6">
        <f>TITRES_STAT!E26</f>
        <v>0</v>
      </c>
      <c r="E23" s="2">
        <f t="shared" si="0"/>
        <v>33</v>
      </c>
      <c r="F23" s="6" t="str">
        <f t="shared" si="3"/>
        <v>BULLISH</v>
      </c>
      <c r="G23" s="6" t="str">
        <f t="shared" si="2"/>
        <v>STRONG</v>
      </c>
      <c r="H23" s="6" t="str">
        <f t="shared" si="1"/>
        <v>CONFIRMED BULLISH</v>
      </c>
    </row>
    <row r="24" spans="1:8" ht="13.5" x14ac:dyDescent="0.25">
      <c r="A24" s="3">
        <f>TITRES_STAT!B27</f>
        <v>42039</v>
      </c>
      <c r="B24" s="6">
        <f>TITRES_STAT!C27</f>
        <v>55</v>
      </c>
      <c r="C24" s="6">
        <f>TITRES_STAT!D27</f>
        <v>20.817799999999998</v>
      </c>
      <c r="D24" s="6">
        <f>TITRES_STAT!E27</f>
        <v>0</v>
      </c>
      <c r="E24" s="2">
        <f t="shared" si="0"/>
        <v>33</v>
      </c>
      <c r="F24" s="6" t="str">
        <f t="shared" si="3"/>
        <v>BULLISH</v>
      </c>
      <c r="G24" s="6" t="str">
        <f t="shared" si="2"/>
        <v>STRONG</v>
      </c>
      <c r="H24" s="6" t="str">
        <f t="shared" si="1"/>
        <v>CONFIRMED BULLISH</v>
      </c>
    </row>
    <row r="25" spans="1:8" ht="13.5" x14ac:dyDescent="0.25">
      <c r="A25" s="3">
        <f>TITRES_STAT!B28</f>
        <v>42040</v>
      </c>
      <c r="B25" s="6">
        <f>TITRES_STAT!C28</f>
        <v>55</v>
      </c>
      <c r="C25" s="6">
        <f>TITRES_STAT!D28</f>
        <v>20.817799999999998</v>
      </c>
      <c r="D25" s="6">
        <f>TITRES_STAT!E28</f>
        <v>4</v>
      </c>
      <c r="E25" s="2">
        <f t="shared" si="0"/>
        <v>33</v>
      </c>
      <c r="F25" s="6" t="str">
        <f t="shared" si="3"/>
        <v>BULLISH</v>
      </c>
      <c r="G25" s="6" t="str">
        <f t="shared" si="2"/>
        <v>STRONG</v>
      </c>
      <c r="H25" s="6" t="str">
        <f t="shared" si="1"/>
        <v>CONFIRMED BULLISH</v>
      </c>
    </row>
    <row r="26" spans="1:8" ht="13.5" x14ac:dyDescent="0.25">
      <c r="A26" s="3">
        <f>TITRES_STAT!B29</f>
        <v>42041</v>
      </c>
      <c r="B26" s="6">
        <f>TITRES_STAT!C29</f>
        <v>55</v>
      </c>
      <c r="C26" s="6">
        <f>TITRES_STAT!D29</f>
        <v>20.817799999999998</v>
      </c>
      <c r="D26" s="6">
        <f>TITRES_STAT!E29</f>
        <v>0</v>
      </c>
      <c r="E26" s="2">
        <f t="shared" si="0"/>
        <v>33</v>
      </c>
      <c r="F26" s="6" t="str">
        <f t="shared" si="3"/>
        <v>NEUTRAL</v>
      </c>
      <c r="G26" s="6" t="str">
        <f t="shared" si="2"/>
        <v>NEUTRAL</v>
      </c>
      <c r="H26" s="6" t="str">
        <f t="shared" si="1"/>
        <v>NEUTRAL</v>
      </c>
    </row>
    <row r="27" spans="1:8" ht="13.5" x14ac:dyDescent="0.25">
      <c r="A27" s="3">
        <f>TITRES_STAT!B30</f>
        <v>42044</v>
      </c>
      <c r="B27" s="6">
        <f>TITRES_STAT!C30</f>
        <v>55</v>
      </c>
      <c r="C27" s="6">
        <f>TITRES_STAT!D30</f>
        <v>20.817799999999998</v>
      </c>
      <c r="D27" s="6">
        <f>TITRES_STAT!E30</f>
        <v>0</v>
      </c>
      <c r="E27" s="2">
        <f t="shared" si="0"/>
        <v>33</v>
      </c>
      <c r="F27" s="6" t="str">
        <f t="shared" si="3"/>
        <v>NEUTRAL</v>
      </c>
      <c r="G27" s="6" t="str">
        <f t="shared" si="2"/>
        <v>NEUTRAL</v>
      </c>
      <c r="H27" s="6" t="str">
        <f t="shared" si="1"/>
        <v>NEUTRAL</v>
      </c>
    </row>
    <row r="28" spans="1:8" ht="13.5" x14ac:dyDescent="0.25">
      <c r="A28" s="3">
        <f>TITRES_STAT!B31</f>
        <v>42045</v>
      </c>
      <c r="B28" s="6">
        <f>TITRES_STAT!C31</f>
        <v>55</v>
      </c>
      <c r="C28" s="6">
        <f>TITRES_STAT!D31</f>
        <v>20.817799999999998</v>
      </c>
      <c r="D28" s="6">
        <f>TITRES_STAT!E31</f>
        <v>0</v>
      </c>
      <c r="E28" s="2">
        <f t="shared" si="0"/>
        <v>33</v>
      </c>
      <c r="F28" s="6" t="str">
        <f t="shared" si="3"/>
        <v>NEUTRAL</v>
      </c>
      <c r="G28" s="6" t="str">
        <f t="shared" si="2"/>
        <v>NEUTRAL</v>
      </c>
      <c r="H28" s="6" t="str">
        <f t="shared" si="1"/>
        <v>NEUTRAL</v>
      </c>
    </row>
    <row r="29" spans="1:8" ht="13.5" x14ac:dyDescent="0.25">
      <c r="A29" s="3">
        <f>TITRES_STAT!B32</f>
        <v>42046</v>
      </c>
      <c r="B29" s="6">
        <f>TITRES_STAT!C32</f>
        <v>55</v>
      </c>
      <c r="C29" s="6">
        <f>TITRES_STAT!D32</f>
        <v>20.817799999999998</v>
      </c>
      <c r="D29" s="6">
        <f>TITRES_STAT!E32</f>
        <v>0</v>
      </c>
      <c r="E29" s="2">
        <f t="shared" si="0"/>
        <v>33</v>
      </c>
      <c r="F29" s="6" t="str">
        <f t="shared" si="3"/>
        <v>NEUTRAL</v>
      </c>
      <c r="G29" s="6" t="str">
        <f t="shared" si="2"/>
        <v>NEUTRAL</v>
      </c>
      <c r="H29" s="6" t="str">
        <f t="shared" si="1"/>
        <v>NEUTRAL</v>
      </c>
    </row>
    <row r="30" spans="1:8" ht="13.5" x14ac:dyDescent="0.25">
      <c r="A30" s="3">
        <f>TITRES_STAT!B33</f>
        <v>42047</v>
      </c>
      <c r="B30" s="6">
        <f>TITRES_STAT!C33</f>
        <v>55</v>
      </c>
      <c r="C30" s="6">
        <f>TITRES_STAT!D33</f>
        <v>20.817799999999998</v>
      </c>
      <c r="D30" s="6">
        <f>TITRES_STAT!E33</f>
        <v>0</v>
      </c>
      <c r="E30" s="2">
        <f t="shared" si="0"/>
        <v>33</v>
      </c>
      <c r="F30" s="6" t="str">
        <f t="shared" si="3"/>
        <v>NEUTRAL</v>
      </c>
      <c r="G30" s="6" t="str">
        <f t="shared" si="2"/>
        <v>NEUTRAL</v>
      </c>
      <c r="H30" s="6" t="str">
        <f t="shared" si="1"/>
        <v>NEUTRAL</v>
      </c>
    </row>
    <row r="31" spans="1:8" ht="13.5" x14ac:dyDescent="0.25">
      <c r="A31" s="3">
        <f>TITRES_STAT!B34</f>
        <v>42048</v>
      </c>
      <c r="B31" s="6">
        <f>TITRES_STAT!C34</f>
        <v>55</v>
      </c>
      <c r="C31" s="6">
        <f>TITRES_STAT!D34</f>
        <v>20.817799999999998</v>
      </c>
      <c r="D31" s="6">
        <f>TITRES_STAT!E34</f>
        <v>0</v>
      </c>
      <c r="E31" s="2">
        <f t="shared" si="0"/>
        <v>33</v>
      </c>
      <c r="F31" s="6" t="str">
        <f t="shared" si="3"/>
        <v>NEUTRAL</v>
      </c>
      <c r="G31" s="6" t="str">
        <f t="shared" si="2"/>
        <v>NEUTRAL</v>
      </c>
      <c r="H31" s="6" t="str">
        <f t="shared" si="1"/>
        <v>NEUTRAL</v>
      </c>
    </row>
    <row r="32" spans="1:8" ht="13.5" x14ac:dyDescent="0.25">
      <c r="A32" s="3">
        <f>TITRES_STAT!B35</f>
        <v>42051</v>
      </c>
      <c r="B32" s="6">
        <f>TITRES_STAT!C35</f>
        <v>55</v>
      </c>
      <c r="C32" s="6">
        <f>TITRES_STAT!D35</f>
        <v>20.817799999999998</v>
      </c>
      <c r="D32" s="6">
        <f>TITRES_STAT!E35</f>
        <v>0</v>
      </c>
      <c r="E32" s="2">
        <f t="shared" si="0"/>
        <v>33</v>
      </c>
      <c r="F32" s="6" t="str">
        <f t="shared" si="3"/>
        <v>NEUTRAL</v>
      </c>
      <c r="G32" s="6" t="str">
        <f t="shared" si="2"/>
        <v>NEUTRAL</v>
      </c>
      <c r="H32" s="6" t="str">
        <f t="shared" si="1"/>
        <v>NEUTRAL</v>
      </c>
    </row>
    <row r="33" spans="1:8" ht="13.5" x14ac:dyDescent="0.25">
      <c r="A33" s="3">
        <f>TITRES_STAT!B36</f>
        <v>42052</v>
      </c>
      <c r="B33" s="6">
        <f>TITRES_STAT!C36</f>
        <v>55</v>
      </c>
      <c r="C33" s="6">
        <f>TITRES_STAT!D36</f>
        <v>20.817799999999998</v>
      </c>
      <c r="D33" s="6">
        <f>TITRES_STAT!E36</f>
        <v>0</v>
      </c>
      <c r="E33" s="2">
        <f t="shared" si="0"/>
        <v>33</v>
      </c>
      <c r="F33" s="6" t="str">
        <f t="shared" si="3"/>
        <v>NEUTRAL</v>
      </c>
      <c r="G33" s="6" t="str">
        <f t="shared" si="2"/>
        <v>NEUTRAL</v>
      </c>
      <c r="H33" s="6" t="str">
        <f t="shared" si="1"/>
        <v>NEUTRAL</v>
      </c>
    </row>
    <row r="34" spans="1:8" ht="13.5" x14ac:dyDescent="0.25">
      <c r="A34" s="3">
        <f>TITRES_STAT!B37</f>
        <v>42053</v>
      </c>
      <c r="B34" s="6">
        <f>TITRES_STAT!C37</f>
        <v>55</v>
      </c>
      <c r="C34" s="6">
        <f>TITRES_STAT!D37</f>
        <v>20.817799999999998</v>
      </c>
      <c r="D34" s="6">
        <f>TITRES_STAT!E37</f>
        <v>0</v>
      </c>
      <c r="E34" s="2">
        <f t="shared" si="0"/>
        <v>33</v>
      </c>
      <c r="F34" s="6" t="str">
        <f t="shared" si="3"/>
        <v>NEUTRAL</v>
      </c>
      <c r="G34" s="6" t="str">
        <f t="shared" si="2"/>
        <v>NEUTRAL</v>
      </c>
      <c r="H34" s="6" t="str">
        <f t="shared" si="1"/>
        <v>NEUTRAL</v>
      </c>
    </row>
    <row r="35" spans="1:8" ht="13.5" x14ac:dyDescent="0.25">
      <c r="A35" s="3">
        <f>TITRES_STAT!B38</f>
        <v>42054</v>
      </c>
      <c r="B35" s="6">
        <f>TITRES_STAT!C38</f>
        <v>55</v>
      </c>
      <c r="C35" s="6">
        <f>TITRES_STAT!D38</f>
        <v>20.817799999999998</v>
      </c>
      <c r="D35" s="6">
        <f>TITRES_STAT!E38</f>
        <v>0</v>
      </c>
      <c r="E35" s="2">
        <f t="shared" si="0"/>
        <v>33</v>
      </c>
      <c r="F35" s="6" t="str">
        <f t="shared" si="3"/>
        <v>NEUTRAL</v>
      </c>
      <c r="G35" s="6" t="str">
        <f t="shared" si="2"/>
        <v>NEUTRAL</v>
      </c>
      <c r="H35" s="6" t="str">
        <f t="shared" si="1"/>
        <v>NEUTRAL</v>
      </c>
    </row>
    <row r="36" spans="1:8" ht="13.5" x14ac:dyDescent="0.25">
      <c r="A36" s="3">
        <f>TITRES_STAT!B39</f>
        <v>42055</v>
      </c>
      <c r="B36" s="6">
        <f>TITRES_STAT!C39</f>
        <v>53.35</v>
      </c>
      <c r="C36" s="6">
        <f>TITRES_STAT!D39</f>
        <v>20.193300000000001</v>
      </c>
      <c r="D36" s="6">
        <f>TITRES_STAT!E39</f>
        <v>705</v>
      </c>
      <c r="E36" s="2">
        <f t="shared" si="0"/>
        <v>-672</v>
      </c>
      <c r="F36" s="6" t="str">
        <f t="shared" si="3"/>
        <v>BEARISH</v>
      </c>
      <c r="G36" s="6" t="str">
        <f t="shared" si="2"/>
        <v>WEAK</v>
      </c>
      <c r="H36" s="6" t="str">
        <f t="shared" si="1"/>
        <v>CONFIRMED BEARISH</v>
      </c>
    </row>
    <row r="37" spans="1:8" ht="13.5" x14ac:dyDescent="0.25">
      <c r="A37" s="3">
        <f>TITRES_STAT!B40</f>
        <v>42058</v>
      </c>
      <c r="B37" s="6">
        <f>TITRES_STAT!C40</f>
        <v>53.35</v>
      </c>
      <c r="C37" s="6">
        <f>TITRES_STAT!D40</f>
        <v>20.193300000000001</v>
      </c>
      <c r="D37" s="6">
        <f>TITRES_STAT!E40</f>
        <v>0</v>
      </c>
      <c r="E37" s="2">
        <f t="shared" si="0"/>
        <v>-672</v>
      </c>
      <c r="F37" s="6" t="str">
        <f t="shared" si="3"/>
        <v>BEARISH</v>
      </c>
      <c r="G37" s="6" t="str">
        <f t="shared" si="2"/>
        <v>WEAK</v>
      </c>
      <c r="H37" s="6" t="str">
        <f t="shared" si="1"/>
        <v>CONFIRMED BEARISH</v>
      </c>
    </row>
    <row r="38" spans="1:8" ht="13.5" x14ac:dyDescent="0.25">
      <c r="A38" s="3">
        <f>TITRES_STAT!B41</f>
        <v>42059</v>
      </c>
      <c r="B38" s="6">
        <f>TITRES_STAT!C41</f>
        <v>53.35</v>
      </c>
      <c r="C38" s="6">
        <f>TITRES_STAT!D41</f>
        <v>20.193300000000001</v>
      </c>
      <c r="D38" s="6">
        <f>TITRES_STAT!E41</f>
        <v>0</v>
      </c>
      <c r="E38" s="2">
        <f t="shared" si="0"/>
        <v>-672</v>
      </c>
      <c r="F38" s="6" t="str">
        <f t="shared" si="3"/>
        <v>BEARISH</v>
      </c>
      <c r="G38" s="6" t="str">
        <f t="shared" si="2"/>
        <v>WEAK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53.35</v>
      </c>
      <c r="C39" s="6">
        <f>TITRES_STAT!D42</f>
        <v>20.193300000000001</v>
      </c>
      <c r="D39" s="6">
        <f>TITRES_STAT!E42</f>
        <v>0</v>
      </c>
      <c r="E39" s="2">
        <f t="shared" si="0"/>
        <v>-672</v>
      </c>
      <c r="F39" s="6" t="str">
        <f t="shared" si="3"/>
        <v>BEARISH</v>
      </c>
      <c r="G39" s="6" t="str">
        <f t="shared" si="2"/>
        <v>WEAK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52.87</v>
      </c>
      <c r="C40" s="6">
        <f>TITRES_STAT!D43</f>
        <v>20.011600000000001</v>
      </c>
      <c r="D40" s="6">
        <f>TITRES_STAT!E43</f>
        <v>2</v>
      </c>
      <c r="E40" s="2">
        <f t="shared" si="0"/>
        <v>-674</v>
      </c>
      <c r="F40" s="6" t="str">
        <f t="shared" si="3"/>
        <v>BEARISH</v>
      </c>
      <c r="G40" s="6" t="str">
        <f t="shared" si="2"/>
        <v>WEAK</v>
      </c>
      <c r="H40" s="6" t="str">
        <f t="shared" si="1"/>
        <v>CONFIRMED BEARISH</v>
      </c>
    </row>
    <row r="41" spans="1:8" ht="13.5" x14ac:dyDescent="0.25">
      <c r="A41" s="3">
        <f>TITRES_STAT!B44</f>
        <v>42062</v>
      </c>
      <c r="B41" s="6">
        <f>TITRES_STAT!C44</f>
        <v>52.87</v>
      </c>
      <c r="C41" s="6">
        <f>TITRES_STAT!D44</f>
        <v>20.011600000000001</v>
      </c>
      <c r="D41" s="6">
        <f>TITRES_STAT!E44</f>
        <v>0</v>
      </c>
      <c r="E41" s="2">
        <f t="shared" si="0"/>
        <v>-674</v>
      </c>
      <c r="F41" s="6" t="str">
        <f t="shared" si="3"/>
        <v>BEARISH</v>
      </c>
      <c r="G41" s="6" t="str">
        <f t="shared" si="2"/>
        <v>NEUTRAL</v>
      </c>
      <c r="H41" s="6" t="str">
        <f t="shared" si="1"/>
        <v>CONFIRMED BEARISH</v>
      </c>
    </row>
    <row r="42" spans="1:8" ht="13.5" x14ac:dyDescent="0.25">
      <c r="A42" s="3">
        <f>TITRES_STAT!B45</f>
        <v>42065</v>
      </c>
      <c r="B42" s="6">
        <f>TITRES_STAT!C45</f>
        <v>52.87</v>
      </c>
      <c r="C42" s="6">
        <f>TITRES_STAT!D45</f>
        <v>20.011600000000001</v>
      </c>
      <c r="D42" s="6">
        <f>TITRES_STAT!E45</f>
        <v>0</v>
      </c>
      <c r="E42" s="2">
        <f t="shared" si="0"/>
        <v>-674</v>
      </c>
      <c r="F42" s="6" t="str">
        <f t="shared" si="3"/>
        <v>BEARISH</v>
      </c>
      <c r="G42" s="6" t="str">
        <f t="shared" si="2"/>
        <v>NEUTRAL</v>
      </c>
      <c r="H42" s="6" t="str">
        <f t="shared" si="1"/>
        <v>CONFIRMED BEARISH</v>
      </c>
    </row>
    <row r="43" spans="1:8" ht="13.5" x14ac:dyDescent="0.25">
      <c r="A43" s="3">
        <f>TITRES_STAT!B46</f>
        <v>42066</v>
      </c>
      <c r="B43" s="6">
        <f>TITRES_STAT!C46</f>
        <v>52.87</v>
      </c>
      <c r="C43" s="6">
        <f>TITRES_STAT!D46</f>
        <v>20.011600000000001</v>
      </c>
      <c r="D43" s="6">
        <f>TITRES_STAT!E46</f>
        <v>0</v>
      </c>
      <c r="E43" s="2">
        <f t="shared" si="0"/>
        <v>-674</v>
      </c>
      <c r="F43" s="6" t="str">
        <f t="shared" si="3"/>
        <v>BEARISH</v>
      </c>
      <c r="G43" s="6" t="str">
        <f t="shared" si="2"/>
        <v>NEUTRAL</v>
      </c>
      <c r="H43" s="6" t="str">
        <f t="shared" si="1"/>
        <v>CONFIRMED BEARISH</v>
      </c>
    </row>
    <row r="44" spans="1:8" ht="13.5" x14ac:dyDescent="0.25">
      <c r="A44" s="3">
        <f>TITRES_STAT!B47</f>
        <v>42067</v>
      </c>
      <c r="B44" s="6">
        <f>TITRES_STAT!C47</f>
        <v>52.87</v>
      </c>
      <c r="C44" s="6">
        <f>TITRES_STAT!D47</f>
        <v>20.011600000000001</v>
      </c>
      <c r="D44" s="6">
        <f>TITRES_STAT!E47</f>
        <v>0</v>
      </c>
      <c r="E44" s="2">
        <f t="shared" si="0"/>
        <v>-674</v>
      </c>
      <c r="F44" s="6" t="str">
        <f t="shared" si="3"/>
        <v>BEARISH</v>
      </c>
      <c r="G44" s="6" t="str">
        <f t="shared" si="2"/>
        <v>NEUTRAL</v>
      </c>
      <c r="H44" s="6" t="str">
        <f t="shared" si="1"/>
        <v>CONFIRMED BEARISH</v>
      </c>
    </row>
    <row r="45" spans="1:8" ht="13.5" x14ac:dyDescent="0.25">
      <c r="A45" s="3">
        <f>TITRES_STAT!B48</f>
        <v>42068</v>
      </c>
      <c r="B45" s="6">
        <f>TITRES_STAT!C48</f>
        <v>54.45</v>
      </c>
      <c r="C45" s="6">
        <f>TITRES_STAT!D48</f>
        <v>20.6097</v>
      </c>
      <c r="D45" s="6">
        <f>TITRES_STAT!E48</f>
        <v>4</v>
      </c>
      <c r="E45" s="2">
        <f t="shared" si="0"/>
        <v>-670</v>
      </c>
      <c r="F45" s="6" t="str">
        <f t="shared" si="3"/>
        <v>BULLISH</v>
      </c>
      <c r="G45" s="6" t="str">
        <f t="shared" si="2"/>
        <v>NEUTRAL</v>
      </c>
      <c r="H45" s="6" t="str">
        <f t="shared" si="1"/>
        <v>CONFIRMED BULLISH</v>
      </c>
    </row>
    <row r="46" spans="1:8" ht="13.5" x14ac:dyDescent="0.25">
      <c r="A46" s="3">
        <f>TITRES_STAT!B49</f>
        <v>42069</v>
      </c>
      <c r="B46" s="6">
        <f>TITRES_STAT!C49</f>
        <v>54.45</v>
      </c>
      <c r="C46" s="6">
        <f>TITRES_STAT!D49</f>
        <v>20.6097</v>
      </c>
      <c r="D46" s="6">
        <f>TITRES_STAT!E49</f>
        <v>0</v>
      </c>
      <c r="E46" s="2">
        <f t="shared" si="0"/>
        <v>-670</v>
      </c>
      <c r="F46" s="6" t="str">
        <f t="shared" si="3"/>
        <v>BULLISH</v>
      </c>
      <c r="G46" s="6" t="str">
        <f t="shared" si="2"/>
        <v>NEUTRAL</v>
      </c>
      <c r="H46" s="6" t="str">
        <f t="shared" si="1"/>
        <v>CONFIRMED BULLISH</v>
      </c>
    </row>
    <row r="47" spans="1:8" ht="13.5" x14ac:dyDescent="0.25">
      <c r="A47" s="3">
        <f>TITRES_STAT!B50</f>
        <v>42072</v>
      </c>
      <c r="B47" s="6">
        <f>TITRES_STAT!C50</f>
        <v>54.45</v>
      </c>
      <c r="C47" s="6">
        <f>TITRES_STAT!D50</f>
        <v>20.6097</v>
      </c>
      <c r="D47" s="6">
        <f>TITRES_STAT!E50</f>
        <v>0</v>
      </c>
      <c r="E47" s="2">
        <f t="shared" si="0"/>
        <v>-670</v>
      </c>
      <c r="F47" s="6" t="str">
        <f t="shared" si="3"/>
        <v>BULLISH</v>
      </c>
      <c r="G47" s="6" t="str">
        <f t="shared" si="2"/>
        <v>NEUTRAL</v>
      </c>
      <c r="H47" s="6" t="str">
        <f t="shared" si="1"/>
        <v>CONFIRMED BULLISH</v>
      </c>
    </row>
    <row r="48" spans="1:8" ht="13.5" x14ac:dyDescent="0.25">
      <c r="A48" s="3">
        <f>TITRES_STAT!B51</f>
        <v>42073</v>
      </c>
      <c r="B48" s="6">
        <f>TITRES_STAT!C51</f>
        <v>54.45</v>
      </c>
      <c r="C48" s="6">
        <f>TITRES_STAT!D51</f>
        <v>20.6097</v>
      </c>
      <c r="D48" s="6">
        <f>TITRES_STAT!E51</f>
        <v>0</v>
      </c>
      <c r="E48" s="2">
        <f t="shared" si="0"/>
        <v>-670</v>
      </c>
      <c r="F48" s="6" t="str">
        <f t="shared" si="3"/>
        <v>BULLISH</v>
      </c>
      <c r="G48" s="6" t="str">
        <f t="shared" si="2"/>
        <v>NEUTRAL</v>
      </c>
      <c r="H48" s="6" t="str">
        <f t="shared" si="1"/>
        <v>CONFIRMED BULLISH</v>
      </c>
    </row>
    <row r="49" spans="1:8" ht="13.5" x14ac:dyDescent="0.25">
      <c r="A49" s="3">
        <f>TITRES_STAT!B52</f>
        <v>42074</v>
      </c>
      <c r="B49" s="6">
        <f>TITRES_STAT!C52</f>
        <v>54.45</v>
      </c>
      <c r="C49" s="6">
        <f>TITRES_STAT!D52</f>
        <v>20.6097</v>
      </c>
      <c r="D49" s="6">
        <f>TITRES_STAT!E52</f>
        <v>0</v>
      </c>
      <c r="E49" s="2">
        <f t="shared" si="0"/>
        <v>-670</v>
      </c>
      <c r="F49" s="6" t="str">
        <f t="shared" si="3"/>
        <v>BULLISH</v>
      </c>
      <c r="G49" s="6" t="str">
        <f t="shared" si="2"/>
        <v>NEUTRAL</v>
      </c>
      <c r="H49" s="6" t="str">
        <f t="shared" si="1"/>
        <v>CONFIRMED BULLISH</v>
      </c>
    </row>
    <row r="50" spans="1:8" ht="13.5" x14ac:dyDescent="0.25">
      <c r="A50" s="3">
        <f>TITRES_STAT!B53</f>
        <v>42075</v>
      </c>
      <c r="B50" s="6">
        <f>TITRES_STAT!C53</f>
        <v>54.45</v>
      </c>
      <c r="C50" s="6">
        <f>TITRES_STAT!D53</f>
        <v>20.6097</v>
      </c>
      <c r="D50" s="6">
        <f>TITRES_STAT!E53</f>
        <v>0</v>
      </c>
      <c r="E50" s="2">
        <f t="shared" si="0"/>
        <v>-670</v>
      </c>
      <c r="F50" s="6" t="str">
        <f t="shared" si="3"/>
        <v>NEUTRAL</v>
      </c>
      <c r="G50" s="6" t="str">
        <f t="shared" si="2"/>
        <v>NEUTRAL</v>
      </c>
      <c r="H50" s="6" t="str">
        <f t="shared" si="1"/>
        <v>NEUTRAL</v>
      </c>
    </row>
    <row r="51" spans="1:8" ht="13.5" x14ac:dyDescent="0.25">
      <c r="A51" s="3">
        <f>TITRES_STAT!B54</f>
        <v>42076</v>
      </c>
      <c r="B51" s="6">
        <f>TITRES_STAT!C54</f>
        <v>54.45</v>
      </c>
      <c r="C51" s="6">
        <f>TITRES_STAT!D54</f>
        <v>20.6097</v>
      </c>
      <c r="D51" s="6">
        <f>TITRES_STAT!E54</f>
        <v>0</v>
      </c>
      <c r="E51" s="2">
        <f t="shared" si="0"/>
        <v>-670</v>
      </c>
      <c r="F51" s="6" t="str">
        <f t="shared" si="3"/>
        <v>NEUTRAL</v>
      </c>
      <c r="G51" s="6" t="str">
        <f t="shared" si="2"/>
        <v>NEUTRAL</v>
      </c>
      <c r="H51" s="6" t="str">
        <f t="shared" si="1"/>
        <v>NEUTRAL</v>
      </c>
    </row>
    <row r="52" spans="1:8" ht="13.5" x14ac:dyDescent="0.25">
      <c r="A52" s="3">
        <f>TITRES_STAT!B55</f>
        <v>42079</v>
      </c>
      <c r="B52" s="6">
        <f>TITRES_STAT!C55</f>
        <v>54.45</v>
      </c>
      <c r="C52" s="6">
        <f>TITRES_STAT!D55</f>
        <v>20.6097</v>
      </c>
      <c r="D52" s="6">
        <f>TITRES_STAT!E55</f>
        <v>0</v>
      </c>
      <c r="E52" s="2">
        <f t="shared" si="0"/>
        <v>-670</v>
      </c>
      <c r="F52" s="6" t="str">
        <f t="shared" si="3"/>
        <v>NEUTRAL</v>
      </c>
      <c r="G52" s="6" t="str">
        <f t="shared" si="2"/>
        <v>NEUTRAL</v>
      </c>
      <c r="H52" s="6" t="str">
        <f t="shared" si="1"/>
        <v>NEUTRAL</v>
      </c>
    </row>
    <row r="53" spans="1:8" ht="13.5" x14ac:dyDescent="0.25">
      <c r="A53" s="3">
        <f>TITRES_STAT!B56</f>
        <v>42080</v>
      </c>
      <c r="B53" s="6">
        <f>TITRES_STAT!C56</f>
        <v>54.45</v>
      </c>
      <c r="C53" s="6">
        <f>TITRES_STAT!D56</f>
        <v>20.6097</v>
      </c>
      <c r="D53" s="6">
        <f>TITRES_STAT!E56</f>
        <v>0</v>
      </c>
      <c r="E53" s="2">
        <f t="shared" si="0"/>
        <v>-670</v>
      </c>
      <c r="F53" s="6" t="str">
        <f t="shared" si="3"/>
        <v>NEUTRAL</v>
      </c>
      <c r="G53" s="6" t="str">
        <f t="shared" si="2"/>
        <v>NEUTRAL</v>
      </c>
      <c r="H53" s="6" t="str">
        <f t="shared" si="1"/>
        <v>NEUTRAL</v>
      </c>
    </row>
    <row r="54" spans="1:8" ht="13.5" x14ac:dyDescent="0.25">
      <c r="A54" s="3">
        <f>TITRES_STAT!B57</f>
        <v>42081</v>
      </c>
      <c r="B54" s="6">
        <f>TITRES_STAT!C57</f>
        <v>54.45</v>
      </c>
      <c r="C54" s="6">
        <f>TITRES_STAT!D57</f>
        <v>20.6097</v>
      </c>
      <c r="D54" s="6">
        <f>TITRES_STAT!E57</f>
        <v>0</v>
      </c>
      <c r="E54" s="2">
        <f t="shared" si="0"/>
        <v>-670</v>
      </c>
      <c r="F54" s="6" t="str">
        <f t="shared" si="3"/>
        <v>NEUTRAL</v>
      </c>
      <c r="G54" s="6" t="str">
        <f t="shared" si="2"/>
        <v>NEUTRAL</v>
      </c>
      <c r="H54" s="6" t="str">
        <f t="shared" si="1"/>
        <v>NEUTRAL</v>
      </c>
    </row>
    <row r="55" spans="1:8" ht="13.5" x14ac:dyDescent="0.25">
      <c r="A55" s="3">
        <f>TITRES_STAT!B58</f>
        <v>42082</v>
      </c>
      <c r="B55" s="6">
        <f>TITRES_STAT!C58</f>
        <v>56.08</v>
      </c>
      <c r="C55" s="6">
        <f>TITRES_STAT!D58</f>
        <v>21.226600000000001</v>
      </c>
      <c r="D55" s="6">
        <f>TITRES_STAT!E58</f>
        <v>0</v>
      </c>
      <c r="E55" s="2">
        <f t="shared" si="0"/>
        <v>-670</v>
      </c>
      <c r="F55" s="6" t="str">
        <f t="shared" si="3"/>
        <v>NEUTRAL</v>
      </c>
      <c r="G55" s="6" t="str">
        <f t="shared" si="2"/>
        <v>NEUTRAL</v>
      </c>
      <c r="H55" s="6" t="str">
        <f t="shared" si="1"/>
        <v>NEUTRAL</v>
      </c>
    </row>
    <row r="56" spans="1:8" ht="13.5" x14ac:dyDescent="0.25">
      <c r="A56" s="3">
        <f>TITRES_STAT!B59</f>
        <v>42086</v>
      </c>
      <c r="B56" s="6">
        <f>TITRES_STAT!C59</f>
        <v>56.08</v>
      </c>
      <c r="C56" s="6">
        <f>TITRES_STAT!D59</f>
        <v>21.226600000000001</v>
      </c>
      <c r="D56" s="6">
        <f>TITRES_STAT!E59</f>
        <v>0</v>
      </c>
      <c r="E56" s="2">
        <f t="shared" si="0"/>
        <v>-670</v>
      </c>
      <c r="F56" s="6" t="str">
        <f t="shared" si="3"/>
        <v>NEUTRAL</v>
      </c>
      <c r="G56" s="6" t="str">
        <f t="shared" si="2"/>
        <v>NEUTRAL</v>
      </c>
      <c r="H56" s="6" t="str">
        <f t="shared" si="1"/>
        <v>NEUTRAL</v>
      </c>
    </row>
    <row r="57" spans="1:8" ht="13.5" x14ac:dyDescent="0.25">
      <c r="A57" s="3">
        <f>TITRES_STAT!B60</f>
        <v>42087</v>
      </c>
      <c r="B57" s="6">
        <f>TITRES_STAT!C60</f>
        <v>56.08</v>
      </c>
      <c r="C57" s="6">
        <f>TITRES_STAT!D60</f>
        <v>21.226600000000001</v>
      </c>
      <c r="D57" s="6">
        <f>TITRES_STAT!E60</f>
        <v>0</v>
      </c>
      <c r="E57" s="2">
        <f t="shared" si="0"/>
        <v>-670</v>
      </c>
      <c r="F57" s="6" t="str">
        <f t="shared" si="3"/>
        <v>NEUTRAL</v>
      </c>
      <c r="G57" s="6" t="str">
        <f t="shared" si="2"/>
        <v>NEUTRAL</v>
      </c>
      <c r="H57" s="6" t="str">
        <f t="shared" si="1"/>
        <v>NEUTRAL</v>
      </c>
    </row>
    <row r="58" spans="1:8" ht="13.5" x14ac:dyDescent="0.25">
      <c r="A58" s="3">
        <f>TITRES_STAT!B61</f>
        <v>42088</v>
      </c>
      <c r="B58" s="6">
        <f>TITRES_STAT!C61</f>
        <v>56.08</v>
      </c>
      <c r="C58" s="6">
        <f>TITRES_STAT!D61</f>
        <v>21.226600000000001</v>
      </c>
      <c r="D58" s="6">
        <f>TITRES_STAT!E61</f>
        <v>0</v>
      </c>
      <c r="E58" s="2">
        <f t="shared" si="0"/>
        <v>-670</v>
      </c>
      <c r="F58" s="6" t="str">
        <f t="shared" si="3"/>
        <v>NEUTRAL</v>
      </c>
      <c r="G58" s="6" t="str">
        <f t="shared" si="2"/>
        <v>NEUTRAL</v>
      </c>
      <c r="H58" s="6" t="str">
        <f t="shared" si="1"/>
        <v>NEUTRAL</v>
      </c>
    </row>
    <row r="59" spans="1:8" ht="13.5" x14ac:dyDescent="0.25">
      <c r="A59" s="3">
        <f>TITRES_STAT!B62</f>
        <v>42089</v>
      </c>
      <c r="B59" s="6">
        <f>TITRES_STAT!C62</f>
        <v>55</v>
      </c>
      <c r="C59" s="6">
        <f>TITRES_STAT!D62</f>
        <v>20.817799999999998</v>
      </c>
      <c r="D59" s="6">
        <f>TITRES_STAT!E62</f>
        <v>10</v>
      </c>
      <c r="E59" s="2">
        <f t="shared" si="0"/>
        <v>-680</v>
      </c>
      <c r="F59" s="6" t="str">
        <f t="shared" si="3"/>
        <v>BEARISH</v>
      </c>
      <c r="G59" s="6" t="str">
        <f t="shared" si="2"/>
        <v>NEUTRAL</v>
      </c>
      <c r="H59" s="6" t="str">
        <f t="shared" si="1"/>
        <v>BEARISH DIVERGENCE</v>
      </c>
    </row>
    <row r="60" spans="1:8" ht="13.5" x14ac:dyDescent="0.25">
      <c r="A60" s="3">
        <f>TITRES_STAT!B63</f>
        <v>42090</v>
      </c>
      <c r="B60" s="6">
        <f>TITRES_STAT!C63</f>
        <v>55</v>
      </c>
      <c r="C60" s="6">
        <f>TITRES_STAT!D63</f>
        <v>20.817799999999998</v>
      </c>
      <c r="D60" s="6">
        <f>TITRES_STAT!E63</f>
        <v>0</v>
      </c>
      <c r="E60" s="2">
        <f t="shared" si="0"/>
        <v>-680</v>
      </c>
      <c r="F60" s="6" t="str">
        <f t="shared" si="3"/>
        <v>BEARISH</v>
      </c>
      <c r="G60" s="6" t="str">
        <f t="shared" si="2"/>
        <v>NEUTRAL</v>
      </c>
      <c r="H60" s="6" t="str">
        <f t="shared" si="1"/>
        <v>CONFIRMED BEARISH</v>
      </c>
    </row>
    <row r="61" spans="1:8" ht="13.5" x14ac:dyDescent="0.25">
      <c r="A61" s="3">
        <f>TITRES_STAT!B64</f>
        <v>42093</v>
      </c>
      <c r="B61" s="6">
        <f>TITRES_STAT!C64</f>
        <v>55</v>
      </c>
      <c r="C61" s="6">
        <f>TITRES_STAT!D64</f>
        <v>20.817799999999998</v>
      </c>
      <c r="D61" s="6">
        <f>TITRES_STAT!E64</f>
        <v>0</v>
      </c>
      <c r="E61" s="2">
        <f t="shared" si="0"/>
        <v>-680</v>
      </c>
      <c r="F61" s="6" t="str">
        <f t="shared" si="3"/>
        <v>BEARISH</v>
      </c>
      <c r="G61" s="6" t="str">
        <f t="shared" si="2"/>
        <v>NEUTRAL</v>
      </c>
      <c r="H61" s="6" t="str">
        <f t="shared" si="1"/>
        <v>CONFIRMED BEARISH</v>
      </c>
    </row>
    <row r="62" spans="1:8" ht="13.5" x14ac:dyDescent="0.25">
      <c r="A62" s="3">
        <f>TITRES_STAT!B65</f>
        <v>42094</v>
      </c>
      <c r="B62" s="6">
        <f>TITRES_STAT!C65</f>
        <v>55</v>
      </c>
      <c r="C62" s="6">
        <f>TITRES_STAT!D65</f>
        <v>20.817799999999998</v>
      </c>
      <c r="D62" s="6">
        <f>TITRES_STAT!E65</f>
        <v>5</v>
      </c>
      <c r="E62" s="2">
        <f t="shared" si="0"/>
        <v>-680</v>
      </c>
      <c r="F62" s="6" t="str">
        <f t="shared" si="3"/>
        <v>BEARISH</v>
      </c>
      <c r="G62" s="6" t="str">
        <f t="shared" si="2"/>
        <v>NEUTRAL</v>
      </c>
      <c r="H62" s="6" t="str">
        <f t="shared" si="1"/>
        <v>CONFIRMED BEARISH</v>
      </c>
    </row>
    <row r="63" spans="1:8" ht="13.5" x14ac:dyDescent="0.25">
      <c r="A63" s="3">
        <f>TITRES_STAT!B66</f>
        <v>42095</v>
      </c>
      <c r="B63" s="6">
        <f>TITRES_STAT!C66</f>
        <v>55</v>
      </c>
      <c r="C63" s="6">
        <f>TITRES_STAT!D66</f>
        <v>20.817799999999998</v>
      </c>
      <c r="D63" s="6">
        <f>TITRES_STAT!E66</f>
        <v>0</v>
      </c>
      <c r="E63" s="2">
        <f t="shared" si="0"/>
        <v>-680</v>
      </c>
      <c r="F63" s="6" t="str">
        <f t="shared" si="3"/>
        <v>BEARISH</v>
      </c>
      <c r="G63" s="6" t="str">
        <f t="shared" si="2"/>
        <v>NEUTRAL</v>
      </c>
      <c r="H63" s="6" t="str">
        <f t="shared" si="1"/>
        <v>CONFIRMED BEARISH</v>
      </c>
    </row>
    <row r="64" spans="1:8" ht="13.5" x14ac:dyDescent="0.25">
      <c r="A64" s="3">
        <f>TITRES_STAT!B67</f>
        <v>42096</v>
      </c>
      <c r="B64" s="6">
        <f>TITRES_STAT!C67</f>
        <v>55</v>
      </c>
      <c r="C64" s="6">
        <f>TITRES_STAT!D67</f>
        <v>20.817799999999998</v>
      </c>
      <c r="D64" s="6">
        <f>TITRES_STAT!E67</f>
        <v>0</v>
      </c>
      <c r="E64" s="2">
        <f t="shared" si="0"/>
        <v>-680</v>
      </c>
      <c r="F64" s="6" t="str">
        <f t="shared" si="3"/>
        <v>NEUTRAL</v>
      </c>
      <c r="G64" s="6" t="str">
        <f t="shared" si="2"/>
        <v>NEUTRAL</v>
      </c>
      <c r="H64" s="6" t="str">
        <f t="shared" si="1"/>
        <v>NEUTRAL</v>
      </c>
    </row>
    <row r="65" spans="1:8" ht="13.5" x14ac:dyDescent="0.25">
      <c r="A65" s="3">
        <f>TITRES_STAT!B68</f>
        <v>42097</v>
      </c>
      <c r="B65" s="6">
        <f>TITRES_STAT!C68</f>
        <v>55</v>
      </c>
      <c r="C65" s="6">
        <f>TITRES_STAT!D68</f>
        <v>20.817799999999998</v>
      </c>
      <c r="D65" s="6">
        <f>TITRES_STAT!E68</f>
        <v>0</v>
      </c>
      <c r="E65" s="2">
        <f t="shared" si="0"/>
        <v>-680</v>
      </c>
      <c r="F65" s="6" t="str">
        <f t="shared" si="3"/>
        <v>NEUTRAL</v>
      </c>
      <c r="G65" s="6" t="str">
        <f t="shared" si="2"/>
        <v>NEUTRAL</v>
      </c>
      <c r="H65" s="6" t="str">
        <f t="shared" si="1"/>
        <v>NEUTRAL</v>
      </c>
    </row>
    <row r="66" spans="1:8" ht="13.5" x14ac:dyDescent="0.25">
      <c r="A66" s="3">
        <f>TITRES_STAT!B69</f>
        <v>42100</v>
      </c>
      <c r="B66" s="6">
        <f>TITRES_STAT!C69</f>
        <v>55</v>
      </c>
      <c r="C66" s="6">
        <f>TITRES_STAT!D69</f>
        <v>20.817799999999998</v>
      </c>
      <c r="D66" s="6">
        <f>TITRES_STAT!E69</f>
        <v>0</v>
      </c>
      <c r="E66" s="2">
        <f t="shared" si="0"/>
        <v>-680</v>
      </c>
      <c r="F66" s="6" t="str">
        <f t="shared" si="3"/>
        <v>NEUTRAL</v>
      </c>
      <c r="G66" s="6" t="str">
        <f t="shared" si="2"/>
        <v>NEUTRAL</v>
      </c>
      <c r="H66" s="6" t="str">
        <f t="shared" si="1"/>
        <v>NEUTRAL</v>
      </c>
    </row>
    <row r="67" spans="1:8" ht="13.5" x14ac:dyDescent="0.25">
      <c r="A67" s="3">
        <f>TITRES_STAT!B70</f>
        <v>42101</v>
      </c>
      <c r="B67" s="6">
        <f>TITRES_STAT!C70</f>
        <v>55</v>
      </c>
      <c r="C67" s="6">
        <f>TITRES_STAT!D70</f>
        <v>20.817799999999998</v>
      </c>
      <c r="D67" s="6">
        <f>TITRES_STAT!E70</f>
        <v>0</v>
      </c>
      <c r="E67" s="2">
        <f t="shared" si="0"/>
        <v>-680</v>
      </c>
      <c r="F67" s="6" t="str">
        <f t="shared" si="3"/>
        <v>NEUTRAL</v>
      </c>
      <c r="G67" s="6" t="str">
        <f t="shared" si="2"/>
        <v>NEUTRAL</v>
      </c>
      <c r="H67" s="6" t="str">
        <f t="shared" si="1"/>
        <v>NEUTRAL</v>
      </c>
    </row>
    <row r="68" spans="1:8" ht="13.5" x14ac:dyDescent="0.25">
      <c r="A68" s="3">
        <f>TITRES_STAT!B71</f>
        <v>42102</v>
      </c>
      <c r="B68" s="6">
        <f>TITRES_STAT!C71</f>
        <v>55</v>
      </c>
      <c r="C68" s="6">
        <f>TITRES_STAT!D71</f>
        <v>20.817799999999998</v>
      </c>
      <c r="D68" s="6">
        <f>TITRES_STAT!E71</f>
        <v>0</v>
      </c>
      <c r="E68" s="2">
        <f t="shared" ref="E68:E131" si="4">IF(B68&gt;B67, E67+D68, IF(B68&lt;B67, E67-D68, E67))</f>
        <v>-680</v>
      </c>
      <c r="F68" s="6" t="str">
        <f t="shared" si="3"/>
        <v>NEUTRAL</v>
      </c>
      <c r="G68" s="6" t="str">
        <f t="shared" si="2"/>
        <v>NEUTRAL</v>
      </c>
      <c r="H68" s="6" t="str">
        <f t="shared" si="1"/>
        <v>NEUTRAL</v>
      </c>
    </row>
    <row r="69" spans="1:8" ht="13.5" x14ac:dyDescent="0.25">
      <c r="A69" s="3">
        <f>TITRES_STAT!B72</f>
        <v>42104</v>
      </c>
      <c r="B69" s="6">
        <f>TITRES_STAT!C72</f>
        <v>55</v>
      </c>
      <c r="C69" s="6">
        <f>TITRES_STAT!D72</f>
        <v>20.817799999999998</v>
      </c>
      <c r="D69" s="6">
        <f>TITRES_STAT!E72</f>
        <v>0</v>
      </c>
      <c r="E69" s="2">
        <f t="shared" si="4"/>
        <v>-680</v>
      </c>
      <c r="F69" s="6" t="str">
        <f t="shared" si="3"/>
        <v>NEUTRAL</v>
      </c>
      <c r="G69" s="6" t="str">
        <f t="shared" si="2"/>
        <v>NEUTRAL</v>
      </c>
      <c r="H69" s="6" t="str">
        <f t="shared" si="1"/>
        <v>NEUTRAL</v>
      </c>
    </row>
    <row r="70" spans="1:8" ht="13.5" x14ac:dyDescent="0.25">
      <c r="A70" s="3">
        <f>TITRES_STAT!B73</f>
        <v>42107</v>
      </c>
      <c r="B70" s="6">
        <f>TITRES_STAT!C73</f>
        <v>55</v>
      </c>
      <c r="C70" s="6">
        <f>TITRES_STAT!D73</f>
        <v>20.817799999999998</v>
      </c>
      <c r="D70" s="6">
        <f>TITRES_STAT!E73</f>
        <v>0</v>
      </c>
      <c r="E70" s="2">
        <f t="shared" si="4"/>
        <v>-680</v>
      </c>
      <c r="F70" s="6" t="str">
        <f t="shared" si="3"/>
        <v>NEUTRAL</v>
      </c>
      <c r="G70" s="6" t="str">
        <f t="shared" si="2"/>
        <v>NEUTRAL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NEUTRAL</v>
      </c>
    </row>
    <row r="71" spans="1:8" ht="13.5" x14ac:dyDescent="0.25">
      <c r="A71" s="3">
        <f>TITRES_STAT!B74</f>
        <v>42108</v>
      </c>
      <c r="B71" s="6">
        <f>TITRES_STAT!C74</f>
        <v>54</v>
      </c>
      <c r="C71" s="6">
        <f>TITRES_STAT!D74</f>
        <v>20.439299999999999</v>
      </c>
      <c r="D71" s="6">
        <f>TITRES_STAT!E74</f>
        <v>295</v>
      </c>
      <c r="E71" s="2">
        <f t="shared" si="4"/>
        <v>-975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54</v>
      </c>
      <c r="C72" s="6">
        <f>TITRES_STAT!D75</f>
        <v>20.439299999999999</v>
      </c>
      <c r="D72" s="6">
        <f>TITRES_STAT!E75</f>
        <v>5</v>
      </c>
      <c r="E72" s="2">
        <f t="shared" si="4"/>
        <v>-975</v>
      </c>
      <c r="F72" s="6" t="str">
        <f t="shared" ref="F72:F135" si="7">IF(E72&gt;E67,"BULLISH",IF(E72&lt;E67,"BEARISH","NEUTRAL"))</f>
        <v>BEARISH</v>
      </c>
      <c r="G72" s="6" t="str">
        <f t="shared" si="6"/>
        <v>STRONG</v>
      </c>
      <c r="H72" s="6" t="str">
        <f t="shared" si="5"/>
        <v>CONFIRMED BEARISH</v>
      </c>
    </row>
    <row r="73" spans="1:8" ht="13.5" x14ac:dyDescent="0.25">
      <c r="A73" s="3">
        <f>TITRES_STAT!B76</f>
        <v>42110</v>
      </c>
      <c r="B73" s="6">
        <f>TITRES_STAT!C76</f>
        <v>54</v>
      </c>
      <c r="C73" s="6">
        <f>TITRES_STAT!D76</f>
        <v>20.439299999999999</v>
      </c>
      <c r="D73" s="6">
        <f>TITRES_STAT!E76</f>
        <v>0</v>
      </c>
      <c r="E73" s="2">
        <f t="shared" si="4"/>
        <v>-975</v>
      </c>
      <c r="F73" s="6" t="str">
        <f t="shared" si="7"/>
        <v>BEARISH</v>
      </c>
      <c r="G73" s="6" t="str">
        <f t="shared" si="6"/>
        <v>STRONG</v>
      </c>
      <c r="H73" s="6" t="str">
        <f t="shared" si="5"/>
        <v>CONFIRMED BEARISH</v>
      </c>
    </row>
    <row r="74" spans="1:8" ht="13.5" x14ac:dyDescent="0.25">
      <c r="A74" s="3">
        <f>TITRES_STAT!B77</f>
        <v>42111</v>
      </c>
      <c r="B74" s="6">
        <f>TITRES_STAT!C77</f>
        <v>54</v>
      </c>
      <c r="C74" s="6">
        <f>TITRES_STAT!D77</f>
        <v>20.439299999999999</v>
      </c>
      <c r="D74" s="6">
        <f>TITRES_STAT!E77</f>
        <v>0</v>
      </c>
      <c r="E74" s="2">
        <f t="shared" si="4"/>
        <v>-975</v>
      </c>
      <c r="F74" s="6" t="str">
        <f t="shared" si="7"/>
        <v>BEARISH</v>
      </c>
      <c r="G74" s="6" t="str">
        <f t="shared" si="6"/>
        <v>STRONG</v>
      </c>
      <c r="H74" s="6" t="str">
        <f t="shared" si="5"/>
        <v>CONFIRMED BEARISH</v>
      </c>
    </row>
    <row r="75" spans="1:8" ht="13.5" x14ac:dyDescent="0.25">
      <c r="A75" s="3">
        <f>TITRES_STAT!B78</f>
        <v>42114</v>
      </c>
      <c r="B75" s="6">
        <f>TITRES_STAT!C78</f>
        <v>54</v>
      </c>
      <c r="C75" s="6">
        <f>TITRES_STAT!D78</f>
        <v>20.439299999999999</v>
      </c>
      <c r="D75" s="6">
        <f>TITRES_STAT!E78</f>
        <v>0</v>
      </c>
      <c r="E75" s="2">
        <f t="shared" si="4"/>
        <v>-975</v>
      </c>
      <c r="F75" s="6" t="str">
        <f t="shared" si="7"/>
        <v>BEARISH</v>
      </c>
      <c r="G75" s="6" t="str">
        <f t="shared" si="6"/>
        <v>STRONG</v>
      </c>
      <c r="H75" s="6" t="str">
        <f t="shared" si="5"/>
        <v>CONFIRMED BEARISH</v>
      </c>
    </row>
    <row r="76" spans="1:8" ht="13.5" x14ac:dyDescent="0.25">
      <c r="A76" s="3">
        <f>TITRES_STAT!B79</f>
        <v>42115</v>
      </c>
      <c r="B76" s="6">
        <f>TITRES_STAT!C79</f>
        <v>54</v>
      </c>
      <c r="C76" s="6">
        <f>TITRES_STAT!D79</f>
        <v>20.439299999999999</v>
      </c>
      <c r="D76" s="6">
        <f>TITRES_STAT!E79</f>
        <v>0</v>
      </c>
      <c r="E76" s="2">
        <f t="shared" si="4"/>
        <v>-975</v>
      </c>
      <c r="F76" s="6" t="str">
        <f t="shared" si="7"/>
        <v>NEUTRAL</v>
      </c>
      <c r="G76" s="6" t="str">
        <f t="shared" si="6"/>
        <v>NEUTRAL</v>
      </c>
      <c r="H76" s="6" t="str">
        <f t="shared" si="5"/>
        <v>NEUTRAL</v>
      </c>
    </row>
    <row r="77" spans="1:8" ht="13.5" x14ac:dyDescent="0.25">
      <c r="A77" s="3">
        <f>TITRES_STAT!B80</f>
        <v>42116</v>
      </c>
      <c r="B77" s="6">
        <f>TITRES_STAT!C80</f>
        <v>54</v>
      </c>
      <c r="C77" s="6">
        <f>TITRES_STAT!D80</f>
        <v>20.439299999999999</v>
      </c>
      <c r="D77" s="6">
        <f>TITRES_STAT!E80</f>
        <v>0</v>
      </c>
      <c r="E77" s="2">
        <f t="shared" si="4"/>
        <v>-975</v>
      </c>
      <c r="F77" s="6" t="str">
        <f t="shared" si="7"/>
        <v>NEUTRAL</v>
      </c>
      <c r="G77" s="6" t="str">
        <f t="shared" si="6"/>
        <v>NEUTRAL</v>
      </c>
      <c r="H77" s="6" t="str">
        <f t="shared" si="5"/>
        <v>NEUTRAL</v>
      </c>
    </row>
    <row r="78" spans="1:8" ht="13.5" x14ac:dyDescent="0.25">
      <c r="A78" s="3">
        <f>TITRES_STAT!B81</f>
        <v>42117</v>
      </c>
      <c r="B78" s="6">
        <f>TITRES_STAT!C81</f>
        <v>54</v>
      </c>
      <c r="C78" s="6">
        <f>TITRES_STAT!D81</f>
        <v>20.439299999999999</v>
      </c>
      <c r="D78" s="6">
        <f>TITRES_STAT!E81</f>
        <v>0</v>
      </c>
      <c r="E78" s="2">
        <f t="shared" si="4"/>
        <v>-975</v>
      </c>
      <c r="F78" s="6" t="str">
        <f t="shared" si="7"/>
        <v>NEUTRAL</v>
      </c>
      <c r="G78" s="6" t="str">
        <f t="shared" si="6"/>
        <v>NEUTRAL</v>
      </c>
      <c r="H78" s="6" t="str">
        <f t="shared" si="5"/>
        <v>NEUTRAL</v>
      </c>
    </row>
    <row r="79" spans="1:8" ht="13.5" x14ac:dyDescent="0.25">
      <c r="A79" s="3">
        <f>TITRES_STAT!B82</f>
        <v>42118</v>
      </c>
      <c r="B79" s="6">
        <f>TITRES_STAT!C82</f>
        <v>54</v>
      </c>
      <c r="C79" s="6">
        <f>TITRES_STAT!D82</f>
        <v>20.439299999999999</v>
      </c>
      <c r="D79" s="6">
        <f>TITRES_STAT!E82</f>
        <v>0</v>
      </c>
      <c r="E79" s="2">
        <f t="shared" si="4"/>
        <v>-975</v>
      </c>
      <c r="F79" s="6" t="str">
        <f t="shared" si="7"/>
        <v>NEUTRAL</v>
      </c>
      <c r="G79" s="6" t="str">
        <f t="shared" si="6"/>
        <v>NEUTRAL</v>
      </c>
      <c r="H79" s="6" t="str">
        <f t="shared" si="5"/>
        <v>NEUTRAL</v>
      </c>
    </row>
    <row r="80" spans="1:8" ht="13.5" x14ac:dyDescent="0.25">
      <c r="A80" s="3">
        <f>TITRES_STAT!B83</f>
        <v>42121</v>
      </c>
      <c r="B80" s="6">
        <f>TITRES_STAT!C83</f>
        <v>54</v>
      </c>
      <c r="C80" s="6">
        <f>TITRES_STAT!D83</f>
        <v>20.439299999999999</v>
      </c>
      <c r="D80" s="6">
        <f>TITRES_STAT!E83</f>
        <v>0</v>
      </c>
      <c r="E80" s="2">
        <f t="shared" si="4"/>
        <v>-975</v>
      </c>
      <c r="F80" s="6" t="str">
        <f t="shared" si="7"/>
        <v>NEUTRAL</v>
      </c>
      <c r="G80" s="6" t="str">
        <f t="shared" si="6"/>
        <v>NEUTRAL</v>
      </c>
      <c r="H80" s="6" t="str">
        <f t="shared" si="5"/>
        <v>NEUTRAL</v>
      </c>
    </row>
    <row r="81" spans="1:8" ht="13.5" x14ac:dyDescent="0.25">
      <c r="A81" s="3">
        <f>TITRES_STAT!B84</f>
        <v>42122</v>
      </c>
      <c r="B81" s="6">
        <f>TITRES_STAT!C84</f>
        <v>54</v>
      </c>
      <c r="C81" s="6">
        <f>TITRES_STAT!D84</f>
        <v>20.439299999999999</v>
      </c>
      <c r="D81" s="6">
        <f>TITRES_STAT!E84</f>
        <v>0</v>
      </c>
      <c r="E81" s="2">
        <f t="shared" si="4"/>
        <v>-975</v>
      </c>
      <c r="F81" s="6" t="str">
        <f t="shared" si="7"/>
        <v>NEUTRAL</v>
      </c>
      <c r="G81" s="6" t="str">
        <f t="shared" si="6"/>
        <v>NEUTRAL</v>
      </c>
      <c r="H81" s="6" t="str">
        <f t="shared" si="5"/>
        <v>NEUTRAL</v>
      </c>
    </row>
    <row r="82" spans="1:8" ht="13.5" x14ac:dyDescent="0.25">
      <c r="A82" s="3">
        <f>TITRES_STAT!B85</f>
        <v>42123</v>
      </c>
      <c r="B82" s="6">
        <f>TITRES_STAT!C85</f>
        <v>54</v>
      </c>
      <c r="C82" s="6">
        <f>TITRES_STAT!D85</f>
        <v>20.439299999999999</v>
      </c>
      <c r="D82" s="6">
        <f>TITRES_STAT!E85</f>
        <v>0</v>
      </c>
      <c r="E82" s="2">
        <f t="shared" si="4"/>
        <v>-975</v>
      </c>
      <c r="F82" s="6" t="str">
        <f t="shared" si="7"/>
        <v>NEUTRAL</v>
      </c>
      <c r="G82" s="6" t="str">
        <f t="shared" si="6"/>
        <v>NEUTRAL</v>
      </c>
      <c r="H82" s="6" t="str">
        <f t="shared" si="5"/>
        <v>NEUTRAL</v>
      </c>
    </row>
    <row r="83" spans="1:8" ht="13.5" x14ac:dyDescent="0.25">
      <c r="A83" s="3">
        <f>TITRES_STAT!B86</f>
        <v>42124</v>
      </c>
      <c r="B83" s="6">
        <f>TITRES_STAT!C86</f>
        <v>54</v>
      </c>
      <c r="C83" s="6">
        <f>TITRES_STAT!D86</f>
        <v>20.439299999999999</v>
      </c>
      <c r="D83" s="6">
        <f>TITRES_STAT!E86</f>
        <v>0</v>
      </c>
      <c r="E83" s="2">
        <f t="shared" si="4"/>
        <v>-975</v>
      </c>
      <c r="F83" s="6" t="str">
        <f t="shared" si="7"/>
        <v>NEUTRAL</v>
      </c>
      <c r="G83" s="6" t="str">
        <f t="shared" si="6"/>
        <v>NEUTRAL</v>
      </c>
      <c r="H83" s="6" t="str">
        <f t="shared" si="5"/>
        <v>NEUTRAL</v>
      </c>
    </row>
    <row r="84" spans="1:8" ht="13.5" x14ac:dyDescent="0.25">
      <c r="A84" s="3">
        <f>TITRES_STAT!B87</f>
        <v>42128</v>
      </c>
      <c r="B84" s="6">
        <f>TITRES_STAT!C87</f>
        <v>54</v>
      </c>
      <c r="C84" s="6">
        <f>TITRES_STAT!D87</f>
        <v>20.439299999999999</v>
      </c>
      <c r="D84" s="6">
        <f>TITRES_STAT!E87</f>
        <v>0</v>
      </c>
      <c r="E84" s="2">
        <f t="shared" si="4"/>
        <v>-975</v>
      </c>
      <c r="F84" s="6" t="str">
        <f t="shared" si="7"/>
        <v>NEUTRAL</v>
      </c>
      <c r="G84" s="6" t="str">
        <f t="shared" si="6"/>
        <v>NEUTRAL</v>
      </c>
      <c r="H84" s="6" t="str">
        <f t="shared" si="5"/>
        <v>NEUTRAL</v>
      </c>
    </row>
    <row r="85" spans="1:8" ht="13.5" x14ac:dyDescent="0.25">
      <c r="A85" s="3">
        <f>TITRES_STAT!B88</f>
        <v>42129</v>
      </c>
      <c r="B85" s="6">
        <f>TITRES_STAT!C88</f>
        <v>54</v>
      </c>
      <c r="C85" s="6">
        <f>TITRES_STAT!D88</f>
        <v>20.439299999999999</v>
      </c>
      <c r="D85" s="6">
        <f>TITRES_STAT!E88</f>
        <v>0</v>
      </c>
      <c r="E85" s="2">
        <f t="shared" si="4"/>
        <v>-975</v>
      </c>
      <c r="F85" s="6" t="str">
        <f t="shared" si="7"/>
        <v>NEUTRAL</v>
      </c>
      <c r="G85" s="6" t="str">
        <f t="shared" si="6"/>
        <v>NEUTRAL</v>
      </c>
      <c r="H85" s="6" t="str">
        <f t="shared" si="5"/>
        <v>NEUTRAL</v>
      </c>
    </row>
    <row r="86" spans="1:8" ht="13.5" x14ac:dyDescent="0.25">
      <c r="A86" s="3">
        <f>TITRES_STAT!B89</f>
        <v>42130</v>
      </c>
      <c r="B86" s="6">
        <f>TITRES_STAT!C89</f>
        <v>54</v>
      </c>
      <c r="C86" s="6">
        <f>TITRES_STAT!D89</f>
        <v>20.439299999999999</v>
      </c>
      <c r="D86" s="6">
        <f>TITRES_STAT!E89</f>
        <v>0</v>
      </c>
      <c r="E86" s="2">
        <f t="shared" si="4"/>
        <v>-975</v>
      </c>
      <c r="F86" s="6" t="str">
        <f t="shared" si="7"/>
        <v>NEUTRAL</v>
      </c>
      <c r="G86" s="6" t="str">
        <f t="shared" si="6"/>
        <v>NEUTRAL</v>
      </c>
      <c r="H86" s="6" t="str">
        <f t="shared" si="5"/>
        <v>NEUTRAL</v>
      </c>
    </row>
    <row r="87" spans="1:8" ht="13.5" x14ac:dyDescent="0.25">
      <c r="A87" s="3">
        <f>TITRES_STAT!B90</f>
        <v>42131</v>
      </c>
      <c r="B87" s="6">
        <f>TITRES_STAT!C90</f>
        <v>54</v>
      </c>
      <c r="C87" s="6">
        <f>TITRES_STAT!D90</f>
        <v>20.439299999999999</v>
      </c>
      <c r="D87" s="6">
        <f>TITRES_STAT!E90</f>
        <v>0</v>
      </c>
      <c r="E87" s="2">
        <f t="shared" si="4"/>
        <v>-975</v>
      </c>
      <c r="F87" s="6" t="str">
        <f t="shared" si="7"/>
        <v>NEUTRAL</v>
      </c>
      <c r="G87" s="6" t="str">
        <f t="shared" si="6"/>
        <v>NEUTRAL</v>
      </c>
      <c r="H87" s="6" t="str">
        <f t="shared" si="5"/>
        <v>NEUTRAL</v>
      </c>
    </row>
    <row r="88" spans="1:8" ht="13.5" x14ac:dyDescent="0.25">
      <c r="A88" s="3">
        <f>TITRES_STAT!B91</f>
        <v>42132</v>
      </c>
      <c r="B88" s="6">
        <f>TITRES_STAT!C91</f>
        <v>54</v>
      </c>
      <c r="C88" s="6">
        <f>TITRES_STAT!D91</f>
        <v>20.439299999999999</v>
      </c>
      <c r="D88" s="6">
        <f>TITRES_STAT!E91</f>
        <v>0</v>
      </c>
      <c r="E88" s="2">
        <f t="shared" si="4"/>
        <v>-975</v>
      </c>
      <c r="F88" s="6" t="str">
        <f t="shared" si="7"/>
        <v>NEUTRAL</v>
      </c>
      <c r="G88" s="6" t="str">
        <f t="shared" si="6"/>
        <v>NEUTRAL</v>
      </c>
      <c r="H88" s="6" t="str">
        <f t="shared" si="5"/>
        <v>NEUTRAL</v>
      </c>
    </row>
    <row r="89" spans="1:8" ht="13.5" x14ac:dyDescent="0.25">
      <c r="A89" s="3">
        <f>TITRES_STAT!B92</f>
        <v>42135</v>
      </c>
      <c r="B89" s="6">
        <f>TITRES_STAT!C92</f>
        <v>54</v>
      </c>
      <c r="C89" s="6">
        <f>TITRES_STAT!D92</f>
        <v>20.439299999999999</v>
      </c>
      <c r="D89" s="6">
        <f>TITRES_STAT!E92</f>
        <v>0</v>
      </c>
      <c r="E89" s="2">
        <f t="shared" si="4"/>
        <v>-975</v>
      </c>
      <c r="F89" s="6" t="str">
        <f t="shared" si="7"/>
        <v>NEUTRAL</v>
      </c>
      <c r="G89" s="6" t="str">
        <f t="shared" si="6"/>
        <v>NEUTRAL</v>
      </c>
      <c r="H89" s="6" t="str">
        <f t="shared" si="5"/>
        <v>NEUTRAL</v>
      </c>
    </row>
    <row r="90" spans="1:8" ht="13.5" x14ac:dyDescent="0.25">
      <c r="A90" s="3">
        <f>TITRES_STAT!B93</f>
        <v>42136</v>
      </c>
      <c r="B90" s="6">
        <f>TITRES_STAT!C93</f>
        <v>54</v>
      </c>
      <c r="C90" s="6">
        <f>TITRES_STAT!D93</f>
        <v>20.439299999999999</v>
      </c>
      <c r="D90" s="6">
        <f>TITRES_STAT!E93</f>
        <v>0</v>
      </c>
      <c r="E90" s="2">
        <f t="shared" si="4"/>
        <v>-975</v>
      </c>
      <c r="F90" s="6" t="str">
        <f t="shared" si="7"/>
        <v>NEUTRAL</v>
      </c>
      <c r="G90" s="6" t="str">
        <f t="shared" si="6"/>
        <v>NEUTRAL</v>
      </c>
      <c r="H90" s="6" t="str">
        <f t="shared" si="5"/>
        <v>NEUTRAL</v>
      </c>
    </row>
    <row r="91" spans="1:8" ht="13.5" x14ac:dyDescent="0.25">
      <c r="A91" s="3">
        <f>TITRES_STAT!B94</f>
        <v>42137</v>
      </c>
      <c r="B91" s="6">
        <f>TITRES_STAT!C94</f>
        <v>54</v>
      </c>
      <c r="C91" s="6">
        <f>TITRES_STAT!D94</f>
        <v>20.439299999999999</v>
      </c>
      <c r="D91" s="6">
        <f>TITRES_STAT!E94</f>
        <v>0</v>
      </c>
      <c r="E91" s="2">
        <f t="shared" si="4"/>
        <v>-975</v>
      </c>
      <c r="F91" s="6" t="str">
        <f t="shared" si="7"/>
        <v>NEUTRAL</v>
      </c>
      <c r="G91" s="6" t="str">
        <f t="shared" si="6"/>
        <v>NEUTRAL</v>
      </c>
      <c r="H91" s="6" t="str">
        <f t="shared" si="5"/>
        <v>NEUTRAL</v>
      </c>
    </row>
    <row r="92" spans="1:8" ht="13.5" x14ac:dyDescent="0.25">
      <c r="A92" s="3">
        <f>TITRES_STAT!B95</f>
        <v>42138</v>
      </c>
      <c r="B92" s="6">
        <f>TITRES_STAT!C95</f>
        <v>54</v>
      </c>
      <c r="C92" s="6">
        <f>TITRES_STAT!D95</f>
        <v>20.439299999999999</v>
      </c>
      <c r="D92" s="6">
        <f>TITRES_STAT!E95</f>
        <v>0</v>
      </c>
      <c r="E92" s="2">
        <f t="shared" si="4"/>
        <v>-975</v>
      </c>
      <c r="F92" s="6" t="str">
        <f t="shared" si="7"/>
        <v>NEUTRAL</v>
      </c>
      <c r="G92" s="6" t="str">
        <f t="shared" si="6"/>
        <v>NEUTRAL</v>
      </c>
      <c r="H92" s="6" t="str">
        <f t="shared" si="5"/>
        <v>NEUTRAL</v>
      </c>
    </row>
    <row r="93" spans="1:8" ht="13.5" x14ac:dyDescent="0.25">
      <c r="A93" s="3">
        <f>TITRES_STAT!B96</f>
        <v>42139</v>
      </c>
      <c r="B93" s="6">
        <f>TITRES_STAT!C96</f>
        <v>54</v>
      </c>
      <c r="C93" s="6">
        <f>TITRES_STAT!D96</f>
        <v>20.439299999999999</v>
      </c>
      <c r="D93" s="6">
        <f>TITRES_STAT!E96</f>
        <v>0</v>
      </c>
      <c r="E93" s="2">
        <f t="shared" si="4"/>
        <v>-975</v>
      </c>
      <c r="F93" s="6" t="str">
        <f t="shared" si="7"/>
        <v>NEUTRAL</v>
      </c>
      <c r="G93" s="6" t="str">
        <f t="shared" si="6"/>
        <v>NEUTRAL</v>
      </c>
      <c r="H93" s="6" t="str">
        <f t="shared" si="5"/>
        <v>NEUTRAL</v>
      </c>
    </row>
    <row r="94" spans="1:8" ht="13.5" x14ac:dyDescent="0.25">
      <c r="A94" s="3">
        <f>TITRES_STAT!B97</f>
        <v>42142</v>
      </c>
      <c r="B94" s="6">
        <f>TITRES_STAT!C97</f>
        <v>54</v>
      </c>
      <c r="C94" s="6">
        <f>TITRES_STAT!D97</f>
        <v>20.439299999999999</v>
      </c>
      <c r="D94" s="6">
        <f>TITRES_STAT!E97</f>
        <v>0</v>
      </c>
      <c r="E94" s="2">
        <f t="shared" si="4"/>
        <v>-975</v>
      </c>
      <c r="F94" s="6" t="str">
        <f t="shared" si="7"/>
        <v>NEUTRAL</v>
      </c>
      <c r="G94" s="6" t="str">
        <f t="shared" si="6"/>
        <v>NEUTRAL</v>
      </c>
      <c r="H94" s="6" t="str">
        <f t="shared" si="5"/>
        <v>NEUTRAL</v>
      </c>
    </row>
    <row r="95" spans="1:8" ht="13.5" x14ac:dyDescent="0.25">
      <c r="A95" s="3">
        <f>TITRES_STAT!B98</f>
        <v>42143</v>
      </c>
      <c r="B95" s="6">
        <f>TITRES_STAT!C98</f>
        <v>54</v>
      </c>
      <c r="C95" s="6">
        <f>TITRES_STAT!D98</f>
        <v>20.439299999999999</v>
      </c>
      <c r="D95" s="6">
        <f>TITRES_STAT!E98</f>
        <v>0</v>
      </c>
      <c r="E95" s="2">
        <f t="shared" si="4"/>
        <v>-975</v>
      </c>
      <c r="F95" s="6" t="str">
        <f t="shared" si="7"/>
        <v>NEUTRAL</v>
      </c>
      <c r="G95" s="6" t="str">
        <f t="shared" si="6"/>
        <v>NEUTRAL</v>
      </c>
      <c r="H95" s="6" t="str">
        <f t="shared" si="5"/>
        <v>NEUTRAL</v>
      </c>
    </row>
    <row r="96" spans="1:8" ht="13.5" x14ac:dyDescent="0.25">
      <c r="A96" s="3">
        <f>TITRES_STAT!B99</f>
        <v>42144</v>
      </c>
      <c r="B96" s="6">
        <f>TITRES_STAT!C99</f>
        <v>54</v>
      </c>
      <c r="C96" s="6">
        <f>TITRES_STAT!D99</f>
        <v>20.439299999999999</v>
      </c>
      <c r="D96" s="6">
        <f>TITRES_STAT!E99</f>
        <v>0</v>
      </c>
      <c r="E96" s="2">
        <f t="shared" si="4"/>
        <v>-975</v>
      </c>
      <c r="F96" s="6" t="str">
        <f t="shared" si="7"/>
        <v>NEUTRAL</v>
      </c>
      <c r="G96" s="6" t="str">
        <f t="shared" si="6"/>
        <v>NEUTRAL</v>
      </c>
      <c r="H96" s="6" t="str">
        <f t="shared" si="5"/>
        <v>NEUTRAL</v>
      </c>
    </row>
    <row r="97" spans="1:8" ht="13.5" x14ac:dyDescent="0.25">
      <c r="A97" s="3">
        <f>TITRES_STAT!B100</f>
        <v>42145</v>
      </c>
      <c r="B97" s="6">
        <f>TITRES_STAT!C100</f>
        <v>54</v>
      </c>
      <c r="C97" s="6">
        <f>TITRES_STAT!D100</f>
        <v>20.439299999999999</v>
      </c>
      <c r="D97" s="6">
        <f>TITRES_STAT!E100</f>
        <v>0</v>
      </c>
      <c r="E97" s="2">
        <f t="shared" si="4"/>
        <v>-975</v>
      </c>
      <c r="F97" s="6" t="str">
        <f t="shared" si="7"/>
        <v>NEUTRAL</v>
      </c>
      <c r="G97" s="6" t="str">
        <f t="shared" si="6"/>
        <v>NEUTRAL</v>
      </c>
      <c r="H97" s="6" t="str">
        <f t="shared" si="5"/>
        <v>NEUTRAL</v>
      </c>
    </row>
    <row r="98" spans="1:8" ht="13.5" x14ac:dyDescent="0.25">
      <c r="A98" s="3">
        <f>TITRES_STAT!B101</f>
        <v>42146</v>
      </c>
      <c r="B98" s="6">
        <f>TITRES_STAT!C101</f>
        <v>54</v>
      </c>
      <c r="C98" s="6">
        <f>TITRES_STAT!D101</f>
        <v>20.439299999999999</v>
      </c>
      <c r="D98" s="6">
        <f>TITRES_STAT!E101</f>
        <v>0</v>
      </c>
      <c r="E98" s="2">
        <f t="shared" si="4"/>
        <v>-975</v>
      </c>
      <c r="F98" s="6" t="str">
        <f t="shared" si="7"/>
        <v>NEUTRAL</v>
      </c>
      <c r="G98" s="6" t="str">
        <f t="shared" si="6"/>
        <v>NEUTRAL</v>
      </c>
      <c r="H98" s="6" t="str">
        <f t="shared" si="5"/>
        <v>NEUTRAL</v>
      </c>
    </row>
    <row r="99" spans="1:8" ht="13.5" x14ac:dyDescent="0.25">
      <c r="A99" s="3">
        <f>TITRES_STAT!B102</f>
        <v>42149</v>
      </c>
      <c r="B99" s="6">
        <f>TITRES_STAT!C102</f>
        <v>54</v>
      </c>
      <c r="C99" s="6">
        <f>TITRES_STAT!D102</f>
        <v>20.439299999999999</v>
      </c>
      <c r="D99" s="6">
        <f>TITRES_STAT!E102</f>
        <v>0</v>
      </c>
      <c r="E99" s="2">
        <f t="shared" si="4"/>
        <v>-975</v>
      </c>
      <c r="F99" s="6" t="str">
        <f t="shared" si="7"/>
        <v>NEUTRAL</v>
      </c>
      <c r="G99" s="6" t="str">
        <f t="shared" si="6"/>
        <v>NEUTRAL</v>
      </c>
      <c r="H99" s="6" t="str">
        <f t="shared" si="5"/>
        <v>NEUTRAL</v>
      </c>
    </row>
    <row r="100" spans="1:8" ht="13.5" x14ac:dyDescent="0.25">
      <c r="A100" s="3">
        <f>TITRES_STAT!B103</f>
        <v>42150</v>
      </c>
      <c r="B100" s="6">
        <f>TITRES_STAT!C103</f>
        <v>54</v>
      </c>
      <c r="C100" s="6">
        <f>TITRES_STAT!D103</f>
        <v>20.439299999999999</v>
      </c>
      <c r="D100" s="6">
        <f>TITRES_STAT!E103</f>
        <v>0</v>
      </c>
      <c r="E100" s="2">
        <f t="shared" si="4"/>
        <v>-975</v>
      </c>
      <c r="F100" s="6" t="str">
        <f t="shared" si="7"/>
        <v>NEUTRAL</v>
      </c>
      <c r="G100" s="6" t="str">
        <f t="shared" si="6"/>
        <v>NEUTRAL</v>
      </c>
      <c r="H100" s="6" t="str">
        <f t="shared" si="5"/>
        <v>NEUTRAL</v>
      </c>
    </row>
    <row r="101" spans="1:8" ht="13.5" x14ac:dyDescent="0.25">
      <c r="A101" s="3">
        <f>TITRES_STAT!B104</f>
        <v>42151</v>
      </c>
      <c r="B101" s="6">
        <f>TITRES_STAT!C104</f>
        <v>54</v>
      </c>
      <c r="C101" s="6">
        <f>TITRES_STAT!D104</f>
        <v>20.439299999999999</v>
      </c>
      <c r="D101" s="6">
        <f>TITRES_STAT!E104</f>
        <v>0</v>
      </c>
      <c r="E101" s="2">
        <f t="shared" si="4"/>
        <v>-975</v>
      </c>
      <c r="F101" s="6" t="str">
        <f t="shared" si="7"/>
        <v>NEUTRAL</v>
      </c>
      <c r="G101" s="6" t="str">
        <f t="shared" si="6"/>
        <v>NEUTRAL</v>
      </c>
      <c r="H101" s="6" t="str">
        <f t="shared" si="5"/>
        <v>NEUTRAL</v>
      </c>
    </row>
    <row r="102" spans="1:8" ht="13.5" x14ac:dyDescent="0.25">
      <c r="A102" s="3">
        <f>TITRES_STAT!B105</f>
        <v>42152</v>
      </c>
      <c r="B102" s="6">
        <f>TITRES_STAT!C105</f>
        <v>54</v>
      </c>
      <c r="C102" s="6">
        <f>TITRES_STAT!D105</f>
        <v>20.439299999999999</v>
      </c>
      <c r="D102" s="6">
        <f>TITRES_STAT!E105</f>
        <v>0</v>
      </c>
      <c r="E102" s="2">
        <f t="shared" si="4"/>
        <v>-975</v>
      </c>
      <c r="F102" s="6" t="str">
        <f t="shared" si="7"/>
        <v>NEUTRAL</v>
      </c>
      <c r="G102" s="6" t="str">
        <f t="shared" si="6"/>
        <v>NEUTRAL</v>
      </c>
      <c r="H102" s="6" t="str">
        <f t="shared" si="5"/>
        <v>NEUTRAL</v>
      </c>
    </row>
    <row r="103" spans="1:8" ht="13.5" x14ac:dyDescent="0.25">
      <c r="A103" s="3">
        <f>TITRES_STAT!B106</f>
        <v>42153</v>
      </c>
      <c r="B103" s="6">
        <f>TITRES_STAT!C106</f>
        <v>52.3</v>
      </c>
      <c r="C103" s="6">
        <f>TITRES_STAT!D106</f>
        <v>20.439699999999998</v>
      </c>
      <c r="D103" s="6">
        <f>TITRES_STAT!E106</f>
        <v>0</v>
      </c>
      <c r="E103" s="2">
        <f t="shared" si="4"/>
        <v>-975</v>
      </c>
      <c r="F103" s="6" t="str">
        <f t="shared" si="7"/>
        <v>NEUTRAL</v>
      </c>
      <c r="G103" s="6" t="str">
        <f t="shared" si="6"/>
        <v>NEUTRAL</v>
      </c>
      <c r="H103" s="6" t="str">
        <f t="shared" si="5"/>
        <v>NEUTRAL</v>
      </c>
    </row>
    <row r="104" spans="1:8" ht="13.5" x14ac:dyDescent="0.25">
      <c r="A104" s="3">
        <f>TITRES_STAT!B107</f>
        <v>42156</v>
      </c>
      <c r="B104" s="6">
        <f>TITRES_STAT!C107</f>
        <v>52.3</v>
      </c>
      <c r="C104" s="6">
        <f>TITRES_STAT!D107</f>
        <v>20.439699999999998</v>
      </c>
      <c r="D104" s="6">
        <f>TITRES_STAT!E107</f>
        <v>0</v>
      </c>
      <c r="E104" s="2">
        <f t="shared" si="4"/>
        <v>-975</v>
      </c>
      <c r="F104" s="6" t="str">
        <f t="shared" si="7"/>
        <v>NEUTRAL</v>
      </c>
      <c r="G104" s="6" t="str">
        <f t="shared" si="6"/>
        <v>NEUTRAL</v>
      </c>
      <c r="H104" s="6" t="str">
        <f t="shared" si="5"/>
        <v>NEUTRAL</v>
      </c>
    </row>
    <row r="105" spans="1:8" ht="13.5" x14ac:dyDescent="0.25">
      <c r="A105" s="3">
        <f>TITRES_STAT!B108</f>
        <v>42157</v>
      </c>
      <c r="B105" s="6">
        <f>TITRES_STAT!C108</f>
        <v>52.3</v>
      </c>
      <c r="C105" s="6">
        <f>TITRES_STAT!D108</f>
        <v>20.439699999999998</v>
      </c>
      <c r="D105" s="6">
        <f>TITRES_STAT!E108</f>
        <v>0</v>
      </c>
      <c r="E105" s="2">
        <f t="shared" si="4"/>
        <v>-975</v>
      </c>
      <c r="F105" s="6" t="str">
        <f t="shared" si="7"/>
        <v>NEUTRAL</v>
      </c>
      <c r="G105" s="6" t="str">
        <f t="shared" si="6"/>
        <v>NEUTRAL</v>
      </c>
      <c r="H105" s="6" t="str">
        <f t="shared" si="5"/>
        <v>NEUTRAL</v>
      </c>
    </row>
    <row r="106" spans="1:8" ht="13.5" x14ac:dyDescent="0.25">
      <c r="A106" s="3">
        <f>TITRES_STAT!B109</f>
        <v>42158</v>
      </c>
      <c r="B106" s="6">
        <f>TITRES_STAT!C109</f>
        <v>52.3</v>
      </c>
      <c r="C106" s="6">
        <f>TITRES_STAT!D109</f>
        <v>20.439699999999998</v>
      </c>
      <c r="D106" s="6">
        <f>TITRES_STAT!E109</f>
        <v>0</v>
      </c>
      <c r="E106" s="2">
        <f t="shared" si="4"/>
        <v>-975</v>
      </c>
      <c r="F106" s="6" t="str">
        <f t="shared" si="7"/>
        <v>NEUTRAL</v>
      </c>
      <c r="G106" s="6" t="str">
        <f t="shared" si="6"/>
        <v>NEUTRAL</v>
      </c>
      <c r="H106" s="6" t="str">
        <f t="shared" si="5"/>
        <v>NEUTRAL</v>
      </c>
    </row>
    <row r="107" spans="1:8" ht="13.5" x14ac:dyDescent="0.25">
      <c r="A107" s="3">
        <f>TITRES_STAT!B110</f>
        <v>42159</v>
      </c>
      <c r="B107" s="6">
        <f>TITRES_STAT!C110</f>
        <v>52.3</v>
      </c>
      <c r="C107" s="6">
        <f>TITRES_STAT!D110</f>
        <v>20.439699999999998</v>
      </c>
      <c r="D107" s="6">
        <f>TITRES_STAT!E110</f>
        <v>0</v>
      </c>
      <c r="E107" s="2">
        <f t="shared" si="4"/>
        <v>-975</v>
      </c>
      <c r="F107" s="6" t="str">
        <f t="shared" si="7"/>
        <v>NEUTRAL</v>
      </c>
      <c r="G107" s="6" t="str">
        <f t="shared" si="6"/>
        <v>NEUTRAL</v>
      </c>
      <c r="H107" s="6" t="str">
        <f t="shared" si="5"/>
        <v>NEUTRAL</v>
      </c>
    </row>
    <row r="108" spans="1:8" ht="13.5" x14ac:dyDescent="0.25">
      <c r="A108" s="3">
        <f>TITRES_STAT!B111</f>
        <v>42160</v>
      </c>
      <c r="B108" s="6">
        <f>TITRES_STAT!C111</f>
        <v>52.3</v>
      </c>
      <c r="C108" s="6">
        <f>TITRES_STAT!D111</f>
        <v>20.439699999999998</v>
      </c>
      <c r="D108" s="6">
        <f>TITRES_STAT!E111</f>
        <v>0</v>
      </c>
      <c r="E108" s="2">
        <f t="shared" si="4"/>
        <v>-975</v>
      </c>
      <c r="F108" s="6" t="str">
        <f t="shared" si="7"/>
        <v>NEUTRAL</v>
      </c>
      <c r="G108" s="6" t="str">
        <f t="shared" si="6"/>
        <v>NEUTRAL</v>
      </c>
      <c r="H108" s="6" t="str">
        <f t="shared" si="5"/>
        <v>NEUTRAL</v>
      </c>
    </row>
    <row r="109" spans="1:8" ht="13.5" x14ac:dyDescent="0.25">
      <c r="A109" s="3">
        <f>TITRES_STAT!B112</f>
        <v>42163</v>
      </c>
      <c r="B109" s="6">
        <f>TITRES_STAT!C112</f>
        <v>52.3</v>
      </c>
      <c r="C109" s="6">
        <f>TITRES_STAT!D112</f>
        <v>20.439699999999998</v>
      </c>
      <c r="D109" s="6">
        <f>TITRES_STAT!E112</f>
        <v>0</v>
      </c>
      <c r="E109" s="2">
        <f t="shared" si="4"/>
        <v>-975</v>
      </c>
      <c r="F109" s="6" t="str">
        <f t="shared" si="7"/>
        <v>NEUTRAL</v>
      </c>
      <c r="G109" s="6" t="str">
        <f t="shared" si="6"/>
        <v>NEUTRAL</v>
      </c>
      <c r="H109" s="6" t="str">
        <f t="shared" si="5"/>
        <v>NEUTRAL</v>
      </c>
    </row>
    <row r="110" spans="1:8" ht="13.5" x14ac:dyDescent="0.25">
      <c r="A110" s="3">
        <f>TITRES_STAT!B113</f>
        <v>42164</v>
      </c>
      <c r="B110" s="6">
        <f>TITRES_STAT!C113</f>
        <v>52.3</v>
      </c>
      <c r="C110" s="6">
        <f>TITRES_STAT!D113</f>
        <v>20.439699999999998</v>
      </c>
      <c r="D110" s="6">
        <f>TITRES_STAT!E113</f>
        <v>0</v>
      </c>
      <c r="E110" s="2">
        <f t="shared" si="4"/>
        <v>-975</v>
      </c>
      <c r="F110" s="6" t="str">
        <f t="shared" si="7"/>
        <v>NEUTRAL</v>
      </c>
      <c r="G110" s="6" t="str">
        <f t="shared" si="6"/>
        <v>NEUTRAL</v>
      </c>
      <c r="H110" s="6" t="str">
        <f t="shared" si="5"/>
        <v>NEUTRAL</v>
      </c>
    </row>
    <row r="111" spans="1:8" ht="13.5" x14ac:dyDescent="0.25">
      <c r="A111" s="3">
        <f>TITRES_STAT!B114</f>
        <v>42165</v>
      </c>
      <c r="B111" s="6">
        <f>TITRES_STAT!C114</f>
        <v>52.3</v>
      </c>
      <c r="C111" s="6">
        <f>TITRES_STAT!D114</f>
        <v>20.439699999999998</v>
      </c>
      <c r="D111" s="6">
        <f>TITRES_STAT!E114</f>
        <v>5</v>
      </c>
      <c r="E111" s="2">
        <f t="shared" si="4"/>
        <v>-975</v>
      </c>
      <c r="F111" s="6" t="str">
        <f t="shared" si="7"/>
        <v>NEUTRAL</v>
      </c>
      <c r="G111" s="6" t="str">
        <f t="shared" si="6"/>
        <v>NEUTRAL</v>
      </c>
      <c r="H111" s="6" t="str">
        <f t="shared" si="5"/>
        <v>NEUTRAL</v>
      </c>
    </row>
    <row r="112" spans="1:8" ht="13.5" x14ac:dyDescent="0.25">
      <c r="A112" s="3">
        <f>TITRES_STAT!B115</f>
        <v>42166</v>
      </c>
      <c r="B112" s="6">
        <f>TITRES_STAT!C115</f>
        <v>52.3</v>
      </c>
      <c r="C112" s="6">
        <f>TITRES_STAT!D115</f>
        <v>20.439699999999998</v>
      </c>
      <c r="D112" s="6">
        <f>TITRES_STAT!E115</f>
        <v>0</v>
      </c>
      <c r="E112" s="2">
        <f t="shared" si="4"/>
        <v>-975</v>
      </c>
      <c r="F112" s="6" t="str">
        <f t="shared" si="7"/>
        <v>NEUTRAL</v>
      </c>
      <c r="G112" s="6" t="str">
        <f t="shared" si="6"/>
        <v>NEUTRAL</v>
      </c>
      <c r="H112" s="6" t="str">
        <f t="shared" si="5"/>
        <v>NEUTRAL</v>
      </c>
    </row>
    <row r="113" spans="1:8" ht="13.5" x14ac:dyDescent="0.25">
      <c r="A113" s="3">
        <f>TITRES_STAT!B116</f>
        <v>42167</v>
      </c>
      <c r="B113" s="6">
        <f>TITRES_STAT!C116</f>
        <v>52.3</v>
      </c>
      <c r="C113" s="6">
        <f>TITRES_STAT!D116</f>
        <v>20.439699999999998</v>
      </c>
      <c r="D113" s="6">
        <f>TITRES_STAT!E116</f>
        <v>0</v>
      </c>
      <c r="E113" s="2">
        <f t="shared" si="4"/>
        <v>-975</v>
      </c>
      <c r="F113" s="6" t="str">
        <f t="shared" si="7"/>
        <v>NEUTRAL</v>
      </c>
      <c r="G113" s="6" t="str">
        <f t="shared" si="6"/>
        <v>NEUTRAL</v>
      </c>
      <c r="H113" s="6" t="str">
        <f t="shared" si="5"/>
        <v>NEUTRAL</v>
      </c>
    </row>
    <row r="114" spans="1:8" ht="13.5" x14ac:dyDescent="0.25">
      <c r="A114" s="3">
        <f>TITRES_STAT!B117</f>
        <v>42170</v>
      </c>
      <c r="B114" s="6">
        <f>TITRES_STAT!C117</f>
        <v>52.3</v>
      </c>
      <c r="C114" s="6">
        <f>TITRES_STAT!D117</f>
        <v>20.439699999999998</v>
      </c>
      <c r="D114" s="6">
        <f>TITRES_STAT!E117</f>
        <v>0</v>
      </c>
      <c r="E114" s="2">
        <f t="shared" si="4"/>
        <v>-975</v>
      </c>
      <c r="F114" s="6" t="str">
        <f t="shared" si="7"/>
        <v>NEUTRAL</v>
      </c>
      <c r="G114" s="6" t="str">
        <f t="shared" si="6"/>
        <v>NEUTRAL</v>
      </c>
      <c r="H114" s="6" t="str">
        <f t="shared" si="5"/>
        <v>NEUTRAL</v>
      </c>
    </row>
    <row r="115" spans="1:8" ht="13.5" x14ac:dyDescent="0.25">
      <c r="A115" s="3">
        <f>TITRES_STAT!B118</f>
        <v>42171</v>
      </c>
      <c r="B115" s="6">
        <f>TITRES_STAT!C118</f>
        <v>52.3</v>
      </c>
      <c r="C115" s="6">
        <f>TITRES_STAT!D118</f>
        <v>20.439699999999998</v>
      </c>
      <c r="D115" s="6">
        <f>TITRES_STAT!E118</f>
        <v>0</v>
      </c>
      <c r="E115" s="2">
        <f t="shared" si="4"/>
        <v>-975</v>
      </c>
      <c r="F115" s="6" t="str">
        <f t="shared" si="7"/>
        <v>NEUTRAL</v>
      </c>
      <c r="G115" s="6" t="str">
        <f t="shared" si="6"/>
        <v>NEUTRAL</v>
      </c>
      <c r="H115" s="6" t="str">
        <f t="shared" si="5"/>
        <v>NEUTRAL</v>
      </c>
    </row>
    <row r="116" spans="1:8" ht="13.5" x14ac:dyDescent="0.25">
      <c r="A116" s="3">
        <f>TITRES_STAT!B119</f>
        <v>42172</v>
      </c>
      <c r="B116" s="6">
        <f>TITRES_STAT!C119</f>
        <v>52.3</v>
      </c>
      <c r="C116" s="6">
        <f>TITRES_STAT!D119</f>
        <v>20.439699999999998</v>
      </c>
      <c r="D116" s="6">
        <f>TITRES_STAT!E119</f>
        <v>0</v>
      </c>
      <c r="E116" s="2">
        <f t="shared" si="4"/>
        <v>-975</v>
      </c>
      <c r="F116" s="6" t="str">
        <f t="shared" si="7"/>
        <v>NEUTRAL</v>
      </c>
      <c r="G116" s="6" t="str">
        <f t="shared" si="6"/>
        <v>NEUTRAL</v>
      </c>
      <c r="H116" s="6" t="str">
        <f t="shared" si="5"/>
        <v>NEUTRAL</v>
      </c>
    </row>
    <row r="117" spans="1:8" ht="13.5" x14ac:dyDescent="0.25">
      <c r="A117" s="3">
        <f>TITRES_STAT!B120</f>
        <v>42173</v>
      </c>
      <c r="B117" s="6">
        <f>TITRES_STAT!C120</f>
        <v>52.3</v>
      </c>
      <c r="C117" s="6">
        <f>TITRES_STAT!D120</f>
        <v>20.439699999999998</v>
      </c>
      <c r="D117" s="6">
        <f>TITRES_STAT!E120</f>
        <v>0</v>
      </c>
      <c r="E117" s="2">
        <f t="shared" si="4"/>
        <v>-975</v>
      </c>
      <c r="F117" s="6" t="str">
        <f t="shared" si="7"/>
        <v>NEUTRAL</v>
      </c>
      <c r="G117" s="6" t="str">
        <f t="shared" si="6"/>
        <v>NEUTRAL</v>
      </c>
      <c r="H117" s="6" t="str">
        <f t="shared" si="5"/>
        <v>NEUTRAL</v>
      </c>
    </row>
    <row r="118" spans="1:8" ht="13.5" x14ac:dyDescent="0.25">
      <c r="A118" s="3">
        <f>TITRES_STAT!B121</f>
        <v>42174</v>
      </c>
      <c r="B118" s="6">
        <f>TITRES_STAT!C121</f>
        <v>53.32</v>
      </c>
      <c r="C118" s="6">
        <f>TITRES_STAT!D121</f>
        <v>20.8384</v>
      </c>
      <c r="D118" s="6">
        <f>TITRES_STAT!E121</f>
        <v>10</v>
      </c>
      <c r="E118" s="2">
        <f t="shared" si="4"/>
        <v>-965</v>
      </c>
      <c r="F118" s="6" t="str">
        <f t="shared" si="7"/>
        <v>BULLISH</v>
      </c>
      <c r="G118" s="6" t="str">
        <f t="shared" si="6"/>
        <v>NEUTRAL</v>
      </c>
      <c r="H118" s="6" t="str">
        <f t="shared" si="5"/>
        <v>CONFIRMED BULLISH</v>
      </c>
    </row>
    <row r="119" spans="1:8" ht="13.5" x14ac:dyDescent="0.25">
      <c r="A119" s="3">
        <f>TITRES_STAT!B122</f>
        <v>42177</v>
      </c>
      <c r="B119" s="6">
        <f>TITRES_STAT!C122</f>
        <v>53.32</v>
      </c>
      <c r="C119" s="6">
        <f>TITRES_STAT!D122</f>
        <v>20.8384</v>
      </c>
      <c r="D119" s="6">
        <f>TITRES_STAT!E122</f>
        <v>0</v>
      </c>
      <c r="E119" s="2">
        <f t="shared" si="4"/>
        <v>-965</v>
      </c>
      <c r="F119" s="6" t="str">
        <f t="shared" si="7"/>
        <v>BULLISH</v>
      </c>
      <c r="G119" s="6" t="str">
        <f t="shared" si="6"/>
        <v>NEUTRAL</v>
      </c>
      <c r="H119" s="6" t="str">
        <f t="shared" si="5"/>
        <v>CONFIRMED BULLISH</v>
      </c>
    </row>
    <row r="120" spans="1:8" ht="13.5" x14ac:dyDescent="0.25">
      <c r="A120" s="3">
        <f>TITRES_STAT!B123</f>
        <v>42178</v>
      </c>
      <c r="B120" s="6">
        <f>TITRES_STAT!C123</f>
        <v>53.32</v>
      </c>
      <c r="C120" s="6">
        <f>TITRES_STAT!D123</f>
        <v>20.8384</v>
      </c>
      <c r="D120" s="6">
        <f>TITRES_STAT!E123</f>
        <v>0</v>
      </c>
      <c r="E120" s="2">
        <f t="shared" si="4"/>
        <v>-965</v>
      </c>
      <c r="F120" s="6" t="str">
        <f t="shared" si="7"/>
        <v>BULLISH</v>
      </c>
      <c r="G120" s="6" t="str">
        <f t="shared" si="6"/>
        <v>NEUTRAL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53.32</v>
      </c>
      <c r="C121" s="6">
        <f>TITRES_STAT!D124</f>
        <v>20.8384</v>
      </c>
      <c r="D121" s="6">
        <f>TITRES_STAT!E124</f>
        <v>0</v>
      </c>
      <c r="E121" s="2">
        <f t="shared" si="4"/>
        <v>-965</v>
      </c>
      <c r="F121" s="6" t="str">
        <f t="shared" si="7"/>
        <v>BULLISH</v>
      </c>
      <c r="G121" s="6" t="str">
        <f t="shared" si="6"/>
        <v>NEUTRAL</v>
      </c>
      <c r="H121" s="6" t="str">
        <f t="shared" si="5"/>
        <v>CONFIRMED BULLISH</v>
      </c>
    </row>
    <row r="122" spans="1:8" ht="13.5" x14ac:dyDescent="0.25">
      <c r="A122" s="3">
        <f>TITRES_STAT!B125</f>
        <v>42180</v>
      </c>
      <c r="B122" s="6">
        <f>TITRES_STAT!C125</f>
        <v>53.32</v>
      </c>
      <c r="C122" s="6">
        <f>TITRES_STAT!D125</f>
        <v>20.8384</v>
      </c>
      <c r="D122" s="6">
        <f>TITRES_STAT!E125</f>
        <v>0</v>
      </c>
      <c r="E122" s="2">
        <f t="shared" si="4"/>
        <v>-965</v>
      </c>
      <c r="F122" s="6" t="str">
        <f t="shared" si="7"/>
        <v>BULLISH</v>
      </c>
      <c r="G122" s="6" t="str">
        <f t="shared" si="6"/>
        <v>NEUTRAL</v>
      </c>
      <c r="H122" s="6" t="str">
        <f t="shared" si="5"/>
        <v>CONFIRMED BULLISH</v>
      </c>
    </row>
    <row r="123" spans="1:8" ht="13.5" x14ac:dyDescent="0.25">
      <c r="A123" s="3">
        <f>TITRES_STAT!B126</f>
        <v>42181</v>
      </c>
      <c r="B123" s="6">
        <f>TITRES_STAT!C126</f>
        <v>53.32</v>
      </c>
      <c r="C123" s="6">
        <f>TITRES_STAT!D126</f>
        <v>20.8384</v>
      </c>
      <c r="D123" s="6">
        <f>TITRES_STAT!E126</f>
        <v>0</v>
      </c>
      <c r="E123" s="2">
        <f t="shared" si="4"/>
        <v>-965</v>
      </c>
      <c r="F123" s="6" t="str">
        <f t="shared" si="7"/>
        <v>NEUTRAL</v>
      </c>
      <c r="G123" s="6" t="str">
        <f t="shared" si="6"/>
        <v>NEUTRAL</v>
      </c>
      <c r="H123" s="6" t="str">
        <f t="shared" si="5"/>
        <v>NEUTRAL</v>
      </c>
    </row>
    <row r="124" spans="1:8" ht="13.5" x14ac:dyDescent="0.25">
      <c r="A124" s="3">
        <f>TITRES_STAT!B127</f>
        <v>42184</v>
      </c>
      <c r="B124" s="6">
        <f>TITRES_STAT!C127</f>
        <v>53.32</v>
      </c>
      <c r="C124" s="6">
        <f>TITRES_STAT!D127</f>
        <v>20.8384</v>
      </c>
      <c r="D124" s="6">
        <f>TITRES_STAT!E127</f>
        <v>0</v>
      </c>
      <c r="E124" s="2">
        <f t="shared" si="4"/>
        <v>-965</v>
      </c>
      <c r="F124" s="6" t="str">
        <f t="shared" si="7"/>
        <v>NEUTRAL</v>
      </c>
      <c r="G124" s="6" t="str">
        <f t="shared" si="6"/>
        <v>NEUTRAL</v>
      </c>
      <c r="H124" s="6" t="str">
        <f t="shared" si="5"/>
        <v>NEUTRAL</v>
      </c>
    </row>
    <row r="125" spans="1:8" ht="13.5" x14ac:dyDescent="0.25">
      <c r="A125" s="3">
        <f>TITRES_STAT!B128</f>
        <v>42185</v>
      </c>
      <c r="B125" s="6">
        <f>TITRES_STAT!C128</f>
        <v>53.32</v>
      </c>
      <c r="C125" s="6">
        <f>TITRES_STAT!D128</f>
        <v>20.8384</v>
      </c>
      <c r="D125" s="6">
        <f>TITRES_STAT!E128</f>
        <v>0</v>
      </c>
      <c r="E125" s="2">
        <f t="shared" si="4"/>
        <v>-965</v>
      </c>
      <c r="F125" s="6" t="str">
        <f t="shared" si="7"/>
        <v>NEUTRAL</v>
      </c>
      <c r="G125" s="6" t="str">
        <f t="shared" si="6"/>
        <v>NEUTRAL</v>
      </c>
      <c r="H125" s="6" t="str">
        <f t="shared" si="5"/>
        <v>NEUTRAL</v>
      </c>
    </row>
    <row r="126" spans="1:8" ht="13.5" x14ac:dyDescent="0.25">
      <c r="A126" s="3">
        <f>TITRES_STAT!B129</f>
        <v>42186</v>
      </c>
      <c r="B126" s="6">
        <f>TITRES_STAT!C129</f>
        <v>53.32</v>
      </c>
      <c r="C126" s="6">
        <f>TITRES_STAT!D129</f>
        <v>20.8384</v>
      </c>
      <c r="D126" s="6">
        <f>TITRES_STAT!E129</f>
        <v>0</v>
      </c>
      <c r="E126" s="2">
        <f t="shared" si="4"/>
        <v>-965</v>
      </c>
      <c r="F126" s="6" t="str">
        <f t="shared" si="7"/>
        <v>NEUTRAL</v>
      </c>
      <c r="G126" s="6" t="str">
        <f t="shared" si="6"/>
        <v>NEUTRAL</v>
      </c>
      <c r="H126" s="6" t="str">
        <f t="shared" si="5"/>
        <v>NEUTRAL</v>
      </c>
    </row>
    <row r="127" spans="1:8" ht="13.5" x14ac:dyDescent="0.25">
      <c r="A127" s="3">
        <f>TITRES_STAT!B130</f>
        <v>42187</v>
      </c>
      <c r="B127" s="6">
        <f>TITRES_STAT!C130</f>
        <v>53.32</v>
      </c>
      <c r="C127" s="6">
        <f>TITRES_STAT!D130</f>
        <v>20.8384</v>
      </c>
      <c r="D127" s="6">
        <f>TITRES_STAT!E130</f>
        <v>0</v>
      </c>
      <c r="E127" s="2">
        <f t="shared" si="4"/>
        <v>-965</v>
      </c>
      <c r="F127" s="6" t="str">
        <f t="shared" si="7"/>
        <v>NEUTRAL</v>
      </c>
      <c r="G127" s="6" t="str">
        <f t="shared" si="6"/>
        <v>NEUTRAL</v>
      </c>
      <c r="H127" s="6" t="str">
        <f t="shared" si="5"/>
        <v>NEUTRAL</v>
      </c>
    </row>
    <row r="128" spans="1:8" ht="13.5" x14ac:dyDescent="0.25">
      <c r="A128" s="3">
        <f>TITRES_STAT!B131</f>
        <v>42188</v>
      </c>
      <c r="B128" s="6">
        <f>TITRES_STAT!C131</f>
        <v>53.32</v>
      </c>
      <c r="C128" s="6">
        <f>TITRES_STAT!D131</f>
        <v>20.8384</v>
      </c>
      <c r="D128" s="6">
        <f>TITRES_STAT!E131</f>
        <v>0</v>
      </c>
      <c r="E128" s="2">
        <f t="shared" si="4"/>
        <v>-965</v>
      </c>
      <c r="F128" s="6" t="str">
        <f t="shared" si="7"/>
        <v>NEUTRAL</v>
      </c>
      <c r="G128" s="6" t="str">
        <f t="shared" si="6"/>
        <v>NEUTRAL</v>
      </c>
      <c r="H128" s="6" t="str">
        <f t="shared" si="5"/>
        <v>NEUTRAL</v>
      </c>
    </row>
    <row r="129" spans="1:8" ht="13.5" x14ac:dyDescent="0.25">
      <c r="A129" s="3">
        <f>TITRES_STAT!B132</f>
        <v>42191</v>
      </c>
      <c r="B129" s="6">
        <f>TITRES_STAT!C132</f>
        <v>53.32</v>
      </c>
      <c r="C129" s="6">
        <f>TITRES_STAT!D132</f>
        <v>20.8384</v>
      </c>
      <c r="D129" s="6">
        <f>TITRES_STAT!E132</f>
        <v>0</v>
      </c>
      <c r="E129" s="2">
        <f t="shared" si="4"/>
        <v>-965</v>
      </c>
      <c r="F129" s="6" t="str">
        <f t="shared" si="7"/>
        <v>NEUTRAL</v>
      </c>
      <c r="G129" s="6" t="str">
        <f t="shared" si="6"/>
        <v>NEUTRAL</v>
      </c>
      <c r="H129" s="6" t="str">
        <f t="shared" si="5"/>
        <v>NEUTRAL</v>
      </c>
    </row>
    <row r="130" spans="1:8" ht="13.5" x14ac:dyDescent="0.25">
      <c r="A130" s="3">
        <f>TITRES_STAT!B133</f>
        <v>42192</v>
      </c>
      <c r="B130" s="6">
        <f>TITRES_STAT!C133</f>
        <v>53.32</v>
      </c>
      <c r="C130" s="6">
        <f>TITRES_STAT!D133</f>
        <v>20.8384</v>
      </c>
      <c r="D130" s="6">
        <f>TITRES_STAT!E133</f>
        <v>0</v>
      </c>
      <c r="E130" s="2">
        <f t="shared" si="4"/>
        <v>-965</v>
      </c>
      <c r="F130" s="6" t="str">
        <f t="shared" si="7"/>
        <v>NEUTRAL</v>
      </c>
      <c r="G130" s="6" t="str">
        <f t="shared" si="6"/>
        <v>NEUTRAL</v>
      </c>
      <c r="H130" s="6" t="str">
        <f t="shared" si="5"/>
        <v>NEUTRAL</v>
      </c>
    </row>
    <row r="131" spans="1:8" ht="13.5" x14ac:dyDescent="0.25">
      <c r="A131" s="3">
        <f>TITRES_STAT!B134</f>
        <v>42193</v>
      </c>
      <c r="B131" s="6">
        <f>TITRES_STAT!C134</f>
        <v>53.32</v>
      </c>
      <c r="C131" s="6">
        <f>TITRES_STAT!D134</f>
        <v>20.8384</v>
      </c>
      <c r="D131" s="6">
        <f>TITRES_STAT!E134</f>
        <v>0</v>
      </c>
      <c r="E131" s="2">
        <f t="shared" si="4"/>
        <v>-965</v>
      </c>
      <c r="F131" s="6" t="str">
        <f t="shared" si="7"/>
        <v>NEUTRAL</v>
      </c>
      <c r="G131" s="6" t="str">
        <f t="shared" si="6"/>
        <v>NEUTRAL</v>
      </c>
      <c r="H131" s="6" t="str">
        <f t="shared" si="5"/>
        <v>NEUTRAL</v>
      </c>
    </row>
    <row r="132" spans="1:8" ht="13.5" x14ac:dyDescent="0.25">
      <c r="A132" s="3">
        <f>TITRES_STAT!B135</f>
        <v>42194</v>
      </c>
      <c r="B132" s="6">
        <f>TITRES_STAT!C135</f>
        <v>53.32</v>
      </c>
      <c r="C132" s="6">
        <f>TITRES_STAT!D135</f>
        <v>20.8384</v>
      </c>
      <c r="D132" s="6">
        <f>TITRES_STAT!E135</f>
        <v>0</v>
      </c>
      <c r="E132" s="2">
        <f t="shared" ref="E132:E195" si="8">IF(B132&gt;B131, E131+D132, IF(B132&lt;B131, E131-D132, E131))</f>
        <v>-965</v>
      </c>
      <c r="F132" s="6" t="str">
        <f t="shared" si="7"/>
        <v>NEUTRAL</v>
      </c>
      <c r="G132" s="6" t="str">
        <f t="shared" si="6"/>
        <v>NEUTRAL</v>
      </c>
      <c r="H132" s="6" t="str">
        <f t="shared" si="5"/>
        <v>NEUTRAL</v>
      </c>
    </row>
    <row r="133" spans="1:8" ht="13.5" x14ac:dyDescent="0.25">
      <c r="A133" s="3">
        <f>TITRES_STAT!B136</f>
        <v>42195</v>
      </c>
      <c r="B133" s="6">
        <f>TITRES_STAT!C136</f>
        <v>53.32</v>
      </c>
      <c r="C133" s="6">
        <f>TITRES_STAT!D136</f>
        <v>20.8384</v>
      </c>
      <c r="D133" s="6">
        <f>TITRES_STAT!E136</f>
        <v>0</v>
      </c>
      <c r="E133" s="2">
        <f t="shared" si="8"/>
        <v>-965</v>
      </c>
      <c r="F133" s="6" t="str">
        <f t="shared" si="7"/>
        <v>NEUTRAL</v>
      </c>
      <c r="G133" s="6" t="str">
        <f t="shared" si="6"/>
        <v>NEUTRAL</v>
      </c>
      <c r="H133" s="6" t="str">
        <f t="shared" si="5"/>
        <v>NEUTRAL</v>
      </c>
    </row>
    <row r="134" spans="1:8" ht="13.5" x14ac:dyDescent="0.25">
      <c r="A134" s="3">
        <f>TITRES_STAT!B137</f>
        <v>42198</v>
      </c>
      <c r="B134" s="6">
        <f>TITRES_STAT!C137</f>
        <v>53.32</v>
      </c>
      <c r="C134" s="6">
        <f>TITRES_STAT!D137</f>
        <v>20.8384</v>
      </c>
      <c r="D134" s="6">
        <f>TITRES_STAT!E137</f>
        <v>0</v>
      </c>
      <c r="E134" s="2">
        <f t="shared" si="8"/>
        <v>-965</v>
      </c>
      <c r="F134" s="6" t="str">
        <f t="shared" si="7"/>
        <v>NEUTRAL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NEUTRAL</v>
      </c>
    </row>
    <row r="135" spans="1:8" ht="13.5" x14ac:dyDescent="0.25">
      <c r="A135" s="3">
        <f>TITRES_STAT!B138</f>
        <v>42199</v>
      </c>
      <c r="B135" s="6">
        <f>TITRES_STAT!C138</f>
        <v>53.32</v>
      </c>
      <c r="C135" s="6">
        <f>TITRES_STAT!D138</f>
        <v>20.8384</v>
      </c>
      <c r="D135" s="6">
        <f>TITRES_STAT!E138</f>
        <v>0</v>
      </c>
      <c r="E135" s="2">
        <f t="shared" si="8"/>
        <v>-965</v>
      </c>
      <c r="F135" s="6" t="str">
        <f t="shared" si="7"/>
        <v>NEUTRAL</v>
      </c>
      <c r="G135" s="6" t="str">
        <f t="shared" ref="G135:G198" si="10">IF((E135-E130)/E130 &gt; 0.02, "STRONG",
 IF((E135-E130)/E130 &lt; -0.02, "WEAK", "NEUTRAL"))</f>
        <v>NEUTRAL</v>
      </c>
      <c r="H135" s="6" t="str">
        <f t="shared" si="9"/>
        <v>NEUTRAL</v>
      </c>
    </row>
    <row r="136" spans="1:8" ht="13.5" x14ac:dyDescent="0.25">
      <c r="A136" s="3">
        <f>TITRES_STAT!B139</f>
        <v>42200</v>
      </c>
      <c r="B136" s="6">
        <f>TITRES_STAT!C139</f>
        <v>53.32</v>
      </c>
      <c r="C136" s="6">
        <f>TITRES_STAT!D139</f>
        <v>20.8384</v>
      </c>
      <c r="D136" s="6">
        <f>TITRES_STAT!E139</f>
        <v>0</v>
      </c>
      <c r="E136" s="2">
        <f t="shared" si="8"/>
        <v>-965</v>
      </c>
      <c r="F136" s="6" t="str">
        <f t="shared" ref="F136:F199" si="11">IF(E136&gt;E131,"BULLISH",IF(E136&lt;E131,"BEARISH","NEUTRAL"))</f>
        <v>NEUTRAL</v>
      </c>
      <c r="G136" s="6" t="str">
        <f t="shared" si="10"/>
        <v>NEUTRAL</v>
      </c>
      <c r="H136" s="6" t="str">
        <f t="shared" si="9"/>
        <v>NEUTRAL</v>
      </c>
    </row>
    <row r="137" spans="1:8" ht="13.5" x14ac:dyDescent="0.25">
      <c r="A137" s="3">
        <f>TITRES_STAT!B140</f>
        <v>42201</v>
      </c>
      <c r="B137" s="6">
        <f>TITRES_STAT!C140</f>
        <v>53.32</v>
      </c>
      <c r="C137" s="6">
        <f>TITRES_STAT!D140</f>
        <v>20.8384</v>
      </c>
      <c r="D137" s="6">
        <f>TITRES_STAT!E140</f>
        <v>0</v>
      </c>
      <c r="E137" s="2">
        <f t="shared" si="8"/>
        <v>-965</v>
      </c>
      <c r="F137" s="6" t="str">
        <f t="shared" si="11"/>
        <v>NEUTRAL</v>
      </c>
      <c r="G137" s="6" t="str">
        <f t="shared" si="10"/>
        <v>NEUTRAL</v>
      </c>
      <c r="H137" s="6" t="str">
        <f t="shared" si="9"/>
        <v>NEUTRAL</v>
      </c>
    </row>
    <row r="138" spans="1:8" ht="13.5" x14ac:dyDescent="0.25">
      <c r="A138" s="3">
        <f>TITRES_STAT!B141</f>
        <v>42205</v>
      </c>
      <c r="B138" s="6">
        <f>TITRES_STAT!C141</f>
        <v>54</v>
      </c>
      <c r="C138" s="6">
        <f>TITRES_STAT!D141</f>
        <v>21.104099999999999</v>
      </c>
      <c r="D138" s="6">
        <f>TITRES_STAT!E141</f>
        <v>5</v>
      </c>
      <c r="E138" s="2">
        <f t="shared" si="8"/>
        <v>-960</v>
      </c>
      <c r="F138" s="6" t="str">
        <f t="shared" si="11"/>
        <v>BULLISH</v>
      </c>
      <c r="G138" s="6" t="str">
        <f t="shared" si="10"/>
        <v>NEUTRAL</v>
      </c>
      <c r="H138" s="6" t="str">
        <f t="shared" si="9"/>
        <v>CONFIRMED BULLISH</v>
      </c>
    </row>
    <row r="139" spans="1:8" ht="13.5" x14ac:dyDescent="0.25">
      <c r="A139" s="3">
        <f>TITRES_STAT!B142</f>
        <v>42206</v>
      </c>
      <c r="B139" s="6">
        <f>TITRES_STAT!C142</f>
        <v>54</v>
      </c>
      <c r="C139" s="6">
        <f>TITRES_STAT!D142</f>
        <v>21.104099999999999</v>
      </c>
      <c r="D139" s="6">
        <f>TITRES_STAT!E142</f>
        <v>0</v>
      </c>
      <c r="E139" s="2">
        <f t="shared" si="8"/>
        <v>-960</v>
      </c>
      <c r="F139" s="6" t="str">
        <f t="shared" si="11"/>
        <v>BULLISH</v>
      </c>
      <c r="G139" s="6" t="str">
        <f t="shared" si="10"/>
        <v>NEUTRAL</v>
      </c>
      <c r="H139" s="6" t="str">
        <f t="shared" si="9"/>
        <v>CONFIRMED BULLISH</v>
      </c>
    </row>
    <row r="140" spans="1:8" ht="13.5" x14ac:dyDescent="0.25">
      <c r="A140" s="3">
        <f>TITRES_STAT!B143</f>
        <v>42207</v>
      </c>
      <c r="B140" s="6">
        <f>TITRES_STAT!C143</f>
        <v>54</v>
      </c>
      <c r="C140" s="6">
        <f>TITRES_STAT!D143</f>
        <v>21.104099999999999</v>
      </c>
      <c r="D140" s="6">
        <f>TITRES_STAT!E143</f>
        <v>0</v>
      </c>
      <c r="E140" s="2">
        <f t="shared" si="8"/>
        <v>-960</v>
      </c>
      <c r="F140" s="6" t="str">
        <f t="shared" si="11"/>
        <v>BULLISH</v>
      </c>
      <c r="G140" s="6" t="str">
        <f t="shared" si="10"/>
        <v>NEUTRAL</v>
      </c>
      <c r="H140" s="6" t="str">
        <f t="shared" si="9"/>
        <v>CONFIRMED BULLISH</v>
      </c>
    </row>
    <row r="141" spans="1:8" ht="13.5" x14ac:dyDescent="0.25">
      <c r="A141" s="3">
        <f>TITRES_STAT!B144</f>
        <v>42208</v>
      </c>
      <c r="B141" s="6">
        <f>TITRES_STAT!C144</f>
        <v>54</v>
      </c>
      <c r="C141" s="6">
        <f>TITRES_STAT!D144</f>
        <v>21.104099999999999</v>
      </c>
      <c r="D141" s="6">
        <f>TITRES_STAT!E144</f>
        <v>0</v>
      </c>
      <c r="E141" s="2">
        <f t="shared" si="8"/>
        <v>-960</v>
      </c>
      <c r="F141" s="6" t="str">
        <f t="shared" si="11"/>
        <v>BULLISH</v>
      </c>
      <c r="G141" s="6" t="str">
        <f t="shared" si="10"/>
        <v>NEUTRAL</v>
      </c>
      <c r="H141" s="6" t="str">
        <f t="shared" si="9"/>
        <v>CONFIRMED BULLISH</v>
      </c>
    </row>
    <row r="142" spans="1:8" ht="13.5" x14ac:dyDescent="0.25">
      <c r="A142" s="3">
        <f>TITRES_STAT!B145</f>
        <v>42209</v>
      </c>
      <c r="B142" s="6">
        <f>TITRES_STAT!C145</f>
        <v>54</v>
      </c>
      <c r="C142" s="6">
        <f>TITRES_STAT!D145</f>
        <v>21.104099999999999</v>
      </c>
      <c r="D142" s="6">
        <f>TITRES_STAT!E145</f>
        <v>0</v>
      </c>
      <c r="E142" s="2">
        <f t="shared" si="8"/>
        <v>-960</v>
      </c>
      <c r="F142" s="6" t="str">
        <f t="shared" si="11"/>
        <v>BULLISH</v>
      </c>
      <c r="G142" s="6" t="str">
        <f t="shared" si="10"/>
        <v>NEUTRAL</v>
      </c>
      <c r="H142" s="6" t="str">
        <f t="shared" si="9"/>
        <v>CONFIRMED BULLISH</v>
      </c>
    </row>
    <row r="143" spans="1:8" ht="13.5" x14ac:dyDescent="0.25">
      <c r="A143" s="3">
        <f>TITRES_STAT!B146</f>
        <v>42212</v>
      </c>
      <c r="B143" s="6">
        <f>TITRES_STAT!C146</f>
        <v>54</v>
      </c>
      <c r="C143" s="6">
        <f>TITRES_STAT!D146</f>
        <v>21.104099999999999</v>
      </c>
      <c r="D143" s="6">
        <f>TITRES_STAT!E146</f>
        <v>0</v>
      </c>
      <c r="E143" s="2">
        <f t="shared" si="8"/>
        <v>-960</v>
      </c>
      <c r="F143" s="6" t="str">
        <f t="shared" si="11"/>
        <v>NEUTRAL</v>
      </c>
      <c r="G143" s="6" t="str">
        <f t="shared" si="10"/>
        <v>NEUTRAL</v>
      </c>
      <c r="H143" s="6" t="str">
        <f t="shared" si="9"/>
        <v>NEUTRAL</v>
      </c>
    </row>
    <row r="144" spans="1:8" ht="13.5" x14ac:dyDescent="0.25">
      <c r="A144" s="3">
        <f>TITRES_STAT!B147</f>
        <v>42213</v>
      </c>
      <c r="B144" s="6">
        <f>TITRES_STAT!C147</f>
        <v>54</v>
      </c>
      <c r="C144" s="6">
        <f>TITRES_STAT!D147</f>
        <v>21.104099999999999</v>
      </c>
      <c r="D144" s="6">
        <f>TITRES_STAT!E147</f>
        <v>0</v>
      </c>
      <c r="E144" s="2">
        <f t="shared" si="8"/>
        <v>-960</v>
      </c>
      <c r="F144" s="6" t="str">
        <f t="shared" si="11"/>
        <v>NEUTRAL</v>
      </c>
      <c r="G144" s="6" t="str">
        <f t="shared" si="10"/>
        <v>NEUTRAL</v>
      </c>
      <c r="H144" s="6" t="str">
        <f t="shared" si="9"/>
        <v>NEUTRAL</v>
      </c>
    </row>
    <row r="145" spans="1:8" ht="13.5" x14ac:dyDescent="0.25">
      <c r="A145" s="3">
        <f>TITRES_STAT!B148</f>
        <v>42214</v>
      </c>
      <c r="B145" s="6">
        <f>TITRES_STAT!C148</f>
        <v>54</v>
      </c>
      <c r="C145" s="6">
        <f>TITRES_STAT!D148</f>
        <v>21.104099999999999</v>
      </c>
      <c r="D145" s="6">
        <f>TITRES_STAT!E148</f>
        <v>0</v>
      </c>
      <c r="E145" s="2">
        <f t="shared" si="8"/>
        <v>-960</v>
      </c>
      <c r="F145" s="6" t="str">
        <f t="shared" si="11"/>
        <v>NEUTRAL</v>
      </c>
      <c r="G145" s="6" t="str">
        <f t="shared" si="10"/>
        <v>NEUTRAL</v>
      </c>
      <c r="H145" s="6" t="str">
        <f t="shared" si="9"/>
        <v>NEUTRAL</v>
      </c>
    </row>
    <row r="146" spans="1:8" ht="13.5" x14ac:dyDescent="0.25">
      <c r="A146" s="3">
        <f>TITRES_STAT!B149</f>
        <v>42215</v>
      </c>
      <c r="B146" s="6">
        <f>TITRES_STAT!C149</f>
        <v>54</v>
      </c>
      <c r="C146" s="6">
        <f>TITRES_STAT!D149</f>
        <v>21.104099999999999</v>
      </c>
      <c r="D146" s="6">
        <f>TITRES_STAT!E149</f>
        <v>0</v>
      </c>
      <c r="E146" s="2">
        <f t="shared" si="8"/>
        <v>-960</v>
      </c>
      <c r="F146" s="6" t="str">
        <f t="shared" si="11"/>
        <v>NEUTRAL</v>
      </c>
      <c r="G146" s="6" t="str">
        <f t="shared" si="10"/>
        <v>NEUTRAL</v>
      </c>
      <c r="H146" s="6" t="str">
        <f t="shared" si="9"/>
        <v>NEUTRAL</v>
      </c>
    </row>
    <row r="147" spans="1:8" ht="13.5" x14ac:dyDescent="0.25">
      <c r="A147" s="3">
        <f>TITRES_STAT!B150</f>
        <v>42216</v>
      </c>
      <c r="B147" s="6">
        <f>TITRES_STAT!C150</f>
        <v>54</v>
      </c>
      <c r="C147" s="6">
        <f>TITRES_STAT!D150</f>
        <v>21.104099999999999</v>
      </c>
      <c r="D147" s="6">
        <f>TITRES_STAT!E150</f>
        <v>0</v>
      </c>
      <c r="E147" s="2">
        <f t="shared" si="8"/>
        <v>-960</v>
      </c>
      <c r="F147" s="6" t="str">
        <f t="shared" si="11"/>
        <v>NEUTRAL</v>
      </c>
      <c r="G147" s="6" t="str">
        <f t="shared" si="10"/>
        <v>NEUTRAL</v>
      </c>
      <c r="H147" s="6" t="str">
        <f t="shared" si="9"/>
        <v>NEUTRAL</v>
      </c>
    </row>
    <row r="148" spans="1:8" ht="13.5" x14ac:dyDescent="0.25">
      <c r="A148" s="3">
        <f>TITRES_STAT!B151</f>
        <v>42219</v>
      </c>
      <c r="B148" s="6">
        <f>TITRES_STAT!C151</f>
        <v>54</v>
      </c>
      <c r="C148" s="6">
        <f>TITRES_STAT!D151</f>
        <v>21.104099999999999</v>
      </c>
      <c r="D148" s="6">
        <f>TITRES_STAT!E151</f>
        <v>0</v>
      </c>
      <c r="E148" s="2">
        <f t="shared" si="8"/>
        <v>-960</v>
      </c>
      <c r="F148" s="6" t="str">
        <f t="shared" si="11"/>
        <v>NEUTRAL</v>
      </c>
      <c r="G148" s="6" t="str">
        <f t="shared" si="10"/>
        <v>NEUTRAL</v>
      </c>
      <c r="H148" s="6" t="str">
        <f t="shared" si="9"/>
        <v>NEUTRAL</v>
      </c>
    </row>
    <row r="149" spans="1:8" ht="13.5" x14ac:dyDescent="0.25">
      <c r="A149" s="3">
        <f>TITRES_STAT!B152</f>
        <v>42220</v>
      </c>
      <c r="B149" s="6">
        <f>TITRES_STAT!C152</f>
        <v>54</v>
      </c>
      <c r="C149" s="6">
        <f>TITRES_STAT!D152</f>
        <v>21.104099999999999</v>
      </c>
      <c r="D149" s="6">
        <f>TITRES_STAT!E152</f>
        <v>0</v>
      </c>
      <c r="E149" s="2">
        <f t="shared" si="8"/>
        <v>-960</v>
      </c>
      <c r="F149" s="6" t="str">
        <f t="shared" si="11"/>
        <v>NEUTRAL</v>
      </c>
      <c r="G149" s="6" t="str">
        <f t="shared" si="10"/>
        <v>NEUTRAL</v>
      </c>
      <c r="H149" s="6" t="str">
        <f t="shared" si="9"/>
        <v>NEUTRAL</v>
      </c>
    </row>
    <row r="150" spans="1:8" ht="13.5" x14ac:dyDescent="0.25">
      <c r="A150" s="3">
        <f>TITRES_STAT!B153</f>
        <v>42221</v>
      </c>
      <c r="B150" s="6">
        <f>TITRES_STAT!C153</f>
        <v>54</v>
      </c>
      <c r="C150" s="6">
        <f>TITRES_STAT!D153</f>
        <v>21.104099999999999</v>
      </c>
      <c r="D150" s="6">
        <f>TITRES_STAT!E153</f>
        <v>0</v>
      </c>
      <c r="E150" s="2">
        <f t="shared" si="8"/>
        <v>-960</v>
      </c>
      <c r="F150" s="6" t="str">
        <f t="shared" si="11"/>
        <v>NEUTRAL</v>
      </c>
      <c r="G150" s="6" t="str">
        <f t="shared" si="10"/>
        <v>NEUTRAL</v>
      </c>
      <c r="H150" s="6" t="str">
        <f t="shared" si="9"/>
        <v>NEUTRAL</v>
      </c>
    </row>
    <row r="151" spans="1:8" ht="13.5" x14ac:dyDescent="0.25">
      <c r="A151" s="3">
        <f>TITRES_STAT!B154</f>
        <v>42222</v>
      </c>
      <c r="B151" s="6">
        <f>TITRES_STAT!C154</f>
        <v>54</v>
      </c>
      <c r="C151" s="6">
        <f>TITRES_STAT!D154</f>
        <v>21.104099999999999</v>
      </c>
      <c r="D151" s="6">
        <f>TITRES_STAT!E154</f>
        <v>0</v>
      </c>
      <c r="E151" s="2">
        <f t="shared" si="8"/>
        <v>-960</v>
      </c>
      <c r="F151" s="6" t="str">
        <f t="shared" si="11"/>
        <v>NEUTRAL</v>
      </c>
      <c r="G151" s="6" t="str">
        <f t="shared" si="10"/>
        <v>NEUTRAL</v>
      </c>
      <c r="H151" s="6" t="str">
        <f t="shared" si="9"/>
        <v>NEUTRAL</v>
      </c>
    </row>
    <row r="152" spans="1:8" ht="13.5" x14ac:dyDescent="0.25">
      <c r="A152" s="3">
        <f>TITRES_STAT!B155</f>
        <v>42223</v>
      </c>
      <c r="B152" s="6">
        <f>TITRES_STAT!C155</f>
        <v>54</v>
      </c>
      <c r="C152" s="6">
        <f>TITRES_STAT!D155</f>
        <v>21.104099999999999</v>
      </c>
      <c r="D152" s="6">
        <f>TITRES_STAT!E155</f>
        <v>0</v>
      </c>
      <c r="E152" s="2">
        <f t="shared" si="8"/>
        <v>-960</v>
      </c>
      <c r="F152" s="6" t="str">
        <f t="shared" si="11"/>
        <v>NEUTRAL</v>
      </c>
      <c r="G152" s="6" t="str">
        <f t="shared" si="10"/>
        <v>NEUTRAL</v>
      </c>
      <c r="H152" s="6" t="str">
        <f t="shared" si="9"/>
        <v>NEUTRAL</v>
      </c>
    </row>
    <row r="153" spans="1:8" ht="13.5" x14ac:dyDescent="0.25">
      <c r="A153" s="3">
        <f>TITRES_STAT!B156</f>
        <v>42226</v>
      </c>
      <c r="B153" s="6">
        <f>TITRES_STAT!C156</f>
        <v>54</v>
      </c>
      <c r="C153" s="6">
        <f>TITRES_STAT!D156</f>
        <v>21.104099999999999</v>
      </c>
      <c r="D153" s="6">
        <f>TITRES_STAT!E156</f>
        <v>0</v>
      </c>
      <c r="E153" s="2">
        <f t="shared" si="8"/>
        <v>-960</v>
      </c>
      <c r="F153" s="6" t="str">
        <f t="shared" si="11"/>
        <v>NEUTRAL</v>
      </c>
      <c r="G153" s="6" t="str">
        <f t="shared" si="10"/>
        <v>NEUTRAL</v>
      </c>
      <c r="H153" s="6" t="str">
        <f t="shared" si="9"/>
        <v>NEUTRAL</v>
      </c>
    </row>
    <row r="154" spans="1:8" ht="13.5" x14ac:dyDescent="0.25">
      <c r="A154" s="3">
        <f>TITRES_STAT!B157</f>
        <v>42227</v>
      </c>
      <c r="B154" s="6">
        <f>TITRES_STAT!C157</f>
        <v>54</v>
      </c>
      <c r="C154" s="6">
        <f>TITRES_STAT!D157</f>
        <v>21.104099999999999</v>
      </c>
      <c r="D154" s="6">
        <f>TITRES_STAT!E157</f>
        <v>0</v>
      </c>
      <c r="E154" s="2">
        <f t="shared" si="8"/>
        <v>-960</v>
      </c>
      <c r="F154" s="6" t="str">
        <f t="shared" si="11"/>
        <v>NEUTRAL</v>
      </c>
      <c r="G154" s="6" t="str">
        <f t="shared" si="10"/>
        <v>NEUTRAL</v>
      </c>
      <c r="H154" s="6" t="str">
        <f t="shared" si="9"/>
        <v>NEUTRAL</v>
      </c>
    </row>
    <row r="155" spans="1:8" ht="13.5" x14ac:dyDescent="0.25">
      <c r="A155" s="3">
        <f>TITRES_STAT!B158</f>
        <v>42228</v>
      </c>
      <c r="B155" s="6">
        <f>TITRES_STAT!C158</f>
        <v>54</v>
      </c>
      <c r="C155" s="6">
        <f>TITRES_STAT!D158</f>
        <v>21.104099999999999</v>
      </c>
      <c r="D155" s="6">
        <f>TITRES_STAT!E158</f>
        <v>0</v>
      </c>
      <c r="E155" s="2">
        <f t="shared" si="8"/>
        <v>-960</v>
      </c>
      <c r="F155" s="6" t="str">
        <f t="shared" si="11"/>
        <v>NEUTRAL</v>
      </c>
      <c r="G155" s="6" t="str">
        <f t="shared" si="10"/>
        <v>NEUTRAL</v>
      </c>
      <c r="H155" s="6" t="str">
        <f t="shared" si="9"/>
        <v>NEUTRAL</v>
      </c>
    </row>
    <row r="156" spans="1:8" ht="13.5" x14ac:dyDescent="0.25">
      <c r="A156" s="3">
        <f>TITRES_STAT!B159</f>
        <v>42230</v>
      </c>
      <c r="B156" s="6">
        <f>TITRES_STAT!C159</f>
        <v>54</v>
      </c>
      <c r="C156" s="6">
        <f>TITRES_STAT!D159</f>
        <v>21.104099999999999</v>
      </c>
      <c r="D156" s="6">
        <f>TITRES_STAT!E159</f>
        <v>0</v>
      </c>
      <c r="E156" s="2">
        <f t="shared" si="8"/>
        <v>-960</v>
      </c>
      <c r="F156" s="6" t="str">
        <f t="shared" si="11"/>
        <v>NEUTRAL</v>
      </c>
      <c r="G156" s="6" t="str">
        <f t="shared" si="10"/>
        <v>NEUTRAL</v>
      </c>
      <c r="H156" s="6" t="str">
        <f t="shared" si="9"/>
        <v>NEUTRAL</v>
      </c>
    </row>
    <row r="157" spans="1:8" ht="13.5" x14ac:dyDescent="0.25">
      <c r="A157" s="3">
        <f>TITRES_STAT!B160</f>
        <v>42233</v>
      </c>
      <c r="B157" s="6">
        <f>TITRES_STAT!C160</f>
        <v>54</v>
      </c>
      <c r="C157" s="6">
        <f>TITRES_STAT!D160</f>
        <v>21.104099999999999</v>
      </c>
      <c r="D157" s="6">
        <f>TITRES_STAT!E160</f>
        <v>0</v>
      </c>
      <c r="E157" s="2">
        <f t="shared" si="8"/>
        <v>-960</v>
      </c>
      <c r="F157" s="6" t="str">
        <f t="shared" si="11"/>
        <v>NEUTRAL</v>
      </c>
      <c r="G157" s="6" t="str">
        <f t="shared" si="10"/>
        <v>NEUTRAL</v>
      </c>
      <c r="H157" s="6" t="str">
        <f t="shared" si="9"/>
        <v>NEUTRAL</v>
      </c>
    </row>
    <row r="158" spans="1:8" ht="13.5" x14ac:dyDescent="0.25">
      <c r="A158" s="3">
        <f>TITRES_STAT!B161</f>
        <v>42234</v>
      </c>
      <c r="B158" s="6">
        <f>TITRES_STAT!C161</f>
        <v>54</v>
      </c>
      <c r="C158" s="6">
        <f>TITRES_STAT!D161</f>
        <v>21.104099999999999</v>
      </c>
      <c r="D158" s="6">
        <f>TITRES_STAT!E161</f>
        <v>0</v>
      </c>
      <c r="E158" s="2">
        <f t="shared" si="8"/>
        <v>-960</v>
      </c>
      <c r="F158" s="6" t="str">
        <f t="shared" si="11"/>
        <v>NEUTRAL</v>
      </c>
      <c r="G158" s="6" t="str">
        <f t="shared" si="10"/>
        <v>NEUTRAL</v>
      </c>
      <c r="H158" s="6" t="str">
        <f t="shared" si="9"/>
        <v>NEUTRAL</v>
      </c>
    </row>
    <row r="159" spans="1:8" ht="13.5" x14ac:dyDescent="0.25">
      <c r="A159" s="3">
        <f>TITRES_STAT!B162</f>
        <v>42235</v>
      </c>
      <c r="B159" s="6">
        <f>TITRES_STAT!C162</f>
        <v>54</v>
      </c>
      <c r="C159" s="6">
        <f>TITRES_STAT!D162</f>
        <v>21.104099999999999</v>
      </c>
      <c r="D159" s="6">
        <f>TITRES_STAT!E162</f>
        <v>0</v>
      </c>
      <c r="E159" s="2">
        <f t="shared" si="8"/>
        <v>-960</v>
      </c>
      <c r="F159" s="6" t="str">
        <f t="shared" si="11"/>
        <v>NEUTRAL</v>
      </c>
      <c r="G159" s="6" t="str">
        <f t="shared" si="10"/>
        <v>NEUTRAL</v>
      </c>
      <c r="H159" s="6" t="str">
        <f t="shared" si="9"/>
        <v>NEUTRAL</v>
      </c>
    </row>
    <row r="160" spans="1:8" ht="13.5" x14ac:dyDescent="0.25">
      <c r="A160" s="3">
        <f>TITRES_STAT!B163</f>
        <v>42236</v>
      </c>
      <c r="B160" s="6">
        <f>TITRES_STAT!C163</f>
        <v>54</v>
      </c>
      <c r="C160" s="6">
        <f>TITRES_STAT!D163</f>
        <v>21.104099999999999</v>
      </c>
      <c r="D160" s="6">
        <f>TITRES_STAT!E163</f>
        <v>0</v>
      </c>
      <c r="E160" s="2">
        <f t="shared" si="8"/>
        <v>-960</v>
      </c>
      <c r="F160" s="6" t="str">
        <f t="shared" si="11"/>
        <v>NEUTRAL</v>
      </c>
      <c r="G160" s="6" t="str">
        <f t="shared" si="10"/>
        <v>NEUTRAL</v>
      </c>
      <c r="H160" s="6" t="str">
        <f t="shared" si="9"/>
        <v>NEUTRAL</v>
      </c>
    </row>
    <row r="161" spans="1:8" ht="13.5" x14ac:dyDescent="0.25">
      <c r="A161" s="3">
        <f>TITRES_STAT!B164</f>
        <v>42237</v>
      </c>
      <c r="B161" s="6">
        <f>TITRES_STAT!C164</f>
        <v>53</v>
      </c>
      <c r="C161" s="6">
        <f>TITRES_STAT!D164</f>
        <v>20.7133</v>
      </c>
      <c r="D161" s="6">
        <f>TITRES_STAT!E164</f>
        <v>6</v>
      </c>
      <c r="E161" s="2">
        <f t="shared" si="8"/>
        <v>-966</v>
      </c>
      <c r="F161" s="6" t="str">
        <f t="shared" si="11"/>
        <v>BEARISH</v>
      </c>
      <c r="G161" s="6" t="str">
        <f t="shared" si="10"/>
        <v>NEUTRAL</v>
      </c>
      <c r="H161" s="6" t="str">
        <f t="shared" si="9"/>
        <v>CONFIRMED BEARISH</v>
      </c>
    </row>
    <row r="162" spans="1:8" ht="13.5" x14ac:dyDescent="0.25">
      <c r="A162" s="3">
        <f>TITRES_STAT!B165</f>
        <v>42240</v>
      </c>
      <c r="B162" s="6">
        <f>TITRES_STAT!C165</f>
        <v>53</v>
      </c>
      <c r="C162" s="6">
        <f>TITRES_STAT!D165</f>
        <v>20.7133</v>
      </c>
      <c r="D162" s="6">
        <f>TITRES_STAT!E165</f>
        <v>0</v>
      </c>
      <c r="E162" s="2">
        <f t="shared" si="8"/>
        <v>-966</v>
      </c>
      <c r="F162" s="6" t="str">
        <f t="shared" si="11"/>
        <v>BEARISH</v>
      </c>
      <c r="G162" s="6" t="str">
        <f t="shared" si="10"/>
        <v>NEUTRAL</v>
      </c>
      <c r="H162" s="6" t="str">
        <f t="shared" si="9"/>
        <v>CONFIRMED BEARISH</v>
      </c>
    </row>
    <row r="163" spans="1:8" ht="13.5" x14ac:dyDescent="0.25">
      <c r="A163" s="3">
        <f>TITRES_STAT!B166</f>
        <v>42241</v>
      </c>
      <c r="B163" s="6">
        <f>TITRES_STAT!C166</f>
        <v>53</v>
      </c>
      <c r="C163" s="6">
        <f>TITRES_STAT!D166</f>
        <v>20.7133</v>
      </c>
      <c r="D163" s="6">
        <f>TITRES_STAT!E166</f>
        <v>0</v>
      </c>
      <c r="E163" s="2">
        <f t="shared" si="8"/>
        <v>-966</v>
      </c>
      <c r="F163" s="6" t="str">
        <f t="shared" si="11"/>
        <v>BEARISH</v>
      </c>
      <c r="G163" s="6" t="str">
        <f t="shared" si="10"/>
        <v>NEUTRAL</v>
      </c>
      <c r="H163" s="6" t="str">
        <f t="shared" si="9"/>
        <v>CONFIRMED BEARISH</v>
      </c>
    </row>
    <row r="164" spans="1:8" ht="13.5" x14ac:dyDescent="0.25">
      <c r="A164" s="3">
        <f>TITRES_STAT!B167</f>
        <v>42242</v>
      </c>
      <c r="B164" s="6">
        <f>TITRES_STAT!C167</f>
        <v>53</v>
      </c>
      <c r="C164" s="6">
        <f>TITRES_STAT!D167</f>
        <v>20.7133</v>
      </c>
      <c r="D164" s="6">
        <f>TITRES_STAT!E167</f>
        <v>0</v>
      </c>
      <c r="E164" s="2">
        <f t="shared" si="8"/>
        <v>-966</v>
      </c>
      <c r="F164" s="6" t="str">
        <f t="shared" si="11"/>
        <v>BEARISH</v>
      </c>
      <c r="G164" s="6" t="str">
        <f t="shared" si="10"/>
        <v>NEUTRAL</v>
      </c>
      <c r="H164" s="6" t="str">
        <f t="shared" si="9"/>
        <v>CONFIRMED BEARISH</v>
      </c>
    </row>
    <row r="165" spans="1:8" ht="13.5" x14ac:dyDescent="0.25">
      <c r="A165" s="3">
        <f>TITRES_STAT!B168</f>
        <v>42243</v>
      </c>
      <c r="B165" s="6">
        <f>TITRES_STAT!C168</f>
        <v>53</v>
      </c>
      <c r="C165" s="6">
        <f>TITRES_STAT!D168</f>
        <v>20.7133</v>
      </c>
      <c r="D165" s="6">
        <f>TITRES_STAT!E168</f>
        <v>0</v>
      </c>
      <c r="E165" s="2">
        <f t="shared" si="8"/>
        <v>-966</v>
      </c>
      <c r="F165" s="6" t="str">
        <f t="shared" si="11"/>
        <v>BEARISH</v>
      </c>
      <c r="G165" s="6" t="str">
        <f t="shared" si="10"/>
        <v>NEUTRAL</v>
      </c>
      <c r="H165" s="6" t="str">
        <f t="shared" si="9"/>
        <v>CONFIRMED BEARISH</v>
      </c>
    </row>
    <row r="166" spans="1:8" ht="13.5" x14ac:dyDescent="0.25">
      <c r="A166" s="3">
        <f>TITRES_STAT!B169</f>
        <v>42244</v>
      </c>
      <c r="B166" s="6">
        <f>TITRES_STAT!C169</f>
        <v>53</v>
      </c>
      <c r="C166" s="6">
        <f>TITRES_STAT!D169</f>
        <v>20.7133</v>
      </c>
      <c r="D166" s="6">
        <f>TITRES_STAT!E169</f>
        <v>0</v>
      </c>
      <c r="E166" s="2">
        <f t="shared" si="8"/>
        <v>-966</v>
      </c>
      <c r="F166" s="6" t="str">
        <f t="shared" si="11"/>
        <v>NEUTRAL</v>
      </c>
      <c r="G166" s="6" t="str">
        <f t="shared" si="10"/>
        <v>NEUTRAL</v>
      </c>
      <c r="H166" s="6" t="str">
        <f t="shared" si="9"/>
        <v>NEUTRAL</v>
      </c>
    </row>
    <row r="167" spans="1:8" ht="13.5" x14ac:dyDescent="0.25">
      <c r="A167" s="3">
        <f>TITRES_STAT!B170</f>
        <v>42247</v>
      </c>
      <c r="B167" s="6">
        <f>TITRES_STAT!C170</f>
        <v>53</v>
      </c>
      <c r="C167" s="6">
        <f>TITRES_STAT!D170</f>
        <v>20.7133</v>
      </c>
      <c r="D167" s="6">
        <f>TITRES_STAT!E170</f>
        <v>0</v>
      </c>
      <c r="E167" s="2">
        <f t="shared" si="8"/>
        <v>-966</v>
      </c>
      <c r="F167" s="6" t="str">
        <f t="shared" si="11"/>
        <v>NEUTRAL</v>
      </c>
      <c r="G167" s="6" t="str">
        <f t="shared" si="10"/>
        <v>NEUTRAL</v>
      </c>
      <c r="H167" s="6" t="str">
        <f t="shared" si="9"/>
        <v>NEUTRAL</v>
      </c>
    </row>
    <row r="168" spans="1:8" ht="13.5" x14ac:dyDescent="0.25">
      <c r="A168" s="3">
        <f>TITRES_STAT!B171</f>
        <v>42248</v>
      </c>
      <c r="B168" s="6">
        <f>TITRES_STAT!C171</f>
        <v>53</v>
      </c>
      <c r="C168" s="6">
        <f>TITRES_STAT!D171</f>
        <v>20.7133</v>
      </c>
      <c r="D168" s="6">
        <f>TITRES_STAT!E171</f>
        <v>0</v>
      </c>
      <c r="E168" s="2">
        <f t="shared" si="8"/>
        <v>-966</v>
      </c>
      <c r="F168" s="6" t="str">
        <f t="shared" si="11"/>
        <v>NEUTRAL</v>
      </c>
      <c r="G168" s="6" t="str">
        <f t="shared" si="10"/>
        <v>NEUTRAL</v>
      </c>
      <c r="H168" s="6" t="str">
        <f t="shared" si="9"/>
        <v>NEUTRAL</v>
      </c>
    </row>
    <row r="169" spans="1:8" ht="13.5" x14ac:dyDescent="0.25">
      <c r="A169" s="3">
        <f>TITRES_STAT!B172</f>
        <v>42249</v>
      </c>
      <c r="B169" s="6">
        <f>TITRES_STAT!C172</f>
        <v>50.62</v>
      </c>
      <c r="C169" s="6">
        <f>TITRES_STAT!D172</f>
        <v>19.783200000000001</v>
      </c>
      <c r="D169" s="6">
        <f>TITRES_STAT!E172</f>
        <v>200</v>
      </c>
      <c r="E169" s="2">
        <f t="shared" si="8"/>
        <v>-1166</v>
      </c>
      <c r="F169" s="6" t="str">
        <f t="shared" si="11"/>
        <v>BEARISH</v>
      </c>
      <c r="G169" s="6" t="str">
        <f t="shared" si="10"/>
        <v>STRONG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50.62</v>
      </c>
      <c r="C170" s="6">
        <f>TITRES_STAT!D173</f>
        <v>19.783200000000001</v>
      </c>
      <c r="D170" s="6">
        <f>TITRES_STAT!E173</f>
        <v>510</v>
      </c>
      <c r="E170" s="2">
        <f t="shared" si="8"/>
        <v>-1166</v>
      </c>
      <c r="F170" s="6" t="str">
        <f t="shared" si="11"/>
        <v>BEARISH</v>
      </c>
      <c r="G170" s="6" t="str">
        <f t="shared" si="10"/>
        <v>STRONG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48.35</v>
      </c>
      <c r="C171" s="6">
        <f>TITRES_STAT!D174</f>
        <v>18.896000000000001</v>
      </c>
      <c r="D171" s="6">
        <f>TITRES_STAT!E174</f>
        <v>0</v>
      </c>
      <c r="E171" s="2">
        <f t="shared" si="8"/>
        <v>-1166</v>
      </c>
      <c r="F171" s="6" t="str">
        <f t="shared" si="11"/>
        <v>BEARISH</v>
      </c>
      <c r="G171" s="6" t="str">
        <f t="shared" si="10"/>
        <v>STRONG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46.18</v>
      </c>
      <c r="C172" s="6">
        <f>TITRES_STAT!D175</f>
        <v>18.047899999999998</v>
      </c>
      <c r="D172" s="6">
        <f>TITRES_STAT!E175</f>
        <v>0</v>
      </c>
      <c r="E172" s="2">
        <f t="shared" si="8"/>
        <v>-1166</v>
      </c>
      <c r="F172" s="6" t="str">
        <f t="shared" si="11"/>
        <v>BEARISH</v>
      </c>
      <c r="G172" s="6" t="str">
        <f t="shared" si="10"/>
        <v>STRONG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46.18</v>
      </c>
      <c r="C173" s="6">
        <f>TITRES_STAT!D176</f>
        <v>18.047899999999998</v>
      </c>
      <c r="D173" s="6">
        <f>TITRES_STAT!E176</f>
        <v>0</v>
      </c>
      <c r="E173" s="2">
        <f t="shared" si="8"/>
        <v>-1166</v>
      </c>
      <c r="F173" s="6" t="str">
        <f t="shared" si="11"/>
        <v>BEARISH</v>
      </c>
      <c r="G173" s="6" t="str">
        <f t="shared" si="10"/>
        <v>STRONG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46.18</v>
      </c>
      <c r="C174" s="6">
        <f>TITRES_STAT!D177</f>
        <v>18.047899999999998</v>
      </c>
      <c r="D174" s="6">
        <f>TITRES_STAT!E177</f>
        <v>0</v>
      </c>
      <c r="E174" s="2">
        <f t="shared" si="8"/>
        <v>-1166</v>
      </c>
      <c r="F174" s="6" t="str">
        <f t="shared" si="11"/>
        <v>NEUTRAL</v>
      </c>
      <c r="G174" s="6" t="str">
        <f t="shared" si="10"/>
        <v>NEUTRAL</v>
      </c>
      <c r="H174" s="6" t="str">
        <f t="shared" si="9"/>
        <v>NEUTRAL</v>
      </c>
    </row>
    <row r="175" spans="1:8" ht="13.5" x14ac:dyDescent="0.25">
      <c r="A175" s="3">
        <f>TITRES_STAT!B178</f>
        <v>42257</v>
      </c>
      <c r="B175" s="6">
        <f>TITRES_STAT!C178</f>
        <v>46.18</v>
      </c>
      <c r="C175" s="6">
        <f>TITRES_STAT!D178</f>
        <v>18.047899999999998</v>
      </c>
      <c r="D175" s="6">
        <f>TITRES_STAT!E178</f>
        <v>25</v>
      </c>
      <c r="E175" s="2">
        <f t="shared" si="8"/>
        <v>-1166</v>
      </c>
      <c r="F175" s="6" t="str">
        <f t="shared" si="11"/>
        <v>NEUTRAL</v>
      </c>
      <c r="G175" s="6" t="str">
        <f t="shared" si="10"/>
        <v>NEUTRAL</v>
      </c>
      <c r="H175" s="6" t="str">
        <f t="shared" si="9"/>
        <v>NEUTRAL</v>
      </c>
    </row>
    <row r="176" spans="1:8" ht="13.5" x14ac:dyDescent="0.25">
      <c r="A176" s="3">
        <f>TITRES_STAT!B179</f>
        <v>42258</v>
      </c>
      <c r="B176" s="6">
        <f>TITRES_STAT!C179</f>
        <v>44.8</v>
      </c>
      <c r="C176" s="6">
        <f>TITRES_STAT!D179</f>
        <v>17.508600000000001</v>
      </c>
      <c r="D176" s="6">
        <f>TITRES_STAT!E179</f>
        <v>100</v>
      </c>
      <c r="E176" s="2">
        <f t="shared" si="8"/>
        <v>-1266</v>
      </c>
      <c r="F176" s="6" t="str">
        <f t="shared" si="11"/>
        <v>BEARISH</v>
      </c>
      <c r="G176" s="6" t="str">
        <f t="shared" si="10"/>
        <v>STRONG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44.8</v>
      </c>
      <c r="C177" s="6">
        <f>TITRES_STAT!D180</f>
        <v>17.508600000000001</v>
      </c>
      <c r="D177" s="6">
        <f>TITRES_STAT!E180</f>
        <v>0</v>
      </c>
      <c r="E177" s="2">
        <f t="shared" si="8"/>
        <v>-1266</v>
      </c>
      <c r="F177" s="6" t="str">
        <f t="shared" si="11"/>
        <v>BEARISH</v>
      </c>
      <c r="G177" s="6" t="str">
        <f t="shared" si="10"/>
        <v>STRONG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44.8</v>
      </c>
      <c r="C178" s="6">
        <f>TITRES_STAT!D181</f>
        <v>17.508600000000001</v>
      </c>
      <c r="D178" s="6">
        <f>TITRES_STAT!E181</f>
        <v>0</v>
      </c>
      <c r="E178" s="2">
        <f t="shared" si="8"/>
        <v>-1266</v>
      </c>
      <c r="F178" s="6" t="str">
        <f t="shared" si="11"/>
        <v>BEARISH</v>
      </c>
      <c r="G178" s="6" t="str">
        <f t="shared" si="10"/>
        <v>STRONG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44.8</v>
      </c>
      <c r="C179" s="6">
        <f>TITRES_STAT!D182</f>
        <v>17.508600000000001</v>
      </c>
      <c r="D179" s="6">
        <f>TITRES_STAT!E182</f>
        <v>0</v>
      </c>
      <c r="E179" s="2">
        <f t="shared" si="8"/>
        <v>-1266</v>
      </c>
      <c r="F179" s="6" t="str">
        <f t="shared" si="11"/>
        <v>BEARISH</v>
      </c>
      <c r="G179" s="6" t="str">
        <f t="shared" si="10"/>
        <v>STRONG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44.8</v>
      </c>
      <c r="C180" s="6">
        <f>TITRES_STAT!D183</f>
        <v>17.508600000000001</v>
      </c>
      <c r="D180" s="6">
        <f>TITRES_STAT!E183</f>
        <v>0</v>
      </c>
      <c r="E180" s="2">
        <f t="shared" si="8"/>
        <v>-1266</v>
      </c>
      <c r="F180" s="6" t="str">
        <f t="shared" si="11"/>
        <v>BEARISH</v>
      </c>
      <c r="G180" s="6" t="str">
        <f t="shared" si="10"/>
        <v>STRONG</v>
      </c>
      <c r="H180" s="6" t="str">
        <f t="shared" si="9"/>
        <v>CONFIRMED BEARISH</v>
      </c>
    </row>
    <row r="181" spans="1:8" ht="13.5" x14ac:dyDescent="0.25">
      <c r="A181" s="3">
        <f>TITRES_STAT!B184</f>
        <v>42265</v>
      </c>
      <c r="B181" s="6">
        <f>TITRES_STAT!C184</f>
        <v>44.8</v>
      </c>
      <c r="C181" s="6">
        <f>TITRES_STAT!D184</f>
        <v>17.508600000000001</v>
      </c>
      <c r="D181" s="6">
        <f>TITRES_STAT!E184</f>
        <v>0</v>
      </c>
      <c r="E181" s="2">
        <f t="shared" si="8"/>
        <v>-1266</v>
      </c>
      <c r="F181" s="6" t="str">
        <f t="shared" si="11"/>
        <v>NEUTRAL</v>
      </c>
      <c r="G181" s="6" t="str">
        <f t="shared" si="10"/>
        <v>NEUTRAL</v>
      </c>
      <c r="H181" s="6" t="str">
        <f t="shared" si="9"/>
        <v>NEUTRAL</v>
      </c>
    </row>
    <row r="182" spans="1:8" ht="13.5" x14ac:dyDescent="0.25">
      <c r="A182" s="3">
        <f>TITRES_STAT!B185</f>
        <v>42268</v>
      </c>
      <c r="B182" s="6">
        <f>TITRES_STAT!C185</f>
        <v>44.8</v>
      </c>
      <c r="C182" s="6">
        <f>TITRES_STAT!D185</f>
        <v>17.508600000000001</v>
      </c>
      <c r="D182" s="6">
        <f>TITRES_STAT!E185</f>
        <v>0</v>
      </c>
      <c r="E182" s="2">
        <f t="shared" si="8"/>
        <v>-1266</v>
      </c>
      <c r="F182" s="6" t="str">
        <f t="shared" si="11"/>
        <v>NEUTRAL</v>
      </c>
      <c r="G182" s="6" t="str">
        <f t="shared" si="10"/>
        <v>NEUTRAL</v>
      </c>
      <c r="H182" s="6" t="str">
        <f t="shared" si="9"/>
        <v>NEUTRAL</v>
      </c>
    </row>
    <row r="183" spans="1:8" ht="13.5" x14ac:dyDescent="0.25">
      <c r="A183" s="3">
        <f>TITRES_STAT!B186</f>
        <v>42269</v>
      </c>
      <c r="B183" s="6">
        <f>TITRES_STAT!C186</f>
        <v>44.8</v>
      </c>
      <c r="C183" s="6">
        <f>TITRES_STAT!D186</f>
        <v>17.508600000000001</v>
      </c>
      <c r="D183" s="6">
        <f>TITRES_STAT!E186</f>
        <v>0</v>
      </c>
      <c r="E183" s="2">
        <f t="shared" si="8"/>
        <v>-1266</v>
      </c>
      <c r="F183" s="6" t="str">
        <f t="shared" si="11"/>
        <v>NEUTRAL</v>
      </c>
      <c r="G183" s="6" t="str">
        <f t="shared" si="10"/>
        <v>NEUTRAL</v>
      </c>
      <c r="H183" s="6" t="str">
        <f t="shared" si="9"/>
        <v>NEUTRAL</v>
      </c>
    </row>
    <row r="184" spans="1:8" ht="13.5" x14ac:dyDescent="0.25">
      <c r="A184" s="3">
        <f>TITRES_STAT!B187</f>
        <v>42270</v>
      </c>
      <c r="B184" s="6">
        <f>TITRES_STAT!C187</f>
        <v>44.8</v>
      </c>
      <c r="C184" s="6">
        <f>TITRES_STAT!D187</f>
        <v>17.508600000000001</v>
      </c>
      <c r="D184" s="6">
        <f>TITRES_STAT!E187</f>
        <v>0</v>
      </c>
      <c r="E184" s="2">
        <f t="shared" si="8"/>
        <v>-1266</v>
      </c>
      <c r="F184" s="6" t="str">
        <f t="shared" si="11"/>
        <v>NEUTRAL</v>
      </c>
      <c r="G184" s="6" t="str">
        <f t="shared" si="10"/>
        <v>NEUTRAL</v>
      </c>
      <c r="H184" s="6" t="str">
        <f t="shared" si="9"/>
        <v>NEUTRAL</v>
      </c>
    </row>
    <row r="185" spans="1:8" ht="13.5" x14ac:dyDescent="0.25">
      <c r="A185" s="3">
        <f>TITRES_STAT!B188</f>
        <v>42275</v>
      </c>
      <c r="B185" s="6">
        <f>TITRES_STAT!C188</f>
        <v>44.8</v>
      </c>
      <c r="C185" s="6">
        <f>TITRES_STAT!D188</f>
        <v>17.508600000000001</v>
      </c>
      <c r="D185" s="6">
        <f>TITRES_STAT!E188</f>
        <v>0</v>
      </c>
      <c r="E185" s="2">
        <f t="shared" si="8"/>
        <v>-1266</v>
      </c>
      <c r="F185" s="6" t="str">
        <f t="shared" si="11"/>
        <v>NEUTRAL</v>
      </c>
      <c r="G185" s="6" t="str">
        <f t="shared" si="10"/>
        <v>NEUTRAL</v>
      </c>
      <c r="H185" s="6" t="str">
        <f t="shared" si="9"/>
        <v>NEUTRAL</v>
      </c>
    </row>
    <row r="186" spans="1:8" ht="13.5" x14ac:dyDescent="0.25">
      <c r="A186" s="3">
        <f>TITRES_STAT!B189</f>
        <v>42276</v>
      </c>
      <c r="B186" s="6">
        <f>TITRES_STAT!C189</f>
        <v>44</v>
      </c>
      <c r="C186" s="6">
        <f>TITRES_STAT!D189</f>
        <v>17.195900000000002</v>
      </c>
      <c r="D186" s="6">
        <f>TITRES_STAT!E189</f>
        <v>18</v>
      </c>
      <c r="E186" s="2">
        <f t="shared" si="8"/>
        <v>-1284</v>
      </c>
      <c r="F186" s="6" t="str">
        <f t="shared" si="11"/>
        <v>BEARISH</v>
      </c>
      <c r="G186" s="6" t="str">
        <f t="shared" si="10"/>
        <v>NEUTRAL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44</v>
      </c>
      <c r="C187" s="6">
        <f>TITRES_STAT!D190</f>
        <v>17.195900000000002</v>
      </c>
      <c r="D187" s="6">
        <f>TITRES_STAT!E190</f>
        <v>0</v>
      </c>
      <c r="E187" s="2">
        <f t="shared" si="8"/>
        <v>-1284</v>
      </c>
      <c r="F187" s="6" t="str">
        <f t="shared" si="11"/>
        <v>BEARISH</v>
      </c>
      <c r="G187" s="6" t="str">
        <f t="shared" si="10"/>
        <v>NEUTRAL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42.68</v>
      </c>
      <c r="C188" s="6">
        <f>TITRES_STAT!D191</f>
        <v>16.680099999999999</v>
      </c>
      <c r="D188" s="6">
        <f>TITRES_STAT!E191</f>
        <v>0</v>
      </c>
      <c r="E188" s="2">
        <f t="shared" si="8"/>
        <v>-1284</v>
      </c>
      <c r="F188" s="6" t="str">
        <f t="shared" si="11"/>
        <v>BEARISH</v>
      </c>
      <c r="G188" s="6" t="str">
        <f t="shared" si="10"/>
        <v>NEUTRAL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42.68</v>
      </c>
      <c r="C189" s="6">
        <f>TITRES_STAT!D192</f>
        <v>16.680099999999999</v>
      </c>
      <c r="D189" s="6">
        <f>TITRES_STAT!E192</f>
        <v>0</v>
      </c>
      <c r="E189" s="2">
        <f t="shared" si="8"/>
        <v>-1284</v>
      </c>
      <c r="F189" s="6" t="str">
        <f t="shared" si="11"/>
        <v>BEARISH</v>
      </c>
      <c r="G189" s="6" t="str">
        <f t="shared" si="10"/>
        <v>NEUTRAL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42.68</v>
      </c>
      <c r="C190" s="6">
        <f>TITRES_STAT!D193</f>
        <v>16.680099999999999</v>
      </c>
      <c r="D190" s="6">
        <f>TITRES_STAT!E193</f>
        <v>0</v>
      </c>
      <c r="E190" s="2">
        <f t="shared" si="8"/>
        <v>-1284</v>
      </c>
      <c r="F190" s="6" t="str">
        <f t="shared" si="11"/>
        <v>BEARISH</v>
      </c>
      <c r="G190" s="6" t="str">
        <f t="shared" si="10"/>
        <v>NEUTRAL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42.68</v>
      </c>
      <c r="C191" s="6">
        <f>TITRES_STAT!D194</f>
        <v>16.680099999999999</v>
      </c>
      <c r="D191" s="6">
        <f>TITRES_STAT!E194</f>
        <v>0</v>
      </c>
      <c r="E191" s="2">
        <f t="shared" si="8"/>
        <v>-1284</v>
      </c>
      <c r="F191" s="6" t="str">
        <f t="shared" si="11"/>
        <v>NEUTRAL</v>
      </c>
      <c r="G191" s="6" t="str">
        <f t="shared" si="10"/>
        <v>NEUTRAL</v>
      </c>
      <c r="H191" s="6" t="str">
        <f t="shared" si="9"/>
        <v>NEUTRAL</v>
      </c>
    </row>
    <row r="192" spans="1:8" ht="13.5" x14ac:dyDescent="0.25">
      <c r="A192" s="3">
        <f>TITRES_STAT!B195</f>
        <v>42284</v>
      </c>
      <c r="B192" s="6">
        <f>TITRES_STAT!C195</f>
        <v>41.4</v>
      </c>
      <c r="C192" s="6">
        <f>TITRES_STAT!D195</f>
        <v>16.1798</v>
      </c>
      <c r="D192" s="6">
        <f>TITRES_STAT!E195</f>
        <v>16</v>
      </c>
      <c r="E192" s="2">
        <f t="shared" si="8"/>
        <v>-1300</v>
      </c>
      <c r="F192" s="6" t="str">
        <f t="shared" si="11"/>
        <v>BEARISH</v>
      </c>
      <c r="G192" s="6" t="str">
        <f t="shared" si="10"/>
        <v>NEUTRAL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41.4</v>
      </c>
      <c r="C193" s="6">
        <f>TITRES_STAT!D196</f>
        <v>16.1798</v>
      </c>
      <c r="D193" s="6">
        <f>TITRES_STAT!E196</f>
        <v>0</v>
      </c>
      <c r="E193" s="2">
        <f t="shared" si="8"/>
        <v>-1300</v>
      </c>
      <c r="F193" s="6" t="str">
        <f t="shared" si="11"/>
        <v>BEARISH</v>
      </c>
      <c r="G193" s="6" t="str">
        <f t="shared" si="10"/>
        <v>NEUTRAL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41.4</v>
      </c>
      <c r="C194" s="6">
        <f>TITRES_STAT!D197</f>
        <v>16.1798</v>
      </c>
      <c r="D194" s="6">
        <f>TITRES_STAT!E197</f>
        <v>4</v>
      </c>
      <c r="E194" s="2">
        <f t="shared" si="8"/>
        <v>-1300</v>
      </c>
      <c r="F194" s="6" t="str">
        <f t="shared" si="11"/>
        <v>BEARISH</v>
      </c>
      <c r="G194" s="6" t="str">
        <f t="shared" si="10"/>
        <v>NEUTRAL</v>
      </c>
      <c r="H194" s="6" t="str">
        <f t="shared" si="9"/>
        <v>CONFIRMED BEARISH</v>
      </c>
    </row>
    <row r="195" spans="1:8" ht="13.5" x14ac:dyDescent="0.25">
      <c r="A195" s="3">
        <f>TITRES_STAT!B198</f>
        <v>42289</v>
      </c>
      <c r="B195" s="6">
        <f>TITRES_STAT!C198</f>
        <v>41.4</v>
      </c>
      <c r="C195" s="6">
        <f>TITRES_STAT!D198</f>
        <v>16.1798</v>
      </c>
      <c r="D195" s="6">
        <f>TITRES_STAT!E198</f>
        <v>0</v>
      </c>
      <c r="E195" s="2">
        <f t="shared" si="8"/>
        <v>-1300</v>
      </c>
      <c r="F195" s="6" t="str">
        <f t="shared" si="11"/>
        <v>BEARISH</v>
      </c>
      <c r="G195" s="6" t="str">
        <f t="shared" si="10"/>
        <v>NEUTRAL</v>
      </c>
      <c r="H195" s="6" t="str">
        <f t="shared" si="9"/>
        <v>CONFIRMED BEARISH</v>
      </c>
    </row>
    <row r="196" spans="1:8" ht="13.5" x14ac:dyDescent="0.25">
      <c r="A196" s="3">
        <f>TITRES_STAT!B199</f>
        <v>42290</v>
      </c>
      <c r="B196" s="6">
        <f>TITRES_STAT!C199</f>
        <v>41.4</v>
      </c>
      <c r="C196" s="6">
        <f>TITRES_STAT!D199</f>
        <v>16.1798</v>
      </c>
      <c r="D196" s="6">
        <f>TITRES_STAT!E199</f>
        <v>0</v>
      </c>
      <c r="E196" s="2">
        <f t="shared" ref="E196:E259" si="12">IF(B196&gt;B195, E195+D196, IF(B196&lt;B195, E195-D196, E195))</f>
        <v>-1300</v>
      </c>
      <c r="F196" s="6" t="str">
        <f t="shared" si="11"/>
        <v>BEARISH</v>
      </c>
      <c r="G196" s="6" t="str">
        <f t="shared" si="10"/>
        <v>NEUTRAL</v>
      </c>
      <c r="H196" s="6" t="str">
        <f t="shared" si="9"/>
        <v>CONFIRMED BEARISH</v>
      </c>
    </row>
    <row r="197" spans="1:8" ht="13.5" x14ac:dyDescent="0.25">
      <c r="A197" s="3">
        <f>TITRES_STAT!B200</f>
        <v>42293</v>
      </c>
      <c r="B197" s="6">
        <f>TITRES_STAT!C200</f>
        <v>41.4</v>
      </c>
      <c r="C197" s="6">
        <f>TITRES_STAT!D200</f>
        <v>16.1798</v>
      </c>
      <c r="D197" s="6">
        <f>TITRES_STAT!E200</f>
        <v>0</v>
      </c>
      <c r="E197" s="2">
        <f t="shared" si="12"/>
        <v>-1300</v>
      </c>
      <c r="F197" s="6" t="str">
        <f t="shared" si="11"/>
        <v>NEUTRAL</v>
      </c>
      <c r="G197" s="6" t="str">
        <f t="shared" si="10"/>
        <v>NEUTRAL</v>
      </c>
      <c r="H197" s="6" t="str">
        <f t="shared" si="9"/>
        <v>NEUTRAL</v>
      </c>
    </row>
    <row r="198" spans="1:8" ht="13.5" x14ac:dyDescent="0.25">
      <c r="A198" s="3">
        <f>TITRES_STAT!B201</f>
        <v>42296</v>
      </c>
      <c r="B198" s="6">
        <f>TITRES_STAT!C201</f>
        <v>41.4</v>
      </c>
      <c r="C198" s="6">
        <f>TITRES_STAT!D201</f>
        <v>16.1798</v>
      </c>
      <c r="D198" s="6">
        <f>TITRES_STAT!E201</f>
        <v>0</v>
      </c>
      <c r="E198" s="2">
        <f t="shared" si="12"/>
        <v>-1300</v>
      </c>
      <c r="F198" s="6" t="str">
        <f t="shared" si="11"/>
        <v>NEUTRAL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NEUTRAL</v>
      </c>
    </row>
    <row r="199" spans="1:8" ht="13.5" x14ac:dyDescent="0.25">
      <c r="A199" s="3">
        <f>TITRES_STAT!B202</f>
        <v>42297</v>
      </c>
      <c r="B199" s="6">
        <f>TITRES_STAT!C202</f>
        <v>41.4</v>
      </c>
      <c r="C199" s="6">
        <f>TITRES_STAT!D202</f>
        <v>16.1798</v>
      </c>
      <c r="D199" s="6">
        <f>TITRES_STAT!E202</f>
        <v>0</v>
      </c>
      <c r="E199" s="2">
        <f t="shared" si="12"/>
        <v>-1300</v>
      </c>
      <c r="F199" s="6" t="str">
        <f t="shared" si="11"/>
        <v>NEUTRAL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NEUTRAL</v>
      </c>
    </row>
    <row r="200" spans="1:8" ht="13.5" x14ac:dyDescent="0.25">
      <c r="A200" s="3">
        <f>TITRES_STAT!B203</f>
        <v>42298</v>
      </c>
      <c r="B200" s="6">
        <f>TITRES_STAT!C203</f>
        <v>41.4</v>
      </c>
      <c r="C200" s="6">
        <f>TITRES_STAT!D203</f>
        <v>16.1798</v>
      </c>
      <c r="D200" s="6">
        <f>TITRES_STAT!E203</f>
        <v>0</v>
      </c>
      <c r="E200" s="2">
        <f t="shared" si="12"/>
        <v>-1300</v>
      </c>
      <c r="F200" s="6" t="str">
        <f t="shared" ref="F200:F263" si="15">IF(E200&gt;E195,"BULLISH",IF(E200&lt;E195,"BEARISH","NEUTRAL"))</f>
        <v>NEUTRAL</v>
      </c>
      <c r="G200" s="6" t="str">
        <f t="shared" si="14"/>
        <v>NEUTRAL</v>
      </c>
      <c r="H200" s="6" t="str">
        <f t="shared" si="13"/>
        <v>NEUTRAL</v>
      </c>
    </row>
    <row r="201" spans="1:8" ht="13.5" x14ac:dyDescent="0.25">
      <c r="A201" s="3">
        <f>TITRES_STAT!B204</f>
        <v>42299</v>
      </c>
      <c r="B201" s="6">
        <f>TITRES_STAT!C204</f>
        <v>41.4</v>
      </c>
      <c r="C201" s="6">
        <f>TITRES_STAT!D204</f>
        <v>16.1798</v>
      </c>
      <c r="D201" s="6">
        <f>TITRES_STAT!E204</f>
        <v>0</v>
      </c>
      <c r="E201" s="2">
        <f t="shared" si="12"/>
        <v>-1300</v>
      </c>
      <c r="F201" s="6" t="str">
        <f t="shared" si="15"/>
        <v>NEUTRAL</v>
      </c>
      <c r="G201" s="6" t="str">
        <f t="shared" si="14"/>
        <v>NEUTRAL</v>
      </c>
      <c r="H201" s="6" t="str">
        <f t="shared" si="13"/>
        <v>NEUTRAL</v>
      </c>
    </row>
    <row r="202" spans="1:8" ht="13.5" x14ac:dyDescent="0.25">
      <c r="A202" s="3">
        <f>TITRES_STAT!B205</f>
        <v>42300</v>
      </c>
      <c r="B202" s="6">
        <f>TITRES_STAT!C205</f>
        <v>41.4</v>
      </c>
      <c r="C202" s="6">
        <f>TITRES_STAT!D205</f>
        <v>16.1798</v>
      </c>
      <c r="D202" s="6">
        <f>TITRES_STAT!E205</f>
        <v>0</v>
      </c>
      <c r="E202" s="2">
        <f t="shared" si="12"/>
        <v>-1300</v>
      </c>
      <c r="F202" s="6" t="str">
        <f t="shared" si="15"/>
        <v>NEUTRAL</v>
      </c>
      <c r="G202" s="6" t="str">
        <f t="shared" si="14"/>
        <v>NEUTRAL</v>
      </c>
      <c r="H202" s="6" t="str">
        <f t="shared" si="13"/>
        <v>NEUTRAL</v>
      </c>
    </row>
    <row r="203" spans="1:8" ht="13.5" x14ac:dyDescent="0.25">
      <c r="A203" s="3">
        <f>TITRES_STAT!B206</f>
        <v>42303</v>
      </c>
      <c r="B203" s="6">
        <f>TITRES_STAT!C206</f>
        <v>41.4</v>
      </c>
      <c r="C203" s="6">
        <f>TITRES_STAT!D206</f>
        <v>16.1798</v>
      </c>
      <c r="D203" s="6">
        <f>TITRES_STAT!E206</f>
        <v>0</v>
      </c>
      <c r="E203" s="2">
        <f t="shared" si="12"/>
        <v>-1300</v>
      </c>
      <c r="F203" s="6" t="str">
        <f t="shared" si="15"/>
        <v>NEUTRAL</v>
      </c>
      <c r="G203" s="6" t="str">
        <f t="shared" si="14"/>
        <v>NEUTRAL</v>
      </c>
      <c r="H203" s="6" t="str">
        <f t="shared" si="13"/>
        <v>NEUTRAL</v>
      </c>
    </row>
    <row r="204" spans="1:8" ht="13.5" x14ac:dyDescent="0.25">
      <c r="A204" s="3">
        <f>TITRES_STAT!B207</f>
        <v>42304</v>
      </c>
      <c r="B204" s="6">
        <f>TITRES_STAT!C207</f>
        <v>41.4</v>
      </c>
      <c r="C204" s="6">
        <f>TITRES_STAT!D207</f>
        <v>16.1798</v>
      </c>
      <c r="D204" s="6">
        <f>TITRES_STAT!E207</f>
        <v>0</v>
      </c>
      <c r="E204" s="2">
        <f t="shared" si="12"/>
        <v>-1300</v>
      </c>
      <c r="F204" s="6" t="str">
        <f t="shared" si="15"/>
        <v>NEUTRAL</v>
      </c>
      <c r="G204" s="6" t="str">
        <f t="shared" si="14"/>
        <v>NEUTRAL</v>
      </c>
      <c r="H204" s="6" t="str">
        <f t="shared" si="13"/>
        <v>NEUTRAL</v>
      </c>
    </row>
    <row r="205" spans="1:8" ht="13.5" x14ac:dyDescent="0.25">
      <c r="A205" s="3">
        <f>TITRES_STAT!B208</f>
        <v>42305</v>
      </c>
      <c r="B205" s="6">
        <f>TITRES_STAT!C208</f>
        <v>41.4</v>
      </c>
      <c r="C205" s="6">
        <f>TITRES_STAT!D208</f>
        <v>16.1798</v>
      </c>
      <c r="D205" s="6">
        <f>TITRES_STAT!E208</f>
        <v>0</v>
      </c>
      <c r="E205" s="2">
        <f t="shared" si="12"/>
        <v>-1300</v>
      </c>
      <c r="F205" s="6" t="str">
        <f t="shared" si="15"/>
        <v>NEUTRAL</v>
      </c>
      <c r="G205" s="6" t="str">
        <f t="shared" si="14"/>
        <v>NEUTRAL</v>
      </c>
      <c r="H205" s="6" t="str">
        <f t="shared" si="13"/>
        <v>NEUTRAL</v>
      </c>
    </row>
    <row r="206" spans="1:8" ht="13.5" x14ac:dyDescent="0.25">
      <c r="A206" s="3">
        <f>TITRES_STAT!B209</f>
        <v>42306</v>
      </c>
      <c r="B206" s="6">
        <f>TITRES_STAT!C209</f>
        <v>41.4</v>
      </c>
      <c r="C206" s="6">
        <f>TITRES_STAT!D209</f>
        <v>16.1798</v>
      </c>
      <c r="D206" s="6">
        <f>TITRES_STAT!E209</f>
        <v>0</v>
      </c>
      <c r="E206" s="2">
        <f t="shared" si="12"/>
        <v>-1300</v>
      </c>
      <c r="F206" s="6" t="str">
        <f t="shared" si="15"/>
        <v>NEUTRAL</v>
      </c>
      <c r="G206" s="6" t="str">
        <f t="shared" si="14"/>
        <v>NEUTRAL</v>
      </c>
      <c r="H206" s="6" t="str">
        <f t="shared" si="13"/>
        <v>NEUTRAL</v>
      </c>
    </row>
    <row r="207" spans="1:8" ht="13.5" x14ac:dyDescent="0.25">
      <c r="A207" s="3">
        <f>TITRES_STAT!B210</f>
        <v>42307</v>
      </c>
      <c r="B207" s="6">
        <f>TITRES_STAT!C210</f>
        <v>41.4</v>
      </c>
      <c r="C207" s="6">
        <f>TITRES_STAT!D210</f>
        <v>16.1798</v>
      </c>
      <c r="D207" s="6">
        <f>TITRES_STAT!E210</f>
        <v>0</v>
      </c>
      <c r="E207" s="2">
        <f t="shared" si="12"/>
        <v>-1300</v>
      </c>
      <c r="F207" s="6" t="str">
        <f t="shared" si="15"/>
        <v>NEUTRAL</v>
      </c>
      <c r="G207" s="6" t="str">
        <f t="shared" si="14"/>
        <v>NEUTRAL</v>
      </c>
      <c r="H207" s="6" t="str">
        <f t="shared" si="13"/>
        <v>NEUTRAL</v>
      </c>
    </row>
    <row r="208" spans="1:8" ht="13.5" x14ac:dyDescent="0.25">
      <c r="A208" s="3">
        <f>TITRES_STAT!B211</f>
        <v>42310</v>
      </c>
      <c r="B208" s="6">
        <f>TITRES_STAT!C211</f>
        <v>41.4</v>
      </c>
      <c r="C208" s="6">
        <f>TITRES_STAT!D211</f>
        <v>16.1798</v>
      </c>
      <c r="D208" s="6">
        <f>TITRES_STAT!E211</f>
        <v>0</v>
      </c>
      <c r="E208" s="2">
        <f t="shared" si="12"/>
        <v>-1300</v>
      </c>
      <c r="F208" s="6" t="str">
        <f t="shared" si="15"/>
        <v>NEUTRAL</v>
      </c>
      <c r="G208" s="6" t="str">
        <f t="shared" si="14"/>
        <v>NEUTRAL</v>
      </c>
      <c r="H208" s="6" t="str">
        <f t="shared" si="13"/>
        <v>NEUTRAL</v>
      </c>
    </row>
    <row r="209" spans="1:8" ht="13.5" x14ac:dyDescent="0.25">
      <c r="A209" s="3">
        <f>TITRES_STAT!B212</f>
        <v>42311</v>
      </c>
      <c r="B209" s="6">
        <f>TITRES_STAT!C212</f>
        <v>41.4</v>
      </c>
      <c r="C209" s="6">
        <f>TITRES_STAT!D212</f>
        <v>16.1798</v>
      </c>
      <c r="D209" s="6">
        <f>TITRES_STAT!E212</f>
        <v>0</v>
      </c>
      <c r="E209" s="2">
        <f t="shared" si="12"/>
        <v>-1300</v>
      </c>
      <c r="F209" s="6" t="str">
        <f t="shared" si="15"/>
        <v>NEUTRAL</v>
      </c>
      <c r="G209" s="6" t="str">
        <f t="shared" si="14"/>
        <v>NEUTRAL</v>
      </c>
      <c r="H209" s="6" t="str">
        <f t="shared" si="13"/>
        <v>NEUTRAL</v>
      </c>
    </row>
    <row r="210" spans="1:8" ht="13.5" x14ac:dyDescent="0.25">
      <c r="A210" s="3">
        <f>TITRES_STAT!B213</f>
        <v>42312</v>
      </c>
      <c r="B210" s="6">
        <f>TITRES_STAT!C213</f>
        <v>41.4</v>
      </c>
      <c r="C210" s="6">
        <f>TITRES_STAT!D213</f>
        <v>16.1798</v>
      </c>
      <c r="D210" s="6">
        <f>TITRES_STAT!E213</f>
        <v>0</v>
      </c>
      <c r="E210" s="2">
        <f t="shared" si="12"/>
        <v>-1300</v>
      </c>
      <c r="F210" s="6" t="str">
        <f t="shared" si="15"/>
        <v>NEUTRAL</v>
      </c>
      <c r="G210" s="6" t="str">
        <f t="shared" si="14"/>
        <v>NEUTRAL</v>
      </c>
      <c r="H210" s="6" t="str">
        <f t="shared" si="13"/>
        <v>NEUTRAL</v>
      </c>
    </row>
    <row r="211" spans="1:8" ht="13.5" x14ac:dyDescent="0.25">
      <c r="A211" s="3">
        <f>TITRES_STAT!B214</f>
        <v>42313</v>
      </c>
      <c r="B211" s="6">
        <f>TITRES_STAT!C214</f>
        <v>41.4</v>
      </c>
      <c r="C211" s="6">
        <f>TITRES_STAT!D214</f>
        <v>16.1798</v>
      </c>
      <c r="D211" s="6">
        <f>TITRES_STAT!E214</f>
        <v>0</v>
      </c>
      <c r="E211" s="2">
        <f t="shared" si="12"/>
        <v>-1300</v>
      </c>
      <c r="F211" s="6" t="str">
        <f t="shared" si="15"/>
        <v>NEUTRAL</v>
      </c>
      <c r="G211" s="6" t="str">
        <f t="shared" si="14"/>
        <v>NEUTRAL</v>
      </c>
      <c r="H211" s="6" t="str">
        <f t="shared" si="13"/>
        <v>NEUTRAL</v>
      </c>
    </row>
    <row r="212" spans="1:8" ht="13.5" x14ac:dyDescent="0.25">
      <c r="A212" s="3">
        <f>TITRES_STAT!B215</f>
        <v>42314</v>
      </c>
      <c r="B212" s="6">
        <f>TITRES_STAT!C215</f>
        <v>41.4</v>
      </c>
      <c r="C212" s="6">
        <f>TITRES_STAT!D215</f>
        <v>16.1798</v>
      </c>
      <c r="D212" s="6">
        <f>TITRES_STAT!E215</f>
        <v>0</v>
      </c>
      <c r="E212" s="2">
        <f t="shared" si="12"/>
        <v>-1300</v>
      </c>
      <c r="F212" s="6" t="str">
        <f t="shared" si="15"/>
        <v>NEUTRAL</v>
      </c>
      <c r="G212" s="6" t="str">
        <f t="shared" si="14"/>
        <v>NEUTRAL</v>
      </c>
      <c r="H212" s="6" t="str">
        <f t="shared" si="13"/>
        <v>NEUTRAL</v>
      </c>
    </row>
    <row r="213" spans="1:8" ht="13.5" x14ac:dyDescent="0.25">
      <c r="A213" s="3">
        <f>TITRES_STAT!B216</f>
        <v>42317</v>
      </c>
      <c r="B213" s="6">
        <f>TITRES_STAT!C216</f>
        <v>41.4</v>
      </c>
      <c r="C213" s="6">
        <f>TITRES_STAT!D216</f>
        <v>16.1798</v>
      </c>
      <c r="D213" s="6">
        <f>TITRES_STAT!E216</f>
        <v>0</v>
      </c>
      <c r="E213" s="2">
        <f t="shared" si="12"/>
        <v>-1300</v>
      </c>
      <c r="F213" s="6" t="str">
        <f t="shared" si="15"/>
        <v>NEUTRAL</v>
      </c>
      <c r="G213" s="6" t="str">
        <f t="shared" si="14"/>
        <v>NEUTRAL</v>
      </c>
      <c r="H213" s="6" t="str">
        <f t="shared" si="13"/>
        <v>NEUTRAL</v>
      </c>
    </row>
    <row r="214" spans="1:8" ht="13.5" x14ac:dyDescent="0.25">
      <c r="A214" s="3">
        <f>TITRES_STAT!B217</f>
        <v>42318</v>
      </c>
      <c r="B214" s="6">
        <f>TITRES_STAT!C217</f>
        <v>41.4</v>
      </c>
      <c r="C214" s="6">
        <f>TITRES_STAT!D217</f>
        <v>16.1798</v>
      </c>
      <c r="D214" s="6">
        <f>TITRES_STAT!E217</f>
        <v>0</v>
      </c>
      <c r="E214" s="2">
        <f t="shared" si="12"/>
        <v>-1300</v>
      </c>
      <c r="F214" s="6" t="str">
        <f t="shared" si="15"/>
        <v>NEUTRAL</v>
      </c>
      <c r="G214" s="6" t="str">
        <f t="shared" si="14"/>
        <v>NEUTRAL</v>
      </c>
      <c r="H214" s="6" t="str">
        <f t="shared" si="13"/>
        <v>NEUTRAL</v>
      </c>
    </row>
    <row r="215" spans="1:8" ht="13.5" x14ac:dyDescent="0.25">
      <c r="A215" s="3">
        <f>TITRES_STAT!B218</f>
        <v>42319</v>
      </c>
      <c r="B215" s="6">
        <f>TITRES_STAT!C218</f>
        <v>41.4</v>
      </c>
      <c r="C215" s="6">
        <f>TITRES_STAT!D218</f>
        <v>16.1798</v>
      </c>
      <c r="D215" s="6">
        <f>TITRES_STAT!E218</f>
        <v>0</v>
      </c>
      <c r="E215" s="2">
        <f t="shared" si="12"/>
        <v>-1300</v>
      </c>
      <c r="F215" s="6" t="str">
        <f t="shared" si="15"/>
        <v>NEUTRAL</v>
      </c>
      <c r="G215" s="6" t="str">
        <f t="shared" si="14"/>
        <v>NEUTRAL</v>
      </c>
      <c r="H215" s="6" t="str">
        <f t="shared" si="13"/>
        <v>NEUTRAL</v>
      </c>
    </row>
    <row r="216" spans="1:8" ht="13.5" x14ac:dyDescent="0.25">
      <c r="A216" s="3">
        <f>TITRES_STAT!B219</f>
        <v>42320</v>
      </c>
      <c r="B216" s="6">
        <f>TITRES_STAT!C219</f>
        <v>41.4</v>
      </c>
      <c r="C216" s="6">
        <f>TITRES_STAT!D219</f>
        <v>16.1798</v>
      </c>
      <c r="D216" s="6">
        <f>TITRES_STAT!E219</f>
        <v>0</v>
      </c>
      <c r="E216" s="2">
        <f t="shared" si="12"/>
        <v>-1300</v>
      </c>
      <c r="F216" s="6" t="str">
        <f t="shared" si="15"/>
        <v>NEUTRAL</v>
      </c>
      <c r="G216" s="6" t="str">
        <f t="shared" si="14"/>
        <v>NEUTRAL</v>
      </c>
      <c r="H216" s="6" t="str">
        <f t="shared" si="13"/>
        <v>NEUTRAL</v>
      </c>
    </row>
    <row r="217" spans="1:8" ht="13.5" x14ac:dyDescent="0.25">
      <c r="A217" s="3">
        <f>TITRES_STAT!B220</f>
        <v>42321</v>
      </c>
      <c r="B217" s="6">
        <f>TITRES_STAT!C220</f>
        <v>41.4</v>
      </c>
      <c r="C217" s="6">
        <f>TITRES_STAT!D220</f>
        <v>16.1798</v>
      </c>
      <c r="D217" s="6">
        <f>TITRES_STAT!E220</f>
        <v>7</v>
      </c>
      <c r="E217" s="2">
        <f t="shared" si="12"/>
        <v>-1300</v>
      </c>
      <c r="F217" s="6" t="str">
        <f t="shared" si="15"/>
        <v>NEUTRAL</v>
      </c>
      <c r="G217" s="6" t="str">
        <f t="shared" si="14"/>
        <v>NEUTRAL</v>
      </c>
      <c r="H217" s="6" t="str">
        <f t="shared" si="13"/>
        <v>NEUTRAL</v>
      </c>
    </row>
    <row r="218" spans="1:8" ht="13.5" x14ac:dyDescent="0.25">
      <c r="A218" s="3">
        <f>TITRES_STAT!B221</f>
        <v>42324</v>
      </c>
      <c r="B218" s="6">
        <f>TITRES_STAT!C221</f>
        <v>41.4</v>
      </c>
      <c r="C218" s="6">
        <f>TITRES_STAT!D221</f>
        <v>16.1798</v>
      </c>
      <c r="D218" s="6">
        <f>TITRES_STAT!E221</f>
        <v>0</v>
      </c>
      <c r="E218" s="2">
        <f t="shared" si="12"/>
        <v>-1300</v>
      </c>
      <c r="F218" s="6" t="str">
        <f t="shared" si="15"/>
        <v>NEUTRAL</v>
      </c>
      <c r="G218" s="6" t="str">
        <f t="shared" si="14"/>
        <v>NEUTRAL</v>
      </c>
      <c r="H218" s="6" t="str">
        <f t="shared" si="13"/>
        <v>NEUTRAL</v>
      </c>
    </row>
    <row r="219" spans="1:8" ht="13.5" x14ac:dyDescent="0.25">
      <c r="A219" s="3">
        <f>TITRES_STAT!B222</f>
        <v>42325</v>
      </c>
      <c r="B219" s="6">
        <f>TITRES_STAT!C222</f>
        <v>41.4</v>
      </c>
      <c r="C219" s="6">
        <f>TITRES_STAT!D222</f>
        <v>16.1798</v>
      </c>
      <c r="D219" s="6">
        <f>TITRES_STAT!E222</f>
        <v>0</v>
      </c>
      <c r="E219" s="2">
        <f t="shared" si="12"/>
        <v>-1300</v>
      </c>
      <c r="F219" s="6" t="str">
        <f t="shared" si="15"/>
        <v>NEUTRAL</v>
      </c>
      <c r="G219" s="6" t="str">
        <f t="shared" si="14"/>
        <v>NEUTRAL</v>
      </c>
      <c r="H219" s="6" t="str">
        <f t="shared" si="13"/>
        <v>NEUTRAL</v>
      </c>
    </row>
    <row r="220" spans="1:8" ht="13.5" x14ac:dyDescent="0.25">
      <c r="A220" s="3">
        <f>TITRES_STAT!B223</f>
        <v>42326</v>
      </c>
      <c r="B220" s="6">
        <f>TITRES_STAT!C223</f>
        <v>41.4</v>
      </c>
      <c r="C220" s="6">
        <f>TITRES_STAT!D223</f>
        <v>16.1798</v>
      </c>
      <c r="D220" s="6">
        <f>TITRES_STAT!E223</f>
        <v>0</v>
      </c>
      <c r="E220" s="2">
        <f t="shared" si="12"/>
        <v>-1300</v>
      </c>
      <c r="F220" s="6" t="str">
        <f t="shared" si="15"/>
        <v>NEUTRAL</v>
      </c>
      <c r="G220" s="6" t="str">
        <f t="shared" si="14"/>
        <v>NEUTRAL</v>
      </c>
      <c r="H220" s="6" t="str">
        <f t="shared" si="13"/>
        <v>NEUTRAL</v>
      </c>
    </row>
    <row r="221" spans="1:8" ht="13.5" x14ac:dyDescent="0.25">
      <c r="A221" s="3">
        <f>TITRES_STAT!B224</f>
        <v>42327</v>
      </c>
      <c r="B221" s="6">
        <f>TITRES_STAT!C224</f>
        <v>41.4</v>
      </c>
      <c r="C221" s="6">
        <f>TITRES_STAT!D224</f>
        <v>16.1798</v>
      </c>
      <c r="D221" s="6">
        <f>TITRES_STAT!E224</f>
        <v>0</v>
      </c>
      <c r="E221" s="2">
        <f t="shared" si="12"/>
        <v>-1300</v>
      </c>
      <c r="F221" s="6" t="str">
        <f t="shared" si="15"/>
        <v>NEUTRAL</v>
      </c>
      <c r="G221" s="6" t="str">
        <f t="shared" si="14"/>
        <v>NEUTRAL</v>
      </c>
      <c r="H221" s="6" t="str">
        <f t="shared" si="13"/>
        <v>NEUTRAL</v>
      </c>
    </row>
    <row r="222" spans="1:8" ht="13.5" x14ac:dyDescent="0.25">
      <c r="A222" s="3">
        <f>TITRES_STAT!B225</f>
        <v>42328</v>
      </c>
      <c r="B222" s="6">
        <f>TITRES_STAT!C225</f>
        <v>41.4</v>
      </c>
      <c r="C222" s="6">
        <f>TITRES_STAT!D225</f>
        <v>16.1798</v>
      </c>
      <c r="D222" s="6">
        <f>TITRES_STAT!E225</f>
        <v>0</v>
      </c>
      <c r="E222" s="2">
        <f t="shared" si="12"/>
        <v>-1300</v>
      </c>
      <c r="F222" s="6" t="str">
        <f t="shared" si="15"/>
        <v>NEUTRAL</v>
      </c>
      <c r="G222" s="6" t="str">
        <f t="shared" si="14"/>
        <v>NEUTRAL</v>
      </c>
      <c r="H222" s="6" t="str">
        <f t="shared" si="13"/>
        <v>NEUTRAL</v>
      </c>
    </row>
    <row r="223" spans="1:8" ht="13.5" x14ac:dyDescent="0.25">
      <c r="A223" s="3">
        <f>TITRES_STAT!B226</f>
        <v>42331</v>
      </c>
      <c r="B223" s="6">
        <f>TITRES_STAT!C226</f>
        <v>41.4</v>
      </c>
      <c r="C223" s="6">
        <f>TITRES_STAT!D226</f>
        <v>16.1798</v>
      </c>
      <c r="D223" s="6">
        <f>TITRES_STAT!E226</f>
        <v>0</v>
      </c>
      <c r="E223" s="2">
        <f t="shared" si="12"/>
        <v>-1300</v>
      </c>
      <c r="F223" s="6" t="str">
        <f t="shared" si="15"/>
        <v>NEUTRAL</v>
      </c>
      <c r="G223" s="6" t="str">
        <f t="shared" si="14"/>
        <v>NEUTRAL</v>
      </c>
      <c r="H223" s="6" t="str">
        <f t="shared" si="13"/>
        <v>NEUTRAL</v>
      </c>
    </row>
    <row r="224" spans="1:8" ht="13.5" x14ac:dyDescent="0.25">
      <c r="A224" s="3">
        <f>TITRES_STAT!B227</f>
        <v>42332</v>
      </c>
      <c r="B224" s="6">
        <f>TITRES_STAT!C227</f>
        <v>41.4</v>
      </c>
      <c r="C224" s="6">
        <f>TITRES_STAT!D227</f>
        <v>16.1798</v>
      </c>
      <c r="D224" s="6">
        <f>TITRES_STAT!E227</f>
        <v>0</v>
      </c>
      <c r="E224" s="2">
        <f t="shared" si="12"/>
        <v>-1300</v>
      </c>
      <c r="F224" s="6" t="str">
        <f t="shared" si="15"/>
        <v>NEUTRAL</v>
      </c>
      <c r="G224" s="6" t="str">
        <f t="shared" si="14"/>
        <v>NEUTRAL</v>
      </c>
      <c r="H224" s="6" t="str">
        <f t="shared" si="13"/>
        <v>NEUTRAL</v>
      </c>
    </row>
    <row r="225" spans="1:8" ht="13.5" x14ac:dyDescent="0.25">
      <c r="A225" s="3">
        <f>TITRES_STAT!B228</f>
        <v>42333</v>
      </c>
      <c r="B225" s="6">
        <f>TITRES_STAT!C228</f>
        <v>41.4</v>
      </c>
      <c r="C225" s="6">
        <f>TITRES_STAT!D228</f>
        <v>16.1798</v>
      </c>
      <c r="D225" s="6">
        <f>TITRES_STAT!E228</f>
        <v>0</v>
      </c>
      <c r="E225" s="2">
        <f t="shared" si="12"/>
        <v>-1300</v>
      </c>
      <c r="F225" s="6" t="str">
        <f t="shared" si="15"/>
        <v>NEUTRAL</v>
      </c>
      <c r="G225" s="6" t="str">
        <f t="shared" si="14"/>
        <v>NEUTRAL</v>
      </c>
      <c r="H225" s="6" t="str">
        <f t="shared" si="13"/>
        <v>NEUTRAL</v>
      </c>
    </row>
    <row r="226" spans="1:8" ht="13.5" x14ac:dyDescent="0.25">
      <c r="A226" s="3">
        <f>TITRES_STAT!B229</f>
        <v>42334</v>
      </c>
      <c r="B226" s="6">
        <f>TITRES_STAT!C229</f>
        <v>41.4</v>
      </c>
      <c r="C226" s="6">
        <f>TITRES_STAT!D229</f>
        <v>16.1798</v>
      </c>
      <c r="D226" s="6">
        <f>TITRES_STAT!E229</f>
        <v>0</v>
      </c>
      <c r="E226" s="2">
        <f t="shared" si="12"/>
        <v>-1300</v>
      </c>
      <c r="F226" s="6" t="str">
        <f t="shared" si="15"/>
        <v>NEUTRAL</v>
      </c>
      <c r="G226" s="6" t="str">
        <f t="shared" si="14"/>
        <v>NEUTRAL</v>
      </c>
      <c r="H226" s="6" t="str">
        <f t="shared" si="13"/>
        <v>NEUTRAL</v>
      </c>
    </row>
    <row r="227" spans="1:8" ht="13.5" x14ac:dyDescent="0.25">
      <c r="A227" s="3">
        <f>TITRES_STAT!B230</f>
        <v>42335</v>
      </c>
      <c r="B227" s="6">
        <f>TITRES_STAT!C230</f>
        <v>41.4</v>
      </c>
      <c r="C227" s="6">
        <f>TITRES_STAT!D230</f>
        <v>16.1798</v>
      </c>
      <c r="D227" s="6">
        <f>TITRES_STAT!E230</f>
        <v>0</v>
      </c>
      <c r="E227" s="2">
        <f t="shared" si="12"/>
        <v>-1300</v>
      </c>
      <c r="F227" s="6" t="str">
        <f t="shared" si="15"/>
        <v>NEUTRAL</v>
      </c>
      <c r="G227" s="6" t="str">
        <f t="shared" si="14"/>
        <v>NEUTRAL</v>
      </c>
      <c r="H227" s="6" t="str">
        <f t="shared" si="13"/>
        <v>NEUTRAL</v>
      </c>
    </row>
    <row r="228" spans="1:8" ht="13.5" x14ac:dyDescent="0.25">
      <c r="A228" s="3">
        <f>TITRES_STAT!B231</f>
        <v>42338</v>
      </c>
      <c r="B228" s="6">
        <f>TITRES_STAT!C231</f>
        <v>41.4</v>
      </c>
      <c r="C228" s="6">
        <f>TITRES_STAT!D231</f>
        <v>16.1798</v>
      </c>
      <c r="D228" s="6">
        <f>TITRES_STAT!E231</f>
        <v>0</v>
      </c>
      <c r="E228" s="2">
        <f t="shared" si="12"/>
        <v>-1300</v>
      </c>
      <c r="F228" s="6" t="str">
        <f t="shared" si="15"/>
        <v>NEUTRAL</v>
      </c>
      <c r="G228" s="6" t="str">
        <f t="shared" si="14"/>
        <v>NEUTRAL</v>
      </c>
      <c r="H228" s="6" t="str">
        <f t="shared" si="13"/>
        <v>NEUTRAL</v>
      </c>
    </row>
    <row r="229" spans="1:8" ht="13.5" x14ac:dyDescent="0.25">
      <c r="A229" s="3">
        <f>TITRES_STAT!B232</f>
        <v>42339</v>
      </c>
      <c r="B229" s="6">
        <f>TITRES_STAT!C232</f>
        <v>41.4</v>
      </c>
      <c r="C229" s="6">
        <f>TITRES_STAT!D232</f>
        <v>16.1798</v>
      </c>
      <c r="D229" s="6">
        <f>TITRES_STAT!E232</f>
        <v>0</v>
      </c>
      <c r="E229" s="2">
        <f t="shared" si="12"/>
        <v>-1300</v>
      </c>
      <c r="F229" s="6" t="str">
        <f t="shared" si="15"/>
        <v>NEUTRAL</v>
      </c>
      <c r="G229" s="6" t="str">
        <f t="shared" si="14"/>
        <v>NEUTRAL</v>
      </c>
      <c r="H229" s="6" t="str">
        <f t="shared" si="13"/>
        <v>NEUTRAL</v>
      </c>
    </row>
    <row r="230" spans="1:8" ht="13.5" x14ac:dyDescent="0.25">
      <c r="A230" s="3">
        <f>TITRES_STAT!B233</f>
        <v>42340</v>
      </c>
      <c r="B230" s="6">
        <f>TITRES_STAT!C233</f>
        <v>41.4</v>
      </c>
      <c r="C230" s="6">
        <f>TITRES_STAT!D233</f>
        <v>16.1798</v>
      </c>
      <c r="D230" s="6">
        <f>TITRES_STAT!E233</f>
        <v>0</v>
      </c>
      <c r="E230" s="2">
        <f t="shared" si="12"/>
        <v>-1300</v>
      </c>
      <c r="F230" s="6" t="str">
        <f t="shared" si="15"/>
        <v>NEUTRAL</v>
      </c>
      <c r="G230" s="6" t="str">
        <f t="shared" si="14"/>
        <v>NEUTRAL</v>
      </c>
      <c r="H230" s="6" t="str">
        <f t="shared" si="13"/>
        <v>NEUTRAL</v>
      </c>
    </row>
    <row r="231" spans="1:8" ht="13.5" x14ac:dyDescent="0.25">
      <c r="A231" s="3">
        <f>TITRES_STAT!B234</f>
        <v>42341</v>
      </c>
      <c r="B231" s="6">
        <f>TITRES_STAT!C234</f>
        <v>41.4</v>
      </c>
      <c r="C231" s="6">
        <f>TITRES_STAT!D234</f>
        <v>16.1798</v>
      </c>
      <c r="D231" s="6">
        <f>TITRES_STAT!E234</f>
        <v>0</v>
      </c>
      <c r="E231" s="2">
        <f t="shared" si="12"/>
        <v>-1300</v>
      </c>
      <c r="F231" s="6" t="str">
        <f t="shared" si="15"/>
        <v>NEUTRAL</v>
      </c>
      <c r="G231" s="6" t="str">
        <f t="shared" si="14"/>
        <v>NEUTRAL</v>
      </c>
      <c r="H231" s="6" t="str">
        <f t="shared" si="13"/>
        <v>NEUTRAL</v>
      </c>
    </row>
    <row r="232" spans="1:8" ht="13.5" x14ac:dyDescent="0.25">
      <c r="A232" s="3">
        <f>TITRES_STAT!B235</f>
        <v>42342</v>
      </c>
      <c r="B232" s="6">
        <f>TITRES_STAT!C235</f>
        <v>41.4</v>
      </c>
      <c r="C232" s="6">
        <f>TITRES_STAT!D235</f>
        <v>16.1798</v>
      </c>
      <c r="D232" s="6">
        <f>TITRES_STAT!E235</f>
        <v>0</v>
      </c>
      <c r="E232" s="2">
        <f t="shared" si="12"/>
        <v>-1300</v>
      </c>
      <c r="F232" s="6" t="str">
        <f t="shared" si="15"/>
        <v>NEUTRAL</v>
      </c>
      <c r="G232" s="6" t="str">
        <f t="shared" si="14"/>
        <v>NEUTRAL</v>
      </c>
      <c r="H232" s="6" t="str">
        <f t="shared" si="13"/>
        <v>NEUTRAL</v>
      </c>
    </row>
    <row r="233" spans="1:8" ht="13.5" x14ac:dyDescent="0.25">
      <c r="A233" s="3">
        <f>TITRES_STAT!B236</f>
        <v>42345</v>
      </c>
      <c r="B233" s="6">
        <f>TITRES_STAT!C236</f>
        <v>41.4</v>
      </c>
      <c r="C233" s="6">
        <f>TITRES_STAT!D236</f>
        <v>16.1798</v>
      </c>
      <c r="D233" s="6">
        <f>TITRES_STAT!E236</f>
        <v>0</v>
      </c>
      <c r="E233" s="2">
        <f t="shared" si="12"/>
        <v>-1300</v>
      </c>
      <c r="F233" s="6" t="str">
        <f t="shared" si="15"/>
        <v>NEUTRAL</v>
      </c>
      <c r="G233" s="6" t="str">
        <f t="shared" si="14"/>
        <v>NEUTRAL</v>
      </c>
      <c r="H233" s="6" t="str">
        <f t="shared" si="13"/>
        <v>NEUTRAL</v>
      </c>
    </row>
    <row r="234" spans="1:8" ht="13.5" x14ac:dyDescent="0.25">
      <c r="A234" s="3">
        <f>TITRES_STAT!B237</f>
        <v>42346</v>
      </c>
      <c r="B234" s="6">
        <f>TITRES_STAT!C237</f>
        <v>41.4</v>
      </c>
      <c r="C234" s="6">
        <f>TITRES_STAT!D237</f>
        <v>16.1798</v>
      </c>
      <c r="D234" s="6">
        <f>TITRES_STAT!E237</f>
        <v>0</v>
      </c>
      <c r="E234" s="2">
        <f t="shared" si="12"/>
        <v>-1300</v>
      </c>
      <c r="F234" s="6" t="str">
        <f t="shared" si="15"/>
        <v>NEUTRAL</v>
      </c>
      <c r="G234" s="6" t="str">
        <f t="shared" si="14"/>
        <v>NEUTRAL</v>
      </c>
      <c r="H234" s="6" t="str">
        <f t="shared" si="13"/>
        <v>NEUTRAL</v>
      </c>
    </row>
    <row r="235" spans="1:8" ht="13.5" x14ac:dyDescent="0.25">
      <c r="A235" s="3">
        <f>TITRES_STAT!B238</f>
        <v>42347</v>
      </c>
      <c r="B235" s="6">
        <f>TITRES_STAT!C238</f>
        <v>41.4</v>
      </c>
      <c r="C235" s="6">
        <f>TITRES_STAT!D238</f>
        <v>16.1798</v>
      </c>
      <c r="D235" s="6">
        <f>TITRES_STAT!E238</f>
        <v>0</v>
      </c>
      <c r="E235" s="2">
        <f t="shared" si="12"/>
        <v>-1300</v>
      </c>
      <c r="F235" s="6" t="str">
        <f t="shared" si="15"/>
        <v>NEUTRAL</v>
      </c>
      <c r="G235" s="6" t="str">
        <f t="shared" si="14"/>
        <v>NEUTRAL</v>
      </c>
      <c r="H235" s="6" t="str">
        <f t="shared" si="13"/>
        <v>NEUTRAL</v>
      </c>
    </row>
    <row r="236" spans="1:8" ht="13.5" x14ac:dyDescent="0.25">
      <c r="A236" s="3">
        <f>TITRES_STAT!B239</f>
        <v>42348</v>
      </c>
      <c r="B236" s="6">
        <f>TITRES_STAT!C239</f>
        <v>41.4</v>
      </c>
      <c r="C236" s="6">
        <f>TITRES_STAT!D239</f>
        <v>16.1798</v>
      </c>
      <c r="D236" s="6">
        <f>TITRES_STAT!E239</f>
        <v>0</v>
      </c>
      <c r="E236" s="2">
        <f t="shared" si="12"/>
        <v>-1300</v>
      </c>
      <c r="F236" s="6" t="str">
        <f t="shared" si="15"/>
        <v>NEUTRAL</v>
      </c>
      <c r="G236" s="6" t="str">
        <f t="shared" si="14"/>
        <v>NEUTRAL</v>
      </c>
      <c r="H236" s="6" t="str">
        <f t="shared" si="13"/>
        <v>NEUTRAL</v>
      </c>
    </row>
    <row r="237" spans="1:8" ht="13.5" x14ac:dyDescent="0.25">
      <c r="A237" s="3">
        <f>TITRES_STAT!B240</f>
        <v>42349</v>
      </c>
      <c r="B237" s="6">
        <f>TITRES_STAT!C240</f>
        <v>41.4</v>
      </c>
      <c r="C237" s="6">
        <f>TITRES_STAT!D240</f>
        <v>16.1798</v>
      </c>
      <c r="D237" s="6">
        <f>TITRES_STAT!E240</f>
        <v>0</v>
      </c>
      <c r="E237" s="2">
        <f t="shared" si="12"/>
        <v>-1300</v>
      </c>
      <c r="F237" s="6" t="str">
        <f t="shared" si="15"/>
        <v>NEUTRAL</v>
      </c>
      <c r="G237" s="6" t="str">
        <f t="shared" si="14"/>
        <v>NEUTRAL</v>
      </c>
      <c r="H237" s="6" t="str">
        <f t="shared" si="13"/>
        <v>NEUTRAL</v>
      </c>
    </row>
    <row r="238" spans="1:8" ht="13.5" x14ac:dyDescent="0.25">
      <c r="A238" s="3">
        <f>TITRES_STAT!B241</f>
        <v>42352</v>
      </c>
      <c r="B238" s="6">
        <f>TITRES_STAT!C241</f>
        <v>41.4</v>
      </c>
      <c r="C238" s="6">
        <f>TITRES_STAT!D241</f>
        <v>16.1798</v>
      </c>
      <c r="D238" s="6">
        <f>TITRES_STAT!E241</f>
        <v>0</v>
      </c>
      <c r="E238" s="2">
        <f t="shared" si="12"/>
        <v>-1300</v>
      </c>
      <c r="F238" s="6" t="str">
        <f t="shared" si="15"/>
        <v>NEUTRAL</v>
      </c>
      <c r="G238" s="6" t="str">
        <f t="shared" si="14"/>
        <v>NEUTRAL</v>
      </c>
      <c r="H238" s="6" t="str">
        <f t="shared" si="13"/>
        <v>NEUTRAL</v>
      </c>
    </row>
    <row r="239" spans="1:8" ht="13.5" x14ac:dyDescent="0.25">
      <c r="A239" s="3">
        <f>TITRES_STAT!B242</f>
        <v>42353</v>
      </c>
      <c r="B239" s="6">
        <f>TITRES_STAT!C242</f>
        <v>41.4</v>
      </c>
      <c r="C239" s="6">
        <f>TITRES_STAT!D242</f>
        <v>16.1798</v>
      </c>
      <c r="D239" s="6">
        <f>TITRES_STAT!E242</f>
        <v>0</v>
      </c>
      <c r="E239" s="2">
        <f t="shared" si="12"/>
        <v>-1300</v>
      </c>
      <c r="F239" s="6" t="str">
        <f t="shared" si="15"/>
        <v>NEUTRAL</v>
      </c>
      <c r="G239" s="6" t="str">
        <f t="shared" si="14"/>
        <v>NEUTRAL</v>
      </c>
      <c r="H239" s="6" t="str">
        <f t="shared" si="13"/>
        <v>NEUTRAL</v>
      </c>
    </row>
    <row r="240" spans="1:8" ht="13.5" x14ac:dyDescent="0.25">
      <c r="A240" s="3">
        <f>TITRES_STAT!B243</f>
        <v>42354</v>
      </c>
      <c r="B240" s="6">
        <f>TITRES_STAT!C243</f>
        <v>41.4</v>
      </c>
      <c r="C240" s="6">
        <f>TITRES_STAT!D243</f>
        <v>16.1798</v>
      </c>
      <c r="D240" s="6">
        <f>TITRES_STAT!E243</f>
        <v>0</v>
      </c>
      <c r="E240" s="2">
        <f t="shared" si="12"/>
        <v>-1300</v>
      </c>
      <c r="F240" s="6" t="str">
        <f t="shared" si="15"/>
        <v>NEUTRAL</v>
      </c>
      <c r="G240" s="6" t="str">
        <f t="shared" si="14"/>
        <v>NEUTRAL</v>
      </c>
      <c r="H240" s="6" t="str">
        <f t="shared" si="13"/>
        <v>NEUTRAL</v>
      </c>
    </row>
    <row r="241" spans="1:8" ht="13.5" x14ac:dyDescent="0.25">
      <c r="A241" s="3">
        <f>TITRES_STAT!B244</f>
        <v>42355</v>
      </c>
      <c r="B241" s="6">
        <f>TITRES_STAT!C244</f>
        <v>41.4</v>
      </c>
      <c r="C241" s="6">
        <f>TITRES_STAT!D244</f>
        <v>16.1798</v>
      </c>
      <c r="D241" s="6">
        <f>TITRES_STAT!E244</f>
        <v>0</v>
      </c>
      <c r="E241" s="2">
        <f t="shared" si="12"/>
        <v>-1300</v>
      </c>
      <c r="F241" s="6" t="str">
        <f t="shared" si="15"/>
        <v>NEUTRAL</v>
      </c>
      <c r="G241" s="6" t="str">
        <f t="shared" si="14"/>
        <v>NEUTRAL</v>
      </c>
      <c r="H241" s="6" t="str">
        <f t="shared" si="13"/>
        <v>NEUTRAL</v>
      </c>
    </row>
    <row r="242" spans="1:8" ht="13.5" x14ac:dyDescent="0.25">
      <c r="A242" s="3">
        <f>TITRES_STAT!B245</f>
        <v>42356</v>
      </c>
      <c r="B242" s="6">
        <f>TITRES_STAT!C245</f>
        <v>41.4</v>
      </c>
      <c r="C242" s="6">
        <f>TITRES_STAT!D245</f>
        <v>16.1798</v>
      </c>
      <c r="D242" s="6">
        <f>TITRES_STAT!E245</f>
        <v>0</v>
      </c>
      <c r="E242" s="2">
        <f t="shared" si="12"/>
        <v>-1300</v>
      </c>
      <c r="F242" s="6" t="str">
        <f t="shared" si="15"/>
        <v>NEUTRAL</v>
      </c>
      <c r="G242" s="6" t="str">
        <f t="shared" si="14"/>
        <v>NEUTRAL</v>
      </c>
      <c r="H242" s="6" t="str">
        <f t="shared" si="13"/>
        <v>NEUTRAL</v>
      </c>
    </row>
    <row r="243" spans="1:8" ht="13.5" x14ac:dyDescent="0.25">
      <c r="A243" s="3">
        <f>TITRES_STAT!B246</f>
        <v>42359</v>
      </c>
      <c r="B243" s="6">
        <f>TITRES_STAT!C246</f>
        <v>41.4</v>
      </c>
      <c r="C243" s="6">
        <f>TITRES_STAT!D246</f>
        <v>16.1798</v>
      </c>
      <c r="D243" s="6">
        <f>TITRES_STAT!E246</f>
        <v>0</v>
      </c>
      <c r="E243" s="2">
        <f t="shared" si="12"/>
        <v>-1300</v>
      </c>
      <c r="F243" s="6" t="str">
        <f t="shared" si="15"/>
        <v>NEUTRAL</v>
      </c>
      <c r="G243" s="6" t="str">
        <f t="shared" si="14"/>
        <v>NEUTRAL</v>
      </c>
      <c r="H243" s="6" t="str">
        <f t="shared" si="13"/>
        <v>NEUTRAL</v>
      </c>
    </row>
    <row r="244" spans="1:8" ht="13.5" x14ac:dyDescent="0.25">
      <c r="A244" s="3">
        <f>TITRES_STAT!B247</f>
        <v>42360</v>
      </c>
      <c r="B244" s="6">
        <f>TITRES_STAT!C247</f>
        <v>41.4</v>
      </c>
      <c r="C244" s="6">
        <f>TITRES_STAT!D247</f>
        <v>16.1798</v>
      </c>
      <c r="D244" s="6">
        <f>TITRES_STAT!E247</f>
        <v>0</v>
      </c>
      <c r="E244" s="2">
        <f t="shared" si="12"/>
        <v>-1300</v>
      </c>
      <c r="F244" s="6" t="str">
        <f t="shared" si="15"/>
        <v>NEUTRAL</v>
      </c>
      <c r="G244" s="6" t="str">
        <f t="shared" si="14"/>
        <v>NEUTRAL</v>
      </c>
      <c r="H244" s="6" t="str">
        <f t="shared" si="13"/>
        <v>NEUTRAL</v>
      </c>
    </row>
    <row r="245" spans="1:8" ht="13.5" x14ac:dyDescent="0.25">
      <c r="A245" s="3">
        <f>TITRES_STAT!B248</f>
        <v>42361</v>
      </c>
      <c r="B245" s="6">
        <f>TITRES_STAT!C248</f>
        <v>41.4</v>
      </c>
      <c r="C245" s="6">
        <f>TITRES_STAT!D248</f>
        <v>16.1798</v>
      </c>
      <c r="D245" s="6">
        <f>TITRES_STAT!E248</f>
        <v>0</v>
      </c>
      <c r="E245" s="2">
        <f t="shared" si="12"/>
        <v>-1300</v>
      </c>
      <c r="F245" s="6" t="str">
        <f t="shared" si="15"/>
        <v>NEUTRAL</v>
      </c>
      <c r="G245" s="6" t="str">
        <f t="shared" si="14"/>
        <v>NEUTRAL</v>
      </c>
      <c r="H245" s="6" t="str">
        <f t="shared" si="13"/>
        <v>NEUTRAL</v>
      </c>
    </row>
    <row r="246" spans="1:8" ht="13.5" x14ac:dyDescent="0.25">
      <c r="A246" s="3">
        <f>TITRES_STAT!B249</f>
        <v>42363</v>
      </c>
      <c r="B246" s="6">
        <f>TITRES_STAT!C249</f>
        <v>41.4</v>
      </c>
      <c r="C246" s="6">
        <f>TITRES_STAT!D249</f>
        <v>16.1798</v>
      </c>
      <c r="D246" s="6">
        <f>TITRES_STAT!E249</f>
        <v>0</v>
      </c>
      <c r="E246" s="2">
        <f t="shared" si="12"/>
        <v>-1300</v>
      </c>
      <c r="F246" s="6" t="str">
        <f t="shared" si="15"/>
        <v>NEUTRAL</v>
      </c>
      <c r="G246" s="6" t="str">
        <f t="shared" si="14"/>
        <v>NEUTRAL</v>
      </c>
      <c r="H246" s="6" t="str">
        <f t="shared" si="13"/>
        <v>NEUTRAL</v>
      </c>
    </row>
    <row r="247" spans="1:8" ht="13.5" x14ac:dyDescent="0.25">
      <c r="A247" s="3">
        <f>TITRES_STAT!B250</f>
        <v>42366</v>
      </c>
      <c r="B247" s="6">
        <f>TITRES_STAT!C250</f>
        <v>41.4</v>
      </c>
      <c r="C247" s="6">
        <f>TITRES_STAT!D250</f>
        <v>16.1798</v>
      </c>
      <c r="D247" s="6">
        <f>TITRES_STAT!E250</f>
        <v>0</v>
      </c>
      <c r="E247" s="2">
        <f t="shared" si="12"/>
        <v>-1300</v>
      </c>
      <c r="F247" s="6" t="str">
        <f t="shared" si="15"/>
        <v>NEUTRAL</v>
      </c>
      <c r="G247" s="6" t="str">
        <f t="shared" si="14"/>
        <v>NEUTRAL</v>
      </c>
      <c r="H247" s="6" t="str">
        <f t="shared" si="13"/>
        <v>NEUTRAL</v>
      </c>
    </row>
    <row r="248" spans="1:8" ht="13.5" x14ac:dyDescent="0.25">
      <c r="A248" s="3">
        <f>TITRES_STAT!B251</f>
        <v>42367</v>
      </c>
      <c r="B248" s="6">
        <f>TITRES_STAT!C251</f>
        <v>41.4</v>
      </c>
      <c r="C248" s="6">
        <f>TITRES_STAT!D251</f>
        <v>16.1798</v>
      </c>
      <c r="D248" s="6">
        <f>TITRES_STAT!E251</f>
        <v>0</v>
      </c>
      <c r="E248" s="2">
        <f t="shared" si="12"/>
        <v>-1300</v>
      </c>
      <c r="F248" s="6" t="str">
        <f t="shared" si="15"/>
        <v>NEUTRAL</v>
      </c>
      <c r="G248" s="6" t="str">
        <f t="shared" si="14"/>
        <v>NEUTRAL</v>
      </c>
      <c r="H248" s="6" t="str">
        <f t="shared" si="13"/>
        <v>NEUTRAL</v>
      </c>
    </row>
    <row r="249" spans="1:8" ht="13.5" x14ac:dyDescent="0.25">
      <c r="A249" s="3">
        <f>TITRES_STAT!B252</f>
        <v>42368</v>
      </c>
      <c r="B249" s="6">
        <f>TITRES_STAT!C252</f>
        <v>41.4</v>
      </c>
      <c r="C249" s="6">
        <f>TITRES_STAT!D252</f>
        <v>16.1798</v>
      </c>
      <c r="D249" s="6">
        <f>TITRES_STAT!E252</f>
        <v>0</v>
      </c>
      <c r="E249" s="2">
        <f t="shared" si="12"/>
        <v>-1300</v>
      </c>
      <c r="F249" s="6" t="str">
        <f t="shared" si="15"/>
        <v>NEUTRAL</v>
      </c>
      <c r="G249" s="6" t="str">
        <f t="shared" si="14"/>
        <v>NEUTRAL</v>
      </c>
      <c r="H249" s="6" t="str">
        <f t="shared" si="13"/>
        <v>NEUTRAL</v>
      </c>
    </row>
    <row r="250" spans="1:8" ht="13.5" x14ac:dyDescent="0.25">
      <c r="A250" s="3">
        <f>TITRES_STAT!B253</f>
        <v>42369</v>
      </c>
      <c r="B250" s="6">
        <f>TITRES_STAT!C253</f>
        <v>41.4</v>
      </c>
      <c r="C250" s="6">
        <f>TITRES_STAT!D253</f>
        <v>16.1798</v>
      </c>
      <c r="D250" s="6">
        <f>TITRES_STAT!E253</f>
        <v>0</v>
      </c>
      <c r="E250" s="2">
        <f t="shared" si="12"/>
        <v>-1300</v>
      </c>
      <c r="F250" s="6" t="str">
        <f t="shared" si="15"/>
        <v>NEUTRAL</v>
      </c>
      <c r="G250" s="6" t="str">
        <f t="shared" si="14"/>
        <v>NEUTRAL</v>
      </c>
      <c r="H250" s="6" t="str">
        <f t="shared" si="13"/>
        <v>NEUTRAL</v>
      </c>
    </row>
    <row r="251" spans="1:8" ht="13.5" x14ac:dyDescent="0.25">
      <c r="A251" s="3">
        <f>TITRES_STAT!B254</f>
        <v>42373</v>
      </c>
      <c r="B251" s="6">
        <f>TITRES_STAT!C254</f>
        <v>41.4</v>
      </c>
      <c r="C251" s="6">
        <f>TITRES_STAT!D254</f>
        <v>16.1798</v>
      </c>
      <c r="D251" s="6">
        <f>TITRES_STAT!E254</f>
        <v>0</v>
      </c>
      <c r="E251" s="2">
        <f t="shared" si="12"/>
        <v>-1300</v>
      </c>
      <c r="F251" s="6" t="str">
        <f t="shared" si="15"/>
        <v>NEUTRAL</v>
      </c>
      <c r="G251" s="6" t="str">
        <f t="shared" si="14"/>
        <v>NEUTRAL</v>
      </c>
      <c r="H251" s="6" t="str">
        <f t="shared" si="13"/>
        <v>NEUTRAL</v>
      </c>
    </row>
    <row r="252" spans="1:8" ht="13.5" x14ac:dyDescent="0.25">
      <c r="A252" s="3">
        <f>TITRES_STAT!B255</f>
        <v>42374</v>
      </c>
      <c r="B252" s="6">
        <f>TITRES_STAT!C255</f>
        <v>40.159999999999997</v>
      </c>
      <c r="C252" s="6">
        <f>TITRES_STAT!D255</f>
        <v>15.6952</v>
      </c>
      <c r="D252" s="6">
        <f>TITRES_STAT!E255</f>
        <v>0</v>
      </c>
      <c r="E252" s="2">
        <f t="shared" si="12"/>
        <v>-1300</v>
      </c>
      <c r="F252" s="6" t="str">
        <f t="shared" si="15"/>
        <v>NEUTRAL</v>
      </c>
      <c r="G252" s="6" t="str">
        <f t="shared" si="14"/>
        <v>NEUTRAL</v>
      </c>
      <c r="H252" s="6" t="str">
        <f t="shared" si="13"/>
        <v>NEUTRAL</v>
      </c>
    </row>
    <row r="253" spans="1:8" ht="13.5" x14ac:dyDescent="0.25">
      <c r="A253" s="3">
        <f>TITRES_STAT!B256</f>
        <v>42375</v>
      </c>
      <c r="B253" s="6">
        <f>TITRES_STAT!C256</f>
        <v>40.119999999999997</v>
      </c>
      <c r="C253" s="6">
        <f>TITRES_STAT!D256</f>
        <v>15.679600000000001</v>
      </c>
      <c r="D253" s="6">
        <f>TITRES_STAT!E256</f>
        <v>10</v>
      </c>
      <c r="E253" s="2">
        <f t="shared" si="12"/>
        <v>-1310</v>
      </c>
      <c r="F253" s="6" t="str">
        <f t="shared" si="15"/>
        <v>BEARISH</v>
      </c>
      <c r="G253" s="6" t="str">
        <f t="shared" si="14"/>
        <v>NEUTRAL</v>
      </c>
      <c r="H253" s="6" t="str">
        <f t="shared" si="13"/>
        <v>CONFIRMED BEARISH</v>
      </c>
    </row>
    <row r="254" spans="1:8" ht="13.5" x14ac:dyDescent="0.25">
      <c r="A254" s="3">
        <f>TITRES_STAT!B257</f>
        <v>42376</v>
      </c>
      <c r="B254" s="6">
        <f>TITRES_STAT!C257</f>
        <v>40.119999999999997</v>
      </c>
      <c r="C254" s="6">
        <f>TITRES_STAT!D257</f>
        <v>15.679600000000001</v>
      </c>
      <c r="D254" s="6">
        <f>TITRES_STAT!E257</f>
        <v>0</v>
      </c>
      <c r="E254" s="2">
        <f t="shared" si="12"/>
        <v>-1310</v>
      </c>
      <c r="F254" s="6" t="str">
        <f t="shared" si="15"/>
        <v>BEARISH</v>
      </c>
      <c r="G254" s="6" t="str">
        <f t="shared" si="14"/>
        <v>NEUTRAL</v>
      </c>
      <c r="H254" s="6" t="str">
        <f t="shared" si="13"/>
        <v>CONFIRMED BEARISH</v>
      </c>
    </row>
    <row r="255" spans="1:8" ht="13.5" x14ac:dyDescent="0.25">
      <c r="A255" s="3">
        <f>TITRES_STAT!B258</f>
        <v>42377</v>
      </c>
      <c r="B255" s="6">
        <f>TITRES_STAT!C258</f>
        <v>40.119999999999997</v>
      </c>
      <c r="C255" s="6">
        <f>TITRES_STAT!D258</f>
        <v>15.679600000000001</v>
      </c>
      <c r="D255" s="6">
        <f>TITRES_STAT!E258</f>
        <v>0</v>
      </c>
      <c r="E255" s="2">
        <f t="shared" si="12"/>
        <v>-1310</v>
      </c>
      <c r="F255" s="6" t="str">
        <f t="shared" si="15"/>
        <v>BEARISH</v>
      </c>
      <c r="G255" s="6" t="str">
        <f t="shared" si="14"/>
        <v>NEUTRAL</v>
      </c>
      <c r="H255" s="6" t="str">
        <f t="shared" si="13"/>
        <v>CONFIRMED BEARISH</v>
      </c>
    </row>
    <row r="256" spans="1:8" ht="13.5" x14ac:dyDescent="0.25">
      <c r="A256" s="3">
        <f>TITRES_STAT!B259</f>
        <v>42380</v>
      </c>
      <c r="B256" s="6">
        <f>TITRES_STAT!C259</f>
        <v>40.119999999999997</v>
      </c>
      <c r="C256" s="6">
        <f>TITRES_STAT!D259</f>
        <v>15.679600000000001</v>
      </c>
      <c r="D256" s="6">
        <f>TITRES_STAT!E259</f>
        <v>0</v>
      </c>
      <c r="E256" s="2">
        <f t="shared" si="12"/>
        <v>-1310</v>
      </c>
      <c r="F256" s="6" t="str">
        <f t="shared" si="15"/>
        <v>BEARISH</v>
      </c>
      <c r="G256" s="6" t="str">
        <f t="shared" si="14"/>
        <v>NEUTRAL</v>
      </c>
      <c r="H256" s="6" t="str">
        <f t="shared" si="13"/>
        <v>CONFIRMED BEARISH</v>
      </c>
    </row>
    <row r="257" spans="1:8" ht="13.5" x14ac:dyDescent="0.25">
      <c r="A257" s="3">
        <f>TITRES_STAT!B260</f>
        <v>42381</v>
      </c>
      <c r="B257" s="6">
        <f>TITRES_STAT!C260</f>
        <v>40.119999999999997</v>
      </c>
      <c r="C257" s="6">
        <f>TITRES_STAT!D260</f>
        <v>15.679600000000001</v>
      </c>
      <c r="D257" s="6">
        <f>TITRES_STAT!E260</f>
        <v>0</v>
      </c>
      <c r="E257" s="2">
        <f t="shared" si="12"/>
        <v>-1310</v>
      </c>
      <c r="F257" s="6" t="str">
        <f t="shared" si="15"/>
        <v>BEARISH</v>
      </c>
      <c r="G257" s="6" t="str">
        <f t="shared" si="14"/>
        <v>NEUTRAL</v>
      </c>
      <c r="H257" s="6" t="str">
        <f t="shared" si="13"/>
        <v>CONFIRMED BEARISH</v>
      </c>
    </row>
    <row r="258" spans="1:8" ht="13.5" x14ac:dyDescent="0.25">
      <c r="A258" s="3">
        <f>TITRES_STAT!B261</f>
        <v>42382</v>
      </c>
      <c r="B258" s="6">
        <f>TITRES_STAT!C261</f>
        <v>40.119999999999997</v>
      </c>
      <c r="C258" s="6">
        <f>TITRES_STAT!D261</f>
        <v>15.679600000000001</v>
      </c>
      <c r="D258" s="6">
        <f>TITRES_STAT!E261</f>
        <v>0</v>
      </c>
      <c r="E258" s="2">
        <f t="shared" si="12"/>
        <v>-1310</v>
      </c>
      <c r="F258" s="6" t="str">
        <f t="shared" si="15"/>
        <v>NEUTRAL</v>
      </c>
      <c r="G258" s="6" t="str">
        <f t="shared" si="14"/>
        <v>NEUTRAL</v>
      </c>
      <c r="H258" s="6" t="str">
        <f t="shared" si="13"/>
        <v>NEUTRAL</v>
      </c>
    </row>
    <row r="259" spans="1:8" ht="13.5" x14ac:dyDescent="0.25">
      <c r="A259" s="3">
        <f>TITRES_STAT!B262</f>
        <v>42384</v>
      </c>
      <c r="B259" s="6">
        <f>TITRES_STAT!C262</f>
        <v>40.119999999999997</v>
      </c>
      <c r="C259" s="6">
        <f>TITRES_STAT!D262</f>
        <v>15.679600000000001</v>
      </c>
      <c r="D259" s="6">
        <f>TITRES_STAT!E262</f>
        <v>0</v>
      </c>
      <c r="E259" s="2">
        <f t="shared" si="12"/>
        <v>-1310</v>
      </c>
      <c r="F259" s="6" t="str">
        <f t="shared" si="15"/>
        <v>NEUTRAL</v>
      </c>
      <c r="G259" s="6" t="str">
        <f t="shared" si="14"/>
        <v>NEUTRAL</v>
      </c>
      <c r="H259" s="6" t="str">
        <f t="shared" si="13"/>
        <v>NEUTRAL</v>
      </c>
    </row>
    <row r="260" spans="1:8" ht="13.5" x14ac:dyDescent="0.25">
      <c r="A260" s="3">
        <f>TITRES_STAT!B263</f>
        <v>42387</v>
      </c>
      <c r="B260" s="6">
        <f>TITRES_STAT!C263</f>
        <v>40.119999999999997</v>
      </c>
      <c r="C260" s="6">
        <f>TITRES_STAT!D263</f>
        <v>15.679600000000001</v>
      </c>
      <c r="D260" s="6">
        <f>TITRES_STAT!E263</f>
        <v>0</v>
      </c>
      <c r="E260" s="2">
        <f t="shared" ref="E260:E323" si="16">IF(B260&gt;B259, E259+D260, IF(B260&lt;B259, E259-D260, E259))</f>
        <v>-1310</v>
      </c>
      <c r="F260" s="6" t="str">
        <f t="shared" si="15"/>
        <v>NEUTRAL</v>
      </c>
      <c r="G260" s="6" t="str">
        <f t="shared" si="14"/>
        <v>NEUTRAL</v>
      </c>
      <c r="H260" s="6" t="str">
        <f t="shared" si="13"/>
        <v>NEUTRAL</v>
      </c>
    </row>
    <row r="261" spans="1:8" ht="13.5" x14ac:dyDescent="0.25">
      <c r="A261" s="3">
        <f>TITRES_STAT!B264</f>
        <v>42388</v>
      </c>
      <c r="B261" s="6">
        <f>TITRES_STAT!C264</f>
        <v>40.119999999999997</v>
      </c>
      <c r="C261" s="6">
        <f>TITRES_STAT!D264</f>
        <v>15.679600000000001</v>
      </c>
      <c r="D261" s="6">
        <f>TITRES_STAT!E264</f>
        <v>0</v>
      </c>
      <c r="E261" s="2">
        <f t="shared" si="16"/>
        <v>-1310</v>
      </c>
      <c r="F261" s="6" t="str">
        <f t="shared" si="15"/>
        <v>NEUTRAL</v>
      </c>
      <c r="G261" s="6" t="str">
        <f t="shared" si="14"/>
        <v>NEUTRAL</v>
      </c>
      <c r="H261" s="6" t="str">
        <f t="shared" si="13"/>
        <v>NEUTRAL</v>
      </c>
    </row>
    <row r="262" spans="1:8" ht="13.5" x14ac:dyDescent="0.25">
      <c r="A262" s="3">
        <f>TITRES_STAT!B265</f>
        <v>42389</v>
      </c>
      <c r="B262" s="6">
        <f>TITRES_STAT!C265</f>
        <v>40.119999999999997</v>
      </c>
      <c r="C262" s="6">
        <f>TITRES_STAT!D265</f>
        <v>15.679600000000001</v>
      </c>
      <c r="D262" s="6">
        <f>TITRES_STAT!E265</f>
        <v>1</v>
      </c>
      <c r="E262" s="2">
        <f t="shared" si="16"/>
        <v>-1310</v>
      </c>
      <c r="F262" s="6" t="str">
        <f t="shared" si="15"/>
        <v>NEUTRAL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NEUTRAL</v>
      </c>
    </row>
    <row r="263" spans="1:8" ht="13.5" x14ac:dyDescent="0.25">
      <c r="A263" s="3">
        <f>TITRES_STAT!B266</f>
        <v>42390</v>
      </c>
      <c r="B263" s="6">
        <f>TITRES_STAT!C266</f>
        <v>40.119999999999997</v>
      </c>
      <c r="C263" s="6">
        <f>TITRES_STAT!D266</f>
        <v>15.679600000000001</v>
      </c>
      <c r="D263" s="6">
        <f>TITRES_STAT!E266</f>
        <v>0</v>
      </c>
      <c r="E263" s="2">
        <f t="shared" si="16"/>
        <v>-1310</v>
      </c>
      <c r="F263" s="6" t="str">
        <f t="shared" si="15"/>
        <v>NEUTRAL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NEUTRAL</v>
      </c>
    </row>
    <row r="264" spans="1:8" ht="13.5" x14ac:dyDescent="0.25">
      <c r="A264" s="3">
        <f>TITRES_STAT!B267</f>
        <v>42391</v>
      </c>
      <c r="B264" s="6">
        <f>TITRES_STAT!C267</f>
        <v>40.119999999999997</v>
      </c>
      <c r="C264" s="6">
        <f>TITRES_STAT!D267</f>
        <v>15.679600000000001</v>
      </c>
      <c r="D264" s="6">
        <f>TITRES_STAT!E267</f>
        <v>0</v>
      </c>
      <c r="E264" s="2">
        <f t="shared" si="16"/>
        <v>-1310</v>
      </c>
      <c r="F264" s="6" t="str">
        <f t="shared" ref="F264:F327" si="19">IF(E264&gt;E259,"BULLISH",IF(E264&lt;E259,"BEARISH","NEUTRAL"))</f>
        <v>NEUTRAL</v>
      </c>
      <c r="G264" s="6" t="str">
        <f t="shared" si="18"/>
        <v>NEUTRAL</v>
      </c>
      <c r="H264" s="6" t="str">
        <f t="shared" si="17"/>
        <v>NEUTRAL</v>
      </c>
    </row>
    <row r="265" spans="1:8" ht="13.5" x14ac:dyDescent="0.25">
      <c r="A265" s="3">
        <f>TITRES_STAT!B268</f>
        <v>42394</v>
      </c>
      <c r="B265" s="6">
        <f>TITRES_STAT!C268</f>
        <v>40.119999999999997</v>
      </c>
      <c r="C265" s="6">
        <f>TITRES_STAT!D268</f>
        <v>15.679600000000001</v>
      </c>
      <c r="D265" s="6">
        <f>TITRES_STAT!E268</f>
        <v>0</v>
      </c>
      <c r="E265" s="2">
        <f t="shared" si="16"/>
        <v>-1310</v>
      </c>
      <c r="F265" s="6" t="str">
        <f t="shared" si="19"/>
        <v>NEUTRAL</v>
      </c>
      <c r="G265" s="6" t="str">
        <f t="shared" si="18"/>
        <v>NEUTRAL</v>
      </c>
      <c r="H265" s="6" t="str">
        <f t="shared" si="17"/>
        <v>NEUTRAL</v>
      </c>
    </row>
    <row r="266" spans="1:8" ht="13.5" x14ac:dyDescent="0.25">
      <c r="A266" s="3">
        <f>TITRES_STAT!B269</f>
        <v>42395</v>
      </c>
      <c r="B266" s="6">
        <f>TITRES_STAT!C269</f>
        <v>40.119999999999997</v>
      </c>
      <c r="C266" s="6">
        <f>TITRES_STAT!D269</f>
        <v>15.679600000000001</v>
      </c>
      <c r="D266" s="6">
        <f>TITRES_STAT!E269</f>
        <v>0</v>
      </c>
      <c r="E266" s="2">
        <f t="shared" si="16"/>
        <v>-1310</v>
      </c>
      <c r="F266" s="6" t="str">
        <f t="shared" si="19"/>
        <v>NEUTRAL</v>
      </c>
      <c r="G266" s="6" t="str">
        <f t="shared" si="18"/>
        <v>NEUTRAL</v>
      </c>
      <c r="H266" s="6" t="str">
        <f t="shared" si="17"/>
        <v>NEUTRAL</v>
      </c>
    </row>
    <row r="267" spans="1:8" ht="13.5" x14ac:dyDescent="0.25">
      <c r="A267" s="3">
        <f>TITRES_STAT!B270</f>
        <v>42396</v>
      </c>
      <c r="B267" s="6">
        <f>TITRES_STAT!C270</f>
        <v>40.119999999999997</v>
      </c>
      <c r="C267" s="6">
        <f>TITRES_STAT!D270</f>
        <v>15.679600000000001</v>
      </c>
      <c r="D267" s="6">
        <f>TITRES_STAT!E270</f>
        <v>0</v>
      </c>
      <c r="E267" s="2">
        <f t="shared" si="16"/>
        <v>-1310</v>
      </c>
      <c r="F267" s="6" t="str">
        <f t="shared" si="19"/>
        <v>NEUTRAL</v>
      </c>
      <c r="G267" s="6" t="str">
        <f t="shared" si="18"/>
        <v>NEUTRAL</v>
      </c>
      <c r="H267" s="6" t="str">
        <f t="shared" si="17"/>
        <v>NEUTRAL</v>
      </c>
    </row>
    <row r="268" spans="1:8" ht="13.5" x14ac:dyDescent="0.25">
      <c r="A268" s="3">
        <f>TITRES_STAT!B271</f>
        <v>42397</v>
      </c>
      <c r="B268" s="6">
        <f>TITRES_STAT!C271</f>
        <v>40.119999999999997</v>
      </c>
      <c r="C268" s="6">
        <f>TITRES_STAT!D271</f>
        <v>15.679600000000001</v>
      </c>
      <c r="D268" s="6">
        <f>TITRES_STAT!E271</f>
        <v>0</v>
      </c>
      <c r="E268" s="2">
        <f t="shared" si="16"/>
        <v>-1310</v>
      </c>
      <c r="F268" s="6" t="str">
        <f t="shared" si="19"/>
        <v>NEUTRAL</v>
      </c>
      <c r="G268" s="6" t="str">
        <f t="shared" si="18"/>
        <v>NEUTRAL</v>
      </c>
      <c r="H268" s="6" t="str">
        <f t="shared" si="17"/>
        <v>NEUTRAL</v>
      </c>
    </row>
    <row r="269" spans="1:8" ht="13.5" x14ac:dyDescent="0.25">
      <c r="A269" s="3">
        <f>TITRES_STAT!B272</f>
        <v>42398</v>
      </c>
      <c r="B269" s="6">
        <f>TITRES_STAT!C272</f>
        <v>40.119999999999997</v>
      </c>
      <c r="C269" s="6">
        <f>TITRES_STAT!D272</f>
        <v>15.679600000000001</v>
      </c>
      <c r="D269" s="6">
        <f>TITRES_STAT!E272</f>
        <v>0</v>
      </c>
      <c r="E269" s="2">
        <f t="shared" si="16"/>
        <v>-1310</v>
      </c>
      <c r="F269" s="6" t="str">
        <f t="shared" si="19"/>
        <v>NEUTRAL</v>
      </c>
      <c r="G269" s="6" t="str">
        <f t="shared" si="18"/>
        <v>NEUTRAL</v>
      </c>
      <c r="H269" s="6" t="str">
        <f t="shared" si="17"/>
        <v>NEUTRAL</v>
      </c>
    </row>
    <row r="270" spans="1:8" ht="13.5" x14ac:dyDescent="0.25">
      <c r="A270" s="3">
        <f>TITRES_STAT!B273</f>
        <v>42401</v>
      </c>
      <c r="B270" s="6">
        <f>TITRES_STAT!C273</f>
        <v>40.119999999999997</v>
      </c>
      <c r="C270" s="6">
        <f>TITRES_STAT!D273</f>
        <v>15.679600000000001</v>
      </c>
      <c r="D270" s="6">
        <f>TITRES_STAT!E273</f>
        <v>0</v>
      </c>
      <c r="E270" s="2">
        <f t="shared" si="16"/>
        <v>-1310</v>
      </c>
      <c r="F270" s="6" t="str">
        <f t="shared" si="19"/>
        <v>NEUTRAL</v>
      </c>
      <c r="G270" s="6" t="str">
        <f t="shared" si="18"/>
        <v>NEUTRAL</v>
      </c>
      <c r="H270" s="6" t="str">
        <f t="shared" si="17"/>
        <v>NEUTRAL</v>
      </c>
    </row>
    <row r="271" spans="1:8" ht="13.5" x14ac:dyDescent="0.25">
      <c r="A271" s="3">
        <f>TITRES_STAT!B274</f>
        <v>42402</v>
      </c>
      <c r="B271" s="6">
        <f>TITRES_STAT!C274</f>
        <v>40.119999999999997</v>
      </c>
      <c r="C271" s="6">
        <f>TITRES_STAT!D274</f>
        <v>15.679600000000001</v>
      </c>
      <c r="D271" s="6">
        <f>TITRES_STAT!E274</f>
        <v>0</v>
      </c>
      <c r="E271" s="2">
        <f t="shared" si="16"/>
        <v>-1310</v>
      </c>
      <c r="F271" s="6" t="str">
        <f t="shared" si="19"/>
        <v>NEUTRAL</v>
      </c>
      <c r="G271" s="6" t="str">
        <f t="shared" si="18"/>
        <v>NEUTRAL</v>
      </c>
      <c r="H271" s="6" t="str">
        <f t="shared" si="17"/>
        <v>NEUTRAL</v>
      </c>
    </row>
    <row r="272" spans="1:8" ht="13.5" x14ac:dyDescent="0.25">
      <c r="A272" s="3">
        <f>TITRES_STAT!B275</f>
        <v>42403</v>
      </c>
      <c r="B272" s="6">
        <f>TITRES_STAT!C275</f>
        <v>40.119999999999997</v>
      </c>
      <c r="C272" s="6">
        <f>TITRES_STAT!D275</f>
        <v>15.679600000000001</v>
      </c>
      <c r="D272" s="6">
        <f>TITRES_STAT!E275</f>
        <v>0</v>
      </c>
      <c r="E272" s="2">
        <f t="shared" si="16"/>
        <v>-1310</v>
      </c>
      <c r="F272" s="6" t="str">
        <f t="shared" si="19"/>
        <v>NEUTRAL</v>
      </c>
      <c r="G272" s="6" t="str">
        <f t="shared" si="18"/>
        <v>NEUTRAL</v>
      </c>
      <c r="H272" s="6" t="str">
        <f t="shared" si="17"/>
        <v>NEUTRAL</v>
      </c>
    </row>
    <row r="273" spans="1:8" ht="13.5" x14ac:dyDescent="0.25">
      <c r="A273" s="3">
        <f>TITRES_STAT!B276</f>
        <v>42404</v>
      </c>
      <c r="B273" s="6">
        <f>TITRES_STAT!C276</f>
        <v>40.119999999999997</v>
      </c>
      <c r="C273" s="6">
        <f>TITRES_STAT!D276</f>
        <v>15.679600000000001</v>
      </c>
      <c r="D273" s="6">
        <f>TITRES_STAT!E276</f>
        <v>0</v>
      </c>
      <c r="E273" s="2">
        <f t="shared" si="16"/>
        <v>-1310</v>
      </c>
      <c r="F273" s="6" t="str">
        <f t="shared" si="19"/>
        <v>NEUTRAL</v>
      </c>
      <c r="G273" s="6" t="str">
        <f t="shared" si="18"/>
        <v>NEUTRAL</v>
      </c>
      <c r="H273" s="6" t="str">
        <f t="shared" si="17"/>
        <v>NEUTRAL</v>
      </c>
    </row>
    <row r="274" spans="1:8" ht="13.5" x14ac:dyDescent="0.25">
      <c r="A274" s="3">
        <f>TITRES_STAT!B277</f>
        <v>42405</v>
      </c>
      <c r="B274" s="6">
        <f>TITRES_STAT!C277</f>
        <v>40.119999999999997</v>
      </c>
      <c r="C274" s="6">
        <f>TITRES_STAT!D277</f>
        <v>15.679600000000001</v>
      </c>
      <c r="D274" s="6">
        <f>TITRES_STAT!E277</f>
        <v>0</v>
      </c>
      <c r="E274" s="2">
        <f t="shared" si="16"/>
        <v>-1310</v>
      </c>
      <c r="F274" s="6" t="str">
        <f t="shared" si="19"/>
        <v>NEUTRAL</v>
      </c>
      <c r="G274" s="6" t="str">
        <f t="shared" si="18"/>
        <v>NEUTRAL</v>
      </c>
      <c r="H274" s="6" t="str">
        <f t="shared" si="17"/>
        <v>NEUTRAL</v>
      </c>
    </row>
    <row r="275" spans="1:8" ht="13.5" x14ac:dyDescent="0.25">
      <c r="A275" s="3">
        <f>TITRES_STAT!B278</f>
        <v>42408</v>
      </c>
      <c r="B275" s="6">
        <f>TITRES_STAT!C278</f>
        <v>40.119999999999997</v>
      </c>
      <c r="C275" s="6">
        <f>TITRES_STAT!D278</f>
        <v>15.679600000000001</v>
      </c>
      <c r="D275" s="6">
        <f>TITRES_STAT!E278</f>
        <v>0</v>
      </c>
      <c r="E275" s="2">
        <f t="shared" si="16"/>
        <v>-1310</v>
      </c>
      <c r="F275" s="6" t="str">
        <f t="shared" si="19"/>
        <v>NEUTRAL</v>
      </c>
      <c r="G275" s="6" t="str">
        <f t="shared" si="18"/>
        <v>NEUTRAL</v>
      </c>
      <c r="H275" s="6" t="str">
        <f t="shared" si="17"/>
        <v>NEUTRAL</v>
      </c>
    </row>
    <row r="276" spans="1:8" ht="13.5" x14ac:dyDescent="0.25">
      <c r="A276" s="3">
        <f>TITRES_STAT!B279</f>
        <v>42409</v>
      </c>
      <c r="B276" s="6">
        <f>TITRES_STAT!C279</f>
        <v>40.119999999999997</v>
      </c>
      <c r="C276" s="6">
        <f>TITRES_STAT!D279</f>
        <v>15.679600000000001</v>
      </c>
      <c r="D276" s="6">
        <f>TITRES_STAT!E279</f>
        <v>0</v>
      </c>
      <c r="E276" s="2">
        <f t="shared" si="16"/>
        <v>-1310</v>
      </c>
      <c r="F276" s="6" t="str">
        <f t="shared" si="19"/>
        <v>NEUTRAL</v>
      </c>
      <c r="G276" s="6" t="str">
        <f t="shared" si="18"/>
        <v>NEUTRAL</v>
      </c>
      <c r="H276" s="6" t="str">
        <f t="shared" si="17"/>
        <v>NEUTRAL</v>
      </c>
    </row>
    <row r="277" spans="1:8" ht="13.5" x14ac:dyDescent="0.25">
      <c r="A277" s="3">
        <f>TITRES_STAT!B280</f>
        <v>42410</v>
      </c>
      <c r="B277" s="6">
        <f>TITRES_STAT!C280</f>
        <v>40.119999999999997</v>
      </c>
      <c r="C277" s="6">
        <f>TITRES_STAT!D280</f>
        <v>15.679600000000001</v>
      </c>
      <c r="D277" s="6">
        <f>TITRES_STAT!E280</f>
        <v>0</v>
      </c>
      <c r="E277" s="2">
        <f t="shared" si="16"/>
        <v>-1310</v>
      </c>
      <c r="F277" s="6" t="str">
        <f t="shared" si="19"/>
        <v>NEUTRAL</v>
      </c>
      <c r="G277" s="6" t="str">
        <f t="shared" si="18"/>
        <v>NEUTRAL</v>
      </c>
      <c r="H277" s="6" t="str">
        <f t="shared" si="17"/>
        <v>NEUTRAL</v>
      </c>
    </row>
    <row r="278" spans="1:8" ht="13.5" x14ac:dyDescent="0.25">
      <c r="A278" s="3">
        <f>TITRES_STAT!B281</f>
        <v>42411</v>
      </c>
      <c r="B278" s="6">
        <f>TITRES_STAT!C281</f>
        <v>40.119999999999997</v>
      </c>
      <c r="C278" s="6">
        <f>TITRES_STAT!D281</f>
        <v>15.679600000000001</v>
      </c>
      <c r="D278" s="6">
        <f>TITRES_STAT!E281</f>
        <v>20</v>
      </c>
      <c r="E278" s="2">
        <f t="shared" si="16"/>
        <v>-1310</v>
      </c>
      <c r="F278" s="6" t="str">
        <f t="shared" si="19"/>
        <v>NEUTRAL</v>
      </c>
      <c r="G278" s="6" t="str">
        <f t="shared" si="18"/>
        <v>NEUTRAL</v>
      </c>
      <c r="H278" s="6" t="str">
        <f t="shared" si="17"/>
        <v>NEUTRAL</v>
      </c>
    </row>
    <row r="279" spans="1:8" ht="13.5" x14ac:dyDescent="0.25">
      <c r="A279" s="3">
        <f>TITRES_STAT!B282</f>
        <v>42412</v>
      </c>
      <c r="B279" s="6">
        <f>TITRES_STAT!C282</f>
        <v>40.119999999999997</v>
      </c>
      <c r="C279" s="6">
        <f>TITRES_STAT!D282</f>
        <v>15.679600000000001</v>
      </c>
      <c r="D279" s="6">
        <f>TITRES_STAT!E282</f>
        <v>0</v>
      </c>
      <c r="E279" s="2">
        <f t="shared" si="16"/>
        <v>-1310</v>
      </c>
      <c r="F279" s="6" t="str">
        <f t="shared" si="19"/>
        <v>NEUTRAL</v>
      </c>
      <c r="G279" s="6" t="str">
        <f t="shared" si="18"/>
        <v>NEUTRAL</v>
      </c>
      <c r="H279" s="6" t="str">
        <f t="shared" si="17"/>
        <v>NEUTRAL</v>
      </c>
    </row>
    <row r="280" spans="1:8" ht="13.5" x14ac:dyDescent="0.25">
      <c r="A280" s="3">
        <f>TITRES_STAT!B283</f>
        <v>42415</v>
      </c>
      <c r="B280" s="6">
        <f>TITRES_STAT!C283</f>
        <v>40.119999999999997</v>
      </c>
      <c r="C280" s="6">
        <f>TITRES_STAT!D283</f>
        <v>15.679600000000001</v>
      </c>
      <c r="D280" s="6">
        <f>TITRES_STAT!E283</f>
        <v>0</v>
      </c>
      <c r="E280" s="2">
        <f t="shared" si="16"/>
        <v>-1310</v>
      </c>
      <c r="F280" s="6" t="str">
        <f t="shared" si="19"/>
        <v>NEUTRAL</v>
      </c>
      <c r="G280" s="6" t="str">
        <f t="shared" si="18"/>
        <v>NEUTRAL</v>
      </c>
      <c r="H280" s="6" t="str">
        <f t="shared" si="17"/>
        <v>NEUTRAL</v>
      </c>
    </row>
    <row r="281" spans="1:8" ht="13.5" x14ac:dyDescent="0.25">
      <c r="A281" s="3">
        <f>TITRES_STAT!B284</f>
        <v>42416</v>
      </c>
      <c r="B281" s="6">
        <f>TITRES_STAT!C284</f>
        <v>40.119999999999997</v>
      </c>
      <c r="C281" s="6">
        <f>TITRES_STAT!D284</f>
        <v>15.679600000000001</v>
      </c>
      <c r="D281" s="6">
        <f>TITRES_STAT!E284</f>
        <v>0</v>
      </c>
      <c r="E281" s="2">
        <f t="shared" si="16"/>
        <v>-1310</v>
      </c>
      <c r="F281" s="6" t="str">
        <f t="shared" si="19"/>
        <v>NEUTRAL</v>
      </c>
      <c r="G281" s="6" t="str">
        <f t="shared" si="18"/>
        <v>NEUTRAL</v>
      </c>
      <c r="H281" s="6" t="str">
        <f t="shared" si="17"/>
        <v>NEUTRAL</v>
      </c>
    </row>
    <row r="282" spans="1:8" ht="13.5" x14ac:dyDescent="0.25">
      <c r="A282" s="3">
        <f>TITRES_STAT!B285</f>
        <v>42417</v>
      </c>
      <c r="B282" s="6">
        <f>TITRES_STAT!C285</f>
        <v>40.119999999999997</v>
      </c>
      <c r="C282" s="6">
        <f>TITRES_STAT!D285</f>
        <v>15.679600000000001</v>
      </c>
      <c r="D282" s="6">
        <f>TITRES_STAT!E285</f>
        <v>0</v>
      </c>
      <c r="E282" s="2">
        <f t="shared" si="16"/>
        <v>-1310</v>
      </c>
      <c r="F282" s="6" t="str">
        <f t="shared" si="19"/>
        <v>NEUTRAL</v>
      </c>
      <c r="G282" s="6" t="str">
        <f t="shared" si="18"/>
        <v>NEUTRAL</v>
      </c>
      <c r="H282" s="6" t="str">
        <f t="shared" si="17"/>
        <v>NEUTRAL</v>
      </c>
    </row>
    <row r="283" spans="1:8" ht="13.5" x14ac:dyDescent="0.25">
      <c r="A283" s="3">
        <f>TITRES_STAT!B286</f>
        <v>42418</v>
      </c>
      <c r="B283" s="6">
        <f>TITRES_STAT!C286</f>
        <v>40.119999999999997</v>
      </c>
      <c r="C283" s="6">
        <f>TITRES_STAT!D286</f>
        <v>15.679600000000001</v>
      </c>
      <c r="D283" s="6">
        <f>TITRES_STAT!E286</f>
        <v>0</v>
      </c>
      <c r="E283" s="2">
        <f t="shared" si="16"/>
        <v>-1310</v>
      </c>
      <c r="F283" s="6" t="str">
        <f t="shared" si="19"/>
        <v>NEUTRAL</v>
      </c>
      <c r="G283" s="6" t="str">
        <f t="shared" si="18"/>
        <v>NEUTRAL</v>
      </c>
      <c r="H283" s="6" t="str">
        <f t="shared" si="17"/>
        <v>NEUTRAL</v>
      </c>
    </row>
    <row r="284" spans="1:8" ht="13.5" x14ac:dyDescent="0.25">
      <c r="A284" s="3">
        <f>TITRES_STAT!B287</f>
        <v>42419</v>
      </c>
      <c r="B284" s="6">
        <f>TITRES_STAT!C287</f>
        <v>40.119999999999997</v>
      </c>
      <c r="C284" s="6">
        <f>TITRES_STAT!D287</f>
        <v>15.679600000000001</v>
      </c>
      <c r="D284" s="6">
        <f>TITRES_STAT!E287</f>
        <v>0</v>
      </c>
      <c r="E284" s="2">
        <f t="shared" si="16"/>
        <v>-1310</v>
      </c>
      <c r="F284" s="6" t="str">
        <f t="shared" si="19"/>
        <v>NEUTRAL</v>
      </c>
      <c r="G284" s="6" t="str">
        <f t="shared" si="18"/>
        <v>NEUTRAL</v>
      </c>
      <c r="H284" s="6" t="str">
        <f t="shared" si="17"/>
        <v>NEUTRAL</v>
      </c>
    </row>
    <row r="285" spans="1:8" ht="13.5" x14ac:dyDescent="0.25">
      <c r="A285" s="3">
        <f>TITRES_STAT!B288</f>
        <v>42422</v>
      </c>
      <c r="B285" s="6">
        <f>TITRES_STAT!C288</f>
        <v>40.119999999999997</v>
      </c>
      <c r="C285" s="6">
        <f>TITRES_STAT!D288</f>
        <v>15.679600000000001</v>
      </c>
      <c r="D285" s="6">
        <f>TITRES_STAT!E288</f>
        <v>0</v>
      </c>
      <c r="E285" s="2">
        <f t="shared" si="16"/>
        <v>-1310</v>
      </c>
      <c r="F285" s="6" t="str">
        <f t="shared" si="19"/>
        <v>NEUTRAL</v>
      </c>
      <c r="G285" s="6" t="str">
        <f t="shared" si="18"/>
        <v>NEUTRAL</v>
      </c>
      <c r="H285" s="6" t="str">
        <f t="shared" si="17"/>
        <v>NEUTRAL</v>
      </c>
    </row>
    <row r="286" spans="1:8" ht="13.5" x14ac:dyDescent="0.25">
      <c r="A286" s="3">
        <f>TITRES_STAT!B289</f>
        <v>42423</v>
      </c>
      <c r="B286" s="6">
        <f>TITRES_STAT!C289</f>
        <v>40.119999999999997</v>
      </c>
      <c r="C286" s="6">
        <f>TITRES_STAT!D289</f>
        <v>15.679600000000001</v>
      </c>
      <c r="D286" s="6">
        <f>TITRES_STAT!E289</f>
        <v>0</v>
      </c>
      <c r="E286" s="2">
        <f t="shared" si="16"/>
        <v>-1310</v>
      </c>
      <c r="F286" s="6" t="str">
        <f t="shared" si="19"/>
        <v>NEUTRAL</v>
      </c>
      <c r="G286" s="6" t="str">
        <f t="shared" si="18"/>
        <v>NEUTRAL</v>
      </c>
      <c r="H286" s="6" t="str">
        <f t="shared" si="17"/>
        <v>NEUTRAL</v>
      </c>
    </row>
    <row r="287" spans="1:8" ht="13.5" x14ac:dyDescent="0.25">
      <c r="A287" s="3">
        <f>TITRES_STAT!B290</f>
        <v>42424</v>
      </c>
      <c r="B287" s="6">
        <f>TITRES_STAT!C290</f>
        <v>40.119999999999997</v>
      </c>
      <c r="C287" s="6">
        <f>TITRES_STAT!D290</f>
        <v>15.679600000000001</v>
      </c>
      <c r="D287" s="6">
        <f>TITRES_STAT!E290</f>
        <v>0</v>
      </c>
      <c r="E287" s="2">
        <f t="shared" si="16"/>
        <v>-1310</v>
      </c>
      <c r="F287" s="6" t="str">
        <f t="shared" si="19"/>
        <v>NEUTRAL</v>
      </c>
      <c r="G287" s="6" t="str">
        <f t="shared" si="18"/>
        <v>NEUTRAL</v>
      </c>
      <c r="H287" s="6" t="str">
        <f t="shared" si="17"/>
        <v>NEUTRAL</v>
      </c>
    </row>
    <row r="288" spans="1:8" ht="13.5" x14ac:dyDescent="0.25">
      <c r="A288" s="3">
        <f>TITRES_STAT!B291</f>
        <v>42425</v>
      </c>
      <c r="B288" s="6">
        <f>TITRES_STAT!C291</f>
        <v>38.92</v>
      </c>
      <c r="C288" s="6">
        <f>TITRES_STAT!D291</f>
        <v>15.210599999999999</v>
      </c>
      <c r="D288" s="6">
        <f>TITRES_STAT!E291</f>
        <v>0</v>
      </c>
      <c r="E288" s="2">
        <f t="shared" si="16"/>
        <v>-1310</v>
      </c>
      <c r="F288" s="6" t="str">
        <f t="shared" si="19"/>
        <v>NEUTRAL</v>
      </c>
      <c r="G288" s="6" t="str">
        <f t="shared" si="18"/>
        <v>NEUTRAL</v>
      </c>
      <c r="H288" s="6" t="str">
        <f t="shared" si="17"/>
        <v>NEUTRAL</v>
      </c>
    </row>
    <row r="289" spans="1:8" ht="13.5" x14ac:dyDescent="0.25">
      <c r="A289" s="3">
        <f>TITRES_STAT!B292</f>
        <v>42426</v>
      </c>
      <c r="B289" s="6">
        <f>TITRES_STAT!C292</f>
        <v>38.92</v>
      </c>
      <c r="C289" s="6">
        <f>TITRES_STAT!D292</f>
        <v>15.210599999999999</v>
      </c>
      <c r="D289" s="6">
        <f>TITRES_STAT!E292</f>
        <v>0</v>
      </c>
      <c r="E289" s="2">
        <f t="shared" si="16"/>
        <v>-1310</v>
      </c>
      <c r="F289" s="6" t="str">
        <f t="shared" si="19"/>
        <v>NEUTRAL</v>
      </c>
      <c r="G289" s="6" t="str">
        <f t="shared" si="18"/>
        <v>NEUTRAL</v>
      </c>
      <c r="H289" s="6" t="str">
        <f t="shared" si="17"/>
        <v>NEUTRAL</v>
      </c>
    </row>
    <row r="290" spans="1:8" ht="13.5" x14ac:dyDescent="0.25">
      <c r="A290" s="3">
        <f>TITRES_STAT!B293</f>
        <v>42429</v>
      </c>
      <c r="B290" s="6">
        <f>TITRES_STAT!C293</f>
        <v>38.92</v>
      </c>
      <c r="C290" s="6">
        <f>TITRES_STAT!D293</f>
        <v>15.210599999999999</v>
      </c>
      <c r="D290" s="6">
        <f>TITRES_STAT!E293</f>
        <v>0</v>
      </c>
      <c r="E290" s="2">
        <f t="shared" si="16"/>
        <v>-1310</v>
      </c>
      <c r="F290" s="6" t="str">
        <f t="shared" si="19"/>
        <v>NEUTRAL</v>
      </c>
      <c r="G290" s="6" t="str">
        <f t="shared" si="18"/>
        <v>NEUTRAL</v>
      </c>
      <c r="H290" s="6" t="str">
        <f t="shared" si="17"/>
        <v>NEUTRAL</v>
      </c>
    </row>
    <row r="291" spans="1:8" ht="13.5" x14ac:dyDescent="0.25">
      <c r="A291" s="3">
        <f>TITRES_STAT!B294</f>
        <v>42430</v>
      </c>
      <c r="B291" s="6">
        <f>TITRES_STAT!C294</f>
        <v>38.92</v>
      </c>
      <c r="C291" s="6">
        <f>TITRES_STAT!D294</f>
        <v>15.210599999999999</v>
      </c>
      <c r="D291" s="6">
        <f>TITRES_STAT!E294</f>
        <v>0</v>
      </c>
      <c r="E291" s="2">
        <f t="shared" si="16"/>
        <v>-1310</v>
      </c>
      <c r="F291" s="6" t="str">
        <f t="shared" si="19"/>
        <v>NEUTRAL</v>
      </c>
      <c r="G291" s="6" t="str">
        <f t="shared" si="18"/>
        <v>NEUTRAL</v>
      </c>
      <c r="H291" s="6" t="str">
        <f t="shared" si="17"/>
        <v>NEUTRAL</v>
      </c>
    </row>
    <row r="292" spans="1:8" ht="13.5" x14ac:dyDescent="0.25">
      <c r="A292" s="3">
        <f>TITRES_STAT!B295</f>
        <v>42431</v>
      </c>
      <c r="B292" s="6">
        <f>TITRES_STAT!C295</f>
        <v>38.92</v>
      </c>
      <c r="C292" s="6">
        <f>TITRES_STAT!D295</f>
        <v>15.210599999999999</v>
      </c>
      <c r="D292" s="6">
        <f>TITRES_STAT!E295</f>
        <v>0</v>
      </c>
      <c r="E292" s="2">
        <f t="shared" si="16"/>
        <v>-1310</v>
      </c>
      <c r="F292" s="6" t="str">
        <f t="shared" si="19"/>
        <v>NEUTRAL</v>
      </c>
      <c r="G292" s="6" t="str">
        <f t="shared" si="18"/>
        <v>NEUTRAL</v>
      </c>
      <c r="H292" s="6" t="str">
        <f t="shared" si="17"/>
        <v>NEUTRAL</v>
      </c>
    </row>
    <row r="293" spans="1:8" ht="13.5" x14ac:dyDescent="0.25">
      <c r="A293" s="3">
        <f>TITRES_STAT!B296</f>
        <v>42432</v>
      </c>
      <c r="B293" s="6">
        <f>TITRES_STAT!C296</f>
        <v>38.92</v>
      </c>
      <c r="C293" s="6">
        <f>TITRES_STAT!D296</f>
        <v>15.210599999999999</v>
      </c>
      <c r="D293" s="6">
        <f>TITRES_STAT!E296</f>
        <v>0</v>
      </c>
      <c r="E293" s="2">
        <f t="shared" si="16"/>
        <v>-1310</v>
      </c>
      <c r="F293" s="6" t="str">
        <f t="shared" si="19"/>
        <v>NEUTRAL</v>
      </c>
      <c r="G293" s="6" t="str">
        <f t="shared" si="18"/>
        <v>NEUTRAL</v>
      </c>
      <c r="H293" s="6" t="str">
        <f t="shared" si="17"/>
        <v>NEUTRAL</v>
      </c>
    </row>
    <row r="294" spans="1:8" ht="13.5" x14ac:dyDescent="0.25">
      <c r="A294" s="3">
        <f>TITRES_STAT!B297</f>
        <v>42433</v>
      </c>
      <c r="B294" s="6">
        <f>TITRES_STAT!C297</f>
        <v>38.92</v>
      </c>
      <c r="C294" s="6">
        <f>TITRES_STAT!D297</f>
        <v>15.210599999999999</v>
      </c>
      <c r="D294" s="6">
        <f>TITRES_STAT!E297</f>
        <v>0</v>
      </c>
      <c r="E294" s="2">
        <f t="shared" si="16"/>
        <v>-1310</v>
      </c>
      <c r="F294" s="6" t="str">
        <f t="shared" si="19"/>
        <v>NEUTRAL</v>
      </c>
      <c r="G294" s="6" t="str">
        <f t="shared" si="18"/>
        <v>NEUTRAL</v>
      </c>
      <c r="H294" s="6" t="str">
        <f t="shared" si="17"/>
        <v>NEUTRAL</v>
      </c>
    </row>
    <row r="295" spans="1:8" ht="13.5" x14ac:dyDescent="0.25">
      <c r="A295" s="3">
        <f>TITRES_STAT!B298</f>
        <v>42436</v>
      </c>
      <c r="B295" s="6">
        <f>TITRES_STAT!C298</f>
        <v>38.92</v>
      </c>
      <c r="C295" s="6">
        <f>TITRES_STAT!D298</f>
        <v>15.210599999999999</v>
      </c>
      <c r="D295" s="6">
        <f>TITRES_STAT!E298</f>
        <v>0</v>
      </c>
      <c r="E295" s="2">
        <f t="shared" si="16"/>
        <v>-1310</v>
      </c>
      <c r="F295" s="6" t="str">
        <f t="shared" si="19"/>
        <v>NEUTRAL</v>
      </c>
      <c r="G295" s="6" t="str">
        <f t="shared" si="18"/>
        <v>NEUTRAL</v>
      </c>
      <c r="H295" s="6" t="str">
        <f t="shared" si="17"/>
        <v>NEUTRAL</v>
      </c>
    </row>
    <row r="296" spans="1:8" ht="13.5" x14ac:dyDescent="0.25">
      <c r="A296" s="3">
        <f>TITRES_STAT!B299</f>
        <v>42437</v>
      </c>
      <c r="B296" s="6">
        <f>TITRES_STAT!C299</f>
        <v>38.92</v>
      </c>
      <c r="C296" s="6">
        <f>TITRES_STAT!D299</f>
        <v>15.210599999999999</v>
      </c>
      <c r="D296" s="6">
        <f>TITRES_STAT!E299</f>
        <v>0</v>
      </c>
      <c r="E296" s="2">
        <f t="shared" si="16"/>
        <v>-1310</v>
      </c>
      <c r="F296" s="6" t="str">
        <f t="shared" si="19"/>
        <v>NEUTRAL</v>
      </c>
      <c r="G296" s="6" t="str">
        <f t="shared" si="18"/>
        <v>NEUTRAL</v>
      </c>
      <c r="H296" s="6" t="str">
        <f t="shared" si="17"/>
        <v>NEUTRAL</v>
      </c>
    </row>
    <row r="297" spans="1:8" ht="13.5" x14ac:dyDescent="0.25">
      <c r="A297" s="3">
        <f>TITRES_STAT!B300</f>
        <v>42438</v>
      </c>
      <c r="B297" s="6">
        <f>TITRES_STAT!C300</f>
        <v>38.92</v>
      </c>
      <c r="C297" s="6">
        <f>TITRES_STAT!D300</f>
        <v>15.210599999999999</v>
      </c>
      <c r="D297" s="6">
        <f>TITRES_STAT!E300</f>
        <v>0</v>
      </c>
      <c r="E297" s="2">
        <f t="shared" si="16"/>
        <v>-1310</v>
      </c>
      <c r="F297" s="6" t="str">
        <f t="shared" si="19"/>
        <v>NEUTRAL</v>
      </c>
      <c r="G297" s="6" t="str">
        <f t="shared" si="18"/>
        <v>NEUTRAL</v>
      </c>
      <c r="H297" s="6" t="str">
        <f t="shared" si="17"/>
        <v>NEUTRAL</v>
      </c>
    </row>
    <row r="298" spans="1:8" ht="13.5" x14ac:dyDescent="0.25">
      <c r="A298" s="3">
        <f>TITRES_STAT!B301</f>
        <v>42439</v>
      </c>
      <c r="B298" s="6">
        <f>TITRES_STAT!C301</f>
        <v>38.92</v>
      </c>
      <c r="C298" s="6">
        <f>TITRES_STAT!D301</f>
        <v>15.210599999999999</v>
      </c>
      <c r="D298" s="6">
        <f>TITRES_STAT!E301</f>
        <v>0</v>
      </c>
      <c r="E298" s="2">
        <f t="shared" si="16"/>
        <v>-1310</v>
      </c>
      <c r="F298" s="6" t="str">
        <f t="shared" si="19"/>
        <v>NEUTRAL</v>
      </c>
      <c r="G298" s="6" t="str">
        <f t="shared" si="18"/>
        <v>NEUTRAL</v>
      </c>
      <c r="H298" s="6" t="str">
        <f t="shared" si="17"/>
        <v>NEUTRAL</v>
      </c>
    </row>
    <row r="299" spans="1:8" ht="13.5" x14ac:dyDescent="0.25">
      <c r="A299" s="3">
        <f>TITRES_STAT!B302</f>
        <v>42440</v>
      </c>
      <c r="B299" s="6">
        <f>TITRES_STAT!C302</f>
        <v>38.92</v>
      </c>
      <c r="C299" s="6">
        <f>TITRES_STAT!D302</f>
        <v>15.210599999999999</v>
      </c>
      <c r="D299" s="6">
        <f>TITRES_STAT!E302</f>
        <v>0</v>
      </c>
      <c r="E299" s="2">
        <f t="shared" si="16"/>
        <v>-1310</v>
      </c>
      <c r="F299" s="6" t="str">
        <f t="shared" si="19"/>
        <v>NEUTRAL</v>
      </c>
      <c r="G299" s="6" t="str">
        <f t="shared" si="18"/>
        <v>NEUTRAL</v>
      </c>
      <c r="H299" s="6" t="str">
        <f t="shared" si="17"/>
        <v>NEUTRAL</v>
      </c>
    </row>
    <row r="300" spans="1:8" ht="13.5" x14ac:dyDescent="0.25">
      <c r="A300" s="3">
        <f>TITRES_STAT!B303</f>
        <v>42443</v>
      </c>
      <c r="B300" s="6">
        <f>TITRES_STAT!C303</f>
        <v>37.76</v>
      </c>
      <c r="C300" s="6">
        <f>TITRES_STAT!D303</f>
        <v>14.757300000000001</v>
      </c>
      <c r="D300" s="6">
        <f>TITRES_STAT!E303</f>
        <v>74</v>
      </c>
      <c r="E300" s="2">
        <f t="shared" si="16"/>
        <v>-1384</v>
      </c>
      <c r="F300" s="6" t="str">
        <f t="shared" si="19"/>
        <v>BEARISH</v>
      </c>
      <c r="G300" s="6" t="str">
        <f t="shared" si="18"/>
        <v>STRONG</v>
      </c>
      <c r="H300" s="6" t="str">
        <f t="shared" si="17"/>
        <v>CONFIRMED BEARISH</v>
      </c>
    </row>
    <row r="301" spans="1:8" ht="13.5" x14ac:dyDescent="0.25">
      <c r="A301" s="3">
        <f>TITRES_STAT!B304</f>
        <v>42444</v>
      </c>
      <c r="B301" s="6">
        <f>TITRES_STAT!C304</f>
        <v>37.76</v>
      </c>
      <c r="C301" s="6">
        <f>TITRES_STAT!D304</f>
        <v>14.757300000000001</v>
      </c>
      <c r="D301" s="6">
        <f>TITRES_STAT!E304</f>
        <v>0</v>
      </c>
      <c r="E301" s="2">
        <f t="shared" si="16"/>
        <v>-1384</v>
      </c>
      <c r="F301" s="6" t="str">
        <f t="shared" si="19"/>
        <v>BEARISH</v>
      </c>
      <c r="G301" s="6" t="str">
        <f t="shared" si="18"/>
        <v>STRONG</v>
      </c>
      <c r="H301" s="6" t="str">
        <f t="shared" si="17"/>
        <v>CONFIRMED BEARISH</v>
      </c>
    </row>
    <row r="302" spans="1:8" ht="13.5" x14ac:dyDescent="0.25">
      <c r="A302" s="3">
        <f>TITRES_STAT!B305</f>
        <v>42445</v>
      </c>
      <c r="B302" s="6">
        <f>TITRES_STAT!C305</f>
        <v>37.76</v>
      </c>
      <c r="C302" s="6">
        <f>TITRES_STAT!D305</f>
        <v>14.757300000000001</v>
      </c>
      <c r="D302" s="6">
        <f>TITRES_STAT!E305</f>
        <v>0</v>
      </c>
      <c r="E302" s="2">
        <f t="shared" si="16"/>
        <v>-1384</v>
      </c>
      <c r="F302" s="6" t="str">
        <f t="shared" si="19"/>
        <v>BEARISH</v>
      </c>
      <c r="G302" s="6" t="str">
        <f t="shared" si="18"/>
        <v>STRONG</v>
      </c>
      <c r="H302" s="6" t="str">
        <f t="shared" si="17"/>
        <v>CONFIRMED BEARISH</v>
      </c>
    </row>
    <row r="303" spans="1:8" ht="13.5" x14ac:dyDescent="0.25">
      <c r="A303" s="3">
        <f>TITRES_STAT!B306</f>
        <v>42446</v>
      </c>
      <c r="B303" s="6">
        <f>TITRES_STAT!C306</f>
        <v>37.76</v>
      </c>
      <c r="C303" s="6">
        <f>TITRES_STAT!D306</f>
        <v>14.757300000000001</v>
      </c>
      <c r="D303" s="6">
        <f>TITRES_STAT!E306</f>
        <v>0</v>
      </c>
      <c r="E303" s="2">
        <f t="shared" si="16"/>
        <v>-1384</v>
      </c>
      <c r="F303" s="6" t="str">
        <f t="shared" si="19"/>
        <v>BEARISH</v>
      </c>
      <c r="G303" s="6" t="str">
        <f t="shared" si="18"/>
        <v>STRONG</v>
      </c>
      <c r="H303" s="6" t="str">
        <f t="shared" si="17"/>
        <v>CONFIRMED BEARISH</v>
      </c>
    </row>
    <row r="304" spans="1:8" ht="13.5" x14ac:dyDescent="0.25">
      <c r="A304" s="3">
        <f>TITRES_STAT!B307</f>
        <v>42447</v>
      </c>
      <c r="B304" s="6">
        <f>TITRES_STAT!C307</f>
        <v>37.76</v>
      </c>
      <c r="C304" s="6">
        <f>TITRES_STAT!D307</f>
        <v>14.757300000000001</v>
      </c>
      <c r="D304" s="6">
        <f>TITRES_STAT!E307</f>
        <v>0</v>
      </c>
      <c r="E304" s="2">
        <f t="shared" si="16"/>
        <v>-1384</v>
      </c>
      <c r="F304" s="6" t="str">
        <f t="shared" si="19"/>
        <v>BEARISH</v>
      </c>
      <c r="G304" s="6" t="str">
        <f t="shared" si="18"/>
        <v>STRONG</v>
      </c>
      <c r="H304" s="6" t="str">
        <f t="shared" si="17"/>
        <v>CONFIRMED BEARISH</v>
      </c>
    </row>
    <row r="305" spans="1:8" ht="13.5" x14ac:dyDescent="0.25">
      <c r="A305" s="3">
        <f>TITRES_STAT!B308</f>
        <v>42450</v>
      </c>
      <c r="B305" s="6">
        <f>TITRES_STAT!C308</f>
        <v>37.76</v>
      </c>
      <c r="C305" s="6">
        <f>TITRES_STAT!D308</f>
        <v>14.757300000000001</v>
      </c>
      <c r="D305" s="6">
        <f>TITRES_STAT!E308</f>
        <v>0</v>
      </c>
      <c r="E305" s="2">
        <f t="shared" si="16"/>
        <v>-1384</v>
      </c>
      <c r="F305" s="6" t="str">
        <f t="shared" si="19"/>
        <v>NEUTRAL</v>
      </c>
      <c r="G305" s="6" t="str">
        <f t="shared" si="18"/>
        <v>NEUTRAL</v>
      </c>
      <c r="H305" s="6" t="str">
        <f t="shared" si="17"/>
        <v>NEUTRAL</v>
      </c>
    </row>
    <row r="306" spans="1:8" ht="13.5" x14ac:dyDescent="0.25">
      <c r="A306" s="3">
        <f>TITRES_STAT!B309</f>
        <v>42451</v>
      </c>
      <c r="B306" s="6">
        <f>TITRES_STAT!C309</f>
        <v>36.630000000000003</v>
      </c>
      <c r="C306" s="6">
        <f>TITRES_STAT!D309</f>
        <v>14.3156</v>
      </c>
      <c r="D306" s="6">
        <f>TITRES_STAT!E309</f>
        <v>27</v>
      </c>
      <c r="E306" s="2">
        <f t="shared" si="16"/>
        <v>-1411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CONFIRMED BEARISH</v>
      </c>
    </row>
    <row r="307" spans="1:8" ht="13.5" x14ac:dyDescent="0.25">
      <c r="A307" s="3">
        <f>TITRES_STAT!B310</f>
        <v>42452</v>
      </c>
      <c r="B307" s="6">
        <f>TITRES_STAT!C310</f>
        <v>36.630000000000003</v>
      </c>
      <c r="C307" s="6">
        <f>TITRES_STAT!D310</f>
        <v>14.3156</v>
      </c>
      <c r="D307" s="6">
        <f>TITRES_STAT!E310</f>
        <v>0</v>
      </c>
      <c r="E307" s="2">
        <f t="shared" si="16"/>
        <v>-1411</v>
      </c>
      <c r="F307" s="6" t="str">
        <f t="shared" si="19"/>
        <v>BEARISH</v>
      </c>
      <c r="G307" s="6" t="str">
        <f t="shared" si="18"/>
        <v>NEUTRAL</v>
      </c>
      <c r="H307" s="6" t="str">
        <f t="shared" si="17"/>
        <v>CONFIRMED BEARISH</v>
      </c>
    </row>
    <row r="308" spans="1:8" ht="13.5" x14ac:dyDescent="0.25">
      <c r="A308" s="3">
        <f>TITRES_STAT!B311</f>
        <v>42453</v>
      </c>
      <c r="B308" s="6">
        <f>TITRES_STAT!C311</f>
        <v>37.72</v>
      </c>
      <c r="C308" s="6">
        <f>TITRES_STAT!D311</f>
        <v>14.7416</v>
      </c>
      <c r="D308" s="6">
        <f>TITRES_STAT!E311</f>
        <v>0</v>
      </c>
      <c r="E308" s="2">
        <f t="shared" si="16"/>
        <v>-1411</v>
      </c>
      <c r="F308" s="6" t="str">
        <f t="shared" si="19"/>
        <v>BEARISH</v>
      </c>
      <c r="G308" s="6" t="str">
        <f t="shared" si="18"/>
        <v>NEUTRAL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38.799999999999997</v>
      </c>
      <c r="C309" s="6">
        <f>TITRES_STAT!D312</f>
        <v>15.1637</v>
      </c>
      <c r="D309" s="6">
        <f>TITRES_STAT!E312</f>
        <v>11</v>
      </c>
      <c r="E309" s="2">
        <f t="shared" si="16"/>
        <v>-1400</v>
      </c>
      <c r="F309" s="6" t="str">
        <f t="shared" si="19"/>
        <v>BEARISH</v>
      </c>
      <c r="G309" s="6" t="str">
        <f t="shared" si="18"/>
        <v>NEUTRAL</v>
      </c>
      <c r="H309" s="6" t="str">
        <f t="shared" si="17"/>
        <v>BEARISH DIVERGENCE</v>
      </c>
    </row>
    <row r="310" spans="1:8" ht="13.5" x14ac:dyDescent="0.25">
      <c r="A310" s="3">
        <f>TITRES_STAT!B313</f>
        <v>42457</v>
      </c>
      <c r="B310" s="6">
        <f>TITRES_STAT!C313</f>
        <v>38.799999999999997</v>
      </c>
      <c r="C310" s="6">
        <f>TITRES_STAT!D313</f>
        <v>15.1637</v>
      </c>
      <c r="D310" s="6">
        <f>TITRES_STAT!E313</f>
        <v>0</v>
      </c>
      <c r="E310" s="2">
        <f t="shared" si="16"/>
        <v>-1400</v>
      </c>
      <c r="F310" s="6" t="str">
        <f t="shared" si="19"/>
        <v>BEARISH</v>
      </c>
      <c r="G310" s="6" t="str">
        <f t="shared" si="18"/>
        <v>NEUTRAL</v>
      </c>
      <c r="H310" s="6" t="str">
        <f t="shared" si="17"/>
        <v>BEARISH DIVERGENCE</v>
      </c>
    </row>
    <row r="311" spans="1:8" ht="13.5" x14ac:dyDescent="0.25">
      <c r="A311" s="3">
        <f>TITRES_STAT!B314</f>
        <v>42458</v>
      </c>
      <c r="B311" s="6">
        <f>TITRES_STAT!C314</f>
        <v>38.799999999999997</v>
      </c>
      <c r="C311" s="6">
        <f>TITRES_STAT!D314</f>
        <v>15.1637</v>
      </c>
      <c r="D311" s="6">
        <f>TITRES_STAT!E314</f>
        <v>0</v>
      </c>
      <c r="E311" s="2">
        <f t="shared" si="16"/>
        <v>-1400</v>
      </c>
      <c r="F311" s="6" t="str">
        <f t="shared" si="19"/>
        <v>BULLISH</v>
      </c>
      <c r="G311" s="6" t="str">
        <f t="shared" si="18"/>
        <v>NEUTRAL</v>
      </c>
      <c r="H311" s="6" t="str">
        <f t="shared" si="17"/>
        <v>CONFIRMED BULLISH</v>
      </c>
    </row>
    <row r="312" spans="1:8" ht="13.5" x14ac:dyDescent="0.25">
      <c r="A312" s="3">
        <f>TITRES_STAT!B315</f>
        <v>42459</v>
      </c>
      <c r="B312" s="6">
        <f>TITRES_STAT!C315</f>
        <v>38.799999999999997</v>
      </c>
      <c r="C312" s="6">
        <f>TITRES_STAT!D315</f>
        <v>15.1637</v>
      </c>
      <c r="D312" s="6">
        <f>TITRES_STAT!E315</f>
        <v>0</v>
      </c>
      <c r="E312" s="2">
        <f t="shared" si="16"/>
        <v>-1400</v>
      </c>
      <c r="F312" s="6" t="str">
        <f t="shared" si="19"/>
        <v>BULLISH</v>
      </c>
      <c r="G312" s="6" t="str">
        <f t="shared" si="18"/>
        <v>NEUTRAL</v>
      </c>
      <c r="H312" s="6" t="str">
        <f t="shared" si="17"/>
        <v>CONFIRMED BULLISH</v>
      </c>
    </row>
    <row r="313" spans="1:8" ht="13.5" x14ac:dyDescent="0.25">
      <c r="A313" s="3">
        <f>TITRES_STAT!B316</f>
        <v>42460</v>
      </c>
      <c r="B313" s="6">
        <f>TITRES_STAT!C316</f>
        <v>38.799999999999997</v>
      </c>
      <c r="C313" s="6">
        <f>TITRES_STAT!D316</f>
        <v>15.1637</v>
      </c>
      <c r="D313" s="6">
        <f>TITRES_STAT!E316</f>
        <v>0</v>
      </c>
      <c r="E313" s="2">
        <f t="shared" si="16"/>
        <v>-1400</v>
      </c>
      <c r="F313" s="6" t="str">
        <f t="shared" si="19"/>
        <v>BULLISH</v>
      </c>
      <c r="G313" s="6" t="str">
        <f t="shared" si="18"/>
        <v>NEUTRAL</v>
      </c>
      <c r="H313" s="6" t="str">
        <f t="shared" si="17"/>
        <v>CONFIRMED BULLISH</v>
      </c>
    </row>
    <row r="314" spans="1:8" ht="13.5" x14ac:dyDescent="0.25">
      <c r="A314" s="3">
        <f>TITRES_STAT!B317</f>
        <v>42461</v>
      </c>
      <c r="B314" s="6">
        <f>TITRES_STAT!C317</f>
        <v>38.799999999999997</v>
      </c>
      <c r="C314" s="6">
        <f>TITRES_STAT!D317</f>
        <v>15.1637</v>
      </c>
      <c r="D314" s="6">
        <f>TITRES_STAT!E317</f>
        <v>0</v>
      </c>
      <c r="E314" s="2">
        <f t="shared" si="16"/>
        <v>-1400</v>
      </c>
      <c r="F314" s="6" t="str">
        <f t="shared" si="19"/>
        <v>NEUTRAL</v>
      </c>
      <c r="G314" s="6" t="str">
        <f t="shared" si="18"/>
        <v>NEUTRAL</v>
      </c>
      <c r="H314" s="6" t="str">
        <f t="shared" si="17"/>
        <v>NEUTRAL</v>
      </c>
    </row>
    <row r="315" spans="1:8" ht="13.5" x14ac:dyDescent="0.25">
      <c r="A315" s="3">
        <f>TITRES_STAT!B318</f>
        <v>42464</v>
      </c>
      <c r="B315" s="6">
        <f>TITRES_STAT!C318</f>
        <v>38.799999999999997</v>
      </c>
      <c r="C315" s="6">
        <f>TITRES_STAT!D318</f>
        <v>15.1637</v>
      </c>
      <c r="D315" s="6">
        <f>TITRES_STAT!E318</f>
        <v>0</v>
      </c>
      <c r="E315" s="2">
        <f t="shared" si="16"/>
        <v>-1400</v>
      </c>
      <c r="F315" s="6" t="str">
        <f t="shared" si="19"/>
        <v>NEUTRAL</v>
      </c>
      <c r="G315" s="6" t="str">
        <f t="shared" si="18"/>
        <v>NEUTRAL</v>
      </c>
      <c r="H315" s="6" t="str">
        <f t="shared" si="17"/>
        <v>NEUTRAL</v>
      </c>
    </row>
    <row r="316" spans="1:8" ht="13.5" x14ac:dyDescent="0.25">
      <c r="A316" s="3">
        <f>TITRES_STAT!B319</f>
        <v>42465</v>
      </c>
      <c r="B316" s="6">
        <f>TITRES_STAT!C319</f>
        <v>38.799999999999997</v>
      </c>
      <c r="C316" s="6">
        <f>TITRES_STAT!D319</f>
        <v>15.1637</v>
      </c>
      <c r="D316" s="6">
        <f>TITRES_STAT!E319</f>
        <v>6</v>
      </c>
      <c r="E316" s="2">
        <f t="shared" si="16"/>
        <v>-1400</v>
      </c>
      <c r="F316" s="6" t="str">
        <f t="shared" si="19"/>
        <v>NEUTRAL</v>
      </c>
      <c r="G316" s="6" t="str">
        <f t="shared" si="18"/>
        <v>NEUTRAL</v>
      </c>
      <c r="H316" s="6" t="str">
        <f t="shared" si="17"/>
        <v>NEUTRAL</v>
      </c>
    </row>
    <row r="317" spans="1:8" ht="13.5" x14ac:dyDescent="0.25">
      <c r="A317" s="3">
        <f>TITRES_STAT!B320</f>
        <v>42466</v>
      </c>
      <c r="B317" s="6">
        <f>TITRES_STAT!C320</f>
        <v>36.65</v>
      </c>
      <c r="C317" s="6">
        <f>TITRES_STAT!D320</f>
        <v>14.323399999999999</v>
      </c>
      <c r="D317" s="6">
        <f>TITRES_STAT!E320</f>
        <v>320</v>
      </c>
      <c r="E317" s="2">
        <f t="shared" si="16"/>
        <v>-1720</v>
      </c>
      <c r="F317" s="6" t="str">
        <f t="shared" si="19"/>
        <v>BEARISH</v>
      </c>
      <c r="G317" s="6" t="str">
        <f t="shared" si="18"/>
        <v>STRONG</v>
      </c>
      <c r="H317" s="6" t="str">
        <f t="shared" si="17"/>
        <v>CONFIRMED BEARISH</v>
      </c>
    </row>
    <row r="318" spans="1:8" ht="13.5" x14ac:dyDescent="0.25">
      <c r="A318" s="3">
        <f>TITRES_STAT!B321</f>
        <v>42467</v>
      </c>
      <c r="B318" s="6">
        <f>TITRES_STAT!C321</f>
        <v>36.65</v>
      </c>
      <c r="C318" s="6">
        <f>TITRES_STAT!D321</f>
        <v>14.323399999999999</v>
      </c>
      <c r="D318" s="6">
        <f>TITRES_STAT!E321</f>
        <v>0</v>
      </c>
      <c r="E318" s="2">
        <f t="shared" si="16"/>
        <v>-1720</v>
      </c>
      <c r="F318" s="6" t="str">
        <f t="shared" si="19"/>
        <v>BEARISH</v>
      </c>
      <c r="G318" s="6" t="str">
        <f t="shared" si="18"/>
        <v>STRONG</v>
      </c>
      <c r="H318" s="6" t="str">
        <f t="shared" si="17"/>
        <v>CONFIRMED BEARISH</v>
      </c>
    </row>
    <row r="319" spans="1:8" ht="13.5" x14ac:dyDescent="0.25">
      <c r="A319" s="3">
        <f>TITRES_STAT!B322</f>
        <v>42468</v>
      </c>
      <c r="B319" s="6">
        <f>TITRES_STAT!C322</f>
        <v>36.65</v>
      </c>
      <c r="C319" s="6">
        <f>TITRES_STAT!D322</f>
        <v>14.323399999999999</v>
      </c>
      <c r="D319" s="6">
        <f>TITRES_STAT!E322</f>
        <v>0</v>
      </c>
      <c r="E319" s="2">
        <f t="shared" si="16"/>
        <v>-1720</v>
      </c>
      <c r="F319" s="6" t="str">
        <f t="shared" si="19"/>
        <v>BEARISH</v>
      </c>
      <c r="G319" s="6" t="str">
        <f t="shared" si="18"/>
        <v>STRONG</v>
      </c>
      <c r="H319" s="6" t="str">
        <f t="shared" si="17"/>
        <v>CONFIRMED BEARISH</v>
      </c>
    </row>
    <row r="320" spans="1:8" ht="13.5" x14ac:dyDescent="0.25">
      <c r="A320" s="3">
        <f>TITRES_STAT!B323</f>
        <v>42471</v>
      </c>
      <c r="B320" s="6">
        <f>TITRES_STAT!C323</f>
        <v>36.65</v>
      </c>
      <c r="C320" s="6">
        <f>TITRES_STAT!D323</f>
        <v>14.323399999999999</v>
      </c>
      <c r="D320" s="6">
        <f>TITRES_STAT!E323</f>
        <v>0</v>
      </c>
      <c r="E320" s="2">
        <f t="shared" si="16"/>
        <v>-1720</v>
      </c>
      <c r="F320" s="6" t="str">
        <f t="shared" si="19"/>
        <v>BEARISH</v>
      </c>
      <c r="G320" s="6" t="str">
        <f t="shared" si="18"/>
        <v>STRONG</v>
      </c>
      <c r="H320" s="6" t="str">
        <f t="shared" si="17"/>
        <v>CONFIRMED BEARISH</v>
      </c>
    </row>
    <row r="321" spans="1:8" ht="13.5" x14ac:dyDescent="0.25">
      <c r="A321" s="3">
        <f>TITRES_STAT!B324</f>
        <v>42472</v>
      </c>
      <c r="B321" s="6">
        <f>TITRES_STAT!C324</f>
        <v>36.65</v>
      </c>
      <c r="C321" s="6">
        <f>TITRES_STAT!D324</f>
        <v>14.323399999999999</v>
      </c>
      <c r="D321" s="6">
        <f>TITRES_STAT!E324</f>
        <v>0</v>
      </c>
      <c r="E321" s="2">
        <f t="shared" si="16"/>
        <v>-1720</v>
      </c>
      <c r="F321" s="6" t="str">
        <f t="shared" si="19"/>
        <v>BEARISH</v>
      </c>
      <c r="G321" s="6" t="str">
        <f t="shared" si="18"/>
        <v>STRONG</v>
      </c>
      <c r="H321" s="6" t="str">
        <f t="shared" si="17"/>
        <v>CONFIRMED BEARISH</v>
      </c>
    </row>
    <row r="322" spans="1:8" ht="13.5" x14ac:dyDescent="0.25">
      <c r="A322" s="3">
        <f>TITRES_STAT!B325</f>
        <v>42473</v>
      </c>
      <c r="B322" s="6">
        <f>TITRES_STAT!C325</f>
        <v>36.65</v>
      </c>
      <c r="C322" s="6">
        <f>TITRES_STAT!D325</f>
        <v>14.323399999999999</v>
      </c>
      <c r="D322" s="6">
        <f>TITRES_STAT!E325</f>
        <v>0</v>
      </c>
      <c r="E322" s="2">
        <f t="shared" si="16"/>
        <v>-1720</v>
      </c>
      <c r="F322" s="6" t="str">
        <f t="shared" si="19"/>
        <v>NEUTRAL</v>
      </c>
      <c r="G322" s="6" t="str">
        <f t="shared" si="18"/>
        <v>NEUTRAL</v>
      </c>
      <c r="H322" s="6" t="str">
        <f t="shared" si="17"/>
        <v>NEUTRAL</v>
      </c>
    </row>
    <row r="323" spans="1:8" ht="13.5" x14ac:dyDescent="0.25">
      <c r="A323" s="3">
        <f>TITRES_STAT!B326</f>
        <v>42474</v>
      </c>
      <c r="B323" s="6">
        <f>TITRES_STAT!C326</f>
        <v>37.5</v>
      </c>
      <c r="C323" s="6">
        <f>TITRES_STAT!D326</f>
        <v>14.6556</v>
      </c>
      <c r="D323" s="6">
        <f>TITRES_STAT!E326</f>
        <v>103</v>
      </c>
      <c r="E323" s="2">
        <f t="shared" si="16"/>
        <v>-1617</v>
      </c>
      <c r="F323" s="6" t="str">
        <f t="shared" si="19"/>
        <v>BULLISH</v>
      </c>
      <c r="G323" s="6" t="str">
        <f t="shared" si="18"/>
        <v>WEAK</v>
      </c>
      <c r="H323" s="6" t="str">
        <f t="shared" si="17"/>
        <v>CONFIRMED BULLISH</v>
      </c>
    </row>
    <row r="324" spans="1:8" ht="13.5" x14ac:dyDescent="0.25">
      <c r="A324" s="3">
        <f>TITRES_STAT!B327</f>
        <v>42475</v>
      </c>
      <c r="B324" s="6">
        <f>TITRES_STAT!C327</f>
        <v>37.51</v>
      </c>
      <c r="C324" s="6">
        <f>TITRES_STAT!D327</f>
        <v>14.6595</v>
      </c>
      <c r="D324" s="6">
        <f>TITRES_STAT!E327</f>
        <v>17</v>
      </c>
      <c r="E324" s="2">
        <f t="shared" ref="E324:E387" si="20">IF(B324&gt;B323, E323+D324, IF(B324&lt;B323, E323-D324, E323))</f>
        <v>-1600</v>
      </c>
      <c r="F324" s="6" t="str">
        <f t="shared" si="19"/>
        <v>BULLISH</v>
      </c>
      <c r="G324" s="6" t="str">
        <f t="shared" si="18"/>
        <v>WEAK</v>
      </c>
      <c r="H324" s="6" t="str">
        <f t="shared" si="17"/>
        <v>CONFIRMED BULLISH</v>
      </c>
    </row>
    <row r="325" spans="1:8" ht="13.5" x14ac:dyDescent="0.25">
      <c r="A325" s="3">
        <f>TITRES_STAT!B328</f>
        <v>42478</v>
      </c>
      <c r="B325" s="6">
        <f>TITRES_STAT!C328</f>
        <v>37.71</v>
      </c>
      <c r="C325" s="6">
        <f>TITRES_STAT!D328</f>
        <v>14.7377</v>
      </c>
      <c r="D325" s="6">
        <f>TITRES_STAT!E328</f>
        <v>19</v>
      </c>
      <c r="E325" s="2">
        <f t="shared" si="20"/>
        <v>-1581</v>
      </c>
      <c r="F325" s="6" t="str">
        <f t="shared" si="19"/>
        <v>BULLISH</v>
      </c>
      <c r="G325" s="6" t="str">
        <f t="shared" si="18"/>
        <v>WEAK</v>
      </c>
      <c r="H325" s="6" t="str">
        <f t="shared" si="17"/>
        <v>CONFIRMED BULLISH</v>
      </c>
    </row>
    <row r="326" spans="1:8" ht="13.5" x14ac:dyDescent="0.25">
      <c r="A326" s="3">
        <f>TITRES_STAT!B329</f>
        <v>42479</v>
      </c>
      <c r="B326" s="6">
        <f>TITRES_STAT!C329</f>
        <v>37.71</v>
      </c>
      <c r="C326" s="6">
        <f>TITRES_STAT!D329</f>
        <v>14.7377</v>
      </c>
      <c r="D326" s="6">
        <f>TITRES_STAT!E329</f>
        <v>0</v>
      </c>
      <c r="E326" s="2">
        <f t="shared" si="20"/>
        <v>-1581</v>
      </c>
      <c r="F326" s="6" t="str">
        <f t="shared" si="19"/>
        <v>BULLISH</v>
      </c>
      <c r="G326" s="6" t="str">
        <f t="shared" si="18"/>
        <v>WEAK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f>TITRES_STAT!B330</f>
        <v>42480</v>
      </c>
      <c r="B327" s="6">
        <f>TITRES_STAT!C330</f>
        <v>39.4</v>
      </c>
      <c r="C327" s="6">
        <f>TITRES_STAT!D330</f>
        <v>15.398199999999999</v>
      </c>
      <c r="D327" s="6">
        <f>TITRES_STAT!E330</f>
        <v>110</v>
      </c>
      <c r="E327" s="2">
        <f t="shared" si="20"/>
        <v>-1471</v>
      </c>
      <c r="F327" s="6" t="str">
        <f t="shared" si="19"/>
        <v>BULLISH</v>
      </c>
      <c r="G327" s="6" t="str">
        <f t="shared" ref="G327:G390" si="22">IF((E327-E322)/E322 &gt; 0.02, "STRONG",
 IF((E327-E322)/E322 &lt; -0.02, "WEAK", "NEUTRAL"))</f>
        <v>WEAK</v>
      </c>
      <c r="H327" s="6" t="str">
        <f t="shared" si="21"/>
        <v>CONFIRMED BULLISH</v>
      </c>
    </row>
    <row r="328" spans="1:8" ht="13.5" x14ac:dyDescent="0.25">
      <c r="A328" s="3">
        <f>TITRES_STAT!B331</f>
        <v>42481</v>
      </c>
      <c r="B328" s="6">
        <f>TITRES_STAT!C331</f>
        <v>39.4</v>
      </c>
      <c r="C328" s="6">
        <f>TITRES_STAT!D331</f>
        <v>15.398199999999999</v>
      </c>
      <c r="D328" s="6">
        <f>TITRES_STAT!E331</f>
        <v>0</v>
      </c>
      <c r="E328" s="2">
        <f t="shared" si="20"/>
        <v>-1471</v>
      </c>
      <c r="F328" s="6" t="str">
        <f t="shared" ref="F328:F391" si="23">IF(E328&gt;E323,"BULLISH",IF(E328&lt;E323,"BEARISH","NEUTRAL"))</f>
        <v>BULLISH</v>
      </c>
      <c r="G328" s="6" t="str">
        <f t="shared" si="22"/>
        <v>WEAK</v>
      </c>
      <c r="H328" s="6" t="str">
        <f t="shared" si="21"/>
        <v>CONFIRMED BULLISH</v>
      </c>
    </row>
    <row r="329" spans="1:8" ht="13.5" x14ac:dyDescent="0.25">
      <c r="A329" s="3">
        <f>TITRES_STAT!B332</f>
        <v>42482</v>
      </c>
      <c r="B329" s="6">
        <f>TITRES_STAT!C332</f>
        <v>39.4</v>
      </c>
      <c r="C329" s="6">
        <f>TITRES_STAT!D332</f>
        <v>15.398199999999999</v>
      </c>
      <c r="D329" s="6">
        <f>TITRES_STAT!E332</f>
        <v>0</v>
      </c>
      <c r="E329" s="2">
        <f t="shared" si="20"/>
        <v>-1471</v>
      </c>
      <c r="F329" s="6" t="str">
        <f t="shared" si="23"/>
        <v>BULLISH</v>
      </c>
      <c r="G329" s="6" t="str">
        <f t="shared" si="22"/>
        <v>WEAK</v>
      </c>
      <c r="H329" s="6" t="str">
        <f t="shared" si="21"/>
        <v>CONFIRMED BULLISH</v>
      </c>
    </row>
    <row r="330" spans="1:8" ht="13.5" x14ac:dyDescent="0.25">
      <c r="A330" s="3">
        <f>TITRES_STAT!B333</f>
        <v>42485</v>
      </c>
      <c r="B330" s="6">
        <f>TITRES_STAT!C333</f>
        <v>39.4</v>
      </c>
      <c r="C330" s="6">
        <f>TITRES_STAT!D333</f>
        <v>15.398199999999999</v>
      </c>
      <c r="D330" s="6">
        <f>TITRES_STAT!E333</f>
        <v>0</v>
      </c>
      <c r="E330" s="2">
        <f t="shared" si="20"/>
        <v>-1471</v>
      </c>
      <c r="F330" s="6" t="str">
        <f t="shared" si="23"/>
        <v>BULLISH</v>
      </c>
      <c r="G330" s="6" t="str">
        <f t="shared" si="22"/>
        <v>WEAK</v>
      </c>
      <c r="H330" s="6" t="str">
        <f t="shared" si="21"/>
        <v>CONFIRMED BULLISH</v>
      </c>
    </row>
    <row r="331" spans="1:8" ht="13.5" x14ac:dyDescent="0.25">
      <c r="A331" s="3">
        <f>TITRES_STAT!B334</f>
        <v>42486</v>
      </c>
      <c r="B331" s="6">
        <f>TITRES_STAT!C334</f>
        <v>39.4</v>
      </c>
      <c r="C331" s="6">
        <f>TITRES_STAT!D334</f>
        <v>15.398199999999999</v>
      </c>
      <c r="D331" s="6">
        <f>TITRES_STAT!E334</f>
        <v>72</v>
      </c>
      <c r="E331" s="2">
        <f t="shared" si="20"/>
        <v>-1471</v>
      </c>
      <c r="F331" s="6" t="str">
        <f t="shared" si="23"/>
        <v>BULLISH</v>
      </c>
      <c r="G331" s="6" t="str">
        <f t="shared" si="22"/>
        <v>WEAK</v>
      </c>
      <c r="H331" s="6" t="str">
        <f t="shared" si="21"/>
        <v>CONFIRMED BULLISH</v>
      </c>
    </row>
    <row r="332" spans="1:8" ht="13.5" x14ac:dyDescent="0.25">
      <c r="A332" s="3">
        <f>TITRES_STAT!B335</f>
        <v>42487</v>
      </c>
      <c r="B332" s="6">
        <f>TITRES_STAT!C335</f>
        <v>39.4</v>
      </c>
      <c r="C332" s="6">
        <f>TITRES_STAT!D335</f>
        <v>15.398199999999999</v>
      </c>
      <c r="D332" s="6">
        <f>TITRES_STAT!E335</f>
        <v>0</v>
      </c>
      <c r="E332" s="2">
        <f t="shared" si="20"/>
        <v>-1471</v>
      </c>
      <c r="F332" s="6" t="str">
        <f t="shared" si="23"/>
        <v>NEUTRAL</v>
      </c>
      <c r="G332" s="6" t="str">
        <f t="shared" si="22"/>
        <v>NEUTRAL</v>
      </c>
      <c r="H332" s="6" t="str">
        <f t="shared" si="21"/>
        <v>NEUTRAL</v>
      </c>
    </row>
    <row r="333" spans="1:8" ht="13.5" x14ac:dyDescent="0.25">
      <c r="A333" s="3">
        <f>TITRES_STAT!B336</f>
        <v>42488</v>
      </c>
      <c r="B333" s="6">
        <f>TITRES_STAT!C336</f>
        <v>39.4</v>
      </c>
      <c r="C333" s="6">
        <f>TITRES_STAT!D336</f>
        <v>15.398199999999999</v>
      </c>
      <c r="D333" s="6">
        <f>TITRES_STAT!E336</f>
        <v>0</v>
      </c>
      <c r="E333" s="2">
        <f t="shared" si="20"/>
        <v>-1471</v>
      </c>
      <c r="F333" s="6" t="str">
        <f t="shared" si="23"/>
        <v>NEUTRAL</v>
      </c>
      <c r="G333" s="6" t="str">
        <f t="shared" si="22"/>
        <v>NEUTRAL</v>
      </c>
      <c r="H333" s="6" t="str">
        <f t="shared" si="21"/>
        <v>NEUTRAL</v>
      </c>
    </row>
    <row r="334" spans="1:8" ht="13.5" x14ac:dyDescent="0.25">
      <c r="A334" s="3">
        <f>TITRES_STAT!B337</f>
        <v>42489</v>
      </c>
      <c r="B334" s="6">
        <f>TITRES_STAT!C337</f>
        <v>39.4</v>
      </c>
      <c r="C334" s="6">
        <f>TITRES_STAT!D337</f>
        <v>15.398199999999999</v>
      </c>
      <c r="D334" s="6">
        <f>TITRES_STAT!E337</f>
        <v>0</v>
      </c>
      <c r="E334" s="2">
        <f t="shared" si="20"/>
        <v>-1471</v>
      </c>
      <c r="F334" s="6" t="str">
        <f t="shared" si="23"/>
        <v>NEUTRAL</v>
      </c>
      <c r="G334" s="6" t="str">
        <f t="shared" si="22"/>
        <v>NEUTRAL</v>
      </c>
      <c r="H334" s="6" t="str">
        <f t="shared" si="21"/>
        <v>NEUTRAL</v>
      </c>
    </row>
    <row r="335" spans="1:8" ht="13.5" x14ac:dyDescent="0.25">
      <c r="A335" s="3">
        <f>TITRES_STAT!B338</f>
        <v>42492</v>
      </c>
      <c r="B335" s="6">
        <f>TITRES_STAT!C338</f>
        <v>39.4</v>
      </c>
      <c r="C335" s="6">
        <f>TITRES_STAT!D338</f>
        <v>15.398199999999999</v>
      </c>
      <c r="D335" s="6">
        <f>TITRES_STAT!E338</f>
        <v>0</v>
      </c>
      <c r="E335" s="2">
        <f t="shared" si="20"/>
        <v>-1471</v>
      </c>
      <c r="F335" s="6" t="str">
        <f t="shared" si="23"/>
        <v>NEUTRAL</v>
      </c>
      <c r="G335" s="6" t="str">
        <f t="shared" si="22"/>
        <v>NEUTRAL</v>
      </c>
      <c r="H335" s="6" t="str">
        <f t="shared" si="21"/>
        <v>NEUTRAL</v>
      </c>
    </row>
    <row r="336" spans="1:8" ht="13.5" x14ac:dyDescent="0.25">
      <c r="A336" s="3">
        <f>TITRES_STAT!B339</f>
        <v>42493</v>
      </c>
      <c r="B336" s="6">
        <f>TITRES_STAT!C339</f>
        <v>39.4</v>
      </c>
      <c r="C336" s="6">
        <f>TITRES_STAT!D339</f>
        <v>15.398199999999999</v>
      </c>
      <c r="D336" s="6">
        <f>TITRES_STAT!E339</f>
        <v>0</v>
      </c>
      <c r="E336" s="2">
        <f t="shared" si="20"/>
        <v>-1471</v>
      </c>
      <c r="F336" s="6" t="str">
        <f t="shared" si="23"/>
        <v>NEUTRAL</v>
      </c>
      <c r="G336" s="6" t="str">
        <f t="shared" si="22"/>
        <v>NEUTRAL</v>
      </c>
      <c r="H336" s="6" t="str">
        <f t="shared" si="21"/>
        <v>NEUTRAL</v>
      </c>
    </row>
    <row r="337" spans="1:8" ht="13.5" x14ac:dyDescent="0.25">
      <c r="A337" s="3">
        <f>TITRES_STAT!B340</f>
        <v>42494</v>
      </c>
      <c r="B337" s="6">
        <f>TITRES_STAT!C340</f>
        <v>39.4</v>
      </c>
      <c r="C337" s="6">
        <f>TITRES_STAT!D340</f>
        <v>15.398199999999999</v>
      </c>
      <c r="D337" s="6">
        <f>TITRES_STAT!E340</f>
        <v>0</v>
      </c>
      <c r="E337" s="2">
        <f t="shared" si="20"/>
        <v>-1471</v>
      </c>
      <c r="F337" s="6" t="str">
        <f t="shared" si="23"/>
        <v>NEUTRAL</v>
      </c>
      <c r="G337" s="6" t="str">
        <f t="shared" si="22"/>
        <v>NEUTRAL</v>
      </c>
      <c r="H337" s="6" t="str">
        <f t="shared" si="21"/>
        <v>NEUTRAL</v>
      </c>
    </row>
    <row r="338" spans="1:8" ht="13.5" x14ac:dyDescent="0.25">
      <c r="A338" s="3">
        <f>TITRES_STAT!B341</f>
        <v>42495</v>
      </c>
      <c r="B338" s="6">
        <f>TITRES_STAT!C341</f>
        <v>39.4</v>
      </c>
      <c r="C338" s="6">
        <f>TITRES_STAT!D341</f>
        <v>15.398199999999999</v>
      </c>
      <c r="D338" s="6">
        <f>TITRES_STAT!E341</f>
        <v>0</v>
      </c>
      <c r="E338" s="2">
        <f t="shared" si="20"/>
        <v>-1471</v>
      </c>
      <c r="F338" s="6" t="str">
        <f t="shared" si="23"/>
        <v>NEUTRAL</v>
      </c>
      <c r="G338" s="6" t="str">
        <f t="shared" si="22"/>
        <v>NEUTRAL</v>
      </c>
      <c r="H338" s="6" t="str">
        <f t="shared" si="21"/>
        <v>NEUTRAL</v>
      </c>
    </row>
    <row r="339" spans="1:8" ht="13.5" x14ac:dyDescent="0.25">
      <c r="A339" s="3">
        <f>TITRES_STAT!B342</f>
        <v>42496</v>
      </c>
      <c r="B339" s="6">
        <f>TITRES_STAT!C342</f>
        <v>39.4</v>
      </c>
      <c r="C339" s="6">
        <f>TITRES_STAT!D342</f>
        <v>15.398199999999999</v>
      </c>
      <c r="D339" s="6">
        <f>TITRES_STAT!E342</f>
        <v>0</v>
      </c>
      <c r="E339" s="2">
        <f t="shared" si="20"/>
        <v>-1471</v>
      </c>
      <c r="F339" s="6" t="str">
        <f t="shared" si="23"/>
        <v>NEUTRAL</v>
      </c>
      <c r="G339" s="6" t="str">
        <f t="shared" si="22"/>
        <v>NEUTRAL</v>
      </c>
      <c r="H339" s="6" t="str">
        <f t="shared" si="21"/>
        <v>NEUTRAL</v>
      </c>
    </row>
    <row r="340" spans="1:8" ht="13.5" x14ac:dyDescent="0.25">
      <c r="A340" s="3">
        <f>TITRES_STAT!B343</f>
        <v>42499</v>
      </c>
      <c r="B340" s="6">
        <f>TITRES_STAT!C343</f>
        <v>39.4</v>
      </c>
      <c r="C340" s="6">
        <f>TITRES_STAT!D343</f>
        <v>15.398199999999999</v>
      </c>
      <c r="D340" s="6">
        <f>TITRES_STAT!E343</f>
        <v>3</v>
      </c>
      <c r="E340" s="2">
        <f t="shared" si="20"/>
        <v>-1471</v>
      </c>
      <c r="F340" s="6" t="str">
        <f t="shared" si="23"/>
        <v>NEUTRAL</v>
      </c>
      <c r="G340" s="6" t="str">
        <f t="shared" si="22"/>
        <v>NEUTRAL</v>
      </c>
      <c r="H340" s="6" t="str">
        <f t="shared" si="21"/>
        <v>NEUTRAL</v>
      </c>
    </row>
    <row r="341" spans="1:8" ht="13.5" x14ac:dyDescent="0.25">
      <c r="A341" s="3">
        <f>TITRES_STAT!B344</f>
        <v>42500</v>
      </c>
      <c r="B341" s="6">
        <f>TITRES_STAT!C344</f>
        <v>39.4</v>
      </c>
      <c r="C341" s="6">
        <f>TITRES_STAT!D344</f>
        <v>15.398199999999999</v>
      </c>
      <c r="D341" s="6">
        <f>TITRES_STAT!E344</f>
        <v>0</v>
      </c>
      <c r="E341" s="2">
        <f t="shared" si="20"/>
        <v>-1471</v>
      </c>
      <c r="F341" s="6" t="str">
        <f t="shared" si="23"/>
        <v>NEUTRAL</v>
      </c>
      <c r="G341" s="6" t="str">
        <f t="shared" si="22"/>
        <v>NEUTRAL</v>
      </c>
      <c r="H341" s="6" t="str">
        <f t="shared" si="21"/>
        <v>NEUTRAL</v>
      </c>
    </row>
    <row r="342" spans="1:8" ht="13.5" x14ac:dyDescent="0.25">
      <c r="A342" s="3">
        <f>TITRES_STAT!B345</f>
        <v>42501</v>
      </c>
      <c r="B342" s="6">
        <f>TITRES_STAT!C345</f>
        <v>39.4</v>
      </c>
      <c r="C342" s="6">
        <f>TITRES_STAT!D345</f>
        <v>15.398199999999999</v>
      </c>
      <c r="D342" s="6">
        <f>TITRES_STAT!E345</f>
        <v>0</v>
      </c>
      <c r="E342" s="2">
        <f t="shared" si="20"/>
        <v>-1471</v>
      </c>
      <c r="F342" s="6" t="str">
        <f t="shared" si="23"/>
        <v>NEUTRAL</v>
      </c>
      <c r="G342" s="6" t="str">
        <f t="shared" si="22"/>
        <v>NEUTRAL</v>
      </c>
      <c r="H342" s="6" t="str">
        <f t="shared" si="21"/>
        <v>NEUTRAL</v>
      </c>
    </row>
    <row r="343" spans="1:8" ht="13.5" x14ac:dyDescent="0.25">
      <c r="A343" s="3">
        <f>TITRES_STAT!B346</f>
        <v>42502</v>
      </c>
      <c r="B343" s="6">
        <f>TITRES_STAT!C346</f>
        <v>39.4</v>
      </c>
      <c r="C343" s="6">
        <f>TITRES_STAT!D346</f>
        <v>15.398199999999999</v>
      </c>
      <c r="D343" s="6">
        <f>TITRES_STAT!E346</f>
        <v>0</v>
      </c>
      <c r="E343" s="2">
        <f t="shared" si="20"/>
        <v>-1471</v>
      </c>
      <c r="F343" s="6" t="str">
        <f t="shared" si="23"/>
        <v>NEUTRAL</v>
      </c>
      <c r="G343" s="6" t="str">
        <f t="shared" si="22"/>
        <v>NEUTRAL</v>
      </c>
      <c r="H343" s="6" t="str">
        <f t="shared" si="21"/>
        <v>NEUTRAL</v>
      </c>
    </row>
    <row r="344" spans="1:8" ht="13.5" x14ac:dyDescent="0.25">
      <c r="A344" s="3">
        <f>TITRES_STAT!B347</f>
        <v>42503</v>
      </c>
      <c r="B344" s="6">
        <f>TITRES_STAT!C347</f>
        <v>39.4</v>
      </c>
      <c r="C344" s="6">
        <f>TITRES_STAT!D347</f>
        <v>15.398199999999999</v>
      </c>
      <c r="D344" s="6">
        <f>TITRES_STAT!E347</f>
        <v>10</v>
      </c>
      <c r="E344" s="2">
        <f t="shared" si="20"/>
        <v>-1471</v>
      </c>
      <c r="F344" s="6" t="str">
        <f t="shared" si="23"/>
        <v>NEUTRAL</v>
      </c>
      <c r="G344" s="6" t="str">
        <f t="shared" si="22"/>
        <v>NEUTRAL</v>
      </c>
      <c r="H344" s="6" t="str">
        <f t="shared" si="21"/>
        <v>NEUTRAL</v>
      </c>
    </row>
    <row r="345" spans="1:8" ht="13.5" x14ac:dyDescent="0.25">
      <c r="A345" s="3">
        <f>TITRES_STAT!B348</f>
        <v>42506</v>
      </c>
      <c r="B345" s="6">
        <f>TITRES_STAT!C348</f>
        <v>37.4</v>
      </c>
      <c r="C345" s="6">
        <f>TITRES_STAT!D348</f>
        <v>15.3988</v>
      </c>
      <c r="D345" s="6">
        <f>TITRES_STAT!E348</f>
        <v>0</v>
      </c>
      <c r="E345" s="2">
        <f t="shared" si="20"/>
        <v>-1471</v>
      </c>
      <c r="F345" s="6" t="str">
        <f t="shared" si="23"/>
        <v>NEUTRAL</v>
      </c>
      <c r="G345" s="6" t="str">
        <f t="shared" si="22"/>
        <v>NEUTRAL</v>
      </c>
      <c r="H345" s="6" t="str">
        <f t="shared" si="21"/>
        <v>NEUTRAL</v>
      </c>
    </row>
    <row r="346" spans="1:8" ht="13.5" x14ac:dyDescent="0.25">
      <c r="A346" s="3">
        <f>TITRES_STAT!B349</f>
        <v>42507</v>
      </c>
      <c r="B346" s="6">
        <f>TITRES_STAT!C349</f>
        <v>37.4</v>
      </c>
      <c r="C346" s="6">
        <f>TITRES_STAT!D349</f>
        <v>15.3988</v>
      </c>
      <c r="D346" s="6">
        <f>TITRES_STAT!E349</f>
        <v>0</v>
      </c>
      <c r="E346" s="2">
        <f t="shared" si="20"/>
        <v>-1471</v>
      </c>
      <c r="F346" s="6" t="str">
        <f t="shared" si="23"/>
        <v>NEUTRAL</v>
      </c>
      <c r="G346" s="6" t="str">
        <f t="shared" si="22"/>
        <v>NEUTRAL</v>
      </c>
      <c r="H346" s="6" t="str">
        <f t="shared" si="21"/>
        <v>NEUTRAL</v>
      </c>
    </row>
    <row r="347" spans="1:8" ht="13.5" x14ac:dyDescent="0.25">
      <c r="A347" s="3">
        <f>TITRES_STAT!B350</f>
        <v>42508</v>
      </c>
      <c r="B347" s="6">
        <f>TITRES_STAT!C350</f>
        <v>37.4</v>
      </c>
      <c r="C347" s="6">
        <f>TITRES_STAT!D350</f>
        <v>15.3988</v>
      </c>
      <c r="D347" s="6">
        <f>TITRES_STAT!E350</f>
        <v>0</v>
      </c>
      <c r="E347" s="2">
        <f t="shared" si="20"/>
        <v>-1471</v>
      </c>
      <c r="F347" s="6" t="str">
        <f t="shared" si="23"/>
        <v>NEUTRAL</v>
      </c>
      <c r="G347" s="6" t="str">
        <f t="shared" si="22"/>
        <v>NEUTRAL</v>
      </c>
      <c r="H347" s="6" t="str">
        <f t="shared" si="21"/>
        <v>NEUTRAL</v>
      </c>
    </row>
    <row r="348" spans="1:8" ht="13.5" x14ac:dyDescent="0.25">
      <c r="A348" s="3">
        <f>TITRES_STAT!B351</f>
        <v>42509</v>
      </c>
      <c r="B348" s="6">
        <f>TITRES_STAT!C351</f>
        <v>37.4</v>
      </c>
      <c r="C348" s="6">
        <f>TITRES_STAT!D351</f>
        <v>15.3988</v>
      </c>
      <c r="D348" s="6">
        <f>TITRES_STAT!E351</f>
        <v>0</v>
      </c>
      <c r="E348" s="2">
        <f t="shared" si="20"/>
        <v>-1471</v>
      </c>
      <c r="F348" s="6" t="str">
        <f t="shared" si="23"/>
        <v>NEUTRAL</v>
      </c>
      <c r="G348" s="6" t="str">
        <f t="shared" si="22"/>
        <v>NEUTRAL</v>
      </c>
      <c r="H348" s="6" t="str">
        <f t="shared" si="21"/>
        <v>NEUTRAL</v>
      </c>
    </row>
    <row r="349" spans="1:8" ht="13.5" x14ac:dyDescent="0.25">
      <c r="A349" s="3">
        <f>TITRES_STAT!B352</f>
        <v>42510</v>
      </c>
      <c r="B349" s="6">
        <f>TITRES_STAT!C352</f>
        <v>36.5</v>
      </c>
      <c r="C349" s="6">
        <f>TITRES_STAT!D352</f>
        <v>15.0283</v>
      </c>
      <c r="D349" s="6">
        <f>TITRES_STAT!E352</f>
        <v>10</v>
      </c>
      <c r="E349" s="2">
        <f t="shared" si="20"/>
        <v>-1481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CONFIRMED BEARISH</v>
      </c>
    </row>
    <row r="350" spans="1:8" ht="13.5" x14ac:dyDescent="0.25">
      <c r="A350" s="3">
        <f>TITRES_STAT!B353</f>
        <v>42513</v>
      </c>
      <c r="B350" s="6">
        <f>TITRES_STAT!C353</f>
        <v>36.5</v>
      </c>
      <c r="C350" s="6">
        <f>TITRES_STAT!D353</f>
        <v>15.0283</v>
      </c>
      <c r="D350" s="6">
        <f>TITRES_STAT!E353</f>
        <v>0</v>
      </c>
      <c r="E350" s="2">
        <f t="shared" si="20"/>
        <v>-1481</v>
      </c>
      <c r="F350" s="6" t="str">
        <f t="shared" si="23"/>
        <v>BEARISH</v>
      </c>
      <c r="G350" s="6" t="str">
        <f t="shared" si="22"/>
        <v>NEUTRAL</v>
      </c>
      <c r="H350" s="6" t="str">
        <f t="shared" si="21"/>
        <v>CONFIRMED BEARISH</v>
      </c>
    </row>
    <row r="351" spans="1:8" ht="13.5" x14ac:dyDescent="0.25">
      <c r="A351" s="3">
        <f>TITRES_STAT!B354</f>
        <v>42514</v>
      </c>
      <c r="B351" s="6">
        <f>TITRES_STAT!C354</f>
        <v>36.5</v>
      </c>
      <c r="C351" s="6">
        <f>TITRES_STAT!D354</f>
        <v>15.0283</v>
      </c>
      <c r="D351" s="6">
        <f>TITRES_STAT!E354</f>
        <v>0</v>
      </c>
      <c r="E351" s="2">
        <f t="shared" si="20"/>
        <v>-1481</v>
      </c>
      <c r="F351" s="6" t="str">
        <f t="shared" si="23"/>
        <v>BEARISH</v>
      </c>
      <c r="G351" s="6" t="str">
        <f t="shared" si="22"/>
        <v>NEUTRAL</v>
      </c>
      <c r="H351" s="6" t="str">
        <f t="shared" si="21"/>
        <v>CONFIRMED BEARISH</v>
      </c>
    </row>
    <row r="352" spans="1:8" ht="13.5" x14ac:dyDescent="0.25">
      <c r="A352" s="3">
        <f>TITRES_STAT!B355</f>
        <v>42515</v>
      </c>
      <c r="B352" s="6">
        <f>TITRES_STAT!C355</f>
        <v>36.5</v>
      </c>
      <c r="C352" s="6">
        <f>TITRES_STAT!D355</f>
        <v>15.0283</v>
      </c>
      <c r="D352" s="6">
        <f>TITRES_STAT!E355</f>
        <v>0</v>
      </c>
      <c r="E352" s="2">
        <f t="shared" si="20"/>
        <v>-1481</v>
      </c>
      <c r="F352" s="6" t="str">
        <f t="shared" si="23"/>
        <v>BEARISH</v>
      </c>
      <c r="G352" s="6" t="str">
        <f t="shared" si="22"/>
        <v>NEUTRAL</v>
      </c>
      <c r="H352" s="6" t="str">
        <f t="shared" si="21"/>
        <v>CONFIRMED BEARISH</v>
      </c>
    </row>
    <row r="353" spans="1:8" ht="13.5" x14ac:dyDescent="0.25">
      <c r="A353" s="3">
        <f>TITRES_STAT!B356</f>
        <v>42516</v>
      </c>
      <c r="B353" s="6">
        <f>TITRES_STAT!C356</f>
        <v>36.5</v>
      </c>
      <c r="C353" s="6">
        <f>TITRES_STAT!D356</f>
        <v>15.0283</v>
      </c>
      <c r="D353" s="6">
        <f>TITRES_STAT!E356</f>
        <v>0</v>
      </c>
      <c r="E353" s="2">
        <f t="shared" si="20"/>
        <v>-1481</v>
      </c>
      <c r="F353" s="6" t="str">
        <f t="shared" si="23"/>
        <v>BEARISH</v>
      </c>
      <c r="G353" s="6" t="str">
        <f t="shared" si="22"/>
        <v>NEUTRAL</v>
      </c>
      <c r="H353" s="6" t="str">
        <f t="shared" si="21"/>
        <v>CONFIRMED BEARISH</v>
      </c>
    </row>
    <row r="354" spans="1:8" ht="13.5" x14ac:dyDescent="0.25">
      <c r="A354" s="3">
        <f>TITRES_STAT!B357</f>
        <v>42517</v>
      </c>
      <c r="B354" s="6">
        <f>TITRES_STAT!C357</f>
        <v>36.5</v>
      </c>
      <c r="C354" s="6">
        <f>TITRES_STAT!D357</f>
        <v>15.0283</v>
      </c>
      <c r="D354" s="6">
        <f>TITRES_STAT!E357</f>
        <v>0</v>
      </c>
      <c r="E354" s="2">
        <f t="shared" si="20"/>
        <v>-1481</v>
      </c>
      <c r="F354" s="6" t="str">
        <f t="shared" si="23"/>
        <v>NEUTRAL</v>
      </c>
      <c r="G354" s="6" t="str">
        <f t="shared" si="22"/>
        <v>NEUTRAL</v>
      </c>
      <c r="H354" s="6" t="str">
        <f t="shared" si="21"/>
        <v>NEUTRAL</v>
      </c>
    </row>
    <row r="355" spans="1:8" ht="13.5" x14ac:dyDescent="0.25">
      <c r="A355" s="3">
        <f>TITRES_STAT!B358</f>
        <v>42520</v>
      </c>
      <c r="B355" s="6">
        <f>TITRES_STAT!C358</f>
        <v>37.590000000000003</v>
      </c>
      <c r="C355" s="6">
        <f>TITRES_STAT!D358</f>
        <v>15.477</v>
      </c>
      <c r="D355" s="6">
        <f>TITRES_STAT!E358</f>
        <v>3</v>
      </c>
      <c r="E355" s="2">
        <f t="shared" si="20"/>
        <v>-1478</v>
      </c>
      <c r="F355" s="6" t="str">
        <f t="shared" si="23"/>
        <v>BULLISH</v>
      </c>
      <c r="G355" s="6" t="str">
        <f t="shared" si="22"/>
        <v>NEUTRAL</v>
      </c>
      <c r="H355" s="6" t="str">
        <f t="shared" si="21"/>
        <v>CONFIRMED BULLISH</v>
      </c>
    </row>
    <row r="356" spans="1:8" ht="13.5" x14ac:dyDescent="0.25">
      <c r="A356" s="3">
        <f>TITRES_STAT!B359</f>
        <v>42521</v>
      </c>
      <c r="B356" s="6">
        <f>TITRES_STAT!C359</f>
        <v>37.590000000000003</v>
      </c>
      <c r="C356" s="6">
        <f>TITRES_STAT!D359</f>
        <v>15.477</v>
      </c>
      <c r="D356" s="6">
        <f>TITRES_STAT!E359</f>
        <v>0</v>
      </c>
      <c r="E356" s="2">
        <f t="shared" si="20"/>
        <v>-1478</v>
      </c>
      <c r="F356" s="6" t="str">
        <f t="shared" si="23"/>
        <v>BULLISH</v>
      </c>
      <c r="G356" s="6" t="str">
        <f t="shared" si="22"/>
        <v>NEUTRAL</v>
      </c>
      <c r="H356" s="6" t="str">
        <f t="shared" si="21"/>
        <v>CONFIRMED BULLISH</v>
      </c>
    </row>
    <row r="357" spans="1:8" ht="13.5" x14ac:dyDescent="0.25">
      <c r="A357" s="3">
        <f>TITRES_STAT!B360</f>
        <v>42522</v>
      </c>
      <c r="B357" s="6">
        <f>TITRES_STAT!C360</f>
        <v>37.590000000000003</v>
      </c>
      <c r="C357" s="6">
        <f>TITRES_STAT!D360</f>
        <v>15.477</v>
      </c>
      <c r="D357" s="6">
        <f>TITRES_STAT!E360</f>
        <v>0</v>
      </c>
      <c r="E357" s="2">
        <f t="shared" si="20"/>
        <v>-1478</v>
      </c>
      <c r="F357" s="6" t="str">
        <f t="shared" si="23"/>
        <v>BULLISH</v>
      </c>
      <c r="G357" s="6" t="str">
        <f t="shared" si="22"/>
        <v>NEUTRAL</v>
      </c>
      <c r="H357" s="6" t="str">
        <f t="shared" si="21"/>
        <v>CONFIRMED BULLISH</v>
      </c>
    </row>
    <row r="358" spans="1:8" ht="13.5" x14ac:dyDescent="0.25">
      <c r="A358" s="3">
        <f>TITRES_STAT!B361</f>
        <v>42523</v>
      </c>
      <c r="B358" s="6">
        <f>TITRES_STAT!C361</f>
        <v>37.590000000000003</v>
      </c>
      <c r="C358" s="6">
        <f>TITRES_STAT!D361</f>
        <v>15.477</v>
      </c>
      <c r="D358" s="6">
        <f>TITRES_STAT!E361</f>
        <v>0</v>
      </c>
      <c r="E358" s="2">
        <f t="shared" si="20"/>
        <v>-1478</v>
      </c>
      <c r="F358" s="6" t="str">
        <f t="shared" si="23"/>
        <v>BULLISH</v>
      </c>
      <c r="G358" s="6" t="str">
        <f t="shared" si="22"/>
        <v>NEUTRAL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37.590000000000003</v>
      </c>
      <c r="C359" s="6">
        <f>TITRES_STAT!D362</f>
        <v>15.477</v>
      </c>
      <c r="D359" s="6">
        <f>TITRES_STAT!E362</f>
        <v>0</v>
      </c>
      <c r="E359" s="2">
        <f t="shared" si="20"/>
        <v>-1478</v>
      </c>
      <c r="F359" s="6" t="str">
        <f t="shared" si="23"/>
        <v>BULLISH</v>
      </c>
      <c r="G359" s="6" t="str">
        <f t="shared" si="22"/>
        <v>NEUTRAL</v>
      </c>
      <c r="H359" s="6" t="str">
        <f t="shared" si="21"/>
        <v>CONFIRMED BULLISH</v>
      </c>
    </row>
    <row r="360" spans="1:8" ht="13.5" x14ac:dyDescent="0.25">
      <c r="A360" s="3">
        <f>TITRES_STAT!B363</f>
        <v>42527</v>
      </c>
      <c r="B360" s="6">
        <f>TITRES_STAT!C363</f>
        <v>37.590000000000003</v>
      </c>
      <c r="C360" s="6">
        <f>TITRES_STAT!D363</f>
        <v>15.477</v>
      </c>
      <c r="D360" s="6">
        <f>TITRES_STAT!E363</f>
        <v>0</v>
      </c>
      <c r="E360" s="2">
        <f t="shared" si="20"/>
        <v>-1478</v>
      </c>
      <c r="F360" s="6" t="str">
        <f t="shared" si="23"/>
        <v>NEUTRAL</v>
      </c>
      <c r="G360" s="6" t="str">
        <f t="shared" si="22"/>
        <v>NEUTRAL</v>
      </c>
      <c r="H360" s="6" t="str">
        <f t="shared" si="21"/>
        <v>NEUTRAL</v>
      </c>
    </row>
    <row r="361" spans="1:8" ht="13.5" x14ac:dyDescent="0.25">
      <c r="A361" s="3">
        <f>TITRES_STAT!B364</f>
        <v>42528</v>
      </c>
      <c r="B361" s="6">
        <f>TITRES_STAT!C364</f>
        <v>37.590000000000003</v>
      </c>
      <c r="C361" s="6">
        <f>TITRES_STAT!D364</f>
        <v>15.477</v>
      </c>
      <c r="D361" s="6">
        <f>TITRES_STAT!E364</f>
        <v>0</v>
      </c>
      <c r="E361" s="2">
        <f t="shared" si="20"/>
        <v>-1478</v>
      </c>
      <c r="F361" s="6" t="str">
        <f t="shared" si="23"/>
        <v>NEUTRAL</v>
      </c>
      <c r="G361" s="6" t="str">
        <f t="shared" si="22"/>
        <v>NEUTRAL</v>
      </c>
      <c r="H361" s="6" t="str">
        <f t="shared" si="21"/>
        <v>NEUTRAL</v>
      </c>
    </row>
    <row r="362" spans="1:8" ht="13.5" x14ac:dyDescent="0.25">
      <c r="A362" s="3">
        <f>TITRES_STAT!B365</f>
        <v>42529</v>
      </c>
      <c r="B362" s="6">
        <f>TITRES_STAT!C365</f>
        <v>37.590000000000003</v>
      </c>
      <c r="C362" s="6">
        <f>TITRES_STAT!D365</f>
        <v>15.477</v>
      </c>
      <c r="D362" s="6">
        <f>TITRES_STAT!E365</f>
        <v>0</v>
      </c>
      <c r="E362" s="2">
        <f t="shared" si="20"/>
        <v>-1478</v>
      </c>
      <c r="F362" s="6" t="str">
        <f t="shared" si="23"/>
        <v>NEUTRAL</v>
      </c>
      <c r="G362" s="6" t="str">
        <f t="shared" si="22"/>
        <v>NEUTRAL</v>
      </c>
      <c r="H362" s="6" t="str">
        <f t="shared" si="21"/>
        <v>NEUTRAL</v>
      </c>
    </row>
    <row r="363" spans="1:8" ht="13.5" x14ac:dyDescent="0.25">
      <c r="A363" s="3">
        <f>TITRES_STAT!B366</f>
        <v>42530</v>
      </c>
      <c r="B363" s="6">
        <f>TITRES_STAT!C366</f>
        <v>38.71</v>
      </c>
      <c r="C363" s="6">
        <f>TITRES_STAT!D366</f>
        <v>15.9382</v>
      </c>
      <c r="D363" s="6">
        <f>TITRES_STAT!E366</f>
        <v>3</v>
      </c>
      <c r="E363" s="2">
        <f t="shared" si="20"/>
        <v>-1475</v>
      </c>
      <c r="F363" s="6" t="str">
        <f t="shared" si="23"/>
        <v>BULLISH</v>
      </c>
      <c r="G363" s="6" t="str">
        <f t="shared" si="22"/>
        <v>NEUTRAL</v>
      </c>
      <c r="H363" s="6" t="str">
        <f t="shared" si="21"/>
        <v>CONFIRMED BULLISH</v>
      </c>
    </row>
    <row r="364" spans="1:8" ht="13.5" x14ac:dyDescent="0.25">
      <c r="A364" s="3">
        <f>TITRES_STAT!B367</f>
        <v>42531</v>
      </c>
      <c r="B364" s="6">
        <f>TITRES_STAT!C367</f>
        <v>38.71</v>
      </c>
      <c r="C364" s="6">
        <f>TITRES_STAT!D367</f>
        <v>15.9382</v>
      </c>
      <c r="D364" s="6">
        <f>TITRES_STAT!E367</f>
        <v>0</v>
      </c>
      <c r="E364" s="2">
        <f t="shared" si="20"/>
        <v>-1475</v>
      </c>
      <c r="F364" s="6" t="str">
        <f t="shared" si="23"/>
        <v>BULLISH</v>
      </c>
      <c r="G364" s="6" t="str">
        <f t="shared" si="22"/>
        <v>NEUTRAL</v>
      </c>
      <c r="H364" s="6" t="str">
        <f t="shared" si="21"/>
        <v>CONFIRMED BULLISH</v>
      </c>
    </row>
    <row r="365" spans="1:8" ht="13.5" x14ac:dyDescent="0.25">
      <c r="A365" s="3">
        <f>TITRES_STAT!B368</f>
        <v>42534</v>
      </c>
      <c r="B365" s="6">
        <f>TITRES_STAT!C368</f>
        <v>37.549999999999997</v>
      </c>
      <c r="C365" s="6">
        <f>TITRES_STAT!D368</f>
        <v>15.460599999999999</v>
      </c>
      <c r="D365" s="6">
        <f>TITRES_STAT!E368</f>
        <v>0</v>
      </c>
      <c r="E365" s="2">
        <f t="shared" si="20"/>
        <v>-1475</v>
      </c>
      <c r="F365" s="6" t="str">
        <f t="shared" si="23"/>
        <v>BULLISH</v>
      </c>
      <c r="G365" s="6" t="str">
        <f t="shared" si="22"/>
        <v>NEUTRAL</v>
      </c>
      <c r="H365" s="6" t="str">
        <f t="shared" si="21"/>
        <v>BULLISH DIVERGENCE</v>
      </c>
    </row>
    <row r="366" spans="1:8" ht="13.5" x14ac:dyDescent="0.25">
      <c r="A366" s="3">
        <f>TITRES_STAT!B369</f>
        <v>42535</v>
      </c>
      <c r="B366" s="6">
        <f>TITRES_STAT!C369</f>
        <v>36.43</v>
      </c>
      <c r="C366" s="6">
        <f>TITRES_STAT!D369</f>
        <v>14.9994</v>
      </c>
      <c r="D366" s="6">
        <f>TITRES_STAT!E369</f>
        <v>0</v>
      </c>
      <c r="E366" s="2">
        <f t="shared" si="20"/>
        <v>-1475</v>
      </c>
      <c r="F366" s="6" t="str">
        <f t="shared" si="23"/>
        <v>BULLISH</v>
      </c>
      <c r="G366" s="6" t="str">
        <f t="shared" si="22"/>
        <v>NEUTRAL</v>
      </c>
      <c r="H366" s="6" t="str">
        <f t="shared" si="21"/>
        <v>BULLISH DIVERGENCE</v>
      </c>
    </row>
    <row r="367" spans="1:8" ht="13.5" x14ac:dyDescent="0.25">
      <c r="A367" s="3">
        <f>TITRES_STAT!B370</f>
        <v>42536</v>
      </c>
      <c r="B367" s="6">
        <f>TITRES_STAT!C370</f>
        <v>36.43</v>
      </c>
      <c r="C367" s="6">
        <f>TITRES_STAT!D370</f>
        <v>14.9994</v>
      </c>
      <c r="D367" s="6">
        <f>TITRES_STAT!E370</f>
        <v>337</v>
      </c>
      <c r="E367" s="2">
        <f t="shared" si="20"/>
        <v>-1475</v>
      </c>
      <c r="F367" s="6" t="str">
        <f t="shared" si="23"/>
        <v>BULLISH</v>
      </c>
      <c r="G367" s="6" t="str">
        <f t="shared" si="22"/>
        <v>NEUTRAL</v>
      </c>
      <c r="H367" s="6" t="str">
        <f t="shared" si="21"/>
        <v>BULLISH DIVERGENCE</v>
      </c>
    </row>
    <row r="368" spans="1:8" ht="13.5" x14ac:dyDescent="0.25">
      <c r="A368" s="3">
        <f>TITRES_STAT!B371</f>
        <v>42537</v>
      </c>
      <c r="B368" s="6">
        <f>TITRES_STAT!C371</f>
        <v>36.43</v>
      </c>
      <c r="C368" s="6">
        <f>TITRES_STAT!D371</f>
        <v>14.9994</v>
      </c>
      <c r="D368" s="6">
        <f>TITRES_STAT!E371</f>
        <v>0</v>
      </c>
      <c r="E368" s="2">
        <f t="shared" si="20"/>
        <v>-1475</v>
      </c>
      <c r="F368" s="6" t="str">
        <f t="shared" si="23"/>
        <v>NEUTRAL</v>
      </c>
      <c r="G368" s="6" t="str">
        <f t="shared" si="22"/>
        <v>NEUTRAL</v>
      </c>
      <c r="H368" s="6" t="str">
        <f t="shared" si="21"/>
        <v>NEUTRAL</v>
      </c>
    </row>
    <row r="369" spans="1:8" ht="13.5" x14ac:dyDescent="0.25">
      <c r="A369" s="3">
        <f>TITRES_STAT!B372</f>
        <v>42538</v>
      </c>
      <c r="B369" s="6">
        <f>TITRES_STAT!C372</f>
        <v>36.43</v>
      </c>
      <c r="C369" s="6">
        <f>TITRES_STAT!D372</f>
        <v>14.9994</v>
      </c>
      <c r="D369" s="6">
        <f>TITRES_STAT!E372</f>
        <v>0</v>
      </c>
      <c r="E369" s="2">
        <f t="shared" si="20"/>
        <v>-1475</v>
      </c>
      <c r="F369" s="6" t="str">
        <f t="shared" si="23"/>
        <v>NEUTRAL</v>
      </c>
      <c r="G369" s="6" t="str">
        <f t="shared" si="22"/>
        <v>NEUTRAL</v>
      </c>
      <c r="H369" s="6" t="str">
        <f t="shared" si="21"/>
        <v>NEUTRAL</v>
      </c>
    </row>
    <row r="370" spans="1:8" ht="13.5" x14ac:dyDescent="0.25">
      <c r="A370" s="3">
        <f>TITRES_STAT!B373</f>
        <v>42541</v>
      </c>
      <c r="B370" s="6">
        <f>TITRES_STAT!C373</f>
        <v>36.43</v>
      </c>
      <c r="C370" s="6">
        <f>TITRES_STAT!D373</f>
        <v>14.9994</v>
      </c>
      <c r="D370" s="6">
        <f>TITRES_STAT!E373</f>
        <v>0</v>
      </c>
      <c r="E370" s="2">
        <f t="shared" si="20"/>
        <v>-1475</v>
      </c>
      <c r="F370" s="6" t="str">
        <f t="shared" si="23"/>
        <v>NEUTRAL</v>
      </c>
      <c r="G370" s="6" t="str">
        <f t="shared" si="22"/>
        <v>NEUTRAL</v>
      </c>
      <c r="H370" s="6" t="str">
        <f t="shared" si="21"/>
        <v>NEUTRAL</v>
      </c>
    </row>
    <row r="371" spans="1:8" ht="13.5" x14ac:dyDescent="0.25">
      <c r="A371" s="3">
        <f>TITRES_STAT!B374</f>
        <v>42542</v>
      </c>
      <c r="B371" s="6">
        <f>TITRES_STAT!C374</f>
        <v>36</v>
      </c>
      <c r="C371" s="6">
        <f>TITRES_STAT!D374</f>
        <v>14.8224</v>
      </c>
      <c r="D371" s="6">
        <f>TITRES_STAT!E374</f>
        <v>10</v>
      </c>
      <c r="E371" s="2">
        <f t="shared" si="20"/>
        <v>-1485</v>
      </c>
      <c r="F371" s="6" t="str">
        <f t="shared" si="23"/>
        <v>BEARISH</v>
      </c>
      <c r="G371" s="6" t="str">
        <f t="shared" si="22"/>
        <v>NEUTRAL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36</v>
      </c>
      <c r="C372" s="6">
        <f>TITRES_STAT!D375</f>
        <v>14.8224</v>
      </c>
      <c r="D372" s="6">
        <f>TITRES_STAT!E375</f>
        <v>21</v>
      </c>
      <c r="E372" s="2">
        <f t="shared" si="20"/>
        <v>-1485</v>
      </c>
      <c r="F372" s="6" t="str">
        <f t="shared" si="23"/>
        <v>BEARISH</v>
      </c>
      <c r="G372" s="6" t="str">
        <f t="shared" si="22"/>
        <v>NEUTRAL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37</v>
      </c>
      <c r="C373" s="6">
        <f>TITRES_STAT!D376</f>
        <v>15.2341</v>
      </c>
      <c r="D373" s="6">
        <f>TITRES_STAT!E376</f>
        <v>49</v>
      </c>
      <c r="E373" s="2">
        <f t="shared" si="20"/>
        <v>-1436</v>
      </c>
      <c r="F373" s="6" t="str">
        <f t="shared" si="23"/>
        <v>BULLISH</v>
      </c>
      <c r="G373" s="6" t="str">
        <f t="shared" si="22"/>
        <v>WEAK</v>
      </c>
      <c r="H373" s="6" t="str">
        <f t="shared" si="21"/>
        <v>CONFIRMED BULLISH</v>
      </c>
    </row>
    <row r="374" spans="1:8" ht="13.5" x14ac:dyDescent="0.25">
      <c r="A374" s="3">
        <f>TITRES_STAT!B377</f>
        <v>42545</v>
      </c>
      <c r="B374" s="6">
        <f>TITRES_STAT!C377</f>
        <v>37</v>
      </c>
      <c r="C374" s="6">
        <f>TITRES_STAT!D377</f>
        <v>15.2341</v>
      </c>
      <c r="D374" s="6">
        <f>TITRES_STAT!E377</f>
        <v>0</v>
      </c>
      <c r="E374" s="2">
        <f t="shared" si="20"/>
        <v>-1436</v>
      </c>
      <c r="F374" s="6" t="str">
        <f t="shared" si="23"/>
        <v>BULLISH</v>
      </c>
      <c r="G374" s="6" t="str">
        <f t="shared" si="22"/>
        <v>WEAK</v>
      </c>
      <c r="H374" s="6" t="str">
        <f t="shared" si="21"/>
        <v>CONFIRMED BULLISH</v>
      </c>
    </row>
    <row r="375" spans="1:8" ht="13.5" x14ac:dyDescent="0.25">
      <c r="A375" s="3">
        <f>TITRES_STAT!B378</f>
        <v>42548</v>
      </c>
      <c r="B375" s="6">
        <f>TITRES_STAT!C378</f>
        <v>37</v>
      </c>
      <c r="C375" s="6">
        <f>TITRES_STAT!D378</f>
        <v>15.2341</v>
      </c>
      <c r="D375" s="6">
        <f>TITRES_STAT!E378</f>
        <v>0</v>
      </c>
      <c r="E375" s="2">
        <f t="shared" si="20"/>
        <v>-1436</v>
      </c>
      <c r="F375" s="6" t="str">
        <f t="shared" si="23"/>
        <v>BULLISH</v>
      </c>
      <c r="G375" s="6" t="str">
        <f t="shared" si="22"/>
        <v>WEAK</v>
      </c>
      <c r="H375" s="6" t="str">
        <f t="shared" si="21"/>
        <v>CONFIRMED BULLISH</v>
      </c>
    </row>
    <row r="376" spans="1:8" ht="13.5" x14ac:dyDescent="0.25">
      <c r="A376" s="3">
        <f>TITRES_STAT!B379</f>
        <v>42549</v>
      </c>
      <c r="B376" s="6">
        <f>TITRES_STAT!C379</f>
        <v>37</v>
      </c>
      <c r="C376" s="6">
        <f>TITRES_STAT!D379</f>
        <v>15.2341</v>
      </c>
      <c r="D376" s="6">
        <f>TITRES_STAT!E379</f>
        <v>44</v>
      </c>
      <c r="E376" s="2">
        <f t="shared" si="20"/>
        <v>-1436</v>
      </c>
      <c r="F376" s="6" t="str">
        <f t="shared" si="23"/>
        <v>BULLISH</v>
      </c>
      <c r="G376" s="6" t="str">
        <f t="shared" si="22"/>
        <v>WEAK</v>
      </c>
      <c r="H376" s="6" t="str">
        <f t="shared" si="21"/>
        <v>CONFIRMED BULLISH</v>
      </c>
    </row>
    <row r="377" spans="1:8" ht="13.5" x14ac:dyDescent="0.25">
      <c r="A377" s="3">
        <f>TITRES_STAT!B380</f>
        <v>42550</v>
      </c>
      <c r="B377" s="6">
        <f>TITRES_STAT!C380</f>
        <v>37</v>
      </c>
      <c r="C377" s="6">
        <f>TITRES_STAT!D380</f>
        <v>15.2341</v>
      </c>
      <c r="D377" s="6">
        <f>TITRES_STAT!E380</f>
        <v>0</v>
      </c>
      <c r="E377" s="2">
        <f t="shared" si="20"/>
        <v>-1436</v>
      </c>
      <c r="F377" s="6" t="str">
        <f t="shared" si="23"/>
        <v>BULLISH</v>
      </c>
      <c r="G377" s="6" t="str">
        <f t="shared" si="22"/>
        <v>WEAK</v>
      </c>
      <c r="H377" s="6" t="str">
        <f t="shared" si="21"/>
        <v>CONFIRMED BULLISH</v>
      </c>
    </row>
    <row r="378" spans="1:8" ht="13.5" x14ac:dyDescent="0.25">
      <c r="A378" s="3">
        <f>TITRES_STAT!B381</f>
        <v>42551</v>
      </c>
      <c r="B378" s="6">
        <f>TITRES_STAT!C381</f>
        <v>37</v>
      </c>
      <c r="C378" s="6">
        <f>TITRES_STAT!D381</f>
        <v>15.2341</v>
      </c>
      <c r="D378" s="6">
        <f>TITRES_STAT!E381</f>
        <v>0</v>
      </c>
      <c r="E378" s="2">
        <f t="shared" si="20"/>
        <v>-1436</v>
      </c>
      <c r="F378" s="6" t="str">
        <f t="shared" si="23"/>
        <v>NEUTRAL</v>
      </c>
      <c r="G378" s="6" t="str">
        <f t="shared" si="22"/>
        <v>NEUTRAL</v>
      </c>
      <c r="H378" s="6" t="str">
        <f t="shared" si="21"/>
        <v>NEUTRAL</v>
      </c>
    </row>
    <row r="379" spans="1:8" ht="13.5" x14ac:dyDescent="0.25">
      <c r="A379" s="3">
        <f>TITRES_STAT!B382</f>
        <v>42552</v>
      </c>
      <c r="B379" s="6">
        <f>TITRES_STAT!C382</f>
        <v>37</v>
      </c>
      <c r="C379" s="6">
        <f>TITRES_STAT!D382</f>
        <v>15.2341</v>
      </c>
      <c r="D379" s="6">
        <f>TITRES_STAT!E382</f>
        <v>0</v>
      </c>
      <c r="E379" s="2">
        <f t="shared" si="20"/>
        <v>-1436</v>
      </c>
      <c r="F379" s="6" t="str">
        <f t="shared" si="23"/>
        <v>NEUTRAL</v>
      </c>
      <c r="G379" s="6" t="str">
        <f t="shared" si="22"/>
        <v>NEUTRAL</v>
      </c>
      <c r="H379" s="6" t="str">
        <f t="shared" si="21"/>
        <v>NEUTRAL</v>
      </c>
    </row>
    <row r="380" spans="1:8" ht="13.5" x14ac:dyDescent="0.25">
      <c r="A380" s="3">
        <f>TITRES_STAT!B383</f>
        <v>42555</v>
      </c>
      <c r="B380" s="6">
        <f>TITRES_STAT!C383</f>
        <v>37</v>
      </c>
      <c r="C380" s="6">
        <f>TITRES_STAT!D383</f>
        <v>15.2341</v>
      </c>
      <c r="D380" s="6">
        <f>TITRES_STAT!E383</f>
        <v>0</v>
      </c>
      <c r="E380" s="2">
        <f t="shared" si="20"/>
        <v>-1436</v>
      </c>
      <c r="F380" s="6" t="str">
        <f t="shared" si="23"/>
        <v>NEUTRAL</v>
      </c>
      <c r="G380" s="6" t="str">
        <f t="shared" si="22"/>
        <v>NEUTRAL</v>
      </c>
      <c r="H380" s="6" t="str">
        <f t="shared" si="21"/>
        <v>NEUTRAL</v>
      </c>
    </row>
    <row r="381" spans="1:8" ht="13.5" x14ac:dyDescent="0.25">
      <c r="A381" s="3">
        <f>TITRES_STAT!B384</f>
        <v>42559</v>
      </c>
      <c r="B381" s="6">
        <f>TITRES_STAT!C384</f>
        <v>37</v>
      </c>
      <c r="C381" s="6">
        <f>TITRES_STAT!D384</f>
        <v>15.2341</v>
      </c>
      <c r="D381" s="6">
        <f>TITRES_STAT!E384</f>
        <v>0</v>
      </c>
      <c r="E381" s="2">
        <f t="shared" si="20"/>
        <v>-1436</v>
      </c>
      <c r="F381" s="6" t="str">
        <f t="shared" si="23"/>
        <v>NEUTRAL</v>
      </c>
      <c r="G381" s="6" t="str">
        <f t="shared" si="22"/>
        <v>NEUTRAL</v>
      </c>
      <c r="H381" s="6" t="str">
        <f t="shared" si="21"/>
        <v>NEUTRAL</v>
      </c>
    </row>
    <row r="382" spans="1:8" ht="13.5" x14ac:dyDescent="0.25">
      <c r="A382" s="3">
        <f>TITRES_STAT!B385</f>
        <v>42562</v>
      </c>
      <c r="B382" s="6">
        <f>TITRES_STAT!C385</f>
        <v>37</v>
      </c>
      <c r="C382" s="6">
        <f>TITRES_STAT!D385</f>
        <v>15.2341</v>
      </c>
      <c r="D382" s="6">
        <f>TITRES_STAT!E385</f>
        <v>0</v>
      </c>
      <c r="E382" s="2">
        <f t="shared" si="20"/>
        <v>-1436</v>
      </c>
      <c r="F382" s="6" t="str">
        <f t="shared" si="23"/>
        <v>NEUTRAL</v>
      </c>
      <c r="G382" s="6" t="str">
        <f t="shared" si="22"/>
        <v>NEUTRAL</v>
      </c>
      <c r="H382" s="6" t="str">
        <f t="shared" si="21"/>
        <v>NEUTRAL</v>
      </c>
    </row>
    <row r="383" spans="1:8" ht="13.5" x14ac:dyDescent="0.25">
      <c r="A383" s="3">
        <f>TITRES_STAT!B386</f>
        <v>42563</v>
      </c>
      <c r="B383" s="6">
        <f>TITRES_STAT!C386</f>
        <v>37</v>
      </c>
      <c r="C383" s="6">
        <f>TITRES_STAT!D386</f>
        <v>15.2341</v>
      </c>
      <c r="D383" s="6">
        <f>TITRES_STAT!E386</f>
        <v>0</v>
      </c>
      <c r="E383" s="2">
        <f t="shared" si="20"/>
        <v>-1436</v>
      </c>
      <c r="F383" s="6" t="str">
        <f t="shared" si="23"/>
        <v>NEUTRAL</v>
      </c>
      <c r="G383" s="6" t="str">
        <f t="shared" si="22"/>
        <v>NEUTRAL</v>
      </c>
      <c r="H383" s="6" t="str">
        <f t="shared" si="21"/>
        <v>NEUTRAL</v>
      </c>
    </row>
    <row r="384" spans="1:8" ht="13.5" x14ac:dyDescent="0.25">
      <c r="A384" s="3">
        <f>TITRES_STAT!B387</f>
        <v>42564</v>
      </c>
      <c r="B384" s="6">
        <f>TITRES_STAT!C387</f>
        <v>37</v>
      </c>
      <c r="C384" s="6">
        <f>TITRES_STAT!D387</f>
        <v>15.2341</v>
      </c>
      <c r="D384" s="6">
        <f>TITRES_STAT!E387</f>
        <v>0</v>
      </c>
      <c r="E384" s="2">
        <f t="shared" si="20"/>
        <v>-1436</v>
      </c>
      <c r="F384" s="6" t="str">
        <f t="shared" si="23"/>
        <v>NEUTRAL</v>
      </c>
      <c r="G384" s="6" t="str">
        <f t="shared" si="22"/>
        <v>NEUTRAL</v>
      </c>
      <c r="H384" s="6" t="str">
        <f t="shared" si="21"/>
        <v>NEUTRAL</v>
      </c>
    </row>
    <row r="385" spans="1:8" ht="13.5" x14ac:dyDescent="0.25">
      <c r="A385" s="3">
        <f>TITRES_STAT!B388</f>
        <v>42565</v>
      </c>
      <c r="B385" s="6">
        <f>TITRES_STAT!C388</f>
        <v>37</v>
      </c>
      <c r="C385" s="6">
        <f>TITRES_STAT!D388</f>
        <v>15.2341</v>
      </c>
      <c r="D385" s="6">
        <f>TITRES_STAT!E388</f>
        <v>0</v>
      </c>
      <c r="E385" s="2">
        <f t="shared" si="20"/>
        <v>-1436</v>
      </c>
      <c r="F385" s="6" t="str">
        <f t="shared" si="23"/>
        <v>NEUTRAL</v>
      </c>
      <c r="G385" s="6" t="str">
        <f t="shared" si="22"/>
        <v>NEUTRAL</v>
      </c>
      <c r="H385" s="6" t="str">
        <f t="shared" si="21"/>
        <v>NEUTRAL</v>
      </c>
    </row>
    <row r="386" spans="1:8" ht="13.5" x14ac:dyDescent="0.25">
      <c r="A386" s="3">
        <f>TITRES_STAT!B389</f>
        <v>42566</v>
      </c>
      <c r="B386" s="6">
        <f>TITRES_STAT!C389</f>
        <v>37</v>
      </c>
      <c r="C386" s="6">
        <f>TITRES_STAT!D389</f>
        <v>15.2341</v>
      </c>
      <c r="D386" s="6">
        <f>TITRES_STAT!E389</f>
        <v>0</v>
      </c>
      <c r="E386" s="2">
        <f t="shared" si="20"/>
        <v>-1436</v>
      </c>
      <c r="F386" s="6" t="str">
        <f t="shared" si="23"/>
        <v>NEUTRAL</v>
      </c>
      <c r="G386" s="6" t="str">
        <f t="shared" si="22"/>
        <v>NEUTRAL</v>
      </c>
      <c r="H386" s="6" t="str">
        <f t="shared" si="21"/>
        <v>NEUTRAL</v>
      </c>
    </row>
    <row r="387" spans="1:8" ht="13.5" x14ac:dyDescent="0.25">
      <c r="A387" s="3">
        <f>TITRES_STAT!B390</f>
        <v>42569</v>
      </c>
      <c r="B387" s="6">
        <f>TITRES_STAT!C390</f>
        <v>37</v>
      </c>
      <c r="C387" s="6">
        <f>TITRES_STAT!D390</f>
        <v>15.2341</v>
      </c>
      <c r="D387" s="6">
        <f>TITRES_STAT!E390</f>
        <v>0</v>
      </c>
      <c r="E387" s="2">
        <f t="shared" si="20"/>
        <v>-1436</v>
      </c>
      <c r="F387" s="6" t="str">
        <f t="shared" si="23"/>
        <v>NEUTRAL</v>
      </c>
      <c r="G387" s="6" t="str">
        <f t="shared" si="22"/>
        <v>NEUTRAL</v>
      </c>
      <c r="H387" s="6" t="str">
        <f t="shared" si="21"/>
        <v>NEUTRAL</v>
      </c>
    </row>
    <row r="388" spans="1:8" ht="13.5" x14ac:dyDescent="0.25">
      <c r="A388" s="3">
        <f>TITRES_STAT!B391</f>
        <v>42570</v>
      </c>
      <c r="B388" s="6">
        <f>TITRES_STAT!C391</f>
        <v>37</v>
      </c>
      <c r="C388" s="6">
        <f>TITRES_STAT!D391</f>
        <v>15.2341</v>
      </c>
      <c r="D388" s="6">
        <f>TITRES_STAT!E391</f>
        <v>0</v>
      </c>
      <c r="E388" s="2">
        <f t="shared" ref="E388:E451" si="24">IF(B388&gt;B387, E387+D388, IF(B388&lt;B387, E387-D388, E387))</f>
        <v>-1436</v>
      </c>
      <c r="F388" s="6" t="str">
        <f t="shared" si="23"/>
        <v>NEUTRAL</v>
      </c>
      <c r="G388" s="6" t="str">
        <f t="shared" si="22"/>
        <v>NEUTRAL</v>
      </c>
      <c r="H388" s="6" t="str">
        <f t="shared" si="21"/>
        <v>NEUTRAL</v>
      </c>
    </row>
    <row r="389" spans="1:8" ht="13.5" x14ac:dyDescent="0.25">
      <c r="A389" s="3">
        <f>TITRES_STAT!B392</f>
        <v>42571</v>
      </c>
      <c r="B389" s="6">
        <f>TITRES_STAT!C392</f>
        <v>37</v>
      </c>
      <c r="C389" s="6">
        <f>TITRES_STAT!D392</f>
        <v>15.2341</v>
      </c>
      <c r="D389" s="6">
        <f>TITRES_STAT!E392</f>
        <v>0</v>
      </c>
      <c r="E389" s="2">
        <f t="shared" si="24"/>
        <v>-1436</v>
      </c>
      <c r="F389" s="6" t="str">
        <f t="shared" si="23"/>
        <v>NEUTRAL</v>
      </c>
      <c r="G389" s="6" t="str">
        <f t="shared" si="22"/>
        <v>NEUTRAL</v>
      </c>
      <c r="H389" s="6" t="str">
        <f t="shared" si="21"/>
        <v>NEUTRAL</v>
      </c>
    </row>
    <row r="390" spans="1:8" ht="13.5" x14ac:dyDescent="0.25">
      <c r="A390" s="3">
        <f>TITRES_STAT!B393</f>
        <v>42572</v>
      </c>
      <c r="B390" s="6">
        <f>TITRES_STAT!C393</f>
        <v>37</v>
      </c>
      <c r="C390" s="6">
        <f>TITRES_STAT!D393</f>
        <v>15.2341</v>
      </c>
      <c r="D390" s="6">
        <f>TITRES_STAT!E393</f>
        <v>0</v>
      </c>
      <c r="E390" s="2">
        <f t="shared" si="24"/>
        <v>-1436</v>
      </c>
      <c r="F390" s="6" t="str">
        <f t="shared" si="23"/>
        <v>NEUTRAL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42573</v>
      </c>
      <c r="B391" s="6">
        <f>TITRES_STAT!C394</f>
        <v>37</v>
      </c>
      <c r="C391" s="6">
        <f>TITRES_STAT!D394</f>
        <v>15.2341</v>
      </c>
      <c r="D391" s="6">
        <f>TITRES_STAT!E394</f>
        <v>0</v>
      </c>
      <c r="E391" s="2">
        <f t="shared" si="24"/>
        <v>-1436</v>
      </c>
      <c r="F391" s="6" t="str">
        <f t="shared" si="23"/>
        <v>NEUTRAL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NEUTRAL</v>
      </c>
    </row>
    <row r="392" spans="1:8" ht="13.5" x14ac:dyDescent="0.25">
      <c r="A392" s="3">
        <f>TITRES_STAT!B395</f>
        <v>42577</v>
      </c>
      <c r="B392" s="6">
        <f>TITRES_STAT!C395</f>
        <v>37</v>
      </c>
      <c r="C392" s="6">
        <f>TITRES_STAT!D395</f>
        <v>15.2341</v>
      </c>
      <c r="D392" s="6">
        <f>TITRES_STAT!E395</f>
        <v>0</v>
      </c>
      <c r="E392" s="2">
        <f t="shared" si="24"/>
        <v>-1436</v>
      </c>
      <c r="F392" s="6" t="str">
        <f t="shared" ref="F392:F455" si="27">IF(E392&gt;E387,"BULLISH",IF(E392&lt;E387,"BEARISH","NEUTRAL"))</f>
        <v>NEUTRAL</v>
      </c>
      <c r="G392" s="6" t="str">
        <f t="shared" si="26"/>
        <v>NEUTRAL</v>
      </c>
      <c r="H392" s="6" t="str">
        <f t="shared" si="25"/>
        <v>NEUTRAL</v>
      </c>
    </row>
    <row r="393" spans="1:8" ht="13.5" x14ac:dyDescent="0.25">
      <c r="A393" s="3">
        <f>TITRES_STAT!B396</f>
        <v>42578</v>
      </c>
      <c r="B393" s="6">
        <f>TITRES_STAT!C396</f>
        <v>37</v>
      </c>
      <c r="C393" s="6">
        <f>TITRES_STAT!D396</f>
        <v>15.2341</v>
      </c>
      <c r="D393" s="6">
        <f>TITRES_STAT!E396</f>
        <v>0</v>
      </c>
      <c r="E393" s="2">
        <f t="shared" si="24"/>
        <v>-1436</v>
      </c>
      <c r="F393" s="6" t="str">
        <f t="shared" si="27"/>
        <v>NEUTRAL</v>
      </c>
      <c r="G393" s="6" t="str">
        <f t="shared" si="26"/>
        <v>NEUTRAL</v>
      </c>
      <c r="H393" s="6" t="str">
        <f t="shared" si="25"/>
        <v>NEUTRAL</v>
      </c>
    </row>
    <row r="394" spans="1:8" ht="13.5" x14ac:dyDescent="0.25">
      <c r="A394" s="3">
        <f>TITRES_STAT!B397</f>
        <v>42579</v>
      </c>
      <c r="B394" s="6">
        <f>TITRES_STAT!C397</f>
        <v>37</v>
      </c>
      <c r="C394" s="6">
        <f>TITRES_STAT!D397</f>
        <v>15.2341</v>
      </c>
      <c r="D394" s="6">
        <f>TITRES_STAT!E397</f>
        <v>30</v>
      </c>
      <c r="E394" s="2">
        <f t="shared" si="24"/>
        <v>-1436</v>
      </c>
      <c r="F394" s="6" t="str">
        <f t="shared" si="27"/>
        <v>NEUTRAL</v>
      </c>
      <c r="G394" s="6" t="str">
        <f t="shared" si="26"/>
        <v>NEUTRAL</v>
      </c>
      <c r="H394" s="6" t="str">
        <f t="shared" si="25"/>
        <v>NEUTRAL</v>
      </c>
    </row>
    <row r="395" spans="1:8" ht="13.5" x14ac:dyDescent="0.25">
      <c r="A395" s="3">
        <f>TITRES_STAT!B398</f>
        <v>42580</v>
      </c>
      <c r="B395" s="6">
        <f>TITRES_STAT!C398</f>
        <v>37</v>
      </c>
      <c r="C395" s="6">
        <f>TITRES_STAT!D398</f>
        <v>15.2341</v>
      </c>
      <c r="D395" s="6">
        <f>TITRES_STAT!E398</f>
        <v>0</v>
      </c>
      <c r="E395" s="2">
        <f t="shared" si="24"/>
        <v>-1436</v>
      </c>
      <c r="F395" s="6" t="str">
        <f t="shared" si="27"/>
        <v>NEUTRAL</v>
      </c>
      <c r="G395" s="6" t="str">
        <f t="shared" si="26"/>
        <v>NEUTRAL</v>
      </c>
      <c r="H395" s="6" t="str">
        <f t="shared" si="25"/>
        <v>NEUTRAL</v>
      </c>
    </row>
    <row r="396" spans="1:8" ht="13.5" x14ac:dyDescent="0.25">
      <c r="A396" s="3">
        <f>TITRES_STAT!B399</f>
        <v>42583</v>
      </c>
      <c r="B396" s="6">
        <f>TITRES_STAT!C399</f>
        <v>37</v>
      </c>
      <c r="C396" s="6">
        <f>TITRES_STAT!D399</f>
        <v>15.2341</v>
      </c>
      <c r="D396" s="6">
        <f>TITRES_STAT!E399</f>
        <v>0</v>
      </c>
      <c r="E396" s="2">
        <f t="shared" si="24"/>
        <v>-1436</v>
      </c>
      <c r="F396" s="6" t="str">
        <f t="shared" si="27"/>
        <v>NEUTRAL</v>
      </c>
      <c r="G396" s="6" t="str">
        <f t="shared" si="26"/>
        <v>NEUTRAL</v>
      </c>
      <c r="H396" s="6" t="str">
        <f t="shared" si="25"/>
        <v>NEUTRAL</v>
      </c>
    </row>
    <row r="397" spans="1:8" ht="13.5" x14ac:dyDescent="0.25">
      <c r="A397" s="3">
        <f>TITRES_STAT!B400</f>
        <v>42584</v>
      </c>
      <c r="B397" s="6">
        <f>TITRES_STAT!C400</f>
        <v>37</v>
      </c>
      <c r="C397" s="6">
        <f>TITRES_STAT!D400</f>
        <v>15.2341</v>
      </c>
      <c r="D397" s="6">
        <f>TITRES_STAT!E400</f>
        <v>38</v>
      </c>
      <c r="E397" s="2">
        <f t="shared" si="24"/>
        <v>-1436</v>
      </c>
      <c r="F397" s="6" t="str">
        <f t="shared" si="27"/>
        <v>NEUTRAL</v>
      </c>
      <c r="G397" s="6" t="str">
        <f t="shared" si="26"/>
        <v>NEUTRAL</v>
      </c>
      <c r="H397" s="6" t="str">
        <f t="shared" si="25"/>
        <v>NEUTRAL</v>
      </c>
    </row>
    <row r="398" spans="1:8" ht="13.5" x14ac:dyDescent="0.25">
      <c r="A398" s="3">
        <f>TITRES_STAT!B401</f>
        <v>42585</v>
      </c>
      <c r="B398" s="6">
        <f>TITRES_STAT!C401</f>
        <v>37</v>
      </c>
      <c r="C398" s="6">
        <f>TITRES_STAT!D401</f>
        <v>15.2341</v>
      </c>
      <c r="D398" s="6">
        <f>TITRES_STAT!E401</f>
        <v>0</v>
      </c>
      <c r="E398" s="2">
        <f t="shared" si="24"/>
        <v>-1436</v>
      </c>
      <c r="F398" s="6" t="str">
        <f t="shared" si="27"/>
        <v>NEUTRAL</v>
      </c>
      <c r="G398" s="6" t="str">
        <f t="shared" si="26"/>
        <v>NEUTRAL</v>
      </c>
      <c r="H398" s="6" t="str">
        <f t="shared" si="25"/>
        <v>NEUTRAL</v>
      </c>
    </row>
    <row r="399" spans="1:8" ht="13.5" x14ac:dyDescent="0.25">
      <c r="A399" s="3">
        <f>TITRES_STAT!B402</f>
        <v>42586</v>
      </c>
      <c r="B399" s="6">
        <f>TITRES_STAT!C402</f>
        <v>37</v>
      </c>
      <c r="C399" s="6">
        <f>TITRES_STAT!D402</f>
        <v>15.2341</v>
      </c>
      <c r="D399" s="6">
        <f>TITRES_STAT!E402</f>
        <v>0</v>
      </c>
      <c r="E399" s="2">
        <f t="shared" si="24"/>
        <v>-1436</v>
      </c>
      <c r="F399" s="6" t="str">
        <f t="shared" si="27"/>
        <v>NEUTRAL</v>
      </c>
      <c r="G399" s="6" t="str">
        <f t="shared" si="26"/>
        <v>NEUTRAL</v>
      </c>
      <c r="H399" s="6" t="str">
        <f t="shared" si="25"/>
        <v>NEUTRAL</v>
      </c>
    </row>
    <row r="400" spans="1:8" ht="13.5" x14ac:dyDescent="0.25">
      <c r="A400" s="3">
        <f>TITRES_STAT!B403</f>
        <v>42587</v>
      </c>
      <c r="B400" s="6">
        <f>TITRES_STAT!C403</f>
        <v>37</v>
      </c>
      <c r="C400" s="6">
        <f>TITRES_STAT!D403</f>
        <v>15.2341</v>
      </c>
      <c r="D400" s="6">
        <f>TITRES_STAT!E403</f>
        <v>0</v>
      </c>
      <c r="E400" s="2">
        <f t="shared" si="24"/>
        <v>-1436</v>
      </c>
      <c r="F400" s="6" t="str">
        <f t="shared" si="27"/>
        <v>NEUTRAL</v>
      </c>
      <c r="G400" s="6" t="str">
        <f t="shared" si="26"/>
        <v>NEUTRAL</v>
      </c>
      <c r="H400" s="6" t="str">
        <f t="shared" si="25"/>
        <v>NEUTRAL</v>
      </c>
    </row>
    <row r="401" spans="1:8" ht="13.5" x14ac:dyDescent="0.25">
      <c r="A401" s="3">
        <f>TITRES_STAT!B404</f>
        <v>42590</v>
      </c>
      <c r="B401" s="6">
        <f>TITRES_STAT!C404</f>
        <v>37</v>
      </c>
      <c r="C401" s="6">
        <f>TITRES_STAT!D404</f>
        <v>15.2341</v>
      </c>
      <c r="D401" s="6">
        <f>TITRES_STAT!E404</f>
        <v>0</v>
      </c>
      <c r="E401" s="2">
        <f t="shared" si="24"/>
        <v>-1436</v>
      </c>
      <c r="F401" s="6" t="str">
        <f t="shared" si="27"/>
        <v>NEUTRAL</v>
      </c>
      <c r="G401" s="6" t="str">
        <f t="shared" si="26"/>
        <v>NEUTRAL</v>
      </c>
      <c r="H401" s="6" t="str">
        <f t="shared" si="25"/>
        <v>NEUTRAL</v>
      </c>
    </row>
    <row r="402" spans="1:8" ht="13.5" x14ac:dyDescent="0.25">
      <c r="A402" s="3">
        <f>TITRES_STAT!B405</f>
        <v>42591</v>
      </c>
      <c r="B402" s="6">
        <f>TITRES_STAT!C405</f>
        <v>37</v>
      </c>
      <c r="C402" s="6">
        <f>TITRES_STAT!D405</f>
        <v>15.2341</v>
      </c>
      <c r="D402" s="6">
        <f>TITRES_STAT!E405</f>
        <v>0</v>
      </c>
      <c r="E402" s="2">
        <f t="shared" si="24"/>
        <v>-1436</v>
      </c>
      <c r="F402" s="6" t="str">
        <f t="shared" si="27"/>
        <v>NEUTRAL</v>
      </c>
      <c r="G402" s="6" t="str">
        <f t="shared" si="26"/>
        <v>NEUTRAL</v>
      </c>
      <c r="H402" s="6" t="str">
        <f t="shared" si="25"/>
        <v>NEUTRAL</v>
      </c>
    </row>
    <row r="403" spans="1:8" ht="13.5" x14ac:dyDescent="0.25">
      <c r="A403" s="3">
        <f>TITRES_STAT!B406</f>
        <v>42592</v>
      </c>
      <c r="B403" s="6">
        <f>TITRES_STAT!C406</f>
        <v>37</v>
      </c>
      <c r="C403" s="6">
        <f>TITRES_STAT!D406</f>
        <v>15.2341</v>
      </c>
      <c r="D403" s="6">
        <f>TITRES_STAT!E406</f>
        <v>0</v>
      </c>
      <c r="E403" s="2">
        <f t="shared" si="24"/>
        <v>-1436</v>
      </c>
      <c r="F403" s="6" t="str">
        <f t="shared" si="27"/>
        <v>NEUTRAL</v>
      </c>
      <c r="G403" s="6" t="str">
        <f t="shared" si="26"/>
        <v>NEUTRAL</v>
      </c>
      <c r="H403" s="6" t="str">
        <f t="shared" si="25"/>
        <v>NEUTRAL</v>
      </c>
    </row>
    <row r="404" spans="1:8" ht="13.5" x14ac:dyDescent="0.25">
      <c r="A404" s="3">
        <f>TITRES_STAT!B407</f>
        <v>42593</v>
      </c>
      <c r="B404" s="6">
        <f>TITRES_STAT!C407</f>
        <v>37</v>
      </c>
      <c r="C404" s="6">
        <f>TITRES_STAT!D407</f>
        <v>15.2341</v>
      </c>
      <c r="D404" s="6">
        <f>TITRES_STAT!E407</f>
        <v>0</v>
      </c>
      <c r="E404" s="2">
        <f t="shared" si="24"/>
        <v>-1436</v>
      </c>
      <c r="F404" s="6" t="str">
        <f t="shared" si="27"/>
        <v>NEUTRAL</v>
      </c>
      <c r="G404" s="6" t="str">
        <f t="shared" si="26"/>
        <v>NEUTRAL</v>
      </c>
      <c r="H404" s="6" t="str">
        <f t="shared" si="25"/>
        <v>NEUTRAL</v>
      </c>
    </row>
    <row r="405" spans="1:8" ht="13.5" x14ac:dyDescent="0.25">
      <c r="A405" s="3">
        <f>TITRES_STAT!B408</f>
        <v>42594</v>
      </c>
      <c r="B405" s="6">
        <f>TITRES_STAT!C408</f>
        <v>37</v>
      </c>
      <c r="C405" s="6">
        <f>TITRES_STAT!D408</f>
        <v>15.2341</v>
      </c>
      <c r="D405" s="6">
        <f>TITRES_STAT!E408</f>
        <v>0</v>
      </c>
      <c r="E405" s="2">
        <f t="shared" si="24"/>
        <v>-1436</v>
      </c>
      <c r="F405" s="6" t="str">
        <f t="shared" si="27"/>
        <v>NEUTRAL</v>
      </c>
      <c r="G405" s="6" t="str">
        <f t="shared" si="26"/>
        <v>NEUTRAL</v>
      </c>
      <c r="H405" s="6" t="str">
        <f t="shared" si="25"/>
        <v>NEUTRAL</v>
      </c>
    </row>
    <row r="406" spans="1:8" ht="13.5" x14ac:dyDescent="0.25">
      <c r="A406" s="3">
        <f>TITRES_STAT!B409</f>
        <v>42597</v>
      </c>
      <c r="B406" s="6">
        <f>TITRES_STAT!C409</f>
        <v>37</v>
      </c>
      <c r="C406" s="6">
        <f>TITRES_STAT!D409</f>
        <v>15.2341</v>
      </c>
      <c r="D406" s="6">
        <f>TITRES_STAT!E409</f>
        <v>0</v>
      </c>
      <c r="E406" s="2">
        <f t="shared" si="24"/>
        <v>-1436</v>
      </c>
      <c r="F406" s="6" t="str">
        <f t="shared" si="27"/>
        <v>NEUTRAL</v>
      </c>
      <c r="G406" s="6" t="str">
        <f t="shared" si="26"/>
        <v>NEUTRAL</v>
      </c>
      <c r="H406" s="6" t="str">
        <f t="shared" si="25"/>
        <v>NEUTRAL</v>
      </c>
    </row>
    <row r="407" spans="1:8" ht="13.5" x14ac:dyDescent="0.25">
      <c r="A407" s="3">
        <f>TITRES_STAT!B410</f>
        <v>42598</v>
      </c>
      <c r="B407" s="6">
        <f>TITRES_STAT!C410</f>
        <v>37</v>
      </c>
      <c r="C407" s="6">
        <f>TITRES_STAT!D410</f>
        <v>15.2341</v>
      </c>
      <c r="D407" s="6">
        <f>TITRES_STAT!E410</f>
        <v>0</v>
      </c>
      <c r="E407" s="2">
        <f t="shared" si="24"/>
        <v>-1436</v>
      </c>
      <c r="F407" s="6" t="str">
        <f t="shared" si="27"/>
        <v>NEUTRAL</v>
      </c>
      <c r="G407" s="6" t="str">
        <f t="shared" si="26"/>
        <v>NEUTRAL</v>
      </c>
      <c r="H407" s="6" t="str">
        <f t="shared" si="25"/>
        <v>NEUTRAL</v>
      </c>
    </row>
    <row r="408" spans="1:8" ht="13.5" x14ac:dyDescent="0.25">
      <c r="A408" s="3">
        <f>TITRES_STAT!B411</f>
        <v>42599</v>
      </c>
      <c r="B408" s="6">
        <f>TITRES_STAT!C411</f>
        <v>37</v>
      </c>
      <c r="C408" s="6">
        <f>TITRES_STAT!D411</f>
        <v>15.2341</v>
      </c>
      <c r="D408" s="6">
        <f>TITRES_STAT!E411</f>
        <v>0</v>
      </c>
      <c r="E408" s="2">
        <f t="shared" si="24"/>
        <v>-1436</v>
      </c>
      <c r="F408" s="6" t="str">
        <f t="shared" si="27"/>
        <v>NEUTRAL</v>
      </c>
      <c r="G408" s="6" t="str">
        <f t="shared" si="26"/>
        <v>NEUTRAL</v>
      </c>
      <c r="H408" s="6" t="str">
        <f t="shared" si="25"/>
        <v>NEUTRAL</v>
      </c>
    </row>
    <row r="409" spans="1:8" ht="13.5" x14ac:dyDescent="0.25">
      <c r="A409" s="3">
        <f>TITRES_STAT!B412</f>
        <v>42600</v>
      </c>
      <c r="B409" s="6">
        <f>TITRES_STAT!C412</f>
        <v>37</v>
      </c>
      <c r="C409" s="6">
        <f>TITRES_STAT!D412</f>
        <v>15.2341</v>
      </c>
      <c r="D409" s="6">
        <f>TITRES_STAT!E412</f>
        <v>0</v>
      </c>
      <c r="E409" s="2">
        <f t="shared" si="24"/>
        <v>-1436</v>
      </c>
      <c r="F409" s="6" t="str">
        <f t="shared" si="27"/>
        <v>NEUTRAL</v>
      </c>
      <c r="G409" s="6" t="str">
        <f t="shared" si="26"/>
        <v>NEUTRAL</v>
      </c>
      <c r="H409" s="6" t="str">
        <f t="shared" si="25"/>
        <v>NEUTRAL</v>
      </c>
    </row>
    <row r="410" spans="1:8" ht="13.5" x14ac:dyDescent="0.25">
      <c r="A410" s="3">
        <f>TITRES_STAT!B413</f>
        <v>42601</v>
      </c>
      <c r="B410" s="6">
        <f>TITRES_STAT!C413</f>
        <v>37</v>
      </c>
      <c r="C410" s="6">
        <f>TITRES_STAT!D413</f>
        <v>15.2341</v>
      </c>
      <c r="D410" s="6">
        <f>TITRES_STAT!E413</f>
        <v>0</v>
      </c>
      <c r="E410" s="2">
        <f t="shared" si="24"/>
        <v>-1436</v>
      </c>
      <c r="F410" s="6" t="str">
        <f t="shared" si="27"/>
        <v>NEUTRAL</v>
      </c>
      <c r="G410" s="6" t="str">
        <f t="shared" si="26"/>
        <v>NEUTRAL</v>
      </c>
      <c r="H410" s="6" t="str">
        <f t="shared" si="25"/>
        <v>NEUTRAL</v>
      </c>
    </row>
    <row r="411" spans="1:8" ht="13.5" x14ac:dyDescent="0.25">
      <c r="A411" s="3">
        <f>TITRES_STAT!B414</f>
        <v>42604</v>
      </c>
      <c r="B411" s="6">
        <f>TITRES_STAT!C414</f>
        <v>37</v>
      </c>
      <c r="C411" s="6">
        <f>TITRES_STAT!D414</f>
        <v>15.2341</v>
      </c>
      <c r="D411" s="6">
        <f>TITRES_STAT!E414</f>
        <v>0</v>
      </c>
      <c r="E411" s="2">
        <f t="shared" si="24"/>
        <v>-1436</v>
      </c>
      <c r="F411" s="6" t="str">
        <f t="shared" si="27"/>
        <v>NEUTRAL</v>
      </c>
      <c r="G411" s="6" t="str">
        <f t="shared" si="26"/>
        <v>NEUTRAL</v>
      </c>
      <c r="H411" s="6" t="str">
        <f t="shared" si="25"/>
        <v>NEUTRAL</v>
      </c>
    </row>
    <row r="412" spans="1:8" ht="13.5" x14ac:dyDescent="0.25">
      <c r="A412" s="3">
        <f>TITRES_STAT!B415</f>
        <v>42605</v>
      </c>
      <c r="B412" s="6">
        <f>TITRES_STAT!C415</f>
        <v>37</v>
      </c>
      <c r="C412" s="6">
        <f>TITRES_STAT!D415</f>
        <v>15.2341</v>
      </c>
      <c r="D412" s="6">
        <f>TITRES_STAT!E415</f>
        <v>0</v>
      </c>
      <c r="E412" s="2">
        <f t="shared" si="24"/>
        <v>-1436</v>
      </c>
      <c r="F412" s="6" t="str">
        <f t="shared" si="27"/>
        <v>NEUTRAL</v>
      </c>
      <c r="G412" s="6" t="str">
        <f t="shared" si="26"/>
        <v>NEUTRAL</v>
      </c>
      <c r="H412" s="6" t="str">
        <f t="shared" si="25"/>
        <v>NEUTRAL</v>
      </c>
    </row>
    <row r="413" spans="1:8" ht="13.5" x14ac:dyDescent="0.25">
      <c r="A413" s="3">
        <f>TITRES_STAT!B416</f>
        <v>42606</v>
      </c>
      <c r="B413" s="6">
        <f>TITRES_STAT!C416</f>
        <v>37</v>
      </c>
      <c r="C413" s="6">
        <f>TITRES_STAT!D416</f>
        <v>15.2341</v>
      </c>
      <c r="D413" s="6">
        <f>TITRES_STAT!E416</f>
        <v>0</v>
      </c>
      <c r="E413" s="2">
        <f t="shared" si="24"/>
        <v>-1436</v>
      </c>
      <c r="F413" s="6" t="str">
        <f t="shared" si="27"/>
        <v>NEUTRAL</v>
      </c>
      <c r="G413" s="6" t="str">
        <f t="shared" si="26"/>
        <v>NEUTRAL</v>
      </c>
      <c r="H413" s="6" t="str">
        <f t="shared" si="25"/>
        <v>NEUTRAL</v>
      </c>
    </row>
    <row r="414" spans="1:8" ht="13.5" x14ac:dyDescent="0.25">
      <c r="A414" s="3">
        <f>TITRES_STAT!B417</f>
        <v>42607</v>
      </c>
      <c r="B414" s="6">
        <f>TITRES_STAT!C417</f>
        <v>37</v>
      </c>
      <c r="C414" s="6">
        <f>TITRES_STAT!D417</f>
        <v>15.2341</v>
      </c>
      <c r="D414" s="6">
        <f>TITRES_STAT!E417</f>
        <v>0</v>
      </c>
      <c r="E414" s="2">
        <f t="shared" si="24"/>
        <v>-1436</v>
      </c>
      <c r="F414" s="6" t="str">
        <f t="shared" si="27"/>
        <v>NEUTRAL</v>
      </c>
      <c r="G414" s="6" t="str">
        <f t="shared" si="26"/>
        <v>NEUTRAL</v>
      </c>
      <c r="H414" s="6" t="str">
        <f t="shared" si="25"/>
        <v>NEUTRAL</v>
      </c>
    </row>
    <row r="415" spans="1:8" ht="13.5" x14ac:dyDescent="0.25">
      <c r="A415" s="3">
        <f>TITRES_STAT!B418</f>
        <v>42608</v>
      </c>
      <c r="B415" s="6">
        <f>TITRES_STAT!C418</f>
        <v>37</v>
      </c>
      <c r="C415" s="6">
        <f>TITRES_STAT!D418</f>
        <v>15.2341</v>
      </c>
      <c r="D415" s="6">
        <f>TITRES_STAT!E418</f>
        <v>0</v>
      </c>
      <c r="E415" s="2">
        <f t="shared" si="24"/>
        <v>-1436</v>
      </c>
      <c r="F415" s="6" t="str">
        <f t="shared" si="27"/>
        <v>NEUTRAL</v>
      </c>
      <c r="G415" s="6" t="str">
        <f t="shared" si="26"/>
        <v>NEUTRAL</v>
      </c>
      <c r="H415" s="6" t="str">
        <f t="shared" si="25"/>
        <v>NEUTRAL</v>
      </c>
    </row>
    <row r="416" spans="1:8" ht="13.5" x14ac:dyDescent="0.25">
      <c r="A416" s="3">
        <f>TITRES_STAT!B419</f>
        <v>42611</v>
      </c>
      <c r="B416" s="6">
        <f>TITRES_STAT!C419</f>
        <v>37</v>
      </c>
      <c r="C416" s="6">
        <f>TITRES_STAT!D419</f>
        <v>15.2341</v>
      </c>
      <c r="D416" s="6">
        <f>TITRES_STAT!E419</f>
        <v>0</v>
      </c>
      <c r="E416" s="2">
        <f t="shared" si="24"/>
        <v>-1436</v>
      </c>
      <c r="F416" s="6" t="str">
        <f t="shared" si="27"/>
        <v>NEUTRAL</v>
      </c>
      <c r="G416" s="6" t="str">
        <f t="shared" si="26"/>
        <v>NEUTRAL</v>
      </c>
      <c r="H416" s="6" t="str">
        <f t="shared" si="25"/>
        <v>NEUTRAL</v>
      </c>
    </row>
    <row r="417" spans="1:8" ht="13.5" x14ac:dyDescent="0.25">
      <c r="A417" s="3">
        <f>TITRES_STAT!B420</f>
        <v>42612</v>
      </c>
      <c r="B417" s="6">
        <f>TITRES_STAT!C420</f>
        <v>37</v>
      </c>
      <c r="C417" s="6">
        <f>TITRES_STAT!D420</f>
        <v>15.2341</v>
      </c>
      <c r="D417" s="6">
        <f>TITRES_STAT!E420</f>
        <v>0</v>
      </c>
      <c r="E417" s="2">
        <f t="shared" si="24"/>
        <v>-1436</v>
      </c>
      <c r="F417" s="6" t="str">
        <f t="shared" si="27"/>
        <v>NEUTRAL</v>
      </c>
      <c r="G417" s="6" t="str">
        <f t="shared" si="26"/>
        <v>NEUTRAL</v>
      </c>
      <c r="H417" s="6" t="str">
        <f t="shared" si="25"/>
        <v>NEUTRAL</v>
      </c>
    </row>
    <row r="418" spans="1:8" ht="13.5" x14ac:dyDescent="0.25">
      <c r="A418" s="3">
        <f>TITRES_STAT!B421</f>
        <v>42613</v>
      </c>
      <c r="B418" s="6">
        <f>TITRES_STAT!C421</f>
        <v>37</v>
      </c>
      <c r="C418" s="6">
        <f>TITRES_STAT!D421</f>
        <v>15.2341</v>
      </c>
      <c r="D418" s="6">
        <f>TITRES_STAT!E421</f>
        <v>0</v>
      </c>
      <c r="E418" s="2">
        <f t="shared" si="24"/>
        <v>-1436</v>
      </c>
      <c r="F418" s="6" t="str">
        <f t="shared" si="27"/>
        <v>NEUTRAL</v>
      </c>
      <c r="G418" s="6" t="str">
        <f t="shared" si="26"/>
        <v>NEUTRAL</v>
      </c>
      <c r="H418" s="6" t="str">
        <f t="shared" si="25"/>
        <v>NEUTRAL</v>
      </c>
    </row>
    <row r="419" spans="1:8" ht="13.5" x14ac:dyDescent="0.25">
      <c r="A419" s="3">
        <f>TITRES_STAT!B422</f>
        <v>42614</v>
      </c>
      <c r="B419" s="6">
        <f>TITRES_STAT!C422</f>
        <v>37</v>
      </c>
      <c r="C419" s="6">
        <f>TITRES_STAT!D422</f>
        <v>15.2341</v>
      </c>
      <c r="D419" s="6">
        <f>TITRES_STAT!E422</f>
        <v>0</v>
      </c>
      <c r="E419" s="2">
        <f t="shared" si="24"/>
        <v>-1436</v>
      </c>
      <c r="F419" s="6" t="str">
        <f t="shared" si="27"/>
        <v>NEUTRAL</v>
      </c>
      <c r="G419" s="6" t="str">
        <f t="shared" si="26"/>
        <v>NEUTRAL</v>
      </c>
      <c r="H419" s="6" t="str">
        <f t="shared" si="25"/>
        <v>NEUTRAL</v>
      </c>
    </row>
    <row r="420" spans="1:8" ht="13.5" x14ac:dyDescent="0.25">
      <c r="A420" s="3">
        <f>TITRES_STAT!B423</f>
        <v>42615</v>
      </c>
      <c r="B420" s="6">
        <f>TITRES_STAT!C423</f>
        <v>37</v>
      </c>
      <c r="C420" s="6">
        <f>TITRES_STAT!D423</f>
        <v>15.2341</v>
      </c>
      <c r="D420" s="6">
        <f>TITRES_STAT!E423</f>
        <v>0</v>
      </c>
      <c r="E420" s="2">
        <f t="shared" si="24"/>
        <v>-1436</v>
      </c>
      <c r="F420" s="6" t="str">
        <f t="shared" si="27"/>
        <v>NEUTRAL</v>
      </c>
      <c r="G420" s="6" t="str">
        <f t="shared" si="26"/>
        <v>NEUTRAL</v>
      </c>
      <c r="H420" s="6" t="str">
        <f t="shared" si="25"/>
        <v>NEUTRAL</v>
      </c>
    </row>
    <row r="421" spans="1:8" ht="13.5" x14ac:dyDescent="0.25">
      <c r="A421" s="3">
        <f>TITRES_STAT!B424</f>
        <v>42618</v>
      </c>
      <c r="B421" s="6">
        <f>TITRES_STAT!C424</f>
        <v>38.11</v>
      </c>
      <c r="C421" s="6">
        <f>TITRES_STAT!D424</f>
        <v>15.6911</v>
      </c>
      <c r="D421" s="6">
        <f>TITRES_STAT!E424</f>
        <v>0</v>
      </c>
      <c r="E421" s="2">
        <f t="shared" si="24"/>
        <v>-1436</v>
      </c>
      <c r="F421" s="6" t="str">
        <f t="shared" si="27"/>
        <v>NEUTRAL</v>
      </c>
      <c r="G421" s="6" t="str">
        <f t="shared" si="26"/>
        <v>NEUTRAL</v>
      </c>
      <c r="H421" s="6" t="str">
        <f t="shared" si="25"/>
        <v>NEUTRAL</v>
      </c>
    </row>
    <row r="422" spans="1:8" ht="13.5" x14ac:dyDescent="0.25">
      <c r="A422" s="3">
        <f>TITRES_STAT!B425</f>
        <v>42619</v>
      </c>
      <c r="B422" s="6">
        <f>TITRES_STAT!C425</f>
        <v>38.11</v>
      </c>
      <c r="C422" s="6">
        <f>TITRES_STAT!D425</f>
        <v>15.6911</v>
      </c>
      <c r="D422" s="6">
        <f>TITRES_STAT!E425</f>
        <v>0</v>
      </c>
      <c r="E422" s="2">
        <f t="shared" si="24"/>
        <v>-1436</v>
      </c>
      <c r="F422" s="6" t="str">
        <f t="shared" si="27"/>
        <v>NEUTRAL</v>
      </c>
      <c r="G422" s="6" t="str">
        <f t="shared" si="26"/>
        <v>NEUTRAL</v>
      </c>
      <c r="H422" s="6" t="str">
        <f t="shared" si="25"/>
        <v>NEUTRAL</v>
      </c>
    </row>
    <row r="423" spans="1:8" ht="13.5" x14ac:dyDescent="0.25">
      <c r="A423" s="3">
        <f>TITRES_STAT!B426</f>
        <v>42620</v>
      </c>
      <c r="B423" s="6">
        <f>TITRES_STAT!C426</f>
        <v>38.11</v>
      </c>
      <c r="C423" s="6">
        <f>TITRES_STAT!D426</f>
        <v>15.6911</v>
      </c>
      <c r="D423" s="6">
        <f>TITRES_STAT!E426</f>
        <v>0</v>
      </c>
      <c r="E423" s="2">
        <f t="shared" si="24"/>
        <v>-1436</v>
      </c>
      <c r="F423" s="6" t="str">
        <f t="shared" si="27"/>
        <v>NEUTRAL</v>
      </c>
      <c r="G423" s="6" t="str">
        <f t="shared" si="26"/>
        <v>NEUTRAL</v>
      </c>
      <c r="H423" s="6" t="str">
        <f t="shared" si="25"/>
        <v>NEUTRAL</v>
      </c>
    </row>
    <row r="424" spans="1:8" ht="13.5" x14ac:dyDescent="0.25">
      <c r="A424" s="3">
        <f>TITRES_STAT!B427</f>
        <v>42621</v>
      </c>
      <c r="B424" s="6">
        <f>TITRES_STAT!C427</f>
        <v>37.1</v>
      </c>
      <c r="C424" s="6">
        <f>TITRES_STAT!D427</f>
        <v>15.2753</v>
      </c>
      <c r="D424" s="6">
        <f>TITRES_STAT!E427</f>
        <v>23</v>
      </c>
      <c r="E424" s="2">
        <f t="shared" si="24"/>
        <v>-1459</v>
      </c>
      <c r="F424" s="6" t="str">
        <f t="shared" si="27"/>
        <v>BEARISH</v>
      </c>
      <c r="G424" s="6" t="str">
        <f t="shared" si="26"/>
        <v>NEUTRAL</v>
      </c>
      <c r="H424" s="6" t="str">
        <f t="shared" si="25"/>
        <v>BEARISH DIVERGENCE</v>
      </c>
    </row>
    <row r="425" spans="1:8" ht="13.5" x14ac:dyDescent="0.25">
      <c r="A425" s="3">
        <f>TITRES_STAT!B428</f>
        <v>42622</v>
      </c>
      <c r="B425" s="6">
        <f>TITRES_STAT!C428</f>
        <v>37.1</v>
      </c>
      <c r="C425" s="6">
        <f>TITRES_STAT!D428</f>
        <v>15.2753</v>
      </c>
      <c r="D425" s="6">
        <f>TITRES_STAT!E428</f>
        <v>0</v>
      </c>
      <c r="E425" s="2">
        <f t="shared" si="24"/>
        <v>-1459</v>
      </c>
      <c r="F425" s="6" t="str">
        <f t="shared" si="27"/>
        <v>BEARISH</v>
      </c>
      <c r="G425" s="6" t="str">
        <f t="shared" si="26"/>
        <v>NEUTRAL</v>
      </c>
      <c r="H425" s="6" t="str">
        <f t="shared" si="25"/>
        <v>BEARISH DIVERGENCE</v>
      </c>
    </row>
    <row r="426" spans="1:8" ht="13.5" x14ac:dyDescent="0.25">
      <c r="A426" s="3">
        <f>TITRES_STAT!B429</f>
        <v>42627</v>
      </c>
      <c r="B426" s="6">
        <f>TITRES_STAT!C429</f>
        <v>37.1</v>
      </c>
      <c r="C426" s="6">
        <f>TITRES_STAT!D429</f>
        <v>15.2753</v>
      </c>
      <c r="D426" s="6">
        <f>TITRES_STAT!E429</f>
        <v>0</v>
      </c>
      <c r="E426" s="2">
        <f t="shared" si="24"/>
        <v>-1459</v>
      </c>
      <c r="F426" s="6" t="str">
        <f t="shared" si="27"/>
        <v>BEARISH</v>
      </c>
      <c r="G426" s="6" t="str">
        <f t="shared" si="26"/>
        <v>NEUTRAL</v>
      </c>
      <c r="H426" s="6" t="str">
        <f t="shared" si="25"/>
        <v>CONFIRMED BEARISH</v>
      </c>
    </row>
    <row r="427" spans="1:8" ht="13.5" x14ac:dyDescent="0.25">
      <c r="A427" s="3">
        <f>TITRES_STAT!B430</f>
        <v>42628</v>
      </c>
      <c r="B427" s="6">
        <f>TITRES_STAT!C430</f>
        <v>37.1</v>
      </c>
      <c r="C427" s="6">
        <f>TITRES_STAT!D430</f>
        <v>15.2753</v>
      </c>
      <c r="D427" s="6">
        <f>TITRES_STAT!E430</f>
        <v>0</v>
      </c>
      <c r="E427" s="2">
        <f t="shared" si="24"/>
        <v>-1459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CONFIRMED BEARISH</v>
      </c>
    </row>
    <row r="428" spans="1:8" ht="13.5" x14ac:dyDescent="0.25">
      <c r="A428" s="3">
        <f>TITRES_STAT!B431</f>
        <v>42629</v>
      </c>
      <c r="B428" s="6">
        <f>TITRES_STAT!C431</f>
        <v>37.1</v>
      </c>
      <c r="C428" s="6">
        <f>TITRES_STAT!D431</f>
        <v>15.2753</v>
      </c>
      <c r="D428" s="6">
        <f>TITRES_STAT!E431</f>
        <v>0</v>
      </c>
      <c r="E428" s="2">
        <f t="shared" si="24"/>
        <v>-1459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42632</v>
      </c>
      <c r="B429" s="6">
        <f>TITRES_STAT!C432</f>
        <v>37.1</v>
      </c>
      <c r="C429" s="6">
        <f>TITRES_STAT!D432</f>
        <v>15.2753</v>
      </c>
      <c r="D429" s="6">
        <f>TITRES_STAT!E432</f>
        <v>0</v>
      </c>
      <c r="E429" s="2">
        <f t="shared" si="24"/>
        <v>-1459</v>
      </c>
      <c r="F429" s="6" t="str">
        <f t="shared" si="27"/>
        <v>NEUTRAL</v>
      </c>
      <c r="G429" s="6" t="str">
        <f t="shared" si="26"/>
        <v>NEUTRAL</v>
      </c>
      <c r="H429" s="6" t="str">
        <f t="shared" si="25"/>
        <v>NEUTRAL</v>
      </c>
    </row>
    <row r="430" spans="1:8" ht="13.5" x14ac:dyDescent="0.25">
      <c r="A430" s="3">
        <f>TITRES_STAT!B433</f>
        <v>42633</v>
      </c>
      <c r="B430" s="6">
        <f>TITRES_STAT!C433</f>
        <v>37.1</v>
      </c>
      <c r="C430" s="6">
        <f>TITRES_STAT!D433</f>
        <v>15.2753</v>
      </c>
      <c r="D430" s="6">
        <f>TITRES_STAT!E433</f>
        <v>0</v>
      </c>
      <c r="E430" s="2">
        <f t="shared" si="24"/>
        <v>-1459</v>
      </c>
      <c r="F430" s="6" t="str">
        <f t="shared" si="27"/>
        <v>NEUTRAL</v>
      </c>
      <c r="G430" s="6" t="str">
        <f t="shared" si="26"/>
        <v>NEUTRAL</v>
      </c>
      <c r="H430" s="6" t="str">
        <f t="shared" si="25"/>
        <v>NEUTRAL</v>
      </c>
    </row>
    <row r="431" spans="1:8" ht="13.5" x14ac:dyDescent="0.25">
      <c r="A431" s="3">
        <f>TITRES_STAT!B434</f>
        <v>42634</v>
      </c>
      <c r="B431" s="6">
        <f>TITRES_STAT!C434</f>
        <v>37.1</v>
      </c>
      <c r="C431" s="6">
        <f>TITRES_STAT!D434</f>
        <v>15.2753</v>
      </c>
      <c r="D431" s="6">
        <f>TITRES_STAT!E434</f>
        <v>0</v>
      </c>
      <c r="E431" s="2">
        <f t="shared" si="24"/>
        <v>-1459</v>
      </c>
      <c r="F431" s="6" t="str">
        <f t="shared" si="27"/>
        <v>NEUTRAL</v>
      </c>
      <c r="G431" s="6" t="str">
        <f t="shared" si="26"/>
        <v>NEUTRAL</v>
      </c>
      <c r="H431" s="6" t="str">
        <f t="shared" si="25"/>
        <v>NEUTRAL</v>
      </c>
    </row>
    <row r="432" spans="1:8" ht="13.5" x14ac:dyDescent="0.25">
      <c r="A432" s="3">
        <f>TITRES_STAT!B435</f>
        <v>42635</v>
      </c>
      <c r="B432" s="6">
        <f>TITRES_STAT!C435</f>
        <v>36</v>
      </c>
      <c r="C432" s="6">
        <f>TITRES_STAT!D435</f>
        <v>14.8224</v>
      </c>
      <c r="D432" s="6">
        <f>TITRES_STAT!E435</f>
        <v>20</v>
      </c>
      <c r="E432" s="2">
        <f t="shared" si="24"/>
        <v>-1479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CONFIRMED BEARISH</v>
      </c>
    </row>
    <row r="433" spans="1:8" ht="13.5" x14ac:dyDescent="0.25">
      <c r="A433" s="3">
        <f>TITRES_STAT!B436</f>
        <v>42636</v>
      </c>
      <c r="B433" s="6">
        <f>TITRES_STAT!C436</f>
        <v>36</v>
      </c>
      <c r="C433" s="6">
        <f>TITRES_STAT!D436</f>
        <v>14.8224</v>
      </c>
      <c r="D433" s="6">
        <f>TITRES_STAT!E436</f>
        <v>0</v>
      </c>
      <c r="E433" s="2">
        <f t="shared" si="24"/>
        <v>-1479</v>
      </c>
      <c r="F433" s="6" t="str">
        <f t="shared" si="27"/>
        <v>BEARISH</v>
      </c>
      <c r="G433" s="6" t="str">
        <f t="shared" si="26"/>
        <v>NEUTRAL</v>
      </c>
      <c r="H433" s="6" t="str">
        <f t="shared" si="25"/>
        <v>CONFIRMED BEARISH</v>
      </c>
    </row>
    <row r="434" spans="1:8" ht="13.5" x14ac:dyDescent="0.25">
      <c r="A434" s="3">
        <f>TITRES_STAT!B437</f>
        <v>42639</v>
      </c>
      <c r="B434" s="6">
        <f>TITRES_STAT!C437</f>
        <v>36</v>
      </c>
      <c r="C434" s="6">
        <f>TITRES_STAT!D437</f>
        <v>14.8224</v>
      </c>
      <c r="D434" s="6">
        <f>TITRES_STAT!E437</f>
        <v>0</v>
      </c>
      <c r="E434" s="2">
        <f t="shared" si="24"/>
        <v>-1479</v>
      </c>
      <c r="F434" s="6" t="str">
        <f t="shared" si="27"/>
        <v>BEARISH</v>
      </c>
      <c r="G434" s="6" t="str">
        <f t="shared" si="26"/>
        <v>NEUTRAL</v>
      </c>
      <c r="H434" s="6" t="str">
        <f t="shared" si="25"/>
        <v>CONFIRMED BEARISH</v>
      </c>
    </row>
    <row r="435" spans="1:8" ht="13.5" x14ac:dyDescent="0.25">
      <c r="A435" s="3">
        <f>TITRES_STAT!B438</f>
        <v>42640</v>
      </c>
      <c r="B435" s="6">
        <f>TITRES_STAT!C438</f>
        <v>36</v>
      </c>
      <c r="C435" s="6">
        <f>TITRES_STAT!D438</f>
        <v>14.8224</v>
      </c>
      <c r="D435" s="6">
        <f>TITRES_STAT!E438</f>
        <v>0</v>
      </c>
      <c r="E435" s="2">
        <f t="shared" si="24"/>
        <v>-1479</v>
      </c>
      <c r="F435" s="6" t="str">
        <f t="shared" si="27"/>
        <v>BEARISH</v>
      </c>
      <c r="G435" s="6" t="str">
        <f t="shared" si="26"/>
        <v>NEUTRAL</v>
      </c>
      <c r="H435" s="6" t="str">
        <f t="shared" si="25"/>
        <v>CONFIRMED BEARISH</v>
      </c>
    </row>
    <row r="436" spans="1:8" ht="13.5" x14ac:dyDescent="0.25">
      <c r="A436" s="3">
        <f>TITRES_STAT!B439</f>
        <v>42641</v>
      </c>
      <c r="B436" s="6">
        <f>TITRES_STAT!C439</f>
        <v>36</v>
      </c>
      <c r="C436" s="6">
        <f>TITRES_STAT!D439</f>
        <v>14.8224</v>
      </c>
      <c r="D436" s="6">
        <f>TITRES_STAT!E439</f>
        <v>0</v>
      </c>
      <c r="E436" s="2">
        <f t="shared" si="24"/>
        <v>-1479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CONFIRMED BEARISH</v>
      </c>
    </row>
    <row r="437" spans="1:8" ht="13.5" x14ac:dyDescent="0.25">
      <c r="A437" s="3">
        <f>TITRES_STAT!B440</f>
        <v>42642</v>
      </c>
      <c r="B437" s="6">
        <f>TITRES_STAT!C440</f>
        <v>36</v>
      </c>
      <c r="C437" s="6">
        <f>TITRES_STAT!D440</f>
        <v>14.8224</v>
      </c>
      <c r="D437" s="6">
        <f>TITRES_STAT!E440</f>
        <v>0</v>
      </c>
      <c r="E437" s="2">
        <f t="shared" si="24"/>
        <v>-1479</v>
      </c>
      <c r="F437" s="6" t="str">
        <f t="shared" si="27"/>
        <v>NEUTRAL</v>
      </c>
      <c r="G437" s="6" t="str">
        <f t="shared" si="26"/>
        <v>NEUTRAL</v>
      </c>
      <c r="H437" s="6" t="str">
        <f t="shared" si="25"/>
        <v>NEUTRAL</v>
      </c>
    </row>
    <row r="438" spans="1:8" ht="13.5" x14ac:dyDescent="0.25">
      <c r="A438" s="3">
        <f>TITRES_STAT!B441</f>
        <v>42643</v>
      </c>
      <c r="B438" s="6">
        <f>TITRES_STAT!C441</f>
        <v>36</v>
      </c>
      <c r="C438" s="6">
        <f>TITRES_STAT!D441</f>
        <v>14.8224</v>
      </c>
      <c r="D438" s="6">
        <f>TITRES_STAT!E441</f>
        <v>0</v>
      </c>
      <c r="E438" s="2">
        <f t="shared" si="24"/>
        <v>-1479</v>
      </c>
      <c r="F438" s="6" t="str">
        <f t="shared" si="27"/>
        <v>NEUTRAL</v>
      </c>
      <c r="G438" s="6" t="str">
        <f t="shared" si="26"/>
        <v>NEUTRAL</v>
      </c>
      <c r="H438" s="6" t="str">
        <f t="shared" si="25"/>
        <v>NEUTRAL</v>
      </c>
    </row>
    <row r="439" spans="1:8" ht="13.5" x14ac:dyDescent="0.25">
      <c r="A439" s="3">
        <f>TITRES_STAT!B442</f>
        <v>42647</v>
      </c>
      <c r="B439" s="6">
        <f>TITRES_STAT!C442</f>
        <v>36</v>
      </c>
      <c r="C439" s="6">
        <f>TITRES_STAT!D442</f>
        <v>14.8224</v>
      </c>
      <c r="D439" s="6">
        <f>TITRES_STAT!E442</f>
        <v>0</v>
      </c>
      <c r="E439" s="2">
        <f t="shared" si="24"/>
        <v>-1479</v>
      </c>
      <c r="F439" s="6" t="str">
        <f t="shared" si="27"/>
        <v>NEUTRAL</v>
      </c>
      <c r="G439" s="6" t="str">
        <f t="shared" si="26"/>
        <v>NEUTRAL</v>
      </c>
      <c r="H439" s="6" t="str">
        <f t="shared" si="25"/>
        <v>NEUTRAL</v>
      </c>
    </row>
    <row r="440" spans="1:8" ht="13.5" x14ac:dyDescent="0.25">
      <c r="A440" s="3">
        <f>TITRES_STAT!B443</f>
        <v>42648</v>
      </c>
      <c r="B440" s="6">
        <f>TITRES_STAT!C443</f>
        <v>36</v>
      </c>
      <c r="C440" s="6">
        <f>TITRES_STAT!D443</f>
        <v>14.8224</v>
      </c>
      <c r="D440" s="6">
        <f>TITRES_STAT!E443</f>
        <v>0</v>
      </c>
      <c r="E440" s="2">
        <f t="shared" si="24"/>
        <v>-1479</v>
      </c>
      <c r="F440" s="6" t="str">
        <f t="shared" si="27"/>
        <v>NEUTRAL</v>
      </c>
      <c r="G440" s="6" t="str">
        <f t="shared" si="26"/>
        <v>NEUTRAL</v>
      </c>
      <c r="H440" s="6" t="str">
        <f t="shared" si="25"/>
        <v>NEUTRAL</v>
      </c>
    </row>
    <row r="441" spans="1:8" ht="13.5" x14ac:dyDescent="0.25">
      <c r="A441" s="3">
        <f>TITRES_STAT!B444</f>
        <v>42649</v>
      </c>
      <c r="B441" s="6">
        <f>TITRES_STAT!C444</f>
        <v>36</v>
      </c>
      <c r="C441" s="6">
        <f>TITRES_STAT!D444</f>
        <v>14.8224</v>
      </c>
      <c r="D441" s="6">
        <f>TITRES_STAT!E444</f>
        <v>0</v>
      </c>
      <c r="E441" s="2">
        <f t="shared" si="24"/>
        <v>-1479</v>
      </c>
      <c r="F441" s="6" t="str">
        <f t="shared" si="27"/>
        <v>NEUTRAL</v>
      </c>
      <c r="G441" s="6" t="str">
        <f t="shared" si="26"/>
        <v>NEUTRAL</v>
      </c>
      <c r="H441" s="6" t="str">
        <f t="shared" si="25"/>
        <v>NEUTRAL</v>
      </c>
    </row>
    <row r="442" spans="1:8" ht="13.5" x14ac:dyDescent="0.25">
      <c r="A442" s="3">
        <f>TITRES_STAT!B445</f>
        <v>42650</v>
      </c>
      <c r="B442" s="6">
        <f>TITRES_STAT!C445</f>
        <v>36</v>
      </c>
      <c r="C442" s="6">
        <f>TITRES_STAT!D445</f>
        <v>14.8224</v>
      </c>
      <c r="D442" s="6">
        <f>TITRES_STAT!E445</f>
        <v>62</v>
      </c>
      <c r="E442" s="2">
        <f t="shared" si="24"/>
        <v>-1479</v>
      </c>
      <c r="F442" s="6" t="str">
        <f t="shared" si="27"/>
        <v>NEUTRAL</v>
      </c>
      <c r="G442" s="6" t="str">
        <f t="shared" si="26"/>
        <v>NEUTRAL</v>
      </c>
      <c r="H442" s="6" t="str">
        <f t="shared" si="25"/>
        <v>NEUTRAL</v>
      </c>
    </row>
    <row r="443" spans="1:8" ht="13.5" x14ac:dyDescent="0.25">
      <c r="A443" s="3">
        <f>TITRES_STAT!B446</f>
        <v>42653</v>
      </c>
      <c r="B443" s="6">
        <f>TITRES_STAT!C446</f>
        <v>36</v>
      </c>
      <c r="C443" s="6">
        <f>TITRES_STAT!D446</f>
        <v>14.8224</v>
      </c>
      <c r="D443" s="6">
        <f>TITRES_STAT!E446</f>
        <v>0</v>
      </c>
      <c r="E443" s="2">
        <f t="shared" si="24"/>
        <v>-1479</v>
      </c>
      <c r="F443" s="6" t="str">
        <f t="shared" si="27"/>
        <v>NEUTRAL</v>
      </c>
      <c r="G443" s="6" t="str">
        <f t="shared" si="26"/>
        <v>NEUTRAL</v>
      </c>
      <c r="H443" s="6" t="str">
        <f t="shared" si="25"/>
        <v>NEUTRAL</v>
      </c>
    </row>
    <row r="444" spans="1:8" ht="13.5" x14ac:dyDescent="0.25">
      <c r="A444" s="3">
        <f>TITRES_STAT!B447</f>
        <v>42654</v>
      </c>
      <c r="B444" s="6">
        <f>TITRES_STAT!C447</f>
        <v>36</v>
      </c>
      <c r="C444" s="6">
        <f>TITRES_STAT!D447</f>
        <v>14.8224</v>
      </c>
      <c r="D444" s="6">
        <f>TITRES_STAT!E447</f>
        <v>0</v>
      </c>
      <c r="E444" s="2">
        <f t="shared" si="24"/>
        <v>-1479</v>
      </c>
      <c r="F444" s="6" t="str">
        <f t="shared" si="27"/>
        <v>NEUTRAL</v>
      </c>
      <c r="G444" s="6" t="str">
        <f t="shared" si="26"/>
        <v>NEUTRAL</v>
      </c>
      <c r="H444" s="6" t="str">
        <f t="shared" si="25"/>
        <v>NEUTRAL</v>
      </c>
    </row>
    <row r="445" spans="1:8" ht="13.5" x14ac:dyDescent="0.25">
      <c r="A445" s="3">
        <f>TITRES_STAT!B448</f>
        <v>42655</v>
      </c>
      <c r="B445" s="6">
        <f>TITRES_STAT!C448</f>
        <v>36</v>
      </c>
      <c r="C445" s="6">
        <f>TITRES_STAT!D448</f>
        <v>14.8224</v>
      </c>
      <c r="D445" s="6">
        <f>TITRES_STAT!E448</f>
        <v>0</v>
      </c>
      <c r="E445" s="2">
        <f t="shared" si="24"/>
        <v>-1479</v>
      </c>
      <c r="F445" s="6" t="str">
        <f t="shared" si="27"/>
        <v>NEUTRAL</v>
      </c>
      <c r="G445" s="6" t="str">
        <f t="shared" si="26"/>
        <v>NEUTRAL</v>
      </c>
      <c r="H445" s="6" t="str">
        <f t="shared" si="25"/>
        <v>NEUTRAL</v>
      </c>
    </row>
    <row r="446" spans="1:8" ht="13.5" x14ac:dyDescent="0.25">
      <c r="A446" s="3">
        <f>TITRES_STAT!B449</f>
        <v>42656</v>
      </c>
      <c r="B446" s="6">
        <f>TITRES_STAT!C449</f>
        <v>36</v>
      </c>
      <c r="C446" s="6">
        <f>TITRES_STAT!D449</f>
        <v>14.8224</v>
      </c>
      <c r="D446" s="6">
        <f>TITRES_STAT!E449</f>
        <v>0</v>
      </c>
      <c r="E446" s="2">
        <f t="shared" si="24"/>
        <v>-1479</v>
      </c>
      <c r="F446" s="6" t="str">
        <f t="shared" si="27"/>
        <v>NEUTRAL</v>
      </c>
      <c r="G446" s="6" t="str">
        <f t="shared" si="26"/>
        <v>NEUTRAL</v>
      </c>
      <c r="H446" s="6" t="str">
        <f t="shared" si="25"/>
        <v>NEUTRAL</v>
      </c>
    </row>
    <row r="447" spans="1:8" ht="13.5" x14ac:dyDescent="0.25">
      <c r="A447" s="3">
        <f>TITRES_STAT!B450</f>
        <v>42657</v>
      </c>
      <c r="B447" s="6">
        <f>TITRES_STAT!C450</f>
        <v>36</v>
      </c>
      <c r="C447" s="6">
        <f>TITRES_STAT!D450</f>
        <v>14.8224</v>
      </c>
      <c r="D447" s="6">
        <f>TITRES_STAT!E450</f>
        <v>0</v>
      </c>
      <c r="E447" s="2">
        <f t="shared" si="24"/>
        <v>-1479</v>
      </c>
      <c r="F447" s="6" t="str">
        <f t="shared" si="27"/>
        <v>NEUTRAL</v>
      </c>
      <c r="G447" s="6" t="str">
        <f t="shared" si="26"/>
        <v>NEUTRAL</v>
      </c>
      <c r="H447" s="6" t="str">
        <f t="shared" si="25"/>
        <v>NEUTRAL</v>
      </c>
    </row>
    <row r="448" spans="1:8" ht="13.5" x14ac:dyDescent="0.25">
      <c r="A448" s="3">
        <f>TITRES_STAT!B451</f>
        <v>42660</v>
      </c>
      <c r="B448" s="6">
        <f>TITRES_STAT!C451</f>
        <v>36</v>
      </c>
      <c r="C448" s="6">
        <f>TITRES_STAT!D451</f>
        <v>14.8224</v>
      </c>
      <c r="D448" s="6">
        <f>TITRES_STAT!E451</f>
        <v>0</v>
      </c>
      <c r="E448" s="2">
        <f t="shared" si="24"/>
        <v>-1479</v>
      </c>
      <c r="F448" s="6" t="str">
        <f t="shared" si="27"/>
        <v>NEUTRAL</v>
      </c>
      <c r="G448" s="6" t="str">
        <f t="shared" si="26"/>
        <v>NEUTRAL</v>
      </c>
      <c r="H448" s="6" t="str">
        <f t="shared" si="25"/>
        <v>NEUTRAL</v>
      </c>
    </row>
    <row r="449" spans="1:8" ht="13.5" x14ac:dyDescent="0.25">
      <c r="A449" s="3">
        <f>TITRES_STAT!B452</f>
        <v>42661</v>
      </c>
      <c r="B449" s="6">
        <f>TITRES_STAT!C452</f>
        <v>36</v>
      </c>
      <c r="C449" s="6">
        <f>TITRES_STAT!D452</f>
        <v>14.8224</v>
      </c>
      <c r="D449" s="6">
        <f>TITRES_STAT!E452</f>
        <v>0</v>
      </c>
      <c r="E449" s="2">
        <f t="shared" si="24"/>
        <v>-1479</v>
      </c>
      <c r="F449" s="6" t="str">
        <f t="shared" si="27"/>
        <v>NEUTRAL</v>
      </c>
      <c r="G449" s="6" t="str">
        <f t="shared" si="26"/>
        <v>NEUTRAL</v>
      </c>
      <c r="H449" s="6" t="str">
        <f t="shared" si="25"/>
        <v>NEUTRAL</v>
      </c>
    </row>
    <row r="450" spans="1:8" ht="13.5" x14ac:dyDescent="0.25">
      <c r="A450" s="3">
        <f>TITRES_STAT!B453</f>
        <v>42662</v>
      </c>
      <c r="B450" s="6">
        <f>TITRES_STAT!C453</f>
        <v>36</v>
      </c>
      <c r="C450" s="6">
        <f>TITRES_STAT!D453</f>
        <v>14.8224</v>
      </c>
      <c r="D450" s="6">
        <f>TITRES_STAT!E453</f>
        <v>0</v>
      </c>
      <c r="E450" s="2">
        <f t="shared" si="24"/>
        <v>-1479</v>
      </c>
      <c r="F450" s="6" t="str">
        <f t="shared" si="27"/>
        <v>NEUTRAL</v>
      </c>
      <c r="G450" s="6" t="str">
        <f t="shared" si="26"/>
        <v>NEUTRAL</v>
      </c>
      <c r="H450" s="6" t="str">
        <f t="shared" si="25"/>
        <v>NEUTRAL</v>
      </c>
    </row>
    <row r="451" spans="1:8" ht="13.5" x14ac:dyDescent="0.25">
      <c r="A451" s="3">
        <f>TITRES_STAT!B454</f>
        <v>42663</v>
      </c>
      <c r="B451" s="6">
        <f>TITRES_STAT!C454</f>
        <v>36</v>
      </c>
      <c r="C451" s="6">
        <f>TITRES_STAT!D454</f>
        <v>14.8224</v>
      </c>
      <c r="D451" s="6">
        <f>TITRES_STAT!E454</f>
        <v>0</v>
      </c>
      <c r="E451" s="2">
        <f t="shared" si="24"/>
        <v>-1479</v>
      </c>
      <c r="F451" s="6" t="str">
        <f t="shared" si="27"/>
        <v>NEUTRAL</v>
      </c>
      <c r="G451" s="6" t="str">
        <f t="shared" si="26"/>
        <v>NEUTRAL</v>
      </c>
      <c r="H451" s="6" t="str">
        <f t="shared" si="25"/>
        <v>NEUTRAL</v>
      </c>
    </row>
    <row r="452" spans="1:8" ht="13.5" x14ac:dyDescent="0.25">
      <c r="A452" s="3">
        <f>TITRES_STAT!B455</f>
        <v>42664</v>
      </c>
      <c r="B452" s="6">
        <f>TITRES_STAT!C455</f>
        <v>36</v>
      </c>
      <c r="C452" s="6">
        <f>TITRES_STAT!D455</f>
        <v>14.8224</v>
      </c>
      <c r="D452" s="6">
        <f>TITRES_STAT!E455</f>
        <v>0</v>
      </c>
      <c r="E452" s="2">
        <f t="shared" ref="E452:E515" si="28">IF(B452&gt;B451, E451+D452, IF(B452&lt;B451, E451-D452, E451))</f>
        <v>-1479</v>
      </c>
      <c r="F452" s="6" t="str">
        <f t="shared" si="27"/>
        <v>NEUTRAL</v>
      </c>
      <c r="G452" s="6" t="str">
        <f t="shared" si="26"/>
        <v>NEUTRAL</v>
      </c>
      <c r="H452" s="6" t="str">
        <f t="shared" si="25"/>
        <v>NEUTRAL</v>
      </c>
    </row>
    <row r="453" spans="1:8" ht="13.5" x14ac:dyDescent="0.25">
      <c r="A453" s="3">
        <f>TITRES_STAT!B456</f>
        <v>42667</v>
      </c>
      <c r="B453" s="6">
        <f>TITRES_STAT!C456</f>
        <v>36</v>
      </c>
      <c r="C453" s="6">
        <f>TITRES_STAT!D456</f>
        <v>14.8224</v>
      </c>
      <c r="D453" s="6">
        <f>TITRES_STAT!E456</f>
        <v>0</v>
      </c>
      <c r="E453" s="2">
        <f t="shared" si="28"/>
        <v>-1479</v>
      </c>
      <c r="F453" s="6" t="str">
        <f t="shared" si="27"/>
        <v>NEUTRAL</v>
      </c>
      <c r="G453" s="6" t="str">
        <f t="shared" si="26"/>
        <v>NEUTRAL</v>
      </c>
      <c r="H453" s="6" t="str">
        <f t="shared" si="25"/>
        <v>NEUTRAL</v>
      </c>
    </row>
    <row r="454" spans="1:8" ht="13.5" x14ac:dyDescent="0.25">
      <c r="A454" s="3">
        <f>TITRES_STAT!B457</f>
        <v>42668</v>
      </c>
      <c r="B454" s="6">
        <f>TITRES_STAT!C457</f>
        <v>36</v>
      </c>
      <c r="C454" s="6">
        <f>TITRES_STAT!D457</f>
        <v>14.8224</v>
      </c>
      <c r="D454" s="6">
        <f>TITRES_STAT!E457</f>
        <v>0</v>
      </c>
      <c r="E454" s="2">
        <f t="shared" si="28"/>
        <v>-1479</v>
      </c>
      <c r="F454" s="6" t="str">
        <f t="shared" si="27"/>
        <v>NEUTRAL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42669</v>
      </c>
      <c r="B455" s="6">
        <f>TITRES_STAT!C458</f>
        <v>36</v>
      </c>
      <c r="C455" s="6">
        <f>TITRES_STAT!D458</f>
        <v>14.8224</v>
      </c>
      <c r="D455" s="6">
        <f>TITRES_STAT!E458</f>
        <v>0</v>
      </c>
      <c r="E455" s="2">
        <f t="shared" si="28"/>
        <v>-1479</v>
      </c>
      <c r="F455" s="6" t="str">
        <f t="shared" si="27"/>
        <v>NEUTRAL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NEUTRAL</v>
      </c>
    </row>
    <row r="456" spans="1:8" ht="13.5" x14ac:dyDescent="0.25">
      <c r="A456" s="3">
        <f>TITRES_STAT!B459</f>
        <v>42670</v>
      </c>
      <c r="B456" s="6">
        <f>TITRES_STAT!C459</f>
        <v>36</v>
      </c>
      <c r="C456" s="6">
        <f>TITRES_STAT!D459</f>
        <v>14.8224</v>
      </c>
      <c r="D456" s="6">
        <f>TITRES_STAT!E459</f>
        <v>0</v>
      </c>
      <c r="E456" s="2">
        <f t="shared" si="28"/>
        <v>-1479</v>
      </c>
      <c r="F456" s="6" t="str">
        <f t="shared" ref="F456:F519" si="31">IF(E456&gt;E451,"BULLISH",IF(E456&lt;E451,"BEARISH","NEUTRAL"))</f>
        <v>NEUTRAL</v>
      </c>
      <c r="G456" s="6" t="str">
        <f t="shared" si="30"/>
        <v>NEUTRAL</v>
      </c>
      <c r="H456" s="6" t="str">
        <f t="shared" si="29"/>
        <v>NEUTRAL</v>
      </c>
    </row>
    <row r="457" spans="1:8" ht="13.5" x14ac:dyDescent="0.25">
      <c r="A457" s="3">
        <f>TITRES_STAT!B460</f>
        <v>42671</v>
      </c>
      <c r="B457" s="6">
        <f>TITRES_STAT!C460</f>
        <v>36</v>
      </c>
      <c r="C457" s="6">
        <f>TITRES_STAT!D460</f>
        <v>14.8224</v>
      </c>
      <c r="D457" s="6">
        <f>TITRES_STAT!E460</f>
        <v>0</v>
      </c>
      <c r="E457" s="2">
        <f t="shared" si="28"/>
        <v>-1479</v>
      </c>
      <c r="F457" s="6" t="str">
        <f t="shared" si="31"/>
        <v>NEUTRAL</v>
      </c>
      <c r="G457" s="6" t="str">
        <f t="shared" si="30"/>
        <v>NEUTRAL</v>
      </c>
      <c r="H457" s="6" t="str">
        <f t="shared" si="29"/>
        <v>NEUTRAL</v>
      </c>
    </row>
    <row r="458" spans="1:8" ht="13.5" x14ac:dyDescent="0.25">
      <c r="A458" s="3">
        <f>TITRES_STAT!B461</f>
        <v>42674</v>
      </c>
      <c r="B458" s="6">
        <f>TITRES_STAT!C461</f>
        <v>36</v>
      </c>
      <c r="C458" s="6">
        <f>TITRES_STAT!D461</f>
        <v>14.8224</v>
      </c>
      <c r="D458" s="6">
        <f>TITRES_STAT!E461</f>
        <v>40</v>
      </c>
      <c r="E458" s="2">
        <f t="shared" si="28"/>
        <v>-1479</v>
      </c>
      <c r="F458" s="6" t="str">
        <f t="shared" si="31"/>
        <v>NEUTRAL</v>
      </c>
      <c r="G458" s="6" t="str">
        <f t="shared" si="30"/>
        <v>NEUTRAL</v>
      </c>
      <c r="H458" s="6" t="str">
        <f t="shared" si="29"/>
        <v>NEUTRAL</v>
      </c>
    </row>
    <row r="459" spans="1:8" ht="13.5" x14ac:dyDescent="0.25">
      <c r="A459" s="3">
        <f>TITRES_STAT!B462</f>
        <v>42675</v>
      </c>
      <c r="B459" s="6">
        <f>TITRES_STAT!C462</f>
        <v>36</v>
      </c>
      <c r="C459" s="6">
        <f>TITRES_STAT!D462</f>
        <v>14.8224</v>
      </c>
      <c r="D459" s="6">
        <f>TITRES_STAT!E462</f>
        <v>8</v>
      </c>
      <c r="E459" s="2">
        <f t="shared" si="28"/>
        <v>-1479</v>
      </c>
      <c r="F459" s="6" t="str">
        <f t="shared" si="31"/>
        <v>NEUTRAL</v>
      </c>
      <c r="G459" s="6" t="str">
        <f t="shared" si="30"/>
        <v>NEUTRAL</v>
      </c>
      <c r="H459" s="6" t="str">
        <f t="shared" si="29"/>
        <v>NEUTRAL</v>
      </c>
    </row>
    <row r="460" spans="1:8" ht="13.5" x14ac:dyDescent="0.25">
      <c r="A460" s="3">
        <f>TITRES_STAT!B463</f>
        <v>42676</v>
      </c>
      <c r="B460" s="6">
        <f>TITRES_STAT!C463</f>
        <v>36</v>
      </c>
      <c r="C460" s="6">
        <f>TITRES_STAT!D463</f>
        <v>14.8224</v>
      </c>
      <c r="D460" s="6">
        <f>TITRES_STAT!E463</f>
        <v>0</v>
      </c>
      <c r="E460" s="2">
        <f t="shared" si="28"/>
        <v>-1479</v>
      </c>
      <c r="F460" s="6" t="str">
        <f t="shared" si="31"/>
        <v>NEUTRAL</v>
      </c>
      <c r="G460" s="6" t="str">
        <f t="shared" si="30"/>
        <v>NEUTRAL</v>
      </c>
      <c r="H460" s="6" t="str">
        <f t="shared" si="29"/>
        <v>NEUTRAL</v>
      </c>
    </row>
    <row r="461" spans="1:8" ht="13.5" x14ac:dyDescent="0.25">
      <c r="A461" s="3">
        <f>TITRES_STAT!B464</f>
        <v>42677</v>
      </c>
      <c r="B461" s="6">
        <f>TITRES_STAT!C464</f>
        <v>36</v>
      </c>
      <c r="C461" s="6">
        <f>TITRES_STAT!D464</f>
        <v>14.8224</v>
      </c>
      <c r="D461" s="6">
        <f>TITRES_STAT!E464</f>
        <v>0</v>
      </c>
      <c r="E461" s="2">
        <f t="shared" si="28"/>
        <v>-1479</v>
      </c>
      <c r="F461" s="6" t="str">
        <f t="shared" si="31"/>
        <v>NEUTRAL</v>
      </c>
      <c r="G461" s="6" t="str">
        <f t="shared" si="30"/>
        <v>NEUTRAL</v>
      </c>
      <c r="H461" s="6" t="str">
        <f t="shared" si="29"/>
        <v>NEUTRAL</v>
      </c>
    </row>
    <row r="462" spans="1:8" ht="13.5" x14ac:dyDescent="0.25">
      <c r="A462" s="3">
        <f>TITRES_STAT!B465</f>
        <v>42678</v>
      </c>
      <c r="B462" s="6">
        <f>TITRES_STAT!C465</f>
        <v>36</v>
      </c>
      <c r="C462" s="6">
        <f>TITRES_STAT!D465</f>
        <v>14.8224</v>
      </c>
      <c r="D462" s="6">
        <f>TITRES_STAT!E465</f>
        <v>5</v>
      </c>
      <c r="E462" s="2">
        <f t="shared" si="28"/>
        <v>-1479</v>
      </c>
      <c r="F462" s="6" t="str">
        <f t="shared" si="31"/>
        <v>NEUTRAL</v>
      </c>
      <c r="G462" s="6" t="str">
        <f t="shared" si="30"/>
        <v>NEUTRAL</v>
      </c>
      <c r="H462" s="6" t="str">
        <f t="shared" si="29"/>
        <v>NEUTRAL</v>
      </c>
    </row>
    <row r="463" spans="1:8" ht="13.5" x14ac:dyDescent="0.25">
      <c r="A463" s="3">
        <f>TITRES_STAT!B466</f>
        <v>42681</v>
      </c>
      <c r="B463" s="6">
        <f>TITRES_STAT!C466</f>
        <v>36</v>
      </c>
      <c r="C463" s="6">
        <f>TITRES_STAT!D466</f>
        <v>14.8224</v>
      </c>
      <c r="D463" s="6">
        <f>TITRES_STAT!E466</f>
        <v>0</v>
      </c>
      <c r="E463" s="2">
        <f t="shared" si="28"/>
        <v>-1479</v>
      </c>
      <c r="F463" s="6" t="str">
        <f t="shared" si="31"/>
        <v>NEUTRAL</v>
      </c>
      <c r="G463" s="6" t="str">
        <f t="shared" si="30"/>
        <v>NEUTRAL</v>
      </c>
      <c r="H463" s="6" t="str">
        <f t="shared" si="29"/>
        <v>NEUTRAL</v>
      </c>
    </row>
    <row r="464" spans="1:8" ht="13.5" x14ac:dyDescent="0.25">
      <c r="A464" s="3">
        <f>TITRES_STAT!B467</f>
        <v>42682</v>
      </c>
      <c r="B464" s="6">
        <f>TITRES_STAT!C467</f>
        <v>36</v>
      </c>
      <c r="C464" s="6">
        <f>TITRES_STAT!D467</f>
        <v>14.8224</v>
      </c>
      <c r="D464" s="6">
        <f>TITRES_STAT!E467</f>
        <v>0</v>
      </c>
      <c r="E464" s="2">
        <f t="shared" si="28"/>
        <v>-1479</v>
      </c>
      <c r="F464" s="6" t="str">
        <f t="shared" si="31"/>
        <v>NEUTRAL</v>
      </c>
      <c r="G464" s="6" t="str">
        <f t="shared" si="30"/>
        <v>NEUTRAL</v>
      </c>
      <c r="H464" s="6" t="str">
        <f t="shared" si="29"/>
        <v>NEUTRAL</v>
      </c>
    </row>
    <row r="465" spans="1:8" ht="13.5" x14ac:dyDescent="0.25">
      <c r="A465" s="3">
        <f>TITRES_STAT!B468</f>
        <v>42683</v>
      </c>
      <c r="B465" s="6">
        <f>TITRES_STAT!C468</f>
        <v>36</v>
      </c>
      <c r="C465" s="6">
        <f>TITRES_STAT!D468</f>
        <v>14.8224</v>
      </c>
      <c r="D465" s="6">
        <f>TITRES_STAT!E468</f>
        <v>0</v>
      </c>
      <c r="E465" s="2">
        <f t="shared" si="28"/>
        <v>-1479</v>
      </c>
      <c r="F465" s="6" t="str">
        <f t="shared" si="31"/>
        <v>NEUTRAL</v>
      </c>
      <c r="G465" s="6" t="str">
        <f t="shared" si="30"/>
        <v>NEUTRAL</v>
      </c>
      <c r="H465" s="6" t="str">
        <f t="shared" si="29"/>
        <v>NEUTRAL</v>
      </c>
    </row>
    <row r="466" spans="1:8" ht="13.5" x14ac:dyDescent="0.25">
      <c r="A466" s="3">
        <f>TITRES_STAT!B469</f>
        <v>42684</v>
      </c>
      <c r="B466" s="6">
        <f>TITRES_STAT!C469</f>
        <v>36</v>
      </c>
      <c r="C466" s="6">
        <f>TITRES_STAT!D469</f>
        <v>14.8224</v>
      </c>
      <c r="D466" s="6">
        <f>TITRES_STAT!E469</f>
        <v>0</v>
      </c>
      <c r="E466" s="2">
        <f t="shared" si="28"/>
        <v>-1479</v>
      </c>
      <c r="F466" s="6" t="str">
        <f t="shared" si="31"/>
        <v>NEUTRAL</v>
      </c>
      <c r="G466" s="6" t="str">
        <f t="shared" si="30"/>
        <v>NEUTRAL</v>
      </c>
      <c r="H466" s="6" t="str">
        <f t="shared" si="29"/>
        <v>NEUTRAL</v>
      </c>
    </row>
    <row r="467" spans="1:8" ht="13.5" x14ac:dyDescent="0.25">
      <c r="A467" s="3">
        <f>TITRES_STAT!B470</f>
        <v>42685</v>
      </c>
      <c r="B467" s="6">
        <f>TITRES_STAT!C470</f>
        <v>36</v>
      </c>
      <c r="C467" s="6">
        <f>TITRES_STAT!D470</f>
        <v>14.8224</v>
      </c>
      <c r="D467" s="6">
        <f>TITRES_STAT!E470</f>
        <v>0</v>
      </c>
      <c r="E467" s="2">
        <f t="shared" si="28"/>
        <v>-1479</v>
      </c>
      <c r="F467" s="6" t="str">
        <f t="shared" si="31"/>
        <v>NEUTRAL</v>
      </c>
      <c r="G467" s="6" t="str">
        <f t="shared" si="30"/>
        <v>NEUTRAL</v>
      </c>
      <c r="H467" s="6" t="str">
        <f t="shared" si="29"/>
        <v>NEUTRAL</v>
      </c>
    </row>
    <row r="468" spans="1:8" ht="13.5" x14ac:dyDescent="0.25">
      <c r="A468" s="3">
        <f>TITRES_STAT!B471</f>
        <v>42688</v>
      </c>
      <c r="B468" s="6">
        <f>TITRES_STAT!C471</f>
        <v>36</v>
      </c>
      <c r="C468" s="6">
        <f>TITRES_STAT!D471</f>
        <v>14.8224</v>
      </c>
      <c r="D468" s="6">
        <f>TITRES_STAT!E471</f>
        <v>0</v>
      </c>
      <c r="E468" s="2">
        <f t="shared" si="28"/>
        <v>-1479</v>
      </c>
      <c r="F468" s="6" t="str">
        <f t="shared" si="31"/>
        <v>NEUTRAL</v>
      </c>
      <c r="G468" s="6" t="str">
        <f t="shared" si="30"/>
        <v>NEUTRAL</v>
      </c>
      <c r="H468" s="6" t="str">
        <f t="shared" si="29"/>
        <v>NEUTRAL</v>
      </c>
    </row>
    <row r="469" spans="1:8" ht="13.5" x14ac:dyDescent="0.25">
      <c r="A469" s="3">
        <f>TITRES_STAT!B472</f>
        <v>42689</v>
      </c>
      <c r="B469" s="6">
        <f>TITRES_STAT!C472</f>
        <v>36</v>
      </c>
      <c r="C469" s="6">
        <f>TITRES_STAT!D472</f>
        <v>14.8224</v>
      </c>
      <c r="D469" s="6">
        <f>TITRES_STAT!E472</f>
        <v>0</v>
      </c>
      <c r="E469" s="2">
        <f t="shared" si="28"/>
        <v>-1479</v>
      </c>
      <c r="F469" s="6" t="str">
        <f t="shared" si="31"/>
        <v>NEUTRAL</v>
      </c>
      <c r="G469" s="6" t="str">
        <f t="shared" si="30"/>
        <v>NEUTRAL</v>
      </c>
      <c r="H469" s="6" t="str">
        <f t="shared" si="29"/>
        <v>NEUTRAL</v>
      </c>
    </row>
    <row r="470" spans="1:8" ht="13.5" x14ac:dyDescent="0.25">
      <c r="A470" s="3">
        <f>TITRES_STAT!B473</f>
        <v>42690</v>
      </c>
      <c r="B470" s="6">
        <f>TITRES_STAT!C473</f>
        <v>36</v>
      </c>
      <c r="C470" s="6">
        <f>TITRES_STAT!D473</f>
        <v>14.8224</v>
      </c>
      <c r="D470" s="6">
        <f>TITRES_STAT!E473</f>
        <v>0</v>
      </c>
      <c r="E470" s="2">
        <f t="shared" si="28"/>
        <v>-1479</v>
      </c>
      <c r="F470" s="6" t="str">
        <f t="shared" si="31"/>
        <v>NEUTRAL</v>
      </c>
      <c r="G470" s="6" t="str">
        <f t="shared" si="30"/>
        <v>NEUTRAL</v>
      </c>
      <c r="H470" s="6" t="str">
        <f t="shared" si="29"/>
        <v>NEUTRAL</v>
      </c>
    </row>
    <row r="471" spans="1:8" ht="13.5" x14ac:dyDescent="0.25">
      <c r="A471" s="3">
        <f>TITRES_STAT!B474</f>
        <v>42691</v>
      </c>
      <c r="B471" s="6">
        <f>TITRES_STAT!C474</f>
        <v>36</v>
      </c>
      <c r="C471" s="6">
        <f>TITRES_STAT!D474</f>
        <v>14.8224</v>
      </c>
      <c r="D471" s="6">
        <f>TITRES_STAT!E474</f>
        <v>0</v>
      </c>
      <c r="E471" s="2">
        <f t="shared" si="28"/>
        <v>-1479</v>
      </c>
      <c r="F471" s="6" t="str">
        <f t="shared" si="31"/>
        <v>NEUTRAL</v>
      </c>
      <c r="G471" s="6" t="str">
        <f t="shared" si="30"/>
        <v>NEUTRAL</v>
      </c>
      <c r="H471" s="6" t="str">
        <f t="shared" si="29"/>
        <v>NEUTRAL</v>
      </c>
    </row>
    <row r="472" spans="1:8" ht="13.5" x14ac:dyDescent="0.25">
      <c r="A472" s="3">
        <f>TITRES_STAT!B475</f>
        <v>42692</v>
      </c>
      <c r="B472" s="6">
        <f>TITRES_STAT!C475</f>
        <v>36</v>
      </c>
      <c r="C472" s="6">
        <f>TITRES_STAT!D475</f>
        <v>14.8224</v>
      </c>
      <c r="D472" s="6">
        <f>TITRES_STAT!E475</f>
        <v>40</v>
      </c>
      <c r="E472" s="2">
        <f t="shared" si="28"/>
        <v>-1479</v>
      </c>
      <c r="F472" s="6" t="str">
        <f t="shared" si="31"/>
        <v>NEUTRAL</v>
      </c>
      <c r="G472" s="6" t="str">
        <f t="shared" si="30"/>
        <v>NEUTRAL</v>
      </c>
      <c r="H472" s="6" t="str">
        <f t="shared" si="29"/>
        <v>NEUTRAL</v>
      </c>
    </row>
    <row r="473" spans="1:8" ht="13.5" x14ac:dyDescent="0.25">
      <c r="A473" s="3">
        <f>TITRES_STAT!B476</f>
        <v>42695</v>
      </c>
      <c r="B473" s="6">
        <f>TITRES_STAT!C476</f>
        <v>36</v>
      </c>
      <c r="C473" s="6">
        <f>TITRES_STAT!D476</f>
        <v>14.8224</v>
      </c>
      <c r="D473" s="6">
        <f>TITRES_STAT!E476</f>
        <v>0</v>
      </c>
      <c r="E473" s="2">
        <f t="shared" si="28"/>
        <v>-1479</v>
      </c>
      <c r="F473" s="6" t="str">
        <f t="shared" si="31"/>
        <v>NEUTRAL</v>
      </c>
      <c r="G473" s="6" t="str">
        <f t="shared" si="30"/>
        <v>NEUTRAL</v>
      </c>
      <c r="H473" s="6" t="str">
        <f t="shared" si="29"/>
        <v>NEUTRAL</v>
      </c>
    </row>
    <row r="474" spans="1:8" ht="13.5" x14ac:dyDescent="0.25">
      <c r="A474" s="3">
        <f>TITRES_STAT!B477</f>
        <v>42696</v>
      </c>
      <c r="B474" s="6">
        <f>TITRES_STAT!C477</f>
        <v>36</v>
      </c>
      <c r="C474" s="6">
        <f>TITRES_STAT!D477</f>
        <v>14.8224</v>
      </c>
      <c r="D474" s="6">
        <f>TITRES_STAT!E477</f>
        <v>0</v>
      </c>
      <c r="E474" s="2">
        <f t="shared" si="28"/>
        <v>-1479</v>
      </c>
      <c r="F474" s="6" t="str">
        <f t="shared" si="31"/>
        <v>NEUTRAL</v>
      </c>
      <c r="G474" s="6" t="str">
        <f t="shared" si="30"/>
        <v>NEUTRAL</v>
      </c>
      <c r="H474" s="6" t="str">
        <f t="shared" si="29"/>
        <v>NEUTRAL</v>
      </c>
    </row>
    <row r="475" spans="1:8" ht="13.5" x14ac:dyDescent="0.25">
      <c r="A475" s="3">
        <f>TITRES_STAT!B478</f>
        <v>42697</v>
      </c>
      <c r="B475" s="6">
        <f>TITRES_STAT!C478</f>
        <v>36</v>
      </c>
      <c r="C475" s="6">
        <f>TITRES_STAT!D478</f>
        <v>14.8224</v>
      </c>
      <c r="D475" s="6">
        <f>TITRES_STAT!E478</f>
        <v>0</v>
      </c>
      <c r="E475" s="2">
        <f t="shared" si="28"/>
        <v>-1479</v>
      </c>
      <c r="F475" s="6" t="str">
        <f t="shared" si="31"/>
        <v>NEUTRAL</v>
      </c>
      <c r="G475" s="6" t="str">
        <f t="shared" si="30"/>
        <v>NEUTRAL</v>
      </c>
      <c r="H475" s="6" t="str">
        <f t="shared" si="29"/>
        <v>NEUTRAL</v>
      </c>
    </row>
    <row r="476" spans="1:8" ht="13.5" x14ac:dyDescent="0.25">
      <c r="A476" s="3">
        <f>TITRES_STAT!B479</f>
        <v>42698</v>
      </c>
      <c r="B476" s="6">
        <f>TITRES_STAT!C479</f>
        <v>36</v>
      </c>
      <c r="C476" s="6">
        <f>TITRES_STAT!D479</f>
        <v>14.8224</v>
      </c>
      <c r="D476" s="6">
        <f>TITRES_STAT!E479</f>
        <v>37</v>
      </c>
      <c r="E476" s="2">
        <f t="shared" si="28"/>
        <v>-1479</v>
      </c>
      <c r="F476" s="6" t="str">
        <f t="shared" si="31"/>
        <v>NEUTRAL</v>
      </c>
      <c r="G476" s="6" t="str">
        <f t="shared" si="30"/>
        <v>NEUTRAL</v>
      </c>
      <c r="H476" s="6" t="str">
        <f t="shared" si="29"/>
        <v>NEUTRAL</v>
      </c>
    </row>
    <row r="477" spans="1:8" ht="13.5" x14ac:dyDescent="0.25">
      <c r="A477" s="3">
        <f>TITRES_STAT!B480</f>
        <v>42699</v>
      </c>
      <c r="B477" s="6">
        <f>TITRES_STAT!C480</f>
        <v>36</v>
      </c>
      <c r="C477" s="6">
        <f>TITRES_STAT!D480</f>
        <v>14.8224</v>
      </c>
      <c r="D477" s="6">
        <f>TITRES_STAT!E480</f>
        <v>0</v>
      </c>
      <c r="E477" s="2">
        <f t="shared" si="28"/>
        <v>-1479</v>
      </c>
      <c r="F477" s="6" t="str">
        <f t="shared" si="31"/>
        <v>NEUTRAL</v>
      </c>
      <c r="G477" s="6" t="str">
        <f t="shared" si="30"/>
        <v>NEUTRAL</v>
      </c>
      <c r="H477" s="6" t="str">
        <f t="shared" si="29"/>
        <v>NEUTRAL</v>
      </c>
    </row>
    <row r="478" spans="1:8" ht="13.5" x14ac:dyDescent="0.25">
      <c r="A478" s="3">
        <f>TITRES_STAT!B481</f>
        <v>42702</v>
      </c>
      <c r="B478" s="6">
        <f>TITRES_STAT!C481</f>
        <v>36</v>
      </c>
      <c r="C478" s="6">
        <f>TITRES_STAT!D481</f>
        <v>14.8224</v>
      </c>
      <c r="D478" s="6">
        <f>TITRES_STAT!E481</f>
        <v>0</v>
      </c>
      <c r="E478" s="2">
        <f t="shared" si="28"/>
        <v>-1479</v>
      </c>
      <c r="F478" s="6" t="str">
        <f t="shared" si="31"/>
        <v>NEUTRAL</v>
      </c>
      <c r="G478" s="6" t="str">
        <f t="shared" si="30"/>
        <v>NEUTRAL</v>
      </c>
      <c r="H478" s="6" t="str">
        <f t="shared" si="29"/>
        <v>NEUTRAL</v>
      </c>
    </row>
    <row r="479" spans="1:8" ht="13.5" x14ac:dyDescent="0.25">
      <c r="A479" s="3">
        <f>TITRES_STAT!B482</f>
        <v>42703</v>
      </c>
      <c r="B479" s="6">
        <f>TITRES_STAT!C482</f>
        <v>36</v>
      </c>
      <c r="C479" s="6">
        <f>TITRES_STAT!D482</f>
        <v>14.8224</v>
      </c>
      <c r="D479" s="6">
        <f>TITRES_STAT!E482</f>
        <v>0</v>
      </c>
      <c r="E479" s="2">
        <f t="shared" si="28"/>
        <v>-1479</v>
      </c>
      <c r="F479" s="6" t="str">
        <f t="shared" si="31"/>
        <v>NEUTRAL</v>
      </c>
      <c r="G479" s="6" t="str">
        <f t="shared" si="30"/>
        <v>NEUTRAL</v>
      </c>
      <c r="H479" s="6" t="str">
        <f t="shared" si="29"/>
        <v>NEUTRAL</v>
      </c>
    </row>
    <row r="480" spans="1:8" ht="13.5" x14ac:dyDescent="0.25">
      <c r="A480" s="3">
        <f>TITRES_STAT!B483</f>
        <v>42704</v>
      </c>
      <c r="B480" s="6">
        <f>TITRES_STAT!C483</f>
        <v>36</v>
      </c>
      <c r="C480" s="6">
        <f>TITRES_STAT!D483</f>
        <v>14.8224</v>
      </c>
      <c r="D480" s="6">
        <f>TITRES_STAT!E483</f>
        <v>0</v>
      </c>
      <c r="E480" s="2">
        <f t="shared" si="28"/>
        <v>-1479</v>
      </c>
      <c r="F480" s="6" t="str">
        <f t="shared" si="31"/>
        <v>NEUTRAL</v>
      </c>
      <c r="G480" s="6" t="str">
        <f t="shared" si="30"/>
        <v>NEUTRAL</v>
      </c>
      <c r="H480" s="6" t="str">
        <f t="shared" si="29"/>
        <v>NEUTRAL</v>
      </c>
    </row>
    <row r="481" spans="1:8" ht="13.5" x14ac:dyDescent="0.25">
      <c r="A481" s="3">
        <f>TITRES_STAT!B484</f>
        <v>42705</v>
      </c>
      <c r="B481" s="6">
        <f>TITRES_STAT!C484</f>
        <v>36</v>
      </c>
      <c r="C481" s="6">
        <f>TITRES_STAT!D484</f>
        <v>14.8224</v>
      </c>
      <c r="D481" s="6">
        <f>TITRES_STAT!E484</f>
        <v>0</v>
      </c>
      <c r="E481" s="2">
        <f t="shared" si="28"/>
        <v>-1479</v>
      </c>
      <c r="F481" s="6" t="str">
        <f t="shared" si="31"/>
        <v>NEUTRAL</v>
      </c>
      <c r="G481" s="6" t="str">
        <f t="shared" si="30"/>
        <v>NEUTRAL</v>
      </c>
      <c r="H481" s="6" t="str">
        <f t="shared" si="29"/>
        <v>NEUTRAL</v>
      </c>
    </row>
    <row r="482" spans="1:8" ht="13.5" x14ac:dyDescent="0.25">
      <c r="A482" s="3">
        <f>TITRES_STAT!B485</f>
        <v>42706</v>
      </c>
      <c r="B482" s="6">
        <f>TITRES_STAT!C485</f>
        <v>36</v>
      </c>
      <c r="C482" s="6">
        <f>TITRES_STAT!D485</f>
        <v>14.8224</v>
      </c>
      <c r="D482" s="6">
        <f>TITRES_STAT!E485</f>
        <v>0</v>
      </c>
      <c r="E482" s="2">
        <f t="shared" si="28"/>
        <v>-1479</v>
      </c>
      <c r="F482" s="6" t="str">
        <f t="shared" si="31"/>
        <v>NEUTRAL</v>
      </c>
      <c r="G482" s="6" t="str">
        <f t="shared" si="30"/>
        <v>NEUTRAL</v>
      </c>
      <c r="H482" s="6" t="str">
        <f t="shared" si="29"/>
        <v>NEUTRAL</v>
      </c>
    </row>
    <row r="483" spans="1:8" ht="13.5" x14ac:dyDescent="0.25">
      <c r="A483" s="3">
        <f>TITRES_STAT!B486</f>
        <v>42709</v>
      </c>
      <c r="B483" s="6">
        <f>TITRES_STAT!C486</f>
        <v>36</v>
      </c>
      <c r="C483" s="6">
        <f>TITRES_STAT!D486</f>
        <v>14.8224</v>
      </c>
      <c r="D483" s="6">
        <f>TITRES_STAT!E486</f>
        <v>0</v>
      </c>
      <c r="E483" s="2">
        <f t="shared" si="28"/>
        <v>-1479</v>
      </c>
      <c r="F483" s="6" t="str">
        <f t="shared" si="31"/>
        <v>NEUTRAL</v>
      </c>
      <c r="G483" s="6" t="str">
        <f t="shared" si="30"/>
        <v>NEUTRAL</v>
      </c>
      <c r="H483" s="6" t="str">
        <f t="shared" si="29"/>
        <v>NEUTRAL</v>
      </c>
    </row>
    <row r="484" spans="1:8" ht="13.5" x14ac:dyDescent="0.25">
      <c r="A484" s="3">
        <f>TITRES_STAT!B487</f>
        <v>42710</v>
      </c>
      <c r="B484" s="6">
        <f>TITRES_STAT!C487</f>
        <v>36</v>
      </c>
      <c r="C484" s="6">
        <f>TITRES_STAT!D487</f>
        <v>14.8224</v>
      </c>
      <c r="D484" s="6">
        <f>TITRES_STAT!E487</f>
        <v>0</v>
      </c>
      <c r="E484" s="2">
        <f t="shared" si="28"/>
        <v>-1479</v>
      </c>
      <c r="F484" s="6" t="str">
        <f t="shared" si="31"/>
        <v>NEUTRAL</v>
      </c>
      <c r="G484" s="6" t="str">
        <f t="shared" si="30"/>
        <v>NEUTRAL</v>
      </c>
      <c r="H484" s="6" t="str">
        <f t="shared" si="29"/>
        <v>NEUTRAL</v>
      </c>
    </row>
    <row r="485" spans="1:8" ht="13.5" x14ac:dyDescent="0.25">
      <c r="A485" s="3">
        <f>TITRES_STAT!B488</f>
        <v>42711</v>
      </c>
      <c r="B485" s="6">
        <f>TITRES_STAT!C488</f>
        <v>36</v>
      </c>
      <c r="C485" s="6">
        <f>TITRES_STAT!D488</f>
        <v>14.8224</v>
      </c>
      <c r="D485" s="6">
        <f>TITRES_STAT!E488</f>
        <v>0</v>
      </c>
      <c r="E485" s="2">
        <f t="shared" si="28"/>
        <v>-1479</v>
      </c>
      <c r="F485" s="6" t="str">
        <f t="shared" si="31"/>
        <v>NEUTRAL</v>
      </c>
      <c r="G485" s="6" t="str">
        <f t="shared" si="30"/>
        <v>NEUTRAL</v>
      </c>
      <c r="H485" s="6" t="str">
        <f t="shared" si="29"/>
        <v>NEUTRAL</v>
      </c>
    </row>
    <row r="486" spans="1:8" ht="13.5" x14ac:dyDescent="0.25">
      <c r="A486" s="3">
        <f>TITRES_STAT!B489</f>
        <v>42712</v>
      </c>
      <c r="B486" s="6">
        <f>TITRES_STAT!C489</f>
        <v>36</v>
      </c>
      <c r="C486" s="6">
        <f>TITRES_STAT!D489</f>
        <v>14.8224</v>
      </c>
      <c r="D486" s="6">
        <f>TITRES_STAT!E489</f>
        <v>0</v>
      </c>
      <c r="E486" s="2">
        <f t="shared" si="28"/>
        <v>-1479</v>
      </c>
      <c r="F486" s="6" t="str">
        <f t="shared" si="31"/>
        <v>NEUTRAL</v>
      </c>
      <c r="G486" s="6" t="str">
        <f t="shared" si="30"/>
        <v>NEUTRAL</v>
      </c>
      <c r="H486" s="6" t="str">
        <f t="shared" si="29"/>
        <v>NEUTRAL</v>
      </c>
    </row>
    <row r="487" spans="1:8" ht="13.5" x14ac:dyDescent="0.25">
      <c r="A487" s="3">
        <f>TITRES_STAT!B490</f>
        <v>42713</v>
      </c>
      <c r="B487" s="6">
        <f>TITRES_STAT!C490</f>
        <v>36</v>
      </c>
      <c r="C487" s="6">
        <f>TITRES_STAT!D490</f>
        <v>14.8224</v>
      </c>
      <c r="D487" s="6">
        <f>TITRES_STAT!E490</f>
        <v>0</v>
      </c>
      <c r="E487" s="2">
        <f t="shared" si="28"/>
        <v>-1479</v>
      </c>
      <c r="F487" s="6" t="str">
        <f t="shared" si="31"/>
        <v>NEUTRAL</v>
      </c>
      <c r="G487" s="6" t="str">
        <f t="shared" si="30"/>
        <v>NEUTRAL</v>
      </c>
      <c r="H487" s="6" t="str">
        <f t="shared" si="29"/>
        <v>NEUTRAL</v>
      </c>
    </row>
    <row r="488" spans="1:8" ht="13.5" x14ac:dyDescent="0.25">
      <c r="A488" s="3">
        <f>TITRES_STAT!B491</f>
        <v>42717</v>
      </c>
      <c r="B488" s="6">
        <f>TITRES_STAT!C491</f>
        <v>36</v>
      </c>
      <c r="C488" s="6">
        <f>TITRES_STAT!D491</f>
        <v>14.8224</v>
      </c>
      <c r="D488" s="6">
        <f>TITRES_STAT!E491</f>
        <v>0</v>
      </c>
      <c r="E488" s="2">
        <f t="shared" si="28"/>
        <v>-1479</v>
      </c>
      <c r="F488" s="6" t="str">
        <f t="shared" si="31"/>
        <v>NEUTRAL</v>
      </c>
      <c r="G488" s="6" t="str">
        <f t="shared" si="30"/>
        <v>NEUTRAL</v>
      </c>
      <c r="H488" s="6" t="str">
        <f t="shared" si="29"/>
        <v>NEUTRAL</v>
      </c>
    </row>
    <row r="489" spans="1:8" ht="13.5" x14ac:dyDescent="0.25">
      <c r="A489" s="3">
        <f>TITRES_STAT!B492</f>
        <v>42718</v>
      </c>
      <c r="B489" s="6">
        <f>TITRES_STAT!C492</f>
        <v>36</v>
      </c>
      <c r="C489" s="6">
        <f>TITRES_STAT!D492</f>
        <v>14.8224</v>
      </c>
      <c r="D489" s="6">
        <f>TITRES_STAT!E492</f>
        <v>0</v>
      </c>
      <c r="E489" s="2">
        <f t="shared" si="28"/>
        <v>-1479</v>
      </c>
      <c r="F489" s="6" t="str">
        <f t="shared" si="31"/>
        <v>NEUTRAL</v>
      </c>
      <c r="G489" s="6" t="str">
        <f t="shared" si="30"/>
        <v>NEUTRAL</v>
      </c>
      <c r="H489" s="6" t="str">
        <f t="shared" si="29"/>
        <v>NEUTRAL</v>
      </c>
    </row>
    <row r="490" spans="1:8" ht="13.5" x14ac:dyDescent="0.25">
      <c r="A490" s="3">
        <f>TITRES_STAT!B493</f>
        <v>42719</v>
      </c>
      <c r="B490" s="6">
        <f>TITRES_STAT!C493</f>
        <v>36</v>
      </c>
      <c r="C490" s="6">
        <f>TITRES_STAT!D493</f>
        <v>14.8224</v>
      </c>
      <c r="D490" s="6">
        <f>TITRES_STAT!E493</f>
        <v>0</v>
      </c>
      <c r="E490" s="2">
        <f t="shared" si="28"/>
        <v>-1479</v>
      </c>
      <c r="F490" s="6" t="str">
        <f t="shared" si="31"/>
        <v>NEUTRAL</v>
      </c>
      <c r="G490" s="6" t="str">
        <f t="shared" si="30"/>
        <v>NEUTRAL</v>
      </c>
      <c r="H490" s="6" t="str">
        <f t="shared" si="29"/>
        <v>NEUTRAL</v>
      </c>
    </row>
    <row r="491" spans="1:8" ht="13.5" x14ac:dyDescent="0.25">
      <c r="A491" s="3">
        <f>TITRES_STAT!B494</f>
        <v>42720</v>
      </c>
      <c r="B491" s="6">
        <f>TITRES_STAT!C494</f>
        <v>36</v>
      </c>
      <c r="C491" s="6">
        <f>TITRES_STAT!D494</f>
        <v>14.8224</v>
      </c>
      <c r="D491" s="6">
        <f>TITRES_STAT!E494</f>
        <v>0</v>
      </c>
      <c r="E491" s="2">
        <f t="shared" si="28"/>
        <v>-1479</v>
      </c>
      <c r="F491" s="6" t="str">
        <f t="shared" si="31"/>
        <v>NEUTRAL</v>
      </c>
      <c r="G491" s="6" t="str">
        <f t="shared" si="30"/>
        <v>NEUTRAL</v>
      </c>
      <c r="H491" s="6" t="str">
        <f t="shared" si="29"/>
        <v>NEUTRAL</v>
      </c>
    </row>
    <row r="492" spans="1:8" ht="13.5" x14ac:dyDescent="0.25">
      <c r="A492" s="3">
        <f>TITRES_STAT!B495</f>
        <v>42723</v>
      </c>
      <c r="B492" s="6">
        <f>TITRES_STAT!C495</f>
        <v>36</v>
      </c>
      <c r="C492" s="6">
        <f>TITRES_STAT!D495</f>
        <v>14.8224</v>
      </c>
      <c r="D492" s="6">
        <f>TITRES_STAT!E495</f>
        <v>0</v>
      </c>
      <c r="E492" s="2">
        <f t="shared" si="28"/>
        <v>-1479</v>
      </c>
      <c r="F492" s="6" t="str">
        <f t="shared" si="31"/>
        <v>NEUTRAL</v>
      </c>
      <c r="G492" s="6" t="str">
        <f t="shared" si="30"/>
        <v>NEUTRAL</v>
      </c>
      <c r="H492" s="6" t="str">
        <f t="shared" si="29"/>
        <v>NEUTRAL</v>
      </c>
    </row>
    <row r="493" spans="1:8" ht="13.5" x14ac:dyDescent="0.25">
      <c r="A493" s="3">
        <f>TITRES_STAT!B496</f>
        <v>42724</v>
      </c>
      <c r="B493" s="6">
        <f>TITRES_STAT!C496</f>
        <v>36</v>
      </c>
      <c r="C493" s="6">
        <f>TITRES_STAT!D496</f>
        <v>14.8224</v>
      </c>
      <c r="D493" s="6">
        <f>TITRES_STAT!E496</f>
        <v>0</v>
      </c>
      <c r="E493" s="2">
        <f t="shared" si="28"/>
        <v>-1479</v>
      </c>
      <c r="F493" s="6" t="str">
        <f t="shared" si="31"/>
        <v>NEUTRAL</v>
      </c>
      <c r="G493" s="6" t="str">
        <f t="shared" si="30"/>
        <v>NEUTRAL</v>
      </c>
      <c r="H493" s="6" t="str">
        <f t="shared" si="29"/>
        <v>NEUTRAL</v>
      </c>
    </row>
    <row r="494" spans="1:8" ht="13.5" x14ac:dyDescent="0.25">
      <c r="A494" s="3">
        <f>TITRES_STAT!B497</f>
        <v>42725</v>
      </c>
      <c r="B494" s="6">
        <f>TITRES_STAT!C497</f>
        <v>36</v>
      </c>
      <c r="C494" s="6">
        <f>TITRES_STAT!D497</f>
        <v>14.8224</v>
      </c>
      <c r="D494" s="6">
        <f>TITRES_STAT!E497</f>
        <v>0</v>
      </c>
      <c r="E494" s="2">
        <f t="shared" si="28"/>
        <v>-1479</v>
      </c>
      <c r="F494" s="6" t="str">
        <f t="shared" si="31"/>
        <v>NEUTRAL</v>
      </c>
      <c r="G494" s="6" t="str">
        <f t="shared" si="30"/>
        <v>NEUTRAL</v>
      </c>
      <c r="H494" s="6" t="str">
        <f t="shared" si="29"/>
        <v>NEUTRAL</v>
      </c>
    </row>
    <row r="495" spans="1:8" ht="13.5" x14ac:dyDescent="0.25">
      <c r="A495" s="3">
        <f>TITRES_STAT!B498</f>
        <v>42726</v>
      </c>
      <c r="B495" s="6">
        <f>TITRES_STAT!C498</f>
        <v>36</v>
      </c>
      <c r="C495" s="6">
        <f>TITRES_STAT!D498</f>
        <v>14.8224</v>
      </c>
      <c r="D495" s="6">
        <f>TITRES_STAT!E498</f>
        <v>0</v>
      </c>
      <c r="E495" s="2">
        <f t="shared" si="28"/>
        <v>-1479</v>
      </c>
      <c r="F495" s="6" t="str">
        <f t="shared" si="31"/>
        <v>NEUTRAL</v>
      </c>
      <c r="G495" s="6" t="str">
        <f t="shared" si="30"/>
        <v>NEUTRAL</v>
      </c>
      <c r="H495" s="6" t="str">
        <f t="shared" si="29"/>
        <v>NEUTRAL</v>
      </c>
    </row>
    <row r="496" spans="1:8" ht="13.5" x14ac:dyDescent="0.25">
      <c r="A496" s="3">
        <f>TITRES_STAT!B499</f>
        <v>42727</v>
      </c>
      <c r="B496" s="6">
        <f>TITRES_STAT!C499</f>
        <v>36</v>
      </c>
      <c r="C496" s="6">
        <f>TITRES_STAT!D499</f>
        <v>14.8224</v>
      </c>
      <c r="D496" s="6">
        <f>TITRES_STAT!E499</f>
        <v>100</v>
      </c>
      <c r="E496" s="2">
        <f t="shared" si="28"/>
        <v>-1479</v>
      </c>
      <c r="F496" s="6" t="str">
        <f t="shared" si="31"/>
        <v>NEUTRAL</v>
      </c>
      <c r="G496" s="6" t="str">
        <f t="shared" si="30"/>
        <v>NEUTRAL</v>
      </c>
      <c r="H496" s="6" t="str">
        <f t="shared" si="29"/>
        <v>NEUTRAL</v>
      </c>
    </row>
    <row r="497" spans="1:8" ht="13.5" x14ac:dyDescent="0.25">
      <c r="A497" s="3">
        <f>TITRES_STAT!B500</f>
        <v>42730</v>
      </c>
      <c r="B497" s="6">
        <f>TITRES_STAT!C500</f>
        <v>36</v>
      </c>
      <c r="C497" s="6">
        <f>TITRES_STAT!D500</f>
        <v>14.8224</v>
      </c>
      <c r="D497" s="6">
        <f>TITRES_STAT!E500</f>
        <v>0</v>
      </c>
      <c r="E497" s="2">
        <f t="shared" si="28"/>
        <v>-1479</v>
      </c>
      <c r="F497" s="6" t="str">
        <f t="shared" si="31"/>
        <v>NEUTRAL</v>
      </c>
      <c r="G497" s="6" t="str">
        <f t="shared" si="30"/>
        <v>NEUTRAL</v>
      </c>
      <c r="H497" s="6" t="str">
        <f t="shared" si="29"/>
        <v>NEUTRAL</v>
      </c>
    </row>
    <row r="498" spans="1:8" ht="13.5" x14ac:dyDescent="0.25">
      <c r="A498" s="3">
        <f>TITRES_STAT!B501</f>
        <v>42731</v>
      </c>
      <c r="B498" s="6">
        <f>TITRES_STAT!C501</f>
        <v>36</v>
      </c>
      <c r="C498" s="6">
        <f>TITRES_STAT!D501</f>
        <v>14.8224</v>
      </c>
      <c r="D498" s="6">
        <f>TITRES_STAT!E501</f>
        <v>0</v>
      </c>
      <c r="E498" s="2">
        <f t="shared" si="28"/>
        <v>-1479</v>
      </c>
      <c r="F498" s="6" t="str">
        <f t="shared" si="31"/>
        <v>NEUTRAL</v>
      </c>
      <c r="G498" s="6" t="str">
        <f t="shared" si="30"/>
        <v>NEUTRAL</v>
      </c>
      <c r="H498" s="6" t="str">
        <f t="shared" si="29"/>
        <v>NEUTRAL</v>
      </c>
    </row>
    <row r="499" spans="1:8" ht="13.5" x14ac:dyDescent="0.25">
      <c r="A499" s="3">
        <f>TITRES_STAT!B502</f>
        <v>42732</v>
      </c>
      <c r="B499" s="6">
        <f>TITRES_STAT!C502</f>
        <v>36</v>
      </c>
      <c r="C499" s="6">
        <f>TITRES_STAT!D502</f>
        <v>14.8224</v>
      </c>
      <c r="D499" s="6">
        <f>TITRES_STAT!E502</f>
        <v>0</v>
      </c>
      <c r="E499" s="2">
        <f t="shared" si="28"/>
        <v>-1479</v>
      </c>
      <c r="F499" s="6" t="str">
        <f t="shared" si="31"/>
        <v>NEUTRAL</v>
      </c>
      <c r="G499" s="6" t="str">
        <f t="shared" si="30"/>
        <v>NEUTRAL</v>
      </c>
      <c r="H499" s="6" t="str">
        <f t="shared" si="29"/>
        <v>NEUTRAL</v>
      </c>
    </row>
    <row r="500" spans="1:8" ht="13.5" x14ac:dyDescent="0.25">
      <c r="A500" s="3">
        <f>TITRES_STAT!B503</f>
        <v>42733</v>
      </c>
      <c r="B500" s="6">
        <f>TITRES_STAT!C503</f>
        <v>36</v>
      </c>
      <c r="C500" s="6">
        <f>TITRES_STAT!D503</f>
        <v>14.8224</v>
      </c>
      <c r="D500" s="6">
        <f>TITRES_STAT!E503</f>
        <v>0</v>
      </c>
      <c r="E500" s="2">
        <f t="shared" si="28"/>
        <v>-1479</v>
      </c>
      <c r="F500" s="6" t="str">
        <f t="shared" si="31"/>
        <v>NEUTRAL</v>
      </c>
      <c r="G500" s="6" t="str">
        <f t="shared" si="30"/>
        <v>NEUTRAL</v>
      </c>
      <c r="H500" s="6" t="str">
        <f t="shared" si="29"/>
        <v>NEUTRAL</v>
      </c>
    </row>
    <row r="501" spans="1:8" ht="13.5" x14ac:dyDescent="0.25">
      <c r="A501" s="3">
        <f>TITRES_STAT!B504</f>
        <v>42734</v>
      </c>
      <c r="B501" s="6">
        <f>TITRES_STAT!C504</f>
        <v>36</v>
      </c>
      <c r="C501" s="6">
        <f>TITRES_STAT!D504</f>
        <v>14.8224</v>
      </c>
      <c r="D501" s="6">
        <f>TITRES_STAT!E504</f>
        <v>0</v>
      </c>
      <c r="E501" s="2">
        <f t="shared" si="28"/>
        <v>-1479</v>
      </c>
      <c r="F501" s="6" t="str">
        <f t="shared" si="31"/>
        <v>NEUTRAL</v>
      </c>
      <c r="G501" s="6" t="str">
        <f t="shared" si="30"/>
        <v>NEUTRAL</v>
      </c>
      <c r="H501" s="6" t="str">
        <f t="shared" si="29"/>
        <v>NEUTRAL</v>
      </c>
    </row>
    <row r="502" spans="1:8" ht="13.5" x14ac:dyDescent="0.25">
      <c r="A502" s="3">
        <f>TITRES_STAT!B505</f>
        <v>42737</v>
      </c>
      <c r="B502" s="6">
        <f>TITRES_STAT!C505</f>
        <v>36</v>
      </c>
      <c r="C502" s="6">
        <f>TITRES_STAT!D505</f>
        <v>14.8224</v>
      </c>
      <c r="D502" s="6">
        <f>TITRES_STAT!E505</f>
        <v>0</v>
      </c>
      <c r="E502" s="2">
        <f t="shared" si="28"/>
        <v>-1479</v>
      </c>
      <c r="F502" s="6" t="str">
        <f t="shared" si="31"/>
        <v>NEUTRAL</v>
      </c>
      <c r="G502" s="6" t="str">
        <f t="shared" si="30"/>
        <v>NEUTRAL</v>
      </c>
      <c r="H502" s="6" t="str">
        <f t="shared" si="29"/>
        <v>NEUTRAL</v>
      </c>
    </row>
    <row r="503" spans="1:8" ht="13.5" x14ac:dyDescent="0.25">
      <c r="A503" s="3">
        <f>TITRES_STAT!B506</f>
        <v>42738</v>
      </c>
      <c r="B503" s="6">
        <f>TITRES_STAT!C506</f>
        <v>36</v>
      </c>
      <c r="C503" s="6">
        <f>TITRES_STAT!D506</f>
        <v>14.8224</v>
      </c>
      <c r="D503" s="6">
        <f>TITRES_STAT!E506</f>
        <v>0</v>
      </c>
      <c r="E503" s="2">
        <f t="shared" si="28"/>
        <v>-1479</v>
      </c>
      <c r="F503" s="6" t="str">
        <f t="shared" si="31"/>
        <v>NEUTRAL</v>
      </c>
      <c r="G503" s="6" t="str">
        <f t="shared" si="30"/>
        <v>NEUTRAL</v>
      </c>
      <c r="H503" s="6" t="str">
        <f t="shared" si="29"/>
        <v>NEUTRAL</v>
      </c>
    </row>
    <row r="504" spans="1:8" ht="13.5" x14ac:dyDescent="0.25">
      <c r="A504" s="3">
        <f>TITRES_STAT!B507</f>
        <v>42739</v>
      </c>
      <c r="B504" s="6">
        <f>TITRES_STAT!C507</f>
        <v>36</v>
      </c>
      <c r="C504" s="6">
        <f>TITRES_STAT!D507</f>
        <v>14.8224</v>
      </c>
      <c r="D504" s="6">
        <f>TITRES_STAT!E507</f>
        <v>0</v>
      </c>
      <c r="E504" s="2">
        <f t="shared" si="28"/>
        <v>-1479</v>
      </c>
      <c r="F504" s="6" t="str">
        <f t="shared" si="31"/>
        <v>NEUTRAL</v>
      </c>
      <c r="G504" s="6" t="str">
        <f t="shared" si="30"/>
        <v>NEUTRAL</v>
      </c>
      <c r="H504" s="6" t="str">
        <f t="shared" si="29"/>
        <v>NEUTRAL</v>
      </c>
    </row>
    <row r="505" spans="1:8" ht="13.5" x14ac:dyDescent="0.25">
      <c r="A505" s="3">
        <f>TITRES_STAT!B508</f>
        <v>42740</v>
      </c>
      <c r="B505" s="6">
        <f>TITRES_STAT!C508</f>
        <v>36</v>
      </c>
      <c r="C505" s="6">
        <f>TITRES_STAT!D508</f>
        <v>14.8224</v>
      </c>
      <c r="D505" s="6">
        <f>TITRES_STAT!E508</f>
        <v>0</v>
      </c>
      <c r="E505" s="2">
        <f t="shared" si="28"/>
        <v>-1479</v>
      </c>
      <c r="F505" s="6" t="str">
        <f t="shared" si="31"/>
        <v>NEUTRAL</v>
      </c>
      <c r="G505" s="6" t="str">
        <f t="shared" si="30"/>
        <v>NEUTRAL</v>
      </c>
      <c r="H505" s="6" t="str">
        <f t="shared" si="29"/>
        <v>NEUTRAL</v>
      </c>
    </row>
    <row r="506" spans="1:8" ht="13.5" x14ac:dyDescent="0.25">
      <c r="A506" s="3">
        <f>TITRES_STAT!B509</f>
        <v>42741</v>
      </c>
      <c r="B506" s="6">
        <f>TITRES_STAT!C509</f>
        <v>36</v>
      </c>
      <c r="C506" s="6">
        <f>TITRES_STAT!D509</f>
        <v>14.8224</v>
      </c>
      <c r="D506" s="6">
        <f>TITRES_STAT!E509</f>
        <v>0</v>
      </c>
      <c r="E506" s="2">
        <f t="shared" si="28"/>
        <v>-1479</v>
      </c>
      <c r="F506" s="6" t="str">
        <f t="shared" si="31"/>
        <v>NEUTRAL</v>
      </c>
      <c r="G506" s="6" t="str">
        <f t="shared" si="30"/>
        <v>NEUTRAL</v>
      </c>
      <c r="H506" s="6" t="str">
        <f t="shared" si="29"/>
        <v>NEUTRAL</v>
      </c>
    </row>
    <row r="507" spans="1:8" ht="13.5" x14ac:dyDescent="0.25">
      <c r="A507" s="3">
        <f>TITRES_STAT!B510</f>
        <v>42744</v>
      </c>
      <c r="B507" s="6">
        <f>TITRES_STAT!C510</f>
        <v>36</v>
      </c>
      <c r="C507" s="6">
        <f>TITRES_STAT!D510</f>
        <v>14.8224</v>
      </c>
      <c r="D507" s="6">
        <f>TITRES_STAT!E510</f>
        <v>0</v>
      </c>
      <c r="E507" s="2">
        <f t="shared" si="28"/>
        <v>-1479</v>
      </c>
      <c r="F507" s="6" t="str">
        <f t="shared" si="31"/>
        <v>NEUTRAL</v>
      </c>
      <c r="G507" s="6" t="str">
        <f t="shared" si="30"/>
        <v>NEUTRAL</v>
      </c>
      <c r="H507" s="6" t="str">
        <f t="shared" si="29"/>
        <v>NEUTRAL</v>
      </c>
    </row>
    <row r="508" spans="1:8" ht="13.5" x14ac:dyDescent="0.25">
      <c r="A508" s="3">
        <f>TITRES_STAT!B511</f>
        <v>42745</v>
      </c>
      <c r="B508" s="6">
        <f>TITRES_STAT!C511</f>
        <v>36</v>
      </c>
      <c r="C508" s="6">
        <f>TITRES_STAT!D511</f>
        <v>14.8224</v>
      </c>
      <c r="D508" s="6">
        <f>TITRES_STAT!E511</f>
        <v>0</v>
      </c>
      <c r="E508" s="2">
        <f t="shared" si="28"/>
        <v>-1479</v>
      </c>
      <c r="F508" s="6" t="str">
        <f t="shared" si="31"/>
        <v>NEUTRAL</v>
      </c>
      <c r="G508" s="6" t="str">
        <f t="shared" si="30"/>
        <v>NEUTRAL</v>
      </c>
      <c r="H508" s="6" t="str">
        <f t="shared" si="29"/>
        <v>NEUTRAL</v>
      </c>
    </row>
    <row r="509" spans="1:8" ht="13.5" x14ac:dyDescent="0.25">
      <c r="A509" s="3">
        <f>TITRES_STAT!B512</f>
        <v>42746</v>
      </c>
      <c r="B509" s="6">
        <f>TITRES_STAT!C512</f>
        <v>36</v>
      </c>
      <c r="C509" s="6">
        <f>TITRES_STAT!D512</f>
        <v>14.8224</v>
      </c>
      <c r="D509" s="6">
        <f>TITRES_STAT!E512</f>
        <v>0</v>
      </c>
      <c r="E509" s="2">
        <f t="shared" si="28"/>
        <v>-1479</v>
      </c>
      <c r="F509" s="6" t="str">
        <f t="shared" si="31"/>
        <v>NEUTRAL</v>
      </c>
      <c r="G509" s="6" t="str">
        <f t="shared" si="30"/>
        <v>NEUTRAL</v>
      </c>
      <c r="H509" s="6" t="str">
        <f t="shared" si="29"/>
        <v>NEUTRAL</v>
      </c>
    </row>
    <row r="510" spans="1:8" ht="13.5" x14ac:dyDescent="0.25">
      <c r="A510" s="3">
        <f>TITRES_STAT!B513</f>
        <v>42747</v>
      </c>
      <c r="B510" s="6">
        <f>TITRES_STAT!C513</f>
        <v>36</v>
      </c>
      <c r="C510" s="6">
        <f>TITRES_STAT!D513</f>
        <v>14.8224</v>
      </c>
      <c r="D510" s="6">
        <f>TITRES_STAT!E513</f>
        <v>0</v>
      </c>
      <c r="E510" s="2">
        <f t="shared" si="28"/>
        <v>-1479</v>
      </c>
      <c r="F510" s="6" t="str">
        <f t="shared" si="31"/>
        <v>NEUTRAL</v>
      </c>
      <c r="G510" s="6" t="str">
        <f t="shared" si="30"/>
        <v>NEUTRAL</v>
      </c>
      <c r="H510" s="6" t="str">
        <f t="shared" si="29"/>
        <v>NEUTRAL</v>
      </c>
    </row>
    <row r="511" spans="1:8" ht="13.5" x14ac:dyDescent="0.25">
      <c r="A511" s="3">
        <f>TITRES_STAT!B514</f>
        <v>42748</v>
      </c>
      <c r="B511" s="6">
        <f>TITRES_STAT!C514</f>
        <v>36</v>
      </c>
      <c r="C511" s="6">
        <f>TITRES_STAT!D514</f>
        <v>14.8224</v>
      </c>
      <c r="D511" s="6">
        <f>TITRES_STAT!E514</f>
        <v>0</v>
      </c>
      <c r="E511" s="2">
        <f t="shared" si="28"/>
        <v>-1479</v>
      </c>
      <c r="F511" s="6" t="str">
        <f t="shared" si="31"/>
        <v>NEUTRAL</v>
      </c>
      <c r="G511" s="6" t="str">
        <f t="shared" si="30"/>
        <v>NEUTRAL</v>
      </c>
      <c r="H511" s="6" t="str">
        <f t="shared" si="29"/>
        <v>NEUTRAL</v>
      </c>
    </row>
    <row r="512" spans="1:8" ht="13.5" x14ac:dyDescent="0.25">
      <c r="A512" s="3">
        <f>TITRES_STAT!B515</f>
        <v>42751</v>
      </c>
      <c r="B512" s="6">
        <f>TITRES_STAT!C515</f>
        <v>36</v>
      </c>
      <c r="C512" s="6">
        <f>TITRES_STAT!D515</f>
        <v>14.8224</v>
      </c>
      <c r="D512" s="6">
        <f>TITRES_STAT!E515</f>
        <v>0</v>
      </c>
      <c r="E512" s="2">
        <f t="shared" si="28"/>
        <v>-1479</v>
      </c>
      <c r="F512" s="6" t="str">
        <f t="shared" si="31"/>
        <v>NEUTRAL</v>
      </c>
      <c r="G512" s="6" t="str">
        <f t="shared" si="30"/>
        <v>NEUTRAL</v>
      </c>
      <c r="H512" s="6" t="str">
        <f t="shared" si="29"/>
        <v>NEUTRAL</v>
      </c>
    </row>
    <row r="513" spans="1:8" ht="13.5" x14ac:dyDescent="0.25">
      <c r="A513" s="3">
        <f>TITRES_STAT!B516</f>
        <v>42752</v>
      </c>
      <c r="B513" s="6">
        <f>TITRES_STAT!C516</f>
        <v>36</v>
      </c>
      <c r="C513" s="6">
        <f>TITRES_STAT!D516</f>
        <v>14.8224</v>
      </c>
      <c r="D513" s="6">
        <f>TITRES_STAT!E516</f>
        <v>0</v>
      </c>
      <c r="E513" s="2">
        <f t="shared" si="28"/>
        <v>-1479</v>
      </c>
      <c r="F513" s="6" t="str">
        <f t="shared" si="31"/>
        <v>NEUTRAL</v>
      </c>
      <c r="G513" s="6" t="str">
        <f t="shared" si="30"/>
        <v>NEUTRAL</v>
      </c>
      <c r="H513" s="6" t="str">
        <f t="shared" si="29"/>
        <v>NEUTRAL</v>
      </c>
    </row>
    <row r="514" spans="1:8" ht="13.5" x14ac:dyDescent="0.25">
      <c r="A514" s="3">
        <f>TITRES_STAT!B517</f>
        <v>42753</v>
      </c>
      <c r="B514" s="6">
        <f>TITRES_STAT!C517</f>
        <v>36</v>
      </c>
      <c r="C514" s="6">
        <f>TITRES_STAT!D517</f>
        <v>14.8224</v>
      </c>
      <c r="D514" s="6">
        <f>TITRES_STAT!E517</f>
        <v>0</v>
      </c>
      <c r="E514" s="2">
        <f t="shared" si="28"/>
        <v>-1479</v>
      </c>
      <c r="F514" s="6" t="str">
        <f t="shared" si="31"/>
        <v>NEUTRAL</v>
      </c>
      <c r="G514" s="6" t="str">
        <f t="shared" si="30"/>
        <v>NEUTRAL</v>
      </c>
      <c r="H514" s="6" t="str">
        <f t="shared" si="29"/>
        <v>NEUTRAL</v>
      </c>
    </row>
    <row r="515" spans="1:8" ht="13.5" x14ac:dyDescent="0.25">
      <c r="A515" s="3">
        <f>TITRES_STAT!B518</f>
        <v>42754</v>
      </c>
      <c r="B515" s="6">
        <f>TITRES_STAT!C518</f>
        <v>36</v>
      </c>
      <c r="C515" s="6">
        <f>TITRES_STAT!D518</f>
        <v>14.8224</v>
      </c>
      <c r="D515" s="6">
        <f>TITRES_STAT!E518</f>
        <v>0</v>
      </c>
      <c r="E515" s="2">
        <f t="shared" si="28"/>
        <v>-1479</v>
      </c>
      <c r="F515" s="6" t="str">
        <f t="shared" si="31"/>
        <v>NEUTRAL</v>
      </c>
      <c r="G515" s="6" t="str">
        <f t="shared" si="30"/>
        <v>NEUTRAL</v>
      </c>
      <c r="H515" s="6" t="str">
        <f t="shared" si="29"/>
        <v>NEUTRAL</v>
      </c>
    </row>
    <row r="516" spans="1:8" ht="13.5" x14ac:dyDescent="0.25">
      <c r="A516" s="3">
        <f>TITRES_STAT!B519</f>
        <v>42755</v>
      </c>
      <c r="B516" s="6">
        <f>TITRES_STAT!C519</f>
        <v>36</v>
      </c>
      <c r="C516" s="6">
        <f>TITRES_STAT!D519</f>
        <v>14.8224</v>
      </c>
      <c r="D516" s="6">
        <f>TITRES_STAT!E519</f>
        <v>0</v>
      </c>
      <c r="E516" s="2">
        <f t="shared" ref="E516:E579" si="32">IF(B516&gt;B515, E515+D516, IF(B516&lt;B515, E515-D516, E515))</f>
        <v>-1479</v>
      </c>
      <c r="F516" s="6" t="str">
        <f t="shared" si="31"/>
        <v>NEUTRAL</v>
      </c>
      <c r="G516" s="6" t="str">
        <f t="shared" si="30"/>
        <v>NEUTRAL</v>
      </c>
      <c r="H516" s="6" t="str">
        <f t="shared" si="29"/>
        <v>NEUTRAL</v>
      </c>
    </row>
    <row r="517" spans="1:8" ht="13.5" x14ac:dyDescent="0.25">
      <c r="A517" s="3">
        <f>TITRES_STAT!B520</f>
        <v>42758</v>
      </c>
      <c r="B517" s="6">
        <f>TITRES_STAT!C520</f>
        <v>36</v>
      </c>
      <c r="C517" s="6">
        <f>TITRES_STAT!D520</f>
        <v>14.8224</v>
      </c>
      <c r="D517" s="6">
        <f>TITRES_STAT!E520</f>
        <v>0</v>
      </c>
      <c r="E517" s="2">
        <f t="shared" si="32"/>
        <v>-1479</v>
      </c>
      <c r="F517" s="6" t="str">
        <f t="shared" si="31"/>
        <v>NEUTRAL</v>
      </c>
      <c r="G517" s="6" t="str">
        <f t="shared" si="30"/>
        <v>NEUTRAL</v>
      </c>
      <c r="H517" s="6" t="str">
        <f t="shared" si="29"/>
        <v>NEUTRAL</v>
      </c>
    </row>
    <row r="518" spans="1:8" ht="13.5" x14ac:dyDescent="0.25">
      <c r="A518" s="3">
        <f>TITRES_STAT!B521</f>
        <v>42759</v>
      </c>
      <c r="B518" s="6">
        <f>TITRES_STAT!C521</f>
        <v>36</v>
      </c>
      <c r="C518" s="6">
        <f>TITRES_STAT!D521</f>
        <v>14.8224</v>
      </c>
      <c r="D518" s="6">
        <f>TITRES_STAT!E521</f>
        <v>0</v>
      </c>
      <c r="E518" s="2">
        <f t="shared" si="32"/>
        <v>-1479</v>
      </c>
      <c r="F518" s="6" t="str">
        <f t="shared" si="31"/>
        <v>NEUTRAL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NEUTRAL</v>
      </c>
    </row>
    <row r="519" spans="1:8" ht="13.5" x14ac:dyDescent="0.25">
      <c r="A519" s="3">
        <f>TITRES_STAT!B522</f>
        <v>42760</v>
      </c>
      <c r="B519" s="6">
        <f>TITRES_STAT!C522</f>
        <v>36</v>
      </c>
      <c r="C519" s="6">
        <f>TITRES_STAT!D522</f>
        <v>14.8224</v>
      </c>
      <c r="D519" s="6">
        <f>TITRES_STAT!E522</f>
        <v>0</v>
      </c>
      <c r="E519" s="2">
        <f t="shared" si="32"/>
        <v>-1479</v>
      </c>
      <c r="F519" s="6" t="str">
        <f t="shared" si="31"/>
        <v>NEUTRAL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NEUTRAL</v>
      </c>
    </row>
    <row r="520" spans="1:8" ht="13.5" x14ac:dyDescent="0.25">
      <c r="A520" s="3">
        <f>TITRES_STAT!B523</f>
        <v>42761</v>
      </c>
      <c r="B520" s="6">
        <f>TITRES_STAT!C523</f>
        <v>36</v>
      </c>
      <c r="C520" s="6">
        <f>TITRES_STAT!D523</f>
        <v>14.8224</v>
      </c>
      <c r="D520" s="6">
        <f>TITRES_STAT!E523</f>
        <v>0</v>
      </c>
      <c r="E520" s="2">
        <f t="shared" si="32"/>
        <v>-1479</v>
      </c>
      <c r="F520" s="6" t="str">
        <f t="shared" ref="F520:F583" si="35">IF(E520&gt;E515,"BULLISH",IF(E520&lt;E515,"BEARISH","NEUTRAL"))</f>
        <v>NEUTRAL</v>
      </c>
      <c r="G520" s="6" t="str">
        <f t="shared" si="34"/>
        <v>NEUTRAL</v>
      </c>
      <c r="H520" s="6" t="str">
        <f t="shared" si="33"/>
        <v>NEUTRAL</v>
      </c>
    </row>
    <row r="521" spans="1:8" ht="13.5" x14ac:dyDescent="0.25">
      <c r="A521" s="3">
        <f>TITRES_STAT!B524</f>
        <v>42762</v>
      </c>
      <c r="B521" s="6">
        <f>TITRES_STAT!C524</f>
        <v>36</v>
      </c>
      <c r="C521" s="6">
        <f>TITRES_STAT!D524</f>
        <v>14.8224</v>
      </c>
      <c r="D521" s="6">
        <f>TITRES_STAT!E524</f>
        <v>0</v>
      </c>
      <c r="E521" s="2">
        <f t="shared" si="32"/>
        <v>-1479</v>
      </c>
      <c r="F521" s="6" t="str">
        <f t="shared" si="35"/>
        <v>NEUTRAL</v>
      </c>
      <c r="G521" s="6" t="str">
        <f t="shared" si="34"/>
        <v>NEUTRAL</v>
      </c>
      <c r="H521" s="6" t="str">
        <f t="shared" si="33"/>
        <v>NEUTRAL</v>
      </c>
    </row>
    <row r="522" spans="1:8" ht="13.5" x14ac:dyDescent="0.25">
      <c r="A522" s="3">
        <f>TITRES_STAT!B525</f>
        <v>42765</v>
      </c>
      <c r="B522" s="6">
        <f>TITRES_STAT!C525</f>
        <v>37.619999999999997</v>
      </c>
      <c r="C522" s="6">
        <f>TITRES_STAT!D525</f>
        <v>15.4894</v>
      </c>
      <c r="D522" s="6">
        <f>TITRES_STAT!E525</f>
        <v>0</v>
      </c>
      <c r="E522" s="2">
        <f t="shared" si="32"/>
        <v>-1479</v>
      </c>
      <c r="F522" s="6" t="str">
        <f t="shared" si="35"/>
        <v>NEUTRAL</v>
      </c>
      <c r="G522" s="6" t="str">
        <f t="shared" si="34"/>
        <v>NEUTRAL</v>
      </c>
      <c r="H522" s="6" t="str">
        <f t="shared" si="33"/>
        <v>NEUTRAL</v>
      </c>
    </row>
    <row r="523" spans="1:8" ht="13.5" x14ac:dyDescent="0.25">
      <c r="A523" s="3">
        <f>TITRES_STAT!B526</f>
        <v>42766</v>
      </c>
      <c r="B523" s="6">
        <f>TITRES_STAT!C526</f>
        <v>37.619999999999997</v>
      </c>
      <c r="C523" s="6">
        <f>TITRES_STAT!D526</f>
        <v>15.4894</v>
      </c>
      <c r="D523" s="6">
        <f>TITRES_STAT!E526</f>
        <v>0</v>
      </c>
      <c r="E523" s="2">
        <f t="shared" si="32"/>
        <v>-1479</v>
      </c>
      <c r="F523" s="6" t="str">
        <f t="shared" si="35"/>
        <v>NEUTRAL</v>
      </c>
      <c r="G523" s="6" t="str">
        <f t="shared" si="34"/>
        <v>NEUTRAL</v>
      </c>
      <c r="H523" s="6" t="str">
        <f t="shared" si="33"/>
        <v>NEUTRAL</v>
      </c>
    </row>
    <row r="524" spans="1:8" ht="13.5" x14ac:dyDescent="0.25">
      <c r="A524" s="3">
        <f>TITRES_STAT!B527</f>
        <v>42767</v>
      </c>
      <c r="B524" s="6">
        <f>TITRES_STAT!C527</f>
        <v>37.619999999999997</v>
      </c>
      <c r="C524" s="6">
        <f>TITRES_STAT!D527</f>
        <v>15.4894</v>
      </c>
      <c r="D524" s="6">
        <f>TITRES_STAT!E527</f>
        <v>0</v>
      </c>
      <c r="E524" s="2">
        <f t="shared" si="32"/>
        <v>-1479</v>
      </c>
      <c r="F524" s="6" t="str">
        <f t="shared" si="35"/>
        <v>NEUTRAL</v>
      </c>
      <c r="G524" s="6" t="str">
        <f t="shared" si="34"/>
        <v>NEUTRAL</v>
      </c>
      <c r="H524" s="6" t="str">
        <f t="shared" si="33"/>
        <v>NEUTRAL</v>
      </c>
    </row>
    <row r="525" spans="1:8" ht="13.5" x14ac:dyDescent="0.25">
      <c r="A525" s="3">
        <f>TITRES_STAT!B528</f>
        <v>42768</v>
      </c>
      <c r="B525" s="6">
        <f>TITRES_STAT!C528</f>
        <v>37.619999999999997</v>
      </c>
      <c r="C525" s="6">
        <f>TITRES_STAT!D528</f>
        <v>15.4894</v>
      </c>
      <c r="D525" s="6">
        <f>TITRES_STAT!E528</f>
        <v>0</v>
      </c>
      <c r="E525" s="2">
        <f t="shared" si="32"/>
        <v>-1479</v>
      </c>
      <c r="F525" s="6" t="str">
        <f t="shared" si="35"/>
        <v>NEUTRAL</v>
      </c>
      <c r="G525" s="6" t="str">
        <f t="shared" si="34"/>
        <v>NEUTRAL</v>
      </c>
      <c r="H525" s="6" t="str">
        <f t="shared" si="33"/>
        <v>NEUTRAL</v>
      </c>
    </row>
    <row r="526" spans="1:8" ht="13.5" x14ac:dyDescent="0.25">
      <c r="A526" s="3">
        <f>TITRES_STAT!B529</f>
        <v>42769</v>
      </c>
      <c r="B526" s="6">
        <f>TITRES_STAT!C529</f>
        <v>37.619999999999997</v>
      </c>
      <c r="C526" s="6">
        <f>TITRES_STAT!D529</f>
        <v>15.4894</v>
      </c>
      <c r="D526" s="6">
        <f>TITRES_STAT!E529</f>
        <v>0</v>
      </c>
      <c r="E526" s="2">
        <f t="shared" si="32"/>
        <v>-1479</v>
      </c>
      <c r="F526" s="6" t="str">
        <f t="shared" si="35"/>
        <v>NEUTRAL</v>
      </c>
      <c r="G526" s="6" t="str">
        <f t="shared" si="34"/>
        <v>NEUTRAL</v>
      </c>
      <c r="H526" s="6" t="str">
        <f t="shared" si="33"/>
        <v>NEUTRAL</v>
      </c>
    </row>
    <row r="527" spans="1:8" ht="13.5" x14ac:dyDescent="0.25">
      <c r="A527" s="3">
        <f>TITRES_STAT!B530</f>
        <v>42772</v>
      </c>
      <c r="B527" s="6">
        <f>TITRES_STAT!C530</f>
        <v>37.619999999999997</v>
      </c>
      <c r="C527" s="6">
        <f>TITRES_STAT!D530</f>
        <v>15.4894</v>
      </c>
      <c r="D527" s="6">
        <f>TITRES_STAT!E530</f>
        <v>0</v>
      </c>
      <c r="E527" s="2">
        <f t="shared" si="32"/>
        <v>-1479</v>
      </c>
      <c r="F527" s="6" t="str">
        <f t="shared" si="35"/>
        <v>NEUTRAL</v>
      </c>
      <c r="G527" s="6" t="str">
        <f t="shared" si="34"/>
        <v>NEUTRAL</v>
      </c>
      <c r="H527" s="6" t="str">
        <f t="shared" si="33"/>
        <v>NEUTRAL</v>
      </c>
    </row>
    <row r="528" spans="1:8" ht="13.5" x14ac:dyDescent="0.25">
      <c r="A528" s="3">
        <f>TITRES_STAT!B531</f>
        <v>42773</v>
      </c>
      <c r="B528" s="6">
        <f>TITRES_STAT!C531</f>
        <v>37.619999999999997</v>
      </c>
      <c r="C528" s="6">
        <f>TITRES_STAT!D531</f>
        <v>15.4894</v>
      </c>
      <c r="D528" s="6">
        <f>TITRES_STAT!E531</f>
        <v>0</v>
      </c>
      <c r="E528" s="2">
        <f t="shared" si="32"/>
        <v>-1479</v>
      </c>
      <c r="F528" s="6" t="str">
        <f t="shared" si="35"/>
        <v>NEUTRAL</v>
      </c>
      <c r="G528" s="6" t="str">
        <f t="shared" si="34"/>
        <v>NEUTRAL</v>
      </c>
      <c r="H528" s="6" t="str">
        <f t="shared" si="33"/>
        <v>NEUTRAL</v>
      </c>
    </row>
    <row r="529" spans="1:8" ht="13.5" x14ac:dyDescent="0.25">
      <c r="A529" s="3">
        <f>TITRES_STAT!B532</f>
        <v>42774</v>
      </c>
      <c r="B529" s="6">
        <f>TITRES_STAT!C532</f>
        <v>37.619999999999997</v>
      </c>
      <c r="C529" s="6">
        <f>TITRES_STAT!D532</f>
        <v>15.4894</v>
      </c>
      <c r="D529" s="6">
        <f>TITRES_STAT!E532</f>
        <v>14</v>
      </c>
      <c r="E529" s="2">
        <f t="shared" si="32"/>
        <v>-1479</v>
      </c>
      <c r="F529" s="6" t="str">
        <f t="shared" si="35"/>
        <v>NEUTRAL</v>
      </c>
      <c r="G529" s="6" t="str">
        <f t="shared" si="34"/>
        <v>NEUTRAL</v>
      </c>
      <c r="H529" s="6" t="str">
        <f t="shared" si="33"/>
        <v>NEUTRAL</v>
      </c>
    </row>
    <row r="530" spans="1:8" ht="13.5" x14ac:dyDescent="0.25">
      <c r="A530" s="3">
        <f>TITRES_STAT!B533</f>
        <v>42775</v>
      </c>
      <c r="B530" s="6">
        <f>TITRES_STAT!C533</f>
        <v>37.619999999999997</v>
      </c>
      <c r="C530" s="6">
        <f>TITRES_STAT!D533</f>
        <v>15.4894</v>
      </c>
      <c r="D530" s="6">
        <f>TITRES_STAT!E533</f>
        <v>5</v>
      </c>
      <c r="E530" s="2">
        <f t="shared" si="32"/>
        <v>-1479</v>
      </c>
      <c r="F530" s="6" t="str">
        <f t="shared" si="35"/>
        <v>NEUTRAL</v>
      </c>
      <c r="G530" s="6" t="str">
        <f t="shared" si="34"/>
        <v>NEUTRAL</v>
      </c>
      <c r="H530" s="6" t="str">
        <f t="shared" si="33"/>
        <v>NEUTRAL</v>
      </c>
    </row>
    <row r="531" spans="1:8" ht="13.5" x14ac:dyDescent="0.25">
      <c r="A531" s="3">
        <f>TITRES_STAT!B534</f>
        <v>42776</v>
      </c>
      <c r="B531" s="6">
        <f>TITRES_STAT!C534</f>
        <v>37.619999999999997</v>
      </c>
      <c r="C531" s="6">
        <f>TITRES_STAT!D534</f>
        <v>15.4894</v>
      </c>
      <c r="D531" s="6">
        <f>TITRES_STAT!E534</f>
        <v>0</v>
      </c>
      <c r="E531" s="2">
        <f t="shared" si="32"/>
        <v>-1479</v>
      </c>
      <c r="F531" s="6" t="str">
        <f t="shared" si="35"/>
        <v>NEUTRAL</v>
      </c>
      <c r="G531" s="6" t="str">
        <f t="shared" si="34"/>
        <v>NEUTRAL</v>
      </c>
      <c r="H531" s="6" t="str">
        <f t="shared" si="33"/>
        <v>NEUTRAL</v>
      </c>
    </row>
    <row r="532" spans="1:8" ht="13.5" x14ac:dyDescent="0.25">
      <c r="A532" s="3">
        <f>TITRES_STAT!B535</f>
        <v>42779</v>
      </c>
      <c r="B532" s="6">
        <f>TITRES_STAT!C535</f>
        <v>37.619999999999997</v>
      </c>
      <c r="C532" s="6">
        <f>TITRES_STAT!D535</f>
        <v>15.4894</v>
      </c>
      <c r="D532" s="6">
        <f>TITRES_STAT!E535</f>
        <v>0</v>
      </c>
      <c r="E532" s="2">
        <f t="shared" si="32"/>
        <v>-1479</v>
      </c>
      <c r="F532" s="6" t="str">
        <f t="shared" si="35"/>
        <v>NEUTRAL</v>
      </c>
      <c r="G532" s="6" t="str">
        <f t="shared" si="34"/>
        <v>NEUTRAL</v>
      </c>
      <c r="H532" s="6" t="str">
        <f t="shared" si="33"/>
        <v>NEUTRAL</v>
      </c>
    </row>
    <row r="533" spans="1:8" ht="13.5" x14ac:dyDescent="0.25">
      <c r="A533" s="3">
        <f>TITRES_STAT!B536</f>
        <v>42780</v>
      </c>
      <c r="B533" s="6">
        <f>TITRES_STAT!C536</f>
        <v>37.619999999999997</v>
      </c>
      <c r="C533" s="6">
        <f>TITRES_STAT!D536</f>
        <v>15.4894</v>
      </c>
      <c r="D533" s="6">
        <f>TITRES_STAT!E536</f>
        <v>20</v>
      </c>
      <c r="E533" s="2">
        <f t="shared" si="32"/>
        <v>-1479</v>
      </c>
      <c r="F533" s="6" t="str">
        <f t="shared" si="35"/>
        <v>NEUTRAL</v>
      </c>
      <c r="G533" s="6" t="str">
        <f t="shared" si="34"/>
        <v>NEUTRAL</v>
      </c>
      <c r="H533" s="6" t="str">
        <f t="shared" si="33"/>
        <v>NEUTRAL</v>
      </c>
    </row>
    <row r="534" spans="1:8" ht="13.5" x14ac:dyDescent="0.25">
      <c r="A534" s="3">
        <f>TITRES_STAT!B537</f>
        <v>42781</v>
      </c>
      <c r="B534" s="6">
        <f>TITRES_STAT!C537</f>
        <v>37.619999999999997</v>
      </c>
      <c r="C534" s="6">
        <f>TITRES_STAT!D537</f>
        <v>15.4894</v>
      </c>
      <c r="D534" s="6">
        <f>TITRES_STAT!E537</f>
        <v>37</v>
      </c>
      <c r="E534" s="2">
        <f t="shared" si="32"/>
        <v>-1479</v>
      </c>
      <c r="F534" s="6" t="str">
        <f t="shared" si="35"/>
        <v>NEUTRAL</v>
      </c>
      <c r="G534" s="6" t="str">
        <f t="shared" si="34"/>
        <v>NEUTRAL</v>
      </c>
      <c r="H534" s="6" t="str">
        <f t="shared" si="33"/>
        <v>NEUTRAL</v>
      </c>
    </row>
    <row r="535" spans="1:8" ht="13.5" x14ac:dyDescent="0.25">
      <c r="A535" s="3">
        <f>TITRES_STAT!B538</f>
        <v>42782</v>
      </c>
      <c r="B535" s="6">
        <f>TITRES_STAT!C538</f>
        <v>37.619999999999997</v>
      </c>
      <c r="C535" s="6">
        <f>TITRES_STAT!D538</f>
        <v>15.4894</v>
      </c>
      <c r="D535" s="6">
        <f>TITRES_STAT!E538</f>
        <v>14</v>
      </c>
      <c r="E535" s="2">
        <f t="shared" si="32"/>
        <v>-1479</v>
      </c>
      <c r="F535" s="6" t="str">
        <f t="shared" si="35"/>
        <v>NEUTRAL</v>
      </c>
      <c r="G535" s="6" t="str">
        <f t="shared" si="34"/>
        <v>NEUTRAL</v>
      </c>
      <c r="H535" s="6" t="str">
        <f t="shared" si="33"/>
        <v>NEUTRAL</v>
      </c>
    </row>
    <row r="536" spans="1:8" ht="13.5" x14ac:dyDescent="0.25">
      <c r="A536" s="3">
        <f>TITRES_STAT!B539</f>
        <v>42783</v>
      </c>
      <c r="B536" s="6">
        <f>TITRES_STAT!C539</f>
        <v>37.619999999999997</v>
      </c>
      <c r="C536" s="6">
        <f>TITRES_STAT!D539</f>
        <v>15.4894</v>
      </c>
      <c r="D536" s="6">
        <f>TITRES_STAT!E539</f>
        <v>0</v>
      </c>
      <c r="E536" s="2">
        <f t="shared" si="32"/>
        <v>-1479</v>
      </c>
      <c r="F536" s="6" t="str">
        <f t="shared" si="35"/>
        <v>NEUTRAL</v>
      </c>
      <c r="G536" s="6" t="str">
        <f t="shared" si="34"/>
        <v>NEUTRAL</v>
      </c>
      <c r="H536" s="6" t="str">
        <f t="shared" si="33"/>
        <v>NEUTRAL</v>
      </c>
    </row>
    <row r="537" spans="1:8" ht="13.5" x14ac:dyDescent="0.25">
      <c r="A537" s="3">
        <f>TITRES_STAT!B540</f>
        <v>42786</v>
      </c>
      <c r="B537" s="6">
        <f>TITRES_STAT!C540</f>
        <v>37.619999999999997</v>
      </c>
      <c r="C537" s="6">
        <f>TITRES_STAT!D540</f>
        <v>15.4894</v>
      </c>
      <c r="D537" s="6">
        <f>TITRES_STAT!E540</f>
        <v>0</v>
      </c>
      <c r="E537" s="2">
        <f t="shared" si="32"/>
        <v>-1479</v>
      </c>
      <c r="F537" s="6" t="str">
        <f t="shared" si="35"/>
        <v>NEUTRAL</v>
      </c>
      <c r="G537" s="6" t="str">
        <f t="shared" si="34"/>
        <v>NEUTRAL</v>
      </c>
      <c r="H537" s="6" t="str">
        <f t="shared" si="33"/>
        <v>NEUTRAL</v>
      </c>
    </row>
    <row r="538" spans="1:8" ht="13.5" x14ac:dyDescent="0.25">
      <c r="A538" s="3">
        <f>TITRES_STAT!B541</f>
        <v>42787</v>
      </c>
      <c r="B538" s="6">
        <f>TITRES_STAT!C541</f>
        <v>37.619999999999997</v>
      </c>
      <c r="C538" s="6">
        <f>TITRES_STAT!D541</f>
        <v>15.4894</v>
      </c>
      <c r="D538" s="6">
        <f>TITRES_STAT!E541</f>
        <v>0</v>
      </c>
      <c r="E538" s="2">
        <f t="shared" si="32"/>
        <v>-1479</v>
      </c>
      <c r="F538" s="6" t="str">
        <f t="shared" si="35"/>
        <v>NEUTRAL</v>
      </c>
      <c r="G538" s="6" t="str">
        <f t="shared" si="34"/>
        <v>NEUTRAL</v>
      </c>
      <c r="H538" s="6" t="str">
        <f t="shared" si="33"/>
        <v>NEUTRAL</v>
      </c>
    </row>
    <row r="539" spans="1:8" ht="13.5" x14ac:dyDescent="0.25">
      <c r="A539" s="3">
        <f>TITRES_STAT!B542</f>
        <v>42788</v>
      </c>
      <c r="B539" s="6">
        <f>TITRES_STAT!C542</f>
        <v>37.619999999999997</v>
      </c>
      <c r="C539" s="6">
        <f>TITRES_STAT!D542</f>
        <v>15.4894</v>
      </c>
      <c r="D539" s="6">
        <f>TITRES_STAT!E542</f>
        <v>0</v>
      </c>
      <c r="E539" s="2">
        <f t="shared" si="32"/>
        <v>-1479</v>
      </c>
      <c r="F539" s="6" t="str">
        <f t="shared" si="35"/>
        <v>NEUTRAL</v>
      </c>
      <c r="G539" s="6" t="str">
        <f t="shared" si="34"/>
        <v>NEUTRAL</v>
      </c>
      <c r="H539" s="6" t="str">
        <f t="shared" si="33"/>
        <v>NEUTRAL</v>
      </c>
    </row>
    <row r="540" spans="1:8" ht="13.5" x14ac:dyDescent="0.25">
      <c r="A540" s="3">
        <f>TITRES_STAT!B543</f>
        <v>42789</v>
      </c>
      <c r="B540" s="6">
        <f>TITRES_STAT!C543</f>
        <v>37.619999999999997</v>
      </c>
      <c r="C540" s="6">
        <f>TITRES_STAT!D543</f>
        <v>15.4894</v>
      </c>
      <c r="D540" s="6">
        <f>TITRES_STAT!E543</f>
        <v>0</v>
      </c>
      <c r="E540" s="2">
        <f t="shared" si="32"/>
        <v>-1479</v>
      </c>
      <c r="F540" s="6" t="str">
        <f t="shared" si="35"/>
        <v>NEUTRAL</v>
      </c>
      <c r="G540" s="6" t="str">
        <f t="shared" si="34"/>
        <v>NEUTRAL</v>
      </c>
      <c r="H540" s="6" t="str">
        <f t="shared" si="33"/>
        <v>NEUTRAL</v>
      </c>
    </row>
    <row r="541" spans="1:8" ht="13.5" x14ac:dyDescent="0.25">
      <c r="A541" s="3">
        <f>TITRES_STAT!B544</f>
        <v>42790</v>
      </c>
      <c r="B541" s="6">
        <f>TITRES_STAT!C544</f>
        <v>37.619999999999997</v>
      </c>
      <c r="C541" s="6">
        <f>TITRES_STAT!D544</f>
        <v>15.4894</v>
      </c>
      <c r="D541" s="6">
        <f>TITRES_STAT!E544</f>
        <v>0</v>
      </c>
      <c r="E541" s="2">
        <f t="shared" si="32"/>
        <v>-1479</v>
      </c>
      <c r="F541" s="6" t="str">
        <f t="shared" si="35"/>
        <v>NEUTRAL</v>
      </c>
      <c r="G541" s="6" t="str">
        <f t="shared" si="34"/>
        <v>NEUTRAL</v>
      </c>
      <c r="H541" s="6" t="str">
        <f t="shared" si="33"/>
        <v>NEUTRAL</v>
      </c>
    </row>
    <row r="542" spans="1:8" ht="13.5" x14ac:dyDescent="0.25">
      <c r="A542" s="3">
        <f>TITRES_STAT!B545</f>
        <v>42793</v>
      </c>
      <c r="B542" s="6">
        <f>TITRES_STAT!C545</f>
        <v>37.619999999999997</v>
      </c>
      <c r="C542" s="6">
        <f>TITRES_STAT!D545</f>
        <v>15.4894</v>
      </c>
      <c r="D542" s="6">
        <f>TITRES_STAT!E545</f>
        <v>0</v>
      </c>
      <c r="E542" s="2">
        <f t="shared" si="32"/>
        <v>-1479</v>
      </c>
      <c r="F542" s="6" t="str">
        <f t="shared" si="35"/>
        <v>NEUTRAL</v>
      </c>
      <c r="G542" s="6" t="str">
        <f t="shared" si="34"/>
        <v>NEUTRAL</v>
      </c>
      <c r="H542" s="6" t="str">
        <f t="shared" si="33"/>
        <v>NEUTRAL</v>
      </c>
    </row>
    <row r="543" spans="1:8" ht="13.5" x14ac:dyDescent="0.25">
      <c r="A543" s="3">
        <f>TITRES_STAT!B546</f>
        <v>42794</v>
      </c>
      <c r="B543" s="6">
        <f>TITRES_STAT!C546</f>
        <v>37.619999999999997</v>
      </c>
      <c r="C543" s="6">
        <f>TITRES_STAT!D546</f>
        <v>15.4894</v>
      </c>
      <c r="D543" s="6">
        <f>TITRES_STAT!E546</f>
        <v>0</v>
      </c>
      <c r="E543" s="2">
        <f t="shared" si="32"/>
        <v>-1479</v>
      </c>
      <c r="F543" s="6" t="str">
        <f t="shared" si="35"/>
        <v>NEUTRAL</v>
      </c>
      <c r="G543" s="6" t="str">
        <f t="shared" si="34"/>
        <v>NEUTRAL</v>
      </c>
      <c r="H543" s="6" t="str">
        <f t="shared" si="33"/>
        <v>NEUTRAL</v>
      </c>
    </row>
    <row r="544" spans="1:8" ht="13.5" x14ac:dyDescent="0.25">
      <c r="A544" s="3">
        <f>TITRES_STAT!B547</f>
        <v>42795</v>
      </c>
      <c r="B544" s="6">
        <f>TITRES_STAT!C547</f>
        <v>37.619999999999997</v>
      </c>
      <c r="C544" s="6">
        <f>TITRES_STAT!D547</f>
        <v>15.4894</v>
      </c>
      <c r="D544" s="6">
        <f>TITRES_STAT!E547</f>
        <v>0</v>
      </c>
      <c r="E544" s="2">
        <f t="shared" si="32"/>
        <v>-1479</v>
      </c>
      <c r="F544" s="6" t="str">
        <f t="shared" si="35"/>
        <v>NEUTRAL</v>
      </c>
      <c r="G544" s="6" t="str">
        <f t="shared" si="34"/>
        <v>NEUTRAL</v>
      </c>
      <c r="H544" s="6" t="str">
        <f t="shared" si="33"/>
        <v>NEUTRAL</v>
      </c>
    </row>
    <row r="545" spans="1:8" ht="13.5" x14ac:dyDescent="0.25">
      <c r="A545" s="3">
        <f>TITRES_STAT!B548</f>
        <v>42796</v>
      </c>
      <c r="B545" s="6">
        <f>TITRES_STAT!C548</f>
        <v>37.619999999999997</v>
      </c>
      <c r="C545" s="6">
        <f>TITRES_STAT!D548</f>
        <v>15.4894</v>
      </c>
      <c r="D545" s="6">
        <f>TITRES_STAT!E548</f>
        <v>0</v>
      </c>
      <c r="E545" s="2">
        <f t="shared" si="32"/>
        <v>-1479</v>
      </c>
      <c r="F545" s="6" t="str">
        <f t="shared" si="35"/>
        <v>NEUTRAL</v>
      </c>
      <c r="G545" s="6" t="str">
        <f t="shared" si="34"/>
        <v>NEUTRAL</v>
      </c>
      <c r="H545" s="6" t="str">
        <f t="shared" si="33"/>
        <v>NEUTRAL</v>
      </c>
    </row>
    <row r="546" spans="1:8" ht="13.5" x14ac:dyDescent="0.25">
      <c r="A546" s="3">
        <f>TITRES_STAT!B549</f>
        <v>42797</v>
      </c>
      <c r="B546" s="6">
        <f>TITRES_STAT!C549</f>
        <v>37.619999999999997</v>
      </c>
      <c r="C546" s="6">
        <f>TITRES_STAT!D549</f>
        <v>15.4894</v>
      </c>
      <c r="D546" s="6">
        <f>TITRES_STAT!E549</f>
        <v>0</v>
      </c>
      <c r="E546" s="2">
        <f t="shared" si="32"/>
        <v>-1479</v>
      </c>
      <c r="F546" s="6" t="str">
        <f t="shared" si="35"/>
        <v>NEUTRAL</v>
      </c>
      <c r="G546" s="6" t="str">
        <f t="shared" si="34"/>
        <v>NEUTRAL</v>
      </c>
      <c r="H546" s="6" t="str">
        <f t="shared" si="33"/>
        <v>NEUTRAL</v>
      </c>
    </row>
    <row r="547" spans="1:8" ht="13.5" x14ac:dyDescent="0.25">
      <c r="A547" s="3">
        <f>TITRES_STAT!B550</f>
        <v>42800</v>
      </c>
      <c r="B547" s="6">
        <f>TITRES_STAT!C550</f>
        <v>37.619999999999997</v>
      </c>
      <c r="C547" s="6">
        <f>TITRES_STAT!D550</f>
        <v>15.4894</v>
      </c>
      <c r="D547" s="6">
        <f>TITRES_STAT!E550</f>
        <v>0</v>
      </c>
      <c r="E547" s="2">
        <f t="shared" si="32"/>
        <v>-1479</v>
      </c>
      <c r="F547" s="6" t="str">
        <f t="shared" si="35"/>
        <v>NEUTRAL</v>
      </c>
      <c r="G547" s="6" t="str">
        <f t="shared" si="34"/>
        <v>NEUTRAL</v>
      </c>
      <c r="H547" s="6" t="str">
        <f t="shared" si="33"/>
        <v>NEUTRAL</v>
      </c>
    </row>
    <row r="548" spans="1:8" ht="13.5" x14ac:dyDescent="0.25">
      <c r="A548" s="3">
        <f>TITRES_STAT!B551</f>
        <v>42801</v>
      </c>
      <c r="B548" s="6">
        <f>TITRES_STAT!C551</f>
        <v>37.619999999999997</v>
      </c>
      <c r="C548" s="6">
        <f>TITRES_STAT!D551</f>
        <v>15.4894</v>
      </c>
      <c r="D548" s="6">
        <f>TITRES_STAT!E551</f>
        <v>0</v>
      </c>
      <c r="E548" s="2">
        <f t="shared" si="32"/>
        <v>-1479</v>
      </c>
      <c r="F548" s="6" t="str">
        <f t="shared" si="35"/>
        <v>NEUTRAL</v>
      </c>
      <c r="G548" s="6" t="str">
        <f t="shared" si="34"/>
        <v>NEUTRAL</v>
      </c>
      <c r="H548" s="6" t="str">
        <f t="shared" si="33"/>
        <v>NEUTRAL</v>
      </c>
    </row>
    <row r="549" spans="1:8" ht="13.5" x14ac:dyDescent="0.25">
      <c r="A549" s="3">
        <f>TITRES_STAT!B552</f>
        <v>42802</v>
      </c>
      <c r="B549" s="6">
        <f>TITRES_STAT!C552</f>
        <v>37.619999999999997</v>
      </c>
      <c r="C549" s="6">
        <f>TITRES_STAT!D552</f>
        <v>15.4894</v>
      </c>
      <c r="D549" s="6">
        <f>TITRES_STAT!E552</f>
        <v>0</v>
      </c>
      <c r="E549" s="2">
        <f t="shared" si="32"/>
        <v>-1479</v>
      </c>
      <c r="F549" s="6" t="str">
        <f t="shared" si="35"/>
        <v>NEUTRAL</v>
      </c>
      <c r="G549" s="6" t="str">
        <f t="shared" si="34"/>
        <v>NEUTRAL</v>
      </c>
      <c r="H549" s="6" t="str">
        <f t="shared" si="33"/>
        <v>NEUTRAL</v>
      </c>
    </row>
    <row r="550" spans="1:8" ht="13.5" x14ac:dyDescent="0.25">
      <c r="A550" s="3">
        <f>TITRES_STAT!B553</f>
        <v>42803</v>
      </c>
      <c r="B550" s="6">
        <f>TITRES_STAT!C553</f>
        <v>37.619999999999997</v>
      </c>
      <c r="C550" s="6">
        <f>TITRES_STAT!D553</f>
        <v>15.4894</v>
      </c>
      <c r="D550" s="6">
        <f>TITRES_STAT!E553</f>
        <v>0</v>
      </c>
      <c r="E550" s="2">
        <f t="shared" si="32"/>
        <v>-1479</v>
      </c>
      <c r="F550" s="6" t="str">
        <f t="shared" si="35"/>
        <v>NEUTRAL</v>
      </c>
      <c r="G550" s="6" t="str">
        <f t="shared" si="34"/>
        <v>NEUTRAL</v>
      </c>
      <c r="H550" s="6" t="str">
        <f t="shared" si="33"/>
        <v>NEUTRAL</v>
      </c>
    </row>
    <row r="551" spans="1:8" ht="13.5" x14ac:dyDescent="0.25">
      <c r="A551" s="3">
        <f>TITRES_STAT!B554</f>
        <v>42804</v>
      </c>
      <c r="B551" s="6">
        <f>TITRES_STAT!C554</f>
        <v>37.619999999999997</v>
      </c>
      <c r="C551" s="6">
        <f>TITRES_STAT!D554</f>
        <v>15.4894</v>
      </c>
      <c r="D551" s="6">
        <f>TITRES_STAT!E554</f>
        <v>0</v>
      </c>
      <c r="E551" s="2">
        <f t="shared" si="32"/>
        <v>-1479</v>
      </c>
      <c r="F551" s="6" t="str">
        <f t="shared" si="35"/>
        <v>NEUTRAL</v>
      </c>
      <c r="G551" s="6" t="str">
        <f t="shared" si="34"/>
        <v>NEUTRAL</v>
      </c>
      <c r="H551" s="6" t="str">
        <f t="shared" si="33"/>
        <v>NEUTRAL</v>
      </c>
    </row>
    <row r="552" spans="1:8" ht="13.5" x14ac:dyDescent="0.25">
      <c r="A552" s="3">
        <f>TITRES_STAT!B555</f>
        <v>42807</v>
      </c>
      <c r="B552" s="6">
        <f>TITRES_STAT!C555</f>
        <v>37.619999999999997</v>
      </c>
      <c r="C552" s="6">
        <f>TITRES_STAT!D555</f>
        <v>15.4894</v>
      </c>
      <c r="D552" s="6">
        <f>TITRES_STAT!E555</f>
        <v>0</v>
      </c>
      <c r="E552" s="2">
        <f t="shared" si="32"/>
        <v>-1479</v>
      </c>
      <c r="F552" s="6" t="str">
        <f t="shared" si="35"/>
        <v>NEUTRAL</v>
      </c>
      <c r="G552" s="6" t="str">
        <f t="shared" si="34"/>
        <v>NEUTRAL</v>
      </c>
      <c r="H552" s="6" t="str">
        <f t="shared" si="33"/>
        <v>NEUTRAL</v>
      </c>
    </row>
    <row r="553" spans="1:8" ht="13.5" x14ac:dyDescent="0.25">
      <c r="A553" s="3">
        <f>TITRES_STAT!B556</f>
        <v>42808</v>
      </c>
      <c r="B553" s="6">
        <f>TITRES_STAT!C556</f>
        <v>37.619999999999997</v>
      </c>
      <c r="C553" s="6">
        <f>TITRES_STAT!D556</f>
        <v>15.4894</v>
      </c>
      <c r="D553" s="6">
        <f>TITRES_STAT!E556</f>
        <v>0</v>
      </c>
      <c r="E553" s="2">
        <f t="shared" si="32"/>
        <v>-1479</v>
      </c>
      <c r="F553" s="6" t="str">
        <f t="shared" si="35"/>
        <v>NEUTRAL</v>
      </c>
      <c r="G553" s="6" t="str">
        <f t="shared" si="34"/>
        <v>NEUTRAL</v>
      </c>
      <c r="H553" s="6" t="str">
        <f t="shared" si="33"/>
        <v>NEUTRAL</v>
      </c>
    </row>
    <row r="554" spans="1:8" ht="13.5" x14ac:dyDescent="0.25">
      <c r="A554" s="3">
        <f>TITRES_STAT!B557</f>
        <v>42809</v>
      </c>
      <c r="B554" s="6">
        <f>TITRES_STAT!C557</f>
        <v>37.619999999999997</v>
      </c>
      <c r="C554" s="6">
        <f>TITRES_STAT!D557</f>
        <v>15.4894</v>
      </c>
      <c r="D554" s="6">
        <f>TITRES_STAT!E557</f>
        <v>0</v>
      </c>
      <c r="E554" s="2">
        <f t="shared" si="32"/>
        <v>-1479</v>
      </c>
      <c r="F554" s="6" t="str">
        <f t="shared" si="35"/>
        <v>NEUTRAL</v>
      </c>
      <c r="G554" s="6" t="str">
        <f t="shared" si="34"/>
        <v>NEUTRAL</v>
      </c>
      <c r="H554" s="6" t="str">
        <f t="shared" si="33"/>
        <v>NEUTRAL</v>
      </c>
    </row>
    <row r="555" spans="1:8" ht="13.5" x14ac:dyDescent="0.25">
      <c r="A555" s="3">
        <f>TITRES_STAT!B558</f>
        <v>42810</v>
      </c>
      <c r="B555" s="6">
        <f>TITRES_STAT!C558</f>
        <v>37.619999999999997</v>
      </c>
      <c r="C555" s="6">
        <f>TITRES_STAT!D558</f>
        <v>15.4894</v>
      </c>
      <c r="D555" s="6">
        <f>TITRES_STAT!E558</f>
        <v>0</v>
      </c>
      <c r="E555" s="2">
        <f t="shared" si="32"/>
        <v>-1479</v>
      </c>
      <c r="F555" s="6" t="str">
        <f t="shared" si="35"/>
        <v>NEUTRAL</v>
      </c>
      <c r="G555" s="6" t="str">
        <f t="shared" si="34"/>
        <v>NEUTRAL</v>
      </c>
      <c r="H555" s="6" t="str">
        <f t="shared" si="33"/>
        <v>NEUTRAL</v>
      </c>
    </row>
    <row r="556" spans="1:8" ht="13.5" x14ac:dyDescent="0.25">
      <c r="A556" s="3">
        <f>TITRES_STAT!B559</f>
        <v>42811</v>
      </c>
      <c r="B556" s="6">
        <f>TITRES_STAT!C559</f>
        <v>37.619999999999997</v>
      </c>
      <c r="C556" s="6">
        <f>TITRES_STAT!D559</f>
        <v>15.4894</v>
      </c>
      <c r="D556" s="6">
        <f>TITRES_STAT!E559</f>
        <v>0</v>
      </c>
      <c r="E556" s="2">
        <f t="shared" si="32"/>
        <v>-1479</v>
      </c>
      <c r="F556" s="6" t="str">
        <f t="shared" si="35"/>
        <v>NEUTRAL</v>
      </c>
      <c r="G556" s="6" t="str">
        <f t="shared" si="34"/>
        <v>NEUTRAL</v>
      </c>
      <c r="H556" s="6" t="str">
        <f t="shared" si="33"/>
        <v>NEUTRAL</v>
      </c>
    </row>
    <row r="557" spans="1:8" ht="13.5" x14ac:dyDescent="0.25">
      <c r="A557" s="3">
        <f>TITRES_STAT!B560</f>
        <v>42815</v>
      </c>
      <c r="B557" s="6">
        <f>TITRES_STAT!C560</f>
        <v>37.619999999999997</v>
      </c>
      <c r="C557" s="6">
        <f>TITRES_STAT!D560</f>
        <v>15.4894</v>
      </c>
      <c r="D557" s="6">
        <f>TITRES_STAT!E560</f>
        <v>0</v>
      </c>
      <c r="E557" s="2">
        <f t="shared" si="32"/>
        <v>-1479</v>
      </c>
      <c r="F557" s="6" t="str">
        <f t="shared" si="35"/>
        <v>NEUTRAL</v>
      </c>
      <c r="G557" s="6" t="str">
        <f t="shared" si="34"/>
        <v>NEUTRAL</v>
      </c>
      <c r="H557" s="6" t="str">
        <f t="shared" si="33"/>
        <v>NEUTRAL</v>
      </c>
    </row>
    <row r="558" spans="1:8" ht="13.5" x14ac:dyDescent="0.25">
      <c r="A558" s="3">
        <f>TITRES_STAT!B561</f>
        <v>42816</v>
      </c>
      <c r="B558" s="6">
        <f>TITRES_STAT!C561</f>
        <v>37.619999999999997</v>
      </c>
      <c r="C558" s="6">
        <f>TITRES_STAT!D561</f>
        <v>15.4894</v>
      </c>
      <c r="D558" s="6">
        <f>TITRES_STAT!E561</f>
        <v>0</v>
      </c>
      <c r="E558" s="2">
        <f t="shared" si="32"/>
        <v>-1479</v>
      </c>
      <c r="F558" s="6" t="str">
        <f t="shared" si="35"/>
        <v>NEUTRAL</v>
      </c>
      <c r="G558" s="6" t="str">
        <f t="shared" si="34"/>
        <v>NEUTRAL</v>
      </c>
      <c r="H558" s="6" t="str">
        <f t="shared" si="33"/>
        <v>NEUTRAL</v>
      </c>
    </row>
    <row r="559" spans="1:8" ht="13.5" x14ac:dyDescent="0.25">
      <c r="A559" s="3">
        <f>TITRES_STAT!B562</f>
        <v>42817</v>
      </c>
      <c r="B559" s="6">
        <f>TITRES_STAT!C562</f>
        <v>37.619999999999997</v>
      </c>
      <c r="C559" s="6">
        <f>TITRES_STAT!D562</f>
        <v>15.4894</v>
      </c>
      <c r="D559" s="6">
        <f>TITRES_STAT!E562</f>
        <v>0</v>
      </c>
      <c r="E559" s="2">
        <f t="shared" si="32"/>
        <v>-1479</v>
      </c>
      <c r="F559" s="6" t="str">
        <f t="shared" si="35"/>
        <v>NEUTRAL</v>
      </c>
      <c r="G559" s="6" t="str">
        <f t="shared" si="34"/>
        <v>NEUTRAL</v>
      </c>
      <c r="H559" s="6" t="str">
        <f t="shared" si="33"/>
        <v>NEUTRAL</v>
      </c>
    </row>
    <row r="560" spans="1:8" ht="13.5" x14ac:dyDescent="0.25">
      <c r="A560" s="3">
        <f>TITRES_STAT!B563</f>
        <v>42818</v>
      </c>
      <c r="B560" s="6">
        <f>TITRES_STAT!C563</f>
        <v>37.619999999999997</v>
      </c>
      <c r="C560" s="6">
        <f>TITRES_STAT!D563</f>
        <v>15.4894</v>
      </c>
      <c r="D560" s="6">
        <f>TITRES_STAT!E563</f>
        <v>0</v>
      </c>
      <c r="E560" s="2">
        <f t="shared" si="32"/>
        <v>-1479</v>
      </c>
      <c r="F560" s="6" t="str">
        <f t="shared" si="35"/>
        <v>NEUTRAL</v>
      </c>
      <c r="G560" s="6" t="str">
        <f t="shared" si="34"/>
        <v>NEUTRAL</v>
      </c>
      <c r="H560" s="6" t="str">
        <f t="shared" si="33"/>
        <v>NEUTRAL</v>
      </c>
    </row>
    <row r="561" spans="1:8" ht="13.5" x14ac:dyDescent="0.25">
      <c r="A561" s="3">
        <f>TITRES_STAT!B564</f>
        <v>42821</v>
      </c>
      <c r="B561" s="6">
        <f>TITRES_STAT!C564</f>
        <v>37.619999999999997</v>
      </c>
      <c r="C561" s="6">
        <f>TITRES_STAT!D564</f>
        <v>15.4894</v>
      </c>
      <c r="D561" s="6">
        <f>TITRES_STAT!E564</f>
        <v>0</v>
      </c>
      <c r="E561" s="2">
        <f t="shared" si="32"/>
        <v>-1479</v>
      </c>
      <c r="F561" s="6" t="str">
        <f t="shared" si="35"/>
        <v>NEUTRAL</v>
      </c>
      <c r="G561" s="6" t="str">
        <f t="shared" si="34"/>
        <v>NEUTRAL</v>
      </c>
      <c r="H561" s="6" t="str">
        <f t="shared" si="33"/>
        <v>NEUTRAL</v>
      </c>
    </row>
    <row r="562" spans="1:8" ht="13.5" x14ac:dyDescent="0.25">
      <c r="A562" s="3">
        <f>TITRES_STAT!B565</f>
        <v>42822</v>
      </c>
      <c r="B562" s="6">
        <f>TITRES_STAT!C565</f>
        <v>37.619999999999997</v>
      </c>
      <c r="C562" s="6">
        <f>TITRES_STAT!D565</f>
        <v>15.4894</v>
      </c>
      <c r="D562" s="6">
        <f>TITRES_STAT!E565</f>
        <v>15</v>
      </c>
      <c r="E562" s="2">
        <f t="shared" si="32"/>
        <v>-1479</v>
      </c>
      <c r="F562" s="6" t="str">
        <f t="shared" si="35"/>
        <v>NEUTRAL</v>
      </c>
      <c r="G562" s="6" t="str">
        <f t="shared" si="34"/>
        <v>NEUTRAL</v>
      </c>
      <c r="H562" s="6" t="str">
        <f t="shared" si="33"/>
        <v>NEUTRAL</v>
      </c>
    </row>
    <row r="563" spans="1:8" ht="13.5" x14ac:dyDescent="0.25">
      <c r="A563" s="3">
        <f>TITRES_STAT!B566</f>
        <v>42823</v>
      </c>
      <c r="B563" s="6">
        <f>TITRES_STAT!C566</f>
        <v>37.619999999999997</v>
      </c>
      <c r="C563" s="6">
        <f>TITRES_STAT!D566</f>
        <v>15.4894</v>
      </c>
      <c r="D563" s="6">
        <f>TITRES_STAT!E566</f>
        <v>0</v>
      </c>
      <c r="E563" s="2">
        <f t="shared" si="32"/>
        <v>-1479</v>
      </c>
      <c r="F563" s="6" t="str">
        <f t="shared" si="35"/>
        <v>NEUTRAL</v>
      </c>
      <c r="G563" s="6" t="str">
        <f t="shared" si="34"/>
        <v>NEUTRAL</v>
      </c>
      <c r="H563" s="6" t="str">
        <f t="shared" si="33"/>
        <v>NEUTRAL</v>
      </c>
    </row>
    <row r="564" spans="1:8" ht="13.5" x14ac:dyDescent="0.25">
      <c r="A564" s="3">
        <f>TITRES_STAT!B567</f>
        <v>42824</v>
      </c>
      <c r="B564" s="6">
        <f>TITRES_STAT!C567</f>
        <v>37.619999999999997</v>
      </c>
      <c r="C564" s="6">
        <f>TITRES_STAT!D567</f>
        <v>15.4894</v>
      </c>
      <c r="D564" s="6">
        <f>TITRES_STAT!E567</f>
        <v>0</v>
      </c>
      <c r="E564" s="2">
        <f t="shared" si="32"/>
        <v>-1479</v>
      </c>
      <c r="F564" s="6" t="str">
        <f t="shared" si="35"/>
        <v>NEUTRAL</v>
      </c>
      <c r="G564" s="6" t="str">
        <f t="shared" si="34"/>
        <v>NEUTRAL</v>
      </c>
      <c r="H564" s="6" t="str">
        <f t="shared" si="33"/>
        <v>NEUTRAL</v>
      </c>
    </row>
    <row r="565" spans="1:8" ht="13.5" x14ac:dyDescent="0.25">
      <c r="A565" s="3">
        <f>TITRES_STAT!B568</f>
        <v>42825</v>
      </c>
      <c r="B565" s="6">
        <f>TITRES_STAT!C568</f>
        <v>37.619999999999997</v>
      </c>
      <c r="C565" s="6">
        <f>TITRES_STAT!D568</f>
        <v>15.4894</v>
      </c>
      <c r="D565" s="6">
        <f>TITRES_STAT!E568</f>
        <v>0</v>
      </c>
      <c r="E565" s="2">
        <f t="shared" si="32"/>
        <v>-1479</v>
      </c>
      <c r="F565" s="6" t="str">
        <f t="shared" si="35"/>
        <v>NEUTRAL</v>
      </c>
      <c r="G565" s="6" t="str">
        <f t="shared" si="34"/>
        <v>NEUTRAL</v>
      </c>
      <c r="H565" s="6" t="str">
        <f t="shared" si="33"/>
        <v>NEUTRAL</v>
      </c>
    </row>
    <row r="566" spans="1:8" ht="13.5" x14ac:dyDescent="0.25">
      <c r="A566" s="3">
        <f>TITRES_STAT!B569</f>
        <v>42828</v>
      </c>
      <c r="B566" s="6">
        <f>TITRES_STAT!C569</f>
        <v>37.619999999999997</v>
      </c>
      <c r="C566" s="6">
        <f>TITRES_STAT!D569</f>
        <v>15.4894</v>
      </c>
      <c r="D566" s="6">
        <f>TITRES_STAT!E569</f>
        <v>0</v>
      </c>
      <c r="E566" s="2">
        <f t="shared" si="32"/>
        <v>-1479</v>
      </c>
      <c r="F566" s="6" t="str">
        <f t="shared" si="35"/>
        <v>NEUTRAL</v>
      </c>
      <c r="G566" s="6" t="str">
        <f t="shared" si="34"/>
        <v>NEUTRAL</v>
      </c>
      <c r="H566" s="6" t="str">
        <f t="shared" si="33"/>
        <v>NEUTRAL</v>
      </c>
    </row>
    <row r="567" spans="1:8" ht="13.5" x14ac:dyDescent="0.25">
      <c r="A567" s="3">
        <f>TITRES_STAT!B570</f>
        <v>42829</v>
      </c>
      <c r="B567" s="6">
        <f>TITRES_STAT!C570</f>
        <v>37.619999999999997</v>
      </c>
      <c r="C567" s="6">
        <f>TITRES_STAT!D570</f>
        <v>15.4894</v>
      </c>
      <c r="D567" s="6">
        <f>TITRES_STAT!E570</f>
        <v>0</v>
      </c>
      <c r="E567" s="2">
        <f t="shared" si="32"/>
        <v>-1479</v>
      </c>
      <c r="F567" s="6" t="str">
        <f t="shared" si="35"/>
        <v>NEUTRAL</v>
      </c>
      <c r="G567" s="6" t="str">
        <f t="shared" si="34"/>
        <v>NEUTRAL</v>
      </c>
      <c r="H567" s="6" t="str">
        <f t="shared" si="33"/>
        <v>NEUTRAL</v>
      </c>
    </row>
    <row r="568" spans="1:8" ht="13.5" x14ac:dyDescent="0.25">
      <c r="A568" s="3">
        <f>TITRES_STAT!B571</f>
        <v>42830</v>
      </c>
      <c r="B568" s="6">
        <f>TITRES_STAT!C571</f>
        <v>37.619999999999997</v>
      </c>
      <c r="C568" s="6">
        <f>TITRES_STAT!D571</f>
        <v>15.4894</v>
      </c>
      <c r="D568" s="6">
        <f>TITRES_STAT!E571</f>
        <v>0</v>
      </c>
      <c r="E568" s="2">
        <f t="shared" si="32"/>
        <v>-1479</v>
      </c>
      <c r="F568" s="6" t="str">
        <f t="shared" si="35"/>
        <v>NEUTRAL</v>
      </c>
      <c r="G568" s="6" t="str">
        <f t="shared" si="34"/>
        <v>NEUTRAL</v>
      </c>
      <c r="H568" s="6" t="str">
        <f t="shared" si="33"/>
        <v>NEUTRAL</v>
      </c>
    </row>
    <row r="569" spans="1:8" ht="13.5" x14ac:dyDescent="0.25">
      <c r="A569" s="3">
        <f>TITRES_STAT!B572</f>
        <v>42831</v>
      </c>
      <c r="B569" s="6">
        <f>TITRES_STAT!C572</f>
        <v>37.619999999999997</v>
      </c>
      <c r="C569" s="6">
        <f>TITRES_STAT!D572</f>
        <v>15.4894</v>
      </c>
      <c r="D569" s="6">
        <f>TITRES_STAT!E572</f>
        <v>0</v>
      </c>
      <c r="E569" s="2">
        <f t="shared" si="32"/>
        <v>-1479</v>
      </c>
      <c r="F569" s="6" t="str">
        <f t="shared" si="35"/>
        <v>NEUTRAL</v>
      </c>
      <c r="G569" s="6" t="str">
        <f t="shared" si="34"/>
        <v>NEUTRAL</v>
      </c>
      <c r="H569" s="6" t="str">
        <f t="shared" si="33"/>
        <v>NEUTRAL</v>
      </c>
    </row>
    <row r="570" spans="1:8" ht="13.5" x14ac:dyDescent="0.25">
      <c r="A570" s="3">
        <f>TITRES_STAT!B573</f>
        <v>42832</v>
      </c>
      <c r="B570" s="6">
        <f>TITRES_STAT!C573</f>
        <v>37.619999999999997</v>
      </c>
      <c r="C570" s="6">
        <f>TITRES_STAT!D573</f>
        <v>15.4894</v>
      </c>
      <c r="D570" s="6">
        <f>TITRES_STAT!E573</f>
        <v>0</v>
      </c>
      <c r="E570" s="2">
        <f t="shared" si="32"/>
        <v>-1479</v>
      </c>
      <c r="F570" s="6" t="str">
        <f t="shared" si="35"/>
        <v>NEUTRAL</v>
      </c>
      <c r="G570" s="6" t="str">
        <f t="shared" si="34"/>
        <v>NEUTRAL</v>
      </c>
      <c r="H570" s="6" t="str">
        <f t="shared" si="33"/>
        <v>NEUTRAL</v>
      </c>
    </row>
    <row r="571" spans="1:8" ht="13.5" x14ac:dyDescent="0.25">
      <c r="A571" s="3">
        <f>TITRES_STAT!B574</f>
        <v>42835</v>
      </c>
      <c r="B571" s="6">
        <f>TITRES_STAT!C574</f>
        <v>37.619999999999997</v>
      </c>
      <c r="C571" s="6">
        <f>TITRES_STAT!D574</f>
        <v>15.4894</v>
      </c>
      <c r="D571" s="6">
        <f>TITRES_STAT!E574</f>
        <v>0</v>
      </c>
      <c r="E571" s="2">
        <f t="shared" si="32"/>
        <v>-1479</v>
      </c>
      <c r="F571" s="6" t="str">
        <f t="shared" si="35"/>
        <v>NEUTRAL</v>
      </c>
      <c r="G571" s="6" t="str">
        <f t="shared" si="34"/>
        <v>NEUTRAL</v>
      </c>
      <c r="H571" s="6" t="str">
        <f t="shared" si="33"/>
        <v>NEUTRAL</v>
      </c>
    </row>
    <row r="572" spans="1:8" ht="13.5" x14ac:dyDescent="0.25">
      <c r="A572" s="3">
        <f>TITRES_STAT!B575</f>
        <v>42836</v>
      </c>
      <c r="B572" s="6">
        <f>TITRES_STAT!C575</f>
        <v>37.619999999999997</v>
      </c>
      <c r="C572" s="6">
        <f>TITRES_STAT!D575</f>
        <v>15.4894</v>
      </c>
      <c r="D572" s="6">
        <f>TITRES_STAT!E575</f>
        <v>0</v>
      </c>
      <c r="E572" s="2">
        <f t="shared" si="32"/>
        <v>-1479</v>
      </c>
      <c r="F572" s="6" t="str">
        <f t="shared" si="35"/>
        <v>NEUTRAL</v>
      </c>
      <c r="G572" s="6" t="str">
        <f t="shared" si="34"/>
        <v>NEUTRAL</v>
      </c>
      <c r="H572" s="6" t="str">
        <f t="shared" si="33"/>
        <v>NEUTRAL</v>
      </c>
    </row>
    <row r="573" spans="1:8" ht="13.5" x14ac:dyDescent="0.25">
      <c r="A573" s="3">
        <f>TITRES_STAT!B576</f>
        <v>42837</v>
      </c>
      <c r="B573" s="6">
        <f>TITRES_STAT!C576</f>
        <v>37.619999999999997</v>
      </c>
      <c r="C573" s="6">
        <f>TITRES_STAT!D576</f>
        <v>15.4894</v>
      </c>
      <c r="D573" s="6">
        <f>TITRES_STAT!E576</f>
        <v>0</v>
      </c>
      <c r="E573" s="2">
        <f t="shared" si="32"/>
        <v>-1479</v>
      </c>
      <c r="F573" s="6" t="str">
        <f t="shared" si="35"/>
        <v>NEUTRAL</v>
      </c>
      <c r="G573" s="6" t="str">
        <f t="shared" si="34"/>
        <v>NEUTRAL</v>
      </c>
      <c r="H573" s="6" t="str">
        <f t="shared" si="33"/>
        <v>NEUTRAL</v>
      </c>
    </row>
    <row r="574" spans="1:8" ht="13.5" x14ac:dyDescent="0.25">
      <c r="A574" s="3">
        <f>TITRES_STAT!B577</f>
        <v>42838</v>
      </c>
      <c r="B574" s="6">
        <f>TITRES_STAT!C577</f>
        <v>37.619999999999997</v>
      </c>
      <c r="C574" s="6">
        <f>TITRES_STAT!D577</f>
        <v>15.4894</v>
      </c>
      <c r="D574" s="6">
        <f>TITRES_STAT!E577</f>
        <v>0</v>
      </c>
      <c r="E574" s="2">
        <f t="shared" si="32"/>
        <v>-1479</v>
      </c>
      <c r="F574" s="6" t="str">
        <f t="shared" si="35"/>
        <v>NEUTRAL</v>
      </c>
      <c r="G574" s="6" t="str">
        <f t="shared" si="34"/>
        <v>NEUTRAL</v>
      </c>
      <c r="H574" s="6" t="str">
        <f t="shared" si="33"/>
        <v>NEUTRAL</v>
      </c>
    </row>
    <row r="575" spans="1:8" ht="13.5" x14ac:dyDescent="0.25">
      <c r="A575" s="3">
        <f>TITRES_STAT!B578</f>
        <v>42839</v>
      </c>
      <c r="B575" s="6">
        <f>TITRES_STAT!C578</f>
        <v>37.619999999999997</v>
      </c>
      <c r="C575" s="6">
        <f>TITRES_STAT!D578</f>
        <v>15.4894</v>
      </c>
      <c r="D575" s="6">
        <f>TITRES_STAT!E578</f>
        <v>0</v>
      </c>
      <c r="E575" s="2">
        <f t="shared" si="32"/>
        <v>-1479</v>
      </c>
      <c r="F575" s="6" t="str">
        <f t="shared" si="35"/>
        <v>NEUTRAL</v>
      </c>
      <c r="G575" s="6" t="str">
        <f t="shared" si="34"/>
        <v>NEUTRAL</v>
      </c>
      <c r="H575" s="6" t="str">
        <f t="shared" si="33"/>
        <v>NEUTRAL</v>
      </c>
    </row>
    <row r="576" spans="1:8" ht="13.5" x14ac:dyDescent="0.25">
      <c r="A576" s="3">
        <f>TITRES_STAT!B579</f>
        <v>42842</v>
      </c>
      <c r="B576" s="6">
        <f>TITRES_STAT!C579</f>
        <v>37.619999999999997</v>
      </c>
      <c r="C576" s="6">
        <f>TITRES_STAT!D579</f>
        <v>15.4894</v>
      </c>
      <c r="D576" s="6">
        <f>TITRES_STAT!E579</f>
        <v>0</v>
      </c>
      <c r="E576" s="2">
        <f t="shared" si="32"/>
        <v>-1479</v>
      </c>
      <c r="F576" s="6" t="str">
        <f t="shared" si="35"/>
        <v>NEUTRAL</v>
      </c>
      <c r="G576" s="6" t="str">
        <f t="shared" si="34"/>
        <v>NEUTRAL</v>
      </c>
      <c r="H576" s="6" t="str">
        <f t="shared" si="33"/>
        <v>NEUTRAL</v>
      </c>
    </row>
    <row r="577" spans="1:8" ht="13.5" x14ac:dyDescent="0.25">
      <c r="A577" s="3">
        <f>TITRES_STAT!B580</f>
        <v>42843</v>
      </c>
      <c r="B577" s="6">
        <f>TITRES_STAT!C580</f>
        <v>37.619999999999997</v>
      </c>
      <c r="C577" s="6">
        <f>TITRES_STAT!D580</f>
        <v>15.4894</v>
      </c>
      <c r="D577" s="6">
        <f>TITRES_STAT!E580</f>
        <v>0</v>
      </c>
      <c r="E577" s="2">
        <f t="shared" si="32"/>
        <v>-1479</v>
      </c>
      <c r="F577" s="6" t="str">
        <f t="shared" si="35"/>
        <v>NEUTRAL</v>
      </c>
      <c r="G577" s="6" t="str">
        <f t="shared" si="34"/>
        <v>NEUTRAL</v>
      </c>
      <c r="H577" s="6" t="str">
        <f t="shared" si="33"/>
        <v>NEUTRAL</v>
      </c>
    </row>
    <row r="578" spans="1:8" ht="13.5" x14ac:dyDescent="0.25">
      <c r="A578" s="3">
        <f>TITRES_STAT!B581</f>
        <v>42844</v>
      </c>
      <c r="B578" s="6">
        <f>TITRES_STAT!C581</f>
        <v>37.619999999999997</v>
      </c>
      <c r="C578" s="6">
        <f>TITRES_STAT!D581</f>
        <v>15.4894</v>
      </c>
      <c r="D578" s="6">
        <f>TITRES_STAT!E581</f>
        <v>0</v>
      </c>
      <c r="E578" s="2">
        <f t="shared" si="32"/>
        <v>-1479</v>
      </c>
      <c r="F578" s="6" t="str">
        <f t="shared" si="35"/>
        <v>NEUTRAL</v>
      </c>
      <c r="G578" s="6" t="str">
        <f t="shared" si="34"/>
        <v>NEUTRAL</v>
      </c>
      <c r="H578" s="6" t="str">
        <f t="shared" si="33"/>
        <v>NEUTRAL</v>
      </c>
    </row>
    <row r="579" spans="1:8" ht="13.5" x14ac:dyDescent="0.25">
      <c r="A579" s="3">
        <f>TITRES_STAT!B582</f>
        <v>42845</v>
      </c>
      <c r="B579" s="6">
        <f>TITRES_STAT!C582</f>
        <v>37.619999999999997</v>
      </c>
      <c r="C579" s="6">
        <f>TITRES_STAT!D582</f>
        <v>15.4894</v>
      </c>
      <c r="D579" s="6">
        <f>TITRES_STAT!E582</f>
        <v>0</v>
      </c>
      <c r="E579" s="2">
        <f t="shared" si="32"/>
        <v>-1479</v>
      </c>
      <c r="F579" s="6" t="str">
        <f t="shared" si="35"/>
        <v>NEUTRAL</v>
      </c>
      <c r="G579" s="6" t="str">
        <f t="shared" si="34"/>
        <v>NEUTRAL</v>
      </c>
      <c r="H579" s="6" t="str">
        <f t="shared" si="33"/>
        <v>NEUTRAL</v>
      </c>
    </row>
    <row r="580" spans="1:8" ht="13.5" x14ac:dyDescent="0.25">
      <c r="A580" s="3">
        <f>TITRES_STAT!B583</f>
        <v>42846</v>
      </c>
      <c r="B580" s="6">
        <f>TITRES_STAT!C583</f>
        <v>37.619999999999997</v>
      </c>
      <c r="C580" s="6">
        <f>TITRES_STAT!D583</f>
        <v>15.4894</v>
      </c>
      <c r="D580" s="6">
        <f>TITRES_STAT!E583</f>
        <v>0</v>
      </c>
      <c r="E580" s="2">
        <f t="shared" ref="E580:E643" si="36">IF(B580&gt;B579, E579+D580, IF(B580&lt;B579, E579-D580, E579))</f>
        <v>-1479</v>
      </c>
      <c r="F580" s="6" t="str">
        <f t="shared" si="35"/>
        <v>NEUTRAL</v>
      </c>
      <c r="G580" s="6" t="str">
        <f t="shared" si="34"/>
        <v>NEUTRAL</v>
      </c>
      <c r="H580" s="6" t="str">
        <f t="shared" si="33"/>
        <v>NEUTRAL</v>
      </c>
    </row>
    <row r="581" spans="1:8" ht="13.5" x14ac:dyDescent="0.25">
      <c r="A581" s="3">
        <f>TITRES_STAT!B584</f>
        <v>42849</v>
      </c>
      <c r="B581" s="6">
        <f>TITRES_STAT!C584</f>
        <v>37.619999999999997</v>
      </c>
      <c r="C581" s="6">
        <f>TITRES_STAT!D584</f>
        <v>15.4894</v>
      </c>
      <c r="D581" s="6">
        <f>TITRES_STAT!E584</f>
        <v>0</v>
      </c>
      <c r="E581" s="2">
        <f t="shared" si="36"/>
        <v>-1479</v>
      </c>
      <c r="F581" s="6" t="str">
        <f t="shared" si="35"/>
        <v>NEUTRAL</v>
      </c>
      <c r="G581" s="6" t="str">
        <f t="shared" si="34"/>
        <v>NEUTRAL</v>
      </c>
      <c r="H581" s="6" t="str">
        <f t="shared" si="33"/>
        <v>NEUTRAL</v>
      </c>
    </row>
    <row r="582" spans="1:8" ht="13.5" x14ac:dyDescent="0.25">
      <c r="A582" s="3">
        <f>TITRES_STAT!B585</f>
        <v>42850</v>
      </c>
      <c r="B582" s="6">
        <f>TITRES_STAT!C585</f>
        <v>37.619999999999997</v>
      </c>
      <c r="C582" s="6">
        <f>TITRES_STAT!D585</f>
        <v>15.4894</v>
      </c>
      <c r="D582" s="6">
        <f>TITRES_STAT!E585</f>
        <v>0</v>
      </c>
      <c r="E582" s="2">
        <f t="shared" si="36"/>
        <v>-1479</v>
      </c>
      <c r="F582" s="6" t="str">
        <f t="shared" si="35"/>
        <v>NEUTRAL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3">
        <f>TITRES_STAT!B586</f>
        <v>42851</v>
      </c>
      <c r="B583" s="6">
        <f>TITRES_STAT!C586</f>
        <v>37.619999999999997</v>
      </c>
      <c r="C583" s="6">
        <f>TITRES_STAT!D586</f>
        <v>15.4894</v>
      </c>
      <c r="D583" s="6">
        <f>TITRES_STAT!E586</f>
        <v>0</v>
      </c>
      <c r="E583" s="2">
        <f t="shared" si="36"/>
        <v>-1479</v>
      </c>
      <c r="F583" s="6" t="str">
        <f t="shared" si="35"/>
        <v>NEUTRAL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NEUTRAL</v>
      </c>
    </row>
    <row r="584" spans="1:8" ht="13.5" x14ac:dyDescent="0.25">
      <c r="A584" s="3">
        <f>TITRES_STAT!B587</f>
        <v>42852</v>
      </c>
      <c r="B584" s="6">
        <f>TITRES_STAT!C587</f>
        <v>37.619999999999997</v>
      </c>
      <c r="C584" s="6">
        <f>TITRES_STAT!D587</f>
        <v>15.4894</v>
      </c>
      <c r="D584" s="6">
        <f>TITRES_STAT!E587</f>
        <v>0</v>
      </c>
      <c r="E584" s="2">
        <f t="shared" si="36"/>
        <v>-1479</v>
      </c>
      <c r="F584" s="6" t="str">
        <f t="shared" ref="F584:F647" si="39">IF(E584&gt;E579,"BULLISH",IF(E584&lt;E579,"BEARISH","NEUTRAL"))</f>
        <v>NEUTRAL</v>
      </c>
      <c r="G584" s="6" t="str">
        <f t="shared" si="38"/>
        <v>NEUTRAL</v>
      </c>
      <c r="H584" s="6" t="str">
        <f t="shared" si="37"/>
        <v>NEUTRAL</v>
      </c>
    </row>
    <row r="585" spans="1:8" ht="13.5" x14ac:dyDescent="0.25">
      <c r="A585" s="3">
        <f>TITRES_STAT!B588</f>
        <v>42853</v>
      </c>
      <c r="B585" s="6">
        <f>TITRES_STAT!C588</f>
        <v>37.619999999999997</v>
      </c>
      <c r="C585" s="6">
        <f>TITRES_STAT!D588</f>
        <v>15.4894</v>
      </c>
      <c r="D585" s="6">
        <f>TITRES_STAT!E588</f>
        <v>0</v>
      </c>
      <c r="E585" s="2">
        <f t="shared" si="36"/>
        <v>-1479</v>
      </c>
      <c r="F585" s="6" t="str">
        <f t="shared" si="39"/>
        <v>NEUTRAL</v>
      </c>
      <c r="G585" s="6" t="str">
        <f t="shared" si="38"/>
        <v>NEUTRAL</v>
      </c>
      <c r="H585" s="6" t="str">
        <f t="shared" si="37"/>
        <v>NEUTRAL</v>
      </c>
    </row>
    <row r="586" spans="1:8" ht="13.5" x14ac:dyDescent="0.25">
      <c r="A586" s="3">
        <f>TITRES_STAT!B589</f>
        <v>42857</v>
      </c>
      <c r="B586" s="6">
        <f>TITRES_STAT!C589</f>
        <v>37.619999999999997</v>
      </c>
      <c r="C586" s="6">
        <f>TITRES_STAT!D589</f>
        <v>15.4894</v>
      </c>
      <c r="D586" s="6">
        <f>TITRES_STAT!E589</f>
        <v>0</v>
      </c>
      <c r="E586" s="2">
        <f t="shared" si="36"/>
        <v>-1479</v>
      </c>
      <c r="F586" s="6" t="str">
        <f t="shared" si="39"/>
        <v>NEUTRAL</v>
      </c>
      <c r="G586" s="6" t="str">
        <f t="shared" si="38"/>
        <v>NEUTRAL</v>
      </c>
      <c r="H586" s="6" t="str">
        <f t="shared" si="37"/>
        <v>NEUTRAL</v>
      </c>
    </row>
    <row r="587" spans="1:8" ht="13.5" x14ac:dyDescent="0.25">
      <c r="A587" s="3">
        <f>TITRES_STAT!B590</f>
        <v>42858</v>
      </c>
      <c r="B587" s="6">
        <f>TITRES_STAT!C590</f>
        <v>37.619999999999997</v>
      </c>
      <c r="C587" s="6">
        <f>TITRES_STAT!D590</f>
        <v>15.4894</v>
      </c>
      <c r="D587" s="6">
        <f>TITRES_STAT!E590</f>
        <v>0</v>
      </c>
      <c r="E587" s="2">
        <f t="shared" si="36"/>
        <v>-1479</v>
      </c>
      <c r="F587" s="6" t="str">
        <f t="shared" si="39"/>
        <v>NEUTRAL</v>
      </c>
      <c r="G587" s="6" t="str">
        <f t="shared" si="38"/>
        <v>NEUTRAL</v>
      </c>
      <c r="H587" s="6" t="str">
        <f t="shared" si="37"/>
        <v>NEUTRAL</v>
      </c>
    </row>
    <row r="588" spans="1:8" ht="13.5" x14ac:dyDescent="0.25">
      <c r="A588" s="3">
        <f>TITRES_STAT!B591</f>
        <v>42859</v>
      </c>
      <c r="B588" s="6">
        <f>TITRES_STAT!C591</f>
        <v>37.619999999999997</v>
      </c>
      <c r="C588" s="6">
        <f>TITRES_STAT!D591</f>
        <v>15.4894</v>
      </c>
      <c r="D588" s="6">
        <f>TITRES_STAT!E591</f>
        <v>0</v>
      </c>
      <c r="E588" s="2">
        <f t="shared" si="36"/>
        <v>-1479</v>
      </c>
      <c r="F588" s="6" t="str">
        <f t="shared" si="39"/>
        <v>NEUTRAL</v>
      </c>
      <c r="G588" s="6" t="str">
        <f t="shared" si="38"/>
        <v>NEUTRAL</v>
      </c>
      <c r="H588" s="6" t="str">
        <f t="shared" si="37"/>
        <v>NEUTRAL</v>
      </c>
    </row>
    <row r="589" spans="1:8" ht="13.5" x14ac:dyDescent="0.25">
      <c r="A589" s="3">
        <f>TITRES_STAT!B592</f>
        <v>42860</v>
      </c>
      <c r="B589" s="6">
        <f>TITRES_STAT!C592</f>
        <v>37.619999999999997</v>
      </c>
      <c r="C589" s="6">
        <f>TITRES_STAT!D592</f>
        <v>15.4894</v>
      </c>
      <c r="D589" s="6">
        <f>TITRES_STAT!E592</f>
        <v>0</v>
      </c>
      <c r="E589" s="2">
        <f t="shared" si="36"/>
        <v>-1479</v>
      </c>
      <c r="F589" s="6" t="str">
        <f t="shared" si="39"/>
        <v>NEUTRAL</v>
      </c>
      <c r="G589" s="6" t="str">
        <f t="shared" si="38"/>
        <v>NEUTRAL</v>
      </c>
      <c r="H589" s="6" t="str">
        <f t="shared" si="37"/>
        <v>NEUTRAL</v>
      </c>
    </row>
    <row r="590" spans="1:8" ht="13.5" x14ac:dyDescent="0.25">
      <c r="A590" s="3">
        <f>TITRES_STAT!B593</f>
        <v>42863</v>
      </c>
      <c r="B590" s="6">
        <f>TITRES_STAT!C593</f>
        <v>37.619999999999997</v>
      </c>
      <c r="C590" s="6">
        <f>TITRES_STAT!D593</f>
        <v>15.4894</v>
      </c>
      <c r="D590" s="6">
        <f>TITRES_STAT!E593</f>
        <v>0</v>
      </c>
      <c r="E590" s="2">
        <f t="shared" si="36"/>
        <v>-1479</v>
      </c>
      <c r="F590" s="6" t="str">
        <f t="shared" si="39"/>
        <v>NEUTRAL</v>
      </c>
      <c r="G590" s="6" t="str">
        <f t="shared" si="38"/>
        <v>NEUTRAL</v>
      </c>
      <c r="H590" s="6" t="str">
        <f t="shared" si="37"/>
        <v>NEUTRAL</v>
      </c>
    </row>
    <row r="591" spans="1:8" ht="13.5" x14ac:dyDescent="0.25">
      <c r="A591" s="3">
        <f>TITRES_STAT!B594</f>
        <v>42864</v>
      </c>
      <c r="B591" s="6">
        <f>TITRES_STAT!C594</f>
        <v>39.31</v>
      </c>
      <c r="C591" s="6">
        <f>TITRES_STAT!D594</f>
        <v>16.185199999999998</v>
      </c>
      <c r="D591" s="6">
        <f>TITRES_STAT!E594</f>
        <v>0</v>
      </c>
      <c r="E591" s="2">
        <f t="shared" si="36"/>
        <v>-1479</v>
      </c>
      <c r="F591" s="6" t="str">
        <f t="shared" si="39"/>
        <v>NEUTRAL</v>
      </c>
      <c r="G591" s="6" t="str">
        <f t="shared" si="38"/>
        <v>NEUTRAL</v>
      </c>
      <c r="H591" s="6" t="str">
        <f t="shared" si="37"/>
        <v>NEUTRAL</v>
      </c>
    </row>
    <row r="592" spans="1:8" ht="13.5" x14ac:dyDescent="0.25">
      <c r="A592" s="3">
        <f>TITRES_STAT!B595</f>
        <v>42865</v>
      </c>
      <c r="B592" s="6">
        <f>TITRES_STAT!C595</f>
        <v>41.07</v>
      </c>
      <c r="C592" s="6">
        <f>TITRES_STAT!D595</f>
        <v>16.9099</v>
      </c>
      <c r="D592" s="6">
        <f>TITRES_STAT!E595</f>
        <v>0</v>
      </c>
      <c r="E592" s="2">
        <f t="shared" si="36"/>
        <v>-1479</v>
      </c>
      <c r="F592" s="6" t="str">
        <f t="shared" si="39"/>
        <v>NEUTRAL</v>
      </c>
      <c r="G592" s="6" t="str">
        <f t="shared" si="38"/>
        <v>NEUTRAL</v>
      </c>
      <c r="H592" s="6" t="str">
        <f t="shared" si="37"/>
        <v>NEUTRAL</v>
      </c>
    </row>
    <row r="593" spans="1:8" ht="13.5" x14ac:dyDescent="0.25">
      <c r="A593" s="3">
        <f>TITRES_STAT!B596</f>
        <v>42866</v>
      </c>
      <c r="B593" s="6">
        <f>TITRES_STAT!C596</f>
        <v>42.91</v>
      </c>
      <c r="C593" s="6">
        <f>TITRES_STAT!D596</f>
        <v>17.6675</v>
      </c>
      <c r="D593" s="6">
        <f>TITRES_STAT!E596</f>
        <v>0</v>
      </c>
      <c r="E593" s="2">
        <f t="shared" si="36"/>
        <v>-1479</v>
      </c>
      <c r="F593" s="6" t="str">
        <f t="shared" si="39"/>
        <v>NEUTRAL</v>
      </c>
      <c r="G593" s="6" t="str">
        <f t="shared" si="38"/>
        <v>NEUTRAL</v>
      </c>
      <c r="H593" s="6" t="str">
        <f t="shared" si="37"/>
        <v>NEUTRAL</v>
      </c>
    </row>
    <row r="594" spans="1:8" ht="13.5" x14ac:dyDescent="0.25">
      <c r="A594" s="3">
        <f>TITRES_STAT!B597</f>
        <v>42867</v>
      </c>
      <c r="B594" s="6">
        <f>TITRES_STAT!C597</f>
        <v>44.84</v>
      </c>
      <c r="C594" s="6">
        <f>TITRES_STAT!D597</f>
        <v>18.4621</v>
      </c>
      <c r="D594" s="6">
        <f>TITRES_STAT!E597</f>
        <v>0</v>
      </c>
      <c r="E594" s="2">
        <f t="shared" si="36"/>
        <v>-1479</v>
      </c>
      <c r="F594" s="6" t="str">
        <f t="shared" si="39"/>
        <v>NEUTRAL</v>
      </c>
      <c r="G594" s="6" t="str">
        <f t="shared" si="38"/>
        <v>NEUTRAL</v>
      </c>
      <c r="H594" s="6" t="str">
        <f t="shared" si="37"/>
        <v>NEUTRAL</v>
      </c>
    </row>
    <row r="595" spans="1:8" ht="13.5" x14ac:dyDescent="0.25">
      <c r="A595" s="3">
        <f>TITRES_STAT!B598</f>
        <v>42870</v>
      </c>
      <c r="B595" s="6">
        <f>TITRES_STAT!C598</f>
        <v>44.84</v>
      </c>
      <c r="C595" s="6">
        <f>TITRES_STAT!D598</f>
        <v>18.4621</v>
      </c>
      <c r="D595" s="6">
        <f>TITRES_STAT!E598</f>
        <v>0</v>
      </c>
      <c r="E595" s="2">
        <f t="shared" si="36"/>
        <v>-1479</v>
      </c>
      <c r="F595" s="6" t="str">
        <f t="shared" si="39"/>
        <v>NEUTRAL</v>
      </c>
      <c r="G595" s="6" t="str">
        <f t="shared" si="38"/>
        <v>NEUTRAL</v>
      </c>
      <c r="H595" s="6" t="str">
        <f t="shared" si="37"/>
        <v>NEUTRAL</v>
      </c>
    </row>
    <row r="596" spans="1:8" ht="13.5" x14ac:dyDescent="0.25">
      <c r="A596" s="3">
        <f>TITRES_STAT!B599</f>
        <v>42871</v>
      </c>
      <c r="B596" s="6">
        <f>TITRES_STAT!C599</f>
        <v>46.85</v>
      </c>
      <c r="C596" s="6">
        <f>TITRES_STAT!D599</f>
        <v>19.2897</v>
      </c>
      <c r="D596" s="6">
        <f>TITRES_STAT!E599</f>
        <v>0</v>
      </c>
      <c r="E596" s="2">
        <f t="shared" si="36"/>
        <v>-1479</v>
      </c>
      <c r="F596" s="6" t="str">
        <f t="shared" si="39"/>
        <v>NEUTRAL</v>
      </c>
      <c r="G596" s="6" t="str">
        <f t="shared" si="38"/>
        <v>NEUTRAL</v>
      </c>
      <c r="H596" s="6" t="str">
        <f t="shared" si="37"/>
        <v>NEUTRAL</v>
      </c>
    </row>
    <row r="597" spans="1:8" ht="13.5" x14ac:dyDescent="0.25">
      <c r="A597" s="3">
        <f>TITRES_STAT!B600</f>
        <v>42872</v>
      </c>
      <c r="B597" s="6">
        <f>TITRES_STAT!C600</f>
        <v>48</v>
      </c>
      <c r="C597" s="6">
        <f>TITRES_STAT!D600</f>
        <v>19.763200000000001</v>
      </c>
      <c r="D597" s="6">
        <f>TITRES_STAT!E600</f>
        <v>195</v>
      </c>
      <c r="E597" s="2">
        <f t="shared" si="36"/>
        <v>-1284</v>
      </c>
      <c r="F597" s="6" t="str">
        <f t="shared" si="39"/>
        <v>BULLISH</v>
      </c>
      <c r="G597" s="6" t="str">
        <f t="shared" si="38"/>
        <v>WEAK</v>
      </c>
      <c r="H597" s="6" t="str">
        <f t="shared" si="37"/>
        <v>CONFIRMED BULLISH</v>
      </c>
    </row>
    <row r="598" spans="1:8" ht="13.5" x14ac:dyDescent="0.25">
      <c r="A598" s="3">
        <f>TITRES_STAT!B601</f>
        <v>42873</v>
      </c>
      <c r="B598" s="6">
        <f>TITRES_STAT!C601</f>
        <v>48</v>
      </c>
      <c r="C598" s="6">
        <f>TITRES_STAT!D601</f>
        <v>19.763200000000001</v>
      </c>
      <c r="D598" s="6">
        <f>TITRES_STAT!E601</f>
        <v>10</v>
      </c>
      <c r="E598" s="2">
        <f t="shared" si="36"/>
        <v>-1284</v>
      </c>
      <c r="F598" s="6" t="str">
        <f t="shared" si="39"/>
        <v>BULLISH</v>
      </c>
      <c r="G598" s="6" t="str">
        <f t="shared" si="38"/>
        <v>WEAK</v>
      </c>
      <c r="H598" s="6" t="str">
        <f t="shared" si="37"/>
        <v>CONFIRMED BULLISH</v>
      </c>
    </row>
    <row r="599" spans="1:8" ht="13.5" x14ac:dyDescent="0.25">
      <c r="A599" s="3">
        <f>TITRES_STAT!B602</f>
        <v>42874</v>
      </c>
      <c r="B599" s="6">
        <f>TITRES_STAT!C602</f>
        <v>48</v>
      </c>
      <c r="C599" s="6">
        <f>TITRES_STAT!D602</f>
        <v>19.763200000000001</v>
      </c>
      <c r="D599" s="6">
        <f>TITRES_STAT!E602</f>
        <v>30</v>
      </c>
      <c r="E599" s="2">
        <f t="shared" si="36"/>
        <v>-1284</v>
      </c>
      <c r="F599" s="6" t="str">
        <f t="shared" si="39"/>
        <v>BULLISH</v>
      </c>
      <c r="G599" s="6" t="str">
        <f t="shared" si="38"/>
        <v>WEAK</v>
      </c>
      <c r="H599" s="6" t="str">
        <f t="shared" si="37"/>
        <v>CONFIRMED BULLISH</v>
      </c>
    </row>
    <row r="600" spans="1:8" ht="13.5" x14ac:dyDescent="0.25">
      <c r="A600" s="3">
        <f>TITRES_STAT!B603</f>
        <v>42877</v>
      </c>
      <c r="B600" s="6">
        <f>TITRES_STAT!C603</f>
        <v>48</v>
      </c>
      <c r="C600" s="6">
        <f>TITRES_STAT!D603</f>
        <v>19.763200000000001</v>
      </c>
      <c r="D600" s="6">
        <f>TITRES_STAT!E603</f>
        <v>44</v>
      </c>
      <c r="E600" s="2">
        <f t="shared" si="36"/>
        <v>-1284</v>
      </c>
      <c r="F600" s="6" t="str">
        <f t="shared" si="39"/>
        <v>BULLISH</v>
      </c>
      <c r="G600" s="6" t="str">
        <f t="shared" si="38"/>
        <v>WEAK</v>
      </c>
      <c r="H600" s="6" t="str">
        <f t="shared" si="37"/>
        <v>CONFIRMED BULLISH</v>
      </c>
    </row>
    <row r="601" spans="1:8" ht="13.5" x14ac:dyDescent="0.25">
      <c r="A601" s="3">
        <f>TITRES_STAT!B604</f>
        <v>42878</v>
      </c>
      <c r="B601" s="6">
        <f>TITRES_STAT!C604</f>
        <v>48</v>
      </c>
      <c r="C601" s="6">
        <f>TITRES_STAT!D604</f>
        <v>19.763200000000001</v>
      </c>
      <c r="D601" s="6">
        <f>TITRES_STAT!E604</f>
        <v>12</v>
      </c>
      <c r="E601" s="2">
        <f t="shared" si="36"/>
        <v>-1284</v>
      </c>
      <c r="F601" s="6" t="str">
        <f t="shared" si="39"/>
        <v>BULLISH</v>
      </c>
      <c r="G601" s="6" t="str">
        <f t="shared" si="38"/>
        <v>WEAK</v>
      </c>
      <c r="H601" s="6" t="str">
        <f t="shared" si="37"/>
        <v>CONFIRMED BULLISH</v>
      </c>
    </row>
    <row r="602" spans="1:8" ht="13.5" x14ac:dyDescent="0.25">
      <c r="A602" s="3">
        <f>TITRES_STAT!B605</f>
        <v>42879</v>
      </c>
      <c r="B602" s="6">
        <f>TITRES_STAT!C605</f>
        <v>49.95</v>
      </c>
      <c r="C602" s="6">
        <f>TITRES_STAT!D605</f>
        <v>20.566099999999999</v>
      </c>
      <c r="D602" s="6">
        <f>TITRES_STAT!E605</f>
        <v>100</v>
      </c>
      <c r="E602" s="2">
        <f t="shared" si="36"/>
        <v>-1184</v>
      </c>
      <c r="F602" s="6" t="str">
        <f t="shared" si="39"/>
        <v>BULLISH</v>
      </c>
      <c r="G602" s="6" t="str">
        <f t="shared" si="38"/>
        <v>WEAK</v>
      </c>
      <c r="H602" s="6" t="str">
        <f t="shared" si="37"/>
        <v>CONFIRMED BULLISH</v>
      </c>
    </row>
    <row r="603" spans="1:8" ht="13.5" x14ac:dyDescent="0.25">
      <c r="A603" s="3">
        <f>TITRES_STAT!B606</f>
        <v>42880</v>
      </c>
      <c r="B603" s="6">
        <f>TITRES_STAT!C606</f>
        <v>49.95</v>
      </c>
      <c r="C603" s="6">
        <f>TITRES_STAT!D606</f>
        <v>20.566099999999999</v>
      </c>
      <c r="D603" s="6">
        <f>TITRES_STAT!E606</f>
        <v>0</v>
      </c>
      <c r="E603" s="2">
        <f t="shared" si="36"/>
        <v>-1184</v>
      </c>
      <c r="F603" s="6" t="str">
        <f t="shared" si="39"/>
        <v>BULLISH</v>
      </c>
      <c r="G603" s="6" t="str">
        <f t="shared" si="38"/>
        <v>WEAK</v>
      </c>
      <c r="H603" s="6" t="str">
        <f t="shared" si="37"/>
        <v>CONFIRMED BULLISH</v>
      </c>
    </row>
    <row r="604" spans="1:8" ht="13.5" x14ac:dyDescent="0.25">
      <c r="A604" s="3">
        <f>TITRES_STAT!B607</f>
        <v>42881</v>
      </c>
      <c r="B604" s="6">
        <f>TITRES_STAT!C607</f>
        <v>49.95</v>
      </c>
      <c r="C604" s="6">
        <f>TITRES_STAT!D607</f>
        <v>20.566099999999999</v>
      </c>
      <c r="D604" s="6">
        <f>TITRES_STAT!E607</f>
        <v>0</v>
      </c>
      <c r="E604" s="2">
        <f t="shared" si="36"/>
        <v>-1184</v>
      </c>
      <c r="F604" s="6" t="str">
        <f t="shared" si="39"/>
        <v>BULLISH</v>
      </c>
      <c r="G604" s="6" t="str">
        <f t="shared" si="38"/>
        <v>WEAK</v>
      </c>
      <c r="H604" s="6" t="str">
        <f t="shared" si="37"/>
        <v>CONFIRMED BULLISH</v>
      </c>
    </row>
    <row r="605" spans="1:8" ht="13.5" x14ac:dyDescent="0.25">
      <c r="A605" s="3">
        <f>TITRES_STAT!B608</f>
        <v>42884</v>
      </c>
      <c r="B605" s="6">
        <f>TITRES_STAT!C608</f>
        <v>49.95</v>
      </c>
      <c r="C605" s="6">
        <f>TITRES_STAT!D608</f>
        <v>20.566099999999999</v>
      </c>
      <c r="D605" s="6">
        <f>TITRES_STAT!E608</f>
        <v>47</v>
      </c>
      <c r="E605" s="2">
        <f t="shared" si="36"/>
        <v>-1184</v>
      </c>
      <c r="F605" s="6" t="str">
        <f t="shared" si="39"/>
        <v>BULLISH</v>
      </c>
      <c r="G605" s="6" t="str">
        <f t="shared" si="38"/>
        <v>WEAK</v>
      </c>
      <c r="H605" s="6" t="str">
        <f t="shared" si="37"/>
        <v>CONFIRMED BULLISH</v>
      </c>
    </row>
    <row r="606" spans="1:8" ht="13.5" x14ac:dyDescent="0.25">
      <c r="A606" s="3">
        <f>TITRES_STAT!B609</f>
        <v>42885</v>
      </c>
      <c r="B606" s="6">
        <f>TITRES_STAT!C609</f>
        <v>49.95</v>
      </c>
      <c r="C606" s="6">
        <f>TITRES_STAT!D609</f>
        <v>20.566099999999999</v>
      </c>
      <c r="D606" s="6">
        <f>TITRES_STAT!E609</f>
        <v>0</v>
      </c>
      <c r="E606" s="2">
        <f t="shared" si="36"/>
        <v>-1184</v>
      </c>
      <c r="F606" s="6" t="str">
        <f t="shared" si="39"/>
        <v>BULLISH</v>
      </c>
      <c r="G606" s="6" t="str">
        <f t="shared" si="38"/>
        <v>WEAK</v>
      </c>
      <c r="H606" s="6" t="str">
        <f t="shared" si="37"/>
        <v>CONFIRMED BULLISH</v>
      </c>
    </row>
    <row r="607" spans="1:8" ht="13.5" x14ac:dyDescent="0.25">
      <c r="A607" s="3">
        <f>TITRES_STAT!B610</f>
        <v>42886</v>
      </c>
      <c r="B607" s="6">
        <f>TITRES_STAT!C610</f>
        <v>49</v>
      </c>
      <c r="C607" s="6">
        <f>TITRES_STAT!D610</f>
        <v>20.174900000000001</v>
      </c>
      <c r="D607" s="6">
        <f>TITRES_STAT!E610</f>
        <v>16</v>
      </c>
      <c r="E607" s="2">
        <f t="shared" si="36"/>
        <v>-1200</v>
      </c>
      <c r="F607" s="6" t="str">
        <f t="shared" si="39"/>
        <v>BEARISH</v>
      </c>
      <c r="G607" s="6" t="str">
        <f t="shared" si="38"/>
        <v>NEUTRAL</v>
      </c>
      <c r="H607" s="6" t="str">
        <f t="shared" si="37"/>
        <v>CONFIRMED BEARISH</v>
      </c>
    </row>
    <row r="608" spans="1:8" ht="13.5" x14ac:dyDescent="0.25">
      <c r="A608" s="3">
        <f>TITRES_STAT!B611</f>
        <v>42887</v>
      </c>
      <c r="B608" s="6">
        <f>TITRES_STAT!C611</f>
        <v>46.8</v>
      </c>
      <c r="C608" s="6">
        <f>TITRES_STAT!D611</f>
        <v>20.158100000000001</v>
      </c>
      <c r="D608" s="6">
        <f>TITRES_STAT!E611</f>
        <v>0</v>
      </c>
      <c r="E608" s="2">
        <f t="shared" si="36"/>
        <v>-1200</v>
      </c>
      <c r="F608" s="6" t="str">
        <f t="shared" si="39"/>
        <v>BEARISH</v>
      </c>
      <c r="G608" s="6" t="str">
        <f t="shared" si="38"/>
        <v>NEUTRAL</v>
      </c>
      <c r="H608" s="6" t="str">
        <f t="shared" si="37"/>
        <v>CONFIRMED BEARISH</v>
      </c>
    </row>
    <row r="609" spans="1:8" ht="13.5" x14ac:dyDescent="0.25">
      <c r="A609" s="3">
        <f>TITRES_STAT!B612</f>
        <v>42888</v>
      </c>
      <c r="B609" s="6">
        <f>TITRES_STAT!C612</f>
        <v>46.8</v>
      </c>
      <c r="C609" s="6">
        <f>TITRES_STAT!D612</f>
        <v>20.158100000000001</v>
      </c>
      <c r="D609" s="6">
        <f>TITRES_STAT!E612</f>
        <v>0</v>
      </c>
      <c r="E609" s="2">
        <f t="shared" si="36"/>
        <v>-1200</v>
      </c>
      <c r="F609" s="6" t="str">
        <f t="shared" si="39"/>
        <v>BEARISH</v>
      </c>
      <c r="G609" s="6" t="str">
        <f t="shared" si="38"/>
        <v>NEUTRAL</v>
      </c>
      <c r="H609" s="6" t="str">
        <f t="shared" si="37"/>
        <v>CONFIRMED BEARISH</v>
      </c>
    </row>
    <row r="610" spans="1:8" ht="13.5" x14ac:dyDescent="0.25">
      <c r="A610" s="3">
        <f>TITRES_STAT!B613</f>
        <v>42891</v>
      </c>
      <c r="B610" s="6">
        <f>TITRES_STAT!C613</f>
        <v>46.8</v>
      </c>
      <c r="C610" s="6">
        <f>TITRES_STAT!D613</f>
        <v>20.158100000000001</v>
      </c>
      <c r="D610" s="6">
        <f>TITRES_STAT!E613</f>
        <v>0</v>
      </c>
      <c r="E610" s="2">
        <f t="shared" si="36"/>
        <v>-1200</v>
      </c>
      <c r="F610" s="6" t="str">
        <f t="shared" si="39"/>
        <v>BEARISH</v>
      </c>
      <c r="G610" s="6" t="str">
        <f t="shared" si="38"/>
        <v>NEUTRAL</v>
      </c>
      <c r="H610" s="6" t="str">
        <f t="shared" si="37"/>
        <v>CONFIRMED BEARISH</v>
      </c>
    </row>
    <row r="611" spans="1:8" ht="13.5" x14ac:dyDescent="0.25">
      <c r="A611" s="3">
        <f>TITRES_STAT!B614</f>
        <v>42892</v>
      </c>
      <c r="B611" s="6">
        <f>TITRES_STAT!C614</f>
        <v>46.8</v>
      </c>
      <c r="C611" s="6">
        <f>TITRES_STAT!D614</f>
        <v>20.158100000000001</v>
      </c>
      <c r="D611" s="6">
        <f>TITRES_STAT!E614</f>
        <v>0</v>
      </c>
      <c r="E611" s="2">
        <f t="shared" si="36"/>
        <v>-1200</v>
      </c>
      <c r="F611" s="6" t="str">
        <f t="shared" si="39"/>
        <v>BEARISH</v>
      </c>
      <c r="G611" s="6" t="str">
        <f t="shared" si="38"/>
        <v>NEUTRAL</v>
      </c>
      <c r="H611" s="6" t="str">
        <f t="shared" si="37"/>
        <v>CONFIRMED BEARISH</v>
      </c>
    </row>
    <row r="612" spans="1:8" ht="13.5" x14ac:dyDescent="0.25">
      <c r="A612" s="3">
        <f>TITRES_STAT!B615</f>
        <v>42893</v>
      </c>
      <c r="B612" s="6">
        <f>TITRES_STAT!C615</f>
        <v>46.8</v>
      </c>
      <c r="C612" s="6">
        <f>TITRES_STAT!D615</f>
        <v>20.158100000000001</v>
      </c>
      <c r="D612" s="6">
        <f>TITRES_STAT!E615</f>
        <v>0</v>
      </c>
      <c r="E612" s="2">
        <f t="shared" si="36"/>
        <v>-1200</v>
      </c>
      <c r="F612" s="6" t="str">
        <f t="shared" si="39"/>
        <v>NEUTRAL</v>
      </c>
      <c r="G612" s="6" t="str">
        <f t="shared" si="38"/>
        <v>NEUTRAL</v>
      </c>
      <c r="H612" s="6" t="str">
        <f t="shared" si="37"/>
        <v>NEUTRAL</v>
      </c>
    </row>
    <row r="613" spans="1:8" ht="13.5" x14ac:dyDescent="0.25">
      <c r="A613" s="3">
        <f>TITRES_STAT!B616</f>
        <v>42894</v>
      </c>
      <c r="B613" s="6">
        <f>TITRES_STAT!C616</f>
        <v>46.8</v>
      </c>
      <c r="C613" s="6">
        <f>TITRES_STAT!D616</f>
        <v>20.158100000000001</v>
      </c>
      <c r="D613" s="6">
        <f>TITRES_STAT!E616</f>
        <v>0</v>
      </c>
      <c r="E613" s="2">
        <f t="shared" si="36"/>
        <v>-1200</v>
      </c>
      <c r="F613" s="6" t="str">
        <f t="shared" si="39"/>
        <v>NEUTRAL</v>
      </c>
      <c r="G613" s="6" t="str">
        <f t="shared" si="38"/>
        <v>NEUTRAL</v>
      </c>
      <c r="H613" s="6" t="str">
        <f t="shared" si="37"/>
        <v>NEUTRAL</v>
      </c>
    </row>
    <row r="614" spans="1:8" ht="13.5" x14ac:dyDescent="0.25">
      <c r="A614" s="3">
        <f>TITRES_STAT!B617</f>
        <v>42895</v>
      </c>
      <c r="B614" s="6">
        <f>TITRES_STAT!C617</f>
        <v>46.8</v>
      </c>
      <c r="C614" s="6">
        <f>TITRES_STAT!D617</f>
        <v>20.158100000000001</v>
      </c>
      <c r="D614" s="6">
        <f>TITRES_STAT!E617</f>
        <v>0</v>
      </c>
      <c r="E614" s="2">
        <f t="shared" si="36"/>
        <v>-1200</v>
      </c>
      <c r="F614" s="6" t="str">
        <f t="shared" si="39"/>
        <v>NEUTRAL</v>
      </c>
      <c r="G614" s="6" t="str">
        <f t="shared" si="38"/>
        <v>NEUTRAL</v>
      </c>
      <c r="H614" s="6" t="str">
        <f t="shared" si="37"/>
        <v>NEUTRAL</v>
      </c>
    </row>
    <row r="615" spans="1:8" ht="13.5" x14ac:dyDescent="0.25">
      <c r="A615" s="3">
        <f>TITRES_STAT!B618</f>
        <v>42898</v>
      </c>
      <c r="B615" s="6">
        <f>TITRES_STAT!C618</f>
        <v>46.8</v>
      </c>
      <c r="C615" s="6">
        <f>TITRES_STAT!D618</f>
        <v>20.158100000000001</v>
      </c>
      <c r="D615" s="6">
        <f>TITRES_STAT!E618</f>
        <v>0</v>
      </c>
      <c r="E615" s="2">
        <f t="shared" si="36"/>
        <v>-1200</v>
      </c>
      <c r="F615" s="6" t="str">
        <f t="shared" si="39"/>
        <v>NEUTRAL</v>
      </c>
      <c r="G615" s="6" t="str">
        <f t="shared" si="38"/>
        <v>NEUTRAL</v>
      </c>
      <c r="H615" s="6" t="str">
        <f t="shared" si="37"/>
        <v>NEUTRAL</v>
      </c>
    </row>
    <row r="616" spans="1:8" ht="13.5" x14ac:dyDescent="0.25">
      <c r="A616" s="3">
        <f>TITRES_STAT!B619</f>
        <v>42899</v>
      </c>
      <c r="B616" s="6">
        <f>TITRES_STAT!C619</f>
        <v>46.8</v>
      </c>
      <c r="C616" s="6">
        <f>TITRES_STAT!D619</f>
        <v>20.158100000000001</v>
      </c>
      <c r="D616" s="6">
        <f>TITRES_STAT!E619</f>
        <v>0</v>
      </c>
      <c r="E616" s="2">
        <f t="shared" si="36"/>
        <v>-1200</v>
      </c>
      <c r="F616" s="6" t="str">
        <f t="shared" si="39"/>
        <v>NEUTRAL</v>
      </c>
      <c r="G616" s="6" t="str">
        <f t="shared" si="38"/>
        <v>NEUTRAL</v>
      </c>
      <c r="H616" s="6" t="str">
        <f t="shared" si="37"/>
        <v>NEUTRAL</v>
      </c>
    </row>
    <row r="617" spans="1:8" ht="13.5" x14ac:dyDescent="0.25">
      <c r="A617" s="3">
        <f>TITRES_STAT!B620</f>
        <v>42900</v>
      </c>
      <c r="B617" s="6">
        <f>TITRES_STAT!C620</f>
        <v>46.8</v>
      </c>
      <c r="C617" s="6">
        <f>TITRES_STAT!D620</f>
        <v>20.158100000000001</v>
      </c>
      <c r="D617" s="6">
        <f>TITRES_STAT!E620</f>
        <v>0</v>
      </c>
      <c r="E617" s="2">
        <f t="shared" si="36"/>
        <v>-1200</v>
      </c>
      <c r="F617" s="6" t="str">
        <f t="shared" si="39"/>
        <v>NEUTRAL</v>
      </c>
      <c r="G617" s="6" t="str">
        <f t="shared" si="38"/>
        <v>NEUTRAL</v>
      </c>
      <c r="H617" s="6" t="str">
        <f t="shared" si="37"/>
        <v>NEUTRAL</v>
      </c>
    </row>
    <row r="618" spans="1:8" ht="13.5" x14ac:dyDescent="0.25">
      <c r="A618" s="3">
        <f>TITRES_STAT!B621</f>
        <v>42901</v>
      </c>
      <c r="B618" s="6">
        <f>TITRES_STAT!C621</f>
        <v>46.8</v>
      </c>
      <c r="C618" s="6">
        <f>TITRES_STAT!D621</f>
        <v>20.158100000000001</v>
      </c>
      <c r="D618" s="6">
        <f>TITRES_STAT!E621</f>
        <v>0</v>
      </c>
      <c r="E618" s="2">
        <f t="shared" si="36"/>
        <v>-1200</v>
      </c>
      <c r="F618" s="6" t="str">
        <f t="shared" si="39"/>
        <v>NEUTRAL</v>
      </c>
      <c r="G618" s="6" t="str">
        <f t="shared" si="38"/>
        <v>NEUTRAL</v>
      </c>
      <c r="H618" s="6" t="str">
        <f t="shared" si="37"/>
        <v>NEUTRAL</v>
      </c>
    </row>
    <row r="619" spans="1:8" ht="13.5" x14ac:dyDescent="0.25">
      <c r="A619" s="3">
        <f>TITRES_STAT!B622</f>
        <v>42902</v>
      </c>
      <c r="B619" s="6">
        <f>TITRES_STAT!C622</f>
        <v>46.8</v>
      </c>
      <c r="C619" s="6">
        <f>TITRES_STAT!D622</f>
        <v>20.158100000000001</v>
      </c>
      <c r="D619" s="6">
        <f>TITRES_STAT!E622</f>
        <v>0</v>
      </c>
      <c r="E619" s="2">
        <f t="shared" si="36"/>
        <v>-1200</v>
      </c>
      <c r="F619" s="6" t="str">
        <f t="shared" si="39"/>
        <v>NEUTRAL</v>
      </c>
      <c r="G619" s="6" t="str">
        <f t="shared" si="38"/>
        <v>NEUTRAL</v>
      </c>
      <c r="H619" s="6" t="str">
        <f t="shared" si="37"/>
        <v>NEUTRAL</v>
      </c>
    </row>
    <row r="620" spans="1:8" ht="13.5" x14ac:dyDescent="0.25">
      <c r="A620" s="3">
        <f>TITRES_STAT!B623</f>
        <v>42905</v>
      </c>
      <c r="B620" s="6">
        <f>TITRES_STAT!C623</f>
        <v>46.8</v>
      </c>
      <c r="C620" s="6">
        <f>TITRES_STAT!D623</f>
        <v>20.158100000000001</v>
      </c>
      <c r="D620" s="6">
        <f>TITRES_STAT!E623</f>
        <v>0</v>
      </c>
      <c r="E620" s="2">
        <f t="shared" si="36"/>
        <v>-1200</v>
      </c>
      <c r="F620" s="6" t="str">
        <f t="shared" si="39"/>
        <v>NEUTRAL</v>
      </c>
      <c r="G620" s="6" t="str">
        <f t="shared" si="38"/>
        <v>NEUTRAL</v>
      </c>
      <c r="H620" s="6" t="str">
        <f t="shared" si="37"/>
        <v>NEUTRAL</v>
      </c>
    </row>
    <row r="621" spans="1:8" ht="13.5" x14ac:dyDescent="0.25">
      <c r="A621" s="3">
        <f>TITRES_STAT!B624</f>
        <v>42906</v>
      </c>
      <c r="B621" s="6">
        <f>TITRES_STAT!C624</f>
        <v>46.8</v>
      </c>
      <c r="C621" s="6">
        <f>TITRES_STAT!D624</f>
        <v>20.158100000000001</v>
      </c>
      <c r="D621" s="6">
        <f>TITRES_STAT!E624</f>
        <v>0</v>
      </c>
      <c r="E621" s="2">
        <f t="shared" si="36"/>
        <v>-1200</v>
      </c>
      <c r="F621" s="6" t="str">
        <f t="shared" si="39"/>
        <v>NEUTRAL</v>
      </c>
      <c r="G621" s="6" t="str">
        <f t="shared" si="38"/>
        <v>NEUTRAL</v>
      </c>
      <c r="H621" s="6" t="str">
        <f t="shared" si="37"/>
        <v>NEUTRAL</v>
      </c>
    </row>
    <row r="622" spans="1:8" ht="13.5" x14ac:dyDescent="0.25">
      <c r="A622" s="3">
        <f>TITRES_STAT!B625</f>
        <v>42907</v>
      </c>
      <c r="B622" s="6">
        <f>TITRES_STAT!C625</f>
        <v>46.8</v>
      </c>
      <c r="C622" s="6">
        <f>TITRES_STAT!D625</f>
        <v>20.158100000000001</v>
      </c>
      <c r="D622" s="6">
        <f>TITRES_STAT!E625</f>
        <v>0</v>
      </c>
      <c r="E622" s="2">
        <f t="shared" si="36"/>
        <v>-1200</v>
      </c>
      <c r="F622" s="6" t="str">
        <f t="shared" si="39"/>
        <v>NEUTRAL</v>
      </c>
      <c r="G622" s="6" t="str">
        <f t="shared" si="38"/>
        <v>NEUTRAL</v>
      </c>
      <c r="H622" s="6" t="str">
        <f t="shared" si="37"/>
        <v>NEUTRAL</v>
      </c>
    </row>
    <row r="623" spans="1:8" ht="13.5" x14ac:dyDescent="0.25">
      <c r="A623" s="3">
        <f>TITRES_STAT!B626</f>
        <v>42908</v>
      </c>
      <c r="B623" s="6">
        <f>TITRES_STAT!C626</f>
        <v>45.4</v>
      </c>
      <c r="C623" s="6">
        <f>TITRES_STAT!D626</f>
        <v>19.555099999999999</v>
      </c>
      <c r="D623" s="6">
        <f>TITRES_STAT!E626</f>
        <v>11</v>
      </c>
      <c r="E623" s="2">
        <f t="shared" si="36"/>
        <v>-1211</v>
      </c>
      <c r="F623" s="6" t="str">
        <f t="shared" si="39"/>
        <v>BEARISH</v>
      </c>
      <c r="G623" s="6" t="str">
        <f t="shared" si="38"/>
        <v>NEUTRAL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45.4</v>
      </c>
      <c r="C624" s="6">
        <f>TITRES_STAT!D627</f>
        <v>19.555099999999999</v>
      </c>
      <c r="D624" s="6">
        <f>TITRES_STAT!E627</f>
        <v>0</v>
      </c>
      <c r="E624" s="2">
        <f t="shared" si="36"/>
        <v>-1211</v>
      </c>
      <c r="F624" s="6" t="str">
        <f t="shared" si="39"/>
        <v>BEARISH</v>
      </c>
      <c r="G624" s="6" t="str">
        <f t="shared" si="38"/>
        <v>NEUTRAL</v>
      </c>
      <c r="H624" s="6" t="str">
        <f t="shared" si="37"/>
        <v>CONFIRMED BEARISH</v>
      </c>
    </row>
    <row r="625" spans="1:8" ht="13.5" x14ac:dyDescent="0.25">
      <c r="A625" s="3">
        <f>TITRES_STAT!B628</f>
        <v>42914</v>
      </c>
      <c r="B625" s="6">
        <f>TITRES_STAT!C628</f>
        <v>45.4</v>
      </c>
      <c r="C625" s="6">
        <f>TITRES_STAT!D628</f>
        <v>19.555099999999999</v>
      </c>
      <c r="D625" s="6">
        <f>TITRES_STAT!E628</f>
        <v>0</v>
      </c>
      <c r="E625" s="2">
        <f t="shared" si="36"/>
        <v>-1211</v>
      </c>
      <c r="F625" s="6" t="str">
        <f t="shared" si="39"/>
        <v>BEARISH</v>
      </c>
      <c r="G625" s="6" t="str">
        <f t="shared" si="38"/>
        <v>NEUTRAL</v>
      </c>
      <c r="H625" s="6" t="str">
        <f t="shared" si="37"/>
        <v>CONFIRMED BEARISH</v>
      </c>
    </row>
    <row r="626" spans="1:8" ht="13.5" x14ac:dyDescent="0.25">
      <c r="A626" s="3">
        <f>TITRES_STAT!B629</f>
        <v>42915</v>
      </c>
      <c r="B626" s="6">
        <f>TITRES_STAT!C629</f>
        <v>45.4</v>
      </c>
      <c r="C626" s="6">
        <f>TITRES_STAT!D629</f>
        <v>19.555099999999999</v>
      </c>
      <c r="D626" s="6">
        <f>TITRES_STAT!E629</f>
        <v>0</v>
      </c>
      <c r="E626" s="2">
        <f t="shared" si="36"/>
        <v>-1211</v>
      </c>
      <c r="F626" s="6" t="str">
        <f t="shared" si="39"/>
        <v>BEARISH</v>
      </c>
      <c r="G626" s="6" t="str">
        <f t="shared" si="38"/>
        <v>NEUTRAL</v>
      </c>
      <c r="H626" s="6" t="str">
        <f t="shared" si="37"/>
        <v>CONFIRMED BEARISH</v>
      </c>
    </row>
    <row r="627" spans="1:8" ht="13.5" x14ac:dyDescent="0.25">
      <c r="A627" s="3">
        <f>TITRES_STAT!B630</f>
        <v>42916</v>
      </c>
      <c r="B627" s="6">
        <f>TITRES_STAT!C630</f>
        <v>45.4</v>
      </c>
      <c r="C627" s="6">
        <f>TITRES_STAT!D630</f>
        <v>19.555099999999999</v>
      </c>
      <c r="D627" s="6">
        <f>TITRES_STAT!E630</f>
        <v>0</v>
      </c>
      <c r="E627" s="2">
        <f t="shared" si="36"/>
        <v>-1211</v>
      </c>
      <c r="F627" s="6" t="str">
        <f t="shared" si="39"/>
        <v>BEARISH</v>
      </c>
      <c r="G627" s="6" t="str">
        <f t="shared" si="38"/>
        <v>NEUTRAL</v>
      </c>
      <c r="H627" s="6" t="str">
        <f t="shared" si="37"/>
        <v>CONFIRMED BEARISH</v>
      </c>
    </row>
    <row r="628" spans="1:8" ht="13.5" x14ac:dyDescent="0.25">
      <c r="A628" s="3">
        <f>TITRES_STAT!B631</f>
        <v>42919</v>
      </c>
      <c r="B628" s="6">
        <f>TITRES_STAT!C631</f>
        <v>45.4</v>
      </c>
      <c r="C628" s="6">
        <f>TITRES_STAT!D631</f>
        <v>19.555099999999999</v>
      </c>
      <c r="D628" s="6">
        <f>TITRES_STAT!E631</f>
        <v>0</v>
      </c>
      <c r="E628" s="2">
        <f t="shared" si="36"/>
        <v>-1211</v>
      </c>
      <c r="F628" s="6" t="str">
        <f t="shared" si="39"/>
        <v>NEUTRAL</v>
      </c>
      <c r="G628" s="6" t="str">
        <f t="shared" si="38"/>
        <v>NEUTRAL</v>
      </c>
      <c r="H628" s="6" t="str">
        <f t="shared" si="37"/>
        <v>NEUTRAL</v>
      </c>
    </row>
    <row r="629" spans="1:8" ht="13.5" x14ac:dyDescent="0.25">
      <c r="A629" s="3">
        <f>TITRES_STAT!B632</f>
        <v>42920</v>
      </c>
      <c r="B629" s="6">
        <f>TITRES_STAT!C632</f>
        <v>45.4</v>
      </c>
      <c r="C629" s="6">
        <f>TITRES_STAT!D632</f>
        <v>19.555099999999999</v>
      </c>
      <c r="D629" s="6">
        <f>TITRES_STAT!E632</f>
        <v>0</v>
      </c>
      <c r="E629" s="2">
        <f t="shared" si="36"/>
        <v>-1211</v>
      </c>
      <c r="F629" s="6" t="str">
        <f t="shared" si="39"/>
        <v>NEUTRAL</v>
      </c>
      <c r="G629" s="6" t="str">
        <f t="shared" si="38"/>
        <v>NEUTRAL</v>
      </c>
      <c r="H629" s="6" t="str">
        <f t="shared" si="37"/>
        <v>NEUTRAL</v>
      </c>
    </row>
    <row r="630" spans="1:8" ht="13.5" x14ac:dyDescent="0.25">
      <c r="A630" s="3">
        <f>TITRES_STAT!B633</f>
        <v>42921</v>
      </c>
      <c r="B630" s="6">
        <f>TITRES_STAT!C633</f>
        <v>45.4</v>
      </c>
      <c r="C630" s="6">
        <f>TITRES_STAT!D633</f>
        <v>19.555099999999999</v>
      </c>
      <c r="D630" s="6">
        <f>TITRES_STAT!E633</f>
        <v>0</v>
      </c>
      <c r="E630" s="2">
        <f t="shared" si="36"/>
        <v>-1211</v>
      </c>
      <c r="F630" s="6" t="str">
        <f t="shared" si="39"/>
        <v>NEUTRAL</v>
      </c>
      <c r="G630" s="6" t="str">
        <f t="shared" si="38"/>
        <v>NEUTRAL</v>
      </c>
      <c r="H630" s="6" t="str">
        <f t="shared" si="37"/>
        <v>NEUTRAL</v>
      </c>
    </row>
    <row r="631" spans="1:8" ht="13.5" x14ac:dyDescent="0.25">
      <c r="A631" s="3">
        <f>TITRES_STAT!B634</f>
        <v>42922</v>
      </c>
      <c r="B631" s="6">
        <f>TITRES_STAT!C634</f>
        <v>45.4</v>
      </c>
      <c r="C631" s="6">
        <f>TITRES_STAT!D634</f>
        <v>19.555099999999999</v>
      </c>
      <c r="D631" s="6">
        <f>TITRES_STAT!E634</f>
        <v>0</v>
      </c>
      <c r="E631" s="2">
        <f t="shared" si="36"/>
        <v>-1211</v>
      </c>
      <c r="F631" s="6" t="str">
        <f t="shared" si="39"/>
        <v>NEUTRAL</v>
      </c>
      <c r="G631" s="6" t="str">
        <f t="shared" si="38"/>
        <v>NEUTRAL</v>
      </c>
      <c r="H631" s="6" t="str">
        <f t="shared" si="37"/>
        <v>NEUTRAL</v>
      </c>
    </row>
    <row r="632" spans="1:8" ht="13.5" x14ac:dyDescent="0.25">
      <c r="A632" s="3">
        <f>TITRES_STAT!B635</f>
        <v>42923</v>
      </c>
      <c r="B632" s="6">
        <f>TITRES_STAT!C635</f>
        <v>45.4</v>
      </c>
      <c r="C632" s="6">
        <f>TITRES_STAT!D635</f>
        <v>19.555099999999999</v>
      </c>
      <c r="D632" s="6">
        <f>TITRES_STAT!E635</f>
        <v>0</v>
      </c>
      <c r="E632" s="2">
        <f t="shared" si="36"/>
        <v>-1211</v>
      </c>
      <c r="F632" s="6" t="str">
        <f t="shared" si="39"/>
        <v>NEUTRAL</v>
      </c>
      <c r="G632" s="6" t="str">
        <f t="shared" si="38"/>
        <v>NEUTRAL</v>
      </c>
      <c r="H632" s="6" t="str">
        <f t="shared" si="37"/>
        <v>NEUTRAL</v>
      </c>
    </row>
    <row r="633" spans="1:8" ht="13.5" x14ac:dyDescent="0.25">
      <c r="A633" s="3">
        <f>TITRES_STAT!B636</f>
        <v>42926</v>
      </c>
      <c r="B633" s="6">
        <f>TITRES_STAT!C636</f>
        <v>45.4</v>
      </c>
      <c r="C633" s="6">
        <f>TITRES_STAT!D636</f>
        <v>19.555099999999999</v>
      </c>
      <c r="D633" s="6">
        <f>TITRES_STAT!E636</f>
        <v>0</v>
      </c>
      <c r="E633" s="2">
        <f t="shared" si="36"/>
        <v>-1211</v>
      </c>
      <c r="F633" s="6" t="str">
        <f t="shared" si="39"/>
        <v>NEUTRAL</v>
      </c>
      <c r="G633" s="6" t="str">
        <f t="shared" si="38"/>
        <v>NEUTRAL</v>
      </c>
      <c r="H633" s="6" t="str">
        <f t="shared" si="37"/>
        <v>NEUTRAL</v>
      </c>
    </row>
    <row r="634" spans="1:8" ht="13.5" x14ac:dyDescent="0.25">
      <c r="A634" s="3">
        <f>TITRES_STAT!B637</f>
        <v>42927</v>
      </c>
      <c r="B634" s="6">
        <f>TITRES_STAT!C637</f>
        <v>45.4</v>
      </c>
      <c r="C634" s="6">
        <f>TITRES_STAT!D637</f>
        <v>19.555099999999999</v>
      </c>
      <c r="D634" s="6">
        <f>TITRES_STAT!E637</f>
        <v>0</v>
      </c>
      <c r="E634" s="2">
        <f t="shared" si="36"/>
        <v>-1211</v>
      </c>
      <c r="F634" s="6" t="str">
        <f t="shared" si="39"/>
        <v>NEUTRAL</v>
      </c>
      <c r="G634" s="6" t="str">
        <f t="shared" si="38"/>
        <v>NEUTRAL</v>
      </c>
      <c r="H634" s="6" t="str">
        <f t="shared" si="37"/>
        <v>NEUTRAL</v>
      </c>
    </row>
    <row r="635" spans="1:8" ht="13.5" x14ac:dyDescent="0.25">
      <c r="A635" s="3">
        <f>TITRES_STAT!B638</f>
        <v>42928</v>
      </c>
      <c r="B635" s="6">
        <f>TITRES_STAT!C638</f>
        <v>45.4</v>
      </c>
      <c r="C635" s="6">
        <f>TITRES_STAT!D638</f>
        <v>19.555099999999999</v>
      </c>
      <c r="D635" s="6">
        <f>TITRES_STAT!E638</f>
        <v>0</v>
      </c>
      <c r="E635" s="2">
        <f t="shared" si="36"/>
        <v>-1211</v>
      </c>
      <c r="F635" s="6" t="str">
        <f t="shared" si="39"/>
        <v>NEUTRAL</v>
      </c>
      <c r="G635" s="6" t="str">
        <f t="shared" si="38"/>
        <v>NEUTRAL</v>
      </c>
      <c r="H635" s="6" t="str">
        <f t="shared" si="37"/>
        <v>NEUTRAL</v>
      </c>
    </row>
    <row r="636" spans="1:8" ht="13.5" x14ac:dyDescent="0.25">
      <c r="A636" s="3">
        <f>TITRES_STAT!B639</f>
        <v>42929</v>
      </c>
      <c r="B636" s="6">
        <f>TITRES_STAT!C639</f>
        <v>45.4</v>
      </c>
      <c r="C636" s="6">
        <f>TITRES_STAT!D639</f>
        <v>19.555099999999999</v>
      </c>
      <c r="D636" s="6">
        <f>TITRES_STAT!E639</f>
        <v>0</v>
      </c>
      <c r="E636" s="2">
        <f t="shared" si="36"/>
        <v>-1211</v>
      </c>
      <c r="F636" s="6" t="str">
        <f t="shared" si="39"/>
        <v>NEUTRAL</v>
      </c>
      <c r="G636" s="6" t="str">
        <f t="shared" si="38"/>
        <v>NEUTRAL</v>
      </c>
      <c r="H636" s="6" t="str">
        <f t="shared" si="37"/>
        <v>NEUTRAL</v>
      </c>
    </row>
    <row r="637" spans="1:8" ht="13.5" x14ac:dyDescent="0.25">
      <c r="A637" s="3">
        <f>TITRES_STAT!B640</f>
        <v>42930</v>
      </c>
      <c r="B637" s="6">
        <f>TITRES_STAT!C640</f>
        <v>45.4</v>
      </c>
      <c r="C637" s="6">
        <f>TITRES_STAT!D640</f>
        <v>19.555099999999999</v>
      </c>
      <c r="D637" s="6">
        <f>TITRES_STAT!E640</f>
        <v>0</v>
      </c>
      <c r="E637" s="2">
        <f t="shared" si="36"/>
        <v>-1211</v>
      </c>
      <c r="F637" s="6" t="str">
        <f t="shared" si="39"/>
        <v>NEUTRAL</v>
      </c>
      <c r="G637" s="6" t="str">
        <f t="shared" si="38"/>
        <v>NEUTRAL</v>
      </c>
      <c r="H637" s="6" t="str">
        <f t="shared" si="37"/>
        <v>NEUTRAL</v>
      </c>
    </row>
    <row r="638" spans="1:8" ht="13.5" x14ac:dyDescent="0.25">
      <c r="A638" s="3">
        <f>TITRES_STAT!B641</f>
        <v>42933</v>
      </c>
      <c r="B638" s="6">
        <f>TITRES_STAT!C641</f>
        <v>45.4</v>
      </c>
      <c r="C638" s="6">
        <f>TITRES_STAT!D641</f>
        <v>19.555099999999999</v>
      </c>
      <c r="D638" s="6">
        <f>TITRES_STAT!E641</f>
        <v>0</v>
      </c>
      <c r="E638" s="2">
        <f t="shared" si="36"/>
        <v>-1211</v>
      </c>
      <c r="F638" s="6" t="str">
        <f t="shared" si="39"/>
        <v>NEUTRAL</v>
      </c>
      <c r="G638" s="6" t="str">
        <f t="shared" si="38"/>
        <v>NEUTRAL</v>
      </c>
      <c r="H638" s="6" t="str">
        <f t="shared" si="37"/>
        <v>NEUTRAL</v>
      </c>
    </row>
    <row r="639" spans="1:8" ht="13.5" x14ac:dyDescent="0.25">
      <c r="A639" s="3">
        <f>TITRES_STAT!B642</f>
        <v>42934</v>
      </c>
      <c r="B639" s="6">
        <f>TITRES_STAT!C642</f>
        <v>45.4</v>
      </c>
      <c r="C639" s="6">
        <f>TITRES_STAT!D642</f>
        <v>19.555099999999999</v>
      </c>
      <c r="D639" s="6">
        <f>TITRES_STAT!E642</f>
        <v>0</v>
      </c>
      <c r="E639" s="2">
        <f t="shared" si="36"/>
        <v>-1211</v>
      </c>
      <c r="F639" s="6" t="str">
        <f t="shared" si="39"/>
        <v>NEUTRAL</v>
      </c>
      <c r="G639" s="6" t="str">
        <f t="shared" si="38"/>
        <v>NEUTRAL</v>
      </c>
      <c r="H639" s="6" t="str">
        <f t="shared" si="37"/>
        <v>NEUTRAL</v>
      </c>
    </row>
    <row r="640" spans="1:8" ht="13.5" x14ac:dyDescent="0.25">
      <c r="A640" s="3">
        <f>TITRES_STAT!B643</f>
        <v>42935</v>
      </c>
      <c r="B640" s="6">
        <f>TITRES_STAT!C643</f>
        <v>45.4</v>
      </c>
      <c r="C640" s="6">
        <f>TITRES_STAT!D643</f>
        <v>19.555099999999999</v>
      </c>
      <c r="D640" s="6">
        <f>TITRES_STAT!E643</f>
        <v>0</v>
      </c>
      <c r="E640" s="2">
        <f t="shared" si="36"/>
        <v>-1211</v>
      </c>
      <c r="F640" s="6" t="str">
        <f t="shared" si="39"/>
        <v>NEUTRAL</v>
      </c>
      <c r="G640" s="6" t="str">
        <f t="shared" si="38"/>
        <v>NEUTRAL</v>
      </c>
      <c r="H640" s="6" t="str">
        <f t="shared" si="37"/>
        <v>NEUTRAL</v>
      </c>
    </row>
    <row r="641" spans="1:8" ht="13.5" x14ac:dyDescent="0.25">
      <c r="A641" s="3">
        <f>TITRES_STAT!B644</f>
        <v>42936</v>
      </c>
      <c r="B641" s="6">
        <f>TITRES_STAT!C644</f>
        <v>45.4</v>
      </c>
      <c r="C641" s="6">
        <f>TITRES_STAT!D644</f>
        <v>19.555099999999999</v>
      </c>
      <c r="D641" s="6">
        <f>TITRES_STAT!E644</f>
        <v>0</v>
      </c>
      <c r="E641" s="2">
        <f t="shared" si="36"/>
        <v>-1211</v>
      </c>
      <c r="F641" s="6" t="str">
        <f t="shared" si="39"/>
        <v>NEUTRAL</v>
      </c>
      <c r="G641" s="6" t="str">
        <f t="shared" si="38"/>
        <v>NEUTRAL</v>
      </c>
      <c r="H641" s="6" t="str">
        <f t="shared" si="37"/>
        <v>NEUTRAL</v>
      </c>
    </row>
    <row r="642" spans="1:8" ht="13.5" x14ac:dyDescent="0.25">
      <c r="A642" s="3">
        <f>TITRES_STAT!B645</f>
        <v>42937</v>
      </c>
      <c r="B642" s="6">
        <f>TITRES_STAT!C645</f>
        <v>45.4</v>
      </c>
      <c r="C642" s="6">
        <f>TITRES_STAT!D645</f>
        <v>19.555099999999999</v>
      </c>
      <c r="D642" s="6">
        <f>TITRES_STAT!E645</f>
        <v>0</v>
      </c>
      <c r="E642" s="2">
        <f t="shared" si="36"/>
        <v>-1211</v>
      </c>
      <c r="F642" s="6" t="str">
        <f t="shared" si="39"/>
        <v>NEUTRAL</v>
      </c>
      <c r="G642" s="6" t="str">
        <f t="shared" si="38"/>
        <v>NEUTRAL</v>
      </c>
      <c r="H642" s="6" t="str">
        <f t="shared" si="37"/>
        <v>NEUTRAL</v>
      </c>
    </row>
    <row r="643" spans="1:8" ht="13.5" x14ac:dyDescent="0.25">
      <c r="A643" s="3">
        <f>TITRES_STAT!B646</f>
        <v>42940</v>
      </c>
      <c r="B643" s="6">
        <f>TITRES_STAT!C646</f>
        <v>45.4</v>
      </c>
      <c r="C643" s="6">
        <f>TITRES_STAT!D646</f>
        <v>19.555099999999999</v>
      </c>
      <c r="D643" s="6">
        <f>TITRES_STAT!E646</f>
        <v>0</v>
      </c>
      <c r="E643" s="2">
        <f t="shared" si="36"/>
        <v>-1211</v>
      </c>
      <c r="F643" s="6" t="str">
        <f t="shared" si="39"/>
        <v>NEUTRAL</v>
      </c>
      <c r="G643" s="6" t="str">
        <f t="shared" si="38"/>
        <v>NEUTRAL</v>
      </c>
      <c r="H643" s="6" t="str">
        <f t="shared" si="37"/>
        <v>NEUTRAL</v>
      </c>
    </row>
    <row r="644" spans="1:8" ht="13.5" x14ac:dyDescent="0.25">
      <c r="A644" s="3">
        <f>TITRES_STAT!B647</f>
        <v>42942</v>
      </c>
      <c r="B644" s="6">
        <f>TITRES_STAT!C647</f>
        <v>45.4</v>
      </c>
      <c r="C644" s="6">
        <f>TITRES_STAT!D647</f>
        <v>19.555099999999999</v>
      </c>
      <c r="D644" s="6">
        <f>TITRES_STAT!E647</f>
        <v>0</v>
      </c>
      <c r="E644" s="2">
        <f t="shared" ref="E644:E707" si="40">IF(B644&gt;B643, E643+D644, IF(B644&lt;B643, E643-D644, E643))</f>
        <v>-1211</v>
      </c>
      <c r="F644" s="6" t="str">
        <f t="shared" si="39"/>
        <v>NEUTRAL</v>
      </c>
      <c r="G644" s="6" t="str">
        <f t="shared" si="38"/>
        <v>NEUTRAL</v>
      </c>
      <c r="H644" s="6" t="str">
        <f t="shared" si="37"/>
        <v>NEUTRAL</v>
      </c>
    </row>
    <row r="645" spans="1:8" ht="13.5" x14ac:dyDescent="0.25">
      <c r="A645" s="3">
        <f>TITRES_STAT!B648</f>
        <v>42943</v>
      </c>
      <c r="B645" s="6">
        <f>TITRES_STAT!C648</f>
        <v>45.4</v>
      </c>
      <c r="C645" s="6">
        <f>TITRES_STAT!D648</f>
        <v>19.555099999999999</v>
      </c>
      <c r="D645" s="6">
        <f>TITRES_STAT!E648</f>
        <v>0</v>
      </c>
      <c r="E645" s="2">
        <f t="shared" si="40"/>
        <v>-1211</v>
      </c>
      <c r="F645" s="6" t="str">
        <f t="shared" si="39"/>
        <v>NEUTRAL</v>
      </c>
      <c r="G645" s="6" t="str">
        <f t="shared" si="38"/>
        <v>NEUTRAL</v>
      </c>
      <c r="H645" s="6" t="str">
        <f t="shared" si="37"/>
        <v>NEUTRAL</v>
      </c>
    </row>
    <row r="646" spans="1:8" ht="13.5" x14ac:dyDescent="0.25">
      <c r="A646" s="3">
        <f>TITRES_STAT!B649</f>
        <v>42944</v>
      </c>
      <c r="B646" s="6">
        <f>TITRES_STAT!C649</f>
        <v>45.4</v>
      </c>
      <c r="C646" s="6">
        <f>TITRES_STAT!D649</f>
        <v>19.555099999999999</v>
      </c>
      <c r="D646" s="6">
        <f>TITRES_STAT!E649</f>
        <v>0</v>
      </c>
      <c r="E646" s="2">
        <f t="shared" si="40"/>
        <v>-1211</v>
      </c>
      <c r="F646" s="6" t="str">
        <f t="shared" si="39"/>
        <v>NEUTRAL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NEUTRAL</v>
      </c>
    </row>
    <row r="647" spans="1:8" ht="13.5" x14ac:dyDescent="0.25">
      <c r="A647" s="3">
        <f>TITRES_STAT!B650</f>
        <v>42947</v>
      </c>
      <c r="B647" s="6">
        <f>TITRES_STAT!C650</f>
        <v>45.4</v>
      </c>
      <c r="C647" s="6">
        <f>TITRES_STAT!D650</f>
        <v>19.555099999999999</v>
      </c>
      <c r="D647" s="6">
        <f>TITRES_STAT!E650</f>
        <v>0</v>
      </c>
      <c r="E647" s="2">
        <f t="shared" si="40"/>
        <v>-1211</v>
      </c>
      <c r="F647" s="6" t="str">
        <f t="shared" si="39"/>
        <v>NEUTRAL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NEUTRAL</v>
      </c>
    </row>
    <row r="648" spans="1:8" ht="13.5" x14ac:dyDescent="0.25">
      <c r="A648" s="3">
        <f>TITRES_STAT!B651</f>
        <v>42948</v>
      </c>
      <c r="B648" s="6">
        <f>TITRES_STAT!C651</f>
        <v>45.4</v>
      </c>
      <c r="C648" s="6">
        <f>TITRES_STAT!D651</f>
        <v>19.555099999999999</v>
      </c>
      <c r="D648" s="6">
        <f>TITRES_STAT!E651</f>
        <v>0</v>
      </c>
      <c r="E648" s="2">
        <f t="shared" si="40"/>
        <v>-1211</v>
      </c>
      <c r="F648" s="6" t="str">
        <f t="shared" ref="F648:F711" si="43">IF(E648&gt;E643,"BULLISH",IF(E648&lt;E643,"BEARISH","NEUTRAL"))</f>
        <v>NEUTRAL</v>
      </c>
      <c r="G648" s="6" t="str">
        <f t="shared" si="42"/>
        <v>NEUTRAL</v>
      </c>
      <c r="H648" s="6" t="str">
        <f t="shared" si="41"/>
        <v>NEUTRAL</v>
      </c>
    </row>
    <row r="649" spans="1:8" ht="13.5" x14ac:dyDescent="0.25">
      <c r="A649" s="3">
        <f>TITRES_STAT!B652</f>
        <v>42949</v>
      </c>
      <c r="B649" s="6">
        <f>TITRES_STAT!C652</f>
        <v>45.4</v>
      </c>
      <c r="C649" s="6">
        <f>TITRES_STAT!D652</f>
        <v>19.555099999999999</v>
      </c>
      <c r="D649" s="6">
        <f>TITRES_STAT!E652</f>
        <v>0</v>
      </c>
      <c r="E649" s="2">
        <f t="shared" si="40"/>
        <v>-1211</v>
      </c>
      <c r="F649" s="6" t="str">
        <f t="shared" si="43"/>
        <v>NEUTRAL</v>
      </c>
      <c r="G649" s="6" t="str">
        <f t="shared" si="42"/>
        <v>NEUTRAL</v>
      </c>
      <c r="H649" s="6" t="str">
        <f t="shared" si="41"/>
        <v>NEUTRAL</v>
      </c>
    </row>
    <row r="650" spans="1:8" ht="13.5" x14ac:dyDescent="0.25">
      <c r="A650" s="3">
        <f>TITRES_STAT!B653</f>
        <v>42950</v>
      </c>
      <c r="B650" s="6">
        <f>TITRES_STAT!C653</f>
        <v>45.4</v>
      </c>
      <c r="C650" s="6">
        <f>TITRES_STAT!D653</f>
        <v>19.555099999999999</v>
      </c>
      <c r="D650" s="6">
        <f>TITRES_STAT!E653</f>
        <v>0</v>
      </c>
      <c r="E650" s="2">
        <f t="shared" si="40"/>
        <v>-1211</v>
      </c>
      <c r="F650" s="6" t="str">
        <f t="shared" si="43"/>
        <v>NEUTRAL</v>
      </c>
      <c r="G650" s="6" t="str">
        <f t="shared" si="42"/>
        <v>NEUTRAL</v>
      </c>
      <c r="H650" s="6" t="str">
        <f t="shared" si="41"/>
        <v>NEUTRAL</v>
      </c>
    </row>
    <row r="651" spans="1:8" ht="13.5" x14ac:dyDescent="0.25">
      <c r="A651" s="3">
        <f>TITRES_STAT!B654</f>
        <v>42951</v>
      </c>
      <c r="B651" s="6">
        <f>TITRES_STAT!C654</f>
        <v>45.4</v>
      </c>
      <c r="C651" s="6">
        <f>TITRES_STAT!D654</f>
        <v>19.555099999999999</v>
      </c>
      <c r="D651" s="6">
        <f>TITRES_STAT!E654</f>
        <v>0</v>
      </c>
      <c r="E651" s="2">
        <f t="shared" si="40"/>
        <v>-1211</v>
      </c>
      <c r="F651" s="6" t="str">
        <f t="shared" si="43"/>
        <v>NEUTRAL</v>
      </c>
      <c r="G651" s="6" t="str">
        <f t="shared" si="42"/>
        <v>NEUTRAL</v>
      </c>
      <c r="H651" s="6" t="str">
        <f t="shared" si="41"/>
        <v>NEUTRAL</v>
      </c>
    </row>
    <row r="652" spans="1:8" ht="13.5" x14ac:dyDescent="0.25">
      <c r="A652" s="3">
        <f>TITRES_STAT!B655</f>
        <v>42954</v>
      </c>
      <c r="B652" s="6">
        <f>TITRES_STAT!C655</f>
        <v>45.4</v>
      </c>
      <c r="C652" s="6">
        <f>TITRES_STAT!D655</f>
        <v>19.555099999999999</v>
      </c>
      <c r="D652" s="6">
        <f>TITRES_STAT!E655</f>
        <v>0</v>
      </c>
      <c r="E652" s="2">
        <f t="shared" si="40"/>
        <v>-1211</v>
      </c>
      <c r="F652" s="6" t="str">
        <f t="shared" si="43"/>
        <v>NEUTRAL</v>
      </c>
      <c r="G652" s="6" t="str">
        <f t="shared" si="42"/>
        <v>NEUTRAL</v>
      </c>
      <c r="H652" s="6" t="str">
        <f t="shared" si="41"/>
        <v>NEUTRAL</v>
      </c>
    </row>
    <row r="653" spans="1:8" ht="13.5" x14ac:dyDescent="0.25">
      <c r="A653" s="3">
        <f>TITRES_STAT!B656</f>
        <v>42955</v>
      </c>
      <c r="B653" s="6">
        <f>TITRES_STAT!C656</f>
        <v>45.4</v>
      </c>
      <c r="C653" s="6">
        <f>TITRES_STAT!D656</f>
        <v>19.555099999999999</v>
      </c>
      <c r="D653" s="6">
        <f>TITRES_STAT!E656</f>
        <v>0</v>
      </c>
      <c r="E653" s="2">
        <f t="shared" si="40"/>
        <v>-1211</v>
      </c>
      <c r="F653" s="6" t="str">
        <f t="shared" si="43"/>
        <v>NEUTRAL</v>
      </c>
      <c r="G653" s="6" t="str">
        <f t="shared" si="42"/>
        <v>NEUTRAL</v>
      </c>
      <c r="H653" s="6" t="str">
        <f t="shared" si="41"/>
        <v>NEUTRAL</v>
      </c>
    </row>
    <row r="654" spans="1:8" ht="13.5" x14ac:dyDescent="0.25">
      <c r="A654" s="3">
        <f>TITRES_STAT!B657</f>
        <v>42956</v>
      </c>
      <c r="B654" s="6">
        <f>TITRES_STAT!C657</f>
        <v>46.76</v>
      </c>
      <c r="C654" s="6">
        <f>TITRES_STAT!D657</f>
        <v>20.140899999999998</v>
      </c>
      <c r="D654" s="6">
        <f>TITRES_STAT!E657</f>
        <v>0</v>
      </c>
      <c r="E654" s="2">
        <f t="shared" si="40"/>
        <v>-1211</v>
      </c>
      <c r="F654" s="6" t="str">
        <f t="shared" si="43"/>
        <v>NEUTRAL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47</v>
      </c>
      <c r="C655" s="6">
        <f>TITRES_STAT!D658</f>
        <v>20.244199999999999</v>
      </c>
      <c r="D655" s="6">
        <f>TITRES_STAT!E658</f>
        <v>52</v>
      </c>
      <c r="E655" s="2">
        <f t="shared" si="40"/>
        <v>-1159</v>
      </c>
      <c r="F655" s="6" t="str">
        <f t="shared" si="43"/>
        <v>BULLISH</v>
      </c>
      <c r="G655" s="6" t="str">
        <f t="shared" si="42"/>
        <v>WEAK</v>
      </c>
      <c r="H655" s="6" t="str">
        <f t="shared" si="41"/>
        <v>CONFIRMED BULLISH</v>
      </c>
    </row>
    <row r="656" spans="1:8" ht="13.5" x14ac:dyDescent="0.25">
      <c r="A656" s="3">
        <f>TITRES_STAT!B659</f>
        <v>42958</v>
      </c>
      <c r="B656" s="6">
        <f>TITRES_STAT!C659</f>
        <v>47</v>
      </c>
      <c r="C656" s="6">
        <f>TITRES_STAT!D659</f>
        <v>20.244199999999999</v>
      </c>
      <c r="D656" s="6">
        <f>TITRES_STAT!E659</f>
        <v>0</v>
      </c>
      <c r="E656" s="2">
        <f t="shared" si="40"/>
        <v>-1159</v>
      </c>
      <c r="F656" s="6" t="str">
        <f t="shared" si="43"/>
        <v>BULLISH</v>
      </c>
      <c r="G656" s="6" t="str">
        <f t="shared" si="42"/>
        <v>WEAK</v>
      </c>
      <c r="H656" s="6" t="str">
        <f t="shared" si="41"/>
        <v>CONFIRMED BULLISH</v>
      </c>
    </row>
    <row r="657" spans="1:8" ht="13.5" x14ac:dyDescent="0.25">
      <c r="A657" s="3">
        <f>TITRES_STAT!B660</f>
        <v>42961</v>
      </c>
      <c r="B657" s="6">
        <f>TITRES_STAT!C660</f>
        <v>31.33</v>
      </c>
      <c r="C657" s="6">
        <f>TITRES_STAT!D660</f>
        <v>13.4947</v>
      </c>
      <c r="D657" s="6">
        <f>TITRES_STAT!E660</f>
        <v>0</v>
      </c>
      <c r="E657" s="2">
        <f t="shared" si="40"/>
        <v>-1159</v>
      </c>
      <c r="F657" s="6" t="str">
        <f t="shared" si="43"/>
        <v>BULLISH</v>
      </c>
      <c r="G657" s="6" t="str">
        <f t="shared" si="42"/>
        <v>WEAK</v>
      </c>
      <c r="H657" s="6" t="str">
        <f t="shared" si="41"/>
        <v>BULLISH DIVERGENCE</v>
      </c>
    </row>
    <row r="658" spans="1:8" ht="13.5" x14ac:dyDescent="0.25">
      <c r="A658" s="3">
        <f>TITRES_STAT!B661</f>
        <v>42962</v>
      </c>
      <c r="B658" s="6">
        <f>TITRES_STAT!C661</f>
        <v>31.33</v>
      </c>
      <c r="C658" s="6">
        <f>TITRES_STAT!D661</f>
        <v>20.2471</v>
      </c>
      <c r="D658" s="6">
        <f>TITRES_STAT!E661</f>
        <v>0</v>
      </c>
      <c r="E658" s="2">
        <f t="shared" si="40"/>
        <v>-1159</v>
      </c>
      <c r="F658" s="6" t="str">
        <f t="shared" si="43"/>
        <v>BULLISH</v>
      </c>
      <c r="G658" s="6" t="str">
        <f t="shared" si="42"/>
        <v>WEAK</v>
      </c>
      <c r="H658" s="6" t="str">
        <f t="shared" si="41"/>
        <v>BULLISH DIVERGENCE</v>
      </c>
    </row>
    <row r="659" spans="1:8" ht="13.5" x14ac:dyDescent="0.25">
      <c r="A659" s="3">
        <f>TITRES_STAT!B662</f>
        <v>42963</v>
      </c>
      <c r="B659" s="6">
        <f>TITRES_STAT!C662</f>
        <v>31.33</v>
      </c>
      <c r="C659" s="6">
        <f>TITRES_STAT!D662</f>
        <v>20.2471</v>
      </c>
      <c r="D659" s="6">
        <f>TITRES_STAT!E662</f>
        <v>0</v>
      </c>
      <c r="E659" s="2">
        <f t="shared" si="40"/>
        <v>-1159</v>
      </c>
      <c r="F659" s="6" t="str">
        <f t="shared" si="43"/>
        <v>BULLISH</v>
      </c>
      <c r="G659" s="6" t="str">
        <f t="shared" si="42"/>
        <v>WEAK</v>
      </c>
      <c r="H659" s="6" t="str">
        <f t="shared" si="41"/>
        <v>BULLISH DIVERGENCE</v>
      </c>
    </row>
    <row r="660" spans="1:8" ht="13.5" x14ac:dyDescent="0.25">
      <c r="A660" s="3">
        <f>TITRES_STAT!B663</f>
        <v>42964</v>
      </c>
      <c r="B660" s="6">
        <f>TITRES_STAT!C663</f>
        <v>31.33</v>
      </c>
      <c r="C660" s="6">
        <f>TITRES_STAT!D663</f>
        <v>20.2471</v>
      </c>
      <c r="D660" s="6">
        <f>TITRES_STAT!E663</f>
        <v>0</v>
      </c>
      <c r="E660" s="2">
        <f t="shared" si="40"/>
        <v>-1159</v>
      </c>
      <c r="F660" s="6" t="str">
        <f t="shared" si="43"/>
        <v>NEUTRAL</v>
      </c>
      <c r="G660" s="6" t="str">
        <f t="shared" si="42"/>
        <v>NEUTRAL</v>
      </c>
      <c r="H660" s="6" t="str">
        <f t="shared" si="41"/>
        <v>NEUTRAL</v>
      </c>
    </row>
    <row r="661" spans="1:8" ht="13.5" x14ac:dyDescent="0.25">
      <c r="A661" s="3">
        <f>TITRES_STAT!B664</f>
        <v>42965</v>
      </c>
      <c r="B661" s="6">
        <f>TITRES_STAT!C664</f>
        <v>31.33</v>
      </c>
      <c r="C661" s="6">
        <f>TITRES_STAT!D664</f>
        <v>20.2471</v>
      </c>
      <c r="D661" s="6">
        <f>TITRES_STAT!E664</f>
        <v>0</v>
      </c>
      <c r="E661" s="2">
        <f t="shared" si="40"/>
        <v>-1159</v>
      </c>
      <c r="F661" s="6" t="str">
        <f t="shared" si="43"/>
        <v>NEUTRAL</v>
      </c>
      <c r="G661" s="6" t="str">
        <f t="shared" si="42"/>
        <v>NEUTRAL</v>
      </c>
      <c r="H661" s="6" t="str">
        <f t="shared" si="41"/>
        <v>NEUTRAL</v>
      </c>
    </row>
    <row r="662" spans="1:8" ht="13.5" x14ac:dyDescent="0.25">
      <c r="A662" s="3">
        <f>TITRES_STAT!B665</f>
        <v>42968</v>
      </c>
      <c r="B662" s="6">
        <f>TITRES_STAT!C665</f>
        <v>31.33</v>
      </c>
      <c r="C662" s="6">
        <f>TITRES_STAT!D665</f>
        <v>20.2471</v>
      </c>
      <c r="D662" s="6">
        <f>TITRES_STAT!E665</f>
        <v>0</v>
      </c>
      <c r="E662" s="2">
        <f t="shared" si="40"/>
        <v>-1159</v>
      </c>
      <c r="F662" s="6" t="str">
        <f t="shared" si="43"/>
        <v>NEUTRAL</v>
      </c>
      <c r="G662" s="6" t="str">
        <f t="shared" si="42"/>
        <v>NEUTRAL</v>
      </c>
      <c r="H662" s="6" t="str">
        <f t="shared" si="41"/>
        <v>NEUTRAL</v>
      </c>
    </row>
    <row r="663" spans="1:8" ht="13.5" x14ac:dyDescent="0.25">
      <c r="A663" s="3">
        <f>TITRES_STAT!B666</f>
        <v>42969</v>
      </c>
      <c r="B663" s="6">
        <f>TITRES_STAT!C666</f>
        <v>31.33</v>
      </c>
      <c r="C663" s="6">
        <f>TITRES_STAT!D666</f>
        <v>20.2471</v>
      </c>
      <c r="D663" s="6">
        <f>TITRES_STAT!E666</f>
        <v>0</v>
      </c>
      <c r="E663" s="2">
        <f t="shared" si="40"/>
        <v>-1159</v>
      </c>
      <c r="F663" s="6" t="str">
        <f t="shared" si="43"/>
        <v>NEUTRAL</v>
      </c>
      <c r="G663" s="6" t="str">
        <f t="shared" si="42"/>
        <v>NEUTRAL</v>
      </c>
      <c r="H663" s="6" t="str">
        <f t="shared" si="41"/>
        <v>NEUTRAL</v>
      </c>
    </row>
    <row r="664" spans="1:8" ht="13.5" x14ac:dyDescent="0.25">
      <c r="A664" s="3">
        <f>TITRES_STAT!B667</f>
        <v>42970</v>
      </c>
      <c r="B664" s="6">
        <f>TITRES_STAT!C667</f>
        <v>31.33</v>
      </c>
      <c r="C664" s="6">
        <f>TITRES_STAT!D667</f>
        <v>20.2471</v>
      </c>
      <c r="D664" s="6">
        <f>TITRES_STAT!E667</f>
        <v>0</v>
      </c>
      <c r="E664" s="2">
        <f t="shared" si="40"/>
        <v>-1159</v>
      </c>
      <c r="F664" s="6" t="str">
        <f t="shared" si="43"/>
        <v>NEUTRAL</v>
      </c>
      <c r="G664" s="6" t="str">
        <f t="shared" si="42"/>
        <v>NEUTRAL</v>
      </c>
      <c r="H664" s="6" t="str">
        <f t="shared" si="41"/>
        <v>NEUTRAL</v>
      </c>
    </row>
    <row r="665" spans="1:8" ht="13.5" x14ac:dyDescent="0.25">
      <c r="A665" s="3">
        <f>TITRES_STAT!B668</f>
        <v>42971</v>
      </c>
      <c r="B665" s="6">
        <f>TITRES_STAT!C668</f>
        <v>31.33</v>
      </c>
      <c r="C665" s="6">
        <f>TITRES_STAT!D668</f>
        <v>20.2471</v>
      </c>
      <c r="D665" s="6">
        <f>TITRES_STAT!E668</f>
        <v>0</v>
      </c>
      <c r="E665" s="2">
        <f t="shared" si="40"/>
        <v>-1159</v>
      </c>
      <c r="F665" s="6" t="str">
        <f t="shared" si="43"/>
        <v>NEUTRAL</v>
      </c>
      <c r="G665" s="6" t="str">
        <f t="shared" si="42"/>
        <v>NEUTRAL</v>
      </c>
      <c r="H665" s="6" t="str">
        <f t="shared" si="41"/>
        <v>NEUTRAL</v>
      </c>
    </row>
    <row r="666" spans="1:8" ht="13.5" x14ac:dyDescent="0.25">
      <c r="A666" s="3">
        <f>TITRES_STAT!B669</f>
        <v>42972</v>
      </c>
      <c r="B666" s="6">
        <f>TITRES_STAT!C669</f>
        <v>31.33</v>
      </c>
      <c r="C666" s="6">
        <f>TITRES_STAT!D669</f>
        <v>20.2471</v>
      </c>
      <c r="D666" s="6">
        <f>TITRES_STAT!E669</f>
        <v>0</v>
      </c>
      <c r="E666" s="2">
        <f t="shared" si="40"/>
        <v>-1159</v>
      </c>
      <c r="F666" s="6" t="str">
        <f t="shared" si="43"/>
        <v>NEUTRAL</v>
      </c>
      <c r="G666" s="6" t="str">
        <f t="shared" si="42"/>
        <v>NEUTRAL</v>
      </c>
      <c r="H666" s="6" t="str">
        <f t="shared" si="41"/>
        <v>NEUTRAL</v>
      </c>
    </row>
    <row r="667" spans="1:8" ht="13.5" x14ac:dyDescent="0.25">
      <c r="A667" s="3">
        <f>TITRES_STAT!B670</f>
        <v>42975</v>
      </c>
      <c r="B667" s="6">
        <f>TITRES_STAT!C670</f>
        <v>31.33</v>
      </c>
      <c r="C667" s="6">
        <f>TITRES_STAT!D670</f>
        <v>20.2471</v>
      </c>
      <c r="D667" s="6">
        <f>TITRES_STAT!E670</f>
        <v>0</v>
      </c>
      <c r="E667" s="2">
        <f t="shared" si="40"/>
        <v>-1159</v>
      </c>
      <c r="F667" s="6" t="str">
        <f t="shared" si="43"/>
        <v>NEUTRAL</v>
      </c>
      <c r="G667" s="6" t="str">
        <f t="shared" si="42"/>
        <v>NEUTRAL</v>
      </c>
      <c r="H667" s="6" t="str">
        <f t="shared" si="41"/>
        <v>NEUTRAL</v>
      </c>
    </row>
    <row r="668" spans="1:8" ht="13.5" x14ac:dyDescent="0.25">
      <c r="A668" s="3">
        <f>TITRES_STAT!B671</f>
        <v>42976</v>
      </c>
      <c r="B668" s="6">
        <f>TITRES_STAT!C671</f>
        <v>31.33</v>
      </c>
      <c r="C668" s="6">
        <f>TITRES_STAT!D671</f>
        <v>20.2471</v>
      </c>
      <c r="D668" s="6">
        <f>TITRES_STAT!E671</f>
        <v>0</v>
      </c>
      <c r="E668" s="2">
        <f t="shared" si="40"/>
        <v>-1159</v>
      </c>
      <c r="F668" s="6" t="str">
        <f t="shared" si="43"/>
        <v>NEUTRAL</v>
      </c>
      <c r="G668" s="6" t="str">
        <f t="shared" si="42"/>
        <v>NEUTRAL</v>
      </c>
      <c r="H668" s="6" t="str">
        <f t="shared" si="41"/>
        <v>NEUTRAL</v>
      </c>
    </row>
    <row r="669" spans="1:8" ht="13.5" x14ac:dyDescent="0.25">
      <c r="A669" s="3">
        <f>TITRES_STAT!B672</f>
        <v>42977</v>
      </c>
      <c r="B669" s="6">
        <f>TITRES_STAT!C672</f>
        <v>31.33</v>
      </c>
      <c r="C669" s="6">
        <f>TITRES_STAT!D672</f>
        <v>20.2471</v>
      </c>
      <c r="D669" s="6">
        <f>TITRES_STAT!E672</f>
        <v>0</v>
      </c>
      <c r="E669" s="2">
        <f t="shared" si="40"/>
        <v>-1159</v>
      </c>
      <c r="F669" s="6" t="str">
        <f t="shared" si="43"/>
        <v>NEUTRAL</v>
      </c>
      <c r="G669" s="6" t="str">
        <f t="shared" si="42"/>
        <v>NEUTRAL</v>
      </c>
      <c r="H669" s="6" t="str">
        <f t="shared" si="41"/>
        <v>NEUTRAL</v>
      </c>
    </row>
    <row r="670" spans="1:8" ht="13.5" x14ac:dyDescent="0.25">
      <c r="A670" s="3">
        <f>TITRES_STAT!B673</f>
        <v>42978</v>
      </c>
      <c r="B670" s="6">
        <f>TITRES_STAT!C673</f>
        <v>32.26</v>
      </c>
      <c r="C670" s="6">
        <f>TITRES_STAT!D673</f>
        <v>20.848099999999999</v>
      </c>
      <c r="D670" s="6">
        <f>TITRES_STAT!E673</f>
        <v>3</v>
      </c>
      <c r="E670" s="2">
        <f t="shared" si="40"/>
        <v>-1156</v>
      </c>
      <c r="F670" s="6" t="str">
        <f t="shared" si="43"/>
        <v>BULLISH</v>
      </c>
      <c r="G670" s="6" t="str">
        <f t="shared" si="42"/>
        <v>NEUTRAL</v>
      </c>
      <c r="H670" s="6" t="str">
        <f t="shared" si="41"/>
        <v>CONFIRMED BULLISH</v>
      </c>
    </row>
    <row r="671" spans="1:8" ht="13.5" x14ac:dyDescent="0.25">
      <c r="A671" s="3">
        <f>TITRES_STAT!B674</f>
        <v>42982</v>
      </c>
      <c r="B671" s="6">
        <f>TITRES_STAT!C674</f>
        <v>32.26</v>
      </c>
      <c r="C671" s="6">
        <f>TITRES_STAT!D674</f>
        <v>20.848099999999999</v>
      </c>
      <c r="D671" s="6">
        <f>TITRES_STAT!E674</f>
        <v>0</v>
      </c>
      <c r="E671" s="2">
        <f t="shared" si="40"/>
        <v>-1156</v>
      </c>
      <c r="F671" s="6" t="str">
        <f t="shared" si="43"/>
        <v>BULLISH</v>
      </c>
      <c r="G671" s="6" t="str">
        <f t="shared" si="42"/>
        <v>NEUTRAL</v>
      </c>
      <c r="H671" s="6" t="str">
        <f t="shared" si="41"/>
        <v>CONFIRMED BULLISH</v>
      </c>
    </row>
    <row r="672" spans="1:8" ht="13.5" x14ac:dyDescent="0.25">
      <c r="A672" s="3">
        <f>TITRES_STAT!B675</f>
        <v>42983</v>
      </c>
      <c r="B672" s="6">
        <f>TITRES_STAT!C675</f>
        <v>32.26</v>
      </c>
      <c r="C672" s="6">
        <f>TITRES_STAT!D675</f>
        <v>20.848099999999999</v>
      </c>
      <c r="D672" s="6">
        <f>TITRES_STAT!E675</f>
        <v>0</v>
      </c>
      <c r="E672" s="2">
        <f t="shared" si="40"/>
        <v>-1156</v>
      </c>
      <c r="F672" s="6" t="str">
        <f t="shared" si="43"/>
        <v>BULLISH</v>
      </c>
      <c r="G672" s="6" t="str">
        <f t="shared" si="42"/>
        <v>NEUTRAL</v>
      </c>
      <c r="H672" s="6" t="str">
        <f t="shared" si="41"/>
        <v>CONFIRMED BULLISH</v>
      </c>
    </row>
    <row r="673" spans="1:8" ht="13.5" x14ac:dyDescent="0.25">
      <c r="A673" s="3">
        <f>TITRES_STAT!B676</f>
        <v>42984</v>
      </c>
      <c r="B673" s="6">
        <f>TITRES_STAT!C676</f>
        <v>32.26</v>
      </c>
      <c r="C673" s="6">
        <f>TITRES_STAT!D676</f>
        <v>20.848099999999999</v>
      </c>
      <c r="D673" s="6">
        <f>TITRES_STAT!E676</f>
        <v>0</v>
      </c>
      <c r="E673" s="2">
        <f t="shared" si="40"/>
        <v>-1156</v>
      </c>
      <c r="F673" s="6" t="str">
        <f t="shared" si="43"/>
        <v>BULLISH</v>
      </c>
      <c r="G673" s="6" t="str">
        <f t="shared" si="42"/>
        <v>NEUTRAL</v>
      </c>
      <c r="H673" s="6" t="str">
        <f t="shared" si="41"/>
        <v>CONFIRMED BULLISH</v>
      </c>
    </row>
    <row r="674" spans="1:8" ht="13.5" x14ac:dyDescent="0.25">
      <c r="A674" s="3">
        <f>TITRES_STAT!B677</f>
        <v>42985</v>
      </c>
      <c r="B674" s="6">
        <f>TITRES_STAT!C677</f>
        <v>32.26</v>
      </c>
      <c r="C674" s="6">
        <f>TITRES_STAT!D677</f>
        <v>20.848099999999999</v>
      </c>
      <c r="D674" s="6">
        <f>TITRES_STAT!E677</f>
        <v>0</v>
      </c>
      <c r="E674" s="2">
        <f t="shared" si="40"/>
        <v>-1156</v>
      </c>
      <c r="F674" s="6" t="str">
        <f t="shared" si="43"/>
        <v>BULLISH</v>
      </c>
      <c r="G674" s="6" t="str">
        <f t="shared" si="42"/>
        <v>NEUTRAL</v>
      </c>
      <c r="H674" s="6" t="str">
        <f t="shared" si="41"/>
        <v>CONFIRMED BULLISH</v>
      </c>
    </row>
    <row r="675" spans="1:8" ht="13.5" x14ac:dyDescent="0.25">
      <c r="A675" s="3">
        <f>TITRES_STAT!B678</f>
        <v>42986</v>
      </c>
      <c r="B675" s="6">
        <f>TITRES_STAT!C678</f>
        <v>32.26</v>
      </c>
      <c r="C675" s="6">
        <f>TITRES_STAT!D678</f>
        <v>20.848099999999999</v>
      </c>
      <c r="D675" s="6">
        <f>TITRES_STAT!E678</f>
        <v>0</v>
      </c>
      <c r="E675" s="2">
        <f t="shared" si="40"/>
        <v>-1156</v>
      </c>
      <c r="F675" s="6" t="str">
        <f t="shared" si="43"/>
        <v>NEUTRAL</v>
      </c>
      <c r="G675" s="6" t="str">
        <f t="shared" si="42"/>
        <v>NEUTRAL</v>
      </c>
      <c r="H675" s="6" t="str">
        <f t="shared" si="41"/>
        <v>NEUTRAL</v>
      </c>
    </row>
    <row r="676" spans="1:8" ht="13.5" x14ac:dyDescent="0.25">
      <c r="A676" s="3">
        <f>TITRES_STAT!B679</f>
        <v>42989</v>
      </c>
      <c r="B676" s="6">
        <f>TITRES_STAT!C679</f>
        <v>32.26</v>
      </c>
      <c r="C676" s="6">
        <f>TITRES_STAT!D679</f>
        <v>20.848099999999999</v>
      </c>
      <c r="D676" s="6">
        <f>TITRES_STAT!E679</f>
        <v>0</v>
      </c>
      <c r="E676" s="2">
        <f t="shared" si="40"/>
        <v>-1156</v>
      </c>
      <c r="F676" s="6" t="str">
        <f t="shared" si="43"/>
        <v>NEUTRAL</v>
      </c>
      <c r="G676" s="6" t="str">
        <f t="shared" si="42"/>
        <v>NEUTRAL</v>
      </c>
      <c r="H676" s="6" t="str">
        <f t="shared" si="41"/>
        <v>NEUTRAL</v>
      </c>
    </row>
    <row r="677" spans="1:8" ht="13.5" x14ac:dyDescent="0.25">
      <c r="A677" s="3">
        <f>TITRES_STAT!B680</f>
        <v>42990</v>
      </c>
      <c r="B677" s="6">
        <f>TITRES_STAT!C680</f>
        <v>32.26</v>
      </c>
      <c r="C677" s="6">
        <f>TITRES_STAT!D680</f>
        <v>20.848099999999999</v>
      </c>
      <c r="D677" s="6">
        <f>TITRES_STAT!E680</f>
        <v>0</v>
      </c>
      <c r="E677" s="2">
        <f t="shared" si="40"/>
        <v>-1156</v>
      </c>
      <c r="F677" s="6" t="str">
        <f t="shared" si="43"/>
        <v>NEUTRAL</v>
      </c>
      <c r="G677" s="6" t="str">
        <f t="shared" si="42"/>
        <v>NEUTRAL</v>
      </c>
      <c r="H677" s="6" t="str">
        <f t="shared" si="41"/>
        <v>NEUTRAL</v>
      </c>
    </row>
    <row r="678" spans="1:8" ht="13.5" x14ac:dyDescent="0.25">
      <c r="A678" s="3">
        <f>TITRES_STAT!B681</f>
        <v>42991</v>
      </c>
      <c r="B678" s="6">
        <f>TITRES_STAT!C681</f>
        <v>32.26</v>
      </c>
      <c r="C678" s="6">
        <f>TITRES_STAT!D681</f>
        <v>20.848099999999999</v>
      </c>
      <c r="D678" s="6">
        <f>TITRES_STAT!E681</f>
        <v>0</v>
      </c>
      <c r="E678" s="2">
        <f t="shared" si="40"/>
        <v>-1156</v>
      </c>
      <c r="F678" s="6" t="str">
        <f t="shared" si="43"/>
        <v>NEUTRAL</v>
      </c>
      <c r="G678" s="6" t="str">
        <f t="shared" si="42"/>
        <v>NEUTRAL</v>
      </c>
      <c r="H678" s="6" t="str">
        <f t="shared" si="41"/>
        <v>NEUTRAL</v>
      </c>
    </row>
    <row r="679" spans="1:8" ht="13.5" x14ac:dyDescent="0.25">
      <c r="A679" s="3">
        <f>TITRES_STAT!B682</f>
        <v>42992</v>
      </c>
      <c r="B679" s="6">
        <f>TITRES_STAT!C682</f>
        <v>32.26</v>
      </c>
      <c r="C679" s="6">
        <f>TITRES_STAT!D682</f>
        <v>20.848099999999999</v>
      </c>
      <c r="D679" s="6">
        <f>TITRES_STAT!E682</f>
        <v>0</v>
      </c>
      <c r="E679" s="2">
        <f t="shared" si="40"/>
        <v>-1156</v>
      </c>
      <c r="F679" s="6" t="str">
        <f t="shared" si="43"/>
        <v>NEUTRAL</v>
      </c>
      <c r="G679" s="6" t="str">
        <f t="shared" si="42"/>
        <v>NEUTRAL</v>
      </c>
      <c r="H679" s="6" t="str">
        <f t="shared" si="41"/>
        <v>NEUTRAL</v>
      </c>
    </row>
    <row r="680" spans="1:8" ht="13.5" x14ac:dyDescent="0.25">
      <c r="A680" s="3">
        <f>TITRES_STAT!B683</f>
        <v>42993</v>
      </c>
      <c r="B680" s="6">
        <f>TITRES_STAT!C683</f>
        <v>32.26</v>
      </c>
      <c r="C680" s="6">
        <f>TITRES_STAT!D683</f>
        <v>20.848099999999999</v>
      </c>
      <c r="D680" s="6">
        <f>TITRES_STAT!E683</f>
        <v>6</v>
      </c>
      <c r="E680" s="2">
        <f t="shared" si="40"/>
        <v>-1156</v>
      </c>
      <c r="F680" s="6" t="str">
        <f t="shared" si="43"/>
        <v>NEUTRAL</v>
      </c>
      <c r="G680" s="6" t="str">
        <f t="shared" si="42"/>
        <v>NEUTRAL</v>
      </c>
      <c r="H680" s="6" t="str">
        <f t="shared" si="41"/>
        <v>NEUTRAL</v>
      </c>
    </row>
    <row r="681" spans="1:8" ht="13.5" x14ac:dyDescent="0.25">
      <c r="A681" s="3">
        <f>TITRES_STAT!B684</f>
        <v>42996</v>
      </c>
      <c r="B681" s="6">
        <f>TITRES_STAT!C684</f>
        <v>32.26</v>
      </c>
      <c r="C681" s="6">
        <f>TITRES_STAT!D684</f>
        <v>20.848099999999999</v>
      </c>
      <c r="D681" s="6">
        <f>TITRES_STAT!E684</f>
        <v>0</v>
      </c>
      <c r="E681" s="2">
        <f t="shared" si="40"/>
        <v>-1156</v>
      </c>
      <c r="F681" s="6" t="str">
        <f t="shared" si="43"/>
        <v>NEUTRAL</v>
      </c>
      <c r="G681" s="6" t="str">
        <f t="shared" si="42"/>
        <v>NEUTRAL</v>
      </c>
      <c r="H681" s="6" t="str">
        <f t="shared" si="41"/>
        <v>NEUTRAL</v>
      </c>
    </row>
    <row r="682" spans="1:8" ht="13.5" x14ac:dyDescent="0.25">
      <c r="A682" s="3">
        <f>TITRES_STAT!B685</f>
        <v>42997</v>
      </c>
      <c r="B682" s="6">
        <f>TITRES_STAT!C685</f>
        <v>32.26</v>
      </c>
      <c r="C682" s="6">
        <f>TITRES_STAT!D685</f>
        <v>20.848099999999999</v>
      </c>
      <c r="D682" s="6">
        <f>TITRES_STAT!E685</f>
        <v>0</v>
      </c>
      <c r="E682" s="2">
        <f t="shared" si="40"/>
        <v>-1156</v>
      </c>
      <c r="F682" s="6" t="str">
        <f t="shared" si="43"/>
        <v>NEUTRAL</v>
      </c>
      <c r="G682" s="6" t="str">
        <f t="shared" si="42"/>
        <v>NEUTRAL</v>
      </c>
      <c r="H682" s="6" t="str">
        <f t="shared" si="41"/>
        <v>NEUTRAL</v>
      </c>
    </row>
    <row r="683" spans="1:8" ht="13.5" x14ac:dyDescent="0.25">
      <c r="A683" s="3">
        <f>TITRES_STAT!B686</f>
        <v>42998</v>
      </c>
      <c r="B683" s="6">
        <f>TITRES_STAT!C686</f>
        <v>32.26</v>
      </c>
      <c r="C683" s="6">
        <f>TITRES_STAT!D686</f>
        <v>20.848099999999999</v>
      </c>
      <c r="D683" s="6">
        <f>TITRES_STAT!E686</f>
        <v>0</v>
      </c>
      <c r="E683" s="2">
        <f t="shared" si="40"/>
        <v>-1156</v>
      </c>
      <c r="F683" s="6" t="str">
        <f t="shared" si="43"/>
        <v>NEUTRAL</v>
      </c>
      <c r="G683" s="6" t="str">
        <f t="shared" si="42"/>
        <v>NEUTRAL</v>
      </c>
      <c r="H683" s="6" t="str">
        <f t="shared" si="41"/>
        <v>NEUTRAL</v>
      </c>
    </row>
    <row r="684" spans="1:8" ht="13.5" x14ac:dyDescent="0.25">
      <c r="A684" s="3">
        <f>TITRES_STAT!B687</f>
        <v>43000</v>
      </c>
      <c r="B684" s="6">
        <f>TITRES_STAT!C687</f>
        <v>32.26</v>
      </c>
      <c r="C684" s="6">
        <f>TITRES_STAT!D687</f>
        <v>20.848099999999999</v>
      </c>
      <c r="D684" s="6">
        <f>TITRES_STAT!E687</f>
        <v>0</v>
      </c>
      <c r="E684" s="2">
        <f t="shared" si="40"/>
        <v>-1156</v>
      </c>
      <c r="F684" s="6" t="str">
        <f t="shared" si="43"/>
        <v>NEUTRAL</v>
      </c>
      <c r="G684" s="6" t="str">
        <f t="shared" si="42"/>
        <v>NEUTRAL</v>
      </c>
      <c r="H684" s="6" t="str">
        <f t="shared" si="41"/>
        <v>NEUTRAL</v>
      </c>
    </row>
    <row r="685" spans="1:8" ht="13.5" x14ac:dyDescent="0.25">
      <c r="A685" s="3">
        <f>TITRES_STAT!B688</f>
        <v>43003</v>
      </c>
      <c r="B685" s="6">
        <f>TITRES_STAT!C688</f>
        <v>32.26</v>
      </c>
      <c r="C685" s="6">
        <f>TITRES_STAT!D688</f>
        <v>20.848099999999999</v>
      </c>
      <c r="D685" s="6">
        <f>TITRES_STAT!E688</f>
        <v>0</v>
      </c>
      <c r="E685" s="2">
        <f t="shared" si="40"/>
        <v>-1156</v>
      </c>
      <c r="F685" s="6" t="str">
        <f t="shared" si="43"/>
        <v>NEUTRAL</v>
      </c>
      <c r="G685" s="6" t="str">
        <f t="shared" si="42"/>
        <v>NEUTRAL</v>
      </c>
      <c r="H685" s="6" t="str">
        <f t="shared" si="41"/>
        <v>NEUTRAL</v>
      </c>
    </row>
    <row r="686" spans="1:8" ht="13.5" x14ac:dyDescent="0.25">
      <c r="A686" s="3">
        <f>TITRES_STAT!B689</f>
        <v>43004</v>
      </c>
      <c r="B686" s="6">
        <f>TITRES_STAT!C689</f>
        <v>32.26</v>
      </c>
      <c r="C686" s="6">
        <f>TITRES_STAT!D689</f>
        <v>20.848099999999999</v>
      </c>
      <c r="D686" s="6">
        <f>TITRES_STAT!E689</f>
        <v>4</v>
      </c>
      <c r="E686" s="2">
        <f t="shared" si="40"/>
        <v>-1156</v>
      </c>
      <c r="F686" s="6" t="str">
        <f t="shared" si="43"/>
        <v>NEUTRAL</v>
      </c>
      <c r="G686" s="6" t="str">
        <f t="shared" si="42"/>
        <v>NEUTRAL</v>
      </c>
      <c r="H686" s="6" t="str">
        <f t="shared" si="41"/>
        <v>NEUTRAL</v>
      </c>
    </row>
    <row r="687" spans="1:8" ht="13.5" x14ac:dyDescent="0.25">
      <c r="A687" s="3">
        <f>TITRES_STAT!B690</f>
        <v>43005</v>
      </c>
      <c r="B687" s="6">
        <f>TITRES_STAT!C690</f>
        <v>32.26</v>
      </c>
      <c r="C687" s="6">
        <f>TITRES_STAT!D690</f>
        <v>20.848099999999999</v>
      </c>
      <c r="D687" s="6">
        <f>TITRES_STAT!E690</f>
        <v>0</v>
      </c>
      <c r="E687" s="2">
        <f t="shared" si="40"/>
        <v>-1156</v>
      </c>
      <c r="F687" s="6" t="str">
        <f t="shared" si="43"/>
        <v>NEUTRAL</v>
      </c>
      <c r="G687" s="6" t="str">
        <f t="shared" si="42"/>
        <v>NEUTRAL</v>
      </c>
      <c r="H687" s="6" t="str">
        <f t="shared" si="41"/>
        <v>NEUTRAL</v>
      </c>
    </row>
    <row r="688" spans="1:8" ht="13.5" x14ac:dyDescent="0.25">
      <c r="A688" s="3">
        <f>TITRES_STAT!B691</f>
        <v>43006</v>
      </c>
      <c r="B688" s="6">
        <f>TITRES_STAT!C691</f>
        <v>32.26</v>
      </c>
      <c r="C688" s="6">
        <f>TITRES_STAT!D691</f>
        <v>20.848099999999999</v>
      </c>
      <c r="D688" s="6">
        <f>TITRES_STAT!E691</f>
        <v>0</v>
      </c>
      <c r="E688" s="2">
        <f t="shared" si="40"/>
        <v>-1156</v>
      </c>
      <c r="F688" s="6" t="str">
        <f t="shared" si="43"/>
        <v>NEUTRAL</v>
      </c>
      <c r="G688" s="6" t="str">
        <f t="shared" si="42"/>
        <v>NEUTRAL</v>
      </c>
      <c r="H688" s="6" t="str">
        <f t="shared" si="41"/>
        <v>NEUTRAL</v>
      </c>
    </row>
    <row r="689" spans="1:8" ht="13.5" x14ac:dyDescent="0.25">
      <c r="A689" s="3">
        <f>TITRES_STAT!B692</f>
        <v>43007</v>
      </c>
      <c r="B689" s="6">
        <f>TITRES_STAT!C692</f>
        <v>32.26</v>
      </c>
      <c r="C689" s="6">
        <f>TITRES_STAT!D692</f>
        <v>20.848099999999999</v>
      </c>
      <c r="D689" s="6">
        <f>TITRES_STAT!E692</f>
        <v>0</v>
      </c>
      <c r="E689" s="2">
        <f t="shared" si="40"/>
        <v>-1156</v>
      </c>
      <c r="F689" s="6" t="str">
        <f t="shared" si="43"/>
        <v>NEUTRAL</v>
      </c>
      <c r="G689" s="6" t="str">
        <f t="shared" si="42"/>
        <v>NEUTRAL</v>
      </c>
      <c r="H689" s="6" t="str">
        <f t="shared" si="41"/>
        <v>NEUTRAL</v>
      </c>
    </row>
    <row r="690" spans="1:8" ht="13.5" x14ac:dyDescent="0.25">
      <c r="A690" s="3">
        <f>TITRES_STAT!B693</f>
        <v>43010</v>
      </c>
      <c r="B690" s="6">
        <f>TITRES_STAT!C693</f>
        <v>32.26</v>
      </c>
      <c r="C690" s="6">
        <f>TITRES_STAT!D693</f>
        <v>20.848099999999999</v>
      </c>
      <c r="D690" s="6">
        <f>TITRES_STAT!E693</f>
        <v>0</v>
      </c>
      <c r="E690" s="2">
        <f t="shared" si="40"/>
        <v>-1156</v>
      </c>
      <c r="F690" s="6" t="str">
        <f t="shared" si="43"/>
        <v>NEUTRAL</v>
      </c>
      <c r="G690" s="6" t="str">
        <f t="shared" si="42"/>
        <v>NEUTRAL</v>
      </c>
      <c r="H690" s="6" t="str">
        <f t="shared" si="41"/>
        <v>NEUTRAL</v>
      </c>
    </row>
    <row r="691" spans="1:8" ht="13.5" x14ac:dyDescent="0.25">
      <c r="A691" s="3">
        <f>TITRES_STAT!B694</f>
        <v>43011</v>
      </c>
      <c r="B691" s="6">
        <f>TITRES_STAT!C694</f>
        <v>32.26</v>
      </c>
      <c r="C691" s="6">
        <f>TITRES_STAT!D694</f>
        <v>20.848099999999999</v>
      </c>
      <c r="D691" s="6">
        <f>TITRES_STAT!E694</f>
        <v>0</v>
      </c>
      <c r="E691" s="2">
        <f t="shared" si="40"/>
        <v>-1156</v>
      </c>
      <c r="F691" s="6" t="str">
        <f t="shared" si="43"/>
        <v>NEUTRAL</v>
      </c>
      <c r="G691" s="6" t="str">
        <f t="shared" si="42"/>
        <v>NEUTRAL</v>
      </c>
      <c r="H691" s="6" t="str">
        <f t="shared" si="41"/>
        <v>NEUTRAL</v>
      </c>
    </row>
    <row r="692" spans="1:8" ht="13.5" x14ac:dyDescent="0.25">
      <c r="A692" s="3">
        <f>TITRES_STAT!B695</f>
        <v>43012</v>
      </c>
      <c r="B692" s="6">
        <f>TITRES_STAT!C695</f>
        <v>32.26</v>
      </c>
      <c r="C692" s="6">
        <f>TITRES_STAT!D695</f>
        <v>20.848099999999999</v>
      </c>
      <c r="D692" s="6">
        <f>TITRES_STAT!E695</f>
        <v>0</v>
      </c>
      <c r="E692" s="2">
        <f t="shared" si="40"/>
        <v>-1156</v>
      </c>
      <c r="F692" s="6" t="str">
        <f t="shared" si="43"/>
        <v>NEUTRAL</v>
      </c>
      <c r="G692" s="6" t="str">
        <f t="shared" si="42"/>
        <v>NEUTRAL</v>
      </c>
      <c r="H692" s="6" t="str">
        <f t="shared" si="41"/>
        <v>NEUTRAL</v>
      </c>
    </row>
    <row r="693" spans="1:8" ht="13.5" x14ac:dyDescent="0.25">
      <c r="A693" s="3">
        <f>TITRES_STAT!B696</f>
        <v>43013</v>
      </c>
      <c r="B693" s="6">
        <f>TITRES_STAT!C696</f>
        <v>32.26</v>
      </c>
      <c r="C693" s="6">
        <f>TITRES_STAT!D696</f>
        <v>20.848099999999999</v>
      </c>
      <c r="D693" s="6">
        <f>TITRES_STAT!E696</f>
        <v>10</v>
      </c>
      <c r="E693" s="2">
        <f t="shared" si="40"/>
        <v>-1156</v>
      </c>
      <c r="F693" s="6" t="str">
        <f t="shared" si="43"/>
        <v>NEUTRAL</v>
      </c>
      <c r="G693" s="6" t="str">
        <f t="shared" si="42"/>
        <v>NEUTRAL</v>
      </c>
      <c r="H693" s="6" t="str">
        <f t="shared" si="41"/>
        <v>NEUTRAL</v>
      </c>
    </row>
    <row r="694" spans="1:8" ht="13.5" x14ac:dyDescent="0.25">
      <c r="A694" s="3">
        <f>TITRES_STAT!B697</f>
        <v>43014</v>
      </c>
      <c r="B694" s="6">
        <f>TITRES_STAT!C697</f>
        <v>31.95</v>
      </c>
      <c r="C694" s="6">
        <f>TITRES_STAT!D697</f>
        <v>20.6478</v>
      </c>
      <c r="D694" s="6">
        <f>TITRES_STAT!E697</f>
        <v>40</v>
      </c>
      <c r="E694" s="2">
        <f t="shared" si="40"/>
        <v>-1196</v>
      </c>
      <c r="F694" s="6" t="str">
        <f t="shared" si="43"/>
        <v>BEARISH</v>
      </c>
      <c r="G694" s="6" t="str">
        <f t="shared" si="42"/>
        <v>STRONG</v>
      </c>
      <c r="H694" s="6" t="str">
        <f t="shared" si="41"/>
        <v>CONFIRMED BEARISH</v>
      </c>
    </row>
    <row r="695" spans="1:8" ht="13.5" x14ac:dyDescent="0.25">
      <c r="A695" s="3">
        <f>TITRES_STAT!B698</f>
        <v>43017</v>
      </c>
      <c r="B695" s="6">
        <f>TITRES_STAT!C698</f>
        <v>31.95</v>
      </c>
      <c r="C695" s="6">
        <f>TITRES_STAT!D698</f>
        <v>20.6478</v>
      </c>
      <c r="D695" s="6">
        <f>TITRES_STAT!E698</f>
        <v>0</v>
      </c>
      <c r="E695" s="2">
        <f t="shared" si="40"/>
        <v>-1196</v>
      </c>
      <c r="F695" s="6" t="str">
        <f t="shared" si="43"/>
        <v>BEARISH</v>
      </c>
      <c r="G695" s="6" t="str">
        <f t="shared" si="42"/>
        <v>STRONG</v>
      </c>
      <c r="H695" s="6" t="str">
        <f t="shared" si="41"/>
        <v>CONFIRMED BEARISH</v>
      </c>
    </row>
    <row r="696" spans="1:8" ht="13.5" x14ac:dyDescent="0.25">
      <c r="A696" s="3">
        <f>TITRES_STAT!B699</f>
        <v>43018</v>
      </c>
      <c r="B696" s="6">
        <f>TITRES_STAT!C699</f>
        <v>32.26</v>
      </c>
      <c r="C696" s="6">
        <f>TITRES_STAT!D699</f>
        <v>20.848099999999999</v>
      </c>
      <c r="D696" s="6">
        <f>TITRES_STAT!E699</f>
        <v>75</v>
      </c>
      <c r="E696" s="2">
        <f t="shared" si="40"/>
        <v>-1121</v>
      </c>
      <c r="F696" s="6" t="str">
        <f t="shared" si="43"/>
        <v>BULLISH</v>
      </c>
      <c r="G696" s="6" t="str">
        <f t="shared" si="42"/>
        <v>WEAK</v>
      </c>
      <c r="H696" s="6" t="str">
        <f t="shared" si="41"/>
        <v>NEUTRAL</v>
      </c>
    </row>
    <row r="697" spans="1:8" ht="13.5" x14ac:dyDescent="0.25">
      <c r="A697" s="3">
        <f>TITRES_STAT!B700</f>
        <v>43019</v>
      </c>
      <c r="B697" s="6">
        <f>TITRES_STAT!C700</f>
        <v>32.26</v>
      </c>
      <c r="C697" s="6">
        <f>TITRES_STAT!D700</f>
        <v>20.848099999999999</v>
      </c>
      <c r="D697" s="6">
        <f>TITRES_STAT!E700</f>
        <v>0</v>
      </c>
      <c r="E697" s="2">
        <f t="shared" si="40"/>
        <v>-1121</v>
      </c>
      <c r="F697" s="6" t="str">
        <f t="shared" si="43"/>
        <v>BULLISH</v>
      </c>
      <c r="G697" s="6" t="str">
        <f t="shared" si="42"/>
        <v>WEAK</v>
      </c>
      <c r="H697" s="6" t="str">
        <f t="shared" si="41"/>
        <v>NEUTRAL</v>
      </c>
    </row>
    <row r="698" spans="1:8" ht="13.5" x14ac:dyDescent="0.25">
      <c r="A698" s="3">
        <f>TITRES_STAT!B701</f>
        <v>43020</v>
      </c>
      <c r="B698" s="6">
        <f>TITRES_STAT!C701</f>
        <v>32.26</v>
      </c>
      <c r="C698" s="6">
        <f>TITRES_STAT!D701</f>
        <v>20.848099999999999</v>
      </c>
      <c r="D698" s="6">
        <f>TITRES_STAT!E701</f>
        <v>0</v>
      </c>
      <c r="E698" s="2">
        <f t="shared" si="40"/>
        <v>-1121</v>
      </c>
      <c r="F698" s="6" t="str">
        <f t="shared" si="43"/>
        <v>BULLISH</v>
      </c>
      <c r="G698" s="6" t="str">
        <f t="shared" si="42"/>
        <v>WEAK</v>
      </c>
      <c r="H698" s="6" t="str">
        <f t="shared" si="41"/>
        <v>NEUTRAL</v>
      </c>
    </row>
    <row r="699" spans="1:8" ht="13.5" x14ac:dyDescent="0.25">
      <c r="A699" s="3">
        <f>TITRES_STAT!B702</f>
        <v>43021</v>
      </c>
      <c r="B699" s="6">
        <f>TITRES_STAT!C702</f>
        <v>32.26</v>
      </c>
      <c r="C699" s="6">
        <f>TITRES_STAT!D702</f>
        <v>20.848099999999999</v>
      </c>
      <c r="D699" s="6">
        <f>TITRES_STAT!E702</f>
        <v>0</v>
      </c>
      <c r="E699" s="2">
        <f t="shared" si="40"/>
        <v>-1121</v>
      </c>
      <c r="F699" s="6" t="str">
        <f t="shared" si="43"/>
        <v>BULLISH</v>
      </c>
      <c r="G699" s="6" t="str">
        <f t="shared" si="42"/>
        <v>WEAK</v>
      </c>
      <c r="H699" s="6" t="str">
        <f t="shared" si="41"/>
        <v>CONFIRMED BULLISH</v>
      </c>
    </row>
    <row r="700" spans="1:8" ht="13.5" x14ac:dyDescent="0.25">
      <c r="A700" s="3">
        <f>TITRES_STAT!B703</f>
        <v>43024</v>
      </c>
      <c r="B700" s="6">
        <f>TITRES_STAT!C703</f>
        <v>32.26</v>
      </c>
      <c r="C700" s="6">
        <f>TITRES_STAT!D703</f>
        <v>20.848099999999999</v>
      </c>
      <c r="D700" s="6">
        <f>TITRES_STAT!E703</f>
        <v>0</v>
      </c>
      <c r="E700" s="2">
        <f t="shared" si="40"/>
        <v>-1121</v>
      </c>
      <c r="F700" s="6" t="str">
        <f t="shared" si="43"/>
        <v>BULLISH</v>
      </c>
      <c r="G700" s="6" t="str">
        <f t="shared" si="42"/>
        <v>WEAK</v>
      </c>
      <c r="H700" s="6" t="str">
        <f t="shared" si="41"/>
        <v>CONFIRMED BULLISH</v>
      </c>
    </row>
    <row r="701" spans="1:8" ht="13.5" x14ac:dyDescent="0.25">
      <c r="A701" s="3">
        <f>TITRES_STAT!B704</f>
        <v>43025</v>
      </c>
      <c r="B701" s="6">
        <f>TITRES_STAT!C704</f>
        <v>32.26</v>
      </c>
      <c r="C701" s="6">
        <f>TITRES_STAT!D704</f>
        <v>20.848099999999999</v>
      </c>
      <c r="D701" s="6">
        <f>TITRES_STAT!E704</f>
        <v>0</v>
      </c>
      <c r="E701" s="2">
        <f t="shared" si="40"/>
        <v>-1121</v>
      </c>
      <c r="F701" s="6" t="str">
        <f t="shared" si="43"/>
        <v>NEUTRAL</v>
      </c>
      <c r="G701" s="6" t="str">
        <f t="shared" si="42"/>
        <v>NEUTRAL</v>
      </c>
      <c r="H701" s="6" t="str">
        <f t="shared" si="41"/>
        <v>NEUTRAL</v>
      </c>
    </row>
    <row r="702" spans="1:8" ht="13.5" x14ac:dyDescent="0.25">
      <c r="A702" s="3">
        <f>TITRES_STAT!B705</f>
        <v>43026</v>
      </c>
      <c r="B702" s="6">
        <f>TITRES_STAT!C705</f>
        <v>33.22</v>
      </c>
      <c r="C702" s="6">
        <f>TITRES_STAT!D705</f>
        <v>21.468599999999999</v>
      </c>
      <c r="D702" s="6">
        <f>TITRES_STAT!E705</f>
        <v>9</v>
      </c>
      <c r="E702" s="2">
        <f t="shared" si="40"/>
        <v>-1112</v>
      </c>
      <c r="F702" s="6" t="str">
        <f t="shared" si="43"/>
        <v>BULLISH</v>
      </c>
      <c r="G702" s="6" t="str">
        <f t="shared" si="42"/>
        <v>NEUTRAL</v>
      </c>
      <c r="H702" s="6" t="str">
        <f t="shared" si="41"/>
        <v>CONFIRMED BULLISH</v>
      </c>
    </row>
    <row r="703" spans="1:8" ht="13.5" x14ac:dyDescent="0.25">
      <c r="A703" s="3">
        <f>TITRES_STAT!B706</f>
        <v>43027</v>
      </c>
      <c r="B703" s="6">
        <f>TITRES_STAT!C706</f>
        <v>33.22</v>
      </c>
      <c r="C703" s="6">
        <f>TITRES_STAT!D706</f>
        <v>21.468599999999999</v>
      </c>
      <c r="D703" s="6">
        <f>TITRES_STAT!E706</f>
        <v>0</v>
      </c>
      <c r="E703" s="2">
        <f t="shared" si="40"/>
        <v>-1112</v>
      </c>
      <c r="F703" s="6" t="str">
        <f t="shared" si="43"/>
        <v>BULLISH</v>
      </c>
      <c r="G703" s="6" t="str">
        <f t="shared" si="42"/>
        <v>NEUTRAL</v>
      </c>
      <c r="H703" s="6" t="str">
        <f t="shared" si="41"/>
        <v>CONFIRMED BULLISH</v>
      </c>
    </row>
    <row r="704" spans="1:8" ht="13.5" x14ac:dyDescent="0.25">
      <c r="A704" s="3">
        <f>TITRES_STAT!B707</f>
        <v>43028</v>
      </c>
      <c r="B704" s="6">
        <f>TITRES_STAT!C707</f>
        <v>33.22</v>
      </c>
      <c r="C704" s="6">
        <f>TITRES_STAT!D707</f>
        <v>21.468599999999999</v>
      </c>
      <c r="D704" s="6">
        <f>TITRES_STAT!E707</f>
        <v>0</v>
      </c>
      <c r="E704" s="2">
        <f t="shared" si="40"/>
        <v>-1112</v>
      </c>
      <c r="F704" s="6" t="str">
        <f t="shared" si="43"/>
        <v>BULLISH</v>
      </c>
      <c r="G704" s="6" t="str">
        <f t="shared" si="42"/>
        <v>NEUTRAL</v>
      </c>
      <c r="H704" s="6" t="str">
        <f t="shared" si="41"/>
        <v>CONFIRMED BULLISH</v>
      </c>
    </row>
    <row r="705" spans="1:8" ht="13.5" x14ac:dyDescent="0.25">
      <c r="A705" s="3">
        <f>TITRES_STAT!B708</f>
        <v>43031</v>
      </c>
      <c r="B705" s="6">
        <f>TITRES_STAT!C708</f>
        <v>33.22</v>
      </c>
      <c r="C705" s="6">
        <f>TITRES_STAT!D708</f>
        <v>21.468599999999999</v>
      </c>
      <c r="D705" s="6">
        <f>TITRES_STAT!E708</f>
        <v>0</v>
      </c>
      <c r="E705" s="2">
        <f t="shared" si="40"/>
        <v>-1112</v>
      </c>
      <c r="F705" s="6" t="str">
        <f t="shared" si="43"/>
        <v>BULLISH</v>
      </c>
      <c r="G705" s="6" t="str">
        <f t="shared" si="42"/>
        <v>NEUTRAL</v>
      </c>
      <c r="H705" s="6" t="str">
        <f t="shared" si="41"/>
        <v>CONFIRMED BULLISH</v>
      </c>
    </row>
    <row r="706" spans="1:8" ht="13.5" x14ac:dyDescent="0.25">
      <c r="A706" s="3">
        <f>TITRES_STAT!B709</f>
        <v>43032</v>
      </c>
      <c r="B706" s="6">
        <f>TITRES_STAT!C709</f>
        <v>33.22</v>
      </c>
      <c r="C706" s="6">
        <f>TITRES_STAT!D709</f>
        <v>21.468599999999999</v>
      </c>
      <c r="D706" s="6">
        <f>TITRES_STAT!E709</f>
        <v>0</v>
      </c>
      <c r="E706" s="2">
        <f t="shared" si="40"/>
        <v>-1112</v>
      </c>
      <c r="F706" s="6" t="str">
        <f t="shared" si="43"/>
        <v>BULLISH</v>
      </c>
      <c r="G706" s="6" t="str">
        <f t="shared" si="42"/>
        <v>NEUTRAL</v>
      </c>
      <c r="H706" s="6" t="str">
        <f t="shared" si="41"/>
        <v>CONFIRMED BULLISH</v>
      </c>
    </row>
    <row r="707" spans="1:8" ht="13.5" x14ac:dyDescent="0.25">
      <c r="A707" s="3">
        <f>TITRES_STAT!B710</f>
        <v>43033</v>
      </c>
      <c r="B707" s="6">
        <f>TITRES_STAT!C710</f>
        <v>33.22</v>
      </c>
      <c r="C707" s="6">
        <f>TITRES_STAT!D710</f>
        <v>21.468599999999999</v>
      </c>
      <c r="D707" s="6">
        <f>TITRES_STAT!E710</f>
        <v>0</v>
      </c>
      <c r="E707" s="2">
        <f t="shared" si="40"/>
        <v>-1112</v>
      </c>
      <c r="F707" s="6" t="str">
        <f t="shared" si="43"/>
        <v>NEUTRAL</v>
      </c>
      <c r="G707" s="6" t="str">
        <f t="shared" si="42"/>
        <v>NEUTRAL</v>
      </c>
      <c r="H707" s="6" t="str">
        <f t="shared" si="41"/>
        <v>NEUTRAL</v>
      </c>
    </row>
    <row r="708" spans="1:8" ht="13.5" x14ac:dyDescent="0.25">
      <c r="A708" s="3">
        <f>TITRES_STAT!B711</f>
        <v>43034</v>
      </c>
      <c r="B708" s="6">
        <f>TITRES_STAT!C711</f>
        <v>33.22</v>
      </c>
      <c r="C708" s="6">
        <f>TITRES_STAT!D711</f>
        <v>21.468599999999999</v>
      </c>
      <c r="D708" s="6">
        <f>TITRES_STAT!E711</f>
        <v>0</v>
      </c>
      <c r="E708" s="2">
        <f t="shared" ref="E708:E771" si="44">IF(B708&gt;B707, E707+D708, IF(B708&lt;B707, E707-D708, E707))</f>
        <v>-1112</v>
      </c>
      <c r="F708" s="6" t="str">
        <f t="shared" si="43"/>
        <v>NEUTRAL</v>
      </c>
      <c r="G708" s="6" t="str">
        <f t="shared" si="42"/>
        <v>NEUTRAL</v>
      </c>
      <c r="H708" s="6" t="str">
        <f t="shared" si="41"/>
        <v>NEUTRAL</v>
      </c>
    </row>
    <row r="709" spans="1:8" ht="13.5" x14ac:dyDescent="0.25">
      <c r="A709" s="3">
        <f>TITRES_STAT!B712</f>
        <v>43035</v>
      </c>
      <c r="B709" s="6">
        <f>TITRES_STAT!C712</f>
        <v>33.22</v>
      </c>
      <c r="C709" s="6">
        <f>TITRES_STAT!D712</f>
        <v>21.468599999999999</v>
      </c>
      <c r="D709" s="6">
        <f>TITRES_STAT!E712</f>
        <v>0</v>
      </c>
      <c r="E709" s="2">
        <f t="shared" si="44"/>
        <v>-1112</v>
      </c>
      <c r="F709" s="6" t="str">
        <f t="shared" si="43"/>
        <v>NEUTRAL</v>
      </c>
      <c r="G709" s="6" t="str">
        <f t="shared" si="42"/>
        <v>NEUTRAL</v>
      </c>
      <c r="H709" s="6" t="str">
        <f t="shared" si="41"/>
        <v>NEUTRAL</v>
      </c>
    </row>
    <row r="710" spans="1:8" ht="13.5" x14ac:dyDescent="0.25">
      <c r="A710" s="3">
        <f>TITRES_STAT!B713</f>
        <v>43038</v>
      </c>
      <c r="B710" s="6">
        <f>TITRES_STAT!C713</f>
        <v>33.22</v>
      </c>
      <c r="C710" s="6">
        <f>TITRES_STAT!D713</f>
        <v>21.468599999999999</v>
      </c>
      <c r="D710" s="6">
        <f>TITRES_STAT!E713</f>
        <v>0</v>
      </c>
      <c r="E710" s="2">
        <f t="shared" si="44"/>
        <v>-1112</v>
      </c>
      <c r="F710" s="6" t="str">
        <f t="shared" si="43"/>
        <v>NEUTRAL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NEUTRAL</v>
      </c>
    </row>
    <row r="711" spans="1:8" ht="13.5" x14ac:dyDescent="0.25">
      <c r="A711" s="3">
        <f>TITRES_STAT!B714</f>
        <v>43039</v>
      </c>
      <c r="B711" s="6">
        <f>TITRES_STAT!C714</f>
        <v>33.22</v>
      </c>
      <c r="C711" s="6">
        <f>TITRES_STAT!D714</f>
        <v>21.468599999999999</v>
      </c>
      <c r="D711" s="6">
        <f>TITRES_STAT!E714</f>
        <v>0</v>
      </c>
      <c r="E711" s="2">
        <f t="shared" si="44"/>
        <v>-1112</v>
      </c>
      <c r="F711" s="6" t="str">
        <f t="shared" si="43"/>
        <v>NEUTRAL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NEUTRAL</v>
      </c>
    </row>
    <row r="712" spans="1:8" ht="13.5" x14ac:dyDescent="0.25">
      <c r="A712" s="3">
        <f>TITRES_STAT!B715</f>
        <v>43040</v>
      </c>
      <c r="B712" s="6">
        <f>TITRES_STAT!C715</f>
        <v>33.22</v>
      </c>
      <c r="C712" s="6">
        <f>TITRES_STAT!D715</f>
        <v>21.468599999999999</v>
      </c>
      <c r="D712" s="6">
        <f>TITRES_STAT!E715</f>
        <v>0</v>
      </c>
      <c r="E712" s="2">
        <f t="shared" si="44"/>
        <v>-1112</v>
      </c>
      <c r="F712" s="6" t="str">
        <f t="shared" ref="F712:F775" si="47">IF(E712&gt;E707,"BULLISH",IF(E712&lt;E707,"BEARISH","NEUTRAL"))</f>
        <v>NEUTRAL</v>
      </c>
      <c r="G712" s="6" t="str">
        <f t="shared" si="46"/>
        <v>NEUTRAL</v>
      </c>
      <c r="H712" s="6" t="str">
        <f t="shared" si="45"/>
        <v>NEUTRAL</v>
      </c>
    </row>
    <row r="713" spans="1:8" ht="13.5" x14ac:dyDescent="0.25">
      <c r="A713" s="3">
        <f>TITRES_STAT!B716</f>
        <v>43041</v>
      </c>
      <c r="B713" s="6">
        <f>TITRES_STAT!C716</f>
        <v>32.5</v>
      </c>
      <c r="C713" s="6">
        <f>TITRES_STAT!D716</f>
        <v>21.003299999999999</v>
      </c>
      <c r="D713" s="6">
        <f>TITRES_STAT!E716</f>
        <v>3</v>
      </c>
      <c r="E713" s="2">
        <f t="shared" si="44"/>
        <v>-1115</v>
      </c>
      <c r="F713" s="6" t="str">
        <f t="shared" si="47"/>
        <v>BEARISH</v>
      </c>
      <c r="G713" s="6" t="str">
        <f t="shared" si="46"/>
        <v>NEUTRAL</v>
      </c>
      <c r="H713" s="6" t="str">
        <f t="shared" si="45"/>
        <v>CONFIRMED BEARISH</v>
      </c>
    </row>
    <row r="714" spans="1:8" ht="13.5" x14ac:dyDescent="0.25">
      <c r="A714" s="3">
        <f>TITRES_STAT!B717</f>
        <v>43042</v>
      </c>
      <c r="B714" s="6">
        <f>TITRES_STAT!C717</f>
        <v>32.5</v>
      </c>
      <c r="C714" s="6">
        <f>TITRES_STAT!D717</f>
        <v>21.003299999999999</v>
      </c>
      <c r="D714" s="6">
        <f>TITRES_STAT!E717</f>
        <v>0</v>
      </c>
      <c r="E714" s="2">
        <f t="shared" si="44"/>
        <v>-1115</v>
      </c>
      <c r="F714" s="6" t="str">
        <f t="shared" si="47"/>
        <v>BEARISH</v>
      </c>
      <c r="G714" s="6" t="str">
        <f t="shared" si="46"/>
        <v>NEUTRAL</v>
      </c>
      <c r="H714" s="6" t="str">
        <f t="shared" si="45"/>
        <v>CONFIRMED BEARISH</v>
      </c>
    </row>
    <row r="715" spans="1:8" ht="13.5" x14ac:dyDescent="0.25">
      <c r="A715" s="3">
        <f>TITRES_STAT!B718</f>
        <v>43045</v>
      </c>
      <c r="B715" s="6">
        <f>TITRES_STAT!C718</f>
        <v>32.5</v>
      </c>
      <c r="C715" s="6">
        <f>TITRES_STAT!D718</f>
        <v>21.003299999999999</v>
      </c>
      <c r="D715" s="6">
        <f>TITRES_STAT!E718</f>
        <v>189</v>
      </c>
      <c r="E715" s="2">
        <f t="shared" si="44"/>
        <v>-1115</v>
      </c>
      <c r="F715" s="6" t="str">
        <f t="shared" si="47"/>
        <v>BEARISH</v>
      </c>
      <c r="G715" s="6" t="str">
        <f t="shared" si="46"/>
        <v>NEUTRAL</v>
      </c>
      <c r="H715" s="6" t="str">
        <f t="shared" si="45"/>
        <v>CONFIRMED BEARISH</v>
      </c>
    </row>
    <row r="716" spans="1:8" ht="13.5" x14ac:dyDescent="0.25">
      <c r="A716" s="3">
        <f>TITRES_STAT!B719</f>
        <v>43046</v>
      </c>
      <c r="B716" s="6">
        <f>TITRES_STAT!C719</f>
        <v>32.5</v>
      </c>
      <c r="C716" s="6">
        <f>TITRES_STAT!D719</f>
        <v>21.003299999999999</v>
      </c>
      <c r="D716" s="6">
        <f>TITRES_STAT!E719</f>
        <v>0</v>
      </c>
      <c r="E716" s="2">
        <f t="shared" si="44"/>
        <v>-1115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CONFIRMED BEARISH</v>
      </c>
    </row>
    <row r="717" spans="1:8" ht="13.5" x14ac:dyDescent="0.25">
      <c r="A717" s="3">
        <f>TITRES_STAT!B720</f>
        <v>43047</v>
      </c>
      <c r="B717" s="6">
        <f>TITRES_STAT!C720</f>
        <v>33.47</v>
      </c>
      <c r="C717" s="6">
        <f>TITRES_STAT!D720</f>
        <v>21.630099999999999</v>
      </c>
      <c r="D717" s="6">
        <f>TITRES_STAT!E720</f>
        <v>10</v>
      </c>
      <c r="E717" s="2">
        <f t="shared" si="44"/>
        <v>-1105</v>
      </c>
      <c r="F717" s="6" t="str">
        <f t="shared" si="47"/>
        <v>BULLISH</v>
      </c>
      <c r="G717" s="6" t="str">
        <f t="shared" si="46"/>
        <v>NEUTRAL</v>
      </c>
      <c r="H717" s="6" t="str">
        <f t="shared" si="45"/>
        <v>CONFIRMED BULLISH</v>
      </c>
    </row>
    <row r="718" spans="1:8" ht="13.5" x14ac:dyDescent="0.25">
      <c r="A718" s="3">
        <f>TITRES_STAT!B721</f>
        <v>43048</v>
      </c>
      <c r="B718" s="6">
        <f>TITRES_STAT!C721</f>
        <v>33.47</v>
      </c>
      <c r="C718" s="6">
        <f>TITRES_STAT!D721</f>
        <v>21.630099999999999</v>
      </c>
      <c r="D718" s="6">
        <f>TITRES_STAT!E721</f>
        <v>0</v>
      </c>
      <c r="E718" s="2">
        <f t="shared" si="44"/>
        <v>-1105</v>
      </c>
      <c r="F718" s="6" t="str">
        <f t="shared" si="47"/>
        <v>BULLISH</v>
      </c>
      <c r="G718" s="6" t="str">
        <f t="shared" si="46"/>
        <v>NEUTRAL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33.47</v>
      </c>
      <c r="C719" s="6">
        <f>TITRES_STAT!D722</f>
        <v>21.630099999999999</v>
      </c>
      <c r="D719" s="6">
        <f>TITRES_STAT!E722</f>
        <v>0</v>
      </c>
      <c r="E719" s="2">
        <f t="shared" si="44"/>
        <v>-1105</v>
      </c>
      <c r="F719" s="6" t="str">
        <f t="shared" si="47"/>
        <v>BULLISH</v>
      </c>
      <c r="G719" s="6" t="str">
        <f t="shared" si="46"/>
        <v>NEUTRAL</v>
      </c>
      <c r="H719" s="6" t="str">
        <f t="shared" si="45"/>
        <v>CONFIRMED BULLISH</v>
      </c>
    </row>
    <row r="720" spans="1:8" ht="13.5" x14ac:dyDescent="0.25">
      <c r="A720" s="3">
        <f>TITRES_STAT!B723</f>
        <v>43052</v>
      </c>
      <c r="B720" s="6">
        <f>TITRES_STAT!C723</f>
        <v>33.47</v>
      </c>
      <c r="C720" s="6">
        <f>TITRES_STAT!D723</f>
        <v>21.630099999999999</v>
      </c>
      <c r="D720" s="6">
        <f>TITRES_STAT!E723</f>
        <v>0</v>
      </c>
      <c r="E720" s="2">
        <f t="shared" si="44"/>
        <v>-1105</v>
      </c>
      <c r="F720" s="6" t="str">
        <f t="shared" si="47"/>
        <v>BULLISH</v>
      </c>
      <c r="G720" s="6" t="str">
        <f t="shared" si="46"/>
        <v>NEUTRAL</v>
      </c>
      <c r="H720" s="6" t="str">
        <f t="shared" si="45"/>
        <v>CONFIRMED BULLISH</v>
      </c>
    </row>
    <row r="721" spans="1:8" ht="13.5" x14ac:dyDescent="0.25">
      <c r="A721" s="3">
        <f>TITRES_STAT!B724</f>
        <v>43053</v>
      </c>
      <c r="B721" s="6">
        <f>TITRES_STAT!C724</f>
        <v>33.47</v>
      </c>
      <c r="C721" s="6">
        <f>TITRES_STAT!D724</f>
        <v>21.630099999999999</v>
      </c>
      <c r="D721" s="6">
        <f>TITRES_STAT!E724</f>
        <v>0</v>
      </c>
      <c r="E721" s="2">
        <f t="shared" si="44"/>
        <v>-1105</v>
      </c>
      <c r="F721" s="6" t="str">
        <f t="shared" si="47"/>
        <v>BULLISH</v>
      </c>
      <c r="G721" s="6" t="str">
        <f t="shared" si="46"/>
        <v>NEUTRAL</v>
      </c>
      <c r="H721" s="6" t="str">
        <f t="shared" si="45"/>
        <v>CONFIRMED BULLISH</v>
      </c>
    </row>
    <row r="722" spans="1:8" ht="13.5" x14ac:dyDescent="0.25">
      <c r="A722" s="3">
        <f>TITRES_STAT!B725</f>
        <v>43054</v>
      </c>
      <c r="B722" s="6">
        <f>TITRES_STAT!C725</f>
        <v>33.47</v>
      </c>
      <c r="C722" s="6">
        <f>TITRES_STAT!D725</f>
        <v>21.630099999999999</v>
      </c>
      <c r="D722" s="6">
        <f>TITRES_STAT!E725</f>
        <v>0</v>
      </c>
      <c r="E722" s="2">
        <f t="shared" si="44"/>
        <v>-1105</v>
      </c>
      <c r="F722" s="6" t="str">
        <f t="shared" si="47"/>
        <v>NEUTRAL</v>
      </c>
      <c r="G722" s="6" t="str">
        <f t="shared" si="46"/>
        <v>NEUTRAL</v>
      </c>
      <c r="H722" s="6" t="str">
        <f t="shared" si="45"/>
        <v>NEUTRAL</v>
      </c>
    </row>
    <row r="723" spans="1:8" ht="13.5" x14ac:dyDescent="0.25">
      <c r="A723" s="3">
        <f>TITRES_STAT!B726</f>
        <v>43055</v>
      </c>
      <c r="B723" s="6">
        <f>TITRES_STAT!C726</f>
        <v>33.47</v>
      </c>
      <c r="C723" s="6">
        <f>TITRES_STAT!D726</f>
        <v>21.630099999999999</v>
      </c>
      <c r="D723" s="6">
        <f>TITRES_STAT!E726</f>
        <v>0</v>
      </c>
      <c r="E723" s="2">
        <f t="shared" si="44"/>
        <v>-1105</v>
      </c>
      <c r="F723" s="6" t="str">
        <f t="shared" si="47"/>
        <v>NEUTRAL</v>
      </c>
      <c r="G723" s="6" t="str">
        <f t="shared" si="46"/>
        <v>NEUTRAL</v>
      </c>
      <c r="H723" s="6" t="str">
        <f t="shared" si="45"/>
        <v>NEUTRAL</v>
      </c>
    </row>
    <row r="724" spans="1:8" ht="13.5" x14ac:dyDescent="0.25">
      <c r="A724" s="3">
        <f>TITRES_STAT!B727</f>
        <v>43056</v>
      </c>
      <c r="B724" s="6">
        <f>TITRES_STAT!C727</f>
        <v>33.47</v>
      </c>
      <c r="C724" s="6">
        <f>TITRES_STAT!D727</f>
        <v>21.630099999999999</v>
      </c>
      <c r="D724" s="6">
        <f>TITRES_STAT!E727</f>
        <v>0</v>
      </c>
      <c r="E724" s="2">
        <f t="shared" si="44"/>
        <v>-1105</v>
      </c>
      <c r="F724" s="6" t="str">
        <f t="shared" si="47"/>
        <v>NEUTRAL</v>
      </c>
      <c r="G724" s="6" t="str">
        <f t="shared" si="46"/>
        <v>NEUTRAL</v>
      </c>
      <c r="H724" s="6" t="str">
        <f t="shared" si="45"/>
        <v>NEUTRAL</v>
      </c>
    </row>
    <row r="725" spans="1:8" ht="13.5" x14ac:dyDescent="0.25">
      <c r="A725" s="3">
        <f>TITRES_STAT!B728</f>
        <v>43059</v>
      </c>
      <c r="B725" s="6">
        <f>TITRES_STAT!C728</f>
        <v>33.47</v>
      </c>
      <c r="C725" s="6">
        <f>TITRES_STAT!D728</f>
        <v>21.630099999999999</v>
      </c>
      <c r="D725" s="6">
        <f>TITRES_STAT!E728</f>
        <v>0</v>
      </c>
      <c r="E725" s="2">
        <f t="shared" si="44"/>
        <v>-1105</v>
      </c>
      <c r="F725" s="6" t="str">
        <f t="shared" si="47"/>
        <v>NEUTRAL</v>
      </c>
      <c r="G725" s="6" t="str">
        <f t="shared" si="46"/>
        <v>NEUTRAL</v>
      </c>
      <c r="H725" s="6" t="str">
        <f t="shared" si="45"/>
        <v>NEUTRAL</v>
      </c>
    </row>
    <row r="726" spans="1:8" ht="13.5" x14ac:dyDescent="0.25">
      <c r="A726" s="3">
        <f>TITRES_STAT!B729</f>
        <v>43060</v>
      </c>
      <c r="B726" s="6">
        <f>TITRES_STAT!C729</f>
        <v>33.47</v>
      </c>
      <c r="C726" s="6">
        <f>TITRES_STAT!D729</f>
        <v>21.630099999999999</v>
      </c>
      <c r="D726" s="6">
        <f>TITRES_STAT!E729</f>
        <v>0</v>
      </c>
      <c r="E726" s="2">
        <f t="shared" si="44"/>
        <v>-1105</v>
      </c>
      <c r="F726" s="6" t="str">
        <f t="shared" si="47"/>
        <v>NEUTRAL</v>
      </c>
      <c r="G726" s="6" t="str">
        <f t="shared" si="46"/>
        <v>NEUTRAL</v>
      </c>
      <c r="H726" s="6" t="str">
        <f t="shared" si="45"/>
        <v>NEUTRAL</v>
      </c>
    </row>
    <row r="727" spans="1:8" ht="13.5" x14ac:dyDescent="0.25">
      <c r="A727" s="3">
        <f>TITRES_STAT!B730</f>
        <v>43061</v>
      </c>
      <c r="B727" s="6">
        <f>TITRES_STAT!C730</f>
        <v>33.47</v>
      </c>
      <c r="C727" s="6">
        <f>TITRES_STAT!D730</f>
        <v>21.630099999999999</v>
      </c>
      <c r="D727" s="6">
        <f>TITRES_STAT!E730</f>
        <v>0</v>
      </c>
      <c r="E727" s="2">
        <f t="shared" si="44"/>
        <v>-1105</v>
      </c>
      <c r="F727" s="6" t="str">
        <f t="shared" si="47"/>
        <v>NEUTRAL</v>
      </c>
      <c r="G727" s="6" t="str">
        <f t="shared" si="46"/>
        <v>NEUTRAL</v>
      </c>
      <c r="H727" s="6" t="str">
        <f t="shared" si="45"/>
        <v>NEUTRAL</v>
      </c>
    </row>
    <row r="728" spans="1:8" ht="13.5" x14ac:dyDescent="0.25">
      <c r="A728" s="3">
        <f>TITRES_STAT!B731</f>
        <v>43062</v>
      </c>
      <c r="B728" s="6">
        <f>TITRES_STAT!C731</f>
        <v>33.47</v>
      </c>
      <c r="C728" s="6">
        <f>TITRES_STAT!D731</f>
        <v>21.630099999999999</v>
      </c>
      <c r="D728" s="6">
        <f>TITRES_STAT!E731</f>
        <v>0</v>
      </c>
      <c r="E728" s="2">
        <f t="shared" si="44"/>
        <v>-1105</v>
      </c>
      <c r="F728" s="6" t="str">
        <f t="shared" si="47"/>
        <v>NEUTRAL</v>
      </c>
      <c r="G728" s="6" t="str">
        <f t="shared" si="46"/>
        <v>NEUTRAL</v>
      </c>
      <c r="H728" s="6" t="str">
        <f t="shared" si="45"/>
        <v>NEUTRAL</v>
      </c>
    </row>
    <row r="729" spans="1:8" ht="13.5" x14ac:dyDescent="0.25">
      <c r="A729" s="3">
        <f>TITRES_STAT!B732</f>
        <v>43063</v>
      </c>
      <c r="B729" s="6">
        <f>TITRES_STAT!C732</f>
        <v>33.47</v>
      </c>
      <c r="C729" s="6">
        <f>TITRES_STAT!D732</f>
        <v>21.630099999999999</v>
      </c>
      <c r="D729" s="6">
        <f>TITRES_STAT!E732</f>
        <v>0</v>
      </c>
      <c r="E729" s="2">
        <f t="shared" si="44"/>
        <v>-1105</v>
      </c>
      <c r="F729" s="6" t="str">
        <f t="shared" si="47"/>
        <v>NEUTRAL</v>
      </c>
      <c r="G729" s="6" t="str">
        <f t="shared" si="46"/>
        <v>NEUTRAL</v>
      </c>
      <c r="H729" s="6" t="str">
        <f t="shared" si="45"/>
        <v>NEUTRAL</v>
      </c>
    </row>
    <row r="730" spans="1:8" ht="13.5" x14ac:dyDescent="0.25">
      <c r="A730" s="3">
        <f>TITRES_STAT!B733</f>
        <v>43066</v>
      </c>
      <c r="B730" s="6">
        <f>TITRES_STAT!C733</f>
        <v>33.47</v>
      </c>
      <c r="C730" s="6">
        <f>TITRES_STAT!D733</f>
        <v>21.630099999999999</v>
      </c>
      <c r="D730" s="6">
        <f>TITRES_STAT!E733</f>
        <v>2</v>
      </c>
      <c r="E730" s="2">
        <f t="shared" si="44"/>
        <v>-1105</v>
      </c>
      <c r="F730" s="6" t="str">
        <f t="shared" si="47"/>
        <v>NEUTRAL</v>
      </c>
      <c r="G730" s="6" t="str">
        <f t="shared" si="46"/>
        <v>NEUTRAL</v>
      </c>
      <c r="H730" s="6" t="str">
        <f t="shared" si="45"/>
        <v>NEUTRAL</v>
      </c>
    </row>
    <row r="731" spans="1:8" ht="13.5" x14ac:dyDescent="0.25">
      <c r="A731" s="3">
        <f>TITRES_STAT!B734</f>
        <v>43067</v>
      </c>
      <c r="B731" s="6">
        <f>TITRES_STAT!C734</f>
        <v>33.47</v>
      </c>
      <c r="C731" s="6">
        <f>TITRES_STAT!D734</f>
        <v>21.630099999999999</v>
      </c>
      <c r="D731" s="6">
        <f>TITRES_STAT!E734</f>
        <v>0</v>
      </c>
      <c r="E731" s="2">
        <f t="shared" si="44"/>
        <v>-1105</v>
      </c>
      <c r="F731" s="6" t="str">
        <f t="shared" si="47"/>
        <v>NEUTRAL</v>
      </c>
      <c r="G731" s="6" t="str">
        <f t="shared" si="46"/>
        <v>NEUTRAL</v>
      </c>
      <c r="H731" s="6" t="str">
        <f t="shared" si="45"/>
        <v>NEUTRAL</v>
      </c>
    </row>
    <row r="732" spans="1:8" ht="13.5" x14ac:dyDescent="0.25">
      <c r="A732" s="3">
        <f>TITRES_STAT!B735</f>
        <v>43068</v>
      </c>
      <c r="B732" s="6">
        <f>TITRES_STAT!C735</f>
        <v>33.47</v>
      </c>
      <c r="C732" s="6">
        <f>TITRES_STAT!D735</f>
        <v>21.630099999999999</v>
      </c>
      <c r="D732" s="6">
        <f>TITRES_STAT!E735</f>
        <v>0</v>
      </c>
      <c r="E732" s="2">
        <f t="shared" si="44"/>
        <v>-1105</v>
      </c>
      <c r="F732" s="6" t="str">
        <f t="shared" si="47"/>
        <v>NEUTRAL</v>
      </c>
      <c r="G732" s="6" t="str">
        <f t="shared" si="46"/>
        <v>NEUTRAL</v>
      </c>
      <c r="H732" s="6" t="str">
        <f t="shared" si="45"/>
        <v>NEUTRAL</v>
      </c>
    </row>
    <row r="733" spans="1:8" ht="13.5" x14ac:dyDescent="0.25">
      <c r="A733" s="3">
        <f>TITRES_STAT!B736</f>
        <v>43069</v>
      </c>
      <c r="B733" s="6">
        <f>TITRES_STAT!C736</f>
        <v>33.47</v>
      </c>
      <c r="C733" s="6">
        <f>TITRES_STAT!D736</f>
        <v>21.630099999999999</v>
      </c>
      <c r="D733" s="6">
        <f>TITRES_STAT!E736</f>
        <v>0</v>
      </c>
      <c r="E733" s="2">
        <f t="shared" si="44"/>
        <v>-1105</v>
      </c>
      <c r="F733" s="6" t="str">
        <f t="shared" si="47"/>
        <v>NEUTRAL</v>
      </c>
      <c r="G733" s="6" t="str">
        <f t="shared" si="46"/>
        <v>NEUTRAL</v>
      </c>
      <c r="H733" s="6" t="str">
        <f t="shared" si="45"/>
        <v>NEUTRAL</v>
      </c>
    </row>
    <row r="734" spans="1:8" ht="13.5" x14ac:dyDescent="0.25">
      <c r="A734" s="3">
        <f>TITRES_STAT!B737</f>
        <v>43073</v>
      </c>
      <c r="B734" s="6">
        <f>TITRES_STAT!C737</f>
        <v>33.47</v>
      </c>
      <c r="C734" s="6">
        <f>TITRES_STAT!D737</f>
        <v>21.630099999999999</v>
      </c>
      <c r="D734" s="6">
        <f>TITRES_STAT!E737</f>
        <v>0</v>
      </c>
      <c r="E734" s="2">
        <f t="shared" si="44"/>
        <v>-1105</v>
      </c>
      <c r="F734" s="6" t="str">
        <f t="shared" si="47"/>
        <v>NEUTRAL</v>
      </c>
      <c r="G734" s="6" t="str">
        <f t="shared" si="46"/>
        <v>NEUTRAL</v>
      </c>
      <c r="H734" s="6" t="str">
        <f t="shared" si="45"/>
        <v>NEUTRAL</v>
      </c>
    </row>
    <row r="735" spans="1:8" ht="13.5" x14ac:dyDescent="0.25">
      <c r="A735" s="3">
        <f>TITRES_STAT!B738</f>
        <v>43074</v>
      </c>
      <c r="B735" s="6">
        <f>TITRES_STAT!C738</f>
        <v>33.47</v>
      </c>
      <c r="C735" s="6">
        <f>TITRES_STAT!D738</f>
        <v>21.630099999999999</v>
      </c>
      <c r="D735" s="6">
        <f>TITRES_STAT!E738</f>
        <v>0</v>
      </c>
      <c r="E735" s="2">
        <f t="shared" si="44"/>
        <v>-1105</v>
      </c>
      <c r="F735" s="6" t="str">
        <f t="shared" si="47"/>
        <v>NEUTRAL</v>
      </c>
      <c r="G735" s="6" t="str">
        <f t="shared" si="46"/>
        <v>NEUTRAL</v>
      </c>
      <c r="H735" s="6" t="str">
        <f t="shared" si="45"/>
        <v>NEUTRAL</v>
      </c>
    </row>
    <row r="736" spans="1:8" ht="13.5" x14ac:dyDescent="0.25">
      <c r="A736" s="3">
        <f>TITRES_STAT!B739</f>
        <v>43075</v>
      </c>
      <c r="B736" s="6">
        <f>TITRES_STAT!C739</f>
        <v>33.47</v>
      </c>
      <c r="C736" s="6">
        <f>TITRES_STAT!D739</f>
        <v>21.630099999999999</v>
      </c>
      <c r="D736" s="6">
        <f>TITRES_STAT!E739</f>
        <v>0</v>
      </c>
      <c r="E736" s="2">
        <f t="shared" si="44"/>
        <v>-1105</v>
      </c>
      <c r="F736" s="6" t="str">
        <f t="shared" si="47"/>
        <v>NEUTRAL</v>
      </c>
      <c r="G736" s="6" t="str">
        <f t="shared" si="46"/>
        <v>NEUTRAL</v>
      </c>
      <c r="H736" s="6" t="str">
        <f t="shared" si="45"/>
        <v>NEUTRAL</v>
      </c>
    </row>
    <row r="737" spans="1:8" ht="13.5" x14ac:dyDescent="0.25">
      <c r="A737" s="3">
        <f>TITRES_STAT!B740</f>
        <v>43076</v>
      </c>
      <c r="B737" s="6">
        <f>TITRES_STAT!C740</f>
        <v>33.47</v>
      </c>
      <c r="C737" s="6">
        <f>TITRES_STAT!D740</f>
        <v>21.630099999999999</v>
      </c>
      <c r="D737" s="6">
        <f>TITRES_STAT!E740</f>
        <v>0</v>
      </c>
      <c r="E737" s="2">
        <f t="shared" si="44"/>
        <v>-1105</v>
      </c>
      <c r="F737" s="6" t="str">
        <f t="shared" si="47"/>
        <v>NEUTRAL</v>
      </c>
      <c r="G737" s="6" t="str">
        <f t="shared" si="46"/>
        <v>NEUTRAL</v>
      </c>
      <c r="H737" s="6" t="str">
        <f t="shared" si="45"/>
        <v>NEUTRAL</v>
      </c>
    </row>
    <row r="738" spans="1:8" ht="13.5" x14ac:dyDescent="0.25">
      <c r="A738" s="3">
        <f>TITRES_STAT!B741</f>
        <v>43077</v>
      </c>
      <c r="B738" s="6">
        <f>TITRES_STAT!C741</f>
        <v>33.47</v>
      </c>
      <c r="C738" s="6">
        <f>TITRES_STAT!D741</f>
        <v>21.630099999999999</v>
      </c>
      <c r="D738" s="6">
        <f>TITRES_STAT!E741</f>
        <v>0</v>
      </c>
      <c r="E738" s="2">
        <f t="shared" si="44"/>
        <v>-1105</v>
      </c>
      <c r="F738" s="6" t="str">
        <f t="shared" si="47"/>
        <v>NEUTRAL</v>
      </c>
      <c r="G738" s="6" t="str">
        <f t="shared" si="46"/>
        <v>NEUTRAL</v>
      </c>
      <c r="H738" s="6" t="str">
        <f t="shared" si="45"/>
        <v>NEUTRAL</v>
      </c>
    </row>
    <row r="739" spans="1:8" ht="13.5" x14ac:dyDescent="0.25">
      <c r="A739" s="3">
        <f>TITRES_STAT!B742</f>
        <v>43080</v>
      </c>
      <c r="B739" s="6">
        <f>TITRES_STAT!C742</f>
        <v>33.47</v>
      </c>
      <c r="C739" s="6">
        <f>TITRES_STAT!D742</f>
        <v>21.630099999999999</v>
      </c>
      <c r="D739" s="6">
        <f>TITRES_STAT!E742</f>
        <v>0</v>
      </c>
      <c r="E739" s="2">
        <f t="shared" si="44"/>
        <v>-1105</v>
      </c>
      <c r="F739" s="6" t="str">
        <f t="shared" si="47"/>
        <v>NEUTRAL</v>
      </c>
      <c r="G739" s="6" t="str">
        <f t="shared" si="46"/>
        <v>NEUTRAL</v>
      </c>
      <c r="H739" s="6" t="str">
        <f t="shared" si="45"/>
        <v>NEUTRAL</v>
      </c>
    </row>
    <row r="740" spans="1:8" ht="13.5" x14ac:dyDescent="0.25">
      <c r="A740" s="3">
        <f>TITRES_STAT!B743</f>
        <v>43081</v>
      </c>
      <c r="B740" s="6">
        <f>TITRES_STAT!C743</f>
        <v>33.47</v>
      </c>
      <c r="C740" s="6">
        <f>TITRES_STAT!D743</f>
        <v>21.630099999999999</v>
      </c>
      <c r="D740" s="6">
        <f>TITRES_STAT!E743</f>
        <v>0</v>
      </c>
      <c r="E740" s="2">
        <f t="shared" si="44"/>
        <v>-1105</v>
      </c>
      <c r="F740" s="6" t="str">
        <f t="shared" si="47"/>
        <v>NEUTRAL</v>
      </c>
      <c r="G740" s="6" t="str">
        <f t="shared" si="46"/>
        <v>NEUTRAL</v>
      </c>
      <c r="H740" s="6" t="str">
        <f t="shared" si="45"/>
        <v>NEUTRAL</v>
      </c>
    </row>
    <row r="741" spans="1:8" ht="13.5" x14ac:dyDescent="0.25">
      <c r="A741" s="3">
        <f>TITRES_STAT!B744</f>
        <v>43082</v>
      </c>
      <c r="B741" s="6">
        <f>TITRES_STAT!C744</f>
        <v>33.47</v>
      </c>
      <c r="C741" s="6">
        <f>TITRES_STAT!D744</f>
        <v>21.630099999999999</v>
      </c>
      <c r="D741" s="6">
        <f>TITRES_STAT!E744</f>
        <v>0</v>
      </c>
      <c r="E741" s="2">
        <f t="shared" si="44"/>
        <v>-1105</v>
      </c>
      <c r="F741" s="6" t="str">
        <f t="shared" si="47"/>
        <v>NEUTRAL</v>
      </c>
      <c r="G741" s="6" t="str">
        <f t="shared" si="46"/>
        <v>NEUTRAL</v>
      </c>
      <c r="H741" s="6" t="str">
        <f t="shared" si="45"/>
        <v>NEUTRAL</v>
      </c>
    </row>
    <row r="742" spans="1:8" ht="13.5" x14ac:dyDescent="0.25">
      <c r="A742" s="3">
        <f>TITRES_STAT!B745</f>
        <v>43083</v>
      </c>
      <c r="B742" s="6">
        <f>TITRES_STAT!C745</f>
        <v>33.47</v>
      </c>
      <c r="C742" s="6">
        <f>TITRES_STAT!D745</f>
        <v>21.630099999999999</v>
      </c>
      <c r="D742" s="6">
        <f>TITRES_STAT!E745</f>
        <v>0</v>
      </c>
      <c r="E742" s="2">
        <f t="shared" si="44"/>
        <v>-1105</v>
      </c>
      <c r="F742" s="6" t="str">
        <f t="shared" si="47"/>
        <v>NEUTRAL</v>
      </c>
      <c r="G742" s="6" t="str">
        <f t="shared" si="46"/>
        <v>NEUTRAL</v>
      </c>
      <c r="H742" s="6" t="str">
        <f t="shared" si="45"/>
        <v>NEUTRAL</v>
      </c>
    </row>
    <row r="743" spans="1:8" ht="13.5" x14ac:dyDescent="0.25">
      <c r="A743" s="3">
        <f>TITRES_STAT!B746</f>
        <v>43084</v>
      </c>
      <c r="B743" s="6">
        <f>TITRES_STAT!C746</f>
        <v>33.47</v>
      </c>
      <c r="C743" s="6">
        <f>TITRES_STAT!D746</f>
        <v>21.630099999999999</v>
      </c>
      <c r="D743" s="6">
        <f>TITRES_STAT!E746</f>
        <v>0</v>
      </c>
      <c r="E743" s="2">
        <f t="shared" si="44"/>
        <v>-1105</v>
      </c>
      <c r="F743" s="6" t="str">
        <f t="shared" si="47"/>
        <v>NEUTRAL</v>
      </c>
      <c r="G743" s="6" t="str">
        <f t="shared" si="46"/>
        <v>NEUTRAL</v>
      </c>
      <c r="H743" s="6" t="str">
        <f t="shared" si="45"/>
        <v>NEUTRAL</v>
      </c>
    </row>
    <row r="744" spans="1:8" ht="13.5" x14ac:dyDescent="0.25">
      <c r="A744" s="3">
        <f>TITRES_STAT!B747</f>
        <v>43087</v>
      </c>
      <c r="B744" s="6">
        <f>TITRES_STAT!C747</f>
        <v>33.47</v>
      </c>
      <c r="C744" s="6">
        <f>TITRES_STAT!D747</f>
        <v>21.630099999999999</v>
      </c>
      <c r="D744" s="6">
        <f>TITRES_STAT!E747</f>
        <v>0</v>
      </c>
      <c r="E744" s="2">
        <f t="shared" si="44"/>
        <v>-1105</v>
      </c>
      <c r="F744" s="6" t="str">
        <f t="shared" si="47"/>
        <v>NEUTRAL</v>
      </c>
      <c r="G744" s="6" t="str">
        <f t="shared" si="46"/>
        <v>NEUTRAL</v>
      </c>
      <c r="H744" s="6" t="str">
        <f t="shared" si="45"/>
        <v>NEUTRAL</v>
      </c>
    </row>
    <row r="745" spans="1:8" ht="13.5" x14ac:dyDescent="0.25">
      <c r="A745" s="3">
        <f>TITRES_STAT!B748</f>
        <v>43088</v>
      </c>
      <c r="B745" s="6">
        <f>TITRES_STAT!C748</f>
        <v>33.47</v>
      </c>
      <c r="C745" s="6">
        <f>TITRES_STAT!D748</f>
        <v>21.630099999999999</v>
      </c>
      <c r="D745" s="6">
        <f>TITRES_STAT!E748</f>
        <v>0</v>
      </c>
      <c r="E745" s="2">
        <f t="shared" si="44"/>
        <v>-1105</v>
      </c>
      <c r="F745" s="6" t="str">
        <f t="shared" si="47"/>
        <v>NEUTRAL</v>
      </c>
      <c r="G745" s="6" t="str">
        <f t="shared" si="46"/>
        <v>NEUTRAL</v>
      </c>
      <c r="H745" s="6" t="str">
        <f t="shared" si="45"/>
        <v>NEUTRAL</v>
      </c>
    </row>
    <row r="746" spans="1:8" ht="13.5" x14ac:dyDescent="0.25">
      <c r="A746" s="3">
        <f>TITRES_STAT!B749</f>
        <v>43089</v>
      </c>
      <c r="B746" s="6">
        <f>TITRES_STAT!C749</f>
        <v>33.47</v>
      </c>
      <c r="C746" s="6">
        <f>TITRES_STAT!D749</f>
        <v>21.630099999999999</v>
      </c>
      <c r="D746" s="6">
        <f>TITRES_STAT!E749</f>
        <v>0</v>
      </c>
      <c r="E746" s="2">
        <f t="shared" si="44"/>
        <v>-1105</v>
      </c>
      <c r="F746" s="6" t="str">
        <f t="shared" si="47"/>
        <v>NEUTRAL</v>
      </c>
      <c r="G746" s="6" t="str">
        <f t="shared" si="46"/>
        <v>NEUTRAL</v>
      </c>
      <c r="H746" s="6" t="str">
        <f t="shared" si="45"/>
        <v>NEUTRAL</v>
      </c>
    </row>
    <row r="747" spans="1:8" ht="13.5" x14ac:dyDescent="0.25">
      <c r="A747" s="3">
        <f>TITRES_STAT!B750</f>
        <v>43090</v>
      </c>
      <c r="B747" s="6">
        <f>TITRES_STAT!C750</f>
        <v>33.47</v>
      </c>
      <c r="C747" s="6">
        <f>TITRES_STAT!D750</f>
        <v>21.630099999999999</v>
      </c>
      <c r="D747" s="6">
        <f>TITRES_STAT!E750</f>
        <v>0</v>
      </c>
      <c r="E747" s="2">
        <f t="shared" si="44"/>
        <v>-1105</v>
      </c>
      <c r="F747" s="6" t="str">
        <f t="shared" si="47"/>
        <v>NEUTRAL</v>
      </c>
      <c r="G747" s="6" t="str">
        <f t="shared" si="46"/>
        <v>NEUTRAL</v>
      </c>
      <c r="H747" s="6" t="str">
        <f t="shared" si="45"/>
        <v>NEUTRAL</v>
      </c>
    </row>
    <row r="748" spans="1:8" ht="13.5" x14ac:dyDescent="0.25">
      <c r="A748" s="3">
        <f>TITRES_STAT!B751</f>
        <v>43091</v>
      </c>
      <c r="B748" s="6">
        <f>TITRES_STAT!C751</f>
        <v>33.47</v>
      </c>
      <c r="C748" s="6">
        <f>TITRES_STAT!D751</f>
        <v>21.630099999999999</v>
      </c>
      <c r="D748" s="6">
        <f>TITRES_STAT!E751</f>
        <v>0</v>
      </c>
      <c r="E748" s="2">
        <f t="shared" si="44"/>
        <v>-1105</v>
      </c>
      <c r="F748" s="6" t="str">
        <f t="shared" si="47"/>
        <v>NEUTRAL</v>
      </c>
      <c r="G748" s="6" t="str">
        <f t="shared" si="46"/>
        <v>NEUTRAL</v>
      </c>
      <c r="H748" s="6" t="str">
        <f t="shared" si="45"/>
        <v>NEUTRAL</v>
      </c>
    </row>
    <row r="749" spans="1:8" ht="13.5" x14ac:dyDescent="0.25">
      <c r="A749" s="3">
        <f>TITRES_STAT!B752</f>
        <v>43094</v>
      </c>
      <c r="B749" s="6">
        <f>TITRES_STAT!C752</f>
        <v>33.47</v>
      </c>
      <c r="C749" s="6">
        <f>TITRES_STAT!D752</f>
        <v>21.630099999999999</v>
      </c>
      <c r="D749" s="6">
        <f>TITRES_STAT!E752</f>
        <v>0</v>
      </c>
      <c r="E749" s="2">
        <f t="shared" si="44"/>
        <v>-1105</v>
      </c>
      <c r="F749" s="6" t="str">
        <f t="shared" si="47"/>
        <v>NEUTRAL</v>
      </c>
      <c r="G749" s="6" t="str">
        <f t="shared" si="46"/>
        <v>NEUTRAL</v>
      </c>
      <c r="H749" s="6" t="str">
        <f t="shared" si="45"/>
        <v>NEUTRAL</v>
      </c>
    </row>
    <row r="750" spans="1:8" ht="13.5" x14ac:dyDescent="0.25">
      <c r="A750" s="3">
        <f>TITRES_STAT!B753</f>
        <v>43095</v>
      </c>
      <c r="B750" s="6">
        <f>TITRES_STAT!C753</f>
        <v>33.47</v>
      </c>
      <c r="C750" s="6">
        <f>TITRES_STAT!D753</f>
        <v>21.630099999999999</v>
      </c>
      <c r="D750" s="6">
        <f>TITRES_STAT!E753</f>
        <v>0</v>
      </c>
      <c r="E750" s="2">
        <f t="shared" si="44"/>
        <v>-1105</v>
      </c>
      <c r="F750" s="6" t="str">
        <f t="shared" si="47"/>
        <v>NEUTRAL</v>
      </c>
      <c r="G750" s="6" t="str">
        <f t="shared" si="46"/>
        <v>NEUTRAL</v>
      </c>
      <c r="H750" s="6" t="str">
        <f t="shared" si="45"/>
        <v>NEUTRAL</v>
      </c>
    </row>
    <row r="751" spans="1:8" ht="13.5" x14ac:dyDescent="0.25">
      <c r="A751" s="3">
        <f>TITRES_STAT!B754</f>
        <v>43096</v>
      </c>
      <c r="B751" s="6">
        <f>TITRES_STAT!C754</f>
        <v>34</v>
      </c>
      <c r="C751" s="6">
        <f>TITRES_STAT!D754</f>
        <v>21.9726</v>
      </c>
      <c r="D751" s="6">
        <f>TITRES_STAT!E754</f>
        <v>9</v>
      </c>
      <c r="E751" s="2">
        <f t="shared" si="44"/>
        <v>-1096</v>
      </c>
      <c r="F751" s="6" t="str">
        <f t="shared" si="47"/>
        <v>BULLISH</v>
      </c>
      <c r="G751" s="6" t="str">
        <f t="shared" si="46"/>
        <v>NEUTRAL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34</v>
      </c>
      <c r="C752" s="6">
        <f>TITRES_STAT!D755</f>
        <v>21.9726</v>
      </c>
      <c r="D752" s="6">
        <f>TITRES_STAT!E755</f>
        <v>9</v>
      </c>
      <c r="E752" s="2">
        <f t="shared" si="44"/>
        <v>-1096</v>
      </c>
      <c r="F752" s="6" t="str">
        <f t="shared" si="47"/>
        <v>BULLISH</v>
      </c>
      <c r="G752" s="6" t="str">
        <f t="shared" si="46"/>
        <v>NEUTRAL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34</v>
      </c>
      <c r="C753" s="6">
        <f>TITRES_STAT!D756</f>
        <v>21.9726</v>
      </c>
      <c r="D753" s="6">
        <f>TITRES_STAT!E756</f>
        <v>0</v>
      </c>
      <c r="E753" s="2">
        <f t="shared" si="44"/>
        <v>-1096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34</v>
      </c>
      <c r="C754" s="6">
        <f>TITRES_STAT!D757</f>
        <v>21.9726</v>
      </c>
      <c r="D754" s="6">
        <f>TITRES_STAT!E757</f>
        <v>0</v>
      </c>
      <c r="E754" s="2">
        <f t="shared" si="44"/>
        <v>-1096</v>
      </c>
      <c r="F754" s="6" t="str">
        <f t="shared" si="47"/>
        <v>BULLISH</v>
      </c>
      <c r="G754" s="6" t="str">
        <f t="shared" si="46"/>
        <v>NEUTRAL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34</v>
      </c>
      <c r="C755" s="6">
        <f>TITRES_STAT!D758</f>
        <v>21.9726</v>
      </c>
      <c r="D755" s="6">
        <f>TITRES_STAT!E758</f>
        <v>0</v>
      </c>
      <c r="E755" s="2">
        <f t="shared" si="44"/>
        <v>-1096</v>
      </c>
      <c r="F755" s="6" t="str">
        <f t="shared" si="47"/>
        <v>BULLISH</v>
      </c>
      <c r="G755" s="6" t="str">
        <f t="shared" si="46"/>
        <v>NEUTRAL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34</v>
      </c>
      <c r="C756" s="6">
        <f>TITRES_STAT!D759</f>
        <v>21.9726</v>
      </c>
      <c r="D756" s="6">
        <f>TITRES_STAT!E759</f>
        <v>1</v>
      </c>
      <c r="E756" s="2">
        <f t="shared" si="44"/>
        <v>-1096</v>
      </c>
      <c r="F756" s="6" t="str">
        <f t="shared" si="47"/>
        <v>NEUTRAL</v>
      </c>
      <c r="G756" s="6" t="str">
        <f t="shared" si="46"/>
        <v>NEUTRAL</v>
      </c>
      <c r="H756" s="6" t="str">
        <f t="shared" si="45"/>
        <v>NEUTRAL</v>
      </c>
    </row>
    <row r="757" spans="1:8" ht="13.5" x14ac:dyDescent="0.25">
      <c r="A757" s="3">
        <f>TITRES_STAT!B760</f>
        <v>43105</v>
      </c>
      <c r="B757" s="6">
        <f>TITRES_STAT!C760</f>
        <v>34</v>
      </c>
      <c r="C757" s="6">
        <f>TITRES_STAT!D760</f>
        <v>21.9726</v>
      </c>
      <c r="D757" s="6">
        <f>TITRES_STAT!E760</f>
        <v>0</v>
      </c>
      <c r="E757" s="2">
        <f t="shared" si="44"/>
        <v>-1096</v>
      </c>
      <c r="F757" s="6" t="str">
        <f t="shared" si="47"/>
        <v>NEUTRAL</v>
      </c>
      <c r="G757" s="6" t="str">
        <f t="shared" si="46"/>
        <v>NEUTRAL</v>
      </c>
      <c r="H757" s="6" t="str">
        <f t="shared" si="45"/>
        <v>NEUTRAL</v>
      </c>
    </row>
    <row r="758" spans="1:8" ht="13.5" x14ac:dyDescent="0.25">
      <c r="A758" s="3">
        <f>TITRES_STAT!B761</f>
        <v>43108</v>
      </c>
      <c r="B758" s="6">
        <f>TITRES_STAT!C761</f>
        <v>34</v>
      </c>
      <c r="C758" s="6">
        <f>TITRES_STAT!D761</f>
        <v>21.9726</v>
      </c>
      <c r="D758" s="6">
        <f>TITRES_STAT!E761</f>
        <v>0</v>
      </c>
      <c r="E758" s="2">
        <f t="shared" si="44"/>
        <v>-1096</v>
      </c>
      <c r="F758" s="6" t="str">
        <f t="shared" si="47"/>
        <v>NEUTRAL</v>
      </c>
      <c r="G758" s="6" t="str">
        <f t="shared" si="46"/>
        <v>NEUTRAL</v>
      </c>
      <c r="H758" s="6" t="str">
        <f t="shared" si="45"/>
        <v>NEUTRAL</v>
      </c>
    </row>
    <row r="759" spans="1:8" ht="13.5" x14ac:dyDescent="0.25">
      <c r="A759" s="3">
        <f>TITRES_STAT!B762</f>
        <v>43109</v>
      </c>
      <c r="B759" s="6">
        <f>TITRES_STAT!C762</f>
        <v>34</v>
      </c>
      <c r="C759" s="6">
        <f>TITRES_STAT!D762</f>
        <v>21.9726</v>
      </c>
      <c r="D759" s="6">
        <f>TITRES_STAT!E762</f>
        <v>0</v>
      </c>
      <c r="E759" s="2">
        <f t="shared" si="44"/>
        <v>-1096</v>
      </c>
      <c r="F759" s="6" t="str">
        <f t="shared" si="47"/>
        <v>NEUTRAL</v>
      </c>
      <c r="G759" s="6" t="str">
        <f t="shared" si="46"/>
        <v>NEUTRAL</v>
      </c>
      <c r="H759" s="6" t="str">
        <f t="shared" si="45"/>
        <v>NEUTRAL</v>
      </c>
    </row>
    <row r="760" spans="1:8" ht="13.5" x14ac:dyDescent="0.25">
      <c r="A760" s="3">
        <f>TITRES_STAT!B763</f>
        <v>43110</v>
      </c>
      <c r="B760" s="6">
        <f>TITRES_STAT!C763</f>
        <v>34</v>
      </c>
      <c r="C760" s="6">
        <f>TITRES_STAT!D763</f>
        <v>21.9726</v>
      </c>
      <c r="D760" s="6">
        <f>TITRES_STAT!E763</f>
        <v>0</v>
      </c>
      <c r="E760" s="2">
        <f t="shared" si="44"/>
        <v>-1096</v>
      </c>
      <c r="F760" s="6" t="str">
        <f t="shared" si="47"/>
        <v>NEUTRAL</v>
      </c>
      <c r="G760" s="6" t="str">
        <f t="shared" si="46"/>
        <v>NEUTRAL</v>
      </c>
      <c r="H760" s="6" t="str">
        <f t="shared" si="45"/>
        <v>NEUTRAL</v>
      </c>
    </row>
    <row r="761" spans="1:8" ht="13.5" x14ac:dyDescent="0.25">
      <c r="A761" s="3">
        <f>TITRES_STAT!B764</f>
        <v>43111</v>
      </c>
      <c r="B761" s="6">
        <f>TITRES_STAT!C764</f>
        <v>34</v>
      </c>
      <c r="C761" s="6">
        <f>TITRES_STAT!D764</f>
        <v>21.9726</v>
      </c>
      <c r="D761" s="6">
        <f>TITRES_STAT!E764</f>
        <v>0</v>
      </c>
      <c r="E761" s="2">
        <f t="shared" si="44"/>
        <v>-1096</v>
      </c>
      <c r="F761" s="6" t="str">
        <f t="shared" si="47"/>
        <v>NEUTRAL</v>
      </c>
      <c r="G761" s="6" t="str">
        <f t="shared" si="46"/>
        <v>NEUTRAL</v>
      </c>
      <c r="H761" s="6" t="str">
        <f t="shared" si="45"/>
        <v>NEUTRAL</v>
      </c>
    </row>
    <row r="762" spans="1:8" ht="13.5" x14ac:dyDescent="0.25">
      <c r="A762" s="3">
        <f>TITRES_STAT!B765</f>
        <v>43112</v>
      </c>
      <c r="B762" s="6">
        <f>TITRES_STAT!C765</f>
        <v>34</v>
      </c>
      <c r="C762" s="6">
        <f>TITRES_STAT!D765</f>
        <v>21.9726</v>
      </c>
      <c r="D762" s="6">
        <f>TITRES_STAT!E765</f>
        <v>0</v>
      </c>
      <c r="E762" s="2">
        <f t="shared" si="44"/>
        <v>-1096</v>
      </c>
      <c r="F762" s="6" t="str">
        <f t="shared" si="47"/>
        <v>NEUTRAL</v>
      </c>
      <c r="G762" s="6" t="str">
        <f t="shared" si="46"/>
        <v>NEUTRAL</v>
      </c>
      <c r="H762" s="6" t="str">
        <f t="shared" si="45"/>
        <v>NEUTRAL</v>
      </c>
    </row>
    <row r="763" spans="1:8" ht="13.5" x14ac:dyDescent="0.25">
      <c r="A763" s="3">
        <f>TITRES_STAT!B766</f>
        <v>43115</v>
      </c>
      <c r="B763" s="6">
        <f>TITRES_STAT!C766</f>
        <v>34</v>
      </c>
      <c r="C763" s="6">
        <f>TITRES_STAT!D766</f>
        <v>21.9726</v>
      </c>
      <c r="D763" s="6">
        <f>TITRES_STAT!E766</f>
        <v>0</v>
      </c>
      <c r="E763" s="2">
        <f t="shared" si="44"/>
        <v>-1096</v>
      </c>
      <c r="F763" s="6" t="str">
        <f t="shared" si="47"/>
        <v>NEUTRAL</v>
      </c>
      <c r="G763" s="6" t="str">
        <f t="shared" si="46"/>
        <v>NEUTRAL</v>
      </c>
      <c r="H763" s="6" t="str">
        <f t="shared" si="45"/>
        <v>NEUTRAL</v>
      </c>
    </row>
    <row r="764" spans="1:8" ht="13.5" x14ac:dyDescent="0.25">
      <c r="A764" s="3">
        <f>TITRES_STAT!B767</f>
        <v>43116</v>
      </c>
      <c r="B764" s="6">
        <f>TITRES_STAT!C767</f>
        <v>34</v>
      </c>
      <c r="C764" s="6">
        <f>TITRES_STAT!D767</f>
        <v>21.9726</v>
      </c>
      <c r="D764" s="6">
        <f>TITRES_STAT!E767</f>
        <v>0</v>
      </c>
      <c r="E764" s="2">
        <f t="shared" si="44"/>
        <v>-1096</v>
      </c>
      <c r="F764" s="6" t="str">
        <f t="shared" si="47"/>
        <v>NEUTRAL</v>
      </c>
      <c r="G764" s="6" t="str">
        <f t="shared" si="46"/>
        <v>NEUTRAL</v>
      </c>
      <c r="H764" s="6" t="str">
        <f t="shared" si="45"/>
        <v>NEUTRAL</v>
      </c>
    </row>
    <row r="765" spans="1:8" ht="13.5" x14ac:dyDescent="0.25">
      <c r="A765" s="3">
        <f>TITRES_STAT!B768</f>
        <v>43117</v>
      </c>
      <c r="B765" s="6">
        <f>TITRES_STAT!C768</f>
        <v>34</v>
      </c>
      <c r="C765" s="6">
        <f>TITRES_STAT!D768</f>
        <v>21.9726</v>
      </c>
      <c r="D765" s="6">
        <f>TITRES_STAT!E768</f>
        <v>0</v>
      </c>
      <c r="E765" s="2">
        <f t="shared" si="44"/>
        <v>-1096</v>
      </c>
      <c r="F765" s="6" t="str">
        <f t="shared" si="47"/>
        <v>NEUTRAL</v>
      </c>
      <c r="G765" s="6" t="str">
        <f t="shared" si="46"/>
        <v>NEUTRAL</v>
      </c>
      <c r="H765" s="6" t="str">
        <f t="shared" si="45"/>
        <v>NEUTRAL</v>
      </c>
    </row>
    <row r="766" spans="1:8" ht="13.5" x14ac:dyDescent="0.25">
      <c r="A766" s="3">
        <f>TITRES_STAT!B769</f>
        <v>43118</v>
      </c>
      <c r="B766" s="6">
        <f>TITRES_STAT!C769</f>
        <v>34</v>
      </c>
      <c r="C766" s="6">
        <f>TITRES_STAT!D769</f>
        <v>21.9726</v>
      </c>
      <c r="D766" s="6">
        <f>TITRES_STAT!E769</f>
        <v>0</v>
      </c>
      <c r="E766" s="2">
        <f t="shared" si="44"/>
        <v>-1096</v>
      </c>
      <c r="F766" s="6" t="str">
        <f t="shared" si="47"/>
        <v>NEUTRAL</v>
      </c>
      <c r="G766" s="6" t="str">
        <f t="shared" si="46"/>
        <v>NEUTRAL</v>
      </c>
      <c r="H766" s="6" t="str">
        <f t="shared" si="45"/>
        <v>NEUTRAL</v>
      </c>
    </row>
    <row r="767" spans="1:8" ht="13.5" x14ac:dyDescent="0.25">
      <c r="A767" s="3">
        <f>TITRES_STAT!B770</f>
        <v>43119</v>
      </c>
      <c r="B767" s="6">
        <f>TITRES_STAT!C770</f>
        <v>34</v>
      </c>
      <c r="C767" s="6">
        <f>TITRES_STAT!D770</f>
        <v>21.9726</v>
      </c>
      <c r="D767" s="6">
        <f>TITRES_STAT!E770</f>
        <v>0</v>
      </c>
      <c r="E767" s="2">
        <f t="shared" si="44"/>
        <v>-1096</v>
      </c>
      <c r="F767" s="6" t="str">
        <f t="shared" si="47"/>
        <v>NEUTRAL</v>
      </c>
      <c r="G767" s="6" t="str">
        <f t="shared" si="46"/>
        <v>NEUTRAL</v>
      </c>
      <c r="H767" s="6" t="str">
        <f t="shared" si="45"/>
        <v>NEUTRAL</v>
      </c>
    </row>
    <row r="768" spans="1:8" ht="13.5" x14ac:dyDescent="0.25">
      <c r="A768" s="3">
        <f>TITRES_STAT!B771</f>
        <v>43122</v>
      </c>
      <c r="B768" s="6">
        <f>TITRES_STAT!C771</f>
        <v>33.99</v>
      </c>
      <c r="C768" s="6">
        <f>TITRES_STAT!D771</f>
        <v>21.966200000000001</v>
      </c>
      <c r="D768" s="6">
        <f>TITRES_STAT!E771</f>
        <v>22</v>
      </c>
      <c r="E768" s="2">
        <f t="shared" si="44"/>
        <v>-1118</v>
      </c>
      <c r="F768" s="6" t="str">
        <f t="shared" si="47"/>
        <v>BEARISH</v>
      </c>
      <c r="G768" s="6" t="str">
        <f t="shared" si="46"/>
        <v>STRONG</v>
      </c>
      <c r="H768" s="6" t="str">
        <f t="shared" si="45"/>
        <v>CONFIRMED BEARISH</v>
      </c>
    </row>
    <row r="769" spans="1:8" ht="13.5" x14ac:dyDescent="0.25">
      <c r="A769" s="3">
        <f>TITRES_STAT!B772</f>
        <v>43123</v>
      </c>
      <c r="B769" s="6">
        <f>TITRES_STAT!C772</f>
        <v>33.99</v>
      </c>
      <c r="C769" s="6">
        <f>TITRES_STAT!D772</f>
        <v>21.966200000000001</v>
      </c>
      <c r="D769" s="6">
        <f>TITRES_STAT!E772</f>
        <v>0</v>
      </c>
      <c r="E769" s="2">
        <f t="shared" si="44"/>
        <v>-1118</v>
      </c>
      <c r="F769" s="6" t="str">
        <f t="shared" si="47"/>
        <v>BEARISH</v>
      </c>
      <c r="G769" s="6" t="str">
        <f t="shared" si="46"/>
        <v>STRONG</v>
      </c>
      <c r="H769" s="6" t="str">
        <f t="shared" si="45"/>
        <v>CONFIRMED BEARISH</v>
      </c>
    </row>
    <row r="770" spans="1:8" ht="13.5" x14ac:dyDescent="0.25">
      <c r="A770" s="3">
        <f>TITRES_STAT!B773</f>
        <v>43124</v>
      </c>
      <c r="B770" s="6">
        <f>TITRES_STAT!C773</f>
        <v>33.99</v>
      </c>
      <c r="C770" s="6">
        <f>TITRES_STAT!D773</f>
        <v>21.966200000000001</v>
      </c>
      <c r="D770" s="6">
        <f>TITRES_STAT!E773</f>
        <v>0</v>
      </c>
      <c r="E770" s="2">
        <f t="shared" si="44"/>
        <v>-1118</v>
      </c>
      <c r="F770" s="6" t="str">
        <f t="shared" si="47"/>
        <v>BEARISH</v>
      </c>
      <c r="G770" s="6" t="str">
        <f t="shared" si="46"/>
        <v>STRONG</v>
      </c>
      <c r="H770" s="6" t="str">
        <f t="shared" si="45"/>
        <v>CONFIRMED BEARISH</v>
      </c>
    </row>
    <row r="771" spans="1:8" ht="13.5" x14ac:dyDescent="0.25">
      <c r="A771" s="3">
        <f>TITRES_STAT!B774</f>
        <v>43125</v>
      </c>
      <c r="B771" s="6">
        <f>TITRES_STAT!C774</f>
        <v>33.99</v>
      </c>
      <c r="C771" s="6">
        <f>TITRES_STAT!D774</f>
        <v>21.966200000000001</v>
      </c>
      <c r="D771" s="6">
        <f>TITRES_STAT!E774</f>
        <v>0</v>
      </c>
      <c r="E771" s="2">
        <f t="shared" si="44"/>
        <v>-1118</v>
      </c>
      <c r="F771" s="6" t="str">
        <f t="shared" si="47"/>
        <v>BEARISH</v>
      </c>
      <c r="G771" s="6" t="str">
        <f t="shared" si="46"/>
        <v>STRONG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33.9</v>
      </c>
      <c r="C772" s="6">
        <f>TITRES_STAT!D775</f>
        <v>21.908000000000001</v>
      </c>
      <c r="D772" s="6">
        <f>TITRES_STAT!E775</f>
        <v>10</v>
      </c>
      <c r="E772" s="2">
        <f t="shared" ref="E772:E835" si="48">IF(B772&gt;B771, E771+D772, IF(B772&lt;B771, E771-D772, E771))</f>
        <v>-1128</v>
      </c>
      <c r="F772" s="6" t="str">
        <f t="shared" si="47"/>
        <v>BEARISH</v>
      </c>
      <c r="G772" s="6" t="str">
        <f t="shared" si="46"/>
        <v>STRONG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33.9</v>
      </c>
      <c r="C773" s="6">
        <f>TITRES_STAT!D776</f>
        <v>21.908000000000001</v>
      </c>
      <c r="D773" s="6">
        <f>TITRES_STAT!E776</f>
        <v>0</v>
      </c>
      <c r="E773" s="2">
        <f t="shared" si="48"/>
        <v>-1128</v>
      </c>
      <c r="F773" s="6" t="str">
        <f t="shared" si="47"/>
        <v>BEARISH</v>
      </c>
      <c r="G773" s="6" t="str">
        <f t="shared" si="46"/>
        <v>NEUTRAL</v>
      </c>
      <c r="H773" s="6" t="str">
        <f t="shared" si="45"/>
        <v>CONFIRMED BEARISH</v>
      </c>
    </row>
    <row r="774" spans="1:8" ht="13.5" x14ac:dyDescent="0.25">
      <c r="A774" s="3">
        <f>TITRES_STAT!B777</f>
        <v>43130</v>
      </c>
      <c r="B774" s="6">
        <f>TITRES_STAT!C777</f>
        <v>33.9</v>
      </c>
      <c r="C774" s="6">
        <f>TITRES_STAT!D777</f>
        <v>21.908000000000001</v>
      </c>
      <c r="D774" s="6">
        <f>TITRES_STAT!E777</f>
        <v>0</v>
      </c>
      <c r="E774" s="2">
        <f t="shared" si="48"/>
        <v>-1128</v>
      </c>
      <c r="F774" s="6" t="str">
        <f t="shared" si="47"/>
        <v>BEARISH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33.9</v>
      </c>
      <c r="C775" s="6">
        <f>TITRES_STAT!D778</f>
        <v>21.908000000000001</v>
      </c>
      <c r="D775" s="6">
        <f>TITRES_STAT!E778</f>
        <v>114</v>
      </c>
      <c r="E775" s="2">
        <f t="shared" si="48"/>
        <v>-1128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33.9</v>
      </c>
      <c r="C776" s="6">
        <f>TITRES_STAT!D779</f>
        <v>21.908000000000001</v>
      </c>
      <c r="D776" s="6">
        <f>TITRES_STAT!E779</f>
        <v>33</v>
      </c>
      <c r="E776" s="2">
        <f t="shared" si="48"/>
        <v>-1128</v>
      </c>
      <c r="F776" s="6" t="str">
        <f t="shared" ref="F776:F839" si="51">IF(E776&gt;E771,"BULLISH",IF(E776&lt;E771,"BEARISH","NEUTRAL"))</f>
        <v>BEARISH</v>
      </c>
      <c r="G776" s="6" t="str">
        <f t="shared" si="50"/>
        <v>NEUTRAL</v>
      </c>
      <c r="H776" s="6" t="str">
        <f t="shared" si="49"/>
        <v>CONFIRMED BEARISH</v>
      </c>
    </row>
    <row r="777" spans="1:8" ht="13.5" x14ac:dyDescent="0.25">
      <c r="A777" s="3">
        <f>TITRES_STAT!B780</f>
        <v>43133</v>
      </c>
      <c r="B777" s="6">
        <f>TITRES_STAT!C780</f>
        <v>33.9</v>
      </c>
      <c r="C777" s="6">
        <f>TITRES_STAT!D780</f>
        <v>21.908000000000001</v>
      </c>
      <c r="D777" s="6">
        <f>TITRES_STAT!E780</f>
        <v>0</v>
      </c>
      <c r="E777" s="2">
        <f t="shared" si="48"/>
        <v>-1128</v>
      </c>
      <c r="F777" s="6" t="str">
        <f t="shared" si="51"/>
        <v>NEUTRAL</v>
      </c>
      <c r="G777" s="6" t="str">
        <f t="shared" si="50"/>
        <v>NEUTRAL</v>
      </c>
      <c r="H777" s="6" t="str">
        <f t="shared" si="49"/>
        <v>NEUTRAL</v>
      </c>
    </row>
    <row r="778" spans="1:8" ht="13.5" x14ac:dyDescent="0.25">
      <c r="A778" s="3">
        <f>TITRES_STAT!B781</f>
        <v>43136</v>
      </c>
      <c r="B778" s="6">
        <f>TITRES_STAT!C781</f>
        <v>33.840000000000003</v>
      </c>
      <c r="C778" s="6">
        <f>TITRES_STAT!D781</f>
        <v>21.869199999999999</v>
      </c>
      <c r="D778" s="6">
        <f>TITRES_STAT!E781</f>
        <v>39</v>
      </c>
      <c r="E778" s="2">
        <f t="shared" si="48"/>
        <v>-1167</v>
      </c>
      <c r="F778" s="6" t="str">
        <f t="shared" si="51"/>
        <v>BEARISH</v>
      </c>
      <c r="G778" s="6" t="str">
        <f t="shared" si="50"/>
        <v>STRONG</v>
      </c>
      <c r="H778" s="6" t="str">
        <f t="shared" si="49"/>
        <v>CONFIRMED BEARISH</v>
      </c>
    </row>
    <row r="779" spans="1:8" ht="13.5" x14ac:dyDescent="0.25">
      <c r="A779" s="3">
        <f>TITRES_STAT!B782</f>
        <v>43137</v>
      </c>
      <c r="B779" s="6">
        <f>TITRES_STAT!C782</f>
        <v>33.840000000000003</v>
      </c>
      <c r="C779" s="6">
        <f>TITRES_STAT!D782</f>
        <v>21.869199999999999</v>
      </c>
      <c r="D779" s="6">
        <f>TITRES_STAT!E782</f>
        <v>0</v>
      </c>
      <c r="E779" s="2">
        <f t="shared" si="48"/>
        <v>-1167</v>
      </c>
      <c r="F779" s="6" t="str">
        <f t="shared" si="51"/>
        <v>BEARISH</v>
      </c>
      <c r="G779" s="6" t="str">
        <f t="shared" si="50"/>
        <v>STRONG</v>
      </c>
      <c r="H779" s="6" t="str">
        <f t="shared" si="49"/>
        <v>CONFIRMED BEARISH</v>
      </c>
    </row>
    <row r="780" spans="1:8" ht="13.5" x14ac:dyDescent="0.25">
      <c r="A780" s="3">
        <f>TITRES_STAT!B783</f>
        <v>43138</v>
      </c>
      <c r="B780" s="6">
        <f>TITRES_STAT!C783</f>
        <v>33.840000000000003</v>
      </c>
      <c r="C780" s="6">
        <f>TITRES_STAT!D783</f>
        <v>21.869199999999999</v>
      </c>
      <c r="D780" s="6">
        <f>TITRES_STAT!E783</f>
        <v>0</v>
      </c>
      <c r="E780" s="2">
        <f t="shared" si="48"/>
        <v>-1167</v>
      </c>
      <c r="F780" s="6" t="str">
        <f t="shared" si="51"/>
        <v>BEARISH</v>
      </c>
      <c r="G780" s="6" t="str">
        <f t="shared" si="50"/>
        <v>STRONG</v>
      </c>
      <c r="H780" s="6" t="str">
        <f t="shared" si="49"/>
        <v>CONFIRMED BEARISH</v>
      </c>
    </row>
    <row r="781" spans="1:8" ht="13.5" x14ac:dyDescent="0.25">
      <c r="A781" s="3">
        <f>TITRES_STAT!B784</f>
        <v>43139</v>
      </c>
      <c r="B781" s="6">
        <f>TITRES_STAT!C784</f>
        <v>33.840000000000003</v>
      </c>
      <c r="C781" s="6">
        <f>TITRES_STAT!D784</f>
        <v>21.869199999999999</v>
      </c>
      <c r="D781" s="6">
        <f>TITRES_STAT!E784</f>
        <v>0</v>
      </c>
      <c r="E781" s="2">
        <f t="shared" si="48"/>
        <v>-1167</v>
      </c>
      <c r="F781" s="6" t="str">
        <f t="shared" si="51"/>
        <v>BEARISH</v>
      </c>
      <c r="G781" s="6" t="str">
        <f t="shared" si="50"/>
        <v>STRONG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33.840000000000003</v>
      </c>
      <c r="C782" s="6">
        <f>TITRES_STAT!D785</f>
        <v>21.869199999999999</v>
      </c>
      <c r="D782" s="6">
        <f>TITRES_STAT!E785</f>
        <v>0</v>
      </c>
      <c r="E782" s="2">
        <f t="shared" si="48"/>
        <v>-1167</v>
      </c>
      <c r="F782" s="6" t="str">
        <f t="shared" si="51"/>
        <v>BEARISH</v>
      </c>
      <c r="G782" s="6" t="str">
        <f t="shared" si="50"/>
        <v>STRONG</v>
      </c>
      <c r="H782" s="6" t="str">
        <f t="shared" si="49"/>
        <v>CONFIRMED BEARISH</v>
      </c>
    </row>
    <row r="783" spans="1:8" ht="13.5" x14ac:dyDescent="0.25">
      <c r="A783" s="3">
        <f>TITRES_STAT!B786</f>
        <v>43143</v>
      </c>
      <c r="B783" s="6">
        <f>TITRES_STAT!C786</f>
        <v>33.840000000000003</v>
      </c>
      <c r="C783" s="6">
        <f>TITRES_STAT!D786</f>
        <v>21.869199999999999</v>
      </c>
      <c r="D783" s="6">
        <f>TITRES_STAT!E786</f>
        <v>0</v>
      </c>
      <c r="E783" s="2">
        <f t="shared" si="48"/>
        <v>-1167</v>
      </c>
      <c r="F783" s="6" t="str">
        <f t="shared" si="51"/>
        <v>NEUTRAL</v>
      </c>
      <c r="G783" s="6" t="str">
        <f t="shared" si="50"/>
        <v>NEUTRAL</v>
      </c>
      <c r="H783" s="6" t="str">
        <f t="shared" si="49"/>
        <v>NEUTRAL</v>
      </c>
    </row>
    <row r="784" spans="1:8" ht="13.5" x14ac:dyDescent="0.25">
      <c r="A784" s="3">
        <f>TITRES_STAT!B787</f>
        <v>43144</v>
      </c>
      <c r="B784" s="6">
        <f>TITRES_STAT!C787</f>
        <v>33.840000000000003</v>
      </c>
      <c r="C784" s="6">
        <f>TITRES_STAT!D787</f>
        <v>21.869199999999999</v>
      </c>
      <c r="D784" s="6">
        <f>TITRES_STAT!E787</f>
        <v>0</v>
      </c>
      <c r="E784" s="2">
        <f t="shared" si="48"/>
        <v>-1167</v>
      </c>
      <c r="F784" s="6" t="str">
        <f t="shared" si="51"/>
        <v>NEUTRAL</v>
      </c>
      <c r="G784" s="6" t="str">
        <f t="shared" si="50"/>
        <v>NEUTRAL</v>
      </c>
      <c r="H784" s="6" t="str">
        <f t="shared" si="49"/>
        <v>NEUTRAL</v>
      </c>
    </row>
    <row r="785" spans="1:8" ht="13.5" x14ac:dyDescent="0.25">
      <c r="A785" s="3">
        <f>TITRES_STAT!B788</f>
        <v>43145</v>
      </c>
      <c r="B785" s="6">
        <f>TITRES_STAT!C788</f>
        <v>33.840000000000003</v>
      </c>
      <c r="C785" s="6">
        <f>TITRES_STAT!D788</f>
        <v>21.869199999999999</v>
      </c>
      <c r="D785" s="6">
        <f>TITRES_STAT!E788</f>
        <v>0</v>
      </c>
      <c r="E785" s="2">
        <f t="shared" si="48"/>
        <v>-1167</v>
      </c>
      <c r="F785" s="6" t="str">
        <f t="shared" si="51"/>
        <v>NEUTRAL</v>
      </c>
      <c r="G785" s="6" t="str">
        <f t="shared" si="50"/>
        <v>NEUTRAL</v>
      </c>
      <c r="H785" s="6" t="str">
        <f t="shared" si="49"/>
        <v>NEUTRAL</v>
      </c>
    </row>
    <row r="786" spans="1:8" ht="13.5" x14ac:dyDescent="0.25">
      <c r="A786" s="3">
        <f>TITRES_STAT!B789</f>
        <v>43146</v>
      </c>
      <c r="B786" s="6">
        <f>TITRES_STAT!C789</f>
        <v>33.840000000000003</v>
      </c>
      <c r="C786" s="6">
        <f>TITRES_STAT!D789</f>
        <v>21.869199999999999</v>
      </c>
      <c r="D786" s="6">
        <f>TITRES_STAT!E789</f>
        <v>0</v>
      </c>
      <c r="E786" s="2">
        <f t="shared" si="48"/>
        <v>-1167</v>
      </c>
      <c r="F786" s="6" t="str">
        <f t="shared" si="51"/>
        <v>NEUTRAL</v>
      </c>
      <c r="G786" s="6" t="str">
        <f t="shared" si="50"/>
        <v>NEUTRAL</v>
      </c>
      <c r="H786" s="6" t="str">
        <f t="shared" si="49"/>
        <v>NEUTRAL</v>
      </c>
    </row>
    <row r="787" spans="1:8" ht="13.5" x14ac:dyDescent="0.25">
      <c r="A787" s="3">
        <f>TITRES_STAT!B790</f>
        <v>43147</v>
      </c>
      <c r="B787" s="6">
        <f>TITRES_STAT!C790</f>
        <v>33.840000000000003</v>
      </c>
      <c r="C787" s="6">
        <f>TITRES_STAT!D790</f>
        <v>21.869199999999999</v>
      </c>
      <c r="D787" s="6">
        <f>TITRES_STAT!E790</f>
        <v>0</v>
      </c>
      <c r="E787" s="2">
        <f t="shared" si="48"/>
        <v>-1167</v>
      </c>
      <c r="F787" s="6" t="str">
        <f t="shared" si="51"/>
        <v>NEUTRAL</v>
      </c>
      <c r="G787" s="6" t="str">
        <f t="shared" si="50"/>
        <v>NEUTRAL</v>
      </c>
      <c r="H787" s="6" t="str">
        <f t="shared" si="49"/>
        <v>NEUTRAL</v>
      </c>
    </row>
    <row r="788" spans="1:8" ht="13.5" x14ac:dyDescent="0.25">
      <c r="A788" s="3">
        <f>TITRES_STAT!B791</f>
        <v>43150</v>
      </c>
      <c r="B788" s="6">
        <f>TITRES_STAT!C791</f>
        <v>33.840000000000003</v>
      </c>
      <c r="C788" s="6">
        <f>TITRES_STAT!D791</f>
        <v>21.869199999999999</v>
      </c>
      <c r="D788" s="6">
        <f>TITRES_STAT!E791</f>
        <v>0</v>
      </c>
      <c r="E788" s="2">
        <f t="shared" si="48"/>
        <v>-1167</v>
      </c>
      <c r="F788" s="6" t="str">
        <f t="shared" si="51"/>
        <v>NEUTRAL</v>
      </c>
      <c r="G788" s="6" t="str">
        <f t="shared" si="50"/>
        <v>NEUTRAL</v>
      </c>
      <c r="H788" s="6" t="str">
        <f t="shared" si="49"/>
        <v>NEUTRAL</v>
      </c>
    </row>
    <row r="789" spans="1:8" ht="13.5" x14ac:dyDescent="0.25">
      <c r="A789" s="3">
        <f>TITRES_STAT!B792</f>
        <v>43151</v>
      </c>
      <c r="B789" s="6">
        <f>TITRES_STAT!C792</f>
        <v>33.9</v>
      </c>
      <c r="C789" s="6">
        <f>TITRES_STAT!D792</f>
        <v>21.908000000000001</v>
      </c>
      <c r="D789" s="6">
        <f>TITRES_STAT!E792</f>
        <v>15</v>
      </c>
      <c r="E789" s="2">
        <f t="shared" si="48"/>
        <v>-1152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CONFIRMED BULLISH</v>
      </c>
    </row>
    <row r="790" spans="1:8" ht="13.5" x14ac:dyDescent="0.25">
      <c r="A790" s="3">
        <f>TITRES_STAT!B793</f>
        <v>43152</v>
      </c>
      <c r="B790" s="6">
        <f>TITRES_STAT!C793</f>
        <v>33.6</v>
      </c>
      <c r="C790" s="6">
        <f>TITRES_STAT!D793</f>
        <v>21.714099999999998</v>
      </c>
      <c r="D790" s="6">
        <f>TITRES_STAT!E793</f>
        <v>55</v>
      </c>
      <c r="E790" s="2">
        <f t="shared" si="48"/>
        <v>-1207</v>
      </c>
      <c r="F790" s="6" t="str">
        <f t="shared" si="51"/>
        <v>BEARISH</v>
      </c>
      <c r="G790" s="6" t="str">
        <f t="shared" si="50"/>
        <v>STRONG</v>
      </c>
      <c r="H790" s="6" t="str">
        <f t="shared" si="49"/>
        <v>CONFIRMED BEARISH</v>
      </c>
    </row>
    <row r="791" spans="1:8" ht="13.5" x14ac:dyDescent="0.25">
      <c r="A791" s="3">
        <f>TITRES_STAT!B794</f>
        <v>43153</v>
      </c>
      <c r="B791" s="6">
        <f>TITRES_STAT!C794</f>
        <v>33.6</v>
      </c>
      <c r="C791" s="6">
        <f>TITRES_STAT!D794</f>
        <v>21.714099999999998</v>
      </c>
      <c r="D791" s="6">
        <f>TITRES_STAT!E794</f>
        <v>0</v>
      </c>
      <c r="E791" s="2">
        <f t="shared" si="48"/>
        <v>-1207</v>
      </c>
      <c r="F791" s="6" t="str">
        <f t="shared" si="51"/>
        <v>BEARISH</v>
      </c>
      <c r="G791" s="6" t="str">
        <f t="shared" si="50"/>
        <v>STRONG</v>
      </c>
      <c r="H791" s="6" t="str">
        <f t="shared" si="49"/>
        <v>CONFIRMED BEARISH</v>
      </c>
    </row>
    <row r="792" spans="1:8" ht="13.5" x14ac:dyDescent="0.25">
      <c r="A792" s="3">
        <f>TITRES_STAT!B795</f>
        <v>43154</v>
      </c>
      <c r="B792" s="6">
        <f>TITRES_STAT!C795</f>
        <v>33.6</v>
      </c>
      <c r="C792" s="6">
        <f>TITRES_STAT!D795</f>
        <v>21.714099999999998</v>
      </c>
      <c r="D792" s="6">
        <f>TITRES_STAT!E795</f>
        <v>0</v>
      </c>
      <c r="E792" s="2">
        <f t="shared" si="48"/>
        <v>-1207</v>
      </c>
      <c r="F792" s="6" t="str">
        <f t="shared" si="51"/>
        <v>BEARISH</v>
      </c>
      <c r="G792" s="6" t="str">
        <f t="shared" si="50"/>
        <v>STRONG</v>
      </c>
      <c r="H792" s="6" t="str">
        <f t="shared" si="49"/>
        <v>CONFIRMED BEARISH</v>
      </c>
    </row>
    <row r="793" spans="1:8" ht="13.5" x14ac:dyDescent="0.25">
      <c r="A793" s="3">
        <f>TITRES_STAT!B796</f>
        <v>43157</v>
      </c>
      <c r="B793" s="6">
        <f>TITRES_STAT!C796</f>
        <v>33.6</v>
      </c>
      <c r="C793" s="6">
        <f>TITRES_STAT!D796</f>
        <v>21.714099999999998</v>
      </c>
      <c r="D793" s="6">
        <f>TITRES_STAT!E796</f>
        <v>0</v>
      </c>
      <c r="E793" s="2">
        <f t="shared" si="48"/>
        <v>-1207</v>
      </c>
      <c r="F793" s="6" t="str">
        <f t="shared" si="51"/>
        <v>BEARISH</v>
      </c>
      <c r="G793" s="6" t="str">
        <f t="shared" si="50"/>
        <v>STRONG</v>
      </c>
      <c r="H793" s="6" t="str">
        <f t="shared" si="49"/>
        <v>CONFIRMED BEARISH</v>
      </c>
    </row>
    <row r="794" spans="1:8" ht="13.5" x14ac:dyDescent="0.25">
      <c r="A794" s="3">
        <f>TITRES_STAT!B797</f>
        <v>43158</v>
      </c>
      <c r="B794" s="6">
        <f>TITRES_STAT!C797</f>
        <v>33.6</v>
      </c>
      <c r="C794" s="6">
        <f>TITRES_STAT!D797</f>
        <v>21.714099999999998</v>
      </c>
      <c r="D794" s="6">
        <f>TITRES_STAT!E797</f>
        <v>0</v>
      </c>
      <c r="E794" s="2">
        <f t="shared" si="48"/>
        <v>-1207</v>
      </c>
      <c r="F794" s="6" t="str">
        <f t="shared" si="51"/>
        <v>BEARISH</v>
      </c>
      <c r="G794" s="6" t="str">
        <f t="shared" si="50"/>
        <v>STRONG</v>
      </c>
      <c r="H794" s="6" t="str">
        <f t="shared" si="49"/>
        <v>CONFIRMED BEARISH</v>
      </c>
    </row>
    <row r="795" spans="1:8" ht="13.5" x14ac:dyDescent="0.25">
      <c r="A795" s="3">
        <f>TITRES_STAT!B798</f>
        <v>43159</v>
      </c>
      <c r="B795" s="6">
        <f>TITRES_STAT!C798</f>
        <v>33.6</v>
      </c>
      <c r="C795" s="6">
        <f>TITRES_STAT!D798</f>
        <v>21.714099999999998</v>
      </c>
      <c r="D795" s="6">
        <f>TITRES_STAT!E798</f>
        <v>0</v>
      </c>
      <c r="E795" s="2">
        <f t="shared" si="48"/>
        <v>-1207</v>
      </c>
      <c r="F795" s="6" t="str">
        <f t="shared" si="51"/>
        <v>NEUTRAL</v>
      </c>
      <c r="G795" s="6" t="str">
        <f t="shared" si="50"/>
        <v>NEUTRAL</v>
      </c>
      <c r="H795" s="6" t="str">
        <f t="shared" si="49"/>
        <v>NEUTRAL</v>
      </c>
    </row>
    <row r="796" spans="1:8" ht="13.5" x14ac:dyDescent="0.25">
      <c r="A796" s="3">
        <f>TITRES_STAT!B799</f>
        <v>43160</v>
      </c>
      <c r="B796" s="6">
        <f>TITRES_STAT!C799</f>
        <v>33.6</v>
      </c>
      <c r="C796" s="6">
        <f>TITRES_STAT!D799</f>
        <v>21.714099999999998</v>
      </c>
      <c r="D796" s="6">
        <f>TITRES_STAT!E799</f>
        <v>0</v>
      </c>
      <c r="E796" s="2">
        <f t="shared" si="48"/>
        <v>-1207</v>
      </c>
      <c r="F796" s="6" t="str">
        <f t="shared" si="51"/>
        <v>NEUTRAL</v>
      </c>
      <c r="G796" s="6" t="str">
        <f t="shared" si="50"/>
        <v>NEUTRAL</v>
      </c>
      <c r="H796" s="6" t="str">
        <f t="shared" si="49"/>
        <v>NEUTRAL</v>
      </c>
    </row>
    <row r="797" spans="1:8" ht="13.5" x14ac:dyDescent="0.25">
      <c r="A797" s="3">
        <f>TITRES_STAT!B800</f>
        <v>43161</v>
      </c>
      <c r="B797" s="6">
        <f>TITRES_STAT!C800</f>
        <v>33.6</v>
      </c>
      <c r="C797" s="6">
        <f>TITRES_STAT!D800</f>
        <v>21.714099999999998</v>
      </c>
      <c r="D797" s="6">
        <f>TITRES_STAT!E800</f>
        <v>0</v>
      </c>
      <c r="E797" s="2">
        <f t="shared" si="48"/>
        <v>-1207</v>
      </c>
      <c r="F797" s="6" t="str">
        <f t="shared" si="51"/>
        <v>NEUTRAL</v>
      </c>
      <c r="G797" s="6" t="str">
        <f t="shared" si="50"/>
        <v>NEUTRAL</v>
      </c>
      <c r="H797" s="6" t="str">
        <f t="shared" si="49"/>
        <v>NEUTRAL</v>
      </c>
    </row>
    <row r="798" spans="1:8" ht="13.5" x14ac:dyDescent="0.25">
      <c r="A798" s="3">
        <f>TITRES_STAT!B801</f>
        <v>43164</v>
      </c>
      <c r="B798" s="6">
        <f>TITRES_STAT!C801</f>
        <v>33.6</v>
      </c>
      <c r="C798" s="6">
        <f>TITRES_STAT!D801</f>
        <v>21.714099999999998</v>
      </c>
      <c r="D798" s="6">
        <f>TITRES_STAT!E801</f>
        <v>0</v>
      </c>
      <c r="E798" s="2">
        <f t="shared" si="48"/>
        <v>-1207</v>
      </c>
      <c r="F798" s="6" t="str">
        <f t="shared" si="51"/>
        <v>NEUTRAL</v>
      </c>
      <c r="G798" s="6" t="str">
        <f t="shared" si="50"/>
        <v>NEUTRAL</v>
      </c>
      <c r="H798" s="6" t="str">
        <f t="shared" si="49"/>
        <v>NEUTRAL</v>
      </c>
    </row>
    <row r="799" spans="1:8" ht="13.5" x14ac:dyDescent="0.25">
      <c r="A799" s="3">
        <f>TITRES_STAT!B802</f>
        <v>43165</v>
      </c>
      <c r="B799" s="6">
        <f>TITRES_STAT!C802</f>
        <v>33.6</v>
      </c>
      <c r="C799" s="6">
        <f>TITRES_STAT!D802</f>
        <v>21.714099999999998</v>
      </c>
      <c r="D799" s="6">
        <f>TITRES_STAT!E802</f>
        <v>0</v>
      </c>
      <c r="E799" s="2">
        <f t="shared" si="48"/>
        <v>-1207</v>
      </c>
      <c r="F799" s="6" t="str">
        <f t="shared" si="51"/>
        <v>NEUTRAL</v>
      </c>
      <c r="G799" s="6" t="str">
        <f t="shared" si="50"/>
        <v>NEUTRAL</v>
      </c>
      <c r="H799" s="6" t="str">
        <f t="shared" si="49"/>
        <v>NEUTRAL</v>
      </c>
    </row>
    <row r="800" spans="1:8" ht="13.5" x14ac:dyDescent="0.25">
      <c r="A800" s="3">
        <f>TITRES_STAT!B803</f>
        <v>43166</v>
      </c>
      <c r="B800" s="6">
        <f>TITRES_STAT!C803</f>
        <v>33.6</v>
      </c>
      <c r="C800" s="6">
        <f>TITRES_STAT!D803</f>
        <v>21.714099999999998</v>
      </c>
      <c r="D800" s="6">
        <f>TITRES_STAT!E803</f>
        <v>0</v>
      </c>
      <c r="E800" s="2">
        <f t="shared" si="48"/>
        <v>-1207</v>
      </c>
      <c r="F800" s="6" t="str">
        <f t="shared" si="51"/>
        <v>NEUTRAL</v>
      </c>
      <c r="G800" s="6" t="str">
        <f t="shared" si="50"/>
        <v>NEUTRAL</v>
      </c>
      <c r="H800" s="6" t="str">
        <f t="shared" si="49"/>
        <v>NEUTRAL</v>
      </c>
    </row>
    <row r="801" spans="1:8" ht="13.5" x14ac:dyDescent="0.25">
      <c r="A801" s="3">
        <f>TITRES_STAT!B804</f>
        <v>43167</v>
      </c>
      <c r="B801" s="6">
        <f>TITRES_STAT!C804</f>
        <v>33.6</v>
      </c>
      <c r="C801" s="6">
        <f>TITRES_STAT!D804</f>
        <v>21.714099999999998</v>
      </c>
      <c r="D801" s="6">
        <f>TITRES_STAT!E804</f>
        <v>0</v>
      </c>
      <c r="E801" s="2">
        <f t="shared" si="48"/>
        <v>-1207</v>
      </c>
      <c r="F801" s="6" t="str">
        <f t="shared" si="51"/>
        <v>NEUTRAL</v>
      </c>
      <c r="G801" s="6" t="str">
        <f t="shared" si="50"/>
        <v>NEUTRAL</v>
      </c>
      <c r="H801" s="6" t="str">
        <f t="shared" si="49"/>
        <v>NEUTRAL</v>
      </c>
    </row>
    <row r="802" spans="1:8" ht="13.5" x14ac:dyDescent="0.25">
      <c r="A802" s="3">
        <f>TITRES_STAT!B805</f>
        <v>43168</v>
      </c>
      <c r="B802" s="6">
        <f>TITRES_STAT!C805</f>
        <v>34</v>
      </c>
      <c r="C802" s="6">
        <f>TITRES_STAT!D805</f>
        <v>21.9726</v>
      </c>
      <c r="D802" s="6">
        <f>TITRES_STAT!E805</f>
        <v>135</v>
      </c>
      <c r="E802" s="2">
        <f t="shared" si="48"/>
        <v>-1072</v>
      </c>
      <c r="F802" s="6" t="str">
        <f t="shared" si="51"/>
        <v>BULLISH</v>
      </c>
      <c r="G802" s="6" t="str">
        <f t="shared" si="50"/>
        <v>WEAK</v>
      </c>
      <c r="H802" s="6" t="str">
        <f t="shared" si="49"/>
        <v>CONFIRMED BULLISH</v>
      </c>
    </row>
    <row r="803" spans="1:8" ht="13.5" x14ac:dyDescent="0.25">
      <c r="A803" s="3">
        <f>TITRES_STAT!B806</f>
        <v>43171</v>
      </c>
      <c r="B803" s="6">
        <f>TITRES_STAT!C806</f>
        <v>34</v>
      </c>
      <c r="C803" s="6">
        <f>TITRES_STAT!D806</f>
        <v>21.9726</v>
      </c>
      <c r="D803" s="6">
        <f>TITRES_STAT!E806</f>
        <v>0</v>
      </c>
      <c r="E803" s="2">
        <f t="shared" si="48"/>
        <v>-1072</v>
      </c>
      <c r="F803" s="6" t="str">
        <f t="shared" si="51"/>
        <v>BULLISH</v>
      </c>
      <c r="G803" s="6" t="str">
        <f t="shared" si="50"/>
        <v>WEAK</v>
      </c>
      <c r="H803" s="6" t="str">
        <f t="shared" si="49"/>
        <v>CONFIRMED BULLISH</v>
      </c>
    </row>
    <row r="804" spans="1:8" ht="13.5" x14ac:dyDescent="0.25">
      <c r="A804" s="3">
        <f>TITRES_STAT!B807</f>
        <v>43172</v>
      </c>
      <c r="B804" s="6">
        <f>TITRES_STAT!C807</f>
        <v>34</v>
      </c>
      <c r="C804" s="6">
        <f>TITRES_STAT!D807</f>
        <v>21.9726</v>
      </c>
      <c r="D804" s="6">
        <f>TITRES_STAT!E807</f>
        <v>0</v>
      </c>
      <c r="E804" s="2">
        <f t="shared" si="48"/>
        <v>-1072</v>
      </c>
      <c r="F804" s="6" t="str">
        <f t="shared" si="51"/>
        <v>BULLISH</v>
      </c>
      <c r="G804" s="6" t="str">
        <f t="shared" si="50"/>
        <v>WEAK</v>
      </c>
      <c r="H804" s="6" t="str">
        <f t="shared" si="49"/>
        <v>CONFIRMED BULLISH</v>
      </c>
    </row>
    <row r="805" spans="1:8" ht="13.5" x14ac:dyDescent="0.25">
      <c r="A805" s="3">
        <f>TITRES_STAT!B808</f>
        <v>43173</v>
      </c>
      <c r="B805" s="6">
        <f>TITRES_STAT!C808</f>
        <v>34</v>
      </c>
      <c r="C805" s="6">
        <f>TITRES_STAT!D808</f>
        <v>21.9726</v>
      </c>
      <c r="D805" s="6">
        <f>TITRES_STAT!E808</f>
        <v>0</v>
      </c>
      <c r="E805" s="2">
        <f t="shared" si="48"/>
        <v>-1072</v>
      </c>
      <c r="F805" s="6" t="str">
        <f t="shared" si="51"/>
        <v>BULLISH</v>
      </c>
      <c r="G805" s="6" t="str">
        <f t="shared" si="50"/>
        <v>WEAK</v>
      </c>
      <c r="H805" s="6" t="str">
        <f t="shared" si="49"/>
        <v>CONFIRMED BULLISH</v>
      </c>
    </row>
    <row r="806" spans="1:8" ht="13.5" x14ac:dyDescent="0.25">
      <c r="A806" s="3">
        <f>TITRES_STAT!B809</f>
        <v>43174</v>
      </c>
      <c r="B806" s="6">
        <f>TITRES_STAT!C809</f>
        <v>34</v>
      </c>
      <c r="C806" s="6">
        <f>TITRES_STAT!D809</f>
        <v>21.9726</v>
      </c>
      <c r="D806" s="6">
        <f>TITRES_STAT!E809</f>
        <v>0</v>
      </c>
      <c r="E806" s="2">
        <f t="shared" si="48"/>
        <v>-1072</v>
      </c>
      <c r="F806" s="6" t="str">
        <f t="shared" si="51"/>
        <v>BULLISH</v>
      </c>
      <c r="G806" s="6" t="str">
        <f t="shared" si="50"/>
        <v>WEAK</v>
      </c>
      <c r="H806" s="6" t="str">
        <f t="shared" si="49"/>
        <v>CONFIRMED BULLISH</v>
      </c>
    </row>
    <row r="807" spans="1:8" ht="13.5" x14ac:dyDescent="0.25">
      <c r="A807" s="3">
        <f>TITRES_STAT!B810</f>
        <v>43175</v>
      </c>
      <c r="B807" s="6">
        <f>TITRES_STAT!C810</f>
        <v>34</v>
      </c>
      <c r="C807" s="6">
        <f>TITRES_STAT!D810</f>
        <v>21.9726</v>
      </c>
      <c r="D807" s="6">
        <f>TITRES_STAT!E810</f>
        <v>0</v>
      </c>
      <c r="E807" s="2">
        <f t="shared" si="48"/>
        <v>-1072</v>
      </c>
      <c r="F807" s="6" t="str">
        <f t="shared" si="51"/>
        <v>NEUTRAL</v>
      </c>
      <c r="G807" s="6" t="str">
        <f t="shared" si="50"/>
        <v>NEUTRAL</v>
      </c>
      <c r="H807" s="6" t="str">
        <f t="shared" si="49"/>
        <v>NEUTRAL</v>
      </c>
    </row>
    <row r="808" spans="1:8" ht="13.5" x14ac:dyDescent="0.25">
      <c r="A808" s="3">
        <f>TITRES_STAT!B811</f>
        <v>43178</v>
      </c>
      <c r="B808" s="6">
        <f>TITRES_STAT!C811</f>
        <v>35.020000000000003</v>
      </c>
      <c r="C808" s="6">
        <f>TITRES_STAT!D811</f>
        <v>22.631799999999998</v>
      </c>
      <c r="D808" s="6">
        <f>TITRES_STAT!E811</f>
        <v>0</v>
      </c>
      <c r="E808" s="2">
        <f t="shared" si="48"/>
        <v>-1072</v>
      </c>
      <c r="F808" s="6" t="str">
        <f t="shared" si="51"/>
        <v>NEUTRAL</v>
      </c>
      <c r="G808" s="6" t="str">
        <f t="shared" si="50"/>
        <v>NEUTRAL</v>
      </c>
      <c r="H808" s="6" t="str">
        <f t="shared" si="49"/>
        <v>NEUTRAL</v>
      </c>
    </row>
    <row r="809" spans="1:8" ht="13.5" x14ac:dyDescent="0.25">
      <c r="A809" s="3">
        <f>TITRES_STAT!B812</f>
        <v>43180</v>
      </c>
      <c r="B809" s="6">
        <f>TITRES_STAT!C812</f>
        <v>35.020000000000003</v>
      </c>
      <c r="C809" s="6">
        <f>TITRES_STAT!D812</f>
        <v>22.631799999999998</v>
      </c>
      <c r="D809" s="6">
        <f>TITRES_STAT!E812</f>
        <v>0</v>
      </c>
      <c r="E809" s="2">
        <f t="shared" si="48"/>
        <v>-1072</v>
      </c>
      <c r="F809" s="6" t="str">
        <f t="shared" si="51"/>
        <v>NEUTRAL</v>
      </c>
      <c r="G809" s="6" t="str">
        <f t="shared" si="50"/>
        <v>NEUTRAL</v>
      </c>
      <c r="H809" s="6" t="str">
        <f t="shared" si="49"/>
        <v>NEUTRAL</v>
      </c>
    </row>
    <row r="810" spans="1:8" ht="13.5" x14ac:dyDescent="0.25">
      <c r="A810" s="3">
        <f>TITRES_STAT!B813</f>
        <v>43181</v>
      </c>
      <c r="B810" s="6">
        <f>TITRES_STAT!C813</f>
        <v>35.020000000000003</v>
      </c>
      <c r="C810" s="6">
        <f>TITRES_STAT!D813</f>
        <v>22.631799999999998</v>
      </c>
      <c r="D810" s="6">
        <f>TITRES_STAT!E813</f>
        <v>0</v>
      </c>
      <c r="E810" s="2">
        <f t="shared" si="48"/>
        <v>-1072</v>
      </c>
      <c r="F810" s="6" t="str">
        <f t="shared" si="51"/>
        <v>NEUTRAL</v>
      </c>
      <c r="G810" s="6" t="str">
        <f t="shared" si="50"/>
        <v>NEUTRAL</v>
      </c>
      <c r="H810" s="6" t="str">
        <f t="shared" si="49"/>
        <v>NEUTRAL</v>
      </c>
    </row>
    <row r="811" spans="1:8" ht="13.5" x14ac:dyDescent="0.25">
      <c r="A811" s="3">
        <f>TITRES_STAT!B814</f>
        <v>43182</v>
      </c>
      <c r="B811" s="6">
        <f>TITRES_STAT!C814</f>
        <v>35.020000000000003</v>
      </c>
      <c r="C811" s="6">
        <f>TITRES_STAT!D814</f>
        <v>22.631799999999998</v>
      </c>
      <c r="D811" s="6">
        <f>TITRES_STAT!E814</f>
        <v>0</v>
      </c>
      <c r="E811" s="2">
        <f t="shared" si="48"/>
        <v>-1072</v>
      </c>
      <c r="F811" s="6" t="str">
        <f t="shared" si="51"/>
        <v>NEUTRAL</v>
      </c>
      <c r="G811" s="6" t="str">
        <f t="shared" si="50"/>
        <v>NEUTRAL</v>
      </c>
      <c r="H811" s="6" t="str">
        <f t="shared" si="49"/>
        <v>NEUTRAL</v>
      </c>
    </row>
    <row r="812" spans="1:8" ht="13.5" x14ac:dyDescent="0.25">
      <c r="A812" s="3">
        <f>TITRES_STAT!B815</f>
        <v>43185</v>
      </c>
      <c r="B812" s="6">
        <f>TITRES_STAT!C815</f>
        <v>35.020000000000003</v>
      </c>
      <c r="C812" s="6">
        <f>TITRES_STAT!D815</f>
        <v>22.631799999999998</v>
      </c>
      <c r="D812" s="6">
        <f>TITRES_STAT!E815</f>
        <v>0</v>
      </c>
      <c r="E812" s="2">
        <f t="shared" si="48"/>
        <v>-1072</v>
      </c>
      <c r="F812" s="6" t="str">
        <f t="shared" si="51"/>
        <v>NEUTRAL</v>
      </c>
      <c r="G812" s="6" t="str">
        <f t="shared" si="50"/>
        <v>NEUTRAL</v>
      </c>
      <c r="H812" s="6" t="str">
        <f t="shared" si="49"/>
        <v>NEUTRAL</v>
      </c>
    </row>
    <row r="813" spans="1:8" ht="13.5" x14ac:dyDescent="0.25">
      <c r="A813" s="3">
        <f>TITRES_STAT!B816</f>
        <v>43186</v>
      </c>
      <c r="B813" s="6">
        <f>TITRES_STAT!C816</f>
        <v>35.020000000000003</v>
      </c>
      <c r="C813" s="6">
        <f>TITRES_STAT!D816</f>
        <v>22.631799999999998</v>
      </c>
      <c r="D813" s="6">
        <f>TITRES_STAT!E816</f>
        <v>0</v>
      </c>
      <c r="E813" s="2">
        <f t="shared" si="48"/>
        <v>-1072</v>
      </c>
      <c r="F813" s="6" t="str">
        <f t="shared" si="51"/>
        <v>NEUTRAL</v>
      </c>
      <c r="G813" s="6" t="str">
        <f t="shared" si="50"/>
        <v>NEUTRAL</v>
      </c>
      <c r="H813" s="6" t="str">
        <f t="shared" si="49"/>
        <v>NEUTRAL</v>
      </c>
    </row>
    <row r="814" spans="1:8" ht="13.5" x14ac:dyDescent="0.25">
      <c r="A814" s="3">
        <f>TITRES_STAT!B817</f>
        <v>43187</v>
      </c>
      <c r="B814" s="6">
        <f>TITRES_STAT!C817</f>
        <v>35.020000000000003</v>
      </c>
      <c r="C814" s="6">
        <f>TITRES_STAT!D817</f>
        <v>22.631799999999998</v>
      </c>
      <c r="D814" s="6">
        <f>TITRES_STAT!E817</f>
        <v>0</v>
      </c>
      <c r="E814" s="2">
        <f t="shared" si="48"/>
        <v>-1072</v>
      </c>
      <c r="F814" s="6" t="str">
        <f t="shared" si="51"/>
        <v>NEUTRAL</v>
      </c>
      <c r="G814" s="6" t="str">
        <f t="shared" si="50"/>
        <v>NEUTRAL</v>
      </c>
      <c r="H814" s="6" t="str">
        <f t="shared" si="49"/>
        <v>NEUTRAL</v>
      </c>
    </row>
    <row r="815" spans="1:8" ht="13.5" x14ac:dyDescent="0.25">
      <c r="A815" s="3">
        <f>TITRES_STAT!B818</f>
        <v>43188</v>
      </c>
      <c r="B815" s="6">
        <f>TITRES_STAT!C818</f>
        <v>35.020000000000003</v>
      </c>
      <c r="C815" s="6">
        <f>TITRES_STAT!D818</f>
        <v>22.631799999999998</v>
      </c>
      <c r="D815" s="6">
        <f>TITRES_STAT!E818</f>
        <v>0</v>
      </c>
      <c r="E815" s="2">
        <f t="shared" si="48"/>
        <v>-1072</v>
      </c>
      <c r="F815" s="6" t="str">
        <f t="shared" si="51"/>
        <v>NEUTRAL</v>
      </c>
      <c r="G815" s="6" t="str">
        <f t="shared" si="50"/>
        <v>NEUTRAL</v>
      </c>
      <c r="H815" s="6" t="str">
        <f t="shared" si="49"/>
        <v>NEUTRAL</v>
      </c>
    </row>
    <row r="816" spans="1:8" ht="13.5" x14ac:dyDescent="0.25">
      <c r="A816" s="3">
        <f>TITRES_STAT!B819</f>
        <v>43189</v>
      </c>
      <c r="B816" s="6">
        <f>TITRES_STAT!C819</f>
        <v>35.020000000000003</v>
      </c>
      <c r="C816" s="6">
        <f>TITRES_STAT!D819</f>
        <v>22.631799999999998</v>
      </c>
      <c r="D816" s="6">
        <f>TITRES_STAT!E819</f>
        <v>0</v>
      </c>
      <c r="E816" s="2">
        <f t="shared" si="48"/>
        <v>-1072</v>
      </c>
      <c r="F816" s="6" t="str">
        <f t="shared" si="51"/>
        <v>NEUTRAL</v>
      </c>
      <c r="G816" s="6" t="str">
        <f t="shared" si="50"/>
        <v>NEUTRAL</v>
      </c>
      <c r="H816" s="6" t="str">
        <f t="shared" si="49"/>
        <v>NEUTRAL</v>
      </c>
    </row>
    <row r="817" spans="1:8" ht="13.5" x14ac:dyDescent="0.25">
      <c r="A817" s="3">
        <f>TITRES_STAT!B820</f>
        <v>43192</v>
      </c>
      <c r="B817" s="6">
        <f>TITRES_STAT!C820</f>
        <v>35.020000000000003</v>
      </c>
      <c r="C817" s="6">
        <f>TITRES_STAT!D820</f>
        <v>22.631799999999998</v>
      </c>
      <c r="D817" s="6">
        <f>TITRES_STAT!E820</f>
        <v>0</v>
      </c>
      <c r="E817" s="2">
        <f t="shared" si="48"/>
        <v>-1072</v>
      </c>
      <c r="F817" s="6" t="str">
        <f t="shared" si="51"/>
        <v>NEUTRAL</v>
      </c>
      <c r="G817" s="6" t="str">
        <f t="shared" si="50"/>
        <v>NEUTRAL</v>
      </c>
      <c r="H817" s="6" t="str">
        <f t="shared" si="49"/>
        <v>NEUTRAL</v>
      </c>
    </row>
    <row r="818" spans="1:8" ht="13.5" x14ac:dyDescent="0.25">
      <c r="A818" s="3">
        <f>TITRES_STAT!B821</f>
        <v>43193</v>
      </c>
      <c r="B818" s="6">
        <f>TITRES_STAT!C821</f>
        <v>35.020000000000003</v>
      </c>
      <c r="C818" s="6">
        <f>TITRES_STAT!D821</f>
        <v>22.631799999999998</v>
      </c>
      <c r="D818" s="6">
        <f>TITRES_STAT!E821</f>
        <v>0</v>
      </c>
      <c r="E818" s="2">
        <f t="shared" si="48"/>
        <v>-1072</v>
      </c>
      <c r="F818" s="6" t="str">
        <f t="shared" si="51"/>
        <v>NEUTRAL</v>
      </c>
      <c r="G818" s="6" t="str">
        <f t="shared" si="50"/>
        <v>NEUTRAL</v>
      </c>
      <c r="H818" s="6" t="str">
        <f t="shared" si="49"/>
        <v>NEUTRAL</v>
      </c>
    </row>
    <row r="819" spans="1:8" ht="13.5" x14ac:dyDescent="0.25">
      <c r="A819" s="3">
        <f>TITRES_STAT!B822</f>
        <v>43194</v>
      </c>
      <c r="B819" s="6">
        <f>TITRES_STAT!C822</f>
        <v>35.020000000000003</v>
      </c>
      <c r="C819" s="6">
        <f>TITRES_STAT!D822</f>
        <v>22.631799999999998</v>
      </c>
      <c r="D819" s="6">
        <f>TITRES_STAT!E822</f>
        <v>0</v>
      </c>
      <c r="E819" s="2">
        <f t="shared" si="48"/>
        <v>-1072</v>
      </c>
      <c r="F819" s="6" t="str">
        <f t="shared" si="51"/>
        <v>NEUTRAL</v>
      </c>
      <c r="G819" s="6" t="str">
        <f t="shared" si="50"/>
        <v>NEUTRAL</v>
      </c>
      <c r="H819" s="6" t="str">
        <f t="shared" si="49"/>
        <v>NEUTRAL</v>
      </c>
    </row>
    <row r="820" spans="1:8" ht="13.5" x14ac:dyDescent="0.25">
      <c r="A820" s="3">
        <f>TITRES_STAT!B823</f>
        <v>43195</v>
      </c>
      <c r="B820" s="6">
        <f>TITRES_STAT!C823</f>
        <v>35.020000000000003</v>
      </c>
      <c r="C820" s="6">
        <f>TITRES_STAT!D823</f>
        <v>22.631799999999998</v>
      </c>
      <c r="D820" s="6">
        <f>TITRES_STAT!E823</f>
        <v>0</v>
      </c>
      <c r="E820" s="2">
        <f t="shared" si="48"/>
        <v>-1072</v>
      </c>
      <c r="F820" s="6" t="str">
        <f t="shared" si="51"/>
        <v>NEUTRAL</v>
      </c>
      <c r="G820" s="6" t="str">
        <f t="shared" si="50"/>
        <v>NEUTRAL</v>
      </c>
      <c r="H820" s="6" t="str">
        <f t="shared" si="49"/>
        <v>NEUTRAL</v>
      </c>
    </row>
    <row r="821" spans="1:8" ht="13.5" x14ac:dyDescent="0.25">
      <c r="A821" s="3">
        <f>TITRES_STAT!B824</f>
        <v>43196</v>
      </c>
      <c r="B821" s="6">
        <f>TITRES_STAT!C824</f>
        <v>35.020000000000003</v>
      </c>
      <c r="C821" s="6">
        <f>TITRES_STAT!D824</f>
        <v>22.631799999999998</v>
      </c>
      <c r="D821" s="6">
        <f>TITRES_STAT!E824</f>
        <v>30</v>
      </c>
      <c r="E821" s="2">
        <f t="shared" si="48"/>
        <v>-1072</v>
      </c>
      <c r="F821" s="6" t="str">
        <f t="shared" si="51"/>
        <v>NEUTRAL</v>
      </c>
      <c r="G821" s="6" t="str">
        <f t="shared" si="50"/>
        <v>NEUTRAL</v>
      </c>
      <c r="H821" s="6" t="str">
        <f t="shared" si="49"/>
        <v>NEUTRAL</v>
      </c>
    </row>
    <row r="822" spans="1:8" ht="13.5" x14ac:dyDescent="0.25">
      <c r="A822" s="3">
        <f>TITRES_STAT!B825</f>
        <v>43200</v>
      </c>
      <c r="B822" s="6">
        <f>TITRES_STAT!C825</f>
        <v>35.020000000000003</v>
      </c>
      <c r="C822" s="6">
        <f>TITRES_STAT!D825</f>
        <v>22.631799999999998</v>
      </c>
      <c r="D822" s="6">
        <f>TITRES_STAT!E825</f>
        <v>0</v>
      </c>
      <c r="E822" s="2">
        <f t="shared" si="48"/>
        <v>-1072</v>
      </c>
      <c r="F822" s="6" t="str">
        <f t="shared" si="51"/>
        <v>NEUTRAL</v>
      </c>
      <c r="G822" s="6" t="str">
        <f t="shared" si="50"/>
        <v>NEUTRAL</v>
      </c>
      <c r="H822" s="6" t="str">
        <f t="shared" si="49"/>
        <v>NEUTRAL</v>
      </c>
    </row>
    <row r="823" spans="1:8" ht="13.5" x14ac:dyDescent="0.25">
      <c r="A823" s="3">
        <f>TITRES_STAT!B826</f>
        <v>43201</v>
      </c>
      <c r="B823" s="6">
        <f>TITRES_STAT!C826</f>
        <v>35.020000000000003</v>
      </c>
      <c r="C823" s="6">
        <f>TITRES_STAT!D826</f>
        <v>22.631799999999998</v>
      </c>
      <c r="D823" s="6">
        <f>TITRES_STAT!E826</f>
        <v>0</v>
      </c>
      <c r="E823" s="2">
        <f t="shared" si="48"/>
        <v>-1072</v>
      </c>
      <c r="F823" s="6" t="str">
        <f t="shared" si="51"/>
        <v>NEUTRAL</v>
      </c>
      <c r="G823" s="6" t="str">
        <f t="shared" si="50"/>
        <v>NEUTRAL</v>
      </c>
      <c r="H823" s="6" t="str">
        <f t="shared" si="49"/>
        <v>NEUTRAL</v>
      </c>
    </row>
    <row r="824" spans="1:8" ht="13.5" x14ac:dyDescent="0.25">
      <c r="A824" s="3">
        <f>TITRES_STAT!B827</f>
        <v>43202</v>
      </c>
      <c r="B824" s="6">
        <f>TITRES_STAT!C827</f>
        <v>35.020000000000003</v>
      </c>
      <c r="C824" s="6">
        <f>TITRES_STAT!D827</f>
        <v>22.631799999999998</v>
      </c>
      <c r="D824" s="6">
        <f>TITRES_STAT!E827</f>
        <v>0</v>
      </c>
      <c r="E824" s="2">
        <f t="shared" si="48"/>
        <v>-1072</v>
      </c>
      <c r="F824" s="6" t="str">
        <f t="shared" si="51"/>
        <v>NEUTRAL</v>
      </c>
      <c r="G824" s="6" t="str">
        <f t="shared" si="50"/>
        <v>NEUTRAL</v>
      </c>
      <c r="H824" s="6" t="str">
        <f t="shared" si="49"/>
        <v>NEUTRAL</v>
      </c>
    </row>
    <row r="825" spans="1:8" ht="13.5" x14ac:dyDescent="0.25">
      <c r="A825" s="3">
        <f>TITRES_STAT!B828</f>
        <v>43203</v>
      </c>
      <c r="B825" s="6">
        <f>TITRES_STAT!C828</f>
        <v>35.020000000000003</v>
      </c>
      <c r="C825" s="6">
        <f>TITRES_STAT!D828</f>
        <v>22.631799999999998</v>
      </c>
      <c r="D825" s="6">
        <f>TITRES_STAT!E828</f>
        <v>0</v>
      </c>
      <c r="E825" s="2">
        <f t="shared" si="48"/>
        <v>-1072</v>
      </c>
      <c r="F825" s="6" t="str">
        <f t="shared" si="51"/>
        <v>NEUTRAL</v>
      </c>
      <c r="G825" s="6" t="str">
        <f t="shared" si="50"/>
        <v>NEUTRAL</v>
      </c>
      <c r="H825" s="6" t="str">
        <f t="shared" si="49"/>
        <v>NEUTRAL</v>
      </c>
    </row>
    <row r="826" spans="1:8" ht="13.5" x14ac:dyDescent="0.25">
      <c r="A826" s="3">
        <f>TITRES_STAT!B829</f>
        <v>43206</v>
      </c>
      <c r="B826" s="6">
        <f>TITRES_STAT!C829</f>
        <v>35.020000000000003</v>
      </c>
      <c r="C826" s="6">
        <f>TITRES_STAT!D829</f>
        <v>22.631799999999998</v>
      </c>
      <c r="D826" s="6">
        <f>TITRES_STAT!E829</f>
        <v>0</v>
      </c>
      <c r="E826" s="2">
        <f t="shared" si="48"/>
        <v>-1072</v>
      </c>
      <c r="F826" s="6" t="str">
        <f t="shared" si="51"/>
        <v>NEUTRAL</v>
      </c>
      <c r="G826" s="6" t="str">
        <f t="shared" si="50"/>
        <v>NEUTRAL</v>
      </c>
      <c r="H826" s="6" t="str">
        <f t="shared" si="49"/>
        <v>NEUTRAL</v>
      </c>
    </row>
    <row r="827" spans="1:8" ht="13.5" x14ac:dyDescent="0.25">
      <c r="A827" s="3">
        <f>TITRES_STAT!B830</f>
        <v>43207</v>
      </c>
      <c r="B827" s="6">
        <f>TITRES_STAT!C830</f>
        <v>34.11</v>
      </c>
      <c r="C827" s="6">
        <f>TITRES_STAT!D830</f>
        <v>22.043700000000001</v>
      </c>
      <c r="D827" s="6">
        <f>TITRES_STAT!E830</f>
        <v>30</v>
      </c>
      <c r="E827" s="2">
        <f t="shared" si="48"/>
        <v>-1102</v>
      </c>
      <c r="F827" s="6" t="str">
        <f t="shared" si="51"/>
        <v>BEARISH</v>
      </c>
      <c r="G827" s="6" t="str">
        <f t="shared" si="50"/>
        <v>STRONG</v>
      </c>
      <c r="H827" s="6" t="str">
        <f t="shared" si="49"/>
        <v>CONFIRMED BEARISH</v>
      </c>
    </row>
    <row r="828" spans="1:8" ht="13.5" x14ac:dyDescent="0.25">
      <c r="A828" s="3">
        <f>TITRES_STAT!B831</f>
        <v>43208</v>
      </c>
      <c r="B828" s="6">
        <f>TITRES_STAT!C831</f>
        <v>34.11</v>
      </c>
      <c r="C828" s="6">
        <f>TITRES_STAT!D831</f>
        <v>22.043700000000001</v>
      </c>
      <c r="D828" s="6">
        <f>TITRES_STAT!E831</f>
        <v>0</v>
      </c>
      <c r="E828" s="2">
        <f t="shared" si="48"/>
        <v>-1102</v>
      </c>
      <c r="F828" s="6" t="str">
        <f t="shared" si="51"/>
        <v>BEARISH</v>
      </c>
      <c r="G828" s="6" t="str">
        <f t="shared" si="50"/>
        <v>STRONG</v>
      </c>
      <c r="H828" s="6" t="str">
        <f t="shared" si="49"/>
        <v>CONFIRMED BEARISH</v>
      </c>
    </row>
    <row r="829" spans="1:8" ht="13.5" x14ac:dyDescent="0.25">
      <c r="A829" s="3">
        <f>TITRES_STAT!B832</f>
        <v>43209</v>
      </c>
      <c r="B829" s="6">
        <f>TITRES_STAT!C832</f>
        <v>34.11</v>
      </c>
      <c r="C829" s="6">
        <f>TITRES_STAT!D832</f>
        <v>22.043700000000001</v>
      </c>
      <c r="D829" s="6">
        <f>TITRES_STAT!E832</f>
        <v>0</v>
      </c>
      <c r="E829" s="2">
        <f t="shared" si="48"/>
        <v>-1102</v>
      </c>
      <c r="F829" s="6" t="str">
        <f t="shared" si="51"/>
        <v>BEARISH</v>
      </c>
      <c r="G829" s="6" t="str">
        <f t="shared" si="50"/>
        <v>STRONG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34.11</v>
      </c>
      <c r="C830" s="6">
        <f>TITRES_STAT!D833</f>
        <v>22.043700000000001</v>
      </c>
      <c r="D830" s="6">
        <f>TITRES_STAT!E833</f>
        <v>48</v>
      </c>
      <c r="E830" s="2">
        <f t="shared" si="48"/>
        <v>-1102</v>
      </c>
      <c r="F830" s="6" t="str">
        <f t="shared" si="51"/>
        <v>BEARISH</v>
      </c>
      <c r="G830" s="6" t="str">
        <f t="shared" si="50"/>
        <v>STRONG</v>
      </c>
      <c r="H830" s="6" t="str">
        <f t="shared" si="49"/>
        <v>CONFIRMED BEARISH</v>
      </c>
    </row>
    <row r="831" spans="1:8" ht="13.5" x14ac:dyDescent="0.25">
      <c r="A831" s="3">
        <f>TITRES_STAT!B834</f>
        <v>43213</v>
      </c>
      <c r="B831" s="6">
        <f>TITRES_STAT!C834</f>
        <v>34.11</v>
      </c>
      <c r="C831" s="6">
        <f>TITRES_STAT!D834</f>
        <v>22.043700000000001</v>
      </c>
      <c r="D831" s="6">
        <f>TITRES_STAT!E834</f>
        <v>0</v>
      </c>
      <c r="E831" s="2">
        <f t="shared" si="48"/>
        <v>-1102</v>
      </c>
      <c r="F831" s="6" t="str">
        <f t="shared" si="51"/>
        <v>BEARISH</v>
      </c>
      <c r="G831" s="6" t="str">
        <f t="shared" si="50"/>
        <v>STRONG</v>
      </c>
      <c r="H831" s="6" t="str">
        <f t="shared" si="49"/>
        <v>CONFIRMED BEARISH</v>
      </c>
    </row>
    <row r="832" spans="1:8" ht="13.5" x14ac:dyDescent="0.25">
      <c r="A832" s="3">
        <f>TITRES_STAT!B835</f>
        <v>43214</v>
      </c>
      <c r="B832" s="6">
        <f>TITRES_STAT!C835</f>
        <v>34.11</v>
      </c>
      <c r="C832" s="6">
        <f>TITRES_STAT!D835</f>
        <v>22.043700000000001</v>
      </c>
      <c r="D832" s="6">
        <f>TITRES_STAT!E835</f>
        <v>0</v>
      </c>
      <c r="E832" s="2">
        <f t="shared" si="48"/>
        <v>-1102</v>
      </c>
      <c r="F832" s="6" t="str">
        <f t="shared" si="51"/>
        <v>NEUTRAL</v>
      </c>
      <c r="G832" s="6" t="str">
        <f t="shared" si="50"/>
        <v>NEUTRAL</v>
      </c>
      <c r="H832" s="6" t="str">
        <f t="shared" si="49"/>
        <v>NEUTRAL</v>
      </c>
    </row>
    <row r="833" spans="1:8" ht="13.5" x14ac:dyDescent="0.25">
      <c r="A833" s="3">
        <f>TITRES_STAT!B836</f>
        <v>43215</v>
      </c>
      <c r="B833" s="6">
        <f>TITRES_STAT!C836</f>
        <v>34.11</v>
      </c>
      <c r="C833" s="6">
        <f>TITRES_STAT!D836</f>
        <v>22.043700000000001</v>
      </c>
      <c r="D833" s="6">
        <f>TITRES_STAT!E836</f>
        <v>0</v>
      </c>
      <c r="E833" s="2">
        <f t="shared" si="48"/>
        <v>-1102</v>
      </c>
      <c r="F833" s="6" t="str">
        <f t="shared" si="51"/>
        <v>NEUTRAL</v>
      </c>
      <c r="G833" s="6" t="str">
        <f t="shared" si="50"/>
        <v>NEUTRAL</v>
      </c>
      <c r="H833" s="6" t="str">
        <f t="shared" si="49"/>
        <v>NEUTRAL</v>
      </c>
    </row>
    <row r="834" spans="1:8" ht="13.5" x14ac:dyDescent="0.25">
      <c r="A834" s="3">
        <f>TITRES_STAT!B837</f>
        <v>43216</v>
      </c>
      <c r="B834" s="6">
        <f>TITRES_STAT!C837</f>
        <v>34.11</v>
      </c>
      <c r="C834" s="6">
        <f>TITRES_STAT!D837</f>
        <v>22.043700000000001</v>
      </c>
      <c r="D834" s="6">
        <f>TITRES_STAT!E837</f>
        <v>1</v>
      </c>
      <c r="E834" s="2">
        <f t="shared" si="48"/>
        <v>-1102</v>
      </c>
      <c r="F834" s="6" t="str">
        <f t="shared" si="51"/>
        <v>NEUTRAL</v>
      </c>
      <c r="G834" s="6" t="str">
        <f t="shared" si="50"/>
        <v>NEUTRAL</v>
      </c>
      <c r="H834" s="6" t="str">
        <f t="shared" si="49"/>
        <v>NEUTRAL</v>
      </c>
    </row>
    <row r="835" spans="1:8" ht="13.5" x14ac:dyDescent="0.25">
      <c r="A835" s="3">
        <f>TITRES_STAT!B838</f>
        <v>43217</v>
      </c>
      <c r="B835" s="6">
        <f>TITRES_STAT!C838</f>
        <v>34.11</v>
      </c>
      <c r="C835" s="6">
        <f>TITRES_STAT!D838</f>
        <v>22.043700000000001</v>
      </c>
      <c r="D835" s="6">
        <f>TITRES_STAT!E838</f>
        <v>20</v>
      </c>
      <c r="E835" s="2">
        <f t="shared" si="48"/>
        <v>-1102</v>
      </c>
      <c r="F835" s="6" t="str">
        <f t="shared" si="51"/>
        <v>NEUTRAL</v>
      </c>
      <c r="G835" s="6" t="str">
        <f t="shared" si="50"/>
        <v>NEUTRAL</v>
      </c>
      <c r="H835" s="6" t="str">
        <f t="shared" si="49"/>
        <v>NEUTRAL</v>
      </c>
    </row>
    <row r="836" spans="1:8" ht="13.5" x14ac:dyDescent="0.25">
      <c r="A836" s="3">
        <f>TITRES_STAT!B839</f>
        <v>43220</v>
      </c>
      <c r="B836" s="6">
        <f>TITRES_STAT!C839</f>
        <v>34.11</v>
      </c>
      <c r="C836" s="6">
        <f>TITRES_STAT!D839</f>
        <v>22.043700000000001</v>
      </c>
      <c r="D836" s="6">
        <f>TITRES_STAT!E839</f>
        <v>0</v>
      </c>
      <c r="E836" s="2">
        <f t="shared" ref="E836:E899" si="52">IF(B836&gt;B835, E835+D836, IF(B836&lt;B835, E835-D836, E835))</f>
        <v>-1102</v>
      </c>
      <c r="F836" s="6" t="str">
        <f t="shared" si="51"/>
        <v>NEUTRAL</v>
      </c>
      <c r="G836" s="6" t="str">
        <f t="shared" si="50"/>
        <v>NEUTRAL</v>
      </c>
      <c r="H836" s="6" t="str">
        <f t="shared" si="49"/>
        <v>NEUTRAL</v>
      </c>
    </row>
    <row r="837" spans="1:8" ht="13.5" x14ac:dyDescent="0.25">
      <c r="A837" s="3">
        <f>TITRES_STAT!B840</f>
        <v>43222</v>
      </c>
      <c r="B837" s="6">
        <f>TITRES_STAT!C840</f>
        <v>34.11</v>
      </c>
      <c r="C837" s="6">
        <f>TITRES_STAT!D840</f>
        <v>22.043700000000001</v>
      </c>
      <c r="D837" s="6">
        <f>TITRES_STAT!E840</f>
        <v>0</v>
      </c>
      <c r="E837" s="2">
        <f t="shared" si="52"/>
        <v>-1102</v>
      </c>
      <c r="F837" s="6" t="str">
        <f t="shared" si="51"/>
        <v>NEUTRAL</v>
      </c>
      <c r="G837" s="6" t="str">
        <f t="shared" si="50"/>
        <v>NEUTRAL</v>
      </c>
      <c r="H837" s="6" t="str">
        <f t="shared" si="49"/>
        <v>NEUTRAL</v>
      </c>
    </row>
    <row r="838" spans="1:8" ht="13.5" x14ac:dyDescent="0.25">
      <c r="A838" s="3">
        <f>TITRES_STAT!B841</f>
        <v>43223</v>
      </c>
      <c r="B838" s="6">
        <f>TITRES_STAT!C841</f>
        <v>34.11</v>
      </c>
      <c r="C838" s="6">
        <f>TITRES_STAT!D841</f>
        <v>22.043700000000001</v>
      </c>
      <c r="D838" s="6">
        <f>TITRES_STAT!E841</f>
        <v>0</v>
      </c>
      <c r="E838" s="2">
        <f t="shared" si="52"/>
        <v>-1102</v>
      </c>
      <c r="F838" s="6" t="str">
        <f t="shared" si="51"/>
        <v>NEUTRAL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f>TITRES_STAT!B842</f>
        <v>43224</v>
      </c>
      <c r="B839" s="6">
        <f>TITRES_STAT!C842</f>
        <v>34.11</v>
      </c>
      <c r="C839" s="6">
        <f>TITRES_STAT!D842</f>
        <v>22.043700000000001</v>
      </c>
      <c r="D839" s="6">
        <f>TITRES_STAT!E842</f>
        <v>0</v>
      </c>
      <c r="E839" s="2">
        <f t="shared" si="52"/>
        <v>-1102</v>
      </c>
      <c r="F839" s="6" t="str">
        <f t="shared" si="51"/>
        <v>NEUTRAL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NEUTRAL</v>
      </c>
    </row>
    <row r="840" spans="1:8" ht="13.5" x14ac:dyDescent="0.25">
      <c r="A840" s="3">
        <f>TITRES_STAT!B843</f>
        <v>43227</v>
      </c>
      <c r="B840" s="6">
        <f>TITRES_STAT!C843</f>
        <v>34.11</v>
      </c>
      <c r="C840" s="6">
        <f>TITRES_STAT!D843</f>
        <v>22.043700000000001</v>
      </c>
      <c r="D840" s="6">
        <f>TITRES_STAT!E843</f>
        <v>0</v>
      </c>
      <c r="E840" s="2">
        <f t="shared" si="52"/>
        <v>-1102</v>
      </c>
      <c r="F840" s="6" t="str">
        <f t="shared" ref="F840:F903" si="55">IF(E840&gt;E835,"BULLISH",IF(E840&lt;E835,"BEARISH","NEUTRAL"))</f>
        <v>NEUTRAL</v>
      </c>
      <c r="G840" s="6" t="str">
        <f t="shared" si="54"/>
        <v>NEUTRAL</v>
      </c>
      <c r="H840" s="6" t="str">
        <f t="shared" si="53"/>
        <v>NEUTRAL</v>
      </c>
    </row>
    <row r="841" spans="1:8" ht="13.5" x14ac:dyDescent="0.25">
      <c r="A841" s="3">
        <f>TITRES_STAT!B844</f>
        <v>43228</v>
      </c>
      <c r="B841" s="6">
        <f>TITRES_STAT!C844</f>
        <v>34.11</v>
      </c>
      <c r="C841" s="6">
        <f>TITRES_STAT!D844</f>
        <v>22.043700000000001</v>
      </c>
      <c r="D841" s="6">
        <f>TITRES_STAT!E844</f>
        <v>0</v>
      </c>
      <c r="E841" s="2">
        <f t="shared" si="52"/>
        <v>-1102</v>
      </c>
      <c r="F841" s="6" t="str">
        <f t="shared" si="55"/>
        <v>NEUTRAL</v>
      </c>
      <c r="G841" s="6" t="str">
        <f t="shared" si="54"/>
        <v>NEUTRAL</v>
      </c>
      <c r="H841" s="6" t="str">
        <f t="shared" si="53"/>
        <v>NEUTRAL</v>
      </c>
    </row>
    <row r="842" spans="1:8" ht="13.5" x14ac:dyDescent="0.25">
      <c r="A842" s="3">
        <f>TITRES_STAT!B845</f>
        <v>43229</v>
      </c>
      <c r="B842" s="6">
        <f>TITRES_STAT!C845</f>
        <v>34.11</v>
      </c>
      <c r="C842" s="6">
        <f>TITRES_STAT!D845</f>
        <v>22.043700000000001</v>
      </c>
      <c r="D842" s="6">
        <f>TITRES_STAT!E845</f>
        <v>0</v>
      </c>
      <c r="E842" s="2">
        <f t="shared" si="52"/>
        <v>-1102</v>
      </c>
      <c r="F842" s="6" t="str">
        <f t="shared" si="55"/>
        <v>NEUTRAL</v>
      </c>
      <c r="G842" s="6" t="str">
        <f t="shared" si="54"/>
        <v>NEUTRAL</v>
      </c>
      <c r="H842" s="6" t="str">
        <f t="shared" si="53"/>
        <v>NEUTRAL</v>
      </c>
    </row>
    <row r="843" spans="1:8" ht="13.5" x14ac:dyDescent="0.25">
      <c r="A843" s="3">
        <f>TITRES_STAT!B846</f>
        <v>43230</v>
      </c>
      <c r="B843" s="6">
        <f>TITRES_STAT!C846</f>
        <v>34.11</v>
      </c>
      <c r="C843" s="6">
        <f>TITRES_STAT!D846</f>
        <v>22.043700000000001</v>
      </c>
      <c r="D843" s="6">
        <f>TITRES_STAT!E846</f>
        <v>0</v>
      </c>
      <c r="E843" s="2">
        <f t="shared" si="52"/>
        <v>-1102</v>
      </c>
      <c r="F843" s="6" t="str">
        <f t="shared" si="55"/>
        <v>NEUTRAL</v>
      </c>
      <c r="G843" s="6" t="str">
        <f t="shared" si="54"/>
        <v>NEUTRAL</v>
      </c>
      <c r="H843" s="6" t="str">
        <f t="shared" si="53"/>
        <v>NEUTRAL</v>
      </c>
    </row>
    <row r="844" spans="1:8" ht="13.5" x14ac:dyDescent="0.25">
      <c r="A844" s="3">
        <f>TITRES_STAT!B847</f>
        <v>43231</v>
      </c>
      <c r="B844" s="6">
        <f>TITRES_STAT!C847</f>
        <v>34.11</v>
      </c>
      <c r="C844" s="6">
        <f>TITRES_STAT!D847</f>
        <v>22.043700000000001</v>
      </c>
      <c r="D844" s="6">
        <f>TITRES_STAT!E847</f>
        <v>0</v>
      </c>
      <c r="E844" s="2">
        <f t="shared" si="52"/>
        <v>-1102</v>
      </c>
      <c r="F844" s="6" t="str">
        <f t="shared" si="55"/>
        <v>NEUTRAL</v>
      </c>
      <c r="G844" s="6" t="str">
        <f t="shared" si="54"/>
        <v>NEUTRAL</v>
      </c>
      <c r="H844" s="6" t="str">
        <f t="shared" si="53"/>
        <v>NEUTRAL</v>
      </c>
    </row>
    <row r="845" spans="1:8" ht="13.5" x14ac:dyDescent="0.25">
      <c r="A845" s="3">
        <f>TITRES_STAT!B848</f>
        <v>43234</v>
      </c>
      <c r="B845" s="6">
        <f>TITRES_STAT!C848</f>
        <v>34.11</v>
      </c>
      <c r="C845" s="6">
        <f>TITRES_STAT!D848</f>
        <v>22.043700000000001</v>
      </c>
      <c r="D845" s="6">
        <f>TITRES_STAT!E848</f>
        <v>0</v>
      </c>
      <c r="E845" s="2">
        <f t="shared" si="52"/>
        <v>-1102</v>
      </c>
      <c r="F845" s="6" t="str">
        <f t="shared" si="55"/>
        <v>NEUTRAL</v>
      </c>
      <c r="G845" s="6" t="str">
        <f t="shared" si="54"/>
        <v>NEUTRAL</v>
      </c>
      <c r="H845" s="6" t="str">
        <f t="shared" si="53"/>
        <v>NEUTRAL</v>
      </c>
    </row>
    <row r="846" spans="1:8" ht="13.5" x14ac:dyDescent="0.25">
      <c r="A846" s="3">
        <f>TITRES_STAT!B849</f>
        <v>43235</v>
      </c>
      <c r="B846" s="6">
        <f>TITRES_STAT!C849</f>
        <v>34.11</v>
      </c>
      <c r="C846" s="6">
        <f>TITRES_STAT!D849</f>
        <v>22.043700000000001</v>
      </c>
      <c r="D846" s="6">
        <f>TITRES_STAT!E849</f>
        <v>238</v>
      </c>
      <c r="E846" s="2">
        <f t="shared" si="52"/>
        <v>-1102</v>
      </c>
      <c r="F846" s="6" t="str">
        <f t="shared" si="55"/>
        <v>NEUTRAL</v>
      </c>
      <c r="G846" s="6" t="str">
        <f t="shared" si="54"/>
        <v>NEUTRAL</v>
      </c>
      <c r="H846" s="6" t="str">
        <f t="shared" si="53"/>
        <v>NEUTRAL</v>
      </c>
    </row>
    <row r="847" spans="1:8" ht="13.5" x14ac:dyDescent="0.25">
      <c r="A847" s="3">
        <f>TITRES_STAT!B850</f>
        <v>43236</v>
      </c>
      <c r="B847" s="6">
        <f>TITRES_STAT!C850</f>
        <v>34.11</v>
      </c>
      <c r="C847" s="6">
        <f>TITRES_STAT!D850</f>
        <v>22.043700000000001</v>
      </c>
      <c r="D847" s="6">
        <f>TITRES_STAT!E850</f>
        <v>0</v>
      </c>
      <c r="E847" s="2">
        <f t="shared" si="52"/>
        <v>-1102</v>
      </c>
      <c r="F847" s="6" t="str">
        <f t="shared" si="55"/>
        <v>NEUTRAL</v>
      </c>
      <c r="G847" s="6" t="str">
        <f t="shared" si="54"/>
        <v>NEUTRAL</v>
      </c>
      <c r="H847" s="6" t="str">
        <f t="shared" si="53"/>
        <v>NEUTRAL</v>
      </c>
    </row>
    <row r="848" spans="1:8" ht="13.5" x14ac:dyDescent="0.25">
      <c r="A848" s="3">
        <f>TITRES_STAT!B851</f>
        <v>43237</v>
      </c>
      <c r="B848" s="6">
        <f>TITRES_STAT!C851</f>
        <v>34.11</v>
      </c>
      <c r="C848" s="6">
        <f>TITRES_STAT!D851</f>
        <v>22.043700000000001</v>
      </c>
      <c r="D848" s="6">
        <f>TITRES_STAT!E851</f>
        <v>0</v>
      </c>
      <c r="E848" s="2">
        <f t="shared" si="52"/>
        <v>-1102</v>
      </c>
      <c r="F848" s="6" t="str">
        <f t="shared" si="55"/>
        <v>NEUTRAL</v>
      </c>
      <c r="G848" s="6" t="str">
        <f t="shared" si="54"/>
        <v>NEUTRAL</v>
      </c>
      <c r="H848" s="6" t="str">
        <f t="shared" si="53"/>
        <v>NEUTRAL</v>
      </c>
    </row>
    <row r="849" spans="1:8" ht="13.5" x14ac:dyDescent="0.25">
      <c r="A849" s="3">
        <f>TITRES_STAT!B852</f>
        <v>43238</v>
      </c>
      <c r="B849" s="6">
        <f>TITRES_STAT!C852</f>
        <v>34.11</v>
      </c>
      <c r="C849" s="6">
        <f>TITRES_STAT!D852</f>
        <v>22.043700000000001</v>
      </c>
      <c r="D849" s="6">
        <f>TITRES_STAT!E852</f>
        <v>0</v>
      </c>
      <c r="E849" s="2">
        <f t="shared" si="52"/>
        <v>-1102</v>
      </c>
      <c r="F849" s="6" t="str">
        <f t="shared" si="55"/>
        <v>NEUTRAL</v>
      </c>
      <c r="G849" s="6" t="str">
        <f t="shared" si="54"/>
        <v>NEUTRAL</v>
      </c>
      <c r="H849" s="6" t="str">
        <f t="shared" si="53"/>
        <v>NEUTRAL</v>
      </c>
    </row>
    <row r="850" spans="1:8" ht="13.5" x14ac:dyDescent="0.25">
      <c r="A850" s="3">
        <f>TITRES_STAT!B853</f>
        <v>43241</v>
      </c>
      <c r="B850" s="6">
        <f>TITRES_STAT!C853</f>
        <v>35</v>
      </c>
      <c r="C850" s="6">
        <f>TITRES_STAT!D853</f>
        <v>22.6189</v>
      </c>
      <c r="D850" s="6">
        <f>TITRES_STAT!E853</f>
        <v>1</v>
      </c>
      <c r="E850" s="2">
        <f t="shared" si="52"/>
        <v>-1101</v>
      </c>
      <c r="F850" s="6" t="str">
        <f t="shared" si="55"/>
        <v>BULLISH</v>
      </c>
      <c r="G850" s="6" t="str">
        <f t="shared" si="54"/>
        <v>NEUTRAL</v>
      </c>
      <c r="H850" s="6" t="str">
        <f t="shared" si="53"/>
        <v>CONFIRMED BULLISH</v>
      </c>
    </row>
    <row r="851" spans="1:8" ht="13.5" x14ac:dyDescent="0.25">
      <c r="A851" s="3">
        <f>TITRES_STAT!B854</f>
        <v>43242</v>
      </c>
      <c r="B851" s="6">
        <f>TITRES_STAT!C854</f>
        <v>33.4</v>
      </c>
      <c r="C851" s="6">
        <f>TITRES_STAT!D854</f>
        <v>22.6494</v>
      </c>
      <c r="D851" s="6">
        <f>TITRES_STAT!E854</f>
        <v>0</v>
      </c>
      <c r="E851" s="2">
        <f t="shared" si="52"/>
        <v>-1101</v>
      </c>
      <c r="F851" s="6" t="str">
        <f t="shared" si="55"/>
        <v>BULLISH</v>
      </c>
      <c r="G851" s="6" t="str">
        <f t="shared" si="54"/>
        <v>NEUTRAL</v>
      </c>
      <c r="H851" s="6" t="str">
        <f t="shared" si="53"/>
        <v>BULLISH DIVERGENCE</v>
      </c>
    </row>
    <row r="852" spans="1:8" ht="13.5" x14ac:dyDescent="0.25">
      <c r="A852" s="3">
        <f>TITRES_STAT!B855</f>
        <v>43243</v>
      </c>
      <c r="B852" s="6">
        <f>TITRES_STAT!C855</f>
        <v>33.4</v>
      </c>
      <c r="C852" s="6">
        <f>TITRES_STAT!D855</f>
        <v>22.6494</v>
      </c>
      <c r="D852" s="6">
        <f>TITRES_STAT!E855</f>
        <v>0</v>
      </c>
      <c r="E852" s="2">
        <f t="shared" si="52"/>
        <v>-1101</v>
      </c>
      <c r="F852" s="6" t="str">
        <f t="shared" si="55"/>
        <v>BULLISH</v>
      </c>
      <c r="G852" s="6" t="str">
        <f t="shared" si="54"/>
        <v>NEUTRAL</v>
      </c>
      <c r="H852" s="6" t="str">
        <f t="shared" si="53"/>
        <v>BULLISH DIVERGENCE</v>
      </c>
    </row>
    <row r="853" spans="1:8" ht="13.5" x14ac:dyDescent="0.25">
      <c r="A853" s="3">
        <f>TITRES_STAT!B856</f>
        <v>43244</v>
      </c>
      <c r="B853" s="6">
        <f>TITRES_STAT!C856</f>
        <v>33.4</v>
      </c>
      <c r="C853" s="6">
        <f>TITRES_STAT!D856</f>
        <v>22.6494</v>
      </c>
      <c r="D853" s="6">
        <f>TITRES_STAT!E856</f>
        <v>0</v>
      </c>
      <c r="E853" s="2">
        <f t="shared" si="52"/>
        <v>-1101</v>
      </c>
      <c r="F853" s="6" t="str">
        <f t="shared" si="55"/>
        <v>BULLISH</v>
      </c>
      <c r="G853" s="6" t="str">
        <f t="shared" si="54"/>
        <v>NEUTRAL</v>
      </c>
      <c r="H853" s="6" t="str">
        <f t="shared" si="53"/>
        <v>BULLISH DIVERGENCE</v>
      </c>
    </row>
    <row r="854" spans="1:8" ht="13.5" x14ac:dyDescent="0.25">
      <c r="A854" s="3">
        <f>TITRES_STAT!B857</f>
        <v>43245</v>
      </c>
      <c r="B854" s="6">
        <f>TITRES_STAT!C857</f>
        <v>33.4</v>
      </c>
      <c r="C854" s="6">
        <f>TITRES_STAT!D857</f>
        <v>22.6494</v>
      </c>
      <c r="D854" s="6">
        <f>TITRES_STAT!E857</f>
        <v>0</v>
      </c>
      <c r="E854" s="2">
        <f t="shared" si="52"/>
        <v>-1101</v>
      </c>
      <c r="F854" s="6" t="str">
        <f t="shared" si="55"/>
        <v>BULLISH</v>
      </c>
      <c r="G854" s="6" t="str">
        <f t="shared" si="54"/>
        <v>NEUTRAL</v>
      </c>
      <c r="H854" s="6" t="str">
        <f t="shared" si="53"/>
        <v>BULLISH DIVERGENCE</v>
      </c>
    </row>
    <row r="855" spans="1:8" ht="13.5" x14ac:dyDescent="0.25">
      <c r="A855" s="3">
        <f>TITRES_STAT!B858</f>
        <v>43248</v>
      </c>
      <c r="B855" s="6">
        <f>TITRES_STAT!C858</f>
        <v>33.4</v>
      </c>
      <c r="C855" s="6">
        <f>TITRES_STAT!D858</f>
        <v>22.6494</v>
      </c>
      <c r="D855" s="6">
        <f>TITRES_STAT!E858</f>
        <v>0</v>
      </c>
      <c r="E855" s="2">
        <f t="shared" si="52"/>
        <v>-1101</v>
      </c>
      <c r="F855" s="6" t="str">
        <f t="shared" si="55"/>
        <v>NEUTRAL</v>
      </c>
      <c r="G855" s="6" t="str">
        <f t="shared" si="54"/>
        <v>NEUTRAL</v>
      </c>
      <c r="H855" s="6" t="str">
        <f t="shared" si="53"/>
        <v>NEUTRAL</v>
      </c>
    </row>
    <row r="856" spans="1:8" ht="13.5" x14ac:dyDescent="0.25">
      <c r="A856" s="3">
        <f>TITRES_STAT!B859</f>
        <v>43249</v>
      </c>
      <c r="B856" s="6">
        <f>TITRES_STAT!C859</f>
        <v>33.4</v>
      </c>
      <c r="C856" s="6">
        <f>TITRES_STAT!D859</f>
        <v>22.6494</v>
      </c>
      <c r="D856" s="6">
        <f>TITRES_STAT!E859</f>
        <v>0</v>
      </c>
      <c r="E856" s="2">
        <f t="shared" si="52"/>
        <v>-1101</v>
      </c>
      <c r="F856" s="6" t="str">
        <f t="shared" si="55"/>
        <v>NEUTRAL</v>
      </c>
      <c r="G856" s="6" t="str">
        <f t="shared" si="54"/>
        <v>NEUTRAL</v>
      </c>
      <c r="H856" s="6" t="str">
        <f t="shared" si="53"/>
        <v>NEUTRAL</v>
      </c>
    </row>
    <row r="857" spans="1:8" ht="13.5" x14ac:dyDescent="0.25">
      <c r="A857" s="3">
        <f>TITRES_STAT!B860</f>
        <v>43250</v>
      </c>
      <c r="B857" s="6">
        <f>TITRES_STAT!C860</f>
        <v>33.4</v>
      </c>
      <c r="C857" s="6">
        <f>TITRES_STAT!D860</f>
        <v>22.6494</v>
      </c>
      <c r="D857" s="6">
        <f>TITRES_STAT!E860</f>
        <v>0</v>
      </c>
      <c r="E857" s="2">
        <f t="shared" si="52"/>
        <v>-1101</v>
      </c>
      <c r="F857" s="6" t="str">
        <f t="shared" si="55"/>
        <v>NEUTRAL</v>
      </c>
      <c r="G857" s="6" t="str">
        <f t="shared" si="54"/>
        <v>NEUTRAL</v>
      </c>
      <c r="H857" s="6" t="str">
        <f t="shared" si="53"/>
        <v>NEUTRAL</v>
      </c>
    </row>
    <row r="858" spans="1:8" ht="13.5" x14ac:dyDescent="0.25">
      <c r="A858" s="3">
        <f>TITRES_STAT!B861</f>
        <v>43251</v>
      </c>
      <c r="B858" s="6">
        <f>TITRES_STAT!C861</f>
        <v>33.4</v>
      </c>
      <c r="C858" s="6">
        <f>TITRES_STAT!D861</f>
        <v>22.6494</v>
      </c>
      <c r="D858" s="6">
        <f>TITRES_STAT!E861</f>
        <v>0</v>
      </c>
      <c r="E858" s="2">
        <f t="shared" si="52"/>
        <v>-1101</v>
      </c>
      <c r="F858" s="6" t="str">
        <f t="shared" si="55"/>
        <v>NEUTRAL</v>
      </c>
      <c r="G858" s="6" t="str">
        <f t="shared" si="54"/>
        <v>NEUTRAL</v>
      </c>
      <c r="H858" s="6" t="str">
        <f t="shared" si="53"/>
        <v>NEUTRAL</v>
      </c>
    </row>
    <row r="859" spans="1:8" ht="13.5" x14ac:dyDescent="0.25">
      <c r="A859" s="3">
        <f>TITRES_STAT!B862</f>
        <v>43252</v>
      </c>
      <c r="B859" s="6">
        <f>TITRES_STAT!C862</f>
        <v>33.4</v>
      </c>
      <c r="C859" s="6">
        <f>TITRES_STAT!D862</f>
        <v>22.6494</v>
      </c>
      <c r="D859" s="6">
        <f>TITRES_STAT!E862</f>
        <v>0</v>
      </c>
      <c r="E859" s="2">
        <f t="shared" si="52"/>
        <v>-1101</v>
      </c>
      <c r="F859" s="6" t="str">
        <f t="shared" si="55"/>
        <v>NEUTRAL</v>
      </c>
      <c r="G859" s="6" t="str">
        <f t="shared" si="54"/>
        <v>NEUTRAL</v>
      </c>
      <c r="H859" s="6" t="str">
        <f t="shared" si="53"/>
        <v>NEUTRAL</v>
      </c>
    </row>
    <row r="860" spans="1:8" ht="13.5" x14ac:dyDescent="0.25">
      <c r="A860" s="3">
        <f>TITRES_STAT!B863</f>
        <v>43255</v>
      </c>
      <c r="B860" s="6">
        <f>TITRES_STAT!C863</f>
        <v>33.4</v>
      </c>
      <c r="C860" s="6">
        <f>TITRES_STAT!D863</f>
        <v>22.6494</v>
      </c>
      <c r="D860" s="6">
        <f>TITRES_STAT!E863</f>
        <v>0</v>
      </c>
      <c r="E860" s="2">
        <f t="shared" si="52"/>
        <v>-1101</v>
      </c>
      <c r="F860" s="6" t="str">
        <f t="shared" si="55"/>
        <v>NEUTRAL</v>
      </c>
      <c r="G860" s="6" t="str">
        <f t="shared" si="54"/>
        <v>NEUTRAL</v>
      </c>
      <c r="H860" s="6" t="str">
        <f t="shared" si="53"/>
        <v>NEUTRAL</v>
      </c>
    </row>
    <row r="861" spans="1:8" ht="13.5" x14ac:dyDescent="0.25">
      <c r="A861" s="3">
        <f>TITRES_STAT!B864</f>
        <v>43256</v>
      </c>
      <c r="B861" s="6">
        <f>TITRES_STAT!C864</f>
        <v>33.4</v>
      </c>
      <c r="C861" s="6">
        <f>TITRES_STAT!D864</f>
        <v>22.6494</v>
      </c>
      <c r="D861" s="6">
        <f>TITRES_STAT!E864</f>
        <v>0</v>
      </c>
      <c r="E861" s="2">
        <f t="shared" si="52"/>
        <v>-1101</v>
      </c>
      <c r="F861" s="6" t="str">
        <f t="shared" si="55"/>
        <v>NEUTRAL</v>
      </c>
      <c r="G861" s="6" t="str">
        <f t="shared" si="54"/>
        <v>NEUTRAL</v>
      </c>
      <c r="H861" s="6" t="str">
        <f t="shared" si="53"/>
        <v>NEUTRAL</v>
      </c>
    </row>
    <row r="862" spans="1:8" ht="13.5" x14ac:dyDescent="0.25">
      <c r="A862" s="3">
        <f>TITRES_STAT!B865</f>
        <v>43257</v>
      </c>
      <c r="B862" s="6">
        <f>TITRES_STAT!C865</f>
        <v>33.4</v>
      </c>
      <c r="C862" s="6">
        <f>TITRES_STAT!D865</f>
        <v>22.6494</v>
      </c>
      <c r="D862" s="6">
        <f>TITRES_STAT!E865</f>
        <v>0</v>
      </c>
      <c r="E862" s="2">
        <f t="shared" si="52"/>
        <v>-1101</v>
      </c>
      <c r="F862" s="6" t="str">
        <f t="shared" si="55"/>
        <v>NEUTRAL</v>
      </c>
      <c r="G862" s="6" t="str">
        <f t="shared" si="54"/>
        <v>NEUTRAL</v>
      </c>
      <c r="H862" s="6" t="str">
        <f t="shared" si="53"/>
        <v>NEUTRAL</v>
      </c>
    </row>
    <row r="863" spans="1:8" ht="13.5" x14ac:dyDescent="0.25">
      <c r="A863" s="3">
        <f>TITRES_STAT!B866</f>
        <v>43258</v>
      </c>
      <c r="B863" s="6">
        <f>TITRES_STAT!C866</f>
        <v>33.4</v>
      </c>
      <c r="C863" s="6">
        <f>TITRES_STAT!D866</f>
        <v>22.6494</v>
      </c>
      <c r="D863" s="6">
        <f>TITRES_STAT!E866</f>
        <v>0</v>
      </c>
      <c r="E863" s="2">
        <f t="shared" si="52"/>
        <v>-1101</v>
      </c>
      <c r="F863" s="6" t="str">
        <f t="shared" si="55"/>
        <v>NEUTRAL</v>
      </c>
      <c r="G863" s="6" t="str">
        <f t="shared" si="54"/>
        <v>NEUTRAL</v>
      </c>
      <c r="H863" s="6" t="str">
        <f t="shared" si="53"/>
        <v>NEUTRAL</v>
      </c>
    </row>
    <row r="864" spans="1:8" ht="13.5" x14ac:dyDescent="0.25">
      <c r="A864" s="3">
        <f>TITRES_STAT!B867</f>
        <v>43259</v>
      </c>
      <c r="B864" s="6">
        <f>TITRES_STAT!C867</f>
        <v>32.5</v>
      </c>
      <c r="C864" s="6">
        <f>TITRES_STAT!D867</f>
        <v>22.039100000000001</v>
      </c>
      <c r="D864" s="6">
        <f>TITRES_STAT!E867</f>
        <v>3</v>
      </c>
      <c r="E864" s="2">
        <f t="shared" si="52"/>
        <v>-1104</v>
      </c>
      <c r="F864" s="6" t="str">
        <f t="shared" si="55"/>
        <v>BEARISH</v>
      </c>
      <c r="G864" s="6" t="str">
        <f t="shared" si="54"/>
        <v>NEUTRAL</v>
      </c>
      <c r="H864" s="6" t="str">
        <f t="shared" si="53"/>
        <v>CONFIRMED BEARISH</v>
      </c>
    </row>
    <row r="865" spans="1:8" ht="13.5" x14ac:dyDescent="0.25">
      <c r="A865" s="3">
        <f>TITRES_STAT!B868</f>
        <v>43262</v>
      </c>
      <c r="B865" s="6">
        <f>TITRES_STAT!C868</f>
        <v>32.5</v>
      </c>
      <c r="C865" s="6">
        <f>TITRES_STAT!D868</f>
        <v>22.039100000000001</v>
      </c>
      <c r="D865" s="6">
        <f>TITRES_STAT!E868</f>
        <v>0</v>
      </c>
      <c r="E865" s="2">
        <f t="shared" si="52"/>
        <v>-1104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CONFIRMED BEARISH</v>
      </c>
    </row>
    <row r="866" spans="1:8" ht="13.5" x14ac:dyDescent="0.25">
      <c r="A866" s="3">
        <f>TITRES_STAT!B869</f>
        <v>43263</v>
      </c>
      <c r="B866" s="6">
        <f>TITRES_STAT!C869</f>
        <v>32.5</v>
      </c>
      <c r="C866" s="6">
        <f>TITRES_STAT!D869</f>
        <v>22.039100000000001</v>
      </c>
      <c r="D866" s="6">
        <f>TITRES_STAT!E869</f>
        <v>0</v>
      </c>
      <c r="E866" s="2">
        <f t="shared" si="52"/>
        <v>-1104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CONFIRMED BEARISH</v>
      </c>
    </row>
    <row r="867" spans="1:8" ht="13.5" x14ac:dyDescent="0.25">
      <c r="A867" s="3">
        <f>TITRES_STAT!B870</f>
        <v>43264</v>
      </c>
      <c r="B867" s="6">
        <f>TITRES_STAT!C870</f>
        <v>32.5</v>
      </c>
      <c r="C867" s="6">
        <f>TITRES_STAT!D870</f>
        <v>22.039100000000001</v>
      </c>
      <c r="D867" s="6">
        <f>TITRES_STAT!E870</f>
        <v>0</v>
      </c>
      <c r="E867" s="2">
        <f t="shared" si="52"/>
        <v>-1104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CONFIRMED BEARISH</v>
      </c>
    </row>
    <row r="868" spans="1:8" ht="13.5" x14ac:dyDescent="0.25">
      <c r="A868" s="3">
        <f>TITRES_STAT!B871</f>
        <v>43265</v>
      </c>
      <c r="B868" s="6">
        <f>TITRES_STAT!C871</f>
        <v>32.5</v>
      </c>
      <c r="C868" s="6">
        <f>TITRES_STAT!D871</f>
        <v>22.039100000000001</v>
      </c>
      <c r="D868" s="6">
        <f>TITRES_STAT!E871</f>
        <v>0</v>
      </c>
      <c r="E868" s="2">
        <f t="shared" si="52"/>
        <v>-1104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CONFIRMED BEARISH</v>
      </c>
    </row>
    <row r="869" spans="1:8" ht="13.5" x14ac:dyDescent="0.25">
      <c r="A869" s="3">
        <f>TITRES_STAT!B872</f>
        <v>43269</v>
      </c>
      <c r="B869" s="6">
        <f>TITRES_STAT!C872</f>
        <v>32.5</v>
      </c>
      <c r="C869" s="6">
        <f>TITRES_STAT!D872</f>
        <v>22.039100000000001</v>
      </c>
      <c r="D869" s="6">
        <f>TITRES_STAT!E872</f>
        <v>0</v>
      </c>
      <c r="E869" s="2">
        <f t="shared" si="52"/>
        <v>-1104</v>
      </c>
      <c r="F869" s="6" t="str">
        <f t="shared" si="55"/>
        <v>NEUTRAL</v>
      </c>
      <c r="G869" s="6" t="str">
        <f t="shared" si="54"/>
        <v>NEUTRAL</v>
      </c>
      <c r="H869" s="6" t="str">
        <f t="shared" si="53"/>
        <v>NEUTRAL</v>
      </c>
    </row>
    <row r="870" spans="1:8" ht="13.5" x14ac:dyDescent="0.25">
      <c r="A870" s="3">
        <f>TITRES_STAT!B873</f>
        <v>43270</v>
      </c>
      <c r="B870" s="6">
        <f>TITRES_STAT!C873</f>
        <v>32.5</v>
      </c>
      <c r="C870" s="6">
        <f>TITRES_STAT!D873</f>
        <v>22.039100000000001</v>
      </c>
      <c r="D870" s="6">
        <f>TITRES_STAT!E873</f>
        <v>0</v>
      </c>
      <c r="E870" s="2">
        <f t="shared" si="52"/>
        <v>-1104</v>
      </c>
      <c r="F870" s="6" t="str">
        <f t="shared" si="55"/>
        <v>NEUTRAL</v>
      </c>
      <c r="G870" s="6" t="str">
        <f t="shared" si="54"/>
        <v>NEUTRAL</v>
      </c>
      <c r="H870" s="6" t="str">
        <f t="shared" si="53"/>
        <v>NEUTRAL</v>
      </c>
    </row>
    <row r="871" spans="1:8" ht="13.5" x14ac:dyDescent="0.25">
      <c r="A871" s="3">
        <f>TITRES_STAT!B874</f>
        <v>43271</v>
      </c>
      <c r="B871" s="6">
        <f>TITRES_STAT!C874</f>
        <v>32.5</v>
      </c>
      <c r="C871" s="6">
        <f>TITRES_STAT!D874</f>
        <v>22.039100000000001</v>
      </c>
      <c r="D871" s="6">
        <f>TITRES_STAT!E874</f>
        <v>0</v>
      </c>
      <c r="E871" s="2">
        <f t="shared" si="52"/>
        <v>-1104</v>
      </c>
      <c r="F871" s="6" t="str">
        <f t="shared" si="55"/>
        <v>NEUTRAL</v>
      </c>
      <c r="G871" s="6" t="str">
        <f t="shared" si="54"/>
        <v>NEUTRAL</v>
      </c>
      <c r="H871" s="6" t="str">
        <f t="shared" si="53"/>
        <v>NEUTRAL</v>
      </c>
    </row>
    <row r="872" spans="1:8" ht="13.5" x14ac:dyDescent="0.25">
      <c r="A872" s="3">
        <f>TITRES_STAT!B875</f>
        <v>43272</v>
      </c>
      <c r="B872" s="6">
        <f>TITRES_STAT!C875</f>
        <v>32.5</v>
      </c>
      <c r="C872" s="6">
        <f>TITRES_STAT!D875</f>
        <v>22.039100000000001</v>
      </c>
      <c r="D872" s="6">
        <f>TITRES_STAT!E875</f>
        <v>0</v>
      </c>
      <c r="E872" s="2">
        <f t="shared" si="52"/>
        <v>-1104</v>
      </c>
      <c r="F872" s="6" t="str">
        <f t="shared" si="55"/>
        <v>NEUTRAL</v>
      </c>
      <c r="G872" s="6" t="str">
        <f t="shared" si="54"/>
        <v>NEUTRAL</v>
      </c>
      <c r="H872" s="6" t="str">
        <f t="shared" si="53"/>
        <v>NEUTRAL</v>
      </c>
    </row>
    <row r="873" spans="1:8" ht="13.5" x14ac:dyDescent="0.25">
      <c r="A873" s="3">
        <f>TITRES_STAT!B876</f>
        <v>43273</v>
      </c>
      <c r="B873" s="6">
        <f>TITRES_STAT!C876</f>
        <v>32.5</v>
      </c>
      <c r="C873" s="6">
        <f>TITRES_STAT!D876</f>
        <v>22.039100000000001</v>
      </c>
      <c r="D873" s="6">
        <f>TITRES_STAT!E876</f>
        <v>0</v>
      </c>
      <c r="E873" s="2">
        <f t="shared" si="52"/>
        <v>-1104</v>
      </c>
      <c r="F873" s="6" t="str">
        <f t="shared" si="55"/>
        <v>NEUTRAL</v>
      </c>
      <c r="G873" s="6" t="str">
        <f t="shared" si="54"/>
        <v>NEUTRAL</v>
      </c>
      <c r="H873" s="6" t="str">
        <f t="shared" si="53"/>
        <v>NEUTRAL</v>
      </c>
    </row>
    <row r="874" spans="1:8" ht="13.5" x14ac:dyDescent="0.25">
      <c r="A874" s="3">
        <f>TITRES_STAT!B877</f>
        <v>43276</v>
      </c>
      <c r="B874" s="6">
        <f>TITRES_STAT!C877</f>
        <v>32.5</v>
      </c>
      <c r="C874" s="6">
        <f>TITRES_STAT!D877</f>
        <v>22.039100000000001</v>
      </c>
      <c r="D874" s="6">
        <f>TITRES_STAT!E877</f>
        <v>0</v>
      </c>
      <c r="E874" s="2">
        <f t="shared" si="52"/>
        <v>-1104</v>
      </c>
      <c r="F874" s="6" t="str">
        <f t="shared" si="55"/>
        <v>NEUTRAL</v>
      </c>
      <c r="G874" s="6" t="str">
        <f t="shared" si="54"/>
        <v>NEUTRAL</v>
      </c>
      <c r="H874" s="6" t="str">
        <f t="shared" si="53"/>
        <v>NEUTRAL</v>
      </c>
    </row>
    <row r="875" spans="1:8" ht="13.5" x14ac:dyDescent="0.25">
      <c r="A875" s="3">
        <f>TITRES_STAT!B878</f>
        <v>43277</v>
      </c>
      <c r="B875" s="6">
        <f>TITRES_STAT!C878</f>
        <v>32.5</v>
      </c>
      <c r="C875" s="6">
        <f>TITRES_STAT!D878</f>
        <v>22.039100000000001</v>
      </c>
      <c r="D875" s="6">
        <f>TITRES_STAT!E878</f>
        <v>0</v>
      </c>
      <c r="E875" s="2">
        <f t="shared" si="52"/>
        <v>-1104</v>
      </c>
      <c r="F875" s="6" t="str">
        <f t="shared" si="55"/>
        <v>NEUTRAL</v>
      </c>
      <c r="G875" s="6" t="str">
        <f t="shared" si="54"/>
        <v>NEUTRAL</v>
      </c>
      <c r="H875" s="6" t="str">
        <f t="shared" si="53"/>
        <v>NEUTRAL</v>
      </c>
    </row>
    <row r="876" spans="1:8" ht="13.5" x14ac:dyDescent="0.25">
      <c r="A876" s="3">
        <f>TITRES_STAT!B879</f>
        <v>43278</v>
      </c>
      <c r="B876" s="6">
        <f>TITRES_STAT!C879</f>
        <v>32.5</v>
      </c>
      <c r="C876" s="6">
        <f>TITRES_STAT!D879</f>
        <v>22.039100000000001</v>
      </c>
      <c r="D876" s="6">
        <f>TITRES_STAT!E879</f>
        <v>0</v>
      </c>
      <c r="E876" s="2">
        <f t="shared" si="52"/>
        <v>-1104</v>
      </c>
      <c r="F876" s="6" t="str">
        <f t="shared" si="55"/>
        <v>NEUTRAL</v>
      </c>
      <c r="G876" s="6" t="str">
        <f t="shared" si="54"/>
        <v>NEUTRAL</v>
      </c>
      <c r="H876" s="6" t="str">
        <f t="shared" si="53"/>
        <v>NEUTRAL</v>
      </c>
    </row>
    <row r="877" spans="1:8" ht="13.5" x14ac:dyDescent="0.25">
      <c r="A877" s="3">
        <f>TITRES_STAT!B880</f>
        <v>43279</v>
      </c>
      <c r="B877" s="6">
        <f>TITRES_STAT!C880</f>
        <v>32.5</v>
      </c>
      <c r="C877" s="6">
        <f>TITRES_STAT!D880</f>
        <v>22.039100000000001</v>
      </c>
      <c r="D877" s="6">
        <f>TITRES_STAT!E880</f>
        <v>0</v>
      </c>
      <c r="E877" s="2">
        <f t="shared" si="52"/>
        <v>-1104</v>
      </c>
      <c r="F877" s="6" t="str">
        <f t="shared" si="55"/>
        <v>NEUTRAL</v>
      </c>
      <c r="G877" s="6" t="str">
        <f t="shared" si="54"/>
        <v>NEUTRAL</v>
      </c>
      <c r="H877" s="6" t="str">
        <f t="shared" si="53"/>
        <v>NEUTRAL</v>
      </c>
    </row>
    <row r="878" spans="1:8" ht="13.5" x14ac:dyDescent="0.25">
      <c r="A878" s="3">
        <f>TITRES_STAT!B881</f>
        <v>43280</v>
      </c>
      <c r="B878" s="6">
        <f>TITRES_STAT!C881</f>
        <v>32.5</v>
      </c>
      <c r="C878" s="6">
        <f>TITRES_STAT!D881</f>
        <v>22.039100000000001</v>
      </c>
      <c r="D878" s="6">
        <f>TITRES_STAT!E881</f>
        <v>0</v>
      </c>
      <c r="E878" s="2">
        <f t="shared" si="52"/>
        <v>-1104</v>
      </c>
      <c r="F878" s="6" t="str">
        <f t="shared" si="55"/>
        <v>NEUTRAL</v>
      </c>
      <c r="G878" s="6" t="str">
        <f t="shared" si="54"/>
        <v>NEUTRAL</v>
      </c>
      <c r="H878" s="6" t="str">
        <f t="shared" si="53"/>
        <v>NEUTRAL</v>
      </c>
    </row>
    <row r="879" spans="1:8" ht="13.5" x14ac:dyDescent="0.25">
      <c r="A879" s="3">
        <f>TITRES_STAT!B882</f>
        <v>43283</v>
      </c>
      <c r="B879" s="6">
        <f>TITRES_STAT!C882</f>
        <v>32.5</v>
      </c>
      <c r="C879" s="6">
        <f>TITRES_STAT!D882</f>
        <v>22.039100000000001</v>
      </c>
      <c r="D879" s="6">
        <f>TITRES_STAT!E882</f>
        <v>300</v>
      </c>
      <c r="E879" s="2">
        <f t="shared" si="52"/>
        <v>-1104</v>
      </c>
      <c r="F879" s="6" t="str">
        <f t="shared" si="55"/>
        <v>NEUTRAL</v>
      </c>
      <c r="G879" s="6" t="str">
        <f t="shared" si="54"/>
        <v>NEUTRAL</v>
      </c>
      <c r="H879" s="6" t="str">
        <f t="shared" si="53"/>
        <v>NEUTRAL</v>
      </c>
    </row>
    <row r="880" spans="1:8" ht="13.5" x14ac:dyDescent="0.25">
      <c r="A880" s="3">
        <f>TITRES_STAT!B883</f>
        <v>43284</v>
      </c>
      <c r="B880" s="6">
        <f>TITRES_STAT!C883</f>
        <v>32.5</v>
      </c>
      <c r="C880" s="6">
        <f>TITRES_STAT!D883</f>
        <v>22.039100000000001</v>
      </c>
      <c r="D880" s="6">
        <f>TITRES_STAT!E883</f>
        <v>0</v>
      </c>
      <c r="E880" s="2">
        <f t="shared" si="52"/>
        <v>-1104</v>
      </c>
      <c r="F880" s="6" t="str">
        <f t="shared" si="55"/>
        <v>NEUTRAL</v>
      </c>
      <c r="G880" s="6" t="str">
        <f t="shared" si="54"/>
        <v>NEUTRAL</v>
      </c>
      <c r="H880" s="6" t="str">
        <f t="shared" si="53"/>
        <v>NEUTRAL</v>
      </c>
    </row>
    <row r="881" spans="1:8" ht="13.5" x14ac:dyDescent="0.25">
      <c r="A881" s="3">
        <f>TITRES_STAT!B884</f>
        <v>43285</v>
      </c>
      <c r="B881" s="6">
        <f>TITRES_STAT!C884</f>
        <v>32.5</v>
      </c>
      <c r="C881" s="6">
        <f>TITRES_STAT!D884</f>
        <v>22.039100000000001</v>
      </c>
      <c r="D881" s="6">
        <f>TITRES_STAT!E884</f>
        <v>0</v>
      </c>
      <c r="E881" s="2">
        <f t="shared" si="52"/>
        <v>-1104</v>
      </c>
      <c r="F881" s="6" t="str">
        <f t="shared" si="55"/>
        <v>NEUTRAL</v>
      </c>
      <c r="G881" s="6" t="str">
        <f t="shared" si="54"/>
        <v>NEUTRAL</v>
      </c>
      <c r="H881" s="6" t="str">
        <f t="shared" si="53"/>
        <v>NEUTRAL</v>
      </c>
    </row>
    <row r="882" spans="1:8" ht="13.5" x14ac:dyDescent="0.25">
      <c r="A882" s="3">
        <f>TITRES_STAT!B885</f>
        <v>43286</v>
      </c>
      <c r="B882" s="6">
        <f>TITRES_STAT!C885</f>
        <v>32.5</v>
      </c>
      <c r="C882" s="6">
        <f>TITRES_STAT!D885</f>
        <v>22.039100000000001</v>
      </c>
      <c r="D882" s="6">
        <f>TITRES_STAT!E885</f>
        <v>0</v>
      </c>
      <c r="E882" s="2">
        <f t="shared" si="52"/>
        <v>-1104</v>
      </c>
      <c r="F882" s="6" t="str">
        <f t="shared" si="55"/>
        <v>NEUTRAL</v>
      </c>
      <c r="G882" s="6" t="str">
        <f t="shared" si="54"/>
        <v>NEUTRAL</v>
      </c>
      <c r="H882" s="6" t="str">
        <f t="shared" si="53"/>
        <v>NEUTRAL</v>
      </c>
    </row>
    <row r="883" spans="1:8" ht="13.5" x14ac:dyDescent="0.25">
      <c r="A883" s="3">
        <f>TITRES_STAT!B886</f>
        <v>43287</v>
      </c>
      <c r="B883" s="6">
        <f>TITRES_STAT!C886</f>
        <v>32.5</v>
      </c>
      <c r="C883" s="6">
        <f>TITRES_STAT!D886</f>
        <v>22.039100000000001</v>
      </c>
      <c r="D883" s="6">
        <f>TITRES_STAT!E886</f>
        <v>0</v>
      </c>
      <c r="E883" s="2">
        <f t="shared" si="52"/>
        <v>-1104</v>
      </c>
      <c r="F883" s="6" t="str">
        <f t="shared" si="55"/>
        <v>NEUTRAL</v>
      </c>
      <c r="G883" s="6" t="str">
        <f t="shared" si="54"/>
        <v>NEUTRAL</v>
      </c>
      <c r="H883" s="6" t="str">
        <f t="shared" si="53"/>
        <v>NEUTRAL</v>
      </c>
    </row>
    <row r="884" spans="1:8" ht="13.5" x14ac:dyDescent="0.25">
      <c r="A884" s="3">
        <f>TITRES_STAT!B887</f>
        <v>43290</v>
      </c>
      <c r="B884" s="6">
        <f>TITRES_STAT!C887</f>
        <v>32.5</v>
      </c>
      <c r="C884" s="6">
        <f>TITRES_STAT!D887</f>
        <v>22.039100000000001</v>
      </c>
      <c r="D884" s="6">
        <f>TITRES_STAT!E887</f>
        <v>0</v>
      </c>
      <c r="E884" s="2">
        <f t="shared" si="52"/>
        <v>-1104</v>
      </c>
      <c r="F884" s="6" t="str">
        <f t="shared" si="55"/>
        <v>NEUTRAL</v>
      </c>
      <c r="G884" s="6" t="str">
        <f t="shared" si="54"/>
        <v>NEUTRAL</v>
      </c>
      <c r="H884" s="6" t="str">
        <f t="shared" si="53"/>
        <v>NEUTRAL</v>
      </c>
    </row>
    <row r="885" spans="1:8" ht="13.5" x14ac:dyDescent="0.25">
      <c r="A885" s="3">
        <f>TITRES_STAT!B888</f>
        <v>43291</v>
      </c>
      <c r="B885" s="6">
        <f>TITRES_STAT!C888</f>
        <v>32.5</v>
      </c>
      <c r="C885" s="6">
        <f>TITRES_STAT!D888</f>
        <v>22.039100000000001</v>
      </c>
      <c r="D885" s="6">
        <f>TITRES_STAT!E888</f>
        <v>0</v>
      </c>
      <c r="E885" s="2">
        <f t="shared" si="52"/>
        <v>-1104</v>
      </c>
      <c r="F885" s="6" t="str">
        <f t="shared" si="55"/>
        <v>NEUTRAL</v>
      </c>
      <c r="G885" s="6" t="str">
        <f t="shared" si="54"/>
        <v>NEUTRAL</v>
      </c>
      <c r="H885" s="6" t="str">
        <f t="shared" si="53"/>
        <v>NEUTRAL</v>
      </c>
    </row>
    <row r="886" spans="1:8" ht="13.5" x14ac:dyDescent="0.25">
      <c r="A886" s="3">
        <f>TITRES_STAT!B889</f>
        <v>43292</v>
      </c>
      <c r="B886" s="6">
        <f>TITRES_STAT!C889</f>
        <v>32.5</v>
      </c>
      <c r="C886" s="6">
        <f>TITRES_STAT!D889</f>
        <v>22.039100000000001</v>
      </c>
      <c r="D886" s="6">
        <f>TITRES_STAT!E889</f>
        <v>0</v>
      </c>
      <c r="E886" s="2">
        <f t="shared" si="52"/>
        <v>-1104</v>
      </c>
      <c r="F886" s="6" t="str">
        <f t="shared" si="55"/>
        <v>NEUTRAL</v>
      </c>
      <c r="G886" s="6" t="str">
        <f t="shared" si="54"/>
        <v>NEUTRAL</v>
      </c>
      <c r="H886" s="6" t="str">
        <f t="shared" si="53"/>
        <v>NEUTRAL</v>
      </c>
    </row>
    <row r="887" spans="1:8" ht="13.5" x14ac:dyDescent="0.25">
      <c r="A887" s="3">
        <f>TITRES_STAT!B890</f>
        <v>43293</v>
      </c>
      <c r="B887" s="6">
        <f>TITRES_STAT!C890</f>
        <v>32.5</v>
      </c>
      <c r="C887" s="6">
        <f>TITRES_STAT!D890</f>
        <v>22.039100000000001</v>
      </c>
      <c r="D887" s="6">
        <f>TITRES_STAT!E890</f>
        <v>0</v>
      </c>
      <c r="E887" s="2">
        <f t="shared" si="52"/>
        <v>-1104</v>
      </c>
      <c r="F887" s="6" t="str">
        <f t="shared" si="55"/>
        <v>NEUTRAL</v>
      </c>
      <c r="G887" s="6" t="str">
        <f t="shared" si="54"/>
        <v>NEUTRAL</v>
      </c>
      <c r="H887" s="6" t="str">
        <f t="shared" si="53"/>
        <v>NEUTRAL</v>
      </c>
    </row>
    <row r="888" spans="1:8" ht="13.5" x14ac:dyDescent="0.25">
      <c r="A888" s="3">
        <f>TITRES_STAT!B891</f>
        <v>43294</v>
      </c>
      <c r="B888" s="6">
        <f>TITRES_STAT!C891</f>
        <v>32.5</v>
      </c>
      <c r="C888" s="6">
        <f>TITRES_STAT!D891</f>
        <v>22.039100000000001</v>
      </c>
      <c r="D888" s="6">
        <f>TITRES_STAT!E891</f>
        <v>0</v>
      </c>
      <c r="E888" s="2">
        <f t="shared" si="52"/>
        <v>-1104</v>
      </c>
      <c r="F888" s="6" t="str">
        <f t="shared" si="55"/>
        <v>NEUTRAL</v>
      </c>
      <c r="G888" s="6" t="str">
        <f t="shared" si="54"/>
        <v>NEUTRAL</v>
      </c>
      <c r="H888" s="6" t="str">
        <f t="shared" si="53"/>
        <v>NEUTRAL</v>
      </c>
    </row>
    <row r="889" spans="1:8" ht="13.5" x14ac:dyDescent="0.25">
      <c r="A889" s="3">
        <f>TITRES_STAT!B892</f>
        <v>43297</v>
      </c>
      <c r="B889" s="6">
        <f>TITRES_STAT!C892</f>
        <v>32.5</v>
      </c>
      <c r="C889" s="6">
        <f>TITRES_STAT!D892</f>
        <v>22.039100000000001</v>
      </c>
      <c r="D889" s="6">
        <f>TITRES_STAT!E892</f>
        <v>0</v>
      </c>
      <c r="E889" s="2">
        <f t="shared" si="52"/>
        <v>-1104</v>
      </c>
      <c r="F889" s="6" t="str">
        <f t="shared" si="55"/>
        <v>NEUTRAL</v>
      </c>
      <c r="G889" s="6" t="str">
        <f t="shared" si="54"/>
        <v>NEUTRAL</v>
      </c>
      <c r="H889" s="6" t="str">
        <f t="shared" si="53"/>
        <v>NEUTRAL</v>
      </c>
    </row>
    <row r="890" spans="1:8" ht="13.5" x14ac:dyDescent="0.25">
      <c r="A890" s="3">
        <f>TITRES_STAT!B893</f>
        <v>43298</v>
      </c>
      <c r="B890" s="6">
        <f>TITRES_STAT!C893</f>
        <v>32.5</v>
      </c>
      <c r="C890" s="6">
        <f>TITRES_STAT!D893</f>
        <v>22.039100000000001</v>
      </c>
      <c r="D890" s="6">
        <f>TITRES_STAT!E893</f>
        <v>0</v>
      </c>
      <c r="E890" s="2">
        <f t="shared" si="52"/>
        <v>-1104</v>
      </c>
      <c r="F890" s="6" t="str">
        <f t="shared" si="55"/>
        <v>NEUTRAL</v>
      </c>
      <c r="G890" s="6" t="str">
        <f t="shared" si="54"/>
        <v>NEUTRAL</v>
      </c>
      <c r="H890" s="6" t="str">
        <f t="shared" si="53"/>
        <v>NEUTRAL</v>
      </c>
    </row>
    <row r="891" spans="1:8" ht="13.5" x14ac:dyDescent="0.25">
      <c r="A891" s="3">
        <f>TITRES_STAT!B894</f>
        <v>43299</v>
      </c>
      <c r="B891" s="6">
        <f>TITRES_STAT!C894</f>
        <v>32.5</v>
      </c>
      <c r="C891" s="6">
        <f>TITRES_STAT!D894</f>
        <v>22.039100000000001</v>
      </c>
      <c r="D891" s="6">
        <f>TITRES_STAT!E894</f>
        <v>0</v>
      </c>
      <c r="E891" s="2">
        <f t="shared" si="52"/>
        <v>-1104</v>
      </c>
      <c r="F891" s="6" t="str">
        <f t="shared" si="55"/>
        <v>NEUTRAL</v>
      </c>
      <c r="G891" s="6" t="str">
        <f t="shared" si="54"/>
        <v>NEUTRAL</v>
      </c>
      <c r="H891" s="6" t="str">
        <f t="shared" si="53"/>
        <v>NEUTRAL</v>
      </c>
    </row>
    <row r="892" spans="1:8" ht="13.5" x14ac:dyDescent="0.25">
      <c r="A892" s="3">
        <f>TITRES_STAT!B895</f>
        <v>43300</v>
      </c>
      <c r="B892" s="6">
        <f>TITRES_STAT!C895</f>
        <v>32.5</v>
      </c>
      <c r="C892" s="6">
        <f>TITRES_STAT!D895</f>
        <v>22.039100000000001</v>
      </c>
      <c r="D892" s="6">
        <f>TITRES_STAT!E895</f>
        <v>0</v>
      </c>
      <c r="E892" s="2">
        <f t="shared" si="52"/>
        <v>-1104</v>
      </c>
      <c r="F892" s="6" t="str">
        <f t="shared" si="55"/>
        <v>NEUTRAL</v>
      </c>
      <c r="G892" s="6" t="str">
        <f t="shared" si="54"/>
        <v>NEUTRAL</v>
      </c>
      <c r="H892" s="6" t="str">
        <f t="shared" si="53"/>
        <v>NEUTRAL</v>
      </c>
    </row>
    <row r="893" spans="1:8" ht="13.5" x14ac:dyDescent="0.25">
      <c r="A893" s="3">
        <f>TITRES_STAT!B896</f>
        <v>43301</v>
      </c>
      <c r="B893" s="6">
        <f>TITRES_STAT!C896</f>
        <v>32.5</v>
      </c>
      <c r="C893" s="6">
        <f>TITRES_STAT!D896</f>
        <v>22.039100000000001</v>
      </c>
      <c r="D893" s="6">
        <f>TITRES_STAT!E896</f>
        <v>0</v>
      </c>
      <c r="E893" s="2">
        <f t="shared" si="52"/>
        <v>-1104</v>
      </c>
      <c r="F893" s="6" t="str">
        <f t="shared" si="55"/>
        <v>NEUTRAL</v>
      </c>
      <c r="G893" s="6" t="str">
        <f t="shared" si="54"/>
        <v>NEUTRAL</v>
      </c>
      <c r="H893" s="6" t="str">
        <f t="shared" si="53"/>
        <v>NEUTRAL</v>
      </c>
    </row>
    <row r="894" spans="1:8" ht="13.5" x14ac:dyDescent="0.25">
      <c r="A894" s="3">
        <f>TITRES_STAT!B897</f>
        <v>43304</v>
      </c>
      <c r="B894" s="6">
        <f>TITRES_STAT!C897</f>
        <v>32.5</v>
      </c>
      <c r="C894" s="6">
        <f>TITRES_STAT!D897</f>
        <v>22.039100000000001</v>
      </c>
      <c r="D894" s="6">
        <f>TITRES_STAT!E897</f>
        <v>0</v>
      </c>
      <c r="E894" s="2">
        <f t="shared" si="52"/>
        <v>-1104</v>
      </c>
      <c r="F894" s="6" t="str">
        <f t="shared" si="55"/>
        <v>NEUTRAL</v>
      </c>
      <c r="G894" s="6" t="str">
        <f t="shared" si="54"/>
        <v>NEUTRAL</v>
      </c>
      <c r="H894" s="6" t="str">
        <f t="shared" si="53"/>
        <v>NEUTRAL</v>
      </c>
    </row>
    <row r="895" spans="1:8" ht="13.5" x14ac:dyDescent="0.25">
      <c r="A895" s="3">
        <f>TITRES_STAT!B898</f>
        <v>43305</v>
      </c>
      <c r="B895" s="6">
        <f>TITRES_STAT!C898</f>
        <v>32.5</v>
      </c>
      <c r="C895" s="6">
        <f>TITRES_STAT!D898</f>
        <v>22.039100000000001</v>
      </c>
      <c r="D895" s="6">
        <f>TITRES_STAT!E898</f>
        <v>0</v>
      </c>
      <c r="E895" s="2">
        <f t="shared" si="52"/>
        <v>-1104</v>
      </c>
      <c r="F895" s="6" t="str">
        <f t="shared" si="55"/>
        <v>NEUTRAL</v>
      </c>
      <c r="G895" s="6" t="str">
        <f t="shared" si="54"/>
        <v>NEUTRAL</v>
      </c>
      <c r="H895" s="6" t="str">
        <f t="shared" si="53"/>
        <v>NEUTRAL</v>
      </c>
    </row>
    <row r="896" spans="1:8" ht="13.5" x14ac:dyDescent="0.25">
      <c r="A896" s="3">
        <f>TITRES_STAT!B899</f>
        <v>43307</v>
      </c>
      <c r="B896" s="6">
        <f>TITRES_STAT!C899</f>
        <v>32.5</v>
      </c>
      <c r="C896" s="6">
        <f>TITRES_STAT!D899</f>
        <v>22.039100000000001</v>
      </c>
      <c r="D896" s="6">
        <f>TITRES_STAT!E899</f>
        <v>618</v>
      </c>
      <c r="E896" s="2">
        <f t="shared" si="52"/>
        <v>-1104</v>
      </c>
      <c r="F896" s="6" t="str">
        <f t="shared" si="55"/>
        <v>NEUTRAL</v>
      </c>
      <c r="G896" s="6" t="str">
        <f t="shared" si="54"/>
        <v>NEUTRAL</v>
      </c>
      <c r="H896" s="6" t="str">
        <f t="shared" si="53"/>
        <v>NEUTRAL</v>
      </c>
    </row>
    <row r="897" spans="1:8" ht="13.5" x14ac:dyDescent="0.25">
      <c r="A897" s="3">
        <f>TITRES_STAT!B900</f>
        <v>43308</v>
      </c>
      <c r="B897" s="6">
        <f>TITRES_STAT!C900</f>
        <v>32.5</v>
      </c>
      <c r="C897" s="6">
        <f>TITRES_STAT!D900</f>
        <v>22.039100000000001</v>
      </c>
      <c r="D897" s="6">
        <f>TITRES_STAT!E900</f>
        <v>0</v>
      </c>
      <c r="E897" s="2">
        <f t="shared" si="52"/>
        <v>-1104</v>
      </c>
      <c r="F897" s="6" t="str">
        <f t="shared" si="55"/>
        <v>NEUTRAL</v>
      </c>
      <c r="G897" s="6" t="str">
        <f t="shared" si="54"/>
        <v>NEUTRAL</v>
      </c>
      <c r="H897" s="6" t="str">
        <f t="shared" si="53"/>
        <v>NEUTRAL</v>
      </c>
    </row>
    <row r="898" spans="1:8" ht="13.5" x14ac:dyDescent="0.25">
      <c r="A898" s="3">
        <f>TITRES_STAT!B901</f>
        <v>43311</v>
      </c>
      <c r="B898" s="6">
        <f>TITRES_STAT!C901</f>
        <v>32.5</v>
      </c>
      <c r="C898" s="6">
        <f>TITRES_STAT!D901</f>
        <v>22.039100000000001</v>
      </c>
      <c r="D898" s="6">
        <f>TITRES_STAT!E901</f>
        <v>0</v>
      </c>
      <c r="E898" s="2">
        <f t="shared" si="52"/>
        <v>-1104</v>
      </c>
      <c r="F898" s="6" t="str">
        <f t="shared" si="55"/>
        <v>NEUTRAL</v>
      </c>
      <c r="G898" s="6" t="str">
        <f t="shared" si="54"/>
        <v>NEUTRAL</v>
      </c>
      <c r="H898" s="6" t="str">
        <f t="shared" si="53"/>
        <v>NEUTRAL</v>
      </c>
    </row>
    <row r="899" spans="1:8" ht="13.5" x14ac:dyDescent="0.25">
      <c r="A899" s="3">
        <f>TITRES_STAT!B902</f>
        <v>43312</v>
      </c>
      <c r="B899" s="6">
        <f>TITRES_STAT!C902</f>
        <v>32.5</v>
      </c>
      <c r="C899" s="6">
        <f>TITRES_STAT!D902</f>
        <v>22.039100000000001</v>
      </c>
      <c r="D899" s="6">
        <f>TITRES_STAT!E902</f>
        <v>0</v>
      </c>
      <c r="E899" s="2">
        <f t="shared" si="52"/>
        <v>-1104</v>
      </c>
      <c r="F899" s="6" t="str">
        <f t="shared" si="55"/>
        <v>NEUTRAL</v>
      </c>
      <c r="G899" s="6" t="str">
        <f t="shared" si="54"/>
        <v>NEUTRAL</v>
      </c>
      <c r="H899" s="6" t="str">
        <f t="shared" si="53"/>
        <v>NEUTRAL</v>
      </c>
    </row>
    <row r="900" spans="1:8" ht="13.5" x14ac:dyDescent="0.25">
      <c r="A900" s="3">
        <f>TITRES_STAT!B903</f>
        <v>43313</v>
      </c>
      <c r="B900" s="6">
        <f>TITRES_STAT!C903</f>
        <v>32.5</v>
      </c>
      <c r="C900" s="6">
        <f>TITRES_STAT!D903</f>
        <v>22.039100000000001</v>
      </c>
      <c r="D900" s="6">
        <f>TITRES_STAT!E903</f>
        <v>0</v>
      </c>
      <c r="E900" s="2">
        <f t="shared" ref="E900:E963" si="56">IF(B900&gt;B899, E899+D900, IF(B900&lt;B899, E899-D900, E899))</f>
        <v>-1104</v>
      </c>
      <c r="F900" s="6" t="str">
        <f t="shared" si="55"/>
        <v>NEUTRAL</v>
      </c>
      <c r="G900" s="6" t="str">
        <f t="shared" si="54"/>
        <v>NEUTRAL</v>
      </c>
      <c r="H900" s="6" t="str">
        <f t="shared" si="53"/>
        <v>NEUTRAL</v>
      </c>
    </row>
    <row r="901" spans="1:8" ht="13.5" x14ac:dyDescent="0.25">
      <c r="A901" s="3">
        <f>TITRES_STAT!B904</f>
        <v>43314</v>
      </c>
      <c r="B901" s="6">
        <f>TITRES_STAT!C904</f>
        <v>32.5</v>
      </c>
      <c r="C901" s="6">
        <f>TITRES_STAT!D904</f>
        <v>22.039100000000001</v>
      </c>
      <c r="D901" s="6">
        <f>TITRES_STAT!E904</f>
        <v>0</v>
      </c>
      <c r="E901" s="2">
        <f t="shared" si="56"/>
        <v>-1104</v>
      </c>
      <c r="F901" s="6" t="str">
        <f t="shared" si="55"/>
        <v>NEUTRAL</v>
      </c>
      <c r="G901" s="6" t="str">
        <f t="shared" si="54"/>
        <v>NEUTRAL</v>
      </c>
      <c r="H901" s="6" t="str">
        <f t="shared" si="53"/>
        <v>NEUTRAL</v>
      </c>
    </row>
    <row r="902" spans="1:8" ht="13.5" x14ac:dyDescent="0.25">
      <c r="A902" s="3">
        <f>TITRES_STAT!B905</f>
        <v>43315</v>
      </c>
      <c r="B902" s="6">
        <f>TITRES_STAT!C905</f>
        <v>32.5</v>
      </c>
      <c r="C902" s="6">
        <f>TITRES_STAT!D905</f>
        <v>22.039100000000001</v>
      </c>
      <c r="D902" s="6">
        <f>TITRES_STAT!E905</f>
        <v>0</v>
      </c>
      <c r="E902" s="2">
        <f t="shared" si="56"/>
        <v>-1104</v>
      </c>
      <c r="F902" s="6" t="str">
        <f t="shared" si="55"/>
        <v>NEUTRAL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NEUTRAL</v>
      </c>
    </row>
    <row r="903" spans="1:8" ht="13.5" x14ac:dyDescent="0.25">
      <c r="A903" s="3">
        <f>TITRES_STAT!B906</f>
        <v>43318</v>
      </c>
      <c r="B903" s="6">
        <f>TITRES_STAT!C906</f>
        <v>32.5</v>
      </c>
      <c r="C903" s="6">
        <f>TITRES_STAT!D906</f>
        <v>22.039100000000001</v>
      </c>
      <c r="D903" s="6">
        <f>TITRES_STAT!E906</f>
        <v>0</v>
      </c>
      <c r="E903" s="2">
        <f t="shared" si="56"/>
        <v>-1104</v>
      </c>
      <c r="F903" s="6" t="str">
        <f t="shared" si="55"/>
        <v>NEUTRAL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NEUTRAL</v>
      </c>
    </row>
    <row r="904" spans="1:8" ht="13.5" x14ac:dyDescent="0.25">
      <c r="A904" s="3">
        <f>TITRES_STAT!B907</f>
        <v>43319</v>
      </c>
      <c r="B904" s="6">
        <f>TITRES_STAT!C907</f>
        <v>32.5</v>
      </c>
      <c r="C904" s="6">
        <f>TITRES_STAT!D907</f>
        <v>22.039100000000001</v>
      </c>
      <c r="D904" s="6">
        <f>TITRES_STAT!E907</f>
        <v>0</v>
      </c>
      <c r="E904" s="2">
        <f t="shared" si="56"/>
        <v>-1104</v>
      </c>
      <c r="F904" s="6" t="str">
        <f t="shared" ref="F904:F967" si="59">IF(E904&gt;E899,"BULLISH",IF(E904&lt;E899,"BEARISH","NEUTRAL"))</f>
        <v>NEUTRAL</v>
      </c>
      <c r="G904" s="6" t="str">
        <f t="shared" si="58"/>
        <v>NEUTRAL</v>
      </c>
      <c r="H904" s="6" t="str">
        <f t="shared" si="57"/>
        <v>NEUTRAL</v>
      </c>
    </row>
    <row r="905" spans="1:8" ht="13.5" x14ac:dyDescent="0.25">
      <c r="A905" s="3">
        <f>TITRES_STAT!B908</f>
        <v>43320</v>
      </c>
      <c r="B905" s="6">
        <f>TITRES_STAT!C908</f>
        <v>32.5</v>
      </c>
      <c r="C905" s="6">
        <f>TITRES_STAT!D908</f>
        <v>22.039100000000001</v>
      </c>
      <c r="D905" s="6">
        <f>TITRES_STAT!E908</f>
        <v>0</v>
      </c>
      <c r="E905" s="2">
        <f t="shared" si="56"/>
        <v>-1104</v>
      </c>
      <c r="F905" s="6" t="str">
        <f t="shared" si="59"/>
        <v>NEUTRAL</v>
      </c>
      <c r="G905" s="6" t="str">
        <f t="shared" si="58"/>
        <v>NEUTRAL</v>
      </c>
      <c r="H905" s="6" t="str">
        <f t="shared" si="57"/>
        <v>NEUTRAL</v>
      </c>
    </row>
    <row r="906" spans="1:8" ht="13.5" x14ac:dyDescent="0.25">
      <c r="A906" s="3">
        <f>TITRES_STAT!B909</f>
        <v>43321</v>
      </c>
      <c r="B906" s="6">
        <f>TITRES_STAT!C909</f>
        <v>32.5</v>
      </c>
      <c r="C906" s="6">
        <f>TITRES_STAT!D909</f>
        <v>22.039100000000001</v>
      </c>
      <c r="D906" s="6">
        <f>TITRES_STAT!E909</f>
        <v>0</v>
      </c>
      <c r="E906" s="2">
        <f t="shared" si="56"/>
        <v>-1104</v>
      </c>
      <c r="F906" s="6" t="str">
        <f t="shared" si="59"/>
        <v>NEUTRAL</v>
      </c>
      <c r="G906" s="6" t="str">
        <f t="shared" si="58"/>
        <v>NEUTRAL</v>
      </c>
      <c r="H906" s="6" t="str">
        <f t="shared" si="57"/>
        <v>NEUTRAL</v>
      </c>
    </row>
    <row r="907" spans="1:8" ht="13.5" x14ac:dyDescent="0.25">
      <c r="A907" s="3">
        <f>TITRES_STAT!B910</f>
        <v>43322</v>
      </c>
      <c r="B907" s="6">
        <f>TITRES_STAT!C910</f>
        <v>32.5</v>
      </c>
      <c r="C907" s="6">
        <f>TITRES_STAT!D910</f>
        <v>22.039100000000001</v>
      </c>
      <c r="D907" s="6">
        <f>TITRES_STAT!E910</f>
        <v>0</v>
      </c>
      <c r="E907" s="2">
        <f t="shared" si="56"/>
        <v>-1104</v>
      </c>
      <c r="F907" s="6" t="str">
        <f t="shared" si="59"/>
        <v>NEUTRAL</v>
      </c>
      <c r="G907" s="6" t="str">
        <f t="shared" si="58"/>
        <v>NEUTRAL</v>
      </c>
      <c r="H907" s="6" t="str">
        <f t="shared" si="57"/>
        <v>NEUTRAL</v>
      </c>
    </row>
    <row r="908" spans="1:8" ht="13.5" x14ac:dyDescent="0.25">
      <c r="A908" s="3">
        <f>TITRES_STAT!B911</f>
        <v>43326</v>
      </c>
      <c r="B908" s="6">
        <f>TITRES_STAT!C911</f>
        <v>32.5</v>
      </c>
      <c r="C908" s="6">
        <f>TITRES_STAT!D911</f>
        <v>22.039100000000001</v>
      </c>
      <c r="D908" s="6">
        <f>TITRES_STAT!E911</f>
        <v>0</v>
      </c>
      <c r="E908" s="2">
        <f t="shared" si="56"/>
        <v>-1104</v>
      </c>
      <c r="F908" s="6" t="str">
        <f t="shared" si="59"/>
        <v>NEUTRAL</v>
      </c>
      <c r="G908" s="6" t="str">
        <f t="shared" si="58"/>
        <v>NEUTRAL</v>
      </c>
      <c r="H908" s="6" t="str">
        <f t="shared" si="57"/>
        <v>NEUTRAL</v>
      </c>
    </row>
    <row r="909" spans="1:8" ht="13.5" x14ac:dyDescent="0.25">
      <c r="A909" s="3">
        <f>TITRES_STAT!B912</f>
        <v>43327</v>
      </c>
      <c r="B909" s="6">
        <f>TITRES_STAT!C912</f>
        <v>32.5</v>
      </c>
      <c r="C909" s="6">
        <f>TITRES_STAT!D912</f>
        <v>22.039100000000001</v>
      </c>
      <c r="D909" s="6">
        <f>TITRES_STAT!E912</f>
        <v>0</v>
      </c>
      <c r="E909" s="2">
        <f t="shared" si="56"/>
        <v>-1104</v>
      </c>
      <c r="F909" s="6" t="str">
        <f t="shared" si="59"/>
        <v>NEUTRAL</v>
      </c>
      <c r="G909" s="6" t="str">
        <f t="shared" si="58"/>
        <v>NEUTRAL</v>
      </c>
      <c r="H909" s="6" t="str">
        <f t="shared" si="57"/>
        <v>NEUTRAL</v>
      </c>
    </row>
    <row r="910" spans="1:8" ht="13.5" x14ac:dyDescent="0.25">
      <c r="A910" s="3">
        <f>TITRES_STAT!B913</f>
        <v>43328</v>
      </c>
      <c r="B910" s="6">
        <f>TITRES_STAT!C913</f>
        <v>32.5</v>
      </c>
      <c r="C910" s="6">
        <f>TITRES_STAT!D913</f>
        <v>22.039100000000001</v>
      </c>
      <c r="D910" s="6">
        <f>TITRES_STAT!E913</f>
        <v>0</v>
      </c>
      <c r="E910" s="2">
        <f t="shared" si="56"/>
        <v>-1104</v>
      </c>
      <c r="F910" s="6" t="str">
        <f t="shared" si="59"/>
        <v>NEUTRAL</v>
      </c>
      <c r="G910" s="6" t="str">
        <f t="shared" si="58"/>
        <v>NEUTRAL</v>
      </c>
      <c r="H910" s="6" t="str">
        <f t="shared" si="57"/>
        <v>NEUTRAL</v>
      </c>
    </row>
    <row r="911" spans="1:8" ht="13.5" x14ac:dyDescent="0.25">
      <c r="A911" s="3">
        <f>TITRES_STAT!B914</f>
        <v>43329</v>
      </c>
      <c r="B911" s="6">
        <f>TITRES_STAT!C914</f>
        <v>32.5</v>
      </c>
      <c r="C911" s="6">
        <f>TITRES_STAT!D914</f>
        <v>22.039100000000001</v>
      </c>
      <c r="D911" s="6">
        <f>TITRES_STAT!E914</f>
        <v>0</v>
      </c>
      <c r="E911" s="2">
        <f t="shared" si="56"/>
        <v>-1104</v>
      </c>
      <c r="F911" s="6" t="str">
        <f t="shared" si="59"/>
        <v>NEUTRAL</v>
      </c>
      <c r="G911" s="6" t="str">
        <f t="shared" si="58"/>
        <v>NEUTRAL</v>
      </c>
      <c r="H911" s="6" t="str">
        <f t="shared" si="57"/>
        <v>NEUTRAL</v>
      </c>
    </row>
    <row r="912" spans="1:8" ht="13.5" x14ac:dyDescent="0.25">
      <c r="A912" s="3">
        <f>TITRES_STAT!B915</f>
        <v>43332</v>
      </c>
      <c r="B912" s="6">
        <f>TITRES_STAT!C915</f>
        <v>32.5</v>
      </c>
      <c r="C912" s="6">
        <f>TITRES_STAT!D915</f>
        <v>22.039100000000001</v>
      </c>
      <c r="D912" s="6">
        <f>TITRES_STAT!E915</f>
        <v>0</v>
      </c>
      <c r="E912" s="2">
        <f t="shared" si="56"/>
        <v>-1104</v>
      </c>
      <c r="F912" s="6" t="str">
        <f t="shared" si="59"/>
        <v>NEUTRAL</v>
      </c>
      <c r="G912" s="6" t="str">
        <f t="shared" si="58"/>
        <v>NEUTRAL</v>
      </c>
      <c r="H912" s="6" t="str">
        <f t="shared" si="57"/>
        <v>NEUTRAL</v>
      </c>
    </row>
    <row r="913" spans="1:8" ht="13.5" x14ac:dyDescent="0.25">
      <c r="A913" s="3">
        <f>TITRES_STAT!B916</f>
        <v>43335</v>
      </c>
      <c r="B913" s="6">
        <f>TITRES_STAT!C916</f>
        <v>32.5</v>
      </c>
      <c r="C913" s="6">
        <f>TITRES_STAT!D916</f>
        <v>22.039100000000001</v>
      </c>
      <c r="D913" s="6">
        <f>TITRES_STAT!E916</f>
        <v>0</v>
      </c>
      <c r="E913" s="2">
        <f t="shared" si="56"/>
        <v>-1104</v>
      </c>
      <c r="F913" s="6" t="str">
        <f t="shared" si="59"/>
        <v>NEUTRAL</v>
      </c>
      <c r="G913" s="6" t="str">
        <f t="shared" si="58"/>
        <v>NEUTRAL</v>
      </c>
      <c r="H913" s="6" t="str">
        <f t="shared" si="57"/>
        <v>NEUTRAL</v>
      </c>
    </row>
    <row r="914" spans="1:8" ht="13.5" x14ac:dyDescent="0.25">
      <c r="A914" s="3">
        <f>TITRES_STAT!B917</f>
        <v>43336</v>
      </c>
      <c r="B914" s="6">
        <f>TITRES_STAT!C917</f>
        <v>33.4</v>
      </c>
      <c r="C914" s="6">
        <f>TITRES_STAT!D917</f>
        <v>22.6494</v>
      </c>
      <c r="D914" s="6">
        <f>TITRES_STAT!E917</f>
        <v>9</v>
      </c>
      <c r="E914" s="2">
        <f t="shared" si="56"/>
        <v>-1095</v>
      </c>
      <c r="F914" s="6" t="str">
        <f t="shared" si="59"/>
        <v>BULLISH</v>
      </c>
      <c r="G914" s="6" t="str">
        <f t="shared" si="58"/>
        <v>NEUTRAL</v>
      </c>
      <c r="H914" s="6" t="str">
        <f t="shared" si="57"/>
        <v>CONFIRMED BULLISH</v>
      </c>
    </row>
    <row r="915" spans="1:8" ht="13.5" x14ac:dyDescent="0.25">
      <c r="A915" s="3">
        <f>TITRES_STAT!B918</f>
        <v>43339</v>
      </c>
      <c r="B915" s="6">
        <f>TITRES_STAT!C918</f>
        <v>33.4</v>
      </c>
      <c r="C915" s="6">
        <f>TITRES_STAT!D918</f>
        <v>22.6494</v>
      </c>
      <c r="D915" s="6">
        <f>TITRES_STAT!E918</f>
        <v>0</v>
      </c>
      <c r="E915" s="2">
        <f t="shared" si="56"/>
        <v>-1095</v>
      </c>
      <c r="F915" s="6" t="str">
        <f t="shared" si="59"/>
        <v>BULLISH</v>
      </c>
      <c r="G915" s="6" t="str">
        <f t="shared" si="58"/>
        <v>NEUTRAL</v>
      </c>
      <c r="H915" s="6" t="str">
        <f t="shared" si="57"/>
        <v>CONFIRMED BULLISH</v>
      </c>
    </row>
    <row r="916" spans="1:8" ht="13.5" x14ac:dyDescent="0.25">
      <c r="A916" s="3">
        <f>TITRES_STAT!B919</f>
        <v>43340</v>
      </c>
      <c r="B916" s="6">
        <f>TITRES_STAT!C919</f>
        <v>33.51</v>
      </c>
      <c r="C916" s="6">
        <f>TITRES_STAT!D919</f>
        <v>22.724</v>
      </c>
      <c r="D916" s="6">
        <f>TITRES_STAT!E919</f>
        <v>569</v>
      </c>
      <c r="E916" s="2">
        <f t="shared" si="56"/>
        <v>-526</v>
      </c>
      <c r="F916" s="6" t="str">
        <f t="shared" si="59"/>
        <v>BULLISH</v>
      </c>
      <c r="G916" s="6" t="str">
        <f t="shared" si="58"/>
        <v>WEAK</v>
      </c>
      <c r="H916" s="6" t="str">
        <f t="shared" si="57"/>
        <v>CONFIRMED BULLISH</v>
      </c>
    </row>
    <row r="917" spans="1:8" ht="13.5" x14ac:dyDescent="0.25">
      <c r="A917" s="3">
        <f>TITRES_STAT!B920</f>
        <v>43341</v>
      </c>
      <c r="B917" s="6">
        <f>TITRES_STAT!C920</f>
        <v>33.51</v>
      </c>
      <c r="C917" s="6">
        <f>TITRES_STAT!D920</f>
        <v>22.724</v>
      </c>
      <c r="D917" s="6">
        <f>TITRES_STAT!E920</f>
        <v>0</v>
      </c>
      <c r="E917" s="2">
        <f t="shared" si="56"/>
        <v>-526</v>
      </c>
      <c r="F917" s="6" t="str">
        <f t="shared" si="59"/>
        <v>BULLISH</v>
      </c>
      <c r="G917" s="6" t="str">
        <f t="shared" si="58"/>
        <v>WEAK</v>
      </c>
      <c r="H917" s="6" t="str">
        <f t="shared" si="57"/>
        <v>CONFIRMED BULLISH</v>
      </c>
    </row>
    <row r="918" spans="1:8" ht="13.5" x14ac:dyDescent="0.25">
      <c r="A918" s="3">
        <f>TITRES_STAT!B921</f>
        <v>43342</v>
      </c>
      <c r="B918" s="6">
        <f>TITRES_STAT!C921</f>
        <v>33.51</v>
      </c>
      <c r="C918" s="6">
        <f>TITRES_STAT!D921</f>
        <v>22.724</v>
      </c>
      <c r="D918" s="6">
        <f>TITRES_STAT!E921</f>
        <v>0</v>
      </c>
      <c r="E918" s="2">
        <f t="shared" si="56"/>
        <v>-526</v>
      </c>
      <c r="F918" s="6" t="str">
        <f t="shared" si="59"/>
        <v>BULLISH</v>
      </c>
      <c r="G918" s="6" t="str">
        <f t="shared" si="58"/>
        <v>WEAK</v>
      </c>
      <c r="H918" s="6" t="str">
        <f t="shared" si="57"/>
        <v>CONFIRMED BULLISH</v>
      </c>
    </row>
    <row r="919" spans="1:8" ht="13.5" x14ac:dyDescent="0.25">
      <c r="A919" s="3">
        <f>TITRES_STAT!B922</f>
        <v>43343</v>
      </c>
      <c r="B919" s="6">
        <f>TITRES_STAT!C922</f>
        <v>33.51</v>
      </c>
      <c r="C919" s="6">
        <f>TITRES_STAT!D922</f>
        <v>22.724</v>
      </c>
      <c r="D919" s="6">
        <f>TITRES_STAT!E922</f>
        <v>0</v>
      </c>
      <c r="E919" s="2">
        <f t="shared" si="56"/>
        <v>-526</v>
      </c>
      <c r="F919" s="6" t="str">
        <f t="shared" si="59"/>
        <v>BULLISH</v>
      </c>
      <c r="G919" s="6" t="str">
        <f t="shared" si="58"/>
        <v>WEAK</v>
      </c>
      <c r="H919" s="6" t="str">
        <f t="shared" si="57"/>
        <v>CONFIRMED BULLISH</v>
      </c>
    </row>
    <row r="920" spans="1:8" ht="13.5" x14ac:dyDescent="0.25">
      <c r="A920" s="3">
        <f>TITRES_STAT!B923</f>
        <v>43346</v>
      </c>
      <c r="B920" s="6">
        <f>TITRES_STAT!C923</f>
        <v>33.51</v>
      </c>
      <c r="C920" s="6">
        <f>TITRES_STAT!D923</f>
        <v>22.724</v>
      </c>
      <c r="D920" s="6">
        <f>TITRES_STAT!E923</f>
        <v>0</v>
      </c>
      <c r="E920" s="2">
        <f t="shared" si="56"/>
        <v>-526</v>
      </c>
      <c r="F920" s="6" t="str">
        <f t="shared" si="59"/>
        <v>BULLISH</v>
      </c>
      <c r="G920" s="6" t="str">
        <f t="shared" si="58"/>
        <v>WEAK</v>
      </c>
      <c r="H920" s="6" t="str">
        <f t="shared" si="57"/>
        <v>CONFIRMED BULLISH</v>
      </c>
    </row>
    <row r="921" spans="1:8" ht="13.5" x14ac:dyDescent="0.25">
      <c r="A921" s="3">
        <f>TITRES_STAT!B924</f>
        <v>43347</v>
      </c>
      <c r="B921" s="6">
        <f>TITRES_STAT!C924</f>
        <v>33.51</v>
      </c>
      <c r="C921" s="6">
        <f>TITRES_STAT!D924</f>
        <v>22.724</v>
      </c>
      <c r="D921" s="6">
        <f>TITRES_STAT!E924</f>
        <v>0</v>
      </c>
      <c r="E921" s="2">
        <f t="shared" si="56"/>
        <v>-526</v>
      </c>
      <c r="F921" s="6" t="str">
        <f t="shared" si="59"/>
        <v>NEUTRAL</v>
      </c>
      <c r="G921" s="6" t="str">
        <f t="shared" si="58"/>
        <v>NEUTRAL</v>
      </c>
      <c r="H921" s="6" t="str">
        <f t="shared" si="57"/>
        <v>NEUTRAL</v>
      </c>
    </row>
    <row r="922" spans="1:8" ht="13.5" x14ac:dyDescent="0.25">
      <c r="A922" s="3">
        <f>TITRES_STAT!B925</f>
        <v>43348</v>
      </c>
      <c r="B922" s="6">
        <f>TITRES_STAT!C925</f>
        <v>33.51</v>
      </c>
      <c r="C922" s="6">
        <f>TITRES_STAT!D925</f>
        <v>22.724</v>
      </c>
      <c r="D922" s="6">
        <f>TITRES_STAT!E925</f>
        <v>0</v>
      </c>
      <c r="E922" s="2">
        <f t="shared" si="56"/>
        <v>-526</v>
      </c>
      <c r="F922" s="6" t="str">
        <f t="shared" si="59"/>
        <v>NEUTRAL</v>
      </c>
      <c r="G922" s="6" t="str">
        <f t="shared" si="58"/>
        <v>NEUTRAL</v>
      </c>
      <c r="H922" s="6" t="str">
        <f t="shared" si="57"/>
        <v>NEUTRAL</v>
      </c>
    </row>
    <row r="923" spans="1:8" ht="13.5" x14ac:dyDescent="0.25">
      <c r="A923" s="3">
        <f>TITRES_STAT!B926</f>
        <v>43349</v>
      </c>
      <c r="B923" s="6">
        <f>TITRES_STAT!C926</f>
        <v>33.51</v>
      </c>
      <c r="C923" s="6">
        <f>TITRES_STAT!D926</f>
        <v>22.724</v>
      </c>
      <c r="D923" s="6">
        <f>TITRES_STAT!E926</f>
        <v>22</v>
      </c>
      <c r="E923" s="2">
        <f t="shared" si="56"/>
        <v>-526</v>
      </c>
      <c r="F923" s="6" t="str">
        <f t="shared" si="59"/>
        <v>NEUTRAL</v>
      </c>
      <c r="G923" s="6" t="str">
        <f t="shared" si="58"/>
        <v>NEUTRAL</v>
      </c>
      <c r="H923" s="6" t="str">
        <f t="shared" si="57"/>
        <v>NEUTRAL</v>
      </c>
    </row>
    <row r="924" spans="1:8" ht="13.5" x14ac:dyDescent="0.25">
      <c r="A924" s="3">
        <f>TITRES_STAT!B927</f>
        <v>43350</v>
      </c>
      <c r="B924" s="6">
        <f>TITRES_STAT!C927</f>
        <v>33.51</v>
      </c>
      <c r="C924" s="6">
        <f>TITRES_STAT!D927</f>
        <v>22.724</v>
      </c>
      <c r="D924" s="6">
        <f>TITRES_STAT!E927</f>
        <v>0</v>
      </c>
      <c r="E924" s="2">
        <f t="shared" si="56"/>
        <v>-526</v>
      </c>
      <c r="F924" s="6" t="str">
        <f t="shared" si="59"/>
        <v>NEUTRAL</v>
      </c>
      <c r="G924" s="6" t="str">
        <f t="shared" si="58"/>
        <v>NEUTRAL</v>
      </c>
      <c r="H924" s="6" t="str">
        <f t="shared" si="57"/>
        <v>NEUTRAL</v>
      </c>
    </row>
    <row r="925" spans="1:8" ht="13.5" x14ac:dyDescent="0.25">
      <c r="A925" s="3">
        <f>TITRES_STAT!B928</f>
        <v>43353</v>
      </c>
      <c r="B925" s="6">
        <f>TITRES_STAT!C928</f>
        <v>33.51</v>
      </c>
      <c r="C925" s="6">
        <f>TITRES_STAT!D928</f>
        <v>22.724</v>
      </c>
      <c r="D925" s="6">
        <f>TITRES_STAT!E928</f>
        <v>0</v>
      </c>
      <c r="E925" s="2">
        <f t="shared" si="56"/>
        <v>-526</v>
      </c>
      <c r="F925" s="6" t="str">
        <f t="shared" si="59"/>
        <v>NEUTRAL</v>
      </c>
      <c r="G925" s="6" t="str">
        <f t="shared" si="58"/>
        <v>NEUTRAL</v>
      </c>
      <c r="H925" s="6" t="str">
        <f t="shared" si="57"/>
        <v>NEUTRAL</v>
      </c>
    </row>
    <row r="926" spans="1:8" ht="13.5" x14ac:dyDescent="0.25">
      <c r="A926" s="3">
        <f>TITRES_STAT!B929</f>
        <v>43355</v>
      </c>
      <c r="B926" s="6">
        <f>TITRES_STAT!C929</f>
        <v>33.51</v>
      </c>
      <c r="C926" s="6">
        <f>TITRES_STAT!D929</f>
        <v>22.724</v>
      </c>
      <c r="D926" s="6">
        <f>TITRES_STAT!E929</f>
        <v>0</v>
      </c>
      <c r="E926" s="2">
        <f t="shared" si="56"/>
        <v>-526</v>
      </c>
      <c r="F926" s="6" t="str">
        <f t="shared" si="59"/>
        <v>NEUTRAL</v>
      </c>
      <c r="G926" s="6" t="str">
        <f t="shared" si="58"/>
        <v>NEUTRAL</v>
      </c>
      <c r="H926" s="6" t="str">
        <f t="shared" si="57"/>
        <v>NEUTRAL</v>
      </c>
    </row>
    <row r="927" spans="1:8" ht="13.5" x14ac:dyDescent="0.25">
      <c r="A927" s="3">
        <f>TITRES_STAT!B930</f>
        <v>43356</v>
      </c>
      <c r="B927" s="6">
        <f>TITRES_STAT!C930</f>
        <v>33.51</v>
      </c>
      <c r="C927" s="6">
        <f>TITRES_STAT!D930</f>
        <v>22.724</v>
      </c>
      <c r="D927" s="6">
        <f>TITRES_STAT!E930</f>
        <v>0</v>
      </c>
      <c r="E927" s="2">
        <f t="shared" si="56"/>
        <v>-526</v>
      </c>
      <c r="F927" s="6" t="str">
        <f t="shared" si="59"/>
        <v>NEUTRAL</v>
      </c>
      <c r="G927" s="6" t="str">
        <f t="shared" si="58"/>
        <v>NEUTRAL</v>
      </c>
      <c r="H927" s="6" t="str">
        <f t="shared" si="57"/>
        <v>NEUTRAL</v>
      </c>
    </row>
    <row r="928" spans="1:8" ht="13.5" x14ac:dyDescent="0.25">
      <c r="A928" s="3">
        <f>TITRES_STAT!B931</f>
        <v>43357</v>
      </c>
      <c r="B928" s="6">
        <f>TITRES_STAT!C931</f>
        <v>33.51</v>
      </c>
      <c r="C928" s="6">
        <f>TITRES_STAT!D931</f>
        <v>22.724</v>
      </c>
      <c r="D928" s="6">
        <f>TITRES_STAT!E931</f>
        <v>0</v>
      </c>
      <c r="E928" s="2">
        <f t="shared" si="56"/>
        <v>-526</v>
      </c>
      <c r="F928" s="6" t="str">
        <f t="shared" si="59"/>
        <v>NEUTRAL</v>
      </c>
      <c r="G928" s="6" t="str">
        <f t="shared" si="58"/>
        <v>NEUTRAL</v>
      </c>
      <c r="H928" s="6" t="str">
        <f t="shared" si="57"/>
        <v>NEUTRAL</v>
      </c>
    </row>
    <row r="929" spans="1:8" ht="13.5" x14ac:dyDescent="0.25">
      <c r="A929" s="3">
        <f>TITRES_STAT!B932</f>
        <v>43360</v>
      </c>
      <c r="B929" s="6">
        <f>TITRES_STAT!C932</f>
        <v>33.51</v>
      </c>
      <c r="C929" s="6">
        <f>TITRES_STAT!D932</f>
        <v>22.724</v>
      </c>
      <c r="D929" s="6">
        <f>TITRES_STAT!E932</f>
        <v>0</v>
      </c>
      <c r="E929" s="2">
        <f t="shared" si="56"/>
        <v>-526</v>
      </c>
      <c r="F929" s="6" t="str">
        <f t="shared" si="59"/>
        <v>NEUTRAL</v>
      </c>
      <c r="G929" s="6" t="str">
        <f t="shared" si="58"/>
        <v>NEUTRAL</v>
      </c>
      <c r="H929" s="6" t="str">
        <f t="shared" si="57"/>
        <v>NEUTRAL</v>
      </c>
    </row>
    <row r="930" spans="1:8" ht="13.5" x14ac:dyDescent="0.25">
      <c r="A930" s="3">
        <f>TITRES_STAT!B933</f>
        <v>43361</v>
      </c>
      <c r="B930" s="6">
        <f>TITRES_STAT!C933</f>
        <v>33.51</v>
      </c>
      <c r="C930" s="6">
        <f>TITRES_STAT!D933</f>
        <v>22.724</v>
      </c>
      <c r="D930" s="6">
        <f>TITRES_STAT!E933</f>
        <v>0</v>
      </c>
      <c r="E930" s="2">
        <f t="shared" si="56"/>
        <v>-526</v>
      </c>
      <c r="F930" s="6" t="str">
        <f t="shared" si="59"/>
        <v>NEUTRAL</v>
      </c>
      <c r="G930" s="6" t="str">
        <f t="shared" si="58"/>
        <v>NEUTRAL</v>
      </c>
      <c r="H930" s="6" t="str">
        <f t="shared" si="57"/>
        <v>NEUTRAL</v>
      </c>
    </row>
    <row r="931" spans="1:8" ht="13.5" x14ac:dyDescent="0.25">
      <c r="A931" s="3">
        <f>TITRES_STAT!B934</f>
        <v>43362</v>
      </c>
      <c r="B931" s="6">
        <f>TITRES_STAT!C934</f>
        <v>33.51</v>
      </c>
      <c r="C931" s="6">
        <f>TITRES_STAT!D934</f>
        <v>22.724</v>
      </c>
      <c r="D931" s="6">
        <f>TITRES_STAT!E934</f>
        <v>0</v>
      </c>
      <c r="E931" s="2">
        <f t="shared" si="56"/>
        <v>-526</v>
      </c>
      <c r="F931" s="6" t="str">
        <f t="shared" si="59"/>
        <v>NEUTRAL</v>
      </c>
      <c r="G931" s="6" t="str">
        <f t="shared" si="58"/>
        <v>NEUTRAL</v>
      </c>
      <c r="H931" s="6" t="str">
        <f t="shared" si="57"/>
        <v>NEUTRAL</v>
      </c>
    </row>
    <row r="932" spans="1:8" ht="13.5" x14ac:dyDescent="0.25">
      <c r="A932" s="3">
        <f>TITRES_STAT!B935</f>
        <v>43363</v>
      </c>
      <c r="B932" s="6">
        <f>TITRES_STAT!C935</f>
        <v>33.51</v>
      </c>
      <c r="C932" s="6">
        <f>TITRES_STAT!D935</f>
        <v>22.724</v>
      </c>
      <c r="D932" s="6">
        <f>TITRES_STAT!E935</f>
        <v>0</v>
      </c>
      <c r="E932" s="2">
        <f t="shared" si="56"/>
        <v>-526</v>
      </c>
      <c r="F932" s="6" t="str">
        <f t="shared" si="59"/>
        <v>NEUTRAL</v>
      </c>
      <c r="G932" s="6" t="str">
        <f t="shared" si="58"/>
        <v>NEUTRAL</v>
      </c>
      <c r="H932" s="6" t="str">
        <f t="shared" si="57"/>
        <v>NEUTRAL</v>
      </c>
    </row>
    <row r="933" spans="1:8" ht="13.5" x14ac:dyDescent="0.25">
      <c r="A933" s="3">
        <f>TITRES_STAT!B936</f>
        <v>43364</v>
      </c>
      <c r="B933" s="6">
        <f>TITRES_STAT!C936</f>
        <v>33.51</v>
      </c>
      <c r="C933" s="6">
        <f>TITRES_STAT!D936</f>
        <v>22.724</v>
      </c>
      <c r="D933" s="6">
        <f>TITRES_STAT!E936</f>
        <v>0</v>
      </c>
      <c r="E933" s="2">
        <f t="shared" si="56"/>
        <v>-526</v>
      </c>
      <c r="F933" s="6" t="str">
        <f t="shared" si="59"/>
        <v>NEUTRAL</v>
      </c>
      <c r="G933" s="6" t="str">
        <f t="shared" si="58"/>
        <v>NEUTRAL</v>
      </c>
      <c r="H933" s="6" t="str">
        <f t="shared" si="57"/>
        <v>NEUTRAL</v>
      </c>
    </row>
    <row r="934" spans="1:8" ht="13.5" x14ac:dyDescent="0.25">
      <c r="A934" s="3">
        <f>TITRES_STAT!B937</f>
        <v>43367</v>
      </c>
      <c r="B934" s="6">
        <f>TITRES_STAT!C937</f>
        <v>33.51</v>
      </c>
      <c r="C934" s="6">
        <f>TITRES_STAT!D937</f>
        <v>22.724</v>
      </c>
      <c r="D934" s="6">
        <f>TITRES_STAT!E937</f>
        <v>0</v>
      </c>
      <c r="E934" s="2">
        <f t="shared" si="56"/>
        <v>-526</v>
      </c>
      <c r="F934" s="6" t="str">
        <f t="shared" si="59"/>
        <v>NEUTRAL</v>
      </c>
      <c r="G934" s="6" t="str">
        <f t="shared" si="58"/>
        <v>NEUTRAL</v>
      </c>
      <c r="H934" s="6" t="str">
        <f t="shared" si="57"/>
        <v>NEUTRAL</v>
      </c>
    </row>
    <row r="935" spans="1:8" ht="13.5" x14ac:dyDescent="0.25">
      <c r="A935" s="3">
        <f>TITRES_STAT!B938</f>
        <v>43368</v>
      </c>
      <c r="B935" s="6">
        <f>TITRES_STAT!C938</f>
        <v>33.51</v>
      </c>
      <c r="C935" s="6">
        <f>TITRES_STAT!D938</f>
        <v>22.724</v>
      </c>
      <c r="D935" s="6">
        <f>TITRES_STAT!E938</f>
        <v>0</v>
      </c>
      <c r="E935" s="2">
        <f t="shared" si="56"/>
        <v>-526</v>
      </c>
      <c r="F935" s="6" t="str">
        <f t="shared" si="59"/>
        <v>NEUTRAL</v>
      </c>
      <c r="G935" s="6" t="str">
        <f t="shared" si="58"/>
        <v>NEUTRAL</v>
      </c>
      <c r="H935" s="6" t="str">
        <f t="shared" si="57"/>
        <v>NEUTRAL</v>
      </c>
    </row>
    <row r="936" spans="1:8" ht="13.5" x14ac:dyDescent="0.25">
      <c r="A936" s="3">
        <f>TITRES_STAT!B939</f>
        <v>43369</v>
      </c>
      <c r="B936" s="6">
        <f>TITRES_STAT!C939</f>
        <v>33.51</v>
      </c>
      <c r="C936" s="6">
        <f>TITRES_STAT!D939</f>
        <v>22.724</v>
      </c>
      <c r="D936" s="6">
        <f>TITRES_STAT!E939</f>
        <v>0</v>
      </c>
      <c r="E936" s="2">
        <f t="shared" si="56"/>
        <v>-526</v>
      </c>
      <c r="F936" s="6" t="str">
        <f t="shared" si="59"/>
        <v>NEUTRAL</v>
      </c>
      <c r="G936" s="6" t="str">
        <f t="shared" si="58"/>
        <v>NEUTRAL</v>
      </c>
      <c r="H936" s="6" t="str">
        <f t="shared" si="57"/>
        <v>NEUTRAL</v>
      </c>
    </row>
    <row r="937" spans="1:8" ht="13.5" x14ac:dyDescent="0.25">
      <c r="A937" s="3">
        <f>TITRES_STAT!B940</f>
        <v>43370</v>
      </c>
      <c r="B937" s="6">
        <f>TITRES_STAT!C940</f>
        <v>33.51</v>
      </c>
      <c r="C937" s="6">
        <f>TITRES_STAT!D940</f>
        <v>22.724</v>
      </c>
      <c r="D937" s="6">
        <f>TITRES_STAT!E940</f>
        <v>0</v>
      </c>
      <c r="E937" s="2">
        <f t="shared" si="56"/>
        <v>-526</v>
      </c>
      <c r="F937" s="6" t="str">
        <f t="shared" si="59"/>
        <v>NEUTRAL</v>
      </c>
      <c r="G937" s="6" t="str">
        <f t="shared" si="58"/>
        <v>NEUTRAL</v>
      </c>
      <c r="H937" s="6" t="str">
        <f t="shared" si="57"/>
        <v>NEUTRAL</v>
      </c>
    </row>
    <row r="938" spans="1:8" ht="13.5" x14ac:dyDescent="0.25">
      <c r="A938" s="3">
        <f>TITRES_STAT!B941</f>
        <v>43371</v>
      </c>
      <c r="B938" s="6">
        <f>TITRES_STAT!C941</f>
        <v>33.51</v>
      </c>
      <c r="C938" s="6">
        <f>TITRES_STAT!D941</f>
        <v>22.724</v>
      </c>
      <c r="D938" s="6">
        <f>TITRES_STAT!E941</f>
        <v>0</v>
      </c>
      <c r="E938" s="2">
        <f t="shared" si="56"/>
        <v>-526</v>
      </c>
      <c r="F938" s="6" t="str">
        <f t="shared" si="59"/>
        <v>NEUTRAL</v>
      </c>
      <c r="G938" s="6" t="str">
        <f t="shared" si="58"/>
        <v>NEUTRAL</v>
      </c>
      <c r="H938" s="6" t="str">
        <f t="shared" si="57"/>
        <v>NEUTRAL</v>
      </c>
    </row>
    <row r="939" spans="1:8" ht="13.5" x14ac:dyDescent="0.25">
      <c r="A939" s="3">
        <f>TITRES_STAT!B942</f>
        <v>43374</v>
      </c>
      <c r="B939" s="6">
        <f>TITRES_STAT!C942</f>
        <v>33.51</v>
      </c>
      <c r="C939" s="6">
        <f>TITRES_STAT!D942</f>
        <v>22.724</v>
      </c>
      <c r="D939" s="6">
        <f>TITRES_STAT!E942</f>
        <v>0</v>
      </c>
      <c r="E939" s="2">
        <f t="shared" si="56"/>
        <v>-526</v>
      </c>
      <c r="F939" s="6" t="str">
        <f t="shared" si="59"/>
        <v>NEUTRAL</v>
      </c>
      <c r="G939" s="6" t="str">
        <f t="shared" si="58"/>
        <v>NEUTRAL</v>
      </c>
      <c r="H939" s="6" t="str">
        <f t="shared" si="57"/>
        <v>NEUTRAL</v>
      </c>
    </row>
    <row r="940" spans="1:8" ht="13.5" x14ac:dyDescent="0.25">
      <c r="A940" s="3">
        <f>TITRES_STAT!B943</f>
        <v>43375</v>
      </c>
      <c r="B940" s="6">
        <f>TITRES_STAT!C943</f>
        <v>33.51</v>
      </c>
      <c r="C940" s="6">
        <f>TITRES_STAT!D943</f>
        <v>22.724</v>
      </c>
      <c r="D940" s="6">
        <f>TITRES_STAT!E943</f>
        <v>0</v>
      </c>
      <c r="E940" s="2">
        <f t="shared" si="56"/>
        <v>-526</v>
      </c>
      <c r="F940" s="6" t="str">
        <f t="shared" si="59"/>
        <v>NEUTRAL</v>
      </c>
      <c r="G940" s="6" t="str">
        <f t="shared" si="58"/>
        <v>NEUTRAL</v>
      </c>
      <c r="H940" s="6" t="str">
        <f t="shared" si="57"/>
        <v>NEUTRAL</v>
      </c>
    </row>
    <row r="941" spans="1:8" ht="13.5" x14ac:dyDescent="0.25">
      <c r="A941" s="3">
        <f>TITRES_STAT!B944</f>
        <v>43376</v>
      </c>
      <c r="B941" s="6">
        <f>TITRES_STAT!C944</f>
        <v>33.51</v>
      </c>
      <c r="C941" s="6">
        <f>TITRES_STAT!D944</f>
        <v>22.724</v>
      </c>
      <c r="D941" s="6">
        <f>TITRES_STAT!E944</f>
        <v>0</v>
      </c>
      <c r="E941" s="2">
        <f t="shared" si="56"/>
        <v>-526</v>
      </c>
      <c r="F941" s="6" t="str">
        <f t="shared" si="59"/>
        <v>NEUTRAL</v>
      </c>
      <c r="G941" s="6" t="str">
        <f t="shared" si="58"/>
        <v>NEUTRAL</v>
      </c>
      <c r="H941" s="6" t="str">
        <f t="shared" si="57"/>
        <v>NEUTRAL</v>
      </c>
    </row>
    <row r="942" spans="1:8" ht="13.5" x14ac:dyDescent="0.25">
      <c r="A942" s="3">
        <f>TITRES_STAT!B945</f>
        <v>43377</v>
      </c>
      <c r="B942" s="6">
        <f>TITRES_STAT!C945</f>
        <v>33.51</v>
      </c>
      <c r="C942" s="6">
        <f>TITRES_STAT!D945</f>
        <v>22.724</v>
      </c>
      <c r="D942" s="6">
        <f>TITRES_STAT!E945</f>
        <v>130</v>
      </c>
      <c r="E942" s="2">
        <f t="shared" si="56"/>
        <v>-526</v>
      </c>
      <c r="F942" s="6" t="str">
        <f t="shared" si="59"/>
        <v>NEUTRAL</v>
      </c>
      <c r="G942" s="6" t="str">
        <f t="shared" si="58"/>
        <v>NEUTRAL</v>
      </c>
      <c r="H942" s="6" t="str">
        <f t="shared" si="57"/>
        <v>NEUTRAL</v>
      </c>
    </row>
    <row r="943" spans="1:8" ht="13.5" x14ac:dyDescent="0.25">
      <c r="A943" s="3">
        <f>TITRES_STAT!B946</f>
        <v>43378</v>
      </c>
      <c r="B943" s="6">
        <f>TITRES_STAT!C946</f>
        <v>34</v>
      </c>
      <c r="C943" s="6">
        <f>TITRES_STAT!D946</f>
        <v>23.0563</v>
      </c>
      <c r="D943" s="6">
        <f>TITRES_STAT!E946</f>
        <v>2</v>
      </c>
      <c r="E943" s="2">
        <f t="shared" si="56"/>
        <v>-524</v>
      </c>
      <c r="F943" s="6" t="str">
        <f t="shared" si="59"/>
        <v>BULLISH</v>
      </c>
      <c r="G943" s="6" t="str">
        <f t="shared" si="58"/>
        <v>NEUTRAL</v>
      </c>
      <c r="H943" s="6" t="str">
        <f t="shared" si="57"/>
        <v>CONFIRMED BULLISH</v>
      </c>
    </row>
    <row r="944" spans="1:8" ht="13.5" x14ac:dyDescent="0.25">
      <c r="A944" s="3">
        <f>TITRES_STAT!B947</f>
        <v>43381</v>
      </c>
      <c r="B944" s="6">
        <f>TITRES_STAT!C947</f>
        <v>34</v>
      </c>
      <c r="C944" s="6">
        <f>TITRES_STAT!D947</f>
        <v>23.0563</v>
      </c>
      <c r="D944" s="6">
        <f>TITRES_STAT!E947</f>
        <v>0</v>
      </c>
      <c r="E944" s="2">
        <f t="shared" si="56"/>
        <v>-524</v>
      </c>
      <c r="F944" s="6" t="str">
        <f t="shared" si="59"/>
        <v>BULLISH</v>
      </c>
      <c r="G944" s="6" t="str">
        <f t="shared" si="58"/>
        <v>NEUTRAL</v>
      </c>
      <c r="H944" s="6" t="str">
        <f t="shared" si="57"/>
        <v>CONFIRMED BULLISH</v>
      </c>
    </row>
    <row r="945" spans="1:8" ht="13.5" x14ac:dyDescent="0.25">
      <c r="A945" s="3">
        <f>TITRES_STAT!B948</f>
        <v>43382</v>
      </c>
      <c r="B945" s="6">
        <f>TITRES_STAT!C948</f>
        <v>34</v>
      </c>
      <c r="C945" s="6">
        <f>TITRES_STAT!D948</f>
        <v>23.0563</v>
      </c>
      <c r="D945" s="6">
        <f>TITRES_STAT!E948</f>
        <v>0</v>
      </c>
      <c r="E945" s="2">
        <f t="shared" si="56"/>
        <v>-524</v>
      </c>
      <c r="F945" s="6" t="str">
        <f t="shared" si="59"/>
        <v>BULLISH</v>
      </c>
      <c r="G945" s="6" t="str">
        <f t="shared" si="58"/>
        <v>NEUTRAL</v>
      </c>
      <c r="H945" s="6" t="str">
        <f t="shared" si="57"/>
        <v>CONFIRMED BULLISH</v>
      </c>
    </row>
    <row r="946" spans="1:8" ht="13.5" x14ac:dyDescent="0.25">
      <c r="A946" s="3">
        <f>TITRES_STAT!B949</f>
        <v>43383</v>
      </c>
      <c r="B946" s="6">
        <f>TITRES_STAT!C949</f>
        <v>34</v>
      </c>
      <c r="C946" s="6">
        <f>TITRES_STAT!D949</f>
        <v>23.0563</v>
      </c>
      <c r="D946" s="6">
        <f>TITRES_STAT!E949</f>
        <v>0</v>
      </c>
      <c r="E946" s="2">
        <f t="shared" si="56"/>
        <v>-524</v>
      </c>
      <c r="F946" s="6" t="str">
        <f t="shared" si="59"/>
        <v>BULLISH</v>
      </c>
      <c r="G946" s="6" t="str">
        <f t="shared" si="58"/>
        <v>NEUTRAL</v>
      </c>
      <c r="H946" s="6" t="str">
        <f t="shared" si="57"/>
        <v>CONFIRMED BULLISH</v>
      </c>
    </row>
    <row r="947" spans="1:8" ht="13.5" x14ac:dyDescent="0.25">
      <c r="A947" s="3">
        <f>TITRES_STAT!B950</f>
        <v>43384</v>
      </c>
      <c r="B947" s="6">
        <f>TITRES_STAT!C950</f>
        <v>34</v>
      </c>
      <c r="C947" s="6">
        <f>TITRES_STAT!D950</f>
        <v>23.0563</v>
      </c>
      <c r="D947" s="6">
        <f>TITRES_STAT!E950</f>
        <v>0</v>
      </c>
      <c r="E947" s="2">
        <f t="shared" si="56"/>
        <v>-524</v>
      </c>
      <c r="F947" s="6" t="str">
        <f t="shared" si="59"/>
        <v>BULLISH</v>
      </c>
      <c r="G947" s="6" t="str">
        <f t="shared" si="58"/>
        <v>NEUTRAL</v>
      </c>
      <c r="H947" s="6" t="str">
        <f t="shared" si="57"/>
        <v>CONFIRMED BULLISH</v>
      </c>
    </row>
    <row r="948" spans="1:8" ht="13.5" x14ac:dyDescent="0.25">
      <c r="A948" s="3">
        <f>TITRES_STAT!B951</f>
        <v>43385</v>
      </c>
      <c r="B948" s="6">
        <f>TITRES_STAT!C951</f>
        <v>34</v>
      </c>
      <c r="C948" s="6">
        <f>TITRES_STAT!D951</f>
        <v>23.0563</v>
      </c>
      <c r="D948" s="6">
        <f>TITRES_STAT!E951</f>
        <v>18</v>
      </c>
      <c r="E948" s="2">
        <f t="shared" si="56"/>
        <v>-524</v>
      </c>
      <c r="F948" s="6" t="str">
        <f t="shared" si="59"/>
        <v>NEUTRAL</v>
      </c>
      <c r="G948" s="6" t="str">
        <f t="shared" si="58"/>
        <v>NEUTRAL</v>
      </c>
      <c r="H948" s="6" t="str">
        <f t="shared" si="57"/>
        <v>NEUTRAL</v>
      </c>
    </row>
    <row r="949" spans="1:8" ht="13.5" x14ac:dyDescent="0.25">
      <c r="A949" s="3">
        <f>TITRES_STAT!B952</f>
        <v>43389</v>
      </c>
      <c r="B949" s="6">
        <f>TITRES_STAT!C952</f>
        <v>34</v>
      </c>
      <c r="C949" s="6">
        <f>TITRES_STAT!D952</f>
        <v>23.0563</v>
      </c>
      <c r="D949" s="6">
        <f>TITRES_STAT!E952</f>
        <v>0</v>
      </c>
      <c r="E949" s="2">
        <f t="shared" si="56"/>
        <v>-524</v>
      </c>
      <c r="F949" s="6" t="str">
        <f t="shared" si="59"/>
        <v>NEUTRAL</v>
      </c>
      <c r="G949" s="6" t="str">
        <f t="shared" si="58"/>
        <v>NEUTRAL</v>
      </c>
      <c r="H949" s="6" t="str">
        <f t="shared" si="57"/>
        <v>NEUTRAL</v>
      </c>
    </row>
    <row r="950" spans="1:8" ht="13.5" x14ac:dyDescent="0.25">
      <c r="A950" s="3">
        <f>TITRES_STAT!B953</f>
        <v>43390</v>
      </c>
      <c r="B950" s="6">
        <f>TITRES_STAT!C953</f>
        <v>34</v>
      </c>
      <c r="C950" s="6">
        <f>TITRES_STAT!D953</f>
        <v>23.0563</v>
      </c>
      <c r="D950" s="6">
        <f>TITRES_STAT!E953</f>
        <v>0</v>
      </c>
      <c r="E950" s="2">
        <f t="shared" si="56"/>
        <v>-524</v>
      </c>
      <c r="F950" s="6" t="str">
        <f t="shared" si="59"/>
        <v>NEUTRAL</v>
      </c>
      <c r="G950" s="6" t="str">
        <f t="shared" si="58"/>
        <v>NEUTRAL</v>
      </c>
      <c r="H950" s="6" t="str">
        <f t="shared" si="57"/>
        <v>NEUTRAL</v>
      </c>
    </row>
    <row r="951" spans="1:8" ht="13.5" x14ac:dyDescent="0.25">
      <c r="A951" s="3">
        <f>TITRES_STAT!B954</f>
        <v>43391</v>
      </c>
      <c r="B951" s="6">
        <f>TITRES_STAT!C954</f>
        <v>34</v>
      </c>
      <c r="C951" s="6">
        <f>TITRES_STAT!D954</f>
        <v>23.0563</v>
      </c>
      <c r="D951" s="6">
        <f>TITRES_STAT!E954</f>
        <v>0</v>
      </c>
      <c r="E951" s="2">
        <f t="shared" si="56"/>
        <v>-524</v>
      </c>
      <c r="F951" s="6" t="str">
        <f t="shared" si="59"/>
        <v>NEUTRAL</v>
      </c>
      <c r="G951" s="6" t="str">
        <f t="shared" si="58"/>
        <v>NEUTRAL</v>
      </c>
      <c r="H951" s="6" t="str">
        <f t="shared" si="57"/>
        <v>NEUTRAL</v>
      </c>
    </row>
    <row r="952" spans="1:8" ht="13.5" x14ac:dyDescent="0.25">
      <c r="A952" s="3">
        <f>TITRES_STAT!B955</f>
        <v>43392</v>
      </c>
      <c r="B952" s="6">
        <f>TITRES_STAT!C955</f>
        <v>34</v>
      </c>
      <c r="C952" s="6">
        <f>TITRES_STAT!D955</f>
        <v>23.0563</v>
      </c>
      <c r="D952" s="6">
        <f>TITRES_STAT!E955</f>
        <v>0</v>
      </c>
      <c r="E952" s="2">
        <f t="shared" si="56"/>
        <v>-524</v>
      </c>
      <c r="F952" s="6" t="str">
        <f t="shared" si="59"/>
        <v>NEUTRAL</v>
      </c>
      <c r="G952" s="6" t="str">
        <f t="shared" si="58"/>
        <v>NEUTRAL</v>
      </c>
      <c r="H952" s="6" t="str">
        <f t="shared" si="57"/>
        <v>NEUTRAL</v>
      </c>
    </row>
    <row r="953" spans="1:8" ht="13.5" x14ac:dyDescent="0.25">
      <c r="A953" s="3">
        <f>TITRES_STAT!B956</f>
        <v>43395</v>
      </c>
      <c r="B953" s="6">
        <f>TITRES_STAT!C956</f>
        <v>34</v>
      </c>
      <c r="C953" s="6">
        <f>TITRES_STAT!D956</f>
        <v>23.0563</v>
      </c>
      <c r="D953" s="6">
        <f>TITRES_STAT!E956</f>
        <v>0</v>
      </c>
      <c r="E953" s="2">
        <f t="shared" si="56"/>
        <v>-524</v>
      </c>
      <c r="F953" s="6" t="str">
        <f t="shared" si="59"/>
        <v>NEUTRAL</v>
      </c>
      <c r="G953" s="6" t="str">
        <f t="shared" si="58"/>
        <v>NEUTRAL</v>
      </c>
      <c r="H953" s="6" t="str">
        <f t="shared" si="57"/>
        <v>NEUTRAL</v>
      </c>
    </row>
    <row r="954" spans="1:8" ht="13.5" x14ac:dyDescent="0.25">
      <c r="A954" s="3">
        <f>TITRES_STAT!B957</f>
        <v>43396</v>
      </c>
      <c r="B954" s="6">
        <f>TITRES_STAT!C957</f>
        <v>34</v>
      </c>
      <c r="C954" s="6">
        <f>TITRES_STAT!D957</f>
        <v>23.0563</v>
      </c>
      <c r="D954" s="6">
        <f>TITRES_STAT!E957</f>
        <v>0</v>
      </c>
      <c r="E954" s="2">
        <f t="shared" si="56"/>
        <v>-524</v>
      </c>
      <c r="F954" s="6" t="str">
        <f t="shared" si="59"/>
        <v>NEUTRAL</v>
      </c>
      <c r="G954" s="6" t="str">
        <f t="shared" si="58"/>
        <v>NEUTRAL</v>
      </c>
      <c r="H954" s="6" t="str">
        <f t="shared" si="57"/>
        <v>NEUTRAL</v>
      </c>
    </row>
    <row r="955" spans="1:8" ht="13.5" x14ac:dyDescent="0.25">
      <c r="A955" s="3">
        <f>TITRES_STAT!B958</f>
        <v>43397</v>
      </c>
      <c r="B955" s="6">
        <f>TITRES_STAT!C958</f>
        <v>34</v>
      </c>
      <c r="C955" s="6">
        <f>TITRES_STAT!D958</f>
        <v>23.0563</v>
      </c>
      <c r="D955" s="6">
        <f>TITRES_STAT!E958</f>
        <v>0</v>
      </c>
      <c r="E955" s="2">
        <f t="shared" si="56"/>
        <v>-524</v>
      </c>
      <c r="F955" s="6" t="str">
        <f t="shared" si="59"/>
        <v>NEUTRAL</v>
      </c>
      <c r="G955" s="6" t="str">
        <f t="shared" si="58"/>
        <v>NEUTRAL</v>
      </c>
      <c r="H955" s="6" t="str">
        <f t="shared" si="57"/>
        <v>NEUTRAL</v>
      </c>
    </row>
    <row r="956" spans="1:8" ht="13.5" x14ac:dyDescent="0.25">
      <c r="A956" s="3">
        <f>TITRES_STAT!B959</f>
        <v>43398</v>
      </c>
      <c r="B956" s="6">
        <f>TITRES_STAT!C959</f>
        <v>34</v>
      </c>
      <c r="C956" s="6">
        <f>TITRES_STAT!D959</f>
        <v>23.0563</v>
      </c>
      <c r="D956" s="6">
        <f>TITRES_STAT!E959</f>
        <v>0</v>
      </c>
      <c r="E956" s="2">
        <f t="shared" si="56"/>
        <v>-524</v>
      </c>
      <c r="F956" s="6" t="str">
        <f t="shared" si="59"/>
        <v>NEUTRAL</v>
      </c>
      <c r="G956" s="6" t="str">
        <f t="shared" si="58"/>
        <v>NEUTRAL</v>
      </c>
      <c r="H956" s="6" t="str">
        <f t="shared" si="57"/>
        <v>NEUTRAL</v>
      </c>
    </row>
    <row r="957" spans="1:8" ht="13.5" x14ac:dyDescent="0.25">
      <c r="A957" s="3">
        <f>TITRES_STAT!B960</f>
        <v>43399</v>
      </c>
      <c r="B957" s="6">
        <f>TITRES_STAT!C960</f>
        <v>34</v>
      </c>
      <c r="C957" s="6">
        <f>TITRES_STAT!D960</f>
        <v>23.0563</v>
      </c>
      <c r="D957" s="6">
        <f>TITRES_STAT!E960</f>
        <v>0</v>
      </c>
      <c r="E957" s="2">
        <f t="shared" si="56"/>
        <v>-524</v>
      </c>
      <c r="F957" s="6" t="str">
        <f t="shared" si="59"/>
        <v>NEUTRAL</v>
      </c>
      <c r="G957" s="6" t="str">
        <f t="shared" si="58"/>
        <v>NEUTRAL</v>
      </c>
      <c r="H957" s="6" t="str">
        <f t="shared" si="57"/>
        <v>NEUTRAL</v>
      </c>
    </row>
    <row r="958" spans="1:8" ht="13.5" x14ac:dyDescent="0.25">
      <c r="A958" s="3">
        <f>TITRES_STAT!B961</f>
        <v>43402</v>
      </c>
      <c r="B958" s="6">
        <f>TITRES_STAT!C961</f>
        <v>34</v>
      </c>
      <c r="C958" s="6">
        <f>TITRES_STAT!D961</f>
        <v>23.0563</v>
      </c>
      <c r="D958" s="6">
        <f>TITRES_STAT!E961</f>
        <v>0</v>
      </c>
      <c r="E958" s="2">
        <f t="shared" si="56"/>
        <v>-524</v>
      </c>
      <c r="F958" s="6" t="str">
        <f t="shared" si="59"/>
        <v>NEUTRAL</v>
      </c>
      <c r="G958" s="6" t="str">
        <f t="shared" si="58"/>
        <v>NEUTRAL</v>
      </c>
      <c r="H958" s="6" t="str">
        <f t="shared" si="57"/>
        <v>NEUTRAL</v>
      </c>
    </row>
    <row r="959" spans="1:8" ht="13.5" x14ac:dyDescent="0.25">
      <c r="A959" s="3">
        <f>TITRES_STAT!B962</f>
        <v>43403</v>
      </c>
      <c r="B959" s="6">
        <f>TITRES_STAT!C962</f>
        <v>34</v>
      </c>
      <c r="C959" s="6">
        <f>TITRES_STAT!D962</f>
        <v>23.0563</v>
      </c>
      <c r="D959" s="6">
        <f>TITRES_STAT!E962</f>
        <v>0</v>
      </c>
      <c r="E959" s="2">
        <f t="shared" si="56"/>
        <v>-524</v>
      </c>
      <c r="F959" s="6" t="str">
        <f t="shared" si="59"/>
        <v>NEUTRAL</v>
      </c>
      <c r="G959" s="6" t="str">
        <f t="shared" si="58"/>
        <v>NEUTRAL</v>
      </c>
      <c r="H959" s="6" t="str">
        <f t="shared" si="57"/>
        <v>NEUTRAL</v>
      </c>
    </row>
    <row r="960" spans="1:8" ht="13.5" x14ac:dyDescent="0.25">
      <c r="A960" s="3">
        <f>TITRES_STAT!B963</f>
        <v>43404</v>
      </c>
      <c r="B960" s="6">
        <f>TITRES_STAT!C963</f>
        <v>34</v>
      </c>
      <c r="C960" s="6">
        <f>TITRES_STAT!D963</f>
        <v>23.0563</v>
      </c>
      <c r="D960" s="6">
        <f>TITRES_STAT!E963</f>
        <v>0</v>
      </c>
      <c r="E960" s="2">
        <f t="shared" si="56"/>
        <v>-524</v>
      </c>
      <c r="F960" s="6" t="str">
        <f t="shared" si="59"/>
        <v>NEUTRAL</v>
      </c>
      <c r="G960" s="6" t="str">
        <f t="shared" si="58"/>
        <v>NEUTRAL</v>
      </c>
      <c r="H960" s="6" t="str">
        <f t="shared" si="57"/>
        <v>NEUTRAL</v>
      </c>
    </row>
    <row r="961" spans="1:8" ht="13.5" x14ac:dyDescent="0.25">
      <c r="A961" s="3">
        <f>TITRES_STAT!B964</f>
        <v>43405</v>
      </c>
      <c r="B961" s="6">
        <f>TITRES_STAT!C964</f>
        <v>34</v>
      </c>
      <c r="C961" s="6">
        <f>TITRES_STAT!D964</f>
        <v>23.0563</v>
      </c>
      <c r="D961" s="6">
        <f>TITRES_STAT!E964</f>
        <v>0</v>
      </c>
      <c r="E961" s="2">
        <f t="shared" si="56"/>
        <v>-524</v>
      </c>
      <c r="F961" s="6" t="str">
        <f t="shared" si="59"/>
        <v>NEUTRAL</v>
      </c>
      <c r="G961" s="6" t="str">
        <f t="shared" si="58"/>
        <v>NEUTRAL</v>
      </c>
      <c r="H961" s="6" t="str">
        <f t="shared" si="57"/>
        <v>NEUTRAL</v>
      </c>
    </row>
    <row r="962" spans="1:8" ht="13.5" x14ac:dyDescent="0.25">
      <c r="A962" s="3">
        <f>TITRES_STAT!B965</f>
        <v>43406</v>
      </c>
      <c r="B962" s="6">
        <f>TITRES_STAT!C965</f>
        <v>34</v>
      </c>
      <c r="C962" s="6">
        <f>TITRES_STAT!D965</f>
        <v>23.0563</v>
      </c>
      <c r="D962" s="6">
        <f>TITRES_STAT!E965</f>
        <v>0</v>
      </c>
      <c r="E962" s="2">
        <f t="shared" si="56"/>
        <v>-524</v>
      </c>
      <c r="F962" s="6" t="str">
        <f t="shared" si="59"/>
        <v>NEUTRAL</v>
      </c>
      <c r="G962" s="6" t="str">
        <f t="shared" si="58"/>
        <v>NEUTRAL</v>
      </c>
      <c r="H962" s="6" t="str">
        <f t="shared" si="57"/>
        <v>NEUTRAL</v>
      </c>
    </row>
    <row r="963" spans="1:8" ht="13.5" x14ac:dyDescent="0.25">
      <c r="A963" s="3">
        <f>TITRES_STAT!B966</f>
        <v>43409</v>
      </c>
      <c r="B963" s="6">
        <f>TITRES_STAT!C966</f>
        <v>34</v>
      </c>
      <c r="C963" s="6">
        <f>TITRES_STAT!D966</f>
        <v>23.0563</v>
      </c>
      <c r="D963" s="6">
        <f>TITRES_STAT!E966</f>
        <v>0</v>
      </c>
      <c r="E963" s="2">
        <f t="shared" si="56"/>
        <v>-524</v>
      </c>
      <c r="F963" s="6" t="str">
        <f t="shared" si="59"/>
        <v>NEUTRAL</v>
      </c>
      <c r="G963" s="6" t="str">
        <f t="shared" si="58"/>
        <v>NEUTRAL</v>
      </c>
      <c r="H963" s="6" t="str">
        <f t="shared" si="57"/>
        <v>NEUTRAL</v>
      </c>
    </row>
    <row r="964" spans="1:8" ht="13.5" x14ac:dyDescent="0.25">
      <c r="A964" s="3">
        <f>TITRES_STAT!B967</f>
        <v>43410</v>
      </c>
      <c r="B964" s="6">
        <f>TITRES_STAT!C967</f>
        <v>34</v>
      </c>
      <c r="C964" s="6">
        <f>TITRES_STAT!D967</f>
        <v>23.0563</v>
      </c>
      <c r="D964" s="6">
        <f>TITRES_STAT!E967</f>
        <v>0</v>
      </c>
      <c r="E964" s="2">
        <f t="shared" ref="E964:E1027" si="60">IF(B964&gt;B963, E963+D964, IF(B964&lt;B963, E963-D964, E963))</f>
        <v>-524</v>
      </c>
      <c r="F964" s="6" t="str">
        <f t="shared" si="59"/>
        <v>NEUTRAL</v>
      </c>
      <c r="G964" s="6" t="str">
        <f t="shared" si="58"/>
        <v>NEUTRAL</v>
      </c>
      <c r="H964" s="6" t="str">
        <f t="shared" si="57"/>
        <v>NEUTRAL</v>
      </c>
    </row>
    <row r="965" spans="1:8" ht="13.5" x14ac:dyDescent="0.25">
      <c r="A965" s="3">
        <f>TITRES_STAT!B968</f>
        <v>43411</v>
      </c>
      <c r="B965" s="6">
        <f>TITRES_STAT!C968</f>
        <v>34</v>
      </c>
      <c r="C965" s="6">
        <f>TITRES_STAT!D968</f>
        <v>23.0563</v>
      </c>
      <c r="D965" s="6">
        <f>TITRES_STAT!E968</f>
        <v>0</v>
      </c>
      <c r="E965" s="2">
        <f t="shared" si="60"/>
        <v>-524</v>
      </c>
      <c r="F965" s="6" t="str">
        <f t="shared" si="59"/>
        <v>NEUTRAL</v>
      </c>
      <c r="G965" s="6" t="str">
        <f t="shared" si="58"/>
        <v>NEUTRAL</v>
      </c>
      <c r="H965" s="6" t="str">
        <f t="shared" si="57"/>
        <v>NEUTRAL</v>
      </c>
    </row>
    <row r="966" spans="1:8" ht="13.5" x14ac:dyDescent="0.25">
      <c r="A966" s="3">
        <f>TITRES_STAT!B969</f>
        <v>43412</v>
      </c>
      <c r="B966" s="6">
        <f>TITRES_STAT!C969</f>
        <v>34</v>
      </c>
      <c r="C966" s="6">
        <f>TITRES_STAT!D969</f>
        <v>23.0563</v>
      </c>
      <c r="D966" s="6">
        <f>TITRES_STAT!E969</f>
        <v>30</v>
      </c>
      <c r="E966" s="2">
        <f t="shared" si="60"/>
        <v>-524</v>
      </c>
      <c r="F966" s="6" t="str">
        <f t="shared" si="59"/>
        <v>NEUTRAL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NEUTRAL</v>
      </c>
    </row>
    <row r="967" spans="1:8" ht="13.5" x14ac:dyDescent="0.25">
      <c r="A967" s="3">
        <f>TITRES_STAT!B970</f>
        <v>43413</v>
      </c>
      <c r="B967" s="6">
        <f>TITRES_STAT!C970</f>
        <v>34</v>
      </c>
      <c r="C967" s="6">
        <f>TITRES_STAT!D970</f>
        <v>23.0563</v>
      </c>
      <c r="D967" s="6">
        <f>TITRES_STAT!E970</f>
        <v>0</v>
      </c>
      <c r="E967" s="2">
        <f t="shared" si="60"/>
        <v>-524</v>
      </c>
      <c r="F967" s="6" t="str">
        <f t="shared" si="59"/>
        <v>NEUTRAL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NEUTRAL</v>
      </c>
    </row>
    <row r="968" spans="1:8" ht="13.5" x14ac:dyDescent="0.25">
      <c r="A968" s="3">
        <f>TITRES_STAT!B971</f>
        <v>43416</v>
      </c>
      <c r="B968" s="6">
        <f>TITRES_STAT!C971</f>
        <v>34</v>
      </c>
      <c r="C968" s="6">
        <f>TITRES_STAT!D971</f>
        <v>23.0563</v>
      </c>
      <c r="D968" s="6">
        <f>TITRES_STAT!E971</f>
        <v>0</v>
      </c>
      <c r="E968" s="2">
        <f t="shared" si="60"/>
        <v>-524</v>
      </c>
      <c r="F968" s="6" t="str">
        <f t="shared" ref="F968:F1031" si="63">IF(E968&gt;E963,"BULLISH",IF(E968&lt;E963,"BEARISH","NEUTRAL"))</f>
        <v>NEUTRAL</v>
      </c>
      <c r="G968" s="6" t="str">
        <f t="shared" si="62"/>
        <v>NEUTRAL</v>
      </c>
      <c r="H968" s="6" t="str">
        <f t="shared" si="61"/>
        <v>NEUTRAL</v>
      </c>
    </row>
    <row r="969" spans="1:8" ht="13.5" x14ac:dyDescent="0.25">
      <c r="A969" s="3">
        <f>TITRES_STAT!B972</f>
        <v>43417</v>
      </c>
      <c r="B969" s="6">
        <f>TITRES_STAT!C972</f>
        <v>34</v>
      </c>
      <c r="C969" s="6">
        <f>TITRES_STAT!D972</f>
        <v>23.0563</v>
      </c>
      <c r="D969" s="6">
        <f>TITRES_STAT!E972</f>
        <v>0</v>
      </c>
      <c r="E969" s="2">
        <f t="shared" si="60"/>
        <v>-524</v>
      </c>
      <c r="F969" s="6" t="str">
        <f t="shared" si="63"/>
        <v>NEUTRAL</v>
      </c>
      <c r="G969" s="6" t="str">
        <f t="shared" si="62"/>
        <v>NEUTRAL</v>
      </c>
      <c r="H969" s="6" t="str">
        <f t="shared" si="61"/>
        <v>NEUTRAL</v>
      </c>
    </row>
    <row r="970" spans="1:8" ht="13.5" x14ac:dyDescent="0.25">
      <c r="A970" s="3">
        <f>TITRES_STAT!B973</f>
        <v>43418</v>
      </c>
      <c r="B970" s="6">
        <f>TITRES_STAT!C973</f>
        <v>34</v>
      </c>
      <c r="C970" s="6">
        <f>TITRES_STAT!D973</f>
        <v>23.0563</v>
      </c>
      <c r="D970" s="6">
        <f>TITRES_STAT!E973</f>
        <v>0</v>
      </c>
      <c r="E970" s="2">
        <f t="shared" si="60"/>
        <v>-524</v>
      </c>
      <c r="F970" s="6" t="str">
        <f t="shared" si="63"/>
        <v>NEUTRAL</v>
      </c>
      <c r="G970" s="6" t="str">
        <f t="shared" si="62"/>
        <v>NEUTRAL</v>
      </c>
      <c r="H970" s="6" t="str">
        <f t="shared" si="61"/>
        <v>NEUTRAL</v>
      </c>
    </row>
    <row r="971" spans="1:8" ht="13.5" x14ac:dyDescent="0.25">
      <c r="A971" s="3">
        <f>TITRES_STAT!B974</f>
        <v>43419</v>
      </c>
      <c r="B971" s="6">
        <f>TITRES_STAT!C974</f>
        <v>34</v>
      </c>
      <c r="C971" s="6">
        <f>TITRES_STAT!D974</f>
        <v>23.0563</v>
      </c>
      <c r="D971" s="6">
        <f>TITRES_STAT!E974</f>
        <v>0</v>
      </c>
      <c r="E971" s="2">
        <f t="shared" si="60"/>
        <v>-524</v>
      </c>
      <c r="F971" s="6" t="str">
        <f t="shared" si="63"/>
        <v>NEUTRAL</v>
      </c>
      <c r="G971" s="6" t="str">
        <f t="shared" si="62"/>
        <v>NEUTRAL</v>
      </c>
      <c r="H971" s="6" t="str">
        <f t="shared" si="61"/>
        <v>NEUTRAL</v>
      </c>
    </row>
    <row r="972" spans="1:8" ht="13.5" x14ac:dyDescent="0.25">
      <c r="A972" s="3">
        <f>TITRES_STAT!B975</f>
        <v>43420</v>
      </c>
      <c r="B972" s="6">
        <f>TITRES_STAT!C975</f>
        <v>34</v>
      </c>
      <c r="C972" s="6">
        <f>TITRES_STAT!D975</f>
        <v>23.0563</v>
      </c>
      <c r="D972" s="6">
        <f>TITRES_STAT!E975</f>
        <v>0</v>
      </c>
      <c r="E972" s="2">
        <f t="shared" si="60"/>
        <v>-524</v>
      </c>
      <c r="F972" s="6" t="str">
        <f t="shared" si="63"/>
        <v>NEUTRAL</v>
      </c>
      <c r="G972" s="6" t="str">
        <f t="shared" si="62"/>
        <v>NEUTRAL</v>
      </c>
      <c r="H972" s="6" t="str">
        <f t="shared" si="61"/>
        <v>NEUTRAL</v>
      </c>
    </row>
    <row r="973" spans="1:8" ht="13.5" x14ac:dyDescent="0.25">
      <c r="A973" s="3">
        <f>TITRES_STAT!B976</f>
        <v>43423</v>
      </c>
      <c r="B973" s="6">
        <f>TITRES_STAT!C976</f>
        <v>34</v>
      </c>
      <c r="C973" s="6">
        <f>TITRES_STAT!D976</f>
        <v>23.0563</v>
      </c>
      <c r="D973" s="6">
        <f>TITRES_STAT!E976</f>
        <v>0</v>
      </c>
      <c r="E973" s="2">
        <f t="shared" si="60"/>
        <v>-524</v>
      </c>
      <c r="F973" s="6" t="str">
        <f t="shared" si="63"/>
        <v>NEUTRAL</v>
      </c>
      <c r="G973" s="6" t="str">
        <f t="shared" si="62"/>
        <v>NEUTRAL</v>
      </c>
      <c r="H973" s="6" t="str">
        <f t="shared" si="61"/>
        <v>NEUTRAL</v>
      </c>
    </row>
    <row r="974" spans="1:8" ht="13.5" x14ac:dyDescent="0.25">
      <c r="A974" s="3">
        <f>TITRES_STAT!B977</f>
        <v>43425</v>
      </c>
      <c r="B974" s="6">
        <f>TITRES_STAT!C977</f>
        <v>34</v>
      </c>
      <c r="C974" s="6">
        <f>TITRES_STAT!D977</f>
        <v>23.0563</v>
      </c>
      <c r="D974" s="6">
        <f>TITRES_STAT!E977</f>
        <v>0</v>
      </c>
      <c r="E974" s="2">
        <f t="shared" si="60"/>
        <v>-524</v>
      </c>
      <c r="F974" s="6" t="str">
        <f t="shared" si="63"/>
        <v>NEUTRAL</v>
      </c>
      <c r="G974" s="6" t="str">
        <f t="shared" si="62"/>
        <v>NEUTRAL</v>
      </c>
      <c r="H974" s="6" t="str">
        <f t="shared" si="61"/>
        <v>NEUTRAL</v>
      </c>
    </row>
    <row r="975" spans="1:8" ht="13.5" x14ac:dyDescent="0.25">
      <c r="A975" s="3">
        <f>TITRES_STAT!B978</f>
        <v>43426</v>
      </c>
      <c r="B975" s="6">
        <f>TITRES_STAT!C978</f>
        <v>34</v>
      </c>
      <c r="C975" s="6">
        <f>TITRES_STAT!D978</f>
        <v>23.0563</v>
      </c>
      <c r="D975" s="6">
        <f>TITRES_STAT!E978</f>
        <v>0</v>
      </c>
      <c r="E975" s="2">
        <f t="shared" si="60"/>
        <v>-524</v>
      </c>
      <c r="F975" s="6" t="str">
        <f t="shared" si="63"/>
        <v>NEUTRAL</v>
      </c>
      <c r="G975" s="6" t="str">
        <f t="shared" si="62"/>
        <v>NEUTRAL</v>
      </c>
      <c r="H975" s="6" t="str">
        <f t="shared" si="61"/>
        <v>NEUTRAL</v>
      </c>
    </row>
    <row r="976" spans="1:8" ht="13.5" x14ac:dyDescent="0.25">
      <c r="A976" s="3">
        <f>TITRES_STAT!B979</f>
        <v>43427</v>
      </c>
      <c r="B976" s="6">
        <f>TITRES_STAT!C979</f>
        <v>34</v>
      </c>
      <c r="C976" s="6">
        <f>TITRES_STAT!D979</f>
        <v>23.0563</v>
      </c>
      <c r="D976" s="6">
        <f>TITRES_STAT!E979</f>
        <v>0</v>
      </c>
      <c r="E976" s="2">
        <f t="shared" si="60"/>
        <v>-524</v>
      </c>
      <c r="F976" s="6" t="str">
        <f t="shared" si="63"/>
        <v>NEUTRAL</v>
      </c>
      <c r="G976" s="6" t="str">
        <f t="shared" si="62"/>
        <v>NEUTRAL</v>
      </c>
      <c r="H976" s="6" t="str">
        <f t="shared" si="61"/>
        <v>NEUTRAL</v>
      </c>
    </row>
    <row r="977" spans="1:8" ht="13.5" x14ac:dyDescent="0.25">
      <c r="A977" s="3">
        <f>TITRES_STAT!B980</f>
        <v>43430</v>
      </c>
      <c r="B977" s="6">
        <f>TITRES_STAT!C980</f>
        <v>34</v>
      </c>
      <c r="C977" s="6">
        <f>TITRES_STAT!D980</f>
        <v>23.0563</v>
      </c>
      <c r="D977" s="6">
        <f>TITRES_STAT!E980</f>
        <v>0</v>
      </c>
      <c r="E977" s="2">
        <f t="shared" si="60"/>
        <v>-524</v>
      </c>
      <c r="F977" s="6" t="str">
        <f t="shared" si="63"/>
        <v>NEUTRAL</v>
      </c>
      <c r="G977" s="6" t="str">
        <f t="shared" si="62"/>
        <v>NEUTRAL</v>
      </c>
      <c r="H977" s="6" t="str">
        <f t="shared" si="61"/>
        <v>NEUTRAL</v>
      </c>
    </row>
    <row r="978" spans="1:8" ht="13.5" x14ac:dyDescent="0.25">
      <c r="A978" s="3">
        <f>TITRES_STAT!B981</f>
        <v>43431</v>
      </c>
      <c r="B978" s="6">
        <f>TITRES_STAT!C981</f>
        <v>34</v>
      </c>
      <c r="C978" s="6">
        <f>TITRES_STAT!D981</f>
        <v>23.0563</v>
      </c>
      <c r="D978" s="6">
        <f>TITRES_STAT!E981</f>
        <v>0</v>
      </c>
      <c r="E978" s="2">
        <f t="shared" si="60"/>
        <v>-524</v>
      </c>
      <c r="F978" s="6" t="str">
        <f t="shared" si="63"/>
        <v>NEUTRAL</v>
      </c>
      <c r="G978" s="6" t="str">
        <f t="shared" si="62"/>
        <v>NEUTRAL</v>
      </c>
      <c r="H978" s="6" t="str">
        <f t="shared" si="61"/>
        <v>NEUTRAL</v>
      </c>
    </row>
    <row r="979" spans="1:8" ht="13.5" x14ac:dyDescent="0.25">
      <c r="A979" s="3">
        <f>TITRES_STAT!B982</f>
        <v>43432</v>
      </c>
      <c r="B979" s="6">
        <f>TITRES_STAT!C982</f>
        <v>34</v>
      </c>
      <c r="C979" s="6">
        <f>TITRES_STAT!D982</f>
        <v>23.0563</v>
      </c>
      <c r="D979" s="6">
        <f>TITRES_STAT!E982</f>
        <v>0</v>
      </c>
      <c r="E979" s="2">
        <f t="shared" si="60"/>
        <v>-524</v>
      </c>
      <c r="F979" s="6" t="str">
        <f t="shared" si="63"/>
        <v>NEUTRAL</v>
      </c>
      <c r="G979" s="6" t="str">
        <f t="shared" si="62"/>
        <v>NEUTRAL</v>
      </c>
      <c r="H979" s="6" t="str">
        <f t="shared" si="61"/>
        <v>NEUTRAL</v>
      </c>
    </row>
    <row r="980" spans="1:8" ht="13.5" x14ac:dyDescent="0.25">
      <c r="A980" s="3">
        <f>TITRES_STAT!B983</f>
        <v>43433</v>
      </c>
      <c r="B980" s="6">
        <f>TITRES_STAT!C983</f>
        <v>35.01</v>
      </c>
      <c r="C980" s="6">
        <f>TITRES_STAT!D983</f>
        <v>23.741199999999999</v>
      </c>
      <c r="D980" s="6">
        <f>TITRES_STAT!E983</f>
        <v>12</v>
      </c>
      <c r="E980" s="2">
        <f t="shared" si="60"/>
        <v>-512</v>
      </c>
      <c r="F980" s="6" t="str">
        <f t="shared" si="63"/>
        <v>BULLISH</v>
      </c>
      <c r="G980" s="6" t="str">
        <f t="shared" si="62"/>
        <v>WEAK</v>
      </c>
      <c r="H980" s="6" t="str">
        <f t="shared" si="61"/>
        <v>CONFIRMED BULLISH</v>
      </c>
    </row>
    <row r="981" spans="1:8" ht="13.5" x14ac:dyDescent="0.25">
      <c r="A981" s="3">
        <f>TITRES_STAT!B984</f>
        <v>43434</v>
      </c>
      <c r="B981" s="6">
        <f>TITRES_STAT!C984</f>
        <v>35.01</v>
      </c>
      <c r="C981" s="6">
        <f>TITRES_STAT!D984</f>
        <v>23.741199999999999</v>
      </c>
      <c r="D981" s="6">
        <f>TITRES_STAT!E984</f>
        <v>0</v>
      </c>
      <c r="E981" s="2">
        <f t="shared" si="60"/>
        <v>-512</v>
      </c>
      <c r="F981" s="6" t="str">
        <f t="shared" si="63"/>
        <v>BULLISH</v>
      </c>
      <c r="G981" s="6" t="str">
        <f t="shared" si="62"/>
        <v>WEAK</v>
      </c>
      <c r="H981" s="6" t="str">
        <f t="shared" si="61"/>
        <v>CONFIRMED BULLISH</v>
      </c>
    </row>
    <row r="982" spans="1:8" ht="13.5" x14ac:dyDescent="0.25">
      <c r="A982" s="3">
        <f>TITRES_STAT!B985</f>
        <v>43437</v>
      </c>
      <c r="B982" s="6">
        <f>TITRES_STAT!C985</f>
        <v>35.01</v>
      </c>
      <c r="C982" s="6">
        <f>TITRES_STAT!D985</f>
        <v>23.741199999999999</v>
      </c>
      <c r="D982" s="6">
        <f>TITRES_STAT!E985</f>
        <v>0</v>
      </c>
      <c r="E982" s="2">
        <f t="shared" si="60"/>
        <v>-512</v>
      </c>
      <c r="F982" s="6" t="str">
        <f t="shared" si="63"/>
        <v>BULLISH</v>
      </c>
      <c r="G982" s="6" t="str">
        <f t="shared" si="62"/>
        <v>WEAK</v>
      </c>
      <c r="H982" s="6" t="str">
        <f t="shared" si="61"/>
        <v>CONFIRMED BULLISH</v>
      </c>
    </row>
    <row r="983" spans="1:8" ht="13.5" x14ac:dyDescent="0.25">
      <c r="A983" s="3">
        <f>TITRES_STAT!B986</f>
        <v>43438</v>
      </c>
      <c r="B983" s="6">
        <f>TITRES_STAT!C986</f>
        <v>35.01</v>
      </c>
      <c r="C983" s="6">
        <f>TITRES_STAT!D986</f>
        <v>23.741199999999999</v>
      </c>
      <c r="D983" s="6">
        <f>TITRES_STAT!E986</f>
        <v>0</v>
      </c>
      <c r="E983" s="2">
        <f t="shared" si="60"/>
        <v>-512</v>
      </c>
      <c r="F983" s="6" t="str">
        <f t="shared" si="63"/>
        <v>BULLISH</v>
      </c>
      <c r="G983" s="6" t="str">
        <f t="shared" si="62"/>
        <v>WEAK</v>
      </c>
      <c r="H983" s="6" t="str">
        <f t="shared" si="61"/>
        <v>CONFIRMED BULLISH</v>
      </c>
    </row>
    <row r="984" spans="1:8" ht="13.5" x14ac:dyDescent="0.25">
      <c r="A984" s="3">
        <f>TITRES_STAT!B987</f>
        <v>43439</v>
      </c>
      <c r="B984" s="6">
        <f>TITRES_STAT!C987</f>
        <v>35.01</v>
      </c>
      <c r="C984" s="6">
        <f>TITRES_STAT!D987</f>
        <v>23.741199999999999</v>
      </c>
      <c r="D984" s="6">
        <f>TITRES_STAT!E987</f>
        <v>0</v>
      </c>
      <c r="E984" s="2">
        <f t="shared" si="60"/>
        <v>-512</v>
      </c>
      <c r="F984" s="6" t="str">
        <f t="shared" si="63"/>
        <v>BULLISH</v>
      </c>
      <c r="G984" s="6" t="str">
        <f t="shared" si="62"/>
        <v>WEAK</v>
      </c>
      <c r="H984" s="6" t="str">
        <f t="shared" si="61"/>
        <v>CONFIRMED BULLISH</v>
      </c>
    </row>
    <row r="985" spans="1:8" ht="13.5" x14ac:dyDescent="0.25">
      <c r="A985" s="3">
        <f>TITRES_STAT!B988</f>
        <v>43440</v>
      </c>
      <c r="B985" s="6">
        <f>TITRES_STAT!C988</f>
        <v>35.01</v>
      </c>
      <c r="C985" s="6">
        <f>TITRES_STAT!D988</f>
        <v>23.741199999999999</v>
      </c>
      <c r="D985" s="6">
        <f>TITRES_STAT!E988</f>
        <v>0</v>
      </c>
      <c r="E985" s="2">
        <f t="shared" si="60"/>
        <v>-512</v>
      </c>
      <c r="F985" s="6" t="str">
        <f t="shared" si="63"/>
        <v>NEUTRAL</v>
      </c>
      <c r="G985" s="6" t="str">
        <f t="shared" si="62"/>
        <v>NEUTRAL</v>
      </c>
      <c r="H985" s="6" t="str">
        <f t="shared" si="61"/>
        <v>NEUTRAL</v>
      </c>
    </row>
    <row r="986" spans="1:8" ht="13.5" x14ac:dyDescent="0.25">
      <c r="A986" s="3">
        <f>TITRES_STAT!B989</f>
        <v>43441</v>
      </c>
      <c r="B986" s="6">
        <f>TITRES_STAT!C989</f>
        <v>35.01</v>
      </c>
      <c r="C986" s="6">
        <f>TITRES_STAT!D989</f>
        <v>23.741199999999999</v>
      </c>
      <c r="D986" s="6">
        <f>TITRES_STAT!E989</f>
        <v>0</v>
      </c>
      <c r="E986" s="2">
        <f t="shared" si="60"/>
        <v>-512</v>
      </c>
      <c r="F986" s="6" t="str">
        <f t="shared" si="63"/>
        <v>NEUTRAL</v>
      </c>
      <c r="G986" s="6" t="str">
        <f t="shared" si="62"/>
        <v>NEUTRAL</v>
      </c>
      <c r="H986" s="6" t="str">
        <f t="shared" si="61"/>
        <v>NEUTRAL</v>
      </c>
    </row>
    <row r="987" spans="1:8" ht="13.5" x14ac:dyDescent="0.25">
      <c r="A987" s="3">
        <f>TITRES_STAT!B990</f>
        <v>43444</v>
      </c>
      <c r="B987" s="6">
        <f>TITRES_STAT!C990</f>
        <v>36.06</v>
      </c>
      <c r="C987" s="6">
        <f>TITRES_STAT!D990</f>
        <v>24.453199999999999</v>
      </c>
      <c r="D987" s="6">
        <f>TITRES_STAT!E990</f>
        <v>0</v>
      </c>
      <c r="E987" s="2">
        <f t="shared" si="60"/>
        <v>-512</v>
      </c>
      <c r="F987" s="6" t="str">
        <f t="shared" si="63"/>
        <v>NEUTRAL</v>
      </c>
      <c r="G987" s="6" t="str">
        <f t="shared" si="62"/>
        <v>NEUTRAL</v>
      </c>
      <c r="H987" s="6" t="str">
        <f t="shared" si="61"/>
        <v>NEUTRAL</v>
      </c>
    </row>
    <row r="988" spans="1:8" ht="13.5" x14ac:dyDescent="0.25">
      <c r="A988" s="3">
        <f>TITRES_STAT!B991</f>
        <v>43445</v>
      </c>
      <c r="B988" s="6">
        <f>TITRES_STAT!C991</f>
        <v>37.68</v>
      </c>
      <c r="C988" s="6">
        <f>TITRES_STAT!D991</f>
        <v>25.5518</v>
      </c>
      <c r="D988" s="6">
        <f>TITRES_STAT!E991</f>
        <v>80</v>
      </c>
      <c r="E988" s="2">
        <f t="shared" si="60"/>
        <v>-432</v>
      </c>
      <c r="F988" s="6" t="str">
        <f t="shared" si="63"/>
        <v>BULLISH</v>
      </c>
      <c r="G988" s="6" t="str">
        <f t="shared" si="62"/>
        <v>WEAK</v>
      </c>
      <c r="H988" s="6" t="str">
        <f t="shared" si="61"/>
        <v>CONFIRMED BULLISH</v>
      </c>
    </row>
    <row r="989" spans="1:8" ht="13.5" x14ac:dyDescent="0.25">
      <c r="A989" s="3">
        <f>TITRES_STAT!B992</f>
        <v>43446</v>
      </c>
      <c r="B989" s="6">
        <f>TITRES_STAT!C992</f>
        <v>38.15</v>
      </c>
      <c r="C989" s="6">
        <f>TITRES_STAT!D992</f>
        <v>25.8705</v>
      </c>
      <c r="D989" s="6">
        <f>TITRES_STAT!E992</f>
        <v>1</v>
      </c>
      <c r="E989" s="2">
        <f t="shared" si="60"/>
        <v>-431</v>
      </c>
      <c r="F989" s="6" t="str">
        <f t="shared" si="63"/>
        <v>BULLISH</v>
      </c>
      <c r="G989" s="6" t="str">
        <f t="shared" si="62"/>
        <v>WEAK</v>
      </c>
      <c r="H989" s="6" t="str">
        <f t="shared" si="61"/>
        <v>CONFIRMED BULLISH</v>
      </c>
    </row>
    <row r="990" spans="1:8" ht="13.5" x14ac:dyDescent="0.25">
      <c r="A990" s="3">
        <f>TITRES_STAT!B993</f>
        <v>43447</v>
      </c>
      <c r="B990" s="6">
        <f>TITRES_STAT!C993</f>
        <v>37.68</v>
      </c>
      <c r="C990" s="6">
        <f>TITRES_STAT!D993</f>
        <v>25.5518</v>
      </c>
      <c r="D990" s="6">
        <f>TITRES_STAT!E993</f>
        <v>74</v>
      </c>
      <c r="E990" s="2">
        <f t="shared" si="60"/>
        <v>-505</v>
      </c>
      <c r="F990" s="6" t="str">
        <f t="shared" si="63"/>
        <v>BULLISH</v>
      </c>
      <c r="G990" s="6" t="str">
        <f t="shared" si="62"/>
        <v>NEUTRAL</v>
      </c>
      <c r="H990" s="6" t="str">
        <f t="shared" si="61"/>
        <v>CONFIRMED BULLISH</v>
      </c>
    </row>
    <row r="991" spans="1:8" ht="13.5" x14ac:dyDescent="0.25">
      <c r="A991" s="3">
        <f>TITRES_STAT!B994</f>
        <v>43448</v>
      </c>
      <c r="B991" s="6">
        <f>TITRES_STAT!C994</f>
        <v>37</v>
      </c>
      <c r="C991" s="6">
        <f>TITRES_STAT!D994</f>
        <v>25.090699999999998</v>
      </c>
      <c r="D991" s="6">
        <f>TITRES_STAT!E994</f>
        <v>20</v>
      </c>
      <c r="E991" s="2">
        <f t="shared" si="60"/>
        <v>-525</v>
      </c>
      <c r="F991" s="6" t="str">
        <f t="shared" si="63"/>
        <v>BEARISH</v>
      </c>
      <c r="G991" s="6" t="str">
        <f t="shared" si="62"/>
        <v>STRONG</v>
      </c>
      <c r="H991" s="6" t="str">
        <f t="shared" si="61"/>
        <v>BEARISH DIVERGENCE</v>
      </c>
    </row>
    <row r="992" spans="1:8" ht="13.5" x14ac:dyDescent="0.25">
      <c r="A992" s="3">
        <f>TITRES_STAT!B995</f>
        <v>43451</v>
      </c>
      <c r="B992" s="6">
        <f>TITRES_STAT!C995</f>
        <v>37</v>
      </c>
      <c r="C992" s="6">
        <f>TITRES_STAT!D995</f>
        <v>25.090699999999998</v>
      </c>
      <c r="D992" s="6">
        <f>TITRES_STAT!E995</f>
        <v>0</v>
      </c>
      <c r="E992" s="2">
        <f t="shared" si="60"/>
        <v>-525</v>
      </c>
      <c r="F992" s="6" t="str">
        <f t="shared" si="63"/>
        <v>BEARISH</v>
      </c>
      <c r="G992" s="6" t="str">
        <f t="shared" si="62"/>
        <v>STRONG</v>
      </c>
      <c r="H992" s="6" t="str">
        <f t="shared" si="61"/>
        <v>BEARISH DIVERGENCE</v>
      </c>
    </row>
    <row r="993" spans="1:8" ht="13.5" x14ac:dyDescent="0.25">
      <c r="A993" s="3">
        <f>TITRES_STAT!B996</f>
        <v>43452</v>
      </c>
      <c r="B993" s="6">
        <f>TITRES_STAT!C996</f>
        <v>37</v>
      </c>
      <c r="C993" s="6">
        <f>TITRES_STAT!D996</f>
        <v>25.090699999999998</v>
      </c>
      <c r="D993" s="6">
        <f>TITRES_STAT!E996</f>
        <v>0</v>
      </c>
      <c r="E993" s="2">
        <f t="shared" si="60"/>
        <v>-525</v>
      </c>
      <c r="F993" s="6" t="str">
        <f t="shared" si="63"/>
        <v>BEARISH</v>
      </c>
      <c r="G993" s="6" t="str">
        <f t="shared" si="62"/>
        <v>STRONG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37</v>
      </c>
      <c r="C994" s="6">
        <f>TITRES_STAT!D997</f>
        <v>25.090699999999998</v>
      </c>
      <c r="D994" s="6">
        <f>TITRES_STAT!E997</f>
        <v>0</v>
      </c>
      <c r="E994" s="2">
        <f t="shared" si="60"/>
        <v>-525</v>
      </c>
      <c r="F994" s="6" t="str">
        <f t="shared" si="63"/>
        <v>BEARISH</v>
      </c>
      <c r="G994" s="6" t="str">
        <f t="shared" si="62"/>
        <v>STRONG</v>
      </c>
      <c r="H994" s="6" t="str">
        <f t="shared" si="61"/>
        <v>CONFIRMED BEARISH</v>
      </c>
    </row>
    <row r="995" spans="1:8" ht="13.5" x14ac:dyDescent="0.25">
      <c r="A995" s="3">
        <f>TITRES_STAT!B998</f>
        <v>43454</v>
      </c>
      <c r="B995" s="6">
        <f>TITRES_STAT!C998</f>
        <v>37</v>
      </c>
      <c r="C995" s="6">
        <f>TITRES_STAT!D998</f>
        <v>25.090699999999998</v>
      </c>
      <c r="D995" s="6">
        <f>TITRES_STAT!E998</f>
        <v>0</v>
      </c>
      <c r="E995" s="2">
        <f t="shared" si="60"/>
        <v>-525</v>
      </c>
      <c r="F995" s="6" t="str">
        <f t="shared" si="63"/>
        <v>BEARISH</v>
      </c>
      <c r="G995" s="6" t="str">
        <f t="shared" si="62"/>
        <v>STRONG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37</v>
      </c>
      <c r="C996" s="6">
        <f>TITRES_STAT!D999</f>
        <v>25.090699999999998</v>
      </c>
      <c r="D996" s="6">
        <f>TITRES_STAT!E999</f>
        <v>0</v>
      </c>
      <c r="E996" s="2">
        <f t="shared" si="60"/>
        <v>-525</v>
      </c>
      <c r="F996" s="6" t="str">
        <f t="shared" si="63"/>
        <v>NEUTRAL</v>
      </c>
      <c r="G996" s="6" t="str">
        <f t="shared" si="62"/>
        <v>NEUTRAL</v>
      </c>
      <c r="H996" s="6" t="str">
        <f t="shared" si="61"/>
        <v>NEUTRAL</v>
      </c>
    </row>
    <row r="997" spans="1:8" ht="13.5" x14ac:dyDescent="0.25">
      <c r="A997" s="3">
        <f>TITRES_STAT!B1000</f>
        <v>43458</v>
      </c>
      <c r="B997" s="6">
        <f>TITRES_STAT!C1000</f>
        <v>37</v>
      </c>
      <c r="C997" s="6">
        <f>TITRES_STAT!D1000</f>
        <v>25.090699999999998</v>
      </c>
      <c r="D997" s="6">
        <f>TITRES_STAT!E1000</f>
        <v>0</v>
      </c>
      <c r="E997" s="2">
        <f t="shared" si="60"/>
        <v>-525</v>
      </c>
      <c r="F997" s="6" t="str">
        <f t="shared" si="63"/>
        <v>NEUTRAL</v>
      </c>
      <c r="G997" s="6" t="str">
        <f t="shared" si="62"/>
        <v>NEUTRAL</v>
      </c>
      <c r="H997" s="6" t="str">
        <f t="shared" si="61"/>
        <v>NEUTRAL</v>
      </c>
    </row>
    <row r="998" spans="1:8" ht="13.5" x14ac:dyDescent="0.25">
      <c r="A998" s="3">
        <f>TITRES_STAT!B1001</f>
        <v>43459</v>
      </c>
      <c r="B998" s="6">
        <f>TITRES_STAT!C1001</f>
        <v>37</v>
      </c>
      <c r="C998" s="6">
        <f>TITRES_STAT!D1001</f>
        <v>25.090699999999998</v>
      </c>
      <c r="D998" s="6">
        <f>TITRES_STAT!E1001</f>
        <v>0</v>
      </c>
      <c r="E998" s="2">
        <f t="shared" si="60"/>
        <v>-525</v>
      </c>
      <c r="F998" s="6" t="str">
        <f t="shared" si="63"/>
        <v>NEUTRAL</v>
      </c>
      <c r="G998" s="6" t="str">
        <f t="shared" si="62"/>
        <v>NEUTRAL</v>
      </c>
      <c r="H998" s="6" t="str">
        <f t="shared" si="61"/>
        <v>NEUTRAL</v>
      </c>
    </row>
    <row r="999" spans="1:8" ht="13.5" x14ac:dyDescent="0.25">
      <c r="A999" s="3">
        <f>TITRES_STAT!B1002</f>
        <v>43460</v>
      </c>
      <c r="B999" s="6">
        <f>TITRES_STAT!C1002</f>
        <v>37</v>
      </c>
      <c r="C999" s="6">
        <f>TITRES_STAT!D1002</f>
        <v>25.090699999999998</v>
      </c>
      <c r="D999" s="6">
        <f>TITRES_STAT!E1002</f>
        <v>0</v>
      </c>
      <c r="E999" s="2">
        <f t="shared" si="60"/>
        <v>-525</v>
      </c>
      <c r="F999" s="6" t="str">
        <f t="shared" si="63"/>
        <v>NEUTRAL</v>
      </c>
      <c r="G999" s="6" t="str">
        <f t="shared" si="62"/>
        <v>NEUTRAL</v>
      </c>
      <c r="H999" s="6" t="str">
        <f t="shared" si="61"/>
        <v>NEUTRAL</v>
      </c>
    </row>
    <row r="1000" spans="1:8" ht="13.5" x14ac:dyDescent="0.25">
      <c r="A1000" s="3">
        <f>TITRES_STAT!B1003</f>
        <v>43461</v>
      </c>
      <c r="B1000" s="6">
        <f>TITRES_STAT!C1003</f>
        <v>37.01</v>
      </c>
      <c r="C1000" s="6">
        <f>TITRES_STAT!D1003</f>
        <v>25.0974</v>
      </c>
      <c r="D1000" s="6">
        <f>TITRES_STAT!E1003</f>
        <v>1000</v>
      </c>
      <c r="E1000" s="2">
        <f t="shared" si="60"/>
        <v>475</v>
      </c>
      <c r="F1000" s="6" t="str">
        <f t="shared" si="63"/>
        <v>BULLISH</v>
      </c>
      <c r="G1000" s="6" t="str">
        <f t="shared" si="62"/>
        <v>WEAK</v>
      </c>
      <c r="H1000" s="6" t="str">
        <f t="shared" si="61"/>
        <v>CONFIRMED BULLISH</v>
      </c>
    </row>
    <row r="1001" spans="1:8" ht="13.5" x14ac:dyDescent="0.25">
      <c r="A1001" s="3">
        <f>TITRES_STAT!B1004</f>
        <v>43462</v>
      </c>
      <c r="B1001" s="6">
        <f>TITRES_STAT!C1004</f>
        <v>37.01</v>
      </c>
      <c r="C1001" s="6">
        <f>TITRES_STAT!D1004</f>
        <v>25.0974</v>
      </c>
      <c r="D1001" s="6">
        <f>TITRES_STAT!E1004</f>
        <v>700</v>
      </c>
      <c r="E1001" s="2">
        <f t="shared" si="60"/>
        <v>475</v>
      </c>
      <c r="F1001" s="6" t="str">
        <f t="shared" si="63"/>
        <v>BULLISH</v>
      </c>
      <c r="G1001" s="6" t="str">
        <f t="shared" si="62"/>
        <v>WEAK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37.01</v>
      </c>
      <c r="C1002" s="6">
        <f>TITRES_STAT!D1005</f>
        <v>25.0974</v>
      </c>
      <c r="D1002" s="6">
        <f>TITRES_STAT!E1005</f>
        <v>0</v>
      </c>
      <c r="E1002" s="2">
        <f t="shared" si="60"/>
        <v>475</v>
      </c>
      <c r="F1002" s="6" t="str">
        <f t="shared" si="63"/>
        <v>BULLISH</v>
      </c>
      <c r="G1002" s="6" t="str">
        <f t="shared" si="62"/>
        <v>WEAK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38</v>
      </c>
      <c r="C1003" s="6">
        <f>TITRES_STAT!D1006</f>
        <v>25.768799999999999</v>
      </c>
      <c r="D1003" s="6">
        <f>TITRES_STAT!E1006</f>
        <v>40</v>
      </c>
      <c r="E1003" s="2">
        <f t="shared" si="60"/>
        <v>515</v>
      </c>
      <c r="F1003" s="6" t="str">
        <f t="shared" si="63"/>
        <v>BULLISH</v>
      </c>
      <c r="G1003" s="6" t="str">
        <f t="shared" si="62"/>
        <v>WEAK</v>
      </c>
      <c r="H1003" s="6" t="str">
        <f t="shared" si="61"/>
        <v>CONFIRMED BULLISH</v>
      </c>
    </row>
    <row r="1004" spans="1:8" ht="13.5" x14ac:dyDescent="0.25">
      <c r="A1004" s="3">
        <f>TITRES_STAT!B1007</f>
        <v>43468</v>
      </c>
      <c r="B1004" s="6">
        <f>TITRES_STAT!C1007</f>
        <v>38</v>
      </c>
      <c r="C1004" s="6">
        <f>TITRES_STAT!D1007</f>
        <v>25.768799999999999</v>
      </c>
      <c r="D1004" s="6">
        <f>TITRES_STAT!E1007</f>
        <v>22</v>
      </c>
      <c r="E1004" s="2">
        <f t="shared" si="60"/>
        <v>515</v>
      </c>
      <c r="F1004" s="6" t="str">
        <f t="shared" si="63"/>
        <v>BULLISH</v>
      </c>
      <c r="G1004" s="6" t="str">
        <f t="shared" si="62"/>
        <v>WEAK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38</v>
      </c>
      <c r="C1005" s="6">
        <f>TITRES_STAT!D1008</f>
        <v>25.768799999999999</v>
      </c>
      <c r="D1005" s="6">
        <f>TITRES_STAT!E1008</f>
        <v>0</v>
      </c>
      <c r="E1005" s="2">
        <f t="shared" si="60"/>
        <v>515</v>
      </c>
      <c r="F1005" s="6" t="str">
        <f t="shared" si="63"/>
        <v>BULLISH</v>
      </c>
      <c r="G1005" s="6" t="str">
        <f t="shared" si="62"/>
        <v>STRONG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38</v>
      </c>
      <c r="C1006" s="6">
        <f>TITRES_STAT!D1009</f>
        <v>25.768799999999999</v>
      </c>
      <c r="D1006" s="6">
        <f>TITRES_STAT!E1009</f>
        <v>0</v>
      </c>
      <c r="E1006" s="2">
        <f t="shared" si="60"/>
        <v>515</v>
      </c>
      <c r="F1006" s="6" t="str">
        <f t="shared" si="63"/>
        <v>BULLISH</v>
      </c>
      <c r="G1006" s="6" t="str">
        <f t="shared" si="62"/>
        <v>STRONG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38</v>
      </c>
      <c r="C1007" s="6">
        <f>TITRES_STAT!D1010</f>
        <v>25.768799999999999</v>
      </c>
      <c r="D1007" s="6">
        <f>TITRES_STAT!E1010</f>
        <v>0</v>
      </c>
      <c r="E1007" s="2">
        <f t="shared" si="60"/>
        <v>515</v>
      </c>
      <c r="F1007" s="6" t="str">
        <f t="shared" si="63"/>
        <v>BULLISH</v>
      </c>
      <c r="G1007" s="6" t="str">
        <f t="shared" si="62"/>
        <v>STRONG</v>
      </c>
      <c r="H1007" s="6" t="str">
        <f t="shared" si="61"/>
        <v>CONFIRMED BULLISH</v>
      </c>
    </row>
    <row r="1008" spans="1:8" ht="13.5" x14ac:dyDescent="0.25">
      <c r="A1008" s="3">
        <f>TITRES_STAT!B1011</f>
        <v>43474</v>
      </c>
      <c r="B1008" s="6">
        <f>TITRES_STAT!C1011</f>
        <v>38</v>
      </c>
      <c r="C1008" s="6">
        <f>TITRES_STAT!D1011</f>
        <v>25.768799999999999</v>
      </c>
      <c r="D1008" s="6">
        <f>TITRES_STAT!E1011</f>
        <v>60</v>
      </c>
      <c r="E1008" s="2">
        <f t="shared" si="60"/>
        <v>515</v>
      </c>
      <c r="F1008" s="6" t="str">
        <f t="shared" si="63"/>
        <v>NEUTRAL</v>
      </c>
      <c r="G1008" s="6" t="str">
        <f t="shared" si="62"/>
        <v>NEUTRAL</v>
      </c>
      <c r="H1008" s="6" t="str">
        <f t="shared" si="61"/>
        <v>NEUTRAL</v>
      </c>
    </row>
    <row r="1009" spans="1:8" ht="13.5" x14ac:dyDescent="0.25">
      <c r="A1009" s="3">
        <f>TITRES_STAT!B1012</f>
        <v>43475</v>
      </c>
      <c r="B1009" s="6">
        <f>TITRES_STAT!C1012</f>
        <v>39</v>
      </c>
      <c r="C1009" s="6">
        <f>TITRES_STAT!D1012</f>
        <v>26.446899999999999</v>
      </c>
      <c r="D1009" s="6">
        <f>TITRES_STAT!E1012</f>
        <v>55</v>
      </c>
      <c r="E1009" s="2">
        <f t="shared" si="60"/>
        <v>570</v>
      </c>
      <c r="F1009" s="6" t="str">
        <f t="shared" si="63"/>
        <v>BULLISH</v>
      </c>
      <c r="G1009" s="6" t="str">
        <f t="shared" si="62"/>
        <v>STRONG</v>
      </c>
      <c r="H1009" s="6" t="str">
        <f t="shared" si="61"/>
        <v>CONFIRMED BULLISH</v>
      </c>
    </row>
    <row r="1010" spans="1:8" ht="13.5" x14ac:dyDescent="0.25">
      <c r="A1010" s="3">
        <f>TITRES_STAT!B1013</f>
        <v>43476</v>
      </c>
      <c r="B1010" s="6">
        <f>TITRES_STAT!C1013</f>
        <v>39</v>
      </c>
      <c r="C1010" s="6">
        <f>TITRES_STAT!D1013</f>
        <v>26.446899999999999</v>
      </c>
      <c r="D1010" s="6">
        <f>TITRES_STAT!E1013</f>
        <v>0</v>
      </c>
      <c r="E1010" s="2">
        <f t="shared" si="60"/>
        <v>570</v>
      </c>
      <c r="F1010" s="6" t="str">
        <f t="shared" si="63"/>
        <v>BULLISH</v>
      </c>
      <c r="G1010" s="6" t="str">
        <f t="shared" si="62"/>
        <v>STRONG</v>
      </c>
      <c r="H1010" s="6" t="str">
        <f t="shared" si="61"/>
        <v>CONFIRMED BULLISH</v>
      </c>
    </row>
    <row r="1011" spans="1:8" ht="13.5" x14ac:dyDescent="0.25">
      <c r="A1011" s="3">
        <f>TITRES_STAT!B1014</f>
        <v>43480</v>
      </c>
      <c r="B1011" s="6">
        <f>TITRES_STAT!C1014</f>
        <v>39</v>
      </c>
      <c r="C1011" s="6">
        <f>TITRES_STAT!D1014</f>
        <v>26.446899999999999</v>
      </c>
      <c r="D1011" s="6">
        <f>TITRES_STAT!E1014</f>
        <v>0</v>
      </c>
      <c r="E1011" s="2">
        <f t="shared" si="60"/>
        <v>570</v>
      </c>
      <c r="F1011" s="6" t="str">
        <f t="shared" si="63"/>
        <v>BULLISH</v>
      </c>
      <c r="G1011" s="6" t="str">
        <f t="shared" si="62"/>
        <v>STRONG</v>
      </c>
      <c r="H1011" s="6" t="str">
        <f t="shared" si="61"/>
        <v>CONFIRMED BULLISH</v>
      </c>
    </row>
    <row r="1012" spans="1:8" ht="13.5" x14ac:dyDescent="0.25">
      <c r="A1012" s="3">
        <f>TITRES_STAT!B1015</f>
        <v>43481</v>
      </c>
      <c r="B1012" s="6">
        <f>TITRES_STAT!C1015</f>
        <v>39</v>
      </c>
      <c r="C1012" s="6">
        <f>TITRES_STAT!D1015</f>
        <v>26.446899999999999</v>
      </c>
      <c r="D1012" s="6">
        <f>TITRES_STAT!E1015</f>
        <v>0</v>
      </c>
      <c r="E1012" s="2">
        <f t="shared" si="60"/>
        <v>570</v>
      </c>
      <c r="F1012" s="6" t="str">
        <f t="shared" si="63"/>
        <v>BULLISH</v>
      </c>
      <c r="G1012" s="6" t="str">
        <f t="shared" si="62"/>
        <v>STRONG</v>
      </c>
      <c r="H1012" s="6" t="str">
        <f t="shared" si="61"/>
        <v>CONFIRMED BULLISH</v>
      </c>
    </row>
    <row r="1013" spans="1:8" ht="13.5" x14ac:dyDescent="0.25">
      <c r="A1013" s="3">
        <f>TITRES_STAT!B1016</f>
        <v>43482</v>
      </c>
      <c r="B1013" s="6">
        <f>TITRES_STAT!C1016</f>
        <v>39</v>
      </c>
      <c r="C1013" s="6">
        <f>TITRES_STAT!D1016</f>
        <v>26.446899999999999</v>
      </c>
      <c r="D1013" s="6">
        <f>TITRES_STAT!E1016</f>
        <v>20</v>
      </c>
      <c r="E1013" s="2">
        <f t="shared" si="60"/>
        <v>570</v>
      </c>
      <c r="F1013" s="6" t="str">
        <f t="shared" si="63"/>
        <v>BULLISH</v>
      </c>
      <c r="G1013" s="6" t="str">
        <f t="shared" si="62"/>
        <v>STRONG</v>
      </c>
      <c r="H1013" s="6" t="str">
        <f t="shared" si="61"/>
        <v>CONFIRMED BULLISH</v>
      </c>
    </row>
    <row r="1014" spans="1:8" ht="13.5" x14ac:dyDescent="0.25">
      <c r="A1014" s="3">
        <f>TITRES_STAT!B1017</f>
        <v>43483</v>
      </c>
      <c r="B1014" s="6">
        <f>TITRES_STAT!C1017</f>
        <v>39</v>
      </c>
      <c r="C1014" s="6">
        <f>TITRES_STAT!D1017</f>
        <v>26.446899999999999</v>
      </c>
      <c r="D1014" s="6">
        <f>TITRES_STAT!E1017</f>
        <v>20</v>
      </c>
      <c r="E1014" s="2">
        <f t="shared" si="60"/>
        <v>570</v>
      </c>
      <c r="F1014" s="6" t="str">
        <f t="shared" si="63"/>
        <v>NEUTRAL</v>
      </c>
      <c r="G1014" s="6" t="str">
        <f t="shared" si="62"/>
        <v>NEUTRAL</v>
      </c>
      <c r="H1014" s="6" t="str">
        <f t="shared" si="61"/>
        <v>NEUTRAL</v>
      </c>
    </row>
    <row r="1015" spans="1:8" ht="13.5" x14ac:dyDescent="0.25">
      <c r="A1015" s="3">
        <f>TITRES_STAT!B1018</f>
        <v>43486</v>
      </c>
      <c r="B1015" s="6">
        <f>TITRES_STAT!C1018</f>
        <v>39</v>
      </c>
      <c r="C1015" s="6">
        <f>TITRES_STAT!D1018</f>
        <v>26.446899999999999</v>
      </c>
      <c r="D1015" s="6">
        <f>TITRES_STAT!E1018</f>
        <v>2</v>
      </c>
      <c r="E1015" s="2">
        <f t="shared" si="60"/>
        <v>570</v>
      </c>
      <c r="F1015" s="6" t="str">
        <f t="shared" si="63"/>
        <v>NEUTRAL</v>
      </c>
      <c r="G1015" s="6" t="str">
        <f t="shared" si="62"/>
        <v>NEUTRAL</v>
      </c>
      <c r="H1015" s="6" t="str">
        <f t="shared" si="61"/>
        <v>NEUTRAL</v>
      </c>
    </row>
    <row r="1016" spans="1:8" ht="13.5" x14ac:dyDescent="0.25">
      <c r="A1016" s="3">
        <f>TITRES_STAT!B1019</f>
        <v>43487</v>
      </c>
      <c r="B1016" s="6">
        <f>TITRES_STAT!C1019</f>
        <v>39</v>
      </c>
      <c r="C1016" s="6">
        <f>TITRES_STAT!D1019</f>
        <v>26.446899999999999</v>
      </c>
      <c r="D1016" s="6">
        <f>TITRES_STAT!E1019</f>
        <v>0</v>
      </c>
      <c r="E1016" s="2">
        <f t="shared" si="60"/>
        <v>570</v>
      </c>
      <c r="F1016" s="6" t="str">
        <f t="shared" si="63"/>
        <v>NEUTRAL</v>
      </c>
      <c r="G1016" s="6" t="str">
        <f t="shared" si="62"/>
        <v>NEUTRAL</v>
      </c>
      <c r="H1016" s="6" t="str">
        <f t="shared" si="61"/>
        <v>NEUTRAL</v>
      </c>
    </row>
    <row r="1017" spans="1:8" ht="13.5" x14ac:dyDescent="0.25">
      <c r="A1017" s="3">
        <f>TITRES_STAT!B1020</f>
        <v>43488</v>
      </c>
      <c r="B1017" s="6">
        <f>TITRES_STAT!C1020</f>
        <v>39</v>
      </c>
      <c r="C1017" s="6">
        <f>TITRES_STAT!D1020</f>
        <v>26.446899999999999</v>
      </c>
      <c r="D1017" s="6">
        <f>TITRES_STAT!E1020</f>
        <v>0</v>
      </c>
      <c r="E1017" s="2">
        <f t="shared" si="60"/>
        <v>570</v>
      </c>
      <c r="F1017" s="6" t="str">
        <f t="shared" si="63"/>
        <v>NEUTRAL</v>
      </c>
      <c r="G1017" s="6" t="str">
        <f t="shared" si="62"/>
        <v>NEUTRAL</v>
      </c>
      <c r="H1017" s="6" t="str">
        <f t="shared" si="61"/>
        <v>NEUTRAL</v>
      </c>
    </row>
    <row r="1018" spans="1:8" ht="13.5" x14ac:dyDescent="0.25">
      <c r="A1018" s="3">
        <f>TITRES_STAT!B1021</f>
        <v>43489</v>
      </c>
      <c r="B1018" s="6">
        <f>TITRES_STAT!C1021</f>
        <v>39</v>
      </c>
      <c r="C1018" s="6">
        <f>TITRES_STAT!D1021</f>
        <v>26.446899999999999</v>
      </c>
      <c r="D1018" s="6">
        <f>TITRES_STAT!E1021</f>
        <v>0</v>
      </c>
      <c r="E1018" s="2">
        <f t="shared" si="60"/>
        <v>570</v>
      </c>
      <c r="F1018" s="6" t="str">
        <f t="shared" si="63"/>
        <v>NEUTRAL</v>
      </c>
      <c r="G1018" s="6" t="str">
        <f t="shared" si="62"/>
        <v>NEUTRAL</v>
      </c>
      <c r="H1018" s="6" t="str">
        <f t="shared" si="61"/>
        <v>NEUTRAL</v>
      </c>
    </row>
    <row r="1019" spans="1:8" ht="13.5" x14ac:dyDescent="0.25">
      <c r="A1019" s="3">
        <f>TITRES_STAT!B1022</f>
        <v>43490</v>
      </c>
      <c r="B1019" s="6">
        <f>TITRES_STAT!C1022</f>
        <v>39</v>
      </c>
      <c r="C1019" s="6">
        <f>TITRES_STAT!D1022</f>
        <v>26.446899999999999</v>
      </c>
      <c r="D1019" s="6">
        <f>TITRES_STAT!E1022</f>
        <v>0</v>
      </c>
      <c r="E1019" s="2">
        <f t="shared" si="60"/>
        <v>570</v>
      </c>
      <c r="F1019" s="6" t="str">
        <f t="shared" si="63"/>
        <v>NEUTRAL</v>
      </c>
      <c r="G1019" s="6" t="str">
        <f t="shared" si="62"/>
        <v>NEUTRAL</v>
      </c>
      <c r="H1019" s="6" t="str">
        <f t="shared" si="61"/>
        <v>NEUTRAL</v>
      </c>
    </row>
    <row r="1020" spans="1:8" ht="13.5" x14ac:dyDescent="0.25">
      <c r="A1020" s="3">
        <f>TITRES_STAT!B1023</f>
        <v>43493</v>
      </c>
      <c r="B1020" s="6">
        <f>TITRES_STAT!C1023</f>
        <v>39</v>
      </c>
      <c r="C1020" s="6">
        <f>TITRES_STAT!D1023</f>
        <v>26.446899999999999</v>
      </c>
      <c r="D1020" s="6">
        <f>TITRES_STAT!E1023</f>
        <v>0</v>
      </c>
      <c r="E1020" s="2">
        <f t="shared" si="60"/>
        <v>570</v>
      </c>
      <c r="F1020" s="6" t="str">
        <f t="shared" si="63"/>
        <v>NEUTRAL</v>
      </c>
      <c r="G1020" s="6" t="str">
        <f t="shared" si="62"/>
        <v>NEUTRAL</v>
      </c>
      <c r="H1020" s="6" t="str">
        <f t="shared" si="61"/>
        <v>NEUTRAL</v>
      </c>
    </row>
    <row r="1021" spans="1:8" ht="13.5" x14ac:dyDescent="0.25">
      <c r="A1021" s="3">
        <f>TITRES_STAT!B1024</f>
        <v>43494</v>
      </c>
      <c r="B1021" s="6">
        <f>TITRES_STAT!C1024</f>
        <v>39</v>
      </c>
      <c r="C1021" s="6">
        <f>TITRES_STAT!D1024</f>
        <v>26.446899999999999</v>
      </c>
      <c r="D1021" s="6">
        <f>TITRES_STAT!E1024</f>
        <v>0</v>
      </c>
      <c r="E1021" s="2">
        <f t="shared" si="60"/>
        <v>570</v>
      </c>
      <c r="F1021" s="6" t="str">
        <f t="shared" si="63"/>
        <v>NEUTRAL</v>
      </c>
      <c r="G1021" s="6" t="str">
        <f t="shared" si="62"/>
        <v>NEUTRAL</v>
      </c>
      <c r="H1021" s="6" t="str">
        <f t="shared" si="61"/>
        <v>NEUTRAL</v>
      </c>
    </row>
    <row r="1022" spans="1:8" ht="13.5" x14ac:dyDescent="0.25">
      <c r="A1022" s="3">
        <f>TITRES_STAT!B1025</f>
        <v>43495</v>
      </c>
      <c r="B1022" s="6">
        <f>TITRES_STAT!C1025</f>
        <v>39</v>
      </c>
      <c r="C1022" s="6">
        <f>TITRES_STAT!D1025</f>
        <v>26.446899999999999</v>
      </c>
      <c r="D1022" s="6">
        <f>TITRES_STAT!E1025</f>
        <v>0</v>
      </c>
      <c r="E1022" s="2">
        <f t="shared" si="60"/>
        <v>570</v>
      </c>
      <c r="F1022" s="6" t="str">
        <f t="shared" si="63"/>
        <v>NEUTRAL</v>
      </c>
      <c r="G1022" s="6" t="str">
        <f t="shared" si="62"/>
        <v>NEUTRAL</v>
      </c>
      <c r="H1022" s="6" t="str">
        <f t="shared" si="61"/>
        <v>NEUTRAL</v>
      </c>
    </row>
    <row r="1023" spans="1:8" ht="13.5" x14ac:dyDescent="0.25">
      <c r="A1023" s="3">
        <f>TITRES_STAT!B1026</f>
        <v>43496</v>
      </c>
      <c r="B1023" s="6">
        <f>TITRES_STAT!C1026</f>
        <v>39</v>
      </c>
      <c r="C1023" s="6">
        <f>TITRES_STAT!D1026</f>
        <v>26.446899999999999</v>
      </c>
      <c r="D1023" s="6">
        <f>TITRES_STAT!E1026</f>
        <v>0</v>
      </c>
      <c r="E1023" s="2">
        <f t="shared" si="60"/>
        <v>570</v>
      </c>
      <c r="F1023" s="6" t="str">
        <f t="shared" si="63"/>
        <v>NEUTRAL</v>
      </c>
      <c r="G1023" s="6" t="str">
        <f t="shared" si="62"/>
        <v>NEUTRAL</v>
      </c>
      <c r="H1023" s="6" t="str">
        <f t="shared" si="61"/>
        <v>NEUTRAL</v>
      </c>
    </row>
    <row r="1024" spans="1:8" ht="13.5" x14ac:dyDescent="0.25">
      <c r="A1024" s="3">
        <f>TITRES_STAT!B1027</f>
        <v>43497</v>
      </c>
      <c r="B1024" s="6">
        <f>TITRES_STAT!C1027</f>
        <v>39</v>
      </c>
      <c r="C1024" s="6">
        <f>TITRES_STAT!D1027</f>
        <v>26.446899999999999</v>
      </c>
      <c r="D1024" s="6">
        <f>TITRES_STAT!E1027</f>
        <v>0</v>
      </c>
      <c r="E1024" s="2">
        <f t="shared" si="60"/>
        <v>570</v>
      </c>
      <c r="F1024" s="6" t="str">
        <f t="shared" si="63"/>
        <v>NEUTRAL</v>
      </c>
      <c r="G1024" s="6" t="str">
        <f t="shared" si="62"/>
        <v>NEUTRAL</v>
      </c>
      <c r="H1024" s="6" t="str">
        <f t="shared" si="61"/>
        <v>NEUTRAL</v>
      </c>
    </row>
    <row r="1025" spans="1:8" ht="13.5" x14ac:dyDescent="0.25">
      <c r="A1025" s="3">
        <f>TITRES_STAT!B1028</f>
        <v>43500</v>
      </c>
      <c r="B1025" s="6">
        <f>TITRES_STAT!C1028</f>
        <v>39</v>
      </c>
      <c r="C1025" s="6">
        <f>TITRES_STAT!D1028</f>
        <v>26.446899999999999</v>
      </c>
      <c r="D1025" s="6">
        <f>TITRES_STAT!E1028</f>
        <v>0</v>
      </c>
      <c r="E1025" s="2">
        <f t="shared" si="60"/>
        <v>570</v>
      </c>
      <c r="F1025" s="6" t="str">
        <f t="shared" si="63"/>
        <v>NEUTRAL</v>
      </c>
      <c r="G1025" s="6" t="str">
        <f t="shared" si="62"/>
        <v>NEUTRAL</v>
      </c>
      <c r="H1025" s="6" t="str">
        <f t="shared" si="61"/>
        <v>NEUTRAL</v>
      </c>
    </row>
    <row r="1026" spans="1:8" ht="13.5" x14ac:dyDescent="0.25">
      <c r="A1026" s="3">
        <f>TITRES_STAT!B1029</f>
        <v>43501</v>
      </c>
      <c r="B1026" s="6">
        <f>TITRES_STAT!C1029</f>
        <v>39</v>
      </c>
      <c r="C1026" s="6">
        <f>TITRES_STAT!D1029</f>
        <v>26.446899999999999</v>
      </c>
      <c r="D1026" s="6">
        <f>TITRES_STAT!E1029</f>
        <v>0</v>
      </c>
      <c r="E1026" s="2">
        <f t="shared" si="60"/>
        <v>570</v>
      </c>
      <c r="F1026" s="6" t="str">
        <f t="shared" si="63"/>
        <v>NEUTRAL</v>
      </c>
      <c r="G1026" s="6" t="str">
        <f t="shared" si="62"/>
        <v>NEUTRAL</v>
      </c>
      <c r="H1026" s="6" t="str">
        <f t="shared" si="61"/>
        <v>NEUTRAL</v>
      </c>
    </row>
    <row r="1027" spans="1:8" ht="13.5" x14ac:dyDescent="0.25">
      <c r="A1027" s="3">
        <f>TITRES_STAT!B1030</f>
        <v>43502</v>
      </c>
      <c r="B1027" s="6">
        <f>TITRES_STAT!C1030</f>
        <v>39</v>
      </c>
      <c r="C1027" s="6">
        <f>TITRES_STAT!D1030</f>
        <v>26.446899999999999</v>
      </c>
      <c r="D1027" s="6">
        <f>TITRES_STAT!E1030</f>
        <v>0</v>
      </c>
      <c r="E1027" s="2">
        <f t="shared" si="60"/>
        <v>570</v>
      </c>
      <c r="F1027" s="6" t="str">
        <f t="shared" si="63"/>
        <v>NEUTRAL</v>
      </c>
      <c r="G1027" s="6" t="str">
        <f t="shared" si="62"/>
        <v>NEUTRAL</v>
      </c>
      <c r="H1027" s="6" t="str">
        <f t="shared" si="61"/>
        <v>NEUTRAL</v>
      </c>
    </row>
    <row r="1028" spans="1:8" ht="13.5" x14ac:dyDescent="0.25">
      <c r="A1028" s="3">
        <f>TITRES_STAT!B1031</f>
        <v>43503</v>
      </c>
      <c r="B1028" s="6">
        <f>TITRES_STAT!C1031</f>
        <v>40.17</v>
      </c>
      <c r="C1028" s="6">
        <f>TITRES_STAT!D1031</f>
        <v>27.240300000000001</v>
      </c>
      <c r="D1028" s="6">
        <f>TITRES_STAT!E1031</f>
        <v>18</v>
      </c>
      <c r="E1028" s="2">
        <f t="shared" ref="E1028:E1091" si="64">IF(B1028&gt;B1027, E1027+D1028, IF(B1028&lt;B1027, E1027-D1028, E1027))</f>
        <v>588</v>
      </c>
      <c r="F1028" s="6" t="str">
        <f t="shared" si="63"/>
        <v>BULLISH</v>
      </c>
      <c r="G1028" s="6" t="str">
        <f t="shared" si="62"/>
        <v>STRONG</v>
      </c>
      <c r="H1028" s="6" t="str">
        <f t="shared" si="61"/>
        <v>CONFIRMED BULLISH</v>
      </c>
    </row>
    <row r="1029" spans="1:8" ht="13.5" x14ac:dyDescent="0.25">
      <c r="A1029" s="3">
        <f>TITRES_STAT!B1032</f>
        <v>43504</v>
      </c>
      <c r="B1029" s="6">
        <f>TITRES_STAT!C1032</f>
        <v>41.97</v>
      </c>
      <c r="C1029" s="6">
        <f>TITRES_STAT!D1032</f>
        <v>28.460899999999999</v>
      </c>
      <c r="D1029" s="6">
        <f>TITRES_STAT!E1032</f>
        <v>2</v>
      </c>
      <c r="E1029" s="2">
        <f t="shared" si="64"/>
        <v>590</v>
      </c>
      <c r="F1029" s="6" t="str">
        <f t="shared" si="63"/>
        <v>BULLISH</v>
      </c>
      <c r="G1029" s="6" t="str">
        <f t="shared" si="62"/>
        <v>STRONG</v>
      </c>
      <c r="H1029" s="6" t="str">
        <f t="shared" si="61"/>
        <v>CONFIRMED BULLISH</v>
      </c>
    </row>
    <row r="1030" spans="1:8" ht="13.5" x14ac:dyDescent="0.25">
      <c r="A1030" s="3">
        <f>TITRES_STAT!B1033</f>
        <v>43507</v>
      </c>
      <c r="B1030" s="6">
        <f>TITRES_STAT!C1033</f>
        <v>40.200000000000003</v>
      </c>
      <c r="C1030" s="6">
        <f>TITRES_STAT!D1033</f>
        <v>27.2607</v>
      </c>
      <c r="D1030" s="6">
        <f>TITRES_STAT!E1033</f>
        <v>5</v>
      </c>
      <c r="E1030" s="2">
        <f t="shared" si="64"/>
        <v>585</v>
      </c>
      <c r="F1030" s="6" t="str">
        <f t="shared" si="63"/>
        <v>BULLISH</v>
      </c>
      <c r="G1030" s="6" t="str">
        <f t="shared" si="62"/>
        <v>STRONG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43508</v>
      </c>
      <c r="B1031" s="6">
        <f>TITRES_STAT!C1034</f>
        <v>40.200000000000003</v>
      </c>
      <c r="C1031" s="6">
        <f>TITRES_STAT!D1034</f>
        <v>27.2607</v>
      </c>
      <c r="D1031" s="6">
        <f>TITRES_STAT!E1034</f>
        <v>0</v>
      </c>
      <c r="E1031" s="2">
        <f t="shared" si="64"/>
        <v>585</v>
      </c>
      <c r="F1031" s="6" t="str">
        <f t="shared" si="63"/>
        <v>BULLISH</v>
      </c>
      <c r="G1031" s="6" t="str">
        <f t="shared" ref="G1031:G1094" si="66">IF((E1031-E1026)/E1026 &gt; 0.02, "STRONG",
 IF((E1031-E1026)/E1026 &lt; -0.02, "WEAK", "NEUTRAL"))</f>
        <v>STRONG</v>
      </c>
      <c r="H1031" s="6" t="str">
        <f t="shared" si="65"/>
        <v>CONFIRMED BULLISH</v>
      </c>
    </row>
    <row r="1032" spans="1:8" ht="13.5" x14ac:dyDescent="0.25">
      <c r="A1032" s="3">
        <f>TITRES_STAT!B1035</f>
        <v>43509</v>
      </c>
      <c r="B1032" s="6">
        <f>TITRES_STAT!C1035</f>
        <v>40.22</v>
      </c>
      <c r="C1032" s="6">
        <f>TITRES_STAT!D1035</f>
        <v>27.2742</v>
      </c>
      <c r="D1032" s="6">
        <f>TITRES_STAT!E1035</f>
        <v>7</v>
      </c>
      <c r="E1032" s="2">
        <f t="shared" si="64"/>
        <v>592</v>
      </c>
      <c r="F1032" s="6" t="str">
        <f t="shared" ref="F1032:F1095" si="67">IF(E1032&gt;E1027,"BULLISH",IF(E1032&lt;E1027,"BEARISH","NEUTRAL"))</f>
        <v>BULLISH</v>
      </c>
      <c r="G1032" s="6" t="str">
        <f t="shared" si="66"/>
        <v>STRONG</v>
      </c>
      <c r="H1032" s="6" t="str">
        <f t="shared" si="65"/>
        <v>CONFIRMED BULLISH</v>
      </c>
    </row>
    <row r="1033" spans="1:8" ht="13.5" x14ac:dyDescent="0.25">
      <c r="A1033" s="3">
        <f>TITRES_STAT!B1036</f>
        <v>43510</v>
      </c>
      <c r="B1033" s="6">
        <f>TITRES_STAT!C1036</f>
        <v>40.22</v>
      </c>
      <c r="C1033" s="6">
        <f>TITRES_STAT!D1036</f>
        <v>27.2742</v>
      </c>
      <c r="D1033" s="6">
        <f>TITRES_STAT!E1036</f>
        <v>0</v>
      </c>
      <c r="E1033" s="2">
        <f t="shared" si="64"/>
        <v>592</v>
      </c>
      <c r="F1033" s="6" t="str">
        <f t="shared" si="67"/>
        <v>BULLISH</v>
      </c>
      <c r="G1033" s="6" t="str">
        <f t="shared" si="66"/>
        <v>NEUTRAL</v>
      </c>
      <c r="H1033" s="6" t="str">
        <f t="shared" si="65"/>
        <v>CONFIRMED BULLISH</v>
      </c>
    </row>
    <row r="1034" spans="1:8" ht="13.5" x14ac:dyDescent="0.25">
      <c r="A1034" s="3">
        <f>TITRES_STAT!B1037</f>
        <v>43511</v>
      </c>
      <c r="B1034" s="6">
        <f>TITRES_STAT!C1037</f>
        <v>39.020000000000003</v>
      </c>
      <c r="C1034" s="6">
        <f>TITRES_STAT!D1037</f>
        <v>26.4605</v>
      </c>
      <c r="D1034" s="6">
        <f>TITRES_STAT!E1037</f>
        <v>0</v>
      </c>
      <c r="E1034" s="2">
        <f t="shared" si="64"/>
        <v>592</v>
      </c>
      <c r="F1034" s="6" t="str">
        <f t="shared" si="67"/>
        <v>BULLISH</v>
      </c>
      <c r="G1034" s="6" t="str">
        <f t="shared" si="66"/>
        <v>NEUTRAL</v>
      </c>
      <c r="H1034" s="6" t="str">
        <f t="shared" si="65"/>
        <v>BULLISH DIVERGENCE</v>
      </c>
    </row>
    <row r="1035" spans="1:8" ht="13.5" x14ac:dyDescent="0.25">
      <c r="A1035" s="3">
        <f>TITRES_STAT!B1038</f>
        <v>43514</v>
      </c>
      <c r="B1035" s="6">
        <f>TITRES_STAT!C1038</f>
        <v>40.19</v>
      </c>
      <c r="C1035" s="6">
        <f>TITRES_STAT!D1038</f>
        <v>27.253900000000002</v>
      </c>
      <c r="D1035" s="6">
        <f>TITRES_STAT!E1038</f>
        <v>0</v>
      </c>
      <c r="E1035" s="2">
        <f t="shared" si="64"/>
        <v>592</v>
      </c>
      <c r="F1035" s="6" t="str">
        <f t="shared" si="67"/>
        <v>BULLISH</v>
      </c>
      <c r="G1035" s="6" t="str">
        <f t="shared" si="66"/>
        <v>NEUTRAL</v>
      </c>
      <c r="H1035" s="6" t="str">
        <f t="shared" si="65"/>
        <v>BULLISH DIVERGENCE</v>
      </c>
    </row>
    <row r="1036" spans="1:8" ht="13.5" x14ac:dyDescent="0.25">
      <c r="A1036" s="3">
        <f>TITRES_STAT!B1039</f>
        <v>43515</v>
      </c>
      <c r="B1036" s="6">
        <f>TITRES_STAT!C1039</f>
        <v>39.31</v>
      </c>
      <c r="C1036" s="6">
        <f>TITRES_STAT!D1039</f>
        <v>26.6571</v>
      </c>
      <c r="D1036" s="6">
        <f>TITRES_STAT!E1039</f>
        <v>15</v>
      </c>
      <c r="E1036" s="2">
        <f t="shared" si="64"/>
        <v>577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CONFIRMED BEARISH</v>
      </c>
    </row>
    <row r="1037" spans="1:8" ht="13.5" x14ac:dyDescent="0.25">
      <c r="A1037" s="3">
        <f>TITRES_STAT!B1040</f>
        <v>43516</v>
      </c>
      <c r="B1037" s="6">
        <f>TITRES_STAT!C1040</f>
        <v>38.14</v>
      </c>
      <c r="C1037" s="6">
        <f>TITRES_STAT!D1040</f>
        <v>25.863700000000001</v>
      </c>
      <c r="D1037" s="6">
        <f>TITRES_STAT!E1040</f>
        <v>0</v>
      </c>
      <c r="E1037" s="2">
        <f t="shared" si="64"/>
        <v>577</v>
      </c>
      <c r="F1037" s="6" t="str">
        <f t="shared" si="67"/>
        <v>BEARISH</v>
      </c>
      <c r="G1037" s="6" t="str">
        <f t="shared" si="66"/>
        <v>WEAK</v>
      </c>
      <c r="H1037" s="6" t="str">
        <f t="shared" si="65"/>
        <v>CONFIRMED BEARISH</v>
      </c>
    </row>
    <row r="1038" spans="1:8" ht="13.5" x14ac:dyDescent="0.25">
      <c r="A1038" s="3">
        <f>TITRES_STAT!B1041</f>
        <v>43517</v>
      </c>
      <c r="B1038" s="6">
        <f>TITRES_STAT!C1041</f>
        <v>38.049999999999997</v>
      </c>
      <c r="C1038" s="6">
        <f>TITRES_STAT!D1041</f>
        <v>25.802700000000002</v>
      </c>
      <c r="D1038" s="6">
        <f>TITRES_STAT!E1041</f>
        <v>70</v>
      </c>
      <c r="E1038" s="2">
        <f t="shared" si="64"/>
        <v>507</v>
      </c>
      <c r="F1038" s="6" t="str">
        <f t="shared" si="67"/>
        <v>BEARISH</v>
      </c>
      <c r="G1038" s="6" t="str">
        <f t="shared" si="66"/>
        <v>WEAK</v>
      </c>
      <c r="H1038" s="6" t="str">
        <f t="shared" si="65"/>
        <v>CONFIRMED BEARISH</v>
      </c>
    </row>
    <row r="1039" spans="1:8" ht="13.5" x14ac:dyDescent="0.25">
      <c r="A1039" s="3">
        <f>TITRES_STAT!B1042</f>
        <v>43518</v>
      </c>
      <c r="B1039" s="6">
        <f>TITRES_STAT!C1042</f>
        <v>38.049999999999997</v>
      </c>
      <c r="C1039" s="6">
        <f>TITRES_STAT!D1042</f>
        <v>25.802700000000002</v>
      </c>
      <c r="D1039" s="6">
        <f>TITRES_STAT!E1042</f>
        <v>0</v>
      </c>
      <c r="E1039" s="2">
        <f t="shared" si="64"/>
        <v>507</v>
      </c>
      <c r="F1039" s="6" t="str">
        <f t="shared" si="67"/>
        <v>BEARISH</v>
      </c>
      <c r="G1039" s="6" t="str">
        <f t="shared" si="66"/>
        <v>WEAK</v>
      </c>
      <c r="H1039" s="6" t="str">
        <f t="shared" si="65"/>
        <v>CONFIRMED BEARISH</v>
      </c>
    </row>
    <row r="1040" spans="1:8" ht="13.5" x14ac:dyDescent="0.25">
      <c r="A1040" s="3">
        <f>TITRES_STAT!B1043</f>
        <v>43521</v>
      </c>
      <c r="B1040" s="6">
        <f>TITRES_STAT!C1043</f>
        <v>38.049999999999997</v>
      </c>
      <c r="C1040" s="6">
        <f>TITRES_STAT!D1043</f>
        <v>25.802700000000002</v>
      </c>
      <c r="D1040" s="6">
        <f>TITRES_STAT!E1043</f>
        <v>0</v>
      </c>
      <c r="E1040" s="2">
        <f t="shared" si="64"/>
        <v>507</v>
      </c>
      <c r="F1040" s="6" t="str">
        <f t="shared" si="67"/>
        <v>BEARISH</v>
      </c>
      <c r="G1040" s="6" t="str">
        <f t="shared" si="66"/>
        <v>WEAK</v>
      </c>
      <c r="H1040" s="6" t="str">
        <f t="shared" si="65"/>
        <v>CONFIRMED BEARISH</v>
      </c>
    </row>
    <row r="1041" spans="1:8" ht="13.5" x14ac:dyDescent="0.25">
      <c r="A1041" s="3">
        <f>TITRES_STAT!B1044</f>
        <v>43522</v>
      </c>
      <c r="B1041" s="6">
        <f>TITRES_STAT!C1044</f>
        <v>40.049999999999997</v>
      </c>
      <c r="C1041" s="6">
        <f>TITRES_STAT!D1044</f>
        <v>27.158899999999999</v>
      </c>
      <c r="D1041" s="6">
        <f>TITRES_STAT!E1044</f>
        <v>40</v>
      </c>
      <c r="E1041" s="2">
        <f t="shared" si="64"/>
        <v>547</v>
      </c>
      <c r="F1041" s="6" t="str">
        <f t="shared" si="67"/>
        <v>BEARISH</v>
      </c>
      <c r="G1041" s="6" t="str">
        <f t="shared" si="66"/>
        <v>WEAK</v>
      </c>
      <c r="H1041" s="6" t="str">
        <f t="shared" si="65"/>
        <v>BEARISH DIVERGENCE</v>
      </c>
    </row>
    <row r="1042" spans="1:8" ht="13.5" x14ac:dyDescent="0.25">
      <c r="A1042" s="3">
        <f>TITRES_STAT!B1045</f>
        <v>43523</v>
      </c>
      <c r="B1042" s="6">
        <f>TITRES_STAT!C1045</f>
        <v>40.049999999999997</v>
      </c>
      <c r="C1042" s="6">
        <f>TITRES_STAT!D1045</f>
        <v>27.158899999999999</v>
      </c>
      <c r="D1042" s="6">
        <f>TITRES_STAT!E1045</f>
        <v>0</v>
      </c>
      <c r="E1042" s="2">
        <f t="shared" si="64"/>
        <v>547</v>
      </c>
      <c r="F1042" s="6" t="str">
        <f t="shared" si="67"/>
        <v>BEARISH</v>
      </c>
      <c r="G1042" s="6" t="str">
        <f t="shared" si="66"/>
        <v>WEAK</v>
      </c>
      <c r="H1042" s="6" t="str">
        <f t="shared" si="65"/>
        <v>BEARISH DIVERGENCE</v>
      </c>
    </row>
    <row r="1043" spans="1:8" ht="13.5" x14ac:dyDescent="0.25">
      <c r="A1043" s="3">
        <f>TITRES_STAT!B1046</f>
        <v>43524</v>
      </c>
      <c r="B1043" s="6">
        <f>TITRES_STAT!C1046</f>
        <v>39.090000000000003</v>
      </c>
      <c r="C1043" s="6">
        <f>TITRES_STAT!D1046</f>
        <v>26.507899999999999</v>
      </c>
      <c r="D1043" s="6">
        <f>TITRES_STAT!E1046</f>
        <v>95</v>
      </c>
      <c r="E1043" s="2">
        <f t="shared" si="64"/>
        <v>452</v>
      </c>
      <c r="F1043" s="6" t="str">
        <f t="shared" si="67"/>
        <v>BEARISH</v>
      </c>
      <c r="G1043" s="6" t="str">
        <f t="shared" si="66"/>
        <v>WEAK</v>
      </c>
      <c r="H1043" s="6" t="str">
        <f t="shared" si="65"/>
        <v>BEARISH DIVERGENCE</v>
      </c>
    </row>
    <row r="1044" spans="1:8" ht="13.5" x14ac:dyDescent="0.25">
      <c r="A1044" s="3">
        <f>TITRES_STAT!B1047</f>
        <v>43525</v>
      </c>
      <c r="B1044" s="6">
        <f>TITRES_STAT!C1047</f>
        <v>38.1</v>
      </c>
      <c r="C1044" s="6">
        <f>TITRES_STAT!D1047</f>
        <v>25.836600000000001</v>
      </c>
      <c r="D1044" s="6">
        <f>TITRES_STAT!E1047</f>
        <v>10</v>
      </c>
      <c r="E1044" s="2">
        <f t="shared" si="64"/>
        <v>442</v>
      </c>
      <c r="F1044" s="6" t="str">
        <f t="shared" si="67"/>
        <v>BEARISH</v>
      </c>
      <c r="G1044" s="6" t="str">
        <f t="shared" si="66"/>
        <v>WEAK</v>
      </c>
      <c r="H1044" s="6" t="str">
        <f t="shared" si="65"/>
        <v>BEARISH DIVERGENCE</v>
      </c>
    </row>
    <row r="1045" spans="1:8" ht="13.5" x14ac:dyDescent="0.25">
      <c r="A1045" s="3">
        <f>TITRES_STAT!B1048</f>
        <v>43528</v>
      </c>
      <c r="B1045" s="6">
        <f>TITRES_STAT!C1048</f>
        <v>38.1</v>
      </c>
      <c r="C1045" s="6">
        <f>TITRES_STAT!D1048</f>
        <v>25.836600000000001</v>
      </c>
      <c r="D1045" s="6">
        <f>TITRES_STAT!E1048</f>
        <v>0</v>
      </c>
      <c r="E1045" s="2">
        <f t="shared" si="64"/>
        <v>442</v>
      </c>
      <c r="F1045" s="6" t="str">
        <f t="shared" si="67"/>
        <v>BEARISH</v>
      </c>
      <c r="G1045" s="6" t="str">
        <f t="shared" si="66"/>
        <v>WEAK</v>
      </c>
      <c r="H1045" s="6" t="str">
        <f t="shared" si="65"/>
        <v>BEARISH DIVERGENCE</v>
      </c>
    </row>
    <row r="1046" spans="1:8" ht="13.5" x14ac:dyDescent="0.25">
      <c r="A1046" s="3">
        <f>TITRES_STAT!B1049</f>
        <v>43529</v>
      </c>
      <c r="B1046" s="6">
        <f>TITRES_STAT!C1049</f>
        <v>38.1</v>
      </c>
      <c r="C1046" s="6">
        <f>TITRES_STAT!D1049</f>
        <v>25.836600000000001</v>
      </c>
      <c r="D1046" s="6">
        <f>TITRES_STAT!E1049</f>
        <v>0</v>
      </c>
      <c r="E1046" s="2">
        <f t="shared" si="64"/>
        <v>442</v>
      </c>
      <c r="F1046" s="6" t="str">
        <f t="shared" si="67"/>
        <v>BEARISH</v>
      </c>
      <c r="G1046" s="6" t="str">
        <f t="shared" si="66"/>
        <v>WEAK</v>
      </c>
      <c r="H1046" s="6" t="str">
        <f t="shared" si="65"/>
        <v>CONFIRMED BEARISH</v>
      </c>
    </row>
    <row r="1047" spans="1:8" ht="13.5" x14ac:dyDescent="0.25">
      <c r="A1047" s="3">
        <f>TITRES_STAT!B1050</f>
        <v>43530</v>
      </c>
      <c r="B1047" s="6">
        <f>TITRES_STAT!C1050</f>
        <v>38.11</v>
      </c>
      <c r="C1047" s="6">
        <f>TITRES_STAT!D1050</f>
        <v>25.843399999999999</v>
      </c>
      <c r="D1047" s="6">
        <f>TITRES_STAT!E1050</f>
        <v>330</v>
      </c>
      <c r="E1047" s="2">
        <f t="shared" si="64"/>
        <v>772</v>
      </c>
      <c r="F1047" s="6" t="str">
        <f t="shared" si="67"/>
        <v>BULLISH</v>
      </c>
      <c r="G1047" s="6" t="str">
        <f t="shared" si="66"/>
        <v>STRONG</v>
      </c>
      <c r="H1047" s="6" t="str">
        <f t="shared" si="65"/>
        <v>BULLISH DIVERGENCE</v>
      </c>
    </row>
    <row r="1048" spans="1:8" ht="13.5" x14ac:dyDescent="0.25">
      <c r="A1048" s="3">
        <f>TITRES_STAT!B1051</f>
        <v>43531</v>
      </c>
      <c r="B1048" s="6">
        <f>TITRES_STAT!C1051</f>
        <v>38.11</v>
      </c>
      <c r="C1048" s="6">
        <f>TITRES_STAT!D1051</f>
        <v>25.843399999999999</v>
      </c>
      <c r="D1048" s="6">
        <f>TITRES_STAT!E1051</f>
        <v>0</v>
      </c>
      <c r="E1048" s="2">
        <f t="shared" si="64"/>
        <v>772</v>
      </c>
      <c r="F1048" s="6" t="str">
        <f t="shared" si="67"/>
        <v>BULLISH</v>
      </c>
      <c r="G1048" s="6" t="str">
        <f t="shared" si="66"/>
        <v>STRONG</v>
      </c>
      <c r="H1048" s="6" t="str">
        <f t="shared" si="65"/>
        <v>BULLISH DIVERGENCE</v>
      </c>
    </row>
    <row r="1049" spans="1:8" ht="13.5" x14ac:dyDescent="0.25">
      <c r="A1049" s="3">
        <f>TITRES_STAT!B1052</f>
        <v>43532</v>
      </c>
      <c r="B1049" s="6">
        <f>TITRES_STAT!C1052</f>
        <v>38.119999999999997</v>
      </c>
      <c r="C1049" s="6">
        <f>TITRES_STAT!D1052</f>
        <v>25.850200000000001</v>
      </c>
      <c r="D1049" s="6">
        <f>TITRES_STAT!E1052</f>
        <v>500</v>
      </c>
      <c r="E1049" s="2">
        <f t="shared" si="64"/>
        <v>1272</v>
      </c>
      <c r="F1049" s="6" t="str">
        <f t="shared" si="67"/>
        <v>BULLISH</v>
      </c>
      <c r="G1049" s="6" t="str">
        <f t="shared" si="66"/>
        <v>STRONG</v>
      </c>
      <c r="H1049" s="6" t="str">
        <f t="shared" si="65"/>
        <v>CONFIRMED BULLISH</v>
      </c>
    </row>
    <row r="1050" spans="1:8" ht="13.5" x14ac:dyDescent="0.25">
      <c r="A1050" s="3">
        <f>TITRES_STAT!B1053</f>
        <v>43535</v>
      </c>
      <c r="B1050" s="6">
        <f>TITRES_STAT!C1053</f>
        <v>38.11</v>
      </c>
      <c r="C1050" s="6">
        <f>TITRES_STAT!D1053</f>
        <v>25.843399999999999</v>
      </c>
      <c r="D1050" s="6">
        <f>TITRES_STAT!E1053</f>
        <v>4</v>
      </c>
      <c r="E1050" s="2">
        <f t="shared" si="64"/>
        <v>1268</v>
      </c>
      <c r="F1050" s="6" t="str">
        <f t="shared" si="67"/>
        <v>BULLISH</v>
      </c>
      <c r="G1050" s="6" t="str">
        <f t="shared" si="66"/>
        <v>STRONG</v>
      </c>
      <c r="H1050" s="6" t="str">
        <f t="shared" si="65"/>
        <v>CONFIRMED BULLISH</v>
      </c>
    </row>
    <row r="1051" spans="1:8" ht="13.5" x14ac:dyDescent="0.25">
      <c r="A1051" s="3">
        <f>TITRES_STAT!B1054</f>
        <v>43536</v>
      </c>
      <c r="B1051" s="6">
        <f>TITRES_STAT!C1054</f>
        <v>38.11</v>
      </c>
      <c r="C1051" s="6">
        <f>TITRES_STAT!D1054</f>
        <v>25.843399999999999</v>
      </c>
      <c r="D1051" s="6">
        <f>TITRES_STAT!E1054</f>
        <v>0</v>
      </c>
      <c r="E1051" s="2">
        <f t="shared" si="64"/>
        <v>1268</v>
      </c>
      <c r="F1051" s="6" t="str">
        <f t="shared" si="67"/>
        <v>BULLISH</v>
      </c>
      <c r="G1051" s="6" t="str">
        <f t="shared" si="66"/>
        <v>STRONG</v>
      </c>
      <c r="H1051" s="6" t="str">
        <f t="shared" si="65"/>
        <v>CONFIRMED BULLISH</v>
      </c>
    </row>
    <row r="1052" spans="1:8" ht="13.5" x14ac:dyDescent="0.25">
      <c r="A1052" s="3">
        <f>TITRES_STAT!B1055</f>
        <v>43537</v>
      </c>
      <c r="B1052" s="6">
        <f>TITRES_STAT!C1055</f>
        <v>38.11</v>
      </c>
      <c r="C1052" s="6">
        <f>TITRES_STAT!D1055</f>
        <v>25.843399999999999</v>
      </c>
      <c r="D1052" s="6">
        <f>TITRES_STAT!E1055</f>
        <v>0</v>
      </c>
      <c r="E1052" s="2">
        <f t="shared" si="64"/>
        <v>1268</v>
      </c>
      <c r="F1052" s="6" t="str">
        <f t="shared" si="67"/>
        <v>BULLISH</v>
      </c>
      <c r="G1052" s="6" t="str">
        <f t="shared" si="66"/>
        <v>STRONG</v>
      </c>
      <c r="H1052" s="6" t="str">
        <f t="shared" si="65"/>
        <v>NEUTRAL</v>
      </c>
    </row>
    <row r="1053" spans="1:8" ht="13.5" x14ac:dyDescent="0.25">
      <c r="A1053" s="3">
        <f>TITRES_STAT!B1056</f>
        <v>43538</v>
      </c>
      <c r="B1053" s="6">
        <f>TITRES_STAT!C1056</f>
        <v>38.11</v>
      </c>
      <c r="C1053" s="6">
        <f>TITRES_STAT!D1056</f>
        <v>25.843399999999999</v>
      </c>
      <c r="D1053" s="6">
        <f>TITRES_STAT!E1056</f>
        <v>0</v>
      </c>
      <c r="E1053" s="2">
        <f t="shared" si="64"/>
        <v>1268</v>
      </c>
      <c r="F1053" s="6" t="str">
        <f t="shared" si="67"/>
        <v>BULLISH</v>
      </c>
      <c r="G1053" s="6" t="str">
        <f t="shared" si="66"/>
        <v>STRONG</v>
      </c>
      <c r="H1053" s="6" t="str">
        <f t="shared" si="65"/>
        <v>NEUTRAL</v>
      </c>
    </row>
    <row r="1054" spans="1:8" ht="13.5" x14ac:dyDescent="0.25">
      <c r="A1054" s="3">
        <f>TITRES_STAT!B1057</f>
        <v>43539</v>
      </c>
      <c r="B1054" s="6">
        <f>TITRES_STAT!C1057</f>
        <v>38.11</v>
      </c>
      <c r="C1054" s="6">
        <f>TITRES_STAT!D1057</f>
        <v>25.843399999999999</v>
      </c>
      <c r="D1054" s="6">
        <f>TITRES_STAT!E1057</f>
        <v>0</v>
      </c>
      <c r="E1054" s="2">
        <f t="shared" si="64"/>
        <v>1268</v>
      </c>
      <c r="F1054" s="6" t="str">
        <f t="shared" si="67"/>
        <v>BEARISH</v>
      </c>
      <c r="G1054" s="6" t="str">
        <f t="shared" si="66"/>
        <v>NEUTRAL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38.11</v>
      </c>
      <c r="C1055" s="6">
        <f>TITRES_STAT!D1058</f>
        <v>25.843399999999999</v>
      </c>
      <c r="D1055" s="6">
        <f>TITRES_STAT!E1058</f>
        <v>0</v>
      </c>
      <c r="E1055" s="2">
        <f t="shared" si="64"/>
        <v>1268</v>
      </c>
      <c r="F1055" s="6" t="str">
        <f t="shared" si="67"/>
        <v>NEUTRAL</v>
      </c>
      <c r="G1055" s="6" t="str">
        <f t="shared" si="66"/>
        <v>NEUTRAL</v>
      </c>
      <c r="H1055" s="6" t="str">
        <f t="shared" si="65"/>
        <v>NEUTRAL</v>
      </c>
    </row>
    <row r="1056" spans="1:8" ht="13.5" x14ac:dyDescent="0.25">
      <c r="A1056" s="3">
        <f>TITRES_STAT!B1059</f>
        <v>43543</v>
      </c>
      <c r="B1056" s="6">
        <f>TITRES_STAT!C1059</f>
        <v>38.11</v>
      </c>
      <c r="C1056" s="6">
        <f>TITRES_STAT!D1059</f>
        <v>25.843399999999999</v>
      </c>
      <c r="D1056" s="6">
        <f>TITRES_STAT!E1059</f>
        <v>0</v>
      </c>
      <c r="E1056" s="2">
        <f t="shared" si="64"/>
        <v>1268</v>
      </c>
      <c r="F1056" s="6" t="str">
        <f t="shared" si="67"/>
        <v>NEUTRAL</v>
      </c>
      <c r="G1056" s="6" t="str">
        <f t="shared" si="66"/>
        <v>NEUTRAL</v>
      </c>
      <c r="H1056" s="6" t="str">
        <f t="shared" si="65"/>
        <v>NEUTRAL</v>
      </c>
    </row>
    <row r="1057" spans="1:8" ht="13.5" x14ac:dyDescent="0.25">
      <c r="A1057" s="3">
        <f>TITRES_STAT!B1060</f>
        <v>43545</v>
      </c>
      <c r="B1057" s="6">
        <f>TITRES_STAT!C1060</f>
        <v>38.11</v>
      </c>
      <c r="C1057" s="6">
        <f>TITRES_STAT!D1060</f>
        <v>25.843399999999999</v>
      </c>
      <c r="D1057" s="6">
        <f>TITRES_STAT!E1060</f>
        <v>0</v>
      </c>
      <c r="E1057" s="2">
        <f t="shared" si="64"/>
        <v>1268</v>
      </c>
      <c r="F1057" s="6" t="str">
        <f t="shared" si="67"/>
        <v>NEUTRAL</v>
      </c>
      <c r="G1057" s="6" t="str">
        <f t="shared" si="66"/>
        <v>NEUTRAL</v>
      </c>
      <c r="H1057" s="6" t="str">
        <f t="shared" si="65"/>
        <v>NEUTRAL</v>
      </c>
    </row>
    <row r="1058" spans="1:8" ht="13.5" x14ac:dyDescent="0.25">
      <c r="A1058" s="3">
        <f>TITRES_STAT!B1061</f>
        <v>43546</v>
      </c>
      <c r="B1058" s="6">
        <f>TITRES_STAT!C1061</f>
        <v>38.11</v>
      </c>
      <c r="C1058" s="6">
        <f>TITRES_STAT!D1061</f>
        <v>25.843399999999999</v>
      </c>
      <c r="D1058" s="6">
        <f>TITRES_STAT!E1061</f>
        <v>0</v>
      </c>
      <c r="E1058" s="2">
        <f t="shared" si="64"/>
        <v>1268</v>
      </c>
      <c r="F1058" s="6" t="str">
        <f t="shared" si="67"/>
        <v>NEUTRAL</v>
      </c>
      <c r="G1058" s="6" t="str">
        <f t="shared" si="66"/>
        <v>NEUTRAL</v>
      </c>
      <c r="H1058" s="6" t="str">
        <f t="shared" si="65"/>
        <v>NEUTRAL</v>
      </c>
    </row>
    <row r="1059" spans="1:8" ht="13.5" x14ac:dyDescent="0.25">
      <c r="A1059" s="3">
        <f>TITRES_STAT!B1062</f>
        <v>43549</v>
      </c>
      <c r="B1059" s="6">
        <f>TITRES_STAT!C1062</f>
        <v>38.11</v>
      </c>
      <c r="C1059" s="6">
        <f>TITRES_STAT!D1062</f>
        <v>25.843399999999999</v>
      </c>
      <c r="D1059" s="6">
        <f>TITRES_STAT!E1062</f>
        <v>0</v>
      </c>
      <c r="E1059" s="2">
        <f t="shared" si="64"/>
        <v>1268</v>
      </c>
      <c r="F1059" s="6" t="str">
        <f t="shared" si="67"/>
        <v>NEUTRAL</v>
      </c>
      <c r="G1059" s="6" t="str">
        <f t="shared" si="66"/>
        <v>NEUTRAL</v>
      </c>
      <c r="H1059" s="6" t="str">
        <f t="shared" si="65"/>
        <v>NEUTRAL</v>
      </c>
    </row>
    <row r="1060" spans="1:8" ht="13.5" x14ac:dyDescent="0.25">
      <c r="A1060" s="3">
        <f>TITRES_STAT!B1063</f>
        <v>43550</v>
      </c>
      <c r="B1060" s="6">
        <f>TITRES_STAT!C1063</f>
        <v>38.11</v>
      </c>
      <c r="C1060" s="6">
        <f>TITRES_STAT!D1063</f>
        <v>25.843399999999999</v>
      </c>
      <c r="D1060" s="6">
        <f>TITRES_STAT!E1063</f>
        <v>0</v>
      </c>
      <c r="E1060" s="2">
        <f t="shared" si="64"/>
        <v>1268</v>
      </c>
      <c r="F1060" s="6" t="str">
        <f t="shared" si="67"/>
        <v>NEUTRAL</v>
      </c>
      <c r="G1060" s="6" t="str">
        <f t="shared" si="66"/>
        <v>NEUTRAL</v>
      </c>
      <c r="H1060" s="6" t="str">
        <f t="shared" si="65"/>
        <v>NEUTRAL</v>
      </c>
    </row>
    <row r="1061" spans="1:8" ht="13.5" x14ac:dyDescent="0.25">
      <c r="A1061" s="3">
        <f>TITRES_STAT!B1064</f>
        <v>43551</v>
      </c>
      <c r="B1061" s="6">
        <f>TITRES_STAT!C1064</f>
        <v>38.11</v>
      </c>
      <c r="C1061" s="6">
        <f>TITRES_STAT!D1064</f>
        <v>25.843399999999999</v>
      </c>
      <c r="D1061" s="6">
        <f>TITRES_STAT!E1064</f>
        <v>0</v>
      </c>
      <c r="E1061" s="2">
        <f t="shared" si="64"/>
        <v>1268</v>
      </c>
      <c r="F1061" s="6" t="str">
        <f t="shared" si="67"/>
        <v>NEUTRAL</v>
      </c>
      <c r="G1061" s="6" t="str">
        <f t="shared" si="66"/>
        <v>NEUTRAL</v>
      </c>
      <c r="H1061" s="6" t="str">
        <f t="shared" si="65"/>
        <v>NEUTRAL</v>
      </c>
    </row>
    <row r="1062" spans="1:8" ht="13.5" x14ac:dyDescent="0.25">
      <c r="A1062" s="3">
        <f>TITRES_STAT!B1065</f>
        <v>43552</v>
      </c>
      <c r="B1062" s="6">
        <f>TITRES_STAT!C1065</f>
        <v>38.11</v>
      </c>
      <c r="C1062" s="6">
        <f>TITRES_STAT!D1065</f>
        <v>25.843399999999999</v>
      </c>
      <c r="D1062" s="6">
        <f>TITRES_STAT!E1065</f>
        <v>0</v>
      </c>
      <c r="E1062" s="2">
        <f t="shared" si="64"/>
        <v>1268</v>
      </c>
      <c r="F1062" s="6" t="str">
        <f t="shared" si="67"/>
        <v>NEUTRAL</v>
      </c>
      <c r="G1062" s="6" t="str">
        <f t="shared" si="66"/>
        <v>NEUTRAL</v>
      </c>
      <c r="H1062" s="6" t="str">
        <f t="shared" si="65"/>
        <v>NEUTRAL</v>
      </c>
    </row>
    <row r="1063" spans="1:8" ht="13.5" x14ac:dyDescent="0.25">
      <c r="A1063" s="3">
        <f>TITRES_STAT!B1066</f>
        <v>43553</v>
      </c>
      <c r="B1063" s="6">
        <f>TITRES_STAT!C1066</f>
        <v>38.11</v>
      </c>
      <c r="C1063" s="6">
        <f>TITRES_STAT!D1066</f>
        <v>25.843399999999999</v>
      </c>
      <c r="D1063" s="6">
        <f>TITRES_STAT!E1066</f>
        <v>0</v>
      </c>
      <c r="E1063" s="2">
        <f t="shared" si="64"/>
        <v>1268</v>
      </c>
      <c r="F1063" s="6" t="str">
        <f t="shared" si="67"/>
        <v>NEUTRAL</v>
      </c>
      <c r="G1063" s="6" t="str">
        <f t="shared" si="66"/>
        <v>NEUTRAL</v>
      </c>
      <c r="H1063" s="6" t="str">
        <f t="shared" si="65"/>
        <v>NEUTRAL</v>
      </c>
    </row>
    <row r="1064" spans="1:8" ht="13.5" x14ac:dyDescent="0.25">
      <c r="A1064" s="3">
        <f>TITRES_STAT!B1067</f>
        <v>43556</v>
      </c>
      <c r="B1064" s="6">
        <f>TITRES_STAT!C1067</f>
        <v>38.11</v>
      </c>
      <c r="C1064" s="6">
        <f>TITRES_STAT!D1067</f>
        <v>25.843399999999999</v>
      </c>
      <c r="D1064" s="6">
        <f>TITRES_STAT!E1067</f>
        <v>0</v>
      </c>
      <c r="E1064" s="2">
        <f t="shared" si="64"/>
        <v>1268</v>
      </c>
      <c r="F1064" s="6" t="str">
        <f t="shared" si="67"/>
        <v>NEUTRAL</v>
      </c>
      <c r="G1064" s="6" t="str">
        <f t="shared" si="66"/>
        <v>NEUTRAL</v>
      </c>
      <c r="H1064" s="6" t="str">
        <f t="shared" si="65"/>
        <v>NEUTRAL</v>
      </c>
    </row>
    <row r="1065" spans="1:8" ht="13.5" x14ac:dyDescent="0.25">
      <c r="A1065" s="3">
        <f>TITRES_STAT!B1068</f>
        <v>43557</v>
      </c>
      <c r="B1065" s="6">
        <f>TITRES_STAT!C1068</f>
        <v>38.11</v>
      </c>
      <c r="C1065" s="6">
        <f>TITRES_STAT!D1068</f>
        <v>25.843399999999999</v>
      </c>
      <c r="D1065" s="6">
        <f>TITRES_STAT!E1068</f>
        <v>0</v>
      </c>
      <c r="E1065" s="2">
        <f t="shared" si="64"/>
        <v>1268</v>
      </c>
      <c r="F1065" s="6" t="str">
        <f t="shared" si="67"/>
        <v>NEUTRAL</v>
      </c>
      <c r="G1065" s="6" t="str">
        <f t="shared" si="66"/>
        <v>NEUTRAL</v>
      </c>
      <c r="H1065" s="6" t="str">
        <f t="shared" si="65"/>
        <v>NEUTRAL</v>
      </c>
    </row>
    <row r="1066" spans="1:8" ht="13.5" x14ac:dyDescent="0.25">
      <c r="A1066" s="3">
        <f>TITRES_STAT!B1069</f>
        <v>43558</v>
      </c>
      <c r="B1066" s="6">
        <f>TITRES_STAT!C1069</f>
        <v>38.11</v>
      </c>
      <c r="C1066" s="6">
        <f>TITRES_STAT!D1069</f>
        <v>25.843399999999999</v>
      </c>
      <c r="D1066" s="6">
        <f>TITRES_STAT!E1069</f>
        <v>0</v>
      </c>
      <c r="E1066" s="2">
        <f t="shared" si="64"/>
        <v>1268</v>
      </c>
      <c r="F1066" s="6" t="str">
        <f t="shared" si="67"/>
        <v>NEUTRAL</v>
      </c>
      <c r="G1066" s="6" t="str">
        <f t="shared" si="66"/>
        <v>NEUTRAL</v>
      </c>
      <c r="H1066" s="6" t="str">
        <f t="shared" si="65"/>
        <v>NEUTRAL</v>
      </c>
    </row>
    <row r="1067" spans="1:8" ht="13.5" x14ac:dyDescent="0.25">
      <c r="A1067" s="3">
        <f>TITRES_STAT!B1070</f>
        <v>43559</v>
      </c>
      <c r="B1067" s="6">
        <f>TITRES_STAT!C1070</f>
        <v>38.11</v>
      </c>
      <c r="C1067" s="6">
        <f>TITRES_STAT!D1070</f>
        <v>25.843399999999999</v>
      </c>
      <c r="D1067" s="6">
        <f>TITRES_STAT!E1070</f>
        <v>0</v>
      </c>
      <c r="E1067" s="2">
        <f t="shared" si="64"/>
        <v>1268</v>
      </c>
      <c r="F1067" s="6" t="str">
        <f t="shared" si="67"/>
        <v>NEUTRAL</v>
      </c>
      <c r="G1067" s="6" t="str">
        <f t="shared" si="66"/>
        <v>NEUTRAL</v>
      </c>
      <c r="H1067" s="6" t="str">
        <f t="shared" si="65"/>
        <v>NEUTRAL</v>
      </c>
    </row>
    <row r="1068" spans="1:8" ht="13.5" x14ac:dyDescent="0.25">
      <c r="A1068" s="3">
        <f>TITRES_STAT!B1071</f>
        <v>43560</v>
      </c>
      <c r="B1068" s="6">
        <f>TITRES_STAT!C1071</f>
        <v>38.11</v>
      </c>
      <c r="C1068" s="6">
        <f>TITRES_STAT!D1071</f>
        <v>25.843399999999999</v>
      </c>
      <c r="D1068" s="6">
        <f>TITRES_STAT!E1071</f>
        <v>0</v>
      </c>
      <c r="E1068" s="2">
        <f t="shared" si="64"/>
        <v>1268</v>
      </c>
      <c r="F1068" s="6" t="str">
        <f t="shared" si="67"/>
        <v>NEUTRAL</v>
      </c>
      <c r="G1068" s="6" t="str">
        <f t="shared" si="66"/>
        <v>NEUTRAL</v>
      </c>
      <c r="H1068" s="6" t="str">
        <f t="shared" si="65"/>
        <v>NEUTRAL</v>
      </c>
    </row>
    <row r="1069" spans="1:8" ht="13.5" x14ac:dyDescent="0.25">
      <c r="A1069" s="3">
        <f>TITRES_STAT!B1072</f>
        <v>43563</v>
      </c>
      <c r="B1069" s="6">
        <f>TITRES_STAT!C1072</f>
        <v>38.11</v>
      </c>
      <c r="C1069" s="6">
        <f>TITRES_STAT!D1072</f>
        <v>25.843399999999999</v>
      </c>
      <c r="D1069" s="6">
        <f>TITRES_STAT!E1072</f>
        <v>0</v>
      </c>
      <c r="E1069" s="2">
        <f t="shared" si="64"/>
        <v>1268</v>
      </c>
      <c r="F1069" s="6" t="str">
        <f t="shared" si="67"/>
        <v>NEUTRAL</v>
      </c>
      <c r="G1069" s="6" t="str">
        <f t="shared" si="66"/>
        <v>NEUTRAL</v>
      </c>
      <c r="H1069" s="6" t="str">
        <f t="shared" si="65"/>
        <v>NEUTRAL</v>
      </c>
    </row>
    <row r="1070" spans="1:8" ht="13.5" x14ac:dyDescent="0.25">
      <c r="A1070" s="3">
        <f>TITRES_STAT!B1073</f>
        <v>43565</v>
      </c>
      <c r="B1070" s="6">
        <f>TITRES_STAT!C1073</f>
        <v>38.11</v>
      </c>
      <c r="C1070" s="6">
        <f>TITRES_STAT!D1073</f>
        <v>25.843399999999999</v>
      </c>
      <c r="D1070" s="6">
        <f>TITRES_STAT!E1073</f>
        <v>0</v>
      </c>
      <c r="E1070" s="2">
        <f t="shared" si="64"/>
        <v>1268</v>
      </c>
      <c r="F1070" s="6" t="str">
        <f t="shared" si="67"/>
        <v>NEUTRAL</v>
      </c>
      <c r="G1070" s="6" t="str">
        <f t="shared" si="66"/>
        <v>NEUTRAL</v>
      </c>
      <c r="H1070" s="6" t="str">
        <f t="shared" si="65"/>
        <v>NEUTRAL</v>
      </c>
    </row>
    <row r="1071" spans="1:8" ht="13.5" x14ac:dyDescent="0.25">
      <c r="A1071" s="3">
        <f>TITRES_STAT!B1074</f>
        <v>43566</v>
      </c>
      <c r="B1071" s="6">
        <f>TITRES_STAT!C1074</f>
        <v>38.11</v>
      </c>
      <c r="C1071" s="6">
        <f>TITRES_STAT!D1074</f>
        <v>25.843399999999999</v>
      </c>
      <c r="D1071" s="6">
        <f>TITRES_STAT!E1074</f>
        <v>0</v>
      </c>
      <c r="E1071" s="2">
        <f t="shared" si="64"/>
        <v>1268</v>
      </c>
      <c r="F1071" s="6" t="str">
        <f t="shared" si="67"/>
        <v>NEUTRAL</v>
      </c>
      <c r="G1071" s="6" t="str">
        <f t="shared" si="66"/>
        <v>NEUTRAL</v>
      </c>
      <c r="H1071" s="6" t="str">
        <f t="shared" si="65"/>
        <v>NEUTRAL</v>
      </c>
    </row>
    <row r="1072" spans="1:8" ht="13.5" x14ac:dyDescent="0.25">
      <c r="A1072" s="3">
        <f>TITRES_STAT!B1075</f>
        <v>43567</v>
      </c>
      <c r="B1072" s="6">
        <f>TITRES_STAT!C1075</f>
        <v>38.11</v>
      </c>
      <c r="C1072" s="6">
        <f>TITRES_STAT!D1075</f>
        <v>25.843399999999999</v>
      </c>
      <c r="D1072" s="6">
        <f>TITRES_STAT!E1075</f>
        <v>0</v>
      </c>
      <c r="E1072" s="2">
        <f t="shared" si="64"/>
        <v>1268</v>
      </c>
      <c r="F1072" s="6" t="str">
        <f t="shared" si="67"/>
        <v>NEUTRAL</v>
      </c>
      <c r="G1072" s="6" t="str">
        <f t="shared" si="66"/>
        <v>NEUTRAL</v>
      </c>
      <c r="H1072" s="6" t="str">
        <f t="shared" si="65"/>
        <v>NEUTRAL</v>
      </c>
    </row>
    <row r="1073" spans="1:8" ht="13.5" x14ac:dyDescent="0.25">
      <c r="A1073" s="3">
        <f>TITRES_STAT!B1076</f>
        <v>43570</v>
      </c>
      <c r="B1073" s="6">
        <f>TITRES_STAT!C1076</f>
        <v>38.11</v>
      </c>
      <c r="C1073" s="6">
        <f>TITRES_STAT!D1076</f>
        <v>25.843399999999999</v>
      </c>
      <c r="D1073" s="6">
        <f>TITRES_STAT!E1076</f>
        <v>0</v>
      </c>
      <c r="E1073" s="2">
        <f t="shared" si="64"/>
        <v>1268</v>
      </c>
      <c r="F1073" s="6" t="str">
        <f t="shared" si="67"/>
        <v>NEUTRAL</v>
      </c>
      <c r="G1073" s="6" t="str">
        <f t="shared" si="66"/>
        <v>NEUTRAL</v>
      </c>
      <c r="H1073" s="6" t="str">
        <f t="shared" si="65"/>
        <v>NEUTRAL</v>
      </c>
    </row>
    <row r="1074" spans="1:8" ht="13.5" x14ac:dyDescent="0.25">
      <c r="A1074" s="3">
        <f>TITRES_STAT!B1077</f>
        <v>43571</v>
      </c>
      <c r="B1074" s="6">
        <f>TITRES_STAT!C1077</f>
        <v>38.11</v>
      </c>
      <c r="C1074" s="6">
        <f>TITRES_STAT!D1077</f>
        <v>25.843399999999999</v>
      </c>
      <c r="D1074" s="6">
        <f>TITRES_STAT!E1077</f>
        <v>0</v>
      </c>
      <c r="E1074" s="2">
        <f t="shared" si="64"/>
        <v>1268</v>
      </c>
      <c r="F1074" s="6" t="str">
        <f t="shared" si="67"/>
        <v>NEUTRAL</v>
      </c>
      <c r="G1074" s="6" t="str">
        <f t="shared" si="66"/>
        <v>NEUTRAL</v>
      </c>
      <c r="H1074" s="6" t="str">
        <f t="shared" si="65"/>
        <v>NEUTRAL</v>
      </c>
    </row>
    <row r="1075" spans="1:8" ht="13.5" x14ac:dyDescent="0.25">
      <c r="A1075" s="3">
        <f>TITRES_STAT!B1078</f>
        <v>43572</v>
      </c>
      <c r="B1075" s="6">
        <f>TITRES_STAT!C1078</f>
        <v>38.11</v>
      </c>
      <c r="C1075" s="6">
        <f>TITRES_STAT!D1078</f>
        <v>25.843399999999999</v>
      </c>
      <c r="D1075" s="6">
        <f>TITRES_STAT!E1078</f>
        <v>0</v>
      </c>
      <c r="E1075" s="2">
        <f t="shared" si="64"/>
        <v>1268</v>
      </c>
      <c r="F1075" s="6" t="str">
        <f t="shared" si="67"/>
        <v>NEUTRAL</v>
      </c>
      <c r="G1075" s="6" t="str">
        <f t="shared" si="66"/>
        <v>NEUTRAL</v>
      </c>
      <c r="H1075" s="6" t="str">
        <f t="shared" si="65"/>
        <v>NEUTRAL</v>
      </c>
    </row>
    <row r="1076" spans="1:8" ht="13.5" x14ac:dyDescent="0.25">
      <c r="A1076" s="3">
        <f>TITRES_STAT!B1079</f>
        <v>43573</v>
      </c>
      <c r="B1076" s="6">
        <f>TITRES_STAT!C1079</f>
        <v>38.11</v>
      </c>
      <c r="C1076" s="6">
        <f>TITRES_STAT!D1079</f>
        <v>25.843399999999999</v>
      </c>
      <c r="D1076" s="6">
        <f>TITRES_STAT!E1079</f>
        <v>0</v>
      </c>
      <c r="E1076" s="2">
        <f t="shared" si="64"/>
        <v>1268</v>
      </c>
      <c r="F1076" s="6" t="str">
        <f t="shared" si="67"/>
        <v>NEUTRAL</v>
      </c>
      <c r="G1076" s="6" t="str">
        <f t="shared" si="66"/>
        <v>NEUTRAL</v>
      </c>
      <c r="H1076" s="6" t="str">
        <f t="shared" si="65"/>
        <v>NEUTRAL</v>
      </c>
    </row>
    <row r="1077" spans="1:8" ht="13.5" x14ac:dyDescent="0.25">
      <c r="A1077" s="3">
        <f>TITRES_STAT!B1080</f>
        <v>43574</v>
      </c>
      <c r="B1077" s="6">
        <f>TITRES_STAT!C1080</f>
        <v>38.11</v>
      </c>
      <c r="C1077" s="6">
        <f>TITRES_STAT!D1080</f>
        <v>25.843399999999999</v>
      </c>
      <c r="D1077" s="6">
        <f>TITRES_STAT!E1080</f>
        <v>0</v>
      </c>
      <c r="E1077" s="2">
        <f t="shared" si="64"/>
        <v>1268</v>
      </c>
      <c r="F1077" s="6" t="str">
        <f t="shared" si="67"/>
        <v>NEUTRAL</v>
      </c>
      <c r="G1077" s="6" t="str">
        <f t="shared" si="66"/>
        <v>NEUTRAL</v>
      </c>
      <c r="H1077" s="6" t="str">
        <f t="shared" si="65"/>
        <v>NEUTRAL</v>
      </c>
    </row>
    <row r="1078" spans="1:8" ht="13.5" x14ac:dyDescent="0.25">
      <c r="A1078" s="3">
        <f>TITRES_STAT!B1081</f>
        <v>43577</v>
      </c>
      <c r="B1078" s="6">
        <f>TITRES_STAT!C1081</f>
        <v>38.11</v>
      </c>
      <c r="C1078" s="6">
        <f>TITRES_STAT!D1081</f>
        <v>25.843399999999999</v>
      </c>
      <c r="D1078" s="6">
        <f>TITRES_STAT!E1081</f>
        <v>33</v>
      </c>
      <c r="E1078" s="2">
        <f t="shared" si="64"/>
        <v>1268</v>
      </c>
      <c r="F1078" s="6" t="str">
        <f t="shared" si="67"/>
        <v>NEUTRAL</v>
      </c>
      <c r="G1078" s="6" t="str">
        <f t="shared" si="66"/>
        <v>NEUTRAL</v>
      </c>
      <c r="H1078" s="6" t="str">
        <f t="shared" si="65"/>
        <v>NEUTRAL</v>
      </c>
    </row>
    <row r="1079" spans="1:8" ht="13.5" x14ac:dyDescent="0.25">
      <c r="A1079" s="3">
        <f>TITRES_STAT!B1082</f>
        <v>43578</v>
      </c>
      <c r="B1079" s="6">
        <f>TITRES_STAT!C1082</f>
        <v>38.11</v>
      </c>
      <c r="C1079" s="6">
        <f>TITRES_STAT!D1082</f>
        <v>25.843399999999999</v>
      </c>
      <c r="D1079" s="6">
        <f>TITRES_STAT!E1082</f>
        <v>0</v>
      </c>
      <c r="E1079" s="2">
        <f t="shared" si="64"/>
        <v>1268</v>
      </c>
      <c r="F1079" s="6" t="str">
        <f t="shared" si="67"/>
        <v>NEUTRAL</v>
      </c>
      <c r="G1079" s="6" t="str">
        <f t="shared" si="66"/>
        <v>NEUTRAL</v>
      </c>
      <c r="H1079" s="6" t="str">
        <f t="shared" si="65"/>
        <v>NEUTRAL</v>
      </c>
    </row>
    <row r="1080" spans="1:8" ht="13.5" x14ac:dyDescent="0.25">
      <c r="A1080" s="3">
        <f>TITRES_STAT!B1083</f>
        <v>43579</v>
      </c>
      <c r="B1080" s="6">
        <f>TITRES_STAT!C1083</f>
        <v>38.11</v>
      </c>
      <c r="C1080" s="6">
        <f>TITRES_STAT!D1083</f>
        <v>25.843399999999999</v>
      </c>
      <c r="D1080" s="6">
        <f>TITRES_STAT!E1083</f>
        <v>0</v>
      </c>
      <c r="E1080" s="2">
        <f t="shared" si="64"/>
        <v>1268</v>
      </c>
      <c r="F1080" s="6" t="str">
        <f t="shared" si="67"/>
        <v>NEUTRAL</v>
      </c>
      <c r="G1080" s="6" t="str">
        <f t="shared" si="66"/>
        <v>NEUTRAL</v>
      </c>
      <c r="H1080" s="6" t="str">
        <f t="shared" si="65"/>
        <v>NEUTRAL</v>
      </c>
    </row>
    <row r="1081" spans="1:8" ht="13.5" x14ac:dyDescent="0.25">
      <c r="A1081" s="3">
        <f>TITRES_STAT!B1084</f>
        <v>43580</v>
      </c>
      <c r="B1081" s="6">
        <f>TITRES_STAT!C1084</f>
        <v>38.11</v>
      </c>
      <c r="C1081" s="6">
        <f>TITRES_STAT!D1084</f>
        <v>25.843399999999999</v>
      </c>
      <c r="D1081" s="6">
        <f>TITRES_STAT!E1084</f>
        <v>0</v>
      </c>
      <c r="E1081" s="2">
        <f t="shared" si="64"/>
        <v>1268</v>
      </c>
      <c r="F1081" s="6" t="str">
        <f t="shared" si="67"/>
        <v>NEUTRAL</v>
      </c>
      <c r="G1081" s="6" t="str">
        <f t="shared" si="66"/>
        <v>NEUTRAL</v>
      </c>
      <c r="H1081" s="6" t="str">
        <f t="shared" si="65"/>
        <v>NEUTRAL</v>
      </c>
    </row>
    <row r="1082" spans="1:8" ht="13.5" x14ac:dyDescent="0.25">
      <c r="A1082" s="3">
        <f>TITRES_STAT!B1085</f>
        <v>43581</v>
      </c>
      <c r="B1082" s="6">
        <f>TITRES_STAT!C1085</f>
        <v>39</v>
      </c>
      <c r="C1082" s="6">
        <f>TITRES_STAT!D1085</f>
        <v>26.446899999999999</v>
      </c>
      <c r="D1082" s="6">
        <f>TITRES_STAT!E1085</f>
        <v>209</v>
      </c>
      <c r="E1082" s="2">
        <f t="shared" si="64"/>
        <v>1477</v>
      </c>
      <c r="F1082" s="6" t="str">
        <f t="shared" si="67"/>
        <v>BULLISH</v>
      </c>
      <c r="G1082" s="6" t="str">
        <f t="shared" si="66"/>
        <v>STRONG</v>
      </c>
      <c r="H1082" s="6" t="str">
        <f t="shared" si="65"/>
        <v>CONFIRMED BULLISH</v>
      </c>
    </row>
    <row r="1083" spans="1:8" ht="13.5" x14ac:dyDescent="0.25">
      <c r="A1083" s="3">
        <f>TITRES_STAT!B1086</f>
        <v>43584</v>
      </c>
      <c r="B1083" s="6">
        <f>TITRES_STAT!C1086</f>
        <v>37.200000000000003</v>
      </c>
      <c r="C1083" s="6">
        <f>TITRES_STAT!D1086</f>
        <v>26.4787</v>
      </c>
      <c r="D1083" s="6">
        <f>TITRES_STAT!E1086</f>
        <v>0</v>
      </c>
      <c r="E1083" s="2">
        <f t="shared" si="64"/>
        <v>1477</v>
      </c>
      <c r="F1083" s="6" t="str">
        <f t="shared" si="67"/>
        <v>BULLISH</v>
      </c>
      <c r="G1083" s="6" t="str">
        <f t="shared" si="66"/>
        <v>STRONG</v>
      </c>
      <c r="H1083" s="6" t="str">
        <f t="shared" si="65"/>
        <v>BULLISH DIVERGENCE</v>
      </c>
    </row>
    <row r="1084" spans="1:8" ht="13.5" x14ac:dyDescent="0.25">
      <c r="A1084" s="3">
        <f>TITRES_STAT!B1087</f>
        <v>43585</v>
      </c>
      <c r="B1084" s="6">
        <f>TITRES_STAT!C1087</f>
        <v>37.200000000000003</v>
      </c>
      <c r="C1084" s="6">
        <f>TITRES_STAT!D1087</f>
        <v>26.4787</v>
      </c>
      <c r="D1084" s="6">
        <f>TITRES_STAT!E1087</f>
        <v>0</v>
      </c>
      <c r="E1084" s="2">
        <f t="shared" si="64"/>
        <v>1477</v>
      </c>
      <c r="F1084" s="6" t="str">
        <f t="shared" si="67"/>
        <v>BULLISH</v>
      </c>
      <c r="G1084" s="6" t="str">
        <f t="shared" si="66"/>
        <v>STRONG</v>
      </c>
      <c r="H1084" s="6" t="str">
        <f t="shared" si="65"/>
        <v>BULLISH DIVERGENCE</v>
      </c>
    </row>
    <row r="1085" spans="1:8" ht="13.5" x14ac:dyDescent="0.25">
      <c r="A1085" s="3">
        <f>TITRES_STAT!B1088</f>
        <v>43587</v>
      </c>
      <c r="B1085" s="6">
        <f>TITRES_STAT!C1088</f>
        <v>37.200000000000003</v>
      </c>
      <c r="C1085" s="6">
        <f>TITRES_STAT!D1088</f>
        <v>26.4787</v>
      </c>
      <c r="D1085" s="6">
        <f>TITRES_STAT!E1088</f>
        <v>0</v>
      </c>
      <c r="E1085" s="2">
        <f t="shared" si="64"/>
        <v>1477</v>
      </c>
      <c r="F1085" s="6" t="str">
        <f t="shared" si="67"/>
        <v>BULLISH</v>
      </c>
      <c r="G1085" s="6" t="str">
        <f t="shared" si="66"/>
        <v>STRONG</v>
      </c>
      <c r="H1085" s="6" t="str">
        <f t="shared" si="65"/>
        <v>BULLISH DIVERGENCE</v>
      </c>
    </row>
    <row r="1086" spans="1:8" ht="13.5" x14ac:dyDescent="0.25">
      <c r="A1086" s="3">
        <f>TITRES_STAT!B1089</f>
        <v>43588</v>
      </c>
      <c r="B1086" s="6">
        <f>TITRES_STAT!C1089</f>
        <v>37.200000000000003</v>
      </c>
      <c r="C1086" s="6">
        <f>TITRES_STAT!D1089</f>
        <v>26.4787</v>
      </c>
      <c r="D1086" s="6">
        <f>TITRES_STAT!E1089</f>
        <v>0</v>
      </c>
      <c r="E1086" s="2">
        <f t="shared" si="64"/>
        <v>1477</v>
      </c>
      <c r="F1086" s="6" t="str">
        <f t="shared" si="67"/>
        <v>BULLISH</v>
      </c>
      <c r="G1086" s="6" t="str">
        <f t="shared" si="66"/>
        <v>STRONG</v>
      </c>
      <c r="H1086" s="6" t="str">
        <f t="shared" si="65"/>
        <v>BULLISH DIVERGENCE</v>
      </c>
    </row>
    <row r="1087" spans="1:8" ht="13.5" x14ac:dyDescent="0.25">
      <c r="A1087" s="3">
        <f>TITRES_STAT!B1090</f>
        <v>43591</v>
      </c>
      <c r="B1087" s="6">
        <f>TITRES_STAT!C1090</f>
        <v>37.200000000000003</v>
      </c>
      <c r="C1087" s="6">
        <f>TITRES_STAT!D1090</f>
        <v>26.4787</v>
      </c>
      <c r="D1087" s="6">
        <f>TITRES_STAT!E1090</f>
        <v>0</v>
      </c>
      <c r="E1087" s="2">
        <f t="shared" si="64"/>
        <v>1477</v>
      </c>
      <c r="F1087" s="6" t="str">
        <f t="shared" si="67"/>
        <v>NEUTRAL</v>
      </c>
      <c r="G1087" s="6" t="str">
        <f t="shared" si="66"/>
        <v>NEUTRAL</v>
      </c>
      <c r="H1087" s="6" t="str">
        <f t="shared" si="65"/>
        <v>NEUTRAL</v>
      </c>
    </row>
    <row r="1088" spans="1:8" ht="13.5" x14ac:dyDescent="0.25">
      <c r="A1088" s="3">
        <f>TITRES_STAT!B1091</f>
        <v>43592</v>
      </c>
      <c r="B1088" s="6">
        <f>TITRES_STAT!C1091</f>
        <v>37.200000000000003</v>
      </c>
      <c r="C1088" s="6">
        <f>TITRES_STAT!D1091</f>
        <v>26.4787</v>
      </c>
      <c r="D1088" s="6">
        <f>TITRES_STAT!E1091</f>
        <v>0</v>
      </c>
      <c r="E1088" s="2">
        <f t="shared" si="64"/>
        <v>1477</v>
      </c>
      <c r="F1088" s="6" t="str">
        <f t="shared" si="67"/>
        <v>NEUTRAL</v>
      </c>
      <c r="G1088" s="6" t="str">
        <f t="shared" si="66"/>
        <v>NEUTRAL</v>
      </c>
      <c r="H1088" s="6" t="str">
        <f t="shared" si="65"/>
        <v>NEUTRAL</v>
      </c>
    </row>
    <row r="1089" spans="1:8" ht="13.5" x14ac:dyDescent="0.25">
      <c r="A1089" s="3">
        <f>TITRES_STAT!B1092</f>
        <v>43593</v>
      </c>
      <c r="B1089" s="6">
        <f>TITRES_STAT!C1092</f>
        <v>37.200000000000003</v>
      </c>
      <c r="C1089" s="6">
        <f>TITRES_STAT!D1092</f>
        <v>26.4787</v>
      </c>
      <c r="D1089" s="6">
        <f>TITRES_STAT!E1092</f>
        <v>0</v>
      </c>
      <c r="E1089" s="2">
        <f t="shared" si="64"/>
        <v>1477</v>
      </c>
      <c r="F1089" s="6" t="str">
        <f t="shared" si="67"/>
        <v>NEUTRAL</v>
      </c>
      <c r="G1089" s="6" t="str">
        <f t="shared" si="66"/>
        <v>NEUTRAL</v>
      </c>
      <c r="H1089" s="6" t="str">
        <f t="shared" si="65"/>
        <v>NEUTRAL</v>
      </c>
    </row>
    <row r="1090" spans="1:8" ht="13.5" x14ac:dyDescent="0.25">
      <c r="A1090" s="3">
        <f>TITRES_STAT!B1093</f>
        <v>43594</v>
      </c>
      <c r="B1090" s="6">
        <f>TITRES_STAT!C1093</f>
        <v>37.200000000000003</v>
      </c>
      <c r="C1090" s="6">
        <f>TITRES_STAT!D1093</f>
        <v>26.4787</v>
      </c>
      <c r="D1090" s="6">
        <f>TITRES_STAT!E1093</f>
        <v>0</v>
      </c>
      <c r="E1090" s="2">
        <f t="shared" si="64"/>
        <v>1477</v>
      </c>
      <c r="F1090" s="6" t="str">
        <f t="shared" si="67"/>
        <v>NEUTRAL</v>
      </c>
      <c r="G1090" s="6" t="str">
        <f t="shared" si="66"/>
        <v>NEUTRAL</v>
      </c>
      <c r="H1090" s="6" t="str">
        <f t="shared" si="65"/>
        <v>NEUTRAL</v>
      </c>
    </row>
    <row r="1091" spans="1:8" ht="13.5" x14ac:dyDescent="0.25">
      <c r="A1091" s="3">
        <f>TITRES_STAT!B1094</f>
        <v>43595</v>
      </c>
      <c r="B1091" s="6">
        <f>TITRES_STAT!C1094</f>
        <v>37.200000000000003</v>
      </c>
      <c r="C1091" s="6">
        <f>TITRES_STAT!D1094</f>
        <v>26.4787</v>
      </c>
      <c r="D1091" s="6">
        <f>TITRES_STAT!E1094</f>
        <v>1500</v>
      </c>
      <c r="E1091" s="2">
        <f t="shared" si="64"/>
        <v>1477</v>
      </c>
      <c r="F1091" s="6" t="str">
        <f t="shared" si="67"/>
        <v>NEUTRAL</v>
      </c>
      <c r="G1091" s="6" t="str">
        <f t="shared" si="66"/>
        <v>NEUTRAL</v>
      </c>
      <c r="H1091" s="6" t="str">
        <f t="shared" si="65"/>
        <v>NEUTRAL</v>
      </c>
    </row>
    <row r="1092" spans="1:8" ht="13.5" x14ac:dyDescent="0.25">
      <c r="A1092" s="3">
        <f>TITRES_STAT!B1095</f>
        <v>43598</v>
      </c>
      <c r="B1092" s="6">
        <f>TITRES_STAT!C1095</f>
        <v>37.200000000000003</v>
      </c>
      <c r="C1092" s="6">
        <f>TITRES_STAT!D1095</f>
        <v>26.4787</v>
      </c>
      <c r="D1092" s="6">
        <f>TITRES_STAT!E1095</f>
        <v>0</v>
      </c>
      <c r="E1092" s="2">
        <f t="shared" ref="E1092:E1155" si="68">IF(B1092&gt;B1091, E1091+D1092, IF(B1092&lt;B1091, E1091-D1092, E1091))</f>
        <v>1477</v>
      </c>
      <c r="F1092" s="6" t="str">
        <f t="shared" si="67"/>
        <v>NEUTRAL</v>
      </c>
      <c r="G1092" s="6" t="str">
        <f t="shared" si="66"/>
        <v>NEUTRAL</v>
      </c>
      <c r="H1092" s="6" t="str">
        <f t="shared" si="65"/>
        <v>NEUTRAL</v>
      </c>
    </row>
    <row r="1093" spans="1:8" ht="13.5" x14ac:dyDescent="0.25">
      <c r="A1093" s="3">
        <f>TITRES_STAT!B1096</f>
        <v>43599</v>
      </c>
      <c r="B1093" s="6">
        <f>TITRES_STAT!C1096</f>
        <v>37.200000000000003</v>
      </c>
      <c r="C1093" s="6">
        <f>TITRES_STAT!D1096</f>
        <v>26.4787</v>
      </c>
      <c r="D1093" s="6">
        <f>TITRES_STAT!E1096</f>
        <v>0</v>
      </c>
      <c r="E1093" s="2">
        <f t="shared" si="68"/>
        <v>1477</v>
      </c>
      <c r="F1093" s="6" t="str">
        <f t="shared" si="67"/>
        <v>NEUTRAL</v>
      </c>
      <c r="G1093" s="6" t="str">
        <f t="shared" si="66"/>
        <v>NEUTRAL</v>
      </c>
      <c r="H1093" s="6" t="str">
        <f t="shared" si="65"/>
        <v>NEUTRAL</v>
      </c>
    </row>
    <row r="1094" spans="1:8" ht="13.5" x14ac:dyDescent="0.25">
      <c r="A1094" s="3">
        <f>TITRES_STAT!B1097</f>
        <v>43600</v>
      </c>
      <c r="B1094" s="6">
        <f>TITRES_STAT!C1097</f>
        <v>37.200000000000003</v>
      </c>
      <c r="C1094" s="6">
        <f>TITRES_STAT!D1097</f>
        <v>26.4787</v>
      </c>
      <c r="D1094" s="6">
        <f>TITRES_STAT!E1097</f>
        <v>0</v>
      </c>
      <c r="E1094" s="2">
        <f t="shared" si="68"/>
        <v>1477</v>
      </c>
      <c r="F1094" s="6" t="str">
        <f t="shared" si="67"/>
        <v>NEUTRAL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43601</v>
      </c>
      <c r="B1095" s="6">
        <f>TITRES_STAT!C1098</f>
        <v>37.200000000000003</v>
      </c>
      <c r="C1095" s="6">
        <f>TITRES_STAT!D1098</f>
        <v>26.4787</v>
      </c>
      <c r="D1095" s="6">
        <f>TITRES_STAT!E1098</f>
        <v>0</v>
      </c>
      <c r="E1095" s="2">
        <f t="shared" si="68"/>
        <v>1477</v>
      </c>
      <c r="F1095" s="6" t="str">
        <f t="shared" si="67"/>
        <v>NEUTRAL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NEUTRAL</v>
      </c>
    </row>
    <row r="1096" spans="1:8" ht="13.5" x14ac:dyDescent="0.25">
      <c r="A1096" s="3">
        <f>TITRES_STAT!B1099</f>
        <v>43602</v>
      </c>
      <c r="B1096" s="6">
        <f>TITRES_STAT!C1099</f>
        <v>37.200000000000003</v>
      </c>
      <c r="C1096" s="6">
        <f>TITRES_STAT!D1099</f>
        <v>26.4787</v>
      </c>
      <c r="D1096" s="6">
        <f>TITRES_STAT!E1099</f>
        <v>0</v>
      </c>
      <c r="E1096" s="2">
        <f t="shared" si="68"/>
        <v>1477</v>
      </c>
      <c r="F1096" s="6" t="str">
        <f t="shared" ref="F1096:F1159" si="71">IF(E1096&gt;E1091,"BULLISH",IF(E1096&lt;E1091,"BEARISH","NEUTRAL"))</f>
        <v>NEUTRAL</v>
      </c>
      <c r="G1096" s="6" t="str">
        <f t="shared" si="70"/>
        <v>NEUTRAL</v>
      </c>
      <c r="H1096" s="6" t="str">
        <f t="shared" si="69"/>
        <v>NEUTRAL</v>
      </c>
    </row>
    <row r="1097" spans="1:8" ht="13.5" x14ac:dyDescent="0.25">
      <c r="A1097" s="3">
        <f>TITRES_STAT!B1100</f>
        <v>43605</v>
      </c>
      <c r="B1097" s="6">
        <f>TITRES_STAT!C1100</f>
        <v>37.200000000000003</v>
      </c>
      <c r="C1097" s="6">
        <f>TITRES_STAT!D1100</f>
        <v>26.4787</v>
      </c>
      <c r="D1097" s="6">
        <f>TITRES_STAT!E1100</f>
        <v>0</v>
      </c>
      <c r="E1097" s="2">
        <f t="shared" si="68"/>
        <v>1477</v>
      </c>
      <c r="F1097" s="6" t="str">
        <f t="shared" si="71"/>
        <v>NEUTRAL</v>
      </c>
      <c r="G1097" s="6" t="str">
        <f t="shared" si="70"/>
        <v>NEUTRAL</v>
      </c>
      <c r="H1097" s="6" t="str">
        <f t="shared" si="69"/>
        <v>NEUTRAL</v>
      </c>
    </row>
    <row r="1098" spans="1:8" ht="13.5" x14ac:dyDescent="0.25">
      <c r="A1098" s="3">
        <f>TITRES_STAT!B1101</f>
        <v>43606</v>
      </c>
      <c r="B1098" s="6">
        <f>TITRES_STAT!C1101</f>
        <v>37.200000000000003</v>
      </c>
      <c r="C1098" s="6">
        <f>TITRES_STAT!D1101</f>
        <v>26.4787</v>
      </c>
      <c r="D1098" s="6">
        <f>TITRES_STAT!E1101</f>
        <v>0</v>
      </c>
      <c r="E1098" s="2">
        <f t="shared" si="68"/>
        <v>1477</v>
      </c>
      <c r="F1098" s="6" t="str">
        <f t="shared" si="71"/>
        <v>NEUTRAL</v>
      </c>
      <c r="G1098" s="6" t="str">
        <f t="shared" si="70"/>
        <v>NEUTRAL</v>
      </c>
      <c r="H1098" s="6" t="str">
        <f t="shared" si="69"/>
        <v>NEUTRAL</v>
      </c>
    </row>
    <row r="1099" spans="1:8" ht="13.5" x14ac:dyDescent="0.25">
      <c r="A1099" s="3">
        <f>TITRES_STAT!B1102</f>
        <v>43607</v>
      </c>
      <c r="B1099" s="6">
        <f>TITRES_STAT!C1102</f>
        <v>37.200000000000003</v>
      </c>
      <c r="C1099" s="6">
        <f>TITRES_STAT!D1102</f>
        <v>26.4787</v>
      </c>
      <c r="D1099" s="6">
        <f>TITRES_STAT!E1102</f>
        <v>0</v>
      </c>
      <c r="E1099" s="2">
        <f t="shared" si="68"/>
        <v>1477</v>
      </c>
      <c r="F1099" s="6" t="str">
        <f t="shared" si="71"/>
        <v>NEUTRAL</v>
      </c>
      <c r="G1099" s="6" t="str">
        <f t="shared" si="70"/>
        <v>NEUTRAL</v>
      </c>
      <c r="H1099" s="6" t="str">
        <f t="shared" si="69"/>
        <v>NEUTRAL</v>
      </c>
    </row>
    <row r="1100" spans="1:8" ht="13.5" x14ac:dyDescent="0.25">
      <c r="A1100" s="3">
        <f>TITRES_STAT!B1103</f>
        <v>43608</v>
      </c>
      <c r="B1100" s="6">
        <f>TITRES_STAT!C1103</f>
        <v>37.200000000000003</v>
      </c>
      <c r="C1100" s="6">
        <f>TITRES_STAT!D1103</f>
        <v>26.4787</v>
      </c>
      <c r="D1100" s="6">
        <f>TITRES_STAT!E1103</f>
        <v>0</v>
      </c>
      <c r="E1100" s="2">
        <f t="shared" si="68"/>
        <v>1477</v>
      </c>
      <c r="F1100" s="6" t="str">
        <f t="shared" si="71"/>
        <v>NEUTRAL</v>
      </c>
      <c r="G1100" s="6" t="str">
        <f t="shared" si="70"/>
        <v>NEUTRAL</v>
      </c>
      <c r="H1100" s="6" t="str">
        <f t="shared" si="69"/>
        <v>NEUTRAL</v>
      </c>
    </row>
    <row r="1101" spans="1:8" ht="13.5" x14ac:dyDescent="0.25">
      <c r="A1101" s="3">
        <f>TITRES_STAT!B1104</f>
        <v>43609</v>
      </c>
      <c r="B1101" s="6">
        <f>TITRES_STAT!C1104</f>
        <v>37.200000000000003</v>
      </c>
      <c r="C1101" s="6">
        <f>TITRES_STAT!D1104</f>
        <v>26.4787</v>
      </c>
      <c r="D1101" s="6">
        <f>TITRES_STAT!E1104</f>
        <v>0</v>
      </c>
      <c r="E1101" s="2">
        <f t="shared" si="68"/>
        <v>1477</v>
      </c>
      <c r="F1101" s="6" t="str">
        <f t="shared" si="71"/>
        <v>NEUTRAL</v>
      </c>
      <c r="G1101" s="6" t="str">
        <f t="shared" si="70"/>
        <v>NEUTRAL</v>
      </c>
      <c r="H1101" s="6" t="str">
        <f t="shared" si="69"/>
        <v>NEUTRAL</v>
      </c>
    </row>
    <row r="1102" spans="1:8" ht="13.5" x14ac:dyDescent="0.25">
      <c r="A1102" s="3">
        <f>TITRES_STAT!B1105</f>
        <v>43612</v>
      </c>
      <c r="B1102" s="6">
        <f>TITRES_STAT!C1105</f>
        <v>37.200000000000003</v>
      </c>
      <c r="C1102" s="6">
        <f>TITRES_STAT!D1105</f>
        <v>26.4787</v>
      </c>
      <c r="D1102" s="6">
        <f>TITRES_STAT!E1105</f>
        <v>0</v>
      </c>
      <c r="E1102" s="2">
        <f t="shared" si="68"/>
        <v>1477</v>
      </c>
      <c r="F1102" s="6" t="str">
        <f t="shared" si="71"/>
        <v>NEUTRAL</v>
      </c>
      <c r="G1102" s="6" t="str">
        <f t="shared" si="70"/>
        <v>NEUTRAL</v>
      </c>
      <c r="H1102" s="6" t="str">
        <f t="shared" si="69"/>
        <v>NEUTRAL</v>
      </c>
    </row>
    <row r="1103" spans="1:8" ht="13.5" x14ac:dyDescent="0.25">
      <c r="A1103" s="3">
        <f>TITRES_STAT!B1106</f>
        <v>43613</v>
      </c>
      <c r="B1103" s="6">
        <f>TITRES_STAT!C1106</f>
        <v>37.200000000000003</v>
      </c>
      <c r="C1103" s="6">
        <f>TITRES_STAT!D1106</f>
        <v>26.4787</v>
      </c>
      <c r="D1103" s="6">
        <f>TITRES_STAT!E1106</f>
        <v>0</v>
      </c>
      <c r="E1103" s="2">
        <f t="shared" si="68"/>
        <v>1477</v>
      </c>
      <c r="F1103" s="6" t="str">
        <f t="shared" si="71"/>
        <v>NEUTRAL</v>
      </c>
      <c r="G1103" s="6" t="str">
        <f t="shared" si="70"/>
        <v>NEUTRAL</v>
      </c>
      <c r="H1103" s="6" t="str">
        <f t="shared" si="69"/>
        <v>NEUTRAL</v>
      </c>
    </row>
    <row r="1104" spans="1:8" ht="13.5" x14ac:dyDescent="0.25">
      <c r="A1104" s="3">
        <f>TITRES_STAT!B1107</f>
        <v>43614</v>
      </c>
      <c r="B1104" s="6">
        <f>TITRES_STAT!C1107</f>
        <v>37.200000000000003</v>
      </c>
      <c r="C1104" s="6">
        <f>TITRES_STAT!D1107</f>
        <v>26.4787</v>
      </c>
      <c r="D1104" s="6">
        <f>TITRES_STAT!E1107</f>
        <v>0</v>
      </c>
      <c r="E1104" s="2">
        <f t="shared" si="68"/>
        <v>1477</v>
      </c>
      <c r="F1104" s="6" t="str">
        <f t="shared" si="71"/>
        <v>NEUTRAL</v>
      </c>
      <c r="G1104" s="6" t="str">
        <f t="shared" si="70"/>
        <v>NEUTRAL</v>
      </c>
      <c r="H1104" s="6" t="str">
        <f t="shared" si="69"/>
        <v>NEUTRAL</v>
      </c>
    </row>
    <row r="1105" spans="1:8" ht="13.5" x14ac:dyDescent="0.25">
      <c r="A1105" s="3">
        <f>TITRES_STAT!B1108</f>
        <v>43615</v>
      </c>
      <c r="B1105" s="6">
        <f>TITRES_STAT!C1108</f>
        <v>37.200000000000003</v>
      </c>
      <c r="C1105" s="6">
        <f>TITRES_STAT!D1108</f>
        <v>26.4787</v>
      </c>
      <c r="D1105" s="6">
        <f>TITRES_STAT!E1108</f>
        <v>0</v>
      </c>
      <c r="E1105" s="2">
        <f t="shared" si="68"/>
        <v>1477</v>
      </c>
      <c r="F1105" s="6" t="str">
        <f t="shared" si="71"/>
        <v>NEUTRAL</v>
      </c>
      <c r="G1105" s="6" t="str">
        <f t="shared" si="70"/>
        <v>NEUTRAL</v>
      </c>
      <c r="H1105" s="6" t="str">
        <f t="shared" si="69"/>
        <v>NEUTRAL</v>
      </c>
    </row>
    <row r="1106" spans="1:8" ht="13.5" x14ac:dyDescent="0.25">
      <c r="A1106" s="3">
        <f>TITRES_STAT!B1109</f>
        <v>43616</v>
      </c>
      <c r="B1106" s="6">
        <f>TITRES_STAT!C1109</f>
        <v>37.200000000000003</v>
      </c>
      <c r="C1106" s="6">
        <f>TITRES_STAT!D1109</f>
        <v>26.4787</v>
      </c>
      <c r="D1106" s="6">
        <f>TITRES_STAT!E1109</f>
        <v>0</v>
      </c>
      <c r="E1106" s="2">
        <f t="shared" si="68"/>
        <v>1477</v>
      </c>
      <c r="F1106" s="6" t="str">
        <f t="shared" si="71"/>
        <v>NEUTRAL</v>
      </c>
      <c r="G1106" s="6" t="str">
        <f t="shared" si="70"/>
        <v>NEUTRAL</v>
      </c>
      <c r="H1106" s="6" t="str">
        <f t="shared" si="69"/>
        <v>NEUTRAL</v>
      </c>
    </row>
    <row r="1107" spans="1:8" ht="13.5" x14ac:dyDescent="0.25">
      <c r="A1107" s="3">
        <f>TITRES_STAT!B1110</f>
        <v>43619</v>
      </c>
      <c r="B1107" s="6">
        <f>TITRES_STAT!C1110</f>
        <v>37.200000000000003</v>
      </c>
      <c r="C1107" s="6">
        <f>TITRES_STAT!D1110</f>
        <v>26.4787</v>
      </c>
      <c r="D1107" s="6">
        <f>TITRES_STAT!E1110</f>
        <v>0</v>
      </c>
      <c r="E1107" s="2">
        <f t="shared" si="68"/>
        <v>1477</v>
      </c>
      <c r="F1107" s="6" t="str">
        <f t="shared" si="71"/>
        <v>NEUTRAL</v>
      </c>
      <c r="G1107" s="6" t="str">
        <f t="shared" si="70"/>
        <v>NEUTRAL</v>
      </c>
      <c r="H1107" s="6" t="str">
        <f t="shared" si="69"/>
        <v>NEUTRAL</v>
      </c>
    </row>
    <row r="1108" spans="1:8" ht="13.5" x14ac:dyDescent="0.25">
      <c r="A1108" s="3">
        <f>TITRES_STAT!B1111</f>
        <v>43623</v>
      </c>
      <c r="B1108" s="6">
        <f>TITRES_STAT!C1111</f>
        <v>37.200000000000003</v>
      </c>
      <c r="C1108" s="6">
        <f>TITRES_STAT!D1111</f>
        <v>26.4787</v>
      </c>
      <c r="D1108" s="6">
        <f>TITRES_STAT!E1111</f>
        <v>0</v>
      </c>
      <c r="E1108" s="2">
        <f t="shared" si="68"/>
        <v>1477</v>
      </c>
      <c r="F1108" s="6" t="str">
        <f t="shared" si="71"/>
        <v>NEUTRAL</v>
      </c>
      <c r="G1108" s="6" t="str">
        <f t="shared" si="70"/>
        <v>NEUTRAL</v>
      </c>
      <c r="H1108" s="6" t="str">
        <f t="shared" si="69"/>
        <v>NEUTRAL</v>
      </c>
    </row>
    <row r="1109" spans="1:8" ht="13.5" x14ac:dyDescent="0.25">
      <c r="A1109" s="3">
        <f>TITRES_STAT!B1112</f>
        <v>43626</v>
      </c>
      <c r="B1109" s="6">
        <f>TITRES_STAT!C1112</f>
        <v>37.200000000000003</v>
      </c>
      <c r="C1109" s="6">
        <f>TITRES_STAT!D1112</f>
        <v>26.4787</v>
      </c>
      <c r="D1109" s="6">
        <f>TITRES_STAT!E1112</f>
        <v>0</v>
      </c>
      <c r="E1109" s="2">
        <f t="shared" si="68"/>
        <v>1477</v>
      </c>
      <c r="F1109" s="6" t="str">
        <f t="shared" si="71"/>
        <v>NEUTRAL</v>
      </c>
      <c r="G1109" s="6" t="str">
        <f t="shared" si="70"/>
        <v>NEUTRAL</v>
      </c>
      <c r="H1109" s="6" t="str">
        <f t="shared" si="69"/>
        <v>NEUTRAL</v>
      </c>
    </row>
    <row r="1110" spans="1:8" ht="13.5" x14ac:dyDescent="0.25">
      <c r="A1110" s="3">
        <f>TITRES_STAT!B1113</f>
        <v>43627</v>
      </c>
      <c r="B1110" s="6">
        <f>TITRES_STAT!C1113</f>
        <v>37.200000000000003</v>
      </c>
      <c r="C1110" s="6">
        <f>TITRES_STAT!D1113</f>
        <v>26.4787</v>
      </c>
      <c r="D1110" s="6">
        <f>TITRES_STAT!E1113</f>
        <v>0</v>
      </c>
      <c r="E1110" s="2">
        <f t="shared" si="68"/>
        <v>1477</v>
      </c>
      <c r="F1110" s="6" t="str">
        <f t="shared" si="71"/>
        <v>NEUTRAL</v>
      </c>
      <c r="G1110" s="6" t="str">
        <f t="shared" si="70"/>
        <v>NEUTRAL</v>
      </c>
      <c r="H1110" s="6" t="str">
        <f t="shared" si="69"/>
        <v>NEUTRAL</v>
      </c>
    </row>
    <row r="1111" spans="1:8" ht="13.5" x14ac:dyDescent="0.25">
      <c r="A1111" s="3">
        <f>TITRES_STAT!B1114</f>
        <v>43628</v>
      </c>
      <c r="B1111" s="6">
        <f>TITRES_STAT!C1114</f>
        <v>37.200000000000003</v>
      </c>
      <c r="C1111" s="6">
        <f>TITRES_STAT!D1114</f>
        <v>26.4787</v>
      </c>
      <c r="D1111" s="6">
        <f>TITRES_STAT!E1114</f>
        <v>50</v>
      </c>
      <c r="E1111" s="2">
        <f t="shared" si="68"/>
        <v>1477</v>
      </c>
      <c r="F1111" s="6" t="str">
        <f t="shared" si="71"/>
        <v>NEUTRAL</v>
      </c>
      <c r="G1111" s="6" t="str">
        <f t="shared" si="70"/>
        <v>NEUTRAL</v>
      </c>
      <c r="H1111" s="6" t="str">
        <f t="shared" si="69"/>
        <v>NEUTRAL</v>
      </c>
    </row>
    <row r="1112" spans="1:8" ht="13.5" x14ac:dyDescent="0.25">
      <c r="A1112" s="3">
        <f>TITRES_STAT!B1115</f>
        <v>43629</v>
      </c>
      <c r="B1112" s="6">
        <f>TITRES_STAT!C1115</f>
        <v>38.869999999999997</v>
      </c>
      <c r="C1112" s="6">
        <f>TITRES_STAT!D1115</f>
        <v>27.667400000000001</v>
      </c>
      <c r="D1112" s="6">
        <f>TITRES_STAT!E1115</f>
        <v>0</v>
      </c>
      <c r="E1112" s="2">
        <f t="shared" si="68"/>
        <v>1477</v>
      </c>
      <c r="F1112" s="6" t="str">
        <f t="shared" si="71"/>
        <v>NEUTRAL</v>
      </c>
      <c r="G1112" s="6" t="str">
        <f t="shared" si="70"/>
        <v>NEUTRAL</v>
      </c>
      <c r="H1112" s="6" t="str">
        <f t="shared" si="69"/>
        <v>NEUTRAL</v>
      </c>
    </row>
    <row r="1113" spans="1:8" ht="13.5" x14ac:dyDescent="0.25">
      <c r="A1113" s="3">
        <f>TITRES_STAT!B1116</f>
        <v>43630</v>
      </c>
      <c r="B1113" s="6">
        <f>TITRES_STAT!C1116</f>
        <v>40.61</v>
      </c>
      <c r="C1113" s="6">
        <f>TITRES_STAT!D1116</f>
        <v>28.905899999999999</v>
      </c>
      <c r="D1113" s="6">
        <f>TITRES_STAT!E1116</f>
        <v>0</v>
      </c>
      <c r="E1113" s="2">
        <f t="shared" si="68"/>
        <v>1477</v>
      </c>
      <c r="F1113" s="6" t="str">
        <f t="shared" si="71"/>
        <v>NEUTRAL</v>
      </c>
      <c r="G1113" s="6" t="str">
        <f t="shared" si="70"/>
        <v>NEUTRAL</v>
      </c>
      <c r="H1113" s="6" t="str">
        <f t="shared" si="69"/>
        <v>NEUTRAL</v>
      </c>
    </row>
    <row r="1114" spans="1:8" ht="13.5" x14ac:dyDescent="0.25">
      <c r="A1114" s="3">
        <f>TITRES_STAT!B1117</f>
        <v>43633</v>
      </c>
      <c r="B1114" s="6">
        <f>TITRES_STAT!C1117</f>
        <v>42.43</v>
      </c>
      <c r="C1114" s="6">
        <f>TITRES_STAT!D1117</f>
        <v>30.2014</v>
      </c>
      <c r="D1114" s="6">
        <f>TITRES_STAT!E1117</f>
        <v>0</v>
      </c>
      <c r="E1114" s="2">
        <f t="shared" si="68"/>
        <v>1477</v>
      </c>
      <c r="F1114" s="6" t="str">
        <f t="shared" si="71"/>
        <v>NEUTRAL</v>
      </c>
      <c r="G1114" s="6" t="str">
        <f t="shared" si="70"/>
        <v>NEUTRAL</v>
      </c>
      <c r="H1114" s="6" t="str">
        <f t="shared" si="69"/>
        <v>NEUTRAL</v>
      </c>
    </row>
    <row r="1115" spans="1:8" ht="13.5" x14ac:dyDescent="0.25">
      <c r="A1115" s="3">
        <f>TITRES_STAT!B1118</f>
        <v>43634</v>
      </c>
      <c r="B1115" s="6">
        <f>TITRES_STAT!C1118</f>
        <v>44.33</v>
      </c>
      <c r="C1115" s="6">
        <f>TITRES_STAT!D1118</f>
        <v>31.553799999999999</v>
      </c>
      <c r="D1115" s="6">
        <f>TITRES_STAT!E1118</f>
        <v>0</v>
      </c>
      <c r="E1115" s="2">
        <f t="shared" si="68"/>
        <v>1477</v>
      </c>
      <c r="F1115" s="6" t="str">
        <f t="shared" si="71"/>
        <v>NEUTRAL</v>
      </c>
      <c r="G1115" s="6" t="str">
        <f t="shared" si="70"/>
        <v>NEUTRAL</v>
      </c>
      <c r="H1115" s="6" t="str">
        <f t="shared" si="69"/>
        <v>NEUTRAL</v>
      </c>
    </row>
    <row r="1116" spans="1:8" ht="13.5" x14ac:dyDescent="0.25">
      <c r="A1116" s="3">
        <f>TITRES_STAT!B1119</f>
        <v>43635</v>
      </c>
      <c r="B1116" s="6">
        <f>TITRES_STAT!C1119</f>
        <v>46.32</v>
      </c>
      <c r="C1116" s="6">
        <f>TITRES_STAT!D1119</f>
        <v>32.970300000000002</v>
      </c>
      <c r="D1116" s="6">
        <f>TITRES_STAT!E1119</f>
        <v>0</v>
      </c>
      <c r="E1116" s="2">
        <f t="shared" si="68"/>
        <v>1477</v>
      </c>
      <c r="F1116" s="6" t="str">
        <f t="shared" si="71"/>
        <v>NEUTRAL</v>
      </c>
      <c r="G1116" s="6" t="str">
        <f t="shared" si="70"/>
        <v>NEUTRAL</v>
      </c>
      <c r="H1116" s="6" t="str">
        <f t="shared" si="69"/>
        <v>NEUTRAL</v>
      </c>
    </row>
    <row r="1117" spans="1:8" ht="13.5" x14ac:dyDescent="0.25">
      <c r="A1117" s="3">
        <f>TITRES_STAT!B1120</f>
        <v>43636</v>
      </c>
      <c r="B1117" s="6">
        <f>TITRES_STAT!C1120</f>
        <v>48.4</v>
      </c>
      <c r="C1117" s="6">
        <f>TITRES_STAT!D1120</f>
        <v>34.450800000000001</v>
      </c>
      <c r="D1117" s="6">
        <f>TITRES_STAT!E1120</f>
        <v>0</v>
      </c>
      <c r="E1117" s="2">
        <f t="shared" si="68"/>
        <v>1477</v>
      </c>
      <c r="F1117" s="6" t="str">
        <f t="shared" si="71"/>
        <v>NEUTRAL</v>
      </c>
      <c r="G1117" s="6" t="str">
        <f t="shared" si="70"/>
        <v>NEUTRAL</v>
      </c>
      <c r="H1117" s="6" t="str">
        <f t="shared" si="69"/>
        <v>NEUTRAL</v>
      </c>
    </row>
    <row r="1118" spans="1:8" ht="13.5" x14ac:dyDescent="0.25">
      <c r="A1118" s="3">
        <f>TITRES_STAT!B1121</f>
        <v>43637</v>
      </c>
      <c r="B1118" s="6">
        <f>TITRES_STAT!C1121</f>
        <v>50.57</v>
      </c>
      <c r="C1118" s="6">
        <f>TITRES_STAT!D1121</f>
        <v>35.995399999999997</v>
      </c>
      <c r="D1118" s="6">
        <f>TITRES_STAT!E1121</f>
        <v>0</v>
      </c>
      <c r="E1118" s="2">
        <f t="shared" si="68"/>
        <v>1477</v>
      </c>
      <c r="F1118" s="6" t="str">
        <f t="shared" si="71"/>
        <v>NEUTRAL</v>
      </c>
      <c r="G1118" s="6" t="str">
        <f t="shared" si="70"/>
        <v>NEUTRAL</v>
      </c>
      <c r="H1118" s="6" t="str">
        <f t="shared" si="69"/>
        <v>NEUTRAL</v>
      </c>
    </row>
    <row r="1119" spans="1:8" ht="13.5" x14ac:dyDescent="0.25">
      <c r="A1119" s="3">
        <f>TITRES_STAT!B1122</f>
        <v>43640</v>
      </c>
      <c r="B1119" s="6">
        <f>TITRES_STAT!C1122</f>
        <v>52.84</v>
      </c>
      <c r="C1119" s="6">
        <f>TITRES_STAT!D1122</f>
        <v>37.611199999999997</v>
      </c>
      <c r="D1119" s="6">
        <f>TITRES_STAT!E1122</f>
        <v>0</v>
      </c>
      <c r="E1119" s="2">
        <f t="shared" si="68"/>
        <v>1477</v>
      </c>
      <c r="F1119" s="6" t="str">
        <f t="shared" si="71"/>
        <v>NEUTRAL</v>
      </c>
      <c r="G1119" s="6" t="str">
        <f t="shared" si="70"/>
        <v>NEUTRAL</v>
      </c>
      <c r="H1119" s="6" t="str">
        <f t="shared" si="69"/>
        <v>NEUTRAL</v>
      </c>
    </row>
    <row r="1120" spans="1:8" ht="13.5" x14ac:dyDescent="0.25">
      <c r="A1120" s="3">
        <f>TITRES_STAT!B1123</f>
        <v>43641</v>
      </c>
      <c r="B1120" s="6">
        <f>TITRES_STAT!C1123</f>
        <v>55.21</v>
      </c>
      <c r="C1120" s="6">
        <f>TITRES_STAT!D1123</f>
        <v>39.298099999999998</v>
      </c>
      <c r="D1120" s="6">
        <f>TITRES_STAT!E1123</f>
        <v>0</v>
      </c>
      <c r="E1120" s="2">
        <f t="shared" si="68"/>
        <v>1477</v>
      </c>
      <c r="F1120" s="6" t="str">
        <f t="shared" si="71"/>
        <v>NEUTRAL</v>
      </c>
      <c r="G1120" s="6" t="str">
        <f t="shared" si="70"/>
        <v>NEUTRAL</v>
      </c>
      <c r="H1120" s="6" t="str">
        <f t="shared" si="69"/>
        <v>NEUTRAL</v>
      </c>
    </row>
    <row r="1121" spans="1:8" ht="13.5" x14ac:dyDescent="0.25">
      <c r="A1121" s="3">
        <f>TITRES_STAT!B1124</f>
        <v>43642</v>
      </c>
      <c r="B1121" s="6">
        <f>TITRES_STAT!C1124</f>
        <v>57.69</v>
      </c>
      <c r="C1121" s="6">
        <f>TITRES_STAT!D1124</f>
        <v>41.063400000000001</v>
      </c>
      <c r="D1121" s="6">
        <f>TITRES_STAT!E1124</f>
        <v>0</v>
      </c>
      <c r="E1121" s="2">
        <f t="shared" si="68"/>
        <v>1477</v>
      </c>
      <c r="F1121" s="6" t="str">
        <f t="shared" si="71"/>
        <v>NEUTRAL</v>
      </c>
      <c r="G1121" s="6" t="str">
        <f t="shared" si="70"/>
        <v>NEUTRAL</v>
      </c>
      <c r="H1121" s="6" t="str">
        <f t="shared" si="69"/>
        <v>NEUTRAL</v>
      </c>
    </row>
    <row r="1122" spans="1:8" ht="13.5" x14ac:dyDescent="0.25">
      <c r="A1122" s="3">
        <f>TITRES_STAT!B1125</f>
        <v>43643</v>
      </c>
      <c r="B1122" s="6">
        <f>TITRES_STAT!C1125</f>
        <v>60.28</v>
      </c>
      <c r="C1122" s="6">
        <f>TITRES_STAT!D1125</f>
        <v>42.9069</v>
      </c>
      <c r="D1122" s="6">
        <f>TITRES_STAT!E1125</f>
        <v>0</v>
      </c>
      <c r="E1122" s="2">
        <f t="shared" si="68"/>
        <v>1477</v>
      </c>
      <c r="F1122" s="6" t="str">
        <f t="shared" si="71"/>
        <v>NEUTRAL</v>
      </c>
      <c r="G1122" s="6" t="str">
        <f t="shared" si="70"/>
        <v>NEUTRAL</v>
      </c>
      <c r="H1122" s="6" t="str">
        <f t="shared" si="69"/>
        <v>NEUTRAL</v>
      </c>
    </row>
    <row r="1123" spans="1:8" ht="13.5" x14ac:dyDescent="0.25">
      <c r="A1123" s="3">
        <f>TITRES_STAT!B1126</f>
        <v>43644</v>
      </c>
      <c r="B1123" s="6">
        <f>TITRES_STAT!C1126</f>
        <v>62.99</v>
      </c>
      <c r="C1123" s="6">
        <f>TITRES_STAT!D1126</f>
        <v>44.835900000000002</v>
      </c>
      <c r="D1123" s="6">
        <f>TITRES_STAT!E1126</f>
        <v>187</v>
      </c>
      <c r="E1123" s="2">
        <f t="shared" si="68"/>
        <v>1664</v>
      </c>
      <c r="F1123" s="6" t="str">
        <f t="shared" si="71"/>
        <v>BULLISH</v>
      </c>
      <c r="G1123" s="6" t="str">
        <f t="shared" si="70"/>
        <v>STRONG</v>
      </c>
      <c r="H1123" s="6" t="str">
        <f t="shared" si="69"/>
        <v>CONFIRMED BULLISH</v>
      </c>
    </row>
    <row r="1124" spans="1:8" ht="13.5" x14ac:dyDescent="0.25">
      <c r="A1124" s="3">
        <f>TITRES_STAT!B1127</f>
        <v>43647</v>
      </c>
      <c r="B1124" s="6">
        <f>TITRES_STAT!C1127</f>
        <v>62.99</v>
      </c>
      <c r="C1124" s="6">
        <f>TITRES_STAT!D1127</f>
        <v>44.835900000000002</v>
      </c>
      <c r="D1124" s="6">
        <f>TITRES_STAT!E1127</f>
        <v>50</v>
      </c>
      <c r="E1124" s="2">
        <f t="shared" si="68"/>
        <v>1664</v>
      </c>
      <c r="F1124" s="6" t="str">
        <f t="shared" si="71"/>
        <v>BULLISH</v>
      </c>
      <c r="G1124" s="6" t="str">
        <f t="shared" si="70"/>
        <v>STRONG</v>
      </c>
      <c r="H1124" s="6" t="str">
        <f t="shared" si="69"/>
        <v>CONFIRMED BULLISH</v>
      </c>
    </row>
    <row r="1125" spans="1:8" ht="13.5" x14ac:dyDescent="0.25">
      <c r="A1125" s="3">
        <f>TITRES_STAT!B1128</f>
        <v>43648</v>
      </c>
      <c r="B1125" s="6">
        <f>TITRES_STAT!C1128</f>
        <v>62.99</v>
      </c>
      <c r="C1125" s="6">
        <f>TITRES_STAT!D1128</f>
        <v>44.835900000000002</v>
      </c>
      <c r="D1125" s="6">
        <f>TITRES_STAT!E1128</f>
        <v>0</v>
      </c>
      <c r="E1125" s="2">
        <f t="shared" si="68"/>
        <v>1664</v>
      </c>
      <c r="F1125" s="6" t="str">
        <f t="shared" si="71"/>
        <v>BULLISH</v>
      </c>
      <c r="G1125" s="6" t="str">
        <f t="shared" si="70"/>
        <v>STRONG</v>
      </c>
      <c r="H1125" s="6" t="str">
        <f t="shared" si="69"/>
        <v>CONFIRMED BULLISH</v>
      </c>
    </row>
    <row r="1126" spans="1:8" ht="13.5" x14ac:dyDescent="0.25">
      <c r="A1126" s="3">
        <f>TITRES_STAT!B1129</f>
        <v>43649</v>
      </c>
      <c r="B1126" s="6">
        <f>TITRES_STAT!C1129</f>
        <v>62.99</v>
      </c>
      <c r="C1126" s="6">
        <f>TITRES_STAT!D1129</f>
        <v>44.835900000000002</v>
      </c>
      <c r="D1126" s="6">
        <f>TITRES_STAT!E1129</f>
        <v>0</v>
      </c>
      <c r="E1126" s="2">
        <f t="shared" si="68"/>
        <v>1664</v>
      </c>
      <c r="F1126" s="6" t="str">
        <f t="shared" si="71"/>
        <v>BULLISH</v>
      </c>
      <c r="G1126" s="6" t="str">
        <f t="shared" si="70"/>
        <v>STRONG</v>
      </c>
      <c r="H1126" s="6" t="str">
        <f t="shared" si="69"/>
        <v>CONFIRMED BULLISH</v>
      </c>
    </row>
    <row r="1127" spans="1:8" ht="13.5" x14ac:dyDescent="0.25">
      <c r="A1127" s="3">
        <f>TITRES_STAT!B1130</f>
        <v>43650</v>
      </c>
      <c r="B1127" s="6">
        <f>TITRES_STAT!C1130</f>
        <v>62.99</v>
      </c>
      <c r="C1127" s="6">
        <f>TITRES_STAT!D1130</f>
        <v>44.835900000000002</v>
      </c>
      <c r="D1127" s="6">
        <f>TITRES_STAT!E1130</f>
        <v>0</v>
      </c>
      <c r="E1127" s="2">
        <f t="shared" si="68"/>
        <v>1664</v>
      </c>
      <c r="F1127" s="6" t="str">
        <f t="shared" si="71"/>
        <v>BULLISH</v>
      </c>
      <c r="G1127" s="6" t="str">
        <f t="shared" si="70"/>
        <v>STRONG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61.11</v>
      </c>
      <c r="C1128" s="6">
        <f>TITRES_STAT!D1131</f>
        <v>43.497700000000002</v>
      </c>
      <c r="D1128" s="6">
        <f>TITRES_STAT!E1131</f>
        <v>0</v>
      </c>
      <c r="E1128" s="2">
        <f t="shared" si="68"/>
        <v>1664</v>
      </c>
      <c r="F1128" s="6" t="str">
        <f t="shared" si="71"/>
        <v>NEUTRAL</v>
      </c>
      <c r="G1128" s="6" t="str">
        <f t="shared" si="70"/>
        <v>NEUTRAL</v>
      </c>
      <c r="H1128" s="6" t="str">
        <f t="shared" si="69"/>
        <v>NEUTRAL</v>
      </c>
    </row>
    <row r="1129" spans="1:8" ht="13.5" x14ac:dyDescent="0.25">
      <c r="A1129" s="3">
        <f>TITRES_STAT!B1132</f>
        <v>43654</v>
      </c>
      <c r="B1129" s="6">
        <f>TITRES_STAT!C1132</f>
        <v>58.37</v>
      </c>
      <c r="C1129" s="6">
        <f>TITRES_STAT!D1132</f>
        <v>41.547400000000003</v>
      </c>
      <c r="D1129" s="6">
        <f>TITRES_STAT!E1132</f>
        <v>0</v>
      </c>
      <c r="E1129" s="2">
        <f t="shared" si="68"/>
        <v>1664</v>
      </c>
      <c r="F1129" s="6" t="str">
        <f t="shared" si="71"/>
        <v>NEUTRAL</v>
      </c>
      <c r="G1129" s="6" t="str">
        <f t="shared" si="70"/>
        <v>NEUTRAL</v>
      </c>
      <c r="H1129" s="6" t="str">
        <f t="shared" si="69"/>
        <v>NEUTRAL</v>
      </c>
    </row>
    <row r="1130" spans="1:8" ht="13.5" x14ac:dyDescent="0.25">
      <c r="A1130" s="3">
        <f>TITRES_STAT!B1133</f>
        <v>43655</v>
      </c>
      <c r="B1130" s="6">
        <f>TITRES_STAT!C1133</f>
        <v>55.75</v>
      </c>
      <c r="C1130" s="6">
        <f>TITRES_STAT!D1133</f>
        <v>39.682499999999997</v>
      </c>
      <c r="D1130" s="6">
        <f>TITRES_STAT!E1133</f>
        <v>0</v>
      </c>
      <c r="E1130" s="2">
        <f t="shared" si="68"/>
        <v>1664</v>
      </c>
      <c r="F1130" s="6" t="str">
        <f t="shared" si="71"/>
        <v>NEUTRAL</v>
      </c>
      <c r="G1130" s="6" t="str">
        <f t="shared" si="70"/>
        <v>NEUTRAL</v>
      </c>
      <c r="H1130" s="6" t="str">
        <f t="shared" si="69"/>
        <v>NEUTRAL</v>
      </c>
    </row>
    <row r="1131" spans="1:8" ht="13.5" x14ac:dyDescent="0.25">
      <c r="A1131" s="3">
        <f>TITRES_STAT!B1134</f>
        <v>43656</v>
      </c>
      <c r="B1131" s="6">
        <f>TITRES_STAT!C1134</f>
        <v>53.25</v>
      </c>
      <c r="C1131" s="6">
        <f>TITRES_STAT!D1134</f>
        <v>37.902999999999999</v>
      </c>
      <c r="D1131" s="6">
        <f>TITRES_STAT!E1134</f>
        <v>1</v>
      </c>
      <c r="E1131" s="2">
        <f t="shared" si="68"/>
        <v>1663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53.25</v>
      </c>
      <c r="C1132" s="6">
        <f>TITRES_STAT!D1135</f>
        <v>37.902999999999999</v>
      </c>
      <c r="D1132" s="6">
        <f>TITRES_STAT!E1135</f>
        <v>0</v>
      </c>
      <c r="E1132" s="2">
        <f t="shared" si="68"/>
        <v>1663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CONFIRMED BEARISH</v>
      </c>
    </row>
    <row r="1133" spans="1:8" ht="13.5" x14ac:dyDescent="0.25">
      <c r="A1133" s="3">
        <f>TITRES_STAT!B1136</f>
        <v>43658</v>
      </c>
      <c r="B1133" s="6">
        <f>TITRES_STAT!C1136</f>
        <v>53.25</v>
      </c>
      <c r="C1133" s="6">
        <f>TITRES_STAT!D1136</f>
        <v>37.902999999999999</v>
      </c>
      <c r="D1133" s="6">
        <f>TITRES_STAT!E1136</f>
        <v>0</v>
      </c>
      <c r="E1133" s="2">
        <f t="shared" si="68"/>
        <v>1663</v>
      </c>
      <c r="F1133" s="6" t="str">
        <f t="shared" si="71"/>
        <v>BEARISH</v>
      </c>
      <c r="G1133" s="6" t="str">
        <f t="shared" si="70"/>
        <v>NEUTRAL</v>
      </c>
      <c r="H1133" s="6" t="str">
        <f t="shared" si="69"/>
        <v>CONFIRMED BEARISH</v>
      </c>
    </row>
    <row r="1134" spans="1:8" ht="13.5" x14ac:dyDescent="0.25">
      <c r="A1134" s="3">
        <f>TITRES_STAT!B1137</f>
        <v>43661</v>
      </c>
      <c r="B1134" s="6">
        <f>TITRES_STAT!C1137</f>
        <v>53.25</v>
      </c>
      <c r="C1134" s="6">
        <f>TITRES_STAT!D1137</f>
        <v>37.902999999999999</v>
      </c>
      <c r="D1134" s="6">
        <f>TITRES_STAT!E1137</f>
        <v>0</v>
      </c>
      <c r="E1134" s="2">
        <f t="shared" si="68"/>
        <v>1663</v>
      </c>
      <c r="F1134" s="6" t="str">
        <f t="shared" si="71"/>
        <v>BEARISH</v>
      </c>
      <c r="G1134" s="6" t="str">
        <f t="shared" si="70"/>
        <v>NEUTRAL</v>
      </c>
      <c r="H1134" s="6" t="str">
        <f t="shared" si="69"/>
        <v>CONFIRMED BEARISH</v>
      </c>
    </row>
    <row r="1135" spans="1:8" ht="13.5" x14ac:dyDescent="0.25">
      <c r="A1135" s="3">
        <f>TITRES_STAT!B1138</f>
        <v>43662</v>
      </c>
      <c r="B1135" s="6">
        <f>TITRES_STAT!C1138</f>
        <v>53.25</v>
      </c>
      <c r="C1135" s="6">
        <f>TITRES_STAT!D1138</f>
        <v>37.902999999999999</v>
      </c>
      <c r="D1135" s="6">
        <f>TITRES_STAT!E1138</f>
        <v>0</v>
      </c>
      <c r="E1135" s="2">
        <f t="shared" si="68"/>
        <v>1663</v>
      </c>
      <c r="F1135" s="6" t="str">
        <f t="shared" si="71"/>
        <v>BEARISH</v>
      </c>
      <c r="G1135" s="6" t="str">
        <f t="shared" si="70"/>
        <v>NEUTRAL</v>
      </c>
      <c r="H1135" s="6" t="str">
        <f t="shared" si="69"/>
        <v>CONFIRMED BEARISH</v>
      </c>
    </row>
    <row r="1136" spans="1:8" ht="13.5" x14ac:dyDescent="0.25">
      <c r="A1136" s="3">
        <f>TITRES_STAT!B1139</f>
        <v>43663</v>
      </c>
      <c r="B1136" s="6">
        <f>TITRES_STAT!C1139</f>
        <v>53.25</v>
      </c>
      <c r="C1136" s="6">
        <f>TITRES_STAT!D1139</f>
        <v>37.902999999999999</v>
      </c>
      <c r="D1136" s="6">
        <f>TITRES_STAT!E1139</f>
        <v>0</v>
      </c>
      <c r="E1136" s="2">
        <f t="shared" si="68"/>
        <v>1663</v>
      </c>
      <c r="F1136" s="6" t="str">
        <f t="shared" si="71"/>
        <v>NEUTRAL</v>
      </c>
      <c r="G1136" s="6" t="str">
        <f t="shared" si="70"/>
        <v>NEUTRAL</v>
      </c>
      <c r="H1136" s="6" t="str">
        <f t="shared" si="69"/>
        <v>NEUTRAL</v>
      </c>
    </row>
    <row r="1137" spans="1:8" ht="13.5" x14ac:dyDescent="0.25">
      <c r="A1137" s="3">
        <f>TITRES_STAT!B1140</f>
        <v>43664</v>
      </c>
      <c r="B1137" s="6">
        <f>TITRES_STAT!C1140</f>
        <v>53.25</v>
      </c>
      <c r="C1137" s="6">
        <f>TITRES_STAT!D1140</f>
        <v>37.902999999999999</v>
      </c>
      <c r="D1137" s="6">
        <f>TITRES_STAT!E1140</f>
        <v>0</v>
      </c>
      <c r="E1137" s="2">
        <f t="shared" si="68"/>
        <v>1663</v>
      </c>
      <c r="F1137" s="6" t="str">
        <f t="shared" si="71"/>
        <v>NEUTRAL</v>
      </c>
      <c r="G1137" s="6" t="str">
        <f t="shared" si="70"/>
        <v>NEUTRAL</v>
      </c>
      <c r="H1137" s="6" t="str">
        <f t="shared" si="69"/>
        <v>NEUTRAL</v>
      </c>
    </row>
    <row r="1138" spans="1:8" ht="13.5" x14ac:dyDescent="0.25">
      <c r="A1138" s="3">
        <f>TITRES_STAT!B1141</f>
        <v>43665</v>
      </c>
      <c r="B1138" s="6">
        <f>TITRES_STAT!C1141</f>
        <v>53.25</v>
      </c>
      <c r="C1138" s="6">
        <f>TITRES_STAT!D1141</f>
        <v>37.902999999999999</v>
      </c>
      <c r="D1138" s="6">
        <f>TITRES_STAT!E1141</f>
        <v>0</v>
      </c>
      <c r="E1138" s="2">
        <f t="shared" si="68"/>
        <v>1663</v>
      </c>
      <c r="F1138" s="6" t="str">
        <f t="shared" si="71"/>
        <v>NEUTRAL</v>
      </c>
      <c r="G1138" s="6" t="str">
        <f t="shared" si="70"/>
        <v>NEUTRAL</v>
      </c>
      <c r="H1138" s="6" t="str">
        <f t="shared" si="69"/>
        <v>NEUTRAL</v>
      </c>
    </row>
    <row r="1139" spans="1:8" ht="13.5" x14ac:dyDescent="0.25">
      <c r="A1139" s="3">
        <f>TITRES_STAT!B1142</f>
        <v>43668</v>
      </c>
      <c r="B1139" s="6">
        <f>TITRES_STAT!C1142</f>
        <v>51.66</v>
      </c>
      <c r="C1139" s="6">
        <f>TITRES_STAT!D1142</f>
        <v>36.771299999999997</v>
      </c>
      <c r="D1139" s="6">
        <f>TITRES_STAT!E1142</f>
        <v>0</v>
      </c>
      <c r="E1139" s="2">
        <f t="shared" si="68"/>
        <v>1663</v>
      </c>
      <c r="F1139" s="6" t="str">
        <f t="shared" si="71"/>
        <v>NEUTRAL</v>
      </c>
      <c r="G1139" s="6" t="str">
        <f t="shared" si="70"/>
        <v>NEUTRAL</v>
      </c>
      <c r="H1139" s="6" t="str">
        <f t="shared" si="69"/>
        <v>NEUTRAL</v>
      </c>
    </row>
    <row r="1140" spans="1:8" ht="13.5" x14ac:dyDescent="0.25">
      <c r="A1140" s="3">
        <f>TITRES_STAT!B1143</f>
        <v>43669</v>
      </c>
      <c r="B1140" s="6">
        <f>TITRES_STAT!C1143</f>
        <v>50.12</v>
      </c>
      <c r="C1140" s="6">
        <f>TITRES_STAT!D1143</f>
        <v>35.6751</v>
      </c>
      <c r="D1140" s="6">
        <f>TITRES_STAT!E1143</f>
        <v>1</v>
      </c>
      <c r="E1140" s="2">
        <f t="shared" si="68"/>
        <v>1662</v>
      </c>
      <c r="F1140" s="6" t="str">
        <f t="shared" si="71"/>
        <v>BEARISH</v>
      </c>
      <c r="G1140" s="6" t="str">
        <f t="shared" si="70"/>
        <v>NEUTRAL</v>
      </c>
      <c r="H1140" s="6" t="str">
        <f t="shared" si="69"/>
        <v>CONFIRMED BEARISH</v>
      </c>
    </row>
    <row r="1141" spans="1:8" ht="13.5" x14ac:dyDescent="0.25">
      <c r="A1141" s="3">
        <f>TITRES_STAT!B1144</f>
        <v>43670</v>
      </c>
      <c r="B1141" s="6">
        <f>TITRES_STAT!C1144</f>
        <v>50.12</v>
      </c>
      <c r="C1141" s="6">
        <f>TITRES_STAT!D1144</f>
        <v>35.6751</v>
      </c>
      <c r="D1141" s="6">
        <f>TITRES_STAT!E1144</f>
        <v>0</v>
      </c>
      <c r="E1141" s="2">
        <f t="shared" si="68"/>
        <v>1662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CONFIRMED BEARISH</v>
      </c>
    </row>
    <row r="1142" spans="1:8" ht="13.5" x14ac:dyDescent="0.25">
      <c r="A1142" s="3">
        <f>TITRES_STAT!B1145</f>
        <v>43672</v>
      </c>
      <c r="B1142" s="6">
        <f>TITRES_STAT!C1145</f>
        <v>50.12</v>
      </c>
      <c r="C1142" s="6">
        <f>TITRES_STAT!D1145</f>
        <v>35.6751</v>
      </c>
      <c r="D1142" s="6">
        <f>TITRES_STAT!E1145</f>
        <v>0</v>
      </c>
      <c r="E1142" s="2">
        <f t="shared" si="68"/>
        <v>1662</v>
      </c>
      <c r="F1142" s="6" t="str">
        <f t="shared" si="71"/>
        <v>BEARISH</v>
      </c>
      <c r="G1142" s="6" t="str">
        <f t="shared" si="70"/>
        <v>NEUTRAL</v>
      </c>
      <c r="H1142" s="6" t="str">
        <f t="shared" si="69"/>
        <v>CONFIRMED BEARISH</v>
      </c>
    </row>
    <row r="1143" spans="1:8" ht="13.5" x14ac:dyDescent="0.25">
      <c r="A1143" s="3">
        <f>TITRES_STAT!B1146</f>
        <v>43675</v>
      </c>
      <c r="B1143" s="6">
        <f>TITRES_STAT!C1146</f>
        <v>50.12</v>
      </c>
      <c r="C1143" s="6">
        <f>TITRES_STAT!D1146</f>
        <v>35.6751</v>
      </c>
      <c r="D1143" s="6">
        <f>TITRES_STAT!E1146</f>
        <v>0</v>
      </c>
      <c r="E1143" s="2">
        <f t="shared" si="68"/>
        <v>1662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CONFIRMED BEARISH</v>
      </c>
    </row>
    <row r="1144" spans="1:8" ht="13.5" x14ac:dyDescent="0.25">
      <c r="A1144" s="3">
        <f>TITRES_STAT!B1147</f>
        <v>43676</v>
      </c>
      <c r="B1144" s="6">
        <f>TITRES_STAT!C1147</f>
        <v>50.12</v>
      </c>
      <c r="C1144" s="6">
        <f>TITRES_STAT!D1147</f>
        <v>35.6751</v>
      </c>
      <c r="D1144" s="6">
        <f>TITRES_STAT!E1147</f>
        <v>0</v>
      </c>
      <c r="E1144" s="2">
        <f t="shared" si="68"/>
        <v>1662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CONFIRMED BEARISH</v>
      </c>
    </row>
    <row r="1145" spans="1:8" ht="13.5" x14ac:dyDescent="0.25">
      <c r="A1145" s="3">
        <f>TITRES_STAT!B1148</f>
        <v>43677</v>
      </c>
      <c r="B1145" s="6">
        <f>TITRES_STAT!C1148</f>
        <v>50.12</v>
      </c>
      <c r="C1145" s="6">
        <f>TITRES_STAT!D1148</f>
        <v>35.6751</v>
      </c>
      <c r="D1145" s="6">
        <f>TITRES_STAT!E1148</f>
        <v>0</v>
      </c>
      <c r="E1145" s="2">
        <f t="shared" si="68"/>
        <v>1662</v>
      </c>
      <c r="F1145" s="6" t="str">
        <f t="shared" si="71"/>
        <v>NEUTRAL</v>
      </c>
      <c r="G1145" s="6" t="str">
        <f t="shared" si="70"/>
        <v>NEUTRAL</v>
      </c>
      <c r="H1145" s="6" t="str">
        <f t="shared" si="69"/>
        <v>NEUTRAL</v>
      </c>
    </row>
    <row r="1146" spans="1:8" ht="13.5" x14ac:dyDescent="0.25">
      <c r="A1146" s="3">
        <f>TITRES_STAT!B1149</f>
        <v>43678</v>
      </c>
      <c r="B1146" s="6">
        <f>TITRES_STAT!C1149</f>
        <v>50.12</v>
      </c>
      <c r="C1146" s="6">
        <f>TITRES_STAT!D1149</f>
        <v>35.6751</v>
      </c>
      <c r="D1146" s="6">
        <f>TITRES_STAT!E1149</f>
        <v>0</v>
      </c>
      <c r="E1146" s="2">
        <f t="shared" si="68"/>
        <v>1662</v>
      </c>
      <c r="F1146" s="6" t="str">
        <f t="shared" si="71"/>
        <v>NEUTRAL</v>
      </c>
      <c r="G1146" s="6" t="str">
        <f t="shared" si="70"/>
        <v>NEUTRAL</v>
      </c>
      <c r="H1146" s="6" t="str">
        <f t="shared" si="69"/>
        <v>NEUTRAL</v>
      </c>
    </row>
    <row r="1147" spans="1:8" ht="13.5" x14ac:dyDescent="0.25">
      <c r="A1147" s="3">
        <f>TITRES_STAT!B1150</f>
        <v>43679</v>
      </c>
      <c r="B1147" s="6">
        <f>TITRES_STAT!C1150</f>
        <v>50.12</v>
      </c>
      <c r="C1147" s="6">
        <f>TITRES_STAT!D1150</f>
        <v>35.6751</v>
      </c>
      <c r="D1147" s="6">
        <f>TITRES_STAT!E1150</f>
        <v>0</v>
      </c>
      <c r="E1147" s="2">
        <f t="shared" si="68"/>
        <v>1662</v>
      </c>
      <c r="F1147" s="6" t="str">
        <f t="shared" si="71"/>
        <v>NEUTRAL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43682</v>
      </c>
      <c r="B1148" s="6">
        <f>TITRES_STAT!C1151</f>
        <v>50.12</v>
      </c>
      <c r="C1148" s="6">
        <f>TITRES_STAT!D1151</f>
        <v>35.6751</v>
      </c>
      <c r="D1148" s="6">
        <f>TITRES_STAT!E1151</f>
        <v>0</v>
      </c>
      <c r="E1148" s="2">
        <f t="shared" si="68"/>
        <v>1662</v>
      </c>
      <c r="F1148" s="6" t="str">
        <f t="shared" si="71"/>
        <v>NEUTRAL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43683</v>
      </c>
      <c r="B1149" s="6">
        <f>TITRES_STAT!C1152</f>
        <v>50.12</v>
      </c>
      <c r="C1149" s="6">
        <f>TITRES_STAT!D1152</f>
        <v>35.6751</v>
      </c>
      <c r="D1149" s="6">
        <f>TITRES_STAT!E1152</f>
        <v>0</v>
      </c>
      <c r="E1149" s="2">
        <f t="shared" si="68"/>
        <v>1662</v>
      </c>
      <c r="F1149" s="6" t="str">
        <f t="shared" si="71"/>
        <v>NEUTRAL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43684</v>
      </c>
      <c r="B1150" s="6">
        <f>TITRES_STAT!C1153</f>
        <v>50.12</v>
      </c>
      <c r="C1150" s="6">
        <f>TITRES_STAT!D1153</f>
        <v>35.6751</v>
      </c>
      <c r="D1150" s="6">
        <f>TITRES_STAT!E1153</f>
        <v>0</v>
      </c>
      <c r="E1150" s="2">
        <f t="shared" si="68"/>
        <v>1662</v>
      </c>
      <c r="F1150" s="6" t="str">
        <f t="shared" si="71"/>
        <v>NEUTRAL</v>
      </c>
      <c r="G1150" s="6" t="str">
        <f t="shared" si="70"/>
        <v>NEUTRAL</v>
      </c>
      <c r="H1150" s="6" t="str">
        <f t="shared" si="69"/>
        <v>NEUTRAL</v>
      </c>
    </row>
    <row r="1151" spans="1:8" ht="13.5" x14ac:dyDescent="0.25">
      <c r="A1151" s="3">
        <f>TITRES_STAT!B1154</f>
        <v>43685</v>
      </c>
      <c r="B1151" s="6">
        <f>TITRES_STAT!C1154</f>
        <v>50.12</v>
      </c>
      <c r="C1151" s="6">
        <f>TITRES_STAT!D1154</f>
        <v>35.6751</v>
      </c>
      <c r="D1151" s="6">
        <f>TITRES_STAT!E1154</f>
        <v>0</v>
      </c>
      <c r="E1151" s="2">
        <f t="shared" si="68"/>
        <v>1662</v>
      </c>
      <c r="F1151" s="6" t="str">
        <f t="shared" si="71"/>
        <v>NEUTRAL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43686</v>
      </c>
      <c r="B1152" s="6">
        <f>TITRES_STAT!C1155</f>
        <v>50.12</v>
      </c>
      <c r="C1152" s="6">
        <f>TITRES_STAT!D1155</f>
        <v>35.6751</v>
      </c>
      <c r="D1152" s="6">
        <f>TITRES_STAT!E1155</f>
        <v>10</v>
      </c>
      <c r="E1152" s="2">
        <f t="shared" si="68"/>
        <v>1662</v>
      </c>
      <c r="F1152" s="6" t="str">
        <f t="shared" si="71"/>
        <v>NEUTRAL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43691</v>
      </c>
      <c r="B1153" s="6">
        <f>TITRES_STAT!C1156</f>
        <v>50.12</v>
      </c>
      <c r="C1153" s="6">
        <f>TITRES_STAT!D1156</f>
        <v>35.6751</v>
      </c>
      <c r="D1153" s="6">
        <f>TITRES_STAT!E1156</f>
        <v>0</v>
      </c>
      <c r="E1153" s="2">
        <f t="shared" si="68"/>
        <v>1662</v>
      </c>
      <c r="F1153" s="6" t="str">
        <f t="shared" si="71"/>
        <v>NEUTRAL</v>
      </c>
      <c r="G1153" s="6" t="str">
        <f t="shared" si="70"/>
        <v>NEUTRAL</v>
      </c>
      <c r="H1153" s="6" t="str">
        <f t="shared" si="69"/>
        <v>NEUTRAL</v>
      </c>
    </row>
    <row r="1154" spans="1:8" ht="13.5" x14ac:dyDescent="0.25">
      <c r="A1154" s="3">
        <f>TITRES_STAT!B1157</f>
        <v>43692</v>
      </c>
      <c r="B1154" s="6">
        <f>TITRES_STAT!C1157</f>
        <v>50.12</v>
      </c>
      <c r="C1154" s="6">
        <f>TITRES_STAT!D1157</f>
        <v>35.6751</v>
      </c>
      <c r="D1154" s="6">
        <f>TITRES_STAT!E1157</f>
        <v>0</v>
      </c>
      <c r="E1154" s="2">
        <f t="shared" si="68"/>
        <v>1662</v>
      </c>
      <c r="F1154" s="6" t="str">
        <f t="shared" si="71"/>
        <v>NEUTRAL</v>
      </c>
      <c r="G1154" s="6" t="str">
        <f t="shared" si="70"/>
        <v>NEUTRAL</v>
      </c>
      <c r="H1154" s="6" t="str">
        <f t="shared" si="69"/>
        <v>NEUTRAL</v>
      </c>
    </row>
    <row r="1155" spans="1:8" ht="13.5" x14ac:dyDescent="0.25">
      <c r="A1155" s="3">
        <f>TITRES_STAT!B1158</f>
        <v>43693</v>
      </c>
      <c r="B1155" s="6">
        <f>TITRES_STAT!C1158</f>
        <v>50.12</v>
      </c>
      <c r="C1155" s="6">
        <f>TITRES_STAT!D1158</f>
        <v>35.6751</v>
      </c>
      <c r="D1155" s="6">
        <f>TITRES_STAT!E1158</f>
        <v>0</v>
      </c>
      <c r="E1155" s="2">
        <f t="shared" si="68"/>
        <v>1662</v>
      </c>
      <c r="F1155" s="6" t="str">
        <f t="shared" si="71"/>
        <v>NEUTRAL</v>
      </c>
      <c r="G1155" s="6" t="str">
        <f t="shared" si="70"/>
        <v>NEUTRAL</v>
      </c>
      <c r="H1155" s="6" t="str">
        <f t="shared" si="69"/>
        <v>NEUTRAL</v>
      </c>
    </row>
    <row r="1156" spans="1:8" ht="13.5" x14ac:dyDescent="0.25">
      <c r="A1156" s="3">
        <f>TITRES_STAT!B1159</f>
        <v>43696</v>
      </c>
      <c r="B1156" s="6">
        <f>TITRES_STAT!C1159</f>
        <v>50.12</v>
      </c>
      <c r="C1156" s="6">
        <f>TITRES_STAT!D1159</f>
        <v>35.6751</v>
      </c>
      <c r="D1156" s="6">
        <f>TITRES_STAT!E1159</f>
        <v>0</v>
      </c>
      <c r="E1156" s="2">
        <f t="shared" ref="E1156:E1219" si="72">IF(B1156&gt;B1155, E1155+D1156, IF(B1156&lt;B1155, E1155-D1156, E1155))</f>
        <v>1662</v>
      </c>
      <c r="F1156" s="6" t="str">
        <f t="shared" si="71"/>
        <v>NEUTRAL</v>
      </c>
      <c r="G1156" s="6" t="str">
        <f t="shared" si="70"/>
        <v>NEUTRAL</v>
      </c>
      <c r="H1156" s="6" t="str">
        <f t="shared" si="69"/>
        <v>NEUTRAL</v>
      </c>
    </row>
    <row r="1157" spans="1:8" ht="13.5" x14ac:dyDescent="0.25">
      <c r="A1157" s="3">
        <f>TITRES_STAT!B1160</f>
        <v>43697</v>
      </c>
      <c r="B1157" s="6">
        <f>TITRES_STAT!C1160</f>
        <v>50.12</v>
      </c>
      <c r="C1157" s="6">
        <f>TITRES_STAT!D1160</f>
        <v>35.6751</v>
      </c>
      <c r="D1157" s="6">
        <f>TITRES_STAT!E1160</f>
        <v>0</v>
      </c>
      <c r="E1157" s="2">
        <f t="shared" si="72"/>
        <v>1662</v>
      </c>
      <c r="F1157" s="6" t="str">
        <f t="shared" si="71"/>
        <v>NEUTRAL</v>
      </c>
      <c r="G1157" s="6" t="str">
        <f t="shared" si="70"/>
        <v>NEUTRAL</v>
      </c>
      <c r="H1157" s="6" t="str">
        <f t="shared" si="69"/>
        <v>NEUTRAL</v>
      </c>
    </row>
    <row r="1158" spans="1:8" ht="13.5" x14ac:dyDescent="0.25">
      <c r="A1158" s="3">
        <f>TITRES_STAT!B1161</f>
        <v>43698</v>
      </c>
      <c r="B1158" s="6">
        <f>TITRES_STAT!C1161</f>
        <v>50.12</v>
      </c>
      <c r="C1158" s="6">
        <f>TITRES_STAT!D1161</f>
        <v>35.6751</v>
      </c>
      <c r="D1158" s="6">
        <f>TITRES_STAT!E1161</f>
        <v>0</v>
      </c>
      <c r="E1158" s="2">
        <f t="shared" si="72"/>
        <v>1662</v>
      </c>
      <c r="F1158" s="6" t="str">
        <f t="shared" si="71"/>
        <v>NEUTRAL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43699</v>
      </c>
      <c r="B1159" s="6">
        <f>TITRES_STAT!C1162</f>
        <v>50.12</v>
      </c>
      <c r="C1159" s="6">
        <f>TITRES_STAT!D1162</f>
        <v>35.6751</v>
      </c>
      <c r="D1159" s="6">
        <f>TITRES_STAT!E1162</f>
        <v>0</v>
      </c>
      <c r="E1159" s="2">
        <f t="shared" si="72"/>
        <v>1662</v>
      </c>
      <c r="F1159" s="6" t="str">
        <f t="shared" si="71"/>
        <v>NEUTRAL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NEUTRAL</v>
      </c>
    </row>
    <row r="1160" spans="1:8" ht="13.5" x14ac:dyDescent="0.25">
      <c r="A1160" s="3">
        <f>TITRES_STAT!B1163</f>
        <v>43700</v>
      </c>
      <c r="B1160" s="6">
        <f>TITRES_STAT!C1163</f>
        <v>48.62</v>
      </c>
      <c r="C1160" s="6">
        <f>TITRES_STAT!D1163</f>
        <v>34.607399999999998</v>
      </c>
      <c r="D1160" s="6">
        <f>TITRES_STAT!E1163</f>
        <v>0</v>
      </c>
      <c r="E1160" s="2">
        <f t="shared" si="72"/>
        <v>1662</v>
      </c>
      <c r="F1160" s="6" t="str">
        <f t="shared" ref="F1160:F1223" si="75">IF(E1160&gt;E1155,"BULLISH",IF(E1160&lt;E1155,"BEARISH","NEUTRAL"))</f>
        <v>NEUTRAL</v>
      </c>
      <c r="G1160" s="6" t="str">
        <f t="shared" si="74"/>
        <v>NEUTRAL</v>
      </c>
      <c r="H1160" s="6" t="str">
        <f t="shared" si="73"/>
        <v>NEUTRAL</v>
      </c>
    </row>
    <row r="1161" spans="1:8" ht="13.5" x14ac:dyDescent="0.25">
      <c r="A1161" s="3">
        <f>TITRES_STAT!B1164</f>
        <v>43703</v>
      </c>
      <c r="B1161" s="6">
        <f>TITRES_STAT!C1164</f>
        <v>46.44</v>
      </c>
      <c r="C1161" s="6">
        <f>TITRES_STAT!D1164</f>
        <v>33.055700000000002</v>
      </c>
      <c r="D1161" s="6">
        <f>TITRES_STAT!E1164</f>
        <v>0</v>
      </c>
      <c r="E1161" s="2">
        <f t="shared" si="72"/>
        <v>1662</v>
      </c>
      <c r="F1161" s="6" t="str">
        <f t="shared" si="75"/>
        <v>NEUTRAL</v>
      </c>
      <c r="G1161" s="6" t="str">
        <f t="shared" si="74"/>
        <v>NEUTRAL</v>
      </c>
      <c r="H1161" s="6" t="str">
        <f t="shared" si="73"/>
        <v>NEUTRAL</v>
      </c>
    </row>
    <row r="1162" spans="1:8" ht="13.5" x14ac:dyDescent="0.25">
      <c r="A1162" s="3">
        <f>TITRES_STAT!B1165</f>
        <v>43704</v>
      </c>
      <c r="B1162" s="6">
        <f>TITRES_STAT!C1165</f>
        <v>44.36</v>
      </c>
      <c r="C1162" s="6">
        <f>TITRES_STAT!D1165</f>
        <v>31.575199999999999</v>
      </c>
      <c r="D1162" s="6">
        <f>TITRES_STAT!E1165</f>
        <v>0</v>
      </c>
      <c r="E1162" s="2">
        <f t="shared" si="72"/>
        <v>1662</v>
      </c>
      <c r="F1162" s="6" t="str">
        <f t="shared" si="75"/>
        <v>NEUTRAL</v>
      </c>
      <c r="G1162" s="6" t="str">
        <f t="shared" si="74"/>
        <v>NEUTRAL</v>
      </c>
      <c r="H1162" s="6" t="str">
        <f t="shared" si="73"/>
        <v>NEUTRAL</v>
      </c>
    </row>
    <row r="1163" spans="1:8" ht="13.5" x14ac:dyDescent="0.25">
      <c r="A1163" s="3">
        <f>TITRES_STAT!B1166</f>
        <v>43705</v>
      </c>
      <c r="B1163" s="6">
        <f>TITRES_STAT!C1166</f>
        <v>42.37</v>
      </c>
      <c r="C1163" s="6">
        <f>TITRES_STAT!D1166</f>
        <v>30.1587</v>
      </c>
      <c r="D1163" s="6">
        <f>TITRES_STAT!E1166</f>
        <v>0</v>
      </c>
      <c r="E1163" s="2">
        <f t="shared" si="72"/>
        <v>1662</v>
      </c>
      <c r="F1163" s="6" t="str">
        <f t="shared" si="75"/>
        <v>NEUTRAL</v>
      </c>
      <c r="G1163" s="6" t="str">
        <f t="shared" si="74"/>
        <v>NEUTRAL</v>
      </c>
      <c r="H1163" s="6" t="str">
        <f t="shared" si="73"/>
        <v>NEUTRAL</v>
      </c>
    </row>
    <row r="1164" spans="1:8" ht="13.5" x14ac:dyDescent="0.25">
      <c r="A1164" s="3">
        <f>TITRES_STAT!B1167</f>
        <v>43706</v>
      </c>
      <c r="B1164" s="6">
        <f>TITRES_STAT!C1167</f>
        <v>41.53</v>
      </c>
      <c r="C1164" s="6">
        <f>TITRES_STAT!D1167</f>
        <v>29.5608</v>
      </c>
      <c r="D1164" s="6">
        <f>TITRES_STAT!E1167</f>
        <v>15</v>
      </c>
      <c r="E1164" s="2">
        <f t="shared" si="72"/>
        <v>1647</v>
      </c>
      <c r="F1164" s="6" t="str">
        <f t="shared" si="75"/>
        <v>BEARISH</v>
      </c>
      <c r="G1164" s="6" t="str">
        <f t="shared" si="74"/>
        <v>NEUTRAL</v>
      </c>
      <c r="H1164" s="6" t="str">
        <f t="shared" si="73"/>
        <v>CONFIRMED BEARISH</v>
      </c>
    </row>
    <row r="1165" spans="1:8" ht="13.5" x14ac:dyDescent="0.25">
      <c r="A1165" s="3">
        <f>TITRES_STAT!B1168</f>
        <v>43707</v>
      </c>
      <c r="B1165" s="6">
        <f>TITRES_STAT!C1168</f>
        <v>41.53</v>
      </c>
      <c r="C1165" s="6">
        <f>TITRES_STAT!D1168</f>
        <v>29.5608</v>
      </c>
      <c r="D1165" s="6">
        <f>TITRES_STAT!E1168</f>
        <v>0</v>
      </c>
      <c r="E1165" s="2">
        <f t="shared" si="72"/>
        <v>1647</v>
      </c>
      <c r="F1165" s="6" t="str">
        <f t="shared" si="75"/>
        <v>BEARISH</v>
      </c>
      <c r="G1165" s="6" t="str">
        <f t="shared" si="74"/>
        <v>NEUTRAL</v>
      </c>
      <c r="H1165" s="6" t="str">
        <f t="shared" si="73"/>
        <v>CONFIRMED BEARISH</v>
      </c>
    </row>
    <row r="1166" spans="1:8" ht="13.5" x14ac:dyDescent="0.25">
      <c r="A1166" s="3">
        <f>TITRES_STAT!B1169</f>
        <v>43710</v>
      </c>
      <c r="B1166" s="6">
        <f>TITRES_STAT!C1169</f>
        <v>41.53</v>
      </c>
      <c r="C1166" s="6">
        <f>TITRES_STAT!D1169</f>
        <v>29.5608</v>
      </c>
      <c r="D1166" s="6">
        <f>TITRES_STAT!E1169</f>
        <v>0</v>
      </c>
      <c r="E1166" s="2">
        <f t="shared" si="72"/>
        <v>1647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CONFIRMED BEARISH</v>
      </c>
    </row>
    <row r="1167" spans="1:8" ht="13.5" x14ac:dyDescent="0.25">
      <c r="A1167" s="3">
        <f>TITRES_STAT!B1170</f>
        <v>43711</v>
      </c>
      <c r="B1167" s="6">
        <f>TITRES_STAT!C1170</f>
        <v>41.53</v>
      </c>
      <c r="C1167" s="6">
        <f>TITRES_STAT!D1170</f>
        <v>29.5608</v>
      </c>
      <c r="D1167" s="6">
        <f>TITRES_STAT!E1170</f>
        <v>0</v>
      </c>
      <c r="E1167" s="2">
        <f t="shared" si="72"/>
        <v>1647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CONFIRMED BEARISH</v>
      </c>
    </row>
    <row r="1168" spans="1:8" ht="13.5" x14ac:dyDescent="0.25">
      <c r="A1168" s="3">
        <f>TITRES_STAT!B1171</f>
        <v>43712</v>
      </c>
      <c r="B1168" s="6">
        <f>TITRES_STAT!C1171</f>
        <v>42.11</v>
      </c>
      <c r="C1168" s="6">
        <f>TITRES_STAT!D1171</f>
        <v>29.973600000000001</v>
      </c>
      <c r="D1168" s="6">
        <f>TITRES_STAT!E1171</f>
        <v>225</v>
      </c>
      <c r="E1168" s="2">
        <f t="shared" si="72"/>
        <v>1872</v>
      </c>
      <c r="F1168" s="6" t="str">
        <f t="shared" si="75"/>
        <v>BULLISH</v>
      </c>
      <c r="G1168" s="6" t="str">
        <f t="shared" si="74"/>
        <v>STRONG</v>
      </c>
      <c r="H1168" s="6" t="str">
        <f t="shared" si="73"/>
        <v>BULLISH DIVERGENCE</v>
      </c>
    </row>
    <row r="1169" spans="1:8" ht="13.5" x14ac:dyDescent="0.25">
      <c r="A1169" s="3">
        <f>TITRES_STAT!B1172</f>
        <v>43713</v>
      </c>
      <c r="B1169" s="6">
        <f>TITRES_STAT!C1172</f>
        <v>42.11</v>
      </c>
      <c r="C1169" s="6">
        <f>TITRES_STAT!D1172</f>
        <v>29.973600000000001</v>
      </c>
      <c r="D1169" s="6">
        <f>TITRES_STAT!E1172</f>
        <v>0</v>
      </c>
      <c r="E1169" s="2">
        <f t="shared" si="72"/>
        <v>1872</v>
      </c>
      <c r="F1169" s="6" t="str">
        <f t="shared" si="75"/>
        <v>BULLISH</v>
      </c>
      <c r="G1169" s="6" t="str">
        <f t="shared" si="74"/>
        <v>STRONG</v>
      </c>
      <c r="H1169" s="6" t="str">
        <f t="shared" si="73"/>
        <v>CONFIRMED BULLISH</v>
      </c>
    </row>
    <row r="1170" spans="1:8" ht="13.5" x14ac:dyDescent="0.25">
      <c r="A1170" s="3">
        <f>TITRES_STAT!B1173</f>
        <v>43714</v>
      </c>
      <c r="B1170" s="6">
        <f>TITRES_STAT!C1173</f>
        <v>42.11</v>
      </c>
      <c r="C1170" s="6">
        <f>TITRES_STAT!D1173</f>
        <v>29.973600000000001</v>
      </c>
      <c r="D1170" s="6">
        <f>TITRES_STAT!E1173</f>
        <v>0</v>
      </c>
      <c r="E1170" s="2">
        <f t="shared" si="72"/>
        <v>1872</v>
      </c>
      <c r="F1170" s="6" t="str">
        <f t="shared" si="75"/>
        <v>BULLISH</v>
      </c>
      <c r="G1170" s="6" t="str">
        <f t="shared" si="74"/>
        <v>STRONG</v>
      </c>
      <c r="H1170" s="6" t="str">
        <f t="shared" si="73"/>
        <v>CONFIRMED BULLISH</v>
      </c>
    </row>
    <row r="1171" spans="1:8" ht="13.5" x14ac:dyDescent="0.25">
      <c r="A1171" s="3">
        <f>TITRES_STAT!B1174</f>
        <v>43717</v>
      </c>
      <c r="B1171" s="6">
        <f>TITRES_STAT!C1174</f>
        <v>42.11</v>
      </c>
      <c r="C1171" s="6">
        <f>TITRES_STAT!D1174</f>
        <v>29.973600000000001</v>
      </c>
      <c r="D1171" s="6">
        <f>TITRES_STAT!E1174</f>
        <v>0</v>
      </c>
      <c r="E1171" s="2">
        <f t="shared" si="72"/>
        <v>1872</v>
      </c>
      <c r="F1171" s="6" t="str">
        <f t="shared" si="75"/>
        <v>BULLISH</v>
      </c>
      <c r="G1171" s="6" t="str">
        <f t="shared" si="74"/>
        <v>STRONG</v>
      </c>
      <c r="H1171" s="6" t="str">
        <f t="shared" si="73"/>
        <v>CONFIRMED BULLISH</v>
      </c>
    </row>
    <row r="1172" spans="1:8" ht="13.5" x14ac:dyDescent="0.25">
      <c r="A1172" s="3">
        <f>TITRES_STAT!B1175</f>
        <v>43718</v>
      </c>
      <c r="B1172" s="6">
        <f>TITRES_STAT!C1175</f>
        <v>42.11</v>
      </c>
      <c r="C1172" s="6">
        <f>TITRES_STAT!D1175</f>
        <v>29.973600000000001</v>
      </c>
      <c r="D1172" s="6">
        <f>TITRES_STAT!E1175</f>
        <v>0</v>
      </c>
      <c r="E1172" s="2">
        <f t="shared" si="72"/>
        <v>1872</v>
      </c>
      <c r="F1172" s="6" t="str">
        <f t="shared" si="75"/>
        <v>BULLISH</v>
      </c>
      <c r="G1172" s="6" t="str">
        <f t="shared" si="74"/>
        <v>STRONG</v>
      </c>
      <c r="H1172" s="6" t="str">
        <f t="shared" si="73"/>
        <v>CONFIRMED BULLISH</v>
      </c>
    </row>
    <row r="1173" spans="1:8" ht="13.5" x14ac:dyDescent="0.25">
      <c r="A1173" s="3">
        <f>TITRES_STAT!B1176</f>
        <v>43719</v>
      </c>
      <c r="B1173" s="6">
        <f>TITRES_STAT!C1176</f>
        <v>42.11</v>
      </c>
      <c r="C1173" s="6">
        <f>TITRES_STAT!D1176</f>
        <v>29.973600000000001</v>
      </c>
      <c r="D1173" s="6">
        <f>TITRES_STAT!E1176</f>
        <v>0</v>
      </c>
      <c r="E1173" s="2">
        <f t="shared" si="72"/>
        <v>1872</v>
      </c>
      <c r="F1173" s="6" t="str">
        <f t="shared" si="75"/>
        <v>NEUTRAL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43720</v>
      </c>
      <c r="B1174" s="6">
        <f>TITRES_STAT!C1177</f>
        <v>42.11</v>
      </c>
      <c r="C1174" s="6">
        <f>TITRES_STAT!D1177</f>
        <v>29.973600000000001</v>
      </c>
      <c r="D1174" s="6">
        <f>TITRES_STAT!E1177</f>
        <v>0</v>
      </c>
      <c r="E1174" s="2">
        <f t="shared" si="72"/>
        <v>1872</v>
      </c>
      <c r="F1174" s="6" t="str">
        <f t="shared" si="75"/>
        <v>NEUTRAL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43721</v>
      </c>
      <c r="B1175" s="6">
        <f>TITRES_STAT!C1178</f>
        <v>42.11</v>
      </c>
      <c r="C1175" s="6">
        <f>TITRES_STAT!D1178</f>
        <v>29.973600000000001</v>
      </c>
      <c r="D1175" s="6">
        <f>TITRES_STAT!E1178</f>
        <v>0</v>
      </c>
      <c r="E1175" s="2">
        <f t="shared" si="72"/>
        <v>1872</v>
      </c>
      <c r="F1175" s="6" t="str">
        <f t="shared" si="75"/>
        <v>NEUTRAL</v>
      </c>
      <c r="G1175" s="6" t="str">
        <f t="shared" si="74"/>
        <v>NEUTRAL</v>
      </c>
      <c r="H1175" s="6" t="str">
        <f t="shared" si="73"/>
        <v>NEUTRAL</v>
      </c>
    </row>
    <row r="1176" spans="1:8" ht="13.5" x14ac:dyDescent="0.25">
      <c r="A1176" s="3">
        <f>TITRES_STAT!B1179</f>
        <v>43724</v>
      </c>
      <c r="B1176" s="6">
        <f>TITRES_STAT!C1179</f>
        <v>42.11</v>
      </c>
      <c r="C1176" s="6">
        <f>TITRES_STAT!D1179</f>
        <v>29.973600000000001</v>
      </c>
      <c r="D1176" s="6">
        <f>TITRES_STAT!E1179</f>
        <v>0</v>
      </c>
      <c r="E1176" s="2">
        <f t="shared" si="72"/>
        <v>1872</v>
      </c>
      <c r="F1176" s="6" t="str">
        <f t="shared" si="75"/>
        <v>NEUTRAL</v>
      </c>
      <c r="G1176" s="6" t="str">
        <f t="shared" si="74"/>
        <v>NEUTRAL</v>
      </c>
      <c r="H1176" s="6" t="str">
        <f t="shared" si="73"/>
        <v>NEUTRAL</v>
      </c>
    </row>
    <row r="1177" spans="1:8" ht="13.5" x14ac:dyDescent="0.25">
      <c r="A1177" s="3">
        <f>TITRES_STAT!B1180</f>
        <v>43725</v>
      </c>
      <c r="B1177" s="6">
        <f>TITRES_STAT!C1180</f>
        <v>42.11</v>
      </c>
      <c r="C1177" s="6">
        <f>TITRES_STAT!D1180</f>
        <v>29.973600000000001</v>
      </c>
      <c r="D1177" s="6">
        <f>TITRES_STAT!E1180</f>
        <v>0</v>
      </c>
      <c r="E1177" s="2">
        <f t="shared" si="72"/>
        <v>1872</v>
      </c>
      <c r="F1177" s="6" t="str">
        <f t="shared" si="75"/>
        <v>NEUTRAL</v>
      </c>
      <c r="G1177" s="6" t="str">
        <f t="shared" si="74"/>
        <v>NEUTRAL</v>
      </c>
      <c r="H1177" s="6" t="str">
        <f t="shared" si="73"/>
        <v>NEUTRAL</v>
      </c>
    </row>
    <row r="1178" spans="1:8" ht="13.5" x14ac:dyDescent="0.25">
      <c r="A1178" s="3">
        <f>TITRES_STAT!B1181</f>
        <v>43726</v>
      </c>
      <c r="B1178" s="6">
        <f>TITRES_STAT!C1181</f>
        <v>42.11</v>
      </c>
      <c r="C1178" s="6">
        <f>TITRES_STAT!D1181</f>
        <v>29.973600000000001</v>
      </c>
      <c r="D1178" s="6">
        <f>TITRES_STAT!E1181</f>
        <v>0</v>
      </c>
      <c r="E1178" s="2">
        <f t="shared" si="72"/>
        <v>1872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43727</v>
      </c>
      <c r="B1179" s="6">
        <f>TITRES_STAT!C1182</f>
        <v>42.11</v>
      </c>
      <c r="C1179" s="6">
        <f>TITRES_STAT!D1182</f>
        <v>29.973600000000001</v>
      </c>
      <c r="D1179" s="6">
        <f>TITRES_STAT!E1182</f>
        <v>0</v>
      </c>
      <c r="E1179" s="2">
        <f t="shared" si="72"/>
        <v>1872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43728</v>
      </c>
      <c r="B1180" s="6">
        <f>TITRES_STAT!C1183</f>
        <v>42.11</v>
      </c>
      <c r="C1180" s="6">
        <f>TITRES_STAT!D1183</f>
        <v>29.973600000000001</v>
      </c>
      <c r="D1180" s="6">
        <f>TITRES_STAT!E1183</f>
        <v>0</v>
      </c>
      <c r="E1180" s="2">
        <f t="shared" si="72"/>
        <v>1872</v>
      </c>
      <c r="F1180" s="6" t="str">
        <f t="shared" si="75"/>
        <v>NEUTRAL</v>
      </c>
      <c r="G1180" s="6" t="str">
        <f t="shared" si="74"/>
        <v>NEUTRAL</v>
      </c>
      <c r="H1180" s="6" t="str">
        <f t="shared" si="73"/>
        <v>NEUTRAL</v>
      </c>
    </row>
    <row r="1181" spans="1:8" ht="13.5" x14ac:dyDescent="0.25">
      <c r="A1181" s="3">
        <f>TITRES_STAT!B1184</f>
        <v>43731</v>
      </c>
      <c r="B1181" s="6">
        <f>TITRES_STAT!C1184</f>
        <v>42.11</v>
      </c>
      <c r="C1181" s="6">
        <f>TITRES_STAT!D1184</f>
        <v>29.973600000000001</v>
      </c>
      <c r="D1181" s="6">
        <f>TITRES_STAT!E1184</f>
        <v>0</v>
      </c>
      <c r="E1181" s="2">
        <f t="shared" si="72"/>
        <v>1872</v>
      </c>
      <c r="F1181" s="6" t="str">
        <f t="shared" si="75"/>
        <v>NEUTRAL</v>
      </c>
      <c r="G1181" s="6" t="str">
        <f t="shared" si="74"/>
        <v>NEUTRAL</v>
      </c>
      <c r="H1181" s="6" t="str">
        <f t="shared" si="73"/>
        <v>NEUTRAL</v>
      </c>
    </row>
    <row r="1182" spans="1:8" ht="13.5" x14ac:dyDescent="0.25">
      <c r="A1182" s="3">
        <f>TITRES_STAT!B1185</f>
        <v>43732</v>
      </c>
      <c r="B1182" s="6">
        <f>TITRES_STAT!C1185</f>
        <v>42.11</v>
      </c>
      <c r="C1182" s="6">
        <f>TITRES_STAT!D1185</f>
        <v>29.973600000000001</v>
      </c>
      <c r="D1182" s="6">
        <f>TITRES_STAT!E1185</f>
        <v>0</v>
      </c>
      <c r="E1182" s="2">
        <f t="shared" si="72"/>
        <v>1872</v>
      </c>
      <c r="F1182" s="6" t="str">
        <f t="shared" si="75"/>
        <v>NEUTRAL</v>
      </c>
      <c r="G1182" s="6" t="str">
        <f t="shared" si="74"/>
        <v>NEUTRAL</v>
      </c>
      <c r="H1182" s="6" t="str">
        <f t="shared" si="73"/>
        <v>NEUTRAL</v>
      </c>
    </row>
    <row r="1183" spans="1:8" ht="13.5" x14ac:dyDescent="0.25">
      <c r="A1183" s="3">
        <f>TITRES_STAT!B1186</f>
        <v>43733</v>
      </c>
      <c r="B1183" s="6">
        <f>TITRES_STAT!C1186</f>
        <v>42.11</v>
      </c>
      <c r="C1183" s="6">
        <f>TITRES_STAT!D1186</f>
        <v>29.973600000000001</v>
      </c>
      <c r="D1183" s="6">
        <f>TITRES_STAT!E1186</f>
        <v>0</v>
      </c>
      <c r="E1183" s="2">
        <f t="shared" si="72"/>
        <v>1872</v>
      </c>
      <c r="F1183" s="6" t="str">
        <f t="shared" si="75"/>
        <v>NEUTRAL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43734</v>
      </c>
      <c r="B1184" s="6">
        <f>TITRES_STAT!C1187</f>
        <v>43.37</v>
      </c>
      <c r="C1184" s="6">
        <f>TITRES_STAT!D1187</f>
        <v>30.8705</v>
      </c>
      <c r="D1184" s="6">
        <f>TITRES_STAT!E1187</f>
        <v>1</v>
      </c>
      <c r="E1184" s="2">
        <f t="shared" si="72"/>
        <v>1873</v>
      </c>
      <c r="F1184" s="6" t="str">
        <f t="shared" si="75"/>
        <v>BULLISH</v>
      </c>
      <c r="G1184" s="6" t="str">
        <f t="shared" si="74"/>
        <v>NEUTRAL</v>
      </c>
      <c r="H1184" s="6" t="str">
        <f t="shared" si="73"/>
        <v>CONFIRMED BULLISH</v>
      </c>
    </row>
    <row r="1185" spans="1:8" ht="13.5" x14ac:dyDescent="0.25">
      <c r="A1185" s="3">
        <f>TITRES_STAT!B1188</f>
        <v>43735</v>
      </c>
      <c r="B1185" s="6">
        <f>TITRES_STAT!C1188</f>
        <v>43.37</v>
      </c>
      <c r="C1185" s="6">
        <f>TITRES_STAT!D1188</f>
        <v>30.8705</v>
      </c>
      <c r="D1185" s="6">
        <f>TITRES_STAT!E1188</f>
        <v>0</v>
      </c>
      <c r="E1185" s="2">
        <f t="shared" si="72"/>
        <v>1873</v>
      </c>
      <c r="F1185" s="6" t="str">
        <f t="shared" si="75"/>
        <v>BULLISH</v>
      </c>
      <c r="G1185" s="6" t="str">
        <f t="shared" si="74"/>
        <v>NEUTRAL</v>
      </c>
      <c r="H1185" s="6" t="str">
        <f t="shared" si="73"/>
        <v>CONFIRMED BULLISH</v>
      </c>
    </row>
    <row r="1186" spans="1:8" ht="13.5" x14ac:dyDescent="0.25">
      <c r="A1186" s="3">
        <f>TITRES_STAT!B1189</f>
        <v>43738</v>
      </c>
      <c r="B1186" s="6">
        <f>TITRES_STAT!C1189</f>
        <v>43.37</v>
      </c>
      <c r="C1186" s="6">
        <f>TITRES_STAT!D1189</f>
        <v>30.8705</v>
      </c>
      <c r="D1186" s="6">
        <f>TITRES_STAT!E1189</f>
        <v>0</v>
      </c>
      <c r="E1186" s="2">
        <f t="shared" si="72"/>
        <v>1873</v>
      </c>
      <c r="F1186" s="6" t="str">
        <f t="shared" si="75"/>
        <v>BULLISH</v>
      </c>
      <c r="G1186" s="6" t="str">
        <f t="shared" si="74"/>
        <v>NEUTRAL</v>
      </c>
      <c r="H1186" s="6" t="str">
        <f t="shared" si="73"/>
        <v>CONFIRMED BULLISH</v>
      </c>
    </row>
    <row r="1187" spans="1:8" ht="13.5" x14ac:dyDescent="0.25">
      <c r="A1187" s="3">
        <f>TITRES_STAT!B1190</f>
        <v>43739</v>
      </c>
      <c r="B1187" s="6">
        <f>TITRES_STAT!C1190</f>
        <v>43.37</v>
      </c>
      <c r="C1187" s="6">
        <f>TITRES_STAT!D1190</f>
        <v>30.8705</v>
      </c>
      <c r="D1187" s="6">
        <f>TITRES_STAT!E1190</f>
        <v>0</v>
      </c>
      <c r="E1187" s="2">
        <f t="shared" si="72"/>
        <v>1873</v>
      </c>
      <c r="F1187" s="6" t="str">
        <f t="shared" si="75"/>
        <v>BULLISH</v>
      </c>
      <c r="G1187" s="6" t="str">
        <f t="shared" si="74"/>
        <v>NEUTRAL</v>
      </c>
      <c r="H1187" s="6" t="str">
        <f t="shared" si="73"/>
        <v>CONFIRMED BULLISH</v>
      </c>
    </row>
    <row r="1188" spans="1:8" ht="13.5" x14ac:dyDescent="0.25">
      <c r="A1188" s="3">
        <f>TITRES_STAT!B1191</f>
        <v>43740</v>
      </c>
      <c r="B1188" s="6">
        <f>TITRES_STAT!C1191</f>
        <v>43.37</v>
      </c>
      <c r="C1188" s="6">
        <f>TITRES_STAT!D1191</f>
        <v>30.8705</v>
      </c>
      <c r="D1188" s="6">
        <f>TITRES_STAT!E1191</f>
        <v>0</v>
      </c>
      <c r="E1188" s="2">
        <f t="shared" si="72"/>
        <v>1873</v>
      </c>
      <c r="F1188" s="6" t="str">
        <f t="shared" si="75"/>
        <v>BULLISH</v>
      </c>
      <c r="G1188" s="6" t="str">
        <f t="shared" si="74"/>
        <v>NEUTRAL</v>
      </c>
      <c r="H1188" s="6" t="str">
        <f t="shared" si="73"/>
        <v>CONFIRMED BULLISH</v>
      </c>
    </row>
    <row r="1189" spans="1:8" ht="13.5" x14ac:dyDescent="0.25">
      <c r="A1189" s="3">
        <f>TITRES_STAT!B1192</f>
        <v>43741</v>
      </c>
      <c r="B1189" s="6">
        <f>TITRES_STAT!C1192</f>
        <v>43.37</v>
      </c>
      <c r="C1189" s="6">
        <f>TITRES_STAT!D1192</f>
        <v>30.8705</v>
      </c>
      <c r="D1189" s="6">
        <f>TITRES_STAT!E1192</f>
        <v>0</v>
      </c>
      <c r="E1189" s="2">
        <f t="shared" si="72"/>
        <v>1873</v>
      </c>
      <c r="F1189" s="6" t="str">
        <f t="shared" si="75"/>
        <v>NEUTRAL</v>
      </c>
      <c r="G1189" s="6" t="str">
        <f t="shared" si="74"/>
        <v>NEUTRAL</v>
      </c>
      <c r="H1189" s="6" t="str">
        <f t="shared" si="73"/>
        <v>NEUTRAL</v>
      </c>
    </row>
    <row r="1190" spans="1:8" ht="13.5" x14ac:dyDescent="0.25">
      <c r="A1190" s="3">
        <f>TITRES_STAT!B1193</f>
        <v>43742</v>
      </c>
      <c r="B1190" s="6">
        <f>TITRES_STAT!C1193</f>
        <v>43.6</v>
      </c>
      <c r="C1190" s="6">
        <f>TITRES_STAT!D1193</f>
        <v>31.034199999999998</v>
      </c>
      <c r="D1190" s="6">
        <f>TITRES_STAT!E1193</f>
        <v>3</v>
      </c>
      <c r="E1190" s="2">
        <f t="shared" si="72"/>
        <v>1876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CONFIRMED BULLISH</v>
      </c>
    </row>
    <row r="1191" spans="1:8" ht="13.5" x14ac:dyDescent="0.25">
      <c r="A1191" s="3">
        <f>TITRES_STAT!B1194</f>
        <v>43745</v>
      </c>
      <c r="B1191" s="6">
        <f>TITRES_STAT!C1194</f>
        <v>43.6</v>
      </c>
      <c r="C1191" s="6">
        <f>TITRES_STAT!D1194</f>
        <v>31.034199999999998</v>
      </c>
      <c r="D1191" s="6">
        <f>TITRES_STAT!E1194</f>
        <v>0</v>
      </c>
      <c r="E1191" s="2">
        <f t="shared" si="72"/>
        <v>1876</v>
      </c>
      <c r="F1191" s="6" t="str">
        <f t="shared" si="75"/>
        <v>BULLISH</v>
      </c>
      <c r="G1191" s="6" t="str">
        <f t="shared" si="74"/>
        <v>NEUTRAL</v>
      </c>
      <c r="H1191" s="6" t="str">
        <f t="shared" si="73"/>
        <v>CONFIRMED BULLISH</v>
      </c>
    </row>
    <row r="1192" spans="1:8" ht="13.5" x14ac:dyDescent="0.25">
      <c r="A1192" s="3">
        <f>TITRES_STAT!B1195</f>
        <v>43746</v>
      </c>
      <c r="B1192" s="6">
        <f>TITRES_STAT!C1195</f>
        <v>42.3</v>
      </c>
      <c r="C1192" s="6">
        <f>TITRES_STAT!D1195</f>
        <v>30.108899999999998</v>
      </c>
      <c r="D1192" s="6">
        <f>TITRES_STAT!E1195</f>
        <v>1</v>
      </c>
      <c r="E1192" s="2">
        <f t="shared" si="72"/>
        <v>1875</v>
      </c>
      <c r="F1192" s="6" t="str">
        <f t="shared" si="75"/>
        <v>BULLISH</v>
      </c>
      <c r="G1192" s="6" t="str">
        <f t="shared" si="74"/>
        <v>NEUTRAL</v>
      </c>
      <c r="H1192" s="6" t="str">
        <f t="shared" si="73"/>
        <v>BULLISH DIVERGENCE</v>
      </c>
    </row>
    <row r="1193" spans="1:8" ht="13.5" x14ac:dyDescent="0.25">
      <c r="A1193" s="3">
        <f>TITRES_STAT!B1196</f>
        <v>43747</v>
      </c>
      <c r="B1193" s="6">
        <f>TITRES_STAT!C1196</f>
        <v>42.3</v>
      </c>
      <c r="C1193" s="6">
        <f>TITRES_STAT!D1196</f>
        <v>30.108899999999998</v>
      </c>
      <c r="D1193" s="6">
        <f>TITRES_STAT!E1196</f>
        <v>1</v>
      </c>
      <c r="E1193" s="2">
        <f t="shared" si="72"/>
        <v>1875</v>
      </c>
      <c r="F1193" s="6" t="str">
        <f t="shared" si="75"/>
        <v>BULLISH</v>
      </c>
      <c r="G1193" s="6" t="str">
        <f t="shared" si="74"/>
        <v>NEUTRAL</v>
      </c>
      <c r="H1193" s="6" t="str">
        <f t="shared" si="73"/>
        <v>BULLISH DIVERGENCE</v>
      </c>
    </row>
    <row r="1194" spans="1:8" ht="13.5" x14ac:dyDescent="0.25">
      <c r="A1194" s="3">
        <f>TITRES_STAT!B1197</f>
        <v>43748</v>
      </c>
      <c r="B1194" s="6">
        <f>TITRES_STAT!C1197</f>
        <v>42.3</v>
      </c>
      <c r="C1194" s="6">
        <f>TITRES_STAT!D1197</f>
        <v>30.108899999999998</v>
      </c>
      <c r="D1194" s="6">
        <f>TITRES_STAT!E1197</f>
        <v>0</v>
      </c>
      <c r="E1194" s="2">
        <f t="shared" si="72"/>
        <v>1875</v>
      </c>
      <c r="F1194" s="6" t="str">
        <f t="shared" si="75"/>
        <v>BULLISH</v>
      </c>
      <c r="G1194" s="6" t="str">
        <f t="shared" si="74"/>
        <v>NEUTRAL</v>
      </c>
      <c r="H1194" s="6" t="str">
        <f t="shared" si="73"/>
        <v>BULLISH DIVERGENCE</v>
      </c>
    </row>
    <row r="1195" spans="1:8" ht="13.5" x14ac:dyDescent="0.25">
      <c r="A1195" s="3">
        <f>TITRES_STAT!B1198</f>
        <v>43749</v>
      </c>
      <c r="B1195" s="6">
        <f>TITRES_STAT!C1198</f>
        <v>42.3</v>
      </c>
      <c r="C1195" s="6">
        <f>TITRES_STAT!D1198</f>
        <v>30.108899999999998</v>
      </c>
      <c r="D1195" s="6">
        <f>TITRES_STAT!E1198</f>
        <v>0</v>
      </c>
      <c r="E1195" s="2">
        <f t="shared" si="72"/>
        <v>1875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43752</v>
      </c>
      <c r="B1196" s="6">
        <f>TITRES_STAT!C1199</f>
        <v>42.3</v>
      </c>
      <c r="C1196" s="6">
        <f>TITRES_STAT!D1199</f>
        <v>30.108899999999998</v>
      </c>
      <c r="D1196" s="6">
        <f>TITRES_STAT!E1199</f>
        <v>0</v>
      </c>
      <c r="E1196" s="2">
        <f t="shared" si="72"/>
        <v>1875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43754</v>
      </c>
      <c r="B1197" s="6">
        <f>TITRES_STAT!C1200</f>
        <v>42.3</v>
      </c>
      <c r="C1197" s="6">
        <f>TITRES_STAT!D1200</f>
        <v>30.108899999999998</v>
      </c>
      <c r="D1197" s="6">
        <f>TITRES_STAT!E1200</f>
        <v>0</v>
      </c>
      <c r="E1197" s="2">
        <f t="shared" si="72"/>
        <v>1875</v>
      </c>
      <c r="F1197" s="6" t="str">
        <f t="shared" si="75"/>
        <v>NEUTRAL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43755</v>
      </c>
      <c r="B1198" s="6">
        <f>TITRES_STAT!C1201</f>
        <v>42.3</v>
      </c>
      <c r="C1198" s="6">
        <f>TITRES_STAT!D1201</f>
        <v>30.108899999999998</v>
      </c>
      <c r="D1198" s="6">
        <f>TITRES_STAT!E1201</f>
        <v>0</v>
      </c>
      <c r="E1198" s="2">
        <f t="shared" si="72"/>
        <v>1875</v>
      </c>
      <c r="F1198" s="6" t="str">
        <f t="shared" si="75"/>
        <v>NEUTRAL</v>
      </c>
      <c r="G1198" s="6" t="str">
        <f t="shared" si="74"/>
        <v>NEUTRAL</v>
      </c>
      <c r="H1198" s="6" t="str">
        <f t="shared" si="73"/>
        <v>NEUTRAL</v>
      </c>
    </row>
    <row r="1199" spans="1:8" ht="13.5" x14ac:dyDescent="0.25">
      <c r="A1199" s="3">
        <f>TITRES_STAT!B1202</f>
        <v>43756</v>
      </c>
      <c r="B1199" s="6">
        <f>TITRES_STAT!C1202</f>
        <v>42.3</v>
      </c>
      <c r="C1199" s="6">
        <f>TITRES_STAT!D1202</f>
        <v>30.108899999999998</v>
      </c>
      <c r="D1199" s="6">
        <f>TITRES_STAT!E1202</f>
        <v>0</v>
      </c>
      <c r="E1199" s="2">
        <f t="shared" si="72"/>
        <v>1875</v>
      </c>
      <c r="F1199" s="6" t="str">
        <f t="shared" si="75"/>
        <v>NEUTRAL</v>
      </c>
      <c r="G1199" s="6" t="str">
        <f t="shared" si="74"/>
        <v>NEUTRAL</v>
      </c>
      <c r="H1199" s="6" t="str">
        <f t="shared" si="73"/>
        <v>NEUTRAL</v>
      </c>
    </row>
    <row r="1200" spans="1:8" ht="13.5" x14ac:dyDescent="0.25">
      <c r="A1200" s="3">
        <f>TITRES_STAT!B1203</f>
        <v>43759</v>
      </c>
      <c r="B1200" s="6">
        <f>TITRES_STAT!C1203</f>
        <v>42.3</v>
      </c>
      <c r="C1200" s="6">
        <f>TITRES_STAT!D1203</f>
        <v>30.108899999999998</v>
      </c>
      <c r="D1200" s="6">
        <f>TITRES_STAT!E1203</f>
        <v>0</v>
      </c>
      <c r="E1200" s="2">
        <f t="shared" si="72"/>
        <v>1875</v>
      </c>
      <c r="F1200" s="6" t="str">
        <f t="shared" si="75"/>
        <v>NEUTRAL</v>
      </c>
      <c r="G1200" s="6" t="str">
        <f t="shared" si="74"/>
        <v>NEUTRAL</v>
      </c>
      <c r="H1200" s="6" t="str">
        <f t="shared" si="73"/>
        <v>NEUTRAL</v>
      </c>
    </row>
    <row r="1201" spans="1:8" ht="13.5" x14ac:dyDescent="0.25">
      <c r="A1201" s="3">
        <f>TITRES_STAT!B1204</f>
        <v>43760</v>
      </c>
      <c r="B1201" s="6">
        <f>TITRES_STAT!C1204</f>
        <v>42.3</v>
      </c>
      <c r="C1201" s="6">
        <f>TITRES_STAT!D1204</f>
        <v>30.108899999999998</v>
      </c>
      <c r="D1201" s="6">
        <f>TITRES_STAT!E1204</f>
        <v>0</v>
      </c>
      <c r="E1201" s="2">
        <f t="shared" si="72"/>
        <v>1875</v>
      </c>
      <c r="F1201" s="6" t="str">
        <f t="shared" si="75"/>
        <v>NEUTRAL</v>
      </c>
      <c r="G1201" s="6" t="str">
        <f t="shared" si="74"/>
        <v>NEUTRAL</v>
      </c>
      <c r="H1201" s="6" t="str">
        <f t="shared" si="73"/>
        <v>NEUTRAL</v>
      </c>
    </row>
    <row r="1202" spans="1:8" ht="13.5" x14ac:dyDescent="0.25">
      <c r="A1202" s="3">
        <f>TITRES_STAT!B1205</f>
        <v>43761</v>
      </c>
      <c r="B1202" s="6">
        <f>TITRES_STAT!C1205</f>
        <v>42.3</v>
      </c>
      <c r="C1202" s="6">
        <f>TITRES_STAT!D1205</f>
        <v>30.108899999999998</v>
      </c>
      <c r="D1202" s="6">
        <f>TITRES_STAT!E1205</f>
        <v>0</v>
      </c>
      <c r="E1202" s="2">
        <f t="shared" si="72"/>
        <v>1875</v>
      </c>
      <c r="F1202" s="6" t="str">
        <f t="shared" si="75"/>
        <v>NEUTRAL</v>
      </c>
      <c r="G1202" s="6" t="str">
        <f t="shared" si="74"/>
        <v>NEUTRAL</v>
      </c>
      <c r="H1202" s="6" t="str">
        <f t="shared" si="73"/>
        <v>NEUTRAL</v>
      </c>
    </row>
    <row r="1203" spans="1:8" ht="13.5" x14ac:dyDescent="0.25">
      <c r="A1203" s="3">
        <f>TITRES_STAT!B1206</f>
        <v>43762</v>
      </c>
      <c r="B1203" s="6">
        <f>TITRES_STAT!C1206</f>
        <v>42.3</v>
      </c>
      <c r="C1203" s="6">
        <f>TITRES_STAT!D1206</f>
        <v>30.108899999999998</v>
      </c>
      <c r="D1203" s="6">
        <f>TITRES_STAT!E1206</f>
        <v>0</v>
      </c>
      <c r="E1203" s="2">
        <f t="shared" si="72"/>
        <v>1875</v>
      </c>
      <c r="F1203" s="6" t="str">
        <f t="shared" si="75"/>
        <v>NEUTRAL</v>
      </c>
      <c r="G1203" s="6" t="str">
        <f t="shared" si="74"/>
        <v>NEUTRAL</v>
      </c>
      <c r="H1203" s="6" t="str">
        <f t="shared" si="73"/>
        <v>NEUTRAL</v>
      </c>
    </row>
    <row r="1204" spans="1:8" ht="13.5" x14ac:dyDescent="0.25">
      <c r="A1204" s="3">
        <f>TITRES_STAT!B1207</f>
        <v>43763</v>
      </c>
      <c r="B1204" s="6">
        <f>TITRES_STAT!C1207</f>
        <v>43.56</v>
      </c>
      <c r="C1204" s="6">
        <f>TITRES_STAT!D1207</f>
        <v>31.005700000000001</v>
      </c>
      <c r="D1204" s="6">
        <f>TITRES_STAT!E1207</f>
        <v>25</v>
      </c>
      <c r="E1204" s="2">
        <f t="shared" si="72"/>
        <v>1900</v>
      </c>
      <c r="F1204" s="6" t="str">
        <f t="shared" si="75"/>
        <v>BULLISH</v>
      </c>
      <c r="G1204" s="6" t="str">
        <f t="shared" si="74"/>
        <v>NEUTRAL</v>
      </c>
      <c r="H1204" s="6" t="str">
        <f t="shared" si="73"/>
        <v>CONFIRMED BULLISH</v>
      </c>
    </row>
    <row r="1205" spans="1:8" ht="13.5" x14ac:dyDescent="0.25">
      <c r="A1205" s="3">
        <f>TITRES_STAT!B1208</f>
        <v>43766</v>
      </c>
      <c r="B1205" s="6">
        <f>TITRES_STAT!C1208</f>
        <v>43.56</v>
      </c>
      <c r="C1205" s="6">
        <f>TITRES_STAT!D1208</f>
        <v>31.005700000000001</v>
      </c>
      <c r="D1205" s="6">
        <f>TITRES_STAT!E1208</f>
        <v>0</v>
      </c>
      <c r="E1205" s="2">
        <f t="shared" si="72"/>
        <v>1900</v>
      </c>
      <c r="F1205" s="6" t="str">
        <f t="shared" si="75"/>
        <v>BULLISH</v>
      </c>
      <c r="G1205" s="6" t="str">
        <f t="shared" si="74"/>
        <v>NEUTRAL</v>
      </c>
      <c r="H1205" s="6" t="str">
        <f t="shared" si="73"/>
        <v>CONFIRMED BULLISH</v>
      </c>
    </row>
    <row r="1206" spans="1:8" ht="13.5" x14ac:dyDescent="0.25">
      <c r="A1206" s="3">
        <f>TITRES_STAT!B1209</f>
        <v>43767</v>
      </c>
      <c r="B1206" s="6">
        <f>TITRES_STAT!C1209</f>
        <v>43.56</v>
      </c>
      <c r="C1206" s="6">
        <f>TITRES_STAT!D1209</f>
        <v>31.005700000000001</v>
      </c>
      <c r="D1206" s="6">
        <f>TITRES_STAT!E1209</f>
        <v>0</v>
      </c>
      <c r="E1206" s="2">
        <f t="shared" si="72"/>
        <v>1900</v>
      </c>
      <c r="F1206" s="6" t="str">
        <f t="shared" si="75"/>
        <v>BULLISH</v>
      </c>
      <c r="G1206" s="6" t="str">
        <f t="shared" si="74"/>
        <v>NEUTRAL</v>
      </c>
      <c r="H1206" s="6" t="str">
        <f t="shared" si="73"/>
        <v>CONFIRMED BULLISH</v>
      </c>
    </row>
    <row r="1207" spans="1:8" ht="13.5" x14ac:dyDescent="0.25">
      <c r="A1207" s="3">
        <f>TITRES_STAT!B1210</f>
        <v>43768</v>
      </c>
      <c r="B1207" s="6">
        <f>TITRES_STAT!C1210</f>
        <v>43.56</v>
      </c>
      <c r="C1207" s="6">
        <f>TITRES_STAT!D1210</f>
        <v>31.005700000000001</v>
      </c>
      <c r="D1207" s="6">
        <f>TITRES_STAT!E1210</f>
        <v>0</v>
      </c>
      <c r="E1207" s="2">
        <f t="shared" si="72"/>
        <v>1900</v>
      </c>
      <c r="F1207" s="6" t="str">
        <f t="shared" si="75"/>
        <v>BULLISH</v>
      </c>
      <c r="G1207" s="6" t="str">
        <f t="shared" si="74"/>
        <v>NEUTRAL</v>
      </c>
      <c r="H1207" s="6" t="str">
        <f t="shared" si="73"/>
        <v>CONFIRMED BULLISH</v>
      </c>
    </row>
    <row r="1208" spans="1:8" ht="13.5" x14ac:dyDescent="0.25">
      <c r="A1208" s="3">
        <f>TITRES_STAT!B1211</f>
        <v>43769</v>
      </c>
      <c r="B1208" s="6">
        <f>TITRES_STAT!C1211</f>
        <v>43.56</v>
      </c>
      <c r="C1208" s="6">
        <f>TITRES_STAT!D1211</f>
        <v>31.005700000000001</v>
      </c>
      <c r="D1208" s="6">
        <f>TITRES_STAT!E1211</f>
        <v>0</v>
      </c>
      <c r="E1208" s="2">
        <f t="shared" si="72"/>
        <v>1900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CONFIRMED BULLISH</v>
      </c>
    </row>
    <row r="1209" spans="1:8" ht="13.5" x14ac:dyDescent="0.25">
      <c r="A1209" s="3">
        <f>TITRES_STAT!B1212</f>
        <v>43770</v>
      </c>
      <c r="B1209" s="6">
        <f>TITRES_STAT!C1212</f>
        <v>43.56</v>
      </c>
      <c r="C1209" s="6">
        <f>TITRES_STAT!D1212</f>
        <v>31.005700000000001</v>
      </c>
      <c r="D1209" s="6">
        <f>TITRES_STAT!E1212</f>
        <v>0</v>
      </c>
      <c r="E1209" s="2">
        <f t="shared" si="72"/>
        <v>1900</v>
      </c>
      <c r="F1209" s="6" t="str">
        <f t="shared" si="75"/>
        <v>NEUTRAL</v>
      </c>
      <c r="G1209" s="6" t="str">
        <f t="shared" si="74"/>
        <v>NEUTRAL</v>
      </c>
      <c r="H1209" s="6" t="str">
        <f t="shared" si="73"/>
        <v>NEUTRAL</v>
      </c>
    </row>
    <row r="1210" spans="1:8" ht="13.5" x14ac:dyDescent="0.25">
      <c r="A1210" s="3">
        <f>TITRES_STAT!B1213</f>
        <v>43773</v>
      </c>
      <c r="B1210" s="6">
        <f>TITRES_STAT!C1213</f>
        <v>43.56</v>
      </c>
      <c r="C1210" s="6">
        <f>TITRES_STAT!D1213</f>
        <v>31.005700000000001</v>
      </c>
      <c r="D1210" s="6">
        <f>TITRES_STAT!E1213</f>
        <v>0</v>
      </c>
      <c r="E1210" s="2">
        <f t="shared" si="72"/>
        <v>1900</v>
      </c>
      <c r="F1210" s="6" t="str">
        <f t="shared" si="75"/>
        <v>NEUTRAL</v>
      </c>
      <c r="G1210" s="6" t="str">
        <f t="shared" si="74"/>
        <v>NEUTRAL</v>
      </c>
      <c r="H1210" s="6" t="str">
        <f t="shared" si="73"/>
        <v>NEUTRAL</v>
      </c>
    </row>
    <row r="1211" spans="1:8" ht="13.5" x14ac:dyDescent="0.25">
      <c r="A1211" s="3">
        <f>TITRES_STAT!B1214</f>
        <v>43774</v>
      </c>
      <c r="B1211" s="6">
        <f>TITRES_STAT!C1214</f>
        <v>43.56</v>
      </c>
      <c r="C1211" s="6">
        <f>TITRES_STAT!D1214</f>
        <v>31.005700000000001</v>
      </c>
      <c r="D1211" s="6">
        <f>TITRES_STAT!E1214</f>
        <v>0</v>
      </c>
      <c r="E1211" s="2">
        <f t="shared" si="72"/>
        <v>1900</v>
      </c>
      <c r="F1211" s="6" t="str">
        <f t="shared" si="75"/>
        <v>NEUTRAL</v>
      </c>
      <c r="G1211" s="6" t="str">
        <f t="shared" si="74"/>
        <v>NEUTRAL</v>
      </c>
      <c r="H1211" s="6" t="str">
        <f t="shared" si="73"/>
        <v>NEUTRAL</v>
      </c>
    </row>
    <row r="1212" spans="1:8" ht="13.5" x14ac:dyDescent="0.25">
      <c r="A1212" s="3">
        <f>TITRES_STAT!B1215</f>
        <v>43775</v>
      </c>
      <c r="B1212" s="6">
        <f>TITRES_STAT!C1215</f>
        <v>43.56</v>
      </c>
      <c r="C1212" s="6">
        <f>TITRES_STAT!D1215</f>
        <v>31.005700000000001</v>
      </c>
      <c r="D1212" s="6">
        <f>TITRES_STAT!E1215</f>
        <v>0</v>
      </c>
      <c r="E1212" s="2">
        <f t="shared" si="72"/>
        <v>1900</v>
      </c>
      <c r="F1212" s="6" t="str">
        <f t="shared" si="75"/>
        <v>NEUTRAL</v>
      </c>
      <c r="G1212" s="6" t="str">
        <f t="shared" si="74"/>
        <v>NEUTRAL</v>
      </c>
      <c r="H1212" s="6" t="str">
        <f t="shared" si="73"/>
        <v>NEUTRAL</v>
      </c>
    </row>
    <row r="1213" spans="1:8" ht="13.5" x14ac:dyDescent="0.25">
      <c r="A1213" s="3">
        <f>TITRES_STAT!B1216</f>
        <v>43776</v>
      </c>
      <c r="B1213" s="6">
        <f>TITRES_STAT!C1216</f>
        <v>43.56</v>
      </c>
      <c r="C1213" s="6">
        <f>TITRES_STAT!D1216</f>
        <v>31.005700000000001</v>
      </c>
      <c r="D1213" s="6">
        <f>TITRES_STAT!E1216</f>
        <v>0</v>
      </c>
      <c r="E1213" s="2">
        <f t="shared" si="72"/>
        <v>1900</v>
      </c>
      <c r="F1213" s="6" t="str">
        <f t="shared" si="75"/>
        <v>NEUTRAL</v>
      </c>
      <c r="G1213" s="6" t="str">
        <f t="shared" si="74"/>
        <v>NEUTRAL</v>
      </c>
      <c r="H1213" s="6" t="str">
        <f t="shared" si="73"/>
        <v>NEUTRAL</v>
      </c>
    </row>
    <row r="1214" spans="1:8" ht="13.5" x14ac:dyDescent="0.25">
      <c r="A1214" s="3">
        <f>TITRES_STAT!B1217</f>
        <v>43777</v>
      </c>
      <c r="B1214" s="6">
        <f>TITRES_STAT!C1217</f>
        <v>43.56</v>
      </c>
      <c r="C1214" s="6">
        <f>TITRES_STAT!D1217</f>
        <v>31.005700000000001</v>
      </c>
      <c r="D1214" s="6">
        <f>TITRES_STAT!E1217</f>
        <v>0</v>
      </c>
      <c r="E1214" s="2">
        <f t="shared" si="72"/>
        <v>1900</v>
      </c>
      <c r="F1214" s="6" t="str">
        <f t="shared" si="75"/>
        <v>NEUTRAL</v>
      </c>
      <c r="G1214" s="6" t="str">
        <f t="shared" si="74"/>
        <v>NEUTRAL</v>
      </c>
      <c r="H1214" s="6" t="str">
        <f t="shared" si="73"/>
        <v>NEUTRAL</v>
      </c>
    </row>
    <row r="1215" spans="1:8" ht="13.5" x14ac:dyDescent="0.25">
      <c r="A1215" s="3">
        <f>TITRES_STAT!B1218</f>
        <v>43780</v>
      </c>
      <c r="B1215" s="6">
        <f>TITRES_STAT!C1218</f>
        <v>43.56</v>
      </c>
      <c r="C1215" s="6">
        <f>TITRES_STAT!D1218</f>
        <v>31.005700000000001</v>
      </c>
      <c r="D1215" s="6">
        <f>TITRES_STAT!E1218</f>
        <v>0</v>
      </c>
      <c r="E1215" s="2">
        <f t="shared" si="72"/>
        <v>1900</v>
      </c>
      <c r="F1215" s="6" t="str">
        <f t="shared" si="75"/>
        <v>NEUTRAL</v>
      </c>
      <c r="G1215" s="6" t="str">
        <f t="shared" si="74"/>
        <v>NEUTRAL</v>
      </c>
      <c r="H1215" s="6" t="str">
        <f t="shared" si="73"/>
        <v>NEUTRAL</v>
      </c>
    </row>
    <row r="1216" spans="1:8" ht="13.5" x14ac:dyDescent="0.25">
      <c r="A1216" s="3">
        <f>TITRES_STAT!B1219</f>
        <v>43781</v>
      </c>
      <c r="B1216" s="6">
        <f>TITRES_STAT!C1219</f>
        <v>43.56</v>
      </c>
      <c r="C1216" s="6">
        <f>TITRES_STAT!D1219</f>
        <v>31.005700000000001</v>
      </c>
      <c r="D1216" s="6">
        <f>TITRES_STAT!E1219</f>
        <v>0</v>
      </c>
      <c r="E1216" s="2">
        <f t="shared" si="72"/>
        <v>1900</v>
      </c>
      <c r="F1216" s="6" t="str">
        <f t="shared" si="75"/>
        <v>NEUTRAL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43782</v>
      </c>
      <c r="B1217" s="6">
        <f>TITRES_STAT!C1220</f>
        <v>43.56</v>
      </c>
      <c r="C1217" s="6">
        <f>TITRES_STAT!D1220</f>
        <v>31.005700000000001</v>
      </c>
      <c r="D1217" s="6">
        <f>TITRES_STAT!E1220</f>
        <v>0</v>
      </c>
      <c r="E1217" s="2">
        <f t="shared" si="72"/>
        <v>1900</v>
      </c>
      <c r="F1217" s="6" t="str">
        <f t="shared" si="75"/>
        <v>NEUTRAL</v>
      </c>
      <c r="G1217" s="6" t="str">
        <f t="shared" si="74"/>
        <v>NEUTRAL</v>
      </c>
      <c r="H1217" s="6" t="str">
        <f t="shared" si="73"/>
        <v>NEUTRAL</v>
      </c>
    </row>
    <row r="1218" spans="1:8" ht="13.5" x14ac:dyDescent="0.25">
      <c r="A1218" s="3">
        <f>TITRES_STAT!B1221</f>
        <v>43783</v>
      </c>
      <c r="B1218" s="6">
        <f>TITRES_STAT!C1221</f>
        <v>43.56</v>
      </c>
      <c r="C1218" s="6">
        <f>TITRES_STAT!D1221</f>
        <v>31.005700000000001</v>
      </c>
      <c r="D1218" s="6">
        <f>TITRES_STAT!E1221</f>
        <v>0</v>
      </c>
      <c r="E1218" s="2">
        <f t="shared" si="72"/>
        <v>1900</v>
      </c>
      <c r="F1218" s="6" t="str">
        <f t="shared" si="75"/>
        <v>NEUTRAL</v>
      </c>
      <c r="G1218" s="6" t="str">
        <f t="shared" si="74"/>
        <v>NEUTRAL</v>
      </c>
      <c r="H1218" s="6" t="str">
        <f t="shared" si="73"/>
        <v>NEUTRAL</v>
      </c>
    </row>
    <row r="1219" spans="1:8" ht="13.5" x14ac:dyDescent="0.25">
      <c r="A1219" s="3">
        <f>TITRES_STAT!B1222</f>
        <v>43784</v>
      </c>
      <c r="B1219" s="6">
        <f>TITRES_STAT!C1222</f>
        <v>43.56</v>
      </c>
      <c r="C1219" s="6">
        <f>TITRES_STAT!D1222</f>
        <v>31.005700000000001</v>
      </c>
      <c r="D1219" s="6">
        <f>TITRES_STAT!E1222</f>
        <v>0</v>
      </c>
      <c r="E1219" s="2">
        <f t="shared" si="72"/>
        <v>1900</v>
      </c>
      <c r="F1219" s="6" t="str">
        <f t="shared" si="75"/>
        <v>NEUTRAL</v>
      </c>
      <c r="G1219" s="6" t="str">
        <f t="shared" si="74"/>
        <v>NEUTRAL</v>
      </c>
      <c r="H1219" s="6" t="str">
        <f t="shared" si="73"/>
        <v>NEUTRAL</v>
      </c>
    </row>
    <row r="1220" spans="1:8" ht="13.5" x14ac:dyDescent="0.25">
      <c r="A1220" s="3">
        <f>TITRES_STAT!B1223</f>
        <v>43787</v>
      </c>
      <c r="B1220" s="6">
        <f>TITRES_STAT!C1223</f>
        <v>43.56</v>
      </c>
      <c r="C1220" s="6">
        <f>TITRES_STAT!D1223</f>
        <v>31.005700000000001</v>
      </c>
      <c r="D1220" s="6">
        <f>TITRES_STAT!E1223</f>
        <v>0</v>
      </c>
      <c r="E1220" s="2">
        <f t="shared" ref="E1220:E1283" si="76">IF(B1220&gt;B1219, E1219+D1220, IF(B1220&lt;B1219, E1219-D1220, E1219))</f>
        <v>1900</v>
      </c>
      <c r="F1220" s="6" t="str">
        <f t="shared" si="75"/>
        <v>NEUTRAL</v>
      </c>
      <c r="G1220" s="6" t="str">
        <f t="shared" si="74"/>
        <v>NEUTRAL</v>
      </c>
      <c r="H1220" s="6" t="str">
        <f t="shared" si="73"/>
        <v>NEUTRAL</v>
      </c>
    </row>
    <row r="1221" spans="1:8" ht="13.5" x14ac:dyDescent="0.25">
      <c r="A1221" s="3">
        <f>TITRES_STAT!B1224</f>
        <v>43788</v>
      </c>
      <c r="B1221" s="6">
        <f>TITRES_STAT!C1224</f>
        <v>43.56</v>
      </c>
      <c r="C1221" s="6">
        <f>TITRES_STAT!D1224</f>
        <v>31.005700000000001</v>
      </c>
      <c r="D1221" s="6">
        <f>TITRES_STAT!E1224</f>
        <v>0</v>
      </c>
      <c r="E1221" s="2">
        <f t="shared" si="76"/>
        <v>1900</v>
      </c>
      <c r="F1221" s="6" t="str">
        <f t="shared" si="75"/>
        <v>NEUTRAL</v>
      </c>
      <c r="G1221" s="6" t="str">
        <f t="shared" si="74"/>
        <v>NEUTRAL</v>
      </c>
      <c r="H1221" s="6" t="str">
        <f t="shared" si="73"/>
        <v>NEUTRAL</v>
      </c>
    </row>
    <row r="1222" spans="1:8" ht="13.5" x14ac:dyDescent="0.25">
      <c r="A1222" s="3">
        <f>TITRES_STAT!B1225</f>
        <v>43789</v>
      </c>
      <c r="B1222" s="6">
        <f>TITRES_STAT!C1225</f>
        <v>43.56</v>
      </c>
      <c r="C1222" s="6">
        <f>TITRES_STAT!D1225</f>
        <v>31.005700000000001</v>
      </c>
      <c r="D1222" s="6">
        <f>TITRES_STAT!E1225</f>
        <v>0</v>
      </c>
      <c r="E1222" s="2">
        <f t="shared" si="76"/>
        <v>1900</v>
      </c>
      <c r="F1222" s="6" t="str">
        <f t="shared" si="75"/>
        <v>NEUTRAL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43790</v>
      </c>
      <c r="B1223" s="6">
        <f>TITRES_STAT!C1226</f>
        <v>43.56</v>
      </c>
      <c r="C1223" s="6">
        <f>TITRES_STAT!D1226</f>
        <v>31.005700000000001</v>
      </c>
      <c r="D1223" s="6">
        <f>TITRES_STAT!E1226</f>
        <v>0</v>
      </c>
      <c r="E1223" s="2">
        <f t="shared" si="76"/>
        <v>1900</v>
      </c>
      <c r="F1223" s="6" t="str">
        <f t="shared" si="75"/>
        <v>NEUTRAL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NEUTRAL</v>
      </c>
    </row>
    <row r="1224" spans="1:8" ht="13.5" x14ac:dyDescent="0.25">
      <c r="A1224" s="3">
        <f>TITRES_STAT!B1227</f>
        <v>43791</v>
      </c>
      <c r="B1224" s="6">
        <f>TITRES_STAT!C1227</f>
        <v>43.56</v>
      </c>
      <c r="C1224" s="6">
        <f>TITRES_STAT!D1227</f>
        <v>31.005700000000001</v>
      </c>
      <c r="D1224" s="6">
        <f>TITRES_STAT!E1227</f>
        <v>0</v>
      </c>
      <c r="E1224" s="2">
        <f t="shared" si="76"/>
        <v>1900</v>
      </c>
      <c r="F1224" s="6" t="str">
        <f t="shared" ref="F1224:F1287" si="79">IF(E1224&gt;E1219,"BULLISH",IF(E1224&lt;E1219,"BEARISH","NEUTRAL"))</f>
        <v>NEUTRAL</v>
      </c>
      <c r="G1224" s="6" t="str">
        <f t="shared" si="78"/>
        <v>NEUTRAL</v>
      </c>
      <c r="H1224" s="6" t="str">
        <f t="shared" si="77"/>
        <v>NEUTRAL</v>
      </c>
    </row>
    <row r="1225" spans="1:8" ht="13.5" x14ac:dyDescent="0.25">
      <c r="A1225" s="3">
        <f>TITRES_STAT!B1228</f>
        <v>43794</v>
      </c>
      <c r="B1225" s="6">
        <f>TITRES_STAT!C1228</f>
        <v>43.56</v>
      </c>
      <c r="C1225" s="6">
        <f>TITRES_STAT!D1228</f>
        <v>31.005700000000001</v>
      </c>
      <c r="D1225" s="6">
        <f>TITRES_STAT!E1228</f>
        <v>0</v>
      </c>
      <c r="E1225" s="2">
        <f t="shared" si="76"/>
        <v>1900</v>
      </c>
      <c r="F1225" s="6" t="str">
        <f t="shared" si="79"/>
        <v>NEUTRAL</v>
      </c>
      <c r="G1225" s="6" t="str">
        <f t="shared" si="78"/>
        <v>NEUTRAL</v>
      </c>
      <c r="H1225" s="6" t="str">
        <f t="shared" si="77"/>
        <v>NEUTRAL</v>
      </c>
    </row>
    <row r="1226" spans="1:8" ht="13.5" x14ac:dyDescent="0.25">
      <c r="A1226" s="3">
        <f>TITRES_STAT!B1229</f>
        <v>43795</v>
      </c>
      <c r="B1226" s="6">
        <f>TITRES_STAT!C1229</f>
        <v>43.56</v>
      </c>
      <c r="C1226" s="6">
        <f>TITRES_STAT!D1229</f>
        <v>31.005700000000001</v>
      </c>
      <c r="D1226" s="6">
        <f>TITRES_STAT!E1229</f>
        <v>0</v>
      </c>
      <c r="E1226" s="2">
        <f t="shared" si="76"/>
        <v>1900</v>
      </c>
      <c r="F1226" s="6" t="str">
        <f t="shared" si="79"/>
        <v>NEUTRAL</v>
      </c>
      <c r="G1226" s="6" t="str">
        <f t="shared" si="78"/>
        <v>NEUTRAL</v>
      </c>
      <c r="H1226" s="6" t="str">
        <f t="shared" si="77"/>
        <v>NEUTRAL</v>
      </c>
    </row>
    <row r="1227" spans="1:8" ht="13.5" x14ac:dyDescent="0.25">
      <c r="A1227" s="3">
        <f>TITRES_STAT!B1230</f>
        <v>43796</v>
      </c>
      <c r="B1227" s="6">
        <f>TITRES_STAT!C1230</f>
        <v>43.56</v>
      </c>
      <c r="C1227" s="6">
        <f>TITRES_STAT!D1230</f>
        <v>31.005700000000001</v>
      </c>
      <c r="D1227" s="6">
        <f>TITRES_STAT!E1230</f>
        <v>0</v>
      </c>
      <c r="E1227" s="2">
        <f t="shared" si="76"/>
        <v>1900</v>
      </c>
      <c r="F1227" s="6" t="str">
        <f t="shared" si="79"/>
        <v>NEUTRAL</v>
      </c>
      <c r="G1227" s="6" t="str">
        <f t="shared" si="78"/>
        <v>NEUTRAL</v>
      </c>
      <c r="H1227" s="6" t="str">
        <f t="shared" si="77"/>
        <v>NEUTRAL</v>
      </c>
    </row>
    <row r="1228" spans="1:8" ht="13.5" x14ac:dyDescent="0.25">
      <c r="A1228" s="3">
        <f>TITRES_STAT!B1231</f>
        <v>43797</v>
      </c>
      <c r="B1228" s="6">
        <f>TITRES_STAT!C1231</f>
        <v>43.56</v>
      </c>
      <c r="C1228" s="6">
        <f>TITRES_STAT!D1231</f>
        <v>31.005700000000001</v>
      </c>
      <c r="D1228" s="6">
        <f>TITRES_STAT!E1231</f>
        <v>0</v>
      </c>
      <c r="E1228" s="2">
        <f t="shared" si="76"/>
        <v>1900</v>
      </c>
      <c r="F1228" s="6" t="str">
        <f t="shared" si="79"/>
        <v>NEUTRAL</v>
      </c>
      <c r="G1228" s="6" t="str">
        <f t="shared" si="78"/>
        <v>NEUTRAL</v>
      </c>
      <c r="H1228" s="6" t="str">
        <f t="shared" si="77"/>
        <v>NEUTRAL</v>
      </c>
    </row>
    <row r="1229" spans="1:8" ht="13.5" x14ac:dyDescent="0.25">
      <c r="A1229" s="3">
        <f>TITRES_STAT!B1232</f>
        <v>43798</v>
      </c>
      <c r="B1229" s="6">
        <f>TITRES_STAT!C1232</f>
        <v>43.56</v>
      </c>
      <c r="C1229" s="6">
        <f>TITRES_STAT!D1232</f>
        <v>31.005700000000001</v>
      </c>
      <c r="D1229" s="6">
        <f>TITRES_STAT!E1232</f>
        <v>0</v>
      </c>
      <c r="E1229" s="2">
        <f t="shared" si="76"/>
        <v>1900</v>
      </c>
      <c r="F1229" s="6" t="str">
        <f t="shared" si="79"/>
        <v>NEUTRAL</v>
      </c>
      <c r="G1229" s="6" t="str">
        <f t="shared" si="78"/>
        <v>NEUTRAL</v>
      </c>
      <c r="H1229" s="6" t="str">
        <f t="shared" si="77"/>
        <v>NEUTRAL</v>
      </c>
    </row>
    <row r="1230" spans="1:8" ht="13.5" x14ac:dyDescent="0.25">
      <c r="A1230" s="3">
        <f>TITRES_STAT!B1233</f>
        <v>43801</v>
      </c>
      <c r="B1230" s="6">
        <f>TITRES_STAT!C1233</f>
        <v>43.56</v>
      </c>
      <c r="C1230" s="6">
        <f>TITRES_STAT!D1233</f>
        <v>31.005700000000001</v>
      </c>
      <c r="D1230" s="6">
        <f>TITRES_STAT!E1233</f>
        <v>0</v>
      </c>
      <c r="E1230" s="2">
        <f t="shared" si="76"/>
        <v>1900</v>
      </c>
      <c r="F1230" s="6" t="str">
        <f t="shared" si="79"/>
        <v>NEUTRAL</v>
      </c>
      <c r="G1230" s="6" t="str">
        <f t="shared" si="78"/>
        <v>NEUTRAL</v>
      </c>
      <c r="H1230" s="6" t="str">
        <f t="shared" si="77"/>
        <v>NEUTRAL</v>
      </c>
    </row>
    <row r="1231" spans="1:8" ht="13.5" x14ac:dyDescent="0.25">
      <c r="A1231" s="3">
        <f>TITRES_STAT!B1234</f>
        <v>43802</v>
      </c>
      <c r="B1231" s="6">
        <f>TITRES_STAT!C1234</f>
        <v>43.56</v>
      </c>
      <c r="C1231" s="6">
        <f>TITRES_STAT!D1234</f>
        <v>31.005700000000001</v>
      </c>
      <c r="D1231" s="6">
        <f>TITRES_STAT!E1234</f>
        <v>0</v>
      </c>
      <c r="E1231" s="2">
        <f t="shared" si="76"/>
        <v>1900</v>
      </c>
      <c r="F1231" s="6" t="str">
        <f t="shared" si="79"/>
        <v>NEUTRAL</v>
      </c>
      <c r="G1231" s="6" t="str">
        <f t="shared" si="78"/>
        <v>NEUTRAL</v>
      </c>
      <c r="H1231" s="6" t="str">
        <f t="shared" si="77"/>
        <v>NEUTRAL</v>
      </c>
    </row>
    <row r="1232" spans="1:8" ht="13.5" x14ac:dyDescent="0.25">
      <c r="A1232" s="3">
        <f>TITRES_STAT!B1235</f>
        <v>43803</v>
      </c>
      <c r="B1232" s="6">
        <f>TITRES_STAT!C1235</f>
        <v>43.56</v>
      </c>
      <c r="C1232" s="6">
        <f>TITRES_STAT!D1235</f>
        <v>31.005700000000001</v>
      </c>
      <c r="D1232" s="6">
        <f>TITRES_STAT!E1235</f>
        <v>0</v>
      </c>
      <c r="E1232" s="2">
        <f t="shared" si="76"/>
        <v>1900</v>
      </c>
      <c r="F1232" s="6" t="str">
        <f t="shared" si="79"/>
        <v>NEUTRAL</v>
      </c>
      <c r="G1232" s="6" t="str">
        <f t="shared" si="78"/>
        <v>NEUTRAL</v>
      </c>
      <c r="H1232" s="6" t="str">
        <f t="shared" si="77"/>
        <v>NEUTRAL</v>
      </c>
    </row>
    <row r="1233" spans="1:8" ht="13.5" x14ac:dyDescent="0.25">
      <c r="A1233" s="3">
        <f>TITRES_STAT!B1236</f>
        <v>43804</v>
      </c>
      <c r="B1233" s="6">
        <f>TITRES_STAT!C1236</f>
        <v>43.56</v>
      </c>
      <c r="C1233" s="6">
        <f>TITRES_STAT!D1236</f>
        <v>31.005700000000001</v>
      </c>
      <c r="D1233" s="6">
        <f>TITRES_STAT!E1236</f>
        <v>0</v>
      </c>
      <c r="E1233" s="2">
        <f t="shared" si="76"/>
        <v>1900</v>
      </c>
      <c r="F1233" s="6" t="str">
        <f t="shared" si="79"/>
        <v>NEUTRAL</v>
      </c>
      <c r="G1233" s="6" t="str">
        <f t="shared" si="78"/>
        <v>NEUTRAL</v>
      </c>
      <c r="H1233" s="6" t="str">
        <f t="shared" si="77"/>
        <v>NEUTRAL</v>
      </c>
    </row>
    <row r="1234" spans="1:8" ht="13.5" x14ac:dyDescent="0.25">
      <c r="A1234" s="3">
        <f>TITRES_STAT!B1237</f>
        <v>43805</v>
      </c>
      <c r="B1234" s="6">
        <f>TITRES_STAT!C1237</f>
        <v>43.56</v>
      </c>
      <c r="C1234" s="6">
        <f>TITRES_STAT!D1237</f>
        <v>31.005700000000001</v>
      </c>
      <c r="D1234" s="6">
        <f>TITRES_STAT!E1237</f>
        <v>0</v>
      </c>
      <c r="E1234" s="2">
        <f t="shared" si="76"/>
        <v>1900</v>
      </c>
      <c r="F1234" s="6" t="str">
        <f t="shared" si="79"/>
        <v>NEUTRAL</v>
      </c>
      <c r="G1234" s="6" t="str">
        <f t="shared" si="78"/>
        <v>NEUTRAL</v>
      </c>
      <c r="H1234" s="6" t="str">
        <f t="shared" si="77"/>
        <v>NEUTRAL</v>
      </c>
    </row>
    <row r="1235" spans="1:8" ht="13.5" x14ac:dyDescent="0.25">
      <c r="A1235" s="3">
        <f>TITRES_STAT!B1238</f>
        <v>43808</v>
      </c>
      <c r="B1235" s="6">
        <f>TITRES_STAT!C1238</f>
        <v>43.56</v>
      </c>
      <c r="C1235" s="6">
        <f>TITRES_STAT!D1238</f>
        <v>31.005700000000001</v>
      </c>
      <c r="D1235" s="6">
        <f>TITRES_STAT!E1238</f>
        <v>0</v>
      </c>
      <c r="E1235" s="2">
        <f t="shared" si="76"/>
        <v>1900</v>
      </c>
      <c r="F1235" s="6" t="str">
        <f t="shared" si="79"/>
        <v>NEUTRAL</v>
      </c>
      <c r="G1235" s="6" t="str">
        <f t="shared" si="78"/>
        <v>NEUTRAL</v>
      </c>
      <c r="H1235" s="6" t="str">
        <f t="shared" si="77"/>
        <v>NEUTRAL</v>
      </c>
    </row>
    <row r="1236" spans="1:8" ht="13.5" x14ac:dyDescent="0.25">
      <c r="A1236" s="3">
        <f>TITRES_STAT!B1239</f>
        <v>43809</v>
      </c>
      <c r="B1236" s="6">
        <f>TITRES_STAT!C1239</f>
        <v>43.56</v>
      </c>
      <c r="C1236" s="6">
        <f>TITRES_STAT!D1239</f>
        <v>31.005700000000001</v>
      </c>
      <c r="D1236" s="6">
        <f>TITRES_STAT!E1239</f>
        <v>0</v>
      </c>
      <c r="E1236" s="2">
        <f t="shared" si="76"/>
        <v>1900</v>
      </c>
      <c r="F1236" s="6" t="str">
        <f t="shared" si="79"/>
        <v>NEUTRAL</v>
      </c>
      <c r="G1236" s="6" t="str">
        <f t="shared" si="78"/>
        <v>NEUTRAL</v>
      </c>
      <c r="H1236" s="6" t="str">
        <f t="shared" si="77"/>
        <v>NEUTRAL</v>
      </c>
    </row>
    <row r="1237" spans="1:8" ht="13.5" x14ac:dyDescent="0.25">
      <c r="A1237" s="3">
        <f>TITRES_STAT!B1240</f>
        <v>43810</v>
      </c>
      <c r="B1237" s="6">
        <f>TITRES_STAT!C1240</f>
        <v>43.56</v>
      </c>
      <c r="C1237" s="6">
        <f>TITRES_STAT!D1240</f>
        <v>31.005700000000001</v>
      </c>
      <c r="D1237" s="6">
        <f>TITRES_STAT!E1240</f>
        <v>0</v>
      </c>
      <c r="E1237" s="2">
        <f t="shared" si="76"/>
        <v>1900</v>
      </c>
      <c r="F1237" s="6" t="str">
        <f t="shared" si="79"/>
        <v>NEUTRAL</v>
      </c>
      <c r="G1237" s="6" t="str">
        <f t="shared" si="78"/>
        <v>NEUTRAL</v>
      </c>
      <c r="H1237" s="6" t="str">
        <f t="shared" si="77"/>
        <v>NEUTRAL</v>
      </c>
    </row>
    <row r="1238" spans="1:8" ht="13.5" x14ac:dyDescent="0.25">
      <c r="A1238" s="3">
        <f>TITRES_STAT!B1241</f>
        <v>43811</v>
      </c>
      <c r="B1238" s="6">
        <f>TITRES_STAT!C1241</f>
        <v>43.56</v>
      </c>
      <c r="C1238" s="6">
        <f>TITRES_STAT!D1241</f>
        <v>31.005700000000001</v>
      </c>
      <c r="D1238" s="6">
        <f>TITRES_STAT!E1241</f>
        <v>0</v>
      </c>
      <c r="E1238" s="2">
        <f t="shared" si="76"/>
        <v>1900</v>
      </c>
      <c r="F1238" s="6" t="str">
        <f t="shared" si="79"/>
        <v>NEUTRAL</v>
      </c>
      <c r="G1238" s="6" t="str">
        <f t="shared" si="78"/>
        <v>NEUTRAL</v>
      </c>
      <c r="H1238" s="6" t="str">
        <f t="shared" si="77"/>
        <v>NEUTRAL</v>
      </c>
    </row>
    <row r="1239" spans="1:8" ht="13.5" x14ac:dyDescent="0.25">
      <c r="A1239" s="3">
        <f>TITRES_STAT!B1242</f>
        <v>43812</v>
      </c>
      <c r="B1239" s="6">
        <f>TITRES_STAT!C1242</f>
        <v>43.56</v>
      </c>
      <c r="C1239" s="6">
        <f>TITRES_STAT!D1242</f>
        <v>31.005700000000001</v>
      </c>
      <c r="D1239" s="6">
        <f>TITRES_STAT!E1242</f>
        <v>0</v>
      </c>
      <c r="E1239" s="2">
        <f t="shared" si="76"/>
        <v>1900</v>
      </c>
      <c r="F1239" s="6" t="str">
        <f t="shared" si="79"/>
        <v>NEUTRAL</v>
      </c>
      <c r="G1239" s="6" t="str">
        <f t="shared" si="78"/>
        <v>NEUTRAL</v>
      </c>
      <c r="H1239" s="6" t="str">
        <f t="shared" si="77"/>
        <v>NEUTRAL</v>
      </c>
    </row>
    <row r="1240" spans="1:8" ht="13.5" x14ac:dyDescent="0.25">
      <c r="A1240" s="3">
        <f>TITRES_STAT!B1243</f>
        <v>43815</v>
      </c>
      <c r="B1240" s="6">
        <f>TITRES_STAT!C1243</f>
        <v>43.56</v>
      </c>
      <c r="C1240" s="6">
        <f>TITRES_STAT!D1243</f>
        <v>31.005700000000001</v>
      </c>
      <c r="D1240" s="6">
        <f>TITRES_STAT!E1243</f>
        <v>0</v>
      </c>
      <c r="E1240" s="2">
        <f t="shared" si="76"/>
        <v>1900</v>
      </c>
      <c r="F1240" s="6" t="str">
        <f t="shared" si="79"/>
        <v>NEUTRAL</v>
      </c>
      <c r="G1240" s="6" t="str">
        <f t="shared" si="78"/>
        <v>NEUTRAL</v>
      </c>
      <c r="H1240" s="6" t="str">
        <f t="shared" si="77"/>
        <v>NEUTRAL</v>
      </c>
    </row>
    <row r="1241" spans="1:8" ht="13.5" x14ac:dyDescent="0.25">
      <c r="A1241" s="3">
        <f>TITRES_STAT!B1244</f>
        <v>43816</v>
      </c>
      <c r="B1241" s="6">
        <f>TITRES_STAT!C1244</f>
        <v>43.56</v>
      </c>
      <c r="C1241" s="6">
        <f>TITRES_STAT!D1244</f>
        <v>31.005700000000001</v>
      </c>
      <c r="D1241" s="6">
        <f>TITRES_STAT!E1244</f>
        <v>0</v>
      </c>
      <c r="E1241" s="2">
        <f t="shared" si="76"/>
        <v>1900</v>
      </c>
      <c r="F1241" s="6" t="str">
        <f t="shared" si="79"/>
        <v>NEUTRAL</v>
      </c>
      <c r="G1241" s="6" t="str">
        <f t="shared" si="78"/>
        <v>NEUTRAL</v>
      </c>
      <c r="H1241" s="6" t="str">
        <f t="shared" si="77"/>
        <v>NEUTRAL</v>
      </c>
    </row>
    <row r="1242" spans="1:8" ht="13.5" x14ac:dyDescent="0.25">
      <c r="A1242" s="3">
        <f>TITRES_STAT!B1245</f>
        <v>43817</v>
      </c>
      <c r="B1242" s="6">
        <f>TITRES_STAT!C1245</f>
        <v>43.56</v>
      </c>
      <c r="C1242" s="6">
        <f>TITRES_STAT!D1245</f>
        <v>31.005700000000001</v>
      </c>
      <c r="D1242" s="6">
        <f>TITRES_STAT!E1245</f>
        <v>0</v>
      </c>
      <c r="E1242" s="2">
        <f t="shared" si="76"/>
        <v>1900</v>
      </c>
      <c r="F1242" s="6" t="str">
        <f t="shared" si="79"/>
        <v>NEUTRAL</v>
      </c>
      <c r="G1242" s="6" t="str">
        <f t="shared" si="78"/>
        <v>NEUTRAL</v>
      </c>
      <c r="H1242" s="6" t="str">
        <f t="shared" si="77"/>
        <v>NEUTRAL</v>
      </c>
    </row>
    <row r="1243" spans="1:8" ht="13.5" x14ac:dyDescent="0.25">
      <c r="A1243" s="3">
        <f>TITRES_STAT!B1246</f>
        <v>43818</v>
      </c>
      <c r="B1243" s="6">
        <f>TITRES_STAT!C1246</f>
        <v>43.56</v>
      </c>
      <c r="C1243" s="6">
        <f>TITRES_STAT!D1246</f>
        <v>31.005700000000001</v>
      </c>
      <c r="D1243" s="6">
        <f>TITRES_STAT!E1246</f>
        <v>0</v>
      </c>
      <c r="E1243" s="2">
        <f t="shared" si="76"/>
        <v>1900</v>
      </c>
      <c r="F1243" s="6" t="str">
        <f t="shared" si="79"/>
        <v>NEUTRAL</v>
      </c>
      <c r="G1243" s="6" t="str">
        <f t="shared" si="78"/>
        <v>NEUTRAL</v>
      </c>
      <c r="H1243" s="6" t="str">
        <f t="shared" si="77"/>
        <v>NEUTRAL</v>
      </c>
    </row>
    <row r="1244" spans="1:8" ht="13.5" x14ac:dyDescent="0.25">
      <c r="A1244" s="3">
        <f>TITRES_STAT!B1247</f>
        <v>43819</v>
      </c>
      <c r="B1244" s="6">
        <f>TITRES_STAT!C1247</f>
        <v>43.56</v>
      </c>
      <c r="C1244" s="6">
        <f>TITRES_STAT!D1247</f>
        <v>31.005700000000001</v>
      </c>
      <c r="D1244" s="6">
        <f>TITRES_STAT!E1247</f>
        <v>0</v>
      </c>
      <c r="E1244" s="2">
        <f t="shared" si="76"/>
        <v>1900</v>
      </c>
      <c r="F1244" s="6" t="str">
        <f t="shared" si="79"/>
        <v>NEUTRAL</v>
      </c>
      <c r="G1244" s="6" t="str">
        <f t="shared" si="78"/>
        <v>NEUTRAL</v>
      </c>
      <c r="H1244" s="6" t="str">
        <f t="shared" si="77"/>
        <v>NEUTRAL</v>
      </c>
    </row>
    <row r="1245" spans="1:8" ht="13.5" x14ac:dyDescent="0.25">
      <c r="A1245" s="3">
        <f>TITRES_STAT!B1248</f>
        <v>43822</v>
      </c>
      <c r="B1245" s="6">
        <f>TITRES_STAT!C1248</f>
        <v>43.56</v>
      </c>
      <c r="C1245" s="6">
        <f>TITRES_STAT!D1248</f>
        <v>31.005700000000001</v>
      </c>
      <c r="D1245" s="6">
        <f>TITRES_STAT!E1248</f>
        <v>0</v>
      </c>
      <c r="E1245" s="2">
        <f t="shared" si="76"/>
        <v>1900</v>
      </c>
      <c r="F1245" s="6" t="str">
        <f t="shared" si="79"/>
        <v>NEUTRAL</v>
      </c>
      <c r="G1245" s="6" t="str">
        <f t="shared" si="78"/>
        <v>NEUTRAL</v>
      </c>
      <c r="H1245" s="6" t="str">
        <f t="shared" si="77"/>
        <v>NEUTRAL</v>
      </c>
    </row>
    <row r="1246" spans="1:8" ht="13.5" x14ac:dyDescent="0.25">
      <c r="A1246" s="3">
        <f>TITRES_STAT!B1249</f>
        <v>43823</v>
      </c>
      <c r="B1246" s="6">
        <f>TITRES_STAT!C1249</f>
        <v>43.56</v>
      </c>
      <c r="C1246" s="6">
        <f>TITRES_STAT!D1249</f>
        <v>31.005700000000001</v>
      </c>
      <c r="D1246" s="6">
        <f>TITRES_STAT!E1249</f>
        <v>0</v>
      </c>
      <c r="E1246" s="2">
        <f t="shared" si="76"/>
        <v>1900</v>
      </c>
      <c r="F1246" s="6" t="str">
        <f t="shared" si="79"/>
        <v>NEUTRAL</v>
      </c>
      <c r="G1246" s="6" t="str">
        <f t="shared" si="78"/>
        <v>NEUTRAL</v>
      </c>
      <c r="H1246" s="6" t="str">
        <f t="shared" si="77"/>
        <v>NEUTRAL</v>
      </c>
    </row>
    <row r="1247" spans="1:8" ht="13.5" x14ac:dyDescent="0.25">
      <c r="A1247" s="3">
        <f>TITRES_STAT!B1250</f>
        <v>43824</v>
      </c>
      <c r="B1247" s="6">
        <f>TITRES_STAT!C1250</f>
        <v>43.56</v>
      </c>
      <c r="C1247" s="6">
        <f>TITRES_STAT!D1250</f>
        <v>31.005700000000001</v>
      </c>
      <c r="D1247" s="6">
        <f>TITRES_STAT!E1250</f>
        <v>665</v>
      </c>
      <c r="E1247" s="2">
        <f t="shared" si="76"/>
        <v>1900</v>
      </c>
      <c r="F1247" s="6" t="str">
        <f t="shared" si="79"/>
        <v>NEUTRAL</v>
      </c>
      <c r="G1247" s="6" t="str">
        <f t="shared" si="78"/>
        <v>NEUTRAL</v>
      </c>
      <c r="H1247" s="6" t="str">
        <f t="shared" si="77"/>
        <v>NEUTRAL</v>
      </c>
    </row>
    <row r="1248" spans="1:8" ht="13.5" x14ac:dyDescent="0.25">
      <c r="A1248" s="3">
        <f>TITRES_STAT!B1251</f>
        <v>43825</v>
      </c>
      <c r="B1248" s="6">
        <f>TITRES_STAT!C1251</f>
        <v>43.56</v>
      </c>
      <c r="C1248" s="6">
        <f>TITRES_STAT!D1251</f>
        <v>31.005700000000001</v>
      </c>
      <c r="D1248" s="6">
        <f>TITRES_STAT!E1251</f>
        <v>0</v>
      </c>
      <c r="E1248" s="2">
        <f t="shared" si="76"/>
        <v>1900</v>
      </c>
      <c r="F1248" s="6" t="str">
        <f t="shared" si="79"/>
        <v>NEUTRAL</v>
      </c>
      <c r="G1248" s="6" t="str">
        <f t="shared" si="78"/>
        <v>NEUTRAL</v>
      </c>
      <c r="H1248" s="6" t="str">
        <f t="shared" si="77"/>
        <v>NEUTRAL</v>
      </c>
    </row>
    <row r="1249" spans="1:8" ht="13.5" x14ac:dyDescent="0.25">
      <c r="A1249" s="3">
        <f>TITRES_STAT!B1252</f>
        <v>43826</v>
      </c>
      <c r="B1249" s="6">
        <f>TITRES_STAT!C1252</f>
        <v>43.56</v>
      </c>
      <c r="C1249" s="6">
        <f>TITRES_STAT!D1252</f>
        <v>31.005700000000001</v>
      </c>
      <c r="D1249" s="6">
        <f>TITRES_STAT!E1252</f>
        <v>0</v>
      </c>
      <c r="E1249" s="2">
        <f t="shared" si="76"/>
        <v>1900</v>
      </c>
      <c r="F1249" s="6" t="str">
        <f t="shared" si="79"/>
        <v>NEUTRAL</v>
      </c>
      <c r="G1249" s="6" t="str">
        <f t="shared" si="78"/>
        <v>NEUTRAL</v>
      </c>
      <c r="H1249" s="6" t="str">
        <f t="shared" si="77"/>
        <v>NEUTRAL</v>
      </c>
    </row>
    <row r="1250" spans="1:8" ht="13.5" x14ac:dyDescent="0.25">
      <c r="A1250" s="3">
        <f>TITRES_STAT!B1253</f>
        <v>43829</v>
      </c>
      <c r="B1250" s="6">
        <f>TITRES_STAT!C1253</f>
        <v>43.56</v>
      </c>
      <c r="C1250" s="6">
        <f>TITRES_STAT!D1253</f>
        <v>31.005700000000001</v>
      </c>
      <c r="D1250" s="6">
        <f>TITRES_STAT!E1253</f>
        <v>0</v>
      </c>
      <c r="E1250" s="2">
        <f t="shared" si="76"/>
        <v>1900</v>
      </c>
      <c r="F1250" s="6" t="str">
        <f t="shared" si="79"/>
        <v>NEUTRAL</v>
      </c>
      <c r="G1250" s="6" t="str">
        <f t="shared" si="78"/>
        <v>NEUTRAL</v>
      </c>
      <c r="H1250" s="6" t="str">
        <f t="shared" si="77"/>
        <v>NEUTRAL</v>
      </c>
    </row>
    <row r="1251" spans="1:8" ht="13.5" x14ac:dyDescent="0.25">
      <c r="A1251" s="3">
        <f>TITRES_STAT!B1254</f>
        <v>43830</v>
      </c>
      <c r="B1251" s="6">
        <f>TITRES_STAT!C1254</f>
        <v>44.01</v>
      </c>
      <c r="C1251" s="6">
        <f>TITRES_STAT!D1254</f>
        <v>31.326000000000001</v>
      </c>
      <c r="D1251" s="6">
        <f>TITRES_STAT!E1254</f>
        <v>1100</v>
      </c>
      <c r="E1251" s="2">
        <f t="shared" si="76"/>
        <v>3000</v>
      </c>
      <c r="F1251" s="6" t="str">
        <f t="shared" si="79"/>
        <v>BULLISH</v>
      </c>
      <c r="G1251" s="6" t="str">
        <f t="shared" si="78"/>
        <v>STRONG</v>
      </c>
      <c r="H1251" s="6" t="str">
        <f t="shared" si="77"/>
        <v>CONFIRMED BULLISH</v>
      </c>
    </row>
    <row r="1252" spans="1:8" ht="13.5" x14ac:dyDescent="0.25">
      <c r="A1252" s="3">
        <f>TITRES_STAT!B1255</f>
        <v>43832</v>
      </c>
      <c r="B1252" s="6">
        <f>TITRES_STAT!C1255</f>
        <v>44.01</v>
      </c>
      <c r="C1252" s="6">
        <f>TITRES_STAT!D1255</f>
        <v>31.326000000000001</v>
      </c>
      <c r="D1252" s="6">
        <f>TITRES_STAT!E1255</f>
        <v>0</v>
      </c>
      <c r="E1252" s="2">
        <f t="shared" si="76"/>
        <v>3000</v>
      </c>
      <c r="F1252" s="6" t="str">
        <f t="shared" si="79"/>
        <v>BULLISH</v>
      </c>
      <c r="G1252" s="6" t="str">
        <f t="shared" si="78"/>
        <v>STRONG</v>
      </c>
      <c r="H1252" s="6" t="str">
        <f t="shared" si="77"/>
        <v>CONFIRMED BULLISH</v>
      </c>
    </row>
    <row r="1253" spans="1:8" ht="13.5" x14ac:dyDescent="0.25">
      <c r="A1253" s="3">
        <f>TITRES_STAT!B1256</f>
        <v>43833</v>
      </c>
      <c r="B1253" s="6">
        <f>TITRES_STAT!C1256</f>
        <v>44.01</v>
      </c>
      <c r="C1253" s="6">
        <f>TITRES_STAT!D1256</f>
        <v>31.326000000000001</v>
      </c>
      <c r="D1253" s="6">
        <f>TITRES_STAT!E1256</f>
        <v>0</v>
      </c>
      <c r="E1253" s="2">
        <f t="shared" si="76"/>
        <v>3000</v>
      </c>
      <c r="F1253" s="6" t="str">
        <f t="shared" si="79"/>
        <v>BULLISH</v>
      </c>
      <c r="G1253" s="6" t="str">
        <f t="shared" si="78"/>
        <v>STRONG</v>
      </c>
      <c r="H1253" s="6" t="str">
        <f t="shared" si="77"/>
        <v>CONFIRMED BULLISH</v>
      </c>
    </row>
    <row r="1254" spans="1:8" ht="13.5" x14ac:dyDescent="0.25">
      <c r="A1254" s="3">
        <f>TITRES_STAT!B1257</f>
        <v>43836</v>
      </c>
      <c r="B1254" s="6">
        <f>TITRES_STAT!C1257</f>
        <v>44.01</v>
      </c>
      <c r="C1254" s="6">
        <f>TITRES_STAT!D1257</f>
        <v>31.326000000000001</v>
      </c>
      <c r="D1254" s="6">
        <f>TITRES_STAT!E1257</f>
        <v>0</v>
      </c>
      <c r="E1254" s="2">
        <f t="shared" si="76"/>
        <v>3000</v>
      </c>
      <c r="F1254" s="6" t="str">
        <f t="shared" si="79"/>
        <v>BULLISH</v>
      </c>
      <c r="G1254" s="6" t="str">
        <f t="shared" si="78"/>
        <v>STRONG</v>
      </c>
      <c r="H1254" s="6" t="str">
        <f t="shared" si="77"/>
        <v>CONFIRMED BULLISH</v>
      </c>
    </row>
    <row r="1255" spans="1:8" ht="13.5" x14ac:dyDescent="0.25">
      <c r="A1255" s="3">
        <f>TITRES_STAT!B1258</f>
        <v>43837</v>
      </c>
      <c r="B1255" s="6">
        <f>TITRES_STAT!C1258</f>
        <v>44.01</v>
      </c>
      <c r="C1255" s="6">
        <f>TITRES_STAT!D1258</f>
        <v>31.326000000000001</v>
      </c>
      <c r="D1255" s="6">
        <f>TITRES_STAT!E1258</f>
        <v>0</v>
      </c>
      <c r="E1255" s="2">
        <f t="shared" si="76"/>
        <v>3000</v>
      </c>
      <c r="F1255" s="6" t="str">
        <f t="shared" si="79"/>
        <v>BULLISH</v>
      </c>
      <c r="G1255" s="6" t="str">
        <f t="shared" si="78"/>
        <v>STRONG</v>
      </c>
      <c r="H1255" s="6" t="str">
        <f t="shared" si="77"/>
        <v>CONFIRMED BULLISH</v>
      </c>
    </row>
    <row r="1256" spans="1:8" ht="13.5" x14ac:dyDescent="0.25">
      <c r="A1256" s="3">
        <f>TITRES_STAT!B1259</f>
        <v>43838</v>
      </c>
      <c r="B1256" s="6">
        <f>TITRES_STAT!C1259</f>
        <v>44.01</v>
      </c>
      <c r="C1256" s="6">
        <f>TITRES_STAT!D1259</f>
        <v>31.326000000000001</v>
      </c>
      <c r="D1256" s="6">
        <f>TITRES_STAT!E1259</f>
        <v>0</v>
      </c>
      <c r="E1256" s="2">
        <f t="shared" si="76"/>
        <v>3000</v>
      </c>
      <c r="F1256" s="6" t="str">
        <f t="shared" si="79"/>
        <v>NEUTRAL</v>
      </c>
      <c r="G1256" s="6" t="str">
        <f t="shared" si="78"/>
        <v>NEUTRAL</v>
      </c>
      <c r="H1256" s="6" t="str">
        <f t="shared" si="77"/>
        <v>NEUTRAL</v>
      </c>
    </row>
    <row r="1257" spans="1:8" ht="13.5" x14ac:dyDescent="0.25">
      <c r="A1257" s="3">
        <f>TITRES_STAT!B1260</f>
        <v>43839</v>
      </c>
      <c r="B1257" s="6">
        <f>TITRES_STAT!C1260</f>
        <v>44.01</v>
      </c>
      <c r="C1257" s="6">
        <f>TITRES_STAT!D1260</f>
        <v>31.326000000000001</v>
      </c>
      <c r="D1257" s="6">
        <f>TITRES_STAT!E1260</f>
        <v>0</v>
      </c>
      <c r="E1257" s="2">
        <f t="shared" si="76"/>
        <v>3000</v>
      </c>
      <c r="F1257" s="6" t="str">
        <f t="shared" si="79"/>
        <v>NEUTRAL</v>
      </c>
      <c r="G1257" s="6" t="str">
        <f t="shared" si="78"/>
        <v>NEUTRAL</v>
      </c>
      <c r="H1257" s="6" t="str">
        <f t="shared" si="77"/>
        <v>NEUTRAL</v>
      </c>
    </row>
    <row r="1258" spans="1:8" ht="13.5" x14ac:dyDescent="0.25">
      <c r="A1258" s="3">
        <f>TITRES_STAT!B1261</f>
        <v>43840</v>
      </c>
      <c r="B1258" s="6">
        <f>TITRES_STAT!C1261</f>
        <v>44.01</v>
      </c>
      <c r="C1258" s="6">
        <f>TITRES_STAT!D1261</f>
        <v>31.326000000000001</v>
      </c>
      <c r="D1258" s="6">
        <f>TITRES_STAT!E1261</f>
        <v>0</v>
      </c>
      <c r="E1258" s="2">
        <f t="shared" si="76"/>
        <v>3000</v>
      </c>
      <c r="F1258" s="6" t="str">
        <f t="shared" si="79"/>
        <v>NEUTRAL</v>
      </c>
      <c r="G1258" s="6" t="str">
        <f t="shared" si="78"/>
        <v>NEUTRAL</v>
      </c>
      <c r="H1258" s="6" t="str">
        <f t="shared" si="77"/>
        <v>NEUTRAL</v>
      </c>
    </row>
    <row r="1259" spans="1:8" ht="13.5" x14ac:dyDescent="0.25">
      <c r="A1259" s="3">
        <f>TITRES_STAT!B1262</f>
        <v>43843</v>
      </c>
      <c r="B1259" s="6">
        <f>TITRES_STAT!C1262</f>
        <v>44.1</v>
      </c>
      <c r="C1259" s="6">
        <f>TITRES_STAT!D1262</f>
        <v>31.3901</v>
      </c>
      <c r="D1259" s="6">
        <f>TITRES_STAT!E1262</f>
        <v>13</v>
      </c>
      <c r="E1259" s="2">
        <f t="shared" si="76"/>
        <v>3013</v>
      </c>
      <c r="F1259" s="6" t="str">
        <f t="shared" si="79"/>
        <v>BULLISH</v>
      </c>
      <c r="G1259" s="6" t="str">
        <f t="shared" si="78"/>
        <v>NEUTRAL</v>
      </c>
      <c r="H1259" s="6" t="str">
        <f t="shared" si="77"/>
        <v>CONFIRMED BULLISH</v>
      </c>
    </row>
    <row r="1260" spans="1:8" ht="13.5" x14ac:dyDescent="0.25">
      <c r="A1260" s="3">
        <f>TITRES_STAT!B1263</f>
        <v>43845</v>
      </c>
      <c r="B1260" s="6">
        <f>TITRES_STAT!C1263</f>
        <v>44.1</v>
      </c>
      <c r="C1260" s="6">
        <f>TITRES_STAT!D1263</f>
        <v>31.3901</v>
      </c>
      <c r="D1260" s="6">
        <f>TITRES_STAT!E1263</f>
        <v>27</v>
      </c>
      <c r="E1260" s="2">
        <f t="shared" si="76"/>
        <v>3013</v>
      </c>
      <c r="F1260" s="6" t="str">
        <f t="shared" si="79"/>
        <v>BULLISH</v>
      </c>
      <c r="G1260" s="6" t="str">
        <f t="shared" si="78"/>
        <v>NEUTRAL</v>
      </c>
      <c r="H1260" s="6" t="str">
        <f t="shared" si="77"/>
        <v>CONFIRMED BULLISH</v>
      </c>
    </row>
    <row r="1261" spans="1:8" ht="13.5" x14ac:dyDescent="0.25">
      <c r="A1261" s="3">
        <f>TITRES_STAT!B1264</f>
        <v>43846</v>
      </c>
      <c r="B1261" s="6">
        <f>TITRES_STAT!C1264</f>
        <v>44.1</v>
      </c>
      <c r="C1261" s="6">
        <f>TITRES_STAT!D1264</f>
        <v>31.3901</v>
      </c>
      <c r="D1261" s="6">
        <f>TITRES_STAT!E1264</f>
        <v>23</v>
      </c>
      <c r="E1261" s="2">
        <f t="shared" si="76"/>
        <v>3013</v>
      </c>
      <c r="F1261" s="6" t="str">
        <f t="shared" si="79"/>
        <v>BULLISH</v>
      </c>
      <c r="G1261" s="6" t="str">
        <f t="shared" si="78"/>
        <v>NEUTRAL</v>
      </c>
      <c r="H1261" s="6" t="str">
        <f t="shared" si="77"/>
        <v>CONFIRMED BULLISH</v>
      </c>
    </row>
    <row r="1262" spans="1:8" ht="13.5" x14ac:dyDescent="0.25">
      <c r="A1262" s="3">
        <f>TITRES_STAT!B1265</f>
        <v>43847</v>
      </c>
      <c r="B1262" s="6">
        <f>TITRES_STAT!C1265</f>
        <v>44.1</v>
      </c>
      <c r="C1262" s="6">
        <f>TITRES_STAT!D1265</f>
        <v>31.3901</v>
      </c>
      <c r="D1262" s="6">
        <f>TITRES_STAT!E1265</f>
        <v>20</v>
      </c>
      <c r="E1262" s="2">
        <f t="shared" si="76"/>
        <v>3013</v>
      </c>
      <c r="F1262" s="6" t="str">
        <f t="shared" si="79"/>
        <v>BULLISH</v>
      </c>
      <c r="G1262" s="6" t="str">
        <f t="shared" si="78"/>
        <v>NEUTRAL</v>
      </c>
      <c r="H1262" s="6" t="str">
        <f t="shared" si="77"/>
        <v>CONFIRMED BULLISH</v>
      </c>
    </row>
    <row r="1263" spans="1:8" ht="13.5" x14ac:dyDescent="0.25">
      <c r="A1263" s="3">
        <f>TITRES_STAT!B1266</f>
        <v>43850</v>
      </c>
      <c r="B1263" s="6">
        <f>TITRES_STAT!C1266</f>
        <v>44.1</v>
      </c>
      <c r="C1263" s="6">
        <f>TITRES_STAT!D1266</f>
        <v>31.3901</v>
      </c>
      <c r="D1263" s="6">
        <f>TITRES_STAT!E1266</f>
        <v>0</v>
      </c>
      <c r="E1263" s="2">
        <f t="shared" si="76"/>
        <v>3013</v>
      </c>
      <c r="F1263" s="6" t="str">
        <f t="shared" si="79"/>
        <v>BULLISH</v>
      </c>
      <c r="G1263" s="6" t="str">
        <f t="shared" si="78"/>
        <v>NEUTRAL</v>
      </c>
      <c r="H1263" s="6" t="str">
        <f t="shared" si="77"/>
        <v>CONFIRMED BULLISH</v>
      </c>
    </row>
    <row r="1264" spans="1:8" ht="13.5" x14ac:dyDescent="0.25">
      <c r="A1264" s="3">
        <f>TITRES_STAT!B1267</f>
        <v>43851</v>
      </c>
      <c r="B1264" s="6">
        <f>TITRES_STAT!C1267</f>
        <v>44.1</v>
      </c>
      <c r="C1264" s="6">
        <f>TITRES_STAT!D1267</f>
        <v>31.3901</v>
      </c>
      <c r="D1264" s="6">
        <f>TITRES_STAT!E1267</f>
        <v>0</v>
      </c>
      <c r="E1264" s="2">
        <f t="shared" si="76"/>
        <v>3013</v>
      </c>
      <c r="F1264" s="6" t="str">
        <f t="shared" si="79"/>
        <v>NEUTRAL</v>
      </c>
      <c r="G1264" s="6" t="str">
        <f t="shared" si="78"/>
        <v>NEUTRAL</v>
      </c>
      <c r="H1264" s="6" t="str">
        <f t="shared" si="77"/>
        <v>NEUTRAL</v>
      </c>
    </row>
    <row r="1265" spans="1:8" ht="13.5" x14ac:dyDescent="0.25">
      <c r="A1265" s="3">
        <f>TITRES_STAT!B1268</f>
        <v>43852</v>
      </c>
      <c r="B1265" s="6">
        <f>TITRES_STAT!C1268</f>
        <v>44.1</v>
      </c>
      <c r="C1265" s="6">
        <f>TITRES_STAT!D1268</f>
        <v>31.3901</v>
      </c>
      <c r="D1265" s="6">
        <f>TITRES_STAT!E1268</f>
        <v>0</v>
      </c>
      <c r="E1265" s="2">
        <f t="shared" si="76"/>
        <v>3013</v>
      </c>
      <c r="F1265" s="6" t="str">
        <f t="shared" si="79"/>
        <v>NEUTRAL</v>
      </c>
      <c r="G1265" s="6" t="str">
        <f t="shared" si="78"/>
        <v>NEUTRAL</v>
      </c>
      <c r="H1265" s="6" t="str">
        <f t="shared" si="77"/>
        <v>NEUTRAL</v>
      </c>
    </row>
    <row r="1266" spans="1:8" ht="13.5" x14ac:dyDescent="0.25">
      <c r="A1266" s="3">
        <f>TITRES_STAT!B1269</f>
        <v>43853</v>
      </c>
      <c r="B1266" s="6">
        <f>TITRES_STAT!C1269</f>
        <v>44.1</v>
      </c>
      <c r="C1266" s="6">
        <f>TITRES_STAT!D1269</f>
        <v>31.3901</v>
      </c>
      <c r="D1266" s="6">
        <f>TITRES_STAT!E1269</f>
        <v>0</v>
      </c>
      <c r="E1266" s="2">
        <f t="shared" si="76"/>
        <v>3013</v>
      </c>
      <c r="F1266" s="6" t="str">
        <f t="shared" si="79"/>
        <v>NEUTRAL</v>
      </c>
      <c r="G1266" s="6" t="str">
        <f t="shared" si="78"/>
        <v>NEUTRAL</v>
      </c>
      <c r="H1266" s="6" t="str">
        <f t="shared" si="77"/>
        <v>NEUTRAL</v>
      </c>
    </row>
    <row r="1267" spans="1:8" ht="13.5" x14ac:dyDescent="0.25">
      <c r="A1267" s="3">
        <f>TITRES_STAT!B1270</f>
        <v>43854</v>
      </c>
      <c r="B1267" s="6">
        <f>TITRES_STAT!C1270</f>
        <v>44.1</v>
      </c>
      <c r="C1267" s="6">
        <f>TITRES_STAT!D1270</f>
        <v>31.3901</v>
      </c>
      <c r="D1267" s="6">
        <f>TITRES_STAT!E1270</f>
        <v>5</v>
      </c>
      <c r="E1267" s="2">
        <f t="shared" si="76"/>
        <v>3013</v>
      </c>
      <c r="F1267" s="6" t="str">
        <f t="shared" si="79"/>
        <v>NEUTRAL</v>
      </c>
      <c r="G1267" s="6" t="str">
        <f t="shared" si="78"/>
        <v>NEUTRAL</v>
      </c>
      <c r="H1267" s="6" t="str">
        <f t="shared" si="77"/>
        <v>NEUTRAL</v>
      </c>
    </row>
    <row r="1268" spans="1:8" ht="13.5" x14ac:dyDescent="0.25">
      <c r="A1268" s="3">
        <f>TITRES_STAT!B1271</f>
        <v>43857</v>
      </c>
      <c r="B1268" s="6">
        <f>TITRES_STAT!C1271</f>
        <v>44.1</v>
      </c>
      <c r="C1268" s="6">
        <f>TITRES_STAT!D1271</f>
        <v>31.3901</v>
      </c>
      <c r="D1268" s="6">
        <f>TITRES_STAT!E1271</f>
        <v>0</v>
      </c>
      <c r="E1268" s="2">
        <f t="shared" si="76"/>
        <v>3013</v>
      </c>
      <c r="F1268" s="6" t="str">
        <f t="shared" si="79"/>
        <v>NEUTRAL</v>
      </c>
      <c r="G1268" s="6" t="str">
        <f t="shared" si="78"/>
        <v>NEUTRAL</v>
      </c>
      <c r="H1268" s="6" t="str">
        <f t="shared" si="77"/>
        <v>NEUTRAL</v>
      </c>
    </row>
    <row r="1269" spans="1:8" ht="13.5" x14ac:dyDescent="0.25">
      <c r="A1269" s="3">
        <f>TITRES_STAT!B1272</f>
        <v>43858</v>
      </c>
      <c r="B1269" s="6">
        <f>TITRES_STAT!C1272</f>
        <v>44.1</v>
      </c>
      <c r="C1269" s="6">
        <f>TITRES_STAT!D1272</f>
        <v>31.3901</v>
      </c>
      <c r="D1269" s="6">
        <f>TITRES_STAT!E1272</f>
        <v>0</v>
      </c>
      <c r="E1269" s="2">
        <f t="shared" si="76"/>
        <v>3013</v>
      </c>
      <c r="F1269" s="6" t="str">
        <f t="shared" si="79"/>
        <v>NEUTRAL</v>
      </c>
      <c r="G1269" s="6" t="str">
        <f t="shared" si="78"/>
        <v>NEUTRAL</v>
      </c>
      <c r="H1269" s="6" t="str">
        <f t="shared" si="77"/>
        <v>NEUTRAL</v>
      </c>
    </row>
    <row r="1270" spans="1:8" ht="13.5" x14ac:dyDescent="0.25">
      <c r="A1270" s="3">
        <f>TITRES_STAT!B1273</f>
        <v>43859</v>
      </c>
      <c r="B1270" s="6">
        <f>TITRES_STAT!C1273</f>
        <v>44.1</v>
      </c>
      <c r="C1270" s="6">
        <f>TITRES_STAT!D1273</f>
        <v>31.3901</v>
      </c>
      <c r="D1270" s="6">
        <f>TITRES_STAT!E1273</f>
        <v>0</v>
      </c>
      <c r="E1270" s="2">
        <f t="shared" si="76"/>
        <v>3013</v>
      </c>
      <c r="F1270" s="6" t="str">
        <f t="shared" si="79"/>
        <v>NEUTRAL</v>
      </c>
      <c r="G1270" s="6" t="str">
        <f t="shared" si="78"/>
        <v>NEUTRAL</v>
      </c>
      <c r="H1270" s="6" t="str">
        <f t="shared" si="77"/>
        <v>NEUTRAL</v>
      </c>
    </row>
    <row r="1271" spans="1:8" ht="13.5" x14ac:dyDescent="0.25">
      <c r="A1271" s="3">
        <f>TITRES_STAT!B1274</f>
        <v>43860</v>
      </c>
      <c r="B1271" s="6">
        <f>TITRES_STAT!C1274</f>
        <v>44.1</v>
      </c>
      <c r="C1271" s="6">
        <f>TITRES_STAT!D1274</f>
        <v>31.3901</v>
      </c>
      <c r="D1271" s="6">
        <f>TITRES_STAT!E1274</f>
        <v>0</v>
      </c>
      <c r="E1271" s="2">
        <f t="shared" si="76"/>
        <v>3013</v>
      </c>
      <c r="F1271" s="6" t="str">
        <f t="shared" si="79"/>
        <v>NEUTRAL</v>
      </c>
      <c r="G1271" s="6" t="str">
        <f t="shared" si="78"/>
        <v>NEUTRAL</v>
      </c>
      <c r="H1271" s="6" t="str">
        <f t="shared" si="77"/>
        <v>NEUTRAL</v>
      </c>
    </row>
    <row r="1272" spans="1:8" ht="13.5" x14ac:dyDescent="0.25">
      <c r="A1272" s="3">
        <f>TITRES_STAT!B1275</f>
        <v>43861</v>
      </c>
      <c r="B1272" s="6">
        <f>TITRES_STAT!C1275</f>
        <v>44.1</v>
      </c>
      <c r="C1272" s="6">
        <f>TITRES_STAT!D1275</f>
        <v>31.3901</v>
      </c>
      <c r="D1272" s="6">
        <f>TITRES_STAT!E1275</f>
        <v>0</v>
      </c>
      <c r="E1272" s="2">
        <f t="shared" si="76"/>
        <v>3013</v>
      </c>
      <c r="F1272" s="6" t="str">
        <f t="shared" si="79"/>
        <v>NEUTRAL</v>
      </c>
      <c r="G1272" s="6" t="str">
        <f t="shared" si="78"/>
        <v>NEUTRAL</v>
      </c>
      <c r="H1272" s="6" t="str">
        <f t="shared" si="77"/>
        <v>NEUTRAL</v>
      </c>
    </row>
    <row r="1273" spans="1:8" ht="13.5" x14ac:dyDescent="0.25">
      <c r="A1273" s="3">
        <f>TITRES_STAT!B1276</f>
        <v>43864</v>
      </c>
      <c r="B1273" s="6">
        <f>TITRES_STAT!C1276</f>
        <v>44.1</v>
      </c>
      <c r="C1273" s="6">
        <f>TITRES_STAT!D1276</f>
        <v>31.3901</v>
      </c>
      <c r="D1273" s="6">
        <f>TITRES_STAT!E1276</f>
        <v>0</v>
      </c>
      <c r="E1273" s="2">
        <f t="shared" si="76"/>
        <v>3013</v>
      </c>
      <c r="F1273" s="6" t="str">
        <f t="shared" si="79"/>
        <v>NEUTRAL</v>
      </c>
      <c r="G1273" s="6" t="str">
        <f t="shared" si="78"/>
        <v>NEUTRAL</v>
      </c>
      <c r="H1273" s="6" t="str">
        <f t="shared" si="77"/>
        <v>NEUTRAL</v>
      </c>
    </row>
    <row r="1274" spans="1:8" ht="13.5" x14ac:dyDescent="0.25">
      <c r="A1274" s="3">
        <f>TITRES_STAT!B1277</f>
        <v>43865</v>
      </c>
      <c r="B1274" s="6">
        <f>TITRES_STAT!C1277</f>
        <v>44.1</v>
      </c>
      <c r="C1274" s="6">
        <f>TITRES_STAT!D1277</f>
        <v>31.3901</v>
      </c>
      <c r="D1274" s="6">
        <f>TITRES_STAT!E1277</f>
        <v>0</v>
      </c>
      <c r="E1274" s="2">
        <f t="shared" si="76"/>
        <v>3013</v>
      </c>
      <c r="F1274" s="6" t="str">
        <f t="shared" si="79"/>
        <v>NEUTRAL</v>
      </c>
      <c r="G1274" s="6" t="str">
        <f t="shared" si="78"/>
        <v>NEUTRAL</v>
      </c>
      <c r="H1274" s="6" t="str">
        <f t="shared" si="77"/>
        <v>NEUTRAL</v>
      </c>
    </row>
    <row r="1275" spans="1:8" ht="13.5" x14ac:dyDescent="0.25">
      <c r="A1275" s="3">
        <f>TITRES_STAT!B1278</f>
        <v>43866</v>
      </c>
      <c r="B1275" s="6">
        <f>TITRES_STAT!C1278</f>
        <v>44.1</v>
      </c>
      <c r="C1275" s="6">
        <f>TITRES_STAT!D1278</f>
        <v>31.3901</v>
      </c>
      <c r="D1275" s="6">
        <f>TITRES_STAT!E1278</f>
        <v>0</v>
      </c>
      <c r="E1275" s="2">
        <f t="shared" si="76"/>
        <v>3013</v>
      </c>
      <c r="F1275" s="6" t="str">
        <f t="shared" si="79"/>
        <v>NEUTRAL</v>
      </c>
      <c r="G1275" s="6" t="str">
        <f t="shared" si="78"/>
        <v>NEUTRAL</v>
      </c>
      <c r="H1275" s="6" t="str">
        <f t="shared" si="77"/>
        <v>NEUTRAL</v>
      </c>
    </row>
    <row r="1276" spans="1:8" ht="13.5" x14ac:dyDescent="0.25">
      <c r="A1276" s="3">
        <f>TITRES_STAT!B1279</f>
        <v>43867</v>
      </c>
      <c r="B1276" s="6">
        <f>TITRES_STAT!C1279</f>
        <v>44.1</v>
      </c>
      <c r="C1276" s="6">
        <f>TITRES_STAT!D1279</f>
        <v>31.3901</v>
      </c>
      <c r="D1276" s="6">
        <f>TITRES_STAT!E1279</f>
        <v>0</v>
      </c>
      <c r="E1276" s="2">
        <f t="shared" si="76"/>
        <v>3013</v>
      </c>
      <c r="F1276" s="6" t="str">
        <f t="shared" si="79"/>
        <v>NEUTRAL</v>
      </c>
      <c r="G1276" s="6" t="str">
        <f t="shared" si="78"/>
        <v>NEUTRAL</v>
      </c>
      <c r="H1276" s="6" t="str">
        <f t="shared" si="77"/>
        <v>NEUTRAL</v>
      </c>
    </row>
    <row r="1277" spans="1:8" ht="13.5" x14ac:dyDescent="0.25">
      <c r="A1277" s="3">
        <f>TITRES_STAT!B1280</f>
        <v>43868</v>
      </c>
      <c r="B1277" s="6">
        <f>TITRES_STAT!C1280</f>
        <v>44.1</v>
      </c>
      <c r="C1277" s="6">
        <f>TITRES_STAT!D1280</f>
        <v>31.3901</v>
      </c>
      <c r="D1277" s="6">
        <f>TITRES_STAT!E1280</f>
        <v>0</v>
      </c>
      <c r="E1277" s="2">
        <f t="shared" si="76"/>
        <v>3013</v>
      </c>
      <c r="F1277" s="6" t="str">
        <f t="shared" si="79"/>
        <v>NEUTRAL</v>
      </c>
      <c r="G1277" s="6" t="str">
        <f t="shared" si="78"/>
        <v>NEUTRAL</v>
      </c>
      <c r="H1277" s="6" t="str">
        <f t="shared" si="77"/>
        <v>NEUTRAL</v>
      </c>
    </row>
    <row r="1278" spans="1:8" ht="13.5" x14ac:dyDescent="0.25">
      <c r="A1278" s="3">
        <f>TITRES_STAT!B1281</f>
        <v>43871</v>
      </c>
      <c r="B1278" s="6">
        <f>TITRES_STAT!C1281</f>
        <v>44.1</v>
      </c>
      <c r="C1278" s="6">
        <f>TITRES_STAT!D1281</f>
        <v>31.3901</v>
      </c>
      <c r="D1278" s="6">
        <f>TITRES_STAT!E1281</f>
        <v>0</v>
      </c>
      <c r="E1278" s="2">
        <f t="shared" si="76"/>
        <v>3013</v>
      </c>
      <c r="F1278" s="6" t="str">
        <f t="shared" si="79"/>
        <v>NEUTRAL</v>
      </c>
      <c r="G1278" s="6" t="str">
        <f t="shared" si="78"/>
        <v>NEUTRAL</v>
      </c>
      <c r="H1278" s="6" t="str">
        <f t="shared" si="77"/>
        <v>NEUTRAL</v>
      </c>
    </row>
    <row r="1279" spans="1:8" ht="13.5" x14ac:dyDescent="0.25">
      <c r="A1279" s="3">
        <f>TITRES_STAT!B1282</f>
        <v>43872</v>
      </c>
      <c r="B1279" s="6">
        <f>TITRES_STAT!C1282</f>
        <v>44.1</v>
      </c>
      <c r="C1279" s="6">
        <f>TITRES_STAT!D1282</f>
        <v>31.3901</v>
      </c>
      <c r="D1279" s="6">
        <f>TITRES_STAT!E1282</f>
        <v>0</v>
      </c>
      <c r="E1279" s="2">
        <f t="shared" si="76"/>
        <v>3013</v>
      </c>
      <c r="F1279" s="6" t="str">
        <f t="shared" si="79"/>
        <v>NEUTRAL</v>
      </c>
      <c r="G1279" s="6" t="str">
        <f t="shared" si="78"/>
        <v>NEUTRAL</v>
      </c>
      <c r="H1279" s="6" t="str">
        <f t="shared" si="77"/>
        <v>NEUTRAL</v>
      </c>
    </row>
    <row r="1280" spans="1:8" ht="13.5" x14ac:dyDescent="0.25">
      <c r="A1280" s="3">
        <f>TITRES_STAT!B1283</f>
        <v>43873</v>
      </c>
      <c r="B1280" s="6">
        <f>TITRES_STAT!C1283</f>
        <v>44.1</v>
      </c>
      <c r="C1280" s="6">
        <f>TITRES_STAT!D1283</f>
        <v>31.3901</v>
      </c>
      <c r="D1280" s="6">
        <f>TITRES_STAT!E1283</f>
        <v>0</v>
      </c>
      <c r="E1280" s="2">
        <f t="shared" si="76"/>
        <v>3013</v>
      </c>
      <c r="F1280" s="6" t="str">
        <f t="shared" si="79"/>
        <v>NEUTRAL</v>
      </c>
      <c r="G1280" s="6" t="str">
        <f t="shared" si="78"/>
        <v>NEUTRAL</v>
      </c>
      <c r="H1280" s="6" t="str">
        <f t="shared" si="77"/>
        <v>NEUTRAL</v>
      </c>
    </row>
    <row r="1281" spans="1:8" ht="13.5" x14ac:dyDescent="0.25">
      <c r="A1281" s="3">
        <f>TITRES_STAT!B1284</f>
        <v>43874</v>
      </c>
      <c r="B1281" s="6">
        <f>TITRES_STAT!C1284</f>
        <v>44.1</v>
      </c>
      <c r="C1281" s="6">
        <f>TITRES_STAT!D1284</f>
        <v>31.3901</v>
      </c>
      <c r="D1281" s="6">
        <f>TITRES_STAT!E1284</f>
        <v>0</v>
      </c>
      <c r="E1281" s="2">
        <f t="shared" si="76"/>
        <v>3013</v>
      </c>
      <c r="F1281" s="6" t="str">
        <f t="shared" si="79"/>
        <v>NEUTRAL</v>
      </c>
      <c r="G1281" s="6" t="str">
        <f t="shared" si="78"/>
        <v>NEUTRAL</v>
      </c>
      <c r="H1281" s="6" t="str">
        <f t="shared" si="77"/>
        <v>NEUTRAL</v>
      </c>
    </row>
    <row r="1282" spans="1:8" ht="13.5" x14ac:dyDescent="0.25">
      <c r="A1282" s="3">
        <f>TITRES_STAT!B1285</f>
        <v>43875</v>
      </c>
      <c r="B1282" s="6">
        <f>TITRES_STAT!C1285</f>
        <v>45</v>
      </c>
      <c r="C1282" s="6">
        <f>TITRES_STAT!D1285</f>
        <v>32.030700000000003</v>
      </c>
      <c r="D1282" s="6">
        <f>TITRES_STAT!E1285</f>
        <v>2</v>
      </c>
      <c r="E1282" s="2">
        <f t="shared" si="76"/>
        <v>3015</v>
      </c>
      <c r="F1282" s="6" t="str">
        <f t="shared" si="79"/>
        <v>BULLISH</v>
      </c>
      <c r="G1282" s="6" t="str">
        <f t="shared" si="78"/>
        <v>NEUTRAL</v>
      </c>
      <c r="H1282" s="6" t="str">
        <f t="shared" si="77"/>
        <v>CONFIRMED BULLISH</v>
      </c>
    </row>
    <row r="1283" spans="1:8" ht="13.5" x14ac:dyDescent="0.25">
      <c r="A1283" s="3">
        <f>TITRES_STAT!B1286</f>
        <v>43878</v>
      </c>
      <c r="B1283" s="6">
        <f>TITRES_STAT!C1286</f>
        <v>45</v>
      </c>
      <c r="C1283" s="6">
        <f>TITRES_STAT!D1286</f>
        <v>32.030700000000003</v>
      </c>
      <c r="D1283" s="6">
        <f>TITRES_STAT!E1286</f>
        <v>0</v>
      </c>
      <c r="E1283" s="2">
        <f t="shared" si="76"/>
        <v>3015</v>
      </c>
      <c r="F1283" s="6" t="str">
        <f t="shared" si="79"/>
        <v>BULLISH</v>
      </c>
      <c r="G1283" s="6" t="str">
        <f t="shared" si="78"/>
        <v>NEUTRAL</v>
      </c>
      <c r="H1283" s="6" t="str">
        <f t="shared" si="77"/>
        <v>CONFIRMED BULLISH</v>
      </c>
    </row>
    <row r="1284" spans="1:8" ht="13.5" x14ac:dyDescent="0.25">
      <c r="A1284" s="3">
        <f>TITRES_STAT!B1287</f>
        <v>43879</v>
      </c>
      <c r="B1284" s="6">
        <f>TITRES_STAT!C1287</f>
        <v>45</v>
      </c>
      <c r="C1284" s="6">
        <f>TITRES_STAT!D1287</f>
        <v>32.030700000000003</v>
      </c>
      <c r="D1284" s="6">
        <f>TITRES_STAT!E1287</f>
        <v>0</v>
      </c>
      <c r="E1284" s="2">
        <f t="shared" ref="E1284:E1347" si="80">IF(B1284&gt;B1283, E1283+D1284, IF(B1284&lt;B1283, E1283-D1284, E1283))</f>
        <v>3015</v>
      </c>
      <c r="F1284" s="6" t="str">
        <f t="shared" si="79"/>
        <v>BULLISH</v>
      </c>
      <c r="G1284" s="6" t="str">
        <f t="shared" si="78"/>
        <v>NEUTRAL</v>
      </c>
      <c r="H1284" s="6" t="str">
        <f t="shared" si="77"/>
        <v>CONFIRMED BULLISH</v>
      </c>
    </row>
    <row r="1285" spans="1:8" ht="13.5" x14ac:dyDescent="0.25">
      <c r="A1285" s="3">
        <f>TITRES_STAT!B1288</f>
        <v>43880</v>
      </c>
      <c r="B1285" s="6">
        <f>TITRES_STAT!C1288</f>
        <v>45</v>
      </c>
      <c r="C1285" s="6">
        <f>TITRES_STAT!D1288</f>
        <v>32.030700000000003</v>
      </c>
      <c r="D1285" s="6">
        <f>TITRES_STAT!E1288</f>
        <v>0</v>
      </c>
      <c r="E1285" s="2">
        <f t="shared" si="80"/>
        <v>3015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CONFIRMED BULLISH</v>
      </c>
    </row>
    <row r="1286" spans="1:8" ht="13.5" x14ac:dyDescent="0.25">
      <c r="A1286" s="3">
        <f>TITRES_STAT!B1289</f>
        <v>43881</v>
      </c>
      <c r="B1286" s="6">
        <f>TITRES_STAT!C1289</f>
        <v>45</v>
      </c>
      <c r="C1286" s="6">
        <f>TITRES_STAT!D1289</f>
        <v>32.030700000000003</v>
      </c>
      <c r="D1286" s="6">
        <f>TITRES_STAT!E1289</f>
        <v>0</v>
      </c>
      <c r="E1286" s="2">
        <f t="shared" si="80"/>
        <v>3015</v>
      </c>
      <c r="F1286" s="6" t="str">
        <f t="shared" si="79"/>
        <v>BULLISH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43882</v>
      </c>
      <c r="B1287" s="6">
        <f>TITRES_STAT!C1290</f>
        <v>45</v>
      </c>
      <c r="C1287" s="6">
        <f>TITRES_STAT!D1290</f>
        <v>32.030700000000003</v>
      </c>
      <c r="D1287" s="6">
        <f>TITRES_STAT!E1290</f>
        <v>400</v>
      </c>
      <c r="E1287" s="2">
        <f t="shared" si="80"/>
        <v>3015</v>
      </c>
      <c r="F1287" s="6" t="str">
        <f t="shared" si="79"/>
        <v>NEUTRAL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NEUTRAL</v>
      </c>
    </row>
    <row r="1288" spans="1:8" ht="13.5" x14ac:dyDescent="0.25">
      <c r="A1288" s="3">
        <f>TITRES_STAT!B1291</f>
        <v>43885</v>
      </c>
      <c r="B1288" s="6">
        <f>TITRES_STAT!C1291</f>
        <v>45</v>
      </c>
      <c r="C1288" s="6">
        <f>TITRES_STAT!D1291</f>
        <v>32.030700000000003</v>
      </c>
      <c r="D1288" s="6">
        <f>TITRES_STAT!E1291</f>
        <v>0</v>
      </c>
      <c r="E1288" s="2">
        <f t="shared" si="80"/>
        <v>3015</v>
      </c>
      <c r="F1288" s="6" t="str">
        <f t="shared" ref="F1288:F1351" si="83">IF(E1288&gt;E1283,"BULLISH",IF(E1288&lt;E1283,"BEARISH","NEUTRAL"))</f>
        <v>NEUTRAL</v>
      </c>
      <c r="G1288" s="6" t="str">
        <f t="shared" si="82"/>
        <v>NEUTRAL</v>
      </c>
      <c r="H1288" s="6" t="str">
        <f t="shared" si="81"/>
        <v>NEUTRAL</v>
      </c>
    </row>
    <row r="1289" spans="1:8" ht="13.5" x14ac:dyDescent="0.25">
      <c r="A1289" s="3">
        <f>TITRES_STAT!B1292</f>
        <v>43886</v>
      </c>
      <c r="B1289" s="6">
        <f>TITRES_STAT!C1292</f>
        <v>45</v>
      </c>
      <c r="C1289" s="6">
        <f>TITRES_STAT!D1292</f>
        <v>32.030700000000003</v>
      </c>
      <c r="D1289" s="6">
        <f>TITRES_STAT!E1292</f>
        <v>0</v>
      </c>
      <c r="E1289" s="2">
        <f t="shared" si="80"/>
        <v>3015</v>
      </c>
      <c r="F1289" s="6" t="str">
        <f t="shared" si="83"/>
        <v>NEUTRAL</v>
      </c>
      <c r="G1289" s="6" t="str">
        <f t="shared" si="82"/>
        <v>NEUTRAL</v>
      </c>
      <c r="H1289" s="6" t="str">
        <f t="shared" si="81"/>
        <v>NEUTRAL</v>
      </c>
    </row>
    <row r="1290" spans="1:8" ht="13.5" x14ac:dyDescent="0.25">
      <c r="A1290" s="3">
        <f>TITRES_STAT!B1293</f>
        <v>43887</v>
      </c>
      <c r="B1290" s="6">
        <f>TITRES_STAT!C1293</f>
        <v>46</v>
      </c>
      <c r="C1290" s="6">
        <f>TITRES_STAT!D1293</f>
        <v>32.7425</v>
      </c>
      <c r="D1290" s="6">
        <f>TITRES_STAT!E1293</f>
        <v>10</v>
      </c>
      <c r="E1290" s="2">
        <f t="shared" si="80"/>
        <v>3025</v>
      </c>
      <c r="F1290" s="6" t="str">
        <f t="shared" si="83"/>
        <v>BULLISH</v>
      </c>
      <c r="G1290" s="6" t="str">
        <f t="shared" si="82"/>
        <v>NEUTRAL</v>
      </c>
      <c r="H1290" s="6" t="str">
        <f t="shared" si="81"/>
        <v>CONFIRMED BULLISH</v>
      </c>
    </row>
    <row r="1291" spans="1:8" ht="13.5" x14ac:dyDescent="0.25">
      <c r="A1291" s="3">
        <f>TITRES_STAT!B1294</f>
        <v>43888</v>
      </c>
      <c r="B1291" s="6">
        <f>TITRES_STAT!C1294</f>
        <v>46</v>
      </c>
      <c r="C1291" s="6">
        <f>TITRES_STAT!D1294</f>
        <v>32.7425</v>
      </c>
      <c r="D1291" s="6">
        <f>TITRES_STAT!E1294</f>
        <v>0</v>
      </c>
      <c r="E1291" s="2">
        <f t="shared" si="80"/>
        <v>3025</v>
      </c>
      <c r="F1291" s="6" t="str">
        <f t="shared" si="83"/>
        <v>BULLISH</v>
      </c>
      <c r="G1291" s="6" t="str">
        <f t="shared" si="82"/>
        <v>NEUTRAL</v>
      </c>
      <c r="H1291" s="6" t="str">
        <f t="shared" si="81"/>
        <v>CONFIRMED BULLISH</v>
      </c>
    </row>
    <row r="1292" spans="1:8" ht="13.5" x14ac:dyDescent="0.25">
      <c r="A1292" s="3">
        <f>TITRES_STAT!B1295</f>
        <v>43889</v>
      </c>
      <c r="B1292" s="6">
        <f>TITRES_STAT!C1295</f>
        <v>46</v>
      </c>
      <c r="C1292" s="6">
        <f>TITRES_STAT!D1295</f>
        <v>32.7425</v>
      </c>
      <c r="D1292" s="6">
        <f>TITRES_STAT!E1295</f>
        <v>0</v>
      </c>
      <c r="E1292" s="2">
        <f t="shared" si="80"/>
        <v>3025</v>
      </c>
      <c r="F1292" s="6" t="str">
        <f t="shared" si="83"/>
        <v>BULLISH</v>
      </c>
      <c r="G1292" s="6" t="str">
        <f t="shared" si="82"/>
        <v>NEUTRAL</v>
      </c>
      <c r="H1292" s="6" t="str">
        <f t="shared" si="81"/>
        <v>CONFIRMED BULLISH</v>
      </c>
    </row>
    <row r="1293" spans="1:8" ht="13.5" x14ac:dyDescent="0.25">
      <c r="A1293" s="3">
        <f>TITRES_STAT!B1296</f>
        <v>43892</v>
      </c>
      <c r="B1293" s="6">
        <f>TITRES_STAT!C1296</f>
        <v>46</v>
      </c>
      <c r="C1293" s="6">
        <f>TITRES_STAT!D1296</f>
        <v>32.7425</v>
      </c>
      <c r="D1293" s="6">
        <f>TITRES_STAT!E1296</f>
        <v>0</v>
      </c>
      <c r="E1293" s="2">
        <f t="shared" si="80"/>
        <v>3025</v>
      </c>
      <c r="F1293" s="6" t="str">
        <f t="shared" si="83"/>
        <v>BULLISH</v>
      </c>
      <c r="G1293" s="6" t="str">
        <f t="shared" si="82"/>
        <v>NEUTRAL</v>
      </c>
      <c r="H1293" s="6" t="str">
        <f t="shared" si="81"/>
        <v>CONFIRMED BULLISH</v>
      </c>
    </row>
    <row r="1294" spans="1:8" ht="13.5" x14ac:dyDescent="0.25">
      <c r="A1294" s="3">
        <f>TITRES_STAT!B1297</f>
        <v>43893</v>
      </c>
      <c r="B1294" s="6">
        <f>TITRES_STAT!C1297</f>
        <v>46</v>
      </c>
      <c r="C1294" s="6">
        <f>TITRES_STAT!D1297</f>
        <v>32.7425</v>
      </c>
      <c r="D1294" s="6">
        <f>TITRES_STAT!E1297</f>
        <v>1</v>
      </c>
      <c r="E1294" s="2">
        <f t="shared" si="80"/>
        <v>3025</v>
      </c>
      <c r="F1294" s="6" t="str">
        <f t="shared" si="83"/>
        <v>BULLISH</v>
      </c>
      <c r="G1294" s="6" t="str">
        <f t="shared" si="82"/>
        <v>NEUTRAL</v>
      </c>
      <c r="H1294" s="6" t="str">
        <f t="shared" si="81"/>
        <v>CONFIRMED BULLISH</v>
      </c>
    </row>
    <row r="1295" spans="1:8" ht="13.5" x14ac:dyDescent="0.25">
      <c r="A1295" s="3">
        <f>TITRES_STAT!B1298</f>
        <v>43894</v>
      </c>
      <c r="B1295" s="6">
        <f>TITRES_STAT!C1298</f>
        <v>46</v>
      </c>
      <c r="C1295" s="6">
        <f>TITRES_STAT!D1298</f>
        <v>32.7425</v>
      </c>
      <c r="D1295" s="6">
        <f>TITRES_STAT!E1298</f>
        <v>0</v>
      </c>
      <c r="E1295" s="2">
        <f t="shared" si="80"/>
        <v>3025</v>
      </c>
      <c r="F1295" s="6" t="str">
        <f t="shared" si="83"/>
        <v>NEUTRAL</v>
      </c>
      <c r="G1295" s="6" t="str">
        <f t="shared" si="82"/>
        <v>NEUTRAL</v>
      </c>
      <c r="H1295" s="6" t="str">
        <f t="shared" si="81"/>
        <v>NEUTRAL</v>
      </c>
    </row>
    <row r="1296" spans="1:8" ht="13.5" x14ac:dyDescent="0.25">
      <c r="A1296" s="3">
        <f>TITRES_STAT!B1299</f>
        <v>43895</v>
      </c>
      <c r="B1296" s="6">
        <f>TITRES_STAT!C1299</f>
        <v>46</v>
      </c>
      <c r="C1296" s="6">
        <f>TITRES_STAT!D1299</f>
        <v>32.7425</v>
      </c>
      <c r="D1296" s="6">
        <f>TITRES_STAT!E1299</f>
        <v>0</v>
      </c>
      <c r="E1296" s="2">
        <f t="shared" si="80"/>
        <v>3025</v>
      </c>
      <c r="F1296" s="6" t="str">
        <f t="shared" si="83"/>
        <v>NEUTRAL</v>
      </c>
      <c r="G1296" s="6" t="str">
        <f t="shared" si="82"/>
        <v>NEUTRAL</v>
      </c>
      <c r="H1296" s="6" t="str">
        <f t="shared" si="81"/>
        <v>NEUTRAL</v>
      </c>
    </row>
    <row r="1297" spans="1:8" ht="13.5" x14ac:dyDescent="0.25">
      <c r="A1297" s="3">
        <f>TITRES_STAT!B1300</f>
        <v>43896</v>
      </c>
      <c r="B1297" s="6">
        <f>TITRES_STAT!C1300</f>
        <v>46</v>
      </c>
      <c r="C1297" s="6">
        <f>TITRES_STAT!D1300</f>
        <v>32.7425</v>
      </c>
      <c r="D1297" s="6">
        <f>TITRES_STAT!E1300</f>
        <v>0</v>
      </c>
      <c r="E1297" s="2">
        <f t="shared" si="80"/>
        <v>3025</v>
      </c>
      <c r="F1297" s="6" t="str">
        <f t="shared" si="83"/>
        <v>NEUTRAL</v>
      </c>
      <c r="G1297" s="6" t="str">
        <f t="shared" si="82"/>
        <v>NEUTRAL</v>
      </c>
      <c r="H1297" s="6" t="str">
        <f t="shared" si="81"/>
        <v>NEUTRAL</v>
      </c>
    </row>
    <row r="1298" spans="1:8" ht="13.5" x14ac:dyDescent="0.25">
      <c r="A1298" s="3">
        <f>TITRES_STAT!B1301</f>
        <v>43899</v>
      </c>
      <c r="B1298" s="6">
        <f>TITRES_STAT!C1301</f>
        <v>46</v>
      </c>
      <c r="C1298" s="6">
        <f>TITRES_STAT!D1301</f>
        <v>32.7425</v>
      </c>
      <c r="D1298" s="6">
        <f>TITRES_STAT!E1301</f>
        <v>180</v>
      </c>
      <c r="E1298" s="2">
        <f t="shared" si="80"/>
        <v>3025</v>
      </c>
      <c r="F1298" s="6" t="str">
        <f t="shared" si="83"/>
        <v>NEUTRAL</v>
      </c>
      <c r="G1298" s="6" t="str">
        <f t="shared" si="82"/>
        <v>NEUTRAL</v>
      </c>
      <c r="H1298" s="6" t="str">
        <f t="shared" si="81"/>
        <v>NEUTRAL</v>
      </c>
    </row>
    <row r="1299" spans="1:8" ht="13.5" x14ac:dyDescent="0.25">
      <c r="A1299" s="3">
        <f>TITRES_STAT!B1302</f>
        <v>43900</v>
      </c>
      <c r="B1299" s="6">
        <f>TITRES_STAT!C1302</f>
        <v>46</v>
      </c>
      <c r="C1299" s="6">
        <f>TITRES_STAT!D1302</f>
        <v>32.7425</v>
      </c>
      <c r="D1299" s="6">
        <f>TITRES_STAT!E1302</f>
        <v>120</v>
      </c>
      <c r="E1299" s="2">
        <f t="shared" si="80"/>
        <v>3025</v>
      </c>
      <c r="F1299" s="6" t="str">
        <f t="shared" si="83"/>
        <v>NEUTRAL</v>
      </c>
      <c r="G1299" s="6" t="str">
        <f t="shared" si="82"/>
        <v>NEUTRAL</v>
      </c>
      <c r="H1299" s="6" t="str">
        <f t="shared" si="81"/>
        <v>NEUTRAL</v>
      </c>
    </row>
    <row r="1300" spans="1:8" ht="13.5" x14ac:dyDescent="0.25">
      <c r="A1300" s="3">
        <f>TITRES_STAT!B1303</f>
        <v>43901</v>
      </c>
      <c r="B1300" s="6">
        <f>TITRES_STAT!C1303</f>
        <v>46</v>
      </c>
      <c r="C1300" s="6">
        <f>TITRES_STAT!D1303</f>
        <v>32.7425</v>
      </c>
      <c r="D1300" s="6">
        <f>TITRES_STAT!E1303</f>
        <v>0</v>
      </c>
      <c r="E1300" s="2">
        <f t="shared" si="80"/>
        <v>3025</v>
      </c>
      <c r="F1300" s="6" t="str">
        <f t="shared" si="83"/>
        <v>NEUTRAL</v>
      </c>
      <c r="G1300" s="6" t="str">
        <f t="shared" si="82"/>
        <v>NEUTRAL</v>
      </c>
      <c r="H1300" s="6" t="str">
        <f t="shared" si="81"/>
        <v>NEUTRAL</v>
      </c>
    </row>
    <row r="1301" spans="1:8" ht="13.5" x14ac:dyDescent="0.25">
      <c r="A1301" s="3">
        <f>TITRES_STAT!B1304</f>
        <v>43902</v>
      </c>
      <c r="B1301" s="6">
        <f>TITRES_STAT!C1304</f>
        <v>46</v>
      </c>
      <c r="C1301" s="6">
        <f>TITRES_STAT!D1304</f>
        <v>32.7425</v>
      </c>
      <c r="D1301" s="6">
        <f>TITRES_STAT!E1304</f>
        <v>0</v>
      </c>
      <c r="E1301" s="2">
        <f t="shared" si="80"/>
        <v>3025</v>
      </c>
      <c r="F1301" s="6" t="str">
        <f t="shared" si="83"/>
        <v>NEUTRAL</v>
      </c>
      <c r="G1301" s="6" t="str">
        <f t="shared" si="82"/>
        <v>NEUTRAL</v>
      </c>
      <c r="H1301" s="6" t="str">
        <f t="shared" si="81"/>
        <v>NEUTRAL</v>
      </c>
    </row>
    <row r="1302" spans="1:8" ht="13.5" x14ac:dyDescent="0.25">
      <c r="A1302" s="3">
        <f>TITRES_STAT!B1305</f>
        <v>43903</v>
      </c>
      <c r="B1302" s="6">
        <f>TITRES_STAT!C1305</f>
        <v>46</v>
      </c>
      <c r="C1302" s="6">
        <f>TITRES_STAT!D1305</f>
        <v>32.7425</v>
      </c>
      <c r="D1302" s="6">
        <f>TITRES_STAT!E1305</f>
        <v>0</v>
      </c>
      <c r="E1302" s="2">
        <f t="shared" si="80"/>
        <v>3025</v>
      </c>
      <c r="F1302" s="6" t="str">
        <f t="shared" si="83"/>
        <v>NEUTRAL</v>
      </c>
      <c r="G1302" s="6" t="str">
        <f t="shared" si="82"/>
        <v>NEUTRAL</v>
      </c>
      <c r="H1302" s="6" t="str">
        <f t="shared" si="81"/>
        <v>NEUTRAL</v>
      </c>
    </row>
    <row r="1303" spans="1:8" ht="13.5" x14ac:dyDescent="0.25">
      <c r="A1303" s="3">
        <f>TITRES_STAT!B1306</f>
        <v>43906</v>
      </c>
      <c r="B1303" s="6">
        <f>TITRES_STAT!C1306</f>
        <v>46</v>
      </c>
      <c r="C1303" s="6">
        <f>TITRES_STAT!D1306</f>
        <v>32.7425</v>
      </c>
      <c r="D1303" s="6">
        <f>TITRES_STAT!E1306</f>
        <v>0</v>
      </c>
      <c r="E1303" s="2">
        <f t="shared" si="80"/>
        <v>3025</v>
      </c>
      <c r="F1303" s="6" t="str">
        <f t="shared" si="83"/>
        <v>NEUTRAL</v>
      </c>
      <c r="G1303" s="6" t="str">
        <f t="shared" si="82"/>
        <v>NEUTRAL</v>
      </c>
      <c r="H1303" s="6" t="str">
        <f t="shared" si="81"/>
        <v>NEUTRAL</v>
      </c>
    </row>
    <row r="1304" spans="1:8" ht="13.5" x14ac:dyDescent="0.25">
      <c r="A1304" s="3">
        <f>TITRES_STAT!B1307</f>
        <v>43907</v>
      </c>
      <c r="B1304" s="6">
        <f>TITRES_STAT!C1307</f>
        <v>46</v>
      </c>
      <c r="C1304" s="6">
        <f>TITRES_STAT!D1307</f>
        <v>32.7425</v>
      </c>
      <c r="D1304" s="6">
        <f>TITRES_STAT!E1307</f>
        <v>0</v>
      </c>
      <c r="E1304" s="2">
        <f t="shared" si="80"/>
        <v>3025</v>
      </c>
      <c r="F1304" s="6" t="str">
        <f t="shared" si="83"/>
        <v>NEUTRAL</v>
      </c>
      <c r="G1304" s="6" t="str">
        <f t="shared" si="82"/>
        <v>NEUTRAL</v>
      </c>
      <c r="H1304" s="6" t="str">
        <f t="shared" si="81"/>
        <v>NEUTRAL</v>
      </c>
    </row>
    <row r="1305" spans="1:8" ht="13.5" x14ac:dyDescent="0.25">
      <c r="A1305" s="3">
        <f>TITRES_STAT!B1308</f>
        <v>43908</v>
      </c>
      <c r="B1305" s="6">
        <f>TITRES_STAT!C1308</f>
        <v>46</v>
      </c>
      <c r="C1305" s="6">
        <f>TITRES_STAT!D1308</f>
        <v>32.7425</v>
      </c>
      <c r="D1305" s="6">
        <f>TITRES_STAT!E1308</f>
        <v>0</v>
      </c>
      <c r="E1305" s="2">
        <f t="shared" si="80"/>
        <v>3025</v>
      </c>
      <c r="F1305" s="6" t="str">
        <f t="shared" si="83"/>
        <v>NEUTRAL</v>
      </c>
      <c r="G1305" s="6" t="str">
        <f t="shared" si="82"/>
        <v>NEUTRAL</v>
      </c>
      <c r="H1305" s="6" t="str">
        <f t="shared" si="81"/>
        <v>NEUTRAL</v>
      </c>
    </row>
    <row r="1306" spans="1:8" ht="13.5" x14ac:dyDescent="0.25">
      <c r="A1306" s="3">
        <f>TITRES_STAT!B1309</f>
        <v>43909</v>
      </c>
      <c r="B1306" s="6">
        <f>TITRES_STAT!C1309</f>
        <v>46</v>
      </c>
      <c r="C1306" s="6">
        <f>TITRES_STAT!D1309</f>
        <v>32.7425</v>
      </c>
      <c r="D1306" s="6">
        <f>TITRES_STAT!E1309</f>
        <v>0</v>
      </c>
      <c r="E1306" s="2">
        <f t="shared" si="80"/>
        <v>3025</v>
      </c>
      <c r="F1306" s="6" t="str">
        <f t="shared" si="83"/>
        <v>NEUTRAL</v>
      </c>
      <c r="G1306" s="6" t="str">
        <f t="shared" si="82"/>
        <v>NEUTRAL</v>
      </c>
      <c r="H1306" s="6" t="str">
        <f t="shared" si="81"/>
        <v>NEUTRAL</v>
      </c>
    </row>
    <row r="1307" spans="1:8" ht="13.5" x14ac:dyDescent="0.25">
      <c r="A1307" s="3">
        <f>TITRES_STAT!B1310</f>
        <v>43913</v>
      </c>
      <c r="B1307" s="6">
        <f>TITRES_STAT!C1310</f>
        <v>46</v>
      </c>
      <c r="C1307" s="6">
        <f>TITRES_STAT!D1310</f>
        <v>32.7425</v>
      </c>
      <c r="D1307" s="6">
        <f>TITRES_STAT!E1310</f>
        <v>0</v>
      </c>
      <c r="E1307" s="2">
        <f t="shared" si="80"/>
        <v>3025</v>
      </c>
      <c r="F1307" s="6" t="str">
        <f t="shared" si="83"/>
        <v>NEUTRAL</v>
      </c>
      <c r="G1307" s="6" t="str">
        <f t="shared" si="82"/>
        <v>NEUTRAL</v>
      </c>
      <c r="H1307" s="6" t="str">
        <f t="shared" si="81"/>
        <v>NEUTRAL</v>
      </c>
    </row>
    <row r="1308" spans="1:8" ht="13.5" x14ac:dyDescent="0.25">
      <c r="A1308" s="3">
        <f>TITRES_STAT!B1311</f>
        <v>43914</v>
      </c>
      <c r="B1308" s="6">
        <f>TITRES_STAT!C1311</f>
        <v>46</v>
      </c>
      <c r="C1308" s="6">
        <f>TITRES_STAT!D1311</f>
        <v>32.7425</v>
      </c>
      <c r="D1308" s="6">
        <f>TITRES_STAT!E1311</f>
        <v>0</v>
      </c>
      <c r="E1308" s="2">
        <f t="shared" si="80"/>
        <v>3025</v>
      </c>
      <c r="F1308" s="6" t="str">
        <f t="shared" si="83"/>
        <v>NEUTRAL</v>
      </c>
      <c r="G1308" s="6" t="str">
        <f t="shared" si="82"/>
        <v>NEUTRAL</v>
      </c>
      <c r="H1308" s="6" t="str">
        <f t="shared" si="81"/>
        <v>NEUTRAL</v>
      </c>
    </row>
    <row r="1309" spans="1:8" ht="13.5" x14ac:dyDescent="0.25">
      <c r="A1309" s="3">
        <f>TITRES_STAT!B1312</f>
        <v>43915</v>
      </c>
      <c r="B1309" s="6">
        <f>TITRES_STAT!C1312</f>
        <v>46</v>
      </c>
      <c r="C1309" s="6">
        <f>TITRES_STAT!D1312</f>
        <v>32.7425</v>
      </c>
      <c r="D1309" s="6">
        <f>TITRES_STAT!E1312</f>
        <v>0</v>
      </c>
      <c r="E1309" s="2">
        <f t="shared" si="80"/>
        <v>3025</v>
      </c>
      <c r="F1309" s="6" t="str">
        <f t="shared" si="83"/>
        <v>NEUTRAL</v>
      </c>
      <c r="G1309" s="6" t="str">
        <f t="shared" si="82"/>
        <v>NEUTRAL</v>
      </c>
      <c r="H1309" s="6" t="str">
        <f t="shared" si="81"/>
        <v>NEUTRAL</v>
      </c>
    </row>
    <row r="1310" spans="1:8" ht="13.5" x14ac:dyDescent="0.25">
      <c r="A1310" s="3">
        <f>TITRES_STAT!B1313</f>
        <v>43916</v>
      </c>
      <c r="B1310" s="6">
        <f>TITRES_STAT!C1313</f>
        <v>46</v>
      </c>
      <c r="C1310" s="6">
        <f>TITRES_STAT!D1313</f>
        <v>32.7425</v>
      </c>
      <c r="D1310" s="6">
        <f>TITRES_STAT!E1313</f>
        <v>0</v>
      </c>
      <c r="E1310" s="2">
        <f t="shared" si="80"/>
        <v>3025</v>
      </c>
      <c r="F1310" s="6" t="str">
        <f t="shared" si="83"/>
        <v>NEUTRAL</v>
      </c>
      <c r="G1310" s="6" t="str">
        <f t="shared" si="82"/>
        <v>NEUTRAL</v>
      </c>
      <c r="H1310" s="6" t="str">
        <f t="shared" si="81"/>
        <v>NEUTRAL</v>
      </c>
    </row>
    <row r="1311" spans="1:8" ht="13.5" x14ac:dyDescent="0.25">
      <c r="A1311" s="3">
        <f>TITRES_STAT!B1314</f>
        <v>43917</v>
      </c>
      <c r="B1311" s="6">
        <f>TITRES_STAT!C1314</f>
        <v>46</v>
      </c>
      <c r="C1311" s="6">
        <f>TITRES_STAT!D1314</f>
        <v>32.7425</v>
      </c>
      <c r="D1311" s="6">
        <f>TITRES_STAT!E1314</f>
        <v>0</v>
      </c>
      <c r="E1311" s="2">
        <f t="shared" si="80"/>
        <v>3025</v>
      </c>
      <c r="F1311" s="6" t="str">
        <f t="shared" si="83"/>
        <v>NEUTRAL</v>
      </c>
      <c r="G1311" s="6" t="str">
        <f t="shared" si="82"/>
        <v>NEUTRAL</v>
      </c>
      <c r="H1311" s="6" t="str">
        <f t="shared" si="81"/>
        <v>NEUTRAL</v>
      </c>
    </row>
    <row r="1312" spans="1:8" ht="13.5" x14ac:dyDescent="0.25">
      <c r="A1312" s="3">
        <f>TITRES_STAT!B1315</f>
        <v>43920</v>
      </c>
      <c r="B1312" s="6">
        <f>TITRES_STAT!C1315</f>
        <v>46</v>
      </c>
      <c r="C1312" s="6">
        <f>TITRES_STAT!D1315</f>
        <v>32.7425</v>
      </c>
      <c r="D1312" s="6">
        <f>TITRES_STAT!E1315</f>
        <v>0</v>
      </c>
      <c r="E1312" s="2">
        <f t="shared" si="80"/>
        <v>3025</v>
      </c>
      <c r="F1312" s="6" t="str">
        <f t="shared" si="83"/>
        <v>NEUTRAL</v>
      </c>
      <c r="G1312" s="6" t="str">
        <f t="shared" si="82"/>
        <v>NEUTRAL</v>
      </c>
      <c r="H1312" s="6" t="str">
        <f t="shared" si="81"/>
        <v>NEUTRAL</v>
      </c>
    </row>
    <row r="1313" spans="1:8" ht="13.5" x14ac:dyDescent="0.25">
      <c r="A1313" s="3">
        <f>TITRES_STAT!B1316</f>
        <v>43921</v>
      </c>
      <c r="B1313" s="6">
        <f>TITRES_STAT!C1316</f>
        <v>46</v>
      </c>
      <c r="C1313" s="6">
        <f>TITRES_STAT!D1316</f>
        <v>32.7425</v>
      </c>
      <c r="D1313" s="6">
        <f>TITRES_STAT!E1316</f>
        <v>0</v>
      </c>
      <c r="E1313" s="2">
        <f t="shared" si="80"/>
        <v>3025</v>
      </c>
      <c r="F1313" s="6" t="str">
        <f t="shared" si="83"/>
        <v>NEUTRAL</v>
      </c>
      <c r="G1313" s="6" t="str">
        <f t="shared" si="82"/>
        <v>NEUTRAL</v>
      </c>
      <c r="H1313" s="6" t="str">
        <f t="shared" si="81"/>
        <v>NEUTRAL</v>
      </c>
    </row>
    <row r="1314" spans="1:8" ht="13.5" x14ac:dyDescent="0.25">
      <c r="A1314" s="3">
        <f>TITRES_STAT!B1317</f>
        <v>43922</v>
      </c>
      <c r="B1314" s="6">
        <f>TITRES_STAT!C1317</f>
        <v>44.62</v>
      </c>
      <c r="C1314" s="6">
        <f>TITRES_STAT!D1317</f>
        <v>31.760200000000001</v>
      </c>
      <c r="D1314" s="6">
        <f>TITRES_STAT!E1317</f>
        <v>2</v>
      </c>
      <c r="E1314" s="2">
        <f t="shared" si="80"/>
        <v>3023</v>
      </c>
      <c r="F1314" s="6" t="str">
        <f t="shared" si="83"/>
        <v>BEARISH</v>
      </c>
      <c r="G1314" s="6" t="str">
        <f t="shared" si="82"/>
        <v>NEUTRAL</v>
      </c>
      <c r="H1314" s="6" t="str">
        <f t="shared" si="81"/>
        <v>CONFIRMED BEARISH</v>
      </c>
    </row>
    <row r="1315" spans="1:8" ht="13.5" x14ac:dyDescent="0.25">
      <c r="A1315" s="3">
        <f>TITRES_STAT!B1318</f>
        <v>43923</v>
      </c>
      <c r="B1315" s="6">
        <f>TITRES_STAT!C1318</f>
        <v>44.62</v>
      </c>
      <c r="C1315" s="6">
        <f>TITRES_STAT!D1318</f>
        <v>31.760200000000001</v>
      </c>
      <c r="D1315" s="6">
        <f>TITRES_STAT!E1318</f>
        <v>0</v>
      </c>
      <c r="E1315" s="2">
        <f t="shared" si="80"/>
        <v>3023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43924</v>
      </c>
      <c r="B1316" s="6">
        <f>TITRES_STAT!C1319</f>
        <v>44.62</v>
      </c>
      <c r="C1316" s="6">
        <f>TITRES_STAT!D1319</f>
        <v>31.760200000000001</v>
      </c>
      <c r="D1316" s="6">
        <f>TITRES_STAT!E1319</f>
        <v>0</v>
      </c>
      <c r="E1316" s="2">
        <f t="shared" si="80"/>
        <v>3023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CONFIRMED BEARISH</v>
      </c>
    </row>
    <row r="1317" spans="1:8" ht="13.5" x14ac:dyDescent="0.25">
      <c r="A1317" s="3">
        <f>TITRES_STAT!B1320</f>
        <v>43927</v>
      </c>
      <c r="B1317" s="6">
        <f>TITRES_STAT!C1320</f>
        <v>44.62</v>
      </c>
      <c r="C1317" s="6">
        <f>TITRES_STAT!D1320</f>
        <v>31.760200000000001</v>
      </c>
      <c r="D1317" s="6">
        <f>TITRES_STAT!E1320</f>
        <v>0</v>
      </c>
      <c r="E1317" s="2">
        <f t="shared" si="80"/>
        <v>3023</v>
      </c>
      <c r="F1317" s="6" t="str">
        <f t="shared" si="83"/>
        <v>BEARISH</v>
      </c>
      <c r="G1317" s="6" t="str">
        <f t="shared" si="82"/>
        <v>NEUTRAL</v>
      </c>
      <c r="H1317" s="6" t="str">
        <f t="shared" si="81"/>
        <v>CONFIRMED BEARISH</v>
      </c>
    </row>
    <row r="1318" spans="1:8" ht="13.5" x14ac:dyDescent="0.25">
      <c r="A1318" s="3">
        <f>TITRES_STAT!B1321</f>
        <v>43928</v>
      </c>
      <c r="B1318" s="6">
        <f>TITRES_STAT!C1321</f>
        <v>44.62</v>
      </c>
      <c r="C1318" s="6">
        <f>TITRES_STAT!D1321</f>
        <v>31.760200000000001</v>
      </c>
      <c r="D1318" s="6">
        <f>TITRES_STAT!E1321</f>
        <v>0</v>
      </c>
      <c r="E1318" s="2">
        <f t="shared" si="80"/>
        <v>3023</v>
      </c>
      <c r="F1318" s="6" t="str">
        <f t="shared" si="83"/>
        <v>BEARISH</v>
      </c>
      <c r="G1318" s="6" t="str">
        <f t="shared" si="82"/>
        <v>NEUTRAL</v>
      </c>
      <c r="H1318" s="6" t="str">
        <f t="shared" si="81"/>
        <v>CONFIRMED BEARISH</v>
      </c>
    </row>
    <row r="1319" spans="1:8" ht="13.5" x14ac:dyDescent="0.25">
      <c r="A1319" s="3">
        <f>TITRES_STAT!B1322</f>
        <v>43929</v>
      </c>
      <c r="B1319" s="6">
        <f>TITRES_STAT!C1322</f>
        <v>44.62</v>
      </c>
      <c r="C1319" s="6">
        <f>TITRES_STAT!D1322</f>
        <v>31.760200000000001</v>
      </c>
      <c r="D1319" s="6">
        <f>TITRES_STAT!E1322</f>
        <v>0</v>
      </c>
      <c r="E1319" s="2">
        <f t="shared" si="80"/>
        <v>3023</v>
      </c>
      <c r="F1319" s="6" t="str">
        <f t="shared" si="83"/>
        <v>NEUTRAL</v>
      </c>
      <c r="G1319" s="6" t="str">
        <f t="shared" si="82"/>
        <v>NEUTRAL</v>
      </c>
      <c r="H1319" s="6" t="str">
        <f t="shared" si="81"/>
        <v>NEUTRAL</v>
      </c>
    </row>
    <row r="1320" spans="1:8" ht="13.5" x14ac:dyDescent="0.25">
      <c r="A1320" s="3">
        <f>TITRES_STAT!B1323</f>
        <v>43934</v>
      </c>
      <c r="B1320" s="6">
        <f>TITRES_STAT!C1323</f>
        <v>44.62</v>
      </c>
      <c r="C1320" s="6">
        <f>TITRES_STAT!D1323</f>
        <v>31.760200000000001</v>
      </c>
      <c r="D1320" s="6">
        <f>TITRES_STAT!E1323</f>
        <v>0</v>
      </c>
      <c r="E1320" s="2">
        <f t="shared" si="80"/>
        <v>3023</v>
      </c>
      <c r="F1320" s="6" t="str">
        <f t="shared" si="83"/>
        <v>NEUTRAL</v>
      </c>
      <c r="G1320" s="6" t="str">
        <f t="shared" si="82"/>
        <v>NEUTRAL</v>
      </c>
      <c r="H1320" s="6" t="str">
        <f t="shared" si="81"/>
        <v>NEUTRAL</v>
      </c>
    </row>
    <row r="1321" spans="1:8" ht="13.5" x14ac:dyDescent="0.25">
      <c r="A1321" s="3">
        <f>TITRES_STAT!B1324</f>
        <v>43935</v>
      </c>
      <c r="B1321" s="6">
        <f>TITRES_STAT!C1324</f>
        <v>44.62</v>
      </c>
      <c r="C1321" s="6">
        <f>TITRES_STAT!D1324</f>
        <v>31.760200000000001</v>
      </c>
      <c r="D1321" s="6">
        <f>TITRES_STAT!E1324</f>
        <v>0</v>
      </c>
      <c r="E1321" s="2">
        <f t="shared" si="80"/>
        <v>3023</v>
      </c>
      <c r="F1321" s="6" t="str">
        <f t="shared" si="83"/>
        <v>NEUTRAL</v>
      </c>
      <c r="G1321" s="6" t="str">
        <f t="shared" si="82"/>
        <v>NEUTRAL</v>
      </c>
      <c r="H1321" s="6" t="str">
        <f t="shared" si="81"/>
        <v>NEUTRAL</v>
      </c>
    </row>
    <row r="1322" spans="1:8" ht="13.5" x14ac:dyDescent="0.25">
      <c r="A1322" s="3">
        <f>TITRES_STAT!B1325</f>
        <v>43936</v>
      </c>
      <c r="B1322" s="6">
        <f>TITRES_STAT!C1325</f>
        <v>44.62</v>
      </c>
      <c r="C1322" s="6">
        <f>TITRES_STAT!D1325</f>
        <v>31.760200000000001</v>
      </c>
      <c r="D1322" s="6">
        <f>TITRES_STAT!E1325</f>
        <v>0</v>
      </c>
      <c r="E1322" s="2">
        <f t="shared" si="80"/>
        <v>3023</v>
      </c>
      <c r="F1322" s="6" t="str">
        <f t="shared" si="83"/>
        <v>NEUTRAL</v>
      </c>
      <c r="G1322" s="6" t="str">
        <f t="shared" si="82"/>
        <v>NEUTRAL</v>
      </c>
      <c r="H1322" s="6" t="str">
        <f t="shared" si="81"/>
        <v>NEUTRAL</v>
      </c>
    </row>
    <row r="1323" spans="1:8" ht="13.5" x14ac:dyDescent="0.25">
      <c r="A1323" s="3">
        <f>TITRES_STAT!B1326</f>
        <v>43937</v>
      </c>
      <c r="B1323" s="6">
        <f>TITRES_STAT!C1326</f>
        <v>44.62</v>
      </c>
      <c r="C1323" s="6">
        <f>TITRES_STAT!D1326</f>
        <v>31.760200000000001</v>
      </c>
      <c r="D1323" s="6">
        <f>TITRES_STAT!E1326</f>
        <v>0</v>
      </c>
      <c r="E1323" s="2">
        <f t="shared" si="80"/>
        <v>3023</v>
      </c>
      <c r="F1323" s="6" t="str">
        <f t="shared" si="83"/>
        <v>NEUTRAL</v>
      </c>
      <c r="G1323" s="6" t="str">
        <f t="shared" si="82"/>
        <v>NEUTRAL</v>
      </c>
      <c r="H1323" s="6" t="str">
        <f t="shared" si="81"/>
        <v>NEUTRAL</v>
      </c>
    </row>
    <row r="1324" spans="1:8" ht="13.5" x14ac:dyDescent="0.25">
      <c r="A1324" s="3">
        <f>TITRES_STAT!B1327</f>
        <v>43938</v>
      </c>
      <c r="B1324" s="6">
        <f>TITRES_STAT!C1327</f>
        <v>44.62</v>
      </c>
      <c r="C1324" s="6">
        <f>TITRES_STAT!D1327</f>
        <v>31.760200000000001</v>
      </c>
      <c r="D1324" s="6">
        <f>TITRES_STAT!E1327</f>
        <v>0</v>
      </c>
      <c r="E1324" s="2">
        <f t="shared" si="80"/>
        <v>3023</v>
      </c>
      <c r="F1324" s="6" t="str">
        <f t="shared" si="83"/>
        <v>NEUTRAL</v>
      </c>
      <c r="G1324" s="6" t="str">
        <f t="shared" si="82"/>
        <v>NEUTRAL</v>
      </c>
      <c r="H1324" s="6" t="str">
        <f t="shared" si="81"/>
        <v>NEUTRAL</v>
      </c>
    </row>
    <row r="1325" spans="1:8" ht="13.5" x14ac:dyDescent="0.25">
      <c r="A1325" s="3">
        <f>TITRES_STAT!B1328</f>
        <v>43941</v>
      </c>
      <c r="B1325" s="6">
        <f>TITRES_STAT!C1328</f>
        <v>44.62</v>
      </c>
      <c r="C1325" s="6">
        <f>TITRES_STAT!D1328</f>
        <v>31.760200000000001</v>
      </c>
      <c r="D1325" s="6">
        <f>TITRES_STAT!E1328</f>
        <v>0</v>
      </c>
      <c r="E1325" s="2">
        <f t="shared" si="80"/>
        <v>3023</v>
      </c>
      <c r="F1325" s="6" t="str">
        <f t="shared" si="83"/>
        <v>NEUTRAL</v>
      </c>
      <c r="G1325" s="6" t="str">
        <f t="shared" si="82"/>
        <v>NEUTRAL</v>
      </c>
      <c r="H1325" s="6" t="str">
        <f t="shared" si="81"/>
        <v>NEUTRAL</v>
      </c>
    </row>
    <row r="1326" spans="1:8" ht="13.5" x14ac:dyDescent="0.25">
      <c r="A1326" s="3">
        <f>TITRES_STAT!B1329</f>
        <v>43942</v>
      </c>
      <c r="B1326" s="6">
        <f>TITRES_STAT!C1329</f>
        <v>44.62</v>
      </c>
      <c r="C1326" s="6">
        <f>TITRES_STAT!D1329</f>
        <v>31.760200000000001</v>
      </c>
      <c r="D1326" s="6">
        <f>TITRES_STAT!E1329</f>
        <v>0</v>
      </c>
      <c r="E1326" s="2">
        <f t="shared" si="80"/>
        <v>3023</v>
      </c>
      <c r="F1326" s="6" t="str">
        <f t="shared" si="83"/>
        <v>NEUTRAL</v>
      </c>
      <c r="G1326" s="6" t="str">
        <f t="shared" si="82"/>
        <v>NEUTRAL</v>
      </c>
      <c r="H1326" s="6" t="str">
        <f t="shared" si="81"/>
        <v>NEUTRAL</v>
      </c>
    </row>
    <row r="1327" spans="1:8" ht="13.5" x14ac:dyDescent="0.25">
      <c r="A1327" s="3">
        <f>TITRES_STAT!B1330</f>
        <v>43943</v>
      </c>
      <c r="B1327" s="6">
        <f>TITRES_STAT!C1330</f>
        <v>44.62</v>
      </c>
      <c r="C1327" s="6">
        <f>TITRES_STAT!D1330</f>
        <v>31.760200000000001</v>
      </c>
      <c r="D1327" s="6">
        <f>TITRES_STAT!E1330</f>
        <v>0</v>
      </c>
      <c r="E1327" s="2">
        <f t="shared" si="80"/>
        <v>3023</v>
      </c>
      <c r="F1327" s="6" t="str">
        <f t="shared" si="83"/>
        <v>NEUTRAL</v>
      </c>
      <c r="G1327" s="6" t="str">
        <f t="shared" si="82"/>
        <v>NEUTRAL</v>
      </c>
      <c r="H1327" s="6" t="str">
        <f t="shared" si="81"/>
        <v>NEUTRAL</v>
      </c>
    </row>
    <row r="1328" spans="1:8" ht="13.5" x14ac:dyDescent="0.25">
      <c r="A1328" s="3">
        <f>TITRES_STAT!B1331</f>
        <v>43944</v>
      </c>
      <c r="B1328" s="6">
        <f>TITRES_STAT!C1331</f>
        <v>44.62</v>
      </c>
      <c r="C1328" s="6">
        <f>TITRES_STAT!D1331</f>
        <v>31.760200000000001</v>
      </c>
      <c r="D1328" s="6">
        <f>TITRES_STAT!E1331</f>
        <v>0</v>
      </c>
      <c r="E1328" s="2">
        <f t="shared" si="80"/>
        <v>3023</v>
      </c>
      <c r="F1328" s="6" t="str">
        <f t="shared" si="83"/>
        <v>NEUTRAL</v>
      </c>
      <c r="G1328" s="6" t="str">
        <f t="shared" si="82"/>
        <v>NEUTRAL</v>
      </c>
      <c r="H1328" s="6" t="str">
        <f t="shared" si="81"/>
        <v>NEUTRAL</v>
      </c>
    </row>
    <row r="1329" spans="1:8" ht="13.5" x14ac:dyDescent="0.25">
      <c r="A1329" s="3">
        <f>TITRES_STAT!B1332</f>
        <v>43945</v>
      </c>
      <c r="B1329" s="6">
        <f>TITRES_STAT!C1332</f>
        <v>44.62</v>
      </c>
      <c r="C1329" s="6">
        <f>TITRES_STAT!D1332</f>
        <v>31.760200000000001</v>
      </c>
      <c r="D1329" s="6">
        <f>TITRES_STAT!E1332</f>
        <v>0</v>
      </c>
      <c r="E1329" s="2">
        <f t="shared" si="80"/>
        <v>3023</v>
      </c>
      <c r="F1329" s="6" t="str">
        <f t="shared" si="83"/>
        <v>NEUTRAL</v>
      </c>
      <c r="G1329" s="6" t="str">
        <f t="shared" si="82"/>
        <v>NEUTRAL</v>
      </c>
      <c r="H1329" s="6" t="str">
        <f t="shared" si="81"/>
        <v>NEUTRAL</v>
      </c>
    </row>
    <row r="1330" spans="1:8" ht="13.5" x14ac:dyDescent="0.25">
      <c r="A1330" s="3">
        <f>TITRES_STAT!B1333</f>
        <v>43948</v>
      </c>
      <c r="B1330" s="6">
        <f>TITRES_STAT!C1333</f>
        <v>44.62</v>
      </c>
      <c r="C1330" s="6">
        <f>TITRES_STAT!D1333</f>
        <v>31.760200000000001</v>
      </c>
      <c r="D1330" s="6">
        <f>TITRES_STAT!E1333</f>
        <v>0</v>
      </c>
      <c r="E1330" s="2">
        <f t="shared" si="80"/>
        <v>3023</v>
      </c>
      <c r="F1330" s="6" t="str">
        <f t="shared" si="83"/>
        <v>NEUTRAL</v>
      </c>
      <c r="G1330" s="6" t="str">
        <f t="shared" si="82"/>
        <v>NEUTRAL</v>
      </c>
      <c r="H1330" s="6" t="str">
        <f t="shared" si="81"/>
        <v>NEUTRAL</v>
      </c>
    </row>
    <row r="1331" spans="1:8" ht="13.5" x14ac:dyDescent="0.25">
      <c r="A1331" s="3">
        <f>TITRES_STAT!B1334</f>
        <v>43949</v>
      </c>
      <c r="B1331" s="6">
        <f>TITRES_STAT!C1334</f>
        <v>44.62</v>
      </c>
      <c r="C1331" s="6">
        <f>TITRES_STAT!D1334</f>
        <v>31.760200000000001</v>
      </c>
      <c r="D1331" s="6">
        <f>TITRES_STAT!E1334</f>
        <v>0</v>
      </c>
      <c r="E1331" s="2">
        <f t="shared" si="80"/>
        <v>3023</v>
      </c>
      <c r="F1331" s="6" t="str">
        <f t="shared" si="83"/>
        <v>NEUTRAL</v>
      </c>
      <c r="G1331" s="6" t="str">
        <f t="shared" si="82"/>
        <v>NEUTRAL</v>
      </c>
      <c r="H1331" s="6" t="str">
        <f t="shared" si="81"/>
        <v>NEUTRAL</v>
      </c>
    </row>
    <row r="1332" spans="1:8" ht="13.5" x14ac:dyDescent="0.25">
      <c r="A1332" s="3">
        <f>TITRES_STAT!B1335</f>
        <v>43950</v>
      </c>
      <c r="B1332" s="6">
        <f>TITRES_STAT!C1335</f>
        <v>44.62</v>
      </c>
      <c r="C1332" s="6">
        <f>TITRES_STAT!D1335</f>
        <v>31.760200000000001</v>
      </c>
      <c r="D1332" s="6">
        <f>TITRES_STAT!E1335</f>
        <v>0</v>
      </c>
      <c r="E1332" s="2">
        <f t="shared" si="80"/>
        <v>3023</v>
      </c>
      <c r="F1332" s="6" t="str">
        <f t="shared" si="83"/>
        <v>NEUTRAL</v>
      </c>
      <c r="G1332" s="6" t="str">
        <f t="shared" si="82"/>
        <v>NEUTRAL</v>
      </c>
      <c r="H1332" s="6" t="str">
        <f t="shared" si="81"/>
        <v>NEUTRAL</v>
      </c>
    </row>
    <row r="1333" spans="1:8" ht="13.5" x14ac:dyDescent="0.25">
      <c r="A1333" s="3">
        <f>TITRES_STAT!B1336</f>
        <v>43951</v>
      </c>
      <c r="B1333" s="6">
        <f>TITRES_STAT!C1336</f>
        <v>45.95</v>
      </c>
      <c r="C1333" s="6">
        <f>TITRES_STAT!D1336</f>
        <v>32.706899999999997</v>
      </c>
      <c r="D1333" s="6">
        <f>TITRES_STAT!E1336</f>
        <v>12</v>
      </c>
      <c r="E1333" s="2">
        <f t="shared" si="80"/>
        <v>3035</v>
      </c>
      <c r="F1333" s="6" t="str">
        <f t="shared" si="83"/>
        <v>BULLISH</v>
      </c>
      <c r="G1333" s="6" t="str">
        <f t="shared" si="82"/>
        <v>NEUTRAL</v>
      </c>
      <c r="H1333" s="6" t="str">
        <f t="shared" si="81"/>
        <v>CONFIRMED BULLISH</v>
      </c>
    </row>
    <row r="1334" spans="1:8" ht="13.5" x14ac:dyDescent="0.25">
      <c r="A1334" s="3">
        <f>TITRES_STAT!B1337</f>
        <v>43955</v>
      </c>
      <c r="B1334" s="6">
        <f>TITRES_STAT!C1337</f>
        <v>46.5</v>
      </c>
      <c r="C1334" s="6">
        <f>TITRES_STAT!D1337</f>
        <v>33.098399999999998</v>
      </c>
      <c r="D1334" s="6">
        <f>TITRES_STAT!E1337</f>
        <v>10</v>
      </c>
      <c r="E1334" s="2">
        <f t="shared" si="80"/>
        <v>3045</v>
      </c>
      <c r="F1334" s="6" t="str">
        <f t="shared" si="83"/>
        <v>BULLISH</v>
      </c>
      <c r="G1334" s="6" t="str">
        <f t="shared" si="82"/>
        <v>NEUTRAL</v>
      </c>
      <c r="H1334" s="6" t="str">
        <f t="shared" si="81"/>
        <v>CONFIRMED BULLISH</v>
      </c>
    </row>
    <row r="1335" spans="1:8" ht="13.5" x14ac:dyDescent="0.25">
      <c r="A1335" s="3">
        <f>TITRES_STAT!B1338</f>
        <v>43956</v>
      </c>
      <c r="B1335" s="6">
        <f>TITRES_STAT!C1338</f>
        <v>47.89</v>
      </c>
      <c r="C1335" s="6">
        <f>TITRES_STAT!D1338</f>
        <v>34.087800000000001</v>
      </c>
      <c r="D1335" s="6">
        <f>TITRES_STAT!E1338</f>
        <v>13</v>
      </c>
      <c r="E1335" s="2">
        <f t="shared" si="80"/>
        <v>3058</v>
      </c>
      <c r="F1335" s="6" t="str">
        <f t="shared" si="83"/>
        <v>BULLISH</v>
      </c>
      <c r="G1335" s="6" t="str">
        <f t="shared" si="82"/>
        <v>NEUTRAL</v>
      </c>
      <c r="H1335" s="6" t="str">
        <f t="shared" si="81"/>
        <v>CONFIRMED BULLISH</v>
      </c>
    </row>
    <row r="1336" spans="1:8" ht="13.5" x14ac:dyDescent="0.25">
      <c r="A1336" s="3">
        <f>TITRES_STAT!B1339</f>
        <v>43957</v>
      </c>
      <c r="B1336" s="6">
        <f>TITRES_STAT!C1339</f>
        <v>47.89</v>
      </c>
      <c r="C1336" s="6">
        <f>TITRES_STAT!D1339</f>
        <v>34.087800000000001</v>
      </c>
      <c r="D1336" s="6">
        <f>TITRES_STAT!E1339</f>
        <v>1</v>
      </c>
      <c r="E1336" s="2">
        <f t="shared" si="80"/>
        <v>3058</v>
      </c>
      <c r="F1336" s="6" t="str">
        <f t="shared" si="83"/>
        <v>BULLISH</v>
      </c>
      <c r="G1336" s="6" t="str">
        <f t="shared" si="82"/>
        <v>NEUTRAL</v>
      </c>
      <c r="H1336" s="6" t="str">
        <f t="shared" si="81"/>
        <v>CONFIRMED BULLISH</v>
      </c>
    </row>
    <row r="1337" spans="1:8" ht="13.5" x14ac:dyDescent="0.25">
      <c r="A1337" s="3">
        <f>TITRES_STAT!B1340</f>
        <v>43958</v>
      </c>
      <c r="B1337" s="6">
        <f>TITRES_STAT!C1340</f>
        <v>49.19</v>
      </c>
      <c r="C1337" s="6">
        <f>TITRES_STAT!D1340</f>
        <v>35.013100000000001</v>
      </c>
      <c r="D1337" s="6">
        <f>TITRES_STAT!E1340</f>
        <v>14</v>
      </c>
      <c r="E1337" s="2">
        <f t="shared" si="80"/>
        <v>3072</v>
      </c>
      <c r="F1337" s="6" t="str">
        <f t="shared" si="83"/>
        <v>BULLISH</v>
      </c>
      <c r="G1337" s="6" t="str">
        <f t="shared" si="82"/>
        <v>NEUTRAL</v>
      </c>
      <c r="H1337" s="6" t="str">
        <f t="shared" si="81"/>
        <v>CONFIRMED BULLISH</v>
      </c>
    </row>
    <row r="1338" spans="1:8" ht="13.5" x14ac:dyDescent="0.25">
      <c r="A1338" s="3">
        <f>TITRES_STAT!B1341</f>
        <v>43959</v>
      </c>
      <c r="B1338" s="6">
        <f>TITRES_STAT!C1341</f>
        <v>49.19</v>
      </c>
      <c r="C1338" s="6">
        <f>TITRES_STAT!D1341</f>
        <v>35.013100000000001</v>
      </c>
      <c r="D1338" s="6">
        <f>TITRES_STAT!E1341</f>
        <v>0</v>
      </c>
      <c r="E1338" s="2">
        <f t="shared" si="80"/>
        <v>3072</v>
      </c>
      <c r="F1338" s="6" t="str">
        <f t="shared" si="83"/>
        <v>BULLISH</v>
      </c>
      <c r="G1338" s="6" t="str">
        <f t="shared" si="82"/>
        <v>NEUTRAL</v>
      </c>
      <c r="H1338" s="6" t="str">
        <f t="shared" si="81"/>
        <v>CONFIRMED BULLISH</v>
      </c>
    </row>
    <row r="1339" spans="1:8" ht="13.5" x14ac:dyDescent="0.25">
      <c r="A1339" s="3">
        <f>TITRES_STAT!B1342</f>
        <v>43962</v>
      </c>
      <c r="B1339" s="6">
        <f>TITRES_STAT!C1342</f>
        <v>49.19</v>
      </c>
      <c r="C1339" s="6">
        <f>TITRES_STAT!D1342</f>
        <v>35.013100000000001</v>
      </c>
      <c r="D1339" s="6">
        <f>TITRES_STAT!E1342</f>
        <v>0</v>
      </c>
      <c r="E1339" s="2">
        <f t="shared" si="80"/>
        <v>3072</v>
      </c>
      <c r="F1339" s="6" t="str">
        <f t="shared" si="83"/>
        <v>BULLISH</v>
      </c>
      <c r="G1339" s="6" t="str">
        <f t="shared" si="82"/>
        <v>NEUTRAL</v>
      </c>
      <c r="H1339" s="6" t="str">
        <f t="shared" si="81"/>
        <v>CONFIRMED BULLISH</v>
      </c>
    </row>
    <row r="1340" spans="1:8" ht="13.5" x14ac:dyDescent="0.25">
      <c r="A1340" s="3">
        <f>TITRES_STAT!B1343</f>
        <v>43963</v>
      </c>
      <c r="B1340" s="6">
        <f>TITRES_STAT!C1343</f>
        <v>50.66</v>
      </c>
      <c r="C1340" s="6">
        <f>TITRES_STAT!D1343</f>
        <v>36.0595</v>
      </c>
      <c r="D1340" s="6">
        <f>TITRES_STAT!E1343</f>
        <v>1</v>
      </c>
      <c r="E1340" s="2">
        <f t="shared" si="80"/>
        <v>3073</v>
      </c>
      <c r="F1340" s="6" t="str">
        <f t="shared" si="83"/>
        <v>BULLISH</v>
      </c>
      <c r="G1340" s="6" t="str">
        <f t="shared" si="82"/>
        <v>NEUTRAL</v>
      </c>
      <c r="H1340" s="6" t="str">
        <f t="shared" si="81"/>
        <v>CONFIRMED BULLISH</v>
      </c>
    </row>
    <row r="1341" spans="1:8" ht="13.5" x14ac:dyDescent="0.25">
      <c r="A1341" s="3">
        <f>TITRES_STAT!B1344</f>
        <v>43964</v>
      </c>
      <c r="B1341" s="6">
        <f>TITRES_STAT!C1344</f>
        <v>52.15</v>
      </c>
      <c r="C1341" s="6">
        <f>TITRES_STAT!D1344</f>
        <v>37.119999999999997</v>
      </c>
      <c r="D1341" s="6">
        <f>TITRES_STAT!E1344</f>
        <v>5</v>
      </c>
      <c r="E1341" s="2">
        <f t="shared" si="80"/>
        <v>3078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CONFIRMED BULLISH</v>
      </c>
    </row>
    <row r="1342" spans="1:8" ht="13.5" x14ac:dyDescent="0.25">
      <c r="A1342" s="3">
        <f>TITRES_STAT!B1345</f>
        <v>43965</v>
      </c>
      <c r="B1342" s="6">
        <f>TITRES_STAT!C1345</f>
        <v>52.15</v>
      </c>
      <c r="C1342" s="6">
        <f>TITRES_STAT!D1345</f>
        <v>37.119999999999997</v>
      </c>
      <c r="D1342" s="6">
        <f>TITRES_STAT!E1345</f>
        <v>0</v>
      </c>
      <c r="E1342" s="2">
        <f t="shared" si="80"/>
        <v>3078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CONFIRMED BULLISH</v>
      </c>
    </row>
    <row r="1343" spans="1:8" ht="13.5" x14ac:dyDescent="0.25">
      <c r="A1343" s="3">
        <f>TITRES_STAT!B1346</f>
        <v>43966</v>
      </c>
      <c r="B1343" s="6">
        <f>TITRES_STAT!C1346</f>
        <v>52.15</v>
      </c>
      <c r="C1343" s="6">
        <f>TITRES_STAT!D1346</f>
        <v>37.119999999999997</v>
      </c>
      <c r="D1343" s="6">
        <f>TITRES_STAT!E1346</f>
        <v>0</v>
      </c>
      <c r="E1343" s="2">
        <f t="shared" si="80"/>
        <v>3078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CONFIRMED BULLISH</v>
      </c>
    </row>
    <row r="1344" spans="1:8" ht="13.5" x14ac:dyDescent="0.25">
      <c r="A1344" s="3">
        <f>TITRES_STAT!B1347</f>
        <v>43969</v>
      </c>
      <c r="B1344" s="6">
        <f>TITRES_STAT!C1347</f>
        <v>53.71</v>
      </c>
      <c r="C1344" s="6">
        <f>TITRES_STAT!D1347</f>
        <v>38.230400000000003</v>
      </c>
      <c r="D1344" s="6">
        <f>TITRES_STAT!E1347</f>
        <v>5</v>
      </c>
      <c r="E1344" s="2">
        <f t="shared" si="80"/>
        <v>3083</v>
      </c>
      <c r="F1344" s="6" t="str">
        <f t="shared" si="83"/>
        <v>BULLISH</v>
      </c>
      <c r="G1344" s="6" t="str">
        <f t="shared" si="82"/>
        <v>NEUTRAL</v>
      </c>
      <c r="H1344" s="6" t="str">
        <f t="shared" si="81"/>
        <v>CONFIRMED BULLISH</v>
      </c>
    </row>
    <row r="1345" spans="1:8" ht="13.5" x14ac:dyDescent="0.25">
      <c r="A1345" s="3">
        <f>TITRES_STAT!B1348</f>
        <v>43970</v>
      </c>
      <c r="B1345" s="6">
        <f>TITRES_STAT!C1348</f>
        <v>52.1</v>
      </c>
      <c r="C1345" s="6">
        <f>TITRES_STAT!D1348</f>
        <v>37.084400000000002</v>
      </c>
      <c r="D1345" s="6">
        <f>TITRES_STAT!E1348</f>
        <v>2</v>
      </c>
      <c r="E1345" s="2">
        <f t="shared" si="80"/>
        <v>3081</v>
      </c>
      <c r="F1345" s="6" t="str">
        <f t="shared" si="83"/>
        <v>BULLISH</v>
      </c>
      <c r="G1345" s="6" t="str">
        <f t="shared" si="82"/>
        <v>NEUTRAL</v>
      </c>
      <c r="H1345" s="6" t="str">
        <f t="shared" si="81"/>
        <v>CONFIRMED BULLISH</v>
      </c>
    </row>
    <row r="1346" spans="1:8" ht="13.5" x14ac:dyDescent="0.25">
      <c r="A1346" s="3">
        <f>TITRES_STAT!B1349</f>
        <v>43971</v>
      </c>
      <c r="B1346" s="6">
        <f>TITRES_STAT!C1349</f>
        <v>52.1</v>
      </c>
      <c r="C1346" s="6">
        <f>TITRES_STAT!D1349</f>
        <v>37.084400000000002</v>
      </c>
      <c r="D1346" s="6">
        <f>TITRES_STAT!E1349</f>
        <v>0</v>
      </c>
      <c r="E1346" s="2">
        <f t="shared" si="80"/>
        <v>3081</v>
      </c>
      <c r="F1346" s="6" t="str">
        <f t="shared" si="83"/>
        <v>BULLISH</v>
      </c>
      <c r="G1346" s="6" t="str">
        <f t="shared" si="82"/>
        <v>NEUTRAL</v>
      </c>
      <c r="H1346" s="6" t="str">
        <f t="shared" si="81"/>
        <v>BULLISH DIVERGENCE</v>
      </c>
    </row>
    <row r="1347" spans="1:8" ht="13.5" x14ac:dyDescent="0.25">
      <c r="A1347" s="3">
        <f>TITRES_STAT!B1350</f>
        <v>43972</v>
      </c>
      <c r="B1347" s="6">
        <f>TITRES_STAT!C1350</f>
        <v>52</v>
      </c>
      <c r="C1347" s="6">
        <f>TITRES_STAT!D1350</f>
        <v>37.013300000000001</v>
      </c>
      <c r="D1347" s="6">
        <f>TITRES_STAT!E1350</f>
        <v>7</v>
      </c>
      <c r="E1347" s="2">
        <f t="shared" si="80"/>
        <v>3074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CONFIRMED BEARISH</v>
      </c>
    </row>
    <row r="1348" spans="1:8" ht="13.5" x14ac:dyDescent="0.25">
      <c r="A1348" s="3">
        <f>TITRES_STAT!B1351</f>
        <v>43973</v>
      </c>
      <c r="B1348" s="6">
        <f>TITRES_STAT!C1351</f>
        <v>52</v>
      </c>
      <c r="C1348" s="6">
        <f>TITRES_STAT!D1351</f>
        <v>37.013300000000001</v>
      </c>
      <c r="D1348" s="6">
        <f>TITRES_STAT!E1351</f>
        <v>0</v>
      </c>
      <c r="E1348" s="2">
        <f t="shared" ref="E1348:E1411" si="84">IF(B1348&gt;B1347, E1347+D1348, IF(B1348&lt;B1347, E1347-D1348, E1347))</f>
        <v>3074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CONFIRMED BEARISH</v>
      </c>
    </row>
    <row r="1349" spans="1:8" ht="13.5" x14ac:dyDescent="0.25">
      <c r="A1349" s="3">
        <f>TITRES_STAT!B1352</f>
        <v>43977</v>
      </c>
      <c r="B1349" s="6">
        <f>TITRES_STAT!C1352</f>
        <v>52</v>
      </c>
      <c r="C1349" s="6">
        <f>TITRES_STAT!D1352</f>
        <v>37.013300000000001</v>
      </c>
      <c r="D1349" s="6">
        <f>TITRES_STAT!E1352</f>
        <v>0</v>
      </c>
      <c r="E1349" s="2">
        <f t="shared" si="84"/>
        <v>3074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CONFIRMED BEARISH</v>
      </c>
    </row>
    <row r="1350" spans="1:8" ht="13.5" x14ac:dyDescent="0.25">
      <c r="A1350" s="3">
        <f>TITRES_STAT!B1353</f>
        <v>43978</v>
      </c>
      <c r="B1350" s="6">
        <f>TITRES_STAT!C1353</f>
        <v>52</v>
      </c>
      <c r="C1350" s="6">
        <f>TITRES_STAT!D1353</f>
        <v>37.013300000000001</v>
      </c>
      <c r="D1350" s="6">
        <f>TITRES_STAT!E1353</f>
        <v>20</v>
      </c>
      <c r="E1350" s="2">
        <f t="shared" si="84"/>
        <v>3074</v>
      </c>
      <c r="F1350" s="6" t="str">
        <f t="shared" si="83"/>
        <v>BEARISH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6">
        <f>TITRES_STAT!C1354</f>
        <v>52</v>
      </c>
      <c r="C1351" s="6">
        <f>TITRES_STAT!D1354</f>
        <v>37.013300000000001</v>
      </c>
      <c r="D1351" s="6">
        <f>TITRES_STAT!E1354</f>
        <v>0</v>
      </c>
      <c r="E1351" s="2">
        <f t="shared" si="84"/>
        <v>3074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BEARISH</v>
      </c>
    </row>
    <row r="1352" spans="1:8" ht="13.5" x14ac:dyDescent="0.25">
      <c r="A1352" s="3">
        <f>TITRES_STAT!B1355</f>
        <v>43980</v>
      </c>
      <c r="B1352" s="6">
        <f>TITRES_STAT!C1355</f>
        <v>53.56</v>
      </c>
      <c r="C1352" s="6">
        <f>TITRES_STAT!D1355</f>
        <v>38.123699999999999</v>
      </c>
      <c r="D1352" s="6">
        <f>TITRES_STAT!E1355</f>
        <v>0</v>
      </c>
      <c r="E1352" s="2">
        <f t="shared" si="84"/>
        <v>3074</v>
      </c>
      <c r="F1352" s="6" t="str">
        <f t="shared" ref="F1352:F1415" si="87">IF(E1352&gt;E1347,"BULLISH",IF(E1352&lt;E1347,"BEARISH","NEUTRAL"))</f>
        <v>NEUTRAL</v>
      </c>
      <c r="G1352" s="6" t="str">
        <f t="shared" si="86"/>
        <v>NEUTRAL</v>
      </c>
      <c r="H1352" s="6" t="str">
        <f t="shared" si="85"/>
        <v>NEUTRAL</v>
      </c>
    </row>
    <row r="1353" spans="1:8" ht="13.5" x14ac:dyDescent="0.25">
      <c r="A1353" s="3">
        <f>TITRES_STAT!B1356</f>
        <v>43983</v>
      </c>
      <c r="B1353" s="6">
        <f>TITRES_STAT!C1356</f>
        <v>53.56</v>
      </c>
      <c r="C1353" s="6">
        <f>TITRES_STAT!D1356</f>
        <v>38.123699999999999</v>
      </c>
      <c r="D1353" s="6">
        <f>TITRES_STAT!E1356</f>
        <v>2</v>
      </c>
      <c r="E1353" s="2">
        <f t="shared" si="84"/>
        <v>3074</v>
      </c>
      <c r="F1353" s="6" t="str">
        <f t="shared" si="87"/>
        <v>NEUTRAL</v>
      </c>
      <c r="G1353" s="6" t="str">
        <f t="shared" si="86"/>
        <v>NEUTRAL</v>
      </c>
      <c r="H1353" s="6" t="str">
        <f t="shared" si="85"/>
        <v>NEUTRAL</v>
      </c>
    </row>
    <row r="1354" spans="1:8" ht="13.5" x14ac:dyDescent="0.25">
      <c r="A1354" s="3">
        <f>TITRES_STAT!B1357</f>
        <v>43984</v>
      </c>
      <c r="B1354" s="6">
        <f>TITRES_STAT!C1357</f>
        <v>53.56</v>
      </c>
      <c r="C1354" s="6">
        <f>TITRES_STAT!D1357</f>
        <v>38.123699999999999</v>
      </c>
      <c r="D1354" s="6">
        <f>TITRES_STAT!E1357</f>
        <v>0</v>
      </c>
      <c r="E1354" s="2">
        <f t="shared" si="84"/>
        <v>3074</v>
      </c>
      <c r="F1354" s="6" t="str">
        <f t="shared" si="87"/>
        <v>NEUTRAL</v>
      </c>
      <c r="G1354" s="6" t="str">
        <f t="shared" si="86"/>
        <v>NEUTRAL</v>
      </c>
      <c r="H1354" s="6" t="str">
        <f t="shared" si="85"/>
        <v>NEUTRAL</v>
      </c>
    </row>
    <row r="1355" spans="1:8" ht="13.5" x14ac:dyDescent="0.25">
      <c r="A1355" s="3">
        <f>TITRES_STAT!B1358</f>
        <v>43985</v>
      </c>
      <c r="B1355" s="6">
        <f>TITRES_STAT!C1358</f>
        <v>53.56</v>
      </c>
      <c r="C1355" s="6">
        <f>TITRES_STAT!D1358</f>
        <v>38.123699999999999</v>
      </c>
      <c r="D1355" s="6">
        <f>TITRES_STAT!E1358</f>
        <v>0</v>
      </c>
      <c r="E1355" s="2">
        <f t="shared" si="84"/>
        <v>3074</v>
      </c>
      <c r="F1355" s="6" t="str">
        <f t="shared" si="87"/>
        <v>NEUTRAL</v>
      </c>
      <c r="G1355" s="6" t="str">
        <f t="shared" si="86"/>
        <v>NEUTRAL</v>
      </c>
      <c r="H1355" s="6" t="str">
        <f t="shared" si="85"/>
        <v>NEUTRAL</v>
      </c>
    </row>
    <row r="1356" spans="1:8" ht="13.5" x14ac:dyDescent="0.25">
      <c r="A1356" s="3">
        <f>TITRES_STAT!B1359</f>
        <v>43986</v>
      </c>
      <c r="B1356" s="6">
        <f>TITRES_STAT!C1359</f>
        <v>53.56</v>
      </c>
      <c r="C1356" s="6">
        <f>TITRES_STAT!D1359</f>
        <v>38.123699999999999</v>
      </c>
      <c r="D1356" s="6">
        <f>TITRES_STAT!E1359</f>
        <v>0</v>
      </c>
      <c r="E1356" s="2">
        <f t="shared" si="84"/>
        <v>3074</v>
      </c>
      <c r="F1356" s="6" t="str">
        <f t="shared" si="87"/>
        <v>NEUTRAL</v>
      </c>
      <c r="G1356" s="6" t="str">
        <f t="shared" si="86"/>
        <v>NEUTRAL</v>
      </c>
      <c r="H1356" s="6" t="str">
        <f t="shared" si="85"/>
        <v>NEUTRAL</v>
      </c>
    </row>
    <row r="1357" spans="1:8" ht="13.5" x14ac:dyDescent="0.25">
      <c r="A1357" s="3">
        <f>TITRES_STAT!B1360</f>
        <v>43987</v>
      </c>
      <c r="B1357" s="6">
        <f>TITRES_STAT!C1360</f>
        <v>53.56</v>
      </c>
      <c r="C1357" s="6">
        <f>TITRES_STAT!D1360</f>
        <v>38.123699999999999</v>
      </c>
      <c r="D1357" s="6">
        <f>TITRES_STAT!E1360</f>
        <v>0</v>
      </c>
      <c r="E1357" s="2">
        <f t="shared" si="84"/>
        <v>3074</v>
      </c>
      <c r="F1357" s="6" t="str">
        <f t="shared" si="87"/>
        <v>NEUTRAL</v>
      </c>
      <c r="G1357" s="6" t="str">
        <f t="shared" si="86"/>
        <v>NEUTRAL</v>
      </c>
      <c r="H1357" s="6" t="str">
        <f t="shared" si="85"/>
        <v>NEUTRAL</v>
      </c>
    </row>
    <row r="1358" spans="1:8" ht="13.5" x14ac:dyDescent="0.25">
      <c r="A1358" s="3">
        <f>TITRES_STAT!B1361</f>
        <v>43990</v>
      </c>
      <c r="B1358" s="6">
        <f>TITRES_STAT!C1361</f>
        <v>53.56</v>
      </c>
      <c r="C1358" s="6">
        <f>TITRES_STAT!D1361</f>
        <v>38.123699999999999</v>
      </c>
      <c r="D1358" s="6">
        <f>TITRES_STAT!E1361</f>
        <v>2</v>
      </c>
      <c r="E1358" s="2">
        <f t="shared" si="84"/>
        <v>3074</v>
      </c>
      <c r="F1358" s="6" t="str">
        <f t="shared" si="87"/>
        <v>NEUTRAL</v>
      </c>
      <c r="G1358" s="6" t="str">
        <f t="shared" si="86"/>
        <v>NEUTRAL</v>
      </c>
      <c r="H1358" s="6" t="str">
        <f t="shared" si="85"/>
        <v>NEUTRAL</v>
      </c>
    </row>
    <row r="1359" spans="1:8" ht="13.5" x14ac:dyDescent="0.25">
      <c r="A1359" s="3">
        <f>TITRES_STAT!B1362</f>
        <v>43991</v>
      </c>
      <c r="B1359" s="6">
        <f>TITRES_STAT!C1362</f>
        <v>53.56</v>
      </c>
      <c r="C1359" s="6">
        <f>TITRES_STAT!D1362</f>
        <v>38.123699999999999</v>
      </c>
      <c r="D1359" s="6">
        <f>TITRES_STAT!E1362</f>
        <v>0</v>
      </c>
      <c r="E1359" s="2">
        <f t="shared" si="84"/>
        <v>3074</v>
      </c>
      <c r="F1359" s="6" t="str">
        <f t="shared" si="87"/>
        <v>NEUTRAL</v>
      </c>
      <c r="G1359" s="6" t="str">
        <f t="shared" si="86"/>
        <v>NEUTRAL</v>
      </c>
      <c r="H1359" s="6" t="str">
        <f t="shared" si="85"/>
        <v>NEUTRAL</v>
      </c>
    </row>
    <row r="1360" spans="1:8" ht="13.5" x14ac:dyDescent="0.25">
      <c r="A1360" s="3">
        <f>TITRES_STAT!B1363</f>
        <v>43992</v>
      </c>
      <c r="B1360" s="6">
        <f>TITRES_STAT!C1363</f>
        <v>53.56</v>
      </c>
      <c r="C1360" s="6">
        <f>TITRES_STAT!D1363</f>
        <v>38.123699999999999</v>
      </c>
      <c r="D1360" s="6">
        <f>TITRES_STAT!E1363</f>
        <v>20</v>
      </c>
      <c r="E1360" s="2">
        <f t="shared" si="84"/>
        <v>3074</v>
      </c>
      <c r="F1360" s="6" t="str">
        <f t="shared" si="87"/>
        <v>NEUTRAL</v>
      </c>
      <c r="G1360" s="6" t="str">
        <f t="shared" si="86"/>
        <v>NEUTRAL</v>
      </c>
      <c r="H1360" s="6" t="str">
        <f t="shared" si="85"/>
        <v>NEUTRAL</v>
      </c>
    </row>
    <row r="1361" spans="1:8" ht="13.5" x14ac:dyDescent="0.25">
      <c r="A1361" s="3">
        <f>TITRES_STAT!B1364</f>
        <v>43993</v>
      </c>
      <c r="B1361" s="6">
        <f>TITRES_STAT!C1364</f>
        <v>53.56</v>
      </c>
      <c r="C1361" s="6">
        <f>TITRES_STAT!D1364</f>
        <v>38.123699999999999</v>
      </c>
      <c r="D1361" s="6">
        <f>TITRES_STAT!E1364</f>
        <v>0</v>
      </c>
      <c r="E1361" s="2">
        <f t="shared" si="84"/>
        <v>3074</v>
      </c>
      <c r="F1361" s="6" t="str">
        <f t="shared" si="87"/>
        <v>NEUTRAL</v>
      </c>
      <c r="G1361" s="6" t="str">
        <f t="shared" si="86"/>
        <v>NEUTRAL</v>
      </c>
      <c r="H1361" s="6" t="str">
        <f t="shared" si="85"/>
        <v>NEUTRAL</v>
      </c>
    </row>
    <row r="1362" spans="1:8" ht="13.5" x14ac:dyDescent="0.25">
      <c r="A1362" s="3">
        <f>TITRES_STAT!B1365</f>
        <v>43994</v>
      </c>
      <c r="B1362" s="6">
        <f>TITRES_STAT!C1365</f>
        <v>53.56</v>
      </c>
      <c r="C1362" s="6">
        <f>TITRES_STAT!D1365</f>
        <v>38.123699999999999</v>
      </c>
      <c r="D1362" s="6">
        <f>TITRES_STAT!E1365</f>
        <v>0</v>
      </c>
      <c r="E1362" s="2">
        <f t="shared" si="84"/>
        <v>3074</v>
      </c>
      <c r="F1362" s="6" t="str">
        <f t="shared" si="87"/>
        <v>NEUTRAL</v>
      </c>
      <c r="G1362" s="6" t="str">
        <f t="shared" si="86"/>
        <v>NEUTRAL</v>
      </c>
      <c r="H1362" s="6" t="str">
        <f t="shared" si="85"/>
        <v>NEUTRAL</v>
      </c>
    </row>
    <row r="1363" spans="1:8" ht="13.5" x14ac:dyDescent="0.25">
      <c r="A1363" s="3">
        <f>TITRES_STAT!B1366</f>
        <v>43997</v>
      </c>
      <c r="B1363" s="6">
        <f>TITRES_STAT!C1366</f>
        <v>55.97</v>
      </c>
      <c r="C1363" s="6">
        <f>TITRES_STAT!D1366</f>
        <v>39.839100000000002</v>
      </c>
      <c r="D1363" s="6">
        <f>TITRES_STAT!E1366</f>
        <v>35</v>
      </c>
      <c r="E1363" s="2">
        <f t="shared" si="84"/>
        <v>3109</v>
      </c>
      <c r="F1363" s="6" t="str">
        <f t="shared" si="87"/>
        <v>BULLISH</v>
      </c>
      <c r="G1363" s="6" t="str">
        <f t="shared" si="86"/>
        <v>NEUTRAL</v>
      </c>
      <c r="H1363" s="6" t="str">
        <f t="shared" si="85"/>
        <v>CONFIRMED BULLISH</v>
      </c>
    </row>
    <row r="1364" spans="1:8" ht="13.5" x14ac:dyDescent="0.25">
      <c r="A1364" s="3">
        <f>TITRES_STAT!B1367</f>
        <v>43998</v>
      </c>
      <c r="B1364" s="6">
        <f>TITRES_STAT!C1367</f>
        <v>57.5</v>
      </c>
      <c r="C1364" s="6">
        <f>TITRES_STAT!D1367</f>
        <v>40.928100000000001</v>
      </c>
      <c r="D1364" s="6">
        <f>TITRES_STAT!E1367</f>
        <v>5</v>
      </c>
      <c r="E1364" s="2">
        <f t="shared" si="84"/>
        <v>3114</v>
      </c>
      <c r="F1364" s="6" t="str">
        <f t="shared" si="87"/>
        <v>BULLISH</v>
      </c>
      <c r="G1364" s="6" t="str">
        <f t="shared" si="86"/>
        <v>NEUTRAL</v>
      </c>
      <c r="H1364" s="6" t="str">
        <f t="shared" si="85"/>
        <v>CONFIRMED BULLISH</v>
      </c>
    </row>
    <row r="1365" spans="1:8" ht="13.5" x14ac:dyDescent="0.25">
      <c r="A1365" s="3">
        <f>TITRES_STAT!B1368</f>
        <v>43999</v>
      </c>
      <c r="B1365" s="6">
        <f>TITRES_STAT!C1368</f>
        <v>60.08</v>
      </c>
      <c r="C1365" s="6">
        <f>TITRES_STAT!D1368</f>
        <v>42.764600000000002</v>
      </c>
      <c r="D1365" s="6">
        <f>TITRES_STAT!E1368</f>
        <v>10</v>
      </c>
      <c r="E1365" s="2">
        <f t="shared" si="84"/>
        <v>3124</v>
      </c>
      <c r="F1365" s="6" t="str">
        <f t="shared" si="87"/>
        <v>BULLISH</v>
      </c>
      <c r="G1365" s="6" t="str">
        <f t="shared" si="86"/>
        <v>NEUTRAL</v>
      </c>
      <c r="H1365" s="6" t="str">
        <f t="shared" si="85"/>
        <v>CONFIRMED BULLISH</v>
      </c>
    </row>
    <row r="1366" spans="1:8" ht="13.5" x14ac:dyDescent="0.25">
      <c r="A1366" s="3">
        <f>TITRES_STAT!B1369</f>
        <v>44000</v>
      </c>
      <c r="B1366" s="6">
        <f>TITRES_STAT!C1369</f>
        <v>61</v>
      </c>
      <c r="C1366" s="6">
        <f>TITRES_STAT!D1369</f>
        <v>43.419400000000003</v>
      </c>
      <c r="D1366" s="6">
        <f>TITRES_STAT!E1369</f>
        <v>10</v>
      </c>
      <c r="E1366" s="2">
        <f t="shared" si="84"/>
        <v>3134</v>
      </c>
      <c r="F1366" s="6" t="str">
        <f t="shared" si="87"/>
        <v>BULLISH</v>
      </c>
      <c r="G1366" s="6" t="str">
        <f t="shared" si="86"/>
        <v>NEUTRAL</v>
      </c>
      <c r="H1366" s="6" t="str">
        <f t="shared" si="85"/>
        <v>CONFIRMED BULLISH</v>
      </c>
    </row>
    <row r="1367" spans="1:8" ht="13.5" x14ac:dyDescent="0.25">
      <c r="A1367" s="3">
        <f>TITRES_STAT!B1370</f>
        <v>44001</v>
      </c>
      <c r="B1367" s="6">
        <f>TITRES_STAT!C1370</f>
        <v>62</v>
      </c>
      <c r="C1367" s="6">
        <f>TITRES_STAT!D1370</f>
        <v>44.1312</v>
      </c>
      <c r="D1367" s="6">
        <f>TITRES_STAT!E1370</f>
        <v>31</v>
      </c>
      <c r="E1367" s="2">
        <f t="shared" si="84"/>
        <v>3165</v>
      </c>
      <c r="F1367" s="6" t="str">
        <f t="shared" si="87"/>
        <v>BULLISH</v>
      </c>
      <c r="G1367" s="6" t="str">
        <f t="shared" si="86"/>
        <v>STRONG</v>
      </c>
      <c r="H1367" s="6" t="str">
        <f t="shared" si="85"/>
        <v>CONFIRMED BULLISH</v>
      </c>
    </row>
    <row r="1368" spans="1:8" ht="13.5" x14ac:dyDescent="0.25">
      <c r="A1368" s="3">
        <f>TITRES_STAT!B1371</f>
        <v>44004</v>
      </c>
      <c r="B1368" s="6">
        <f>TITRES_STAT!C1371</f>
        <v>62</v>
      </c>
      <c r="C1368" s="6">
        <f>TITRES_STAT!D1371</f>
        <v>44.1312</v>
      </c>
      <c r="D1368" s="6">
        <f>TITRES_STAT!E1371</f>
        <v>0</v>
      </c>
      <c r="E1368" s="2">
        <f t="shared" si="84"/>
        <v>3165</v>
      </c>
      <c r="F1368" s="6" t="str">
        <f t="shared" si="87"/>
        <v>BULLISH</v>
      </c>
      <c r="G1368" s="6" t="str">
        <f t="shared" si="86"/>
        <v>NEUTRAL</v>
      </c>
      <c r="H1368" s="6" t="str">
        <f t="shared" si="85"/>
        <v>CONFIRMED BULLISH</v>
      </c>
    </row>
    <row r="1369" spans="1:8" ht="13.5" x14ac:dyDescent="0.25">
      <c r="A1369" s="3">
        <f>TITRES_STAT!B1372</f>
        <v>44005</v>
      </c>
      <c r="B1369" s="6">
        <f>TITRES_STAT!C1372</f>
        <v>63.86</v>
      </c>
      <c r="C1369" s="6">
        <f>TITRES_STAT!D1372</f>
        <v>45.455100000000002</v>
      </c>
      <c r="D1369" s="6">
        <f>TITRES_STAT!E1372</f>
        <v>13</v>
      </c>
      <c r="E1369" s="2">
        <f t="shared" si="84"/>
        <v>3178</v>
      </c>
      <c r="F1369" s="6" t="str">
        <f t="shared" si="87"/>
        <v>BULLISH</v>
      </c>
      <c r="G1369" s="6" t="str">
        <f t="shared" si="86"/>
        <v>STRONG</v>
      </c>
      <c r="H1369" s="6" t="str">
        <f t="shared" si="85"/>
        <v>CONFIRMED BULLISH</v>
      </c>
    </row>
    <row r="1370" spans="1:8" ht="13.5" x14ac:dyDescent="0.25">
      <c r="A1370" s="3">
        <f>TITRES_STAT!B1373</f>
        <v>44006</v>
      </c>
      <c r="B1370" s="6">
        <f>TITRES_STAT!C1373</f>
        <v>65.77</v>
      </c>
      <c r="C1370" s="6">
        <f>TITRES_STAT!D1373</f>
        <v>46.814700000000002</v>
      </c>
      <c r="D1370" s="6">
        <f>TITRES_STAT!E1373</f>
        <v>61</v>
      </c>
      <c r="E1370" s="2">
        <f t="shared" si="84"/>
        <v>3239</v>
      </c>
      <c r="F1370" s="6" t="str">
        <f t="shared" si="87"/>
        <v>BULLISH</v>
      </c>
      <c r="G1370" s="6" t="str">
        <f t="shared" si="86"/>
        <v>STRONG</v>
      </c>
      <c r="H1370" s="6" t="str">
        <f t="shared" si="85"/>
        <v>CONFIRMED BULLISH</v>
      </c>
    </row>
    <row r="1371" spans="1:8" ht="13.5" x14ac:dyDescent="0.25">
      <c r="A1371" s="3">
        <f>TITRES_STAT!B1374</f>
        <v>44007</v>
      </c>
      <c r="B1371" s="6">
        <f>TITRES_STAT!C1374</f>
        <v>65.77</v>
      </c>
      <c r="C1371" s="6">
        <f>TITRES_STAT!D1374</f>
        <v>46.814700000000002</v>
      </c>
      <c r="D1371" s="6">
        <f>TITRES_STAT!E1374</f>
        <v>0</v>
      </c>
      <c r="E1371" s="2">
        <f t="shared" si="84"/>
        <v>3239</v>
      </c>
      <c r="F1371" s="6" t="str">
        <f t="shared" si="87"/>
        <v>BULLISH</v>
      </c>
      <c r="G1371" s="6" t="str">
        <f t="shared" si="86"/>
        <v>STRONG</v>
      </c>
      <c r="H1371" s="6" t="str">
        <f t="shared" si="85"/>
        <v>CONFIRMED BULLISH</v>
      </c>
    </row>
    <row r="1372" spans="1:8" ht="13.5" x14ac:dyDescent="0.25">
      <c r="A1372" s="3">
        <f>TITRES_STAT!B1375</f>
        <v>44008</v>
      </c>
      <c r="B1372" s="6">
        <f>TITRES_STAT!C1375</f>
        <v>65.77</v>
      </c>
      <c r="C1372" s="6">
        <f>TITRES_STAT!D1375</f>
        <v>46.814700000000002</v>
      </c>
      <c r="D1372" s="6">
        <f>TITRES_STAT!E1375</f>
        <v>20</v>
      </c>
      <c r="E1372" s="2">
        <f t="shared" si="84"/>
        <v>3239</v>
      </c>
      <c r="F1372" s="6" t="str">
        <f t="shared" si="87"/>
        <v>BULLISH</v>
      </c>
      <c r="G1372" s="6" t="str">
        <f t="shared" si="86"/>
        <v>STRONG</v>
      </c>
      <c r="H1372" s="6" t="str">
        <f t="shared" si="85"/>
        <v>CONFIRMED BULLISH</v>
      </c>
    </row>
    <row r="1373" spans="1:8" ht="13.5" x14ac:dyDescent="0.25">
      <c r="A1373" s="3">
        <f>TITRES_STAT!B1376</f>
        <v>44011</v>
      </c>
      <c r="B1373" s="6">
        <f>TITRES_STAT!C1376</f>
        <v>65.77</v>
      </c>
      <c r="C1373" s="6">
        <f>TITRES_STAT!D1376</f>
        <v>46.814700000000002</v>
      </c>
      <c r="D1373" s="6">
        <f>TITRES_STAT!E1376</f>
        <v>0</v>
      </c>
      <c r="E1373" s="2">
        <f t="shared" si="84"/>
        <v>3239</v>
      </c>
      <c r="F1373" s="6" t="str">
        <f t="shared" si="87"/>
        <v>BULLISH</v>
      </c>
      <c r="G1373" s="6" t="str">
        <f t="shared" si="86"/>
        <v>STRONG</v>
      </c>
      <c r="H1373" s="6" t="str">
        <f t="shared" si="85"/>
        <v>CONFIRMED BULLISH</v>
      </c>
    </row>
    <row r="1374" spans="1:8" ht="13.5" x14ac:dyDescent="0.25">
      <c r="A1374" s="3">
        <f>TITRES_STAT!B1377</f>
        <v>44012</v>
      </c>
      <c r="B1374" s="6">
        <f>TITRES_STAT!C1377</f>
        <v>65.77</v>
      </c>
      <c r="C1374" s="6">
        <f>TITRES_STAT!D1377</f>
        <v>46.814700000000002</v>
      </c>
      <c r="D1374" s="6">
        <f>TITRES_STAT!E1377</f>
        <v>0</v>
      </c>
      <c r="E1374" s="2">
        <f t="shared" si="84"/>
        <v>3239</v>
      </c>
      <c r="F1374" s="6" t="str">
        <f t="shared" si="87"/>
        <v>BULLISH</v>
      </c>
      <c r="G1374" s="6" t="str">
        <f t="shared" si="86"/>
        <v>NEUTRAL</v>
      </c>
      <c r="H1374" s="6" t="str">
        <f t="shared" si="85"/>
        <v>CONFIRMED BULLISH</v>
      </c>
    </row>
    <row r="1375" spans="1:8" ht="13.5" x14ac:dyDescent="0.25">
      <c r="A1375" s="3">
        <f>TITRES_STAT!B1378</f>
        <v>44013</v>
      </c>
      <c r="B1375" s="6">
        <f>TITRES_STAT!C1378</f>
        <v>65.77</v>
      </c>
      <c r="C1375" s="6">
        <f>TITRES_STAT!D1378</f>
        <v>46.814700000000002</v>
      </c>
      <c r="D1375" s="6">
        <f>TITRES_STAT!E1378</f>
        <v>0</v>
      </c>
      <c r="E1375" s="2">
        <f t="shared" si="84"/>
        <v>3239</v>
      </c>
      <c r="F1375" s="6" t="str">
        <f t="shared" si="87"/>
        <v>NEUTRAL</v>
      </c>
      <c r="G1375" s="6" t="str">
        <f t="shared" si="86"/>
        <v>NEUTRAL</v>
      </c>
      <c r="H1375" s="6" t="str">
        <f t="shared" si="85"/>
        <v>NEUTRAL</v>
      </c>
    </row>
    <row r="1376" spans="1:8" ht="13.5" x14ac:dyDescent="0.25">
      <c r="A1376" s="3">
        <f>TITRES_STAT!B1379</f>
        <v>44014</v>
      </c>
      <c r="B1376" s="6">
        <f>TITRES_STAT!C1379</f>
        <v>65.77</v>
      </c>
      <c r="C1376" s="6">
        <f>TITRES_STAT!D1379</f>
        <v>46.814700000000002</v>
      </c>
      <c r="D1376" s="6">
        <f>TITRES_STAT!E1379</f>
        <v>0</v>
      </c>
      <c r="E1376" s="2">
        <f t="shared" si="84"/>
        <v>3239</v>
      </c>
      <c r="F1376" s="6" t="str">
        <f t="shared" si="87"/>
        <v>NEUTRAL</v>
      </c>
      <c r="G1376" s="6" t="str">
        <f t="shared" si="86"/>
        <v>NEUTRAL</v>
      </c>
      <c r="H1376" s="6" t="str">
        <f t="shared" si="85"/>
        <v>NEUTRAL</v>
      </c>
    </row>
    <row r="1377" spans="1:8" ht="13.5" x14ac:dyDescent="0.25">
      <c r="A1377" s="3">
        <f>TITRES_STAT!B1380</f>
        <v>44015</v>
      </c>
      <c r="B1377" s="6">
        <f>TITRES_STAT!C1380</f>
        <v>65.77</v>
      </c>
      <c r="C1377" s="6">
        <f>TITRES_STAT!D1380</f>
        <v>46.814700000000002</v>
      </c>
      <c r="D1377" s="6">
        <f>TITRES_STAT!E1380</f>
        <v>0</v>
      </c>
      <c r="E1377" s="2">
        <f t="shared" si="84"/>
        <v>3239</v>
      </c>
      <c r="F1377" s="6" t="str">
        <f t="shared" si="87"/>
        <v>NEUTRAL</v>
      </c>
      <c r="G1377" s="6" t="str">
        <f t="shared" si="86"/>
        <v>NEUTRAL</v>
      </c>
      <c r="H1377" s="6" t="str">
        <f t="shared" si="85"/>
        <v>NEUTRAL</v>
      </c>
    </row>
    <row r="1378" spans="1:8" ht="13.5" x14ac:dyDescent="0.25">
      <c r="A1378" s="3">
        <f>TITRES_STAT!B1381</f>
        <v>44018</v>
      </c>
      <c r="B1378" s="6">
        <f>TITRES_STAT!C1381</f>
        <v>65.77</v>
      </c>
      <c r="C1378" s="6">
        <f>TITRES_STAT!D1381</f>
        <v>46.814700000000002</v>
      </c>
      <c r="D1378" s="6">
        <f>TITRES_STAT!E1381</f>
        <v>0</v>
      </c>
      <c r="E1378" s="2">
        <f t="shared" si="84"/>
        <v>3239</v>
      </c>
      <c r="F1378" s="6" t="str">
        <f t="shared" si="87"/>
        <v>NEUTRAL</v>
      </c>
      <c r="G1378" s="6" t="str">
        <f t="shared" si="86"/>
        <v>NEUTRAL</v>
      </c>
      <c r="H1378" s="6" t="str">
        <f t="shared" si="85"/>
        <v>NEUTRAL</v>
      </c>
    </row>
    <row r="1379" spans="1:8" ht="13.5" x14ac:dyDescent="0.25">
      <c r="A1379" s="3">
        <f>TITRES_STAT!B1382</f>
        <v>44019</v>
      </c>
      <c r="B1379" s="6">
        <f>TITRES_STAT!C1382</f>
        <v>65.77</v>
      </c>
      <c r="C1379" s="6">
        <f>TITRES_STAT!D1382</f>
        <v>46.814700000000002</v>
      </c>
      <c r="D1379" s="6">
        <f>TITRES_STAT!E1382</f>
        <v>100</v>
      </c>
      <c r="E1379" s="2">
        <f t="shared" si="84"/>
        <v>3239</v>
      </c>
      <c r="F1379" s="6" t="str">
        <f t="shared" si="87"/>
        <v>NEUTRAL</v>
      </c>
      <c r="G1379" s="6" t="str">
        <f t="shared" si="86"/>
        <v>NEUTRAL</v>
      </c>
      <c r="H1379" s="6" t="str">
        <f t="shared" si="85"/>
        <v>NEUTRAL</v>
      </c>
    </row>
    <row r="1380" spans="1:8" ht="13.5" x14ac:dyDescent="0.25">
      <c r="A1380" s="3">
        <f>TITRES_STAT!B1383</f>
        <v>44020</v>
      </c>
      <c r="B1380" s="6">
        <f>TITRES_STAT!C1383</f>
        <v>65.77</v>
      </c>
      <c r="C1380" s="6">
        <f>TITRES_STAT!D1383</f>
        <v>46.814700000000002</v>
      </c>
      <c r="D1380" s="6">
        <f>TITRES_STAT!E1383</f>
        <v>0</v>
      </c>
      <c r="E1380" s="2">
        <f t="shared" si="84"/>
        <v>3239</v>
      </c>
      <c r="F1380" s="6" t="str">
        <f t="shared" si="87"/>
        <v>NEUTRAL</v>
      </c>
      <c r="G1380" s="6" t="str">
        <f t="shared" si="86"/>
        <v>NEUTRAL</v>
      </c>
      <c r="H1380" s="6" t="str">
        <f t="shared" si="85"/>
        <v>NEUTRAL</v>
      </c>
    </row>
    <row r="1381" spans="1:8" ht="13.5" x14ac:dyDescent="0.25">
      <c r="A1381" s="3">
        <f>TITRES_STAT!B1384</f>
        <v>44021</v>
      </c>
      <c r="B1381" s="6">
        <f>TITRES_STAT!C1384</f>
        <v>65.77</v>
      </c>
      <c r="C1381" s="6">
        <f>TITRES_STAT!D1384</f>
        <v>46.814700000000002</v>
      </c>
      <c r="D1381" s="6">
        <f>TITRES_STAT!E1384</f>
        <v>0</v>
      </c>
      <c r="E1381" s="2">
        <f t="shared" si="84"/>
        <v>3239</v>
      </c>
      <c r="F1381" s="6" t="str">
        <f t="shared" si="87"/>
        <v>NEUTRAL</v>
      </c>
      <c r="G1381" s="6" t="str">
        <f t="shared" si="86"/>
        <v>NEUTRAL</v>
      </c>
      <c r="H1381" s="6" t="str">
        <f t="shared" si="85"/>
        <v>NEUTRAL</v>
      </c>
    </row>
    <row r="1382" spans="1:8" ht="13.5" x14ac:dyDescent="0.25">
      <c r="A1382" s="3">
        <f>TITRES_STAT!B1385</f>
        <v>44022</v>
      </c>
      <c r="B1382" s="6">
        <f>TITRES_STAT!C1385</f>
        <v>65.77</v>
      </c>
      <c r="C1382" s="6">
        <f>TITRES_STAT!D1385</f>
        <v>46.814700000000002</v>
      </c>
      <c r="D1382" s="6">
        <f>TITRES_STAT!E1385</f>
        <v>0</v>
      </c>
      <c r="E1382" s="2">
        <f t="shared" si="84"/>
        <v>3239</v>
      </c>
      <c r="F1382" s="6" t="str">
        <f t="shared" si="87"/>
        <v>NEUTRAL</v>
      </c>
      <c r="G1382" s="6" t="str">
        <f t="shared" si="86"/>
        <v>NEUTRAL</v>
      </c>
      <c r="H1382" s="6" t="str">
        <f t="shared" si="85"/>
        <v>NEUTRAL</v>
      </c>
    </row>
    <row r="1383" spans="1:8" ht="13.5" x14ac:dyDescent="0.25">
      <c r="A1383" s="3">
        <f>TITRES_STAT!B1386</f>
        <v>44025</v>
      </c>
      <c r="B1383" s="6">
        <f>TITRES_STAT!C1386</f>
        <v>65.77</v>
      </c>
      <c r="C1383" s="6">
        <f>TITRES_STAT!D1386</f>
        <v>46.814700000000002</v>
      </c>
      <c r="D1383" s="6">
        <f>TITRES_STAT!E1386</f>
        <v>0</v>
      </c>
      <c r="E1383" s="2">
        <f t="shared" si="84"/>
        <v>3239</v>
      </c>
      <c r="F1383" s="6" t="str">
        <f t="shared" si="87"/>
        <v>NEUTRAL</v>
      </c>
      <c r="G1383" s="6" t="str">
        <f t="shared" si="86"/>
        <v>NEUTRAL</v>
      </c>
      <c r="H1383" s="6" t="str">
        <f t="shared" si="85"/>
        <v>NEUTRAL</v>
      </c>
    </row>
    <row r="1384" spans="1:8" ht="13.5" x14ac:dyDescent="0.25">
      <c r="A1384" s="3">
        <f>TITRES_STAT!B1387</f>
        <v>44026</v>
      </c>
      <c r="B1384" s="6">
        <f>TITRES_STAT!C1387</f>
        <v>65.77</v>
      </c>
      <c r="C1384" s="6">
        <f>TITRES_STAT!D1387</f>
        <v>46.814700000000002</v>
      </c>
      <c r="D1384" s="6">
        <f>TITRES_STAT!E1387</f>
        <v>0</v>
      </c>
      <c r="E1384" s="2">
        <f t="shared" si="84"/>
        <v>3239</v>
      </c>
      <c r="F1384" s="6" t="str">
        <f t="shared" si="87"/>
        <v>NEUTRAL</v>
      </c>
      <c r="G1384" s="6" t="str">
        <f t="shared" si="86"/>
        <v>NEUTRAL</v>
      </c>
      <c r="H1384" s="6" t="str">
        <f t="shared" si="85"/>
        <v>NEUTRAL</v>
      </c>
    </row>
    <row r="1385" spans="1:8" ht="13.5" x14ac:dyDescent="0.25">
      <c r="A1385" s="3">
        <f>TITRES_STAT!B1388</f>
        <v>44027</v>
      </c>
      <c r="B1385" s="6">
        <f>TITRES_STAT!C1388</f>
        <v>65.77</v>
      </c>
      <c r="C1385" s="6">
        <f>TITRES_STAT!D1388</f>
        <v>46.814700000000002</v>
      </c>
      <c r="D1385" s="6">
        <f>TITRES_STAT!E1388</f>
        <v>0</v>
      </c>
      <c r="E1385" s="2">
        <f t="shared" si="84"/>
        <v>3239</v>
      </c>
      <c r="F1385" s="6" t="str">
        <f t="shared" si="87"/>
        <v>NEUTRAL</v>
      </c>
      <c r="G1385" s="6" t="str">
        <f t="shared" si="86"/>
        <v>NEUTRAL</v>
      </c>
      <c r="H1385" s="6" t="str">
        <f t="shared" si="85"/>
        <v>NEUTRAL</v>
      </c>
    </row>
    <row r="1386" spans="1:8" ht="13.5" x14ac:dyDescent="0.25">
      <c r="A1386" s="3">
        <f>TITRES_STAT!B1389</f>
        <v>44028</v>
      </c>
      <c r="B1386" s="6">
        <f>TITRES_STAT!C1389</f>
        <v>65.77</v>
      </c>
      <c r="C1386" s="6">
        <f>TITRES_STAT!D1389</f>
        <v>46.814700000000002</v>
      </c>
      <c r="D1386" s="6">
        <f>TITRES_STAT!E1389</f>
        <v>0</v>
      </c>
      <c r="E1386" s="2">
        <f t="shared" si="84"/>
        <v>3239</v>
      </c>
      <c r="F1386" s="6" t="str">
        <f t="shared" si="87"/>
        <v>NEUTRAL</v>
      </c>
      <c r="G1386" s="6" t="str">
        <f t="shared" si="86"/>
        <v>NEUTRAL</v>
      </c>
      <c r="H1386" s="6" t="str">
        <f t="shared" si="85"/>
        <v>NEUTRAL</v>
      </c>
    </row>
    <row r="1387" spans="1:8" ht="13.5" x14ac:dyDescent="0.25">
      <c r="A1387" s="3">
        <f>TITRES_STAT!B1390</f>
        <v>44029</v>
      </c>
      <c r="B1387" s="6">
        <f>TITRES_STAT!C1390</f>
        <v>59.77</v>
      </c>
      <c r="C1387" s="6">
        <f>TITRES_STAT!D1390</f>
        <v>46.818399999999997</v>
      </c>
      <c r="D1387" s="6">
        <f>TITRES_STAT!E1390</f>
        <v>0</v>
      </c>
      <c r="E1387" s="2">
        <f t="shared" si="84"/>
        <v>3239</v>
      </c>
      <c r="F1387" s="6" t="str">
        <f t="shared" si="87"/>
        <v>NEUTRAL</v>
      </c>
      <c r="G1387" s="6" t="str">
        <f t="shared" si="86"/>
        <v>NEUTRAL</v>
      </c>
      <c r="H1387" s="6" t="str">
        <f t="shared" si="85"/>
        <v>NEUTRAL</v>
      </c>
    </row>
    <row r="1388" spans="1:8" ht="13.5" x14ac:dyDescent="0.25">
      <c r="A1388" s="3">
        <f>TITRES_STAT!B1391</f>
        <v>44032</v>
      </c>
      <c r="B1388" s="6">
        <f>TITRES_STAT!C1391</f>
        <v>59.77</v>
      </c>
      <c r="C1388" s="6">
        <f>TITRES_STAT!D1391</f>
        <v>46.818399999999997</v>
      </c>
      <c r="D1388" s="6">
        <f>TITRES_STAT!E1391</f>
        <v>10</v>
      </c>
      <c r="E1388" s="2">
        <f t="shared" si="84"/>
        <v>3239</v>
      </c>
      <c r="F1388" s="6" t="str">
        <f t="shared" si="87"/>
        <v>NEUTRAL</v>
      </c>
      <c r="G1388" s="6" t="str">
        <f t="shared" si="86"/>
        <v>NEUTRAL</v>
      </c>
      <c r="H1388" s="6" t="str">
        <f t="shared" si="85"/>
        <v>NEUTRAL</v>
      </c>
    </row>
    <row r="1389" spans="1:8" ht="13.5" x14ac:dyDescent="0.25">
      <c r="A1389" s="3">
        <f>TITRES_STAT!B1392</f>
        <v>44033</v>
      </c>
      <c r="B1389" s="6">
        <f>TITRES_STAT!C1392</f>
        <v>59.77</v>
      </c>
      <c r="C1389" s="6">
        <f>TITRES_STAT!D1392</f>
        <v>46.818399999999997</v>
      </c>
      <c r="D1389" s="6">
        <f>TITRES_STAT!E1392</f>
        <v>0</v>
      </c>
      <c r="E1389" s="2">
        <f t="shared" si="84"/>
        <v>3239</v>
      </c>
      <c r="F1389" s="6" t="str">
        <f t="shared" si="87"/>
        <v>NEUTRAL</v>
      </c>
      <c r="G1389" s="6" t="str">
        <f t="shared" si="86"/>
        <v>NEUTRAL</v>
      </c>
      <c r="H1389" s="6" t="str">
        <f t="shared" si="85"/>
        <v>NEUTRAL</v>
      </c>
    </row>
    <row r="1390" spans="1:8" ht="13.5" x14ac:dyDescent="0.25">
      <c r="A1390" s="3">
        <f>TITRES_STAT!B1393</f>
        <v>44034</v>
      </c>
      <c r="B1390" s="6">
        <f>TITRES_STAT!C1393</f>
        <v>59.77</v>
      </c>
      <c r="C1390" s="6">
        <f>TITRES_STAT!D1393</f>
        <v>46.818399999999997</v>
      </c>
      <c r="D1390" s="6">
        <f>TITRES_STAT!E1393</f>
        <v>0</v>
      </c>
      <c r="E1390" s="2">
        <f t="shared" si="84"/>
        <v>3239</v>
      </c>
      <c r="F1390" s="6" t="str">
        <f t="shared" si="87"/>
        <v>NEUTRAL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44035</v>
      </c>
      <c r="B1391" s="6">
        <f>TITRES_STAT!C1394</f>
        <v>59.77</v>
      </c>
      <c r="C1391" s="6">
        <f>TITRES_STAT!D1394</f>
        <v>46.818399999999997</v>
      </c>
      <c r="D1391" s="6">
        <f>TITRES_STAT!E1394</f>
        <v>0</v>
      </c>
      <c r="E1391" s="2">
        <f t="shared" si="84"/>
        <v>3239</v>
      </c>
      <c r="F1391" s="6" t="str">
        <f t="shared" si="87"/>
        <v>NEUTRAL</v>
      </c>
      <c r="G1391" s="6" t="str">
        <f t="shared" si="86"/>
        <v>NEUTRAL</v>
      </c>
      <c r="H1391" s="6" t="str">
        <f t="shared" si="85"/>
        <v>NEUTRAL</v>
      </c>
    </row>
    <row r="1392" spans="1:8" ht="13.5" x14ac:dyDescent="0.25">
      <c r="A1392" s="3">
        <f>TITRES_STAT!B1395</f>
        <v>44036</v>
      </c>
      <c r="B1392" s="6">
        <f>TITRES_STAT!C1395</f>
        <v>59.77</v>
      </c>
      <c r="C1392" s="6">
        <f>TITRES_STAT!D1395</f>
        <v>46.818399999999997</v>
      </c>
      <c r="D1392" s="6">
        <f>TITRES_STAT!E1395</f>
        <v>0</v>
      </c>
      <c r="E1392" s="2">
        <f t="shared" si="84"/>
        <v>3239</v>
      </c>
      <c r="F1392" s="6" t="str">
        <f t="shared" si="87"/>
        <v>NEUTRAL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44039</v>
      </c>
      <c r="B1393" s="6">
        <f>TITRES_STAT!C1396</f>
        <v>59.77</v>
      </c>
      <c r="C1393" s="6">
        <f>TITRES_STAT!D1396</f>
        <v>46.818399999999997</v>
      </c>
      <c r="D1393" s="6">
        <f>TITRES_STAT!E1396</f>
        <v>0</v>
      </c>
      <c r="E1393" s="2">
        <f t="shared" si="84"/>
        <v>3239</v>
      </c>
      <c r="F1393" s="6" t="str">
        <f t="shared" si="87"/>
        <v>NEUTRAL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44040</v>
      </c>
      <c r="B1394" s="6">
        <f>TITRES_STAT!C1397</f>
        <v>59.77</v>
      </c>
      <c r="C1394" s="6">
        <f>TITRES_STAT!D1397</f>
        <v>46.818399999999997</v>
      </c>
      <c r="D1394" s="6">
        <f>TITRES_STAT!E1397</f>
        <v>0</v>
      </c>
      <c r="E1394" s="2">
        <f t="shared" si="84"/>
        <v>3239</v>
      </c>
      <c r="F1394" s="6" t="str">
        <f t="shared" si="87"/>
        <v>NEUTRAL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44041</v>
      </c>
      <c r="B1395" s="6">
        <f>TITRES_STAT!C1398</f>
        <v>59.77</v>
      </c>
      <c r="C1395" s="6">
        <f>TITRES_STAT!D1398</f>
        <v>46.818399999999997</v>
      </c>
      <c r="D1395" s="6">
        <f>TITRES_STAT!E1398</f>
        <v>0</v>
      </c>
      <c r="E1395" s="2">
        <f t="shared" si="84"/>
        <v>3239</v>
      </c>
      <c r="F1395" s="6" t="str">
        <f t="shared" si="87"/>
        <v>NEUTRAL</v>
      </c>
      <c r="G1395" s="6" t="str">
        <f t="shared" si="86"/>
        <v>NEUTRAL</v>
      </c>
      <c r="H1395" s="6" t="str">
        <f t="shared" si="85"/>
        <v>NEUTRAL</v>
      </c>
    </row>
    <row r="1396" spans="1:8" ht="13.5" x14ac:dyDescent="0.25">
      <c r="A1396" s="3">
        <f>TITRES_STAT!B1399</f>
        <v>44042</v>
      </c>
      <c r="B1396" s="6">
        <f>TITRES_STAT!C1399</f>
        <v>59.77</v>
      </c>
      <c r="C1396" s="6">
        <f>TITRES_STAT!D1399</f>
        <v>46.818399999999997</v>
      </c>
      <c r="D1396" s="6">
        <f>TITRES_STAT!E1399</f>
        <v>0</v>
      </c>
      <c r="E1396" s="2">
        <f t="shared" si="84"/>
        <v>3239</v>
      </c>
      <c r="F1396" s="6" t="str">
        <f t="shared" si="87"/>
        <v>NEUTRAL</v>
      </c>
      <c r="G1396" s="6" t="str">
        <f t="shared" si="86"/>
        <v>NEUTRAL</v>
      </c>
      <c r="H1396" s="6" t="str">
        <f t="shared" si="85"/>
        <v>NEUTRAL</v>
      </c>
    </row>
    <row r="1397" spans="1:8" ht="13.5" x14ac:dyDescent="0.25">
      <c r="A1397" s="3">
        <f>TITRES_STAT!B1400</f>
        <v>44046</v>
      </c>
      <c r="B1397" s="6">
        <f>TITRES_STAT!C1400</f>
        <v>59.77</v>
      </c>
      <c r="C1397" s="6">
        <f>TITRES_STAT!D1400</f>
        <v>46.818399999999997</v>
      </c>
      <c r="D1397" s="6">
        <f>TITRES_STAT!E1400</f>
        <v>0</v>
      </c>
      <c r="E1397" s="2">
        <f t="shared" si="84"/>
        <v>3239</v>
      </c>
      <c r="F1397" s="6" t="str">
        <f t="shared" si="87"/>
        <v>NEUTRAL</v>
      </c>
      <c r="G1397" s="6" t="str">
        <f t="shared" si="86"/>
        <v>NEUTRAL</v>
      </c>
      <c r="H1397" s="6" t="str">
        <f t="shared" si="85"/>
        <v>NEUTRAL</v>
      </c>
    </row>
    <row r="1398" spans="1:8" ht="13.5" x14ac:dyDescent="0.25">
      <c r="A1398" s="3">
        <f>TITRES_STAT!B1401</f>
        <v>44047</v>
      </c>
      <c r="B1398" s="6">
        <f>TITRES_STAT!C1401</f>
        <v>59.77</v>
      </c>
      <c r="C1398" s="6">
        <f>TITRES_STAT!D1401</f>
        <v>46.818399999999997</v>
      </c>
      <c r="D1398" s="6">
        <f>TITRES_STAT!E1401</f>
        <v>0</v>
      </c>
      <c r="E1398" s="2">
        <f t="shared" si="84"/>
        <v>3239</v>
      </c>
      <c r="F1398" s="6" t="str">
        <f t="shared" si="87"/>
        <v>NEUTRAL</v>
      </c>
      <c r="G1398" s="6" t="str">
        <f t="shared" si="86"/>
        <v>NEUTRAL</v>
      </c>
      <c r="H1398" s="6" t="str">
        <f t="shared" si="85"/>
        <v>NEUTRAL</v>
      </c>
    </row>
    <row r="1399" spans="1:8" ht="13.5" x14ac:dyDescent="0.25">
      <c r="A1399" s="3">
        <f>TITRES_STAT!B1402</f>
        <v>44048</v>
      </c>
      <c r="B1399" s="6">
        <f>TITRES_STAT!C1402</f>
        <v>59.77</v>
      </c>
      <c r="C1399" s="6">
        <f>TITRES_STAT!D1402</f>
        <v>46.818399999999997</v>
      </c>
      <c r="D1399" s="6">
        <f>TITRES_STAT!E1402</f>
        <v>0</v>
      </c>
      <c r="E1399" s="2">
        <f t="shared" si="84"/>
        <v>3239</v>
      </c>
      <c r="F1399" s="6" t="str">
        <f t="shared" si="87"/>
        <v>NEUTRAL</v>
      </c>
      <c r="G1399" s="6" t="str">
        <f t="shared" si="86"/>
        <v>NEUTRAL</v>
      </c>
      <c r="H1399" s="6" t="str">
        <f t="shared" si="85"/>
        <v>NEUTRAL</v>
      </c>
    </row>
    <row r="1400" spans="1:8" ht="13.5" x14ac:dyDescent="0.25">
      <c r="A1400" s="3">
        <f>TITRES_STAT!B1403</f>
        <v>44049</v>
      </c>
      <c r="B1400" s="6">
        <f>TITRES_STAT!C1403</f>
        <v>59.77</v>
      </c>
      <c r="C1400" s="6">
        <f>TITRES_STAT!D1403</f>
        <v>46.818399999999997</v>
      </c>
      <c r="D1400" s="6">
        <f>TITRES_STAT!E1403</f>
        <v>0</v>
      </c>
      <c r="E1400" s="2">
        <f t="shared" si="84"/>
        <v>3239</v>
      </c>
      <c r="F1400" s="6" t="str">
        <f t="shared" si="87"/>
        <v>NEUTRAL</v>
      </c>
      <c r="G1400" s="6" t="str">
        <f t="shared" si="86"/>
        <v>NEUTRAL</v>
      </c>
      <c r="H1400" s="6" t="str">
        <f t="shared" si="85"/>
        <v>NEUTRAL</v>
      </c>
    </row>
    <row r="1401" spans="1:8" ht="13.5" x14ac:dyDescent="0.25">
      <c r="A1401" s="3">
        <f>TITRES_STAT!B1404</f>
        <v>44050</v>
      </c>
      <c r="B1401" s="6">
        <f>TITRES_STAT!C1404</f>
        <v>59.77</v>
      </c>
      <c r="C1401" s="6">
        <f>TITRES_STAT!D1404</f>
        <v>46.818399999999997</v>
      </c>
      <c r="D1401" s="6">
        <f>TITRES_STAT!E1404</f>
        <v>0</v>
      </c>
      <c r="E1401" s="2">
        <f t="shared" si="84"/>
        <v>3239</v>
      </c>
      <c r="F1401" s="6" t="str">
        <f t="shared" si="87"/>
        <v>NEUTRAL</v>
      </c>
      <c r="G1401" s="6" t="str">
        <f t="shared" si="86"/>
        <v>NEUTRAL</v>
      </c>
      <c r="H1401" s="6" t="str">
        <f t="shared" si="85"/>
        <v>NEUTRAL</v>
      </c>
    </row>
    <row r="1402" spans="1:8" ht="13.5" x14ac:dyDescent="0.25">
      <c r="A1402" s="3">
        <f>TITRES_STAT!B1405</f>
        <v>44053</v>
      </c>
      <c r="B1402" s="6">
        <f>TITRES_STAT!C1405</f>
        <v>59.77</v>
      </c>
      <c r="C1402" s="6">
        <f>TITRES_STAT!D1405</f>
        <v>46.818399999999997</v>
      </c>
      <c r="D1402" s="6">
        <f>TITRES_STAT!E1405</f>
        <v>0</v>
      </c>
      <c r="E1402" s="2">
        <f t="shared" si="84"/>
        <v>3239</v>
      </c>
      <c r="F1402" s="6" t="str">
        <f t="shared" si="87"/>
        <v>NEUTRAL</v>
      </c>
      <c r="G1402" s="6" t="str">
        <f t="shared" si="86"/>
        <v>NEUTRAL</v>
      </c>
      <c r="H1402" s="6" t="str">
        <f t="shared" si="85"/>
        <v>NEUTRAL</v>
      </c>
    </row>
    <row r="1403" spans="1:8" ht="13.5" x14ac:dyDescent="0.25">
      <c r="A1403" s="3">
        <f>TITRES_STAT!B1406</f>
        <v>44054</v>
      </c>
      <c r="B1403" s="6">
        <f>TITRES_STAT!C1406</f>
        <v>59.77</v>
      </c>
      <c r="C1403" s="6">
        <f>TITRES_STAT!D1406</f>
        <v>46.818399999999997</v>
      </c>
      <c r="D1403" s="6">
        <f>TITRES_STAT!E1406</f>
        <v>0</v>
      </c>
      <c r="E1403" s="2">
        <f t="shared" si="84"/>
        <v>3239</v>
      </c>
      <c r="F1403" s="6" t="str">
        <f t="shared" si="87"/>
        <v>NEUTRAL</v>
      </c>
      <c r="G1403" s="6" t="str">
        <f t="shared" si="86"/>
        <v>NEUTRAL</v>
      </c>
      <c r="H1403" s="6" t="str">
        <f t="shared" si="85"/>
        <v>NEUTRAL</v>
      </c>
    </row>
    <row r="1404" spans="1:8" ht="13.5" x14ac:dyDescent="0.25">
      <c r="A1404" s="3">
        <f>TITRES_STAT!B1407</f>
        <v>44055</v>
      </c>
      <c r="B1404" s="6">
        <f>TITRES_STAT!C1407</f>
        <v>59.77</v>
      </c>
      <c r="C1404" s="6">
        <f>TITRES_STAT!D1407</f>
        <v>46.818399999999997</v>
      </c>
      <c r="D1404" s="6">
        <f>TITRES_STAT!E1407</f>
        <v>0</v>
      </c>
      <c r="E1404" s="2">
        <f t="shared" si="84"/>
        <v>3239</v>
      </c>
      <c r="F1404" s="6" t="str">
        <f t="shared" si="87"/>
        <v>NEUTRAL</v>
      </c>
      <c r="G1404" s="6" t="str">
        <f t="shared" si="86"/>
        <v>NEUTRAL</v>
      </c>
      <c r="H1404" s="6" t="str">
        <f t="shared" si="85"/>
        <v>NEUTRAL</v>
      </c>
    </row>
    <row r="1405" spans="1:8" ht="13.5" x14ac:dyDescent="0.25">
      <c r="A1405" s="3">
        <f>TITRES_STAT!B1408</f>
        <v>44057</v>
      </c>
      <c r="B1405" s="6">
        <f>TITRES_STAT!C1408</f>
        <v>59.77</v>
      </c>
      <c r="C1405" s="6">
        <f>TITRES_STAT!D1408</f>
        <v>46.818399999999997</v>
      </c>
      <c r="D1405" s="6">
        <f>TITRES_STAT!E1408</f>
        <v>0</v>
      </c>
      <c r="E1405" s="2">
        <f t="shared" si="84"/>
        <v>3239</v>
      </c>
      <c r="F1405" s="6" t="str">
        <f t="shared" si="87"/>
        <v>NEUTRAL</v>
      </c>
      <c r="G1405" s="6" t="str">
        <f t="shared" si="86"/>
        <v>NEUTRAL</v>
      </c>
      <c r="H1405" s="6" t="str">
        <f t="shared" si="85"/>
        <v>NEUTRAL</v>
      </c>
    </row>
    <row r="1406" spans="1:8" ht="13.5" x14ac:dyDescent="0.25">
      <c r="A1406" s="3">
        <f>TITRES_STAT!B1409</f>
        <v>44060</v>
      </c>
      <c r="B1406" s="6">
        <f>TITRES_STAT!C1409</f>
        <v>59.77</v>
      </c>
      <c r="C1406" s="6">
        <f>TITRES_STAT!D1409</f>
        <v>46.818399999999997</v>
      </c>
      <c r="D1406" s="6">
        <f>TITRES_STAT!E1409</f>
        <v>0</v>
      </c>
      <c r="E1406" s="2">
        <f t="shared" si="84"/>
        <v>3239</v>
      </c>
      <c r="F1406" s="6" t="str">
        <f t="shared" si="87"/>
        <v>NEUTRAL</v>
      </c>
      <c r="G1406" s="6" t="str">
        <f t="shared" si="86"/>
        <v>NEUTRAL</v>
      </c>
      <c r="H1406" s="6" t="str">
        <f t="shared" si="85"/>
        <v>NEUTRAL</v>
      </c>
    </row>
    <row r="1407" spans="1:8" ht="13.5" x14ac:dyDescent="0.25">
      <c r="A1407" s="3">
        <f>TITRES_STAT!B1410</f>
        <v>44061</v>
      </c>
      <c r="B1407" s="6">
        <f>TITRES_STAT!C1410</f>
        <v>59.77</v>
      </c>
      <c r="C1407" s="6">
        <f>TITRES_STAT!D1410</f>
        <v>46.818399999999997</v>
      </c>
      <c r="D1407" s="6">
        <f>TITRES_STAT!E1410</f>
        <v>0</v>
      </c>
      <c r="E1407" s="2">
        <f t="shared" si="84"/>
        <v>3239</v>
      </c>
      <c r="F1407" s="6" t="str">
        <f t="shared" si="87"/>
        <v>NEUTRAL</v>
      </c>
      <c r="G1407" s="6" t="str">
        <f t="shared" si="86"/>
        <v>NEUTRAL</v>
      </c>
      <c r="H1407" s="6" t="str">
        <f t="shared" si="85"/>
        <v>NEUTRAL</v>
      </c>
    </row>
    <row r="1408" spans="1:8" ht="13.5" x14ac:dyDescent="0.25">
      <c r="A1408" s="3">
        <f>TITRES_STAT!B1411</f>
        <v>44062</v>
      </c>
      <c r="B1408" s="6">
        <f>TITRES_STAT!C1411</f>
        <v>59.77</v>
      </c>
      <c r="C1408" s="6">
        <f>TITRES_STAT!D1411</f>
        <v>46.818399999999997</v>
      </c>
      <c r="D1408" s="6">
        <f>TITRES_STAT!E1411</f>
        <v>0</v>
      </c>
      <c r="E1408" s="2">
        <f t="shared" si="84"/>
        <v>3239</v>
      </c>
      <c r="F1408" s="6" t="str">
        <f t="shared" si="87"/>
        <v>NEUTRAL</v>
      </c>
      <c r="G1408" s="6" t="str">
        <f t="shared" si="86"/>
        <v>NEUTRAL</v>
      </c>
      <c r="H1408" s="6" t="str">
        <f t="shared" si="85"/>
        <v>NEUTRAL</v>
      </c>
    </row>
    <row r="1409" spans="1:8" ht="13.5" x14ac:dyDescent="0.25">
      <c r="A1409" s="3">
        <f>TITRES_STAT!B1412</f>
        <v>44064</v>
      </c>
      <c r="B1409" s="6">
        <f>TITRES_STAT!C1412</f>
        <v>59.77</v>
      </c>
      <c r="C1409" s="6">
        <f>TITRES_STAT!D1412</f>
        <v>46.818399999999997</v>
      </c>
      <c r="D1409" s="6">
        <f>TITRES_STAT!E1412</f>
        <v>0</v>
      </c>
      <c r="E1409" s="2">
        <f t="shared" si="84"/>
        <v>3239</v>
      </c>
      <c r="F1409" s="6" t="str">
        <f t="shared" si="87"/>
        <v>NEUTRAL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44067</v>
      </c>
      <c r="B1410" s="6">
        <f>TITRES_STAT!C1413</f>
        <v>59.77</v>
      </c>
      <c r="C1410" s="6">
        <f>TITRES_STAT!D1413</f>
        <v>46.818399999999997</v>
      </c>
      <c r="D1410" s="6">
        <f>TITRES_STAT!E1413</f>
        <v>0</v>
      </c>
      <c r="E1410" s="2">
        <f t="shared" si="84"/>
        <v>3239</v>
      </c>
      <c r="F1410" s="6" t="str">
        <f t="shared" si="87"/>
        <v>NEUTRAL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44068</v>
      </c>
      <c r="B1411" s="6">
        <f>TITRES_STAT!C1414</f>
        <v>59.77</v>
      </c>
      <c r="C1411" s="6">
        <f>TITRES_STAT!D1414</f>
        <v>46.818399999999997</v>
      </c>
      <c r="D1411" s="6">
        <f>TITRES_STAT!E1414</f>
        <v>0</v>
      </c>
      <c r="E1411" s="2">
        <f t="shared" si="84"/>
        <v>3239</v>
      </c>
      <c r="F1411" s="6" t="str">
        <f t="shared" si="87"/>
        <v>NEUTRAL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44069</v>
      </c>
      <c r="B1412" s="6">
        <f>TITRES_STAT!C1415</f>
        <v>57.98</v>
      </c>
      <c r="C1412" s="6">
        <f>TITRES_STAT!D1415</f>
        <v>45.4163</v>
      </c>
      <c r="D1412" s="6">
        <f>TITRES_STAT!E1415</f>
        <v>10</v>
      </c>
      <c r="E1412" s="2">
        <f t="shared" ref="E1412:E1475" si="88">IF(B1412&gt;B1411, E1411+D1412, IF(B1412&lt;B1411, E1411-D1412, E1411))</f>
        <v>3229</v>
      </c>
      <c r="F1412" s="6" t="str">
        <f t="shared" si="87"/>
        <v>BEARISH</v>
      </c>
      <c r="G1412" s="6" t="str">
        <f t="shared" si="86"/>
        <v>NEUTRAL</v>
      </c>
      <c r="H1412" s="6" t="str">
        <f t="shared" si="85"/>
        <v>CONFIRMED BEARISH</v>
      </c>
    </row>
    <row r="1413" spans="1:8" ht="13.5" x14ac:dyDescent="0.25">
      <c r="A1413" s="3">
        <f>TITRES_STAT!B1416</f>
        <v>44070</v>
      </c>
      <c r="B1413" s="6">
        <f>TITRES_STAT!C1416</f>
        <v>57.98</v>
      </c>
      <c r="C1413" s="6">
        <f>TITRES_STAT!D1416</f>
        <v>45.4163</v>
      </c>
      <c r="D1413" s="6">
        <f>TITRES_STAT!E1416</f>
        <v>0</v>
      </c>
      <c r="E1413" s="2">
        <f t="shared" si="88"/>
        <v>3229</v>
      </c>
      <c r="F1413" s="6" t="str">
        <f t="shared" si="87"/>
        <v>BEARISH</v>
      </c>
      <c r="G1413" s="6" t="str">
        <f t="shared" si="86"/>
        <v>NEUTRAL</v>
      </c>
      <c r="H1413" s="6" t="str">
        <f t="shared" si="85"/>
        <v>CONFIRMED BEARISH</v>
      </c>
    </row>
    <row r="1414" spans="1:8" ht="13.5" x14ac:dyDescent="0.25">
      <c r="A1414" s="3">
        <f>TITRES_STAT!B1417</f>
        <v>44071</v>
      </c>
      <c r="B1414" s="6">
        <f>TITRES_STAT!C1417</f>
        <v>57.98</v>
      </c>
      <c r="C1414" s="6">
        <f>TITRES_STAT!D1417</f>
        <v>45.4163</v>
      </c>
      <c r="D1414" s="6">
        <f>TITRES_STAT!E1417</f>
        <v>0</v>
      </c>
      <c r="E1414" s="2">
        <f t="shared" si="88"/>
        <v>3229</v>
      </c>
      <c r="F1414" s="6" t="str">
        <f t="shared" si="87"/>
        <v>BEARISH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44074</v>
      </c>
      <c r="B1415" s="6">
        <f>TITRES_STAT!C1418</f>
        <v>57.98</v>
      </c>
      <c r="C1415" s="6">
        <f>TITRES_STAT!D1418</f>
        <v>45.4163</v>
      </c>
      <c r="D1415" s="6">
        <f>TITRES_STAT!E1418</f>
        <v>0</v>
      </c>
      <c r="E1415" s="2">
        <f t="shared" si="88"/>
        <v>3229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CONFIRMED BEARISH</v>
      </c>
    </row>
    <row r="1416" spans="1:8" ht="13.5" x14ac:dyDescent="0.25">
      <c r="A1416" s="3">
        <f>TITRES_STAT!B1419</f>
        <v>44075</v>
      </c>
      <c r="B1416" s="6">
        <f>TITRES_STAT!C1419</f>
        <v>57.98</v>
      </c>
      <c r="C1416" s="6">
        <f>TITRES_STAT!D1419</f>
        <v>45.4163</v>
      </c>
      <c r="D1416" s="6">
        <f>TITRES_STAT!E1419</f>
        <v>0</v>
      </c>
      <c r="E1416" s="2">
        <f t="shared" si="88"/>
        <v>3229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CONFIRMED BEARISH</v>
      </c>
    </row>
    <row r="1417" spans="1:8" ht="13.5" x14ac:dyDescent="0.25">
      <c r="A1417" s="3">
        <f>TITRES_STAT!B1420</f>
        <v>44076</v>
      </c>
      <c r="B1417" s="6">
        <f>TITRES_STAT!C1420</f>
        <v>57.98</v>
      </c>
      <c r="C1417" s="6">
        <f>TITRES_STAT!D1420</f>
        <v>45.4163</v>
      </c>
      <c r="D1417" s="6">
        <f>TITRES_STAT!E1420</f>
        <v>0</v>
      </c>
      <c r="E1417" s="2">
        <f t="shared" si="88"/>
        <v>3229</v>
      </c>
      <c r="F1417" s="6" t="str">
        <f t="shared" si="91"/>
        <v>NEUTRAL</v>
      </c>
      <c r="G1417" s="6" t="str">
        <f t="shared" si="90"/>
        <v>NEUTRAL</v>
      </c>
      <c r="H1417" s="6" t="str">
        <f t="shared" si="89"/>
        <v>NEUTRAL</v>
      </c>
    </row>
    <row r="1418" spans="1:8" ht="13.5" x14ac:dyDescent="0.25">
      <c r="A1418" s="3">
        <f>TITRES_STAT!B1421</f>
        <v>44077</v>
      </c>
      <c r="B1418" s="6">
        <f>TITRES_STAT!C1421</f>
        <v>57.98</v>
      </c>
      <c r="C1418" s="6">
        <f>TITRES_STAT!D1421</f>
        <v>45.4163</v>
      </c>
      <c r="D1418" s="6">
        <f>TITRES_STAT!E1421</f>
        <v>0</v>
      </c>
      <c r="E1418" s="2">
        <f t="shared" si="88"/>
        <v>3229</v>
      </c>
      <c r="F1418" s="6" t="str">
        <f t="shared" si="91"/>
        <v>NEUTRAL</v>
      </c>
      <c r="G1418" s="6" t="str">
        <f t="shared" si="90"/>
        <v>NEUTRAL</v>
      </c>
      <c r="H1418" s="6" t="str">
        <f t="shared" si="89"/>
        <v>NEUTRAL</v>
      </c>
    </row>
    <row r="1419" spans="1:8" ht="13.5" x14ac:dyDescent="0.25">
      <c r="A1419" s="3">
        <f>TITRES_STAT!B1422</f>
        <v>44078</v>
      </c>
      <c r="B1419" s="6">
        <f>TITRES_STAT!C1422</f>
        <v>57.98</v>
      </c>
      <c r="C1419" s="6">
        <f>TITRES_STAT!D1422</f>
        <v>45.4163</v>
      </c>
      <c r="D1419" s="6">
        <f>TITRES_STAT!E1422</f>
        <v>0</v>
      </c>
      <c r="E1419" s="2">
        <f t="shared" si="88"/>
        <v>3229</v>
      </c>
      <c r="F1419" s="6" t="str">
        <f t="shared" si="91"/>
        <v>NEUTRAL</v>
      </c>
      <c r="G1419" s="6" t="str">
        <f t="shared" si="90"/>
        <v>NEUTRAL</v>
      </c>
      <c r="H1419" s="6" t="str">
        <f t="shared" si="89"/>
        <v>NEUTRAL</v>
      </c>
    </row>
    <row r="1420" spans="1:8" ht="13.5" x14ac:dyDescent="0.25">
      <c r="A1420" s="3">
        <f>TITRES_STAT!B1423</f>
        <v>44081</v>
      </c>
      <c r="B1420" s="6">
        <f>TITRES_STAT!C1423</f>
        <v>57.98</v>
      </c>
      <c r="C1420" s="6">
        <f>TITRES_STAT!D1423</f>
        <v>45.4163</v>
      </c>
      <c r="D1420" s="6">
        <f>TITRES_STAT!E1423</f>
        <v>0</v>
      </c>
      <c r="E1420" s="2">
        <f t="shared" si="88"/>
        <v>3229</v>
      </c>
      <c r="F1420" s="6" t="str">
        <f t="shared" si="91"/>
        <v>NEUTRAL</v>
      </c>
      <c r="G1420" s="6" t="str">
        <f t="shared" si="90"/>
        <v>NEUTRAL</v>
      </c>
      <c r="H1420" s="6" t="str">
        <f t="shared" si="89"/>
        <v>NEUTRAL</v>
      </c>
    </row>
    <row r="1421" spans="1:8" ht="13.5" x14ac:dyDescent="0.25">
      <c r="A1421" s="3">
        <f>TITRES_STAT!B1424</f>
        <v>44082</v>
      </c>
      <c r="B1421" s="6">
        <f>TITRES_STAT!C1424</f>
        <v>57.98</v>
      </c>
      <c r="C1421" s="6">
        <f>TITRES_STAT!D1424</f>
        <v>45.4163</v>
      </c>
      <c r="D1421" s="6">
        <f>TITRES_STAT!E1424</f>
        <v>0</v>
      </c>
      <c r="E1421" s="2">
        <f t="shared" si="88"/>
        <v>3229</v>
      </c>
      <c r="F1421" s="6" t="str">
        <f t="shared" si="91"/>
        <v>NEUTRAL</v>
      </c>
      <c r="G1421" s="6" t="str">
        <f t="shared" si="90"/>
        <v>NEUTRAL</v>
      </c>
      <c r="H1421" s="6" t="str">
        <f t="shared" si="89"/>
        <v>NEUTRAL</v>
      </c>
    </row>
    <row r="1422" spans="1:8" ht="13.5" x14ac:dyDescent="0.25">
      <c r="A1422" s="3">
        <f>TITRES_STAT!B1425</f>
        <v>44083</v>
      </c>
      <c r="B1422" s="6">
        <f>TITRES_STAT!C1425</f>
        <v>57.98</v>
      </c>
      <c r="C1422" s="6">
        <f>TITRES_STAT!D1425</f>
        <v>45.4163</v>
      </c>
      <c r="D1422" s="6">
        <f>TITRES_STAT!E1425</f>
        <v>0</v>
      </c>
      <c r="E1422" s="2">
        <f t="shared" si="88"/>
        <v>3229</v>
      </c>
      <c r="F1422" s="6" t="str">
        <f t="shared" si="91"/>
        <v>NEUTRAL</v>
      </c>
      <c r="G1422" s="6" t="str">
        <f t="shared" si="90"/>
        <v>NEUTRAL</v>
      </c>
      <c r="H1422" s="6" t="str">
        <f t="shared" si="89"/>
        <v>NEUTRAL</v>
      </c>
    </row>
    <row r="1423" spans="1:8" ht="13.5" x14ac:dyDescent="0.25">
      <c r="A1423" s="3">
        <f>TITRES_STAT!B1426</f>
        <v>44084</v>
      </c>
      <c r="B1423" s="6">
        <f>TITRES_STAT!C1426</f>
        <v>57.98</v>
      </c>
      <c r="C1423" s="6">
        <f>TITRES_STAT!D1426</f>
        <v>45.4163</v>
      </c>
      <c r="D1423" s="6">
        <f>TITRES_STAT!E1426</f>
        <v>0</v>
      </c>
      <c r="E1423" s="2">
        <f t="shared" si="88"/>
        <v>3229</v>
      </c>
      <c r="F1423" s="6" t="str">
        <f t="shared" si="91"/>
        <v>NEUTRAL</v>
      </c>
      <c r="G1423" s="6" t="str">
        <f t="shared" si="90"/>
        <v>NEUTRAL</v>
      </c>
      <c r="H1423" s="6" t="str">
        <f t="shared" si="89"/>
        <v>NEUTRAL</v>
      </c>
    </row>
    <row r="1424" spans="1:8" ht="13.5" x14ac:dyDescent="0.25">
      <c r="A1424" s="3">
        <f>TITRES_STAT!B1427</f>
        <v>44085</v>
      </c>
      <c r="B1424" s="6">
        <f>TITRES_STAT!C1427</f>
        <v>57</v>
      </c>
      <c r="C1424" s="6">
        <f>TITRES_STAT!D1427</f>
        <v>44.648699999999998</v>
      </c>
      <c r="D1424" s="6">
        <f>TITRES_STAT!E1427</f>
        <v>20</v>
      </c>
      <c r="E1424" s="2">
        <f t="shared" si="88"/>
        <v>3209</v>
      </c>
      <c r="F1424" s="6" t="str">
        <f t="shared" si="91"/>
        <v>BEARISH</v>
      </c>
      <c r="G1424" s="6" t="str">
        <f t="shared" si="90"/>
        <v>NEUTRAL</v>
      </c>
      <c r="H1424" s="6" t="str">
        <f t="shared" si="89"/>
        <v>CONFIRMED BEARISH</v>
      </c>
    </row>
    <row r="1425" spans="1:8" ht="13.5" x14ac:dyDescent="0.25">
      <c r="A1425" s="3">
        <f>TITRES_STAT!B1428</f>
        <v>44088</v>
      </c>
      <c r="B1425" s="6">
        <f>TITRES_STAT!C1428</f>
        <v>57</v>
      </c>
      <c r="C1425" s="6">
        <f>TITRES_STAT!D1428</f>
        <v>44.648699999999998</v>
      </c>
      <c r="D1425" s="6">
        <f>TITRES_STAT!E1428</f>
        <v>0</v>
      </c>
      <c r="E1425" s="2">
        <f t="shared" si="88"/>
        <v>3209</v>
      </c>
      <c r="F1425" s="6" t="str">
        <f t="shared" si="91"/>
        <v>BEARISH</v>
      </c>
      <c r="G1425" s="6" t="str">
        <f t="shared" si="90"/>
        <v>NEUTRAL</v>
      </c>
      <c r="H1425" s="6" t="str">
        <f t="shared" si="89"/>
        <v>CONFIRMED BEARISH</v>
      </c>
    </row>
    <row r="1426" spans="1:8" ht="13.5" x14ac:dyDescent="0.25">
      <c r="A1426" s="3">
        <f>TITRES_STAT!B1429</f>
        <v>44089</v>
      </c>
      <c r="B1426" s="6">
        <f>TITRES_STAT!C1429</f>
        <v>57</v>
      </c>
      <c r="C1426" s="6">
        <f>TITRES_STAT!D1429</f>
        <v>44.648699999999998</v>
      </c>
      <c r="D1426" s="6">
        <f>TITRES_STAT!E1429</f>
        <v>5</v>
      </c>
      <c r="E1426" s="2">
        <f t="shared" si="88"/>
        <v>3209</v>
      </c>
      <c r="F1426" s="6" t="str">
        <f t="shared" si="91"/>
        <v>BEARISH</v>
      </c>
      <c r="G1426" s="6" t="str">
        <f t="shared" si="90"/>
        <v>NEUTRAL</v>
      </c>
      <c r="H1426" s="6" t="str">
        <f t="shared" si="89"/>
        <v>CONFIRMED BEARISH</v>
      </c>
    </row>
    <row r="1427" spans="1:8" ht="13.5" x14ac:dyDescent="0.25">
      <c r="A1427" s="3">
        <f>TITRES_STAT!B1430</f>
        <v>44090</v>
      </c>
      <c r="B1427" s="6">
        <f>TITRES_STAT!C1430</f>
        <v>57</v>
      </c>
      <c r="C1427" s="6">
        <f>TITRES_STAT!D1430</f>
        <v>44.648699999999998</v>
      </c>
      <c r="D1427" s="6">
        <f>TITRES_STAT!E1430</f>
        <v>0</v>
      </c>
      <c r="E1427" s="2">
        <f t="shared" si="88"/>
        <v>3209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57</v>
      </c>
      <c r="C1428" s="6">
        <f>TITRES_STAT!D1431</f>
        <v>44.648699999999998</v>
      </c>
      <c r="D1428" s="6">
        <f>TITRES_STAT!E1431</f>
        <v>0</v>
      </c>
      <c r="E1428" s="2">
        <f t="shared" si="88"/>
        <v>3209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56.5</v>
      </c>
      <c r="C1429" s="6">
        <f>TITRES_STAT!D1432</f>
        <v>44.256999999999998</v>
      </c>
      <c r="D1429" s="6">
        <f>TITRES_STAT!E1432</f>
        <v>163</v>
      </c>
      <c r="E1429" s="2">
        <f t="shared" si="88"/>
        <v>3046</v>
      </c>
      <c r="F1429" s="6" t="str">
        <f t="shared" si="91"/>
        <v>BEARISH</v>
      </c>
      <c r="G1429" s="6" t="str">
        <f t="shared" si="90"/>
        <v>WEAK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56.5</v>
      </c>
      <c r="C1430" s="6">
        <f>TITRES_STAT!D1433</f>
        <v>44.256999999999998</v>
      </c>
      <c r="D1430" s="6">
        <f>TITRES_STAT!E1433</f>
        <v>0</v>
      </c>
      <c r="E1430" s="2">
        <f t="shared" si="88"/>
        <v>3046</v>
      </c>
      <c r="F1430" s="6" t="str">
        <f t="shared" si="91"/>
        <v>BEARISH</v>
      </c>
      <c r="G1430" s="6" t="str">
        <f t="shared" si="90"/>
        <v>WEAK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56.5</v>
      </c>
      <c r="C1431" s="6">
        <f>TITRES_STAT!D1434</f>
        <v>44.256999999999998</v>
      </c>
      <c r="D1431" s="6">
        <f>TITRES_STAT!E1434</f>
        <v>0</v>
      </c>
      <c r="E1431" s="2">
        <f t="shared" si="88"/>
        <v>3046</v>
      </c>
      <c r="F1431" s="6" t="str">
        <f t="shared" si="91"/>
        <v>BEARISH</v>
      </c>
      <c r="G1431" s="6" t="str">
        <f t="shared" si="90"/>
        <v>WEAK</v>
      </c>
      <c r="H1431" s="6" t="str">
        <f t="shared" si="89"/>
        <v>CONFIRMED BEARISH</v>
      </c>
    </row>
    <row r="1432" spans="1:8" ht="13.5" x14ac:dyDescent="0.25">
      <c r="A1432" s="3">
        <f>TITRES_STAT!B1435</f>
        <v>44097</v>
      </c>
      <c r="B1432" s="6">
        <f>TITRES_STAT!C1435</f>
        <v>57.5</v>
      </c>
      <c r="C1432" s="6">
        <f>TITRES_STAT!D1435</f>
        <v>45.040300000000002</v>
      </c>
      <c r="D1432" s="6">
        <f>TITRES_STAT!E1435</f>
        <v>20</v>
      </c>
      <c r="E1432" s="2">
        <f t="shared" si="88"/>
        <v>3066</v>
      </c>
      <c r="F1432" s="6" t="str">
        <f t="shared" si="91"/>
        <v>BEARISH</v>
      </c>
      <c r="G1432" s="6" t="str">
        <f t="shared" si="90"/>
        <v>WEAK</v>
      </c>
      <c r="H1432" s="6" t="str">
        <f t="shared" si="89"/>
        <v>BEARISH DIVERGENCE</v>
      </c>
    </row>
    <row r="1433" spans="1:8" ht="13.5" x14ac:dyDescent="0.25">
      <c r="A1433" s="3">
        <f>TITRES_STAT!B1436</f>
        <v>44098</v>
      </c>
      <c r="B1433" s="6">
        <f>TITRES_STAT!C1436</f>
        <v>57.98</v>
      </c>
      <c r="C1433" s="6">
        <f>TITRES_STAT!D1436</f>
        <v>45.4163</v>
      </c>
      <c r="D1433" s="6">
        <f>TITRES_STAT!E1436</f>
        <v>18</v>
      </c>
      <c r="E1433" s="2">
        <f t="shared" si="88"/>
        <v>3084</v>
      </c>
      <c r="F1433" s="6" t="str">
        <f t="shared" si="91"/>
        <v>BEARISH</v>
      </c>
      <c r="G1433" s="6" t="str">
        <f t="shared" si="90"/>
        <v>WEAK</v>
      </c>
      <c r="H1433" s="6" t="str">
        <f t="shared" si="89"/>
        <v>BEARISH DIVERGENCE</v>
      </c>
    </row>
    <row r="1434" spans="1:8" ht="13.5" x14ac:dyDescent="0.25">
      <c r="A1434" s="3">
        <f>TITRES_STAT!B1437</f>
        <v>44099</v>
      </c>
      <c r="B1434" s="6">
        <f>TITRES_STAT!C1437</f>
        <v>57.98</v>
      </c>
      <c r="C1434" s="6">
        <f>TITRES_STAT!D1437</f>
        <v>45.4163</v>
      </c>
      <c r="D1434" s="6">
        <f>TITRES_STAT!E1437</f>
        <v>15</v>
      </c>
      <c r="E1434" s="2">
        <f t="shared" si="88"/>
        <v>3084</v>
      </c>
      <c r="F1434" s="6" t="str">
        <f t="shared" si="91"/>
        <v>BULLISH</v>
      </c>
      <c r="G1434" s="6" t="str">
        <f t="shared" si="90"/>
        <v>NEUTRAL</v>
      </c>
      <c r="H1434" s="6" t="str">
        <f t="shared" si="89"/>
        <v>CONFIRMED BULLISH</v>
      </c>
    </row>
    <row r="1435" spans="1:8" ht="13.5" x14ac:dyDescent="0.25">
      <c r="A1435" s="3">
        <f>TITRES_STAT!B1438</f>
        <v>44102</v>
      </c>
      <c r="B1435" s="6">
        <f>TITRES_STAT!C1438</f>
        <v>57.98</v>
      </c>
      <c r="C1435" s="6">
        <f>TITRES_STAT!D1438</f>
        <v>45.4163</v>
      </c>
      <c r="D1435" s="6">
        <f>TITRES_STAT!E1438</f>
        <v>0</v>
      </c>
      <c r="E1435" s="2">
        <f t="shared" si="88"/>
        <v>3084</v>
      </c>
      <c r="F1435" s="6" t="str">
        <f t="shared" si="91"/>
        <v>BULLISH</v>
      </c>
      <c r="G1435" s="6" t="str">
        <f t="shared" si="90"/>
        <v>NEUTRAL</v>
      </c>
      <c r="H1435" s="6" t="str">
        <f t="shared" si="89"/>
        <v>CONFIRMED BULLISH</v>
      </c>
    </row>
    <row r="1436" spans="1:8" ht="13.5" x14ac:dyDescent="0.25">
      <c r="A1436" s="3">
        <f>TITRES_STAT!B1439</f>
        <v>44103</v>
      </c>
      <c r="B1436" s="6">
        <f>TITRES_STAT!C1439</f>
        <v>57.98</v>
      </c>
      <c r="C1436" s="6">
        <f>TITRES_STAT!D1439</f>
        <v>45.4163</v>
      </c>
      <c r="D1436" s="6">
        <f>TITRES_STAT!E1439</f>
        <v>0</v>
      </c>
      <c r="E1436" s="2">
        <f t="shared" si="88"/>
        <v>3084</v>
      </c>
      <c r="F1436" s="6" t="str">
        <f t="shared" si="91"/>
        <v>BULLISH</v>
      </c>
      <c r="G1436" s="6" t="str">
        <f t="shared" si="90"/>
        <v>NEUTRAL</v>
      </c>
      <c r="H1436" s="6" t="str">
        <f t="shared" si="89"/>
        <v>CONFIRMED BULLISH</v>
      </c>
    </row>
    <row r="1437" spans="1:8" ht="13.5" x14ac:dyDescent="0.25">
      <c r="A1437" s="3">
        <f>TITRES_STAT!B1440</f>
        <v>44104</v>
      </c>
      <c r="B1437" s="6">
        <f>TITRES_STAT!C1440</f>
        <v>57.98</v>
      </c>
      <c r="C1437" s="6">
        <f>TITRES_STAT!D1440</f>
        <v>45.4163</v>
      </c>
      <c r="D1437" s="6">
        <f>TITRES_STAT!E1440</f>
        <v>0</v>
      </c>
      <c r="E1437" s="2">
        <f t="shared" si="88"/>
        <v>3084</v>
      </c>
      <c r="F1437" s="6" t="str">
        <f t="shared" si="91"/>
        <v>BULLISH</v>
      </c>
      <c r="G1437" s="6" t="str">
        <f t="shared" si="90"/>
        <v>NEUTRAL</v>
      </c>
      <c r="H1437" s="6" t="str">
        <f t="shared" si="89"/>
        <v>CONFIRMED BULLISH</v>
      </c>
    </row>
    <row r="1438" spans="1:8" ht="13.5" x14ac:dyDescent="0.25">
      <c r="A1438" s="3">
        <f>TITRES_STAT!B1441</f>
        <v>44105</v>
      </c>
      <c r="B1438" s="6">
        <f>TITRES_STAT!C1441</f>
        <v>57.9</v>
      </c>
      <c r="C1438" s="6">
        <f>TITRES_STAT!D1441</f>
        <v>45.3536</v>
      </c>
      <c r="D1438" s="6">
        <f>TITRES_STAT!E1441</f>
        <v>1</v>
      </c>
      <c r="E1438" s="2">
        <f t="shared" si="88"/>
        <v>3083</v>
      </c>
      <c r="F1438" s="6" t="str">
        <f t="shared" si="91"/>
        <v>BEARISH</v>
      </c>
      <c r="G1438" s="6" t="str">
        <f t="shared" si="90"/>
        <v>NEUTRAL</v>
      </c>
      <c r="H1438" s="6" t="str">
        <f t="shared" si="89"/>
        <v>CONFIRMED BEARISH</v>
      </c>
    </row>
    <row r="1439" spans="1:8" ht="13.5" x14ac:dyDescent="0.25">
      <c r="A1439" s="3">
        <f>TITRES_STAT!B1442</f>
        <v>44106</v>
      </c>
      <c r="B1439" s="6">
        <f>TITRES_STAT!C1442</f>
        <v>57.9</v>
      </c>
      <c r="C1439" s="6">
        <f>TITRES_STAT!D1442</f>
        <v>45.3536</v>
      </c>
      <c r="D1439" s="6">
        <f>TITRES_STAT!E1442</f>
        <v>19</v>
      </c>
      <c r="E1439" s="2">
        <f t="shared" si="88"/>
        <v>3083</v>
      </c>
      <c r="F1439" s="6" t="str">
        <f t="shared" si="91"/>
        <v>BEARISH</v>
      </c>
      <c r="G1439" s="6" t="str">
        <f t="shared" si="90"/>
        <v>NEUTRAL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57.9</v>
      </c>
      <c r="C1440" s="6">
        <f>TITRES_STAT!D1443</f>
        <v>45.3536</v>
      </c>
      <c r="D1440" s="6">
        <f>TITRES_STAT!E1443</f>
        <v>0</v>
      </c>
      <c r="E1440" s="2">
        <f t="shared" si="88"/>
        <v>3083</v>
      </c>
      <c r="F1440" s="6" t="str">
        <f t="shared" si="91"/>
        <v>BEARISH</v>
      </c>
      <c r="G1440" s="6" t="str">
        <f t="shared" si="90"/>
        <v>NEUTRAL</v>
      </c>
      <c r="H1440" s="6" t="str">
        <f t="shared" si="89"/>
        <v>CONFIRMED BEARISH</v>
      </c>
    </row>
    <row r="1441" spans="1:8" ht="13.5" x14ac:dyDescent="0.25">
      <c r="A1441" s="3">
        <f>TITRES_STAT!B1444</f>
        <v>44110</v>
      </c>
      <c r="B1441" s="6">
        <f>TITRES_STAT!C1444</f>
        <v>57.5</v>
      </c>
      <c r="C1441" s="6">
        <f>TITRES_STAT!D1444</f>
        <v>45.040300000000002</v>
      </c>
      <c r="D1441" s="6">
        <f>TITRES_STAT!E1444</f>
        <v>20</v>
      </c>
      <c r="E1441" s="2">
        <f t="shared" si="88"/>
        <v>3063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57.5</v>
      </c>
      <c r="C1442" s="6">
        <f>TITRES_STAT!D1445</f>
        <v>45.040300000000002</v>
      </c>
      <c r="D1442" s="6">
        <f>TITRES_STAT!E1445</f>
        <v>20</v>
      </c>
      <c r="E1442" s="2">
        <f t="shared" si="88"/>
        <v>3063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CONFIRMED BEARISH</v>
      </c>
    </row>
    <row r="1443" spans="1:8" ht="13.5" x14ac:dyDescent="0.25">
      <c r="A1443" s="3">
        <f>TITRES_STAT!B1446</f>
        <v>44112</v>
      </c>
      <c r="B1443" s="6">
        <f>TITRES_STAT!C1446</f>
        <v>57.5</v>
      </c>
      <c r="C1443" s="6">
        <f>TITRES_STAT!D1446</f>
        <v>45.040300000000002</v>
      </c>
      <c r="D1443" s="6">
        <f>TITRES_STAT!E1446</f>
        <v>0</v>
      </c>
      <c r="E1443" s="2">
        <f t="shared" si="88"/>
        <v>3063</v>
      </c>
      <c r="F1443" s="6" t="str">
        <f t="shared" si="91"/>
        <v>BEARISH</v>
      </c>
      <c r="G1443" s="6" t="str">
        <f t="shared" si="90"/>
        <v>NEUTRAL</v>
      </c>
      <c r="H1443" s="6" t="str">
        <f t="shared" si="89"/>
        <v>CONFIRMED BEARISH</v>
      </c>
    </row>
    <row r="1444" spans="1:8" ht="13.5" x14ac:dyDescent="0.25">
      <c r="A1444" s="3">
        <f>TITRES_STAT!B1447</f>
        <v>44113</v>
      </c>
      <c r="B1444" s="6">
        <f>TITRES_STAT!C1447</f>
        <v>57.5</v>
      </c>
      <c r="C1444" s="6">
        <f>TITRES_STAT!D1447</f>
        <v>45.040300000000002</v>
      </c>
      <c r="D1444" s="6">
        <f>TITRES_STAT!E1447</f>
        <v>0</v>
      </c>
      <c r="E1444" s="2">
        <f t="shared" si="88"/>
        <v>3063</v>
      </c>
      <c r="F1444" s="6" t="str">
        <f t="shared" si="91"/>
        <v>BEARISH</v>
      </c>
      <c r="G1444" s="6" t="str">
        <f t="shared" si="90"/>
        <v>NEUTRAL</v>
      </c>
      <c r="H1444" s="6" t="str">
        <f t="shared" si="89"/>
        <v>CONFIRMED BEARISH</v>
      </c>
    </row>
    <row r="1445" spans="1:8" ht="13.5" x14ac:dyDescent="0.25">
      <c r="A1445" s="3">
        <f>TITRES_STAT!B1448</f>
        <v>44116</v>
      </c>
      <c r="B1445" s="6">
        <f>TITRES_STAT!C1448</f>
        <v>57.5</v>
      </c>
      <c r="C1445" s="6">
        <f>TITRES_STAT!D1448</f>
        <v>45.040300000000002</v>
      </c>
      <c r="D1445" s="6">
        <f>TITRES_STAT!E1448</f>
        <v>0</v>
      </c>
      <c r="E1445" s="2">
        <f t="shared" si="88"/>
        <v>3063</v>
      </c>
      <c r="F1445" s="6" t="str">
        <f t="shared" si="91"/>
        <v>BEARISH</v>
      </c>
      <c r="G1445" s="6" t="str">
        <f t="shared" si="90"/>
        <v>NEUTRAL</v>
      </c>
      <c r="H1445" s="6" t="str">
        <f t="shared" si="89"/>
        <v>CONFIRMED BEARISH</v>
      </c>
    </row>
    <row r="1446" spans="1:8" ht="13.5" x14ac:dyDescent="0.25">
      <c r="A1446" s="3">
        <f>TITRES_STAT!B1449</f>
        <v>44117</v>
      </c>
      <c r="B1446" s="6">
        <f>TITRES_STAT!C1449</f>
        <v>57.98</v>
      </c>
      <c r="C1446" s="6">
        <f>TITRES_STAT!D1449</f>
        <v>45.4163</v>
      </c>
      <c r="D1446" s="6">
        <f>TITRES_STAT!E1449</f>
        <v>18</v>
      </c>
      <c r="E1446" s="2">
        <f t="shared" si="88"/>
        <v>3081</v>
      </c>
      <c r="F1446" s="6" t="str">
        <f t="shared" si="91"/>
        <v>BULLISH</v>
      </c>
      <c r="G1446" s="6" t="str">
        <f t="shared" si="90"/>
        <v>NEUTRAL</v>
      </c>
      <c r="H1446" s="6" t="str">
        <f t="shared" si="89"/>
        <v>CONFIRMED BULLISH</v>
      </c>
    </row>
    <row r="1447" spans="1:8" ht="13.5" x14ac:dyDescent="0.25">
      <c r="A1447" s="3">
        <f>TITRES_STAT!B1450</f>
        <v>44118</v>
      </c>
      <c r="B1447" s="6">
        <f>TITRES_STAT!C1450</f>
        <v>57.98</v>
      </c>
      <c r="C1447" s="6">
        <f>TITRES_STAT!D1450</f>
        <v>45.4163</v>
      </c>
      <c r="D1447" s="6">
        <f>TITRES_STAT!E1450</f>
        <v>0</v>
      </c>
      <c r="E1447" s="2">
        <f t="shared" si="88"/>
        <v>3081</v>
      </c>
      <c r="F1447" s="6" t="str">
        <f t="shared" si="91"/>
        <v>BULLISH</v>
      </c>
      <c r="G1447" s="6" t="str">
        <f t="shared" si="90"/>
        <v>NEUTRAL</v>
      </c>
      <c r="H1447" s="6" t="str">
        <f t="shared" si="89"/>
        <v>CONFIRMED BULLISH</v>
      </c>
    </row>
    <row r="1448" spans="1:8" ht="13.5" x14ac:dyDescent="0.25">
      <c r="A1448" s="3">
        <f>TITRES_STAT!B1451</f>
        <v>44120</v>
      </c>
      <c r="B1448" s="6">
        <f>TITRES_STAT!C1451</f>
        <v>57.98</v>
      </c>
      <c r="C1448" s="6">
        <f>TITRES_STAT!D1451</f>
        <v>45.4163</v>
      </c>
      <c r="D1448" s="6">
        <f>TITRES_STAT!E1451</f>
        <v>10</v>
      </c>
      <c r="E1448" s="2">
        <f t="shared" si="88"/>
        <v>3081</v>
      </c>
      <c r="F1448" s="6" t="str">
        <f t="shared" si="91"/>
        <v>BULLISH</v>
      </c>
      <c r="G1448" s="6" t="str">
        <f t="shared" si="90"/>
        <v>NEUTRAL</v>
      </c>
      <c r="H1448" s="6" t="str">
        <f t="shared" si="89"/>
        <v>CONFIRMED BULLISH</v>
      </c>
    </row>
    <row r="1449" spans="1:8" ht="13.5" x14ac:dyDescent="0.25">
      <c r="A1449" s="3">
        <f>TITRES_STAT!B1452</f>
        <v>44123</v>
      </c>
      <c r="B1449" s="6">
        <f>TITRES_STAT!C1452</f>
        <v>57.98</v>
      </c>
      <c r="C1449" s="6">
        <f>TITRES_STAT!D1452</f>
        <v>45.4163</v>
      </c>
      <c r="D1449" s="6">
        <f>TITRES_STAT!E1452</f>
        <v>0</v>
      </c>
      <c r="E1449" s="2">
        <f t="shared" si="88"/>
        <v>3081</v>
      </c>
      <c r="F1449" s="6" t="str">
        <f t="shared" si="91"/>
        <v>BULLISH</v>
      </c>
      <c r="G1449" s="6" t="str">
        <f t="shared" si="90"/>
        <v>NEUTRAL</v>
      </c>
      <c r="H1449" s="6" t="str">
        <f t="shared" si="89"/>
        <v>CONFIRMED BULLISH</v>
      </c>
    </row>
    <row r="1450" spans="1:8" ht="13.5" x14ac:dyDescent="0.25">
      <c r="A1450" s="3">
        <f>TITRES_STAT!B1453</f>
        <v>44124</v>
      </c>
      <c r="B1450" s="6">
        <f>TITRES_STAT!C1453</f>
        <v>57.98</v>
      </c>
      <c r="C1450" s="6">
        <f>TITRES_STAT!D1453</f>
        <v>45.4163</v>
      </c>
      <c r="D1450" s="6">
        <f>TITRES_STAT!E1453</f>
        <v>0</v>
      </c>
      <c r="E1450" s="2">
        <f t="shared" si="88"/>
        <v>3081</v>
      </c>
      <c r="F1450" s="6" t="str">
        <f t="shared" si="91"/>
        <v>BULLISH</v>
      </c>
      <c r="G1450" s="6" t="str">
        <f t="shared" si="90"/>
        <v>NEUTRAL</v>
      </c>
      <c r="H1450" s="6" t="str">
        <f t="shared" si="89"/>
        <v>CONFIRMED BULLISH</v>
      </c>
    </row>
    <row r="1451" spans="1:8" ht="13.5" x14ac:dyDescent="0.25">
      <c r="A1451" s="3">
        <f>TITRES_STAT!B1454</f>
        <v>44125</v>
      </c>
      <c r="B1451" s="6">
        <f>TITRES_STAT!C1454</f>
        <v>57.98</v>
      </c>
      <c r="C1451" s="6">
        <f>TITRES_STAT!D1454</f>
        <v>45.4163</v>
      </c>
      <c r="D1451" s="6">
        <f>TITRES_STAT!E1454</f>
        <v>0</v>
      </c>
      <c r="E1451" s="2">
        <f t="shared" si="88"/>
        <v>3081</v>
      </c>
      <c r="F1451" s="6" t="str">
        <f t="shared" si="91"/>
        <v>NEUTRAL</v>
      </c>
      <c r="G1451" s="6" t="str">
        <f t="shared" si="90"/>
        <v>NEUTRAL</v>
      </c>
      <c r="H1451" s="6" t="str">
        <f t="shared" si="89"/>
        <v>NEUTRAL</v>
      </c>
    </row>
    <row r="1452" spans="1:8" ht="13.5" x14ac:dyDescent="0.25">
      <c r="A1452" s="3">
        <f>TITRES_STAT!B1455</f>
        <v>44126</v>
      </c>
      <c r="B1452" s="6">
        <f>TITRES_STAT!C1455</f>
        <v>57.98</v>
      </c>
      <c r="C1452" s="6">
        <f>TITRES_STAT!D1455</f>
        <v>45.4163</v>
      </c>
      <c r="D1452" s="6">
        <f>TITRES_STAT!E1455</f>
        <v>0</v>
      </c>
      <c r="E1452" s="2">
        <f t="shared" si="88"/>
        <v>3081</v>
      </c>
      <c r="F1452" s="6" t="str">
        <f t="shared" si="91"/>
        <v>NEUTRAL</v>
      </c>
      <c r="G1452" s="6" t="str">
        <f t="shared" si="90"/>
        <v>NEUTRAL</v>
      </c>
      <c r="H1452" s="6" t="str">
        <f t="shared" si="89"/>
        <v>NEUTRAL</v>
      </c>
    </row>
    <row r="1453" spans="1:8" ht="13.5" x14ac:dyDescent="0.25">
      <c r="A1453" s="3">
        <f>TITRES_STAT!B1456</f>
        <v>44127</v>
      </c>
      <c r="B1453" s="6">
        <f>TITRES_STAT!C1456</f>
        <v>57.98</v>
      </c>
      <c r="C1453" s="6">
        <f>TITRES_STAT!D1456</f>
        <v>45.4163</v>
      </c>
      <c r="D1453" s="6">
        <f>TITRES_STAT!E1456</f>
        <v>0</v>
      </c>
      <c r="E1453" s="2">
        <f t="shared" si="88"/>
        <v>3081</v>
      </c>
      <c r="F1453" s="6" t="str">
        <f t="shared" si="91"/>
        <v>NEUTRAL</v>
      </c>
      <c r="G1453" s="6" t="str">
        <f t="shared" si="90"/>
        <v>NEUTRAL</v>
      </c>
      <c r="H1453" s="6" t="str">
        <f t="shared" si="89"/>
        <v>NEUTRAL</v>
      </c>
    </row>
    <row r="1454" spans="1:8" ht="13.5" x14ac:dyDescent="0.25">
      <c r="A1454" s="3">
        <f>TITRES_STAT!B1457</f>
        <v>44130</v>
      </c>
      <c r="B1454" s="6">
        <f>TITRES_STAT!C1457</f>
        <v>57.98</v>
      </c>
      <c r="C1454" s="6">
        <f>TITRES_STAT!D1457</f>
        <v>45.4163</v>
      </c>
      <c r="D1454" s="6">
        <f>TITRES_STAT!E1457</f>
        <v>0</v>
      </c>
      <c r="E1454" s="2">
        <f t="shared" si="88"/>
        <v>3081</v>
      </c>
      <c r="F1454" s="6" t="str">
        <f t="shared" si="91"/>
        <v>NEUTRAL</v>
      </c>
      <c r="G1454" s="6" t="str">
        <f t="shared" si="90"/>
        <v>NEUTRAL</v>
      </c>
      <c r="H1454" s="6" t="str">
        <f t="shared" si="89"/>
        <v>NEUTRAL</v>
      </c>
    </row>
    <row r="1455" spans="1:8" ht="13.5" x14ac:dyDescent="0.25">
      <c r="A1455" s="3">
        <f>TITRES_STAT!B1458</f>
        <v>44131</v>
      </c>
      <c r="B1455" s="6">
        <f>TITRES_STAT!C1458</f>
        <v>57.98</v>
      </c>
      <c r="C1455" s="6">
        <f>TITRES_STAT!D1458</f>
        <v>45.4163</v>
      </c>
      <c r="D1455" s="6">
        <f>TITRES_STAT!E1458</f>
        <v>0</v>
      </c>
      <c r="E1455" s="2">
        <f t="shared" si="88"/>
        <v>3081</v>
      </c>
      <c r="F1455" s="6" t="str">
        <f t="shared" si="91"/>
        <v>NEUTRAL</v>
      </c>
      <c r="G1455" s="6" t="str">
        <f t="shared" si="90"/>
        <v>NEUTRAL</v>
      </c>
      <c r="H1455" s="6" t="str">
        <f t="shared" si="89"/>
        <v>NEUTRAL</v>
      </c>
    </row>
    <row r="1456" spans="1:8" ht="13.5" x14ac:dyDescent="0.25">
      <c r="A1456" s="3">
        <f>TITRES_STAT!B1459</f>
        <v>44132</v>
      </c>
      <c r="B1456" s="6">
        <f>TITRES_STAT!C1459</f>
        <v>57.98</v>
      </c>
      <c r="C1456" s="6">
        <f>TITRES_STAT!D1459</f>
        <v>45.4163</v>
      </c>
      <c r="D1456" s="6">
        <f>TITRES_STAT!E1459</f>
        <v>0</v>
      </c>
      <c r="E1456" s="2">
        <f t="shared" si="88"/>
        <v>3081</v>
      </c>
      <c r="F1456" s="6" t="str">
        <f t="shared" si="91"/>
        <v>NEUTRAL</v>
      </c>
      <c r="G1456" s="6" t="str">
        <f t="shared" si="90"/>
        <v>NEUTRAL</v>
      </c>
      <c r="H1456" s="6" t="str">
        <f t="shared" si="89"/>
        <v>NEUTRAL</v>
      </c>
    </row>
    <row r="1457" spans="1:8" ht="13.5" x14ac:dyDescent="0.25">
      <c r="A1457" s="3">
        <f>TITRES_STAT!B1460</f>
        <v>44134</v>
      </c>
      <c r="B1457" s="6">
        <f>TITRES_STAT!C1460</f>
        <v>57.98</v>
      </c>
      <c r="C1457" s="6">
        <f>TITRES_STAT!D1460</f>
        <v>45.4163</v>
      </c>
      <c r="D1457" s="6">
        <f>TITRES_STAT!E1460</f>
        <v>0</v>
      </c>
      <c r="E1457" s="2">
        <f t="shared" si="88"/>
        <v>3081</v>
      </c>
      <c r="F1457" s="6" t="str">
        <f t="shared" si="91"/>
        <v>NEUTRAL</v>
      </c>
      <c r="G1457" s="6" t="str">
        <f t="shared" si="90"/>
        <v>NEUTRAL</v>
      </c>
      <c r="H1457" s="6" t="str">
        <f t="shared" si="89"/>
        <v>NEUTRAL</v>
      </c>
    </row>
    <row r="1458" spans="1:8" ht="13.5" x14ac:dyDescent="0.25">
      <c r="A1458" s="3">
        <f>TITRES_STAT!B1461</f>
        <v>44137</v>
      </c>
      <c r="B1458" s="6">
        <f>TITRES_STAT!C1461</f>
        <v>57.98</v>
      </c>
      <c r="C1458" s="6">
        <f>TITRES_STAT!D1461</f>
        <v>45.4163</v>
      </c>
      <c r="D1458" s="6">
        <f>TITRES_STAT!E1461</f>
        <v>0</v>
      </c>
      <c r="E1458" s="2">
        <f t="shared" si="88"/>
        <v>3081</v>
      </c>
      <c r="F1458" s="6" t="str">
        <f t="shared" si="91"/>
        <v>NEUTRAL</v>
      </c>
      <c r="G1458" s="6" t="str">
        <f t="shared" si="90"/>
        <v>NEUTRAL</v>
      </c>
      <c r="H1458" s="6" t="str">
        <f t="shared" si="89"/>
        <v>NEUTRAL</v>
      </c>
    </row>
    <row r="1459" spans="1:8" ht="13.5" x14ac:dyDescent="0.25">
      <c r="A1459" s="3">
        <f>TITRES_STAT!B1462</f>
        <v>44138</v>
      </c>
      <c r="B1459" s="6">
        <f>TITRES_STAT!C1462</f>
        <v>57.98</v>
      </c>
      <c r="C1459" s="6">
        <f>TITRES_STAT!D1462</f>
        <v>45.4163</v>
      </c>
      <c r="D1459" s="6">
        <f>TITRES_STAT!E1462</f>
        <v>8</v>
      </c>
      <c r="E1459" s="2">
        <f t="shared" si="88"/>
        <v>3081</v>
      </c>
      <c r="F1459" s="6" t="str">
        <f t="shared" si="91"/>
        <v>NEUTRAL</v>
      </c>
      <c r="G1459" s="6" t="str">
        <f t="shared" si="90"/>
        <v>NEUTRAL</v>
      </c>
      <c r="H1459" s="6" t="str">
        <f t="shared" si="89"/>
        <v>NEUTRAL</v>
      </c>
    </row>
    <row r="1460" spans="1:8" ht="13.5" x14ac:dyDescent="0.25">
      <c r="A1460" s="3">
        <f>TITRES_STAT!B1463</f>
        <v>44139</v>
      </c>
      <c r="B1460" s="6">
        <f>TITRES_STAT!C1463</f>
        <v>57.98</v>
      </c>
      <c r="C1460" s="6">
        <f>TITRES_STAT!D1463</f>
        <v>45.4163</v>
      </c>
      <c r="D1460" s="6">
        <f>TITRES_STAT!E1463</f>
        <v>506</v>
      </c>
      <c r="E1460" s="2">
        <f t="shared" si="88"/>
        <v>3081</v>
      </c>
      <c r="F1460" s="6" t="str">
        <f t="shared" si="91"/>
        <v>NEUTRAL</v>
      </c>
      <c r="G1460" s="6" t="str">
        <f t="shared" si="90"/>
        <v>NEUTRAL</v>
      </c>
      <c r="H1460" s="6" t="str">
        <f t="shared" si="89"/>
        <v>NEUTRAL</v>
      </c>
    </row>
    <row r="1461" spans="1:8" ht="13.5" x14ac:dyDescent="0.25">
      <c r="A1461" s="3">
        <f>TITRES_STAT!B1464</f>
        <v>44140</v>
      </c>
      <c r="B1461" s="6">
        <f>TITRES_STAT!C1464</f>
        <v>57.98</v>
      </c>
      <c r="C1461" s="6">
        <f>TITRES_STAT!D1464</f>
        <v>45.4163</v>
      </c>
      <c r="D1461" s="6">
        <f>TITRES_STAT!E1464</f>
        <v>0</v>
      </c>
      <c r="E1461" s="2">
        <f t="shared" si="88"/>
        <v>3081</v>
      </c>
      <c r="F1461" s="6" t="str">
        <f t="shared" si="91"/>
        <v>NEUTRAL</v>
      </c>
      <c r="G1461" s="6" t="str">
        <f t="shared" si="90"/>
        <v>NEUTRAL</v>
      </c>
      <c r="H1461" s="6" t="str">
        <f t="shared" si="89"/>
        <v>NEUTRAL</v>
      </c>
    </row>
    <row r="1462" spans="1:8" ht="13.5" x14ac:dyDescent="0.25">
      <c r="A1462" s="3">
        <f>TITRES_STAT!B1465</f>
        <v>44141</v>
      </c>
      <c r="B1462" s="6">
        <f>TITRES_STAT!C1465</f>
        <v>57.98</v>
      </c>
      <c r="C1462" s="6">
        <f>TITRES_STAT!D1465</f>
        <v>45.4163</v>
      </c>
      <c r="D1462" s="6">
        <f>TITRES_STAT!E1465</f>
        <v>0</v>
      </c>
      <c r="E1462" s="2">
        <f t="shared" si="88"/>
        <v>3081</v>
      </c>
      <c r="F1462" s="6" t="str">
        <f t="shared" si="91"/>
        <v>NEUTRAL</v>
      </c>
      <c r="G1462" s="6" t="str">
        <f t="shared" si="90"/>
        <v>NEUTRAL</v>
      </c>
      <c r="H1462" s="6" t="str">
        <f t="shared" si="89"/>
        <v>NEUTRAL</v>
      </c>
    </row>
    <row r="1463" spans="1:8" ht="13.5" x14ac:dyDescent="0.25">
      <c r="A1463" s="3">
        <f>TITRES_STAT!B1466</f>
        <v>44144</v>
      </c>
      <c r="B1463" s="6">
        <f>TITRES_STAT!C1466</f>
        <v>57.98</v>
      </c>
      <c r="C1463" s="6">
        <f>TITRES_STAT!D1466</f>
        <v>45.4163</v>
      </c>
      <c r="D1463" s="6">
        <f>TITRES_STAT!E1466</f>
        <v>0</v>
      </c>
      <c r="E1463" s="2">
        <f t="shared" si="88"/>
        <v>3081</v>
      </c>
      <c r="F1463" s="6" t="str">
        <f t="shared" si="91"/>
        <v>NEUTRAL</v>
      </c>
      <c r="G1463" s="6" t="str">
        <f t="shared" si="90"/>
        <v>NEUTRAL</v>
      </c>
      <c r="H1463" s="6" t="str">
        <f t="shared" si="89"/>
        <v>NEUTRAL</v>
      </c>
    </row>
    <row r="1464" spans="1:8" ht="13.5" x14ac:dyDescent="0.25">
      <c r="A1464" s="3">
        <f>TITRES_STAT!B1467</f>
        <v>44145</v>
      </c>
      <c r="B1464" s="6">
        <f>TITRES_STAT!C1467</f>
        <v>57.98</v>
      </c>
      <c r="C1464" s="6">
        <f>TITRES_STAT!D1467</f>
        <v>45.4163</v>
      </c>
      <c r="D1464" s="6">
        <f>TITRES_STAT!E1467</f>
        <v>0</v>
      </c>
      <c r="E1464" s="2">
        <f t="shared" si="88"/>
        <v>3081</v>
      </c>
      <c r="F1464" s="6" t="str">
        <f t="shared" si="91"/>
        <v>NEUTRAL</v>
      </c>
      <c r="G1464" s="6" t="str">
        <f t="shared" si="90"/>
        <v>NEUTRAL</v>
      </c>
      <c r="H1464" s="6" t="str">
        <f t="shared" si="89"/>
        <v>NEUTRAL</v>
      </c>
    </row>
    <row r="1465" spans="1:8" ht="13.5" x14ac:dyDescent="0.25">
      <c r="A1465" s="3">
        <f>TITRES_STAT!B1468</f>
        <v>44146</v>
      </c>
      <c r="B1465" s="6">
        <f>TITRES_STAT!C1468</f>
        <v>57.98</v>
      </c>
      <c r="C1465" s="6">
        <f>TITRES_STAT!D1468</f>
        <v>45.4163</v>
      </c>
      <c r="D1465" s="6">
        <f>TITRES_STAT!E1468</f>
        <v>0</v>
      </c>
      <c r="E1465" s="2">
        <f t="shared" si="88"/>
        <v>3081</v>
      </c>
      <c r="F1465" s="6" t="str">
        <f t="shared" si="91"/>
        <v>NEUTRAL</v>
      </c>
      <c r="G1465" s="6" t="str">
        <f t="shared" si="90"/>
        <v>NEUTRAL</v>
      </c>
      <c r="H1465" s="6" t="str">
        <f t="shared" si="89"/>
        <v>NEUTRAL</v>
      </c>
    </row>
    <row r="1466" spans="1:8" ht="13.5" x14ac:dyDescent="0.25">
      <c r="A1466" s="3">
        <f>TITRES_STAT!B1469</f>
        <v>44147</v>
      </c>
      <c r="B1466" s="6">
        <f>TITRES_STAT!C1469</f>
        <v>57.98</v>
      </c>
      <c r="C1466" s="6">
        <f>TITRES_STAT!D1469</f>
        <v>45.4163</v>
      </c>
      <c r="D1466" s="6">
        <f>TITRES_STAT!E1469</f>
        <v>0</v>
      </c>
      <c r="E1466" s="2">
        <f t="shared" si="88"/>
        <v>3081</v>
      </c>
      <c r="F1466" s="6" t="str">
        <f t="shared" si="91"/>
        <v>NEUTRAL</v>
      </c>
      <c r="G1466" s="6" t="str">
        <f t="shared" si="90"/>
        <v>NEUTRAL</v>
      </c>
      <c r="H1466" s="6" t="str">
        <f t="shared" si="89"/>
        <v>NEUTRAL</v>
      </c>
    </row>
    <row r="1467" spans="1:8" ht="13.5" x14ac:dyDescent="0.25">
      <c r="A1467" s="3">
        <f>TITRES_STAT!B1470</f>
        <v>44148</v>
      </c>
      <c r="B1467" s="6">
        <f>TITRES_STAT!C1470</f>
        <v>57.98</v>
      </c>
      <c r="C1467" s="6">
        <f>TITRES_STAT!D1470</f>
        <v>45.4163</v>
      </c>
      <c r="D1467" s="6">
        <f>TITRES_STAT!E1470</f>
        <v>0</v>
      </c>
      <c r="E1467" s="2">
        <f t="shared" si="88"/>
        <v>3081</v>
      </c>
      <c r="F1467" s="6" t="str">
        <f t="shared" si="91"/>
        <v>NEUTRAL</v>
      </c>
      <c r="G1467" s="6" t="str">
        <f t="shared" si="90"/>
        <v>NEUTRAL</v>
      </c>
      <c r="H1467" s="6" t="str">
        <f t="shared" si="89"/>
        <v>NEUTRAL</v>
      </c>
    </row>
    <row r="1468" spans="1:8" ht="13.5" x14ac:dyDescent="0.25">
      <c r="A1468" s="3">
        <f>TITRES_STAT!B1471</f>
        <v>44151</v>
      </c>
      <c r="B1468" s="6">
        <f>TITRES_STAT!C1471</f>
        <v>57.98</v>
      </c>
      <c r="C1468" s="6">
        <f>TITRES_STAT!D1471</f>
        <v>45.4163</v>
      </c>
      <c r="D1468" s="6">
        <f>TITRES_STAT!E1471</f>
        <v>0</v>
      </c>
      <c r="E1468" s="2">
        <f t="shared" si="88"/>
        <v>3081</v>
      </c>
      <c r="F1468" s="6" t="str">
        <f t="shared" si="91"/>
        <v>NEUTRAL</v>
      </c>
      <c r="G1468" s="6" t="str">
        <f t="shared" si="90"/>
        <v>NEUTRAL</v>
      </c>
      <c r="H1468" s="6" t="str">
        <f t="shared" si="89"/>
        <v>NEUTRAL</v>
      </c>
    </row>
    <row r="1469" spans="1:8" ht="13.5" x14ac:dyDescent="0.25">
      <c r="A1469" s="3">
        <f>TITRES_STAT!B1472</f>
        <v>44152</v>
      </c>
      <c r="B1469" s="6">
        <f>TITRES_STAT!C1472</f>
        <v>57.98</v>
      </c>
      <c r="C1469" s="6">
        <f>TITRES_STAT!D1472</f>
        <v>45.4163</v>
      </c>
      <c r="D1469" s="6">
        <f>TITRES_STAT!E1472</f>
        <v>0</v>
      </c>
      <c r="E1469" s="2">
        <f t="shared" si="88"/>
        <v>3081</v>
      </c>
      <c r="F1469" s="6" t="str">
        <f t="shared" si="91"/>
        <v>NEUTRAL</v>
      </c>
      <c r="G1469" s="6" t="str">
        <f t="shared" si="90"/>
        <v>NEUTRAL</v>
      </c>
      <c r="H1469" s="6" t="str">
        <f t="shared" si="89"/>
        <v>NEUTRAL</v>
      </c>
    </row>
    <row r="1470" spans="1:8" ht="13.5" x14ac:dyDescent="0.25">
      <c r="A1470" s="3">
        <f>TITRES_STAT!B1473</f>
        <v>44153</v>
      </c>
      <c r="B1470" s="6">
        <f>TITRES_STAT!C1473</f>
        <v>57.98</v>
      </c>
      <c r="C1470" s="6">
        <f>TITRES_STAT!D1473</f>
        <v>45.4163</v>
      </c>
      <c r="D1470" s="6">
        <f>TITRES_STAT!E1473</f>
        <v>0</v>
      </c>
      <c r="E1470" s="2">
        <f t="shared" si="88"/>
        <v>3081</v>
      </c>
      <c r="F1470" s="6" t="str">
        <f t="shared" si="91"/>
        <v>NEUTRAL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44154</v>
      </c>
      <c r="B1471" s="6">
        <f>TITRES_STAT!C1474</f>
        <v>57.98</v>
      </c>
      <c r="C1471" s="6">
        <f>TITRES_STAT!D1474</f>
        <v>45.4163</v>
      </c>
      <c r="D1471" s="6">
        <f>TITRES_STAT!E1474</f>
        <v>0</v>
      </c>
      <c r="E1471" s="2">
        <f t="shared" si="88"/>
        <v>3081</v>
      </c>
      <c r="F1471" s="6" t="str">
        <f t="shared" si="91"/>
        <v>NEUTRAL</v>
      </c>
      <c r="G1471" s="6" t="str">
        <f t="shared" si="90"/>
        <v>NEUTRAL</v>
      </c>
      <c r="H1471" s="6" t="str">
        <f t="shared" si="89"/>
        <v>NEUTRAL</v>
      </c>
    </row>
    <row r="1472" spans="1:8" ht="13.5" x14ac:dyDescent="0.25">
      <c r="A1472" s="3">
        <f>TITRES_STAT!B1475</f>
        <v>44155</v>
      </c>
      <c r="B1472" s="6">
        <f>TITRES_STAT!C1475</f>
        <v>59</v>
      </c>
      <c r="C1472" s="6">
        <f>TITRES_STAT!D1475</f>
        <v>46.215299999999999</v>
      </c>
      <c r="D1472" s="6">
        <f>TITRES_STAT!E1475</f>
        <v>10</v>
      </c>
      <c r="E1472" s="2">
        <f t="shared" si="88"/>
        <v>3091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CONFIRMED BULLISH</v>
      </c>
    </row>
    <row r="1473" spans="1:8" ht="13.5" x14ac:dyDescent="0.25">
      <c r="A1473" s="3">
        <f>TITRES_STAT!B1476</f>
        <v>44158</v>
      </c>
      <c r="B1473" s="6">
        <f>TITRES_STAT!C1476</f>
        <v>59</v>
      </c>
      <c r="C1473" s="6">
        <f>TITRES_STAT!D1476</f>
        <v>46.215299999999999</v>
      </c>
      <c r="D1473" s="6">
        <f>TITRES_STAT!E1476</f>
        <v>0</v>
      </c>
      <c r="E1473" s="2">
        <f t="shared" si="88"/>
        <v>3091</v>
      </c>
      <c r="F1473" s="6" t="str">
        <f t="shared" si="91"/>
        <v>BULLISH</v>
      </c>
      <c r="G1473" s="6" t="str">
        <f t="shared" si="90"/>
        <v>NEUTRAL</v>
      </c>
      <c r="H1473" s="6" t="str">
        <f t="shared" si="89"/>
        <v>CONFIRMED BULLISH</v>
      </c>
    </row>
    <row r="1474" spans="1:8" ht="13.5" x14ac:dyDescent="0.25">
      <c r="A1474" s="3">
        <f>TITRES_STAT!B1477</f>
        <v>44159</v>
      </c>
      <c r="B1474" s="6">
        <f>TITRES_STAT!C1477</f>
        <v>59</v>
      </c>
      <c r="C1474" s="6">
        <f>TITRES_STAT!D1477</f>
        <v>46.215299999999999</v>
      </c>
      <c r="D1474" s="6">
        <f>TITRES_STAT!E1477</f>
        <v>0</v>
      </c>
      <c r="E1474" s="2">
        <f t="shared" si="88"/>
        <v>3091</v>
      </c>
      <c r="F1474" s="6" t="str">
        <f t="shared" si="91"/>
        <v>BULLISH</v>
      </c>
      <c r="G1474" s="6" t="str">
        <f t="shared" si="90"/>
        <v>NEUTRAL</v>
      </c>
      <c r="H1474" s="6" t="str">
        <f t="shared" si="89"/>
        <v>CONFIRMED BULLISH</v>
      </c>
    </row>
    <row r="1475" spans="1:8" ht="13.5" x14ac:dyDescent="0.25">
      <c r="A1475" s="3">
        <f>TITRES_STAT!B1478</f>
        <v>44160</v>
      </c>
      <c r="B1475" s="6">
        <f>TITRES_STAT!C1478</f>
        <v>59</v>
      </c>
      <c r="C1475" s="6">
        <f>TITRES_STAT!D1478</f>
        <v>46.215299999999999</v>
      </c>
      <c r="D1475" s="6">
        <f>TITRES_STAT!E1478</f>
        <v>17</v>
      </c>
      <c r="E1475" s="2">
        <f t="shared" si="88"/>
        <v>3091</v>
      </c>
      <c r="F1475" s="6" t="str">
        <f t="shared" si="91"/>
        <v>BULLISH</v>
      </c>
      <c r="G1475" s="6" t="str">
        <f t="shared" si="90"/>
        <v>NEUTRAL</v>
      </c>
      <c r="H1475" s="6" t="str">
        <f t="shared" si="89"/>
        <v>CONFIRMED BULLISH</v>
      </c>
    </row>
    <row r="1476" spans="1:8" ht="13.5" x14ac:dyDescent="0.25">
      <c r="A1476" s="3">
        <f>TITRES_STAT!B1479</f>
        <v>44161</v>
      </c>
      <c r="B1476" s="6">
        <f>TITRES_STAT!C1479</f>
        <v>59</v>
      </c>
      <c r="C1476" s="6">
        <f>TITRES_STAT!D1479</f>
        <v>46.215299999999999</v>
      </c>
      <c r="D1476" s="6">
        <f>TITRES_STAT!E1479</f>
        <v>0</v>
      </c>
      <c r="E1476" s="2">
        <f t="shared" ref="E1476:E1539" si="92">IF(B1476&gt;B1475, E1475+D1476, IF(B1476&lt;B1475, E1475-D1476, E1475))</f>
        <v>3091</v>
      </c>
      <c r="F1476" s="6" t="str">
        <f t="shared" si="91"/>
        <v>BULLISH</v>
      </c>
      <c r="G1476" s="6" t="str">
        <f t="shared" si="90"/>
        <v>NEUTRAL</v>
      </c>
      <c r="H1476" s="6" t="str">
        <f t="shared" si="89"/>
        <v>CONFIRMED BULLISH</v>
      </c>
    </row>
    <row r="1477" spans="1:8" ht="13.5" x14ac:dyDescent="0.25">
      <c r="A1477" s="3">
        <f>TITRES_STAT!B1480</f>
        <v>44162</v>
      </c>
      <c r="B1477" s="6">
        <f>TITRES_STAT!C1480</f>
        <v>59</v>
      </c>
      <c r="C1477" s="6">
        <f>TITRES_STAT!D1480</f>
        <v>46.215299999999999</v>
      </c>
      <c r="D1477" s="6">
        <f>TITRES_STAT!E1480</f>
        <v>0</v>
      </c>
      <c r="E1477" s="2">
        <f t="shared" si="92"/>
        <v>3091</v>
      </c>
      <c r="F1477" s="6" t="str">
        <f t="shared" si="91"/>
        <v>NEUTRAL</v>
      </c>
      <c r="G1477" s="6" t="str">
        <f t="shared" si="90"/>
        <v>NEUTRAL</v>
      </c>
      <c r="H1477" s="6" t="str">
        <f t="shared" si="89"/>
        <v>NEUTRAL</v>
      </c>
    </row>
    <row r="1478" spans="1:8" ht="13.5" x14ac:dyDescent="0.25">
      <c r="A1478" s="3">
        <f>TITRES_STAT!B1481</f>
        <v>44165</v>
      </c>
      <c r="B1478" s="6">
        <f>TITRES_STAT!C1481</f>
        <v>59</v>
      </c>
      <c r="C1478" s="6">
        <f>TITRES_STAT!D1481</f>
        <v>46.215299999999999</v>
      </c>
      <c r="D1478" s="6">
        <f>TITRES_STAT!E1481</f>
        <v>0</v>
      </c>
      <c r="E1478" s="2">
        <f t="shared" si="92"/>
        <v>3091</v>
      </c>
      <c r="F1478" s="6" t="str">
        <f t="shared" si="91"/>
        <v>NEUTRAL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44166</v>
      </c>
      <c r="B1479" s="6">
        <f>TITRES_STAT!C1482</f>
        <v>59</v>
      </c>
      <c r="C1479" s="6">
        <f>TITRES_STAT!D1482</f>
        <v>46.215299999999999</v>
      </c>
      <c r="D1479" s="6">
        <f>TITRES_STAT!E1482</f>
        <v>0</v>
      </c>
      <c r="E1479" s="2">
        <f t="shared" si="92"/>
        <v>3091</v>
      </c>
      <c r="F1479" s="6" t="str">
        <f t="shared" si="91"/>
        <v>NEUTRAL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NEUTRAL</v>
      </c>
    </row>
    <row r="1480" spans="1:8" ht="13.5" x14ac:dyDescent="0.25">
      <c r="A1480" s="3">
        <f>TITRES_STAT!B1483</f>
        <v>44167</v>
      </c>
      <c r="B1480" s="6">
        <f>TITRES_STAT!C1483</f>
        <v>59</v>
      </c>
      <c r="C1480" s="6">
        <f>TITRES_STAT!D1483</f>
        <v>46.215299999999999</v>
      </c>
      <c r="D1480" s="6">
        <f>TITRES_STAT!E1483</f>
        <v>0</v>
      </c>
      <c r="E1480" s="2">
        <f t="shared" si="92"/>
        <v>3091</v>
      </c>
      <c r="F1480" s="6" t="str">
        <f t="shared" ref="F1480:F1543" si="95">IF(E1480&gt;E1475,"BULLISH",IF(E1480&lt;E1475,"BEARISH","NEUTRAL"))</f>
        <v>NEUTRAL</v>
      </c>
      <c r="G1480" s="6" t="str">
        <f t="shared" si="94"/>
        <v>NEUTRAL</v>
      </c>
      <c r="H1480" s="6" t="str">
        <f t="shared" si="93"/>
        <v>NEUTRAL</v>
      </c>
    </row>
    <row r="1481" spans="1:8" ht="13.5" x14ac:dyDescent="0.25">
      <c r="A1481" s="3">
        <f>TITRES_STAT!B1484</f>
        <v>44168</v>
      </c>
      <c r="B1481" s="6">
        <f>TITRES_STAT!C1484</f>
        <v>59</v>
      </c>
      <c r="C1481" s="6">
        <f>TITRES_STAT!D1484</f>
        <v>46.215299999999999</v>
      </c>
      <c r="D1481" s="6">
        <f>TITRES_STAT!E1484</f>
        <v>0</v>
      </c>
      <c r="E1481" s="2">
        <f t="shared" si="92"/>
        <v>3091</v>
      </c>
      <c r="F1481" s="6" t="str">
        <f t="shared" si="95"/>
        <v>NEUTRAL</v>
      </c>
      <c r="G1481" s="6" t="str">
        <f t="shared" si="94"/>
        <v>NEUTRAL</v>
      </c>
      <c r="H1481" s="6" t="str">
        <f t="shared" si="93"/>
        <v>NEUTRAL</v>
      </c>
    </row>
    <row r="1482" spans="1:8" ht="13.5" x14ac:dyDescent="0.25">
      <c r="A1482" s="3">
        <f>TITRES_STAT!B1485</f>
        <v>44169</v>
      </c>
      <c r="B1482" s="6">
        <f>TITRES_STAT!C1485</f>
        <v>59</v>
      </c>
      <c r="C1482" s="6">
        <f>TITRES_STAT!D1485</f>
        <v>46.215299999999999</v>
      </c>
      <c r="D1482" s="6">
        <f>TITRES_STAT!E1485</f>
        <v>0</v>
      </c>
      <c r="E1482" s="2">
        <f t="shared" si="92"/>
        <v>3091</v>
      </c>
      <c r="F1482" s="6" t="str">
        <f t="shared" si="95"/>
        <v>NEUTRAL</v>
      </c>
      <c r="G1482" s="6" t="str">
        <f t="shared" si="94"/>
        <v>NEUTRAL</v>
      </c>
      <c r="H1482" s="6" t="str">
        <f t="shared" si="93"/>
        <v>NEUTRAL</v>
      </c>
    </row>
    <row r="1483" spans="1:8" ht="13.5" x14ac:dyDescent="0.25">
      <c r="A1483" s="3">
        <f>TITRES_STAT!B1486</f>
        <v>44172</v>
      </c>
      <c r="B1483" s="6">
        <f>TITRES_STAT!C1486</f>
        <v>59</v>
      </c>
      <c r="C1483" s="6">
        <f>TITRES_STAT!D1486</f>
        <v>46.215299999999999</v>
      </c>
      <c r="D1483" s="6">
        <f>TITRES_STAT!E1486</f>
        <v>0</v>
      </c>
      <c r="E1483" s="2">
        <f t="shared" si="92"/>
        <v>3091</v>
      </c>
      <c r="F1483" s="6" t="str">
        <f t="shared" si="95"/>
        <v>NEUTRAL</v>
      </c>
      <c r="G1483" s="6" t="str">
        <f t="shared" si="94"/>
        <v>NEUTRAL</v>
      </c>
      <c r="H1483" s="6" t="str">
        <f t="shared" si="93"/>
        <v>NEUTRAL</v>
      </c>
    </row>
    <row r="1484" spans="1:8" ht="13.5" x14ac:dyDescent="0.25">
      <c r="A1484" s="3">
        <f>TITRES_STAT!B1487</f>
        <v>44173</v>
      </c>
      <c r="B1484" s="6">
        <f>TITRES_STAT!C1487</f>
        <v>59</v>
      </c>
      <c r="C1484" s="6">
        <f>TITRES_STAT!D1487</f>
        <v>46.215299999999999</v>
      </c>
      <c r="D1484" s="6">
        <f>TITRES_STAT!E1487</f>
        <v>0</v>
      </c>
      <c r="E1484" s="2">
        <f t="shared" si="92"/>
        <v>3091</v>
      </c>
      <c r="F1484" s="6" t="str">
        <f t="shared" si="95"/>
        <v>NEUTRAL</v>
      </c>
      <c r="G1484" s="6" t="str">
        <f t="shared" si="94"/>
        <v>NEUTRAL</v>
      </c>
      <c r="H1484" s="6" t="str">
        <f t="shared" si="93"/>
        <v>NEUTRAL</v>
      </c>
    </row>
    <row r="1485" spans="1:8" ht="13.5" x14ac:dyDescent="0.25">
      <c r="A1485" s="3">
        <f>TITRES_STAT!B1488</f>
        <v>44174</v>
      </c>
      <c r="B1485" s="6">
        <f>TITRES_STAT!C1488</f>
        <v>59</v>
      </c>
      <c r="C1485" s="6">
        <f>TITRES_STAT!D1488</f>
        <v>46.215299999999999</v>
      </c>
      <c r="D1485" s="6">
        <f>TITRES_STAT!E1488</f>
        <v>0</v>
      </c>
      <c r="E1485" s="2">
        <f t="shared" si="92"/>
        <v>3091</v>
      </c>
      <c r="F1485" s="6" t="str">
        <f t="shared" si="95"/>
        <v>NEUTRAL</v>
      </c>
      <c r="G1485" s="6" t="str">
        <f t="shared" si="94"/>
        <v>NEUTRAL</v>
      </c>
      <c r="H1485" s="6" t="str">
        <f t="shared" si="93"/>
        <v>NEUTRAL</v>
      </c>
    </row>
    <row r="1486" spans="1:8" ht="13.5" x14ac:dyDescent="0.25">
      <c r="A1486" s="3">
        <f>TITRES_STAT!B1489</f>
        <v>44175</v>
      </c>
      <c r="B1486" s="6">
        <f>TITRES_STAT!C1489</f>
        <v>59</v>
      </c>
      <c r="C1486" s="6">
        <f>TITRES_STAT!D1489</f>
        <v>46.215299999999999</v>
      </c>
      <c r="D1486" s="6">
        <f>TITRES_STAT!E1489</f>
        <v>20</v>
      </c>
      <c r="E1486" s="2">
        <f t="shared" si="92"/>
        <v>3091</v>
      </c>
      <c r="F1486" s="6" t="str">
        <f t="shared" si="95"/>
        <v>NEUTRAL</v>
      </c>
      <c r="G1486" s="6" t="str">
        <f t="shared" si="94"/>
        <v>NEUTRAL</v>
      </c>
      <c r="H1486" s="6" t="str">
        <f t="shared" si="93"/>
        <v>NEUTRAL</v>
      </c>
    </row>
    <row r="1487" spans="1:8" ht="13.5" x14ac:dyDescent="0.25">
      <c r="A1487" s="3">
        <f>TITRES_STAT!B1490</f>
        <v>44176</v>
      </c>
      <c r="B1487" s="6">
        <f>TITRES_STAT!C1490</f>
        <v>59</v>
      </c>
      <c r="C1487" s="6">
        <f>TITRES_STAT!D1490</f>
        <v>46.215299999999999</v>
      </c>
      <c r="D1487" s="6">
        <f>TITRES_STAT!E1490</f>
        <v>0</v>
      </c>
      <c r="E1487" s="2">
        <f t="shared" si="92"/>
        <v>3091</v>
      </c>
      <c r="F1487" s="6" t="str">
        <f t="shared" si="95"/>
        <v>NEUTRAL</v>
      </c>
      <c r="G1487" s="6" t="str">
        <f t="shared" si="94"/>
        <v>NEUTRAL</v>
      </c>
      <c r="H1487" s="6" t="str">
        <f t="shared" si="93"/>
        <v>NEUTRAL</v>
      </c>
    </row>
    <row r="1488" spans="1:8" ht="13.5" x14ac:dyDescent="0.25">
      <c r="A1488" s="3">
        <f>TITRES_STAT!B1491</f>
        <v>44179</v>
      </c>
      <c r="B1488" s="6">
        <f>TITRES_STAT!C1491</f>
        <v>59</v>
      </c>
      <c r="C1488" s="6">
        <f>TITRES_STAT!D1491</f>
        <v>46.215299999999999</v>
      </c>
      <c r="D1488" s="6">
        <f>TITRES_STAT!E1491</f>
        <v>0</v>
      </c>
      <c r="E1488" s="2">
        <f t="shared" si="92"/>
        <v>3091</v>
      </c>
      <c r="F1488" s="6" t="str">
        <f t="shared" si="95"/>
        <v>NEUTRAL</v>
      </c>
      <c r="G1488" s="6" t="str">
        <f t="shared" si="94"/>
        <v>NEUTRAL</v>
      </c>
      <c r="H1488" s="6" t="str">
        <f t="shared" si="93"/>
        <v>NEUTRAL</v>
      </c>
    </row>
    <row r="1489" spans="1:8" ht="13.5" x14ac:dyDescent="0.25">
      <c r="A1489" s="3">
        <f>TITRES_STAT!B1492</f>
        <v>44180</v>
      </c>
      <c r="B1489" s="6">
        <f>TITRES_STAT!C1492</f>
        <v>59</v>
      </c>
      <c r="C1489" s="6">
        <f>TITRES_STAT!D1492</f>
        <v>46.215299999999999</v>
      </c>
      <c r="D1489" s="6">
        <f>TITRES_STAT!E1492</f>
        <v>0</v>
      </c>
      <c r="E1489" s="2">
        <f t="shared" si="92"/>
        <v>3091</v>
      </c>
      <c r="F1489" s="6" t="str">
        <f t="shared" si="95"/>
        <v>NEUTRAL</v>
      </c>
      <c r="G1489" s="6" t="str">
        <f t="shared" si="94"/>
        <v>NEUTRAL</v>
      </c>
      <c r="H1489" s="6" t="str">
        <f t="shared" si="93"/>
        <v>NEUTRAL</v>
      </c>
    </row>
    <row r="1490" spans="1:8" ht="13.5" x14ac:dyDescent="0.25">
      <c r="A1490" s="3">
        <f>TITRES_STAT!B1493</f>
        <v>44181</v>
      </c>
      <c r="B1490" s="6">
        <f>TITRES_STAT!C1493</f>
        <v>58</v>
      </c>
      <c r="C1490" s="6">
        <f>TITRES_STAT!D1493</f>
        <v>45.432000000000002</v>
      </c>
      <c r="D1490" s="6">
        <f>TITRES_STAT!E1493</f>
        <v>78</v>
      </c>
      <c r="E1490" s="2">
        <f t="shared" si="92"/>
        <v>3013</v>
      </c>
      <c r="F1490" s="6" t="str">
        <f t="shared" si="95"/>
        <v>BEARISH</v>
      </c>
      <c r="G1490" s="6" t="str">
        <f t="shared" si="94"/>
        <v>WEAK</v>
      </c>
      <c r="H1490" s="6" t="str">
        <f t="shared" si="93"/>
        <v>CONFIRMED BEARISH</v>
      </c>
    </row>
    <row r="1491" spans="1:8" ht="13.5" x14ac:dyDescent="0.25">
      <c r="A1491" s="3">
        <f>TITRES_STAT!B1494</f>
        <v>44182</v>
      </c>
      <c r="B1491" s="6">
        <f>TITRES_STAT!C1494</f>
        <v>59</v>
      </c>
      <c r="C1491" s="6">
        <f>TITRES_STAT!D1494</f>
        <v>46.215299999999999</v>
      </c>
      <c r="D1491" s="6">
        <f>TITRES_STAT!E1494</f>
        <v>77</v>
      </c>
      <c r="E1491" s="2">
        <f t="shared" si="92"/>
        <v>3090</v>
      </c>
      <c r="F1491" s="6" t="str">
        <f t="shared" si="95"/>
        <v>BEARISH</v>
      </c>
      <c r="G1491" s="6" t="str">
        <f t="shared" si="94"/>
        <v>NEUTRAL</v>
      </c>
      <c r="H1491" s="6" t="str">
        <f t="shared" si="93"/>
        <v>NEUTRAL</v>
      </c>
    </row>
    <row r="1492" spans="1:8" ht="13.5" x14ac:dyDescent="0.25">
      <c r="A1492" s="3">
        <f>TITRES_STAT!B1495</f>
        <v>44183</v>
      </c>
      <c r="B1492" s="6">
        <f>TITRES_STAT!C1495</f>
        <v>59</v>
      </c>
      <c r="C1492" s="6">
        <f>TITRES_STAT!D1495</f>
        <v>46.215299999999999</v>
      </c>
      <c r="D1492" s="6">
        <f>TITRES_STAT!E1495</f>
        <v>0</v>
      </c>
      <c r="E1492" s="2">
        <f t="shared" si="92"/>
        <v>3090</v>
      </c>
      <c r="F1492" s="6" t="str">
        <f t="shared" si="95"/>
        <v>BEARISH</v>
      </c>
      <c r="G1492" s="6" t="str">
        <f t="shared" si="94"/>
        <v>NEUTRAL</v>
      </c>
      <c r="H1492" s="6" t="str">
        <f t="shared" si="93"/>
        <v>NEUTRAL</v>
      </c>
    </row>
    <row r="1493" spans="1:8" ht="13.5" x14ac:dyDescent="0.25">
      <c r="A1493" s="3">
        <f>TITRES_STAT!B1496</f>
        <v>44186</v>
      </c>
      <c r="B1493" s="6">
        <f>TITRES_STAT!C1496</f>
        <v>59</v>
      </c>
      <c r="C1493" s="6">
        <f>TITRES_STAT!D1496</f>
        <v>46.215299999999999</v>
      </c>
      <c r="D1493" s="6">
        <f>TITRES_STAT!E1496</f>
        <v>20</v>
      </c>
      <c r="E1493" s="2">
        <f t="shared" si="92"/>
        <v>3090</v>
      </c>
      <c r="F1493" s="6" t="str">
        <f t="shared" si="95"/>
        <v>BEARISH</v>
      </c>
      <c r="G1493" s="6" t="str">
        <f t="shared" si="94"/>
        <v>NEUTRAL</v>
      </c>
      <c r="H1493" s="6" t="str">
        <f t="shared" si="93"/>
        <v>NEUTRAL</v>
      </c>
    </row>
    <row r="1494" spans="1:8" ht="13.5" x14ac:dyDescent="0.25">
      <c r="A1494" s="3">
        <f>TITRES_STAT!B1497</f>
        <v>44187</v>
      </c>
      <c r="B1494" s="6">
        <f>TITRES_STAT!C1497</f>
        <v>59</v>
      </c>
      <c r="C1494" s="6">
        <f>TITRES_STAT!D1497</f>
        <v>46.215299999999999</v>
      </c>
      <c r="D1494" s="6">
        <f>TITRES_STAT!E1497</f>
        <v>0</v>
      </c>
      <c r="E1494" s="2">
        <f t="shared" si="92"/>
        <v>3090</v>
      </c>
      <c r="F1494" s="6" t="str">
        <f t="shared" si="95"/>
        <v>BEARISH</v>
      </c>
      <c r="G1494" s="6" t="str">
        <f t="shared" si="94"/>
        <v>NEUTRAL</v>
      </c>
      <c r="H1494" s="6" t="str">
        <f t="shared" si="93"/>
        <v>NEUTRAL</v>
      </c>
    </row>
    <row r="1495" spans="1:8" ht="13.5" x14ac:dyDescent="0.25">
      <c r="A1495" s="3">
        <f>TITRES_STAT!B1498</f>
        <v>44188</v>
      </c>
      <c r="B1495" s="6">
        <f>TITRES_STAT!C1498</f>
        <v>59</v>
      </c>
      <c r="C1495" s="6">
        <f>TITRES_STAT!D1498</f>
        <v>46.215299999999999</v>
      </c>
      <c r="D1495" s="6">
        <f>TITRES_STAT!E1498</f>
        <v>20</v>
      </c>
      <c r="E1495" s="2">
        <f t="shared" si="92"/>
        <v>3090</v>
      </c>
      <c r="F1495" s="6" t="str">
        <f t="shared" si="95"/>
        <v>BULLISH</v>
      </c>
      <c r="G1495" s="6" t="str">
        <f t="shared" si="94"/>
        <v>STRONG</v>
      </c>
      <c r="H1495" s="6" t="str">
        <f t="shared" si="93"/>
        <v>CONFIRMED BULLISH</v>
      </c>
    </row>
    <row r="1496" spans="1:8" ht="13.5" x14ac:dyDescent="0.25">
      <c r="A1496" s="3">
        <f>TITRES_STAT!B1499</f>
        <v>44189</v>
      </c>
      <c r="B1496" s="6">
        <f>TITRES_STAT!C1499</f>
        <v>59</v>
      </c>
      <c r="C1496" s="6">
        <f>TITRES_STAT!D1499</f>
        <v>46.215299999999999</v>
      </c>
      <c r="D1496" s="6">
        <f>TITRES_STAT!E1499</f>
        <v>40</v>
      </c>
      <c r="E1496" s="2">
        <f t="shared" si="92"/>
        <v>3090</v>
      </c>
      <c r="F1496" s="6" t="str">
        <f t="shared" si="95"/>
        <v>NEUTRAL</v>
      </c>
      <c r="G1496" s="6" t="str">
        <f t="shared" si="94"/>
        <v>NEUTRAL</v>
      </c>
      <c r="H1496" s="6" t="str">
        <f t="shared" si="93"/>
        <v>NEUTRAL</v>
      </c>
    </row>
    <row r="1497" spans="1:8" ht="13.5" x14ac:dyDescent="0.25">
      <c r="A1497" s="3">
        <f>TITRES_STAT!B1500</f>
        <v>44190</v>
      </c>
      <c r="B1497" s="6">
        <f>TITRES_STAT!C1500</f>
        <v>59</v>
      </c>
      <c r="C1497" s="6">
        <f>TITRES_STAT!D1500</f>
        <v>46.215299999999999</v>
      </c>
      <c r="D1497" s="6">
        <f>TITRES_STAT!E1500</f>
        <v>0</v>
      </c>
      <c r="E1497" s="2">
        <f t="shared" si="92"/>
        <v>3090</v>
      </c>
      <c r="F1497" s="6" t="str">
        <f t="shared" si="95"/>
        <v>NEUTRAL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44193</v>
      </c>
      <c r="B1498" s="6">
        <f>TITRES_STAT!C1501</f>
        <v>59.5</v>
      </c>
      <c r="C1498" s="6">
        <f>TITRES_STAT!D1501</f>
        <v>46.606900000000003</v>
      </c>
      <c r="D1498" s="6">
        <f>TITRES_STAT!E1501</f>
        <v>18</v>
      </c>
      <c r="E1498" s="2">
        <f t="shared" si="92"/>
        <v>3108</v>
      </c>
      <c r="F1498" s="6" t="str">
        <f t="shared" si="95"/>
        <v>BULLISH</v>
      </c>
      <c r="G1498" s="6" t="str">
        <f t="shared" si="94"/>
        <v>NEUTRAL</v>
      </c>
      <c r="H1498" s="6" t="str">
        <f t="shared" si="93"/>
        <v>CONFIRMED BULLISH</v>
      </c>
    </row>
    <row r="1499" spans="1:8" ht="13.5" x14ac:dyDescent="0.25">
      <c r="A1499" s="3">
        <f>TITRES_STAT!B1502</f>
        <v>44194</v>
      </c>
      <c r="B1499" s="6">
        <f>TITRES_STAT!C1502</f>
        <v>59.5</v>
      </c>
      <c r="C1499" s="6">
        <f>TITRES_STAT!D1502</f>
        <v>46.606900000000003</v>
      </c>
      <c r="D1499" s="6">
        <f>TITRES_STAT!E1502</f>
        <v>55</v>
      </c>
      <c r="E1499" s="2">
        <f t="shared" si="92"/>
        <v>3108</v>
      </c>
      <c r="F1499" s="6" t="str">
        <f t="shared" si="95"/>
        <v>BULLISH</v>
      </c>
      <c r="G1499" s="6" t="str">
        <f t="shared" si="94"/>
        <v>NEUTRAL</v>
      </c>
      <c r="H1499" s="6" t="str">
        <f t="shared" si="93"/>
        <v>CONFIRMED BULLISH</v>
      </c>
    </row>
    <row r="1500" spans="1:8" ht="13.5" x14ac:dyDescent="0.25">
      <c r="A1500" s="3">
        <f>TITRES_STAT!B1503</f>
        <v>44195</v>
      </c>
      <c r="B1500" s="6">
        <f>TITRES_STAT!C1503</f>
        <v>59.5</v>
      </c>
      <c r="C1500" s="6">
        <f>TITRES_STAT!D1503</f>
        <v>46.606900000000003</v>
      </c>
      <c r="D1500" s="6">
        <f>TITRES_STAT!E1503</f>
        <v>360</v>
      </c>
      <c r="E1500" s="2">
        <f t="shared" si="92"/>
        <v>3108</v>
      </c>
      <c r="F1500" s="6" t="str">
        <f t="shared" si="95"/>
        <v>BULLISH</v>
      </c>
      <c r="G1500" s="6" t="str">
        <f t="shared" si="94"/>
        <v>NEUTRAL</v>
      </c>
      <c r="H1500" s="6" t="str">
        <f t="shared" si="93"/>
        <v>CONFIRMED BULLISH</v>
      </c>
    </row>
    <row r="1501" spans="1:8" ht="13.5" x14ac:dyDescent="0.25">
      <c r="A1501" s="3">
        <f>TITRES_STAT!B1504</f>
        <v>44196</v>
      </c>
      <c r="B1501" s="6">
        <f>TITRES_STAT!C1504</f>
        <v>59.5</v>
      </c>
      <c r="C1501" s="6">
        <f>TITRES_STAT!D1504</f>
        <v>46.606900000000003</v>
      </c>
      <c r="D1501" s="6">
        <f>TITRES_STAT!E1504</f>
        <v>0</v>
      </c>
      <c r="E1501" s="2">
        <f t="shared" si="92"/>
        <v>3108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59.5</v>
      </c>
      <c r="C1502" s="6">
        <f>TITRES_STAT!D1505</f>
        <v>46.606900000000003</v>
      </c>
      <c r="D1502" s="6">
        <f>TITRES_STAT!E1505</f>
        <v>0</v>
      </c>
      <c r="E1502" s="2">
        <f t="shared" si="92"/>
        <v>3108</v>
      </c>
      <c r="F1502" s="6" t="str">
        <f t="shared" si="95"/>
        <v>BULLISH</v>
      </c>
      <c r="G1502" s="6" t="str">
        <f t="shared" si="94"/>
        <v>NEUTRAL</v>
      </c>
      <c r="H1502" s="6" t="str">
        <f t="shared" si="93"/>
        <v>CONFIRMED BULLISH</v>
      </c>
    </row>
    <row r="1503" spans="1:8" ht="13.5" x14ac:dyDescent="0.25">
      <c r="A1503" s="3">
        <f>TITRES_STAT!B1506</f>
        <v>44201</v>
      </c>
      <c r="B1503" s="6">
        <f>TITRES_STAT!C1506</f>
        <v>59.5</v>
      </c>
      <c r="C1503" s="6">
        <f>TITRES_STAT!D1506</f>
        <v>46.606900000000003</v>
      </c>
      <c r="D1503" s="6">
        <f>TITRES_STAT!E1506</f>
        <v>0</v>
      </c>
      <c r="E1503" s="2">
        <f t="shared" si="92"/>
        <v>3108</v>
      </c>
      <c r="F1503" s="6" t="str">
        <f t="shared" si="95"/>
        <v>NEUTRAL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44202</v>
      </c>
      <c r="B1504" s="6">
        <f>TITRES_STAT!C1507</f>
        <v>59.5</v>
      </c>
      <c r="C1504" s="6">
        <f>TITRES_STAT!D1507</f>
        <v>46.606900000000003</v>
      </c>
      <c r="D1504" s="6">
        <f>TITRES_STAT!E1507</f>
        <v>0</v>
      </c>
      <c r="E1504" s="2">
        <f t="shared" si="92"/>
        <v>3108</v>
      </c>
      <c r="F1504" s="6" t="str">
        <f t="shared" si="95"/>
        <v>NEUTRAL</v>
      </c>
      <c r="G1504" s="6" t="str">
        <f t="shared" si="94"/>
        <v>NEUTRAL</v>
      </c>
      <c r="H1504" s="6" t="str">
        <f t="shared" si="93"/>
        <v>NEUTRAL</v>
      </c>
    </row>
    <row r="1505" spans="1:8" ht="13.5" x14ac:dyDescent="0.25">
      <c r="A1505" s="3">
        <f>TITRES_STAT!B1508</f>
        <v>44203</v>
      </c>
      <c r="B1505" s="6">
        <f>TITRES_STAT!C1508</f>
        <v>59.5</v>
      </c>
      <c r="C1505" s="6">
        <f>TITRES_STAT!D1508</f>
        <v>46.606900000000003</v>
      </c>
      <c r="D1505" s="6">
        <f>TITRES_STAT!E1508</f>
        <v>0</v>
      </c>
      <c r="E1505" s="2">
        <f t="shared" si="92"/>
        <v>3108</v>
      </c>
      <c r="F1505" s="6" t="str">
        <f t="shared" si="95"/>
        <v>NEUTRAL</v>
      </c>
      <c r="G1505" s="6" t="str">
        <f t="shared" si="94"/>
        <v>NEUTRAL</v>
      </c>
      <c r="H1505" s="6" t="str">
        <f t="shared" si="93"/>
        <v>NEUTRAL</v>
      </c>
    </row>
    <row r="1506" spans="1:8" ht="13.5" x14ac:dyDescent="0.25">
      <c r="A1506" s="3">
        <f>TITRES_STAT!B1509</f>
        <v>44204</v>
      </c>
      <c r="B1506" s="6">
        <f>TITRES_STAT!C1509</f>
        <v>59.5</v>
      </c>
      <c r="C1506" s="6">
        <f>TITRES_STAT!D1509</f>
        <v>46.606900000000003</v>
      </c>
      <c r="D1506" s="6">
        <f>TITRES_STAT!E1509</f>
        <v>0</v>
      </c>
      <c r="E1506" s="2">
        <f t="shared" si="92"/>
        <v>3108</v>
      </c>
      <c r="F1506" s="6" t="str">
        <f t="shared" si="95"/>
        <v>NEUTRAL</v>
      </c>
      <c r="G1506" s="6" t="str">
        <f t="shared" si="94"/>
        <v>NEUTRAL</v>
      </c>
      <c r="H1506" s="6" t="str">
        <f t="shared" si="93"/>
        <v>NEUTRAL</v>
      </c>
    </row>
    <row r="1507" spans="1:8" ht="13.5" x14ac:dyDescent="0.25">
      <c r="A1507" s="3">
        <f>TITRES_STAT!B1510</f>
        <v>44207</v>
      </c>
      <c r="B1507" s="6">
        <f>TITRES_STAT!C1510</f>
        <v>59.5</v>
      </c>
      <c r="C1507" s="6">
        <f>TITRES_STAT!D1510</f>
        <v>46.606900000000003</v>
      </c>
      <c r="D1507" s="6">
        <f>TITRES_STAT!E1510</f>
        <v>0</v>
      </c>
      <c r="E1507" s="2">
        <f t="shared" si="92"/>
        <v>3108</v>
      </c>
      <c r="F1507" s="6" t="str">
        <f t="shared" si="95"/>
        <v>NEUTRAL</v>
      </c>
      <c r="G1507" s="6" t="str">
        <f t="shared" si="94"/>
        <v>NEUTRAL</v>
      </c>
      <c r="H1507" s="6" t="str">
        <f t="shared" si="93"/>
        <v>NEUTRAL</v>
      </c>
    </row>
    <row r="1508" spans="1:8" ht="13.5" x14ac:dyDescent="0.25">
      <c r="A1508" s="3">
        <f>TITRES_STAT!B1511</f>
        <v>44208</v>
      </c>
      <c r="B1508" s="6">
        <f>TITRES_STAT!C1511</f>
        <v>59.5</v>
      </c>
      <c r="C1508" s="6">
        <f>TITRES_STAT!D1511</f>
        <v>46.606900000000003</v>
      </c>
      <c r="D1508" s="6">
        <f>TITRES_STAT!E1511</f>
        <v>0</v>
      </c>
      <c r="E1508" s="2">
        <f t="shared" si="92"/>
        <v>3108</v>
      </c>
      <c r="F1508" s="6" t="str">
        <f t="shared" si="95"/>
        <v>NEUTRAL</v>
      </c>
      <c r="G1508" s="6" t="str">
        <f t="shared" si="94"/>
        <v>NEUTRAL</v>
      </c>
      <c r="H1508" s="6" t="str">
        <f t="shared" si="93"/>
        <v>NEUTRAL</v>
      </c>
    </row>
    <row r="1509" spans="1:8" ht="13.5" x14ac:dyDescent="0.25">
      <c r="A1509" s="3">
        <f>TITRES_STAT!B1512</f>
        <v>44209</v>
      </c>
      <c r="B1509" s="6">
        <f>TITRES_STAT!C1512</f>
        <v>59.5</v>
      </c>
      <c r="C1509" s="6">
        <f>TITRES_STAT!D1512</f>
        <v>46.606900000000003</v>
      </c>
      <c r="D1509" s="6">
        <f>TITRES_STAT!E1512</f>
        <v>0</v>
      </c>
      <c r="E1509" s="2">
        <f t="shared" si="92"/>
        <v>3108</v>
      </c>
      <c r="F1509" s="6" t="str">
        <f t="shared" si="95"/>
        <v>NEUTRAL</v>
      </c>
      <c r="G1509" s="6" t="str">
        <f t="shared" si="94"/>
        <v>NEUTRAL</v>
      </c>
      <c r="H1509" s="6" t="str">
        <f t="shared" si="93"/>
        <v>NEUTRAL</v>
      </c>
    </row>
    <row r="1510" spans="1:8" ht="13.5" x14ac:dyDescent="0.25">
      <c r="A1510" s="3">
        <f>TITRES_STAT!B1513</f>
        <v>44211</v>
      </c>
      <c r="B1510" s="6">
        <f>TITRES_STAT!C1513</f>
        <v>59.5</v>
      </c>
      <c r="C1510" s="6">
        <f>TITRES_STAT!D1513</f>
        <v>46.606900000000003</v>
      </c>
      <c r="D1510" s="6">
        <f>TITRES_STAT!E1513</f>
        <v>9</v>
      </c>
      <c r="E1510" s="2">
        <f t="shared" si="92"/>
        <v>3108</v>
      </c>
      <c r="F1510" s="6" t="str">
        <f t="shared" si="95"/>
        <v>NEUTRAL</v>
      </c>
      <c r="G1510" s="6" t="str">
        <f t="shared" si="94"/>
        <v>NEUTRAL</v>
      </c>
      <c r="H1510" s="6" t="str">
        <f t="shared" si="93"/>
        <v>NEUTRAL</v>
      </c>
    </row>
    <row r="1511" spans="1:8" ht="13.5" x14ac:dyDescent="0.25">
      <c r="A1511" s="3">
        <f>TITRES_STAT!B1514</f>
        <v>44214</v>
      </c>
      <c r="B1511" s="6">
        <f>TITRES_STAT!C1514</f>
        <v>59.5</v>
      </c>
      <c r="C1511" s="6">
        <f>TITRES_STAT!D1514</f>
        <v>46.606900000000003</v>
      </c>
      <c r="D1511" s="6">
        <f>TITRES_STAT!E1514</f>
        <v>0</v>
      </c>
      <c r="E1511" s="2">
        <f t="shared" si="92"/>
        <v>3108</v>
      </c>
      <c r="F1511" s="6" t="str">
        <f t="shared" si="95"/>
        <v>NEUTRAL</v>
      </c>
      <c r="G1511" s="6" t="str">
        <f t="shared" si="94"/>
        <v>NEUTRAL</v>
      </c>
      <c r="H1511" s="6" t="str">
        <f t="shared" si="93"/>
        <v>NEUTRAL</v>
      </c>
    </row>
    <row r="1512" spans="1:8" ht="13.5" x14ac:dyDescent="0.25">
      <c r="A1512" s="3">
        <f>TITRES_STAT!B1515</f>
        <v>44215</v>
      </c>
      <c r="B1512" s="6">
        <f>TITRES_STAT!C1515</f>
        <v>59</v>
      </c>
      <c r="C1512" s="6">
        <f>TITRES_STAT!D1515</f>
        <v>46.215299999999999</v>
      </c>
      <c r="D1512" s="6">
        <f>TITRES_STAT!E1515</f>
        <v>31</v>
      </c>
      <c r="E1512" s="2">
        <f t="shared" si="92"/>
        <v>3077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CONFIRMED BEARISH</v>
      </c>
    </row>
    <row r="1513" spans="1:8" ht="13.5" x14ac:dyDescent="0.25">
      <c r="A1513" s="3">
        <f>TITRES_STAT!B1516</f>
        <v>44216</v>
      </c>
      <c r="B1513" s="6">
        <f>TITRES_STAT!C1516</f>
        <v>59</v>
      </c>
      <c r="C1513" s="6">
        <f>TITRES_STAT!D1516</f>
        <v>46.215299999999999</v>
      </c>
      <c r="D1513" s="6">
        <f>TITRES_STAT!E1516</f>
        <v>0</v>
      </c>
      <c r="E1513" s="2">
        <f t="shared" si="92"/>
        <v>3077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CONFIRMED BEARISH</v>
      </c>
    </row>
    <row r="1514" spans="1:8" ht="13.5" x14ac:dyDescent="0.25">
      <c r="A1514" s="3">
        <f>TITRES_STAT!B1517</f>
        <v>44217</v>
      </c>
      <c r="B1514" s="6">
        <f>TITRES_STAT!C1517</f>
        <v>59</v>
      </c>
      <c r="C1514" s="6">
        <f>TITRES_STAT!D1517</f>
        <v>46.215299999999999</v>
      </c>
      <c r="D1514" s="6">
        <f>TITRES_STAT!E1517</f>
        <v>0</v>
      </c>
      <c r="E1514" s="2">
        <f t="shared" si="92"/>
        <v>3077</v>
      </c>
      <c r="F1514" s="6" t="str">
        <f t="shared" si="95"/>
        <v>BEARISH</v>
      </c>
      <c r="G1514" s="6" t="str">
        <f t="shared" si="94"/>
        <v>NEUTRAL</v>
      </c>
      <c r="H1514" s="6" t="str">
        <f t="shared" si="93"/>
        <v>CONFIRMED BEARISH</v>
      </c>
    </row>
    <row r="1515" spans="1:8" ht="13.5" x14ac:dyDescent="0.25">
      <c r="A1515" s="3">
        <f>TITRES_STAT!B1518</f>
        <v>44218</v>
      </c>
      <c r="B1515" s="6">
        <f>TITRES_STAT!C1518</f>
        <v>59</v>
      </c>
      <c r="C1515" s="6">
        <f>TITRES_STAT!D1518</f>
        <v>46.215299999999999</v>
      </c>
      <c r="D1515" s="6">
        <f>TITRES_STAT!E1518</f>
        <v>0</v>
      </c>
      <c r="E1515" s="2">
        <f t="shared" si="92"/>
        <v>3077</v>
      </c>
      <c r="F1515" s="6" t="str">
        <f t="shared" si="95"/>
        <v>BEARISH</v>
      </c>
      <c r="G1515" s="6" t="str">
        <f t="shared" si="94"/>
        <v>NEUTRAL</v>
      </c>
      <c r="H1515" s="6" t="str">
        <f t="shared" si="93"/>
        <v>CONFIRMED BEARISH</v>
      </c>
    </row>
    <row r="1516" spans="1:8" ht="13.5" x14ac:dyDescent="0.25">
      <c r="A1516" s="3">
        <f>TITRES_STAT!B1519</f>
        <v>44221</v>
      </c>
      <c r="B1516" s="6">
        <f>TITRES_STAT!C1519</f>
        <v>59</v>
      </c>
      <c r="C1516" s="6">
        <f>TITRES_STAT!D1519</f>
        <v>46.215299999999999</v>
      </c>
      <c r="D1516" s="6">
        <f>TITRES_STAT!E1519</f>
        <v>0</v>
      </c>
      <c r="E1516" s="2">
        <f t="shared" si="92"/>
        <v>3077</v>
      </c>
      <c r="F1516" s="6" t="str">
        <f t="shared" si="95"/>
        <v>BEARISH</v>
      </c>
      <c r="G1516" s="6" t="str">
        <f t="shared" si="94"/>
        <v>NEUTRAL</v>
      </c>
      <c r="H1516" s="6" t="str">
        <f t="shared" si="93"/>
        <v>CONFIRMED BEARISH</v>
      </c>
    </row>
    <row r="1517" spans="1:8" ht="13.5" x14ac:dyDescent="0.25">
      <c r="A1517" s="3">
        <f>TITRES_STAT!B1520</f>
        <v>44222</v>
      </c>
      <c r="B1517" s="6">
        <f>TITRES_STAT!C1520</f>
        <v>59</v>
      </c>
      <c r="C1517" s="6">
        <f>TITRES_STAT!D1520</f>
        <v>46.215299999999999</v>
      </c>
      <c r="D1517" s="6">
        <f>TITRES_STAT!E1520</f>
        <v>0</v>
      </c>
      <c r="E1517" s="2">
        <f t="shared" si="92"/>
        <v>3077</v>
      </c>
      <c r="F1517" s="6" t="str">
        <f t="shared" si="95"/>
        <v>NEUTRAL</v>
      </c>
      <c r="G1517" s="6" t="str">
        <f t="shared" si="94"/>
        <v>NEUTRAL</v>
      </c>
      <c r="H1517" s="6" t="str">
        <f t="shared" si="93"/>
        <v>NEUTRAL</v>
      </c>
    </row>
    <row r="1518" spans="1:8" ht="13.5" x14ac:dyDescent="0.25">
      <c r="A1518" s="3">
        <f>TITRES_STAT!B1521</f>
        <v>44223</v>
      </c>
      <c r="B1518" s="6">
        <f>TITRES_STAT!C1521</f>
        <v>59</v>
      </c>
      <c r="C1518" s="6">
        <f>TITRES_STAT!D1521</f>
        <v>46.215299999999999</v>
      </c>
      <c r="D1518" s="6">
        <f>TITRES_STAT!E1521</f>
        <v>0</v>
      </c>
      <c r="E1518" s="2">
        <f t="shared" si="92"/>
        <v>3077</v>
      </c>
      <c r="F1518" s="6" t="str">
        <f t="shared" si="95"/>
        <v>NEUTRAL</v>
      </c>
      <c r="G1518" s="6" t="str">
        <f t="shared" si="94"/>
        <v>NEUTRAL</v>
      </c>
      <c r="H1518" s="6" t="str">
        <f t="shared" si="93"/>
        <v>NEUTRAL</v>
      </c>
    </row>
    <row r="1519" spans="1:8" ht="13.5" x14ac:dyDescent="0.25">
      <c r="A1519" s="3">
        <f>TITRES_STAT!B1522</f>
        <v>44224</v>
      </c>
      <c r="B1519" s="6">
        <f>TITRES_STAT!C1522</f>
        <v>59</v>
      </c>
      <c r="C1519" s="6">
        <f>TITRES_STAT!D1522</f>
        <v>46.215299999999999</v>
      </c>
      <c r="D1519" s="6">
        <f>TITRES_STAT!E1522</f>
        <v>0</v>
      </c>
      <c r="E1519" s="2">
        <f t="shared" si="92"/>
        <v>3077</v>
      </c>
      <c r="F1519" s="6" t="str">
        <f t="shared" si="95"/>
        <v>NEUTRAL</v>
      </c>
      <c r="G1519" s="6" t="str">
        <f t="shared" si="94"/>
        <v>NEUTRAL</v>
      </c>
      <c r="H1519" s="6" t="str">
        <f t="shared" si="93"/>
        <v>NEUTRAL</v>
      </c>
    </row>
    <row r="1520" spans="1:8" ht="13.5" x14ac:dyDescent="0.25">
      <c r="A1520" s="3">
        <f>TITRES_STAT!B1523</f>
        <v>44225</v>
      </c>
      <c r="B1520" s="6">
        <f>TITRES_STAT!C1523</f>
        <v>59</v>
      </c>
      <c r="C1520" s="6">
        <f>TITRES_STAT!D1523</f>
        <v>46.215299999999999</v>
      </c>
      <c r="D1520" s="6">
        <f>TITRES_STAT!E1523</f>
        <v>0</v>
      </c>
      <c r="E1520" s="2">
        <f t="shared" si="92"/>
        <v>3077</v>
      </c>
      <c r="F1520" s="6" t="str">
        <f t="shared" si="95"/>
        <v>NEUTRAL</v>
      </c>
      <c r="G1520" s="6" t="str">
        <f t="shared" si="94"/>
        <v>NEUTRAL</v>
      </c>
      <c r="H1520" s="6" t="str">
        <f t="shared" si="93"/>
        <v>NEUTRAL</v>
      </c>
    </row>
    <row r="1521" spans="1:8" ht="13.5" x14ac:dyDescent="0.25">
      <c r="A1521" s="3">
        <f>TITRES_STAT!B1524</f>
        <v>44228</v>
      </c>
      <c r="B1521" s="6">
        <f>TITRES_STAT!C1524</f>
        <v>59</v>
      </c>
      <c r="C1521" s="6">
        <f>TITRES_STAT!D1524</f>
        <v>46.215299999999999</v>
      </c>
      <c r="D1521" s="6">
        <f>TITRES_STAT!E1524</f>
        <v>0</v>
      </c>
      <c r="E1521" s="2">
        <f t="shared" si="92"/>
        <v>3077</v>
      </c>
      <c r="F1521" s="6" t="str">
        <f t="shared" si="95"/>
        <v>NEUTRAL</v>
      </c>
      <c r="G1521" s="6" t="str">
        <f t="shared" si="94"/>
        <v>NEUTRAL</v>
      </c>
      <c r="H1521" s="6" t="str">
        <f t="shared" si="93"/>
        <v>NEUTRAL</v>
      </c>
    </row>
    <row r="1522" spans="1:8" ht="13.5" x14ac:dyDescent="0.25">
      <c r="A1522" s="3">
        <f>TITRES_STAT!B1525</f>
        <v>44229</v>
      </c>
      <c r="B1522" s="6">
        <f>TITRES_STAT!C1525</f>
        <v>59</v>
      </c>
      <c r="C1522" s="6">
        <f>TITRES_STAT!D1525</f>
        <v>46.215299999999999</v>
      </c>
      <c r="D1522" s="6">
        <f>TITRES_STAT!E1525</f>
        <v>0</v>
      </c>
      <c r="E1522" s="2">
        <f t="shared" si="92"/>
        <v>3077</v>
      </c>
      <c r="F1522" s="6" t="str">
        <f t="shared" si="95"/>
        <v>NEUTRAL</v>
      </c>
      <c r="G1522" s="6" t="str">
        <f t="shared" si="94"/>
        <v>NEUTRAL</v>
      </c>
      <c r="H1522" s="6" t="str">
        <f t="shared" si="93"/>
        <v>NEUTRAL</v>
      </c>
    </row>
    <row r="1523" spans="1:8" ht="13.5" x14ac:dyDescent="0.25">
      <c r="A1523" s="3">
        <f>TITRES_STAT!B1526</f>
        <v>44230</v>
      </c>
      <c r="B1523" s="6">
        <f>TITRES_STAT!C1526</f>
        <v>59</v>
      </c>
      <c r="C1523" s="6">
        <f>TITRES_STAT!D1526</f>
        <v>46.215299999999999</v>
      </c>
      <c r="D1523" s="6">
        <f>TITRES_STAT!E1526</f>
        <v>0</v>
      </c>
      <c r="E1523" s="2">
        <f t="shared" si="92"/>
        <v>3077</v>
      </c>
      <c r="F1523" s="6" t="str">
        <f t="shared" si="95"/>
        <v>NEUTRAL</v>
      </c>
      <c r="G1523" s="6" t="str">
        <f t="shared" si="94"/>
        <v>NEUTRAL</v>
      </c>
      <c r="H1523" s="6" t="str">
        <f t="shared" si="93"/>
        <v>NEUTRAL</v>
      </c>
    </row>
    <row r="1524" spans="1:8" ht="13.5" x14ac:dyDescent="0.25">
      <c r="A1524" s="3">
        <f>TITRES_STAT!B1527</f>
        <v>44231</v>
      </c>
      <c r="B1524" s="6">
        <f>TITRES_STAT!C1527</f>
        <v>59</v>
      </c>
      <c r="C1524" s="6">
        <f>TITRES_STAT!D1527</f>
        <v>46.215299999999999</v>
      </c>
      <c r="D1524" s="6">
        <f>TITRES_STAT!E1527</f>
        <v>2000</v>
      </c>
      <c r="E1524" s="2">
        <f t="shared" si="92"/>
        <v>3077</v>
      </c>
      <c r="F1524" s="6" t="str">
        <f t="shared" si="95"/>
        <v>NEUTRAL</v>
      </c>
      <c r="G1524" s="6" t="str">
        <f t="shared" si="94"/>
        <v>NEUTRAL</v>
      </c>
      <c r="H1524" s="6" t="str">
        <f t="shared" si="93"/>
        <v>NEUTRAL</v>
      </c>
    </row>
    <row r="1525" spans="1:8" ht="13.5" x14ac:dyDescent="0.25">
      <c r="A1525" s="3">
        <f>TITRES_STAT!B1528</f>
        <v>44232</v>
      </c>
      <c r="B1525" s="6">
        <f>TITRES_STAT!C1528</f>
        <v>59</v>
      </c>
      <c r="C1525" s="6">
        <f>TITRES_STAT!D1528</f>
        <v>46.215299999999999</v>
      </c>
      <c r="D1525" s="6">
        <f>TITRES_STAT!E1528</f>
        <v>0</v>
      </c>
      <c r="E1525" s="2">
        <f t="shared" si="92"/>
        <v>3077</v>
      </c>
      <c r="F1525" s="6" t="str">
        <f t="shared" si="95"/>
        <v>NEUTRAL</v>
      </c>
      <c r="G1525" s="6" t="str">
        <f t="shared" si="94"/>
        <v>NEUTRAL</v>
      </c>
      <c r="H1525" s="6" t="str">
        <f t="shared" si="93"/>
        <v>NEUTRAL</v>
      </c>
    </row>
    <row r="1526" spans="1:8" ht="13.5" x14ac:dyDescent="0.25">
      <c r="A1526" s="3">
        <f>TITRES_STAT!B1529</f>
        <v>44235</v>
      </c>
      <c r="B1526" s="6">
        <f>TITRES_STAT!C1529</f>
        <v>59</v>
      </c>
      <c r="C1526" s="6">
        <f>TITRES_STAT!D1529</f>
        <v>46.215299999999999</v>
      </c>
      <c r="D1526" s="6">
        <f>TITRES_STAT!E1529</f>
        <v>0</v>
      </c>
      <c r="E1526" s="2">
        <f t="shared" si="92"/>
        <v>3077</v>
      </c>
      <c r="F1526" s="6" t="str">
        <f t="shared" si="95"/>
        <v>NEUTRAL</v>
      </c>
      <c r="G1526" s="6" t="str">
        <f t="shared" si="94"/>
        <v>NEUTRAL</v>
      </c>
      <c r="H1526" s="6" t="str">
        <f t="shared" si="93"/>
        <v>NEUTRAL</v>
      </c>
    </row>
    <row r="1527" spans="1:8" ht="13.5" x14ac:dyDescent="0.25">
      <c r="A1527" s="3">
        <f>TITRES_STAT!B1530</f>
        <v>44236</v>
      </c>
      <c r="B1527" s="6">
        <f>TITRES_STAT!C1530</f>
        <v>59</v>
      </c>
      <c r="C1527" s="6">
        <f>TITRES_STAT!D1530</f>
        <v>46.215299999999999</v>
      </c>
      <c r="D1527" s="6">
        <f>TITRES_STAT!E1530</f>
        <v>0</v>
      </c>
      <c r="E1527" s="2">
        <f t="shared" si="92"/>
        <v>3077</v>
      </c>
      <c r="F1527" s="6" t="str">
        <f t="shared" si="95"/>
        <v>NEUTRAL</v>
      </c>
      <c r="G1527" s="6" t="str">
        <f t="shared" si="94"/>
        <v>NEUTRAL</v>
      </c>
      <c r="H1527" s="6" t="str">
        <f t="shared" si="93"/>
        <v>NEUTRAL</v>
      </c>
    </row>
    <row r="1528" spans="1:8" ht="13.5" x14ac:dyDescent="0.25">
      <c r="A1528" s="3">
        <f>TITRES_STAT!B1531</f>
        <v>44237</v>
      </c>
      <c r="B1528" s="6">
        <f>TITRES_STAT!C1531</f>
        <v>59</v>
      </c>
      <c r="C1528" s="6">
        <f>TITRES_STAT!D1531</f>
        <v>46.215299999999999</v>
      </c>
      <c r="D1528" s="6">
        <f>TITRES_STAT!E1531</f>
        <v>0</v>
      </c>
      <c r="E1528" s="2">
        <f t="shared" si="92"/>
        <v>3077</v>
      </c>
      <c r="F1528" s="6" t="str">
        <f t="shared" si="95"/>
        <v>NEUTRAL</v>
      </c>
      <c r="G1528" s="6" t="str">
        <f t="shared" si="94"/>
        <v>NEUTRAL</v>
      </c>
      <c r="H1528" s="6" t="str">
        <f t="shared" si="93"/>
        <v>NEUTRAL</v>
      </c>
    </row>
    <row r="1529" spans="1:8" ht="13.5" x14ac:dyDescent="0.25">
      <c r="A1529" s="3">
        <f>TITRES_STAT!B1532</f>
        <v>44238</v>
      </c>
      <c r="B1529" s="6">
        <f>TITRES_STAT!C1532</f>
        <v>59</v>
      </c>
      <c r="C1529" s="6">
        <f>TITRES_STAT!D1532</f>
        <v>46.215299999999999</v>
      </c>
      <c r="D1529" s="6">
        <f>TITRES_STAT!E1532</f>
        <v>0</v>
      </c>
      <c r="E1529" s="2">
        <f t="shared" si="92"/>
        <v>3077</v>
      </c>
      <c r="F1529" s="6" t="str">
        <f t="shared" si="95"/>
        <v>NEUTRAL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44239</v>
      </c>
      <c r="B1530" s="6">
        <f>TITRES_STAT!C1533</f>
        <v>59</v>
      </c>
      <c r="C1530" s="6">
        <f>TITRES_STAT!D1533</f>
        <v>46.215299999999999</v>
      </c>
      <c r="D1530" s="6">
        <f>TITRES_STAT!E1533</f>
        <v>0</v>
      </c>
      <c r="E1530" s="2">
        <f t="shared" si="92"/>
        <v>3077</v>
      </c>
      <c r="F1530" s="6" t="str">
        <f t="shared" si="95"/>
        <v>NEUTRAL</v>
      </c>
      <c r="G1530" s="6" t="str">
        <f t="shared" si="94"/>
        <v>NEUTRAL</v>
      </c>
      <c r="H1530" s="6" t="str">
        <f t="shared" si="93"/>
        <v>NEUTRAL</v>
      </c>
    </row>
    <row r="1531" spans="1:8" ht="13.5" x14ac:dyDescent="0.25">
      <c r="A1531" s="3">
        <f>TITRES_STAT!B1534</f>
        <v>44242</v>
      </c>
      <c r="B1531" s="6">
        <f>TITRES_STAT!C1534</f>
        <v>59</v>
      </c>
      <c r="C1531" s="6">
        <f>TITRES_STAT!D1534</f>
        <v>46.215299999999999</v>
      </c>
      <c r="D1531" s="6">
        <f>TITRES_STAT!E1534</f>
        <v>0</v>
      </c>
      <c r="E1531" s="2">
        <f t="shared" si="92"/>
        <v>3077</v>
      </c>
      <c r="F1531" s="6" t="str">
        <f t="shared" si="95"/>
        <v>NEUTRAL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44243</v>
      </c>
      <c r="B1532" s="6">
        <f>TITRES_STAT!C1535</f>
        <v>59</v>
      </c>
      <c r="C1532" s="6">
        <f>TITRES_STAT!D1535</f>
        <v>46.215299999999999</v>
      </c>
      <c r="D1532" s="6">
        <f>TITRES_STAT!E1535</f>
        <v>0</v>
      </c>
      <c r="E1532" s="2">
        <f t="shared" si="92"/>
        <v>3077</v>
      </c>
      <c r="F1532" s="6" t="str">
        <f t="shared" si="95"/>
        <v>NEUTRAL</v>
      </c>
      <c r="G1532" s="6" t="str">
        <f t="shared" si="94"/>
        <v>NEUTRAL</v>
      </c>
      <c r="H1532" s="6" t="str">
        <f t="shared" si="93"/>
        <v>NEUTRAL</v>
      </c>
    </row>
    <row r="1533" spans="1:8" ht="13.5" x14ac:dyDescent="0.25">
      <c r="A1533" s="3">
        <f>TITRES_STAT!B1536</f>
        <v>44244</v>
      </c>
      <c r="B1533" s="6">
        <f>TITRES_STAT!C1536</f>
        <v>59</v>
      </c>
      <c r="C1533" s="6">
        <f>TITRES_STAT!D1536</f>
        <v>46.215299999999999</v>
      </c>
      <c r="D1533" s="6">
        <f>TITRES_STAT!E1536</f>
        <v>0</v>
      </c>
      <c r="E1533" s="2">
        <f t="shared" si="92"/>
        <v>3077</v>
      </c>
      <c r="F1533" s="6" t="str">
        <f t="shared" si="95"/>
        <v>NEUTRAL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44245</v>
      </c>
      <c r="B1534" s="6">
        <f>TITRES_STAT!C1537</f>
        <v>59</v>
      </c>
      <c r="C1534" s="6">
        <f>TITRES_STAT!D1537</f>
        <v>46.215299999999999</v>
      </c>
      <c r="D1534" s="6">
        <f>TITRES_STAT!E1537</f>
        <v>0</v>
      </c>
      <c r="E1534" s="2">
        <f t="shared" si="92"/>
        <v>3077</v>
      </c>
      <c r="F1534" s="6" t="str">
        <f t="shared" si="95"/>
        <v>NEUTRAL</v>
      </c>
      <c r="G1534" s="6" t="str">
        <f t="shared" si="94"/>
        <v>NEUTRAL</v>
      </c>
      <c r="H1534" s="6" t="str">
        <f t="shared" si="93"/>
        <v>NEUTRAL</v>
      </c>
    </row>
    <row r="1535" spans="1:8" ht="13.5" x14ac:dyDescent="0.25">
      <c r="A1535" s="3">
        <f>TITRES_STAT!B1538</f>
        <v>44246</v>
      </c>
      <c r="B1535" s="6">
        <f>TITRES_STAT!C1538</f>
        <v>59</v>
      </c>
      <c r="C1535" s="6">
        <f>TITRES_STAT!D1538</f>
        <v>46.215299999999999</v>
      </c>
      <c r="D1535" s="6">
        <f>TITRES_STAT!E1538</f>
        <v>0</v>
      </c>
      <c r="E1535" s="2">
        <f t="shared" si="92"/>
        <v>3077</v>
      </c>
      <c r="F1535" s="6" t="str">
        <f t="shared" si="95"/>
        <v>NEUTRAL</v>
      </c>
      <c r="G1535" s="6" t="str">
        <f t="shared" si="94"/>
        <v>NEUTRAL</v>
      </c>
      <c r="H1535" s="6" t="str">
        <f t="shared" si="93"/>
        <v>NEUTRAL</v>
      </c>
    </row>
    <row r="1536" spans="1:8" ht="13.5" x14ac:dyDescent="0.25">
      <c r="A1536" s="3">
        <f>TITRES_STAT!B1539</f>
        <v>44249</v>
      </c>
      <c r="B1536" s="6">
        <f>TITRES_STAT!C1539</f>
        <v>59</v>
      </c>
      <c r="C1536" s="6">
        <f>TITRES_STAT!D1539</f>
        <v>46.215299999999999</v>
      </c>
      <c r="D1536" s="6">
        <f>TITRES_STAT!E1539</f>
        <v>0</v>
      </c>
      <c r="E1536" s="2">
        <f t="shared" si="92"/>
        <v>3077</v>
      </c>
      <c r="F1536" s="6" t="str">
        <f t="shared" si="95"/>
        <v>NEUTRAL</v>
      </c>
      <c r="G1536" s="6" t="str">
        <f t="shared" si="94"/>
        <v>NEUTRAL</v>
      </c>
      <c r="H1536" s="6" t="str">
        <f t="shared" si="93"/>
        <v>NEUTRAL</v>
      </c>
    </row>
    <row r="1537" spans="1:8" ht="13.5" x14ac:dyDescent="0.25">
      <c r="A1537" s="3">
        <f>TITRES_STAT!B1540</f>
        <v>44250</v>
      </c>
      <c r="B1537" s="6">
        <f>TITRES_STAT!C1540</f>
        <v>59</v>
      </c>
      <c r="C1537" s="6">
        <f>TITRES_STAT!D1540</f>
        <v>46.215299999999999</v>
      </c>
      <c r="D1537" s="6">
        <f>TITRES_STAT!E1540</f>
        <v>0</v>
      </c>
      <c r="E1537" s="2">
        <f t="shared" si="92"/>
        <v>3077</v>
      </c>
      <c r="F1537" s="6" t="str">
        <f t="shared" si="95"/>
        <v>NEUTRAL</v>
      </c>
      <c r="G1537" s="6" t="str">
        <f t="shared" si="94"/>
        <v>NEUTRAL</v>
      </c>
      <c r="H1537" s="6" t="str">
        <f t="shared" si="93"/>
        <v>NEUTRAL</v>
      </c>
    </row>
    <row r="1538" spans="1:8" ht="13.5" x14ac:dyDescent="0.25">
      <c r="A1538" s="3">
        <f>TITRES_STAT!B1541</f>
        <v>44251</v>
      </c>
      <c r="B1538" s="6">
        <f>TITRES_STAT!C1541</f>
        <v>59</v>
      </c>
      <c r="C1538" s="6">
        <f>TITRES_STAT!D1541</f>
        <v>46.215299999999999</v>
      </c>
      <c r="D1538" s="6">
        <f>TITRES_STAT!E1541</f>
        <v>0</v>
      </c>
      <c r="E1538" s="2">
        <f t="shared" si="92"/>
        <v>3077</v>
      </c>
      <c r="F1538" s="6" t="str">
        <f t="shared" si="95"/>
        <v>NEUTRAL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44252</v>
      </c>
      <c r="B1539" s="6">
        <f>TITRES_STAT!C1542</f>
        <v>59</v>
      </c>
      <c r="C1539" s="6">
        <f>TITRES_STAT!D1542</f>
        <v>46.215299999999999</v>
      </c>
      <c r="D1539" s="6">
        <f>TITRES_STAT!E1542</f>
        <v>0</v>
      </c>
      <c r="E1539" s="2">
        <f t="shared" si="92"/>
        <v>3077</v>
      </c>
      <c r="F1539" s="6" t="str">
        <f t="shared" si="95"/>
        <v>NEUTRAL</v>
      </c>
      <c r="G1539" s="6" t="str">
        <f t="shared" si="94"/>
        <v>NEUTRAL</v>
      </c>
      <c r="H1539" s="6" t="str">
        <f t="shared" si="93"/>
        <v>NEUTRAL</v>
      </c>
    </row>
    <row r="1540" spans="1:8" ht="13.5" x14ac:dyDescent="0.25">
      <c r="A1540" s="3">
        <f>TITRES_STAT!B1543</f>
        <v>44253</v>
      </c>
      <c r="B1540" s="6">
        <f>TITRES_STAT!C1543</f>
        <v>59</v>
      </c>
      <c r="C1540" s="6">
        <f>TITRES_STAT!D1543</f>
        <v>46.215299999999999</v>
      </c>
      <c r="D1540" s="6">
        <f>TITRES_STAT!E1543</f>
        <v>0</v>
      </c>
      <c r="E1540" s="2">
        <f t="shared" ref="E1540:E1603" si="96">IF(B1540&gt;B1539, E1539+D1540, IF(B1540&lt;B1539, E1539-D1540, E1539))</f>
        <v>3077</v>
      </c>
      <c r="F1540" s="6" t="str">
        <f t="shared" si="95"/>
        <v>NEUTRAL</v>
      </c>
      <c r="G1540" s="6" t="str">
        <f t="shared" si="94"/>
        <v>NEUTRAL</v>
      </c>
      <c r="H1540" s="6" t="str">
        <f t="shared" si="93"/>
        <v>NEUTRAL</v>
      </c>
    </row>
    <row r="1541" spans="1:8" ht="13.5" x14ac:dyDescent="0.25">
      <c r="A1541" s="3">
        <f>TITRES_STAT!B1544</f>
        <v>44256</v>
      </c>
      <c r="B1541" s="6">
        <f>TITRES_STAT!C1544</f>
        <v>59</v>
      </c>
      <c r="C1541" s="6">
        <f>TITRES_STAT!D1544</f>
        <v>46.215299999999999</v>
      </c>
      <c r="D1541" s="6">
        <f>TITRES_STAT!E1544</f>
        <v>0</v>
      </c>
      <c r="E1541" s="2">
        <f t="shared" si="96"/>
        <v>3077</v>
      </c>
      <c r="F1541" s="6" t="str">
        <f t="shared" si="95"/>
        <v>NEUTRAL</v>
      </c>
      <c r="G1541" s="6" t="str">
        <f t="shared" si="94"/>
        <v>NEUTRAL</v>
      </c>
      <c r="H1541" s="6" t="str">
        <f t="shared" si="93"/>
        <v>NEUTRAL</v>
      </c>
    </row>
    <row r="1542" spans="1:8" ht="13.5" x14ac:dyDescent="0.25">
      <c r="A1542" s="3">
        <f>TITRES_STAT!B1545</f>
        <v>44257</v>
      </c>
      <c r="B1542" s="6">
        <f>TITRES_STAT!C1545</f>
        <v>59</v>
      </c>
      <c r="C1542" s="6">
        <f>TITRES_STAT!D1545</f>
        <v>46.215299999999999</v>
      </c>
      <c r="D1542" s="6">
        <f>TITRES_STAT!E1545</f>
        <v>0</v>
      </c>
      <c r="E1542" s="2">
        <f t="shared" si="96"/>
        <v>3077</v>
      </c>
      <c r="F1542" s="6" t="str">
        <f t="shared" si="95"/>
        <v>NEUTRAL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NEUTRAL</v>
      </c>
    </row>
    <row r="1543" spans="1:8" ht="13.5" x14ac:dyDescent="0.25">
      <c r="A1543" s="3">
        <f>TITRES_STAT!B1546</f>
        <v>44258</v>
      </c>
      <c r="B1543" s="6">
        <f>TITRES_STAT!C1546</f>
        <v>59</v>
      </c>
      <c r="C1543" s="6">
        <f>TITRES_STAT!D1546</f>
        <v>46.215299999999999</v>
      </c>
      <c r="D1543" s="6">
        <f>TITRES_STAT!E1546</f>
        <v>0</v>
      </c>
      <c r="E1543" s="2">
        <f t="shared" si="96"/>
        <v>3077</v>
      </c>
      <c r="F1543" s="6" t="str">
        <f t="shared" si="95"/>
        <v>NEUTRAL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NEUTRAL</v>
      </c>
    </row>
    <row r="1544" spans="1:8" ht="13.5" x14ac:dyDescent="0.25">
      <c r="A1544" s="3">
        <f>TITRES_STAT!B1547</f>
        <v>44259</v>
      </c>
      <c r="B1544" s="6">
        <f>TITRES_STAT!C1547</f>
        <v>59</v>
      </c>
      <c r="C1544" s="6">
        <f>TITRES_STAT!D1547</f>
        <v>46.215299999999999</v>
      </c>
      <c r="D1544" s="6">
        <f>TITRES_STAT!E1547</f>
        <v>0</v>
      </c>
      <c r="E1544" s="2">
        <f t="shared" si="96"/>
        <v>3077</v>
      </c>
      <c r="F1544" s="6" t="str">
        <f t="shared" ref="F1544:F1607" si="99">IF(E1544&gt;E1539,"BULLISH",IF(E1544&lt;E1539,"BEARISH","NEUTRAL"))</f>
        <v>NEUTRAL</v>
      </c>
      <c r="G1544" s="6" t="str">
        <f t="shared" si="98"/>
        <v>NEUTRAL</v>
      </c>
      <c r="H1544" s="6" t="str">
        <f t="shared" si="97"/>
        <v>NEUTRAL</v>
      </c>
    </row>
    <row r="1545" spans="1:8" ht="13.5" x14ac:dyDescent="0.25">
      <c r="A1545" s="3">
        <f>TITRES_STAT!B1548</f>
        <v>44260</v>
      </c>
      <c r="B1545" s="6">
        <f>TITRES_STAT!C1548</f>
        <v>59</v>
      </c>
      <c r="C1545" s="6">
        <f>TITRES_STAT!D1548</f>
        <v>46.215299999999999</v>
      </c>
      <c r="D1545" s="6">
        <f>TITRES_STAT!E1548</f>
        <v>0</v>
      </c>
      <c r="E1545" s="2">
        <f t="shared" si="96"/>
        <v>3077</v>
      </c>
      <c r="F1545" s="6" t="str">
        <f t="shared" si="99"/>
        <v>NEUTRAL</v>
      </c>
      <c r="G1545" s="6" t="str">
        <f t="shared" si="98"/>
        <v>NEUTRAL</v>
      </c>
      <c r="H1545" s="6" t="str">
        <f t="shared" si="97"/>
        <v>NEUTRAL</v>
      </c>
    </row>
    <row r="1546" spans="1:8" ht="13.5" x14ac:dyDescent="0.25">
      <c r="A1546" s="3">
        <f>TITRES_STAT!B1549</f>
        <v>44263</v>
      </c>
      <c r="B1546" s="6">
        <f>TITRES_STAT!C1549</f>
        <v>59</v>
      </c>
      <c r="C1546" s="6">
        <f>TITRES_STAT!D1549</f>
        <v>46.215299999999999</v>
      </c>
      <c r="D1546" s="6">
        <f>TITRES_STAT!E1549</f>
        <v>0</v>
      </c>
      <c r="E1546" s="2">
        <f t="shared" si="96"/>
        <v>3077</v>
      </c>
      <c r="F1546" s="6" t="str">
        <f t="shared" si="99"/>
        <v>NEUTRAL</v>
      </c>
      <c r="G1546" s="6" t="str">
        <f t="shared" si="98"/>
        <v>NEUTRAL</v>
      </c>
      <c r="H1546" s="6" t="str">
        <f t="shared" si="97"/>
        <v>NEUTRAL</v>
      </c>
    </row>
    <row r="1547" spans="1:8" ht="13.5" x14ac:dyDescent="0.25">
      <c r="A1547" s="3">
        <f>TITRES_STAT!B1550</f>
        <v>44264</v>
      </c>
      <c r="B1547" s="6">
        <f>TITRES_STAT!C1550</f>
        <v>59</v>
      </c>
      <c r="C1547" s="6">
        <f>TITRES_STAT!D1550</f>
        <v>46.215299999999999</v>
      </c>
      <c r="D1547" s="6">
        <f>TITRES_STAT!E1550</f>
        <v>1</v>
      </c>
      <c r="E1547" s="2">
        <f t="shared" si="96"/>
        <v>3077</v>
      </c>
      <c r="F1547" s="6" t="str">
        <f t="shared" si="99"/>
        <v>NEUTRAL</v>
      </c>
      <c r="G1547" s="6" t="str">
        <f t="shared" si="98"/>
        <v>NEUTRAL</v>
      </c>
      <c r="H1547" s="6" t="str">
        <f t="shared" si="97"/>
        <v>NEUTRAL</v>
      </c>
    </row>
    <row r="1548" spans="1:8" ht="13.5" x14ac:dyDescent="0.25">
      <c r="A1548" s="3">
        <f>TITRES_STAT!B1551</f>
        <v>44265</v>
      </c>
      <c r="B1548" s="6">
        <f>TITRES_STAT!C1551</f>
        <v>59</v>
      </c>
      <c r="C1548" s="6">
        <f>TITRES_STAT!D1551</f>
        <v>46.215299999999999</v>
      </c>
      <c r="D1548" s="6">
        <f>TITRES_STAT!E1551</f>
        <v>0</v>
      </c>
      <c r="E1548" s="2">
        <f t="shared" si="96"/>
        <v>3077</v>
      </c>
      <c r="F1548" s="6" t="str">
        <f t="shared" si="99"/>
        <v>NEUTRAL</v>
      </c>
      <c r="G1548" s="6" t="str">
        <f t="shared" si="98"/>
        <v>NEUTRAL</v>
      </c>
      <c r="H1548" s="6" t="str">
        <f t="shared" si="97"/>
        <v>NEUTRAL</v>
      </c>
    </row>
    <row r="1549" spans="1:8" ht="13.5" x14ac:dyDescent="0.25">
      <c r="A1549" s="3">
        <f>TITRES_STAT!B1552</f>
        <v>44266</v>
      </c>
      <c r="B1549" s="6">
        <f>TITRES_STAT!C1552</f>
        <v>59</v>
      </c>
      <c r="C1549" s="6">
        <f>TITRES_STAT!D1552</f>
        <v>46.215299999999999</v>
      </c>
      <c r="D1549" s="6">
        <f>TITRES_STAT!E1552</f>
        <v>0</v>
      </c>
      <c r="E1549" s="2">
        <f t="shared" si="96"/>
        <v>3077</v>
      </c>
      <c r="F1549" s="6" t="str">
        <f t="shared" si="99"/>
        <v>NEUTRAL</v>
      </c>
      <c r="G1549" s="6" t="str">
        <f t="shared" si="98"/>
        <v>NEUTRAL</v>
      </c>
      <c r="H1549" s="6" t="str">
        <f t="shared" si="97"/>
        <v>NEUTRAL</v>
      </c>
    </row>
    <row r="1550" spans="1:8" ht="13.5" x14ac:dyDescent="0.25">
      <c r="A1550" s="3">
        <f>TITRES_STAT!B1553</f>
        <v>44267</v>
      </c>
      <c r="B1550" s="6">
        <f>TITRES_STAT!C1553</f>
        <v>59</v>
      </c>
      <c r="C1550" s="6">
        <f>TITRES_STAT!D1553</f>
        <v>46.215299999999999</v>
      </c>
      <c r="D1550" s="6">
        <f>TITRES_STAT!E1553</f>
        <v>0</v>
      </c>
      <c r="E1550" s="2">
        <f t="shared" si="96"/>
        <v>3077</v>
      </c>
      <c r="F1550" s="6" t="str">
        <f t="shared" si="99"/>
        <v>NEUTRAL</v>
      </c>
      <c r="G1550" s="6" t="str">
        <f t="shared" si="98"/>
        <v>NEUTRAL</v>
      </c>
      <c r="H1550" s="6" t="str">
        <f t="shared" si="97"/>
        <v>NEUTRAL</v>
      </c>
    </row>
    <row r="1551" spans="1:8" ht="13.5" x14ac:dyDescent="0.25">
      <c r="A1551" s="3">
        <f>TITRES_STAT!B1554</f>
        <v>44270</v>
      </c>
      <c r="B1551" s="6">
        <f>TITRES_STAT!C1554</f>
        <v>59</v>
      </c>
      <c r="C1551" s="6">
        <f>TITRES_STAT!D1554</f>
        <v>46.215299999999999</v>
      </c>
      <c r="D1551" s="6">
        <f>TITRES_STAT!E1554</f>
        <v>0</v>
      </c>
      <c r="E1551" s="2">
        <f t="shared" si="96"/>
        <v>3077</v>
      </c>
      <c r="F1551" s="6" t="str">
        <f t="shared" si="99"/>
        <v>NEUTRAL</v>
      </c>
      <c r="G1551" s="6" t="str">
        <f t="shared" si="98"/>
        <v>NEUTRAL</v>
      </c>
      <c r="H1551" s="6" t="str">
        <f t="shared" si="97"/>
        <v>NEUTRAL</v>
      </c>
    </row>
    <row r="1552" spans="1:8" ht="13.5" x14ac:dyDescent="0.25">
      <c r="A1552" s="3">
        <f>TITRES_STAT!B1555</f>
        <v>44271</v>
      </c>
      <c r="B1552" s="6">
        <f>TITRES_STAT!C1555</f>
        <v>59</v>
      </c>
      <c r="C1552" s="6">
        <f>TITRES_STAT!D1555</f>
        <v>46.215299999999999</v>
      </c>
      <c r="D1552" s="6">
        <f>TITRES_STAT!E1555</f>
        <v>0</v>
      </c>
      <c r="E1552" s="2">
        <f t="shared" si="96"/>
        <v>3077</v>
      </c>
      <c r="F1552" s="6" t="str">
        <f t="shared" si="99"/>
        <v>NEUTRAL</v>
      </c>
      <c r="G1552" s="6" t="str">
        <f t="shared" si="98"/>
        <v>NEUTRAL</v>
      </c>
      <c r="H1552" s="6" t="str">
        <f t="shared" si="97"/>
        <v>NEUTRAL</v>
      </c>
    </row>
    <row r="1553" spans="1:8" ht="13.5" x14ac:dyDescent="0.25">
      <c r="A1553" s="3">
        <f>TITRES_STAT!B1556</f>
        <v>44272</v>
      </c>
      <c r="B1553" s="6">
        <f>TITRES_STAT!C1556</f>
        <v>59</v>
      </c>
      <c r="C1553" s="6">
        <f>TITRES_STAT!D1556</f>
        <v>46.215299999999999</v>
      </c>
      <c r="D1553" s="6">
        <f>TITRES_STAT!E1556</f>
        <v>0</v>
      </c>
      <c r="E1553" s="2">
        <f t="shared" si="96"/>
        <v>3077</v>
      </c>
      <c r="F1553" s="6" t="str">
        <f t="shared" si="99"/>
        <v>NEUTRAL</v>
      </c>
      <c r="G1553" s="6" t="str">
        <f t="shared" si="98"/>
        <v>NEUTRAL</v>
      </c>
      <c r="H1553" s="6" t="str">
        <f t="shared" si="97"/>
        <v>NEUTRAL</v>
      </c>
    </row>
    <row r="1554" spans="1:8" ht="13.5" x14ac:dyDescent="0.25">
      <c r="A1554" s="3">
        <f>TITRES_STAT!B1557</f>
        <v>44273</v>
      </c>
      <c r="B1554" s="6">
        <f>TITRES_STAT!C1557</f>
        <v>59</v>
      </c>
      <c r="C1554" s="6">
        <f>TITRES_STAT!D1557</f>
        <v>46.215299999999999</v>
      </c>
      <c r="D1554" s="6">
        <f>TITRES_STAT!E1557</f>
        <v>0</v>
      </c>
      <c r="E1554" s="2">
        <f t="shared" si="96"/>
        <v>3077</v>
      </c>
      <c r="F1554" s="6" t="str">
        <f t="shared" si="99"/>
        <v>NEUTRAL</v>
      </c>
      <c r="G1554" s="6" t="str">
        <f t="shared" si="98"/>
        <v>NEUTRAL</v>
      </c>
      <c r="H1554" s="6" t="str">
        <f t="shared" si="97"/>
        <v>NEUTRAL</v>
      </c>
    </row>
    <row r="1555" spans="1:8" ht="13.5" x14ac:dyDescent="0.25">
      <c r="A1555" s="3">
        <f>TITRES_STAT!B1558</f>
        <v>44274</v>
      </c>
      <c r="B1555" s="6">
        <f>TITRES_STAT!C1558</f>
        <v>59</v>
      </c>
      <c r="C1555" s="6">
        <f>TITRES_STAT!D1558</f>
        <v>46.215299999999999</v>
      </c>
      <c r="D1555" s="6">
        <f>TITRES_STAT!E1558</f>
        <v>0</v>
      </c>
      <c r="E1555" s="2">
        <f t="shared" si="96"/>
        <v>3077</v>
      </c>
      <c r="F1555" s="6" t="str">
        <f t="shared" si="99"/>
        <v>NEUTRAL</v>
      </c>
      <c r="G1555" s="6" t="str">
        <f t="shared" si="98"/>
        <v>NEUTRAL</v>
      </c>
      <c r="H1555" s="6" t="str">
        <f t="shared" si="97"/>
        <v>NEUTRAL</v>
      </c>
    </row>
    <row r="1556" spans="1:8" ht="13.5" x14ac:dyDescent="0.25">
      <c r="A1556" s="3">
        <f>TITRES_STAT!B1559</f>
        <v>44277</v>
      </c>
      <c r="B1556" s="6">
        <f>TITRES_STAT!C1559</f>
        <v>59</v>
      </c>
      <c r="C1556" s="6">
        <f>TITRES_STAT!D1559</f>
        <v>46.215299999999999</v>
      </c>
      <c r="D1556" s="6">
        <f>TITRES_STAT!E1559</f>
        <v>0</v>
      </c>
      <c r="E1556" s="2">
        <f t="shared" si="96"/>
        <v>3077</v>
      </c>
      <c r="F1556" s="6" t="str">
        <f t="shared" si="99"/>
        <v>NEUTRAL</v>
      </c>
      <c r="G1556" s="6" t="str">
        <f t="shared" si="98"/>
        <v>NEUTRAL</v>
      </c>
      <c r="H1556" s="6" t="str">
        <f t="shared" si="97"/>
        <v>NEUTRAL</v>
      </c>
    </row>
    <row r="1557" spans="1:8" ht="13.5" x14ac:dyDescent="0.25">
      <c r="A1557" s="3">
        <f>TITRES_STAT!B1560</f>
        <v>44278</v>
      </c>
      <c r="B1557" s="6">
        <f>TITRES_STAT!C1560</f>
        <v>59</v>
      </c>
      <c r="C1557" s="6">
        <f>TITRES_STAT!D1560</f>
        <v>46.215299999999999</v>
      </c>
      <c r="D1557" s="6">
        <f>TITRES_STAT!E1560</f>
        <v>1</v>
      </c>
      <c r="E1557" s="2">
        <f t="shared" si="96"/>
        <v>3077</v>
      </c>
      <c r="F1557" s="6" t="str">
        <f t="shared" si="99"/>
        <v>NEUTRAL</v>
      </c>
      <c r="G1557" s="6" t="str">
        <f t="shared" si="98"/>
        <v>NEUTRAL</v>
      </c>
      <c r="H1557" s="6" t="str">
        <f t="shared" si="97"/>
        <v>NEUTRAL</v>
      </c>
    </row>
    <row r="1558" spans="1:8" ht="13.5" x14ac:dyDescent="0.25">
      <c r="A1558" s="3">
        <f>TITRES_STAT!B1561</f>
        <v>44279</v>
      </c>
      <c r="B1558" s="6">
        <f>TITRES_STAT!C1561</f>
        <v>59</v>
      </c>
      <c r="C1558" s="6">
        <f>TITRES_STAT!D1561</f>
        <v>46.215299999999999</v>
      </c>
      <c r="D1558" s="6">
        <f>TITRES_STAT!E1561</f>
        <v>0</v>
      </c>
      <c r="E1558" s="2">
        <f t="shared" si="96"/>
        <v>3077</v>
      </c>
      <c r="F1558" s="6" t="str">
        <f t="shared" si="99"/>
        <v>NEUTRAL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44280</v>
      </c>
      <c r="B1559" s="6">
        <f>TITRES_STAT!C1562</f>
        <v>59</v>
      </c>
      <c r="C1559" s="6">
        <f>TITRES_STAT!D1562</f>
        <v>46.215299999999999</v>
      </c>
      <c r="D1559" s="6">
        <f>TITRES_STAT!E1562</f>
        <v>0</v>
      </c>
      <c r="E1559" s="2">
        <f t="shared" si="96"/>
        <v>3077</v>
      </c>
      <c r="F1559" s="6" t="str">
        <f t="shared" si="99"/>
        <v>NEUTRAL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44281</v>
      </c>
      <c r="B1560" s="6">
        <f>TITRES_STAT!C1563</f>
        <v>59</v>
      </c>
      <c r="C1560" s="6">
        <f>TITRES_STAT!D1563</f>
        <v>46.215299999999999</v>
      </c>
      <c r="D1560" s="6">
        <f>TITRES_STAT!E1563</f>
        <v>0</v>
      </c>
      <c r="E1560" s="2">
        <f t="shared" si="96"/>
        <v>3077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44284</v>
      </c>
      <c r="B1561" s="6">
        <f>TITRES_STAT!C1564</f>
        <v>59</v>
      </c>
      <c r="C1561" s="6">
        <f>TITRES_STAT!D1564</f>
        <v>46.215299999999999</v>
      </c>
      <c r="D1561" s="6">
        <f>TITRES_STAT!E1564</f>
        <v>0</v>
      </c>
      <c r="E1561" s="2">
        <f t="shared" si="96"/>
        <v>3077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44285</v>
      </c>
      <c r="B1562" s="6">
        <f>TITRES_STAT!C1565</f>
        <v>59</v>
      </c>
      <c r="C1562" s="6">
        <f>TITRES_STAT!D1565</f>
        <v>46.215299999999999</v>
      </c>
      <c r="D1562" s="6">
        <f>TITRES_STAT!E1565</f>
        <v>0</v>
      </c>
      <c r="E1562" s="2">
        <f t="shared" si="96"/>
        <v>3077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44286</v>
      </c>
      <c r="B1563" s="6">
        <f>TITRES_STAT!C1566</f>
        <v>59</v>
      </c>
      <c r="C1563" s="6">
        <f>TITRES_STAT!D1566</f>
        <v>46.215299999999999</v>
      </c>
      <c r="D1563" s="6">
        <f>TITRES_STAT!E1566</f>
        <v>0</v>
      </c>
      <c r="E1563" s="2">
        <f t="shared" si="96"/>
        <v>3077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44287</v>
      </c>
      <c r="B1564" s="6">
        <f>TITRES_STAT!C1567</f>
        <v>59</v>
      </c>
      <c r="C1564" s="6">
        <f>TITRES_STAT!D1567</f>
        <v>46.215299999999999</v>
      </c>
      <c r="D1564" s="6">
        <f>TITRES_STAT!E1567</f>
        <v>0</v>
      </c>
      <c r="E1564" s="2">
        <f t="shared" si="96"/>
        <v>3077</v>
      </c>
      <c r="F1564" s="6" t="str">
        <f t="shared" si="99"/>
        <v>NEUTRAL</v>
      </c>
      <c r="G1564" s="6" t="str">
        <f t="shared" si="98"/>
        <v>NEUTRAL</v>
      </c>
      <c r="H1564" s="6" t="str">
        <f t="shared" si="97"/>
        <v>NEUTRAL</v>
      </c>
    </row>
    <row r="1565" spans="1:8" ht="13.5" x14ac:dyDescent="0.25">
      <c r="A1565" s="3">
        <f>TITRES_STAT!B1568</f>
        <v>44288</v>
      </c>
      <c r="B1565" s="6">
        <f>TITRES_STAT!C1568</f>
        <v>59</v>
      </c>
      <c r="C1565" s="6">
        <f>TITRES_STAT!D1568</f>
        <v>46.215299999999999</v>
      </c>
      <c r="D1565" s="6">
        <f>TITRES_STAT!E1568</f>
        <v>0</v>
      </c>
      <c r="E1565" s="2">
        <f t="shared" si="96"/>
        <v>3077</v>
      </c>
      <c r="F1565" s="6" t="str">
        <f t="shared" si="99"/>
        <v>NEUTRAL</v>
      </c>
      <c r="G1565" s="6" t="str">
        <f t="shared" si="98"/>
        <v>NEUTRAL</v>
      </c>
      <c r="H1565" s="6" t="str">
        <f t="shared" si="97"/>
        <v>NEUTRAL</v>
      </c>
    </row>
    <row r="1566" spans="1:8" ht="13.5" x14ac:dyDescent="0.25">
      <c r="A1566" s="3">
        <f>TITRES_STAT!B1569</f>
        <v>44291</v>
      </c>
      <c r="B1566" s="6">
        <f>TITRES_STAT!C1569</f>
        <v>59</v>
      </c>
      <c r="C1566" s="6">
        <f>TITRES_STAT!D1569</f>
        <v>46.215299999999999</v>
      </c>
      <c r="D1566" s="6">
        <f>TITRES_STAT!E1569</f>
        <v>0</v>
      </c>
      <c r="E1566" s="2">
        <f t="shared" si="96"/>
        <v>3077</v>
      </c>
      <c r="F1566" s="6" t="str">
        <f t="shared" si="99"/>
        <v>NEUTRAL</v>
      </c>
      <c r="G1566" s="6" t="str">
        <f t="shared" si="98"/>
        <v>NEUTRAL</v>
      </c>
      <c r="H1566" s="6" t="str">
        <f t="shared" si="97"/>
        <v>NEUTRAL</v>
      </c>
    </row>
    <row r="1567" spans="1:8" ht="13.5" x14ac:dyDescent="0.25">
      <c r="A1567" s="3">
        <f>TITRES_STAT!B1570</f>
        <v>44292</v>
      </c>
      <c r="B1567" s="6">
        <f>TITRES_STAT!C1570</f>
        <v>59</v>
      </c>
      <c r="C1567" s="6">
        <f>TITRES_STAT!D1570</f>
        <v>46.215299999999999</v>
      </c>
      <c r="D1567" s="6">
        <f>TITRES_STAT!E1570</f>
        <v>0</v>
      </c>
      <c r="E1567" s="2">
        <f t="shared" si="96"/>
        <v>3077</v>
      </c>
      <c r="F1567" s="6" t="str">
        <f t="shared" si="99"/>
        <v>NEUTRAL</v>
      </c>
      <c r="G1567" s="6" t="str">
        <f t="shared" si="98"/>
        <v>NEUTRAL</v>
      </c>
      <c r="H1567" s="6" t="str">
        <f t="shared" si="97"/>
        <v>NEUTRAL</v>
      </c>
    </row>
    <row r="1568" spans="1:8" ht="13.5" x14ac:dyDescent="0.25">
      <c r="A1568" s="3">
        <f>TITRES_STAT!B1571</f>
        <v>44293</v>
      </c>
      <c r="B1568" s="6">
        <f>TITRES_STAT!C1571</f>
        <v>59</v>
      </c>
      <c r="C1568" s="6">
        <f>TITRES_STAT!D1571</f>
        <v>46.215299999999999</v>
      </c>
      <c r="D1568" s="6">
        <f>TITRES_STAT!E1571</f>
        <v>0</v>
      </c>
      <c r="E1568" s="2">
        <f t="shared" si="96"/>
        <v>3077</v>
      </c>
      <c r="F1568" s="6" t="str">
        <f t="shared" si="99"/>
        <v>NEUTRAL</v>
      </c>
      <c r="G1568" s="6" t="str">
        <f t="shared" si="98"/>
        <v>NEUTRAL</v>
      </c>
      <c r="H1568" s="6" t="str">
        <f t="shared" si="97"/>
        <v>NEUTRAL</v>
      </c>
    </row>
    <row r="1569" spans="1:8" ht="13.5" x14ac:dyDescent="0.25">
      <c r="A1569" s="3">
        <f>TITRES_STAT!B1572</f>
        <v>44294</v>
      </c>
      <c r="B1569" s="6">
        <f>TITRES_STAT!C1572</f>
        <v>59</v>
      </c>
      <c r="C1569" s="6">
        <f>TITRES_STAT!D1572</f>
        <v>46.215299999999999</v>
      </c>
      <c r="D1569" s="6">
        <f>TITRES_STAT!E1572</f>
        <v>0</v>
      </c>
      <c r="E1569" s="2">
        <f t="shared" si="96"/>
        <v>3077</v>
      </c>
      <c r="F1569" s="6" t="str">
        <f t="shared" si="99"/>
        <v>NEUTRAL</v>
      </c>
      <c r="G1569" s="6" t="str">
        <f t="shared" si="98"/>
        <v>NEUTRAL</v>
      </c>
      <c r="H1569" s="6" t="str">
        <f t="shared" si="97"/>
        <v>NEUTRAL</v>
      </c>
    </row>
    <row r="1570" spans="1:8" ht="13.5" x14ac:dyDescent="0.25">
      <c r="A1570" s="3">
        <f>TITRES_STAT!B1573</f>
        <v>44298</v>
      </c>
      <c r="B1570" s="6">
        <f>TITRES_STAT!C1573</f>
        <v>59</v>
      </c>
      <c r="C1570" s="6">
        <f>TITRES_STAT!D1573</f>
        <v>46.215299999999999</v>
      </c>
      <c r="D1570" s="6">
        <f>TITRES_STAT!E1573</f>
        <v>0</v>
      </c>
      <c r="E1570" s="2">
        <f t="shared" si="96"/>
        <v>3077</v>
      </c>
      <c r="F1570" s="6" t="str">
        <f t="shared" si="99"/>
        <v>NEUTRAL</v>
      </c>
      <c r="G1570" s="6" t="str">
        <f t="shared" si="98"/>
        <v>NEUTRAL</v>
      </c>
      <c r="H1570" s="6" t="str">
        <f t="shared" si="97"/>
        <v>NEUTRAL</v>
      </c>
    </row>
    <row r="1571" spans="1:8" ht="13.5" x14ac:dyDescent="0.25">
      <c r="A1571" s="3">
        <f>TITRES_STAT!B1574</f>
        <v>44299</v>
      </c>
      <c r="B1571" s="6">
        <f>TITRES_STAT!C1574</f>
        <v>59</v>
      </c>
      <c r="C1571" s="6">
        <f>TITRES_STAT!D1574</f>
        <v>46.215299999999999</v>
      </c>
      <c r="D1571" s="6">
        <f>TITRES_STAT!E1574</f>
        <v>0</v>
      </c>
      <c r="E1571" s="2">
        <f t="shared" si="96"/>
        <v>3077</v>
      </c>
      <c r="F1571" s="6" t="str">
        <f t="shared" si="99"/>
        <v>NEUTRAL</v>
      </c>
      <c r="G1571" s="6" t="str">
        <f t="shared" si="98"/>
        <v>NEUTRAL</v>
      </c>
      <c r="H1571" s="6" t="str">
        <f t="shared" si="97"/>
        <v>NEUTRAL</v>
      </c>
    </row>
    <row r="1572" spans="1:8" ht="13.5" x14ac:dyDescent="0.25">
      <c r="A1572" s="3">
        <f>TITRES_STAT!B1575</f>
        <v>44300</v>
      </c>
      <c r="B1572" s="6">
        <f>TITRES_STAT!C1575</f>
        <v>59</v>
      </c>
      <c r="C1572" s="6">
        <f>TITRES_STAT!D1575</f>
        <v>46.215299999999999</v>
      </c>
      <c r="D1572" s="6">
        <f>TITRES_STAT!E1575</f>
        <v>0</v>
      </c>
      <c r="E1572" s="2">
        <f t="shared" si="96"/>
        <v>3077</v>
      </c>
      <c r="F1572" s="6" t="str">
        <f t="shared" si="99"/>
        <v>NEUTRAL</v>
      </c>
      <c r="G1572" s="6" t="str">
        <f t="shared" si="98"/>
        <v>NEUTRAL</v>
      </c>
      <c r="H1572" s="6" t="str">
        <f t="shared" si="97"/>
        <v>NEUTRAL</v>
      </c>
    </row>
    <row r="1573" spans="1:8" ht="13.5" x14ac:dyDescent="0.25">
      <c r="A1573" s="3">
        <f>TITRES_STAT!B1576</f>
        <v>44301</v>
      </c>
      <c r="B1573" s="6">
        <f>TITRES_STAT!C1576</f>
        <v>59</v>
      </c>
      <c r="C1573" s="6">
        <f>TITRES_STAT!D1576</f>
        <v>46.215299999999999</v>
      </c>
      <c r="D1573" s="6">
        <f>TITRES_STAT!E1576</f>
        <v>0</v>
      </c>
      <c r="E1573" s="2">
        <f t="shared" si="96"/>
        <v>3077</v>
      </c>
      <c r="F1573" s="6" t="str">
        <f t="shared" si="99"/>
        <v>NEUTRAL</v>
      </c>
      <c r="G1573" s="6" t="str">
        <f t="shared" si="98"/>
        <v>NEUTRAL</v>
      </c>
      <c r="H1573" s="6" t="str">
        <f t="shared" si="97"/>
        <v>NEUTRAL</v>
      </c>
    </row>
    <row r="1574" spans="1:8" ht="13.5" x14ac:dyDescent="0.25">
      <c r="A1574" s="3">
        <f>TITRES_STAT!B1577</f>
        <v>44302</v>
      </c>
      <c r="B1574" s="6">
        <f>TITRES_STAT!C1577</f>
        <v>59</v>
      </c>
      <c r="C1574" s="6">
        <f>TITRES_STAT!D1577</f>
        <v>46.215299999999999</v>
      </c>
      <c r="D1574" s="6">
        <f>TITRES_STAT!E1577</f>
        <v>0</v>
      </c>
      <c r="E1574" s="2">
        <f t="shared" si="96"/>
        <v>3077</v>
      </c>
      <c r="F1574" s="6" t="str">
        <f t="shared" si="99"/>
        <v>NEUTRAL</v>
      </c>
      <c r="G1574" s="6" t="str">
        <f t="shared" si="98"/>
        <v>NEUTRAL</v>
      </c>
      <c r="H1574" s="6" t="str">
        <f t="shared" si="97"/>
        <v>NEUTRAL</v>
      </c>
    </row>
    <row r="1575" spans="1:8" ht="13.5" x14ac:dyDescent="0.25">
      <c r="A1575" s="3">
        <f>TITRES_STAT!B1578</f>
        <v>44305</v>
      </c>
      <c r="B1575" s="6">
        <f>TITRES_STAT!C1578</f>
        <v>59</v>
      </c>
      <c r="C1575" s="6">
        <f>TITRES_STAT!D1578</f>
        <v>46.215299999999999</v>
      </c>
      <c r="D1575" s="6">
        <f>TITRES_STAT!E1578</f>
        <v>0</v>
      </c>
      <c r="E1575" s="2">
        <f t="shared" si="96"/>
        <v>3077</v>
      </c>
      <c r="F1575" s="6" t="str">
        <f t="shared" si="99"/>
        <v>NEUTRAL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44306</v>
      </c>
      <c r="B1576" s="6">
        <f>TITRES_STAT!C1579</f>
        <v>59</v>
      </c>
      <c r="C1576" s="6">
        <f>TITRES_STAT!D1579</f>
        <v>46.215299999999999</v>
      </c>
      <c r="D1576" s="6">
        <f>TITRES_STAT!E1579</f>
        <v>0</v>
      </c>
      <c r="E1576" s="2">
        <f t="shared" si="96"/>
        <v>3077</v>
      </c>
      <c r="F1576" s="6" t="str">
        <f t="shared" si="99"/>
        <v>NEUTRAL</v>
      </c>
      <c r="G1576" s="6" t="str">
        <f t="shared" si="98"/>
        <v>NEUTRAL</v>
      </c>
      <c r="H1576" s="6" t="str">
        <f t="shared" si="97"/>
        <v>NEUTRAL</v>
      </c>
    </row>
    <row r="1577" spans="1:8" ht="13.5" x14ac:dyDescent="0.25">
      <c r="A1577" s="3">
        <f>TITRES_STAT!B1580</f>
        <v>44307</v>
      </c>
      <c r="B1577" s="6">
        <f>TITRES_STAT!C1580</f>
        <v>59</v>
      </c>
      <c r="C1577" s="6">
        <f>TITRES_STAT!D1580</f>
        <v>46.215299999999999</v>
      </c>
      <c r="D1577" s="6">
        <f>TITRES_STAT!E1580</f>
        <v>0</v>
      </c>
      <c r="E1577" s="2">
        <f t="shared" si="96"/>
        <v>3077</v>
      </c>
      <c r="F1577" s="6" t="str">
        <f t="shared" si="99"/>
        <v>NEUTRAL</v>
      </c>
      <c r="G1577" s="6" t="str">
        <f t="shared" si="98"/>
        <v>NEUTRAL</v>
      </c>
      <c r="H1577" s="6" t="str">
        <f t="shared" si="97"/>
        <v>NEUTRAL</v>
      </c>
    </row>
    <row r="1578" spans="1:8" ht="13.5" x14ac:dyDescent="0.25">
      <c r="A1578" s="3">
        <f>TITRES_STAT!B1581</f>
        <v>44308</v>
      </c>
      <c r="B1578" s="6">
        <f>TITRES_STAT!C1581</f>
        <v>59</v>
      </c>
      <c r="C1578" s="6">
        <f>TITRES_STAT!D1581</f>
        <v>46.215299999999999</v>
      </c>
      <c r="D1578" s="6">
        <f>TITRES_STAT!E1581</f>
        <v>0</v>
      </c>
      <c r="E1578" s="2">
        <f t="shared" si="96"/>
        <v>3077</v>
      </c>
      <c r="F1578" s="6" t="str">
        <f t="shared" si="99"/>
        <v>NEUTRAL</v>
      </c>
      <c r="G1578" s="6" t="str">
        <f t="shared" si="98"/>
        <v>NEUTRAL</v>
      </c>
      <c r="H1578" s="6" t="str">
        <f t="shared" si="97"/>
        <v>NEUTRAL</v>
      </c>
    </row>
    <row r="1579" spans="1:8" ht="13.5" x14ac:dyDescent="0.25">
      <c r="A1579" s="3">
        <f>TITRES_STAT!B1582</f>
        <v>44309</v>
      </c>
      <c r="B1579" s="6">
        <f>TITRES_STAT!C1582</f>
        <v>59</v>
      </c>
      <c r="C1579" s="6">
        <f>TITRES_STAT!D1582</f>
        <v>46.215299999999999</v>
      </c>
      <c r="D1579" s="6">
        <f>TITRES_STAT!E1582</f>
        <v>0</v>
      </c>
      <c r="E1579" s="2">
        <f t="shared" si="96"/>
        <v>3077</v>
      </c>
      <c r="F1579" s="6" t="str">
        <f t="shared" si="99"/>
        <v>NEUTRAL</v>
      </c>
      <c r="G1579" s="6" t="str">
        <f t="shared" si="98"/>
        <v>NEUTRAL</v>
      </c>
      <c r="H1579" s="6" t="str">
        <f t="shared" si="97"/>
        <v>NEUTRAL</v>
      </c>
    </row>
    <row r="1580" spans="1:8" ht="13.5" x14ac:dyDescent="0.25">
      <c r="A1580" s="3">
        <f>TITRES_STAT!B1583</f>
        <v>44312</v>
      </c>
      <c r="B1580" s="6">
        <f>TITRES_STAT!C1583</f>
        <v>59</v>
      </c>
      <c r="C1580" s="6">
        <f>TITRES_STAT!D1583</f>
        <v>46.215299999999999</v>
      </c>
      <c r="D1580" s="6">
        <f>TITRES_STAT!E1583</f>
        <v>0</v>
      </c>
      <c r="E1580" s="2">
        <f t="shared" si="96"/>
        <v>3077</v>
      </c>
      <c r="F1580" s="6" t="str">
        <f t="shared" si="99"/>
        <v>NEUTRAL</v>
      </c>
      <c r="G1580" s="6" t="str">
        <f t="shared" si="98"/>
        <v>NEUTRAL</v>
      </c>
      <c r="H1580" s="6" t="str">
        <f t="shared" si="97"/>
        <v>NEUTRAL</v>
      </c>
    </row>
    <row r="1581" spans="1:8" ht="13.5" x14ac:dyDescent="0.25">
      <c r="A1581" s="3">
        <f>TITRES_STAT!B1584</f>
        <v>44313</v>
      </c>
      <c r="B1581" s="6">
        <f>TITRES_STAT!C1584</f>
        <v>59</v>
      </c>
      <c r="C1581" s="6">
        <f>TITRES_STAT!D1584</f>
        <v>46.215299999999999</v>
      </c>
      <c r="D1581" s="6">
        <f>TITRES_STAT!E1584</f>
        <v>0</v>
      </c>
      <c r="E1581" s="2">
        <f t="shared" si="96"/>
        <v>3077</v>
      </c>
      <c r="F1581" s="6" t="str">
        <f t="shared" si="99"/>
        <v>NEUTRAL</v>
      </c>
      <c r="G1581" s="6" t="str">
        <f t="shared" si="98"/>
        <v>NEUTRAL</v>
      </c>
      <c r="H1581" s="6" t="str">
        <f t="shared" si="97"/>
        <v>NEUTRAL</v>
      </c>
    </row>
    <row r="1582" spans="1:8" ht="13.5" x14ac:dyDescent="0.25">
      <c r="A1582" s="3">
        <f>TITRES_STAT!B1585</f>
        <v>44314</v>
      </c>
      <c r="B1582" s="6">
        <f>TITRES_STAT!C1585</f>
        <v>59</v>
      </c>
      <c r="C1582" s="6">
        <f>TITRES_STAT!D1585</f>
        <v>46.215299999999999</v>
      </c>
      <c r="D1582" s="6">
        <f>TITRES_STAT!E1585</f>
        <v>0</v>
      </c>
      <c r="E1582" s="2">
        <f t="shared" si="96"/>
        <v>3077</v>
      </c>
      <c r="F1582" s="6" t="str">
        <f t="shared" si="99"/>
        <v>NEUTRAL</v>
      </c>
      <c r="G1582" s="6" t="str">
        <f t="shared" si="98"/>
        <v>NEUTRAL</v>
      </c>
      <c r="H1582" s="6" t="str">
        <f t="shared" si="97"/>
        <v>NEUTRAL</v>
      </c>
    </row>
    <row r="1583" spans="1:8" ht="13.5" x14ac:dyDescent="0.25">
      <c r="A1583" s="3">
        <f>TITRES_STAT!B1586</f>
        <v>44315</v>
      </c>
      <c r="B1583" s="6">
        <f>TITRES_STAT!C1586</f>
        <v>59</v>
      </c>
      <c r="C1583" s="6">
        <f>TITRES_STAT!D1586</f>
        <v>46.215299999999999</v>
      </c>
      <c r="D1583" s="6">
        <f>TITRES_STAT!E1586</f>
        <v>0</v>
      </c>
      <c r="E1583" s="2">
        <f t="shared" si="96"/>
        <v>3077</v>
      </c>
      <c r="F1583" s="6" t="str">
        <f t="shared" si="99"/>
        <v>NEUTRAL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44316</v>
      </c>
      <c r="B1584" s="6">
        <f>TITRES_STAT!C1587</f>
        <v>59</v>
      </c>
      <c r="C1584" s="6">
        <f>TITRES_STAT!D1587</f>
        <v>46.215299999999999</v>
      </c>
      <c r="D1584" s="6">
        <f>TITRES_STAT!E1587</f>
        <v>0</v>
      </c>
      <c r="E1584" s="2">
        <f t="shared" si="96"/>
        <v>3077</v>
      </c>
      <c r="F1584" s="6" t="str">
        <f t="shared" si="99"/>
        <v>NEUTRAL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44319</v>
      </c>
      <c r="B1585" s="6">
        <f>TITRES_STAT!C1588</f>
        <v>59</v>
      </c>
      <c r="C1585" s="6">
        <f>TITRES_STAT!D1588</f>
        <v>46.215299999999999</v>
      </c>
      <c r="D1585" s="6">
        <f>TITRES_STAT!E1588</f>
        <v>0</v>
      </c>
      <c r="E1585" s="2">
        <f t="shared" si="96"/>
        <v>3077</v>
      </c>
      <c r="F1585" s="6" t="str">
        <f t="shared" si="99"/>
        <v>NEUTRAL</v>
      </c>
      <c r="G1585" s="6" t="str">
        <f t="shared" si="98"/>
        <v>NEUTRAL</v>
      </c>
      <c r="H1585" s="6" t="str">
        <f t="shared" si="97"/>
        <v>NEUTRAL</v>
      </c>
    </row>
    <row r="1586" spans="1:8" ht="13.5" x14ac:dyDescent="0.25">
      <c r="A1586" s="3">
        <f>TITRES_STAT!B1589</f>
        <v>44320</v>
      </c>
      <c r="B1586" s="6">
        <f>TITRES_STAT!C1589</f>
        <v>59</v>
      </c>
      <c r="C1586" s="6">
        <f>TITRES_STAT!D1589</f>
        <v>46.215299999999999</v>
      </c>
      <c r="D1586" s="6">
        <f>TITRES_STAT!E1589</f>
        <v>0</v>
      </c>
      <c r="E1586" s="2">
        <f t="shared" si="96"/>
        <v>3077</v>
      </c>
      <c r="F1586" s="6" t="str">
        <f t="shared" si="99"/>
        <v>NEUTRAL</v>
      </c>
      <c r="G1586" s="6" t="str">
        <f t="shared" si="98"/>
        <v>NEUTRAL</v>
      </c>
      <c r="H1586" s="6" t="str">
        <f t="shared" si="97"/>
        <v>NEUTRAL</v>
      </c>
    </row>
    <row r="1587" spans="1:8" ht="13.5" x14ac:dyDescent="0.25">
      <c r="A1587" s="3">
        <f>TITRES_STAT!B1590</f>
        <v>44321</v>
      </c>
      <c r="B1587" s="6">
        <f>TITRES_STAT!C1590</f>
        <v>59</v>
      </c>
      <c r="C1587" s="6">
        <f>TITRES_STAT!D1590</f>
        <v>46.215299999999999</v>
      </c>
      <c r="D1587" s="6">
        <f>TITRES_STAT!E1590</f>
        <v>0</v>
      </c>
      <c r="E1587" s="2">
        <f t="shared" si="96"/>
        <v>3077</v>
      </c>
      <c r="F1587" s="6" t="str">
        <f t="shared" si="99"/>
        <v>NEUTRAL</v>
      </c>
      <c r="G1587" s="6" t="str">
        <f t="shared" si="98"/>
        <v>NEUTRAL</v>
      </c>
      <c r="H1587" s="6" t="str">
        <f t="shared" si="97"/>
        <v>NEUTRAL</v>
      </c>
    </row>
    <row r="1588" spans="1:8" ht="13.5" x14ac:dyDescent="0.25">
      <c r="A1588" s="3">
        <f>TITRES_STAT!B1591</f>
        <v>44322</v>
      </c>
      <c r="B1588" s="6">
        <f>TITRES_STAT!C1591</f>
        <v>59</v>
      </c>
      <c r="C1588" s="6">
        <f>TITRES_STAT!D1591</f>
        <v>46.215299999999999</v>
      </c>
      <c r="D1588" s="6">
        <f>TITRES_STAT!E1591</f>
        <v>0</v>
      </c>
      <c r="E1588" s="2">
        <f t="shared" si="96"/>
        <v>3077</v>
      </c>
      <c r="F1588" s="6" t="str">
        <f t="shared" si="99"/>
        <v>NEUTRAL</v>
      </c>
      <c r="G1588" s="6" t="str">
        <f t="shared" si="98"/>
        <v>NEUTRAL</v>
      </c>
      <c r="H1588" s="6" t="str">
        <f t="shared" si="97"/>
        <v>NEUTRAL</v>
      </c>
    </row>
    <row r="1589" spans="1:8" ht="13.5" x14ac:dyDescent="0.25">
      <c r="A1589" s="3">
        <f>TITRES_STAT!B1592</f>
        <v>44323</v>
      </c>
      <c r="B1589" s="6">
        <f>TITRES_STAT!C1592</f>
        <v>59</v>
      </c>
      <c r="C1589" s="6">
        <f>TITRES_STAT!D1592</f>
        <v>46.215299999999999</v>
      </c>
      <c r="D1589" s="6">
        <f>TITRES_STAT!E1592</f>
        <v>0</v>
      </c>
      <c r="E1589" s="2">
        <f t="shared" si="96"/>
        <v>3077</v>
      </c>
      <c r="F1589" s="6" t="str">
        <f t="shared" si="99"/>
        <v>NEUTRAL</v>
      </c>
      <c r="G1589" s="6" t="str">
        <f t="shared" si="98"/>
        <v>NEUTRAL</v>
      </c>
      <c r="H1589" s="6" t="str">
        <f t="shared" si="97"/>
        <v>NEUTRAL</v>
      </c>
    </row>
    <row r="1590" spans="1:8" ht="13.5" x14ac:dyDescent="0.25">
      <c r="A1590" s="3">
        <f>TITRES_STAT!B1593</f>
        <v>44326</v>
      </c>
      <c r="B1590" s="6">
        <f>TITRES_STAT!C1593</f>
        <v>59</v>
      </c>
      <c r="C1590" s="6">
        <f>TITRES_STAT!D1593</f>
        <v>46.215299999999999</v>
      </c>
      <c r="D1590" s="6">
        <f>TITRES_STAT!E1593</f>
        <v>0</v>
      </c>
      <c r="E1590" s="2">
        <f t="shared" si="96"/>
        <v>3077</v>
      </c>
      <c r="F1590" s="6" t="str">
        <f t="shared" si="99"/>
        <v>NEUTRAL</v>
      </c>
      <c r="G1590" s="6" t="str">
        <f t="shared" si="98"/>
        <v>NEUTRAL</v>
      </c>
      <c r="H1590" s="6" t="str">
        <f t="shared" si="97"/>
        <v>NEUTRAL</v>
      </c>
    </row>
    <row r="1591" spans="1:8" ht="13.5" x14ac:dyDescent="0.25">
      <c r="A1591" s="3">
        <f>TITRES_STAT!B1594</f>
        <v>44327</v>
      </c>
      <c r="B1591" s="6">
        <f>TITRES_STAT!C1594</f>
        <v>59</v>
      </c>
      <c r="C1591" s="6">
        <f>TITRES_STAT!D1594</f>
        <v>46.215299999999999</v>
      </c>
      <c r="D1591" s="6">
        <f>TITRES_STAT!E1594</f>
        <v>0</v>
      </c>
      <c r="E1591" s="2">
        <f t="shared" si="96"/>
        <v>3077</v>
      </c>
      <c r="F1591" s="6" t="str">
        <f t="shared" si="99"/>
        <v>NEUTRAL</v>
      </c>
      <c r="G1591" s="6" t="str">
        <f t="shared" si="98"/>
        <v>NEUTRAL</v>
      </c>
      <c r="H1591" s="6" t="str">
        <f t="shared" si="97"/>
        <v>NEUTRAL</v>
      </c>
    </row>
    <row r="1592" spans="1:8" ht="13.5" x14ac:dyDescent="0.25">
      <c r="A1592" s="3">
        <f>TITRES_STAT!B1595</f>
        <v>44333</v>
      </c>
      <c r="B1592" s="6">
        <f>TITRES_STAT!C1595</f>
        <v>59</v>
      </c>
      <c r="C1592" s="6">
        <f>TITRES_STAT!D1595</f>
        <v>46.215299999999999</v>
      </c>
      <c r="D1592" s="6">
        <f>TITRES_STAT!E1595</f>
        <v>0</v>
      </c>
      <c r="E1592" s="2">
        <f t="shared" si="96"/>
        <v>3077</v>
      </c>
      <c r="F1592" s="6" t="str">
        <f t="shared" si="99"/>
        <v>NEUTRAL</v>
      </c>
      <c r="G1592" s="6" t="str">
        <f t="shared" si="98"/>
        <v>NEUTRAL</v>
      </c>
      <c r="H1592" s="6" t="str">
        <f t="shared" si="97"/>
        <v>NEUTRAL</v>
      </c>
    </row>
    <row r="1593" spans="1:8" ht="13.5" x14ac:dyDescent="0.25">
      <c r="A1593" s="3">
        <f>TITRES_STAT!B1596</f>
        <v>44334</v>
      </c>
      <c r="B1593" s="6">
        <f>TITRES_STAT!C1596</f>
        <v>59</v>
      </c>
      <c r="C1593" s="6">
        <f>TITRES_STAT!D1596</f>
        <v>46.215299999999999</v>
      </c>
      <c r="D1593" s="6">
        <f>TITRES_STAT!E1596</f>
        <v>0</v>
      </c>
      <c r="E1593" s="2">
        <f t="shared" si="96"/>
        <v>3077</v>
      </c>
      <c r="F1593" s="6" t="str">
        <f t="shared" si="99"/>
        <v>NEUTRAL</v>
      </c>
      <c r="G1593" s="6" t="str">
        <f t="shared" si="98"/>
        <v>NEUTRAL</v>
      </c>
      <c r="H1593" s="6" t="str">
        <f t="shared" si="97"/>
        <v>NEUTRAL</v>
      </c>
    </row>
    <row r="1594" spans="1:8" ht="13.5" x14ac:dyDescent="0.25">
      <c r="A1594" s="3">
        <f>TITRES_STAT!B1597</f>
        <v>44335</v>
      </c>
      <c r="B1594" s="6">
        <f>TITRES_STAT!C1597</f>
        <v>59</v>
      </c>
      <c r="C1594" s="6">
        <f>TITRES_STAT!D1597</f>
        <v>46.215299999999999</v>
      </c>
      <c r="D1594" s="6">
        <f>TITRES_STAT!E1597</f>
        <v>0</v>
      </c>
      <c r="E1594" s="2">
        <f t="shared" si="96"/>
        <v>3077</v>
      </c>
      <c r="F1594" s="6" t="str">
        <f t="shared" si="99"/>
        <v>NEUTRAL</v>
      </c>
      <c r="G1594" s="6" t="str">
        <f t="shared" si="98"/>
        <v>NEUTRAL</v>
      </c>
      <c r="H1594" s="6" t="str">
        <f t="shared" si="97"/>
        <v>NEUTRAL</v>
      </c>
    </row>
    <row r="1595" spans="1:8" ht="13.5" x14ac:dyDescent="0.25">
      <c r="A1595" s="3">
        <f>TITRES_STAT!B1598</f>
        <v>44336</v>
      </c>
      <c r="B1595" s="6">
        <f>TITRES_STAT!C1598</f>
        <v>59</v>
      </c>
      <c r="C1595" s="6">
        <f>TITRES_STAT!D1598</f>
        <v>46.215299999999999</v>
      </c>
      <c r="D1595" s="6">
        <f>TITRES_STAT!E1598</f>
        <v>0</v>
      </c>
      <c r="E1595" s="2">
        <f t="shared" si="96"/>
        <v>3077</v>
      </c>
      <c r="F1595" s="6" t="str">
        <f t="shared" si="99"/>
        <v>NEUTRAL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44337</v>
      </c>
      <c r="B1596" s="6">
        <f>TITRES_STAT!C1599</f>
        <v>59</v>
      </c>
      <c r="C1596" s="6">
        <f>TITRES_STAT!D1599</f>
        <v>46.215299999999999</v>
      </c>
      <c r="D1596" s="6">
        <f>TITRES_STAT!E1599</f>
        <v>0</v>
      </c>
      <c r="E1596" s="2">
        <f t="shared" si="96"/>
        <v>3077</v>
      </c>
      <c r="F1596" s="6" t="str">
        <f t="shared" si="99"/>
        <v>NEUTRAL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44340</v>
      </c>
      <c r="B1597" s="6">
        <f>TITRES_STAT!C1600</f>
        <v>59</v>
      </c>
      <c r="C1597" s="6">
        <f>TITRES_STAT!D1600</f>
        <v>46.215299999999999</v>
      </c>
      <c r="D1597" s="6">
        <f>TITRES_STAT!E1600</f>
        <v>0</v>
      </c>
      <c r="E1597" s="2">
        <f t="shared" si="96"/>
        <v>3077</v>
      </c>
      <c r="F1597" s="6" t="str">
        <f t="shared" si="99"/>
        <v>NEUTRAL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44341</v>
      </c>
      <c r="B1598" s="6">
        <f>TITRES_STAT!C1601</f>
        <v>59</v>
      </c>
      <c r="C1598" s="6">
        <f>TITRES_STAT!D1601</f>
        <v>46.215299999999999</v>
      </c>
      <c r="D1598" s="6">
        <f>TITRES_STAT!E1601</f>
        <v>0</v>
      </c>
      <c r="E1598" s="2">
        <f t="shared" si="96"/>
        <v>3077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44342</v>
      </c>
      <c r="B1599" s="6">
        <f>TITRES_STAT!C1602</f>
        <v>59</v>
      </c>
      <c r="C1599" s="6">
        <f>TITRES_STAT!D1602</f>
        <v>46.215299999999999</v>
      </c>
      <c r="D1599" s="6">
        <f>TITRES_STAT!E1602</f>
        <v>0</v>
      </c>
      <c r="E1599" s="2">
        <f t="shared" si="96"/>
        <v>3077</v>
      </c>
      <c r="F1599" s="6" t="str">
        <f t="shared" si="99"/>
        <v>NEUTRAL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44343</v>
      </c>
      <c r="B1600" s="6">
        <f>TITRES_STAT!C1603</f>
        <v>59.01</v>
      </c>
      <c r="C1600" s="6">
        <f>TITRES_STAT!D1603</f>
        <v>46.223100000000002</v>
      </c>
      <c r="D1600" s="6">
        <f>TITRES_STAT!E1603</f>
        <v>27</v>
      </c>
      <c r="E1600" s="2">
        <f t="shared" si="96"/>
        <v>3104</v>
      </c>
      <c r="F1600" s="6" t="str">
        <f t="shared" si="99"/>
        <v>BULLISH</v>
      </c>
      <c r="G1600" s="6" t="str">
        <f t="shared" si="98"/>
        <v>NEUTRAL</v>
      </c>
      <c r="H1600" s="6" t="str">
        <f t="shared" si="97"/>
        <v>CONFIRMED BULLISH</v>
      </c>
    </row>
    <row r="1601" spans="1:8" ht="13.5" x14ac:dyDescent="0.25">
      <c r="A1601" s="3">
        <f>TITRES_STAT!B1604</f>
        <v>44344</v>
      </c>
      <c r="B1601" s="6">
        <f>TITRES_STAT!C1604</f>
        <v>60</v>
      </c>
      <c r="C1601" s="6">
        <f>TITRES_STAT!D1604</f>
        <v>46.998600000000003</v>
      </c>
      <c r="D1601" s="6">
        <f>TITRES_STAT!E1604</f>
        <v>28</v>
      </c>
      <c r="E1601" s="2">
        <f t="shared" si="96"/>
        <v>3132</v>
      </c>
      <c r="F1601" s="6" t="str">
        <f t="shared" si="99"/>
        <v>BULLISH</v>
      </c>
      <c r="G1601" s="6" t="str">
        <f t="shared" si="98"/>
        <v>NEUTRAL</v>
      </c>
      <c r="H1601" s="6" t="str">
        <f t="shared" si="97"/>
        <v>CONFIRMED BULLISH</v>
      </c>
    </row>
    <row r="1602" spans="1:8" ht="13.5" x14ac:dyDescent="0.25">
      <c r="A1602" s="3">
        <f>TITRES_STAT!B1605</f>
        <v>44347</v>
      </c>
      <c r="B1602" s="6">
        <f>TITRES_STAT!C1605</f>
        <v>60</v>
      </c>
      <c r="C1602" s="6">
        <f>TITRES_STAT!D1605</f>
        <v>46.998600000000003</v>
      </c>
      <c r="D1602" s="6">
        <f>TITRES_STAT!E1605</f>
        <v>0</v>
      </c>
      <c r="E1602" s="2">
        <f t="shared" si="96"/>
        <v>3132</v>
      </c>
      <c r="F1602" s="6" t="str">
        <f t="shared" si="99"/>
        <v>BULLISH</v>
      </c>
      <c r="G1602" s="6" t="str">
        <f t="shared" si="98"/>
        <v>NEUTRAL</v>
      </c>
      <c r="H1602" s="6" t="str">
        <f t="shared" si="97"/>
        <v>CONFIRMED BULLISH</v>
      </c>
    </row>
    <row r="1603" spans="1:8" ht="13.5" x14ac:dyDescent="0.25">
      <c r="A1603" s="3">
        <f>TITRES_STAT!B1606</f>
        <v>44348</v>
      </c>
      <c r="B1603" s="6">
        <f>TITRES_STAT!C1606</f>
        <v>59</v>
      </c>
      <c r="C1603" s="6">
        <f>TITRES_STAT!D1606</f>
        <v>46.215299999999999</v>
      </c>
      <c r="D1603" s="6">
        <f>TITRES_STAT!E1606</f>
        <v>7</v>
      </c>
      <c r="E1603" s="2">
        <f t="shared" si="96"/>
        <v>3125</v>
      </c>
      <c r="F1603" s="6" t="str">
        <f t="shared" si="99"/>
        <v>BULLISH</v>
      </c>
      <c r="G1603" s="6" t="str">
        <f t="shared" si="98"/>
        <v>NEUTRAL</v>
      </c>
      <c r="H1603" s="6" t="str">
        <f t="shared" si="97"/>
        <v>NEUTRAL</v>
      </c>
    </row>
    <row r="1604" spans="1:8" ht="13.5" x14ac:dyDescent="0.25">
      <c r="A1604" s="3">
        <f>TITRES_STAT!B1607</f>
        <v>44349</v>
      </c>
      <c r="B1604" s="6">
        <f>TITRES_STAT!C1607</f>
        <v>60.77</v>
      </c>
      <c r="C1604" s="6">
        <f>TITRES_STAT!D1607</f>
        <v>47.601700000000001</v>
      </c>
      <c r="D1604" s="6">
        <f>TITRES_STAT!E1607</f>
        <v>60</v>
      </c>
      <c r="E1604" s="2">
        <f t="shared" ref="E1604:E1667" si="100">IF(B1604&gt;B1603, E1603+D1604, IF(B1604&lt;B1603, E1603-D1604, E1603))</f>
        <v>3185</v>
      </c>
      <c r="F1604" s="6" t="str">
        <f t="shared" si="99"/>
        <v>BULLISH</v>
      </c>
      <c r="G1604" s="6" t="str">
        <f t="shared" si="98"/>
        <v>STRONG</v>
      </c>
      <c r="H1604" s="6" t="str">
        <f t="shared" si="97"/>
        <v>CONFIRMED BULLISH</v>
      </c>
    </row>
    <row r="1605" spans="1:8" ht="13.5" x14ac:dyDescent="0.25">
      <c r="A1605" s="3">
        <f>TITRES_STAT!B1608</f>
        <v>44350</v>
      </c>
      <c r="B1605" s="6">
        <f>TITRES_STAT!C1608</f>
        <v>60.77</v>
      </c>
      <c r="C1605" s="6">
        <f>TITRES_STAT!D1608</f>
        <v>47.601700000000001</v>
      </c>
      <c r="D1605" s="6">
        <f>TITRES_STAT!E1608</f>
        <v>60</v>
      </c>
      <c r="E1605" s="2">
        <f t="shared" si="100"/>
        <v>3185</v>
      </c>
      <c r="F1605" s="6" t="str">
        <f t="shared" si="99"/>
        <v>BULLISH</v>
      </c>
      <c r="G1605" s="6" t="str">
        <f t="shared" si="98"/>
        <v>STRONG</v>
      </c>
      <c r="H1605" s="6" t="str">
        <f t="shared" si="97"/>
        <v>CONFIRMED BULLISH</v>
      </c>
    </row>
    <row r="1606" spans="1:8" ht="13.5" x14ac:dyDescent="0.25">
      <c r="A1606" s="3">
        <f>TITRES_STAT!B1609</f>
        <v>44351</v>
      </c>
      <c r="B1606" s="6">
        <f>TITRES_STAT!C1609</f>
        <v>60.77</v>
      </c>
      <c r="C1606" s="6">
        <f>TITRES_STAT!D1609</f>
        <v>47.601700000000001</v>
      </c>
      <c r="D1606" s="6">
        <f>TITRES_STAT!E1609</f>
        <v>60</v>
      </c>
      <c r="E1606" s="2">
        <f t="shared" si="100"/>
        <v>3185</v>
      </c>
      <c r="F1606" s="6" t="str">
        <f t="shared" si="99"/>
        <v>BULLISH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44354</v>
      </c>
      <c r="B1607" s="6">
        <f>TITRES_STAT!C1610</f>
        <v>60.77</v>
      </c>
      <c r="C1607" s="6">
        <f>TITRES_STAT!D1610</f>
        <v>47.601700000000001</v>
      </c>
      <c r="D1607" s="6">
        <f>TITRES_STAT!E1610</f>
        <v>60</v>
      </c>
      <c r="E1607" s="2">
        <f t="shared" si="100"/>
        <v>3185</v>
      </c>
      <c r="F1607" s="6" t="str">
        <f t="shared" si="99"/>
        <v>BULLISH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BULLISH</v>
      </c>
    </row>
    <row r="1608" spans="1:8" ht="13.5" x14ac:dyDescent="0.25">
      <c r="A1608" s="3">
        <f>TITRES_STAT!B1611</f>
        <v>44355</v>
      </c>
      <c r="B1608" s="6">
        <f>TITRES_STAT!C1611</f>
        <v>60.77</v>
      </c>
      <c r="C1608" s="6">
        <f>TITRES_STAT!D1611</f>
        <v>47.601700000000001</v>
      </c>
      <c r="D1608" s="6">
        <f>TITRES_STAT!E1611</f>
        <v>0</v>
      </c>
      <c r="E1608" s="2">
        <f t="shared" si="100"/>
        <v>3185</v>
      </c>
      <c r="F1608" s="6" t="str">
        <f t="shared" ref="F1608:F1671" si="103">IF(E1608&gt;E1603,"BULLISH",IF(E1608&lt;E1603,"BEARISH","NEUTRAL"))</f>
        <v>BULLISH</v>
      </c>
      <c r="G1608" s="6" t="str">
        <f t="shared" si="102"/>
        <v>NEUTRAL</v>
      </c>
      <c r="H1608" s="6" t="str">
        <f t="shared" si="101"/>
        <v>CONFIRMED BULLISH</v>
      </c>
    </row>
    <row r="1609" spans="1:8" ht="13.5" x14ac:dyDescent="0.25">
      <c r="A1609" s="3">
        <f>TITRES_STAT!B1612</f>
        <v>44356</v>
      </c>
      <c r="B1609" s="6">
        <f>TITRES_STAT!C1612</f>
        <v>60.77</v>
      </c>
      <c r="C1609" s="6">
        <f>TITRES_STAT!D1612</f>
        <v>47.601700000000001</v>
      </c>
      <c r="D1609" s="6">
        <f>TITRES_STAT!E1612</f>
        <v>0</v>
      </c>
      <c r="E1609" s="2">
        <f t="shared" si="100"/>
        <v>3185</v>
      </c>
      <c r="F1609" s="6" t="str">
        <f t="shared" si="103"/>
        <v>NEUTRAL</v>
      </c>
      <c r="G1609" s="6" t="str">
        <f t="shared" si="102"/>
        <v>NEUTRAL</v>
      </c>
      <c r="H1609" s="6" t="str">
        <f t="shared" si="101"/>
        <v>NEUTRAL</v>
      </c>
    </row>
    <row r="1610" spans="1:8" ht="13.5" x14ac:dyDescent="0.25">
      <c r="A1610" s="3">
        <f>TITRES_STAT!B1613</f>
        <v>44357</v>
      </c>
      <c r="B1610" s="6">
        <f>TITRES_STAT!C1613</f>
        <v>60.77</v>
      </c>
      <c r="C1610" s="6">
        <f>TITRES_STAT!D1613</f>
        <v>47.601700000000001</v>
      </c>
      <c r="D1610" s="6">
        <f>TITRES_STAT!E1613</f>
        <v>0</v>
      </c>
      <c r="E1610" s="2">
        <f t="shared" si="100"/>
        <v>3185</v>
      </c>
      <c r="F1610" s="6" t="str">
        <f t="shared" si="103"/>
        <v>NEUTRAL</v>
      </c>
      <c r="G1610" s="6" t="str">
        <f t="shared" si="102"/>
        <v>NEUTRAL</v>
      </c>
      <c r="H1610" s="6" t="str">
        <f t="shared" si="101"/>
        <v>NEUTRAL</v>
      </c>
    </row>
    <row r="1611" spans="1:8" ht="13.5" x14ac:dyDescent="0.25">
      <c r="A1611" s="3">
        <f>TITRES_STAT!B1614</f>
        <v>44358</v>
      </c>
      <c r="B1611" s="6">
        <f>TITRES_STAT!C1614</f>
        <v>60.77</v>
      </c>
      <c r="C1611" s="6">
        <f>TITRES_STAT!D1614</f>
        <v>47.601700000000001</v>
      </c>
      <c r="D1611" s="6">
        <f>TITRES_STAT!E1614</f>
        <v>0</v>
      </c>
      <c r="E1611" s="2">
        <f t="shared" si="100"/>
        <v>3185</v>
      </c>
      <c r="F1611" s="6" t="str">
        <f t="shared" si="103"/>
        <v>NEUTRAL</v>
      </c>
      <c r="G1611" s="6" t="str">
        <f t="shared" si="102"/>
        <v>NEUTRAL</v>
      </c>
      <c r="H1611" s="6" t="str">
        <f t="shared" si="101"/>
        <v>NEUTRAL</v>
      </c>
    </row>
    <row r="1612" spans="1:8" ht="13.5" x14ac:dyDescent="0.25">
      <c r="A1612" s="3">
        <f>TITRES_STAT!B1615</f>
        <v>44361</v>
      </c>
      <c r="B1612" s="6">
        <f>TITRES_STAT!C1615</f>
        <v>60.77</v>
      </c>
      <c r="C1612" s="6">
        <f>TITRES_STAT!D1615</f>
        <v>47.601700000000001</v>
      </c>
      <c r="D1612" s="6">
        <f>TITRES_STAT!E1615</f>
        <v>0</v>
      </c>
      <c r="E1612" s="2">
        <f t="shared" si="100"/>
        <v>3185</v>
      </c>
      <c r="F1612" s="6" t="str">
        <f t="shared" si="103"/>
        <v>NEUTRAL</v>
      </c>
      <c r="G1612" s="6" t="str">
        <f t="shared" si="102"/>
        <v>NEUTRAL</v>
      </c>
      <c r="H1612" s="6" t="str">
        <f t="shared" si="101"/>
        <v>NEUTRAL</v>
      </c>
    </row>
    <row r="1613" spans="1:8" ht="13.5" x14ac:dyDescent="0.25">
      <c r="A1613" s="3">
        <f>TITRES_STAT!B1616</f>
        <v>44362</v>
      </c>
      <c r="B1613" s="6">
        <f>TITRES_STAT!C1616</f>
        <v>60.77</v>
      </c>
      <c r="C1613" s="6">
        <f>TITRES_STAT!D1616</f>
        <v>47.601700000000001</v>
      </c>
      <c r="D1613" s="6">
        <f>TITRES_STAT!E1616</f>
        <v>0</v>
      </c>
      <c r="E1613" s="2">
        <f t="shared" si="100"/>
        <v>3185</v>
      </c>
      <c r="F1613" s="6" t="str">
        <f t="shared" si="103"/>
        <v>NEUTRAL</v>
      </c>
      <c r="G1613" s="6" t="str">
        <f t="shared" si="102"/>
        <v>NEUTRAL</v>
      </c>
      <c r="H1613" s="6" t="str">
        <f t="shared" si="101"/>
        <v>NEUTRAL</v>
      </c>
    </row>
    <row r="1614" spans="1:8" ht="13.5" x14ac:dyDescent="0.25">
      <c r="A1614" s="3">
        <f>TITRES_STAT!B1617</f>
        <v>44363</v>
      </c>
      <c r="B1614" s="6">
        <f>TITRES_STAT!C1617</f>
        <v>60.77</v>
      </c>
      <c r="C1614" s="6">
        <f>TITRES_STAT!D1617</f>
        <v>47.601700000000001</v>
      </c>
      <c r="D1614" s="6">
        <f>TITRES_STAT!E1617</f>
        <v>0</v>
      </c>
      <c r="E1614" s="2">
        <f t="shared" si="100"/>
        <v>3185</v>
      </c>
      <c r="F1614" s="6" t="str">
        <f t="shared" si="103"/>
        <v>NEUTRAL</v>
      </c>
      <c r="G1614" s="6" t="str">
        <f t="shared" si="102"/>
        <v>NEUTRAL</v>
      </c>
      <c r="H1614" s="6" t="str">
        <f t="shared" si="101"/>
        <v>NEUTRAL</v>
      </c>
    </row>
    <row r="1615" spans="1:8" ht="13.5" x14ac:dyDescent="0.25">
      <c r="A1615" s="3">
        <f>TITRES_STAT!B1618</f>
        <v>44364</v>
      </c>
      <c r="B1615" s="6">
        <f>TITRES_STAT!C1618</f>
        <v>60.77</v>
      </c>
      <c r="C1615" s="6">
        <f>TITRES_STAT!D1618</f>
        <v>47.601700000000001</v>
      </c>
      <c r="D1615" s="6">
        <f>TITRES_STAT!E1618</f>
        <v>0</v>
      </c>
      <c r="E1615" s="2">
        <f t="shared" si="100"/>
        <v>3185</v>
      </c>
      <c r="F1615" s="6" t="str">
        <f t="shared" si="103"/>
        <v>NEUTRAL</v>
      </c>
      <c r="G1615" s="6" t="str">
        <f t="shared" si="102"/>
        <v>NEUTRAL</v>
      </c>
      <c r="H1615" s="6" t="str">
        <f t="shared" si="101"/>
        <v>NEUTRAL</v>
      </c>
    </row>
    <row r="1616" spans="1:8" ht="13.5" x14ac:dyDescent="0.25">
      <c r="A1616" s="3">
        <f>TITRES_STAT!B1619</f>
        <v>44365</v>
      </c>
      <c r="B1616" s="6">
        <f>TITRES_STAT!C1619</f>
        <v>60.77</v>
      </c>
      <c r="C1616" s="6">
        <f>TITRES_STAT!D1619</f>
        <v>47.601700000000001</v>
      </c>
      <c r="D1616" s="6">
        <f>TITRES_STAT!E1619</f>
        <v>0</v>
      </c>
      <c r="E1616" s="2">
        <f t="shared" si="100"/>
        <v>3185</v>
      </c>
      <c r="F1616" s="6" t="str">
        <f t="shared" si="103"/>
        <v>NEUTRAL</v>
      </c>
      <c r="G1616" s="6" t="str">
        <f t="shared" si="102"/>
        <v>NEUTRAL</v>
      </c>
      <c r="H1616" s="6" t="str">
        <f t="shared" si="101"/>
        <v>NEUTRAL</v>
      </c>
    </row>
    <row r="1617" spans="1:8" ht="13.5" x14ac:dyDescent="0.25">
      <c r="A1617" s="3">
        <f>TITRES_STAT!B1620</f>
        <v>44368</v>
      </c>
      <c r="B1617" s="6">
        <f>TITRES_STAT!C1620</f>
        <v>60.77</v>
      </c>
      <c r="C1617" s="6">
        <f>TITRES_STAT!D1620</f>
        <v>47.601700000000001</v>
      </c>
      <c r="D1617" s="6">
        <f>TITRES_STAT!E1620</f>
        <v>0</v>
      </c>
      <c r="E1617" s="2">
        <f t="shared" si="100"/>
        <v>3185</v>
      </c>
      <c r="F1617" s="6" t="str">
        <f t="shared" si="103"/>
        <v>NEUTRAL</v>
      </c>
      <c r="G1617" s="6" t="str">
        <f t="shared" si="102"/>
        <v>NEUTRAL</v>
      </c>
      <c r="H1617" s="6" t="str">
        <f t="shared" si="101"/>
        <v>NEUTRAL</v>
      </c>
    </row>
    <row r="1618" spans="1:8" ht="13.5" x14ac:dyDescent="0.25">
      <c r="A1618" s="3">
        <f>TITRES_STAT!B1621</f>
        <v>44369</v>
      </c>
      <c r="B1618" s="6">
        <f>TITRES_STAT!C1621</f>
        <v>60.77</v>
      </c>
      <c r="C1618" s="6">
        <f>TITRES_STAT!D1621</f>
        <v>47.601700000000001</v>
      </c>
      <c r="D1618" s="6">
        <f>TITRES_STAT!E1621</f>
        <v>0</v>
      </c>
      <c r="E1618" s="2">
        <f t="shared" si="100"/>
        <v>3185</v>
      </c>
      <c r="F1618" s="6" t="str">
        <f t="shared" si="103"/>
        <v>NEUTRAL</v>
      </c>
      <c r="G1618" s="6" t="str">
        <f t="shared" si="102"/>
        <v>NEUTRAL</v>
      </c>
      <c r="H1618" s="6" t="str">
        <f t="shared" si="101"/>
        <v>NEUTRAL</v>
      </c>
    </row>
    <row r="1619" spans="1:8" ht="13.5" x14ac:dyDescent="0.25">
      <c r="A1619" s="3">
        <f>TITRES_STAT!B1622</f>
        <v>44370</v>
      </c>
      <c r="B1619" s="6">
        <f>TITRES_STAT!C1622</f>
        <v>60.77</v>
      </c>
      <c r="C1619" s="6">
        <f>TITRES_STAT!D1622</f>
        <v>47.601700000000001</v>
      </c>
      <c r="D1619" s="6">
        <f>TITRES_STAT!E1622</f>
        <v>0</v>
      </c>
      <c r="E1619" s="2">
        <f t="shared" si="100"/>
        <v>3185</v>
      </c>
      <c r="F1619" s="6" t="str">
        <f t="shared" si="103"/>
        <v>NEUTRAL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44371</v>
      </c>
      <c r="B1620" s="6">
        <f>TITRES_STAT!C1623</f>
        <v>60.77</v>
      </c>
      <c r="C1620" s="6">
        <f>TITRES_STAT!D1623</f>
        <v>47.601700000000001</v>
      </c>
      <c r="D1620" s="6">
        <f>TITRES_STAT!E1623</f>
        <v>0</v>
      </c>
      <c r="E1620" s="2">
        <f t="shared" si="100"/>
        <v>3185</v>
      </c>
      <c r="F1620" s="6" t="str">
        <f t="shared" si="103"/>
        <v>NEUTRAL</v>
      </c>
      <c r="G1620" s="6" t="str">
        <f t="shared" si="102"/>
        <v>NEUTRAL</v>
      </c>
      <c r="H1620" s="6" t="str">
        <f t="shared" si="101"/>
        <v>NEUTRAL</v>
      </c>
    </row>
    <row r="1621" spans="1:8" ht="13.5" x14ac:dyDescent="0.25">
      <c r="A1621" s="3">
        <f>TITRES_STAT!B1624</f>
        <v>44372</v>
      </c>
      <c r="B1621" s="6">
        <f>TITRES_STAT!C1624</f>
        <v>60.77</v>
      </c>
      <c r="C1621" s="6">
        <f>TITRES_STAT!D1624</f>
        <v>47.601700000000001</v>
      </c>
      <c r="D1621" s="6">
        <f>TITRES_STAT!E1624</f>
        <v>0</v>
      </c>
      <c r="E1621" s="2">
        <f t="shared" si="100"/>
        <v>3185</v>
      </c>
      <c r="F1621" s="6" t="str">
        <f t="shared" si="103"/>
        <v>NEUTRAL</v>
      </c>
      <c r="G1621" s="6" t="str">
        <f t="shared" si="102"/>
        <v>NEUTRAL</v>
      </c>
      <c r="H1621" s="6" t="str">
        <f t="shared" si="101"/>
        <v>NEUTRAL</v>
      </c>
    </row>
    <row r="1622" spans="1:8" ht="13.5" x14ac:dyDescent="0.25">
      <c r="A1622" s="3">
        <f>TITRES_STAT!B1625</f>
        <v>44375</v>
      </c>
      <c r="B1622" s="6">
        <f>TITRES_STAT!C1625</f>
        <v>59</v>
      </c>
      <c r="C1622" s="6">
        <f>TITRES_STAT!D1625</f>
        <v>46.215299999999999</v>
      </c>
      <c r="D1622" s="6">
        <f>TITRES_STAT!E1625</f>
        <v>23</v>
      </c>
      <c r="E1622" s="2">
        <f t="shared" si="100"/>
        <v>3162</v>
      </c>
      <c r="F1622" s="6" t="str">
        <f t="shared" si="103"/>
        <v>BEARISH</v>
      </c>
      <c r="G1622" s="6" t="str">
        <f t="shared" si="102"/>
        <v>NEUTRAL</v>
      </c>
      <c r="H1622" s="6" t="str">
        <f t="shared" si="101"/>
        <v>CONFIRMED BEARISH</v>
      </c>
    </row>
    <row r="1623" spans="1:8" ht="13.5" x14ac:dyDescent="0.25">
      <c r="A1623" s="3">
        <f>TITRES_STAT!B1626</f>
        <v>44376</v>
      </c>
      <c r="B1623" s="6">
        <f>TITRES_STAT!C1626</f>
        <v>59</v>
      </c>
      <c r="C1623" s="6">
        <f>TITRES_STAT!D1626</f>
        <v>46.215299999999999</v>
      </c>
      <c r="D1623" s="6">
        <f>TITRES_STAT!E1626</f>
        <v>0</v>
      </c>
      <c r="E1623" s="2">
        <f t="shared" si="100"/>
        <v>3162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CONFIRMED BEARISH</v>
      </c>
    </row>
    <row r="1624" spans="1:8" ht="13.5" x14ac:dyDescent="0.25">
      <c r="A1624" s="3">
        <f>TITRES_STAT!B1627</f>
        <v>44377</v>
      </c>
      <c r="B1624" s="6">
        <f>TITRES_STAT!C1627</f>
        <v>56.2</v>
      </c>
      <c r="C1624" s="6">
        <f>TITRES_STAT!D1627</f>
        <v>46.217300000000002</v>
      </c>
      <c r="D1624" s="6">
        <f>TITRES_STAT!E1627</f>
        <v>0</v>
      </c>
      <c r="E1624" s="2">
        <f t="shared" si="100"/>
        <v>3162</v>
      </c>
      <c r="F1624" s="6" t="str">
        <f t="shared" si="103"/>
        <v>BEARISH</v>
      </c>
      <c r="G1624" s="6" t="str">
        <f t="shared" si="102"/>
        <v>NEUTRAL</v>
      </c>
      <c r="H1624" s="6" t="str">
        <f t="shared" si="101"/>
        <v>CONFIRMED BEARISH</v>
      </c>
    </row>
    <row r="1625" spans="1:8" ht="13.5" x14ac:dyDescent="0.25">
      <c r="A1625" s="3">
        <f>TITRES_STAT!B1628</f>
        <v>44378</v>
      </c>
      <c r="B1625" s="6">
        <f>TITRES_STAT!C1628</f>
        <v>56.2</v>
      </c>
      <c r="C1625" s="6">
        <f>TITRES_STAT!D1628</f>
        <v>46.217300000000002</v>
      </c>
      <c r="D1625" s="6">
        <f>TITRES_STAT!E1628</f>
        <v>0</v>
      </c>
      <c r="E1625" s="2">
        <f t="shared" si="100"/>
        <v>3162</v>
      </c>
      <c r="F1625" s="6" t="str">
        <f t="shared" si="103"/>
        <v>BEARISH</v>
      </c>
      <c r="G1625" s="6" t="str">
        <f t="shared" si="102"/>
        <v>NEUTRAL</v>
      </c>
      <c r="H1625" s="6" t="str">
        <f t="shared" si="101"/>
        <v>CONFIRMED BEARISH</v>
      </c>
    </row>
    <row r="1626" spans="1:8" ht="13.5" x14ac:dyDescent="0.25">
      <c r="A1626" s="3">
        <f>TITRES_STAT!B1629</f>
        <v>44379</v>
      </c>
      <c r="B1626" s="6">
        <f>TITRES_STAT!C1629</f>
        <v>56.2</v>
      </c>
      <c r="C1626" s="6">
        <f>TITRES_STAT!D1629</f>
        <v>46.217300000000002</v>
      </c>
      <c r="D1626" s="6">
        <f>TITRES_STAT!E1629</f>
        <v>0</v>
      </c>
      <c r="E1626" s="2">
        <f t="shared" si="100"/>
        <v>3162</v>
      </c>
      <c r="F1626" s="6" t="str">
        <f t="shared" si="103"/>
        <v>BEARISH</v>
      </c>
      <c r="G1626" s="6" t="str">
        <f t="shared" si="102"/>
        <v>NEUTRAL</v>
      </c>
      <c r="H1626" s="6" t="str">
        <f t="shared" si="101"/>
        <v>CONFIRMED BEARISH</v>
      </c>
    </row>
    <row r="1627" spans="1:8" ht="13.5" x14ac:dyDescent="0.25">
      <c r="A1627" s="3">
        <f>TITRES_STAT!B1630</f>
        <v>44382</v>
      </c>
      <c r="B1627" s="6">
        <f>TITRES_STAT!C1630</f>
        <v>56.2</v>
      </c>
      <c r="C1627" s="6">
        <f>TITRES_STAT!D1630</f>
        <v>46.217300000000002</v>
      </c>
      <c r="D1627" s="6">
        <f>TITRES_STAT!E1630</f>
        <v>0</v>
      </c>
      <c r="E1627" s="2">
        <f t="shared" si="100"/>
        <v>3162</v>
      </c>
      <c r="F1627" s="6" t="str">
        <f t="shared" si="103"/>
        <v>NEUTRAL</v>
      </c>
      <c r="G1627" s="6" t="str">
        <f t="shared" si="102"/>
        <v>NEUTRAL</v>
      </c>
      <c r="H1627" s="6" t="str">
        <f t="shared" si="101"/>
        <v>NEUTRAL</v>
      </c>
    </row>
    <row r="1628" spans="1:8" ht="13.5" x14ac:dyDescent="0.25">
      <c r="A1628" s="3">
        <f>TITRES_STAT!B1631</f>
        <v>44383</v>
      </c>
      <c r="B1628" s="6">
        <f>TITRES_STAT!C1631</f>
        <v>56.2</v>
      </c>
      <c r="C1628" s="6">
        <f>TITRES_STAT!D1631</f>
        <v>46.217300000000002</v>
      </c>
      <c r="D1628" s="6">
        <f>TITRES_STAT!E1631</f>
        <v>0</v>
      </c>
      <c r="E1628" s="2">
        <f t="shared" si="100"/>
        <v>3162</v>
      </c>
      <c r="F1628" s="6" t="str">
        <f t="shared" si="103"/>
        <v>NEUTRAL</v>
      </c>
      <c r="G1628" s="6" t="str">
        <f t="shared" si="102"/>
        <v>NEUTRAL</v>
      </c>
      <c r="H1628" s="6" t="str">
        <f t="shared" si="101"/>
        <v>NEUTRAL</v>
      </c>
    </row>
    <row r="1629" spans="1:8" ht="13.5" x14ac:dyDescent="0.25">
      <c r="A1629" s="3">
        <f>TITRES_STAT!B1632</f>
        <v>44384</v>
      </c>
      <c r="B1629" s="6">
        <f>TITRES_STAT!C1632</f>
        <v>56.2</v>
      </c>
      <c r="C1629" s="6">
        <f>TITRES_STAT!D1632</f>
        <v>46.217300000000002</v>
      </c>
      <c r="D1629" s="6">
        <f>TITRES_STAT!E1632</f>
        <v>0</v>
      </c>
      <c r="E1629" s="2">
        <f t="shared" si="100"/>
        <v>3162</v>
      </c>
      <c r="F1629" s="6" t="str">
        <f t="shared" si="103"/>
        <v>NEUTRAL</v>
      </c>
      <c r="G1629" s="6" t="str">
        <f t="shared" si="102"/>
        <v>NEUTRAL</v>
      </c>
      <c r="H1629" s="6" t="str">
        <f t="shared" si="101"/>
        <v>NEUTRAL</v>
      </c>
    </row>
    <row r="1630" spans="1:8" ht="13.5" x14ac:dyDescent="0.25">
      <c r="A1630" s="3">
        <f>TITRES_STAT!B1633</f>
        <v>44385</v>
      </c>
      <c r="B1630" s="6">
        <f>TITRES_STAT!C1633</f>
        <v>56.2</v>
      </c>
      <c r="C1630" s="6">
        <f>TITRES_STAT!D1633</f>
        <v>46.217300000000002</v>
      </c>
      <c r="D1630" s="6">
        <f>TITRES_STAT!E1633</f>
        <v>0</v>
      </c>
      <c r="E1630" s="2">
        <f t="shared" si="100"/>
        <v>3162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44386</v>
      </c>
      <c r="B1631" s="6">
        <f>TITRES_STAT!C1634</f>
        <v>56.2</v>
      </c>
      <c r="C1631" s="6">
        <f>TITRES_STAT!D1634</f>
        <v>46.217300000000002</v>
      </c>
      <c r="D1631" s="6">
        <f>TITRES_STAT!E1634</f>
        <v>0</v>
      </c>
      <c r="E1631" s="2">
        <f t="shared" si="100"/>
        <v>3162</v>
      </c>
      <c r="F1631" s="6" t="str">
        <f t="shared" si="103"/>
        <v>NEUTRAL</v>
      </c>
      <c r="G1631" s="6" t="str">
        <f t="shared" si="102"/>
        <v>NEUTRAL</v>
      </c>
      <c r="H1631" s="6" t="str">
        <f t="shared" si="101"/>
        <v>NEUTRAL</v>
      </c>
    </row>
    <row r="1632" spans="1:8" ht="13.5" x14ac:dyDescent="0.25">
      <c r="A1632" s="3">
        <f>TITRES_STAT!B1635</f>
        <v>44389</v>
      </c>
      <c r="B1632" s="6">
        <f>TITRES_STAT!C1635</f>
        <v>56.2</v>
      </c>
      <c r="C1632" s="6">
        <f>TITRES_STAT!D1635</f>
        <v>46.217300000000002</v>
      </c>
      <c r="D1632" s="6">
        <f>TITRES_STAT!E1635</f>
        <v>0</v>
      </c>
      <c r="E1632" s="2">
        <f t="shared" si="100"/>
        <v>3162</v>
      </c>
      <c r="F1632" s="6" t="str">
        <f t="shared" si="103"/>
        <v>NEUTRAL</v>
      </c>
      <c r="G1632" s="6" t="str">
        <f t="shared" si="102"/>
        <v>NEUTRAL</v>
      </c>
      <c r="H1632" s="6" t="str">
        <f t="shared" si="101"/>
        <v>NEUTRAL</v>
      </c>
    </row>
    <row r="1633" spans="1:8" ht="13.5" x14ac:dyDescent="0.25">
      <c r="A1633" s="3">
        <f>TITRES_STAT!B1636</f>
        <v>44390</v>
      </c>
      <c r="B1633" s="6">
        <f>TITRES_STAT!C1636</f>
        <v>56.2</v>
      </c>
      <c r="C1633" s="6">
        <f>TITRES_STAT!D1636</f>
        <v>46.217300000000002</v>
      </c>
      <c r="D1633" s="6">
        <f>TITRES_STAT!E1636</f>
        <v>0</v>
      </c>
      <c r="E1633" s="2">
        <f t="shared" si="100"/>
        <v>3162</v>
      </c>
      <c r="F1633" s="6" t="str">
        <f t="shared" si="103"/>
        <v>NEUTRAL</v>
      </c>
      <c r="G1633" s="6" t="str">
        <f t="shared" si="102"/>
        <v>NEUTRAL</v>
      </c>
      <c r="H1633" s="6" t="str">
        <f t="shared" si="101"/>
        <v>NEUTRAL</v>
      </c>
    </row>
    <row r="1634" spans="1:8" ht="13.5" x14ac:dyDescent="0.25">
      <c r="A1634" s="3">
        <f>TITRES_STAT!B1637</f>
        <v>44391</v>
      </c>
      <c r="B1634" s="6">
        <f>TITRES_STAT!C1637</f>
        <v>56.2</v>
      </c>
      <c r="C1634" s="6">
        <f>TITRES_STAT!D1637</f>
        <v>46.217300000000002</v>
      </c>
      <c r="D1634" s="6">
        <f>TITRES_STAT!E1637</f>
        <v>0</v>
      </c>
      <c r="E1634" s="2">
        <f t="shared" si="100"/>
        <v>3162</v>
      </c>
      <c r="F1634" s="6" t="str">
        <f t="shared" si="103"/>
        <v>NEUTRAL</v>
      </c>
      <c r="G1634" s="6" t="str">
        <f t="shared" si="102"/>
        <v>NEUTRAL</v>
      </c>
      <c r="H1634" s="6" t="str">
        <f t="shared" si="101"/>
        <v>NEUTRAL</v>
      </c>
    </row>
    <row r="1635" spans="1:8" ht="13.5" x14ac:dyDescent="0.25">
      <c r="A1635" s="3">
        <f>TITRES_STAT!B1638</f>
        <v>44392</v>
      </c>
      <c r="B1635" s="6">
        <f>TITRES_STAT!C1638</f>
        <v>56.2</v>
      </c>
      <c r="C1635" s="6">
        <f>TITRES_STAT!D1638</f>
        <v>46.217300000000002</v>
      </c>
      <c r="D1635" s="6">
        <f>TITRES_STAT!E1638</f>
        <v>0</v>
      </c>
      <c r="E1635" s="2">
        <f t="shared" si="100"/>
        <v>3162</v>
      </c>
      <c r="F1635" s="6" t="str">
        <f t="shared" si="103"/>
        <v>NEUTRAL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44393</v>
      </c>
      <c r="B1636" s="6">
        <f>TITRES_STAT!C1639</f>
        <v>56.2</v>
      </c>
      <c r="C1636" s="6">
        <f>TITRES_STAT!D1639</f>
        <v>46.217300000000002</v>
      </c>
      <c r="D1636" s="6">
        <f>TITRES_STAT!E1639</f>
        <v>0</v>
      </c>
      <c r="E1636" s="2">
        <f t="shared" si="100"/>
        <v>3162</v>
      </c>
      <c r="F1636" s="6" t="str">
        <f t="shared" si="103"/>
        <v>NEUTRAL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44396</v>
      </c>
      <c r="B1637" s="6">
        <f>TITRES_STAT!C1640</f>
        <v>56.2</v>
      </c>
      <c r="C1637" s="6">
        <f>TITRES_STAT!D1640</f>
        <v>46.217300000000002</v>
      </c>
      <c r="D1637" s="6">
        <f>TITRES_STAT!E1640</f>
        <v>0</v>
      </c>
      <c r="E1637" s="2">
        <f t="shared" si="100"/>
        <v>3162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44399</v>
      </c>
      <c r="B1638" s="6">
        <f>TITRES_STAT!C1641</f>
        <v>56.2</v>
      </c>
      <c r="C1638" s="6">
        <f>TITRES_STAT!D1641</f>
        <v>46.217300000000002</v>
      </c>
      <c r="D1638" s="6">
        <f>TITRES_STAT!E1641</f>
        <v>0</v>
      </c>
      <c r="E1638" s="2">
        <f t="shared" si="100"/>
        <v>3162</v>
      </c>
      <c r="F1638" s="6" t="str">
        <f t="shared" si="103"/>
        <v>NEUTRAL</v>
      </c>
      <c r="G1638" s="6" t="str">
        <f t="shared" si="102"/>
        <v>NEUTRAL</v>
      </c>
      <c r="H1638" s="6" t="str">
        <f t="shared" si="101"/>
        <v>NEUTRAL</v>
      </c>
    </row>
    <row r="1639" spans="1:8" ht="13.5" x14ac:dyDescent="0.25">
      <c r="A1639" s="3">
        <f>TITRES_STAT!B1642</f>
        <v>44400</v>
      </c>
      <c r="B1639" s="6">
        <f>TITRES_STAT!C1642</f>
        <v>56.2</v>
      </c>
      <c r="C1639" s="6">
        <f>TITRES_STAT!D1642</f>
        <v>46.217300000000002</v>
      </c>
      <c r="D1639" s="6">
        <f>TITRES_STAT!E1642</f>
        <v>0</v>
      </c>
      <c r="E1639" s="2">
        <f t="shared" si="100"/>
        <v>3162</v>
      </c>
      <c r="F1639" s="6" t="str">
        <f t="shared" si="103"/>
        <v>NEUTRAL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44403</v>
      </c>
      <c r="B1640" s="6">
        <f>TITRES_STAT!C1643</f>
        <v>56.2</v>
      </c>
      <c r="C1640" s="6">
        <f>TITRES_STAT!D1643</f>
        <v>46.217300000000002</v>
      </c>
      <c r="D1640" s="6">
        <f>TITRES_STAT!E1643</f>
        <v>0</v>
      </c>
      <c r="E1640" s="2">
        <f t="shared" si="100"/>
        <v>3162</v>
      </c>
      <c r="F1640" s="6" t="str">
        <f t="shared" si="103"/>
        <v>NEUTRAL</v>
      </c>
      <c r="G1640" s="6" t="str">
        <f t="shared" si="102"/>
        <v>NEUTRAL</v>
      </c>
      <c r="H1640" s="6" t="str">
        <f t="shared" si="101"/>
        <v>NEUTRAL</v>
      </c>
    </row>
    <row r="1641" spans="1:8" ht="13.5" x14ac:dyDescent="0.25">
      <c r="A1641" s="3">
        <f>TITRES_STAT!B1644</f>
        <v>44404</v>
      </c>
      <c r="B1641" s="6">
        <f>TITRES_STAT!C1644</f>
        <v>56.2</v>
      </c>
      <c r="C1641" s="6">
        <f>TITRES_STAT!D1644</f>
        <v>46.217300000000002</v>
      </c>
      <c r="D1641" s="6">
        <f>TITRES_STAT!E1644</f>
        <v>0</v>
      </c>
      <c r="E1641" s="2">
        <f t="shared" si="100"/>
        <v>3162</v>
      </c>
      <c r="F1641" s="6" t="str">
        <f t="shared" si="103"/>
        <v>NEUTRAL</v>
      </c>
      <c r="G1641" s="6" t="str">
        <f t="shared" si="102"/>
        <v>NEUTRAL</v>
      </c>
      <c r="H1641" s="6" t="str">
        <f t="shared" si="101"/>
        <v>NEUTRAL</v>
      </c>
    </row>
    <row r="1642" spans="1:8" ht="13.5" x14ac:dyDescent="0.25">
      <c r="A1642" s="3">
        <f>TITRES_STAT!B1645</f>
        <v>44405</v>
      </c>
      <c r="B1642" s="6">
        <f>TITRES_STAT!C1645</f>
        <v>56.2</v>
      </c>
      <c r="C1642" s="6">
        <f>TITRES_STAT!D1645</f>
        <v>46.217300000000002</v>
      </c>
      <c r="D1642" s="6">
        <f>TITRES_STAT!E1645</f>
        <v>54</v>
      </c>
      <c r="E1642" s="2">
        <f t="shared" si="100"/>
        <v>3162</v>
      </c>
      <c r="F1642" s="6" t="str">
        <f t="shared" si="103"/>
        <v>NEUTRAL</v>
      </c>
      <c r="G1642" s="6" t="str">
        <f t="shared" si="102"/>
        <v>NEUTRAL</v>
      </c>
      <c r="H1642" s="6" t="str">
        <f t="shared" si="101"/>
        <v>NEUTRAL</v>
      </c>
    </row>
    <row r="1643" spans="1:8" ht="13.5" x14ac:dyDescent="0.25">
      <c r="A1643" s="3">
        <f>TITRES_STAT!B1646</f>
        <v>44406</v>
      </c>
      <c r="B1643" s="6">
        <f>TITRES_STAT!C1646</f>
        <v>56.2</v>
      </c>
      <c r="C1643" s="6">
        <f>TITRES_STAT!D1646</f>
        <v>46.217300000000002</v>
      </c>
      <c r="D1643" s="6">
        <f>TITRES_STAT!E1646</f>
        <v>0</v>
      </c>
      <c r="E1643" s="2">
        <f t="shared" si="100"/>
        <v>3162</v>
      </c>
      <c r="F1643" s="6" t="str">
        <f t="shared" si="103"/>
        <v>NEUTRAL</v>
      </c>
      <c r="G1643" s="6" t="str">
        <f t="shared" si="102"/>
        <v>NEUTRAL</v>
      </c>
      <c r="H1643" s="6" t="str">
        <f t="shared" si="101"/>
        <v>NEUTRAL</v>
      </c>
    </row>
    <row r="1644" spans="1:8" ht="13.5" x14ac:dyDescent="0.25">
      <c r="A1644" s="3">
        <f>TITRES_STAT!B1647</f>
        <v>44407</v>
      </c>
      <c r="B1644" s="6">
        <f>TITRES_STAT!C1647</f>
        <v>56.2</v>
      </c>
      <c r="C1644" s="6">
        <f>TITRES_STAT!D1647</f>
        <v>46.217300000000002</v>
      </c>
      <c r="D1644" s="6">
        <f>TITRES_STAT!E1647</f>
        <v>0</v>
      </c>
      <c r="E1644" s="2">
        <f t="shared" si="100"/>
        <v>3162</v>
      </c>
      <c r="F1644" s="6" t="str">
        <f t="shared" si="103"/>
        <v>NEUTRAL</v>
      </c>
      <c r="G1644" s="6" t="str">
        <f t="shared" si="102"/>
        <v>NEUTRAL</v>
      </c>
      <c r="H1644" s="6" t="str">
        <f t="shared" si="101"/>
        <v>NEUTRAL</v>
      </c>
    </row>
    <row r="1645" spans="1:8" ht="13.5" x14ac:dyDescent="0.25">
      <c r="A1645" s="3">
        <f>TITRES_STAT!B1648</f>
        <v>44410</v>
      </c>
      <c r="B1645" s="6">
        <f>TITRES_STAT!C1648</f>
        <v>56.2</v>
      </c>
      <c r="C1645" s="6">
        <f>TITRES_STAT!D1648</f>
        <v>46.217300000000002</v>
      </c>
      <c r="D1645" s="6">
        <f>TITRES_STAT!E1648</f>
        <v>0</v>
      </c>
      <c r="E1645" s="2">
        <f t="shared" si="100"/>
        <v>3162</v>
      </c>
      <c r="F1645" s="6" t="str">
        <f t="shared" si="103"/>
        <v>NEUTRAL</v>
      </c>
      <c r="G1645" s="6" t="str">
        <f t="shared" si="102"/>
        <v>NEUTRAL</v>
      </c>
      <c r="H1645" s="6" t="str">
        <f t="shared" si="101"/>
        <v>NEUTRAL</v>
      </c>
    </row>
    <row r="1646" spans="1:8" ht="13.5" x14ac:dyDescent="0.25">
      <c r="A1646" s="3">
        <f>TITRES_STAT!B1649</f>
        <v>44411</v>
      </c>
      <c r="B1646" s="6">
        <f>TITRES_STAT!C1649</f>
        <v>56.2</v>
      </c>
      <c r="C1646" s="6">
        <f>TITRES_STAT!D1649</f>
        <v>46.217300000000002</v>
      </c>
      <c r="D1646" s="6">
        <f>TITRES_STAT!E1649</f>
        <v>0</v>
      </c>
      <c r="E1646" s="2">
        <f t="shared" si="100"/>
        <v>3162</v>
      </c>
      <c r="F1646" s="6" t="str">
        <f t="shared" si="103"/>
        <v>NEUTRAL</v>
      </c>
      <c r="G1646" s="6" t="str">
        <f t="shared" si="102"/>
        <v>NEUTRAL</v>
      </c>
      <c r="H1646" s="6" t="str">
        <f t="shared" si="101"/>
        <v>NEUTRAL</v>
      </c>
    </row>
    <row r="1647" spans="1:8" ht="13.5" x14ac:dyDescent="0.25">
      <c r="A1647" s="3">
        <f>TITRES_STAT!B1650</f>
        <v>44412</v>
      </c>
      <c r="B1647" s="6">
        <f>TITRES_STAT!C1650</f>
        <v>56.2</v>
      </c>
      <c r="C1647" s="6">
        <f>TITRES_STAT!D1650</f>
        <v>46.217300000000002</v>
      </c>
      <c r="D1647" s="6">
        <f>TITRES_STAT!E1650</f>
        <v>0</v>
      </c>
      <c r="E1647" s="2">
        <f t="shared" si="100"/>
        <v>3162</v>
      </c>
      <c r="F1647" s="6" t="str">
        <f t="shared" si="103"/>
        <v>NEUTRAL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44413</v>
      </c>
      <c r="B1648" s="6">
        <f>TITRES_STAT!C1651</f>
        <v>56.2</v>
      </c>
      <c r="C1648" s="6">
        <f>TITRES_STAT!D1651</f>
        <v>46.217300000000002</v>
      </c>
      <c r="D1648" s="6">
        <f>TITRES_STAT!E1651</f>
        <v>0</v>
      </c>
      <c r="E1648" s="2">
        <f t="shared" si="100"/>
        <v>3162</v>
      </c>
      <c r="F1648" s="6" t="str">
        <f t="shared" si="103"/>
        <v>NEUTRAL</v>
      </c>
      <c r="G1648" s="6" t="str">
        <f t="shared" si="102"/>
        <v>NEUTRAL</v>
      </c>
      <c r="H1648" s="6" t="str">
        <f t="shared" si="101"/>
        <v>NEUTRAL</v>
      </c>
    </row>
    <row r="1649" spans="1:8" ht="13.5" x14ac:dyDescent="0.25">
      <c r="A1649" s="3">
        <f>TITRES_STAT!B1652</f>
        <v>44414</v>
      </c>
      <c r="B1649" s="6">
        <f>TITRES_STAT!C1652</f>
        <v>56.2</v>
      </c>
      <c r="C1649" s="6">
        <f>TITRES_STAT!D1652</f>
        <v>46.217300000000002</v>
      </c>
      <c r="D1649" s="6">
        <f>TITRES_STAT!E1652</f>
        <v>0</v>
      </c>
      <c r="E1649" s="2">
        <f t="shared" si="100"/>
        <v>3162</v>
      </c>
      <c r="F1649" s="6" t="str">
        <f t="shared" si="103"/>
        <v>NEUTRAL</v>
      </c>
      <c r="G1649" s="6" t="str">
        <f t="shared" si="102"/>
        <v>NEUTRAL</v>
      </c>
      <c r="H1649" s="6" t="str">
        <f t="shared" si="101"/>
        <v>NEUTRAL</v>
      </c>
    </row>
    <row r="1650" spans="1:8" ht="13.5" x14ac:dyDescent="0.25">
      <c r="A1650" s="3">
        <f>TITRES_STAT!B1653</f>
        <v>44417</v>
      </c>
      <c r="B1650" s="6">
        <f>TITRES_STAT!C1653</f>
        <v>56.2</v>
      </c>
      <c r="C1650" s="6">
        <f>TITRES_STAT!D1653</f>
        <v>46.217300000000002</v>
      </c>
      <c r="D1650" s="6">
        <f>TITRES_STAT!E1653</f>
        <v>0</v>
      </c>
      <c r="E1650" s="2">
        <f t="shared" si="100"/>
        <v>3162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44419</v>
      </c>
      <c r="B1651" s="6">
        <f>TITRES_STAT!C1654</f>
        <v>56.2</v>
      </c>
      <c r="C1651" s="6">
        <f>TITRES_STAT!D1654</f>
        <v>46.217300000000002</v>
      </c>
      <c r="D1651" s="6">
        <f>TITRES_STAT!E1654</f>
        <v>0</v>
      </c>
      <c r="E1651" s="2">
        <f t="shared" si="100"/>
        <v>3162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44420</v>
      </c>
      <c r="B1652" s="6">
        <f>TITRES_STAT!C1655</f>
        <v>56.2</v>
      </c>
      <c r="C1652" s="6">
        <f>TITRES_STAT!D1655</f>
        <v>46.217300000000002</v>
      </c>
      <c r="D1652" s="6">
        <f>TITRES_STAT!E1655</f>
        <v>0</v>
      </c>
      <c r="E1652" s="2">
        <f t="shared" si="100"/>
        <v>3162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44424</v>
      </c>
      <c r="B1653" s="6">
        <f>TITRES_STAT!C1656</f>
        <v>56.2</v>
      </c>
      <c r="C1653" s="6">
        <f>TITRES_STAT!D1656</f>
        <v>46.217300000000002</v>
      </c>
      <c r="D1653" s="6">
        <f>TITRES_STAT!E1656</f>
        <v>0</v>
      </c>
      <c r="E1653" s="2">
        <f t="shared" si="100"/>
        <v>3162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44425</v>
      </c>
      <c r="B1654" s="6">
        <f>TITRES_STAT!C1657</f>
        <v>56.2</v>
      </c>
      <c r="C1654" s="6">
        <f>TITRES_STAT!D1657</f>
        <v>46.217300000000002</v>
      </c>
      <c r="D1654" s="6">
        <f>TITRES_STAT!E1657</f>
        <v>62</v>
      </c>
      <c r="E1654" s="2">
        <f t="shared" si="100"/>
        <v>3162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44426</v>
      </c>
      <c r="B1655" s="6">
        <f>TITRES_STAT!C1658</f>
        <v>56.2</v>
      </c>
      <c r="C1655" s="6">
        <f>TITRES_STAT!D1658</f>
        <v>46.217300000000002</v>
      </c>
      <c r="D1655" s="6">
        <f>TITRES_STAT!E1658</f>
        <v>0</v>
      </c>
      <c r="E1655" s="2">
        <f t="shared" si="100"/>
        <v>3162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44427</v>
      </c>
      <c r="B1656" s="6">
        <f>TITRES_STAT!C1659</f>
        <v>56.2</v>
      </c>
      <c r="C1656" s="6">
        <f>TITRES_STAT!D1659</f>
        <v>46.217300000000002</v>
      </c>
      <c r="D1656" s="6">
        <f>TITRES_STAT!E1659</f>
        <v>37</v>
      </c>
      <c r="E1656" s="2">
        <f t="shared" si="100"/>
        <v>3162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44428</v>
      </c>
      <c r="B1657" s="6">
        <f>TITRES_STAT!C1660</f>
        <v>56.2</v>
      </c>
      <c r="C1657" s="6">
        <f>TITRES_STAT!D1660</f>
        <v>46.217300000000002</v>
      </c>
      <c r="D1657" s="6">
        <f>TITRES_STAT!E1660</f>
        <v>40</v>
      </c>
      <c r="E1657" s="2">
        <f t="shared" si="100"/>
        <v>3162</v>
      </c>
      <c r="F1657" s="6" t="str">
        <f t="shared" si="103"/>
        <v>NEUTRAL</v>
      </c>
      <c r="G1657" s="6" t="str">
        <f t="shared" si="102"/>
        <v>NEUTRAL</v>
      </c>
      <c r="H1657" s="6" t="str">
        <f t="shared" si="101"/>
        <v>NEUTRAL</v>
      </c>
    </row>
    <row r="1658" spans="1:8" ht="13.5" x14ac:dyDescent="0.25">
      <c r="A1658" s="3">
        <f>TITRES_STAT!B1661</f>
        <v>44431</v>
      </c>
      <c r="B1658" s="6">
        <f>TITRES_STAT!C1661</f>
        <v>56.2</v>
      </c>
      <c r="C1658" s="6">
        <f>TITRES_STAT!D1661</f>
        <v>46.217300000000002</v>
      </c>
      <c r="D1658" s="6">
        <f>TITRES_STAT!E1661</f>
        <v>0</v>
      </c>
      <c r="E1658" s="2">
        <f t="shared" si="100"/>
        <v>3162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44432</v>
      </c>
      <c r="B1659" s="6">
        <f>TITRES_STAT!C1662</f>
        <v>56.2</v>
      </c>
      <c r="C1659" s="6">
        <f>TITRES_STAT!D1662</f>
        <v>46.217300000000002</v>
      </c>
      <c r="D1659" s="6">
        <f>TITRES_STAT!E1662</f>
        <v>0</v>
      </c>
      <c r="E1659" s="2">
        <f t="shared" si="100"/>
        <v>3162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44433</v>
      </c>
      <c r="B1660" s="6">
        <f>TITRES_STAT!C1663</f>
        <v>56.2</v>
      </c>
      <c r="C1660" s="6">
        <f>TITRES_STAT!D1663</f>
        <v>46.217300000000002</v>
      </c>
      <c r="D1660" s="6">
        <f>TITRES_STAT!E1663</f>
        <v>0</v>
      </c>
      <c r="E1660" s="2">
        <f t="shared" si="100"/>
        <v>3162</v>
      </c>
      <c r="F1660" s="6" t="str">
        <f t="shared" si="103"/>
        <v>NEUTRAL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44434</v>
      </c>
      <c r="B1661" s="6">
        <f>TITRES_STAT!C1664</f>
        <v>56.2</v>
      </c>
      <c r="C1661" s="6">
        <f>TITRES_STAT!D1664</f>
        <v>46.217300000000002</v>
      </c>
      <c r="D1661" s="6">
        <f>TITRES_STAT!E1664</f>
        <v>0</v>
      </c>
      <c r="E1661" s="2">
        <f t="shared" si="100"/>
        <v>3162</v>
      </c>
      <c r="F1661" s="6" t="str">
        <f t="shared" si="103"/>
        <v>NEUTRAL</v>
      </c>
      <c r="G1661" s="6" t="str">
        <f t="shared" si="102"/>
        <v>NEUTRAL</v>
      </c>
      <c r="H1661" s="6" t="str">
        <f t="shared" si="101"/>
        <v>NEUTRAL</v>
      </c>
    </row>
    <row r="1662" spans="1:8" ht="13.5" x14ac:dyDescent="0.25">
      <c r="A1662" s="3">
        <f>TITRES_STAT!B1665</f>
        <v>44435</v>
      </c>
      <c r="B1662" s="6">
        <f>TITRES_STAT!C1665</f>
        <v>56.2</v>
      </c>
      <c r="C1662" s="6">
        <f>TITRES_STAT!D1665</f>
        <v>46.217300000000002</v>
      </c>
      <c r="D1662" s="6">
        <f>TITRES_STAT!E1665</f>
        <v>0</v>
      </c>
      <c r="E1662" s="2">
        <f t="shared" si="100"/>
        <v>3162</v>
      </c>
      <c r="F1662" s="6" t="str">
        <f t="shared" si="103"/>
        <v>NEUTRAL</v>
      </c>
      <c r="G1662" s="6" t="str">
        <f t="shared" si="102"/>
        <v>NEUTRAL</v>
      </c>
      <c r="H1662" s="6" t="str">
        <f t="shared" si="101"/>
        <v>NEUTRAL</v>
      </c>
    </row>
    <row r="1663" spans="1:8" ht="13.5" x14ac:dyDescent="0.25">
      <c r="A1663" s="3">
        <f>TITRES_STAT!B1666</f>
        <v>44438</v>
      </c>
      <c r="B1663" s="6">
        <f>TITRES_STAT!C1666</f>
        <v>56.2</v>
      </c>
      <c r="C1663" s="6">
        <f>TITRES_STAT!D1666</f>
        <v>46.217300000000002</v>
      </c>
      <c r="D1663" s="6">
        <f>TITRES_STAT!E1666</f>
        <v>0</v>
      </c>
      <c r="E1663" s="2">
        <f t="shared" si="100"/>
        <v>3162</v>
      </c>
      <c r="F1663" s="6" t="str">
        <f t="shared" si="103"/>
        <v>NEUTRAL</v>
      </c>
      <c r="G1663" s="6" t="str">
        <f t="shared" si="102"/>
        <v>NEUTRAL</v>
      </c>
      <c r="H1663" s="6" t="str">
        <f t="shared" si="101"/>
        <v>NEUTRAL</v>
      </c>
    </row>
    <row r="1664" spans="1:8" ht="13.5" x14ac:dyDescent="0.25">
      <c r="A1664" s="3">
        <f>TITRES_STAT!B1667</f>
        <v>44439</v>
      </c>
      <c r="B1664" s="6">
        <f>TITRES_STAT!C1667</f>
        <v>56.2</v>
      </c>
      <c r="C1664" s="6">
        <f>TITRES_STAT!D1667</f>
        <v>46.217300000000002</v>
      </c>
      <c r="D1664" s="6">
        <f>TITRES_STAT!E1667</f>
        <v>0</v>
      </c>
      <c r="E1664" s="2">
        <f t="shared" si="100"/>
        <v>3162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44440</v>
      </c>
      <c r="B1665" s="6">
        <f>TITRES_STAT!C1668</f>
        <v>56.2</v>
      </c>
      <c r="C1665" s="6">
        <f>TITRES_STAT!D1668</f>
        <v>46.217300000000002</v>
      </c>
      <c r="D1665" s="6">
        <f>TITRES_STAT!E1668</f>
        <v>0</v>
      </c>
      <c r="E1665" s="2">
        <f t="shared" si="100"/>
        <v>3162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44441</v>
      </c>
      <c r="B1666" s="6">
        <f>TITRES_STAT!C1669</f>
        <v>56.2</v>
      </c>
      <c r="C1666" s="6">
        <f>TITRES_STAT!D1669</f>
        <v>46.217300000000002</v>
      </c>
      <c r="D1666" s="6">
        <f>TITRES_STAT!E1669</f>
        <v>0</v>
      </c>
      <c r="E1666" s="2">
        <f t="shared" si="100"/>
        <v>3162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56.2</v>
      </c>
      <c r="C1667" s="6">
        <f>TITRES_STAT!D1670</f>
        <v>46.217300000000002</v>
      </c>
      <c r="D1667" s="6">
        <f>TITRES_STAT!E1670</f>
        <v>0</v>
      </c>
      <c r="E1667" s="2">
        <f t="shared" si="100"/>
        <v>3162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44445</v>
      </c>
      <c r="B1668" s="6">
        <f>TITRES_STAT!C1671</f>
        <v>56.2</v>
      </c>
      <c r="C1668" s="6">
        <f>TITRES_STAT!D1671</f>
        <v>46.217300000000002</v>
      </c>
      <c r="D1668" s="6">
        <f>TITRES_STAT!E1671</f>
        <v>0</v>
      </c>
      <c r="E1668" s="2">
        <f t="shared" ref="E1668:E1731" si="104">IF(B1668&gt;B1667, E1667+D1668, IF(B1668&lt;B1667, E1667-D1668, E1667))</f>
        <v>3162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44446</v>
      </c>
      <c r="B1669" s="6">
        <f>TITRES_STAT!C1672</f>
        <v>56.2</v>
      </c>
      <c r="C1669" s="6">
        <f>TITRES_STAT!D1672</f>
        <v>46.217300000000002</v>
      </c>
      <c r="D1669" s="6">
        <f>TITRES_STAT!E1672</f>
        <v>0</v>
      </c>
      <c r="E1669" s="2">
        <f t="shared" si="104"/>
        <v>3162</v>
      </c>
      <c r="F1669" s="6" t="str">
        <f t="shared" si="103"/>
        <v>NEUTRAL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44447</v>
      </c>
      <c r="B1670" s="6">
        <f>TITRES_STAT!C1673</f>
        <v>56.2</v>
      </c>
      <c r="C1670" s="6">
        <f>TITRES_STAT!D1673</f>
        <v>46.217300000000002</v>
      </c>
      <c r="D1670" s="6">
        <f>TITRES_STAT!E1673</f>
        <v>0</v>
      </c>
      <c r="E1670" s="2">
        <f t="shared" si="104"/>
        <v>3162</v>
      </c>
      <c r="F1670" s="6" t="str">
        <f t="shared" si="103"/>
        <v>NEUTRAL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44448</v>
      </c>
      <c r="B1671" s="6">
        <f>TITRES_STAT!C1674</f>
        <v>56.2</v>
      </c>
      <c r="C1671" s="6">
        <f>TITRES_STAT!D1674</f>
        <v>46.217300000000002</v>
      </c>
      <c r="D1671" s="6">
        <f>TITRES_STAT!E1674</f>
        <v>0</v>
      </c>
      <c r="E1671" s="2">
        <f t="shared" si="104"/>
        <v>3162</v>
      </c>
      <c r="F1671" s="6" t="str">
        <f t="shared" si="103"/>
        <v>NEUTRAL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44449</v>
      </c>
      <c r="B1672" s="6">
        <f>TITRES_STAT!C1675</f>
        <v>56.2</v>
      </c>
      <c r="C1672" s="6">
        <f>TITRES_STAT!D1675</f>
        <v>46.217300000000002</v>
      </c>
      <c r="D1672" s="6">
        <f>TITRES_STAT!E1675</f>
        <v>0</v>
      </c>
      <c r="E1672" s="2">
        <f t="shared" si="104"/>
        <v>3162</v>
      </c>
      <c r="F1672" s="6" t="str">
        <f t="shared" ref="F1672:F1735" si="107">IF(E1672&gt;E1667,"BULLISH",IF(E1672&lt;E1667,"BEARISH","NEUTRAL"))</f>
        <v>NEUTRAL</v>
      </c>
      <c r="G1672" s="6" t="str">
        <f t="shared" si="106"/>
        <v>NEUTRAL</v>
      </c>
      <c r="H1672" s="6" t="str">
        <f t="shared" si="105"/>
        <v>NEUTRAL</v>
      </c>
    </row>
    <row r="1673" spans="1:8" ht="13.5" x14ac:dyDescent="0.25">
      <c r="A1673" s="3">
        <f>TITRES_STAT!B1676</f>
        <v>44452</v>
      </c>
      <c r="B1673" s="6">
        <f>TITRES_STAT!C1676</f>
        <v>56.2</v>
      </c>
      <c r="C1673" s="6">
        <f>TITRES_STAT!D1676</f>
        <v>46.217300000000002</v>
      </c>
      <c r="D1673" s="6">
        <f>TITRES_STAT!E1676</f>
        <v>0</v>
      </c>
      <c r="E1673" s="2">
        <f t="shared" si="104"/>
        <v>3162</v>
      </c>
      <c r="F1673" s="6" t="str">
        <f t="shared" si="107"/>
        <v>NEUTRAL</v>
      </c>
      <c r="G1673" s="6" t="str">
        <f t="shared" si="106"/>
        <v>NEUTRAL</v>
      </c>
      <c r="H1673" s="6" t="str">
        <f t="shared" si="105"/>
        <v>NEUTRAL</v>
      </c>
    </row>
    <row r="1674" spans="1:8" ht="13.5" x14ac:dyDescent="0.25">
      <c r="A1674" s="3">
        <f>TITRES_STAT!B1677</f>
        <v>44453</v>
      </c>
      <c r="B1674" s="6">
        <f>TITRES_STAT!C1677</f>
        <v>56.2</v>
      </c>
      <c r="C1674" s="6">
        <f>TITRES_STAT!D1677</f>
        <v>46.217300000000002</v>
      </c>
      <c r="D1674" s="6">
        <f>TITRES_STAT!E1677</f>
        <v>0</v>
      </c>
      <c r="E1674" s="2">
        <f t="shared" si="104"/>
        <v>3162</v>
      </c>
      <c r="F1674" s="6" t="str">
        <f t="shared" si="107"/>
        <v>NEUTRAL</v>
      </c>
      <c r="G1674" s="6" t="str">
        <f t="shared" si="106"/>
        <v>NEUTRAL</v>
      </c>
      <c r="H1674" s="6" t="str">
        <f t="shared" si="105"/>
        <v>NEUTRAL</v>
      </c>
    </row>
    <row r="1675" spans="1:8" ht="13.5" x14ac:dyDescent="0.25">
      <c r="A1675" s="3">
        <f>TITRES_STAT!B1678</f>
        <v>44454</v>
      </c>
      <c r="B1675" s="6">
        <f>TITRES_STAT!C1678</f>
        <v>56.2</v>
      </c>
      <c r="C1675" s="6">
        <f>TITRES_STAT!D1678</f>
        <v>46.217300000000002</v>
      </c>
      <c r="D1675" s="6">
        <f>TITRES_STAT!E1678</f>
        <v>0</v>
      </c>
      <c r="E1675" s="2">
        <f t="shared" si="104"/>
        <v>3162</v>
      </c>
      <c r="F1675" s="6" t="str">
        <f t="shared" si="107"/>
        <v>NEUTRAL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44455</v>
      </c>
      <c r="B1676" s="6">
        <f>TITRES_STAT!C1679</f>
        <v>56.2</v>
      </c>
      <c r="C1676" s="6">
        <f>TITRES_STAT!D1679</f>
        <v>46.217300000000002</v>
      </c>
      <c r="D1676" s="6">
        <f>TITRES_STAT!E1679</f>
        <v>0</v>
      </c>
      <c r="E1676" s="2">
        <f t="shared" si="104"/>
        <v>3162</v>
      </c>
      <c r="F1676" s="6" t="str">
        <f t="shared" si="107"/>
        <v>NEUTRAL</v>
      </c>
      <c r="G1676" s="6" t="str">
        <f t="shared" si="106"/>
        <v>NEUTRAL</v>
      </c>
      <c r="H1676" s="6" t="str">
        <f t="shared" si="105"/>
        <v>NEUTRAL</v>
      </c>
    </row>
    <row r="1677" spans="1:8" ht="13.5" x14ac:dyDescent="0.25">
      <c r="A1677" s="3">
        <f>TITRES_STAT!B1680</f>
        <v>44456</v>
      </c>
      <c r="B1677" s="6">
        <f>TITRES_STAT!C1680</f>
        <v>56.2</v>
      </c>
      <c r="C1677" s="6">
        <f>TITRES_STAT!D1680</f>
        <v>46.217300000000002</v>
      </c>
      <c r="D1677" s="6">
        <f>TITRES_STAT!E1680</f>
        <v>0</v>
      </c>
      <c r="E1677" s="2">
        <f t="shared" si="104"/>
        <v>3162</v>
      </c>
      <c r="F1677" s="6" t="str">
        <f t="shared" si="107"/>
        <v>NEUTRAL</v>
      </c>
      <c r="G1677" s="6" t="str">
        <f t="shared" si="106"/>
        <v>NEUTRAL</v>
      </c>
      <c r="H1677" s="6" t="str">
        <f t="shared" si="105"/>
        <v>NEUTRAL</v>
      </c>
    </row>
    <row r="1678" spans="1:8" ht="13.5" x14ac:dyDescent="0.25">
      <c r="A1678" s="3">
        <f>TITRES_STAT!B1681</f>
        <v>44459</v>
      </c>
      <c r="B1678" s="6">
        <f>TITRES_STAT!C1681</f>
        <v>56.2</v>
      </c>
      <c r="C1678" s="6">
        <f>TITRES_STAT!D1681</f>
        <v>46.217300000000002</v>
      </c>
      <c r="D1678" s="6">
        <f>TITRES_STAT!E1681</f>
        <v>0</v>
      </c>
      <c r="E1678" s="2">
        <f t="shared" si="104"/>
        <v>3162</v>
      </c>
      <c r="F1678" s="6" t="str">
        <f t="shared" si="107"/>
        <v>NEUTRAL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44460</v>
      </c>
      <c r="B1679" s="6">
        <f>TITRES_STAT!C1682</f>
        <v>56.2</v>
      </c>
      <c r="C1679" s="6">
        <f>TITRES_STAT!D1682</f>
        <v>46.217300000000002</v>
      </c>
      <c r="D1679" s="6">
        <f>TITRES_STAT!E1682</f>
        <v>0</v>
      </c>
      <c r="E1679" s="2">
        <f t="shared" si="104"/>
        <v>3162</v>
      </c>
      <c r="F1679" s="6" t="str">
        <f t="shared" si="107"/>
        <v>NEUTRAL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44461</v>
      </c>
      <c r="B1680" s="6">
        <f>TITRES_STAT!C1683</f>
        <v>56.2</v>
      </c>
      <c r="C1680" s="6">
        <f>TITRES_STAT!D1683</f>
        <v>46.217300000000002</v>
      </c>
      <c r="D1680" s="6">
        <f>TITRES_STAT!E1683</f>
        <v>0</v>
      </c>
      <c r="E1680" s="2">
        <f t="shared" si="104"/>
        <v>3162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44462</v>
      </c>
      <c r="B1681" s="6">
        <f>TITRES_STAT!C1684</f>
        <v>56.2</v>
      </c>
      <c r="C1681" s="6">
        <f>TITRES_STAT!D1684</f>
        <v>46.217300000000002</v>
      </c>
      <c r="D1681" s="6">
        <f>TITRES_STAT!E1684</f>
        <v>0</v>
      </c>
      <c r="E1681" s="2">
        <f t="shared" si="104"/>
        <v>3162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44463</v>
      </c>
      <c r="B1682" s="6">
        <f>TITRES_STAT!C1685</f>
        <v>56.2</v>
      </c>
      <c r="C1682" s="6">
        <f>TITRES_STAT!D1685</f>
        <v>46.217300000000002</v>
      </c>
      <c r="D1682" s="6">
        <f>TITRES_STAT!E1685</f>
        <v>0</v>
      </c>
      <c r="E1682" s="2">
        <f t="shared" si="104"/>
        <v>3162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44466</v>
      </c>
      <c r="B1683" s="6">
        <f>TITRES_STAT!C1686</f>
        <v>56.2</v>
      </c>
      <c r="C1683" s="6">
        <f>TITRES_STAT!D1686</f>
        <v>46.217300000000002</v>
      </c>
      <c r="D1683" s="6">
        <f>TITRES_STAT!E1686</f>
        <v>0</v>
      </c>
      <c r="E1683" s="2">
        <f t="shared" si="104"/>
        <v>3162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44467</v>
      </c>
      <c r="B1684" s="6">
        <f>TITRES_STAT!C1687</f>
        <v>56.2</v>
      </c>
      <c r="C1684" s="6">
        <f>TITRES_STAT!D1687</f>
        <v>46.217300000000002</v>
      </c>
      <c r="D1684" s="6">
        <f>TITRES_STAT!E1687</f>
        <v>0</v>
      </c>
      <c r="E1684" s="2">
        <f t="shared" si="104"/>
        <v>3162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44468</v>
      </c>
      <c r="B1685" s="6">
        <f>TITRES_STAT!C1688</f>
        <v>56.2</v>
      </c>
      <c r="C1685" s="6">
        <f>TITRES_STAT!D1688</f>
        <v>46.217300000000002</v>
      </c>
      <c r="D1685" s="6">
        <f>TITRES_STAT!E1688</f>
        <v>0</v>
      </c>
      <c r="E1685" s="2">
        <f t="shared" si="104"/>
        <v>3162</v>
      </c>
      <c r="F1685" s="6" t="str">
        <f t="shared" si="107"/>
        <v>NEUTRAL</v>
      </c>
      <c r="G1685" s="6" t="str">
        <f t="shared" si="106"/>
        <v>NEUTRAL</v>
      </c>
      <c r="H1685" s="6" t="str">
        <f t="shared" si="105"/>
        <v>NEUTRAL</v>
      </c>
    </row>
    <row r="1686" spans="1:8" ht="13.5" x14ac:dyDescent="0.25">
      <c r="A1686" s="3">
        <f>TITRES_STAT!B1689</f>
        <v>44469</v>
      </c>
      <c r="B1686" s="6">
        <f>TITRES_STAT!C1689</f>
        <v>56.2</v>
      </c>
      <c r="C1686" s="6">
        <f>TITRES_STAT!D1689</f>
        <v>46.217300000000002</v>
      </c>
      <c r="D1686" s="6">
        <f>TITRES_STAT!E1689</f>
        <v>0</v>
      </c>
      <c r="E1686" s="2">
        <f t="shared" si="104"/>
        <v>3162</v>
      </c>
      <c r="F1686" s="6" t="str">
        <f t="shared" si="107"/>
        <v>NEUTRAL</v>
      </c>
      <c r="G1686" s="6" t="str">
        <f t="shared" si="106"/>
        <v>NEUTRAL</v>
      </c>
      <c r="H1686" s="6" t="str">
        <f t="shared" si="105"/>
        <v>NEUTRAL</v>
      </c>
    </row>
    <row r="1687" spans="1:8" ht="13.5" x14ac:dyDescent="0.25">
      <c r="A1687" s="3">
        <f>TITRES_STAT!B1690</f>
        <v>44470</v>
      </c>
      <c r="B1687" s="6">
        <f>TITRES_STAT!C1690</f>
        <v>56.2</v>
      </c>
      <c r="C1687" s="6">
        <f>TITRES_STAT!D1690</f>
        <v>46.217300000000002</v>
      </c>
      <c r="D1687" s="6">
        <f>TITRES_STAT!E1690</f>
        <v>0</v>
      </c>
      <c r="E1687" s="2">
        <f t="shared" si="104"/>
        <v>3162</v>
      </c>
      <c r="F1687" s="6" t="str">
        <f t="shared" si="107"/>
        <v>NEUTRAL</v>
      </c>
      <c r="G1687" s="6" t="str">
        <f t="shared" si="106"/>
        <v>NEUTRAL</v>
      </c>
      <c r="H1687" s="6" t="str">
        <f t="shared" si="105"/>
        <v>NEUTRAL</v>
      </c>
    </row>
    <row r="1688" spans="1:8" ht="13.5" x14ac:dyDescent="0.25">
      <c r="A1688" s="3">
        <f>TITRES_STAT!B1691</f>
        <v>44473</v>
      </c>
      <c r="B1688" s="6">
        <f>TITRES_STAT!C1691</f>
        <v>56.2</v>
      </c>
      <c r="C1688" s="6">
        <f>TITRES_STAT!D1691</f>
        <v>46.217300000000002</v>
      </c>
      <c r="D1688" s="6">
        <f>TITRES_STAT!E1691</f>
        <v>0</v>
      </c>
      <c r="E1688" s="2">
        <f t="shared" si="104"/>
        <v>3162</v>
      </c>
      <c r="F1688" s="6" t="str">
        <f t="shared" si="107"/>
        <v>NEUTRAL</v>
      </c>
      <c r="G1688" s="6" t="str">
        <f t="shared" si="106"/>
        <v>NEUTRAL</v>
      </c>
      <c r="H1688" s="6" t="str">
        <f t="shared" si="105"/>
        <v>NEUTRAL</v>
      </c>
    </row>
    <row r="1689" spans="1:8" ht="13.5" x14ac:dyDescent="0.25">
      <c r="A1689" s="3">
        <f>TITRES_STAT!B1692</f>
        <v>44474</v>
      </c>
      <c r="B1689" s="6">
        <f>TITRES_STAT!C1692</f>
        <v>56.2</v>
      </c>
      <c r="C1689" s="6">
        <f>TITRES_STAT!D1692</f>
        <v>46.217300000000002</v>
      </c>
      <c r="D1689" s="6">
        <f>TITRES_STAT!E1692</f>
        <v>0</v>
      </c>
      <c r="E1689" s="2">
        <f t="shared" si="104"/>
        <v>3162</v>
      </c>
      <c r="F1689" s="6" t="str">
        <f t="shared" si="107"/>
        <v>NEUTRAL</v>
      </c>
      <c r="G1689" s="6" t="str">
        <f t="shared" si="106"/>
        <v>NEUTRAL</v>
      </c>
      <c r="H1689" s="6" t="str">
        <f t="shared" si="105"/>
        <v>NEUTRAL</v>
      </c>
    </row>
    <row r="1690" spans="1:8" ht="13.5" x14ac:dyDescent="0.25">
      <c r="A1690" s="3">
        <f>TITRES_STAT!B1693</f>
        <v>44475</v>
      </c>
      <c r="B1690" s="6">
        <f>TITRES_STAT!C1693</f>
        <v>56.2</v>
      </c>
      <c r="C1690" s="6">
        <f>TITRES_STAT!D1693</f>
        <v>46.217300000000002</v>
      </c>
      <c r="D1690" s="6">
        <f>TITRES_STAT!E1693</f>
        <v>0</v>
      </c>
      <c r="E1690" s="2">
        <f t="shared" si="104"/>
        <v>3162</v>
      </c>
      <c r="F1690" s="6" t="str">
        <f t="shared" si="107"/>
        <v>NEUTRAL</v>
      </c>
      <c r="G1690" s="6" t="str">
        <f t="shared" si="106"/>
        <v>NEUTRAL</v>
      </c>
      <c r="H1690" s="6" t="str">
        <f t="shared" si="105"/>
        <v>NEUTRAL</v>
      </c>
    </row>
    <row r="1691" spans="1:8" ht="13.5" x14ac:dyDescent="0.25">
      <c r="A1691" s="3">
        <f>TITRES_STAT!B1694</f>
        <v>44476</v>
      </c>
      <c r="B1691" s="6">
        <f>TITRES_STAT!C1694</f>
        <v>56.2</v>
      </c>
      <c r="C1691" s="6">
        <f>TITRES_STAT!D1694</f>
        <v>46.217300000000002</v>
      </c>
      <c r="D1691" s="6">
        <f>TITRES_STAT!E1694</f>
        <v>0</v>
      </c>
      <c r="E1691" s="2">
        <f t="shared" si="104"/>
        <v>3162</v>
      </c>
      <c r="F1691" s="6" t="str">
        <f t="shared" si="107"/>
        <v>NEUTRAL</v>
      </c>
      <c r="G1691" s="6" t="str">
        <f t="shared" si="106"/>
        <v>NEUTRAL</v>
      </c>
      <c r="H1691" s="6" t="str">
        <f t="shared" si="105"/>
        <v>NEUTRAL</v>
      </c>
    </row>
    <row r="1692" spans="1:8" ht="13.5" x14ac:dyDescent="0.25">
      <c r="A1692" s="3">
        <f>TITRES_STAT!B1695</f>
        <v>44477</v>
      </c>
      <c r="B1692" s="6">
        <f>TITRES_STAT!C1695</f>
        <v>56.2</v>
      </c>
      <c r="C1692" s="6">
        <f>TITRES_STAT!D1695</f>
        <v>46.217300000000002</v>
      </c>
      <c r="D1692" s="6">
        <f>TITRES_STAT!E1695</f>
        <v>0</v>
      </c>
      <c r="E1692" s="2">
        <f t="shared" si="104"/>
        <v>3162</v>
      </c>
      <c r="F1692" s="6" t="str">
        <f t="shared" si="107"/>
        <v>NEUTRAL</v>
      </c>
      <c r="G1692" s="6" t="str">
        <f t="shared" si="106"/>
        <v>NEUTRAL</v>
      </c>
      <c r="H1692" s="6" t="str">
        <f t="shared" si="105"/>
        <v>NEUTRAL</v>
      </c>
    </row>
    <row r="1693" spans="1:8" ht="13.5" x14ac:dyDescent="0.25">
      <c r="A1693" s="3">
        <f>TITRES_STAT!B1696</f>
        <v>44480</v>
      </c>
      <c r="B1693" s="6">
        <f>TITRES_STAT!C1696</f>
        <v>56.2</v>
      </c>
      <c r="C1693" s="6">
        <f>TITRES_STAT!D1696</f>
        <v>46.217300000000002</v>
      </c>
      <c r="D1693" s="6">
        <f>TITRES_STAT!E1696</f>
        <v>0</v>
      </c>
      <c r="E1693" s="2">
        <f t="shared" si="104"/>
        <v>3162</v>
      </c>
      <c r="F1693" s="6" t="str">
        <f t="shared" si="107"/>
        <v>NEUTRAL</v>
      </c>
      <c r="G1693" s="6" t="str">
        <f t="shared" si="106"/>
        <v>NEUTRAL</v>
      </c>
      <c r="H1693" s="6" t="str">
        <f t="shared" si="105"/>
        <v>NEUTRAL</v>
      </c>
    </row>
    <row r="1694" spans="1:8" ht="13.5" x14ac:dyDescent="0.25">
      <c r="A1694" s="3">
        <f>TITRES_STAT!B1697</f>
        <v>44481</v>
      </c>
      <c r="B1694" s="6">
        <f>TITRES_STAT!C1697</f>
        <v>56.2</v>
      </c>
      <c r="C1694" s="6">
        <f>TITRES_STAT!D1697</f>
        <v>46.217300000000002</v>
      </c>
      <c r="D1694" s="6">
        <f>TITRES_STAT!E1697</f>
        <v>0</v>
      </c>
      <c r="E1694" s="2">
        <f t="shared" si="104"/>
        <v>3162</v>
      </c>
      <c r="F1694" s="6" t="str">
        <f t="shared" si="107"/>
        <v>NEUTRAL</v>
      </c>
      <c r="G1694" s="6" t="str">
        <f t="shared" si="106"/>
        <v>NEUTRAL</v>
      </c>
      <c r="H1694" s="6" t="str">
        <f t="shared" si="105"/>
        <v>NEUTRAL</v>
      </c>
    </row>
    <row r="1695" spans="1:8" ht="13.5" x14ac:dyDescent="0.25">
      <c r="A1695" s="3">
        <f>TITRES_STAT!B1698</f>
        <v>44482</v>
      </c>
      <c r="B1695" s="6">
        <f>TITRES_STAT!C1698</f>
        <v>56.2</v>
      </c>
      <c r="C1695" s="6">
        <f>TITRES_STAT!D1698</f>
        <v>46.217300000000002</v>
      </c>
      <c r="D1695" s="6">
        <f>TITRES_STAT!E1698</f>
        <v>0</v>
      </c>
      <c r="E1695" s="2">
        <f t="shared" si="104"/>
        <v>3162</v>
      </c>
      <c r="F1695" s="6" t="str">
        <f t="shared" si="107"/>
        <v>NEUTRAL</v>
      </c>
      <c r="G1695" s="6" t="str">
        <f t="shared" si="106"/>
        <v>NEUTRAL</v>
      </c>
      <c r="H1695" s="6" t="str">
        <f t="shared" si="105"/>
        <v>NEUTRAL</v>
      </c>
    </row>
    <row r="1696" spans="1:8" ht="13.5" x14ac:dyDescent="0.25">
      <c r="A1696" s="3">
        <f>TITRES_STAT!B1699</f>
        <v>44483</v>
      </c>
      <c r="B1696" s="6">
        <f>TITRES_STAT!C1699</f>
        <v>56.2</v>
      </c>
      <c r="C1696" s="6">
        <f>TITRES_STAT!D1699</f>
        <v>46.217300000000002</v>
      </c>
      <c r="D1696" s="6">
        <f>TITRES_STAT!E1699</f>
        <v>0</v>
      </c>
      <c r="E1696" s="2">
        <f t="shared" si="104"/>
        <v>3162</v>
      </c>
      <c r="F1696" s="6" t="str">
        <f t="shared" si="107"/>
        <v>NEUTRAL</v>
      </c>
      <c r="G1696" s="6" t="str">
        <f t="shared" si="106"/>
        <v>NEUTRAL</v>
      </c>
      <c r="H1696" s="6" t="str">
        <f t="shared" si="105"/>
        <v>NEUTRAL</v>
      </c>
    </row>
    <row r="1697" spans="1:8" ht="13.5" x14ac:dyDescent="0.25">
      <c r="A1697" s="3">
        <f>TITRES_STAT!B1700</f>
        <v>44488</v>
      </c>
      <c r="B1697" s="6">
        <f>TITRES_STAT!C1700</f>
        <v>56.2</v>
      </c>
      <c r="C1697" s="6">
        <f>TITRES_STAT!D1700</f>
        <v>46.217300000000002</v>
      </c>
      <c r="D1697" s="6">
        <f>TITRES_STAT!E1700</f>
        <v>0</v>
      </c>
      <c r="E1697" s="2">
        <f t="shared" si="104"/>
        <v>3162</v>
      </c>
      <c r="F1697" s="6" t="str">
        <f t="shared" si="107"/>
        <v>NEUTRAL</v>
      </c>
      <c r="G1697" s="6" t="str">
        <f t="shared" si="106"/>
        <v>NEUTRAL</v>
      </c>
      <c r="H1697" s="6" t="str">
        <f t="shared" si="105"/>
        <v>NEUTRAL</v>
      </c>
    </row>
    <row r="1698" spans="1:8" ht="13.5" x14ac:dyDescent="0.25">
      <c r="A1698" s="3">
        <f>TITRES_STAT!B1701</f>
        <v>44489</v>
      </c>
      <c r="B1698" s="6">
        <f>TITRES_STAT!C1701</f>
        <v>56.2</v>
      </c>
      <c r="C1698" s="6">
        <f>TITRES_STAT!D1701</f>
        <v>46.217300000000002</v>
      </c>
      <c r="D1698" s="6">
        <f>TITRES_STAT!E1701</f>
        <v>0</v>
      </c>
      <c r="E1698" s="2">
        <f t="shared" si="104"/>
        <v>3162</v>
      </c>
      <c r="F1698" s="6" t="str">
        <f t="shared" si="107"/>
        <v>NEUTRAL</v>
      </c>
      <c r="G1698" s="6" t="str">
        <f t="shared" si="106"/>
        <v>NEUTRAL</v>
      </c>
      <c r="H1698" s="6" t="str">
        <f t="shared" si="105"/>
        <v>NEUTRAL</v>
      </c>
    </row>
    <row r="1699" spans="1:8" ht="13.5" x14ac:dyDescent="0.25">
      <c r="A1699" s="3">
        <f>TITRES_STAT!B1702</f>
        <v>44490</v>
      </c>
      <c r="B1699" s="6">
        <f>TITRES_STAT!C1702</f>
        <v>56.2</v>
      </c>
      <c r="C1699" s="6">
        <f>TITRES_STAT!D1702</f>
        <v>46.217300000000002</v>
      </c>
      <c r="D1699" s="6">
        <f>TITRES_STAT!E1702</f>
        <v>0</v>
      </c>
      <c r="E1699" s="2">
        <f t="shared" si="104"/>
        <v>3162</v>
      </c>
      <c r="F1699" s="6" t="str">
        <f t="shared" si="107"/>
        <v>NEUTRAL</v>
      </c>
      <c r="G1699" s="6" t="str">
        <f t="shared" si="106"/>
        <v>NEUTRAL</v>
      </c>
      <c r="H1699" s="6" t="str">
        <f t="shared" si="105"/>
        <v>NEUTRAL</v>
      </c>
    </row>
    <row r="1700" spans="1:8" ht="13.5" x14ac:dyDescent="0.25">
      <c r="A1700" s="3">
        <f>TITRES_STAT!B1703</f>
        <v>44491</v>
      </c>
      <c r="B1700" s="6">
        <f>TITRES_STAT!C1703</f>
        <v>56.2</v>
      </c>
      <c r="C1700" s="6">
        <f>TITRES_STAT!D1703</f>
        <v>46.217300000000002</v>
      </c>
      <c r="D1700" s="6">
        <f>TITRES_STAT!E1703</f>
        <v>0</v>
      </c>
      <c r="E1700" s="2">
        <f t="shared" si="104"/>
        <v>3162</v>
      </c>
      <c r="F1700" s="6" t="str">
        <f t="shared" si="107"/>
        <v>NEUTRAL</v>
      </c>
      <c r="G1700" s="6" t="str">
        <f t="shared" si="106"/>
        <v>NEUTRAL</v>
      </c>
      <c r="H1700" s="6" t="str">
        <f t="shared" si="105"/>
        <v>NEUTRAL</v>
      </c>
    </row>
    <row r="1701" spans="1:8" ht="13.5" x14ac:dyDescent="0.25">
      <c r="A1701" s="3">
        <f>TITRES_STAT!B1704</f>
        <v>44494</v>
      </c>
      <c r="B1701" s="6">
        <f>TITRES_STAT!C1704</f>
        <v>56.2</v>
      </c>
      <c r="C1701" s="6">
        <f>TITRES_STAT!D1704</f>
        <v>46.217300000000002</v>
      </c>
      <c r="D1701" s="6">
        <f>TITRES_STAT!E1704</f>
        <v>0</v>
      </c>
      <c r="E1701" s="2">
        <f t="shared" si="104"/>
        <v>3162</v>
      </c>
      <c r="F1701" s="6" t="str">
        <f t="shared" si="107"/>
        <v>NEUTRAL</v>
      </c>
      <c r="G1701" s="6" t="str">
        <f t="shared" si="106"/>
        <v>NEUTRAL</v>
      </c>
      <c r="H1701" s="6" t="str">
        <f t="shared" si="105"/>
        <v>NEUTRAL</v>
      </c>
    </row>
    <row r="1702" spans="1:8" ht="13.5" x14ac:dyDescent="0.25">
      <c r="A1702" s="3">
        <f>TITRES_STAT!B1705</f>
        <v>44495</v>
      </c>
      <c r="B1702" s="6">
        <f>TITRES_STAT!C1705</f>
        <v>56.2</v>
      </c>
      <c r="C1702" s="6">
        <f>TITRES_STAT!D1705</f>
        <v>46.217300000000002</v>
      </c>
      <c r="D1702" s="6">
        <f>TITRES_STAT!E1705</f>
        <v>0</v>
      </c>
      <c r="E1702" s="2">
        <f t="shared" si="104"/>
        <v>3162</v>
      </c>
      <c r="F1702" s="6" t="str">
        <f t="shared" si="107"/>
        <v>NEUTRAL</v>
      </c>
      <c r="G1702" s="6" t="str">
        <f t="shared" si="106"/>
        <v>NEUTRAL</v>
      </c>
      <c r="H1702" s="6" t="str">
        <f t="shared" si="105"/>
        <v>NEUTRAL</v>
      </c>
    </row>
    <row r="1703" spans="1:8" ht="13.5" x14ac:dyDescent="0.25">
      <c r="A1703" s="3">
        <f>TITRES_STAT!B1706</f>
        <v>44496</v>
      </c>
      <c r="B1703" s="6">
        <f>TITRES_STAT!C1706</f>
        <v>56.2</v>
      </c>
      <c r="C1703" s="6">
        <f>TITRES_STAT!D1706</f>
        <v>46.217300000000002</v>
      </c>
      <c r="D1703" s="6">
        <f>TITRES_STAT!E1706</f>
        <v>0</v>
      </c>
      <c r="E1703" s="2">
        <f t="shared" si="104"/>
        <v>3162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44497</v>
      </c>
      <c r="B1704" s="6">
        <f>TITRES_STAT!C1707</f>
        <v>56.2</v>
      </c>
      <c r="C1704" s="6">
        <f>TITRES_STAT!D1707</f>
        <v>46.217300000000002</v>
      </c>
      <c r="D1704" s="6">
        <f>TITRES_STAT!E1707</f>
        <v>0</v>
      </c>
      <c r="E1704" s="2">
        <f t="shared" si="104"/>
        <v>3162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56.2</v>
      </c>
      <c r="C1705" s="6">
        <f>TITRES_STAT!D1708</f>
        <v>46.217300000000002</v>
      </c>
      <c r="D1705" s="6">
        <f>TITRES_STAT!E1708</f>
        <v>5058</v>
      </c>
      <c r="E1705" s="2">
        <f t="shared" si="104"/>
        <v>3162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56.2</v>
      </c>
      <c r="C1706" s="6">
        <f>TITRES_STAT!D1709</f>
        <v>46.217300000000002</v>
      </c>
      <c r="D1706" s="6">
        <f>TITRES_STAT!E1709</f>
        <v>0</v>
      </c>
      <c r="E1706" s="2">
        <f t="shared" si="104"/>
        <v>3162</v>
      </c>
      <c r="F1706" s="6" t="str">
        <f t="shared" si="107"/>
        <v>NEUTRAL</v>
      </c>
      <c r="G1706" s="6" t="str">
        <f t="shared" si="106"/>
        <v>NEUTRAL</v>
      </c>
      <c r="H1706" s="6" t="str">
        <f t="shared" si="105"/>
        <v>NEUTRAL</v>
      </c>
    </row>
    <row r="1707" spans="1:8" ht="13.5" x14ac:dyDescent="0.25">
      <c r="A1707" s="3">
        <f>TITRES_STAT!B1710</f>
        <v>44502</v>
      </c>
      <c r="B1707" s="6">
        <f>TITRES_STAT!C1710</f>
        <v>56.2</v>
      </c>
      <c r="C1707" s="6">
        <f>TITRES_STAT!D1710</f>
        <v>46.217300000000002</v>
      </c>
      <c r="D1707" s="6">
        <f>TITRES_STAT!E1710</f>
        <v>0</v>
      </c>
      <c r="E1707" s="2">
        <f t="shared" si="104"/>
        <v>3162</v>
      </c>
      <c r="F1707" s="6" t="str">
        <f t="shared" si="107"/>
        <v>NEUTRAL</v>
      </c>
      <c r="G1707" s="6" t="str">
        <f t="shared" si="106"/>
        <v>NEUTRAL</v>
      </c>
      <c r="H1707" s="6" t="str">
        <f t="shared" si="105"/>
        <v>NEUTRAL</v>
      </c>
    </row>
    <row r="1708" spans="1:8" ht="13.5" x14ac:dyDescent="0.25">
      <c r="A1708" s="3">
        <f>TITRES_STAT!B1711</f>
        <v>44503</v>
      </c>
      <c r="B1708" s="6">
        <f>TITRES_STAT!C1711</f>
        <v>56.2</v>
      </c>
      <c r="C1708" s="6">
        <f>TITRES_STAT!D1711</f>
        <v>46.217300000000002</v>
      </c>
      <c r="D1708" s="6">
        <f>TITRES_STAT!E1711</f>
        <v>0</v>
      </c>
      <c r="E1708" s="2">
        <f t="shared" si="104"/>
        <v>3162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44504</v>
      </c>
      <c r="B1709" s="6">
        <f>TITRES_STAT!C1712</f>
        <v>56.2</v>
      </c>
      <c r="C1709" s="6">
        <f>TITRES_STAT!D1712</f>
        <v>46.217300000000002</v>
      </c>
      <c r="D1709" s="6">
        <f>TITRES_STAT!E1712</f>
        <v>0</v>
      </c>
      <c r="E1709" s="2">
        <f t="shared" si="104"/>
        <v>3162</v>
      </c>
      <c r="F1709" s="6" t="str">
        <f t="shared" si="107"/>
        <v>NEUTRAL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44505</v>
      </c>
      <c r="B1710" s="6">
        <f>TITRES_STAT!C1713</f>
        <v>56.2</v>
      </c>
      <c r="C1710" s="6">
        <f>TITRES_STAT!D1713</f>
        <v>46.217300000000002</v>
      </c>
      <c r="D1710" s="6">
        <f>TITRES_STAT!E1713</f>
        <v>0</v>
      </c>
      <c r="E1710" s="2">
        <f t="shared" si="104"/>
        <v>3162</v>
      </c>
      <c r="F1710" s="6" t="str">
        <f t="shared" si="107"/>
        <v>NEUTRAL</v>
      </c>
      <c r="G1710" s="6" t="str">
        <f t="shared" si="106"/>
        <v>NEUTRAL</v>
      </c>
      <c r="H1710" s="6" t="str">
        <f t="shared" si="105"/>
        <v>NEUTRAL</v>
      </c>
    </row>
    <row r="1711" spans="1:8" ht="13.5" x14ac:dyDescent="0.25">
      <c r="A1711" s="3">
        <f>TITRES_STAT!B1714</f>
        <v>44508</v>
      </c>
      <c r="B1711" s="6">
        <f>TITRES_STAT!C1714</f>
        <v>56.2</v>
      </c>
      <c r="C1711" s="6">
        <f>TITRES_STAT!D1714</f>
        <v>46.217300000000002</v>
      </c>
      <c r="D1711" s="6">
        <f>TITRES_STAT!E1714</f>
        <v>0</v>
      </c>
      <c r="E1711" s="2">
        <f t="shared" si="104"/>
        <v>3162</v>
      </c>
      <c r="F1711" s="6" t="str">
        <f t="shared" si="107"/>
        <v>NEUTRAL</v>
      </c>
      <c r="G1711" s="6" t="str">
        <f t="shared" si="106"/>
        <v>NEUTRAL</v>
      </c>
      <c r="H1711" s="6" t="str">
        <f t="shared" si="105"/>
        <v>NEUTRAL</v>
      </c>
    </row>
    <row r="1712" spans="1:8" ht="13.5" x14ac:dyDescent="0.25">
      <c r="A1712" s="3">
        <f>TITRES_STAT!B1715</f>
        <v>44509</v>
      </c>
      <c r="B1712" s="6">
        <f>TITRES_STAT!C1715</f>
        <v>56.2</v>
      </c>
      <c r="C1712" s="6">
        <f>TITRES_STAT!D1715</f>
        <v>46.217300000000002</v>
      </c>
      <c r="D1712" s="6">
        <f>TITRES_STAT!E1715</f>
        <v>0</v>
      </c>
      <c r="E1712" s="2">
        <f t="shared" si="104"/>
        <v>3162</v>
      </c>
      <c r="F1712" s="6" t="str">
        <f t="shared" si="107"/>
        <v>NEUTRAL</v>
      </c>
      <c r="G1712" s="6" t="str">
        <f t="shared" si="106"/>
        <v>NEUTRAL</v>
      </c>
      <c r="H1712" s="6" t="str">
        <f t="shared" si="105"/>
        <v>NEUTRAL</v>
      </c>
    </row>
    <row r="1713" spans="1:8" ht="13.5" x14ac:dyDescent="0.25">
      <c r="A1713" s="3">
        <f>TITRES_STAT!B1716</f>
        <v>44510</v>
      </c>
      <c r="B1713" s="6">
        <f>TITRES_STAT!C1716</f>
        <v>56.2</v>
      </c>
      <c r="C1713" s="6">
        <f>TITRES_STAT!D1716</f>
        <v>46.217300000000002</v>
      </c>
      <c r="D1713" s="6">
        <f>TITRES_STAT!E1716</f>
        <v>0</v>
      </c>
      <c r="E1713" s="2">
        <f t="shared" si="104"/>
        <v>3162</v>
      </c>
      <c r="F1713" s="6" t="str">
        <f t="shared" si="107"/>
        <v>NEUTRAL</v>
      </c>
      <c r="G1713" s="6" t="str">
        <f t="shared" si="106"/>
        <v>NEUTRAL</v>
      </c>
      <c r="H1713" s="6" t="str">
        <f t="shared" si="105"/>
        <v>NEUTRAL</v>
      </c>
    </row>
    <row r="1714" spans="1:8" ht="13.5" x14ac:dyDescent="0.25">
      <c r="A1714" s="3">
        <f>TITRES_STAT!B1717</f>
        <v>44511</v>
      </c>
      <c r="B1714" s="6">
        <f>TITRES_STAT!C1717</f>
        <v>56.2</v>
      </c>
      <c r="C1714" s="6">
        <f>TITRES_STAT!D1717</f>
        <v>46.217300000000002</v>
      </c>
      <c r="D1714" s="6">
        <f>TITRES_STAT!E1717</f>
        <v>0</v>
      </c>
      <c r="E1714" s="2">
        <f t="shared" si="104"/>
        <v>3162</v>
      </c>
      <c r="F1714" s="6" t="str">
        <f t="shared" si="107"/>
        <v>NEUTRAL</v>
      </c>
      <c r="G1714" s="6" t="str">
        <f t="shared" si="106"/>
        <v>NEUTRAL</v>
      </c>
      <c r="H1714" s="6" t="str">
        <f t="shared" si="105"/>
        <v>NEUTRAL</v>
      </c>
    </row>
    <row r="1715" spans="1:8" ht="13.5" x14ac:dyDescent="0.25">
      <c r="A1715" s="3">
        <f>TITRES_STAT!B1718</f>
        <v>44512</v>
      </c>
      <c r="B1715" s="6">
        <f>TITRES_STAT!C1718</f>
        <v>56.2</v>
      </c>
      <c r="C1715" s="6">
        <f>TITRES_STAT!D1718</f>
        <v>46.217300000000002</v>
      </c>
      <c r="D1715" s="6">
        <f>TITRES_STAT!E1718</f>
        <v>0</v>
      </c>
      <c r="E1715" s="2">
        <f t="shared" si="104"/>
        <v>3162</v>
      </c>
      <c r="F1715" s="6" t="str">
        <f t="shared" si="107"/>
        <v>NEUTRAL</v>
      </c>
      <c r="G1715" s="6" t="str">
        <f t="shared" si="106"/>
        <v>NEUTRAL</v>
      </c>
      <c r="H1715" s="6" t="str">
        <f t="shared" si="105"/>
        <v>NEUTRAL</v>
      </c>
    </row>
    <row r="1716" spans="1:8" ht="13.5" x14ac:dyDescent="0.25">
      <c r="A1716" s="3">
        <f>TITRES_STAT!B1719</f>
        <v>44515</v>
      </c>
      <c r="B1716" s="6">
        <f>TITRES_STAT!C1719</f>
        <v>56.2</v>
      </c>
      <c r="C1716" s="6">
        <f>TITRES_STAT!D1719</f>
        <v>46.217300000000002</v>
      </c>
      <c r="D1716" s="6">
        <f>TITRES_STAT!E1719</f>
        <v>0</v>
      </c>
      <c r="E1716" s="2">
        <f t="shared" si="104"/>
        <v>3162</v>
      </c>
      <c r="F1716" s="6" t="str">
        <f t="shared" si="107"/>
        <v>NEUTRAL</v>
      </c>
      <c r="G1716" s="6" t="str">
        <f t="shared" si="106"/>
        <v>NEUTRAL</v>
      </c>
      <c r="H1716" s="6" t="str">
        <f t="shared" si="105"/>
        <v>NEUTRAL</v>
      </c>
    </row>
    <row r="1717" spans="1:8" ht="13.5" x14ac:dyDescent="0.25">
      <c r="A1717" s="3">
        <f>TITRES_STAT!B1720</f>
        <v>44516</v>
      </c>
      <c r="B1717" s="6">
        <f>TITRES_STAT!C1720</f>
        <v>56.2</v>
      </c>
      <c r="C1717" s="6">
        <f>TITRES_STAT!D1720</f>
        <v>46.217300000000002</v>
      </c>
      <c r="D1717" s="6">
        <f>TITRES_STAT!E1720</f>
        <v>100</v>
      </c>
      <c r="E1717" s="2">
        <f t="shared" si="104"/>
        <v>3162</v>
      </c>
      <c r="F1717" s="6" t="str">
        <f t="shared" si="107"/>
        <v>NEUTRAL</v>
      </c>
      <c r="G1717" s="6" t="str">
        <f t="shared" si="106"/>
        <v>NEUTRAL</v>
      </c>
      <c r="H1717" s="6" t="str">
        <f t="shared" si="105"/>
        <v>NEUTRAL</v>
      </c>
    </row>
    <row r="1718" spans="1:8" ht="13.5" x14ac:dyDescent="0.25">
      <c r="A1718" s="3">
        <f>TITRES_STAT!B1721</f>
        <v>44517</v>
      </c>
      <c r="B1718" s="6">
        <f>TITRES_STAT!C1721</f>
        <v>56.2</v>
      </c>
      <c r="C1718" s="6">
        <f>TITRES_STAT!D1721</f>
        <v>46.217300000000002</v>
      </c>
      <c r="D1718" s="6">
        <f>TITRES_STAT!E1721</f>
        <v>0</v>
      </c>
      <c r="E1718" s="2">
        <f t="shared" si="104"/>
        <v>3162</v>
      </c>
      <c r="F1718" s="6" t="str">
        <f t="shared" si="107"/>
        <v>NEUTRAL</v>
      </c>
      <c r="G1718" s="6" t="str">
        <f t="shared" si="106"/>
        <v>NEUTRAL</v>
      </c>
      <c r="H1718" s="6" t="str">
        <f t="shared" si="105"/>
        <v>NEUTRAL</v>
      </c>
    </row>
    <row r="1719" spans="1:8" ht="13.5" x14ac:dyDescent="0.25">
      <c r="A1719" s="3">
        <f>TITRES_STAT!B1722</f>
        <v>44518</v>
      </c>
      <c r="B1719" s="6">
        <f>TITRES_STAT!C1722</f>
        <v>56.2</v>
      </c>
      <c r="C1719" s="6">
        <f>TITRES_STAT!D1722</f>
        <v>46.217300000000002</v>
      </c>
      <c r="D1719" s="6">
        <f>TITRES_STAT!E1722</f>
        <v>0</v>
      </c>
      <c r="E1719" s="2">
        <f t="shared" si="104"/>
        <v>3162</v>
      </c>
      <c r="F1719" s="6" t="str">
        <f t="shared" si="107"/>
        <v>NEUTRAL</v>
      </c>
      <c r="G1719" s="6" t="str">
        <f t="shared" si="106"/>
        <v>NEUTRAL</v>
      </c>
      <c r="H1719" s="6" t="str">
        <f t="shared" si="105"/>
        <v>NEUTRAL</v>
      </c>
    </row>
    <row r="1720" spans="1:8" ht="13.5" x14ac:dyDescent="0.25">
      <c r="A1720" s="3">
        <f>TITRES_STAT!B1723</f>
        <v>44519</v>
      </c>
      <c r="B1720" s="6">
        <f>TITRES_STAT!C1723</f>
        <v>56.2</v>
      </c>
      <c r="C1720" s="6">
        <f>TITRES_STAT!D1723</f>
        <v>46.217300000000002</v>
      </c>
      <c r="D1720" s="6">
        <f>TITRES_STAT!E1723</f>
        <v>0</v>
      </c>
      <c r="E1720" s="2">
        <f t="shared" si="104"/>
        <v>3162</v>
      </c>
      <c r="F1720" s="6" t="str">
        <f t="shared" si="107"/>
        <v>NEUTRAL</v>
      </c>
      <c r="G1720" s="6" t="str">
        <f t="shared" si="106"/>
        <v>NEUTRAL</v>
      </c>
      <c r="H1720" s="6" t="str">
        <f t="shared" si="105"/>
        <v>NEUTRAL</v>
      </c>
    </row>
    <row r="1721" spans="1:8" ht="13.5" x14ac:dyDescent="0.25">
      <c r="A1721" s="3">
        <f>TITRES_STAT!B1724</f>
        <v>44522</v>
      </c>
      <c r="B1721" s="6">
        <f>TITRES_STAT!C1724</f>
        <v>56.2</v>
      </c>
      <c r="C1721" s="6">
        <f>TITRES_STAT!D1724</f>
        <v>46.217300000000002</v>
      </c>
      <c r="D1721" s="6">
        <f>TITRES_STAT!E1724</f>
        <v>0</v>
      </c>
      <c r="E1721" s="2">
        <f t="shared" si="104"/>
        <v>3162</v>
      </c>
      <c r="F1721" s="6" t="str">
        <f t="shared" si="107"/>
        <v>NEUTRAL</v>
      </c>
      <c r="G1721" s="6" t="str">
        <f t="shared" si="106"/>
        <v>NEUTRAL</v>
      </c>
      <c r="H1721" s="6" t="str">
        <f t="shared" si="105"/>
        <v>NEUTRAL</v>
      </c>
    </row>
    <row r="1722" spans="1:8" ht="13.5" x14ac:dyDescent="0.25">
      <c r="A1722" s="3">
        <f>TITRES_STAT!B1725</f>
        <v>44523</v>
      </c>
      <c r="B1722" s="6">
        <f>TITRES_STAT!C1725</f>
        <v>56.2</v>
      </c>
      <c r="C1722" s="6">
        <f>TITRES_STAT!D1725</f>
        <v>46.217300000000002</v>
      </c>
      <c r="D1722" s="6">
        <f>TITRES_STAT!E1725</f>
        <v>0</v>
      </c>
      <c r="E1722" s="2">
        <f t="shared" si="104"/>
        <v>3162</v>
      </c>
      <c r="F1722" s="6" t="str">
        <f t="shared" si="107"/>
        <v>NEUTRAL</v>
      </c>
      <c r="G1722" s="6" t="str">
        <f t="shared" si="106"/>
        <v>NEUTRAL</v>
      </c>
      <c r="H1722" s="6" t="str">
        <f t="shared" si="105"/>
        <v>NEUTRAL</v>
      </c>
    </row>
    <row r="1723" spans="1:8" ht="13.5" x14ac:dyDescent="0.25">
      <c r="A1723" s="3">
        <f>TITRES_STAT!B1726</f>
        <v>44524</v>
      </c>
      <c r="B1723" s="6">
        <f>TITRES_STAT!C1726</f>
        <v>56.2</v>
      </c>
      <c r="C1723" s="6">
        <f>TITRES_STAT!D1726</f>
        <v>46.217300000000002</v>
      </c>
      <c r="D1723" s="6">
        <f>TITRES_STAT!E1726</f>
        <v>0</v>
      </c>
      <c r="E1723" s="2">
        <f t="shared" si="104"/>
        <v>3162</v>
      </c>
      <c r="F1723" s="6" t="str">
        <f t="shared" si="107"/>
        <v>NEUTRAL</v>
      </c>
      <c r="G1723" s="6" t="str">
        <f t="shared" si="106"/>
        <v>NEUTRAL</v>
      </c>
      <c r="H1723" s="6" t="str">
        <f t="shared" si="105"/>
        <v>NEUTRAL</v>
      </c>
    </row>
    <row r="1724" spans="1:8" ht="13.5" x14ac:dyDescent="0.25">
      <c r="A1724" s="3">
        <f>TITRES_STAT!B1727</f>
        <v>44525</v>
      </c>
      <c r="B1724" s="6">
        <f>TITRES_STAT!C1727</f>
        <v>56.2</v>
      </c>
      <c r="C1724" s="6">
        <f>TITRES_STAT!D1727</f>
        <v>46.217300000000002</v>
      </c>
      <c r="D1724" s="6">
        <f>TITRES_STAT!E1727</f>
        <v>0</v>
      </c>
      <c r="E1724" s="2">
        <f t="shared" si="104"/>
        <v>3162</v>
      </c>
      <c r="F1724" s="6" t="str">
        <f t="shared" si="107"/>
        <v>NEUTRAL</v>
      </c>
      <c r="G1724" s="6" t="str">
        <f t="shared" si="106"/>
        <v>NEUTRAL</v>
      </c>
      <c r="H1724" s="6" t="str">
        <f t="shared" si="105"/>
        <v>NEUTRAL</v>
      </c>
    </row>
    <row r="1725" spans="1:8" ht="13.5" x14ac:dyDescent="0.25">
      <c r="A1725" s="3">
        <f>TITRES_STAT!B1728</f>
        <v>44526</v>
      </c>
      <c r="B1725" s="6">
        <f>TITRES_STAT!C1728</f>
        <v>56.2</v>
      </c>
      <c r="C1725" s="6">
        <f>TITRES_STAT!D1728</f>
        <v>46.217300000000002</v>
      </c>
      <c r="D1725" s="6">
        <f>TITRES_STAT!E1728</f>
        <v>0</v>
      </c>
      <c r="E1725" s="2">
        <f t="shared" si="104"/>
        <v>3162</v>
      </c>
      <c r="F1725" s="6" t="str">
        <f t="shared" si="107"/>
        <v>NEUTRAL</v>
      </c>
      <c r="G1725" s="6" t="str">
        <f t="shared" si="106"/>
        <v>NEUTRAL</v>
      </c>
      <c r="H1725" s="6" t="str">
        <f t="shared" si="105"/>
        <v>NEUTRAL</v>
      </c>
    </row>
    <row r="1726" spans="1:8" ht="13.5" x14ac:dyDescent="0.25">
      <c r="A1726" s="3">
        <f>TITRES_STAT!B1729</f>
        <v>44529</v>
      </c>
      <c r="B1726" s="6">
        <f>TITRES_STAT!C1729</f>
        <v>56.2</v>
      </c>
      <c r="C1726" s="6">
        <f>TITRES_STAT!D1729</f>
        <v>46.217300000000002</v>
      </c>
      <c r="D1726" s="6">
        <f>TITRES_STAT!E1729</f>
        <v>0</v>
      </c>
      <c r="E1726" s="2">
        <f t="shared" si="104"/>
        <v>3162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44530</v>
      </c>
      <c r="B1727" s="6">
        <f>TITRES_STAT!C1730</f>
        <v>56.2</v>
      </c>
      <c r="C1727" s="6">
        <f>TITRES_STAT!D1730</f>
        <v>46.217300000000002</v>
      </c>
      <c r="D1727" s="6">
        <f>TITRES_STAT!E1730</f>
        <v>0</v>
      </c>
      <c r="E1727" s="2">
        <f t="shared" si="104"/>
        <v>3162</v>
      </c>
      <c r="F1727" s="6" t="str">
        <f t="shared" si="107"/>
        <v>NEUTRAL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44531</v>
      </c>
      <c r="B1728" s="6">
        <f>TITRES_STAT!C1731</f>
        <v>56.2</v>
      </c>
      <c r="C1728" s="6">
        <f>TITRES_STAT!D1731</f>
        <v>46.217300000000002</v>
      </c>
      <c r="D1728" s="6">
        <f>TITRES_STAT!E1731</f>
        <v>0</v>
      </c>
      <c r="E1728" s="2">
        <f t="shared" si="104"/>
        <v>3162</v>
      </c>
      <c r="F1728" s="6" t="str">
        <f t="shared" si="107"/>
        <v>NEUTRAL</v>
      </c>
      <c r="G1728" s="6" t="str">
        <f t="shared" si="106"/>
        <v>NEUTRAL</v>
      </c>
      <c r="H1728" s="6" t="str">
        <f t="shared" si="105"/>
        <v>NEUTRAL</v>
      </c>
    </row>
    <row r="1729" spans="1:8" ht="13.5" x14ac:dyDescent="0.25">
      <c r="A1729" s="3">
        <f>TITRES_STAT!B1732</f>
        <v>44532</v>
      </c>
      <c r="B1729" s="6">
        <f>TITRES_STAT!C1732</f>
        <v>56.2</v>
      </c>
      <c r="C1729" s="6">
        <f>TITRES_STAT!D1732</f>
        <v>46.217300000000002</v>
      </c>
      <c r="D1729" s="6">
        <f>TITRES_STAT!E1732</f>
        <v>10</v>
      </c>
      <c r="E1729" s="2">
        <f t="shared" si="104"/>
        <v>3162</v>
      </c>
      <c r="F1729" s="6" t="str">
        <f t="shared" si="107"/>
        <v>NEUTRAL</v>
      </c>
      <c r="G1729" s="6" t="str">
        <f t="shared" si="106"/>
        <v>NEUTRAL</v>
      </c>
      <c r="H1729" s="6" t="str">
        <f t="shared" si="105"/>
        <v>NEUTRAL</v>
      </c>
    </row>
    <row r="1730" spans="1:8" ht="13.5" x14ac:dyDescent="0.25">
      <c r="A1730" s="3">
        <f>TITRES_STAT!B1733</f>
        <v>44533</v>
      </c>
      <c r="B1730" s="6">
        <f>TITRES_STAT!C1733</f>
        <v>56.2</v>
      </c>
      <c r="C1730" s="6">
        <f>TITRES_STAT!D1733</f>
        <v>46.217300000000002</v>
      </c>
      <c r="D1730" s="6">
        <f>TITRES_STAT!E1733</f>
        <v>391</v>
      </c>
      <c r="E1730" s="2">
        <f t="shared" si="104"/>
        <v>3162</v>
      </c>
      <c r="F1730" s="6" t="str">
        <f t="shared" si="107"/>
        <v>NEUTRAL</v>
      </c>
      <c r="G1730" s="6" t="str">
        <f t="shared" si="106"/>
        <v>NEUTRAL</v>
      </c>
      <c r="H1730" s="6" t="str">
        <f t="shared" si="105"/>
        <v>NEUTRAL</v>
      </c>
    </row>
    <row r="1731" spans="1:8" ht="13.5" x14ac:dyDescent="0.25">
      <c r="A1731" s="3">
        <f>TITRES_STAT!B1734</f>
        <v>44536</v>
      </c>
      <c r="B1731" s="6">
        <f>TITRES_STAT!C1734</f>
        <v>56.2</v>
      </c>
      <c r="C1731" s="6">
        <f>TITRES_STAT!D1734</f>
        <v>46.217300000000002</v>
      </c>
      <c r="D1731" s="6">
        <f>TITRES_STAT!E1734</f>
        <v>0</v>
      </c>
      <c r="E1731" s="2">
        <f t="shared" si="104"/>
        <v>3162</v>
      </c>
      <c r="F1731" s="6" t="str">
        <f t="shared" si="107"/>
        <v>NEUTRAL</v>
      </c>
      <c r="G1731" s="6" t="str">
        <f t="shared" si="106"/>
        <v>NEUTRAL</v>
      </c>
      <c r="H1731" s="6" t="str">
        <f t="shared" si="105"/>
        <v>NEUTRAL</v>
      </c>
    </row>
    <row r="1732" spans="1:8" ht="13.5" x14ac:dyDescent="0.25">
      <c r="A1732" s="3">
        <f>TITRES_STAT!B1735</f>
        <v>44537</v>
      </c>
      <c r="B1732" s="6">
        <f>TITRES_STAT!C1735</f>
        <v>56.2</v>
      </c>
      <c r="C1732" s="6">
        <f>TITRES_STAT!D1735</f>
        <v>46.217300000000002</v>
      </c>
      <c r="D1732" s="6">
        <f>TITRES_STAT!E1735</f>
        <v>0</v>
      </c>
      <c r="E1732" s="2">
        <f t="shared" ref="E1732:E1795" si="108">IF(B1732&gt;B1731, E1731+D1732, IF(B1732&lt;B1731, E1731-D1732, E1731))</f>
        <v>3162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44538</v>
      </c>
      <c r="B1733" s="6">
        <f>TITRES_STAT!C1736</f>
        <v>56.2</v>
      </c>
      <c r="C1733" s="6">
        <f>TITRES_STAT!D1736</f>
        <v>46.217300000000002</v>
      </c>
      <c r="D1733" s="6">
        <f>TITRES_STAT!E1736</f>
        <v>0</v>
      </c>
      <c r="E1733" s="2">
        <f t="shared" si="108"/>
        <v>3162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44539</v>
      </c>
      <c r="B1734" s="6">
        <f>TITRES_STAT!C1737</f>
        <v>56.2</v>
      </c>
      <c r="C1734" s="6">
        <f>TITRES_STAT!D1737</f>
        <v>46.217300000000002</v>
      </c>
      <c r="D1734" s="6">
        <f>TITRES_STAT!E1737</f>
        <v>0</v>
      </c>
      <c r="E1734" s="2">
        <f t="shared" si="108"/>
        <v>3162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44540</v>
      </c>
      <c r="B1735" s="6">
        <f>TITRES_STAT!C1738</f>
        <v>56.2</v>
      </c>
      <c r="C1735" s="6">
        <f>TITRES_STAT!D1738</f>
        <v>46.217300000000002</v>
      </c>
      <c r="D1735" s="6">
        <f>TITRES_STAT!E1738</f>
        <v>0</v>
      </c>
      <c r="E1735" s="2">
        <f t="shared" si="108"/>
        <v>3162</v>
      </c>
      <c r="F1735" s="6" t="str">
        <f t="shared" si="107"/>
        <v>NEUTRAL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NEUTRAL</v>
      </c>
    </row>
    <row r="1736" spans="1:8" ht="13.5" x14ac:dyDescent="0.25">
      <c r="A1736" s="3">
        <f>TITRES_STAT!B1739</f>
        <v>44543</v>
      </c>
      <c r="B1736" s="6">
        <f>TITRES_STAT!C1739</f>
        <v>56.2</v>
      </c>
      <c r="C1736" s="6">
        <f>TITRES_STAT!D1739</f>
        <v>46.217300000000002</v>
      </c>
      <c r="D1736" s="6">
        <f>TITRES_STAT!E1739</f>
        <v>300</v>
      </c>
      <c r="E1736" s="2">
        <f t="shared" si="108"/>
        <v>3162</v>
      </c>
      <c r="F1736" s="6" t="str">
        <f t="shared" ref="F1736:F1799" si="111">IF(E1736&gt;E1731,"BULLISH",IF(E1736&lt;E1731,"BEARISH","NEUTRAL"))</f>
        <v>NEUTRAL</v>
      </c>
      <c r="G1736" s="6" t="str">
        <f t="shared" si="110"/>
        <v>NEUTRAL</v>
      </c>
      <c r="H1736" s="6" t="str">
        <f t="shared" si="109"/>
        <v>NEUTRAL</v>
      </c>
    </row>
    <row r="1737" spans="1:8" ht="13.5" x14ac:dyDescent="0.25">
      <c r="A1737" s="3">
        <f>TITRES_STAT!B1740</f>
        <v>44544</v>
      </c>
      <c r="B1737" s="6">
        <f>TITRES_STAT!C1740</f>
        <v>56.2</v>
      </c>
      <c r="C1737" s="6">
        <f>TITRES_STAT!D1740</f>
        <v>46.217300000000002</v>
      </c>
      <c r="D1737" s="6">
        <f>TITRES_STAT!E1740</f>
        <v>0</v>
      </c>
      <c r="E1737" s="2">
        <f t="shared" si="108"/>
        <v>3162</v>
      </c>
      <c r="F1737" s="6" t="str">
        <f t="shared" si="111"/>
        <v>NEUTRAL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44545</v>
      </c>
      <c r="B1738" s="6">
        <f>TITRES_STAT!C1741</f>
        <v>56.2</v>
      </c>
      <c r="C1738" s="6">
        <f>TITRES_STAT!D1741</f>
        <v>46.217300000000002</v>
      </c>
      <c r="D1738" s="6">
        <f>TITRES_STAT!E1741</f>
        <v>0</v>
      </c>
      <c r="E1738" s="2">
        <f t="shared" si="108"/>
        <v>3162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44546</v>
      </c>
      <c r="B1739" s="6">
        <f>TITRES_STAT!C1742</f>
        <v>56.2</v>
      </c>
      <c r="C1739" s="6">
        <f>TITRES_STAT!D1742</f>
        <v>46.217300000000002</v>
      </c>
      <c r="D1739" s="6">
        <f>TITRES_STAT!E1742</f>
        <v>50</v>
      </c>
      <c r="E1739" s="2">
        <f t="shared" si="108"/>
        <v>3162</v>
      </c>
      <c r="F1739" s="6" t="str">
        <f t="shared" si="111"/>
        <v>NEUTRAL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44550</v>
      </c>
      <c r="B1740" s="6">
        <f>TITRES_STAT!C1743</f>
        <v>56.2</v>
      </c>
      <c r="C1740" s="6">
        <f>TITRES_STAT!D1743</f>
        <v>46.217300000000002</v>
      </c>
      <c r="D1740" s="6">
        <f>TITRES_STAT!E1743</f>
        <v>0</v>
      </c>
      <c r="E1740" s="2">
        <f t="shared" si="108"/>
        <v>3162</v>
      </c>
      <c r="F1740" s="6" t="str">
        <f t="shared" si="111"/>
        <v>NEUTRAL</v>
      </c>
      <c r="G1740" s="6" t="str">
        <f t="shared" si="110"/>
        <v>NEUTRAL</v>
      </c>
      <c r="H1740" s="6" t="str">
        <f t="shared" si="109"/>
        <v>NEUTRAL</v>
      </c>
    </row>
    <row r="1741" spans="1:8" ht="13.5" x14ac:dyDescent="0.25">
      <c r="A1741" s="3">
        <f>TITRES_STAT!B1744</f>
        <v>44551</v>
      </c>
      <c r="B1741" s="6">
        <f>TITRES_STAT!C1744</f>
        <v>56.2</v>
      </c>
      <c r="C1741" s="6">
        <f>TITRES_STAT!D1744</f>
        <v>46.217300000000002</v>
      </c>
      <c r="D1741" s="6">
        <f>TITRES_STAT!E1744</f>
        <v>0</v>
      </c>
      <c r="E1741" s="2">
        <f t="shared" si="108"/>
        <v>3162</v>
      </c>
      <c r="F1741" s="6" t="str">
        <f t="shared" si="111"/>
        <v>NEUTRAL</v>
      </c>
      <c r="G1741" s="6" t="str">
        <f t="shared" si="110"/>
        <v>NEUTRAL</v>
      </c>
      <c r="H1741" s="6" t="str">
        <f t="shared" si="109"/>
        <v>NEUTRAL</v>
      </c>
    </row>
    <row r="1742" spans="1:8" ht="13.5" x14ac:dyDescent="0.25">
      <c r="A1742" s="3">
        <f>TITRES_STAT!B1745</f>
        <v>44552</v>
      </c>
      <c r="B1742" s="6">
        <f>TITRES_STAT!C1745</f>
        <v>56.2</v>
      </c>
      <c r="C1742" s="6">
        <f>TITRES_STAT!D1745</f>
        <v>46.217300000000002</v>
      </c>
      <c r="D1742" s="6">
        <f>TITRES_STAT!E1745</f>
        <v>0</v>
      </c>
      <c r="E1742" s="2">
        <f t="shared" si="108"/>
        <v>3162</v>
      </c>
      <c r="F1742" s="6" t="str">
        <f t="shared" si="111"/>
        <v>NEUTRAL</v>
      </c>
      <c r="G1742" s="6" t="str">
        <f t="shared" si="110"/>
        <v>NEUTRAL</v>
      </c>
      <c r="H1742" s="6" t="str">
        <f t="shared" si="109"/>
        <v>NEUTRAL</v>
      </c>
    </row>
    <row r="1743" spans="1:8" ht="13.5" x14ac:dyDescent="0.25">
      <c r="A1743" s="3">
        <f>TITRES_STAT!B1746</f>
        <v>44553</v>
      </c>
      <c r="B1743" s="6">
        <f>TITRES_STAT!C1746</f>
        <v>56.2</v>
      </c>
      <c r="C1743" s="6">
        <f>TITRES_STAT!D1746</f>
        <v>46.217300000000002</v>
      </c>
      <c r="D1743" s="6">
        <f>TITRES_STAT!E1746</f>
        <v>0</v>
      </c>
      <c r="E1743" s="2">
        <f t="shared" si="108"/>
        <v>3162</v>
      </c>
      <c r="F1743" s="6" t="str">
        <f t="shared" si="111"/>
        <v>NEUTRAL</v>
      </c>
      <c r="G1743" s="6" t="str">
        <f t="shared" si="110"/>
        <v>NEUTRAL</v>
      </c>
      <c r="H1743" s="6" t="str">
        <f t="shared" si="109"/>
        <v>NEUTRAL</v>
      </c>
    </row>
    <row r="1744" spans="1:8" ht="13.5" x14ac:dyDescent="0.25">
      <c r="A1744" s="3">
        <f>TITRES_STAT!B1747</f>
        <v>44554</v>
      </c>
      <c r="B1744" s="6">
        <f>TITRES_STAT!C1747</f>
        <v>56.2</v>
      </c>
      <c r="C1744" s="6">
        <f>TITRES_STAT!D1747</f>
        <v>46.217300000000002</v>
      </c>
      <c r="D1744" s="6">
        <f>TITRES_STAT!E1747</f>
        <v>0</v>
      </c>
      <c r="E1744" s="2">
        <f t="shared" si="108"/>
        <v>3162</v>
      </c>
      <c r="F1744" s="6" t="str">
        <f t="shared" si="111"/>
        <v>NEUTRAL</v>
      </c>
      <c r="G1744" s="6" t="str">
        <f t="shared" si="110"/>
        <v>NEUTRAL</v>
      </c>
      <c r="H1744" s="6" t="str">
        <f t="shared" si="109"/>
        <v>NEUTRAL</v>
      </c>
    </row>
    <row r="1745" spans="1:8" ht="13.5" x14ac:dyDescent="0.25">
      <c r="A1745" s="3">
        <f>TITRES_STAT!B1748</f>
        <v>44557</v>
      </c>
      <c r="B1745" s="6">
        <f>TITRES_STAT!C1748</f>
        <v>56.2</v>
      </c>
      <c r="C1745" s="6">
        <f>TITRES_STAT!D1748</f>
        <v>46.217300000000002</v>
      </c>
      <c r="D1745" s="6">
        <f>TITRES_STAT!E1748</f>
        <v>0</v>
      </c>
      <c r="E1745" s="2">
        <f t="shared" si="108"/>
        <v>3162</v>
      </c>
      <c r="F1745" s="6" t="str">
        <f t="shared" si="111"/>
        <v>NEUTRAL</v>
      </c>
      <c r="G1745" s="6" t="str">
        <f t="shared" si="110"/>
        <v>NEUTRAL</v>
      </c>
      <c r="H1745" s="6" t="str">
        <f t="shared" si="109"/>
        <v>NEUTRAL</v>
      </c>
    </row>
    <row r="1746" spans="1:8" ht="13.5" x14ac:dyDescent="0.25">
      <c r="A1746" s="3">
        <f>TITRES_STAT!B1749</f>
        <v>44558</v>
      </c>
      <c r="B1746" s="6">
        <f>TITRES_STAT!C1749</f>
        <v>56.2</v>
      </c>
      <c r="C1746" s="6">
        <f>TITRES_STAT!D1749</f>
        <v>46.217300000000002</v>
      </c>
      <c r="D1746" s="6">
        <f>TITRES_STAT!E1749</f>
        <v>0</v>
      </c>
      <c r="E1746" s="2">
        <f t="shared" si="108"/>
        <v>3162</v>
      </c>
      <c r="F1746" s="6" t="str">
        <f t="shared" si="111"/>
        <v>NEUTRAL</v>
      </c>
      <c r="G1746" s="6" t="str">
        <f t="shared" si="110"/>
        <v>NEUTRAL</v>
      </c>
      <c r="H1746" s="6" t="str">
        <f t="shared" si="109"/>
        <v>NEUTRAL</v>
      </c>
    </row>
    <row r="1747" spans="1:8" ht="13.5" x14ac:dyDescent="0.25">
      <c r="A1747" s="3">
        <f>TITRES_STAT!B1750</f>
        <v>44559</v>
      </c>
      <c r="B1747" s="6">
        <f>TITRES_STAT!C1750</f>
        <v>56.2</v>
      </c>
      <c r="C1747" s="6">
        <f>TITRES_STAT!D1750</f>
        <v>46.217300000000002</v>
      </c>
      <c r="D1747" s="6">
        <f>TITRES_STAT!E1750</f>
        <v>0</v>
      </c>
      <c r="E1747" s="2">
        <f t="shared" si="108"/>
        <v>3162</v>
      </c>
      <c r="F1747" s="6" t="str">
        <f t="shared" si="111"/>
        <v>NEUTRAL</v>
      </c>
      <c r="G1747" s="6" t="str">
        <f t="shared" si="110"/>
        <v>NEUTRAL</v>
      </c>
      <c r="H1747" s="6" t="str">
        <f t="shared" si="109"/>
        <v>NEUTRAL</v>
      </c>
    </row>
    <row r="1748" spans="1:8" ht="13.5" x14ac:dyDescent="0.25">
      <c r="A1748" s="3">
        <f>TITRES_STAT!B1751</f>
        <v>44560</v>
      </c>
      <c r="B1748" s="6">
        <f>TITRES_STAT!C1751</f>
        <v>56.2</v>
      </c>
      <c r="C1748" s="6">
        <f>TITRES_STAT!D1751</f>
        <v>46.217300000000002</v>
      </c>
      <c r="D1748" s="6">
        <f>TITRES_STAT!E1751</f>
        <v>0</v>
      </c>
      <c r="E1748" s="2">
        <f t="shared" si="108"/>
        <v>3162</v>
      </c>
      <c r="F1748" s="6" t="str">
        <f t="shared" si="111"/>
        <v>NEUTRAL</v>
      </c>
      <c r="G1748" s="6" t="str">
        <f t="shared" si="110"/>
        <v>NEUTRAL</v>
      </c>
      <c r="H1748" s="6" t="str">
        <f t="shared" si="109"/>
        <v>NEUTRAL</v>
      </c>
    </row>
    <row r="1749" spans="1:8" ht="13.5" x14ac:dyDescent="0.25">
      <c r="A1749" s="3">
        <f>TITRES_STAT!B1752</f>
        <v>44561</v>
      </c>
      <c r="B1749" s="6">
        <f>TITRES_STAT!C1752</f>
        <v>56.2</v>
      </c>
      <c r="C1749" s="6">
        <f>TITRES_STAT!D1752</f>
        <v>46.217300000000002</v>
      </c>
      <c r="D1749" s="6">
        <f>TITRES_STAT!E1752</f>
        <v>0</v>
      </c>
      <c r="E1749" s="2">
        <f t="shared" si="108"/>
        <v>3162</v>
      </c>
      <c r="F1749" s="6" t="str">
        <f t="shared" si="111"/>
        <v>NEUTRAL</v>
      </c>
      <c r="G1749" s="6" t="str">
        <f t="shared" si="110"/>
        <v>NEUTRAL</v>
      </c>
      <c r="H1749" s="6" t="str">
        <f t="shared" si="109"/>
        <v>NEUTRAL</v>
      </c>
    </row>
    <row r="1750" spans="1:8" ht="13.5" x14ac:dyDescent="0.25">
      <c r="A1750" s="3">
        <f>TITRES_STAT!B1753</f>
        <v>44564</v>
      </c>
      <c r="B1750" s="6">
        <f>TITRES_STAT!C1753</f>
        <v>56.2</v>
      </c>
      <c r="C1750" s="6">
        <f>TITRES_STAT!D1753</f>
        <v>46.217300000000002</v>
      </c>
      <c r="D1750" s="6">
        <f>TITRES_STAT!E1753</f>
        <v>0</v>
      </c>
      <c r="E1750" s="2">
        <f t="shared" si="108"/>
        <v>3162</v>
      </c>
      <c r="F1750" s="6" t="str">
        <f t="shared" si="111"/>
        <v>NEUTRAL</v>
      </c>
      <c r="G1750" s="6" t="str">
        <f t="shared" si="110"/>
        <v>NEUTRAL</v>
      </c>
      <c r="H1750" s="6" t="str">
        <f t="shared" si="109"/>
        <v>NEUTRAL</v>
      </c>
    </row>
    <row r="1751" spans="1:8" ht="13.5" x14ac:dyDescent="0.25">
      <c r="A1751" s="3">
        <f>TITRES_STAT!B1754</f>
        <v>44565</v>
      </c>
      <c r="B1751" s="6">
        <f>TITRES_STAT!C1754</f>
        <v>55</v>
      </c>
      <c r="C1751" s="6">
        <f>TITRES_STAT!D1754</f>
        <v>45.230499999999999</v>
      </c>
      <c r="D1751" s="6">
        <f>TITRES_STAT!E1754</f>
        <v>30</v>
      </c>
      <c r="E1751" s="2">
        <f t="shared" si="108"/>
        <v>3132</v>
      </c>
      <c r="F1751" s="6" t="str">
        <f t="shared" si="111"/>
        <v>BEARISH</v>
      </c>
      <c r="G1751" s="6" t="str">
        <f t="shared" si="110"/>
        <v>NEUTRAL</v>
      </c>
      <c r="H1751" s="6" t="str">
        <f t="shared" si="109"/>
        <v>CONFIRMED BEARISH</v>
      </c>
    </row>
    <row r="1752" spans="1:8" ht="13.5" x14ac:dyDescent="0.25">
      <c r="A1752" s="3">
        <f>TITRES_STAT!B1755</f>
        <v>44566</v>
      </c>
      <c r="B1752" s="6">
        <f>TITRES_STAT!C1755</f>
        <v>55</v>
      </c>
      <c r="C1752" s="6">
        <f>TITRES_STAT!D1755</f>
        <v>45.230499999999999</v>
      </c>
      <c r="D1752" s="6">
        <f>TITRES_STAT!E1755</f>
        <v>0</v>
      </c>
      <c r="E1752" s="2">
        <f t="shared" si="108"/>
        <v>3132</v>
      </c>
      <c r="F1752" s="6" t="str">
        <f t="shared" si="111"/>
        <v>BEARISH</v>
      </c>
      <c r="G1752" s="6" t="str">
        <f t="shared" si="110"/>
        <v>NEUTRAL</v>
      </c>
      <c r="H1752" s="6" t="str">
        <f t="shared" si="109"/>
        <v>CONFIRMED BEARISH</v>
      </c>
    </row>
    <row r="1753" spans="1:8" ht="13.5" x14ac:dyDescent="0.25">
      <c r="A1753" s="3">
        <f>TITRES_STAT!B1756</f>
        <v>44567</v>
      </c>
      <c r="B1753" s="6">
        <f>TITRES_STAT!C1756</f>
        <v>55</v>
      </c>
      <c r="C1753" s="6">
        <f>TITRES_STAT!D1756</f>
        <v>45.230499999999999</v>
      </c>
      <c r="D1753" s="6">
        <f>TITRES_STAT!E1756</f>
        <v>0</v>
      </c>
      <c r="E1753" s="2">
        <f t="shared" si="108"/>
        <v>3132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CONFIRMED BEARISH</v>
      </c>
    </row>
    <row r="1754" spans="1:8" ht="13.5" x14ac:dyDescent="0.25">
      <c r="A1754" s="3">
        <f>TITRES_STAT!B1757</f>
        <v>44568</v>
      </c>
      <c r="B1754" s="6">
        <f>TITRES_STAT!C1757</f>
        <v>55</v>
      </c>
      <c r="C1754" s="6">
        <f>TITRES_STAT!D1757</f>
        <v>45.230499999999999</v>
      </c>
      <c r="D1754" s="6">
        <f>TITRES_STAT!E1757</f>
        <v>32</v>
      </c>
      <c r="E1754" s="2">
        <f t="shared" si="108"/>
        <v>3132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55</v>
      </c>
      <c r="C1755" s="6">
        <f>TITRES_STAT!D1758</f>
        <v>45.230499999999999</v>
      </c>
      <c r="D1755" s="6">
        <f>TITRES_STAT!E1758</f>
        <v>0</v>
      </c>
      <c r="E1755" s="2">
        <f t="shared" si="108"/>
        <v>3132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55</v>
      </c>
      <c r="C1756" s="6">
        <f>TITRES_STAT!D1759</f>
        <v>45.230499999999999</v>
      </c>
      <c r="D1756" s="6">
        <f>TITRES_STAT!E1759</f>
        <v>0</v>
      </c>
      <c r="E1756" s="2">
        <f t="shared" si="108"/>
        <v>3132</v>
      </c>
      <c r="F1756" s="6" t="str">
        <f t="shared" si="111"/>
        <v>NEUTRAL</v>
      </c>
      <c r="G1756" s="6" t="str">
        <f t="shared" si="110"/>
        <v>NEUTRAL</v>
      </c>
      <c r="H1756" s="6" t="str">
        <f t="shared" si="109"/>
        <v>NEUTRAL</v>
      </c>
    </row>
    <row r="1757" spans="1:8" ht="13.5" x14ac:dyDescent="0.25">
      <c r="A1757" s="3">
        <f>TITRES_STAT!B1760</f>
        <v>44573</v>
      </c>
      <c r="B1757" s="6">
        <f>TITRES_STAT!C1760</f>
        <v>55</v>
      </c>
      <c r="C1757" s="6">
        <f>TITRES_STAT!D1760</f>
        <v>45.230499999999999</v>
      </c>
      <c r="D1757" s="6">
        <f>TITRES_STAT!E1760</f>
        <v>0</v>
      </c>
      <c r="E1757" s="2">
        <f t="shared" si="108"/>
        <v>3132</v>
      </c>
      <c r="F1757" s="6" t="str">
        <f t="shared" si="111"/>
        <v>NEUTRAL</v>
      </c>
      <c r="G1757" s="6" t="str">
        <f t="shared" si="110"/>
        <v>NEUTRAL</v>
      </c>
      <c r="H1757" s="6" t="str">
        <f t="shared" si="109"/>
        <v>NEUTRAL</v>
      </c>
    </row>
    <row r="1758" spans="1:8" ht="13.5" x14ac:dyDescent="0.25">
      <c r="A1758" s="3">
        <f>TITRES_STAT!B1761</f>
        <v>44574</v>
      </c>
      <c r="B1758" s="6">
        <f>TITRES_STAT!C1761</f>
        <v>55</v>
      </c>
      <c r="C1758" s="6">
        <f>TITRES_STAT!D1761</f>
        <v>45.230499999999999</v>
      </c>
      <c r="D1758" s="6">
        <f>TITRES_STAT!E1761</f>
        <v>0</v>
      </c>
      <c r="E1758" s="2">
        <f t="shared" si="108"/>
        <v>3132</v>
      </c>
      <c r="F1758" s="6" t="str">
        <f t="shared" si="111"/>
        <v>NEUTRAL</v>
      </c>
      <c r="G1758" s="6" t="str">
        <f t="shared" si="110"/>
        <v>NEUTRAL</v>
      </c>
      <c r="H1758" s="6" t="str">
        <f t="shared" si="109"/>
        <v>NEUTRAL</v>
      </c>
    </row>
    <row r="1759" spans="1:8" ht="13.5" x14ac:dyDescent="0.25">
      <c r="A1759" s="3">
        <f>TITRES_STAT!B1762</f>
        <v>44575</v>
      </c>
      <c r="B1759" s="6">
        <f>TITRES_STAT!C1762</f>
        <v>55</v>
      </c>
      <c r="C1759" s="6">
        <f>TITRES_STAT!D1762</f>
        <v>45.230499999999999</v>
      </c>
      <c r="D1759" s="6">
        <f>TITRES_STAT!E1762</f>
        <v>0</v>
      </c>
      <c r="E1759" s="2">
        <f t="shared" si="108"/>
        <v>3132</v>
      </c>
      <c r="F1759" s="6" t="str">
        <f t="shared" si="111"/>
        <v>NEUTRAL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44578</v>
      </c>
      <c r="B1760" s="6">
        <f>TITRES_STAT!C1763</f>
        <v>55</v>
      </c>
      <c r="C1760" s="6">
        <f>TITRES_STAT!D1763</f>
        <v>45.230499999999999</v>
      </c>
      <c r="D1760" s="6">
        <f>TITRES_STAT!E1763</f>
        <v>0</v>
      </c>
      <c r="E1760" s="2">
        <f t="shared" si="108"/>
        <v>3132</v>
      </c>
      <c r="F1760" s="6" t="str">
        <f t="shared" si="111"/>
        <v>NEUTRAL</v>
      </c>
      <c r="G1760" s="6" t="str">
        <f t="shared" si="110"/>
        <v>NEUTRAL</v>
      </c>
      <c r="H1760" s="6" t="str">
        <f t="shared" si="109"/>
        <v>NEUTRAL</v>
      </c>
    </row>
    <row r="1761" spans="1:8" ht="13.5" x14ac:dyDescent="0.25">
      <c r="A1761" s="3">
        <f>TITRES_STAT!B1764</f>
        <v>44579</v>
      </c>
      <c r="B1761" s="6">
        <f>TITRES_STAT!C1764</f>
        <v>55</v>
      </c>
      <c r="C1761" s="6">
        <f>TITRES_STAT!D1764</f>
        <v>45.230499999999999</v>
      </c>
      <c r="D1761" s="6">
        <f>TITRES_STAT!E1764</f>
        <v>0</v>
      </c>
      <c r="E1761" s="2">
        <f t="shared" si="108"/>
        <v>3132</v>
      </c>
      <c r="F1761" s="6" t="str">
        <f t="shared" si="111"/>
        <v>NEUTRAL</v>
      </c>
      <c r="G1761" s="6" t="str">
        <f t="shared" si="110"/>
        <v>NEUTRAL</v>
      </c>
      <c r="H1761" s="6" t="str">
        <f t="shared" si="109"/>
        <v>NEUTRAL</v>
      </c>
    </row>
    <row r="1762" spans="1:8" ht="13.5" x14ac:dyDescent="0.25">
      <c r="A1762" s="3">
        <f>TITRES_STAT!B1765</f>
        <v>44580</v>
      </c>
      <c r="B1762" s="6">
        <f>TITRES_STAT!C1765</f>
        <v>55</v>
      </c>
      <c r="C1762" s="6">
        <f>TITRES_STAT!D1765</f>
        <v>45.230499999999999</v>
      </c>
      <c r="D1762" s="6">
        <f>TITRES_STAT!E1765</f>
        <v>0</v>
      </c>
      <c r="E1762" s="2">
        <f t="shared" si="108"/>
        <v>3132</v>
      </c>
      <c r="F1762" s="6" t="str">
        <f t="shared" si="111"/>
        <v>NEUTRAL</v>
      </c>
      <c r="G1762" s="6" t="str">
        <f t="shared" si="110"/>
        <v>NEUTRAL</v>
      </c>
      <c r="H1762" s="6" t="str">
        <f t="shared" si="109"/>
        <v>NEUTRAL</v>
      </c>
    </row>
    <row r="1763" spans="1:8" ht="13.5" x14ac:dyDescent="0.25">
      <c r="A1763" s="3">
        <f>TITRES_STAT!B1766</f>
        <v>44581</v>
      </c>
      <c r="B1763" s="6">
        <f>TITRES_STAT!C1766</f>
        <v>55</v>
      </c>
      <c r="C1763" s="6">
        <f>TITRES_STAT!D1766</f>
        <v>45.230499999999999</v>
      </c>
      <c r="D1763" s="6">
        <f>TITRES_STAT!E1766</f>
        <v>0</v>
      </c>
      <c r="E1763" s="2">
        <f t="shared" si="108"/>
        <v>3132</v>
      </c>
      <c r="F1763" s="6" t="str">
        <f t="shared" si="111"/>
        <v>NEUTRAL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44582</v>
      </c>
      <c r="B1764" s="6">
        <f>TITRES_STAT!C1767</f>
        <v>55</v>
      </c>
      <c r="C1764" s="6">
        <f>TITRES_STAT!D1767</f>
        <v>45.230499999999999</v>
      </c>
      <c r="D1764" s="6">
        <f>TITRES_STAT!E1767</f>
        <v>0</v>
      </c>
      <c r="E1764" s="2">
        <f t="shared" si="108"/>
        <v>3132</v>
      </c>
      <c r="F1764" s="6" t="str">
        <f t="shared" si="111"/>
        <v>NEUTRAL</v>
      </c>
      <c r="G1764" s="6" t="str">
        <f t="shared" si="110"/>
        <v>NEUTRAL</v>
      </c>
      <c r="H1764" s="6" t="str">
        <f t="shared" si="109"/>
        <v>NEUTRAL</v>
      </c>
    </row>
    <row r="1765" spans="1:8" ht="13.5" x14ac:dyDescent="0.25">
      <c r="A1765" s="3">
        <f>TITRES_STAT!B1768</f>
        <v>44585</v>
      </c>
      <c r="B1765" s="6">
        <f>TITRES_STAT!C1768</f>
        <v>55</v>
      </c>
      <c r="C1765" s="6">
        <f>TITRES_STAT!D1768</f>
        <v>45.230499999999999</v>
      </c>
      <c r="D1765" s="6">
        <f>TITRES_STAT!E1768</f>
        <v>0</v>
      </c>
      <c r="E1765" s="2">
        <f t="shared" si="108"/>
        <v>3132</v>
      </c>
      <c r="F1765" s="6" t="str">
        <f t="shared" si="111"/>
        <v>NEUTRAL</v>
      </c>
      <c r="G1765" s="6" t="str">
        <f t="shared" si="110"/>
        <v>NEUTRAL</v>
      </c>
      <c r="H1765" s="6" t="str">
        <f t="shared" si="109"/>
        <v>NEUTRAL</v>
      </c>
    </row>
    <row r="1766" spans="1:8" ht="13.5" x14ac:dyDescent="0.25">
      <c r="A1766" s="3">
        <f>TITRES_STAT!B1769</f>
        <v>44586</v>
      </c>
      <c r="B1766" s="6">
        <f>TITRES_STAT!C1769</f>
        <v>55</v>
      </c>
      <c r="C1766" s="6">
        <f>TITRES_STAT!D1769</f>
        <v>45.230499999999999</v>
      </c>
      <c r="D1766" s="6">
        <f>TITRES_STAT!E1769</f>
        <v>0</v>
      </c>
      <c r="E1766" s="2">
        <f t="shared" si="108"/>
        <v>3132</v>
      </c>
      <c r="F1766" s="6" t="str">
        <f t="shared" si="111"/>
        <v>NEUTRAL</v>
      </c>
      <c r="G1766" s="6" t="str">
        <f t="shared" si="110"/>
        <v>NEUTRAL</v>
      </c>
      <c r="H1766" s="6" t="str">
        <f t="shared" si="109"/>
        <v>NEUTRAL</v>
      </c>
    </row>
    <row r="1767" spans="1:8" ht="13.5" x14ac:dyDescent="0.25">
      <c r="A1767" s="3">
        <f>TITRES_STAT!B1770</f>
        <v>44587</v>
      </c>
      <c r="B1767" s="6">
        <f>TITRES_STAT!C1770</f>
        <v>55</v>
      </c>
      <c r="C1767" s="6">
        <f>TITRES_STAT!D1770</f>
        <v>45.230499999999999</v>
      </c>
      <c r="D1767" s="6">
        <f>TITRES_STAT!E1770</f>
        <v>0</v>
      </c>
      <c r="E1767" s="2">
        <f t="shared" si="108"/>
        <v>3132</v>
      </c>
      <c r="F1767" s="6" t="str">
        <f t="shared" si="111"/>
        <v>NEUTRAL</v>
      </c>
      <c r="G1767" s="6" t="str">
        <f t="shared" si="110"/>
        <v>NEUTRAL</v>
      </c>
      <c r="H1767" s="6" t="str">
        <f t="shared" si="109"/>
        <v>NEUTRAL</v>
      </c>
    </row>
    <row r="1768" spans="1:8" ht="13.5" x14ac:dyDescent="0.25">
      <c r="A1768" s="3">
        <f>TITRES_STAT!B1771</f>
        <v>44588</v>
      </c>
      <c r="B1768" s="6">
        <f>TITRES_STAT!C1771</f>
        <v>55</v>
      </c>
      <c r="C1768" s="6">
        <f>TITRES_STAT!D1771</f>
        <v>45.230499999999999</v>
      </c>
      <c r="D1768" s="6">
        <f>TITRES_STAT!E1771</f>
        <v>0</v>
      </c>
      <c r="E1768" s="2">
        <f t="shared" si="108"/>
        <v>3132</v>
      </c>
      <c r="F1768" s="6" t="str">
        <f t="shared" si="111"/>
        <v>NEUTRAL</v>
      </c>
      <c r="G1768" s="6" t="str">
        <f t="shared" si="110"/>
        <v>NEUTRAL</v>
      </c>
      <c r="H1768" s="6" t="str">
        <f t="shared" si="109"/>
        <v>NEUTRAL</v>
      </c>
    </row>
    <row r="1769" spans="1:8" ht="13.5" x14ac:dyDescent="0.25">
      <c r="A1769" s="3">
        <f>TITRES_STAT!B1772</f>
        <v>44589</v>
      </c>
      <c r="B1769" s="6">
        <f>TITRES_STAT!C1772</f>
        <v>57.41</v>
      </c>
      <c r="C1769" s="6">
        <f>TITRES_STAT!D1772</f>
        <v>47.212400000000002</v>
      </c>
      <c r="D1769" s="6">
        <f>TITRES_STAT!E1772</f>
        <v>700</v>
      </c>
      <c r="E1769" s="2">
        <f t="shared" si="108"/>
        <v>3832</v>
      </c>
      <c r="F1769" s="6" t="str">
        <f t="shared" si="111"/>
        <v>BULLISH</v>
      </c>
      <c r="G1769" s="6" t="str">
        <f t="shared" si="110"/>
        <v>STRONG</v>
      </c>
      <c r="H1769" s="6" t="str">
        <f t="shared" si="109"/>
        <v>CONFIRMED BULLISH</v>
      </c>
    </row>
    <row r="1770" spans="1:8" ht="13.5" x14ac:dyDescent="0.25">
      <c r="A1770" s="3">
        <f>TITRES_STAT!B1773</f>
        <v>44592</v>
      </c>
      <c r="B1770" s="6">
        <f>TITRES_STAT!C1773</f>
        <v>57.41</v>
      </c>
      <c r="C1770" s="6">
        <f>TITRES_STAT!D1773</f>
        <v>47.212400000000002</v>
      </c>
      <c r="D1770" s="6">
        <f>TITRES_STAT!E1773</f>
        <v>0</v>
      </c>
      <c r="E1770" s="2">
        <f t="shared" si="108"/>
        <v>3832</v>
      </c>
      <c r="F1770" s="6" t="str">
        <f t="shared" si="111"/>
        <v>BULLISH</v>
      </c>
      <c r="G1770" s="6" t="str">
        <f t="shared" si="110"/>
        <v>STRONG</v>
      </c>
      <c r="H1770" s="6" t="str">
        <f t="shared" si="109"/>
        <v>CONFIRMED BULLISH</v>
      </c>
    </row>
    <row r="1771" spans="1:8" ht="13.5" x14ac:dyDescent="0.25">
      <c r="A1771" s="3">
        <f>TITRES_STAT!B1774</f>
        <v>44593</v>
      </c>
      <c r="B1771" s="6">
        <f>TITRES_STAT!C1774</f>
        <v>57.41</v>
      </c>
      <c r="C1771" s="6">
        <f>TITRES_STAT!D1774</f>
        <v>47.212400000000002</v>
      </c>
      <c r="D1771" s="6">
        <f>TITRES_STAT!E1774</f>
        <v>0</v>
      </c>
      <c r="E1771" s="2">
        <f t="shared" si="108"/>
        <v>3832</v>
      </c>
      <c r="F1771" s="6" t="str">
        <f t="shared" si="111"/>
        <v>BULLISH</v>
      </c>
      <c r="G1771" s="6" t="str">
        <f t="shared" si="110"/>
        <v>STRONG</v>
      </c>
      <c r="H1771" s="6" t="str">
        <f t="shared" si="109"/>
        <v>CONFIRMED BULLISH</v>
      </c>
    </row>
    <row r="1772" spans="1:8" ht="13.5" x14ac:dyDescent="0.25">
      <c r="A1772" s="3">
        <f>TITRES_STAT!B1775</f>
        <v>44594</v>
      </c>
      <c r="B1772" s="6">
        <f>TITRES_STAT!C1775</f>
        <v>57.41</v>
      </c>
      <c r="C1772" s="6">
        <f>TITRES_STAT!D1775</f>
        <v>47.212400000000002</v>
      </c>
      <c r="D1772" s="6">
        <f>TITRES_STAT!E1775</f>
        <v>0</v>
      </c>
      <c r="E1772" s="2">
        <f t="shared" si="108"/>
        <v>3832</v>
      </c>
      <c r="F1772" s="6" t="str">
        <f t="shared" si="111"/>
        <v>BULLISH</v>
      </c>
      <c r="G1772" s="6" t="str">
        <f t="shared" si="110"/>
        <v>STRONG</v>
      </c>
      <c r="H1772" s="6" t="str">
        <f t="shared" si="109"/>
        <v>CONFIRMED BULLISH</v>
      </c>
    </row>
    <row r="1773" spans="1:8" ht="13.5" x14ac:dyDescent="0.25">
      <c r="A1773" s="3">
        <f>TITRES_STAT!B1776</f>
        <v>44595</v>
      </c>
      <c r="B1773" s="6">
        <f>TITRES_STAT!C1776</f>
        <v>57.41</v>
      </c>
      <c r="C1773" s="6">
        <f>TITRES_STAT!D1776</f>
        <v>47.212400000000002</v>
      </c>
      <c r="D1773" s="6">
        <f>TITRES_STAT!E1776</f>
        <v>0</v>
      </c>
      <c r="E1773" s="2">
        <f t="shared" si="108"/>
        <v>3832</v>
      </c>
      <c r="F1773" s="6" t="str">
        <f t="shared" si="111"/>
        <v>BULLISH</v>
      </c>
      <c r="G1773" s="6" t="str">
        <f t="shared" si="110"/>
        <v>STRONG</v>
      </c>
      <c r="H1773" s="6" t="str">
        <f t="shared" si="109"/>
        <v>CONFIRMED BULLISH</v>
      </c>
    </row>
    <row r="1774" spans="1:8" ht="13.5" x14ac:dyDescent="0.25">
      <c r="A1774" s="3">
        <f>TITRES_STAT!B1777</f>
        <v>44596</v>
      </c>
      <c r="B1774" s="6">
        <f>TITRES_STAT!C1777</f>
        <v>57.41</v>
      </c>
      <c r="C1774" s="6">
        <f>TITRES_STAT!D1777</f>
        <v>47.212400000000002</v>
      </c>
      <c r="D1774" s="6">
        <f>TITRES_STAT!E1777</f>
        <v>0</v>
      </c>
      <c r="E1774" s="2">
        <f t="shared" si="108"/>
        <v>3832</v>
      </c>
      <c r="F1774" s="6" t="str">
        <f t="shared" si="111"/>
        <v>NEUTRAL</v>
      </c>
      <c r="G1774" s="6" t="str">
        <f t="shared" si="110"/>
        <v>NEUTRAL</v>
      </c>
      <c r="H1774" s="6" t="str">
        <f t="shared" si="109"/>
        <v>NEUTRAL</v>
      </c>
    </row>
    <row r="1775" spans="1:8" ht="13.5" x14ac:dyDescent="0.25">
      <c r="A1775" s="3">
        <f>TITRES_STAT!B1778</f>
        <v>44599</v>
      </c>
      <c r="B1775" s="6">
        <f>TITRES_STAT!C1778</f>
        <v>57.41</v>
      </c>
      <c r="C1775" s="6">
        <f>TITRES_STAT!D1778</f>
        <v>47.212400000000002</v>
      </c>
      <c r="D1775" s="6">
        <f>TITRES_STAT!E1778</f>
        <v>0</v>
      </c>
      <c r="E1775" s="2">
        <f t="shared" si="108"/>
        <v>3832</v>
      </c>
      <c r="F1775" s="6" t="str">
        <f t="shared" si="111"/>
        <v>NEUTRAL</v>
      </c>
      <c r="G1775" s="6" t="str">
        <f t="shared" si="110"/>
        <v>NEUTRAL</v>
      </c>
      <c r="H1775" s="6" t="str">
        <f t="shared" si="109"/>
        <v>NEUTRAL</v>
      </c>
    </row>
    <row r="1776" spans="1:8" ht="13.5" x14ac:dyDescent="0.25">
      <c r="A1776" s="3">
        <f>TITRES_STAT!B1779</f>
        <v>44600</v>
      </c>
      <c r="B1776" s="6">
        <f>TITRES_STAT!C1779</f>
        <v>57.41</v>
      </c>
      <c r="C1776" s="6">
        <f>TITRES_STAT!D1779</f>
        <v>47.212400000000002</v>
      </c>
      <c r="D1776" s="6">
        <f>TITRES_STAT!E1779</f>
        <v>0</v>
      </c>
      <c r="E1776" s="2">
        <f t="shared" si="108"/>
        <v>3832</v>
      </c>
      <c r="F1776" s="6" t="str">
        <f t="shared" si="111"/>
        <v>NEUTRAL</v>
      </c>
      <c r="G1776" s="6" t="str">
        <f t="shared" si="110"/>
        <v>NEUTRAL</v>
      </c>
      <c r="H1776" s="6" t="str">
        <f t="shared" si="109"/>
        <v>NEUTRAL</v>
      </c>
    </row>
    <row r="1777" spans="1:8" ht="13.5" x14ac:dyDescent="0.25">
      <c r="A1777" s="3">
        <f>TITRES_STAT!B1780</f>
        <v>44601</v>
      </c>
      <c r="B1777" s="6">
        <f>TITRES_STAT!C1780</f>
        <v>57.41</v>
      </c>
      <c r="C1777" s="6">
        <f>TITRES_STAT!D1780</f>
        <v>47.212400000000002</v>
      </c>
      <c r="D1777" s="6">
        <f>TITRES_STAT!E1780</f>
        <v>153978</v>
      </c>
      <c r="E1777" s="2">
        <f t="shared" si="108"/>
        <v>3832</v>
      </c>
      <c r="F1777" s="6" t="str">
        <f t="shared" si="111"/>
        <v>NEUTRAL</v>
      </c>
      <c r="G1777" s="6" t="str">
        <f t="shared" si="110"/>
        <v>NEUTRAL</v>
      </c>
      <c r="H1777" s="6" t="str">
        <f t="shared" si="109"/>
        <v>NEUTRAL</v>
      </c>
    </row>
    <row r="1778" spans="1:8" ht="13.5" x14ac:dyDescent="0.25">
      <c r="A1778" s="3">
        <f>TITRES_STAT!B1781</f>
        <v>44602</v>
      </c>
      <c r="B1778" s="6">
        <f>TITRES_STAT!C1781</f>
        <v>57.41</v>
      </c>
      <c r="C1778" s="6">
        <f>TITRES_STAT!D1781</f>
        <v>47.212400000000002</v>
      </c>
      <c r="D1778" s="6">
        <f>TITRES_STAT!E1781</f>
        <v>0</v>
      </c>
      <c r="E1778" s="2">
        <f t="shared" si="108"/>
        <v>3832</v>
      </c>
      <c r="F1778" s="6" t="str">
        <f t="shared" si="111"/>
        <v>NEUTRAL</v>
      </c>
      <c r="G1778" s="6" t="str">
        <f t="shared" si="110"/>
        <v>NEUTRAL</v>
      </c>
      <c r="H1778" s="6" t="str">
        <f t="shared" si="109"/>
        <v>NEUTRAL</v>
      </c>
    </row>
    <row r="1779" spans="1:8" ht="13.5" x14ac:dyDescent="0.25">
      <c r="A1779" s="3">
        <f>TITRES_STAT!B1782</f>
        <v>44603</v>
      </c>
      <c r="B1779" s="6">
        <f>TITRES_STAT!C1782</f>
        <v>57.41</v>
      </c>
      <c r="C1779" s="6">
        <f>TITRES_STAT!D1782</f>
        <v>47.212400000000002</v>
      </c>
      <c r="D1779" s="6">
        <f>TITRES_STAT!E1782</f>
        <v>0</v>
      </c>
      <c r="E1779" s="2">
        <f t="shared" si="108"/>
        <v>3832</v>
      </c>
      <c r="F1779" s="6" t="str">
        <f t="shared" si="111"/>
        <v>NEUTRAL</v>
      </c>
      <c r="G1779" s="6" t="str">
        <f t="shared" si="110"/>
        <v>NEUTRAL</v>
      </c>
      <c r="H1779" s="6" t="str">
        <f t="shared" si="109"/>
        <v>NEUTRAL</v>
      </c>
    </row>
    <row r="1780" spans="1:8" ht="13.5" x14ac:dyDescent="0.25">
      <c r="A1780" s="3">
        <f>TITRES_STAT!B1783</f>
        <v>44606</v>
      </c>
      <c r="B1780" s="6">
        <f>TITRES_STAT!C1783</f>
        <v>57.41</v>
      </c>
      <c r="C1780" s="6">
        <f>TITRES_STAT!D1783</f>
        <v>47.212400000000002</v>
      </c>
      <c r="D1780" s="6">
        <f>TITRES_STAT!E1783</f>
        <v>0</v>
      </c>
      <c r="E1780" s="2">
        <f t="shared" si="108"/>
        <v>3832</v>
      </c>
      <c r="F1780" s="6" t="str">
        <f t="shared" si="111"/>
        <v>NEUTRAL</v>
      </c>
      <c r="G1780" s="6" t="str">
        <f t="shared" si="110"/>
        <v>NEUTRAL</v>
      </c>
      <c r="H1780" s="6" t="str">
        <f t="shared" si="109"/>
        <v>NEUTRAL</v>
      </c>
    </row>
    <row r="1781" spans="1:8" ht="13.5" x14ac:dyDescent="0.25">
      <c r="A1781" s="3">
        <f>TITRES_STAT!B1784</f>
        <v>44607</v>
      </c>
      <c r="B1781" s="6">
        <f>TITRES_STAT!C1784</f>
        <v>57.41</v>
      </c>
      <c r="C1781" s="6">
        <f>TITRES_STAT!D1784</f>
        <v>47.212400000000002</v>
      </c>
      <c r="D1781" s="6">
        <f>TITRES_STAT!E1784</f>
        <v>0</v>
      </c>
      <c r="E1781" s="2">
        <f t="shared" si="108"/>
        <v>3832</v>
      </c>
      <c r="F1781" s="6" t="str">
        <f t="shared" si="111"/>
        <v>NEUTRAL</v>
      </c>
      <c r="G1781" s="6" t="str">
        <f t="shared" si="110"/>
        <v>NEUTRAL</v>
      </c>
      <c r="H1781" s="6" t="str">
        <f t="shared" si="109"/>
        <v>NEUTRAL</v>
      </c>
    </row>
    <row r="1782" spans="1:8" ht="13.5" x14ac:dyDescent="0.25">
      <c r="A1782" s="3">
        <f>TITRES_STAT!B1785</f>
        <v>44608</v>
      </c>
      <c r="B1782" s="6">
        <f>TITRES_STAT!C1785</f>
        <v>57.41</v>
      </c>
      <c r="C1782" s="6">
        <f>TITRES_STAT!D1785</f>
        <v>47.212400000000002</v>
      </c>
      <c r="D1782" s="6">
        <f>TITRES_STAT!E1785</f>
        <v>0</v>
      </c>
      <c r="E1782" s="2">
        <f t="shared" si="108"/>
        <v>3832</v>
      </c>
      <c r="F1782" s="6" t="str">
        <f t="shared" si="111"/>
        <v>NEUTRAL</v>
      </c>
      <c r="G1782" s="6" t="str">
        <f t="shared" si="110"/>
        <v>NEUTRAL</v>
      </c>
      <c r="H1782" s="6" t="str">
        <f t="shared" si="109"/>
        <v>NEUTRAL</v>
      </c>
    </row>
    <row r="1783" spans="1:8" ht="13.5" x14ac:dyDescent="0.25">
      <c r="A1783" s="3">
        <f>TITRES_STAT!B1786</f>
        <v>44609</v>
      </c>
      <c r="B1783" s="6">
        <f>TITRES_STAT!C1786</f>
        <v>57.41</v>
      </c>
      <c r="C1783" s="6">
        <f>TITRES_STAT!D1786</f>
        <v>47.212400000000002</v>
      </c>
      <c r="D1783" s="6">
        <f>TITRES_STAT!E1786</f>
        <v>0</v>
      </c>
      <c r="E1783" s="2">
        <f t="shared" si="108"/>
        <v>3832</v>
      </c>
      <c r="F1783" s="6" t="str">
        <f t="shared" si="111"/>
        <v>NEUTRAL</v>
      </c>
      <c r="G1783" s="6" t="str">
        <f t="shared" si="110"/>
        <v>NEUTRAL</v>
      </c>
      <c r="H1783" s="6" t="str">
        <f t="shared" si="109"/>
        <v>NEUTRAL</v>
      </c>
    </row>
    <row r="1784" spans="1:8" ht="13.5" x14ac:dyDescent="0.25">
      <c r="A1784" s="3">
        <f>TITRES_STAT!B1787</f>
        <v>44610</v>
      </c>
      <c r="B1784" s="6">
        <f>TITRES_STAT!C1787</f>
        <v>57.42</v>
      </c>
      <c r="C1784" s="6">
        <f>TITRES_STAT!D1787</f>
        <v>47.220599999999997</v>
      </c>
      <c r="D1784" s="6">
        <f>TITRES_STAT!E1787</f>
        <v>17</v>
      </c>
      <c r="E1784" s="2">
        <f t="shared" si="108"/>
        <v>3849</v>
      </c>
      <c r="F1784" s="6" t="str">
        <f t="shared" si="111"/>
        <v>BULLISH</v>
      </c>
      <c r="G1784" s="6" t="str">
        <f t="shared" si="110"/>
        <v>NEUTRAL</v>
      </c>
      <c r="H1784" s="6" t="str">
        <f t="shared" si="109"/>
        <v>CONFIRMED BULLISH</v>
      </c>
    </row>
    <row r="1785" spans="1:8" ht="13.5" x14ac:dyDescent="0.25">
      <c r="A1785" s="3">
        <f>TITRES_STAT!B1788</f>
        <v>44613</v>
      </c>
      <c r="B1785" s="6">
        <f>TITRES_STAT!C1788</f>
        <v>57.42</v>
      </c>
      <c r="C1785" s="6">
        <f>TITRES_STAT!D1788</f>
        <v>47.220599999999997</v>
      </c>
      <c r="D1785" s="6">
        <f>TITRES_STAT!E1788</f>
        <v>0</v>
      </c>
      <c r="E1785" s="2">
        <f t="shared" si="108"/>
        <v>3849</v>
      </c>
      <c r="F1785" s="6" t="str">
        <f t="shared" si="111"/>
        <v>BULLISH</v>
      </c>
      <c r="G1785" s="6" t="str">
        <f t="shared" si="110"/>
        <v>NEUTRAL</v>
      </c>
      <c r="H1785" s="6" t="str">
        <f t="shared" si="109"/>
        <v>CONFIRMED BULLISH</v>
      </c>
    </row>
    <row r="1786" spans="1:8" ht="13.5" x14ac:dyDescent="0.25">
      <c r="A1786" s="3">
        <f>TITRES_STAT!B1789</f>
        <v>44614</v>
      </c>
      <c r="B1786" s="6">
        <f>TITRES_STAT!C1789</f>
        <v>57.42</v>
      </c>
      <c r="C1786" s="6">
        <f>TITRES_STAT!D1789</f>
        <v>47.220599999999997</v>
      </c>
      <c r="D1786" s="6">
        <f>TITRES_STAT!E1789</f>
        <v>0</v>
      </c>
      <c r="E1786" s="2">
        <f t="shared" si="108"/>
        <v>3849</v>
      </c>
      <c r="F1786" s="6" t="str">
        <f t="shared" si="111"/>
        <v>BULLISH</v>
      </c>
      <c r="G1786" s="6" t="str">
        <f t="shared" si="110"/>
        <v>NEUTRAL</v>
      </c>
      <c r="H1786" s="6" t="str">
        <f t="shared" si="109"/>
        <v>CONFIRMED BULLISH</v>
      </c>
    </row>
    <row r="1787" spans="1:8" ht="13.5" x14ac:dyDescent="0.25">
      <c r="A1787" s="3">
        <f>TITRES_STAT!B1790</f>
        <v>44615</v>
      </c>
      <c r="B1787" s="6">
        <f>TITRES_STAT!C1790</f>
        <v>57.42</v>
      </c>
      <c r="C1787" s="6">
        <f>TITRES_STAT!D1790</f>
        <v>47.220599999999997</v>
      </c>
      <c r="D1787" s="6">
        <f>TITRES_STAT!E1790</f>
        <v>0</v>
      </c>
      <c r="E1787" s="2">
        <f t="shared" si="108"/>
        <v>3849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CONFIRMED BULLISH</v>
      </c>
    </row>
    <row r="1788" spans="1:8" ht="13.5" x14ac:dyDescent="0.25">
      <c r="A1788" s="3">
        <f>TITRES_STAT!B1791</f>
        <v>44616</v>
      </c>
      <c r="B1788" s="6">
        <f>TITRES_STAT!C1791</f>
        <v>57.42</v>
      </c>
      <c r="C1788" s="6">
        <f>TITRES_STAT!D1791</f>
        <v>47.220599999999997</v>
      </c>
      <c r="D1788" s="6">
        <f>TITRES_STAT!E1791</f>
        <v>0</v>
      </c>
      <c r="E1788" s="2">
        <f t="shared" si="108"/>
        <v>3849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CONFIRMED BULLISH</v>
      </c>
    </row>
    <row r="1789" spans="1:8" ht="13.5" x14ac:dyDescent="0.25">
      <c r="A1789" s="3">
        <f>TITRES_STAT!B1792</f>
        <v>44617</v>
      </c>
      <c r="B1789" s="6">
        <f>TITRES_STAT!C1792</f>
        <v>57.42</v>
      </c>
      <c r="C1789" s="6">
        <f>TITRES_STAT!D1792</f>
        <v>47.220599999999997</v>
      </c>
      <c r="D1789" s="6">
        <f>TITRES_STAT!E1792</f>
        <v>0</v>
      </c>
      <c r="E1789" s="2">
        <f t="shared" si="108"/>
        <v>3849</v>
      </c>
      <c r="F1789" s="6" t="str">
        <f t="shared" si="111"/>
        <v>NEUTRAL</v>
      </c>
      <c r="G1789" s="6" t="str">
        <f t="shared" si="110"/>
        <v>NEUTRAL</v>
      </c>
      <c r="H1789" s="6" t="str">
        <f t="shared" si="109"/>
        <v>NEUTRAL</v>
      </c>
    </row>
    <row r="1790" spans="1:8" ht="13.5" x14ac:dyDescent="0.25">
      <c r="A1790" s="3">
        <f>TITRES_STAT!B1793</f>
        <v>44620</v>
      </c>
      <c r="B1790" s="6">
        <f>TITRES_STAT!C1793</f>
        <v>57.42</v>
      </c>
      <c r="C1790" s="6">
        <f>TITRES_STAT!D1793</f>
        <v>47.220599999999997</v>
      </c>
      <c r="D1790" s="6">
        <f>TITRES_STAT!E1793</f>
        <v>0</v>
      </c>
      <c r="E1790" s="2">
        <f t="shared" si="108"/>
        <v>3849</v>
      </c>
      <c r="F1790" s="6" t="str">
        <f t="shared" si="111"/>
        <v>NEUTRAL</v>
      </c>
      <c r="G1790" s="6" t="str">
        <f t="shared" si="110"/>
        <v>NEUTRAL</v>
      </c>
      <c r="H1790" s="6" t="str">
        <f t="shared" si="109"/>
        <v>NEUTRAL</v>
      </c>
    </row>
    <row r="1791" spans="1:8" ht="13.5" x14ac:dyDescent="0.25">
      <c r="A1791" s="3">
        <f>TITRES_STAT!B1794</f>
        <v>44621</v>
      </c>
      <c r="B1791" s="6">
        <f>TITRES_STAT!C1794</f>
        <v>57.42</v>
      </c>
      <c r="C1791" s="6">
        <f>TITRES_STAT!D1794</f>
        <v>47.220599999999997</v>
      </c>
      <c r="D1791" s="6">
        <f>TITRES_STAT!E1794</f>
        <v>0</v>
      </c>
      <c r="E1791" s="2">
        <f t="shared" si="108"/>
        <v>3849</v>
      </c>
      <c r="F1791" s="6" t="str">
        <f t="shared" si="111"/>
        <v>NEUTRAL</v>
      </c>
      <c r="G1791" s="6" t="str">
        <f t="shared" si="110"/>
        <v>NEUTRAL</v>
      </c>
      <c r="H1791" s="6" t="str">
        <f t="shared" si="109"/>
        <v>NEUTRAL</v>
      </c>
    </row>
    <row r="1792" spans="1:8" ht="13.5" x14ac:dyDescent="0.25">
      <c r="A1792" s="3">
        <f>TITRES_STAT!B1795</f>
        <v>44622</v>
      </c>
      <c r="B1792" s="6">
        <f>TITRES_STAT!C1795</f>
        <v>57.42</v>
      </c>
      <c r="C1792" s="6">
        <f>TITRES_STAT!D1795</f>
        <v>47.220599999999997</v>
      </c>
      <c r="D1792" s="6">
        <f>TITRES_STAT!E1795</f>
        <v>0</v>
      </c>
      <c r="E1792" s="2">
        <f t="shared" si="108"/>
        <v>3849</v>
      </c>
      <c r="F1792" s="6" t="str">
        <f t="shared" si="111"/>
        <v>NEUTRAL</v>
      </c>
      <c r="G1792" s="6" t="str">
        <f t="shared" si="110"/>
        <v>NEUTRAL</v>
      </c>
      <c r="H1792" s="6" t="str">
        <f t="shared" si="109"/>
        <v>NEUTRAL</v>
      </c>
    </row>
    <row r="1793" spans="1:8" ht="13.5" x14ac:dyDescent="0.25">
      <c r="A1793" s="3">
        <f>TITRES_STAT!B1796</f>
        <v>44623</v>
      </c>
      <c r="B1793" s="6">
        <f>TITRES_STAT!C1796</f>
        <v>57.42</v>
      </c>
      <c r="C1793" s="6">
        <f>TITRES_STAT!D1796</f>
        <v>47.220599999999997</v>
      </c>
      <c r="D1793" s="6">
        <f>TITRES_STAT!E1796</f>
        <v>0</v>
      </c>
      <c r="E1793" s="2">
        <f t="shared" si="108"/>
        <v>3849</v>
      </c>
      <c r="F1793" s="6" t="str">
        <f t="shared" si="111"/>
        <v>NEUTRAL</v>
      </c>
      <c r="G1793" s="6" t="str">
        <f t="shared" si="110"/>
        <v>NEUTRAL</v>
      </c>
      <c r="H1793" s="6" t="str">
        <f t="shared" si="109"/>
        <v>NEUTRAL</v>
      </c>
    </row>
    <row r="1794" spans="1:8" ht="13.5" x14ac:dyDescent="0.25">
      <c r="A1794" s="3">
        <f>TITRES_STAT!B1797</f>
        <v>44624</v>
      </c>
      <c r="B1794" s="6">
        <f>TITRES_STAT!C1797</f>
        <v>57.43</v>
      </c>
      <c r="C1794" s="6">
        <f>TITRES_STAT!D1797</f>
        <v>47.228900000000003</v>
      </c>
      <c r="D1794" s="6">
        <f>TITRES_STAT!E1797</f>
        <v>51326</v>
      </c>
      <c r="E1794" s="2">
        <f t="shared" si="108"/>
        <v>55175</v>
      </c>
      <c r="F1794" s="6" t="str">
        <f t="shared" si="111"/>
        <v>BULLISH</v>
      </c>
      <c r="G1794" s="6" t="str">
        <f t="shared" si="110"/>
        <v>STRONG</v>
      </c>
      <c r="H1794" s="6" t="str">
        <f t="shared" si="109"/>
        <v>CONFIRMED BULLISH</v>
      </c>
    </row>
    <row r="1795" spans="1:8" ht="13.5" x14ac:dyDescent="0.25">
      <c r="A1795" s="3">
        <f>TITRES_STAT!B1798</f>
        <v>44627</v>
      </c>
      <c r="B1795" s="6">
        <f>TITRES_STAT!C1798</f>
        <v>57.43</v>
      </c>
      <c r="C1795" s="6">
        <f>TITRES_STAT!D1798</f>
        <v>47.228900000000003</v>
      </c>
      <c r="D1795" s="6">
        <f>TITRES_STAT!E1798</f>
        <v>51326</v>
      </c>
      <c r="E1795" s="2">
        <f t="shared" si="108"/>
        <v>55175</v>
      </c>
      <c r="F1795" s="6" t="str">
        <f t="shared" si="111"/>
        <v>BULLISH</v>
      </c>
      <c r="G1795" s="6" t="str">
        <f t="shared" si="110"/>
        <v>STRONG</v>
      </c>
      <c r="H1795" s="6" t="str">
        <f t="shared" si="109"/>
        <v>CONFIRMED BULLISH</v>
      </c>
    </row>
    <row r="1796" spans="1:8" ht="13.5" x14ac:dyDescent="0.25">
      <c r="A1796" s="3">
        <f>TITRES_STAT!B1799</f>
        <v>44628</v>
      </c>
      <c r="B1796" s="6">
        <f>TITRES_STAT!C1799</f>
        <v>57.43</v>
      </c>
      <c r="C1796" s="6">
        <f>TITRES_STAT!D1799</f>
        <v>47.228900000000003</v>
      </c>
      <c r="D1796" s="6">
        <f>TITRES_STAT!E1799</f>
        <v>0</v>
      </c>
      <c r="E1796" s="2">
        <f t="shared" ref="E1796:E1859" si="112">IF(B1796&gt;B1795, E1795+D1796, IF(B1796&lt;B1795, E1795-D1796, E1795))</f>
        <v>55175</v>
      </c>
      <c r="F1796" s="6" t="str">
        <f t="shared" si="111"/>
        <v>BULLISH</v>
      </c>
      <c r="G1796" s="6" t="str">
        <f t="shared" si="110"/>
        <v>STRONG</v>
      </c>
      <c r="H1796" s="6" t="str">
        <f t="shared" si="109"/>
        <v>CONFIRMED BULLISH</v>
      </c>
    </row>
    <row r="1797" spans="1:8" ht="13.5" x14ac:dyDescent="0.25">
      <c r="A1797" s="3">
        <f>TITRES_STAT!B1800</f>
        <v>44629</v>
      </c>
      <c r="B1797" s="6">
        <f>TITRES_STAT!C1800</f>
        <v>57.43</v>
      </c>
      <c r="C1797" s="6">
        <f>TITRES_STAT!D1800</f>
        <v>47.228900000000003</v>
      </c>
      <c r="D1797" s="6">
        <f>TITRES_STAT!E1800</f>
        <v>10</v>
      </c>
      <c r="E1797" s="2">
        <f t="shared" si="112"/>
        <v>55175</v>
      </c>
      <c r="F1797" s="6" t="str">
        <f t="shared" si="111"/>
        <v>BULLISH</v>
      </c>
      <c r="G1797" s="6" t="str">
        <f t="shared" si="110"/>
        <v>STRONG</v>
      </c>
      <c r="H1797" s="6" t="str">
        <f t="shared" si="109"/>
        <v>CONFIRMED BULLISH</v>
      </c>
    </row>
    <row r="1798" spans="1:8" ht="13.5" x14ac:dyDescent="0.25">
      <c r="A1798" s="3">
        <f>TITRES_STAT!B1801</f>
        <v>44630</v>
      </c>
      <c r="B1798" s="6">
        <f>TITRES_STAT!C1801</f>
        <v>57.43</v>
      </c>
      <c r="C1798" s="6">
        <f>TITRES_STAT!D1801</f>
        <v>47.228900000000003</v>
      </c>
      <c r="D1798" s="6">
        <f>TITRES_STAT!E1801</f>
        <v>0</v>
      </c>
      <c r="E1798" s="2">
        <f t="shared" si="112"/>
        <v>55175</v>
      </c>
      <c r="F1798" s="6" t="str">
        <f t="shared" si="111"/>
        <v>BULLISH</v>
      </c>
      <c r="G1798" s="6" t="str">
        <f t="shared" si="110"/>
        <v>STRONG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f>TITRES_STAT!B1802</f>
        <v>44631</v>
      </c>
      <c r="B1799" s="6">
        <f>TITRES_STAT!C1802</f>
        <v>57.43</v>
      </c>
      <c r="C1799" s="6">
        <f>TITRES_STAT!D1802</f>
        <v>47.228900000000003</v>
      </c>
      <c r="D1799" s="6">
        <f>TITRES_STAT!E1802</f>
        <v>0</v>
      </c>
      <c r="E1799" s="2">
        <f t="shared" si="112"/>
        <v>55175</v>
      </c>
      <c r="F1799" s="6" t="str">
        <f t="shared" si="111"/>
        <v>NEUTRAL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44634</v>
      </c>
      <c r="B1800" s="6">
        <f>TITRES_STAT!C1803</f>
        <v>57.43</v>
      </c>
      <c r="C1800" s="6">
        <f>TITRES_STAT!D1803</f>
        <v>47.228900000000003</v>
      </c>
      <c r="D1800" s="6">
        <f>TITRES_STAT!E1803</f>
        <v>0</v>
      </c>
      <c r="E1800" s="2">
        <f t="shared" si="112"/>
        <v>55175</v>
      </c>
      <c r="F1800" s="6" t="str">
        <f t="shared" ref="F1800:F1863" si="115">IF(E1800&gt;E1795,"BULLISH",IF(E1800&lt;E1795,"BEARISH","NEUTRAL"))</f>
        <v>NEUTRAL</v>
      </c>
      <c r="G1800" s="6" t="str">
        <f t="shared" si="114"/>
        <v>NEUTRAL</v>
      </c>
      <c r="H1800" s="6" t="str">
        <f t="shared" si="113"/>
        <v>NEUTRAL</v>
      </c>
    </row>
    <row r="1801" spans="1:8" ht="13.5" x14ac:dyDescent="0.25">
      <c r="A1801" s="3">
        <f>TITRES_STAT!B1804</f>
        <v>44635</v>
      </c>
      <c r="B1801" s="6">
        <f>TITRES_STAT!C1804</f>
        <v>57.43</v>
      </c>
      <c r="C1801" s="6">
        <f>TITRES_STAT!D1804</f>
        <v>47.228900000000003</v>
      </c>
      <c r="D1801" s="6">
        <f>TITRES_STAT!E1804</f>
        <v>0</v>
      </c>
      <c r="E1801" s="2">
        <f t="shared" si="112"/>
        <v>55175</v>
      </c>
      <c r="F1801" s="6" t="str">
        <f t="shared" si="115"/>
        <v>NEUTRAL</v>
      </c>
      <c r="G1801" s="6" t="str">
        <f t="shared" si="114"/>
        <v>NEUTRAL</v>
      </c>
      <c r="H1801" s="6" t="str">
        <f t="shared" si="113"/>
        <v>NEUTRAL</v>
      </c>
    </row>
    <row r="1802" spans="1:8" ht="13.5" x14ac:dyDescent="0.25">
      <c r="A1802" s="3">
        <f>TITRES_STAT!B1805</f>
        <v>44636</v>
      </c>
      <c r="B1802" s="6">
        <f>TITRES_STAT!C1805</f>
        <v>57.43</v>
      </c>
      <c r="C1802" s="6">
        <f>TITRES_STAT!D1805</f>
        <v>47.228900000000003</v>
      </c>
      <c r="D1802" s="6">
        <f>TITRES_STAT!E1805</f>
        <v>0</v>
      </c>
      <c r="E1802" s="2">
        <f t="shared" si="112"/>
        <v>55175</v>
      </c>
      <c r="F1802" s="6" t="str">
        <f t="shared" si="115"/>
        <v>NEUTRAL</v>
      </c>
      <c r="G1802" s="6" t="str">
        <f t="shared" si="114"/>
        <v>NEUTRAL</v>
      </c>
      <c r="H1802" s="6" t="str">
        <f t="shared" si="113"/>
        <v>NEUTRAL</v>
      </c>
    </row>
    <row r="1803" spans="1:8" ht="13.5" x14ac:dyDescent="0.25">
      <c r="A1803" s="3">
        <f>TITRES_STAT!B1806</f>
        <v>44637</v>
      </c>
      <c r="B1803" s="6">
        <f>TITRES_STAT!C1806</f>
        <v>57.43</v>
      </c>
      <c r="C1803" s="6">
        <f>TITRES_STAT!D1806</f>
        <v>47.228900000000003</v>
      </c>
      <c r="D1803" s="6">
        <f>TITRES_STAT!E1806</f>
        <v>0</v>
      </c>
      <c r="E1803" s="2">
        <f t="shared" si="112"/>
        <v>55175</v>
      </c>
      <c r="F1803" s="6" t="str">
        <f t="shared" si="115"/>
        <v>NEUTRAL</v>
      </c>
      <c r="G1803" s="6" t="str">
        <f t="shared" si="114"/>
        <v>NEUTRAL</v>
      </c>
      <c r="H1803" s="6" t="str">
        <f t="shared" si="113"/>
        <v>NEUTRAL</v>
      </c>
    </row>
    <row r="1804" spans="1:8" ht="13.5" x14ac:dyDescent="0.25">
      <c r="A1804" s="3">
        <f>TITRES_STAT!B1807</f>
        <v>44638</v>
      </c>
      <c r="B1804" s="6">
        <f>TITRES_STAT!C1807</f>
        <v>57.43</v>
      </c>
      <c r="C1804" s="6">
        <f>TITRES_STAT!D1807</f>
        <v>47.228900000000003</v>
      </c>
      <c r="D1804" s="6">
        <f>TITRES_STAT!E1807</f>
        <v>0</v>
      </c>
      <c r="E1804" s="2">
        <f t="shared" si="112"/>
        <v>55175</v>
      </c>
      <c r="F1804" s="6" t="str">
        <f t="shared" si="115"/>
        <v>NEUTRAL</v>
      </c>
      <c r="G1804" s="6" t="str">
        <f t="shared" si="114"/>
        <v>NEUTRAL</v>
      </c>
      <c r="H1804" s="6" t="str">
        <f t="shared" si="113"/>
        <v>NEUTRAL</v>
      </c>
    </row>
    <row r="1805" spans="1:8" ht="13.5" x14ac:dyDescent="0.25">
      <c r="A1805" s="3">
        <f>TITRES_STAT!B1808</f>
        <v>44641</v>
      </c>
      <c r="B1805" s="6">
        <f>TITRES_STAT!C1808</f>
        <v>57.43</v>
      </c>
      <c r="C1805" s="6">
        <f>TITRES_STAT!D1808</f>
        <v>47.228900000000003</v>
      </c>
      <c r="D1805" s="6">
        <f>TITRES_STAT!E1808</f>
        <v>51326</v>
      </c>
      <c r="E1805" s="2">
        <f t="shared" si="112"/>
        <v>55175</v>
      </c>
      <c r="F1805" s="6" t="str">
        <f t="shared" si="115"/>
        <v>NEUTRAL</v>
      </c>
      <c r="G1805" s="6" t="str">
        <f t="shared" si="114"/>
        <v>NEUTRAL</v>
      </c>
      <c r="H1805" s="6" t="str">
        <f t="shared" si="113"/>
        <v>NEUTRAL</v>
      </c>
    </row>
    <row r="1806" spans="1:8" ht="13.5" x14ac:dyDescent="0.25">
      <c r="A1806" s="3">
        <f>TITRES_STAT!B1809</f>
        <v>44642</v>
      </c>
      <c r="B1806" s="6">
        <f>TITRES_STAT!C1809</f>
        <v>57.43</v>
      </c>
      <c r="C1806" s="6">
        <f>TITRES_STAT!D1809</f>
        <v>47.228900000000003</v>
      </c>
      <c r="D1806" s="6">
        <f>TITRES_STAT!E1809</f>
        <v>51326</v>
      </c>
      <c r="E1806" s="2">
        <f t="shared" si="112"/>
        <v>55175</v>
      </c>
      <c r="F1806" s="6" t="str">
        <f t="shared" si="115"/>
        <v>NEUTRAL</v>
      </c>
      <c r="G1806" s="6" t="str">
        <f t="shared" si="114"/>
        <v>NEUTRAL</v>
      </c>
      <c r="H1806" s="6" t="str">
        <f t="shared" si="113"/>
        <v>NEUTRAL</v>
      </c>
    </row>
    <row r="1807" spans="1:8" ht="13.5" x14ac:dyDescent="0.25">
      <c r="A1807" s="3">
        <f>TITRES_STAT!B1810</f>
        <v>44643</v>
      </c>
      <c r="B1807" s="6">
        <f>TITRES_STAT!C1810</f>
        <v>57.43</v>
      </c>
      <c r="C1807" s="6">
        <f>TITRES_STAT!D1810</f>
        <v>47.228900000000003</v>
      </c>
      <c r="D1807" s="6">
        <f>TITRES_STAT!E1810</f>
        <v>0</v>
      </c>
      <c r="E1807" s="2">
        <f t="shared" si="112"/>
        <v>55175</v>
      </c>
      <c r="F1807" s="6" t="str">
        <f t="shared" si="115"/>
        <v>NEUTRAL</v>
      </c>
      <c r="G1807" s="6" t="str">
        <f t="shared" si="114"/>
        <v>NEUTRAL</v>
      </c>
      <c r="H1807" s="6" t="str">
        <f t="shared" si="113"/>
        <v>NEUTRAL</v>
      </c>
    </row>
    <row r="1808" spans="1:8" ht="13.5" x14ac:dyDescent="0.25">
      <c r="A1808" s="3">
        <f>TITRES_STAT!B1811</f>
        <v>44644</v>
      </c>
      <c r="B1808" s="6">
        <f>TITRES_STAT!C1811</f>
        <v>57.43</v>
      </c>
      <c r="C1808" s="6">
        <f>TITRES_STAT!D1811</f>
        <v>47.228900000000003</v>
      </c>
      <c r="D1808" s="6">
        <f>TITRES_STAT!E1811</f>
        <v>0</v>
      </c>
      <c r="E1808" s="2">
        <f t="shared" si="112"/>
        <v>55175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44645</v>
      </c>
      <c r="B1809" s="6">
        <f>TITRES_STAT!C1812</f>
        <v>57.43</v>
      </c>
      <c r="C1809" s="6">
        <f>TITRES_STAT!D1812</f>
        <v>47.228900000000003</v>
      </c>
      <c r="D1809" s="6">
        <f>TITRES_STAT!E1812</f>
        <v>0</v>
      </c>
      <c r="E1809" s="2">
        <f t="shared" si="112"/>
        <v>55175</v>
      </c>
      <c r="F1809" s="6" t="str">
        <f t="shared" si="115"/>
        <v>NEUTRAL</v>
      </c>
      <c r="G1809" s="6" t="str">
        <f t="shared" si="114"/>
        <v>NEUTRAL</v>
      </c>
      <c r="H1809" s="6" t="str">
        <f t="shared" si="113"/>
        <v>NEUTRAL</v>
      </c>
    </row>
    <row r="1810" spans="1:8" ht="13.5" x14ac:dyDescent="0.25">
      <c r="A1810" s="3">
        <f>TITRES_STAT!B1813</f>
        <v>44648</v>
      </c>
      <c r="B1810" s="6">
        <f>TITRES_STAT!C1813</f>
        <v>57.43</v>
      </c>
      <c r="C1810" s="6">
        <f>TITRES_STAT!D1813</f>
        <v>47.228900000000003</v>
      </c>
      <c r="D1810" s="6">
        <f>TITRES_STAT!E1813</f>
        <v>0</v>
      </c>
      <c r="E1810" s="2">
        <f t="shared" si="112"/>
        <v>55175</v>
      </c>
      <c r="F1810" s="6" t="str">
        <f t="shared" si="115"/>
        <v>NEUTRAL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44649</v>
      </c>
      <c r="B1811" s="6">
        <f>TITRES_STAT!C1814</f>
        <v>57.43</v>
      </c>
      <c r="C1811" s="6">
        <f>TITRES_STAT!D1814</f>
        <v>47.228900000000003</v>
      </c>
      <c r="D1811" s="6">
        <f>TITRES_STAT!E1814</f>
        <v>1</v>
      </c>
      <c r="E1811" s="2">
        <f t="shared" si="112"/>
        <v>55175</v>
      </c>
      <c r="F1811" s="6" t="str">
        <f t="shared" si="115"/>
        <v>NEUTRAL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44650</v>
      </c>
      <c r="B1812" s="6">
        <f>TITRES_STAT!C1815</f>
        <v>57.43</v>
      </c>
      <c r="C1812" s="6">
        <f>TITRES_STAT!D1815</f>
        <v>47.228900000000003</v>
      </c>
      <c r="D1812" s="6">
        <f>TITRES_STAT!E1815</f>
        <v>0</v>
      </c>
      <c r="E1812" s="2">
        <f t="shared" si="112"/>
        <v>55175</v>
      </c>
      <c r="F1812" s="6" t="str">
        <f t="shared" si="115"/>
        <v>NEUTRAL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44651</v>
      </c>
      <c r="B1813" s="6">
        <f>TITRES_STAT!C1816</f>
        <v>57.43</v>
      </c>
      <c r="C1813" s="6">
        <f>TITRES_STAT!D1816</f>
        <v>47.228900000000003</v>
      </c>
      <c r="D1813" s="6">
        <f>TITRES_STAT!E1816</f>
        <v>0</v>
      </c>
      <c r="E1813" s="2">
        <f t="shared" si="112"/>
        <v>55175</v>
      </c>
      <c r="F1813" s="6" t="str">
        <f t="shared" si="115"/>
        <v>NEUTRAL</v>
      </c>
      <c r="G1813" s="6" t="str">
        <f t="shared" si="114"/>
        <v>NEUTRAL</v>
      </c>
      <c r="H1813" s="6" t="str">
        <f t="shared" si="113"/>
        <v>NEUTRAL</v>
      </c>
    </row>
    <row r="1814" spans="1:8" ht="13.5" x14ac:dyDescent="0.25">
      <c r="A1814" s="3">
        <f>TITRES_STAT!B1817</f>
        <v>44652</v>
      </c>
      <c r="B1814" s="6">
        <f>TITRES_STAT!C1817</f>
        <v>57.43</v>
      </c>
      <c r="C1814" s="6">
        <f>TITRES_STAT!D1817</f>
        <v>47.228900000000003</v>
      </c>
      <c r="D1814" s="6">
        <f>TITRES_STAT!E1817</f>
        <v>0</v>
      </c>
      <c r="E1814" s="2">
        <f t="shared" si="112"/>
        <v>55175</v>
      </c>
      <c r="F1814" s="6" t="str">
        <f t="shared" si="115"/>
        <v>NEUTRAL</v>
      </c>
      <c r="G1814" s="6" t="str">
        <f t="shared" si="114"/>
        <v>NEUTRAL</v>
      </c>
      <c r="H1814" s="6" t="str">
        <f t="shared" si="113"/>
        <v>NEUTRAL</v>
      </c>
    </row>
    <row r="1815" spans="1:8" ht="13.5" x14ac:dyDescent="0.25">
      <c r="A1815" s="3">
        <f>TITRES_STAT!B1818</f>
        <v>44655</v>
      </c>
      <c r="B1815" s="6">
        <f>TITRES_STAT!C1818</f>
        <v>57.43</v>
      </c>
      <c r="C1815" s="6">
        <f>TITRES_STAT!D1818</f>
        <v>47.228900000000003</v>
      </c>
      <c r="D1815" s="6">
        <f>TITRES_STAT!E1818</f>
        <v>0</v>
      </c>
      <c r="E1815" s="2">
        <f t="shared" si="112"/>
        <v>55175</v>
      </c>
      <c r="F1815" s="6" t="str">
        <f t="shared" si="115"/>
        <v>NEUTRAL</v>
      </c>
      <c r="G1815" s="6" t="str">
        <f t="shared" si="114"/>
        <v>NEUTRAL</v>
      </c>
      <c r="H1815" s="6" t="str">
        <f t="shared" si="113"/>
        <v>NEUTRAL</v>
      </c>
    </row>
    <row r="1816" spans="1:8" ht="13.5" x14ac:dyDescent="0.25">
      <c r="A1816" s="3">
        <f>TITRES_STAT!B1819</f>
        <v>44656</v>
      </c>
      <c r="B1816" s="6">
        <f>TITRES_STAT!C1819</f>
        <v>57.43</v>
      </c>
      <c r="C1816" s="6">
        <f>TITRES_STAT!D1819</f>
        <v>47.228900000000003</v>
      </c>
      <c r="D1816" s="6">
        <f>TITRES_STAT!E1819</f>
        <v>0</v>
      </c>
      <c r="E1816" s="2">
        <f t="shared" si="112"/>
        <v>55175</v>
      </c>
      <c r="F1816" s="6" t="str">
        <f t="shared" si="115"/>
        <v>NEUTRAL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44657</v>
      </c>
      <c r="B1817" s="6">
        <f>TITRES_STAT!C1820</f>
        <v>57.43</v>
      </c>
      <c r="C1817" s="6">
        <f>TITRES_STAT!D1820</f>
        <v>47.228900000000003</v>
      </c>
      <c r="D1817" s="6">
        <f>TITRES_STAT!E1820</f>
        <v>0</v>
      </c>
      <c r="E1817" s="2">
        <f t="shared" si="112"/>
        <v>55175</v>
      </c>
      <c r="F1817" s="6" t="str">
        <f t="shared" si="115"/>
        <v>NEUTRAL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44658</v>
      </c>
      <c r="B1818" s="6">
        <f>TITRES_STAT!C1821</f>
        <v>57.43</v>
      </c>
      <c r="C1818" s="6">
        <f>TITRES_STAT!D1821</f>
        <v>47.228900000000003</v>
      </c>
      <c r="D1818" s="6">
        <f>TITRES_STAT!E1821</f>
        <v>0</v>
      </c>
      <c r="E1818" s="2">
        <f t="shared" si="112"/>
        <v>55175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44659</v>
      </c>
      <c r="B1819" s="6">
        <f>TITRES_STAT!C1822</f>
        <v>57.43</v>
      </c>
      <c r="C1819" s="6">
        <f>TITRES_STAT!D1822</f>
        <v>47.228900000000003</v>
      </c>
      <c r="D1819" s="6">
        <f>TITRES_STAT!E1822</f>
        <v>0</v>
      </c>
      <c r="E1819" s="2">
        <f t="shared" si="112"/>
        <v>55175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44662</v>
      </c>
      <c r="B1820" s="6">
        <f>TITRES_STAT!C1823</f>
        <v>57.43</v>
      </c>
      <c r="C1820" s="6">
        <f>TITRES_STAT!D1823</f>
        <v>47.228900000000003</v>
      </c>
      <c r="D1820" s="6">
        <f>TITRES_STAT!E1823</f>
        <v>0</v>
      </c>
      <c r="E1820" s="2">
        <f t="shared" si="112"/>
        <v>55175</v>
      </c>
      <c r="F1820" s="6" t="str">
        <f t="shared" si="115"/>
        <v>NEUTRAL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44663</v>
      </c>
      <c r="B1821" s="6">
        <f>TITRES_STAT!C1824</f>
        <v>57.43</v>
      </c>
      <c r="C1821" s="6">
        <f>TITRES_STAT!D1824</f>
        <v>47.228900000000003</v>
      </c>
      <c r="D1821" s="6">
        <f>TITRES_STAT!E1824</f>
        <v>0</v>
      </c>
      <c r="E1821" s="2">
        <f t="shared" si="112"/>
        <v>55175</v>
      </c>
      <c r="F1821" s="6" t="str">
        <f t="shared" si="115"/>
        <v>NEUTRAL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44664</v>
      </c>
      <c r="B1822" s="6">
        <f>TITRES_STAT!C1825</f>
        <v>57.43</v>
      </c>
      <c r="C1822" s="6">
        <f>TITRES_STAT!D1825</f>
        <v>47.228900000000003</v>
      </c>
      <c r="D1822" s="6">
        <f>TITRES_STAT!E1825</f>
        <v>0</v>
      </c>
      <c r="E1822" s="2">
        <f t="shared" si="112"/>
        <v>55175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44665</v>
      </c>
      <c r="B1823" s="6">
        <f>TITRES_STAT!C1826</f>
        <v>57.43</v>
      </c>
      <c r="C1823" s="6">
        <f>TITRES_STAT!D1826</f>
        <v>47.228900000000003</v>
      </c>
      <c r="D1823" s="6">
        <f>TITRES_STAT!E1826</f>
        <v>51326</v>
      </c>
      <c r="E1823" s="2">
        <f t="shared" si="112"/>
        <v>55175</v>
      </c>
      <c r="F1823" s="6" t="str">
        <f t="shared" si="115"/>
        <v>NEUTRAL</v>
      </c>
      <c r="G1823" s="6" t="str">
        <f t="shared" si="114"/>
        <v>NEUTRAL</v>
      </c>
      <c r="H1823" s="6" t="str">
        <f t="shared" si="113"/>
        <v>NEUTRAL</v>
      </c>
    </row>
    <row r="1824" spans="1:8" ht="13.5" x14ac:dyDescent="0.25">
      <c r="A1824" s="3">
        <f>TITRES_STAT!B1827</f>
        <v>44666</v>
      </c>
      <c r="B1824" s="6">
        <f>TITRES_STAT!C1827</f>
        <v>57.43</v>
      </c>
      <c r="C1824" s="6">
        <f>TITRES_STAT!D1827</f>
        <v>47.228900000000003</v>
      </c>
      <c r="D1824" s="6">
        <f>TITRES_STAT!E1827</f>
        <v>0</v>
      </c>
      <c r="E1824" s="2">
        <f t="shared" si="112"/>
        <v>55175</v>
      </c>
      <c r="F1824" s="6" t="str">
        <f t="shared" si="115"/>
        <v>NEUTRAL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44669</v>
      </c>
      <c r="B1825" s="6">
        <f>TITRES_STAT!C1828</f>
        <v>57.43</v>
      </c>
      <c r="C1825" s="6">
        <f>TITRES_STAT!D1828</f>
        <v>47.228900000000003</v>
      </c>
      <c r="D1825" s="6">
        <f>TITRES_STAT!E1828</f>
        <v>0</v>
      </c>
      <c r="E1825" s="2">
        <f t="shared" si="112"/>
        <v>55175</v>
      </c>
      <c r="F1825" s="6" t="str">
        <f t="shared" si="115"/>
        <v>NEUTRAL</v>
      </c>
      <c r="G1825" s="6" t="str">
        <f t="shared" si="114"/>
        <v>NEUTRAL</v>
      </c>
      <c r="H1825" s="6" t="str">
        <f t="shared" si="113"/>
        <v>NEUTRAL</v>
      </c>
    </row>
    <row r="1826" spans="1:8" ht="13.5" x14ac:dyDescent="0.25">
      <c r="A1826" s="3">
        <f>TITRES_STAT!B1829</f>
        <v>44670</v>
      </c>
      <c r="B1826" s="6">
        <f>TITRES_STAT!C1829</f>
        <v>57.43</v>
      </c>
      <c r="C1826" s="6">
        <f>TITRES_STAT!D1829</f>
        <v>47.228900000000003</v>
      </c>
      <c r="D1826" s="6">
        <f>TITRES_STAT!E1829</f>
        <v>504</v>
      </c>
      <c r="E1826" s="2">
        <f t="shared" si="112"/>
        <v>55175</v>
      </c>
      <c r="F1826" s="6" t="str">
        <f t="shared" si="115"/>
        <v>NEUTRAL</v>
      </c>
      <c r="G1826" s="6" t="str">
        <f t="shared" si="114"/>
        <v>NEUTRAL</v>
      </c>
      <c r="H1826" s="6" t="str">
        <f t="shared" si="113"/>
        <v>NEUTRAL</v>
      </c>
    </row>
    <row r="1827" spans="1:8" ht="13.5" x14ac:dyDescent="0.25">
      <c r="A1827" s="3">
        <f>TITRES_STAT!B1830</f>
        <v>44671</v>
      </c>
      <c r="B1827" s="6">
        <f>TITRES_STAT!C1830</f>
        <v>57.43</v>
      </c>
      <c r="C1827" s="6">
        <f>TITRES_STAT!D1830</f>
        <v>47.228900000000003</v>
      </c>
      <c r="D1827" s="6">
        <f>TITRES_STAT!E1830</f>
        <v>2000</v>
      </c>
      <c r="E1827" s="2">
        <f t="shared" si="112"/>
        <v>55175</v>
      </c>
      <c r="F1827" s="6" t="str">
        <f t="shared" si="115"/>
        <v>NEUTRAL</v>
      </c>
      <c r="G1827" s="6" t="str">
        <f t="shared" si="114"/>
        <v>NEUTRAL</v>
      </c>
      <c r="H1827" s="6" t="str">
        <f t="shared" si="113"/>
        <v>NEUTRAL</v>
      </c>
    </row>
    <row r="1828" spans="1:8" ht="13.5" x14ac:dyDescent="0.25">
      <c r="A1828" s="3">
        <f>TITRES_STAT!B1831</f>
        <v>44672</v>
      </c>
      <c r="B1828" s="6">
        <f>TITRES_STAT!C1831</f>
        <v>57.43</v>
      </c>
      <c r="C1828" s="6">
        <f>TITRES_STAT!D1831</f>
        <v>47.228900000000003</v>
      </c>
      <c r="D1828" s="6">
        <f>TITRES_STAT!E1831</f>
        <v>1000</v>
      </c>
      <c r="E1828" s="2">
        <f t="shared" si="112"/>
        <v>55175</v>
      </c>
      <c r="F1828" s="6" t="str">
        <f t="shared" si="115"/>
        <v>NEUTRAL</v>
      </c>
      <c r="G1828" s="6" t="str">
        <f t="shared" si="114"/>
        <v>NEUTRAL</v>
      </c>
      <c r="H1828" s="6" t="str">
        <f t="shared" si="113"/>
        <v>NEUTRAL</v>
      </c>
    </row>
    <row r="1829" spans="1:8" ht="13.5" x14ac:dyDescent="0.25">
      <c r="A1829" s="3">
        <f>TITRES_STAT!B1832</f>
        <v>44673</v>
      </c>
      <c r="B1829" s="6">
        <f>TITRES_STAT!C1832</f>
        <v>57.43</v>
      </c>
      <c r="C1829" s="6">
        <f>TITRES_STAT!D1832</f>
        <v>47.228900000000003</v>
      </c>
      <c r="D1829" s="6">
        <f>TITRES_STAT!E1832</f>
        <v>0</v>
      </c>
      <c r="E1829" s="2">
        <f t="shared" si="112"/>
        <v>55175</v>
      </c>
      <c r="F1829" s="6" t="str">
        <f t="shared" si="115"/>
        <v>NEUTRAL</v>
      </c>
      <c r="G1829" s="6" t="str">
        <f t="shared" si="114"/>
        <v>NEUTRAL</v>
      </c>
      <c r="H1829" s="6" t="str">
        <f t="shared" si="113"/>
        <v>NEUTRAL</v>
      </c>
    </row>
    <row r="1830" spans="1:8" ht="13.5" x14ac:dyDescent="0.25">
      <c r="A1830" s="3">
        <f>TITRES_STAT!B1833</f>
        <v>44676</v>
      </c>
      <c r="B1830" s="6">
        <f>TITRES_STAT!C1833</f>
        <v>57.43</v>
      </c>
      <c r="C1830" s="6">
        <f>TITRES_STAT!D1833</f>
        <v>47.228900000000003</v>
      </c>
      <c r="D1830" s="6">
        <f>TITRES_STAT!E1833</f>
        <v>0</v>
      </c>
      <c r="E1830" s="2">
        <f t="shared" si="112"/>
        <v>55175</v>
      </c>
      <c r="F1830" s="6" t="str">
        <f t="shared" si="115"/>
        <v>NEUTRAL</v>
      </c>
      <c r="G1830" s="6" t="str">
        <f t="shared" si="114"/>
        <v>NEUTRAL</v>
      </c>
      <c r="H1830" s="6" t="str">
        <f t="shared" si="113"/>
        <v>NEUTRAL</v>
      </c>
    </row>
    <row r="1831" spans="1:8" ht="13.5" x14ac:dyDescent="0.25">
      <c r="A1831" s="3">
        <f>TITRES_STAT!B1834</f>
        <v>44677</v>
      </c>
      <c r="B1831" s="6">
        <f>TITRES_STAT!C1834</f>
        <v>57.43</v>
      </c>
      <c r="C1831" s="6">
        <f>TITRES_STAT!D1834</f>
        <v>47.228900000000003</v>
      </c>
      <c r="D1831" s="6">
        <f>TITRES_STAT!E1834</f>
        <v>674</v>
      </c>
      <c r="E1831" s="2">
        <f t="shared" si="112"/>
        <v>55175</v>
      </c>
      <c r="F1831" s="6" t="str">
        <f t="shared" si="115"/>
        <v>NEUTRAL</v>
      </c>
      <c r="G1831" s="6" t="str">
        <f t="shared" si="114"/>
        <v>NEUTRAL</v>
      </c>
      <c r="H1831" s="6" t="str">
        <f t="shared" si="113"/>
        <v>NEUTRAL</v>
      </c>
    </row>
    <row r="1832" spans="1:8" ht="13.5" x14ac:dyDescent="0.25">
      <c r="A1832" s="3">
        <f>TITRES_STAT!B1835</f>
        <v>44678</v>
      </c>
      <c r="B1832" s="6">
        <f>TITRES_STAT!C1835</f>
        <v>57.43</v>
      </c>
      <c r="C1832" s="6">
        <f>TITRES_STAT!D1835</f>
        <v>47.228900000000003</v>
      </c>
      <c r="D1832" s="6">
        <f>TITRES_STAT!E1835</f>
        <v>0</v>
      </c>
      <c r="E1832" s="2">
        <f t="shared" si="112"/>
        <v>55175</v>
      </c>
      <c r="F1832" s="6" t="str">
        <f t="shared" si="115"/>
        <v>NEUTRAL</v>
      </c>
      <c r="G1832" s="6" t="str">
        <f t="shared" si="114"/>
        <v>NEUTRAL</v>
      </c>
      <c r="H1832" s="6" t="str">
        <f t="shared" si="113"/>
        <v>NEUTRAL</v>
      </c>
    </row>
    <row r="1833" spans="1:8" ht="13.5" x14ac:dyDescent="0.25">
      <c r="A1833" s="3">
        <f>TITRES_STAT!B1836</f>
        <v>44679</v>
      </c>
      <c r="B1833" s="6">
        <f>TITRES_STAT!C1836</f>
        <v>57.43</v>
      </c>
      <c r="C1833" s="6">
        <f>TITRES_STAT!D1836</f>
        <v>47.228900000000003</v>
      </c>
      <c r="D1833" s="6">
        <f>TITRES_STAT!E1836</f>
        <v>10</v>
      </c>
      <c r="E1833" s="2">
        <f t="shared" si="112"/>
        <v>55175</v>
      </c>
      <c r="F1833" s="6" t="str">
        <f t="shared" si="115"/>
        <v>NEUTRAL</v>
      </c>
      <c r="G1833" s="6" t="str">
        <f t="shared" si="114"/>
        <v>NEUTRAL</v>
      </c>
      <c r="H1833" s="6" t="str">
        <f t="shared" si="113"/>
        <v>NEUTRAL</v>
      </c>
    </row>
    <row r="1834" spans="1:8" ht="13.5" x14ac:dyDescent="0.25">
      <c r="A1834" s="3">
        <f>TITRES_STAT!B1837</f>
        <v>44680</v>
      </c>
      <c r="B1834" s="6">
        <f>TITRES_STAT!C1837</f>
        <v>57.43</v>
      </c>
      <c r="C1834" s="6">
        <f>TITRES_STAT!D1837</f>
        <v>47.228900000000003</v>
      </c>
      <c r="D1834" s="6">
        <f>TITRES_STAT!E1837</f>
        <v>500</v>
      </c>
      <c r="E1834" s="2">
        <f t="shared" si="112"/>
        <v>55175</v>
      </c>
      <c r="F1834" s="6" t="str">
        <f t="shared" si="115"/>
        <v>NEUTRAL</v>
      </c>
      <c r="G1834" s="6" t="str">
        <f t="shared" si="114"/>
        <v>NEUTRAL</v>
      </c>
      <c r="H1834" s="6" t="str">
        <f t="shared" si="113"/>
        <v>NEUTRAL</v>
      </c>
    </row>
    <row r="1835" spans="1:8" ht="13.5" x14ac:dyDescent="0.25">
      <c r="A1835" s="3">
        <f>TITRES_STAT!B1838</f>
        <v>44685</v>
      </c>
      <c r="B1835" s="6">
        <f>TITRES_STAT!C1838</f>
        <v>57.43</v>
      </c>
      <c r="C1835" s="6">
        <f>TITRES_STAT!D1838</f>
        <v>47.228900000000003</v>
      </c>
      <c r="D1835" s="6">
        <f>TITRES_STAT!E1838</f>
        <v>312</v>
      </c>
      <c r="E1835" s="2">
        <f t="shared" si="112"/>
        <v>55175</v>
      </c>
      <c r="F1835" s="6" t="str">
        <f t="shared" si="115"/>
        <v>NEUTRAL</v>
      </c>
      <c r="G1835" s="6" t="str">
        <f t="shared" si="114"/>
        <v>NEUTRAL</v>
      </c>
      <c r="H1835" s="6" t="str">
        <f t="shared" si="113"/>
        <v>NEUTRAL</v>
      </c>
    </row>
    <row r="1836" spans="1:8" ht="13.5" x14ac:dyDescent="0.25">
      <c r="A1836" s="3">
        <f>TITRES_STAT!B1839</f>
        <v>44686</v>
      </c>
      <c r="B1836" s="6">
        <f>TITRES_STAT!C1839</f>
        <v>57.43</v>
      </c>
      <c r="C1836" s="6">
        <f>TITRES_STAT!D1839</f>
        <v>47.228900000000003</v>
      </c>
      <c r="D1836" s="6">
        <f>TITRES_STAT!E1839</f>
        <v>0</v>
      </c>
      <c r="E1836" s="2">
        <f t="shared" si="112"/>
        <v>55175</v>
      </c>
      <c r="F1836" s="6" t="str">
        <f t="shared" si="115"/>
        <v>NEUTRAL</v>
      </c>
      <c r="G1836" s="6" t="str">
        <f t="shared" si="114"/>
        <v>NEUTRAL</v>
      </c>
      <c r="H1836" s="6" t="str">
        <f t="shared" si="113"/>
        <v>NEUTRAL</v>
      </c>
    </row>
    <row r="1837" spans="1:8" ht="13.5" x14ac:dyDescent="0.25">
      <c r="A1837" s="3">
        <f>TITRES_STAT!B1840</f>
        <v>44687</v>
      </c>
      <c r="B1837" s="6">
        <f>TITRES_STAT!C1840</f>
        <v>57.43</v>
      </c>
      <c r="C1837" s="6">
        <f>TITRES_STAT!D1840</f>
        <v>47.228900000000003</v>
      </c>
      <c r="D1837" s="6">
        <f>TITRES_STAT!E1840</f>
        <v>0</v>
      </c>
      <c r="E1837" s="2">
        <f t="shared" si="112"/>
        <v>55175</v>
      </c>
      <c r="F1837" s="6" t="str">
        <f t="shared" si="115"/>
        <v>NEUTRAL</v>
      </c>
      <c r="G1837" s="6" t="str">
        <f t="shared" si="114"/>
        <v>NEUTRAL</v>
      </c>
      <c r="H1837" s="6" t="str">
        <f t="shared" si="113"/>
        <v>NEUTRAL</v>
      </c>
    </row>
    <row r="1838" spans="1:8" ht="13.5" x14ac:dyDescent="0.25">
      <c r="A1838" s="3">
        <f>TITRES_STAT!B1841</f>
        <v>44690</v>
      </c>
      <c r="B1838" s="6">
        <f>TITRES_STAT!C1841</f>
        <v>57.43</v>
      </c>
      <c r="C1838" s="6">
        <f>TITRES_STAT!D1841</f>
        <v>47.228900000000003</v>
      </c>
      <c r="D1838" s="6">
        <f>TITRES_STAT!E1841</f>
        <v>0</v>
      </c>
      <c r="E1838" s="2">
        <f t="shared" si="112"/>
        <v>55175</v>
      </c>
      <c r="F1838" s="6" t="str">
        <f t="shared" si="115"/>
        <v>NEUTRAL</v>
      </c>
      <c r="G1838" s="6" t="str">
        <f t="shared" si="114"/>
        <v>NEUTRAL</v>
      </c>
      <c r="H1838" s="6" t="str">
        <f t="shared" si="113"/>
        <v>NEUTRAL</v>
      </c>
    </row>
    <row r="1839" spans="1:8" ht="13.5" x14ac:dyDescent="0.25">
      <c r="A1839" s="3">
        <f>TITRES_STAT!B1842</f>
        <v>44691</v>
      </c>
      <c r="B1839" s="6">
        <f>TITRES_STAT!C1842</f>
        <v>57.43</v>
      </c>
      <c r="C1839" s="6">
        <f>TITRES_STAT!D1842</f>
        <v>47.228900000000003</v>
      </c>
      <c r="D1839" s="6">
        <f>TITRES_STAT!E1842</f>
        <v>0</v>
      </c>
      <c r="E1839" s="2">
        <f t="shared" si="112"/>
        <v>55175</v>
      </c>
      <c r="F1839" s="6" t="str">
        <f t="shared" si="115"/>
        <v>NEUTRAL</v>
      </c>
      <c r="G1839" s="6" t="str">
        <f t="shared" si="114"/>
        <v>NEUTRAL</v>
      </c>
      <c r="H1839" s="6" t="str">
        <f t="shared" si="113"/>
        <v>NEUTRAL</v>
      </c>
    </row>
    <row r="1840" spans="1:8" ht="13.5" x14ac:dyDescent="0.25">
      <c r="A1840" s="3">
        <f>TITRES_STAT!B1843</f>
        <v>44692</v>
      </c>
      <c r="B1840" s="6">
        <f>TITRES_STAT!C1843</f>
        <v>57.43</v>
      </c>
      <c r="C1840" s="6">
        <f>TITRES_STAT!D1843</f>
        <v>47.228900000000003</v>
      </c>
      <c r="D1840" s="6">
        <f>TITRES_STAT!E1843</f>
        <v>0</v>
      </c>
      <c r="E1840" s="2">
        <f t="shared" si="112"/>
        <v>55175</v>
      </c>
      <c r="F1840" s="6" t="str">
        <f t="shared" si="115"/>
        <v>NEUTRAL</v>
      </c>
      <c r="G1840" s="6" t="str">
        <f t="shared" si="114"/>
        <v>NEUTRAL</v>
      </c>
      <c r="H1840" s="6" t="str">
        <f t="shared" si="113"/>
        <v>NEUTRAL</v>
      </c>
    </row>
    <row r="1841" spans="1:8" ht="13.5" x14ac:dyDescent="0.25">
      <c r="A1841" s="3">
        <f>TITRES_STAT!B1844</f>
        <v>44693</v>
      </c>
      <c r="B1841" s="6">
        <f>TITRES_STAT!C1844</f>
        <v>57.43</v>
      </c>
      <c r="C1841" s="6">
        <f>TITRES_STAT!D1844</f>
        <v>47.228900000000003</v>
      </c>
      <c r="D1841" s="6">
        <f>TITRES_STAT!E1844</f>
        <v>0</v>
      </c>
      <c r="E1841" s="2">
        <f t="shared" si="112"/>
        <v>55175</v>
      </c>
      <c r="F1841" s="6" t="str">
        <f t="shared" si="115"/>
        <v>NEUTRAL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44694</v>
      </c>
      <c r="B1842" s="6">
        <f>TITRES_STAT!C1845</f>
        <v>57.43</v>
      </c>
      <c r="C1842" s="6">
        <f>TITRES_STAT!D1845</f>
        <v>47.228900000000003</v>
      </c>
      <c r="D1842" s="6">
        <f>TITRES_STAT!E1845</f>
        <v>0</v>
      </c>
      <c r="E1842" s="2">
        <f t="shared" si="112"/>
        <v>55175</v>
      </c>
      <c r="F1842" s="6" t="str">
        <f t="shared" si="115"/>
        <v>NEUTRAL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44697</v>
      </c>
      <c r="B1843" s="6">
        <f>TITRES_STAT!C1846</f>
        <v>57.43</v>
      </c>
      <c r="C1843" s="6">
        <f>TITRES_STAT!D1846</f>
        <v>47.228900000000003</v>
      </c>
      <c r="D1843" s="6">
        <f>TITRES_STAT!E1846</f>
        <v>0</v>
      </c>
      <c r="E1843" s="2">
        <f t="shared" si="112"/>
        <v>55175</v>
      </c>
      <c r="F1843" s="6" t="str">
        <f t="shared" si="115"/>
        <v>NEUTRAL</v>
      </c>
      <c r="G1843" s="6" t="str">
        <f t="shared" si="114"/>
        <v>NEUTRAL</v>
      </c>
      <c r="H1843" s="6" t="str">
        <f t="shared" si="113"/>
        <v>NEUTRAL</v>
      </c>
    </row>
    <row r="1844" spans="1:8" ht="13.5" x14ac:dyDescent="0.25">
      <c r="A1844" s="3">
        <f>TITRES_STAT!B1847</f>
        <v>44698</v>
      </c>
      <c r="B1844" s="6">
        <f>TITRES_STAT!C1847</f>
        <v>57.43</v>
      </c>
      <c r="C1844" s="6">
        <f>TITRES_STAT!D1847</f>
        <v>47.228900000000003</v>
      </c>
      <c r="D1844" s="6">
        <f>TITRES_STAT!E1847</f>
        <v>0</v>
      </c>
      <c r="E1844" s="2">
        <f t="shared" si="112"/>
        <v>55175</v>
      </c>
      <c r="F1844" s="6" t="str">
        <f t="shared" si="115"/>
        <v>NEUTRAL</v>
      </c>
      <c r="G1844" s="6" t="str">
        <f t="shared" si="114"/>
        <v>NEUTRAL</v>
      </c>
      <c r="H1844" s="6" t="str">
        <f t="shared" si="113"/>
        <v>NEUTRAL</v>
      </c>
    </row>
    <row r="1845" spans="1:8" ht="13.5" x14ac:dyDescent="0.25">
      <c r="A1845" s="3">
        <f>TITRES_STAT!B1848</f>
        <v>44699</v>
      </c>
      <c r="B1845" s="6">
        <f>TITRES_STAT!C1848</f>
        <v>57.43</v>
      </c>
      <c r="C1845" s="6">
        <f>TITRES_STAT!D1848</f>
        <v>47.228900000000003</v>
      </c>
      <c r="D1845" s="6">
        <f>TITRES_STAT!E1848</f>
        <v>0</v>
      </c>
      <c r="E1845" s="2">
        <f t="shared" si="112"/>
        <v>55175</v>
      </c>
      <c r="F1845" s="6" t="str">
        <f t="shared" si="115"/>
        <v>NEUTRAL</v>
      </c>
      <c r="G1845" s="6" t="str">
        <f t="shared" si="114"/>
        <v>NEUTRAL</v>
      </c>
      <c r="H1845" s="6" t="str">
        <f t="shared" si="113"/>
        <v>NEUTRAL</v>
      </c>
    </row>
    <row r="1846" spans="1:8" ht="13.5" x14ac:dyDescent="0.25">
      <c r="A1846" s="3">
        <f>TITRES_STAT!B1849</f>
        <v>44700</v>
      </c>
      <c r="B1846" s="6">
        <f>TITRES_STAT!C1849</f>
        <v>57.43</v>
      </c>
      <c r="C1846" s="6">
        <f>TITRES_STAT!D1849</f>
        <v>47.228900000000003</v>
      </c>
      <c r="D1846" s="6">
        <f>TITRES_STAT!E1849</f>
        <v>0</v>
      </c>
      <c r="E1846" s="2">
        <f t="shared" si="112"/>
        <v>55175</v>
      </c>
      <c r="F1846" s="6" t="str">
        <f t="shared" si="115"/>
        <v>NEUTRAL</v>
      </c>
      <c r="G1846" s="6" t="str">
        <f t="shared" si="114"/>
        <v>NEUTRAL</v>
      </c>
      <c r="H1846" s="6" t="str">
        <f t="shared" si="113"/>
        <v>NEUTRAL</v>
      </c>
    </row>
    <row r="1847" spans="1:8" ht="13.5" x14ac:dyDescent="0.25">
      <c r="A1847" s="3">
        <f>TITRES_STAT!B1850</f>
        <v>44701</v>
      </c>
      <c r="B1847" s="6">
        <f>TITRES_STAT!C1850</f>
        <v>57.43</v>
      </c>
      <c r="C1847" s="6">
        <f>TITRES_STAT!D1850</f>
        <v>47.228900000000003</v>
      </c>
      <c r="D1847" s="6">
        <f>TITRES_STAT!E1850</f>
        <v>0</v>
      </c>
      <c r="E1847" s="2">
        <f t="shared" si="112"/>
        <v>55175</v>
      </c>
      <c r="F1847" s="6" t="str">
        <f t="shared" si="115"/>
        <v>NEUTRAL</v>
      </c>
      <c r="G1847" s="6" t="str">
        <f t="shared" si="114"/>
        <v>NEUTRAL</v>
      </c>
      <c r="H1847" s="6" t="str">
        <f t="shared" si="113"/>
        <v>NEUTRAL</v>
      </c>
    </row>
    <row r="1848" spans="1:8" ht="13.5" x14ac:dyDescent="0.25">
      <c r="A1848" s="3">
        <f>TITRES_STAT!B1851</f>
        <v>44704</v>
      </c>
      <c r="B1848" s="6">
        <f>TITRES_STAT!C1851</f>
        <v>57.43</v>
      </c>
      <c r="C1848" s="6">
        <f>TITRES_STAT!D1851</f>
        <v>47.228900000000003</v>
      </c>
      <c r="D1848" s="6">
        <f>TITRES_STAT!E1851</f>
        <v>0</v>
      </c>
      <c r="E1848" s="2">
        <f t="shared" si="112"/>
        <v>55175</v>
      </c>
      <c r="F1848" s="6" t="str">
        <f t="shared" si="115"/>
        <v>NEUTRAL</v>
      </c>
      <c r="G1848" s="6" t="str">
        <f t="shared" si="114"/>
        <v>NEUTRAL</v>
      </c>
      <c r="H1848" s="6" t="str">
        <f t="shared" si="113"/>
        <v>NEUTRAL</v>
      </c>
    </row>
    <row r="1849" spans="1:8" ht="13.5" x14ac:dyDescent="0.25">
      <c r="A1849" s="3">
        <f>TITRES_STAT!B1852</f>
        <v>44705</v>
      </c>
      <c r="B1849" s="6">
        <f>TITRES_STAT!C1852</f>
        <v>57.43</v>
      </c>
      <c r="C1849" s="6">
        <f>TITRES_STAT!D1852</f>
        <v>47.228900000000003</v>
      </c>
      <c r="D1849" s="6">
        <f>TITRES_STAT!E1852</f>
        <v>0</v>
      </c>
      <c r="E1849" s="2">
        <f t="shared" si="112"/>
        <v>55175</v>
      </c>
      <c r="F1849" s="6" t="str">
        <f t="shared" si="115"/>
        <v>NEUTRAL</v>
      </c>
      <c r="G1849" s="6" t="str">
        <f t="shared" si="114"/>
        <v>NEUTRAL</v>
      </c>
      <c r="H1849" s="6" t="str">
        <f t="shared" si="113"/>
        <v>NEUTRAL</v>
      </c>
    </row>
    <row r="1850" spans="1:8" ht="13.5" x14ac:dyDescent="0.25">
      <c r="A1850" s="3">
        <f>TITRES_STAT!B1853</f>
        <v>44706</v>
      </c>
      <c r="B1850" s="6">
        <f>TITRES_STAT!C1853</f>
        <v>57.43</v>
      </c>
      <c r="C1850" s="6">
        <f>TITRES_STAT!D1853</f>
        <v>47.228900000000003</v>
      </c>
      <c r="D1850" s="6">
        <f>TITRES_STAT!E1853</f>
        <v>0</v>
      </c>
      <c r="E1850" s="2">
        <f t="shared" si="112"/>
        <v>55175</v>
      </c>
      <c r="F1850" s="6" t="str">
        <f t="shared" si="115"/>
        <v>NEUTRAL</v>
      </c>
      <c r="G1850" s="6" t="str">
        <f t="shared" si="114"/>
        <v>NEUTRAL</v>
      </c>
      <c r="H1850" s="6" t="str">
        <f t="shared" si="113"/>
        <v>NEUTRAL</v>
      </c>
    </row>
    <row r="1851" spans="1:8" ht="13.5" x14ac:dyDescent="0.25">
      <c r="A1851" s="3">
        <f>TITRES_STAT!B1854</f>
        <v>44707</v>
      </c>
      <c r="B1851" s="6">
        <f>TITRES_STAT!C1854</f>
        <v>57.43</v>
      </c>
      <c r="C1851" s="6">
        <f>TITRES_STAT!D1854</f>
        <v>47.228900000000003</v>
      </c>
      <c r="D1851" s="6">
        <f>TITRES_STAT!E1854</f>
        <v>0</v>
      </c>
      <c r="E1851" s="2">
        <f t="shared" si="112"/>
        <v>55175</v>
      </c>
      <c r="F1851" s="6" t="str">
        <f t="shared" si="115"/>
        <v>NEUTRAL</v>
      </c>
      <c r="G1851" s="6" t="str">
        <f t="shared" si="114"/>
        <v>NEUTRAL</v>
      </c>
      <c r="H1851" s="6" t="str">
        <f t="shared" si="113"/>
        <v>NEUTRAL</v>
      </c>
    </row>
    <row r="1852" spans="1:8" ht="13.5" x14ac:dyDescent="0.25">
      <c r="A1852" s="3">
        <f>TITRES_STAT!B1855</f>
        <v>44708</v>
      </c>
      <c r="B1852" s="6">
        <f>TITRES_STAT!C1855</f>
        <v>57.43</v>
      </c>
      <c r="C1852" s="6">
        <f>TITRES_STAT!D1855</f>
        <v>47.228900000000003</v>
      </c>
      <c r="D1852" s="6">
        <f>TITRES_STAT!E1855</f>
        <v>0</v>
      </c>
      <c r="E1852" s="2">
        <f t="shared" si="112"/>
        <v>55175</v>
      </c>
      <c r="F1852" s="6" t="str">
        <f t="shared" si="115"/>
        <v>NEUTRAL</v>
      </c>
      <c r="G1852" s="6" t="str">
        <f t="shared" si="114"/>
        <v>NEUTRAL</v>
      </c>
      <c r="H1852" s="6" t="str">
        <f t="shared" si="113"/>
        <v>NEUTRAL</v>
      </c>
    </row>
    <row r="1853" spans="1:8" ht="13.5" x14ac:dyDescent="0.25">
      <c r="A1853" s="3">
        <f>TITRES_STAT!B1856</f>
        <v>44711</v>
      </c>
      <c r="B1853" s="6">
        <f>TITRES_STAT!C1856</f>
        <v>57.43</v>
      </c>
      <c r="C1853" s="6">
        <f>TITRES_STAT!D1856</f>
        <v>47.228900000000003</v>
      </c>
      <c r="D1853" s="6">
        <f>TITRES_STAT!E1856</f>
        <v>0</v>
      </c>
      <c r="E1853" s="2">
        <f t="shared" si="112"/>
        <v>55175</v>
      </c>
      <c r="F1853" s="6" t="str">
        <f t="shared" si="115"/>
        <v>NEUTRAL</v>
      </c>
      <c r="G1853" s="6" t="str">
        <f t="shared" si="114"/>
        <v>NEUTRAL</v>
      </c>
      <c r="H1853" s="6" t="str">
        <f t="shared" si="113"/>
        <v>NEUTRAL</v>
      </c>
    </row>
    <row r="1854" spans="1:8" ht="13.5" x14ac:dyDescent="0.25">
      <c r="A1854" s="3">
        <f>TITRES_STAT!B1857</f>
        <v>44712</v>
      </c>
      <c r="B1854" s="6">
        <f>TITRES_STAT!C1857</f>
        <v>57.42</v>
      </c>
      <c r="C1854" s="6">
        <f>TITRES_STAT!D1857</f>
        <v>47.220599999999997</v>
      </c>
      <c r="D1854" s="6">
        <f>TITRES_STAT!E1857</f>
        <v>5428</v>
      </c>
      <c r="E1854" s="2">
        <f t="shared" si="112"/>
        <v>49747</v>
      </c>
      <c r="F1854" s="6" t="str">
        <f t="shared" si="115"/>
        <v>BEARISH</v>
      </c>
      <c r="G1854" s="6" t="str">
        <f t="shared" si="114"/>
        <v>WEAK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57.42</v>
      </c>
      <c r="C1855" s="6">
        <f>TITRES_STAT!D1858</f>
        <v>47.220599999999997</v>
      </c>
      <c r="D1855" s="6">
        <f>TITRES_STAT!E1858</f>
        <v>0</v>
      </c>
      <c r="E1855" s="2">
        <f t="shared" si="112"/>
        <v>49747</v>
      </c>
      <c r="F1855" s="6" t="str">
        <f t="shared" si="115"/>
        <v>BEARISH</v>
      </c>
      <c r="G1855" s="6" t="str">
        <f t="shared" si="114"/>
        <v>WEAK</v>
      </c>
      <c r="H1855" s="6" t="str">
        <f t="shared" si="113"/>
        <v>CONFIRMED BEARISH</v>
      </c>
    </row>
    <row r="1856" spans="1:8" ht="13.5" x14ac:dyDescent="0.25">
      <c r="A1856" s="3">
        <f>TITRES_STAT!B1859</f>
        <v>44714</v>
      </c>
      <c r="B1856" s="6">
        <f>TITRES_STAT!C1859</f>
        <v>57.42</v>
      </c>
      <c r="C1856" s="6">
        <f>TITRES_STAT!D1859</f>
        <v>47.220599999999997</v>
      </c>
      <c r="D1856" s="6">
        <f>TITRES_STAT!E1859</f>
        <v>0</v>
      </c>
      <c r="E1856" s="2">
        <f t="shared" si="112"/>
        <v>49747</v>
      </c>
      <c r="F1856" s="6" t="str">
        <f t="shared" si="115"/>
        <v>BEARISH</v>
      </c>
      <c r="G1856" s="6" t="str">
        <f t="shared" si="114"/>
        <v>WEAK</v>
      </c>
      <c r="H1856" s="6" t="str">
        <f t="shared" si="113"/>
        <v>CONFIRMED BEARISH</v>
      </c>
    </row>
    <row r="1857" spans="1:8" ht="13.5" x14ac:dyDescent="0.25">
      <c r="A1857" s="3">
        <f>TITRES_STAT!B1860</f>
        <v>44715</v>
      </c>
      <c r="B1857" s="6">
        <f>TITRES_STAT!C1860</f>
        <v>57.43</v>
      </c>
      <c r="C1857" s="6">
        <f>TITRES_STAT!D1860</f>
        <v>47.228900000000003</v>
      </c>
      <c r="D1857" s="6">
        <f>TITRES_STAT!E1860</f>
        <v>11</v>
      </c>
      <c r="E1857" s="2">
        <f t="shared" si="112"/>
        <v>49758</v>
      </c>
      <c r="F1857" s="6" t="str">
        <f t="shared" si="115"/>
        <v>BEARISH</v>
      </c>
      <c r="G1857" s="6" t="str">
        <f t="shared" si="114"/>
        <v>WEAK</v>
      </c>
      <c r="H1857" s="6" t="str">
        <f t="shared" si="113"/>
        <v>NEUTRAL</v>
      </c>
    </row>
    <row r="1858" spans="1:8" ht="13.5" x14ac:dyDescent="0.25">
      <c r="A1858" s="3">
        <f>TITRES_STAT!B1861</f>
        <v>44718</v>
      </c>
      <c r="B1858" s="6">
        <f>TITRES_STAT!C1861</f>
        <v>57.43</v>
      </c>
      <c r="C1858" s="6">
        <f>TITRES_STAT!D1861</f>
        <v>47.228900000000003</v>
      </c>
      <c r="D1858" s="6">
        <f>TITRES_STAT!E1861</f>
        <v>10</v>
      </c>
      <c r="E1858" s="2">
        <f t="shared" si="112"/>
        <v>49758</v>
      </c>
      <c r="F1858" s="6" t="str">
        <f t="shared" si="115"/>
        <v>BEARISH</v>
      </c>
      <c r="G1858" s="6" t="str">
        <f t="shared" si="114"/>
        <v>WEAK</v>
      </c>
      <c r="H1858" s="6" t="str">
        <f t="shared" si="113"/>
        <v>NEUTRAL</v>
      </c>
    </row>
    <row r="1859" spans="1:8" ht="13.5" x14ac:dyDescent="0.25">
      <c r="A1859" s="3">
        <f>TITRES_STAT!B1862</f>
        <v>44719</v>
      </c>
      <c r="B1859" s="6">
        <f>TITRES_STAT!C1862</f>
        <v>57.43</v>
      </c>
      <c r="C1859" s="6">
        <f>TITRES_STAT!D1862</f>
        <v>47.228900000000003</v>
      </c>
      <c r="D1859" s="6">
        <f>TITRES_STAT!E1862</f>
        <v>0</v>
      </c>
      <c r="E1859" s="2">
        <f t="shared" si="112"/>
        <v>49758</v>
      </c>
      <c r="F1859" s="6" t="str">
        <f t="shared" si="115"/>
        <v>BULLISH</v>
      </c>
      <c r="G1859" s="6" t="str">
        <f t="shared" si="114"/>
        <v>NEUTRAL</v>
      </c>
      <c r="H1859" s="6" t="str">
        <f t="shared" si="113"/>
        <v>CONFIRMED BULLISH</v>
      </c>
    </row>
    <row r="1860" spans="1:8" ht="13.5" x14ac:dyDescent="0.25">
      <c r="A1860" s="3">
        <f>TITRES_STAT!B1863</f>
        <v>44720</v>
      </c>
      <c r="B1860" s="6">
        <f>TITRES_STAT!C1863</f>
        <v>57.43</v>
      </c>
      <c r="C1860" s="6">
        <f>TITRES_STAT!D1863</f>
        <v>47.228900000000003</v>
      </c>
      <c r="D1860" s="6">
        <f>TITRES_STAT!E1863</f>
        <v>0</v>
      </c>
      <c r="E1860" s="2">
        <f t="shared" ref="E1860:E1923" si="116">IF(B1860&gt;B1859, E1859+D1860, IF(B1860&lt;B1859, E1859-D1860, E1859))</f>
        <v>49758</v>
      </c>
      <c r="F1860" s="6" t="str">
        <f t="shared" si="115"/>
        <v>BULLISH</v>
      </c>
      <c r="G1860" s="6" t="str">
        <f t="shared" si="114"/>
        <v>NEUTRAL</v>
      </c>
      <c r="H1860" s="6" t="str">
        <f t="shared" si="113"/>
        <v>CONFIRMED BULLISH</v>
      </c>
    </row>
    <row r="1861" spans="1:8" ht="13.5" x14ac:dyDescent="0.25">
      <c r="A1861" s="3">
        <f>TITRES_STAT!B1864</f>
        <v>44721</v>
      </c>
      <c r="B1861" s="6">
        <f>TITRES_STAT!C1864</f>
        <v>57.43</v>
      </c>
      <c r="C1861" s="6">
        <f>TITRES_STAT!D1864</f>
        <v>47.228900000000003</v>
      </c>
      <c r="D1861" s="6">
        <f>TITRES_STAT!E1864</f>
        <v>0</v>
      </c>
      <c r="E1861" s="2">
        <f t="shared" si="116"/>
        <v>49758</v>
      </c>
      <c r="F1861" s="6" t="str">
        <f t="shared" si="115"/>
        <v>BULLISH</v>
      </c>
      <c r="G1861" s="6" t="str">
        <f t="shared" si="114"/>
        <v>NEUTRAL</v>
      </c>
      <c r="H1861" s="6" t="str">
        <f t="shared" si="113"/>
        <v>CONFIRMED BULLISH</v>
      </c>
    </row>
    <row r="1862" spans="1:8" ht="13.5" x14ac:dyDescent="0.25">
      <c r="A1862" s="3">
        <f>TITRES_STAT!B1865</f>
        <v>44722</v>
      </c>
      <c r="B1862" s="6">
        <f>TITRES_STAT!C1865</f>
        <v>57.43</v>
      </c>
      <c r="C1862" s="6">
        <f>TITRES_STAT!D1865</f>
        <v>47.228900000000003</v>
      </c>
      <c r="D1862" s="6">
        <f>TITRES_STAT!E1865</f>
        <v>0</v>
      </c>
      <c r="E1862" s="2">
        <f t="shared" si="116"/>
        <v>49758</v>
      </c>
      <c r="F1862" s="6" t="str">
        <f t="shared" si="115"/>
        <v>NEUTRAL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44725</v>
      </c>
      <c r="B1863" s="6">
        <f>TITRES_STAT!C1866</f>
        <v>57.43</v>
      </c>
      <c r="C1863" s="6">
        <f>TITRES_STAT!D1866</f>
        <v>47.228900000000003</v>
      </c>
      <c r="D1863" s="6">
        <f>TITRES_STAT!E1866</f>
        <v>490</v>
      </c>
      <c r="E1863" s="2">
        <f t="shared" si="116"/>
        <v>49758</v>
      </c>
      <c r="F1863" s="6" t="str">
        <f t="shared" si="115"/>
        <v>NEUTRAL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NEUTRAL</v>
      </c>
    </row>
    <row r="1864" spans="1:8" ht="13.5" x14ac:dyDescent="0.25">
      <c r="A1864" s="3">
        <f>TITRES_STAT!B1867</f>
        <v>44726</v>
      </c>
      <c r="B1864" s="6">
        <f>TITRES_STAT!C1867</f>
        <v>57.43</v>
      </c>
      <c r="C1864" s="6">
        <f>TITRES_STAT!D1867</f>
        <v>47.228900000000003</v>
      </c>
      <c r="D1864" s="6">
        <f>TITRES_STAT!E1867</f>
        <v>0</v>
      </c>
      <c r="E1864" s="2">
        <f t="shared" si="116"/>
        <v>49758</v>
      </c>
      <c r="F1864" s="6" t="str">
        <f t="shared" ref="F1864:F1927" si="119">IF(E1864&gt;E1859,"BULLISH",IF(E1864&lt;E1859,"BEARISH","NEUTRAL"))</f>
        <v>NEUTRAL</v>
      </c>
      <c r="G1864" s="6" t="str">
        <f t="shared" si="118"/>
        <v>NEUTRAL</v>
      </c>
      <c r="H1864" s="6" t="str">
        <f t="shared" si="117"/>
        <v>NEUTRAL</v>
      </c>
    </row>
    <row r="1865" spans="1:8" ht="13.5" x14ac:dyDescent="0.25">
      <c r="A1865" s="3">
        <f>TITRES_STAT!B1868</f>
        <v>44727</v>
      </c>
      <c r="B1865" s="6">
        <f>TITRES_STAT!C1868</f>
        <v>57.43</v>
      </c>
      <c r="C1865" s="6">
        <f>TITRES_STAT!D1868</f>
        <v>47.228900000000003</v>
      </c>
      <c r="D1865" s="6">
        <f>TITRES_STAT!E1868</f>
        <v>0</v>
      </c>
      <c r="E1865" s="2">
        <f t="shared" si="116"/>
        <v>49758</v>
      </c>
      <c r="F1865" s="6" t="str">
        <f t="shared" si="119"/>
        <v>NEUTRAL</v>
      </c>
      <c r="G1865" s="6" t="str">
        <f t="shared" si="118"/>
        <v>NEUTRAL</v>
      </c>
      <c r="H1865" s="6" t="str">
        <f t="shared" si="117"/>
        <v>NEUTRAL</v>
      </c>
    </row>
    <row r="1866" spans="1:8" ht="13.5" x14ac:dyDescent="0.25">
      <c r="A1866" s="3">
        <f>TITRES_STAT!B1869</f>
        <v>44728</v>
      </c>
      <c r="B1866" s="6">
        <f>TITRES_STAT!C1869</f>
        <v>57.43</v>
      </c>
      <c r="C1866" s="6">
        <f>TITRES_STAT!D1869</f>
        <v>47.228900000000003</v>
      </c>
      <c r="D1866" s="6">
        <f>TITRES_STAT!E1869</f>
        <v>0</v>
      </c>
      <c r="E1866" s="2">
        <f t="shared" si="116"/>
        <v>49758</v>
      </c>
      <c r="F1866" s="6" t="str">
        <f t="shared" si="119"/>
        <v>NEUTRAL</v>
      </c>
      <c r="G1866" s="6" t="str">
        <f t="shared" si="118"/>
        <v>NEUTRAL</v>
      </c>
      <c r="H1866" s="6" t="str">
        <f t="shared" si="117"/>
        <v>NEUTRAL</v>
      </c>
    </row>
    <row r="1867" spans="1:8" ht="13.5" x14ac:dyDescent="0.25">
      <c r="A1867" s="3">
        <f>TITRES_STAT!B1870</f>
        <v>44729</v>
      </c>
      <c r="B1867" s="6">
        <f>TITRES_STAT!C1870</f>
        <v>57.43</v>
      </c>
      <c r="C1867" s="6">
        <f>TITRES_STAT!D1870</f>
        <v>47.228900000000003</v>
      </c>
      <c r="D1867" s="6">
        <f>TITRES_STAT!E1870</f>
        <v>0</v>
      </c>
      <c r="E1867" s="2">
        <f t="shared" si="116"/>
        <v>49758</v>
      </c>
      <c r="F1867" s="6" t="str">
        <f t="shared" si="119"/>
        <v>NEUTRAL</v>
      </c>
      <c r="G1867" s="6" t="str">
        <f t="shared" si="118"/>
        <v>NEUTRAL</v>
      </c>
      <c r="H1867" s="6" t="str">
        <f t="shared" si="117"/>
        <v>NEUTRAL</v>
      </c>
    </row>
    <row r="1868" spans="1:8" ht="13.5" x14ac:dyDescent="0.25">
      <c r="A1868" s="3">
        <f>TITRES_STAT!B1871</f>
        <v>44732</v>
      </c>
      <c r="B1868" s="6">
        <f>TITRES_STAT!C1871</f>
        <v>57.43</v>
      </c>
      <c r="C1868" s="6">
        <f>TITRES_STAT!D1871</f>
        <v>47.228900000000003</v>
      </c>
      <c r="D1868" s="6">
        <f>TITRES_STAT!E1871</f>
        <v>0</v>
      </c>
      <c r="E1868" s="2">
        <f t="shared" si="116"/>
        <v>49758</v>
      </c>
      <c r="F1868" s="6" t="str">
        <f t="shared" si="119"/>
        <v>NEUTRAL</v>
      </c>
      <c r="G1868" s="6" t="str">
        <f t="shared" si="118"/>
        <v>NEUTRAL</v>
      </c>
      <c r="H1868" s="6" t="str">
        <f t="shared" si="117"/>
        <v>NEUTRAL</v>
      </c>
    </row>
    <row r="1869" spans="1:8" ht="13.5" x14ac:dyDescent="0.25">
      <c r="A1869" s="3">
        <f>TITRES_STAT!B1872</f>
        <v>44733</v>
      </c>
      <c r="B1869" s="6">
        <f>TITRES_STAT!C1872</f>
        <v>57.43</v>
      </c>
      <c r="C1869" s="6">
        <f>TITRES_STAT!D1872</f>
        <v>47.228900000000003</v>
      </c>
      <c r="D1869" s="6">
        <f>TITRES_STAT!E1872</f>
        <v>0</v>
      </c>
      <c r="E1869" s="2">
        <f t="shared" si="116"/>
        <v>49758</v>
      </c>
      <c r="F1869" s="6" t="str">
        <f t="shared" si="119"/>
        <v>NEUTRAL</v>
      </c>
      <c r="G1869" s="6" t="str">
        <f t="shared" si="118"/>
        <v>NEUTRAL</v>
      </c>
      <c r="H1869" s="6" t="str">
        <f t="shared" si="117"/>
        <v>NEUTRAL</v>
      </c>
    </row>
    <row r="1870" spans="1:8" ht="13.5" x14ac:dyDescent="0.25">
      <c r="A1870" s="3">
        <f>TITRES_STAT!B1873</f>
        <v>44734</v>
      </c>
      <c r="B1870" s="6">
        <f>TITRES_STAT!C1873</f>
        <v>57.43</v>
      </c>
      <c r="C1870" s="6">
        <f>TITRES_STAT!D1873</f>
        <v>47.228900000000003</v>
      </c>
      <c r="D1870" s="6">
        <f>TITRES_STAT!E1873</f>
        <v>0</v>
      </c>
      <c r="E1870" s="2">
        <f t="shared" si="116"/>
        <v>49758</v>
      </c>
      <c r="F1870" s="6" t="str">
        <f t="shared" si="119"/>
        <v>NEUTRAL</v>
      </c>
      <c r="G1870" s="6" t="str">
        <f t="shared" si="118"/>
        <v>NEUTRAL</v>
      </c>
      <c r="H1870" s="6" t="str">
        <f t="shared" si="117"/>
        <v>NEUTRAL</v>
      </c>
    </row>
    <row r="1871" spans="1:8" ht="13.5" x14ac:dyDescent="0.25">
      <c r="A1871" s="3">
        <f>TITRES_STAT!B1874</f>
        <v>44735</v>
      </c>
      <c r="B1871" s="6">
        <f>TITRES_STAT!C1874</f>
        <v>57.43</v>
      </c>
      <c r="C1871" s="6">
        <f>TITRES_STAT!D1874</f>
        <v>47.228900000000003</v>
      </c>
      <c r="D1871" s="6">
        <f>TITRES_STAT!E1874</f>
        <v>0</v>
      </c>
      <c r="E1871" s="2">
        <f t="shared" si="116"/>
        <v>49758</v>
      </c>
      <c r="F1871" s="6" t="str">
        <f t="shared" si="119"/>
        <v>NEUTRAL</v>
      </c>
      <c r="G1871" s="6" t="str">
        <f t="shared" si="118"/>
        <v>NEUTRAL</v>
      </c>
      <c r="H1871" s="6" t="str">
        <f t="shared" si="117"/>
        <v>NEUTRAL</v>
      </c>
    </row>
    <row r="1872" spans="1:8" ht="13.5" x14ac:dyDescent="0.25">
      <c r="A1872" s="3">
        <f>TITRES_STAT!B1875</f>
        <v>44736</v>
      </c>
      <c r="B1872" s="6">
        <f>TITRES_STAT!C1875</f>
        <v>57.43</v>
      </c>
      <c r="C1872" s="6">
        <f>TITRES_STAT!D1875</f>
        <v>47.228900000000003</v>
      </c>
      <c r="D1872" s="6">
        <f>TITRES_STAT!E1875</f>
        <v>0</v>
      </c>
      <c r="E1872" s="2">
        <f t="shared" si="116"/>
        <v>49758</v>
      </c>
      <c r="F1872" s="6" t="str">
        <f t="shared" si="119"/>
        <v>NEUTRAL</v>
      </c>
      <c r="G1872" s="6" t="str">
        <f t="shared" si="118"/>
        <v>NEUTRAL</v>
      </c>
      <c r="H1872" s="6" t="str">
        <f t="shared" si="117"/>
        <v>NEUTRAL</v>
      </c>
    </row>
    <row r="1873" spans="1:8" ht="13.5" x14ac:dyDescent="0.25">
      <c r="A1873" s="3">
        <f>TITRES_STAT!B1876</f>
        <v>44739</v>
      </c>
      <c r="B1873" s="6">
        <f>TITRES_STAT!C1876</f>
        <v>57.43</v>
      </c>
      <c r="C1873" s="6">
        <f>TITRES_STAT!D1876</f>
        <v>47.228900000000003</v>
      </c>
      <c r="D1873" s="6">
        <f>TITRES_STAT!E1876</f>
        <v>0</v>
      </c>
      <c r="E1873" s="2">
        <f t="shared" si="116"/>
        <v>49758</v>
      </c>
      <c r="F1873" s="6" t="str">
        <f t="shared" si="119"/>
        <v>NEUTRAL</v>
      </c>
      <c r="G1873" s="6" t="str">
        <f t="shared" si="118"/>
        <v>NEUTRAL</v>
      </c>
      <c r="H1873" s="6" t="str">
        <f t="shared" si="117"/>
        <v>NEUTRAL</v>
      </c>
    </row>
    <row r="1874" spans="1:8" ht="13.5" x14ac:dyDescent="0.25">
      <c r="A1874" s="3">
        <f>TITRES_STAT!B1877</f>
        <v>44740</v>
      </c>
      <c r="B1874" s="6">
        <f>TITRES_STAT!C1877</f>
        <v>54.63</v>
      </c>
      <c r="C1874" s="6">
        <f>TITRES_STAT!D1877</f>
        <v>47.231099999999998</v>
      </c>
      <c r="D1874" s="6">
        <f>TITRES_STAT!E1877</f>
        <v>0</v>
      </c>
      <c r="E1874" s="2">
        <f t="shared" si="116"/>
        <v>49758</v>
      </c>
      <c r="F1874" s="6" t="str">
        <f t="shared" si="119"/>
        <v>NEUTRAL</v>
      </c>
      <c r="G1874" s="6" t="str">
        <f t="shared" si="118"/>
        <v>NEUTRAL</v>
      </c>
      <c r="H1874" s="6" t="str">
        <f t="shared" si="117"/>
        <v>NEUTRAL</v>
      </c>
    </row>
    <row r="1875" spans="1:8" ht="13.5" x14ac:dyDescent="0.25">
      <c r="A1875" s="3">
        <f>TITRES_STAT!B1878</f>
        <v>44741</v>
      </c>
      <c r="B1875" s="6">
        <f>TITRES_STAT!C1878</f>
        <v>54.63</v>
      </c>
      <c r="C1875" s="6">
        <f>TITRES_STAT!D1878</f>
        <v>47.231099999999998</v>
      </c>
      <c r="D1875" s="6">
        <f>TITRES_STAT!E1878</f>
        <v>0</v>
      </c>
      <c r="E1875" s="2">
        <f t="shared" si="116"/>
        <v>49758</v>
      </c>
      <c r="F1875" s="6" t="str">
        <f t="shared" si="119"/>
        <v>NEUTRAL</v>
      </c>
      <c r="G1875" s="6" t="str">
        <f t="shared" si="118"/>
        <v>NEUTRAL</v>
      </c>
      <c r="H1875" s="6" t="str">
        <f t="shared" si="117"/>
        <v>NEUTRAL</v>
      </c>
    </row>
    <row r="1876" spans="1:8" ht="13.5" x14ac:dyDescent="0.25">
      <c r="A1876" s="3">
        <f>TITRES_STAT!B1879</f>
        <v>44742</v>
      </c>
      <c r="B1876" s="6">
        <f>TITRES_STAT!C1879</f>
        <v>54.63</v>
      </c>
      <c r="C1876" s="6">
        <f>TITRES_STAT!D1879</f>
        <v>47.231099999999998</v>
      </c>
      <c r="D1876" s="6">
        <f>TITRES_STAT!E1879</f>
        <v>0</v>
      </c>
      <c r="E1876" s="2">
        <f t="shared" si="116"/>
        <v>49758</v>
      </c>
      <c r="F1876" s="6" t="str">
        <f t="shared" si="119"/>
        <v>NEUTRAL</v>
      </c>
      <c r="G1876" s="6" t="str">
        <f t="shared" si="118"/>
        <v>NEUTRAL</v>
      </c>
      <c r="H1876" s="6" t="str">
        <f t="shared" si="117"/>
        <v>NEUTRAL</v>
      </c>
    </row>
    <row r="1877" spans="1:8" ht="13.5" x14ac:dyDescent="0.25">
      <c r="A1877" s="3">
        <f>TITRES_STAT!B1880</f>
        <v>44743</v>
      </c>
      <c r="B1877" s="6">
        <f>TITRES_STAT!C1880</f>
        <v>54.63</v>
      </c>
      <c r="C1877" s="6">
        <f>TITRES_STAT!D1880</f>
        <v>47.231099999999998</v>
      </c>
      <c r="D1877" s="6">
        <f>TITRES_STAT!E1880</f>
        <v>0</v>
      </c>
      <c r="E1877" s="2">
        <f t="shared" si="116"/>
        <v>49758</v>
      </c>
      <c r="F1877" s="6" t="str">
        <f t="shared" si="119"/>
        <v>NEUTRAL</v>
      </c>
      <c r="G1877" s="6" t="str">
        <f t="shared" si="118"/>
        <v>NEUTRAL</v>
      </c>
      <c r="H1877" s="6" t="str">
        <f t="shared" si="117"/>
        <v>NEUTRAL</v>
      </c>
    </row>
    <row r="1878" spans="1:8" ht="13.5" x14ac:dyDescent="0.25">
      <c r="A1878" s="3">
        <f>TITRES_STAT!B1881</f>
        <v>44746</v>
      </c>
      <c r="B1878" s="6">
        <f>TITRES_STAT!C1881</f>
        <v>54.63</v>
      </c>
      <c r="C1878" s="6">
        <f>TITRES_STAT!D1881</f>
        <v>47.231099999999998</v>
      </c>
      <c r="D1878" s="6">
        <f>TITRES_STAT!E1881</f>
        <v>0</v>
      </c>
      <c r="E1878" s="2">
        <f t="shared" si="116"/>
        <v>49758</v>
      </c>
      <c r="F1878" s="6" t="str">
        <f t="shared" si="119"/>
        <v>NEUTRAL</v>
      </c>
      <c r="G1878" s="6" t="str">
        <f t="shared" si="118"/>
        <v>NEUTRAL</v>
      </c>
      <c r="H1878" s="6" t="str">
        <f t="shared" si="117"/>
        <v>NEUTRAL</v>
      </c>
    </row>
    <row r="1879" spans="1:8" ht="13.5" x14ac:dyDescent="0.25">
      <c r="A1879" s="3">
        <f>TITRES_STAT!B1882</f>
        <v>44747</v>
      </c>
      <c r="B1879" s="6">
        <f>TITRES_STAT!C1882</f>
        <v>54.63</v>
      </c>
      <c r="C1879" s="6">
        <f>TITRES_STAT!D1882</f>
        <v>47.231099999999998</v>
      </c>
      <c r="D1879" s="6">
        <f>TITRES_STAT!E1882</f>
        <v>0</v>
      </c>
      <c r="E1879" s="2">
        <f t="shared" si="116"/>
        <v>49758</v>
      </c>
      <c r="F1879" s="6" t="str">
        <f t="shared" si="119"/>
        <v>NEUTRAL</v>
      </c>
      <c r="G1879" s="6" t="str">
        <f t="shared" si="118"/>
        <v>NEUTRAL</v>
      </c>
      <c r="H1879" s="6" t="str">
        <f t="shared" si="117"/>
        <v>NEUTRAL</v>
      </c>
    </row>
    <row r="1880" spans="1:8" ht="13.5" x14ac:dyDescent="0.25">
      <c r="A1880" s="3">
        <f>TITRES_STAT!B1883</f>
        <v>44748</v>
      </c>
      <c r="B1880" s="6">
        <f>TITRES_STAT!C1883</f>
        <v>54.63</v>
      </c>
      <c r="C1880" s="6">
        <f>TITRES_STAT!D1883</f>
        <v>47.231099999999998</v>
      </c>
      <c r="D1880" s="6">
        <f>TITRES_STAT!E1883</f>
        <v>0</v>
      </c>
      <c r="E1880" s="2">
        <f t="shared" si="116"/>
        <v>49758</v>
      </c>
      <c r="F1880" s="6" t="str">
        <f t="shared" si="119"/>
        <v>NEUTRAL</v>
      </c>
      <c r="G1880" s="6" t="str">
        <f t="shared" si="118"/>
        <v>NEUTRAL</v>
      </c>
      <c r="H1880" s="6" t="str">
        <f t="shared" si="117"/>
        <v>NEUTRAL</v>
      </c>
    </row>
    <row r="1881" spans="1:8" ht="13.5" x14ac:dyDescent="0.25">
      <c r="A1881" s="3">
        <f>TITRES_STAT!B1884</f>
        <v>44749</v>
      </c>
      <c r="B1881" s="6">
        <f>TITRES_STAT!C1884</f>
        <v>54.63</v>
      </c>
      <c r="C1881" s="6">
        <f>TITRES_STAT!D1884</f>
        <v>47.231099999999998</v>
      </c>
      <c r="D1881" s="6">
        <f>TITRES_STAT!E1884</f>
        <v>0</v>
      </c>
      <c r="E1881" s="2">
        <f t="shared" si="116"/>
        <v>49758</v>
      </c>
      <c r="F1881" s="6" t="str">
        <f t="shared" si="119"/>
        <v>NEUTRAL</v>
      </c>
      <c r="G1881" s="6" t="str">
        <f t="shared" si="118"/>
        <v>NEUTRAL</v>
      </c>
      <c r="H1881" s="6" t="str">
        <f t="shared" si="117"/>
        <v>NEUTRAL</v>
      </c>
    </row>
    <row r="1882" spans="1:8" ht="13.5" x14ac:dyDescent="0.25">
      <c r="A1882" s="3">
        <f>TITRES_STAT!B1885</f>
        <v>44750</v>
      </c>
      <c r="B1882" s="6">
        <f>TITRES_STAT!C1885</f>
        <v>54.63</v>
      </c>
      <c r="C1882" s="6">
        <f>TITRES_STAT!D1885</f>
        <v>47.231099999999998</v>
      </c>
      <c r="D1882" s="6">
        <f>TITRES_STAT!E1885</f>
        <v>0</v>
      </c>
      <c r="E1882" s="2">
        <f t="shared" si="116"/>
        <v>49758</v>
      </c>
      <c r="F1882" s="6" t="str">
        <f t="shared" si="119"/>
        <v>NEUTRAL</v>
      </c>
      <c r="G1882" s="6" t="str">
        <f t="shared" si="118"/>
        <v>NEUTRAL</v>
      </c>
      <c r="H1882" s="6" t="str">
        <f t="shared" si="117"/>
        <v>NEUTRAL</v>
      </c>
    </row>
    <row r="1883" spans="1:8" ht="13.5" x14ac:dyDescent="0.25">
      <c r="A1883" s="3">
        <f>TITRES_STAT!B1886</f>
        <v>44753</v>
      </c>
      <c r="B1883" s="6">
        <f>TITRES_STAT!C1886</f>
        <v>54.6</v>
      </c>
      <c r="C1883" s="6">
        <f>TITRES_STAT!D1886</f>
        <v>47.205100000000002</v>
      </c>
      <c r="D1883" s="6">
        <f>TITRES_STAT!E1886</f>
        <v>760</v>
      </c>
      <c r="E1883" s="2">
        <f t="shared" si="116"/>
        <v>48998</v>
      </c>
      <c r="F1883" s="6" t="str">
        <f t="shared" si="119"/>
        <v>BEARISH</v>
      </c>
      <c r="G1883" s="6" t="str">
        <f t="shared" si="118"/>
        <v>NEUTRAL</v>
      </c>
      <c r="H1883" s="6" t="str">
        <f t="shared" si="117"/>
        <v>CONFIRMED BEARISH</v>
      </c>
    </row>
    <row r="1884" spans="1:8" ht="13.5" x14ac:dyDescent="0.25">
      <c r="A1884" s="3">
        <f>TITRES_STAT!B1887</f>
        <v>44754</v>
      </c>
      <c r="B1884" s="6">
        <f>TITRES_STAT!C1887</f>
        <v>54.6</v>
      </c>
      <c r="C1884" s="6">
        <f>TITRES_STAT!D1887</f>
        <v>47.205100000000002</v>
      </c>
      <c r="D1884" s="6">
        <f>TITRES_STAT!E1887</f>
        <v>0</v>
      </c>
      <c r="E1884" s="2">
        <f t="shared" si="116"/>
        <v>48998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CONFIRMED BEARISH</v>
      </c>
    </row>
    <row r="1885" spans="1:8" ht="13.5" x14ac:dyDescent="0.25">
      <c r="A1885" s="3">
        <f>TITRES_STAT!B1888</f>
        <v>44755</v>
      </c>
      <c r="B1885" s="6">
        <f>TITRES_STAT!C1888</f>
        <v>54.6</v>
      </c>
      <c r="C1885" s="6">
        <f>TITRES_STAT!D1888</f>
        <v>47.205100000000002</v>
      </c>
      <c r="D1885" s="6">
        <f>TITRES_STAT!E1888</f>
        <v>10</v>
      </c>
      <c r="E1885" s="2">
        <f t="shared" si="116"/>
        <v>48998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CONFIRMED BEARISH</v>
      </c>
    </row>
    <row r="1886" spans="1:8" ht="13.5" x14ac:dyDescent="0.25">
      <c r="A1886" s="3">
        <f>TITRES_STAT!B1889</f>
        <v>44756</v>
      </c>
      <c r="B1886" s="6">
        <f>TITRES_STAT!C1889</f>
        <v>54.6</v>
      </c>
      <c r="C1886" s="6">
        <f>TITRES_STAT!D1889</f>
        <v>47.205100000000002</v>
      </c>
      <c r="D1886" s="6">
        <f>TITRES_STAT!E1889</f>
        <v>0</v>
      </c>
      <c r="E1886" s="2">
        <f t="shared" si="116"/>
        <v>48998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CONFIRMED BEARISH</v>
      </c>
    </row>
    <row r="1887" spans="1:8" ht="13.5" x14ac:dyDescent="0.25">
      <c r="A1887" s="3">
        <f>TITRES_STAT!B1890</f>
        <v>44757</v>
      </c>
      <c r="B1887" s="6">
        <f>TITRES_STAT!C1890</f>
        <v>54.6</v>
      </c>
      <c r="C1887" s="6">
        <f>TITRES_STAT!D1890</f>
        <v>47.205100000000002</v>
      </c>
      <c r="D1887" s="6">
        <f>TITRES_STAT!E1890</f>
        <v>0</v>
      </c>
      <c r="E1887" s="2">
        <f t="shared" si="116"/>
        <v>48998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CONFIRMED BEARISH</v>
      </c>
    </row>
    <row r="1888" spans="1:8" ht="13.5" x14ac:dyDescent="0.25">
      <c r="A1888" s="3">
        <f>TITRES_STAT!B1891</f>
        <v>44760</v>
      </c>
      <c r="B1888" s="6">
        <f>TITRES_STAT!C1891</f>
        <v>54.6</v>
      </c>
      <c r="C1888" s="6">
        <f>TITRES_STAT!D1891</f>
        <v>47.205100000000002</v>
      </c>
      <c r="D1888" s="6">
        <f>TITRES_STAT!E1891</f>
        <v>0</v>
      </c>
      <c r="E1888" s="2">
        <f t="shared" si="116"/>
        <v>48998</v>
      </c>
      <c r="F1888" s="6" t="str">
        <f t="shared" si="119"/>
        <v>NEUTRAL</v>
      </c>
      <c r="G1888" s="6" t="str">
        <f t="shared" si="118"/>
        <v>NEUTRAL</v>
      </c>
      <c r="H1888" s="6" t="str">
        <f t="shared" si="117"/>
        <v>NEUTRAL</v>
      </c>
    </row>
    <row r="1889" spans="1:8" ht="13.5" x14ac:dyDescent="0.25">
      <c r="A1889" s="3">
        <f>TITRES_STAT!B1892</f>
        <v>44761</v>
      </c>
      <c r="B1889" s="6">
        <f>TITRES_STAT!C1892</f>
        <v>54.6</v>
      </c>
      <c r="C1889" s="6">
        <f>TITRES_STAT!D1892</f>
        <v>47.205100000000002</v>
      </c>
      <c r="D1889" s="6">
        <f>TITRES_STAT!E1892</f>
        <v>0</v>
      </c>
      <c r="E1889" s="2">
        <f t="shared" si="116"/>
        <v>48998</v>
      </c>
      <c r="F1889" s="6" t="str">
        <f t="shared" si="119"/>
        <v>NEUTRAL</v>
      </c>
      <c r="G1889" s="6" t="str">
        <f t="shared" si="118"/>
        <v>NEUTRAL</v>
      </c>
      <c r="H1889" s="6" t="str">
        <f t="shared" si="117"/>
        <v>NEUTRAL</v>
      </c>
    </row>
    <row r="1890" spans="1:8" ht="13.5" x14ac:dyDescent="0.25">
      <c r="A1890" s="3">
        <f>TITRES_STAT!B1893</f>
        <v>44762</v>
      </c>
      <c r="B1890" s="6">
        <f>TITRES_STAT!C1893</f>
        <v>54.6</v>
      </c>
      <c r="C1890" s="6">
        <f>TITRES_STAT!D1893</f>
        <v>47.205100000000002</v>
      </c>
      <c r="D1890" s="6">
        <f>TITRES_STAT!E1893</f>
        <v>0</v>
      </c>
      <c r="E1890" s="2">
        <f t="shared" si="116"/>
        <v>48998</v>
      </c>
      <c r="F1890" s="6" t="str">
        <f t="shared" si="119"/>
        <v>NEUTRAL</v>
      </c>
      <c r="G1890" s="6" t="str">
        <f t="shared" si="118"/>
        <v>NEUTRAL</v>
      </c>
      <c r="H1890" s="6" t="str">
        <f t="shared" si="117"/>
        <v>NEUTRAL</v>
      </c>
    </row>
    <row r="1891" spans="1:8" ht="13.5" x14ac:dyDescent="0.25">
      <c r="A1891" s="3">
        <f>TITRES_STAT!B1894</f>
        <v>44763</v>
      </c>
      <c r="B1891" s="6">
        <f>TITRES_STAT!C1894</f>
        <v>54.6</v>
      </c>
      <c r="C1891" s="6">
        <f>TITRES_STAT!D1894</f>
        <v>47.205100000000002</v>
      </c>
      <c r="D1891" s="6">
        <f>TITRES_STAT!E1894</f>
        <v>0</v>
      </c>
      <c r="E1891" s="2">
        <f t="shared" si="116"/>
        <v>48998</v>
      </c>
      <c r="F1891" s="6" t="str">
        <f t="shared" si="119"/>
        <v>NEUTRAL</v>
      </c>
      <c r="G1891" s="6" t="str">
        <f t="shared" si="118"/>
        <v>NEUTRAL</v>
      </c>
      <c r="H1891" s="6" t="str">
        <f t="shared" si="117"/>
        <v>NEUTRAL</v>
      </c>
    </row>
    <row r="1892" spans="1:8" ht="13.5" x14ac:dyDescent="0.25">
      <c r="A1892" s="3">
        <f>TITRES_STAT!B1895</f>
        <v>44764</v>
      </c>
      <c r="B1892" s="6">
        <f>TITRES_STAT!C1895</f>
        <v>54.6</v>
      </c>
      <c r="C1892" s="6">
        <f>TITRES_STAT!D1895</f>
        <v>47.205100000000002</v>
      </c>
      <c r="D1892" s="6">
        <f>TITRES_STAT!E1895</f>
        <v>0</v>
      </c>
      <c r="E1892" s="2">
        <f t="shared" si="116"/>
        <v>48998</v>
      </c>
      <c r="F1892" s="6" t="str">
        <f t="shared" si="119"/>
        <v>NEUTRAL</v>
      </c>
      <c r="G1892" s="6" t="str">
        <f t="shared" si="118"/>
        <v>NEUTRAL</v>
      </c>
      <c r="H1892" s="6" t="str">
        <f t="shared" si="117"/>
        <v>NEUTRAL</v>
      </c>
    </row>
    <row r="1893" spans="1:8" ht="13.5" x14ac:dyDescent="0.25">
      <c r="A1893" s="3">
        <f>TITRES_STAT!B1896</f>
        <v>44768</v>
      </c>
      <c r="B1893" s="6">
        <f>TITRES_STAT!C1896</f>
        <v>54.6</v>
      </c>
      <c r="C1893" s="6">
        <f>TITRES_STAT!D1896</f>
        <v>47.205100000000002</v>
      </c>
      <c r="D1893" s="6">
        <f>TITRES_STAT!E1896</f>
        <v>0</v>
      </c>
      <c r="E1893" s="2">
        <f t="shared" si="116"/>
        <v>48998</v>
      </c>
      <c r="F1893" s="6" t="str">
        <f t="shared" si="119"/>
        <v>NEUTRAL</v>
      </c>
      <c r="G1893" s="6" t="str">
        <f t="shared" si="118"/>
        <v>NEUTRAL</v>
      </c>
      <c r="H1893" s="6" t="str">
        <f t="shared" si="117"/>
        <v>NEUTRAL</v>
      </c>
    </row>
    <row r="1894" spans="1:8" ht="13.5" x14ac:dyDescent="0.25">
      <c r="A1894" s="3">
        <f>TITRES_STAT!B1897</f>
        <v>44769</v>
      </c>
      <c r="B1894" s="6">
        <f>TITRES_STAT!C1897</f>
        <v>54.6</v>
      </c>
      <c r="C1894" s="6">
        <f>TITRES_STAT!D1897</f>
        <v>47.205100000000002</v>
      </c>
      <c r="D1894" s="6">
        <f>TITRES_STAT!E1897</f>
        <v>0</v>
      </c>
      <c r="E1894" s="2">
        <f t="shared" si="116"/>
        <v>48998</v>
      </c>
      <c r="F1894" s="6" t="str">
        <f t="shared" si="119"/>
        <v>NEUTRAL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44770</v>
      </c>
      <c r="B1895" s="6">
        <f>TITRES_STAT!C1898</f>
        <v>54.6</v>
      </c>
      <c r="C1895" s="6">
        <f>TITRES_STAT!D1898</f>
        <v>47.205100000000002</v>
      </c>
      <c r="D1895" s="6">
        <f>TITRES_STAT!E1898</f>
        <v>0</v>
      </c>
      <c r="E1895" s="2">
        <f t="shared" si="116"/>
        <v>48998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44771</v>
      </c>
      <c r="B1896" s="6">
        <f>TITRES_STAT!C1899</f>
        <v>54.6</v>
      </c>
      <c r="C1896" s="6">
        <f>TITRES_STAT!D1899</f>
        <v>47.205100000000002</v>
      </c>
      <c r="D1896" s="6">
        <f>TITRES_STAT!E1899</f>
        <v>0</v>
      </c>
      <c r="E1896" s="2">
        <f t="shared" si="116"/>
        <v>48998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54.6</v>
      </c>
      <c r="C1897" s="6">
        <f>TITRES_STAT!D1900</f>
        <v>47.205100000000002</v>
      </c>
      <c r="D1897" s="6">
        <f>TITRES_STAT!E1900</f>
        <v>0</v>
      </c>
      <c r="E1897" s="2">
        <f t="shared" si="116"/>
        <v>48998</v>
      </c>
      <c r="F1897" s="6" t="str">
        <f t="shared" si="119"/>
        <v>NEUTRAL</v>
      </c>
      <c r="G1897" s="6" t="str">
        <f t="shared" si="118"/>
        <v>NEUTRAL</v>
      </c>
      <c r="H1897" s="6" t="str">
        <f t="shared" si="117"/>
        <v>NEUTRAL</v>
      </c>
    </row>
    <row r="1898" spans="1:8" ht="13.5" x14ac:dyDescent="0.25">
      <c r="A1898" s="3">
        <f>TITRES_STAT!B1901</f>
        <v>44775</v>
      </c>
      <c r="B1898" s="6">
        <f>TITRES_STAT!C1901</f>
        <v>54.6</v>
      </c>
      <c r="C1898" s="6">
        <f>TITRES_STAT!D1901</f>
        <v>47.205100000000002</v>
      </c>
      <c r="D1898" s="6">
        <f>TITRES_STAT!E1901</f>
        <v>0</v>
      </c>
      <c r="E1898" s="2">
        <f t="shared" si="116"/>
        <v>48998</v>
      </c>
      <c r="F1898" s="6" t="str">
        <f t="shared" si="119"/>
        <v>NEUTRAL</v>
      </c>
      <c r="G1898" s="6" t="str">
        <f t="shared" si="118"/>
        <v>NEUTRAL</v>
      </c>
      <c r="H1898" s="6" t="str">
        <f t="shared" si="117"/>
        <v>NEUTRAL</v>
      </c>
    </row>
    <row r="1899" spans="1:8" ht="13.5" x14ac:dyDescent="0.25">
      <c r="A1899" s="3">
        <f>TITRES_STAT!B1902</f>
        <v>44776</v>
      </c>
      <c r="B1899" s="6">
        <f>TITRES_STAT!C1902</f>
        <v>54.6</v>
      </c>
      <c r="C1899" s="6">
        <f>TITRES_STAT!D1902</f>
        <v>47.205100000000002</v>
      </c>
      <c r="D1899" s="6">
        <f>TITRES_STAT!E1902</f>
        <v>0</v>
      </c>
      <c r="E1899" s="2">
        <f t="shared" si="116"/>
        <v>48998</v>
      </c>
      <c r="F1899" s="6" t="str">
        <f t="shared" si="119"/>
        <v>NEUTRAL</v>
      </c>
      <c r="G1899" s="6" t="str">
        <f t="shared" si="118"/>
        <v>NEUTRAL</v>
      </c>
      <c r="H1899" s="6" t="str">
        <f t="shared" si="117"/>
        <v>NEUTRAL</v>
      </c>
    </row>
    <row r="1900" spans="1:8" ht="13.5" x14ac:dyDescent="0.25">
      <c r="A1900" s="3">
        <f>TITRES_STAT!B1903</f>
        <v>44777</v>
      </c>
      <c r="B1900" s="6">
        <f>TITRES_STAT!C1903</f>
        <v>54.6</v>
      </c>
      <c r="C1900" s="6">
        <f>TITRES_STAT!D1903</f>
        <v>47.205100000000002</v>
      </c>
      <c r="D1900" s="6">
        <f>TITRES_STAT!E1903</f>
        <v>0</v>
      </c>
      <c r="E1900" s="2">
        <f t="shared" si="116"/>
        <v>48998</v>
      </c>
      <c r="F1900" s="6" t="str">
        <f t="shared" si="119"/>
        <v>NEUTRAL</v>
      </c>
      <c r="G1900" s="6" t="str">
        <f t="shared" si="118"/>
        <v>NEUTRAL</v>
      </c>
      <c r="H1900" s="6" t="str">
        <f t="shared" si="117"/>
        <v>NEUTRAL</v>
      </c>
    </row>
    <row r="1901" spans="1:8" ht="13.5" x14ac:dyDescent="0.25">
      <c r="A1901" s="3">
        <f>TITRES_STAT!B1904</f>
        <v>44778</v>
      </c>
      <c r="B1901" s="6">
        <f>TITRES_STAT!C1904</f>
        <v>54.6</v>
      </c>
      <c r="C1901" s="6">
        <f>TITRES_STAT!D1904</f>
        <v>47.205100000000002</v>
      </c>
      <c r="D1901" s="6">
        <f>TITRES_STAT!E1904</f>
        <v>0</v>
      </c>
      <c r="E1901" s="2">
        <f t="shared" si="116"/>
        <v>48998</v>
      </c>
      <c r="F1901" s="6" t="str">
        <f t="shared" si="119"/>
        <v>NEUTRAL</v>
      </c>
      <c r="G1901" s="6" t="str">
        <f t="shared" si="118"/>
        <v>NEUTRAL</v>
      </c>
      <c r="H1901" s="6" t="str">
        <f t="shared" si="117"/>
        <v>NEUTRAL</v>
      </c>
    </row>
    <row r="1902" spans="1:8" ht="13.5" x14ac:dyDescent="0.25">
      <c r="A1902" s="3">
        <f>TITRES_STAT!B1905</f>
        <v>44781</v>
      </c>
      <c r="B1902" s="6">
        <f>TITRES_STAT!C1905</f>
        <v>54.6</v>
      </c>
      <c r="C1902" s="6">
        <f>TITRES_STAT!D1905</f>
        <v>47.205100000000002</v>
      </c>
      <c r="D1902" s="6">
        <f>TITRES_STAT!E1905</f>
        <v>0</v>
      </c>
      <c r="E1902" s="2">
        <f t="shared" si="116"/>
        <v>48998</v>
      </c>
      <c r="F1902" s="6" t="str">
        <f t="shared" si="119"/>
        <v>NEUTRAL</v>
      </c>
      <c r="G1902" s="6" t="str">
        <f t="shared" si="118"/>
        <v>NEUTRAL</v>
      </c>
      <c r="H1902" s="6" t="str">
        <f t="shared" si="117"/>
        <v>NEUTRAL</v>
      </c>
    </row>
    <row r="1903" spans="1:8" ht="13.5" x14ac:dyDescent="0.25">
      <c r="A1903" s="3">
        <f>TITRES_STAT!B1906</f>
        <v>44782</v>
      </c>
      <c r="B1903" s="6">
        <f>TITRES_STAT!C1906</f>
        <v>54.6</v>
      </c>
      <c r="C1903" s="6">
        <f>TITRES_STAT!D1906</f>
        <v>47.205100000000002</v>
      </c>
      <c r="D1903" s="6">
        <f>TITRES_STAT!E1906</f>
        <v>15</v>
      </c>
      <c r="E1903" s="2">
        <f t="shared" si="116"/>
        <v>48998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44783</v>
      </c>
      <c r="B1904" s="6">
        <f>TITRES_STAT!C1907</f>
        <v>54.6</v>
      </c>
      <c r="C1904" s="6">
        <f>TITRES_STAT!D1907</f>
        <v>47.205100000000002</v>
      </c>
      <c r="D1904" s="6">
        <f>TITRES_STAT!E1907</f>
        <v>0</v>
      </c>
      <c r="E1904" s="2">
        <f t="shared" si="116"/>
        <v>48998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44784</v>
      </c>
      <c r="B1905" s="6">
        <f>TITRES_STAT!C1908</f>
        <v>54.6</v>
      </c>
      <c r="C1905" s="6">
        <f>TITRES_STAT!D1908</f>
        <v>47.205100000000002</v>
      </c>
      <c r="D1905" s="6">
        <f>TITRES_STAT!E1908</f>
        <v>0</v>
      </c>
      <c r="E1905" s="2">
        <f t="shared" si="116"/>
        <v>48998</v>
      </c>
      <c r="F1905" s="6" t="str">
        <f t="shared" si="119"/>
        <v>NEUTRAL</v>
      </c>
      <c r="G1905" s="6" t="str">
        <f t="shared" si="118"/>
        <v>NEUTRAL</v>
      </c>
      <c r="H1905" s="6" t="str">
        <f t="shared" si="117"/>
        <v>NEUTRAL</v>
      </c>
    </row>
    <row r="1906" spans="1:8" ht="13.5" x14ac:dyDescent="0.25">
      <c r="A1906" s="3">
        <f>TITRES_STAT!B1909</f>
        <v>44785</v>
      </c>
      <c r="B1906" s="6">
        <f>TITRES_STAT!C1909</f>
        <v>54.6</v>
      </c>
      <c r="C1906" s="6">
        <f>TITRES_STAT!D1909</f>
        <v>47.205100000000002</v>
      </c>
      <c r="D1906" s="6">
        <f>TITRES_STAT!E1909</f>
        <v>0</v>
      </c>
      <c r="E1906" s="2">
        <f t="shared" si="116"/>
        <v>48998</v>
      </c>
      <c r="F1906" s="6" t="str">
        <f t="shared" si="119"/>
        <v>NEUTRAL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44788</v>
      </c>
      <c r="B1907" s="6">
        <f>TITRES_STAT!C1910</f>
        <v>54.6</v>
      </c>
      <c r="C1907" s="6">
        <f>TITRES_STAT!D1910</f>
        <v>47.205100000000002</v>
      </c>
      <c r="D1907" s="6">
        <f>TITRES_STAT!E1910</f>
        <v>0</v>
      </c>
      <c r="E1907" s="2">
        <f t="shared" si="116"/>
        <v>48998</v>
      </c>
      <c r="F1907" s="6" t="str">
        <f t="shared" si="119"/>
        <v>NEUTRAL</v>
      </c>
      <c r="G1907" s="6" t="str">
        <f t="shared" si="118"/>
        <v>NEUTRAL</v>
      </c>
      <c r="H1907" s="6" t="str">
        <f t="shared" si="117"/>
        <v>NEUTRAL</v>
      </c>
    </row>
    <row r="1908" spans="1:8" ht="13.5" x14ac:dyDescent="0.25">
      <c r="A1908" s="3">
        <f>TITRES_STAT!B1911</f>
        <v>44789</v>
      </c>
      <c r="B1908" s="6">
        <f>TITRES_STAT!C1911</f>
        <v>54.6</v>
      </c>
      <c r="C1908" s="6">
        <f>TITRES_STAT!D1911</f>
        <v>47.205100000000002</v>
      </c>
      <c r="D1908" s="6">
        <f>TITRES_STAT!E1911</f>
        <v>0</v>
      </c>
      <c r="E1908" s="2">
        <f t="shared" si="116"/>
        <v>48998</v>
      </c>
      <c r="F1908" s="6" t="str">
        <f t="shared" si="119"/>
        <v>NEUTRAL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44790</v>
      </c>
      <c r="B1909" s="6">
        <f>TITRES_STAT!C1912</f>
        <v>54.6</v>
      </c>
      <c r="C1909" s="6">
        <f>TITRES_STAT!D1912</f>
        <v>47.205100000000002</v>
      </c>
      <c r="D1909" s="6">
        <f>TITRES_STAT!E1912</f>
        <v>0</v>
      </c>
      <c r="E1909" s="2">
        <f t="shared" si="116"/>
        <v>48998</v>
      </c>
      <c r="F1909" s="6" t="str">
        <f t="shared" si="119"/>
        <v>NEUTRAL</v>
      </c>
      <c r="G1909" s="6" t="str">
        <f t="shared" si="118"/>
        <v>NEUTRAL</v>
      </c>
      <c r="H1909" s="6" t="str">
        <f t="shared" si="117"/>
        <v>NEUTRAL</v>
      </c>
    </row>
    <row r="1910" spans="1:8" ht="13.5" x14ac:dyDescent="0.25">
      <c r="A1910" s="3">
        <f>TITRES_STAT!B1913</f>
        <v>44791</v>
      </c>
      <c r="B1910" s="6">
        <f>TITRES_STAT!C1913</f>
        <v>54.6</v>
      </c>
      <c r="C1910" s="6">
        <f>TITRES_STAT!D1913</f>
        <v>47.205100000000002</v>
      </c>
      <c r="D1910" s="6">
        <f>TITRES_STAT!E1913</f>
        <v>0</v>
      </c>
      <c r="E1910" s="2">
        <f t="shared" si="116"/>
        <v>48998</v>
      </c>
      <c r="F1910" s="6" t="str">
        <f t="shared" si="119"/>
        <v>NEUTRAL</v>
      </c>
      <c r="G1910" s="6" t="str">
        <f t="shared" si="118"/>
        <v>NEUTRAL</v>
      </c>
      <c r="H1910" s="6" t="str">
        <f t="shared" si="117"/>
        <v>NEUTRAL</v>
      </c>
    </row>
    <row r="1911" spans="1:8" ht="13.5" x14ac:dyDescent="0.25">
      <c r="A1911" s="3">
        <f>TITRES_STAT!B1914</f>
        <v>44792</v>
      </c>
      <c r="B1911" s="6">
        <f>TITRES_STAT!C1914</f>
        <v>54.6</v>
      </c>
      <c r="C1911" s="6">
        <f>TITRES_STAT!D1914</f>
        <v>47.205100000000002</v>
      </c>
      <c r="D1911" s="6">
        <f>TITRES_STAT!E1914</f>
        <v>0</v>
      </c>
      <c r="E1911" s="2">
        <f t="shared" si="116"/>
        <v>48998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44795</v>
      </c>
      <c r="B1912" s="6">
        <f>TITRES_STAT!C1915</f>
        <v>54.6</v>
      </c>
      <c r="C1912" s="6">
        <f>TITRES_STAT!D1915</f>
        <v>47.205100000000002</v>
      </c>
      <c r="D1912" s="6">
        <f>TITRES_STAT!E1915</f>
        <v>0</v>
      </c>
      <c r="E1912" s="2">
        <f t="shared" si="116"/>
        <v>48998</v>
      </c>
      <c r="F1912" s="6" t="str">
        <f t="shared" si="119"/>
        <v>NEUTRAL</v>
      </c>
      <c r="G1912" s="6" t="str">
        <f t="shared" si="118"/>
        <v>NEUTRAL</v>
      </c>
      <c r="H1912" s="6" t="str">
        <f t="shared" si="117"/>
        <v>NEUTRAL</v>
      </c>
    </row>
    <row r="1913" spans="1:8" ht="13.5" x14ac:dyDescent="0.25">
      <c r="A1913" s="3">
        <f>TITRES_STAT!B1916</f>
        <v>44796</v>
      </c>
      <c r="B1913" s="6">
        <f>TITRES_STAT!C1916</f>
        <v>54.6</v>
      </c>
      <c r="C1913" s="6">
        <f>TITRES_STAT!D1916</f>
        <v>47.205100000000002</v>
      </c>
      <c r="D1913" s="6">
        <f>TITRES_STAT!E1916</f>
        <v>200</v>
      </c>
      <c r="E1913" s="2">
        <f t="shared" si="116"/>
        <v>48998</v>
      </c>
      <c r="F1913" s="6" t="str">
        <f t="shared" si="119"/>
        <v>NEUTRAL</v>
      </c>
      <c r="G1913" s="6" t="str">
        <f t="shared" si="118"/>
        <v>NEUTRAL</v>
      </c>
      <c r="H1913" s="6" t="str">
        <f t="shared" si="117"/>
        <v>NEUTRAL</v>
      </c>
    </row>
    <row r="1914" spans="1:8" ht="13.5" x14ac:dyDescent="0.25">
      <c r="A1914" s="3">
        <f>TITRES_STAT!B1917</f>
        <v>44797</v>
      </c>
      <c r="B1914" s="6">
        <f>TITRES_STAT!C1917</f>
        <v>54.6</v>
      </c>
      <c r="C1914" s="6">
        <f>TITRES_STAT!D1917</f>
        <v>47.205100000000002</v>
      </c>
      <c r="D1914" s="6">
        <f>TITRES_STAT!E1917</f>
        <v>600</v>
      </c>
      <c r="E1914" s="2">
        <f t="shared" si="116"/>
        <v>48998</v>
      </c>
      <c r="F1914" s="6" t="str">
        <f t="shared" si="119"/>
        <v>NEUTRAL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44798</v>
      </c>
      <c r="B1915" s="6">
        <f>TITRES_STAT!C1918</f>
        <v>54.6</v>
      </c>
      <c r="C1915" s="6">
        <f>TITRES_STAT!D1918</f>
        <v>47.205100000000002</v>
      </c>
      <c r="D1915" s="6">
        <f>TITRES_STAT!E1918</f>
        <v>1000</v>
      </c>
      <c r="E1915" s="2">
        <f t="shared" si="116"/>
        <v>48998</v>
      </c>
      <c r="F1915" s="6" t="str">
        <f t="shared" si="119"/>
        <v>NEUTRAL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44799</v>
      </c>
      <c r="B1916" s="6">
        <f>TITRES_STAT!C1919</f>
        <v>54.6</v>
      </c>
      <c r="C1916" s="6">
        <f>TITRES_STAT!D1919</f>
        <v>47.205100000000002</v>
      </c>
      <c r="D1916" s="6">
        <f>TITRES_STAT!E1919</f>
        <v>500</v>
      </c>
      <c r="E1916" s="2">
        <f t="shared" si="116"/>
        <v>48998</v>
      </c>
      <c r="F1916" s="6" t="str">
        <f t="shared" si="119"/>
        <v>NEUTRAL</v>
      </c>
      <c r="G1916" s="6" t="str">
        <f t="shared" si="118"/>
        <v>NEUTRAL</v>
      </c>
      <c r="H1916" s="6" t="str">
        <f t="shared" si="117"/>
        <v>NEUTRAL</v>
      </c>
    </row>
    <row r="1917" spans="1:8" ht="13.5" x14ac:dyDescent="0.25">
      <c r="A1917" s="3">
        <f>TITRES_STAT!B1920</f>
        <v>44802</v>
      </c>
      <c r="B1917" s="6">
        <f>TITRES_STAT!C1920</f>
        <v>54.6</v>
      </c>
      <c r="C1917" s="6">
        <f>TITRES_STAT!D1920</f>
        <v>47.205100000000002</v>
      </c>
      <c r="D1917" s="6">
        <f>TITRES_STAT!E1920</f>
        <v>500</v>
      </c>
      <c r="E1917" s="2">
        <f t="shared" si="116"/>
        <v>48998</v>
      </c>
      <c r="F1917" s="6" t="str">
        <f t="shared" si="119"/>
        <v>NEUTRAL</v>
      </c>
      <c r="G1917" s="6" t="str">
        <f t="shared" si="118"/>
        <v>NEUTRAL</v>
      </c>
      <c r="H1917" s="6" t="str">
        <f t="shared" si="117"/>
        <v>NEUTRAL</v>
      </c>
    </row>
    <row r="1918" spans="1:8" ht="13.5" x14ac:dyDescent="0.25">
      <c r="A1918" s="3">
        <f>TITRES_STAT!B1921</f>
        <v>44803</v>
      </c>
      <c r="B1918" s="6">
        <f>TITRES_STAT!C1921</f>
        <v>54.6</v>
      </c>
      <c r="C1918" s="6">
        <f>TITRES_STAT!D1921</f>
        <v>47.205100000000002</v>
      </c>
      <c r="D1918" s="6">
        <f>TITRES_STAT!E1921</f>
        <v>20</v>
      </c>
      <c r="E1918" s="2">
        <f t="shared" si="116"/>
        <v>48998</v>
      </c>
      <c r="F1918" s="6" t="str">
        <f t="shared" si="119"/>
        <v>NEUTRAL</v>
      </c>
      <c r="G1918" s="6" t="str">
        <f t="shared" si="118"/>
        <v>NEUTRAL</v>
      </c>
      <c r="H1918" s="6" t="str">
        <f t="shared" si="117"/>
        <v>NEUTRAL</v>
      </c>
    </row>
    <row r="1919" spans="1:8" ht="13.5" x14ac:dyDescent="0.25">
      <c r="A1919" s="3">
        <f>TITRES_STAT!B1922</f>
        <v>44804</v>
      </c>
      <c r="B1919" s="6">
        <f>TITRES_STAT!C1922</f>
        <v>54.6</v>
      </c>
      <c r="C1919" s="6">
        <f>TITRES_STAT!D1922</f>
        <v>47.205100000000002</v>
      </c>
      <c r="D1919" s="6">
        <f>TITRES_STAT!E1922</f>
        <v>0</v>
      </c>
      <c r="E1919" s="2">
        <f t="shared" si="116"/>
        <v>48998</v>
      </c>
      <c r="F1919" s="6" t="str">
        <f t="shared" si="119"/>
        <v>NEUTRAL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44805</v>
      </c>
      <c r="B1920" s="6">
        <f>TITRES_STAT!C1923</f>
        <v>54.6</v>
      </c>
      <c r="C1920" s="6">
        <f>TITRES_STAT!D1923</f>
        <v>47.205100000000002</v>
      </c>
      <c r="D1920" s="6">
        <f>TITRES_STAT!E1923</f>
        <v>518</v>
      </c>
      <c r="E1920" s="2">
        <f t="shared" si="116"/>
        <v>48998</v>
      </c>
      <c r="F1920" s="6" t="str">
        <f t="shared" si="119"/>
        <v>NEUTRAL</v>
      </c>
      <c r="G1920" s="6" t="str">
        <f t="shared" si="118"/>
        <v>NEUTRAL</v>
      </c>
      <c r="H1920" s="6" t="str">
        <f t="shared" si="117"/>
        <v>NEUTRAL</v>
      </c>
    </row>
    <row r="1921" spans="1:8" ht="13.5" x14ac:dyDescent="0.25">
      <c r="A1921" s="3">
        <f>TITRES_STAT!B1924</f>
        <v>44806</v>
      </c>
      <c r="B1921" s="6">
        <f>TITRES_STAT!C1924</f>
        <v>54.6</v>
      </c>
      <c r="C1921" s="6">
        <f>TITRES_STAT!D1924</f>
        <v>47.205100000000002</v>
      </c>
      <c r="D1921" s="6">
        <f>TITRES_STAT!E1924</f>
        <v>1200</v>
      </c>
      <c r="E1921" s="2">
        <f t="shared" si="116"/>
        <v>48998</v>
      </c>
      <c r="F1921" s="6" t="str">
        <f t="shared" si="119"/>
        <v>NEUTRAL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44809</v>
      </c>
      <c r="B1922" s="6">
        <f>TITRES_STAT!C1925</f>
        <v>54.6</v>
      </c>
      <c r="C1922" s="6">
        <f>TITRES_STAT!D1925</f>
        <v>47.205100000000002</v>
      </c>
      <c r="D1922" s="6">
        <f>TITRES_STAT!E1925</f>
        <v>0</v>
      </c>
      <c r="E1922" s="2">
        <f t="shared" si="116"/>
        <v>48998</v>
      </c>
      <c r="F1922" s="6" t="str">
        <f t="shared" si="119"/>
        <v>NEUTRAL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44810</v>
      </c>
      <c r="B1923" s="6">
        <f>TITRES_STAT!C1926</f>
        <v>54.6</v>
      </c>
      <c r="C1923" s="6">
        <f>TITRES_STAT!D1926</f>
        <v>47.205100000000002</v>
      </c>
      <c r="D1923" s="6">
        <f>TITRES_STAT!E1926</f>
        <v>0</v>
      </c>
      <c r="E1923" s="2">
        <f t="shared" si="116"/>
        <v>48998</v>
      </c>
      <c r="F1923" s="6" t="str">
        <f t="shared" si="119"/>
        <v>NEUTRAL</v>
      </c>
      <c r="G1923" s="6" t="str">
        <f t="shared" si="118"/>
        <v>NEUTRAL</v>
      </c>
      <c r="H1923" s="6" t="str">
        <f t="shared" si="117"/>
        <v>NEUTRAL</v>
      </c>
    </row>
    <row r="1924" spans="1:8" ht="13.5" x14ac:dyDescent="0.25">
      <c r="A1924" s="3">
        <f>TITRES_STAT!B1927</f>
        <v>44811</v>
      </c>
      <c r="B1924" s="6">
        <f>TITRES_STAT!C1927</f>
        <v>54.6</v>
      </c>
      <c r="C1924" s="6">
        <f>TITRES_STAT!D1927</f>
        <v>47.205100000000002</v>
      </c>
      <c r="D1924" s="6">
        <f>TITRES_STAT!E1927</f>
        <v>0</v>
      </c>
      <c r="E1924" s="2">
        <f t="shared" ref="E1924:E1987" si="120">IF(B1924&gt;B1923, E1923+D1924, IF(B1924&lt;B1923, E1923-D1924, E1923))</f>
        <v>48998</v>
      </c>
      <c r="F1924" s="6" t="str">
        <f t="shared" si="119"/>
        <v>NEUTRAL</v>
      </c>
      <c r="G1924" s="6" t="str">
        <f t="shared" si="118"/>
        <v>NEUTRAL</v>
      </c>
      <c r="H1924" s="6" t="str">
        <f t="shared" si="117"/>
        <v>NEUTRAL</v>
      </c>
    </row>
    <row r="1925" spans="1:8" ht="13.5" x14ac:dyDescent="0.25">
      <c r="A1925" s="3">
        <f>TITRES_STAT!B1928</f>
        <v>44812</v>
      </c>
      <c r="B1925" s="6">
        <f>TITRES_STAT!C1928</f>
        <v>54.6</v>
      </c>
      <c r="C1925" s="6">
        <f>TITRES_STAT!D1928</f>
        <v>47.205100000000002</v>
      </c>
      <c r="D1925" s="6">
        <f>TITRES_STAT!E1928</f>
        <v>0</v>
      </c>
      <c r="E1925" s="2">
        <f t="shared" si="120"/>
        <v>48998</v>
      </c>
      <c r="F1925" s="6" t="str">
        <f t="shared" si="119"/>
        <v>NEUTRAL</v>
      </c>
      <c r="G1925" s="6" t="str">
        <f t="shared" si="118"/>
        <v>NEUTRAL</v>
      </c>
      <c r="H1925" s="6" t="str">
        <f t="shared" si="117"/>
        <v>NEUTRAL</v>
      </c>
    </row>
    <row r="1926" spans="1:8" ht="13.5" x14ac:dyDescent="0.25">
      <c r="A1926" s="3">
        <f>TITRES_STAT!B1929</f>
        <v>44813</v>
      </c>
      <c r="B1926" s="6">
        <f>TITRES_STAT!C1929</f>
        <v>54.6</v>
      </c>
      <c r="C1926" s="6">
        <f>TITRES_STAT!D1929</f>
        <v>47.205100000000002</v>
      </c>
      <c r="D1926" s="6">
        <f>TITRES_STAT!E1929</f>
        <v>0</v>
      </c>
      <c r="E1926" s="2">
        <f t="shared" si="120"/>
        <v>48998</v>
      </c>
      <c r="F1926" s="6" t="str">
        <f t="shared" si="119"/>
        <v>NEUTRAL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44816</v>
      </c>
      <c r="B1927" s="6">
        <f>TITRES_STAT!C1930</f>
        <v>54.4</v>
      </c>
      <c r="C1927" s="6">
        <f>TITRES_STAT!D1930</f>
        <v>47.032200000000003</v>
      </c>
      <c r="D1927" s="6">
        <f>TITRES_STAT!E1930</f>
        <v>300</v>
      </c>
      <c r="E1927" s="2">
        <f t="shared" si="120"/>
        <v>48698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BEARISH</v>
      </c>
    </row>
    <row r="1928" spans="1:8" ht="13.5" x14ac:dyDescent="0.25">
      <c r="A1928" s="3">
        <f>TITRES_STAT!B1931</f>
        <v>44817</v>
      </c>
      <c r="B1928" s="6">
        <f>TITRES_STAT!C1931</f>
        <v>54.4</v>
      </c>
      <c r="C1928" s="6">
        <f>TITRES_STAT!D1931</f>
        <v>47.032200000000003</v>
      </c>
      <c r="D1928" s="6">
        <f>TITRES_STAT!E1931</f>
        <v>0</v>
      </c>
      <c r="E1928" s="2">
        <f t="shared" si="120"/>
        <v>48698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NEUTRAL</v>
      </c>
      <c r="H1928" s="6" t="str">
        <f t="shared" si="121"/>
        <v>CONFIRMED BEARISH</v>
      </c>
    </row>
    <row r="1929" spans="1:8" ht="13.5" x14ac:dyDescent="0.25">
      <c r="A1929" s="3">
        <f>TITRES_STAT!B1932</f>
        <v>44818</v>
      </c>
      <c r="B1929" s="6">
        <f>TITRES_STAT!C1932</f>
        <v>54.4</v>
      </c>
      <c r="C1929" s="6">
        <f>TITRES_STAT!D1932</f>
        <v>47.032200000000003</v>
      </c>
      <c r="D1929" s="6">
        <f>TITRES_STAT!E1932</f>
        <v>0</v>
      </c>
      <c r="E1929" s="2">
        <f t="shared" si="120"/>
        <v>48698</v>
      </c>
      <c r="F1929" s="6" t="str">
        <f t="shared" si="123"/>
        <v>BEARISH</v>
      </c>
      <c r="G1929" s="6" t="str">
        <f t="shared" si="122"/>
        <v>NEUTRAL</v>
      </c>
      <c r="H1929" s="6" t="str">
        <f t="shared" si="121"/>
        <v>CONFIRMED BEARISH</v>
      </c>
    </row>
    <row r="1930" spans="1:8" ht="13.5" x14ac:dyDescent="0.25">
      <c r="A1930" s="3">
        <f>TITRES_STAT!B1933</f>
        <v>44819</v>
      </c>
      <c r="B1930" s="6">
        <f>TITRES_STAT!C1933</f>
        <v>54.4</v>
      </c>
      <c r="C1930" s="6">
        <f>TITRES_STAT!D1933</f>
        <v>47.032200000000003</v>
      </c>
      <c r="D1930" s="6">
        <f>TITRES_STAT!E1933</f>
        <v>0</v>
      </c>
      <c r="E1930" s="2">
        <f t="shared" si="120"/>
        <v>48698</v>
      </c>
      <c r="F1930" s="6" t="str">
        <f t="shared" si="123"/>
        <v>BEARISH</v>
      </c>
      <c r="G1930" s="6" t="str">
        <f t="shared" si="122"/>
        <v>NEUTRAL</v>
      </c>
      <c r="H1930" s="6" t="str">
        <f t="shared" si="121"/>
        <v>CONFIRMED BEARISH</v>
      </c>
    </row>
    <row r="1931" spans="1:8" ht="13.5" x14ac:dyDescent="0.25">
      <c r="A1931" s="3">
        <f>TITRES_STAT!B1934</f>
        <v>44820</v>
      </c>
      <c r="B1931" s="6">
        <f>TITRES_STAT!C1934</f>
        <v>54.4</v>
      </c>
      <c r="C1931" s="6">
        <f>TITRES_STAT!D1934</f>
        <v>47.032200000000003</v>
      </c>
      <c r="D1931" s="6">
        <f>TITRES_STAT!E1934</f>
        <v>0</v>
      </c>
      <c r="E1931" s="2">
        <f t="shared" si="120"/>
        <v>48698</v>
      </c>
      <c r="F1931" s="6" t="str">
        <f t="shared" si="123"/>
        <v>BEARISH</v>
      </c>
      <c r="G1931" s="6" t="str">
        <f t="shared" si="122"/>
        <v>NEUTRAL</v>
      </c>
      <c r="H1931" s="6" t="str">
        <f t="shared" si="121"/>
        <v>CONFIRMED BEARISH</v>
      </c>
    </row>
    <row r="1932" spans="1:8" ht="13.5" x14ac:dyDescent="0.25">
      <c r="A1932" s="3">
        <f>TITRES_STAT!B1935</f>
        <v>44823</v>
      </c>
      <c r="B1932" s="6">
        <f>TITRES_STAT!C1935</f>
        <v>54.4</v>
      </c>
      <c r="C1932" s="6">
        <f>TITRES_STAT!D1935</f>
        <v>47.032200000000003</v>
      </c>
      <c r="D1932" s="6">
        <f>TITRES_STAT!E1935</f>
        <v>0</v>
      </c>
      <c r="E1932" s="2">
        <f t="shared" si="120"/>
        <v>48698</v>
      </c>
      <c r="F1932" s="6" t="str">
        <f t="shared" si="123"/>
        <v>NEUTRAL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44824</v>
      </c>
      <c r="B1933" s="6">
        <f>TITRES_STAT!C1936</f>
        <v>54</v>
      </c>
      <c r="C1933" s="6">
        <f>TITRES_STAT!D1936</f>
        <v>46.686399999999999</v>
      </c>
      <c r="D1933" s="6">
        <f>TITRES_STAT!E1936</f>
        <v>200</v>
      </c>
      <c r="E1933" s="2">
        <f t="shared" si="120"/>
        <v>48498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CONFIRMED BEARISH</v>
      </c>
    </row>
    <row r="1934" spans="1:8" ht="13.5" x14ac:dyDescent="0.25">
      <c r="A1934" s="3">
        <f>TITRES_STAT!B1937</f>
        <v>44825</v>
      </c>
      <c r="B1934" s="6">
        <f>TITRES_STAT!C1937</f>
        <v>54</v>
      </c>
      <c r="C1934" s="6">
        <f>TITRES_STAT!D1937</f>
        <v>46.686399999999999</v>
      </c>
      <c r="D1934" s="6">
        <f>TITRES_STAT!E1937</f>
        <v>0</v>
      </c>
      <c r="E1934" s="2">
        <f t="shared" si="120"/>
        <v>48498</v>
      </c>
      <c r="F1934" s="6" t="str">
        <f t="shared" si="123"/>
        <v>BEARISH</v>
      </c>
      <c r="G1934" s="6" t="str">
        <f t="shared" si="122"/>
        <v>NEUTRAL</v>
      </c>
      <c r="H1934" s="6" t="str">
        <f t="shared" si="121"/>
        <v>CONFIRMED BEARISH</v>
      </c>
    </row>
    <row r="1935" spans="1:8" ht="13.5" x14ac:dyDescent="0.25">
      <c r="A1935" s="3">
        <f>TITRES_STAT!B1938</f>
        <v>44826</v>
      </c>
      <c r="B1935" s="6">
        <f>TITRES_STAT!C1938</f>
        <v>54</v>
      </c>
      <c r="C1935" s="6">
        <f>TITRES_STAT!D1938</f>
        <v>46.686399999999999</v>
      </c>
      <c r="D1935" s="6">
        <f>TITRES_STAT!E1938</f>
        <v>0</v>
      </c>
      <c r="E1935" s="2">
        <f t="shared" si="120"/>
        <v>48498</v>
      </c>
      <c r="F1935" s="6" t="str">
        <f t="shared" si="123"/>
        <v>BEARISH</v>
      </c>
      <c r="G1935" s="6" t="str">
        <f t="shared" si="122"/>
        <v>NEUTRAL</v>
      </c>
      <c r="H1935" s="6" t="str">
        <f t="shared" si="121"/>
        <v>CONFIRMED BEARISH</v>
      </c>
    </row>
    <row r="1936" spans="1:8" ht="13.5" x14ac:dyDescent="0.25">
      <c r="A1936" s="3">
        <f>TITRES_STAT!B1939</f>
        <v>44827</v>
      </c>
      <c r="B1936" s="6">
        <f>TITRES_STAT!C1939</f>
        <v>54</v>
      </c>
      <c r="C1936" s="6">
        <f>TITRES_STAT!D1939</f>
        <v>46.686399999999999</v>
      </c>
      <c r="D1936" s="6">
        <f>TITRES_STAT!E1939</f>
        <v>0</v>
      </c>
      <c r="E1936" s="2">
        <f t="shared" si="120"/>
        <v>48498</v>
      </c>
      <c r="F1936" s="6" t="str">
        <f t="shared" si="123"/>
        <v>BEARISH</v>
      </c>
      <c r="G1936" s="6" t="str">
        <f t="shared" si="122"/>
        <v>NEUTRAL</v>
      </c>
      <c r="H1936" s="6" t="str">
        <f t="shared" si="121"/>
        <v>CONFIRMED BEARISH</v>
      </c>
    </row>
    <row r="1937" spans="1:8" ht="13.5" x14ac:dyDescent="0.25">
      <c r="A1937" s="3">
        <f>TITRES_STAT!B1940</f>
        <v>44830</v>
      </c>
      <c r="B1937" s="6">
        <f>TITRES_STAT!C1940</f>
        <v>54</v>
      </c>
      <c r="C1937" s="6">
        <f>TITRES_STAT!D1940</f>
        <v>46.686399999999999</v>
      </c>
      <c r="D1937" s="6">
        <f>TITRES_STAT!E1940</f>
        <v>0</v>
      </c>
      <c r="E1937" s="2">
        <f t="shared" si="120"/>
        <v>48498</v>
      </c>
      <c r="F1937" s="6" t="str">
        <f t="shared" si="123"/>
        <v>BEARISH</v>
      </c>
      <c r="G1937" s="6" t="str">
        <f t="shared" si="122"/>
        <v>NEUTRAL</v>
      </c>
      <c r="H1937" s="6" t="str">
        <f t="shared" si="121"/>
        <v>CONFIRMED BEARISH</v>
      </c>
    </row>
    <row r="1938" spans="1:8" ht="13.5" x14ac:dyDescent="0.25">
      <c r="A1938" s="3">
        <f>TITRES_STAT!B1941</f>
        <v>44831</v>
      </c>
      <c r="B1938" s="6">
        <f>TITRES_STAT!C1941</f>
        <v>54</v>
      </c>
      <c r="C1938" s="6">
        <f>TITRES_STAT!D1941</f>
        <v>46.686399999999999</v>
      </c>
      <c r="D1938" s="6">
        <f>TITRES_STAT!E1941</f>
        <v>0</v>
      </c>
      <c r="E1938" s="2">
        <f t="shared" si="120"/>
        <v>48498</v>
      </c>
      <c r="F1938" s="6" t="str">
        <f t="shared" si="123"/>
        <v>NEUTRAL</v>
      </c>
      <c r="G1938" s="6" t="str">
        <f t="shared" si="122"/>
        <v>NEUTRAL</v>
      </c>
      <c r="H1938" s="6" t="str">
        <f t="shared" si="121"/>
        <v>NEUTRAL</v>
      </c>
    </row>
    <row r="1939" spans="1:8" ht="13.5" x14ac:dyDescent="0.25">
      <c r="A1939" s="3">
        <f>TITRES_STAT!B1942</f>
        <v>44832</v>
      </c>
      <c r="B1939" s="6">
        <f>TITRES_STAT!C1942</f>
        <v>54</v>
      </c>
      <c r="C1939" s="6">
        <f>TITRES_STAT!D1942</f>
        <v>46.686399999999999</v>
      </c>
      <c r="D1939" s="6">
        <f>TITRES_STAT!E1942</f>
        <v>200</v>
      </c>
      <c r="E1939" s="2">
        <f t="shared" si="120"/>
        <v>48498</v>
      </c>
      <c r="F1939" s="6" t="str">
        <f t="shared" si="123"/>
        <v>NEUTRAL</v>
      </c>
      <c r="G1939" s="6" t="str">
        <f t="shared" si="122"/>
        <v>NEUTRAL</v>
      </c>
      <c r="H1939" s="6" t="str">
        <f t="shared" si="121"/>
        <v>NEUTRAL</v>
      </c>
    </row>
    <row r="1940" spans="1:8" ht="13.5" x14ac:dyDescent="0.25">
      <c r="A1940" s="3">
        <f>TITRES_STAT!B1943</f>
        <v>44833</v>
      </c>
      <c r="B1940" s="6">
        <f>TITRES_STAT!C1943</f>
        <v>54</v>
      </c>
      <c r="C1940" s="6">
        <f>TITRES_STAT!D1943</f>
        <v>46.686399999999999</v>
      </c>
      <c r="D1940" s="6">
        <f>TITRES_STAT!E1943</f>
        <v>0</v>
      </c>
      <c r="E1940" s="2">
        <f t="shared" si="120"/>
        <v>48498</v>
      </c>
      <c r="F1940" s="6" t="str">
        <f t="shared" si="123"/>
        <v>NEUTRAL</v>
      </c>
      <c r="G1940" s="6" t="str">
        <f t="shared" si="122"/>
        <v>NEUTRAL</v>
      </c>
      <c r="H1940" s="6" t="str">
        <f t="shared" si="121"/>
        <v>NEUTRAL</v>
      </c>
    </row>
    <row r="1941" spans="1:8" ht="13.5" x14ac:dyDescent="0.25">
      <c r="A1941" s="3">
        <f>TITRES_STAT!B1944</f>
        <v>44834</v>
      </c>
      <c r="B1941" s="6">
        <f>TITRES_STAT!C1944</f>
        <v>54</v>
      </c>
      <c r="C1941" s="6">
        <f>TITRES_STAT!D1944</f>
        <v>46.686399999999999</v>
      </c>
      <c r="D1941" s="6">
        <f>TITRES_STAT!E1944</f>
        <v>20</v>
      </c>
      <c r="E1941" s="2">
        <f t="shared" si="120"/>
        <v>48498</v>
      </c>
      <c r="F1941" s="6" t="str">
        <f t="shared" si="123"/>
        <v>NEUTRAL</v>
      </c>
      <c r="G1941" s="6" t="str">
        <f t="shared" si="122"/>
        <v>NEUTRAL</v>
      </c>
      <c r="H1941" s="6" t="str">
        <f t="shared" si="121"/>
        <v>NEUTRAL</v>
      </c>
    </row>
    <row r="1942" spans="1:8" ht="13.5" x14ac:dyDescent="0.25">
      <c r="A1942" s="3">
        <f>TITRES_STAT!B1945</f>
        <v>44837</v>
      </c>
      <c r="B1942" s="6">
        <f>TITRES_STAT!C1945</f>
        <v>54</v>
      </c>
      <c r="C1942" s="6">
        <f>TITRES_STAT!D1945</f>
        <v>46.686399999999999</v>
      </c>
      <c r="D1942" s="6">
        <f>TITRES_STAT!E1945</f>
        <v>0</v>
      </c>
      <c r="E1942" s="2">
        <f t="shared" si="120"/>
        <v>48498</v>
      </c>
      <c r="F1942" s="6" t="str">
        <f t="shared" si="123"/>
        <v>NEUTRAL</v>
      </c>
      <c r="G1942" s="6" t="str">
        <f t="shared" si="122"/>
        <v>NEUTRAL</v>
      </c>
      <c r="H1942" s="6" t="str">
        <f t="shared" si="121"/>
        <v>NEUTRAL</v>
      </c>
    </row>
    <row r="1943" spans="1:8" ht="13.5" x14ac:dyDescent="0.25">
      <c r="A1943" s="3">
        <f>TITRES_STAT!B1946</f>
        <v>44838</v>
      </c>
      <c r="B1943" s="6">
        <f>TITRES_STAT!C1946</f>
        <v>54</v>
      </c>
      <c r="C1943" s="6">
        <f>TITRES_STAT!D1946</f>
        <v>46.686399999999999</v>
      </c>
      <c r="D1943" s="6">
        <f>TITRES_STAT!E1946</f>
        <v>0</v>
      </c>
      <c r="E1943" s="2">
        <f t="shared" si="120"/>
        <v>48498</v>
      </c>
      <c r="F1943" s="6" t="str">
        <f t="shared" si="123"/>
        <v>NEUTRAL</v>
      </c>
      <c r="G1943" s="6" t="str">
        <f t="shared" si="122"/>
        <v>NEUTRAL</v>
      </c>
      <c r="H1943" s="6" t="str">
        <f t="shared" si="121"/>
        <v>NEUTRAL</v>
      </c>
    </row>
    <row r="1944" spans="1:8" ht="13.5" x14ac:dyDescent="0.25">
      <c r="A1944" s="3">
        <f>TITRES_STAT!B1947</f>
        <v>44839</v>
      </c>
      <c r="B1944" s="6">
        <f>TITRES_STAT!C1947</f>
        <v>54</v>
      </c>
      <c r="C1944" s="6">
        <f>TITRES_STAT!D1947</f>
        <v>46.686399999999999</v>
      </c>
      <c r="D1944" s="6">
        <f>TITRES_STAT!E1947</f>
        <v>0</v>
      </c>
      <c r="E1944" s="2">
        <f t="shared" si="120"/>
        <v>48498</v>
      </c>
      <c r="F1944" s="6" t="str">
        <f t="shared" si="123"/>
        <v>NEUTRAL</v>
      </c>
      <c r="G1944" s="6" t="str">
        <f t="shared" si="122"/>
        <v>NEUTRAL</v>
      </c>
      <c r="H1944" s="6" t="str">
        <f t="shared" si="121"/>
        <v>NEUTRAL</v>
      </c>
    </row>
    <row r="1945" spans="1:8" ht="13.5" x14ac:dyDescent="0.25">
      <c r="A1945" s="3">
        <f>TITRES_STAT!B1948</f>
        <v>44840</v>
      </c>
      <c r="B1945" s="6">
        <f>TITRES_STAT!C1948</f>
        <v>54</v>
      </c>
      <c r="C1945" s="6">
        <f>TITRES_STAT!D1948</f>
        <v>46.686399999999999</v>
      </c>
      <c r="D1945" s="6">
        <f>TITRES_STAT!E1948</f>
        <v>0</v>
      </c>
      <c r="E1945" s="2">
        <f t="shared" si="120"/>
        <v>48498</v>
      </c>
      <c r="F1945" s="6" t="str">
        <f t="shared" si="123"/>
        <v>NEUTRAL</v>
      </c>
      <c r="G1945" s="6" t="str">
        <f t="shared" si="122"/>
        <v>NEUTRAL</v>
      </c>
      <c r="H1945" s="6" t="str">
        <f t="shared" si="121"/>
        <v>NEUTRAL</v>
      </c>
    </row>
    <row r="1946" spans="1:8" ht="13.5" x14ac:dyDescent="0.25">
      <c r="A1946" s="3">
        <f>TITRES_STAT!B1949</f>
        <v>44841</v>
      </c>
      <c r="B1946" s="6">
        <f>TITRES_STAT!C1949</f>
        <v>54</v>
      </c>
      <c r="C1946" s="6">
        <f>TITRES_STAT!D1949</f>
        <v>46.686399999999999</v>
      </c>
      <c r="D1946" s="6">
        <f>TITRES_STAT!E1949</f>
        <v>0</v>
      </c>
      <c r="E1946" s="2">
        <f t="shared" si="120"/>
        <v>48498</v>
      </c>
      <c r="F1946" s="6" t="str">
        <f t="shared" si="123"/>
        <v>NEUTRAL</v>
      </c>
      <c r="G1946" s="6" t="str">
        <f t="shared" si="122"/>
        <v>NEUTRAL</v>
      </c>
      <c r="H1946" s="6" t="str">
        <f t="shared" si="121"/>
        <v>NEUTRAL</v>
      </c>
    </row>
    <row r="1947" spans="1:8" ht="13.5" x14ac:dyDescent="0.25">
      <c r="A1947" s="3">
        <f>TITRES_STAT!B1950</f>
        <v>44844</v>
      </c>
      <c r="B1947" s="6">
        <f>TITRES_STAT!C1950</f>
        <v>54</v>
      </c>
      <c r="C1947" s="6">
        <f>TITRES_STAT!D1950</f>
        <v>46.686399999999999</v>
      </c>
      <c r="D1947" s="6">
        <f>TITRES_STAT!E1950</f>
        <v>0</v>
      </c>
      <c r="E1947" s="2">
        <f t="shared" si="120"/>
        <v>48498</v>
      </c>
      <c r="F1947" s="6" t="str">
        <f t="shared" si="123"/>
        <v>NEUTRAL</v>
      </c>
      <c r="G1947" s="6" t="str">
        <f t="shared" si="122"/>
        <v>NEUTRAL</v>
      </c>
      <c r="H1947" s="6" t="str">
        <f t="shared" si="121"/>
        <v>NEUTRAL</v>
      </c>
    </row>
    <row r="1948" spans="1:8" ht="13.5" x14ac:dyDescent="0.25">
      <c r="A1948" s="3">
        <f>TITRES_STAT!B1951</f>
        <v>44845</v>
      </c>
      <c r="B1948" s="6">
        <f>TITRES_STAT!C1951</f>
        <v>54</v>
      </c>
      <c r="C1948" s="6">
        <f>TITRES_STAT!D1951</f>
        <v>46.686399999999999</v>
      </c>
      <c r="D1948" s="6">
        <f>TITRES_STAT!E1951</f>
        <v>0</v>
      </c>
      <c r="E1948" s="2">
        <f t="shared" si="120"/>
        <v>48498</v>
      </c>
      <c r="F1948" s="6" t="str">
        <f t="shared" si="123"/>
        <v>NEUTRAL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44846</v>
      </c>
      <c r="B1949" s="6">
        <f>TITRES_STAT!C1952</f>
        <v>54</v>
      </c>
      <c r="C1949" s="6">
        <f>TITRES_STAT!D1952</f>
        <v>46.686399999999999</v>
      </c>
      <c r="D1949" s="6">
        <f>TITRES_STAT!E1952</f>
        <v>0</v>
      </c>
      <c r="E1949" s="2">
        <f t="shared" si="120"/>
        <v>48498</v>
      </c>
      <c r="F1949" s="6" t="str">
        <f t="shared" si="123"/>
        <v>NEUTRAL</v>
      </c>
      <c r="G1949" s="6" t="str">
        <f t="shared" si="122"/>
        <v>NEUTRAL</v>
      </c>
      <c r="H1949" s="6" t="str">
        <f t="shared" si="121"/>
        <v>NEUTRAL</v>
      </c>
    </row>
    <row r="1950" spans="1:8" ht="13.5" x14ac:dyDescent="0.25">
      <c r="A1950" s="3">
        <f>TITRES_STAT!B1953</f>
        <v>44847</v>
      </c>
      <c r="B1950" s="6">
        <f>TITRES_STAT!C1953</f>
        <v>54</v>
      </c>
      <c r="C1950" s="6">
        <f>TITRES_STAT!D1953</f>
        <v>46.686399999999999</v>
      </c>
      <c r="D1950" s="6">
        <f>TITRES_STAT!E1953</f>
        <v>0</v>
      </c>
      <c r="E1950" s="2">
        <f t="shared" si="120"/>
        <v>48498</v>
      </c>
      <c r="F1950" s="6" t="str">
        <f t="shared" si="123"/>
        <v>NEUTRAL</v>
      </c>
      <c r="G1950" s="6" t="str">
        <f t="shared" si="122"/>
        <v>NEUTRAL</v>
      </c>
      <c r="H1950" s="6" t="str">
        <f t="shared" si="121"/>
        <v>NEUTRAL</v>
      </c>
    </row>
    <row r="1951" spans="1:8" ht="13.5" x14ac:dyDescent="0.25">
      <c r="A1951" s="3">
        <f>TITRES_STAT!B1954</f>
        <v>44848</v>
      </c>
      <c r="B1951" s="6">
        <f>TITRES_STAT!C1954</f>
        <v>52.01</v>
      </c>
      <c r="C1951" s="6">
        <f>TITRES_STAT!D1954</f>
        <v>44.965899999999998</v>
      </c>
      <c r="D1951" s="6">
        <f>TITRES_STAT!E1954</f>
        <v>366</v>
      </c>
      <c r="E1951" s="2">
        <f t="shared" si="120"/>
        <v>48132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CONFIRMED BEARISH</v>
      </c>
    </row>
    <row r="1952" spans="1:8" ht="13.5" x14ac:dyDescent="0.25">
      <c r="A1952" s="3">
        <f>TITRES_STAT!B1955</f>
        <v>44851</v>
      </c>
      <c r="B1952" s="6">
        <f>TITRES_STAT!C1955</f>
        <v>52</v>
      </c>
      <c r="C1952" s="6">
        <f>TITRES_STAT!D1955</f>
        <v>44.957299999999996</v>
      </c>
      <c r="D1952" s="6">
        <f>TITRES_STAT!E1955</f>
        <v>395</v>
      </c>
      <c r="E1952" s="2">
        <f t="shared" si="120"/>
        <v>47737</v>
      </c>
      <c r="F1952" s="6" t="str">
        <f t="shared" si="123"/>
        <v>BEARISH</v>
      </c>
      <c r="G1952" s="6" t="str">
        <f t="shared" si="122"/>
        <v>NEUTRAL</v>
      </c>
      <c r="H1952" s="6" t="str">
        <f t="shared" si="121"/>
        <v>CONFIRMED BEARISH</v>
      </c>
    </row>
    <row r="1953" spans="1:8" ht="13.5" x14ac:dyDescent="0.25">
      <c r="A1953" s="3">
        <f>TITRES_STAT!B1956</f>
        <v>44852</v>
      </c>
      <c r="B1953" s="6">
        <f>TITRES_STAT!C1956</f>
        <v>52</v>
      </c>
      <c r="C1953" s="6">
        <f>TITRES_STAT!D1956</f>
        <v>44.957299999999996</v>
      </c>
      <c r="D1953" s="6">
        <f>TITRES_STAT!E1956</f>
        <v>2</v>
      </c>
      <c r="E1953" s="2">
        <f t="shared" si="120"/>
        <v>47737</v>
      </c>
      <c r="F1953" s="6" t="str">
        <f t="shared" si="123"/>
        <v>BEARISH</v>
      </c>
      <c r="G1953" s="6" t="str">
        <f t="shared" si="122"/>
        <v>NEUTRAL</v>
      </c>
      <c r="H1953" s="6" t="str">
        <f t="shared" si="121"/>
        <v>CONFIRMED BEARISH</v>
      </c>
    </row>
    <row r="1954" spans="1:8" ht="13.5" x14ac:dyDescent="0.25">
      <c r="A1954" s="3">
        <f>TITRES_STAT!B1957</f>
        <v>44853</v>
      </c>
      <c r="B1954" s="6">
        <f>TITRES_STAT!C1957</f>
        <v>52</v>
      </c>
      <c r="C1954" s="6">
        <f>TITRES_STAT!D1957</f>
        <v>44.957299999999996</v>
      </c>
      <c r="D1954" s="6">
        <f>TITRES_STAT!E1957</f>
        <v>0</v>
      </c>
      <c r="E1954" s="2">
        <f t="shared" si="120"/>
        <v>47737</v>
      </c>
      <c r="F1954" s="6" t="str">
        <f t="shared" si="123"/>
        <v>BEARISH</v>
      </c>
      <c r="G1954" s="6" t="str">
        <f t="shared" si="122"/>
        <v>NEUTRAL</v>
      </c>
      <c r="H1954" s="6" t="str">
        <f t="shared" si="121"/>
        <v>CONFIRMED BEARISH</v>
      </c>
    </row>
    <row r="1955" spans="1:8" ht="13.5" x14ac:dyDescent="0.25">
      <c r="A1955" s="3">
        <f>TITRES_STAT!B1958</f>
        <v>44854</v>
      </c>
      <c r="B1955" s="6">
        <f>TITRES_STAT!C1958</f>
        <v>52</v>
      </c>
      <c r="C1955" s="6">
        <f>TITRES_STAT!D1958</f>
        <v>44.957299999999996</v>
      </c>
      <c r="D1955" s="6">
        <f>TITRES_STAT!E1958</f>
        <v>0</v>
      </c>
      <c r="E1955" s="2">
        <f t="shared" si="120"/>
        <v>47737</v>
      </c>
      <c r="F1955" s="6" t="str">
        <f t="shared" si="123"/>
        <v>BEARISH</v>
      </c>
      <c r="G1955" s="6" t="str">
        <f t="shared" si="122"/>
        <v>NEUTRAL</v>
      </c>
      <c r="H1955" s="6" t="str">
        <f t="shared" si="121"/>
        <v>CONFIRMED BEARISH</v>
      </c>
    </row>
    <row r="1956" spans="1:8" ht="13.5" x14ac:dyDescent="0.25">
      <c r="A1956" s="3">
        <f>TITRES_STAT!B1959</f>
        <v>44855</v>
      </c>
      <c r="B1956" s="6">
        <f>TITRES_STAT!C1959</f>
        <v>52</v>
      </c>
      <c r="C1956" s="6">
        <f>TITRES_STAT!D1959</f>
        <v>44.957299999999996</v>
      </c>
      <c r="D1956" s="6">
        <f>TITRES_STAT!E1959</f>
        <v>0</v>
      </c>
      <c r="E1956" s="2">
        <f t="shared" si="120"/>
        <v>47737</v>
      </c>
      <c r="F1956" s="6" t="str">
        <f t="shared" si="123"/>
        <v>BEARISH</v>
      </c>
      <c r="G1956" s="6" t="str">
        <f t="shared" si="122"/>
        <v>NEUTRAL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52</v>
      </c>
      <c r="C1957" s="6">
        <f>TITRES_STAT!D1960</f>
        <v>44.957299999999996</v>
      </c>
      <c r="D1957" s="6">
        <f>TITRES_STAT!E1960</f>
        <v>198</v>
      </c>
      <c r="E1957" s="2">
        <f t="shared" si="120"/>
        <v>47737</v>
      </c>
      <c r="F1957" s="6" t="str">
        <f t="shared" si="123"/>
        <v>NEUTRAL</v>
      </c>
      <c r="G1957" s="6" t="str">
        <f t="shared" si="122"/>
        <v>NEUTRAL</v>
      </c>
      <c r="H1957" s="6" t="str">
        <f t="shared" si="121"/>
        <v>NEUTRAL</v>
      </c>
    </row>
    <row r="1958" spans="1:8" ht="13.5" x14ac:dyDescent="0.25">
      <c r="A1958" s="3">
        <f>TITRES_STAT!B1961</f>
        <v>44859</v>
      </c>
      <c r="B1958" s="6">
        <f>TITRES_STAT!C1961</f>
        <v>52</v>
      </c>
      <c r="C1958" s="6">
        <f>TITRES_STAT!D1961</f>
        <v>44.957299999999996</v>
      </c>
      <c r="D1958" s="6">
        <f>TITRES_STAT!E1961</f>
        <v>0</v>
      </c>
      <c r="E1958" s="2">
        <f t="shared" si="120"/>
        <v>47737</v>
      </c>
      <c r="F1958" s="6" t="str">
        <f t="shared" si="123"/>
        <v>NEUTRAL</v>
      </c>
      <c r="G1958" s="6" t="str">
        <f t="shared" si="122"/>
        <v>NEUTRAL</v>
      </c>
      <c r="H1958" s="6" t="str">
        <f t="shared" si="121"/>
        <v>NEUTRAL</v>
      </c>
    </row>
    <row r="1959" spans="1:8" ht="13.5" x14ac:dyDescent="0.25">
      <c r="A1959" s="3">
        <f>TITRES_STAT!B1962</f>
        <v>44860</v>
      </c>
      <c r="B1959" s="6">
        <f>TITRES_STAT!C1962</f>
        <v>52</v>
      </c>
      <c r="C1959" s="6">
        <f>TITRES_STAT!D1962</f>
        <v>44.957299999999996</v>
      </c>
      <c r="D1959" s="6">
        <f>TITRES_STAT!E1962</f>
        <v>0</v>
      </c>
      <c r="E1959" s="2">
        <f t="shared" si="120"/>
        <v>47737</v>
      </c>
      <c r="F1959" s="6" t="str">
        <f t="shared" si="123"/>
        <v>NEUTRAL</v>
      </c>
      <c r="G1959" s="6" t="str">
        <f t="shared" si="122"/>
        <v>NEUTRAL</v>
      </c>
      <c r="H1959" s="6" t="str">
        <f t="shared" si="121"/>
        <v>NEUTRAL</v>
      </c>
    </row>
    <row r="1960" spans="1:8" ht="13.5" x14ac:dyDescent="0.25">
      <c r="A1960" s="3">
        <f>TITRES_STAT!B1963</f>
        <v>44861</v>
      </c>
      <c r="B1960" s="6">
        <f>TITRES_STAT!C1963</f>
        <v>52</v>
      </c>
      <c r="C1960" s="6">
        <f>TITRES_STAT!D1963</f>
        <v>44.957299999999996</v>
      </c>
      <c r="D1960" s="6">
        <f>TITRES_STAT!E1963</f>
        <v>0</v>
      </c>
      <c r="E1960" s="2">
        <f t="shared" si="120"/>
        <v>47737</v>
      </c>
      <c r="F1960" s="6" t="str">
        <f t="shared" si="123"/>
        <v>NEUTRAL</v>
      </c>
      <c r="G1960" s="6" t="str">
        <f t="shared" si="122"/>
        <v>NEUTRAL</v>
      </c>
      <c r="H1960" s="6" t="str">
        <f t="shared" si="121"/>
        <v>NEUTRAL</v>
      </c>
    </row>
    <row r="1961" spans="1:8" ht="13.5" x14ac:dyDescent="0.25">
      <c r="A1961" s="3">
        <f>TITRES_STAT!B1964</f>
        <v>44862</v>
      </c>
      <c r="B1961" s="6">
        <f>TITRES_STAT!C1964</f>
        <v>52</v>
      </c>
      <c r="C1961" s="6">
        <f>TITRES_STAT!D1964</f>
        <v>44.957299999999996</v>
      </c>
      <c r="D1961" s="6">
        <f>TITRES_STAT!E1964</f>
        <v>0</v>
      </c>
      <c r="E1961" s="2">
        <f t="shared" si="120"/>
        <v>47737</v>
      </c>
      <c r="F1961" s="6" t="str">
        <f t="shared" si="123"/>
        <v>NEUTRAL</v>
      </c>
      <c r="G1961" s="6" t="str">
        <f t="shared" si="122"/>
        <v>NEUTRAL</v>
      </c>
      <c r="H1961" s="6" t="str">
        <f t="shared" si="121"/>
        <v>NEUTRAL</v>
      </c>
    </row>
    <row r="1962" spans="1:8" ht="13.5" x14ac:dyDescent="0.25">
      <c r="A1962" s="3">
        <f>TITRES_STAT!B1965</f>
        <v>44865</v>
      </c>
      <c r="B1962" s="6">
        <f>TITRES_STAT!C1965</f>
        <v>52</v>
      </c>
      <c r="C1962" s="6">
        <f>TITRES_STAT!D1965</f>
        <v>44.957299999999996</v>
      </c>
      <c r="D1962" s="6">
        <f>TITRES_STAT!E1965</f>
        <v>0</v>
      </c>
      <c r="E1962" s="2">
        <f t="shared" si="120"/>
        <v>47737</v>
      </c>
      <c r="F1962" s="6" t="str">
        <f t="shared" si="123"/>
        <v>NEUTRAL</v>
      </c>
      <c r="G1962" s="6" t="str">
        <f t="shared" si="122"/>
        <v>NEUTRAL</v>
      </c>
      <c r="H1962" s="6" t="str">
        <f t="shared" si="121"/>
        <v>NEUTRAL</v>
      </c>
    </row>
    <row r="1963" spans="1:8" ht="13.5" x14ac:dyDescent="0.25">
      <c r="A1963" s="3">
        <f>TITRES_STAT!B1966</f>
        <v>44866</v>
      </c>
      <c r="B1963" s="6">
        <f>TITRES_STAT!C1966</f>
        <v>52</v>
      </c>
      <c r="C1963" s="6">
        <f>TITRES_STAT!D1966</f>
        <v>44.957299999999996</v>
      </c>
      <c r="D1963" s="6">
        <f>TITRES_STAT!E1966</f>
        <v>1</v>
      </c>
      <c r="E1963" s="2">
        <f t="shared" si="120"/>
        <v>47737</v>
      </c>
      <c r="F1963" s="6" t="str">
        <f t="shared" si="123"/>
        <v>NEUTRAL</v>
      </c>
      <c r="G1963" s="6" t="str">
        <f t="shared" si="122"/>
        <v>NEUTRAL</v>
      </c>
      <c r="H1963" s="6" t="str">
        <f t="shared" si="121"/>
        <v>NEUTRAL</v>
      </c>
    </row>
    <row r="1964" spans="1:8" ht="13.5" x14ac:dyDescent="0.25">
      <c r="A1964" s="3">
        <f>TITRES_STAT!B1967</f>
        <v>44867</v>
      </c>
      <c r="B1964" s="6">
        <f>TITRES_STAT!C1967</f>
        <v>52</v>
      </c>
      <c r="C1964" s="6">
        <f>TITRES_STAT!D1967</f>
        <v>44.957299999999996</v>
      </c>
      <c r="D1964" s="6">
        <f>TITRES_STAT!E1967</f>
        <v>0</v>
      </c>
      <c r="E1964" s="2">
        <f t="shared" si="120"/>
        <v>47737</v>
      </c>
      <c r="F1964" s="6" t="str">
        <f t="shared" si="123"/>
        <v>NEUTRAL</v>
      </c>
      <c r="G1964" s="6" t="str">
        <f t="shared" si="122"/>
        <v>NEUTRAL</v>
      </c>
      <c r="H1964" s="6" t="str">
        <f t="shared" si="121"/>
        <v>NEUTRAL</v>
      </c>
    </row>
    <row r="1965" spans="1:8" ht="13.5" x14ac:dyDescent="0.25">
      <c r="A1965" s="3">
        <f>TITRES_STAT!B1968</f>
        <v>44868</v>
      </c>
      <c r="B1965" s="6">
        <f>TITRES_STAT!C1968</f>
        <v>52</v>
      </c>
      <c r="C1965" s="6">
        <f>TITRES_STAT!D1968</f>
        <v>44.957299999999996</v>
      </c>
      <c r="D1965" s="6">
        <f>TITRES_STAT!E1968</f>
        <v>0</v>
      </c>
      <c r="E1965" s="2">
        <f t="shared" si="120"/>
        <v>47737</v>
      </c>
      <c r="F1965" s="6" t="str">
        <f t="shared" si="123"/>
        <v>NEUTRAL</v>
      </c>
      <c r="G1965" s="6" t="str">
        <f t="shared" si="122"/>
        <v>NEUTRAL</v>
      </c>
      <c r="H1965" s="6" t="str">
        <f t="shared" si="121"/>
        <v>NEUTRAL</v>
      </c>
    </row>
    <row r="1966" spans="1:8" ht="13.5" x14ac:dyDescent="0.25">
      <c r="A1966" s="3">
        <f>TITRES_STAT!B1969</f>
        <v>44869</v>
      </c>
      <c r="B1966" s="6">
        <f>TITRES_STAT!C1969</f>
        <v>52</v>
      </c>
      <c r="C1966" s="6">
        <f>TITRES_STAT!D1969</f>
        <v>44.957299999999996</v>
      </c>
      <c r="D1966" s="6">
        <f>TITRES_STAT!E1969</f>
        <v>0</v>
      </c>
      <c r="E1966" s="2">
        <f t="shared" si="120"/>
        <v>47737</v>
      </c>
      <c r="F1966" s="6" t="str">
        <f t="shared" si="123"/>
        <v>NEUTRAL</v>
      </c>
      <c r="G1966" s="6" t="str">
        <f t="shared" si="122"/>
        <v>NEUTRAL</v>
      </c>
      <c r="H1966" s="6" t="str">
        <f t="shared" si="121"/>
        <v>NEUTRAL</v>
      </c>
    </row>
    <row r="1967" spans="1:8" ht="13.5" x14ac:dyDescent="0.25">
      <c r="A1967" s="3">
        <f>TITRES_STAT!B1970</f>
        <v>44872</v>
      </c>
      <c r="B1967" s="6">
        <f>TITRES_STAT!C1970</f>
        <v>52</v>
      </c>
      <c r="C1967" s="6">
        <f>TITRES_STAT!D1970</f>
        <v>44.957299999999996</v>
      </c>
      <c r="D1967" s="6">
        <f>TITRES_STAT!E1970</f>
        <v>0</v>
      </c>
      <c r="E1967" s="2">
        <f t="shared" si="120"/>
        <v>47737</v>
      </c>
      <c r="F1967" s="6" t="str">
        <f t="shared" si="123"/>
        <v>NEUTRAL</v>
      </c>
      <c r="G1967" s="6" t="str">
        <f t="shared" si="122"/>
        <v>NEUTRAL</v>
      </c>
      <c r="H1967" s="6" t="str">
        <f t="shared" si="121"/>
        <v>NEUTRAL</v>
      </c>
    </row>
    <row r="1968" spans="1:8" ht="13.5" x14ac:dyDescent="0.25">
      <c r="A1968" s="3">
        <f>TITRES_STAT!B1971</f>
        <v>44873</v>
      </c>
      <c r="B1968" s="6">
        <f>TITRES_STAT!C1971</f>
        <v>52</v>
      </c>
      <c r="C1968" s="6">
        <f>TITRES_STAT!D1971</f>
        <v>44.957299999999996</v>
      </c>
      <c r="D1968" s="6">
        <f>TITRES_STAT!E1971</f>
        <v>0</v>
      </c>
      <c r="E1968" s="2">
        <f t="shared" si="120"/>
        <v>47737</v>
      </c>
      <c r="F1968" s="6" t="str">
        <f t="shared" si="123"/>
        <v>NEUTRAL</v>
      </c>
      <c r="G1968" s="6" t="str">
        <f t="shared" si="122"/>
        <v>NEUTRAL</v>
      </c>
      <c r="H1968" s="6" t="str">
        <f t="shared" si="121"/>
        <v>NEUTRAL</v>
      </c>
    </row>
    <row r="1969" spans="1:8" ht="13.5" x14ac:dyDescent="0.25">
      <c r="A1969" s="3">
        <f>TITRES_STAT!B1972</f>
        <v>44874</v>
      </c>
      <c r="B1969" s="6">
        <f>TITRES_STAT!C1972</f>
        <v>52</v>
      </c>
      <c r="C1969" s="6">
        <f>TITRES_STAT!D1972</f>
        <v>44.957299999999996</v>
      </c>
      <c r="D1969" s="6">
        <f>TITRES_STAT!E1972</f>
        <v>0</v>
      </c>
      <c r="E1969" s="2">
        <f t="shared" si="120"/>
        <v>47737</v>
      </c>
      <c r="F1969" s="6" t="str">
        <f t="shared" si="123"/>
        <v>NEUTRAL</v>
      </c>
      <c r="G1969" s="6" t="str">
        <f t="shared" si="122"/>
        <v>NEUTRAL</v>
      </c>
      <c r="H1969" s="6" t="str">
        <f t="shared" si="121"/>
        <v>NEUTRAL</v>
      </c>
    </row>
    <row r="1970" spans="1:8" ht="13.5" x14ac:dyDescent="0.25">
      <c r="A1970" s="3">
        <f>TITRES_STAT!B1973</f>
        <v>44875</v>
      </c>
      <c r="B1970" s="6">
        <f>TITRES_STAT!C1973</f>
        <v>52</v>
      </c>
      <c r="C1970" s="6">
        <f>TITRES_STAT!D1973</f>
        <v>44.957299999999996</v>
      </c>
      <c r="D1970" s="6">
        <f>TITRES_STAT!E1973</f>
        <v>0</v>
      </c>
      <c r="E1970" s="2">
        <f t="shared" si="120"/>
        <v>47737</v>
      </c>
      <c r="F1970" s="6" t="str">
        <f t="shared" si="123"/>
        <v>NEUTRAL</v>
      </c>
      <c r="G1970" s="6" t="str">
        <f t="shared" si="122"/>
        <v>NEUTRAL</v>
      </c>
      <c r="H1970" s="6" t="str">
        <f t="shared" si="121"/>
        <v>NEUTRAL</v>
      </c>
    </row>
    <row r="1971" spans="1:8" ht="13.5" x14ac:dyDescent="0.25">
      <c r="A1971" s="3">
        <f>TITRES_STAT!B1974</f>
        <v>44876</v>
      </c>
      <c r="B1971" s="6">
        <f>TITRES_STAT!C1974</f>
        <v>52</v>
      </c>
      <c r="C1971" s="6">
        <f>TITRES_STAT!D1974</f>
        <v>44.957299999999996</v>
      </c>
      <c r="D1971" s="6">
        <f>TITRES_STAT!E1974</f>
        <v>0</v>
      </c>
      <c r="E1971" s="2">
        <f t="shared" si="120"/>
        <v>47737</v>
      </c>
      <c r="F1971" s="6" t="str">
        <f t="shared" si="123"/>
        <v>NEUTRAL</v>
      </c>
      <c r="G1971" s="6" t="str">
        <f t="shared" si="122"/>
        <v>NEUTRAL</v>
      </c>
      <c r="H1971" s="6" t="str">
        <f t="shared" si="121"/>
        <v>NEUTRAL</v>
      </c>
    </row>
    <row r="1972" spans="1:8" ht="13.5" x14ac:dyDescent="0.25">
      <c r="A1972" s="3">
        <f>TITRES_STAT!B1975</f>
        <v>44879</v>
      </c>
      <c r="B1972" s="6">
        <f>TITRES_STAT!C1975</f>
        <v>52</v>
      </c>
      <c r="C1972" s="6">
        <f>TITRES_STAT!D1975</f>
        <v>44.957299999999996</v>
      </c>
      <c r="D1972" s="6">
        <f>TITRES_STAT!E1975</f>
        <v>0</v>
      </c>
      <c r="E1972" s="2">
        <f t="shared" si="120"/>
        <v>47737</v>
      </c>
      <c r="F1972" s="6" t="str">
        <f t="shared" si="123"/>
        <v>NEUTRAL</v>
      </c>
      <c r="G1972" s="6" t="str">
        <f t="shared" si="122"/>
        <v>NEUTRAL</v>
      </c>
      <c r="H1972" s="6" t="str">
        <f t="shared" si="121"/>
        <v>NEUTRAL</v>
      </c>
    </row>
    <row r="1973" spans="1:8" ht="13.5" x14ac:dyDescent="0.25">
      <c r="A1973" s="3">
        <f>TITRES_STAT!B1976</f>
        <v>44880</v>
      </c>
      <c r="B1973" s="6">
        <f>TITRES_STAT!C1976</f>
        <v>52</v>
      </c>
      <c r="C1973" s="6">
        <f>TITRES_STAT!D1976</f>
        <v>44.957299999999996</v>
      </c>
      <c r="D1973" s="6">
        <f>TITRES_STAT!E1976</f>
        <v>0</v>
      </c>
      <c r="E1973" s="2">
        <f t="shared" si="120"/>
        <v>47737</v>
      </c>
      <c r="F1973" s="6" t="str">
        <f t="shared" si="123"/>
        <v>NEUTRAL</v>
      </c>
      <c r="G1973" s="6" t="str">
        <f t="shared" si="122"/>
        <v>NEUTRAL</v>
      </c>
      <c r="H1973" s="6" t="str">
        <f t="shared" si="121"/>
        <v>NEUTRAL</v>
      </c>
    </row>
    <row r="1974" spans="1:8" ht="13.5" x14ac:dyDescent="0.25">
      <c r="A1974" s="3">
        <f>TITRES_STAT!B1977</f>
        <v>44881</v>
      </c>
      <c r="B1974" s="6">
        <f>TITRES_STAT!C1977</f>
        <v>52</v>
      </c>
      <c r="C1974" s="6">
        <f>TITRES_STAT!D1977</f>
        <v>44.957299999999996</v>
      </c>
      <c r="D1974" s="6">
        <f>TITRES_STAT!E1977</f>
        <v>0</v>
      </c>
      <c r="E1974" s="2">
        <f t="shared" si="120"/>
        <v>47737</v>
      </c>
      <c r="F1974" s="6" t="str">
        <f t="shared" si="123"/>
        <v>NEUTRAL</v>
      </c>
      <c r="G1974" s="6" t="str">
        <f t="shared" si="122"/>
        <v>NEUTRAL</v>
      </c>
      <c r="H1974" s="6" t="str">
        <f t="shared" si="121"/>
        <v>NEUTRAL</v>
      </c>
    </row>
    <row r="1975" spans="1:8" ht="13.5" x14ac:dyDescent="0.25">
      <c r="A1975" s="3">
        <f>TITRES_STAT!B1978</f>
        <v>44882</v>
      </c>
      <c r="B1975" s="6">
        <f>TITRES_STAT!C1978</f>
        <v>52</v>
      </c>
      <c r="C1975" s="6">
        <f>TITRES_STAT!D1978</f>
        <v>44.957299999999996</v>
      </c>
      <c r="D1975" s="6">
        <f>TITRES_STAT!E1978</f>
        <v>0</v>
      </c>
      <c r="E1975" s="2">
        <f t="shared" si="120"/>
        <v>47737</v>
      </c>
      <c r="F1975" s="6" t="str">
        <f t="shared" si="123"/>
        <v>NEUTRAL</v>
      </c>
      <c r="G1975" s="6" t="str">
        <f t="shared" si="122"/>
        <v>NEUTRAL</v>
      </c>
      <c r="H1975" s="6" t="str">
        <f t="shared" si="121"/>
        <v>NEUTRAL</v>
      </c>
    </row>
    <row r="1976" spans="1:8" ht="13.5" x14ac:dyDescent="0.25">
      <c r="A1976" s="3">
        <f>TITRES_STAT!B1979</f>
        <v>44883</v>
      </c>
      <c r="B1976" s="6">
        <f>TITRES_STAT!C1979</f>
        <v>52</v>
      </c>
      <c r="C1976" s="6">
        <f>TITRES_STAT!D1979</f>
        <v>44.957299999999996</v>
      </c>
      <c r="D1976" s="6">
        <f>TITRES_STAT!E1979</f>
        <v>0</v>
      </c>
      <c r="E1976" s="2">
        <f t="shared" si="120"/>
        <v>47737</v>
      </c>
      <c r="F1976" s="6" t="str">
        <f t="shared" si="123"/>
        <v>NEUTRAL</v>
      </c>
      <c r="G1976" s="6" t="str">
        <f t="shared" si="122"/>
        <v>NEUTRAL</v>
      </c>
      <c r="H1976" s="6" t="str">
        <f t="shared" si="121"/>
        <v>NEUTRAL</v>
      </c>
    </row>
    <row r="1977" spans="1:8" ht="13.5" x14ac:dyDescent="0.25">
      <c r="A1977" s="3">
        <f>TITRES_STAT!B1980</f>
        <v>44886</v>
      </c>
      <c r="B1977" s="6">
        <f>TITRES_STAT!C1980</f>
        <v>54</v>
      </c>
      <c r="C1977" s="6">
        <f>TITRES_STAT!D1980</f>
        <v>46.686399999999999</v>
      </c>
      <c r="D1977" s="6">
        <f>TITRES_STAT!E1980</f>
        <v>2</v>
      </c>
      <c r="E1977" s="2">
        <f t="shared" si="120"/>
        <v>47739</v>
      </c>
      <c r="F1977" s="6" t="str">
        <f t="shared" si="123"/>
        <v>BULLISH</v>
      </c>
      <c r="G1977" s="6" t="str">
        <f t="shared" si="122"/>
        <v>NEUTRAL</v>
      </c>
      <c r="H1977" s="6" t="str">
        <f t="shared" si="121"/>
        <v>CONFIRMED BULLISH</v>
      </c>
    </row>
    <row r="1978" spans="1:8" ht="13.5" x14ac:dyDescent="0.25">
      <c r="A1978" s="3">
        <f>TITRES_STAT!B1981</f>
        <v>44887</v>
      </c>
      <c r="B1978" s="6">
        <f>TITRES_STAT!C1981</f>
        <v>53.99</v>
      </c>
      <c r="C1978" s="6">
        <f>TITRES_STAT!D1981</f>
        <v>46.677799999999998</v>
      </c>
      <c r="D1978" s="6">
        <f>TITRES_STAT!E1981</f>
        <v>65</v>
      </c>
      <c r="E1978" s="2">
        <f t="shared" si="120"/>
        <v>47674</v>
      </c>
      <c r="F1978" s="6" t="str">
        <f t="shared" si="123"/>
        <v>BEARISH</v>
      </c>
      <c r="G1978" s="6" t="str">
        <f t="shared" si="122"/>
        <v>NEUTRAL</v>
      </c>
      <c r="H1978" s="6" t="str">
        <f t="shared" si="121"/>
        <v>BEARISH DIVERGENCE</v>
      </c>
    </row>
    <row r="1979" spans="1:8" ht="13.5" x14ac:dyDescent="0.25">
      <c r="A1979" s="3">
        <f>TITRES_STAT!B1982</f>
        <v>44888</v>
      </c>
      <c r="B1979" s="6">
        <f>TITRES_STAT!C1982</f>
        <v>53.99</v>
      </c>
      <c r="C1979" s="6">
        <f>TITRES_STAT!D1982</f>
        <v>46.677799999999998</v>
      </c>
      <c r="D1979" s="6">
        <f>TITRES_STAT!E1982</f>
        <v>0</v>
      </c>
      <c r="E1979" s="2">
        <f t="shared" si="120"/>
        <v>47674</v>
      </c>
      <c r="F1979" s="6" t="str">
        <f t="shared" si="123"/>
        <v>BEARISH</v>
      </c>
      <c r="G1979" s="6" t="str">
        <f t="shared" si="122"/>
        <v>NEUTRAL</v>
      </c>
      <c r="H1979" s="6" t="str">
        <f t="shared" si="121"/>
        <v>BEARISH DIVERGENCE</v>
      </c>
    </row>
    <row r="1980" spans="1:8" ht="13.5" x14ac:dyDescent="0.25">
      <c r="A1980" s="3">
        <f>TITRES_STAT!B1983</f>
        <v>44889</v>
      </c>
      <c r="B1980" s="6">
        <f>TITRES_STAT!C1983</f>
        <v>53.99</v>
      </c>
      <c r="C1980" s="6">
        <f>TITRES_STAT!D1983</f>
        <v>46.677799999999998</v>
      </c>
      <c r="D1980" s="6">
        <f>TITRES_STAT!E1983</f>
        <v>0</v>
      </c>
      <c r="E1980" s="2">
        <f t="shared" si="120"/>
        <v>47674</v>
      </c>
      <c r="F1980" s="6" t="str">
        <f t="shared" si="123"/>
        <v>BEARISH</v>
      </c>
      <c r="G1980" s="6" t="str">
        <f t="shared" si="122"/>
        <v>NEUTRAL</v>
      </c>
      <c r="H1980" s="6" t="str">
        <f t="shared" si="121"/>
        <v>BEARISH DIVERGENCE</v>
      </c>
    </row>
    <row r="1981" spans="1:8" ht="13.5" x14ac:dyDescent="0.25">
      <c r="A1981" s="3">
        <f>TITRES_STAT!B1984</f>
        <v>44890</v>
      </c>
      <c r="B1981" s="6">
        <f>TITRES_STAT!C1984</f>
        <v>53.99</v>
      </c>
      <c r="C1981" s="6">
        <f>TITRES_STAT!D1984</f>
        <v>46.677799999999998</v>
      </c>
      <c r="D1981" s="6">
        <f>TITRES_STAT!E1984</f>
        <v>0</v>
      </c>
      <c r="E1981" s="2">
        <f t="shared" si="120"/>
        <v>47674</v>
      </c>
      <c r="F1981" s="6" t="str">
        <f t="shared" si="123"/>
        <v>BEARISH</v>
      </c>
      <c r="G1981" s="6" t="str">
        <f t="shared" si="122"/>
        <v>NEUTRAL</v>
      </c>
      <c r="H1981" s="6" t="str">
        <f t="shared" si="121"/>
        <v>BEARISH DIVERGENCE</v>
      </c>
    </row>
    <row r="1982" spans="1:8" ht="13.5" x14ac:dyDescent="0.25">
      <c r="A1982" s="3">
        <f>TITRES_STAT!B1985</f>
        <v>44893</v>
      </c>
      <c r="B1982" s="6">
        <f>TITRES_STAT!C1985</f>
        <v>53.99</v>
      </c>
      <c r="C1982" s="6">
        <f>TITRES_STAT!D1985</f>
        <v>46.677799999999998</v>
      </c>
      <c r="D1982" s="6">
        <f>TITRES_STAT!E1985</f>
        <v>0</v>
      </c>
      <c r="E1982" s="2">
        <f t="shared" si="120"/>
        <v>47674</v>
      </c>
      <c r="F1982" s="6" t="str">
        <f t="shared" si="123"/>
        <v>BEARISH</v>
      </c>
      <c r="G1982" s="6" t="str">
        <f t="shared" si="122"/>
        <v>NEUTRAL</v>
      </c>
      <c r="H1982" s="6" t="str">
        <f t="shared" si="121"/>
        <v>CONFIRMED BEARISH</v>
      </c>
    </row>
    <row r="1983" spans="1:8" ht="13.5" x14ac:dyDescent="0.25">
      <c r="A1983" s="3">
        <f>TITRES_STAT!B1986</f>
        <v>44894</v>
      </c>
      <c r="B1983" s="6">
        <f>TITRES_STAT!C1986</f>
        <v>53.99</v>
      </c>
      <c r="C1983" s="6">
        <f>TITRES_STAT!D1986</f>
        <v>46.677799999999998</v>
      </c>
      <c r="D1983" s="6">
        <f>TITRES_STAT!E1986</f>
        <v>0</v>
      </c>
      <c r="E1983" s="2">
        <f t="shared" si="120"/>
        <v>47674</v>
      </c>
      <c r="F1983" s="6" t="str">
        <f t="shared" si="123"/>
        <v>NEUTRAL</v>
      </c>
      <c r="G1983" s="6" t="str">
        <f t="shared" si="122"/>
        <v>NEUTRAL</v>
      </c>
      <c r="H1983" s="6" t="str">
        <f t="shared" si="121"/>
        <v>NEUTRAL</v>
      </c>
    </row>
    <row r="1984" spans="1:8" ht="13.5" x14ac:dyDescent="0.25">
      <c r="A1984" s="3">
        <f>TITRES_STAT!B1987</f>
        <v>44895</v>
      </c>
      <c r="B1984" s="6">
        <f>TITRES_STAT!C1987</f>
        <v>53.99</v>
      </c>
      <c r="C1984" s="6">
        <f>TITRES_STAT!D1987</f>
        <v>46.677799999999998</v>
      </c>
      <c r="D1984" s="6">
        <f>TITRES_STAT!E1987</f>
        <v>0</v>
      </c>
      <c r="E1984" s="2">
        <f t="shared" si="120"/>
        <v>47674</v>
      </c>
      <c r="F1984" s="6" t="str">
        <f t="shared" si="123"/>
        <v>NEUTRAL</v>
      </c>
      <c r="G1984" s="6" t="str">
        <f t="shared" si="122"/>
        <v>NEUTRAL</v>
      </c>
      <c r="H1984" s="6" t="str">
        <f t="shared" si="121"/>
        <v>NEUTRAL</v>
      </c>
    </row>
    <row r="1985" spans="1:8" ht="13.5" x14ac:dyDescent="0.25">
      <c r="A1985" s="3">
        <f>TITRES_STAT!B1988</f>
        <v>44896</v>
      </c>
      <c r="B1985" s="6">
        <f>TITRES_STAT!C1988</f>
        <v>53.99</v>
      </c>
      <c r="C1985" s="6">
        <f>TITRES_STAT!D1988</f>
        <v>46.677799999999998</v>
      </c>
      <c r="D1985" s="6">
        <f>TITRES_STAT!E1988</f>
        <v>0</v>
      </c>
      <c r="E1985" s="2">
        <f t="shared" si="120"/>
        <v>47674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44897</v>
      </c>
      <c r="B1986" s="6">
        <f>TITRES_STAT!C1989</f>
        <v>53.99</v>
      </c>
      <c r="C1986" s="6">
        <f>TITRES_STAT!D1989</f>
        <v>46.677799999999998</v>
      </c>
      <c r="D1986" s="6">
        <f>TITRES_STAT!E1989</f>
        <v>0</v>
      </c>
      <c r="E1986" s="2">
        <f t="shared" si="120"/>
        <v>47674</v>
      </c>
      <c r="F1986" s="6" t="str">
        <f t="shared" si="123"/>
        <v>NEUTRAL</v>
      </c>
      <c r="G1986" s="6" t="str">
        <f t="shared" si="122"/>
        <v>NEUTRAL</v>
      </c>
      <c r="H1986" s="6" t="str">
        <f t="shared" si="121"/>
        <v>NEUTRAL</v>
      </c>
    </row>
    <row r="1987" spans="1:8" ht="13.5" x14ac:dyDescent="0.25">
      <c r="A1987" s="3">
        <f>TITRES_STAT!B1990</f>
        <v>44900</v>
      </c>
      <c r="B1987" s="6">
        <f>TITRES_STAT!C1990</f>
        <v>54.6</v>
      </c>
      <c r="C1987" s="6">
        <f>TITRES_STAT!D1990</f>
        <v>47.205100000000002</v>
      </c>
      <c r="D1987" s="6">
        <f>TITRES_STAT!E1990</f>
        <v>10</v>
      </c>
      <c r="E1987" s="2">
        <f t="shared" si="120"/>
        <v>47684</v>
      </c>
      <c r="F1987" s="6" t="str">
        <f t="shared" si="123"/>
        <v>BULLISH</v>
      </c>
      <c r="G1987" s="6" t="str">
        <f t="shared" si="122"/>
        <v>NEUTRAL</v>
      </c>
      <c r="H1987" s="6" t="str">
        <f t="shared" si="121"/>
        <v>CONFIRMED BULLISH</v>
      </c>
    </row>
    <row r="1988" spans="1:8" ht="13.5" x14ac:dyDescent="0.25">
      <c r="A1988" s="3">
        <f>TITRES_STAT!B1991</f>
        <v>44901</v>
      </c>
      <c r="B1988" s="6">
        <f>TITRES_STAT!C1991</f>
        <v>54.6</v>
      </c>
      <c r="C1988" s="6">
        <f>TITRES_STAT!D1991</f>
        <v>47.205100000000002</v>
      </c>
      <c r="D1988" s="6">
        <f>TITRES_STAT!E1991</f>
        <v>7</v>
      </c>
      <c r="E1988" s="2">
        <f t="shared" ref="E1988:E2051" si="124">IF(B1988&gt;B1987, E1987+D1988, IF(B1988&lt;B1987, E1987-D1988, E1987))</f>
        <v>47684</v>
      </c>
      <c r="F1988" s="6" t="str">
        <f t="shared" si="123"/>
        <v>BULLISH</v>
      </c>
      <c r="G1988" s="6" t="str">
        <f t="shared" si="122"/>
        <v>NEUTRAL</v>
      </c>
      <c r="H1988" s="6" t="str">
        <f t="shared" si="121"/>
        <v>CONFIRMED BULLISH</v>
      </c>
    </row>
    <row r="1989" spans="1:8" ht="13.5" x14ac:dyDescent="0.25">
      <c r="A1989" s="3">
        <f>TITRES_STAT!B1992</f>
        <v>44902</v>
      </c>
      <c r="B1989" s="6">
        <f>TITRES_STAT!C1992</f>
        <v>54.6</v>
      </c>
      <c r="C1989" s="6">
        <f>TITRES_STAT!D1992</f>
        <v>47.205100000000002</v>
      </c>
      <c r="D1989" s="6">
        <f>TITRES_STAT!E1992</f>
        <v>0</v>
      </c>
      <c r="E1989" s="2">
        <f t="shared" si="124"/>
        <v>47684</v>
      </c>
      <c r="F1989" s="6" t="str">
        <f t="shared" si="123"/>
        <v>BULLISH</v>
      </c>
      <c r="G1989" s="6" t="str">
        <f t="shared" si="122"/>
        <v>NEUTRAL</v>
      </c>
      <c r="H1989" s="6" t="str">
        <f t="shared" si="121"/>
        <v>CONFIRMED BULLISH</v>
      </c>
    </row>
    <row r="1990" spans="1:8" ht="13.5" x14ac:dyDescent="0.25">
      <c r="A1990" s="3">
        <f>TITRES_STAT!B1993</f>
        <v>44903</v>
      </c>
      <c r="B1990" s="6">
        <f>TITRES_STAT!C1993</f>
        <v>54.6</v>
      </c>
      <c r="C1990" s="6">
        <f>TITRES_STAT!D1993</f>
        <v>47.205100000000002</v>
      </c>
      <c r="D1990" s="6">
        <f>TITRES_STAT!E1993</f>
        <v>0</v>
      </c>
      <c r="E1990" s="2">
        <f t="shared" si="124"/>
        <v>47684</v>
      </c>
      <c r="F1990" s="6" t="str">
        <f t="shared" si="123"/>
        <v>BULLISH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44904</v>
      </c>
      <c r="B1991" s="6">
        <f>TITRES_STAT!C1994</f>
        <v>54.6</v>
      </c>
      <c r="C1991" s="6">
        <f>TITRES_STAT!D1994</f>
        <v>47.205100000000002</v>
      </c>
      <c r="D1991" s="6">
        <f>TITRES_STAT!E1994</f>
        <v>5</v>
      </c>
      <c r="E1991" s="2">
        <f t="shared" si="124"/>
        <v>47684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CONFIRMED BULLISH</v>
      </c>
    </row>
    <row r="1992" spans="1:8" ht="13.5" x14ac:dyDescent="0.25">
      <c r="A1992" s="3">
        <f>TITRES_STAT!B1995</f>
        <v>44907</v>
      </c>
      <c r="B1992" s="6">
        <f>TITRES_STAT!C1995</f>
        <v>54.6</v>
      </c>
      <c r="C1992" s="6">
        <f>TITRES_STAT!D1995</f>
        <v>47.205100000000002</v>
      </c>
      <c r="D1992" s="6">
        <f>TITRES_STAT!E1995</f>
        <v>0</v>
      </c>
      <c r="E1992" s="2">
        <f t="shared" si="124"/>
        <v>47684</v>
      </c>
      <c r="F1992" s="6" t="str">
        <f t="shared" ref="F1992:F2055" si="127">IF(E1992&gt;E1987,"BULLISH",IF(E1992&lt;E1987,"BEARISH","NEUTRAL"))</f>
        <v>NEUTRAL</v>
      </c>
      <c r="G1992" s="6" t="str">
        <f t="shared" si="126"/>
        <v>NEUTRAL</v>
      </c>
      <c r="H1992" s="6" t="str">
        <f t="shared" si="125"/>
        <v>NEUTRAL</v>
      </c>
    </row>
    <row r="1993" spans="1:8" ht="13.5" x14ac:dyDescent="0.25">
      <c r="A1993" s="3">
        <f>TITRES_STAT!B1996</f>
        <v>44908</v>
      </c>
      <c r="B1993" s="6">
        <f>TITRES_STAT!C1996</f>
        <v>54.6</v>
      </c>
      <c r="C1993" s="6">
        <f>TITRES_STAT!D1996</f>
        <v>47.205100000000002</v>
      </c>
      <c r="D1993" s="6">
        <f>TITRES_STAT!E1996</f>
        <v>0</v>
      </c>
      <c r="E1993" s="2">
        <f t="shared" si="124"/>
        <v>47684</v>
      </c>
      <c r="F1993" s="6" t="str">
        <f t="shared" si="127"/>
        <v>NEUTRAL</v>
      </c>
      <c r="G1993" s="6" t="str">
        <f t="shared" si="126"/>
        <v>NEUTRAL</v>
      </c>
      <c r="H1993" s="6" t="str">
        <f t="shared" si="125"/>
        <v>NEUTRAL</v>
      </c>
    </row>
    <row r="1994" spans="1:8" ht="13.5" x14ac:dyDescent="0.25">
      <c r="A1994" s="3">
        <f>TITRES_STAT!B1997</f>
        <v>44909</v>
      </c>
      <c r="B1994" s="6">
        <f>TITRES_STAT!C1997</f>
        <v>54</v>
      </c>
      <c r="C1994" s="6">
        <f>TITRES_STAT!D1997</f>
        <v>46.686399999999999</v>
      </c>
      <c r="D1994" s="6">
        <f>TITRES_STAT!E1997</f>
        <v>10</v>
      </c>
      <c r="E1994" s="2">
        <f t="shared" si="124"/>
        <v>47674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CONFIRMED BEARISH</v>
      </c>
    </row>
    <row r="1995" spans="1:8" ht="13.5" x14ac:dyDescent="0.25">
      <c r="A1995" s="3">
        <f>TITRES_STAT!B1998</f>
        <v>44910</v>
      </c>
      <c r="B1995" s="6">
        <f>TITRES_STAT!C1998</f>
        <v>54</v>
      </c>
      <c r="C1995" s="6">
        <f>TITRES_STAT!D1998</f>
        <v>46.686399999999999</v>
      </c>
      <c r="D1995" s="6">
        <f>TITRES_STAT!E1998</f>
        <v>0</v>
      </c>
      <c r="E1995" s="2">
        <f t="shared" si="124"/>
        <v>47674</v>
      </c>
      <c r="F1995" s="6" t="str">
        <f t="shared" si="127"/>
        <v>BEARISH</v>
      </c>
      <c r="G1995" s="6" t="str">
        <f t="shared" si="126"/>
        <v>NEUTRAL</v>
      </c>
      <c r="H1995" s="6" t="str">
        <f t="shared" si="125"/>
        <v>CONFIRMED BEARISH</v>
      </c>
    </row>
    <row r="1996" spans="1:8" ht="13.5" x14ac:dyDescent="0.25">
      <c r="A1996" s="3">
        <f>TITRES_STAT!B1999</f>
        <v>44911</v>
      </c>
      <c r="B1996" s="6">
        <f>TITRES_STAT!C1999</f>
        <v>54</v>
      </c>
      <c r="C1996" s="6">
        <f>TITRES_STAT!D1999</f>
        <v>46.686399999999999</v>
      </c>
      <c r="D1996" s="6">
        <f>TITRES_STAT!E1999</f>
        <v>0</v>
      </c>
      <c r="E1996" s="2">
        <f t="shared" si="124"/>
        <v>47674</v>
      </c>
      <c r="F1996" s="6" t="str">
        <f t="shared" si="127"/>
        <v>BEARISH</v>
      </c>
      <c r="G1996" s="6" t="str">
        <f t="shared" si="126"/>
        <v>NEUTRAL</v>
      </c>
      <c r="H1996" s="6" t="str">
        <f t="shared" si="125"/>
        <v>CONFIRMED BEARISH</v>
      </c>
    </row>
    <row r="1997" spans="1:8" ht="13.5" x14ac:dyDescent="0.25">
      <c r="A1997" s="3">
        <f>TITRES_STAT!B2000</f>
        <v>44914</v>
      </c>
      <c r="B1997" s="6">
        <f>TITRES_STAT!C2000</f>
        <v>54</v>
      </c>
      <c r="C1997" s="6">
        <f>TITRES_STAT!D2000</f>
        <v>46.686399999999999</v>
      </c>
      <c r="D1997" s="6">
        <f>TITRES_STAT!E2000</f>
        <v>0</v>
      </c>
      <c r="E1997" s="2">
        <f t="shared" si="124"/>
        <v>47674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44915</v>
      </c>
      <c r="B1998" s="6">
        <f>TITRES_STAT!C2001</f>
        <v>54</v>
      </c>
      <c r="C1998" s="6">
        <f>TITRES_STAT!D2001</f>
        <v>46.686399999999999</v>
      </c>
      <c r="D1998" s="6">
        <f>TITRES_STAT!E2001</f>
        <v>0</v>
      </c>
      <c r="E1998" s="2">
        <f t="shared" si="124"/>
        <v>47674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CONFIRMED BEARISH</v>
      </c>
    </row>
    <row r="1999" spans="1:8" ht="13.5" x14ac:dyDescent="0.25">
      <c r="A1999" s="3">
        <f>TITRES_STAT!B2002</f>
        <v>44916</v>
      </c>
      <c r="B1999" s="6">
        <f>TITRES_STAT!C2002</f>
        <v>54</v>
      </c>
      <c r="C1999" s="6">
        <f>TITRES_STAT!D2002</f>
        <v>46.686399999999999</v>
      </c>
      <c r="D1999" s="6">
        <f>TITRES_STAT!E2002</f>
        <v>0</v>
      </c>
      <c r="E1999" s="2">
        <f t="shared" si="124"/>
        <v>47674</v>
      </c>
      <c r="F1999" s="6" t="str">
        <f t="shared" si="127"/>
        <v>NEUTRAL</v>
      </c>
      <c r="G1999" s="6" t="str">
        <f t="shared" si="126"/>
        <v>NEUTRAL</v>
      </c>
      <c r="H1999" s="6" t="str">
        <f t="shared" si="125"/>
        <v>NEUTRAL</v>
      </c>
    </row>
    <row r="2000" spans="1:8" ht="13.5" x14ac:dyDescent="0.25">
      <c r="A2000" s="3">
        <f>TITRES_STAT!B2003</f>
        <v>44917</v>
      </c>
      <c r="B2000" s="6">
        <f>TITRES_STAT!C2003</f>
        <v>54</v>
      </c>
      <c r="C2000" s="6">
        <f>TITRES_STAT!D2003</f>
        <v>46.686399999999999</v>
      </c>
      <c r="D2000" s="6">
        <f>TITRES_STAT!E2003</f>
        <v>0</v>
      </c>
      <c r="E2000" s="2">
        <f t="shared" si="124"/>
        <v>47674</v>
      </c>
      <c r="F2000" s="6" t="str">
        <f t="shared" si="127"/>
        <v>NEUTRAL</v>
      </c>
      <c r="G2000" s="6" t="str">
        <f t="shared" si="126"/>
        <v>NEUTRAL</v>
      </c>
      <c r="H2000" s="6" t="str">
        <f t="shared" si="125"/>
        <v>NEUTRAL</v>
      </c>
    </row>
    <row r="2001" spans="1:8" ht="13.5" x14ac:dyDescent="0.25">
      <c r="A2001" s="3">
        <f>TITRES_STAT!B2004</f>
        <v>44918</v>
      </c>
      <c r="B2001" s="6">
        <f>TITRES_STAT!C2004</f>
        <v>54</v>
      </c>
      <c r="C2001" s="6">
        <f>TITRES_STAT!D2004</f>
        <v>46.686399999999999</v>
      </c>
      <c r="D2001" s="6">
        <f>TITRES_STAT!E2004</f>
        <v>0</v>
      </c>
      <c r="E2001" s="2">
        <f t="shared" si="124"/>
        <v>47674</v>
      </c>
      <c r="F2001" s="6" t="str">
        <f t="shared" si="127"/>
        <v>NEUTRAL</v>
      </c>
      <c r="G2001" s="6" t="str">
        <f t="shared" si="126"/>
        <v>NEUTRAL</v>
      </c>
      <c r="H2001" s="6" t="str">
        <f t="shared" si="125"/>
        <v>NEUTRAL</v>
      </c>
    </row>
    <row r="2002" spans="1:8" ht="13.5" x14ac:dyDescent="0.25">
      <c r="A2002" s="3">
        <f>TITRES_STAT!B2005</f>
        <v>44921</v>
      </c>
      <c r="B2002" s="6">
        <f>TITRES_STAT!C2005</f>
        <v>54</v>
      </c>
      <c r="C2002" s="6">
        <f>TITRES_STAT!D2005</f>
        <v>46.686399999999999</v>
      </c>
      <c r="D2002" s="6">
        <f>TITRES_STAT!E2005</f>
        <v>0</v>
      </c>
      <c r="E2002" s="2">
        <f t="shared" si="124"/>
        <v>47674</v>
      </c>
      <c r="F2002" s="6" t="str">
        <f t="shared" si="127"/>
        <v>NEUTRAL</v>
      </c>
      <c r="G2002" s="6" t="str">
        <f t="shared" si="126"/>
        <v>NEUTRAL</v>
      </c>
      <c r="H2002" s="6" t="str">
        <f t="shared" si="125"/>
        <v>NEUTRAL</v>
      </c>
    </row>
    <row r="2003" spans="1:8" ht="13.5" x14ac:dyDescent="0.25">
      <c r="A2003" s="3">
        <f>TITRES_STAT!B2006</f>
        <v>44922</v>
      </c>
      <c r="B2003" s="6">
        <f>TITRES_STAT!C2006</f>
        <v>54</v>
      </c>
      <c r="C2003" s="6">
        <f>TITRES_STAT!D2006</f>
        <v>46.686399999999999</v>
      </c>
      <c r="D2003" s="6">
        <f>TITRES_STAT!E2006</f>
        <v>0</v>
      </c>
      <c r="E2003" s="2">
        <f t="shared" si="124"/>
        <v>47674</v>
      </c>
      <c r="F2003" s="6" t="str">
        <f t="shared" si="127"/>
        <v>NEUTRAL</v>
      </c>
      <c r="G2003" s="6" t="str">
        <f t="shared" si="126"/>
        <v>NEUTRAL</v>
      </c>
      <c r="H2003" s="6" t="str">
        <f t="shared" si="125"/>
        <v>NEUTRAL</v>
      </c>
    </row>
    <row r="2004" spans="1:8" ht="13.5" x14ac:dyDescent="0.25">
      <c r="A2004" s="3">
        <f>TITRES_STAT!B2007</f>
        <v>44923</v>
      </c>
      <c r="B2004" s="6">
        <f>TITRES_STAT!C2007</f>
        <v>52</v>
      </c>
      <c r="C2004" s="6">
        <f>TITRES_STAT!D2007</f>
        <v>44.957299999999996</v>
      </c>
      <c r="D2004" s="6">
        <f>TITRES_STAT!E2007</f>
        <v>51</v>
      </c>
      <c r="E2004" s="2">
        <f t="shared" si="124"/>
        <v>47623</v>
      </c>
      <c r="F2004" s="6" t="str">
        <f t="shared" si="127"/>
        <v>BEARISH</v>
      </c>
      <c r="G2004" s="6" t="str">
        <f t="shared" si="126"/>
        <v>NEUTRAL</v>
      </c>
      <c r="H2004" s="6" t="str">
        <f t="shared" si="125"/>
        <v>CONFIRMED BEARISH</v>
      </c>
    </row>
    <row r="2005" spans="1:8" ht="13.5" x14ac:dyDescent="0.25">
      <c r="A2005" s="3">
        <f>TITRES_STAT!B2008</f>
        <v>44924</v>
      </c>
      <c r="B2005" s="6">
        <f>TITRES_STAT!C2008</f>
        <v>52</v>
      </c>
      <c r="C2005" s="6">
        <f>TITRES_STAT!D2008</f>
        <v>44.957299999999996</v>
      </c>
      <c r="D2005" s="6">
        <f>TITRES_STAT!E2008</f>
        <v>0</v>
      </c>
      <c r="E2005" s="2">
        <f t="shared" si="124"/>
        <v>47623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CONFIRMED BEARISH</v>
      </c>
    </row>
    <row r="2006" spans="1:8" ht="13.5" x14ac:dyDescent="0.25">
      <c r="A2006" s="3">
        <f>TITRES_STAT!B2009</f>
        <v>44925</v>
      </c>
      <c r="B2006" s="6">
        <f>TITRES_STAT!C2009</f>
        <v>52</v>
      </c>
      <c r="C2006" s="6">
        <f>TITRES_STAT!D2009</f>
        <v>44.957299999999996</v>
      </c>
      <c r="D2006" s="6">
        <f>TITRES_STAT!E2009</f>
        <v>0</v>
      </c>
      <c r="E2006" s="2">
        <f t="shared" si="124"/>
        <v>47623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CONFIRMED BEARISH</v>
      </c>
    </row>
    <row r="2007" spans="1:8" ht="13.5" x14ac:dyDescent="0.25">
      <c r="A2007" s="3">
        <f>TITRES_STAT!B2010</f>
        <v>44928</v>
      </c>
      <c r="B2007" s="6">
        <f>TITRES_STAT!C2010</f>
        <v>52</v>
      </c>
      <c r="C2007" s="6">
        <f>TITRES_STAT!D2010</f>
        <v>44.957299999999996</v>
      </c>
      <c r="D2007" s="6">
        <f>TITRES_STAT!E2010</f>
        <v>0</v>
      </c>
      <c r="E2007" s="2">
        <f t="shared" si="124"/>
        <v>47623</v>
      </c>
      <c r="F2007" s="6" t="str">
        <f t="shared" si="127"/>
        <v>BEARISH</v>
      </c>
      <c r="G2007" s="6" t="str">
        <f t="shared" si="126"/>
        <v>NEUTRAL</v>
      </c>
      <c r="H2007" s="6" t="str">
        <f t="shared" si="125"/>
        <v>CONFIRMED BEARISH</v>
      </c>
    </row>
    <row r="2008" spans="1:8" ht="13.5" x14ac:dyDescent="0.25">
      <c r="A2008" s="3">
        <f>TITRES_STAT!B2011</f>
        <v>44929</v>
      </c>
      <c r="B2008" s="6">
        <f>TITRES_STAT!C2011</f>
        <v>52</v>
      </c>
      <c r="C2008" s="6">
        <f>TITRES_STAT!D2011</f>
        <v>44.957299999999996</v>
      </c>
      <c r="D2008" s="6">
        <f>TITRES_STAT!E2011</f>
        <v>0</v>
      </c>
      <c r="E2008" s="2">
        <f t="shared" si="124"/>
        <v>47623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CONFIRMED BEARISH</v>
      </c>
    </row>
    <row r="2009" spans="1:8" ht="13.5" x14ac:dyDescent="0.25">
      <c r="A2009" s="3">
        <f>TITRES_STAT!B2012</f>
        <v>44930</v>
      </c>
      <c r="B2009" s="6">
        <f>TITRES_STAT!C2012</f>
        <v>52</v>
      </c>
      <c r="C2009" s="6">
        <f>TITRES_STAT!D2012</f>
        <v>44.957299999999996</v>
      </c>
      <c r="D2009" s="6">
        <f>TITRES_STAT!E2012</f>
        <v>0</v>
      </c>
      <c r="E2009" s="2">
        <f t="shared" si="124"/>
        <v>47623</v>
      </c>
      <c r="F2009" s="6" t="str">
        <f t="shared" si="127"/>
        <v>NEUTRAL</v>
      </c>
      <c r="G2009" s="6" t="str">
        <f t="shared" si="126"/>
        <v>NEUTRAL</v>
      </c>
      <c r="H2009" s="6" t="str">
        <f t="shared" si="125"/>
        <v>NEUTRAL</v>
      </c>
    </row>
    <row r="2010" spans="1:8" ht="13.5" x14ac:dyDescent="0.25">
      <c r="A2010" s="3">
        <f>TITRES_STAT!B2013</f>
        <v>44931</v>
      </c>
      <c r="B2010" s="6">
        <f>TITRES_STAT!C2013</f>
        <v>52</v>
      </c>
      <c r="C2010" s="6">
        <f>TITRES_STAT!D2013</f>
        <v>44.957299999999996</v>
      </c>
      <c r="D2010" s="6">
        <f>TITRES_STAT!E2013</f>
        <v>0</v>
      </c>
      <c r="E2010" s="2">
        <f t="shared" si="124"/>
        <v>47623</v>
      </c>
      <c r="F2010" s="6" t="str">
        <f t="shared" si="127"/>
        <v>NEUTRAL</v>
      </c>
      <c r="G2010" s="6" t="str">
        <f t="shared" si="126"/>
        <v>NEUTRAL</v>
      </c>
      <c r="H2010" s="6" t="str">
        <f t="shared" si="125"/>
        <v>NEUTRAL</v>
      </c>
    </row>
    <row r="2011" spans="1:8" ht="13.5" x14ac:dyDescent="0.25">
      <c r="A2011" s="3">
        <f>TITRES_STAT!B2014</f>
        <v>44932</v>
      </c>
      <c r="B2011" s="6">
        <f>TITRES_STAT!C2014</f>
        <v>52</v>
      </c>
      <c r="C2011" s="6">
        <f>TITRES_STAT!D2014</f>
        <v>44.957299999999996</v>
      </c>
      <c r="D2011" s="6">
        <f>TITRES_STAT!E2014</f>
        <v>0</v>
      </c>
      <c r="E2011" s="2">
        <f t="shared" si="124"/>
        <v>47623</v>
      </c>
      <c r="F2011" s="6" t="str">
        <f t="shared" si="127"/>
        <v>NEUTRAL</v>
      </c>
      <c r="G2011" s="6" t="str">
        <f t="shared" si="126"/>
        <v>NEUTRAL</v>
      </c>
      <c r="H2011" s="6" t="str">
        <f t="shared" si="125"/>
        <v>NEUTRAL</v>
      </c>
    </row>
    <row r="2012" spans="1:8" ht="13.5" x14ac:dyDescent="0.25">
      <c r="A2012" s="3">
        <f>TITRES_STAT!B2015</f>
        <v>44935</v>
      </c>
      <c r="B2012" s="6">
        <f>TITRES_STAT!C2015</f>
        <v>52</v>
      </c>
      <c r="C2012" s="6">
        <f>TITRES_STAT!D2015</f>
        <v>44.957299999999996</v>
      </c>
      <c r="D2012" s="6">
        <f>TITRES_STAT!E2015</f>
        <v>0</v>
      </c>
      <c r="E2012" s="2">
        <f t="shared" si="124"/>
        <v>47623</v>
      </c>
      <c r="F2012" s="6" t="str">
        <f t="shared" si="127"/>
        <v>NEUTRAL</v>
      </c>
      <c r="G2012" s="6" t="str">
        <f t="shared" si="126"/>
        <v>NEUTRAL</v>
      </c>
      <c r="H2012" s="6" t="str">
        <f t="shared" si="125"/>
        <v>NEUTRAL</v>
      </c>
    </row>
    <row r="2013" spans="1:8" ht="13.5" x14ac:dyDescent="0.25">
      <c r="A2013" s="3">
        <f>TITRES_STAT!B2016</f>
        <v>44936</v>
      </c>
      <c r="B2013" s="6">
        <f>TITRES_STAT!C2016</f>
        <v>52</v>
      </c>
      <c r="C2013" s="6">
        <f>TITRES_STAT!D2016</f>
        <v>44.957299999999996</v>
      </c>
      <c r="D2013" s="6">
        <f>TITRES_STAT!E2016</f>
        <v>0</v>
      </c>
      <c r="E2013" s="2">
        <f t="shared" si="124"/>
        <v>47623</v>
      </c>
      <c r="F2013" s="6" t="str">
        <f t="shared" si="127"/>
        <v>NEUTRAL</v>
      </c>
      <c r="G2013" s="6" t="str">
        <f t="shared" si="126"/>
        <v>NEUTRAL</v>
      </c>
      <c r="H2013" s="6" t="str">
        <f t="shared" si="125"/>
        <v>NEUTRAL</v>
      </c>
    </row>
    <row r="2014" spans="1:8" ht="13.5" x14ac:dyDescent="0.25">
      <c r="A2014" s="3">
        <f>TITRES_STAT!B2017</f>
        <v>44937</v>
      </c>
      <c r="B2014" s="6">
        <f>TITRES_STAT!C2017</f>
        <v>52</v>
      </c>
      <c r="C2014" s="6">
        <f>TITRES_STAT!D2017</f>
        <v>44.957299999999996</v>
      </c>
      <c r="D2014" s="6">
        <f>TITRES_STAT!E2017</f>
        <v>0</v>
      </c>
      <c r="E2014" s="2">
        <f t="shared" si="124"/>
        <v>47623</v>
      </c>
      <c r="F2014" s="6" t="str">
        <f t="shared" si="127"/>
        <v>NEUTRAL</v>
      </c>
      <c r="G2014" s="6" t="str">
        <f t="shared" si="126"/>
        <v>NEUTRAL</v>
      </c>
      <c r="H2014" s="6" t="str">
        <f t="shared" si="125"/>
        <v>NEUTRAL</v>
      </c>
    </row>
    <row r="2015" spans="1:8" ht="13.5" x14ac:dyDescent="0.25">
      <c r="A2015" s="3">
        <f>TITRES_STAT!B2018</f>
        <v>44938</v>
      </c>
      <c r="B2015" s="6">
        <f>TITRES_STAT!C2018</f>
        <v>52</v>
      </c>
      <c r="C2015" s="6">
        <f>TITRES_STAT!D2018</f>
        <v>44.957299999999996</v>
      </c>
      <c r="D2015" s="6">
        <f>TITRES_STAT!E2018</f>
        <v>0</v>
      </c>
      <c r="E2015" s="2">
        <f t="shared" si="124"/>
        <v>47623</v>
      </c>
      <c r="F2015" s="6" t="str">
        <f t="shared" si="127"/>
        <v>NEUTRAL</v>
      </c>
      <c r="G2015" s="6" t="str">
        <f t="shared" si="126"/>
        <v>NEUTRAL</v>
      </c>
      <c r="H2015" s="6" t="str">
        <f t="shared" si="125"/>
        <v>NEUTRAL</v>
      </c>
    </row>
    <row r="2016" spans="1:8" ht="13.5" x14ac:dyDescent="0.25">
      <c r="A2016" s="3">
        <f>TITRES_STAT!B2019</f>
        <v>44939</v>
      </c>
      <c r="B2016" s="6">
        <f>TITRES_STAT!C2019</f>
        <v>52</v>
      </c>
      <c r="C2016" s="6">
        <f>TITRES_STAT!D2019</f>
        <v>44.957299999999996</v>
      </c>
      <c r="D2016" s="6">
        <f>TITRES_STAT!E2019</f>
        <v>0</v>
      </c>
      <c r="E2016" s="2">
        <f t="shared" si="124"/>
        <v>47623</v>
      </c>
      <c r="F2016" s="6" t="str">
        <f t="shared" si="127"/>
        <v>NEUTRAL</v>
      </c>
      <c r="G2016" s="6" t="str">
        <f t="shared" si="126"/>
        <v>NEUTRAL</v>
      </c>
      <c r="H2016" s="6" t="str">
        <f t="shared" si="125"/>
        <v>NEUTRAL</v>
      </c>
    </row>
    <row r="2017" spans="1:8" ht="13.5" x14ac:dyDescent="0.25">
      <c r="A2017" s="3">
        <f>TITRES_STAT!B2020</f>
        <v>44942</v>
      </c>
      <c r="B2017" s="6">
        <f>TITRES_STAT!C2020</f>
        <v>49.66</v>
      </c>
      <c r="C2017" s="6">
        <f>TITRES_STAT!D2020</f>
        <v>42.934199999999997</v>
      </c>
      <c r="D2017" s="6">
        <f>TITRES_STAT!E2020</f>
        <v>249</v>
      </c>
      <c r="E2017" s="2">
        <f t="shared" si="124"/>
        <v>47374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CONFIRMED BEARISH</v>
      </c>
    </row>
    <row r="2018" spans="1:8" ht="13.5" x14ac:dyDescent="0.25">
      <c r="A2018" s="3">
        <f>TITRES_STAT!B2021</f>
        <v>44943</v>
      </c>
      <c r="B2018" s="6">
        <f>TITRES_STAT!C2021</f>
        <v>49.66</v>
      </c>
      <c r="C2018" s="6">
        <f>TITRES_STAT!D2021</f>
        <v>42.934199999999997</v>
      </c>
      <c r="D2018" s="6">
        <f>TITRES_STAT!E2021</f>
        <v>0</v>
      </c>
      <c r="E2018" s="2">
        <f t="shared" si="124"/>
        <v>47374</v>
      </c>
      <c r="F2018" s="6" t="str">
        <f t="shared" si="127"/>
        <v>BEARISH</v>
      </c>
      <c r="G2018" s="6" t="str">
        <f t="shared" si="126"/>
        <v>NEUTRAL</v>
      </c>
      <c r="H2018" s="6" t="str">
        <f t="shared" si="125"/>
        <v>CONFIRMED BEARISH</v>
      </c>
    </row>
    <row r="2019" spans="1:8" ht="13.5" x14ac:dyDescent="0.25">
      <c r="A2019" s="3">
        <f>TITRES_STAT!B2022</f>
        <v>44944</v>
      </c>
      <c r="B2019" s="6">
        <f>TITRES_STAT!C2022</f>
        <v>49.66</v>
      </c>
      <c r="C2019" s="6">
        <f>TITRES_STAT!D2022</f>
        <v>42.934199999999997</v>
      </c>
      <c r="D2019" s="6">
        <f>TITRES_STAT!E2022</f>
        <v>0</v>
      </c>
      <c r="E2019" s="2">
        <f t="shared" si="124"/>
        <v>47374</v>
      </c>
      <c r="F2019" s="6" t="str">
        <f t="shared" si="127"/>
        <v>BEARISH</v>
      </c>
      <c r="G2019" s="6" t="str">
        <f t="shared" si="126"/>
        <v>NEUTRAL</v>
      </c>
      <c r="H2019" s="6" t="str">
        <f t="shared" si="125"/>
        <v>CONFIRMED BEARISH</v>
      </c>
    </row>
    <row r="2020" spans="1:8" ht="13.5" x14ac:dyDescent="0.25">
      <c r="A2020" s="3">
        <f>TITRES_STAT!B2023</f>
        <v>44945</v>
      </c>
      <c r="B2020" s="6">
        <f>TITRES_STAT!C2023</f>
        <v>49.66</v>
      </c>
      <c r="C2020" s="6">
        <f>TITRES_STAT!D2023</f>
        <v>42.934199999999997</v>
      </c>
      <c r="D2020" s="6">
        <f>TITRES_STAT!E2023</f>
        <v>0</v>
      </c>
      <c r="E2020" s="2">
        <f t="shared" si="124"/>
        <v>47374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CONFIRMED BEARISH</v>
      </c>
    </row>
    <row r="2021" spans="1:8" ht="13.5" x14ac:dyDescent="0.25">
      <c r="A2021" s="3">
        <f>TITRES_STAT!B2024</f>
        <v>44946</v>
      </c>
      <c r="B2021" s="6">
        <f>TITRES_STAT!C2024</f>
        <v>49.66</v>
      </c>
      <c r="C2021" s="6">
        <f>TITRES_STAT!D2024</f>
        <v>42.934199999999997</v>
      </c>
      <c r="D2021" s="6">
        <f>TITRES_STAT!E2024</f>
        <v>0</v>
      </c>
      <c r="E2021" s="2">
        <f t="shared" si="124"/>
        <v>47374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CONFIRMED BEARISH</v>
      </c>
    </row>
    <row r="2022" spans="1:8" ht="13.5" x14ac:dyDescent="0.25">
      <c r="A2022" s="3">
        <f>TITRES_STAT!B2025</f>
        <v>44949</v>
      </c>
      <c r="B2022" s="6">
        <f>TITRES_STAT!C2025</f>
        <v>49.65</v>
      </c>
      <c r="C2022" s="6">
        <f>TITRES_STAT!D2025</f>
        <v>42.925600000000003</v>
      </c>
      <c r="D2022" s="6">
        <f>TITRES_STAT!E2025</f>
        <v>20</v>
      </c>
      <c r="E2022" s="2">
        <f t="shared" si="124"/>
        <v>47354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49.65</v>
      </c>
      <c r="C2023" s="6">
        <f>TITRES_STAT!D2026</f>
        <v>42.925600000000003</v>
      </c>
      <c r="D2023" s="6">
        <f>TITRES_STAT!E2026</f>
        <v>0</v>
      </c>
      <c r="E2023" s="2">
        <f t="shared" si="124"/>
        <v>47354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49.65</v>
      </c>
      <c r="C2024" s="6">
        <f>TITRES_STAT!D2027</f>
        <v>42.925600000000003</v>
      </c>
      <c r="D2024" s="6">
        <f>TITRES_STAT!E2027</f>
        <v>0</v>
      </c>
      <c r="E2024" s="2">
        <f t="shared" si="124"/>
        <v>47354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44952</v>
      </c>
      <c r="B2025" s="6">
        <f>TITRES_STAT!C2028</f>
        <v>49.65</v>
      </c>
      <c r="C2025" s="6">
        <f>TITRES_STAT!D2028</f>
        <v>42.925600000000003</v>
      </c>
      <c r="D2025" s="6">
        <f>TITRES_STAT!E2028</f>
        <v>0</v>
      </c>
      <c r="E2025" s="2">
        <f t="shared" si="124"/>
        <v>47354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49.65</v>
      </c>
      <c r="C2026" s="6">
        <f>TITRES_STAT!D2029</f>
        <v>42.925600000000003</v>
      </c>
      <c r="D2026" s="6">
        <f>TITRES_STAT!E2029</f>
        <v>0</v>
      </c>
      <c r="E2026" s="2">
        <f t="shared" si="124"/>
        <v>47354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CONFIRMED BEARISH</v>
      </c>
    </row>
    <row r="2027" spans="1:8" ht="13.5" x14ac:dyDescent="0.25">
      <c r="A2027" s="3">
        <f>TITRES_STAT!B2030</f>
        <v>44956</v>
      </c>
      <c r="B2027" s="6">
        <f>TITRES_STAT!C2030</f>
        <v>47.42</v>
      </c>
      <c r="C2027" s="6">
        <f>TITRES_STAT!D2030</f>
        <v>40.997599999999998</v>
      </c>
      <c r="D2027" s="6">
        <f>TITRES_STAT!E2030</f>
        <v>1</v>
      </c>
      <c r="E2027" s="2">
        <f t="shared" si="124"/>
        <v>47353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CONFIRMED BEARISH</v>
      </c>
    </row>
    <row r="2028" spans="1:8" ht="13.5" x14ac:dyDescent="0.25">
      <c r="A2028" s="3">
        <f>TITRES_STAT!B2031</f>
        <v>44957</v>
      </c>
      <c r="B2028" s="6">
        <f>TITRES_STAT!C2031</f>
        <v>47.42</v>
      </c>
      <c r="C2028" s="6">
        <f>TITRES_STAT!D2031</f>
        <v>40.997599999999998</v>
      </c>
      <c r="D2028" s="6">
        <f>TITRES_STAT!E2031</f>
        <v>0</v>
      </c>
      <c r="E2028" s="2">
        <f t="shared" si="124"/>
        <v>47353</v>
      </c>
      <c r="F2028" s="6" t="str">
        <f t="shared" si="127"/>
        <v>BEARISH</v>
      </c>
      <c r="G2028" s="6" t="str">
        <f t="shared" si="126"/>
        <v>NEUTRAL</v>
      </c>
      <c r="H2028" s="6" t="str">
        <f t="shared" si="125"/>
        <v>CONFIRMED BEARISH</v>
      </c>
    </row>
    <row r="2029" spans="1:8" ht="13.5" x14ac:dyDescent="0.25">
      <c r="A2029" s="3">
        <f>TITRES_STAT!B2032</f>
        <v>44958</v>
      </c>
      <c r="B2029" s="6">
        <f>TITRES_STAT!C2032</f>
        <v>47.42</v>
      </c>
      <c r="C2029" s="6">
        <f>TITRES_STAT!D2032</f>
        <v>40.997599999999998</v>
      </c>
      <c r="D2029" s="6">
        <f>TITRES_STAT!E2032</f>
        <v>0</v>
      </c>
      <c r="E2029" s="2">
        <f t="shared" si="124"/>
        <v>47353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CONFIRMED BEARISH</v>
      </c>
    </row>
    <row r="2030" spans="1:8" ht="13.5" x14ac:dyDescent="0.25">
      <c r="A2030" s="3">
        <f>TITRES_STAT!B2033</f>
        <v>44959</v>
      </c>
      <c r="B2030" s="6">
        <f>TITRES_STAT!C2033</f>
        <v>47.42</v>
      </c>
      <c r="C2030" s="6">
        <f>TITRES_STAT!D2033</f>
        <v>40.997599999999998</v>
      </c>
      <c r="D2030" s="6">
        <f>TITRES_STAT!E2033</f>
        <v>0</v>
      </c>
      <c r="E2030" s="2">
        <f t="shared" si="124"/>
        <v>47353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CONFIRMED BEARISH</v>
      </c>
    </row>
    <row r="2031" spans="1:8" ht="13.5" x14ac:dyDescent="0.25">
      <c r="A2031" s="3">
        <f>TITRES_STAT!B2034</f>
        <v>44960</v>
      </c>
      <c r="B2031" s="6">
        <f>TITRES_STAT!C2034</f>
        <v>47.42</v>
      </c>
      <c r="C2031" s="6">
        <f>TITRES_STAT!D2034</f>
        <v>40.997599999999998</v>
      </c>
      <c r="D2031" s="6">
        <f>TITRES_STAT!E2034</f>
        <v>0</v>
      </c>
      <c r="E2031" s="2">
        <f t="shared" si="124"/>
        <v>47353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CONFIRMED BEARISH</v>
      </c>
    </row>
    <row r="2032" spans="1:8" ht="13.5" x14ac:dyDescent="0.25">
      <c r="A2032" s="3">
        <f>TITRES_STAT!B2035</f>
        <v>44963</v>
      </c>
      <c r="B2032" s="6">
        <f>TITRES_STAT!C2035</f>
        <v>47.42</v>
      </c>
      <c r="C2032" s="6">
        <f>TITRES_STAT!D2035</f>
        <v>40.997599999999998</v>
      </c>
      <c r="D2032" s="6">
        <f>TITRES_STAT!E2035</f>
        <v>0</v>
      </c>
      <c r="E2032" s="2">
        <f t="shared" si="124"/>
        <v>47353</v>
      </c>
      <c r="F2032" s="6" t="str">
        <f t="shared" si="127"/>
        <v>NEUTRAL</v>
      </c>
      <c r="G2032" s="6" t="str">
        <f t="shared" si="126"/>
        <v>NEUTRAL</v>
      </c>
      <c r="H2032" s="6" t="str">
        <f t="shared" si="125"/>
        <v>NEUTRAL</v>
      </c>
    </row>
    <row r="2033" spans="1:8" ht="13.5" x14ac:dyDescent="0.25">
      <c r="A2033" s="3">
        <f>TITRES_STAT!B2036</f>
        <v>44964</v>
      </c>
      <c r="B2033" s="6">
        <f>TITRES_STAT!C2036</f>
        <v>47.42</v>
      </c>
      <c r="C2033" s="6">
        <f>TITRES_STAT!D2036</f>
        <v>40.997599999999998</v>
      </c>
      <c r="D2033" s="6">
        <f>TITRES_STAT!E2036</f>
        <v>0</v>
      </c>
      <c r="E2033" s="2">
        <f t="shared" si="124"/>
        <v>47353</v>
      </c>
      <c r="F2033" s="6" t="str">
        <f t="shared" si="127"/>
        <v>NEUTRAL</v>
      </c>
      <c r="G2033" s="6" t="str">
        <f t="shared" si="126"/>
        <v>NEUTRAL</v>
      </c>
      <c r="H2033" s="6" t="str">
        <f t="shared" si="125"/>
        <v>NEUTRAL</v>
      </c>
    </row>
    <row r="2034" spans="1:8" ht="13.5" x14ac:dyDescent="0.25">
      <c r="A2034" s="3">
        <f>TITRES_STAT!B2037</f>
        <v>44965</v>
      </c>
      <c r="B2034" s="6">
        <f>TITRES_STAT!C2037</f>
        <v>47.4</v>
      </c>
      <c r="C2034" s="6">
        <f>TITRES_STAT!D2037</f>
        <v>40.9803</v>
      </c>
      <c r="D2034" s="6">
        <f>TITRES_STAT!E2037</f>
        <v>108</v>
      </c>
      <c r="E2034" s="2">
        <f t="shared" si="124"/>
        <v>47245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CONFIRMED BEARISH</v>
      </c>
    </row>
    <row r="2035" spans="1:8" ht="13.5" x14ac:dyDescent="0.25">
      <c r="A2035" s="3">
        <f>TITRES_STAT!B2038</f>
        <v>44966</v>
      </c>
      <c r="B2035" s="6">
        <f>TITRES_STAT!C2038</f>
        <v>47.4</v>
      </c>
      <c r="C2035" s="6">
        <f>TITRES_STAT!D2038</f>
        <v>40.9803</v>
      </c>
      <c r="D2035" s="6">
        <f>TITRES_STAT!E2038</f>
        <v>0</v>
      </c>
      <c r="E2035" s="2">
        <f t="shared" si="124"/>
        <v>47245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44967</v>
      </c>
      <c r="B2036" s="6">
        <f>TITRES_STAT!C2039</f>
        <v>47.4</v>
      </c>
      <c r="C2036" s="6">
        <f>TITRES_STAT!D2039</f>
        <v>40.9803</v>
      </c>
      <c r="D2036" s="6">
        <f>TITRES_STAT!E2039</f>
        <v>2</v>
      </c>
      <c r="E2036" s="2">
        <f t="shared" si="124"/>
        <v>47245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47.4</v>
      </c>
      <c r="C2037" s="6">
        <f>TITRES_STAT!D2040</f>
        <v>40.9803</v>
      </c>
      <c r="D2037" s="6">
        <f>TITRES_STAT!E2040</f>
        <v>0</v>
      </c>
      <c r="E2037" s="2">
        <f t="shared" si="124"/>
        <v>47245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CONFIRMED BEARISH</v>
      </c>
    </row>
    <row r="2038" spans="1:8" ht="13.5" x14ac:dyDescent="0.25">
      <c r="A2038" s="3">
        <f>TITRES_STAT!B2041</f>
        <v>44971</v>
      </c>
      <c r="B2038" s="6">
        <f>TITRES_STAT!C2041</f>
        <v>47.4</v>
      </c>
      <c r="C2038" s="6">
        <f>TITRES_STAT!D2041</f>
        <v>40.9803</v>
      </c>
      <c r="D2038" s="6">
        <f>TITRES_STAT!E2041</f>
        <v>0</v>
      </c>
      <c r="E2038" s="2">
        <f t="shared" si="124"/>
        <v>47245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47.42</v>
      </c>
      <c r="C2039" s="6">
        <f>TITRES_STAT!D2042</f>
        <v>40.997599999999998</v>
      </c>
      <c r="D2039" s="6">
        <f>TITRES_STAT!E2042</f>
        <v>500</v>
      </c>
      <c r="E2039" s="2">
        <f t="shared" si="124"/>
        <v>47745</v>
      </c>
      <c r="F2039" s="6" t="str">
        <f t="shared" si="127"/>
        <v>BULLISH</v>
      </c>
      <c r="G2039" s="6" t="str">
        <f t="shared" si="126"/>
        <v>NEUTRAL</v>
      </c>
      <c r="H2039" s="6" t="str">
        <f t="shared" si="125"/>
        <v>CONFIRMED BULLISH</v>
      </c>
    </row>
    <row r="2040" spans="1:8" ht="13.5" x14ac:dyDescent="0.25">
      <c r="A2040" s="3">
        <f>TITRES_STAT!B2043</f>
        <v>44973</v>
      </c>
      <c r="B2040" s="6">
        <f>TITRES_STAT!C2043</f>
        <v>47.42</v>
      </c>
      <c r="C2040" s="6">
        <f>TITRES_STAT!D2043</f>
        <v>40.997599999999998</v>
      </c>
      <c r="D2040" s="6">
        <f>TITRES_STAT!E2043</f>
        <v>0</v>
      </c>
      <c r="E2040" s="2">
        <f t="shared" si="124"/>
        <v>47745</v>
      </c>
      <c r="F2040" s="6" t="str">
        <f t="shared" si="127"/>
        <v>BULLISH</v>
      </c>
      <c r="G2040" s="6" t="str">
        <f t="shared" si="126"/>
        <v>NEUTRAL</v>
      </c>
      <c r="H2040" s="6" t="str">
        <f t="shared" si="125"/>
        <v>CONFIRMED BULLISH</v>
      </c>
    </row>
    <row r="2041" spans="1:8" ht="13.5" x14ac:dyDescent="0.25">
      <c r="A2041" s="3">
        <f>TITRES_STAT!B2044</f>
        <v>44974</v>
      </c>
      <c r="B2041" s="6">
        <f>TITRES_STAT!C2044</f>
        <v>47.42</v>
      </c>
      <c r="C2041" s="6">
        <f>TITRES_STAT!D2044</f>
        <v>40.997599999999998</v>
      </c>
      <c r="D2041" s="6">
        <f>TITRES_STAT!E2044</f>
        <v>0</v>
      </c>
      <c r="E2041" s="2">
        <f t="shared" si="124"/>
        <v>47745</v>
      </c>
      <c r="F2041" s="6" t="str">
        <f t="shared" si="127"/>
        <v>BULLISH</v>
      </c>
      <c r="G2041" s="6" t="str">
        <f t="shared" si="126"/>
        <v>NEUTRAL</v>
      </c>
      <c r="H2041" s="6" t="str">
        <f t="shared" si="125"/>
        <v>CONFIRMED BULLISH</v>
      </c>
    </row>
    <row r="2042" spans="1:8" ht="13.5" x14ac:dyDescent="0.25">
      <c r="A2042" s="3">
        <f>TITRES_STAT!B2045</f>
        <v>44977</v>
      </c>
      <c r="B2042" s="6">
        <f>TITRES_STAT!C2045</f>
        <v>47.42</v>
      </c>
      <c r="C2042" s="6">
        <f>TITRES_STAT!D2045</f>
        <v>40.997599999999998</v>
      </c>
      <c r="D2042" s="6">
        <f>TITRES_STAT!E2045</f>
        <v>0</v>
      </c>
      <c r="E2042" s="2">
        <f t="shared" si="124"/>
        <v>47745</v>
      </c>
      <c r="F2042" s="6" t="str">
        <f t="shared" si="127"/>
        <v>BULLISH</v>
      </c>
      <c r="G2042" s="6" t="str">
        <f t="shared" si="126"/>
        <v>NEUTRAL</v>
      </c>
      <c r="H2042" s="6" t="str">
        <f t="shared" si="125"/>
        <v>CONFIRMED BULLISH</v>
      </c>
    </row>
    <row r="2043" spans="1:8" ht="13.5" x14ac:dyDescent="0.25">
      <c r="A2043" s="3">
        <f>TITRES_STAT!B2046</f>
        <v>44978</v>
      </c>
      <c r="B2043" s="6">
        <f>TITRES_STAT!C2046</f>
        <v>47.42</v>
      </c>
      <c r="C2043" s="6">
        <f>TITRES_STAT!D2046</f>
        <v>40.997599999999998</v>
      </c>
      <c r="D2043" s="6">
        <f>TITRES_STAT!E2046</f>
        <v>0</v>
      </c>
      <c r="E2043" s="2">
        <f t="shared" si="124"/>
        <v>47745</v>
      </c>
      <c r="F2043" s="6" t="str">
        <f t="shared" si="127"/>
        <v>BULLISH</v>
      </c>
      <c r="G2043" s="6" t="str">
        <f t="shared" si="126"/>
        <v>NEUTRAL</v>
      </c>
      <c r="H2043" s="6" t="str">
        <f t="shared" si="125"/>
        <v>CONFIRMED BULLISH</v>
      </c>
    </row>
    <row r="2044" spans="1:8" ht="13.5" x14ac:dyDescent="0.25">
      <c r="A2044" s="3">
        <f>TITRES_STAT!B2047</f>
        <v>44979</v>
      </c>
      <c r="B2044" s="6">
        <f>TITRES_STAT!C2047</f>
        <v>47.42</v>
      </c>
      <c r="C2044" s="6">
        <f>TITRES_STAT!D2047</f>
        <v>40.997599999999998</v>
      </c>
      <c r="D2044" s="6">
        <f>TITRES_STAT!E2047</f>
        <v>0</v>
      </c>
      <c r="E2044" s="2">
        <f t="shared" si="124"/>
        <v>47745</v>
      </c>
      <c r="F2044" s="6" t="str">
        <f t="shared" si="127"/>
        <v>NEUTRAL</v>
      </c>
      <c r="G2044" s="6" t="str">
        <f t="shared" si="126"/>
        <v>NEUTRAL</v>
      </c>
      <c r="H2044" s="6" t="str">
        <f t="shared" si="125"/>
        <v>NEUTRAL</v>
      </c>
    </row>
    <row r="2045" spans="1:8" ht="13.5" x14ac:dyDescent="0.25">
      <c r="A2045" s="3">
        <f>TITRES_STAT!B2048</f>
        <v>44980</v>
      </c>
      <c r="B2045" s="6">
        <f>TITRES_STAT!C2048</f>
        <v>47.42</v>
      </c>
      <c r="C2045" s="6">
        <f>TITRES_STAT!D2048</f>
        <v>40.997599999999998</v>
      </c>
      <c r="D2045" s="6">
        <f>TITRES_STAT!E2048</f>
        <v>0</v>
      </c>
      <c r="E2045" s="2">
        <f t="shared" si="124"/>
        <v>47745</v>
      </c>
      <c r="F2045" s="6" t="str">
        <f t="shared" si="127"/>
        <v>NEUTRAL</v>
      </c>
      <c r="G2045" s="6" t="str">
        <f t="shared" si="126"/>
        <v>NEUTRAL</v>
      </c>
      <c r="H2045" s="6" t="str">
        <f t="shared" si="125"/>
        <v>NEUTRAL</v>
      </c>
    </row>
    <row r="2046" spans="1:8" ht="13.5" x14ac:dyDescent="0.25">
      <c r="A2046" s="3">
        <f>TITRES_STAT!B2049</f>
        <v>44981</v>
      </c>
      <c r="B2046" s="6">
        <f>TITRES_STAT!C2049</f>
        <v>47.4</v>
      </c>
      <c r="C2046" s="6">
        <f>TITRES_STAT!D2049</f>
        <v>40.9803</v>
      </c>
      <c r="D2046" s="6">
        <f>TITRES_STAT!E2049</f>
        <v>98</v>
      </c>
      <c r="E2046" s="2">
        <f t="shared" si="124"/>
        <v>47647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47.4</v>
      </c>
      <c r="C2047" s="6">
        <f>TITRES_STAT!D2050</f>
        <v>40.9803</v>
      </c>
      <c r="D2047" s="6">
        <f>TITRES_STAT!E2050</f>
        <v>0</v>
      </c>
      <c r="E2047" s="2">
        <f t="shared" si="124"/>
        <v>47647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CONFIRMED BEARISH</v>
      </c>
    </row>
    <row r="2048" spans="1:8" ht="13.5" x14ac:dyDescent="0.25">
      <c r="A2048" s="3">
        <f>TITRES_STAT!B2051</f>
        <v>44985</v>
      </c>
      <c r="B2048" s="6">
        <f>TITRES_STAT!C2051</f>
        <v>47.4</v>
      </c>
      <c r="C2048" s="6">
        <f>TITRES_STAT!D2051</f>
        <v>40.9803</v>
      </c>
      <c r="D2048" s="6">
        <f>TITRES_STAT!E2051</f>
        <v>100</v>
      </c>
      <c r="E2048" s="2">
        <f t="shared" si="124"/>
        <v>47647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CONFIRMED BEARISH</v>
      </c>
    </row>
    <row r="2049" spans="1:8" ht="13.5" x14ac:dyDescent="0.25">
      <c r="A2049" s="3">
        <f>TITRES_STAT!B2052</f>
        <v>44986</v>
      </c>
      <c r="B2049" s="6">
        <f>TITRES_STAT!C2052</f>
        <v>47.4</v>
      </c>
      <c r="C2049" s="6">
        <f>TITRES_STAT!D2052</f>
        <v>40.9803</v>
      </c>
      <c r="D2049" s="6">
        <f>TITRES_STAT!E2052</f>
        <v>0</v>
      </c>
      <c r="E2049" s="2">
        <f t="shared" si="124"/>
        <v>47647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CONFIRMED BEARISH</v>
      </c>
    </row>
    <row r="2050" spans="1:8" ht="13.5" x14ac:dyDescent="0.25">
      <c r="A2050" s="3">
        <f>TITRES_STAT!B2053</f>
        <v>44987</v>
      </c>
      <c r="B2050" s="6">
        <f>TITRES_STAT!C2053</f>
        <v>47.4</v>
      </c>
      <c r="C2050" s="6">
        <f>TITRES_STAT!D2053</f>
        <v>40.9803</v>
      </c>
      <c r="D2050" s="6">
        <f>TITRES_STAT!E2053</f>
        <v>700</v>
      </c>
      <c r="E2050" s="2">
        <f t="shared" si="124"/>
        <v>47647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CONFIRMED BEARISH</v>
      </c>
    </row>
    <row r="2051" spans="1:8" ht="13.5" x14ac:dyDescent="0.25">
      <c r="A2051" s="3">
        <f>TITRES_STAT!B2054</f>
        <v>44988</v>
      </c>
      <c r="B2051" s="6">
        <f>TITRES_STAT!C2054</f>
        <v>47.42</v>
      </c>
      <c r="C2051" s="6">
        <f>TITRES_STAT!D2054</f>
        <v>40.997599999999998</v>
      </c>
      <c r="D2051" s="6">
        <f>TITRES_STAT!E2054</f>
        <v>700</v>
      </c>
      <c r="E2051" s="2">
        <f t="shared" si="124"/>
        <v>48347</v>
      </c>
      <c r="F2051" s="6" t="str">
        <f t="shared" si="127"/>
        <v>BULLISH</v>
      </c>
      <c r="G2051" s="6" t="str">
        <f t="shared" si="126"/>
        <v>NEUTRAL</v>
      </c>
      <c r="H2051" s="6" t="str">
        <f t="shared" si="125"/>
        <v>CONFIRMED BULLISH</v>
      </c>
    </row>
    <row r="2052" spans="1:8" ht="13.5" x14ac:dyDescent="0.25">
      <c r="A2052" s="3">
        <f>TITRES_STAT!B2055</f>
        <v>44991</v>
      </c>
      <c r="B2052" s="6">
        <f>TITRES_STAT!C2055</f>
        <v>47.42</v>
      </c>
      <c r="C2052" s="6">
        <f>TITRES_STAT!D2055</f>
        <v>40.997599999999998</v>
      </c>
      <c r="D2052" s="6">
        <f>TITRES_STAT!E2055</f>
        <v>0</v>
      </c>
      <c r="E2052" s="2">
        <f t="shared" ref="E2052:E2115" si="128">IF(B2052&gt;B2051, E2051+D2052, IF(B2052&lt;B2051, E2051-D2052, E2051))</f>
        <v>48347</v>
      </c>
      <c r="F2052" s="6" t="str">
        <f t="shared" si="127"/>
        <v>BULLISH</v>
      </c>
      <c r="G2052" s="6" t="str">
        <f t="shared" si="126"/>
        <v>NEUTRAL</v>
      </c>
      <c r="H2052" s="6" t="str">
        <f t="shared" si="125"/>
        <v>CONFIRMED BULLISH</v>
      </c>
    </row>
    <row r="2053" spans="1:8" ht="13.5" x14ac:dyDescent="0.25">
      <c r="A2053" s="3">
        <f>TITRES_STAT!B2056</f>
        <v>44992</v>
      </c>
      <c r="B2053" s="6">
        <f>TITRES_STAT!C2056</f>
        <v>47.42</v>
      </c>
      <c r="C2053" s="6">
        <f>TITRES_STAT!D2056</f>
        <v>40.997599999999998</v>
      </c>
      <c r="D2053" s="6">
        <f>TITRES_STAT!E2056</f>
        <v>200</v>
      </c>
      <c r="E2053" s="2">
        <f t="shared" si="128"/>
        <v>48347</v>
      </c>
      <c r="F2053" s="6" t="str">
        <f t="shared" si="127"/>
        <v>BULLISH</v>
      </c>
      <c r="G2053" s="6" t="str">
        <f t="shared" si="126"/>
        <v>NEUTRAL</v>
      </c>
      <c r="H2053" s="6" t="str">
        <f t="shared" si="125"/>
        <v>CONFIRMED BULLISH</v>
      </c>
    </row>
    <row r="2054" spans="1:8" ht="13.5" x14ac:dyDescent="0.25">
      <c r="A2054" s="3">
        <f>TITRES_STAT!B2057</f>
        <v>44993</v>
      </c>
      <c r="B2054" s="6">
        <f>TITRES_STAT!C2057</f>
        <v>47.42</v>
      </c>
      <c r="C2054" s="6">
        <f>TITRES_STAT!D2057</f>
        <v>40.997599999999998</v>
      </c>
      <c r="D2054" s="6">
        <f>TITRES_STAT!E2057</f>
        <v>0</v>
      </c>
      <c r="E2054" s="2">
        <f t="shared" si="128"/>
        <v>48347</v>
      </c>
      <c r="F2054" s="6" t="str">
        <f t="shared" si="127"/>
        <v>BULLISH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f>TITRES_STAT!B2058</f>
        <v>44994</v>
      </c>
      <c r="B2055" s="6">
        <f>TITRES_STAT!C2058</f>
        <v>47.42</v>
      </c>
      <c r="C2055" s="6">
        <f>TITRES_STAT!D2058</f>
        <v>40.997599999999998</v>
      </c>
      <c r="D2055" s="6">
        <f>TITRES_STAT!E2058</f>
        <v>0</v>
      </c>
      <c r="E2055" s="2">
        <f t="shared" si="128"/>
        <v>48347</v>
      </c>
      <c r="F2055" s="6" t="str">
        <f t="shared" si="127"/>
        <v>BULLISH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CONFIRMED BULLISH</v>
      </c>
    </row>
    <row r="2056" spans="1:8" ht="13.5" x14ac:dyDescent="0.25">
      <c r="A2056" s="3">
        <f>TITRES_STAT!B2059</f>
        <v>44995</v>
      </c>
      <c r="B2056" s="6">
        <f>TITRES_STAT!C2059</f>
        <v>47.42</v>
      </c>
      <c r="C2056" s="6">
        <f>TITRES_STAT!D2059</f>
        <v>40.997599999999998</v>
      </c>
      <c r="D2056" s="6">
        <f>TITRES_STAT!E2059</f>
        <v>0</v>
      </c>
      <c r="E2056" s="2">
        <f t="shared" si="128"/>
        <v>48347</v>
      </c>
      <c r="F2056" s="6" t="str">
        <f t="shared" ref="F2056:F2119" si="131">IF(E2056&gt;E2051,"BULLISH",IF(E2056&lt;E2051,"BEARISH","NEUTRAL"))</f>
        <v>NEUTRAL</v>
      </c>
      <c r="G2056" s="6" t="str">
        <f t="shared" si="130"/>
        <v>NEUTRAL</v>
      </c>
      <c r="H2056" s="6" t="str">
        <f t="shared" si="129"/>
        <v>NEUTRAL</v>
      </c>
    </row>
    <row r="2057" spans="1:8" ht="13.5" x14ac:dyDescent="0.25">
      <c r="A2057" s="3">
        <f>TITRES_STAT!B2060</f>
        <v>44998</v>
      </c>
      <c r="B2057" s="6">
        <f>TITRES_STAT!C2060</f>
        <v>47.42</v>
      </c>
      <c r="C2057" s="6">
        <f>TITRES_STAT!D2060</f>
        <v>40.997599999999998</v>
      </c>
      <c r="D2057" s="6">
        <f>TITRES_STAT!E2060</f>
        <v>0</v>
      </c>
      <c r="E2057" s="2">
        <f t="shared" si="128"/>
        <v>48347</v>
      </c>
      <c r="F2057" s="6" t="str">
        <f t="shared" si="131"/>
        <v>NEUTRAL</v>
      </c>
      <c r="G2057" s="6" t="str">
        <f t="shared" si="130"/>
        <v>NEUTRAL</v>
      </c>
      <c r="H2057" s="6" t="str">
        <f t="shared" si="129"/>
        <v>NEUTRAL</v>
      </c>
    </row>
    <row r="2058" spans="1:8" ht="13.5" x14ac:dyDescent="0.25">
      <c r="A2058" s="3">
        <f>TITRES_STAT!B2061</f>
        <v>44999</v>
      </c>
      <c r="B2058" s="6">
        <f>TITRES_STAT!C2061</f>
        <v>47.42</v>
      </c>
      <c r="C2058" s="6">
        <f>TITRES_STAT!D2061</f>
        <v>40.997599999999998</v>
      </c>
      <c r="D2058" s="6">
        <f>TITRES_STAT!E2061</f>
        <v>100</v>
      </c>
      <c r="E2058" s="2">
        <f t="shared" si="128"/>
        <v>48347</v>
      </c>
      <c r="F2058" s="6" t="str">
        <f t="shared" si="131"/>
        <v>NEUTRAL</v>
      </c>
      <c r="G2058" s="6" t="str">
        <f t="shared" si="130"/>
        <v>NEUTRAL</v>
      </c>
      <c r="H2058" s="6" t="str">
        <f t="shared" si="129"/>
        <v>NEUTRAL</v>
      </c>
    </row>
    <row r="2059" spans="1:8" ht="13.5" x14ac:dyDescent="0.25">
      <c r="A2059" s="3">
        <f>TITRES_STAT!B2062</f>
        <v>45000</v>
      </c>
      <c r="B2059" s="6">
        <f>TITRES_STAT!C2062</f>
        <v>47.42</v>
      </c>
      <c r="C2059" s="6">
        <f>TITRES_STAT!D2062</f>
        <v>40.997599999999998</v>
      </c>
      <c r="D2059" s="6">
        <f>TITRES_STAT!E2062</f>
        <v>0</v>
      </c>
      <c r="E2059" s="2">
        <f t="shared" si="128"/>
        <v>48347</v>
      </c>
      <c r="F2059" s="6" t="str">
        <f t="shared" si="131"/>
        <v>NEUTRAL</v>
      </c>
      <c r="G2059" s="6" t="str">
        <f t="shared" si="130"/>
        <v>NEUTRAL</v>
      </c>
      <c r="H2059" s="6" t="str">
        <f t="shared" si="129"/>
        <v>NEUTRAL</v>
      </c>
    </row>
    <row r="2060" spans="1:8" ht="13.5" x14ac:dyDescent="0.25">
      <c r="A2060" s="3">
        <f>TITRES_STAT!B2063</f>
        <v>45001</v>
      </c>
      <c r="B2060" s="6">
        <f>TITRES_STAT!C2063</f>
        <v>47.42</v>
      </c>
      <c r="C2060" s="6">
        <f>TITRES_STAT!D2063</f>
        <v>40.997599999999998</v>
      </c>
      <c r="D2060" s="6">
        <f>TITRES_STAT!E2063</f>
        <v>0</v>
      </c>
      <c r="E2060" s="2">
        <f t="shared" si="128"/>
        <v>48347</v>
      </c>
      <c r="F2060" s="6" t="str">
        <f t="shared" si="131"/>
        <v>NEUTRAL</v>
      </c>
      <c r="G2060" s="6" t="str">
        <f t="shared" si="130"/>
        <v>NEUTRAL</v>
      </c>
      <c r="H2060" s="6" t="str">
        <f t="shared" si="129"/>
        <v>NEUTRAL</v>
      </c>
    </row>
    <row r="2061" spans="1:8" ht="13.5" x14ac:dyDescent="0.25">
      <c r="A2061" s="3">
        <f>TITRES_STAT!B2064</f>
        <v>45002</v>
      </c>
      <c r="B2061" s="6">
        <f>TITRES_STAT!C2064</f>
        <v>47.42</v>
      </c>
      <c r="C2061" s="6">
        <f>TITRES_STAT!D2064</f>
        <v>40.997599999999998</v>
      </c>
      <c r="D2061" s="6">
        <f>TITRES_STAT!E2064</f>
        <v>0</v>
      </c>
      <c r="E2061" s="2">
        <f t="shared" si="128"/>
        <v>48347</v>
      </c>
      <c r="F2061" s="6" t="str">
        <f t="shared" si="131"/>
        <v>NEUTRAL</v>
      </c>
      <c r="G2061" s="6" t="str">
        <f t="shared" si="130"/>
        <v>NEUTRAL</v>
      </c>
      <c r="H2061" s="6" t="str">
        <f t="shared" si="129"/>
        <v>NEUTRAL</v>
      </c>
    </row>
    <row r="2062" spans="1:8" ht="13.5" x14ac:dyDescent="0.25">
      <c r="A2062" s="3">
        <f>TITRES_STAT!B2065</f>
        <v>45006</v>
      </c>
      <c r="B2062" s="6">
        <f>TITRES_STAT!C2065</f>
        <v>47.42</v>
      </c>
      <c r="C2062" s="6">
        <f>TITRES_STAT!D2065</f>
        <v>40.997599999999998</v>
      </c>
      <c r="D2062" s="6">
        <f>TITRES_STAT!E2065</f>
        <v>200</v>
      </c>
      <c r="E2062" s="2">
        <f t="shared" si="128"/>
        <v>48347</v>
      </c>
      <c r="F2062" s="6" t="str">
        <f t="shared" si="131"/>
        <v>NEUTRAL</v>
      </c>
      <c r="G2062" s="6" t="str">
        <f t="shared" si="130"/>
        <v>NEUTRAL</v>
      </c>
      <c r="H2062" s="6" t="str">
        <f t="shared" si="129"/>
        <v>NEUTRAL</v>
      </c>
    </row>
    <row r="2063" spans="1:8" ht="13.5" x14ac:dyDescent="0.25">
      <c r="A2063" s="3">
        <f>TITRES_STAT!B2066</f>
        <v>45007</v>
      </c>
      <c r="B2063" s="6">
        <f>TITRES_STAT!C2066</f>
        <v>47.42</v>
      </c>
      <c r="C2063" s="6">
        <f>TITRES_STAT!D2066</f>
        <v>40.997599999999998</v>
      </c>
      <c r="D2063" s="6">
        <f>TITRES_STAT!E2066</f>
        <v>0</v>
      </c>
      <c r="E2063" s="2">
        <f t="shared" si="128"/>
        <v>48347</v>
      </c>
      <c r="F2063" s="6" t="str">
        <f t="shared" si="131"/>
        <v>NEUTRAL</v>
      </c>
      <c r="G2063" s="6" t="str">
        <f t="shared" si="130"/>
        <v>NEUTRAL</v>
      </c>
      <c r="H2063" s="6" t="str">
        <f t="shared" si="129"/>
        <v>NEUTRAL</v>
      </c>
    </row>
    <row r="2064" spans="1:8" ht="13.5" x14ac:dyDescent="0.25">
      <c r="A2064" s="3">
        <f>TITRES_STAT!B2067</f>
        <v>45008</v>
      </c>
      <c r="B2064" s="6">
        <f>TITRES_STAT!C2067</f>
        <v>47.42</v>
      </c>
      <c r="C2064" s="6">
        <f>TITRES_STAT!D2067</f>
        <v>40.997599999999998</v>
      </c>
      <c r="D2064" s="6">
        <f>TITRES_STAT!E2067</f>
        <v>300</v>
      </c>
      <c r="E2064" s="2">
        <f t="shared" si="128"/>
        <v>48347</v>
      </c>
      <c r="F2064" s="6" t="str">
        <f t="shared" si="131"/>
        <v>NEUTRAL</v>
      </c>
      <c r="G2064" s="6" t="str">
        <f t="shared" si="130"/>
        <v>NEUTRAL</v>
      </c>
      <c r="H2064" s="6" t="str">
        <f t="shared" si="129"/>
        <v>NEUTRAL</v>
      </c>
    </row>
    <row r="2065" spans="1:8" ht="13.5" x14ac:dyDescent="0.25">
      <c r="A2065" s="3">
        <f>TITRES_STAT!B2068</f>
        <v>45009</v>
      </c>
      <c r="B2065" s="6">
        <f>TITRES_STAT!C2068</f>
        <v>47.42</v>
      </c>
      <c r="C2065" s="6">
        <f>TITRES_STAT!D2068</f>
        <v>40.997599999999998</v>
      </c>
      <c r="D2065" s="6">
        <f>TITRES_STAT!E2068</f>
        <v>0</v>
      </c>
      <c r="E2065" s="2">
        <f t="shared" si="128"/>
        <v>48347</v>
      </c>
      <c r="F2065" s="6" t="str">
        <f t="shared" si="131"/>
        <v>NEUTRAL</v>
      </c>
      <c r="G2065" s="6" t="str">
        <f t="shared" si="130"/>
        <v>NEUTRAL</v>
      </c>
      <c r="H2065" s="6" t="str">
        <f t="shared" si="129"/>
        <v>NEUTRAL</v>
      </c>
    </row>
    <row r="2066" spans="1:8" ht="13.5" x14ac:dyDescent="0.25">
      <c r="A2066" s="3">
        <f>TITRES_STAT!B2069</f>
        <v>45012</v>
      </c>
      <c r="B2066" s="6">
        <f>TITRES_STAT!C2069</f>
        <v>47.42</v>
      </c>
      <c r="C2066" s="6">
        <f>TITRES_STAT!D2069</f>
        <v>40.997599999999998</v>
      </c>
      <c r="D2066" s="6">
        <f>TITRES_STAT!E2069</f>
        <v>0</v>
      </c>
      <c r="E2066" s="2">
        <f t="shared" si="128"/>
        <v>48347</v>
      </c>
      <c r="F2066" s="6" t="str">
        <f t="shared" si="131"/>
        <v>NEUTRAL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45013</v>
      </c>
      <c r="B2067" s="6">
        <f>TITRES_STAT!C2070</f>
        <v>47.42</v>
      </c>
      <c r="C2067" s="6">
        <f>TITRES_STAT!D2070</f>
        <v>40.997599999999998</v>
      </c>
      <c r="D2067" s="6">
        <f>TITRES_STAT!E2070</f>
        <v>0</v>
      </c>
      <c r="E2067" s="2">
        <f t="shared" si="128"/>
        <v>48347</v>
      </c>
      <c r="F2067" s="6" t="str">
        <f t="shared" si="131"/>
        <v>NEUTRAL</v>
      </c>
      <c r="G2067" s="6" t="str">
        <f t="shared" si="130"/>
        <v>NEUTRAL</v>
      </c>
      <c r="H2067" s="6" t="str">
        <f t="shared" si="129"/>
        <v>NEUTRAL</v>
      </c>
    </row>
    <row r="2068" spans="1:8" ht="13.5" x14ac:dyDescent="0.25">
      <c r="A2068" s="3">
        <f>TITRES_STAT!B2071</f>
        <v>45014</v>
      </c>
      <c r="B2068" s="6">
        <f>TITRES_STAT!C2071</f>
        <v>47.42</v>
      </c>
      <c r="C2068" s="6">
        <f>TITRES_STAT!D2071</f>
        <v>40.997599999999998</v>
      </c>
      <c r="D2068" s="6">
        <f>TITRES_STAT!E2071</f>
        <v>0</v>
      </c>
      <c r="E2068" s="2">
        <f t="shared" si="128"/>
        <v>48347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45015</v>
      </c>
      <c r="B2069" s="6">
        <f>TITRES_STAT!C2072</f>
        <v>47.2</v>
      </c>
      <c r="C2069" s="6">
        <f>TITRES_STAT!D2072</f>
        <v>40.807400000000001</v>
      </c>
      <c r="D2069" s="6">
        <f>TITRES_STAT!E2072</f>
        <v>37</v>
      </c>
      <c r="E2069" s="2">
        <f t="shared" si="128"/>
        <v>48310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CONFIRMED BEARISH</v>
      </c>
    </row>
    <row r="2070" spans="1:8" ht="13.5" x14ac:dyDescent="0.25">
      <c r="A2070" s="3">
        <f>TITRES_STAT!B2073</f>
        <v>45016</v>
      </c>
      <c r="B2070" s="6">
        <f>TITRES_STAT!C2073</f>
        <v>47.2</v>
      </c>
      <c r="C2070" s="6">
        <f>TITRES_STAT!D2073</f>
        <v>40.807400000000001</v>
      </c>
      <c r="D2070" s="6">
        <f>TITRES_STAT!E2073</f>
        <v>1</v>
      </c>
      <c r="E2070" s="2">
        <f t="shared" si="128"/>
        <v>48310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45019</v>
      </c>
      <c r="B2071" s="6">
        <f>TITRES_STAT!C2074</f>
        <v>47.42</v>
      </c>
      <c r="C2071" s="6">
        <f>TITRES_STAT!D2074</f>
        <v>40.997599999999998</v>
      </c>
      <c r="D2071" s="6">
        <f>TITRES_STAT!E2074</f>
        <v>42</v>
      </c>
      <c r="E2071" s="2">
        <f t="shared" si="128"/>
        <v>48352</v>
      </c>
      <c r="F2071" s="6" t="str">
        <f t="shared" si="131"/>
        <v>BULLISH</v>
      </c>
      <c r="G2071" s="6" t="str">
        <f t="shared" si="130"/>
        <v>NEUTRAL</v>
      </c>
      <c r="H2071" s="6" t="str">
        <f t="shared" si="129"/>
        <v>NEUTRAL</v>
      </c>
    </row>
    <row r="2072" spans="1:8" ht="13.5" x14ac:dyDescent="0.25">
      <c r="A2072" s="3">
        <f>TITRES_STAT!B2075</f>
        <v>45020</v>
      </c>
      <c r="B2072" s="6">
        <f>TITRES_STAT!C2075</f>
        <v>47.42</v>
      </c>
      <c r="C2072" s="6">
        <f>TITRES_STAT!D2075</f>
        <v>40.997599999999998</v>
      </c>
      <c r="D2072" s="6">
        <f>TITRES_STAT!E2075</f>
        <v>230</v>
      </c>
      <c r="E2072" s="2">
        <f t="shared" si="128"/>
        <v>48352</v>
      </c>
      <c r="F2072" s="6" t="str">
        <f t="shared" si="131"/>
        <v>BULLISH</v>
      </c>
      <c r="G2072" s="6" t="str">
        <f t="shared" si="130"/>
        <v>NEUTRAL</v>
      </c>
      <c r="H2072" s="6" t="str">
        <f t="shared" si="129"/>
        <v>NEUTRAL</v>
      </c>
    </row>
    <row r="2073" spans="1:8" ht="13.5" x14ac:dyDescent="0.25">
      <c r="A2073" s="3">
        <f>TITRES_STAT!B2076</f>
        <v>45021</v>
      </c>
      <c r="B2073" s="6">
        <f>TITRES_STAT!C2076</f>
        <v>47.42</v>
      </c>
      <c r="C2073" s="6">
        <f>TITRES_STAT!D2076</f>
        <v>40.997599999999998</v>
      </c>
      <c r="D2073" s="6">
        <f>TITRES_STAT!E2076</f>
        <v>5</v>
      </c>
      <c r="E2073" s="2">
        <f t="shared" si="128"/>
        <v>48352</v>
      </c>
      <c r="F2073" s="6" t="str">
        <f t="shared" si="131"/>
        <v>BULLISH</v>
      </c>
      <c r="G2073" s="6" t="str">
        <f t="shared" si="130"/>
        <v>NEUTRAL</v>
      </c>
      <c r="H2073" s="6" t="str">
        <f t="shared" si="129"/>
        <v>NEUTRAL</v>
      </c>
    </row>
    <row r="2074" spans="1:8" ht="13.5" x14ac:dyDescent="0.25">
      <c r="A2074" s="3">
        <f>TITRES_STAT!B2077</f>
        <v>45022</v>
      </c>
      <c r="B2074" s="6">
        <f>TITRES_STAT!C2077</f>
        <v>47.42</v>
      </c>
      <c r="C2074" s="6">
        <f>TITRES_STAT!D2077</f>
        <v>40.997599999999998</v>
      </c>
      <c r="D2074" s="6">
        <f>TITRES_STAT!E2077</f>
        <v>10</v>
      </c>
      <c r="E2074" s="2">
        <f t="shared" si="128"/>
        <v>48352</v>
      </c>
      <c r="F2074" s="6" t="str">
        <f t="shared" si="131"/>
        <v>BULLISH</v>
      </c>
      <c r="G2074" s="6" t="str">
        <f t="shared" si="130"/>
        <v>NEUTRAL</v>
      </c>
      <c r="H2074" s="6" t="str">
        <f t="shared" si="129"/>
        <v>CONFIRMED BULLISH</v>
      </c>
    </row>
    <row r="2075" spans="1:8" ht="13.5" x14ac:dyDescent="0.25">
      <c r="A2075" s="3">
        <f>TITRES_STAT!B2078</f>
        <v>45023</v>
      </c>
      <c r="B2075" s="6">
        <f>TITRES_STAT!C2078</f>
        <v>47.42</v>
      </c>
      <c r="C2075" s="6">
        <f>TITRES_STAT!D2078</f>
        <v>40.997599999999998</v>
      </c>
      <c r="D2075" s="6">
        <f>TITRES_STAT!E2078</f>
        <v>0</v>
      </c>
      <c r="E2075" s="2">
        <f t="shared" si="128"/>
        <v>48352</v>
      </c>
      <c r="F2075" s="6" t="str">
        <f t="shared" si="131"/>
        <v>BULLISH</v>
      </c>
      <c r="G2075" s="6" t="str">
        <f t="shared" si="130"/>
        <v>NEUTRAL</v>
      </c>
      <c r="H2075" s="6" t="str">
        <f t="shared" si="129"/>
        <v>CONFIRMED BULLISH</v>
      </c>
    </row>
    <row r="2076" spans="1:8" ht="13.5" x14ac:dyDescent="0.25">
      <c r="A2076" s="3">
        <f>TITRES_STAT!B2079</f>
        <v>45026</v>
      </c>
      <c r="B2076" s="6">
        <f>TITRES_STAT!C2079</f>
        <v>47.42</v>
      </c>
      <c r="C2076" s="6">
        <f>TITRES_STAT!D2079</f>
        <v>40.997599999999998</v>
      </c>
      <c r="D2076" s="6">
        <f>TITRES_STAT!E2079</f>
        <v>2</v>
      </c>
      <c r="E2076" s="2">
        <f t="shared" si="128"/>
        <v>48352</v>
      </c>
      <c r="F2076" s="6" t="str">
        <f t="shared" si="131"/>
        <v>NEUTRAL</v>
      </c>
      <c r="G2076" s="6" t="str">
        <f t="shared" si="130"/>
        <v>NEUTRAL</v>
      </c>
      <c r="H2076" s="6" t="str">
        <f t="shared" si="129"/>
        <v>NEUTRAL</v>
      </c>
    </row>
    <row r="2077" spans="1:8" ht="13.5" x14ac:dyDescent="0.25">
      <c r="A2077" s="3">
        <f>TITRES_STAT!B2080</f>
        <v>45027</v>
      </c>
      <c r="B2077" s="6">
        <f>TITRES_STAT!C2080</f>
        <v>47.42</v>
      </c>
      <c r="C2077" s="6">
        <f>TITRES_STAT!D2080</f>
        <v>40.997599999999998</v>
      </c>
      <c r="D2077" s="6">
        <f>TITRES_STAT!E2080</f>
        <v>200</v>
      </c>
      <c r="E2077" s="2">
        <f t="shared" si="128"/>
        <v>48352</v>
      </c>
      <c r="F2077" s="6" t="str">
        <f t="shared" si="131"/>
        <v>NEUTRAL</v>
      </c>
      <c r="G2077" s="6" t="str">
        <f t="shared" si="130"/>
        <v>NEUTRAL</v>
      </c>
      <c r="H2077" s="6" t="str">
        <f t="shared" si="129"/>
        <v>NEUTRAL</v>
      </c>
    </row>
    <row r="2078" spans="1:8" ht="13.5" x14ac:dyDescent="0.25">
      <c r="A2078" s="3">
        <f>TITRES_STAT!B2081</f>
        <v>45028</v>
      </c>
      <c r="B2078" s="6">
        <f>TITRES_STAT!C2081</f>
        <v>47.42</v>
      </c>
      <c r="C2078" s="6">
        <f>TITRES_STAT!D2081</f>
        <v>40.997599999999998</v>
      </c>
      <c r="D2078" s="6">
        <f>TITRES_STAT!E2081</f>
        <v>0</v>
      </c>
      <c r="E2078" s="2">
        <f t="shared" si="128"/>
        <v>48352</v>
      </c>
      <c r="F2078" s="6" t="str">
        <f t="shared" si="131"/>
        <v>NEUTRAL</v>
      </c>
      <c r="G2078" s="6" t="str">
        <f t="shared" si="130"/>
        <v>NEUTRAL</v>
      </c>
      <c r="H2078" s="6" t="str">
        <f t="shared" si="129"/>
        <v>NEUTRAL</v>
      </c>
    </row>
    <row r="2079" spans="1:8" ht="13.5" x14ac:dyDescent="0.25">
      <c r="A2079" s="3">
        <f>TITRES_STAT!B2082</f>
        <v>45029</v>
      </c>
      <c r="B2079" s="6">
        <f>TITRES_STAT!C2082</f>
        <v>47.42</v>
      </c>
      <c r="C2079" s="6">
        <f>TITRES_STAT!D2082</f>
        <v>40.997599999999998</v>
      </c>
      <c r="D2079" s="6">
        <f>TITRES_STAT!E2082</f>
        <v>0</v>
      </c>
      <c r="E2079" s="2">
        <f t="shared" si="128"/>
        <v>48352</v>
      </c>
      <c r="F2079" s="6" t="str">
        <f t="shared" si="131"/>
        <v>NEUTRAL</v>
      </c>
      <c r="G2079" s="6" t="str">
        <f t="shared" si="130"/>
        <v>NEUTRAL</v>
      </c>
      <c r="H2079" s="6" t="str">
        <f t="shared" si="129"/>
        <v>NEUTRAL</v>
      </c>
    </row>
    <row r="2080" spans="1:8" ht="13.5" x14ac:dyDescent="0.25">
      <c r="A2080" s="3">
        <f>TITRES_STAT!B2083</f>
        <v>45030</v>
      </c>
      <c r="B2080" s="6">
        <f>TITRES_STAT!C2083</f>
        <v>47.42</v>
      </c>
      <c r="C2080" s="6">
        <f>TITRES_STAT!D2083</f>
        <v>40.997599999999998</v>
      </c>
      <c r="D2080" s="6">
        <f>TITRES_STAT!E2083</f>
        <v>0</v>
      </c>
      <c r="E2080" s="2">
        <f t="shared" si="128"/>
        <v>48352</v>
      </c>
      <c r="F2080" s="6" t="str">
        <f t="shared" si="131"/>
        <v>NEUTRAL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45033</v>
      </c>
      <c r="B2081" s="6">
        <f>TITRES_STAT!C2084</f>
        <v>47.42</v>
      </c>
      <c r="C2081" s="6">
        <f>TITRES_STAT!D2084</f>
        <v>40.997599999999998</v>
      </c>
      <c r="D2081" s="6">
        <f>TITRES_STAT!E2084</f>
        <v>0</v>
      </c>
      <c r="E2081" s="2">
        <f t="shared" si="128"/>
        <v>48352</v>
      </c>
      <c r="F2081" s="6" t="str">
        <f t="shared" si="131"/>
        <v>NEUTRAL</v>
      </c>
      <c r="G2081" s="6" t="str">
        <f t="shared" si="130"/>
        <v>NEUTRAL</v>
      </c>
      <c r="H2081" s="6" t="str">
        <f t="shared" si="129"/>
        <v>NEUTRAL</v>
      </c>
    </row>
    <row r="2082" spans="1:8" ht="13.5" x14ac:dyDescent="0.25">
      <c r="A2082" s="3">
        <f>TITRES_STAT!B2085</f>
        <v>45034</v>
      </c>
      <c r="B2082" s="6">
        <f>TITRES_STAT!C2085</f>
        <v>47.42</v>
      </c>
      <c r="C2082" s="6">
        <f>TITRES_STAT!D2085</f>
        <v>40.997599999999998</v>
      </c>
      <c r="D2082" s="6">
        <f>TITRES_STAT!E2085</f>
        <v>0</v>
      </c>
      <c r="E2082" s="2">
        <f t="shared" si="128"/>
        <v>48352</v>
      </c>
      <c r="F2082" s="6" t="str">
        <f t="shared" si="131"/>
        <v>NEUTRAL</v>
      </c>
      <c r="G2082" s="6" t="str">
        <f t="shared" si="130"/>
        <v>NEUTRAL</v>
      </c>
      <c r="H2082" s="6" t="str">
        <f t="shared" si="129"/>
        <v>NEUTRAL</v>
      </c>
    </row>
    <row r="2083" spans="1:8" ht="13.5" x14ac:dyDescent="0.25">
      <c r="A2083" s="3">
        <f>TITRES_STAT!B2086</f>
        <v>45035</v>
      </c>
      <c r="B2083" s="6">
        <f>TITRES_STAT!C2086</f>
        <v>47.42</v>
      </c>
      <c r="C2083" s="6">
        <f>TITRES_STAT!D2086</f>
        <v>40.997599999999998</v>
      </c>
      <c r="D2083" s="6">
        <f>TITRES_STAT!E2086</f>
        <v>0</v>
      </c>
      <c r="E2083" s="2">
        <f t="shared" si="128"/>
        <v>48352</v>
      </c>
      <c r="F2083" s="6" t="str">
        <f t="shared" si="131"/>
        <v>NEUTRAL</v>
      </c>
      <c r="G2083" s="6" t="str">
        <f t="shared" si="130"/>
        <v>NEUTRAL</v>
      </c>
      <c r="H2083" s="6" t="str">
        <f t="shared" si="129"/>
        <v>NEUTRAL</v>
      </c>
    </row>
    <row r="2084" spans="1:8" ht="13.5" x14ac:dyDescent="0.25">
      <c r="A2084" s="3">
        <f>TITRES_STAT!B2087</f>
        <v>45036</v>
      </c>
      <c r="B2084" s="6">
        <f>TITRES_STAT!C2087</f>
        <v>47.42</v>
      </c>
      <c r="C2084" s="6">
        <f>TITRES_STAT!D2087</f>
        <v>40.997599999999998</v>
      </c>
      <c r="D2084" s="6">
        <f>TITRES_STAT!E2087</f>
        <v>0</v>
      </c>
      <c r="E2084" s="2">
        <f t="shared" si="128"/>
        <v>48352</v>
      </c>
      <c r="F2084" s="6" t="str">
        <f t="shared" si="131"/>
        <v>NEUTRAL</v>
      </c>
      <c r="G2084" s="6" t="str">
        <f t="shared" si="130"/>
        <v>NEUTRAL</v>
      </c>
      <c r="H2084" s="6" t="str">
        <f t="shared" si="129"/>
        <v>NEUTRAL</v>
      </c>
    </row>
    <row r="2085" spans="1:8" ht="13.5" x14ac:dyDescent="0.25">
      <c r="A2085" s="3">
        <f>TITRES_STAT!B2088</f>
        <v>45040</v>
      </c>
      <c r="B2085" s="6">
        <f>TITRES_STAT!C2088</f>
        <v>47.42</v>
      </c>
      <c r="C2085" s="6">
        <f>TITRES_STAT!D2088</f>
        <v>40.997599999999998</v>
      </c>
      <c r="D2085" s="6">
        <f>TITRES_STAT!E2088</f>
        <v>50</v>
      </c>
      <c r="E2085" s="2">
        <f t="shared" si="128"/>
        <v>48352</v>
      </c>
      <c r="F2085" s="6" t="str">
        <f t="shared" si="131"/>
        <v>NEUTRAL</v>
      </c>
      <c r="G2085" s="6" t="str">
        <f t="shared" si="130"/>
        <v>NEUTRAL</v>
      </c>
      <c r="H2085" s="6" t="str">
        <f t="shared" si="129"/>
        <v>NEUTRAL</v>
      </c>
    </row>
    <row r="2086" spans="1:8" ht="13.5" x14ac:dyDescent="0.25">
      <c r="A2086" s="3">
        <f>TITRES_STAT!B2089</f>
        <v>45041</v>
      </c>
      <c r="B2086" s="6">
        <f>TITRES_STAT!C2089</f>
        <v>47.42</v>
      </c>
      <c r="C2086" s="6">
        <f>TITRES_STAT!D2089</f>
        <v>40.997599999999998</v>
      </c>
      <c r="D2086" s="6">
        <f>TITRES_STAT!E2089</f>
        <v>0</v>
      </c>
      <c r="E2086" s="2">
        <f t="shared" si="128"/>
        <v>48352</v>
      </c>
      <c r="F2086" s="6" t="str">
        <f t="shared" si="131"/>
        <v>NEUTRAL</v>
      </c>
      <c r="G2086" s="6" t="str">
        <f t="shared" si="130"/>
        <v>NEUTRAL</v>
      </c>
      <c r="H2086" s="6" t="str">
        <f t="shared" si="129"/>
        <v>NEUTRAL</v>
      </c>
    </row>
    <row r="2087" spans="1:8" ht="13.5" x14ac:dyDescent="0.25">
      <c r="A2087" s="3">
        <f>TITRES_STAT!B2090</f>
        <v>45042</v>
      </c>
      <c r="B2087" s="6">
        <f>TITRES_STAT!C2090</f>
        <v>47.42</v>
      </c>
      <c r="C2087" s="6">
        <f>TITRES_STAT!D2090</f>
        <v>40.997599999999998</v>
      </c>
      <c r="D2087" s="6">
        <f>TITRES_STAT!E2090</f>
        <v>0</v>
      </c>
      <c r="E2087" s="2">
        <f t="shared" si="128"/>
        <v>48352</v>
      </c>
      <c r="F2087" s="6" t="str">
        <f t="shared" si="131"/>
        <v>NEUTRAL</v>
      </c>
      <c r="G2087" s="6" t="str">
        <f t="shared" si="130"/>
        <v>NEUTRAL</v>
      </c>
      <c r="H2087" s="6" t="str">
        <f t="shared" si="129"/>
        <v>NEUTRAL</v>
      </c>
    </row>
    <row r="2088" spans="1:8" ht="13.5" x14ac:dyDescent="0.25">
      <c r="A2088" s="3">
        <f>TITRES_STAT!B2091</f>
        <v>45043</v>
      </c>
      <c r="B2088" s="6">
        <f>TITRES_STAT!C2091</f>
        <v>47.42</v>
      </c>
      <c r="C2088" s="6">
        <f>TITRES_STAT!D2091</f>
        <v>40.997599999999998</v>
      </c>
      <c r="D2088" s="6">
        <f>TITRES_STAT!E2091</f>
        <v>0</v>
      </c>
      <c r="E2088" s="2">
        <f t="shared" si="128"/>
        <v>48352</v>
      </c>
      <c r="F2088" s="6" t="str">
        <f t="shared" si="131"/>
        <v>NEUTRAL</v>
      </c>
      <c r="G2088" s="6" t="str">
        <f t="shared" si="130"/>
        <v>NEUTRAL</v>
      </c>
      <c r="H2088" s="6" t="str">
        <f t="shared" si="129"/>
        <v>NEUTRAL</v>
      </c>
    </row>
    <row r="2089" spans="1:8" ht="13.5" x14ac:dyDescent="0.25">
      <c r="A2089" s="3">
        <f>TITRES_STAT!B2092</f>
        <v>45044</v>
      </c>
      <c r="B2089" s="6">
        <f>TITRES_STAT!C2092</f>
        <v>47.42</v>
      </c>
      <c r="C2089" s="6">
        <f>TITRES_STAT!D2092</f>
        <v>40.997599999999998</v>
      </c>
      <c r="D2089" s="6">
        <f>TITRES_STAT!E2092</f>
        <v>0</v>
      </c>
      <c r="E2089" s="2">
        <f t="shared" si="128"/>
        <v>48352</v>
      </c>
      <c r="F2089" s="6" t="str">
        <f t="shared" si="131"/>
        <v>NEUTRAL</v>
      </c>
      <c r="G2089" s="6" t="str">
        <f t="shared" si="130"/>
        <v>NEUTRAL</v>
      </c>
      <c r="H2089" s="6" t="str">
        <f t="shared" si="129"/>
        <v>NEUTRAL</v>
      </c>
    </row>
    <row r="2090" spans="1:8" ht="13.5" x14ac:dyDescent="0.25">
      <c r="A2090" s="3">
        <f>TITRES_STAT!B2093</f>
        <v>45048</v>
      </c>
      <c r="B2090" s="6">
        <f>TITRES_STAT!C2093</f>
        <v>47.42</v>
      </c>
      <c r="C2090" s="6">
        <f>TITRES_STAT!D2093</f>
        <v>40.997599999999998</v>
      </c>
      <c r="D2090" s="6">
        <f>TITRES_STAT!E2093</f>
        <v>0</v>
      </c>
      <c r="E2090" s="2">
        <f t="shared" si="128"/>
        <v>48352</v>
      </c>
      <c r="F2090" s="6" t="str">
        <f t="shared" si="131"/>
        <v>NEUTRAL</v>
      </c>
      <c r="G2090" s="6" t="str">
        <f t="shared" si="130"/>
        <v>NEUTRAL</v>
      </c>
      <c r="H2090" s="6" t="str">
        <f t="shared" si="129"/>
        <v>NEUTRAL</v>
      </c>
    </row>
    <row r="2091" spans="1:8" ht="13.5" x14ac:dyDescent="0.25">
      <c r="A2091" s="3">
        <f>TITRES_STAT!B2094</f>
        <v>45049</v>
      </c>
      <c r="B2091" s="6">
        <f>TITRES_STAT!C2094</f>
        <v>47.42</v>
      </c>
      <c r="C2091" s="6">
        <f>TITRES_STAT!D2094</f>
        <v>40.997599999999998</v>
      </c>
      <c r="D2091" s="6">
        <f>TITRES_STAT!E2094</f>
        <v>10</v>
      </c>
      <c r="E2091" s="2">
        <f t="shared" si="128"/>
        <v>48352</v>
      </c>
      <c r="F2091" s="6" t="str">
        <f t="shared" si="131"/>
        <v>NEUTRAL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45050</v>
      </c>
      <c r="B2092" s="6">
        <f>TITRES_STAT!C2095</f>
        <v>47.42</v>
      </c>
      <c r="C2092" s="6">
        <f>TITRES_STAT!D2095</f>
        <v>40.997599999999998</v>
      </c>
      <c r="D2092" s="6">
        <f>TITRES_STAT!E2095</f>
        <v>0</v>
      </c>
      <c r="E2092" s="2">
        <f t="shared" si="128"/>
        <v>48352</v>
      </c>
      <c r="F2092" s="6" t="str">
        <f t="shared" si="131"/>
        <v>NEUTRAL</v>
      </c>
      <c r="G2092" s="6" t="str">
        <f t="shared" si="130"/>
        <v>NEUTRAL</v>
      </c>
      <c r="H2092" s="6" t="str">
        <f t="shared" si="129"/>
        <v>NEUTRAL</v>
      </c>
    </row>
    <row r="2093" spans="1:8" ht="13.5" x14ac:dyDescent="0.25">
      <c r="A2093" s="3">
        <f>TITRES_STAT!B2096</f>
        <v>45051</v>
      </c>
      <c r="B2093" s="6">
        <f>TITRES_STAT!C2096</f>
        <v>47.42</v>
      </c>
      <c r="C2093" s="6">
        <f>TITRES_STAT!D2096</f>
        <v>40.997599999999998</v>
      </c>
      <c r="D2093" s="6">
        <f>TITRES_STAT!E2096</f>
        <v>0</v>
      </c>
      <c r="E2093" s="2">
        <f t="shared" si="128"/>
        <v>48352</v>
      </c>
      <c r="F2093" s="6" t="str">
        <f t="shared" si="131"/>
        <v>NEUTRAL</v>
      </c>
      <c r="G2093" s="6" t="str">
        <f t="shared" si="130"/>
        <v>NEUTRAL</v>
      </c>
      <c r="H2093" s="6" t="str">
        <f t="shared" si="129"/>
        <v>NEUTRAL</v>
      </c>
    </row>
    <row r="2094" spans="1:8" ht="13.5" x14ac:dyDescent="0.25">
      <c r="A2094" s="3">
        <f>TITRES_STAT!B2097</f>
        <v>45054</v>
      </c>
      <c r="B2094" s="6">
        <f>TITRES_STAT!C2097</f>
        <v>47.42</v>
      </c>
      <c r="C2094" s="6">
        <f>TITRES_STAT!D2097</f>
        <v>40.997599999999998</v>
      </c>
      <c r="D2094" s="6">
        <f>TITRES_STAT!E2097</f>
        <v>0</v>
      </c>
      <c r="E2094" s="2">
        <f t="shared" si="128"/>
        <v>48352</v>
      </c>
      <c r="F2094" s="6" t="str">
        <f t="shared" si="131"/>
        <v>NEUTRAL</v>
      </c>
      <c r="G2094" s="6" t="str">
        <f t="shared" si="130"/>
        <v>NEUTRAL</v>
      </c>
      <c r="H2094" s="6" t="str">
        <f t="shared" si="129"/>
        <v>NEUTRAL</v>
      </c>
    </row>
    <row r="2095" spans="1:8" ht="13.5" x14ac:dyDescent="0.25">
      <c r="A2095" s="3">
        <f>TITRES_STAT!B2098</f>
        <v>45055</v>
      </c>
      <c r="B2095" s="6">
        <f>TITRES_STAT!C2098</f>
        <v>47.42</v>
      </c>
      <c r="C2095" s="6">
        <f>TITRES_STAT!D2098</f>
        <v>40.997599999999998</v>
      </c>
      <c r="D2095" s="6">
        <f>TITRES_STAT!E2098</f>
        <v>0</v>
      </c>
      <c r="E2095" s="2">
        <f t="shared" si="128"/>
        <v>48352</v>
      </c>
      <c r="F2095" s="6" t="str">
        <f t="shared" si="131"/>
        <v>NEUTRAL</v>
      </c>
      <c r="G2095" s="6" t="str">
        <f t="shared" si="130"/>
        <v>NEUTRAL</v>
      </c>
      <c r="H2095" s="6" t="str">
        <f t="shared" si="129"/>
        <v>NEUTRAL</v>
      </c>
    </row>
    <row r="2096" spans="1:8" ht="13.5" x14ac:dyDescent="0.25">
      <c r="A2096" s="3">
        <f>TITRES_STAT!B2099</f>
        <v>45056</v>
      </c>
      <c r="B2096" s="6">
        <f>TITRES_STAT!C2099</f>
        <v>47.42</v>
      </c>
      <c r="C2096" s="6">
        <f>TITRES_STAT!D2099</f>
        <v>40.997599999999998</v>
      </c>
      <c r="D2096" s="6">
        <f>TITRES_STAT!E2099</f>
        <v>0</v>
      </c>
      <c r="E2096" s="2">
        <f t="shared" si="128"/>
        <v>48352</v>
      </c>
      <c r="F2096" s="6" t="str">
        <f t="shared" si="131"/>
        <v>NEUTRAL</v>
      </c>
      <c r="G2096" s="6" t="str">
        <f t="shared" si="130"/>
        <v>NEUTRAL</v>
      </c>
      <c r="H2096" s="6" t="str">
        <f t="shared" si="129"/>
        <v>NEUTRAL</v>
      </c>
    </row>
    <row r="2097" spans="1:8" ht="13.5" x14ac:dyDescent="0.25">
      <c r="A2097" s="3">
        <f>TITRES_STAT!B2100</f>
        <v>45057</v>
      </c>
      <c r="B2097" s="6">
        <f>TITRES_STAT!C2100</f>
        <v>47.42</v>
      </c>
      <c r="C2097" s="6">
        <f>TITRES_STAT!D2100</f>
        <v>40.997599999999998</v>
      </c>
      <c r="D2097" s="6">
        <f>TITRES_STAT!E2100</f>
        <v>30</v>
      </c>
      <c r="E2097" s="2">
        <f t="shared" si="128"/>
        <v>48352</v>
      </c>
      <c r="F2097" s="6" t="str">
        <f t="shared" si="131"/>
        <v>NEUTRAL</v>
      </c>
      <c r="G2097" s="6" t="str">
        <f t="shared" si="130"/>
        <v>NEUTRAL</v>
      </c>
      <c r="H2097" s="6" t="str">
        <f t="shared" si="129"/>
        <v>NEUTRAL</v>
      </c>
    </row>
    <row r="2098" spans="1:8" ht="13.5" x14ac:dyDescent="0.25">
      <c r="A2098" s="3">
        <f>TITRES_STAT!B2101</f>
        <v>45058</v>
      </c>
      <c r="B2098" s="6">
        <f>TITRES_STAT!C2101</f>
        <v>47.42</v>
      </c>
      <c r="C2098" s="6">
        <f>TITRES_STAT!D2101</f>
        <v>40.997599999999998</v>
      </c>
      <c r="D2098" s="6">
        <f>TITRES_STAT!E2101</f>
        <v>0</v>
      </c>
      <c r="E2098" s="2">
        <f t="shared" si="128"/>
        <v>48352</v>
      </c>
      <c r="F2098" s="6" t="str">
        <f t="shared" si="131"/>
        <v>NEUTRAL</v>
      </c>
      <c r="G2098" s="6" t="str">
        <f t="shared" si="130"/>
        <v>NEUTRAL</v>
      </c>
      <c r="H2098" s="6" t="str">
        <f t="shared" si="129"/>
        <v>NEUTRAL</v>
      </c>
    </row>
    <row r="2099" spans="1:8" ht="13.5" x14ac:dyDescent="0.25">
      <c r="A2099" s="3">
        <f>TITRES_STAT!B2102</f>
        <v>45061</v>
      </c>
      <c r="B2099" s="6">
        <f>TITRES_STAT!C2102</f>
        <v>47.42</v>
      </c>
      <c r="C2099" s="6">
        <f>TITRES_STAT!D2102</f>
        <v>40.997599999999998</v>
      </c>
      <c r="D2099" s="6">
        <f>TITRES_STAT!E2102</f>
        <v>0</v>
      </c>
      <c r="E2099" s="2">
        <f t="shared" si="128"/>
        <v>48352</v>
      </c>
      <c r="F2099" s="6" t="str">
        <f t="shared" si="131"/>
        <v>NEUTRAL</v>
      </c>
      <c r="G2099" s="6" t="str">
        <f t="shared" si="130"/>
        <v>NEUTRAL</v>
      </c>
      <c r="H2099" s="6" t="str">
        <f t="shared" si="129"/>
        <v>NEUTRAL</v>
      </c>
    </row>
    <row r="2100" spans="1:8" ht="13.5" x14ac:dyDescent="0.25">
      <c r="A2100" s="3">
        <f>TITRES_STAT!B2103</f>
        <v>45062</v>
      </c>
      <c r="B2100" s="6">
        <f>TITRES_STAT!C2103</f>
        <v>47.42</v>
      </c>
      <c r="C2100" s="6">
        <f>TITRES_STAT!D2103</f>
        <v>40.997599999999998</v>
      </c>
      <c r="D2100" s="6">
        <f>TITRES_STAT!E2103</f>
        <v>0</v>
      </c>
      <c r="E2100" s="2">
        <f t="shared" si="128"/>
        <v>48352</v>
      </c>
      <c r="F2100" s="6" t="str">
        <f t="shared" si="131"/>
        <v>NEUTRAL</v>
      </c>
      <c r="G2100" s="6" t="str">
        <f t="shared" si="130"/>
        <v>NEUTRAL</v>
      </c>
      <c r="H2100" s="6" t="str">
        <f t="shared" si="129"/>
        <v>NEUTRAL</v>
      </c>
    </row>
    <row r="2101" spans="1:8" ht="13.5" x14ac:dyDescent="0.25">
      <c r="A2101" s="3">
        <f>TITRES_STAT!B2104</f>
        <v>45063</v>
      </c>
      <c r="B2101" s="6">
        <f>TITRES_STAT!C2104</f>
        <v>47.42</v>
      </c>
      <c r="C2101" s="6">
        <f>TITRES_STAT!D2104</f>
        <v>40.997599999999998</v>
      </c>
      <c r="D2101" s="6">
        <f>TITRES_STAT!E2104</f>
        <v>0</v>
      </c>
      <c r="E2101" s="2">
        <f t="shared" si="128"/>
        <v>48352</v>
      </c>
      <c r="F2101" s="6" t="str">
        <f t="shared" si="131"/>
        <v>NEUTRAL</v>
      </c>
      <c r="G2101" s="6" t="str">
        <f t="shared" si="130"/>
        <v>NEUTRAL</v>
      </c>
      <c r="H2101" s="6" t="str">
        <f t="shared" si="129"/>
        <v>NEUTRAL</v>
      </c>
    </row>
    <row r="2102" spans="1:8" ht="13.5" x14ac:dyDescent="0.25">
      <c r="A2102" s="3">
        <f>TITRES_STAT!B2105</f>
        <v>45064</v>
      </c>
      <c r="B2102" s="6">
        <f>TITRES_STAT!C2105</f>
        <v>47.41</v>
      </c>
      <c r="C2102" s="6">
        <f>TITRES_STAT!D2105</f>
        <v>40.988900000000001</v>
      </c>
      <c r="D2102" s="6">
        <f>TITRES_STAT!E2105</f>
        <v>18</v>
      </c>
      <c r="E2102" s="2">
        <f t="shared" si="128"/>
        <v>48334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CONFIRMED BEARISH</v>
      </c>
    </row>
    <row r="2103" spans="1:8" ht="13.5" x14ac:dyDescent="0.25">
      <c r="A2103" s="3">
        <f>TITRES_STAT!B2106</f>
        <v>45065</v>
      </c>
      <c r="B2103" s="6">
        <f>TITRES_STAT!C2106</f>
        <v>47.42</v>
      </c>
      <c r="C2103" s="6">
        <f>TITRES_STAT!D2106</f>
        <v>40.997599999999998</v>
      </c>
      <c r="D2103" s="6">
        <f>TITRES_STAT!E2106</f>
        <v>332</v>
      </c>
      <c r="E2103" s="2">
        <f t="shared" si="128"/>
        <v>48666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NEUTRAL</v>
      </c>
    </row>
    <row r="2104" spans="1:8" ht="13.5" x14ac:dyDescent="0.25">
      <c r="A2104" s="3">
        <f>TITRES_STAT!B2107</f>
        <v>45068</v>
      </c>
      <c r="B2104" s="6">
        <f>TITRES_STAT!C2107</f>
        <v>47.42</v>
      </c>
      <c r="C2104" s="6">
        <f>TITRES_STAT!D2107</f>
        <v>40.997599999999998</v>
      </c>
      <c r="D2104" s="6">
        <f>TITRES_STAT!E2107</f>
        <v>10</v>
      </c>
      <c r="E2104" s="2">
        <f t="shared" si="128"/>
        <v>48666</v>
      </c>
      <c r="F2104" s="6" t="str">
        <f t="shared" si="131"/>
        <v>BULLISH</v>
      </c>
      <c r="G2104" s="6" t="str">
        <f t="shared" si="130"/>
        <v>NEUTRAL</v>
      </c>
      <c r="H2104" s="6" t="str">
        <f t="shared" si="129"/>
        <v>NEUTRAL</v>
      </c>
    </row>
    <row r="2105" spans="1:8" ht="13.5" x14ac:dyDescent="0.25">
      <c r="A2105" s="3">
        <f>TITRES_STAT!B2108</f>
        <v>45069</v>
      </c>
      <c r="B2105" s="6">
        <f>TITRES_STAT!C2108</f>
        <v>47.42</v>
      </c>
      <c r="C2105" s="6">
        <f>TITRES_STAT!D2108</f>
        <v>40.997599999999998</v>
      </c>
      <c r="D2105" s="6">
        <f>TITRES_STAT!E2108</f>
        <v>0</v>
      </c>
      <c r="E2105" s="2">
        <f t="shared" si="128"/>
        <v>48666</v>
      </c>
      <c r="F2105" s="6" t="str">
        <f t="shared" si="131"/>
        <v>BULLISH</v>
      </c>
      <c r="G2105" s="6" t="str">
        <f t="shared" si="130"/>
        <v>NEUTRAL</v>
      </c>
      <c r="H2105" s="6" t="str">
        <f t="shared" si="129"/>
        <v>NEUTRAL</v>
      </c>
    </row>
    <row r="2106" spans="1:8" ht="13.5" x14ac:dyDescent="0.25">
      <c r="A2106" s="3">
        <f>TITRES_STAT!B2109</f>
        <v>45070</v>
      </c>
      <c r="B2106" s="6">
        <f>TITRES_STAT!C2109</f>
        <v>47.42</v>
      </c>
      <c r="C2106" s="6">
        <f>TITRES_STAT!D2109</f>
        <v>40.997599999999998</v>
      </c>
      <c r="D2106" s="6">
        <f>TITRES_STAT!E2109</f>
        <v>0</v>
      </c>
      <c r="E2106" s="2">
        <f t="shared" si="128"/>
        <v>48666</v>
      </c>
      <c r="F2106" s="6" t="str">
        <f t="shared" si="131"/>
        <v>BULLISH</v>
      </c>
      <c r="G2106" s="6" t="str">
        <f t="shared" si="130"/>
        <v>NEUTRAL</v>
      </c>
      <c r="H2106" s="6" t="str">
        <f t="shared" si="129"/>
        <v>NEUTRAL</v>
      </c>
    </row>
    <row r="2107" spans="1:8" ht="13.5" x14ac:dyDescent="0.25">
      <c r="A2107" s="3">
        <f>TITRES_STAT!B2110</f>
        <v>45071</v>
      </c>
      <c r="B2107" s="6">
        <f>TITRES_STAT!C2110</f>
        <v>47.42</v>
      </c>
      <c r="C2107" s="6">
        <f>TITRES_STAT!D2110</f>
        <v>40.997599999999998</v>
      </c>
      <c r="D2107" s="6">
        <f>TITRES_STAT!E2110</f>
        <v>20</v>
      </c>
      <c r="E2107" s="2">
        <f t="shared" si="128"/>
        <v>48666</v>
      </c>
      <c r="F2107" s="6" t="str">
        <f t="shared" si="131"/>
        <v>BULLISH</v>
      </c>
      <c r="G2107" s="6" t="str">
        <f t="shared" si="130"/>
        <v>NEUTRAL</v>
      </c>
      <c r="H2107" s="6" t="str">
        <f t="shared" si="129"/>
        <v>CONFIRMED BULLISH</v>
      </c>
    </row>
    <row r="2108" spans="1:8" ht="13.5" x14ac:dyDescent="0.25">
      <c r="A2108" s="3">
        <f>TITRES_STAT!B2111</f>
        <v>45072</v>
      </c>
      <c r="B2108" s="6">
        <f>TITRES_STAT!C2111</f>
        <v>47.42</v>
      </c>
      <c r="C2108" s="6">
        <f>TITRES_STAT!D2111</f>
        <v>40.997599999999998</v>
      </c>
      <c r="D2108" s="6">
        <f>TITRES_STAT!E2111</f>
        <v>0</v>
      </c>
      <c r="E2108" s="2">
        <f t="shared" si="128"/>
        <v>48666</v>
      </c>
      <c r="F2108" s="6" t="str">
        <f t="shared" si="131"/>
        <v>NEUTRAL</v>
      </c>
      <c r="G2108" s="6" t="str">
        <f t="shared" si="130"/>
        <v>NEUTRAL</v>
      </c>
      <c r="H2108" s="6" t="str">
        <f t="shared" si="129"/>
        <v>NEUTRAL</v>
      </c>
    </row>
    <row r="2109" spans="1:8" ht="13.5" x14ac:dyDescent="0.25">
      <c r="A2109" s="3">
        <f>TITRES_STAT!B2112</f>
        <v>45075</v>
      </c>
      <c r="B2109" s="6">
        <f>TITRES_STAT!C2112</f>
        <v>47.42</v>
      </c>
      <c r="C2109" s="6">
        <f>TITRES_STAT!D2112</f>
        <v>40.997599999999998</v>
      </c>
      <c r="D2109" s="6">
        <f>TITRES_STAT!E2112</f>
        <v>0</v>
      </c>
      <c r="E2109" s="2">
        <f t="shared" si="128"/>
        <v>48666</v>
      </c>
      <c r="F2109" s="6" t="str">
        <f t="shared" si="131"/>
        <v>NEUTRAL</v>
      </c>
      <c r="G2109" s="6" t="str">
        <f t="shared" si="130"/>
        <v>NEUTRAL</v>
      </c>
      <c r="H2109" s="6" t="str">
        <f t="shared" si="129"/>
        <v>NEUTRAL</v>
      </c>
    </row>
    <row r="2110" spans="1:8" ht="13.5" x14ac:dyDescent="0.25">
      <c r="A2110" s="3">
        <f>TITRES_STAT!B2113</f>
        <v>45076</v>
      </c>
      <c r="B2110" s="6">
        <f>TITRES_STAT!C2113</f>
        <v>47.42</v>
      </c>
      <c r="C2110" s="6">
        <f>TITRES_STAT!D2113</f>
        <v>40.997599999999998</v>
      </c>
      <c r="D2110" s="6">
        <f>TITRES_STAT!E2113</f>
        <v>0</v>
      </c>
      <c r="E2110" s="2">
        <f t="shared" si="128"/>
        <v>48666</v>
      </c>
      <c r="F2110" s="6" t="str">
        <f t="shared" si="131"/>
        <v>NEUTRAL</v>
      </c>
      <c r="G2110" s="6" t="str">
        <f t="shared" si="130"/>
        <v>NEUTRAL</v>
      </c>
      <c r="H2110" s="6" t="str">
        <f t="shared" si="129"/>
        <v>NEUTRAL</v>
      </c>
    </row>
    <row r="2111" spans="1:8" ht="13.5" x14ac:dyDescent="0.25">
      <c r="A2111" s="3">
        <f>TITRES_STAT!B2114</f>
        <v>45077</v>
      </c>
      <c r="B2111" s="6">
        <f>TITRES_STAT!C2114</f>
        <v>47.42</v>
      </c>
      <c r="C2111" s="6">
        <f>TITRES_STAT!D2114</f>
        <v>40.997599999999998</v>
      </c>
      <c r="D2111" s="6">
        <f>TITRES_STAT!E2114</f>
        <v>10</v>
      </c>
      <c r="E2111" s="2">
        <f t="shared" si="128"/>
        <v>48666</v>
      </c>
      <c r="F2111" s="6" t="str">
        <f t="shared" si="131"/>
        <v>NEUTRAL</v>
      </c>
      <c r="G2111" s="6" t="str">
        <f t="shared" si="130"/>
        <v>NEUTRAL</v>
      </c>
      <c r="H2111" s="6" t="str">
        <f t="shared" si="129"/>
        <v>NEUTRAL</v>
      </c>
    </row>
    <row r="2112" spans="1:8" ht="13.5" x14ac:dyDescent="0.25">
      <c r="A2112" s="3">
        <f>TITRES_STAT!B2115</f>
        <v>45078</v>
      </c>
      <c r="B2112" s="6">
        <f>TITRES_STAT!C2115</f>
        <v>47.42</v>
      </c>
      <c r="C2112" s="6">
        <f>TITRES_STAT!D2115</f>
        <v>40.997599999999998</v>
      </c>
      <c r="D2112" s="6">
        <f>TITRES_STAT!E2115</f>
        <v>0</v>
      </c>
      <c r="E2112" s="2">
        <f t="shared" si="128"/>
        <v>48666</v>
      </c>
      <c r="F2112" s="6" t="str">
        <f t="shared" si="131"/>
        <v>NEUTRAL</v>
      </c>
      <c r="G2112" s="6" t="str">
        <f t="shared" si="130"/>
        <v>NEUTRAL</v>
      </c>
      <c r="H2112" s="6" t="str">
        <f t="shared" si="129"/>
        <v>NEUTRAL</v>
      </c>
    </row>
    <row r="2113" spans="1:8" ht="13.5" x14ac:dyDescent="0.25">
      <c r="A2113" s="3">
        <f>TITRES_STAT!B2116</f>
        <v>45079</v>
      </c>
      <c r="B2113" s="6">
        <f>TITRES_STAT!C2116</f>
        <v>47.42</v>
      </c>
      <c r="C2113" s="6">
        <f>TITRES_STAT!D2116</f>
        <v>40.997599999999998</v>
      </c>
      <c r="D2113" s="6">
        <f>TITRES_STAT!E2116</f>
        <v>0</v>
      </c>
      <c r="E2113" s="2">
        <f t="shared" si="128"/>
        <v>48666</v>
      </c>
      <c r="F2113" s="6" t="str">
        <f t="shared" si="131"/>
        <v>NEUTRAL</v>
      </c>
      <c r="G2113" s="6" t="str">
        <f t="shared" si="130"/>
        <v>NEUTRAL</v>
      </c>
      <c r="H2113" s="6" t="str">
        <f t="shared" si="129"/>
        <v>NEUTRAL</v>
      </c>
    </row>
    <row r="2114" spans="1:8" ht="13.5" x14ac:dyDescent="0.25">
      <c r="A2114" s="3">
        <f>TITRES_STAT!B2117</f>
        <v>45082</v>
      </c>
      <c r="B2114" s="6">
        <f>TITRES_STAT!C2117</f>
        <v>47.42</v>
      </c>
      <c r="C2114" s="6">
        <f>TITRES_STAT!D2117</f>
        <v>40.997599999999998</v>
      </c>
      <c r="D2114" s="6">
        <f>TITRES_STAT!E2117</f>
        <v>0</v>
      </c>
      <c r="E2114" s="2">
        <f t="shared" si="128"/>
        <v>48666</v>
      </c>
      <c r="F2114" s="6" t="str">
        <f t="shared" si="131"/>
        <v>NEUTRAL</v>
      </c>
      <c r="G2114" s="6" t="str">
        <f t="shared" si="130"/>
        <v>NEUTRAL</v>
      </c>
      <c r="H2114" s="6" t="str">
        <f t="shared" si="129"/>
        <v>NEUTRAL</v>
      </c>
    </row>
    <row r="2115" spans="1:8" ht="13.5" x14ac:dyDescent="0.25">
      <c r="A2115" s="3">
        <f>TITRES_STAT!B2118</f>
        <v>45083</v>
      </c>
      <c r="B2115" s="6">
        <f>TITRES_STAT!C2118</f>
        <v>47.42</v>
      </c>
      <c r="C2115" s="6">
        <f>TITRES_STAT!D2118</f>
        <v>40.997599999999998</v>
      </c>
      <c r="D2115" s="6">
        <f>TITRES_STAT!E2118</f>
        <v>0</v>
      </c>
      <c r="E2115" s="2">
        <f t="shared" si="128"/>
        <v>48666</v>
      </c>
      <c r="F2115" s="6" t="str">
        <f t="shared" si="131"/>
        <v>NEUTRAL</v>
      </c>
      <c r="G2115" s="6" t="str">
        <f t="shared" si="130"/>
        <v>NEUTRAL</v>
      </c>
      <c r="H2115" s="6" t="str">
        <f t="shared" si="129"/>
        <v>NEUTRAL</v>
      </c>
    </row>
    <row r="2116" spans="1:8" ht="13.5" x14ac:dyDescent="0.25">
      <c r="A2116" s="3">
        <f>TITRES_STAT!B2119</f>
        <v>45084</v>
      </c>
      <c r="B2116" s="6">
        <f>TITRES_STAT!C2119</f>
        <v>47.42</v>
      </c>
      <c r="C2116" s="6">
        <f>TITRES_STAT!D2119</f>
        <v>40.997599999999998</v>
      </c>
      <c r="D2116" s="6">
        <f>TITRES_STAT!E2119</f>
        <v>0</v>
      </c>
      <c r="E2116" s="2">
        <f t="shared" ref="E2116:E2179" si="132">IF(B2116&gt;B2115, E2115+D2116, IF(B2116&lt;B2115, E2115-D2116, E2115))</f>
        <v>48666</v>
      </c>
      <c r="F2116" s="6" t="str">
        <f t="shared" si="131"/>
        <v>NEUTRAL</v>
      </c>
      <c r="G2116" s="6" t="str">
        <f t="shared" si="130"/>
        <v>NEUTRAL</v>
      </c>
      <c r="H2116" s="6" t="str">
        <f t="shared" si="129"/>
        <v>NEUTRAL</v>
      </c>
    </row>
    <row r="2117" spans="1:8" ht="13.5" x14ac:dyDescent="0.25">
      <c r="A2117" s="3">
        <f>TITRES_STAT!B2120</f>
        <v>45085</v>
      </c>
      <c r="B2117" s="6">
        <f>TITRES_STAT!C2120</f>
        <v>47.42</v>
      </c>
      <c r="C2117" s="6">
        <f>TITRES_STAT!D2120</f>
        <v>40.997599999999998</v>
      </c>
      <c r="D2117" s="6">
        <f>TITRES_STAT!E2120</f>
        <v>0</v>
      </c>
      <c r="E2117" s="2">
        <f t="shared" si="132"/>
        <v>48666</v>
      </c>
      <c r="F2117" s="6" t="str">
        <f t="shared" si="131"/>
        <v>NEUTRAL</v>
      </c>
      <c r="G2117" s="6" t="str">
        <f t="shared" si="130"/>
        <v>NEUTRAL</v>
      </c>
      <c r="H2117" s="6" t="str">
        <f t="shared" si="129"/>
        <v>NEUTRAL</v>
      </c>
    </row>
    <row r="2118" spans="1:8" ht="13.5" x14ac:dyDescent="0.25">
      <c r="A2118" s="3">
        <f>TITRES_STAT!B2121</f>
        <v>45086</v>
      </c>
      <c r="B2118" s="6">
        <f>TITRES_STAT!C2121</f>
        <v>47.42</v>
      </c>
      <c r="C2118" s="6">
        <f>TITRES_STAT!D2121</f>
        <v>40.997599999999998</v>
      </c>
      <c r="D2118" s="6">
        <f>TITRES_STAT!E2121</f>
        <v>21</v>
      </c>
      <c r="E2118" s="2">
        <f t="shared" si="132"/>
        <v>48666</v>
      </c>
      <c r="F2118" s="6" t="str">
        <f t="shared" si="131"/>
        <v>NEUTRAL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45089</v>
      </c>
      <c r="B2119" s="6">
        <f>TITRES_STAT!C2122</f>
        <v>47.42</v>
      </c>
      <c r="C2119" s="6">
        <f>TITRES_STAT!D2122</f>
        <v>40.997599999999998</v>
      </c>
      <c r="D2119" s="6">
        <f>TITRES_STAT!E2122</f>
        <v>0</v>
      </c>
      <c r="E2119" s="2">
        <f t="shared" si="132"/>
        <v>48666</v>
      </c>
      <c r="F2119" s="6" t="str">
        <f t="shared" si="131"/>
        <v>NEUTRAL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NEUTRAL</v>
      </c>
    </row>
    <row r="2120" spans="1:8" ht="13.5" x14ac:dyDescent="0.25">
      <c r="A2120" s="3">
        <f>TITRES_STAT!B2123</f>
        <v>45090</v>
      </c>
      <c r="B2120" s="6">
        <f>TITRES_STAT!C2123</f>
        <v>47.42</v>
      </c>
      <c r="C2120" s="6">
        <f>TITRES_STAT!D2123</f>
        <v>40.997599999999998</v>
      </c>
      <c r="D2120" s="6">
        <f>TITRES_STAT!E2123</f>
        <v>0</v>
      </c>
      <c r="E2120" s="2">
        <f t="shared" si="132"/>
        <v>48666</v>
      </c>
      <c r="F2120" s="6" t="str">
        <f t="shared" ref="F2120:F2183" si="135">IF(E2120&gt;E2115,"BULLISH",IF(E2120&lt;E2115,"BEARISH","NEUTRAL"))</f>
        <v>NEUTRAL</v>
      </c>
      <c r="G2120" s="6" t="str">
        <f t="shared" si="134"/>
        <v>NEUTRAL</v>
      </c>
      <c r="H2120" s="6" t="str">
        <f t="shared" si="133"/>
        <v>NEUTRAL</v>
      </c>
    </row>
    <row r="2121" spans="1:8" ht="13.5" x14ac:dyDescent="0.25">
      <c r="A2121" s="3">
        <f>TITRES_STAT!B2124</f>
        <v>45091</v>
      </c>
      <c r="B2121" s="6">
        <f>TITRES_STAT!C2124</f>
        <v>47.42</v>
      </c>
      <c r="C2121" s="6">
        <f>TITRES_STAT!D2124</f>
        <v>40.997599999999998</v>
      </c>
      <c r="D2121" s="6">
        <f>TITRES_STAT!E2124</f>
        <v>4</v>
      </c>
      <c r="E2121" s="2">
        <f t="shared" si="132"/>
        <v>48666</v>
      </c>
      <c r="F2121" s="6" t="str">
        <f t="shared" si="135"/>
        <v>NEUTRAL</v>
      </c>
      <c r="G2121" s="6" t="str">
        <f t="shared" si="134"/>
        <v>NEUTRAL</v>
      </c>
      <c r="H2121" s="6" t="str">
        <f t="shared" si="133"/>
        <v>NEUTRAL</v>
      </c>
    </row>
    <row r="2122" spans="1:8" ht="13.5" x14ac:dyDescent="0.25">
      <c r="A2122" s="3">
        <f>TITRES_STAT!B2125</f>
        <v>45092</v>
      </c>
      <c r="B2122" s="6">
        <f>TITRES_STAT!C2125</f>
        <v>47.42</v>
      </c>
      <c r="C2122" s="6">
        <f>TITRES_STAT!D2125</f>
        <v>40.997599999999998</v>
      </c>
      <c r="D2122" s="6">
        <f>TITRES_STAT!E2125</f>
        <v>0</v>
      </c>
      <c r="E2122" s="2">
        <f t="shared" si="132"/>
        <v>48666</v>
      </c>
      <c r="F2122" s="6" t="str">
        <f t="shared" si="135"/>
        <v>NEUTRAL</v>
      </c>
      <c r="G2122" s="6" t="str">
        <f t="shared" si="134"/>
        <v>NEUTRAL</v>
      </c>
      <c r="H2122" s="6" t="str">
        <f t="shared" si="133"/>
        <v>NEUTRAL</v>
      </c>
    </row>
    <row r="2123" spans="1:8" ht="13.5" x14ac:dyDescent="0.25">
      <c r="A2123" s="3">
        <f>TITRES_STAT!B2126</f>
        <v>45093</v>
      </c>
      <c r="B2123" s="6">
        <f>TITRES_STAT!C2126</f>
        <v>47.42</v>
      </c>
      <c r="C2123" s="6">
        <f>TITRES_STAT!D2126</f>
        <v>40.997599999999998</v>
      </c>
      <c r="D2123" s="6">
        <f>TITRES_STAT!E2126</f>
        <v>0</v>
      </c>
      <c r="E2123" s="2">
        <f t="shared" si="132"/>
        <v>48666</v>
      </c>
      <c r="F2123" s="6" t="str">
        <f t="shared" si="135"/>
        <v>NEUTRAL</v>
      </c>
      <c r="G2123" s="6" t="str">
        <f t="shared" si="134"/>
        <v>NEUTRAL</v>
      </c>
      <c r="H2123" s="6" t="str">
        <f t="shared" si="133"/>
        <v>NEUTRAL</v>
      </c>
    </row>
    <row r="2124" spans="1:8" ht="13.5" x14ac:dyDescent="0.25">
      <c r="A2124" s="3">
        <f>TITRES_STAT!B2127</f>
        <v>45096</v>
      </c>
      <c r="B2124" s="6">
        <f>TITRES_STAT!C2127</f>
        <v>47.42</v>
      </c>
      <c r="C2124" s="6">
        <f>TITRES_STAT!D2127</f>
        <v>40.997599999999998</v>
      </c>
      <c r="D2124" s="6">
        <f>TITRES_STAT!E2127</f>
        <v>0</v>
      </c>
      <c r="E2124" s="2">
        <f t="shared" si="132"/>
        <v>48666</v>
      </c>
      <c r="F2124" s="6" t="str">
        <f t="shared" si="135"/>
        <v>NEUTRAL</v>
      </c>
      <c r="G2124" s="6" t="str">
        <f t="shared" si="134"/>
        <v>NEUTRAL</v>
      </c>
      <c r="H2124" s="6" t="str">
        <f t="shared" si="133"/>
        <v>NEUTRAL</v>
      </c>
    </row>
    <row r="2125" spans="1:8" ht="13.5" x14ac:dyDescent="0.25">
      <c r="A2125" s="3">
        <f>TITRES_STAT!B2128</f>
        <v>45097</v>
      </c>
      <c r="B2125" s="6">
        <f>TITRES_STAT!C2128</f>
        <v>47.42</v>
      </c>
      <c r="C2125" s="6">
        <f>TITRES_STAT!D2128</f>
        <v>40.997599999999998</v>
      </c>
      <c r="D2125" s="6">
        <f>TITRES_STAT!E2128</f>
        <v>8</v>
      </c>
      <c r="E2125" s="2">
        <f t="shared" si="132"/>
        <v>48666</v>
      </c>
      <c r="F2125" s="6" t="str">
        <f t="shared" si="135"/>
        <v>NEUTRAL</v>
      </c>
      <c r="G2125" s="6" t="str">
        <f t="shared" si="134"/>
        <v>NEUTRAL</v>
      </c>
      <c r="H2125" s="6" t="str">
        <f t="shared" si="133"/>
        <v>NEUTRAL</v>
      </c>
    </row>
    <row r="2126" spans="1:8" ht="13.5" x14ac:dyDescent="0.25">
      <c r="A2126" s="3">
        <f>TITRES_STAT!B2129</f>
        <v>45098</v>
      </c>
      <c r="B2126" s="6">
        <f>TITRES_STAT!C2129</f>
        <v>47.42</v>
      </c>
      <c r="C2126" s="6">
        <f>TITRES_STAT!D2129</f>
        <v>40.997599999999998</v>
      </c>
      <c r="D2126" s="6">
        <f>TITRES_STAT!E2129</f>
        <v>0</v>
      </c>
      <c r="E2126" s="2">
        <f t="shared" si="132"/>
        <v>48666</v>
      </c>
      <c r="F2126" s="6" t="str">
        <f t="shared" si="135"/>
        <v>NEUTRAL</v>
      </c>
      <c r="G2126" s="6" t="str">
        <f t="shared" si="134"/>
        <v>NEUTRAL</v>
      </c>
      <c r="H2126" s="6" t="str">
        <f t="shared" si="133"/>
        <v>NEUTRAL</v>
      </c>
    </row>
    <row r="2127" spans="1:8" ht="13.5" x14ac:dyDescent="0.25">
      <c r="A2127" s="3">
        <f>TITRES_STAT!B2130</f>
        <v>45099</v>
      </c>
      <c r="B2127" s="6">
        <f>TITRES_STAT!C2130</f>
        <v>47.42</v>
      </c>
      <c r="C2127" s="6">
        <f>TITRES_STAT!D2130</f>
        <v>40.997599999999998</v>
      </c>
      <c r="D2127" s="6">
        <f>TITRES_STAT!E2130</f>
        <v>0</v>
      </c>
      <c r="E2127" s="2">
        <f t="shared" si="132"/>
        <v>48666</v>
      </c>
      <c r="F2127" s="6" t="str">
        <f t="shared" si="135"/>
        <v>NEUTRAL</v>
      </c>
      <c r="G2127" s="6" t="str">
        <f t="shared" si="134"/>
        <v>NEUTRAL</v>
      </c>
      <c r="H2127" s="6" t="str">
        <f t="shared" si="133"/>
        <v>NEUTRAL</v>
      </c>
    </row>
    <row r="2128" spans="1:8" ht="13.5" x14ac:dyDescent="0.25">
      <c r="A2128" s="3">
        <f>TITRES_STAT!B2131</f>
        <v>45100</v>
      </c>
      <c r="B2128" s="6">
        <f>TITRES_STAT!C2131</f>
        <v>47.42</v>
      </c>
      <c r="C2128" s="6">
        <f>TITRES_STAT!D2131</f>
        <v>40.997599999999998</v>
      </c>
      <c r="D2128" s="6">
        <f>TITRES_STAT!E2131</f>
        <v>0</v>
      </c>
      <c r="E2128" s="2">
        <f t="shared" si="132"/>
        <v>48666</v>
      </c>
      <c r="F2128" s="6" t="str">
        <f t="shared" si="135"/>
        <v>NEUTRAL</v>
      </c>
      <c r="G2128" s="6" t="str">
        <f t="shared" si="134"/>
        <v>NEUTRAL</v>
      </c>
      <c r="H2128" s="6" t="str">
        <f t="shared" si="133"/>
        <v>NEUTRAL</v>
      </c>
    </row>
    <row r="2129" spans="1:8" ht="13.5" x14ac:dyDescent="0.25">
      <c r="A2129" s="3">
        <f>TITRES_STAT!B2132</f>
        <v>45103</v>
      </c>
      <c r="B2129" s="6">
        <f>TITRES_STAT!C2132</f>
        <v>47.42</v>
      </c>
      <c r="C2129" s="6">
        <f>TITRES_STAT!D2132</f>
        <v>40.997599999999998</v>
      </c>
      <c r="D2129" s="6">
        <f>TITRES_STAT!E2132</f>
        <v>0</v>
      </c>
      <c r="E2129" s="2">
        <f t="shared" si="132"/>
        <v>48666</v>
      </c>
      <c r="F2129" s="6" t="str">
        <f t="shared" si="135"/>
        <v>NEUTRAL</v>
      </c>
      <c r="G2129" s="6" t="str">
        <f t="shared" si="134"/>
        <v>NEUTRAL</v>
      </c>
      <c r="H2129" s="6" t="str">
        <f t="shared" si="133"/>
        <v>NEUTRAL</v>
      </c>
    </row>
    <row r="2130" spans="1:8" ht="13.5" x14ac:dyDescent="0.25">
      <c r="A2130" s="3">
        <f>TITRES_STAT!B2133</f>
        <v>45104</v>
      </c>
      <c r="B2130" s="6">
        <f>TITRES_STAT!C2133</f>
        <v>45.42</v>
      </c>
      <c r="C2130" s="6">
        <f>TITRES_STAT!D2133</f>
        <v>40.998600000000003</v>
      </c>
      <c r="D2130" s="6">
        <f>TITRES_STAT!E2133</f>
        <v>0</v>
      </c>
      <c r="E2130" s="2">
        <f t="shared" si="132"/>
        <v>48666</v>
      </c>
      <c r="F2130" s="6" t="str">
        <f t="shared" si="135"/>
        <v>NEUTRAL</v>
      </c>
      <c r="G2130" s="6" t="str">
        <f t="shared" si="134"/>
        <v>NEUTRAL</v>
      </c>
      <c r="H2130" s="6" t="str">
        <f t="shared" si="133"/>
        <v>NEUTRAL</v>
      </c>
    </row>
    <row r="2131" spans="1:8" ht="13.5" x14ac:dyDescent="0.25">
      <c r="A2131" s="3">
        <f>TITRES_STAT!B2134</f>
        <v>45107</v>
      </c>
      <c r="B2131" s="6">
        <f>TITRES_STAT!C2134</f>
        <v>45.42</v>
      </c>
      <c r="C2131" s="6">
        <f>TITRES_STAT!D2134</f>
        <v>40.998600000000003</v>
      </c>
      <c r="D2131" s="6">
        <f>TITRES_STAT!E2134</f>
        <v>0</v>
      </c>
      <c r="E2131" s="2">
        <f t="shared" si="132"/>
        <v>48666</v>
      </c>
      <c r="F2131" s="6" t="str">
        <f t="shared" si="135"/>
        <v>NEUTRAL</v>
      </c>
      <c r="G2131" s="6" t="str">
        <f t="shared" si="134"/>
        <v>NEUTRAL</v>
      </c>
      <c r="H2131" s="6" t="str">
        <f t="shared" si="133"/>
        <v>NEUTRAL</v>
      </c>
    </row>
    <row r="2132" spans="1:8" ht="13.5" x14ac:dyDescent="0.25">
      <c r="A2132" s="3">
        <f>TITRES_STAT!B2135</f>
        <v>45110</v>
      </c>
      <c r="B2132" s="6">
        <f>TITRES_STAT!C2135</f>
        <v>47.42</v>
      </c>
      <c r="C2132" s="6">
        <f>TITRES_STAT!D2135</f>
        <v>42.803899999999999</v>
      </c>
      <c r="D2132" s="6">
        <f>TITRES_STAT!E2135</f>
        <v>22</v>
      </c>
      <c r="E2132" s="2">
        <f t="shared" si="132"/>
        <v>48688</v>
      </c>
      <c r="F2132" s="6" t="str">
        <f t="shared" si="135"/>
        <v>BULLISH</v>
      </c>
      <c r="G2132" s="6" t="str">
        <f t="shared" si="134"/>
        <v>NEUTRAL</v>
      </c>
      <c r="H2132" s="6" t="str">
        <f t="shared" si="133"/>
        <v>NEUTRAL</v>
      </c>
    </row>
    <row r="2133" spans="1:8" ht="13.5" x14ac:dyDescent="0.25">
      <c r="A2133" s="3">
        <f>TITRES_STAT!B2136</f>
        <v>45111</v>
      </c>
      <c r="B2133" s="6">
        <f>TITRES_STAT!C2136</f>
        <v>47.42</v>
      </c>
      <c r="C2133" s="6">
        <f>TITRES_STAT!D2136</f>
        <v>42.803899999999999</v>
      </c>
      <c r="D2133" s="6">
        <f>TITRES_STAT!E2136</f>
        <v>0</v>
      </c>
      <c r="E2133" s="2">
        <f t="shared" si="132"/>
        <v>48688</v>
      </c>
      <c r="F2133" s="6" t="str">
        <f t="shared" si="135"/>
        <v>BULLISH</v>
      </c>
      <c r="G2133" s="6" t="str">
        <f t="shared" si="134"/>
        <v>NEUTRAL</v>
      </c>
      <c r="H2133" s="6" t="str">
        <f t="shared" si="133"/>
        <v>NEUTRAL</v>
      </c>
    </row>
    <row r="2134" spans="1:8" ht="13.5" x14ac:dyDescent="0.25">
      <c r="A2134" s="3">
        <f>TITRES_STAT!B2137</f>
        <v>45112</v>
      </c>
      <c r="B2134" s="6">
        <f>TITRES_STAT!C2137</f>
        <v>47.42</v>
      </c>
      <c r="C2134" s="6">
        <f>TITRES_STAT!D2137</f>
        <v>42.803899999999999</v>
      </c>
      <c r="D2134" s="6">
        <f>TITRES_STAT!E2137</f>
        <v>0</v>
      </c>
      <c r="E2134" s="2">
        <f t="shared" si="132"/>
        <v>48688</v>
      </c>
      <c r="F2134" s="6" t="str">
        <f t="shared" si="135"/>
        <v>BULLISH</v>
      </c>
      <c r="G2134" s="6" t="str">
        <f t="shared" si="134"/>
        <v>NEUTRAL</v>
      </c>
      <c r="H2134" s="6" t="str">
        <f t="shared" si="133"/>
        <v>NEUTRAL</v>
      </c>
    </row>
    <row r="2135" spans="1:8" ht="13.5" x14ac:dyDescent="0.25">
      <c r="A2135" s="3">
        <f>TITRES_STAT!B2138</f>
        <v>45113</v>
      </c>
      <c r="B2135" s="6">
        <f>TITRES_STAT!C2138</f>
        <v>47.42</v>
      </c>
      <c r="C2135" s="6">
        <f>TITRES_STAT!D2138</f>
        <v>42.803899999999999</v>
      </c>
      <c r="D2135" s="6">
        <f>TITRES_STAT!E2138</f>
        <v>0</v>
      </c>
      <c r="E2135" s="2">
        <f t="shared" si="132"/>
        <v>48688</v>
      </c>
      <c r="F2135" s="6" t="str">
        <f t="shared" si="135"/>
        <v>BULLISH</v>
      </c>
      <c r="G2135" s="6" t="str">
        <f t="shared" si="134"/>
        <v>NEUTRAL</v>
      </c>
      <c r="H2135" s="6" t="str">
        <f t="shared" si="133"/>
        <v>CONFIRMED BULLISH</v>
      </c>
    </row>
    <row r="2136" spans="1:8" ht="13.5" x14ac:dyDescent="0.25">
      <c r="A2136" s="3">
        <f>TITRES_STAT!B2139</f>
        <v>45114</v>
      </c>
      <c r="B2136" s="6">
        <f>TITRES_STAT!C2139</f>
        <v>47.42</v>
      </c>
      <c r="C2136" s="6">
        <f>TITRES_STAT!D2139</f>
        <v>42.803899999999999</v>
      </c>
      <c r="D2136" s="6">
        <f>TITRES_STAT!E2139</f>
        <v>0</v>
      </c>
      <c r="E2136" s="2">
        <f t="shared" si="132"/>
        <v>48688</v>
      </c>
      <c r="F2136" s="6" t="str">
        <f t="shared" si="135"/>
        <v>BULLISH</v>
      </c>
      <c r="G2136" s="6" t="str">
        <f t="shared" si="134"/>
        <v>NEUTRAL</v>
      </c>
      <c r="H2136" s="6" t="str">
        <f t="shared" si="133"/>
        <v>CONFIRMED BULLISH</v>
      </c>
    </row>
    <row r="2137" spans="1:8" ht="13.5" x14ac:dyDescent="0.25">
      <c r="A2137" s="3">
        <f>TITRES_STAT!B2140</f>
        <v>45117</v>
      </c>
      <c r="B2137" s="6">
        <f>TITRES_STAT!C2140</f>
        <v>47.42</v>
      </c>
      <c r="C2137" s="6">
        <f>TITRES_STAT!D2140</f>
        <v>42.803899999999999</v>
      </c>
      <c r="D2137" s="6">
        <f>TITRES_STAT!E2140</f>
        <v>0</v>
      </c>
      <c r="E2137" s="2">
        <f t="shared" si="132"/>
        <v>48688</v>
      </c>
      <c r="F2137" s="6" t="str">
        <f t="shared" si="135"/>
        <v>NEUTRAL</v>
      </c>
      <c r="G2137" s="6" t="str">
        <f t="shared" si="134"/>
        <v>NEUTRAL</v>
      </c>
      <c r="H2137" s="6" t="str">
        <f t="shared" si="133"/>
        <v>NEUTRAL</v>
      </c>
    </row>
    <row r="2138" spans="1:8" ht="13.5" x14ac:dyDescent="0.25">
      <c r="A2138" s="3">
        <f>TITRES_STAT!B2141</f>
        <v>45118</v>
      </c>
      <c r="B2138" s="6">
        <f>TITRES_STAT!C2141</f>
        <v>47.42</v>
      </c>
      <c r="C2138" s="6">
        <f>TITRES_STAT!D2141</f>
        <v>42.803899999999999</v>
      </c>
      <c r="D2138" s="6">
        <f>TITRES_STAT!E2141</f>
        <v>0</v>
      </c>
      <c r="E2138" s="2">
        <f t="shared" si="132"/>
        <v>48688</v>
      </c>
      <c r="F2138" s="6" t="str">
        <f t="shared" si="135"/>
        <v>NEUTRAL</v>
      </c>
      <c r="G2138" s="6" t="str">
        <f t="shared" si="134"/>
        <v>NEUTRAL</v>
      </c>
      <c r="H2138" s="6" t="str">
        <f t="shared" si="133"/>
        <v>NEUTRAL</v>
      </c>
    </row>
    <row r="2139" spans="1:8" ht="13.5" x14ac:dyDescent="0.25">
      <c r="A2139" s="3">
        <f>TITRES_STAT!B2142</f>
        <v>45119</v>
      </c>
      <c r="B2139" s="6">
        <f>TITRES_STAT!C2142</f>
        <v>47.42</v>
      </c>
      <c r="C2139" s="6">
        <f>TITRES_STAT!D2142</f>
        <v>42.803899999999999</v>
      </c>
      <c r="D2139" s="6">
        <f>TITRES_STAT!E2142</f>
        <v>0</v>
      </c>
      <c r="E2139" s="2">
        <f t="shared" si="132"/>
        <v>48688</v>
      </c>
      <c r="F2139" s="6" t="str">
        <f t="shared" si="135"/>
        <v>NEUTRAL</v>
      </c>
      <c r="G2139" s="6" t="str">
        <f t="shared" si="134"/>
        <v>NEUTRAL</v>
      </c>
      <c r="H2139" s="6" t="str">
        <f t="shared" si="133"/>
        <v>NEUTRAL</v>
      </c>
    </row>
    <row r="2140" spans="1:8" ht="13.5" x14ac:dyDescent="0.25">
      <c r="A2140" s="3">
        <f>TITRES_STAT!B2143</f>
        <v>45120</v>
      </c>
      <c r="B2140" s="6">
        <f>TITRES_STAT!C2143</f>
        <v>47.42</v>
      </c>
      <c r="C2140" s="6">
        <f>TITRES_STAT!D2143</f>
        <v>42.803899999999999</v>
      </c>
      <c r="D2140" s="6">
        <f>TITRES_STAT!E2143</f>
        <v>0</v>
      </c>
      <c r="E2140" s="2">
        <f t="shared" si="132"/>
        <v>48688</v>
      </c>
      <c r="F2140" s="6" t="str">
        <f t="shared" si="135"/>
        <v>NEUTRAL</v>
      </c>
      <c r="G2140" s="6" t="str">
        <f t="shared" si="134"/>
        <v>NEUTRAL</v>
      </c>
      <c r="H2140" s="6" t="str">
        <f t="shared" si="133"/>
        <v>NEUTRAL</v>
      </c>
    </row>
    <row r="2141" spans="1:8" ht="13.5" x14ac:dyDescent="0.25">
      <c r="A2141" s="3">
        <f>TITRES_STAT!B2144</f>
        <v>45121</v>
      </c>
      <c r="B2141" s="6">
        <f>TITRES_STAT!C2144</f>
        <v>47.42</v>
      </c>
      <c r="C2141" s="6">
        <f>TITRES_STAT!D2144</f>
        <v>42.803899999999999</v>
      </c>
      <c r="D2141" s="6">
        <f>TITRES_STAT!E2144</f>
        <v>0</v>
      </c>
      <c r="E2141" s="2">
        <f t="shared" si="132"/>
        <v>48688</v>
      </c>
      <c r="F2141" s="6" t="str">
        <f t="shared" si="135"/>
        <v>NEUTRAL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45124</v>
      </c>
      <c r="B2142" s="6">
        <f>TITRES_STAT!C2145</f>
        <v>47.42</v>
      </c>
      <c r="C2142" s="6">
        <f>TITRES_STAT!D2145</f>
        <v>42.803899999999999</v>
      </c>
      <c r="D2142" s="6">
        <f>TITRES_STAT!E2145</f>
        <v>0</v>
      </c>
      <c r="E2142" s="2">
        <f t="shared" si="132"/>
        <v>48688</v>
      </c>
      <c r="F2142" s="6" t="str">
        <f t="shared" si="135"/>
        <v>NEUTRAL</v>
      </c>
      <c r="G2142" s="6" t="str">
        <f t="shared" si="134"/>
        <v>NEUTRAL</v>
      </c>
      <c r="H2142" s="6" t="str">
        <f t="shared" si="133"/>
        <v>NEUTRAL</v>
      </c>
    </row>
    <row r="2143" spans="1:8" ht="13.5" x14ac:dyDescent="0.25">
      <c r="A2143" s="3">
        <f>TITRES_STAT!B2146</f>
        <v>45125</v>
      </c>
      <c r="B2143" s="6">
        <f>TITRES_STAT!C2146</f>
        <v>47.42</v>
      </c>
      <c r="C2143" s="6">
        <f>TITRES_STAT!D2146</f>
        <v>42.803899999999999</v>
      </c>
      <c r="D2143" s="6">
        <f>TITRES_STAT!E2146</f>
        <v>0</v>
      </c>
      <c r="E2143" s="2">
        <f t="shared" si="132"/>
        <v>48688</v>
      </c>
      <c r="F2143" s="6" t="str">
        <f t="shared" si="135"/>
        <v>NEUTRAL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45127</v>
      </c>
      <c r="B2144" s="6">
        <f>TITRES_STAT!C2147</f>
        <v>45.29</v>
      </c>
      <c r="C2144" s="6">
        <f>TITRES_STAT!D2147</f>
        <v>40.881300000000003</v>
      </c>
      <c r="D2144" s="6">
        <f>TITRES_STAT!E2147</f>
        <v>400</v>
      </c>
      <c r="E2144" s="2">
        <f t="shared" si="132"/>
        <v>48288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47.32</v>
      </c>
      <c r="C2145" s="6">
        <f>TITRES_STAT!D2148</f>
        <v>42.7136</v>
      </c>
      <c r="D2145" s="6">
        <f>TITRES_STAT!E2148</f>
        <v>0</v>
      </c>
      <c r="E2145" s="2">
        <f t="shared" si="132"/>
        <v>48288</v>
      </c>
      <c r="F2145" s="6" t="str">
        <f t="shared" si="135"/>
        <v>BEARISH</v>
      </c>
      <c r="G2145" s="6" t="str">
        <f t="shared" si="134"/>
        <v>NEUTRAL</v>
      </c>
      <c r="H2145" s="6" t="str">
        <f t="shared" si="133"/>
        <v>CONFIRMED BEARISH</v>
      </c>
    </row>
    <row r="2146" spans="1:8" ht="13.5" x14ac:dyDescent="0.25">
      <c r="A2146" s="3">
        <f>TITRES_STAT!B2149</f>
        <v>45131</v>
      </c>
      <c r="B2146" s="6">
        <f>TITRES_STAT!C2149</f>
        <v>47.32</v>
      </c>
      <c r="C2146" s="6">
        <f>TITRES_STAT!D2149</f>
        <v>42.7136</v>
      </c>
      <c r="D2146" s="6">
        <f>TITRES_STAT!E2149</f>
        <v>0</v>
      </c>
      <c r="E2146" s="2">
        <f t="shared" si="132"/>
        <v>48288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CONFIRMED BEARISH</v>
      </c>
    </row>
    <row r="2147" spans="1:8" ht="13.5" x14ac:dyDescent="0.25">
      <c r="A2147" s="3">
        <f>TITRES_STAT!B2150</f>
        <v>45133</v>
      </c>
      <c r="B2147" s="6">
        <f>TITRES_STAT!C2150</f>
        <v>47.32</v>
      </c>
      <c r="C2147" s="6">
        <f>TITRES_STAT!D2150</f>
        <v>42.7136</v>
      </c>
      <c r="D2147" s="6">
        <f>TITRES_STAT!E2150</f>
        <v>0</v>
      </c>
      <c r="E2147" s="2">
        <f t="shared" si="132"/>
        <v>48288</v>
      </c>
      <c r="F2147" s="6" t="str">
        <f t="shared" si="135"/>
        <v>BEARISH</v>
      </c>
      <c r="G2147" s="6" t="str">
        <f t="shared" si="134"/>
        <v>NEUTRAL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47.32</v>
      </c>
      <c r="C2148" s="6">
        <f>TITRES_STAT!D2151</f>
        <v>42.7136</v>
      </c>
      <c r="D2148" s="6">
        <f>TITRES_STAT!E2151</f>
        <v>0</v>
      </c>
      <c r="E2148" s="2">
        <f t="shared" si="132"/>
        <v>48288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CONFIRMED BEARISH</v>
      </c>
    </row>
    <row r="2149" spans="1:8" ht="13.5" x14ac:dyDescent="0.25">
      <c r="A2149" s="3">
        <f>TITRES_STAT!B2152</f>
        <v>45135</v>
      </c>
      <c r="B2149" s="6">
        <f>TITRES_STAT!C2152</f>
        <v>47.32</v>
      </c>
      <c r="C2149" s="6">
        <f>TITRES_STAT!D2152</f>
        <v>42.7136</v>
      </c>
      <c r="D2149" s="6">
        <f>TITRES_STAT!E2152</f>
        <v>0</v>
      </c>
      <c r="E2149" s="2">
        <f t="shared" si="132"/>
        <v>48288</v>
      </c>
      <c r="F2149" s="6" t="str">
        <f t="shared" si="135"/>
        <v>NEUTRAL</v>
      </c>
      <c r="G2149" s="6" t="str">
        <f t="shared" si="134"/>
        <v>NEUTRAL</v>
      </c>
      <c r="H2149" s="6" t="str">
        <f t="shared" si="133"/>
        <v>NEUTRAL</v>
      </c>
    </row>
    <row r="2150" spans="1:8" ht="13.5" x14ac:dyDescent="0.25">
      <c r="A2150" s="3">
        <f>TITRES_STAT!B2153</f>
        <v>45138</v>
      </c>
      <c r="B2150" s="6">
        <f>TITRES_STAT!C2153</f>
        <v>47.32</v>
      </c>
      <c r="C2150" s="6">
        <f>TITRES_STAT!D2153</f>
        <v>42.7136</v>
      </c>
      <c r="D2150" s="6">
        <f>TITRES_STAT!E2153</f>
        <v>0</v>
      </c>
      <c r="E2150" s="2">
        <f t="shared" si="132"/>
        <v>48288</v>
      </c>
      <c r="F2150" s="6" t="str">
        <f t="shared" si="135"/>
        <v>NEUTRAL</v>
      </c>
      <c r="G2150" s="6" t="str">
        <f t="shared" si="134"/>
        <v>NEUTRAL</v>
      </c>
      <c r="H2150" s="6" t="str">
        <f t="shared" si="133"/>
        <v>NEUTRAL</v>
      </c>
    </row>
    <row r="2151" spans="1:8" ht="13.5" x14ac:dyDescent="0.25">
      <c r="A2151" s="3">
        <f>TITRES_STAT!B2154</f>
        <v>45139</v>
      </c>
      <c r="B2151" s="6">
        <f>TITRES_STAT!C2154</f>
        <v>47.32</v>
      </c>
      <c r="C2151" s="6">
        <f>TITRES_STAT!D2154</f>
        <v>42.7136</v>
      </c>
      <c r="D2151" s="6">
        <f>TITRES_STAT!E2154</f>
        <v>0</v>
      </c>
      <c r="E2151" s="2">
        <f t="shared" si="132"/>
        <v>48288</v>
      </c>
      <c r="F2151" s="6" t="str">
        <f t="shared" si="135"/>
        <v>NEUTRAL</v>
      </c>
      <c r="G2151" s="6" t="str">
        <f t="shared" si="134"/>
        <v>NEUTRAL</v>
      </c>
      <c r="H2151" s="6" t="str">
        <f t="shared" si="133"/>
        <v>NEUTRAL</v>
      </c>
    </row>
    <row r="2152" spans="1:8" ht="13.5" x14ac:dyDescent="0.25">
      <c r="A2152" s="3">
        <f>TITRES_STAT!B2155</f>
        <v>45140</v>
      </c>
      <c r="B2152" s="6">
        <f>TITRES_STAT!C2155</f>
        <v>47.32</v>
      </c>
      <c r="C2152" s="6">
        <f>TITRES_STAT!D2155</f>
        <v>42.7136</v>
      </c>
      <c r="D2152" s="6">
        <f>TITRES_STAT!E2155</f>
        <v>0</v>
      </c>
      <c r="E2152" s="2">
        <f t="shared" si="132"/>
        <v>48288</v>
      </c>
      <c r="F2152" s="6" t="str">
        <f t="shared" si="135"/>
        <v>NEUTRAL</v>
      </c>
      <c r="G2152" s="6" t="str">
        <f t="shared" si="134"/>
        <v>NEUTRAL</v>
      </c>
      <c r="H2152" s="6" t="str">
        <f t="shared" si="133"/>
        <v>NEUTRAL</v>
      </c>
    </row>
    <row r="2153" spans="1:8" ht="13.5" x14ac:dyDescent="0.25">
      <c r="A2153" s="3">
        <f>TITRES_STAT!B2156</f>
        <v>45141</v>
      </c>
      <c r="B2153" s="6">
        <f>TITRES_STAT!C2156</f>
        <v>47.32</v>
      </c>
      <c r="C2153" s="6">
        <f>TITRES_STAT!D2156</f>
        <v>42.7136</v>
      </c>
      <c r="D2153" s="6">
        <f>TITRES_STAT!E2156</f>
        <v>0</v>
      </c>
      <c r="E2153" s="2">
        <f t="shared" si="132"/>
        <v>48288</v>
      </c>
      <c r="F2153" s="6" t="str">
        <f t="shared" si="135"/>
        <v>NEUTRAL</v>
      </c>
      <c r="G2153" s="6" t="str">
        <f t="shared" si="134"/>
        <v>NEUTRAL</v>
      </c>
      <c r="H2153" s="6" t="str">
        <f t="shared" si="133"/>
        <v>NEUTRAL</v>
      </c>
    </row>
    <row r="2154" spans="1:8" ht="13.5" x14ac:dyDescent="0.25">
      <c r="A2154" s="3">
        <f>TITRES_STAT!B2157</f>
        <v>45142</v>
      </c>
      <c r="B2154" s="6">
        <f>TITRES_STAT!C2157</f>
        <v>47.32</v>
      </c>
      <c r="C2154" s="6">
        <f>TITRES_STAT!D2157</f>
        <v>42.7136</v>
      </c>
      <c r="D2154" s="6">
        <f>TITRES_STAT!E2157</f>
        <v>0</v>
      </c>
      <c r="E2154" s="2">
        <f t="shared" si="132"/>
        <v>48288</v>
      </c>
      <c r="F2154" s="6" t="str">
        <f t="shared" si="135"/>
        <v>NEUTRAL</v>
      </c>
      <c r="G2154" s="6" t="str">
        <f t="shared" si="134"/>
        <v>NEUTRAL</v>
      </c>
      <c r="H2154" s="6" t="str">
        <f t="shared" si="133"/>
        <v>NEUTRAL</v>
      </c>
    </row>
    <row r="2155" spans="1:8" ht="13.5" x14ac:dyDescent="0.25">
      <c r="A2155" s="3">
        <f>TITRES_STAT!B2158</f>
        <v>45145</v>
      </c>
      <c r="B2155" s="6">
        <f>TITRES_STAT!C2158</f>
        <v>47.32</v>
      </c>
      <c r="C2155" s="6">
        <f>TITRES_STAT!D2158</f>
        <v>42.7136</v>
      </c>
      <c r="D2155" s="6">
        <f>TITRES_STAT!E2158</f>
        <v>0</v>
      </c>
      <c r="E2155" s="2">
        <f t="shared" si="132"/>
        <v>48288</v>
      </c>
      <c r="F2155" s="6" t="str">
        <f t="shared" si="135"/>
        <v>NEUTRAL</v>
      </c>
      <c r="G2155" s="6" t="str">
        <f t="shared" si="134"/>
        <v>NEUTRAL</v>
      </c>
      <c r="H2155" s="6" t="str">
        <f t="shared" si="133"/>
        <v>NEUTRAL</v>
      </c>
    </row>
    <row r="2156" spans="1:8" ht="13.5" x14ac:dyDescent="0.25">
      <c r="A2156" s="3">
        <f>TITRES_STAT!B2159</f>
        <v>45146</v>
      </c>
      <c r="B2156" s="6">
        <f>TITRES_STAT!C2159</f>
        <v>47.32</v>
      </c>
      <c r="C2156" s="6">
        <f>TITRES_STAT!D2159</f>
        <v>42.7136</v>
      </c>
      <c r="D2156" s="6">
        <f>TITRES_STAT!E2159</f>
        <v>0</v>
      </c>
      <c r="E2156" s="2">
        <f t="shared" si="132"/>
        <v>48288</v>
      </c>
      <c r="F2156" s="6" t="str">
        <f t="shared" si="135"/>
        <v>NEUTRAL</v>
      </c>
      <c r="G2156" s="6" t="str">
        <f t="shared" si="134"/>
        <v>NEUTRAL</v>
      </c>
      <c r="H2156" s="6" t="str">
        <f t="shared" si="133"/>
        <v>NEUTRAL</v>
      </c>
    </row>
    <row r="2157" spans="1:8" ht="13.5" x14ac:dyDescent="0.25">
      <c r="A2157" s="3">
        <f>TITRES_STAT!B2160</f>
        <v>45147</v>
      </c>
      <c r="B2157" s="6">
        <f>TITRES_STAT!C2160</f>
        <v>47.32</v>
      </c>
      <c r="C2157" s="6">
        <f>TITRES_STAT!D2160</f>
        <v>42.7136</v>
      </c>
      <c r="D2157" s="6">
        <f>TITRES_STAT!E2160</f>
        <v>0</v>
      </c>
      <c r="E2157" s="2">
        <f t="shared" si="132"/>
        <v>48288</v>
      </c>
      <c r="F2157" s="6" t="str">
        <f t="shared" si="135"/>
        <v>NEUTRAL</v>
      </c>
      <c r="G2157" s="6" t="str">
        <f t="shared" si="134"/>
        <v>NEUTRAL</v>
      </c>
      <c r="H2157" s="6" t="str">
        <f t="shared" si="133"/>
        <v>NEUTRAL</v>
      </c>
    </row>
    <row r="2158" spans="1:8" ht="13.5" x14ac:dyDescent="0.25">
      <c r="A2158" s="3">
        <f>TITRES_STAT!B2161</f>
        <v>45148</v>
      </c>
      <c r="B2158" s="6">
        <f>TITRES_STAT!C2161</f>
        <v>47.32</v>
      </c>
      <c r="C2158" s="6">
        <f>TITRES_STAT!D2161</f>
        <v>42.7136</v>
      </c>
      <c r="D2158" s="6">
        <f>TITRES_STAT!E2161</f>
        <v>10</v>
      </c>
      <c r="E2158" s="2">
        <f t="shared" si="132"/>
        <v>48288</v>
      </c>
      <c r="F2158" s="6" t="str">
        <f t="shared" si="135"/>
        <v>NEUTRAL</v>
      </c>
      <c r="G2158" s="6" t="str">
        <f t="shared" si="134"/>
        <v>NEUTRAL</v>
      </c>
      <c r="H2158" s="6" t="str">
        <f t="shared" si="133"/>
        <v>NEUTRAL</v>
      </c>
    </row>
    <row r="2159" spans="1:8" ht="13.5" x14ac:dyDescent="0.25">
      <c r="A2159" s="3">
        <f>TITRES_STAT!B2162</f>
        <v>45149</v>
      </c>
      <c r="B2159" s="6">
        <f>TITRES_STAT!C2162</f>
        <v>47.32</v>
      </c>
      <c r="C2159" s="6">
        <f>TITRES_STAT!D2162</f>
        <v>42.7136</v>
      </c>
      <c r="D2159" s="6">
        <f>TITRES_STAT!E2162</f>
        <v>0</v>
      </c>
      <c r="E2159" s="2">
        <f t="shared" si="132"/>
        <v>48288</v>
      </c>
      <c r="F2159" s="6" t="str">
        <f t="shared" si="135"/>
        <v>NEUTRAL</v>
      </c>
      <c r="G2159" s="6" t="str">
        <f t="shared" si="134"/>
        <v>NEUTRAL</v>
      </c>
      <c r="H2159" s="6" t="str">
        <f t="shared" si="133"/>
        <v>NEUTRAL</v>
      </c>
    </row>
    <row r="2160" spans="1:8" ht="13.5" x14ac:dyDescent="0.25">
      <c r="A2160" s="3">
        <f>TITRES_STAT!B2163</f>
        <v>45152</v>
      </c>
      <c r="B2160" s="6">
        <f>TITRES_STAT!C2163</f>
        <v>47.32</v>
      </c>
      <c r="C2160" s="6">
        <f>TITRES_STAT!D2163</f>
        <v>42.7136</v>
      </c>
      <c r="D2160" s="6">
        <f>TITRES_STAT!E2163</f>
        <v>0</v>
      </c>
      <c r="E2160" s="2">
        <f t="shared" si="132"/>
        <v>48288</v>
      </c>
      <c r="F2160" s="6" t="str">
        <f t="shared" si="135"/>
        <v>NEUTRAL</v>
      </c>
      <c r="G2160" s="6" t="str">
        <f t="shared" si="134"/>
        <v>NEUTRAL</v>
      </c>
      <c r="H2160" s="6" t="str">
        <f t="shared" si="133"/>
        <v>NEUTRAL</v>
      </c>
    </row>
    <row r="2161" spans="1:8" ht="13.5" x14ac:dyDescent="0.25">
      <c r="A2161" s="3">
        <f>TITRES_STAT!B2164</f>
        <v>45153</v>
      </c>
      <c r="B2161" s="6">
        <f>TITRES_STAT!C2164</f>
        <v>46.99</v>
      </c>
      <c r="C2161" s="6">
        <f>TITRES_STAT!D2164</f>
        <v>42.415799999999997</v>
      </c>
      <c r="D2161" s="6">
        <f>TITRES_STAT!E2164</f>
        <v>40</v>
      </c>
      <c r="E2161" s="2">
        <f t="shared" si="132"/>
        <v>48248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46.99</v>
      </c>
      <c r="C2162" s="6">
        <f>TITRES_STAT!D2165</f>
        <v>42.415799999999997</v>
      </c>
      <c r="D2162" s="6">
        <f>TITRES_STAT!E2165</f>
        <v>0</v>
      </c>
      <c r="E2162" s="2">
        <f t="shared" si="132"/>
        <v>48248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CONFIRMED BEARISH</v>
      </c>
    </row>
    <row r="2163" spans="1:8" ht="13.5" x14ac:dyDescent="0.25">
      <c r="A2163" s="3">
        <f>TITRES_STAT!B2166</f>
        <v>45155</v>
      </c>
      <c r="B2163" s="6">
        <f>TITRES_STAT!C2166</f>
        <v>46.99</v>
      </c>
      <c r="C2163" s="6">
        <f>TITRES_STAT!D2166</f>
        <v>42.415799999999997</v>
      </c>
      <c r="D2163" s="6">
        <f>TITRES_STAT!E2166</f>
        <v>0</v>
      </c>
      <c r="E2163" s="2">
        <f t="shared" si="132"/>
        <v>48248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CONFIRMED BEARISH</v>
      </c>
    </row>
    <row r="2164" spans="1:8" ht="13.5" x14ac:dyDescent="0.25">
      <c r="A2164" s="3">
        <f>TITRES_STAT!B2167</f>
        <v>45156</v>
      </c>
      <c r="B2164" s="6">
        <f>TITRES_STAT!C2167</f>
        <v>46.99</v>
      </c>
      <c r="C2164" s="6">
        <f>TITRES_STAT!D2167</f>
        <v>42.415799999999997</v>
      </c>
      <c r="D2164" s="6">
        <f>TITRES_STAT!E2167</f>
        <v>0</v>
      </c>
      <c r="E2164" s="2">
        <f t="shared" si="132"/>
        <v>48248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45159</v>
      </c>
      <c r="B2165" s="6">
        <f>TITRES_STAT!C2168</f>
        <v>45</v>
      </c>
      <c r="C2165" s="6">
        <f>TITRES_STAT!D2168</f>
        <v>40.619500000000002</v>
      </c>
      <c r="D2165" s="6">
        <f>TITRES_STAT!E2168</f>
        <v>2000</v>
      </c>
      <c r="E2165" s="2">
        <f t="shared" si="132"/>
        <v>46248</v>
      </c>
      <c r="F2165" s="6" t="str">
        <f t="shared" si="135"/>
        <v>BEARISH</v>
      </c>
      <c r="G2165" s="6" t="str">
        <f t="shared" si="134"/>
        <v>WEAK</v>
      </c>
      <c r="H2165" s="6" t="str">
        <f t="shared" si="133"/>
        <v>CONFIRMED BEARISH</v>
      </c>
    </row>
    <row r="2166" spans="1:8" ht="13.5" x14ac:dyDescent="0.25">
      <c r="A2166" s="3">
        <f>TITRES_STAT!B2169</f>
        <v>45160</v>
      </c>
      <c r="B2166" s="6">
        <f>TITRES_STAT!C2169</f>
        <v>47</v>
      </c>
      <c r="C2166" s="6">
        <f>TITRES_STAT!D2169</f>
        <v>42.424799999999998</v>
      </c>
      <c r="D2166" s="6">
        <f>TITRES_STAT!E2169</f>
        <v>4</v>
      </c>
      <c r="E2166" s="2">
        <f t="shared" si="132"/>
        <v>46252</v>
      </c>
      <c r="F2166" s="6" t="str">
        <f t="shared" si="135"/>
        <v>BEARISH</v>
      </c>
      <c r="G2166" s="6" t="str">
        <f t="shared" si="134"/>
        <v>WEAK</v>
      </c>
      <c r="H2166" s="6" t="str">
        <f t="shared" si="133"/>
        <v>BEARISH DIVERGENCE</v>
      </c>
    </row>
    <row r="2167" spans="1:8" ht="13.5" x14ac:dyDescent="0.25">
      <c r="A2167" s="3">
        <f>TITRES_STAT!B2170</f>
        <v>45161</v>
      </c>
      <c r="B2167" s="6">
        <f>TITRES_STAT!C2170</f>
        <v>47</v>
      </c>
      <c r="C2167" s="6">
        <f>TITRES_STAT!D2170</f>
        <v>42.424799999999998</v>
      </c>
      <c r="D2167" s="6">
        <f>TITRES_STAT!E2170</f>
        <v>0</v>
      </c>
      <c r="E2167" s="2">
        <f t="shared" si="132"/>
        <v>46252</v>
      </c>
      <c r="F2167" s="6" t="str">
        <f t="shared" si="135"/>
        <v>BEARISH</v>
      </c>
      <c r="G2167" s="6" t="str">
        <f t="shared" si="134"/>
        <v>WEAK</v>
      </c>
      <c r="H2167" s="6" t="str">
        <f t="shared" si="133"/>
        <v>BEARISH DIVERGENCE</v>
      </c>
    </row>
    <row r="2168" spans="1:8" ht="13.5" x14ac:dyDescent="0.25">
      <c r="A2168" s="3">
        <f>TITRES_STAT!B2171</f>
        <v>45162</v>
      </c>
      <c r="B2168" s="6">
        <f>TITRES_STAT!C2171</f>
        <v>47</v>
      </c>
      <c r="C2168" s="6">
        <f>TITRES_STAT!D2171</f>
        <v>42.424799999999998</v>
      </c>
      <c r="D2168" s="6">
        <f>TITRES_STAT!E2171</f>
        <v>10</v>
      </c>
      <c r="E2168" s="2">
        <f t="shared" si="132"/>
        <v>46252</v>
      </c>
      <c r="F2168" s="6" t="str">
        <f t="shared" si="135"/>
        <v>BEARISH</v>
      </c>
      <c r="G2168" s="6" t="str">
        <f t="shared" si="134"/>
        <v>WEAK</v>
      </c>
      <c r="H2168" s="6" t="str">
        <f t="shared" si="133"/>
        <v>BEARISH DIVERGENCE</v>
      </c>
    </row>
    <row r="2169" spans="1:8" ht="13.5" x14ac:dyDescent="0.25">
      <c r="A2169" s="3">
        <f>TITRES_STAT!B2172</f>
        <v>45163</v>
      </c>
      <c r="B2169" s="6">
        <f>TITRES_STAT!C2172</f>
        <v>47</v>
      </c>
      <c r="C2169" s="6">
        <f>TITRES_STAT!D2172</f>
        <v>42.424799999999998</v>
      </c>
      <c r="D2169" s="6">
        <f>TITRES_STAT!E2172</f>
        <v>76</v>
      </c>
      <c r="E2169" s="2">
        <f t="shared" si="132"/>
        <v>46252</v>
      </c>
      <c r="F2169" s="6" t="str">
        <f t="shared" si="135"/>
        <v>BEARISH</v>
      </c>
      <c r="G2169" s="6" t="str">
        <f t="shared" si="134"/>
        <v>WEAK</v>
      </c>
      <c r="H2169" s="6" t="str">
        <f t="shared" si="133"/>
        <v>BEARISH DIVERGENCE</v>
      </c>
    </row>
    <row r="2170" spans="1:8" ht="13.5" x14ac:dyDescent="0.25">
      <c r="A2170" s="3">
        <f>TITRES_STAT!B2173</f>
        <v>45166</v>
      </c>
      <c r="B2170" s="6">
        <f>TITRES_STAT!C2173</f>
        <v>47</v>
      </c>
      <c r="C2170" s="6">
        <f>TITRES_STAT!D2173</f>
        <v>42.424799999999998</v>
      </c>
      <c r="D2170" s="6">
        <f>TITRES_STAT!E2173</f>
        <v>3</v>
      </c>
      <c r="E2170" s="2">
        <f t="shared" si="132"/>
        <v>46252</v>
      </c>
      <c r="F2170" s="6" t="str">
        <f t="shared" si="135"/>
        <v>BULLISH</v>
      </c>
      <c r="G2170" s="6" t="str">
        <f t="shared" si="134"/>
        <v>NEUTRAL</v>
      </c>
      <c r="H2170" s="6" t="str">
        <f t="shared" si="133"/>
        <v>CONFIRMED BULLISH</v>
      </c>
    </row>
    <row r="2171" spans="1:8" ht="13.5" x14ac:dyDescent="0.25">
      <c r="A2171" s="3">
        <f>TITRES_STAT!B2174</f>
        <v>45167</v>
      </c>
      <c r="B2171" s="6">
        <f>TITRES_STAT!C2174</f>
        <v>47.4</v>
      </c>
      <c r="C2171" s="6">
        <f>TITRES_STAT!D2174</f>
        <v>42.785899999999998</v>
      </c>
      <c r="D2171" s="6">
        <f>TITRES_STAT!E2174</f>
        <v>15</v>
      </c>
      <c r="E2171" s="2">
        <f t="shared" si="132"/>
        <v>46267</v>
      </c>
      <c r="F2171" s="6" t="str">
        <f t="shared" si="135"/>
        <v>BULLISH</v>
      </c>
      <c r="G2171" s="6" t="str">
        <f t="shared" si="134"/>
        <v>NEUTRAL</v>
      </c>
      <c r="H2171" s="6" t="str">
        <f t="shared" si="133"/>
        <v>CONFIRMED BULLISH</v>
      </c>
    </row>
    <row r="2172" spans="1:8" ht="13.5" x14ac:dyDescent="0.25">
      <c r="A2172" s="3">
        <f>TITRES_STAT!B2175</f>
        <v>45168</v>
      </c>
      <c r="B2172" s="6">
        <f>TITRES_STAT!C2175</f>
        <v>47.4</v>
      </c>
      <c r="C2172" s="6">
        <f>TITRES_STAT!D2175</f>
        <v>42.785899999999998</v>
      </c>
      <c r="D2172" s="6">
        <f>TITRES_STAT!E2175</f>
        <v>0</v>
      </c>
      <c r="E2172" s="2">
        <f t="shared" si="132"/>
        <v>46267</v>
      </c>
      <c r="F2172" s="6" t="str">
        <f t="shared" si="135"/>
        <v>BULLISH</v>
      </c>
      <c r="G2172" s="6" t="str">
        <f t="shared" si="134"/>
        <v>NEUTRAL</v>
      </c>
      <c r="H2172" s="6" t="str">
        <f t="shared" si="133"/>
        <v>CONFIRMED BULLISH</v>
      </c>
    </row>
    <row r="2173" spans="1:8" ht="13.5" x14ac:dyDescent="0.25">
      <c r="A2173" s="3">
        <f>TITRES_STAT!B2176</f>
        <v>45169</v>
      </c>
      <c r="B2173" s="6">
        <f>TITRES_STAT!C2176</f>
        <v>47.4</v>
      </c>
      <c r="C2173" s="6">
        <f>TITRES_STAT!D2176</f>
        <v>42.785899999999998</v>
      </c>
      <c r="D2173" s="6">
        <f>TITRES_STAT!E2176</f>
        <v>0</v>
      </c>
      <c r="E2173" s="2">
        <f t="shared" si="132"/>
        <v>46267</v>
      </c>
      <c r="F2173" s="6" t="str">
        <f t="shared" si="135"/>
        <v>BULLISH</v>
      </c>
      <c r="G2173" s="6" t="str">
        <f t="shared" si="134"/>
        <v>NEUTRAL</v>
      </c>
      <c r="H2173" s="6" t="str">
        <f t="shared" si="133"/>
        <v>CONFIRMED BULLISH</v>
      </c>
    </row>
    <row r="2174" spans="1:8" ht="13.5" x14ac:dyDescent="0.25">
      <c r="A2174" s="3">
        <f>TITRES_STAT!B2177</f>
        <v>45170</v>
      </c>
      <c r="B2174" s="6">
        <f>TITRES_STAT!C2177</f>
        <v>47.4</v>
      </c>
      <c r="C2174" s="6">
        <f>TITRES_STAT!D2177</f>
        <v>42.785899999999998</v>
      </c>
      <c r="D2174" s="6">
        <f>TITRES_STAT!E2177</f>
        <v>0</v>
      </c>
      <c r="E2174" s="2">
        <f t="shared" si="132"/>
        <v>46267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CONFIRMED BULLISH</v>
      </c>
    </row>
    <row r="2175" spans="1:8" ht="13.5" x14ac:dyDescent="0.25">
      <c r="A2175" s="3">
        <f>TITRES_STAT!B2178</f>
        <v>45173</v>
      </c>
      <c r="B2175" s="6">
        <f>TITRES_STAT!C2178</f>
        <v>47.4</v>
      </c>
      <c r="C2175" s="6">
        <f>TITRES_STAT!D2178</f>
        <v>42.785899999999998</v>
      </c>
      <c r="D2175" s="6">
        <f>TITRES_STAT!E2178</f>
        <v>0</v>
      </c>
      <c r="E2175" s="2">
        <f t="shared" si="132"/>
        <v>46267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CONFIRMED BULLISH</v>
      </c>
    </row>
    <row r="2176" spans="1:8" ht="13.5" x14ac:dyDescent="0.25">
      <c r="A2176" s="3">
        <f>TITRES_STAT!B2179</f>
        <v>45174</v>
      </c>
      <c r="B2176" s="6">
        <f>TITRES_STAT!C2179</f>
        <v>47.4</v>
      </c>
      <c r="C2176" s="6">
        <f>TITRES_STAT!D2179</f>
        <v>42.785899999999998</v>
      </c>
      <c r="D2176" s="6">
        <f>TITRES_STAT!E2179</f>
        <v>0</v>
      </c>
      <c r="E2176" s="2">
        <f t="shared" si="132"/>
        <v>46267</v>
      </c>
      <c r="F2176" s="6" t="str">
        <f t="shared" si="135"/>
        <v>NEUTRAL</v>
      </c>
      <c r="G2176" s="6" t="str">
        <f t="shared" si="134"/>
        <v>NEUTRAL</v>
      </c>
      <c r="H2176" s="6" t="str">
        <f t="shared" si="133"/>
        <v>NEUTRAL</v>
      </c>
    </row>
    <row r="2177" spans="1:8" ht="13.5" x14ac:dyDescent="0.25">
      <c r="A2177" s="3">
        <f>TITRES_STAT!B2180</f>
        <v>45175</v>
      </c>
      <c r="B2177" s="6">
        <f>TITRES_STAT!C2180</f>
        <v>47.4</v>
      </c>
      <c r="C2177" s="6">
        <f>TITRES_STAT!D2180</f>
        <v>42.785899999999998</v>
      </c>
      <c r="D2177" s="6">
        <f>TITRES_STAT!E2180</f>
        <v>154</v>
      </c>
      <c r="E2177" s="2">
        <f t="shared" si="132"/>
        <v>46267</v>
      </c>
      <c r="F2177" s="6" t="str">
        <f t="shared" si="135"/>
        <v>NEUTRAL</v>
      </c>
      <c r="G2177" s="6" t="str">
        <f t="shared" si="134"/>
        <v>NEUTRAL</v>
      </c>
      <c r="H2177" s="6" t="str">
        <f t="shared" si="133"/>
        <v>NEUTRAL</v>
      </c>
    </row>
    <row r="2178" spans="1:8" ht="13.5" x14ac:dyDescent="0.25">
      <c r="A2178" s="3">
        <f>TITRES_STAT!B2181</f>
        <v>45176</v>
      </c>
      <c r="B2178" s="6">
        <f>TITRES_STAT!C2181</f>
        <v>47.4</v>
      </c>
      <c r="C2178" s="6">
        <f>TITRES_STAT!D2181</f>
        <v>42.785899999999998</v>
      </c>
      <c r="D2178" s="6">
        <f>TITRES_STAT!E2181</f>
        <v>0</v>
      </c>
      <c r="E2178" s="2">
        <f t="shared" si="132"/>
        <v>46267</v>
      </c>
      <c r="F2178" s="6" t="str">
        <f t="shared" si="135"/>
        <v>NEUTRAL</v>
      </c>
      <c r="G2178" s="6" t="str">
        <f t="shared" si="134"/>
        <v>NEUTRAL</v>
      </c>
      <c r="H2178" s="6" t="str">
        <f t="shared" si="133"/>
        <v>NEUTRAL</v>
      </c>
    </row>
    <row r="2179" spans="1:8" ht="13.5" x14ac:dyDescent="0.25">
      <c r="A2179" s="3">
        <f>TITRES_STAT!B2182</f>
        <v>45177</v>
      </c>
      <c r="B2179" s="6">
        <f>TITRES_STAT!C2182</f>
        <v>47.4</v>
      </c>
      <c r="C2179" s="6">
        <f>TITRES_STAT!D2182</f>
        <v>42.785899999999998</v>
      </c>
      <c r="D2179" s="6">
        <f>TITRES_STAT!E2182</f>
        <v>59</v>
      </c>
      <c r="E2179" s="2">
        <f t="shared" si="132"/>
        <v>46267</v>
      </c>
      <c r="F2179" s="6" t="str">
        <f t="shared" si="135"/>
        <v>NEUTRAL</v>
      </c>
      <c r="G2179" s="6" t="str">
        <f t="shared" si="134"/>
        <v>NEUTRAL</v>
      </c>
      <c r="H2179" s="6" t="str">
        <f t="shared" si="133"/>
        <v>NEUTRAL</v>
      </c>
    </row>
    <row r="2180" spans="1:8" ht="13.5" x14ac:dyDescent="0.25">
      <c r="A2180" s="3">
        <f>TITRES_STAT!B2183</f>
        <v>45180</v>
      </c>
      <c r="B2180" s="6">
        <f>TITRES_STAT!C2183</f>
        <v>47.4</v>
      </c>
      <c r="C2180" s="6">
        <f>TITRES_STAT!D2183</f>
        <v>42.785899999999998</v>
      </c>
      <c r="D2180" s="6">
        <f>TITRES_STAT!E2183</f>
        <v>0</v>
      </c>
      <c r="E2180" s="2">
        <f t="shared" ref="E2180:E2243" si="136">IF(B2180&gt;B2179, E2179+D2180, IF(B2180&lt;B2179, E2179-D2180, E2179))</f>
        <v>46267</v>
      </c>
      <c r="F2180" s="6" t="str">
        <f t="shared" si="135"/>
        <v>NEUTRAL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45181</v>
      </c>
      <c r="B2181" s="6">
        <f>TITRES_STAT!C2184</f>
        <v>47.4</v>
      </c>
      <c r="C2181" s="6">
        <f>TITRES_STAT!D2184</f>
        <v>42.785899999999998</v>
      </c>
      <c r="D2181" s="6">
        <f>TITRES_STAT!E2184</f>
        <v>0</v>
      </c>
      <c r="E2181" s="2">
        <f t="shared" si="136"/>
        <v>46267</v>
      </c>
      <c r="F2181" s="6" t="str">
        <f t="shared" si="135"/>
        <v>NEUTRAL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45182</v>
      </c>
      <c r="B2182" s="6">
        <f>TITRES_STAT!C2185</f>
        <v>47.4</v>
      </c>
      <c r="C2182" s="6">
        <f>TITRES_STAT!D2185</f>
        <v>42.785899999999998</v>
      </c>
      <c r="D2182" s="6">
        <f>TITRES_STAT!E2185</f>
        <v>0</v>
      </c>
      <c r="E2182" s="2">
        <f t="shared" si="136"/>
        <v>46267</v>
      </c>
      <c r="F2182" s="6" t="str">
        <f t="shared" si="135"/>
        <v>NEUTRAL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45183</v>
      </c>
      <c r="B2183" s="6">
        <f>TITRES_STAT!C2186</f>
        <v>47.4</v>
      </c>
      <c r="C2183" s="6">
        <f>TITRES_STAT!D2186</f>
        <v>42.785899999999998</v>
      </c>
      <c r="D2183" s="6">
        <f>TITRES_STAT!E2186</f>
        <v>0</v>
      </c>
      <c r="E2183" s="2">
        <f t="shared" si="136"/>
        <v>46267</v>
      </c>
      <c r="F2183" s="6" t="str">
        <f t="shared" si="135"/>
        <v>NEUTRAL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NEUTRAL</v>
      </c>
    </row>
    <row r="2184" spans="1:8" ht="13.5" x14ac:dyDescent="0.25">
      <c r="A2184" s="3">
        <f>TITRES_STAT!B2187</f>
        <v>45184</v>
      </c>
      <c r="B2184" s="6">
        <f>TITRES_STAT!C2187</f>
        <v>47.4</v>
      </c>
      <c r="C2184" s="6">
        <f>TITRES_STAT!D2187</f>
        <v>42.785899999999998</v>
      </c>
      <c r="D2184" s="6">
        <f>TITRES_STAT!E2187</f>
        <v>0</v>
      </c>
      <c r="E2184" s="2">
        <f t="shared" si="136"/>
        <v>46267</v>
      </c>
      <c r="F2184" s="6" t="str">
        <f t="shared" ref="F2184:F2247" si="139">IF(E2184&gt;E2179,"BULLISH",IF(E2184&lt;E2179,"BEARISH","NEUTRAL"))</f>
        <v>NEUTRAL</v>
      </c>
      <c r="G2184" s="6" t="str">
        <f t="shared" si="138"/>
        <v>NEUTRAL</v>
      </c>
      <c r="H2184" s="6" t="str">
        <f t="shared" si="137"/>
        <v>NEUTRAL</v>
      </c>
    </row>
    <row r="2185" spans="1:8" ht="13.5" x14ac:dyDescent="0.25">
      <c r="A2185" s="3">
        <f>TITRES_STAT!B2188</f>
        <v>45187</v>
      </c>
      <c r="B2185" s="6">
        <f>TITRES_STAT!C2188</f>
        <v>47.4</v>
      </c>
      <c r="C2185" s="6">
        <f>TITRES_STAT!D2188</f>
        <v>42.785899999999998</v>
      </c>
      <c r="D2185" s="6">
        <f>TITRES_STAT!E2188</f>
        <v>0</v>
      </c>
      <c r="E2185" s="2">
        <f t="shared" si="136"/>
        <v>46267</v>
      </c>
      <c r="F2185" s="6" t="str">
        <f t="shared" si="139"/>
        <v>NEUTRAL</v>
      </c>
      <c r="G2185" s="6" t="str">
        <f t="shared" si="138"/>
        <v>NEUTRAL</v>
      </c>
      <c r="H2185" s="6" t="str">
        <f t="shared" si="137"/>
        <v>NEUTRAL</v>
      </c>
    </row>
    <row r="2186" spans="1:8" ht="13.5" x14ac:dyDescent="0.25">
      <c r="A2186" s="3">
        <f>TITRES_STAT!B2189</f>
        <v>45188</v>
      </c>
      <c r="B2186" s="6">
        <f>TITRES_STAT!C2189</f>
        <v>47.4</v>
      </c>
      <c r="C2186" s="6">
        <f>TITRES_STAT!D2189</f>
        <v>42.785899999999998</v>
      </c>
      <c r="D2186" s="6">
        <f>TITRES_STAT!E2189</f>
        <v>0</v>
      </c>
      <c r="E2186" s="2">
        <f t="shared" si="136"/>
        <v>46267</v>
      </c>
      <c r="F2186" s="6" t="str">
        <f t="shared" si="139"/>
        <v>NEUTRAL</v>
      </c>
      <c r="G2186" s="6" t="str">
        <f t="shared" si="138"/>
        <v>NEUTRAL</v>
      </c>
      <c r="H2186" s="6" t="str">
        <f t="shared" si="137"/>
        <v>NEUTRAL</v>
      </c>
    </row>
    <row r="2187" spans="1:8" ht="13.5" x14ac:dyDescent="0.25">
      <c r="A2187" s="3">
        <f>TITRES_STAT!B2190</f>
        <v>45189</v>
      </c>
      <c r="B2187" s="6">
        <f>TITRES_STAT!C2190</f>
        <v>47.4</v>
      </c>
      <c r="C2187" s="6">
        <f>TITRES_STAT!D2190</f>
        <v>42.785899999999998</v>
      </c>
      <c r="D2187" s="6">
        <f>TITRES_STAT!E2190</f>
        <v>0</v>
      </c>
      <c r="E2187" s="2">
        <f t="shared" si="136"/>
        <v>46267</v>
      </c>
      <c r="F2187" s="6" t="str">
        <f t="shared" si="139"/>
        <v>NEUTRAL</v>
      </c>
      <c r="G2187" s="6" t="str">
        <f t="shared" si="138"/>
        <v>NEUTRAL</v>
      </c>
      <c r="H2187" s="6" t="str">
        <f t="shared" si="137"/>
        <v>NEUTRAL</v>
      </c>
    </row>
    <row r="2188" spans="1:8" ht="13.5" x14ac:dyDescent="0.25">
      <c r="A2188" s="3">
        <f>TITRES_STAT!B2191</f>
        <v>45190</v>
      </c>
      <c r="B2188" s="6">
        <f>TITRES_STAT!C2191</f>
        <v>47.4</v>
      </c>
      <c r="C2188" s="6">
        <f>TITRES_STAT!D2191</f>
        <v>42.785899999999998</v>
      </c>
      <c r="D2188" s="6">
        <f>TITRES_STAT!E2191</f>
        <v>0</v>
      </c>
      <c r="E2188" s="2">
        <f t="shared" si="136"/>
        <v>46267</v>
      </c>
      <c r="F2188" s="6" t="str">
        <f t="shared" si="139"/>
        <v>NEUTRAL</v>
      </c>
      <c r="G2188" s="6" t="str">
        <f t="shared" si="138"/>
        <v>NEUTRAL</v>
      </c>
      <c r="H2188" s="6" t="str">
        <f t="shared" si="137"/>
        <v>NEUTRAL</v>
      </c>
    </row>
    <row r="2189" spans="1:8" ht="13.5" x14ac:dyDescent="0.25">
      <c r="A2189" s="3">
        <f>TITRES_STAT!B2192</f>
        <v>45191</v>
      </c>
      <c r="B2189" s="6">
        <f>TITRES_STAT!C2192</f>
        <v>47.4</v>
      </c>
      <c r="C2189" s="6">
        <f>TITRES_STAT!D2192</f>
        <v>42.785899999999998</v>
      </c>
      <c r="D2189" s="6">
        <f>TITRES_STAT!E2192</f>
        <v>0</v>
      </c>
      <c r="E2189" s="2">
        <f t="shared" si="136"/>
        <v>46267</v>
      </c>
      <c r="F2189" s="6" t="str">
        <f t="shared" si="139"/>
        <v>NEUTRAL</v>
      </c>
      <c r="G2189" s="6" t="str">
        <f t="shared" si="138"/>
        <v>NEUTRAL</v>
      </c>
      <c r="H2189" s="6" t="str">
        <f t="shared" si="137"/>
        <v>NEUTRAL</v>
      </c>
    </row>
    <row r="2190" spans="1:8" ht="13.5" x14ac:dyDescent="0.25">
      <c r="A2190" s="3">
        <f>TITRES_STAT!B2193</f>
        <v>45194</v>
      </c>
      <c r="B2190" s="6">
        <f>TITRES_STAT!C2193</f>
        <v>47.4</v>
      </c>
      <c r="C2190" s="6">
        <f>TITRES_STAT!D2193</f>
        <v>42.785899999999998</v>
      </c>
      <c r="D2190" s="6">
        <f>TITRES_STAT!E2193</f>
        <v>0</v>
      </c>
      <c r="E2190" s="2">
        <f t="shared" si="136"/>
        <v>46267</v>
      </c>
      <c r="F2190" s="6" t="str">
        <f t="shared" si="139"/>
        <v>NEUTRAL</v>
      </c>
      <c r="G2190" s="6" t="str">
        <f t="shared" si="138"/>
        <v>NEUTRAL</v>
      </c>
      <c r="H2190" s="6" t="str">
        <f t="shared" si="137"/>
        <v>NEUTRAL</v>
      </c>
    </row>
    <row r="2191" spans="1:8" ht="13.5" x14ac:dyDescent="0.25">
      <c r="A2191" s="3">
        <f>TITRES_STAT!B2194</f>
        <v>45195</v>
      </c>
      <c r="B2191" s="6">
        <f>TITRES_STAT!C2194</f>
        <v>47</v>
      </c>
      <c r="C2191" s="6">
        <f>TITRES_STAT!D2194</f>
        <v>42.424799999999998</v>
      </c>
      <c r="D2191" s="6">
        <f>TITRES_STAT!E2194</f>
        <v>126</v>
      </c>
      <c r="E2191" s="2">
        <f t="shared" si="136"/>
        <v>46141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47.3</v>
      </c>
      <c r="C2192" s="6">
        <f>TITRES_STAT!D2195</f>
        <v>42.695599999999999</v>
      </c>
      <c r="D2192" s="6">
        <f>TITRES_STAT!E2195</f>
        <v>146</v>
      </c>
      <c r="E2192" s="2">
        <f t="shared" si="136"/>
        <v>46287</v>
      </c>
      <c r="F2192" s="6" t="str">
        <f t="shared" si="139"/>
        <v>BULLISH</v>
      </c>
      <c r="G2192" s="6" t="str">
        <f t="shared" si="138"/>
        <v>NEUTRAL</v>
      </c>
      <c r="H2192" s="6" t="str">
        <f t="shared" si="137"/>
        <v>BULLISH DIVERGENCE</v>
      </c>
    </row>
    <row r="2193" spans="1:8" ht="13.5" x14ac:dyDescent="0.25">
      <c r="A2193" s="3">
        <f>TITRES_STAT!B2196</f>
        <v>45198</v>
      </c>
      <c r="B2193" s="6">
        <f>TITRES_STAT!C2196</f>
        <v>47.3</v>
      </c>
      <c r="C2193" s="6">
        <f>TITRES_STAT!D2196</f>
        <v>42.695599999999999</v>
      </c>
      <c r="D2193" s="6">
        <f>TITRES_STAT!E2196</f>
        <v>0</v>
      </c>
      <c r="E2193" s="2">
        <f t="shared" si="136"/>
        <v>46287</v>
      </c>
      <c r="F2193" s="6" t="str">
        <f t="shared" si="139"/>
        <v>BULLISH</v>
      </c>
      <c r="G2193" s="6" t="str">
        <f t="shared" si="138"/>
        <v>NEUTRAL</v>
      </c>
      <c r="H2193" s="6" t="str">
        <f t="shared" si="137"/>
        <v>BULLISH DIVERGENCE</v>
      </c>
    </row>
    <row r="2194" spans="1:8" ht="13.5" x14ac:dyDescent="0.25">
      <c r="A2194" s="3">
        <f>TITRES_STAT!B2197</f>
        <v>45201</v>
      </c>
      <c r="B2194" s="6">
        <f>TITRES_STAT!C2197</f>
        <v>47.3</v>
      </c>
      <c r="C2194" s="6">
        <f>TITRES_STAT!D2197</f>
        <v>42.695599999999999</v>
      </c>
      <c r="D2194" s="6">
        <f>TITRES_STAT!E2197</f>
        <v>0</v>
      </c>
      <c r="E2194" s="2">
        <f t="shared" si="136"/>
        <v>46287</v>
      </c>
      <c r="F2194" s="6" t="str">
        <f t="shared" si="139"/>
        <v>BULLISH</v>
      </c>
      <c r="G2194" s="6" t="str">
        <f t="shared" si="138"/>
        <v>NEUTRAL</v>
      </c>
      <c r="H2194" s="6" t="str">
        <f t="shared" si="137"/>
        <v>BULLISH DIVERGENCE</v>
      </c>
    </row>
    <row r="2195" spans="1:8" ht="13.5" x14ac:dyDescent="0.25">
      <c r="A2195" s="3">
        <f>TITRES_STAT!B2198</f>
        <v>45202</v>
      </c>
      <c r="B2195" s="6">
        <f>TITRES_STAT!C2198</f>
        <v>47.3</v>
      </c>
      <c r="C2195" s="6">
        <f>TITRES_STAT!D2198</f>
        <v>42.695599999999999</v>
      </c>
      <c r="D2195" s="6">
        <f>TITRES_STAT!E2198</f>
        <v>0</v>
      </c>
      <c r="E2195" s="2">
        <f t="shared" si="136"/>
        <v>46287</v>
      </c>
      <c r="F2195" s="6" t="str">
        <f t="shared" si="139"/>
        <v>BULLISH</v>
      </c>
      <c r="G2195" s="6" t="str">
        <f t="shared" si="138"/>
        <v>NEUTRAL</v>
      </c>
      <c r="H2195" s="6" t="str">
        <f t="shared" si="137"/>
        <v>BULLISH DIVERGENCE</v>
      </c>
    </row>
    <row r="2196" spans="1:8" ht="13.5" x14ac:dyDescent="0.25">
      <c r="A2196" s="3">
        <f>TITRES_STAT!B2199</f>
        <v>45203</v>
      </c>
      <c r="B2196" s="6">
        <f>TITRES_STAT!C2199</f>
        <v>47.3</v>
      </c>
      <c r="C2196" s="6">
        <f>TITRES_STAT!D2199</f>
        <v>42.695599999999999</v>
      </c>
      <c r="D2196" s="6">
        <f>TITRES_STAT!E2199</f>
        <v>0</v>
      </c>
      <c r="E2196" s="2">
        <f t="shared" si="136"/>
        <v>46287</v>
      </c>
      <c r="F2196" s="6" t="str">
        <f t="shared" si="139"/>
        <v>BULLISH</v>
      </c>
      <c r="G2196" s="6" t="str">
        <f t="shared" si="138"/>
        <v>NEUTRAL</v>
      </c>
      <c r="H2196" s="6" t="str">
        <f t="shared" si="137"/>
        <v>CONFIRMED BULLISH</v>
      </c>
    </row>
    <row r="2197" spans="1:8" ht="13.5" x14ac:dyDescent="0.25">
      <c r="A2197" s="3">
        <f>TITRES_STAT!B2200</f>
        <v>45204</v>
      </c>
      <c r="B2197" s="6">
        <f>TITRES_STAT!C2200</f>
        <v>47.3</v>
      </c>
      <c r="C2197" s="6">
        <f>TITRES_STAT!D2200</f>
        <v>42.695599999999999</v>
      </c>
      <c r="D2197" s="6">
        <f>TITRES_STAT!E2200</f>
        <v>204</v>
      </c>
      <c r="E2197" s="2">
        <f t="shared" si="136"/>
        <v>46287</v>
      </c>
      <c r="F2197" s="6" t="str">
        <f t="shared" si="139"/>
        <v>NEUTRAL</v>
      </c>
      <c r="G2197" s="6" t="str">
        <f t="shared" si="138"/>
        <v>NEUTRAL</v>
      </c>
      <c r="H2197" s="6" t="str">
        <f t="shared" si="137"/>
        <v>NEUTRAL</v>
      </c>
    </row>
    <row r="2198" spans="1:8" ht="13.5" x14ac:dyDescent="0.25">
      <c r="A2198" s="3">
        <f>TITRES_STAT!B2201</f>
        <v>45205</v>
      </c>
      <c r="B2198" s="6">
        <f>TITRES_STAT!C2201</f>
        <v>47.3</v>
      </c>
      <c r="C2198" s="6">
        <f>TITRES_STAT!D2201</f>
        <v>42.695599999999999</v>
      </c>
      <c r="D2198" s="6">
        <f>TITRES_STAT!E2201</f>
        <v>0</v>
      </c>
      <c r="E2198" s="2">
        <f t="shared" si="136"/>
        <v>46287</v>
      </c>
      <c r="F2198" s="6" t="str">
        <f t="shared" si="139"/>
        <v>NEUTRAL</v>
      </c>
      <c r="G2198" s="6" t="str">
        <f t="shared" si="138"/>
        <v>NEUTRAL</v>
      </c>
      <c r="H2198" s="6" t="str">
        <f t="shared" si="137"/>
        <v>NEUTRAL</v>
      </c>
    </row>
    <row r="2199" spans="1:8" ht="13.5" x14ac:dyDescent="0.25">
      <c r="A2199" s="3">
        <f>TITRES_STAT!B2202</f>
        <v>45208</v>
      </c>
      <c r="B2199" s="6">
        <f>TITRES_STAT!C2202</f>
        <v>47.3</v>
      </c>
      <c r="C2199" s="6">
        <f>TITRES_STAT!D2202</f>
        <v>42.695599999999999</v>
      </c>
      <c r="D2199" s="6">
        <f>TITRES_STAT!E2202</f>
        <v>0</v>
      </c>
      <c r="E2199" s="2">
        <f t="shared" si="136"/>
        <v>46287</v>
      </c>
      <c r="F2199" s="6" t="str">
        <f t="shared" si="139"/>
        <v>NEUTRAL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45209</v>
      </c>
      <c r="B2200" s="6">
        <f>TITRES_STAT!C2203</f>
        <v>47.3</v>
      </c>
      <c r="C2200" s="6">
        <f>TITRES_STAT!D2203</f>
        <v>42.695599999999999</v>
      </c>
      <c r="D2200" s="6">
        <f>TITRES_STAT!E2203</f>
        <v>0</v>
      </c>
      <c r="E2200" s="2">
        <f t="shared" si="136"/>
        <v>46287</v>
      </c>
      <c r="F2200" s="6" t="str">
        <f t="shared" si="139"/>
        <v>NEUTRAL</v>
      </c>
      <c r="G2200" s="6" t="str">
        <f t="shared" si="138"/>
        <v>NEUTRAL</v>
      </c>
      <c r="H2200" s="6" t="str">
        <f t="shared" si="137"/>
        <v>NEUTRAL</v>
      </c>
    </row>
    <row r="2201" spans="1:8" ht="13.5" x14ac:dyDescent="0.25">
      <c r="A2201" s="3">
        <f>TITRES_STAT!B2204</f>
        <v>45210</v>
      </c>
      <c r="B2201" s="6">
        <f>TITRES_STAT!C2204</f>
        <v>47.3</v>
      </c>
      <c r="C2201" s="6">
        <f>TITRES_STAT!D2204</f>
        <v>42.695599999999999</v>
      </c>
      <c r="D2201" s="6">
        <f>TITRES_STAT!E2204</f>
        <v>0</v>
      </c>
      <c r="E2201" s="2">
        <f t="shared" si="136"/>
        <v>46287</v>
      </c>
      <c r="F2201" s="6" t="str">
        <f t="shared" si="139"/>
        <v>NEUTRAL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45211</v>
      </c>
      <c r="B2202" s="6">
        <f>TITRES_STAT!C2205</f>
        <v>47.3</v>
      </c>
      <c r="C2202" s="6">
        <f>TITRES_STAT!D2205</f>
        <v>42.695599999999999</v>
      </c>
      <c r="D2202" s="6">
        <f>TITRES_STAT!E2205</f>
        <v>0</v>
      </c>
      <c r="E2202" s="2">
        <f t="shared" si="136"/>
        <v>46287</v>
      </c>
      <c r="F2202" s="6" t="str">
        <f t="shared" si="139"/>
        <v>NEUTRAL</v>
      </c>
      <c r="G2202" s="6" t="str">
        <f t="shared" si="138"/>
        <v>NEUTRAL</v>
      </c>
      <c r="H2202" s="6" t="str">
        <f t="shared" si="137"/>
        <v>NEUTRAL</v>
      </c>
    </row>
    <row r="2203" spans="1:8" ht="13.5" x14ac:dyDescent="0.25">
      <c r="A2203" s="3">
        <f>TITRES_STAT!B2206</f>
        <v>45212</v>
      </c>
      <c r="B2203" s="6">
        <f>TITRES_STAT!C2206</f>
        <v>47.3</v>
      </c>
      <c r="C2203" s="6">
        <f>TITRES_STAT!D2206</f>
        <v>42.695599999999999</v>
      </c>
      <c r="D2203" s="6">
        <f>TITRES_STAT!E2206</f>
        <v>0</v>
      </c>
      <c r="E2203" s="2">
        <f t="shared" si="136"/>
        <v>46287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45215</v>
      </c>
      <c r="B2204" s="6">
        <f>TITRES_STAT!C2207</f>
        <v>47.3</v>
      </c>
      <c r="C2204" s="6">
        <f>TITRES_STAT!D2207</f>
        <v>42.695599999999999</v>
      </c>
      <c r="D2204" s="6">
        <f>TITRES_STAT!E2207</f>
        <v>0</v>
      </c>
      <c r="E2204" s="2">
        <f t="shared" si="136"/>
        <v>46287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45216</v>
      </c>
      <c r="B2205" s="6">
        <f>TITRES_STAT!C2208</f>
        <v>47.3</v>
      </c>
      <c r="C2205" s="6">
        <f>TITRES_STAT!D2208</f>
        <v>42.695599999999999</v>
      </c>
      <c r="D2205" s="6">
        <f>TITRES_STAT!E2208</f>
        <v>0</v>
      </c>
      <c r="E2205" s="2">
        <f t="shared" si="136"/>
        <v>46287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45217</v>
      </c>
      <c r="B2206" s="6">
        <f>TITRES_STAT!C2209</f>
        <v>47.3</v>
      </c>
      <c r="C2206" s="6">
        <f>TITRES_STAT!D2209</f>
        <v>42.695599999999999</v>
      </c>
      <c r="D2206" s="6">
        <f>TITRES_STAT!E2209</f>
        <v>0</v>
      </c>
      <c r="E2206" s="2">
        <f t="shared" si="136"/>
        <v>46287</v>
      </c>
      <c r="F2206" s="6" t="str">
        <f t="shared" si="139"/>
        <v>NEUTRAL</v>
      </c>
      <c r="G2206" s="6" t="str">
        <f t="shared" si="138"/>
        <v>NEUTRAL</v>
      </c>
      <c r="H2206" s="6" t="str">
        <f t="shared" si="137"/>
        <v>NEUTRAL</v>
      </c>
    </row>
    <row r="2207" spans="1:8" ht="13.5" x14ac:dyDescent="0.25">
      <c r="A2207" s="3">
        <f>TITRES_STAT!B2210</f>
        <v>45218</v>
      </c>
      <c r="B2207" s="6">
        <f>TITRES_STAT!C2210</f>
        <v>47.3</v>
      </c>
      <c r="C2207" s="6">
        <f>TITRES_STAT!D2210</f>
        <v>42.695599999999999</v>
      </c>
      <c r="D2207" s="6">
        <f>TITRES_STAT!E2210</f>
        <v>0</v>
      </c>
      <c r="E2207" s="2">
        <f t="shared" si="136"/>
        <v>46287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45219</v>
      </c>
      <c r="B2208" s="6">
        <f>TITRES_STAT!C2211</f>
        <v>47.3</v>
      </c>
      <c r="C2208" s="6">
        <f>TITRES_STAT!D2211</f>
        <v>42.695599999999999</v>
      </c>
      <c r="D2208" s="6">
        <f>TITRES_STAT!E2211</f>
        <v>0</v>
      </c>
      <c r="E2208" s="2">
        <f t="shared" si="136"/>
        <v>46287</v>
      </c>
      <c r="F2208" s="6" t="str">
        <f t="shared" si="139"/>
        <v>NEUTRAL</v>
      </c>
      <c r="G2208" s="6" t="str">
        <f t="shared" si="138"/>
        <v>NEUTRAL</v>
      </c>
      <c r="H2208" s="6" t="str">
        <f t="shared" si="137"/>
        <v>NEUTRAL</v>
      </c>
    </row>
    <row r="2209" spans="1:8" ht="13.5" x14ac:dyDescent="0.25">
      <c r="A2209" s="3">
        <f>TITRES_STAT!B2212</f>
        <v>45222</v>
      </c>
      <c r="B2209" s="6">
        <f>TITRES_STAT!C2212</f>
        <v>47.3</v>
      </c>
      <c r="C2209" s="6">
        <f>TITRES_STAT!D2212</f>
        <v>42.695599999999999</v>
      </c>
      <c r="D2209" s="6">
        <f>TITRES_STAT!E2212</f>
        <v>0</v>
      </c>
      <c r="E2209" s="2">
        <f t="shared" si="136"/>
        <v>46287</v>
      </c>
      <c r="F2209" s="6" t="str">
        <f t="shared" si="139"/>
        <v>NEUTRAL</v>
      </c>
      <c r="G2209" s="6" t="str">
        <f t="shared" si="138"/>
        <v>NEUTRAL</v>
      </c>
      <c r="H2209" s="6" t="str">
        <f t="shared" si="137"/>
        <v>NEUTRAL</v>
      </c>
    </row>
    <row r="2210" spans="1:8" ht="13.5" x14ac:dyDescent="0.25">
      <c r="A2210" s="3">
        <f>TITRES_STAT!B2213</f>
        <v>45223</v>
      </c>
      <c r="B2210" s="6">
        <f>TITRES_STAT!C2213</f>
        <v>47.3</v>
      </c>
      <c r="C2210" s="6">
        <f>TITRES_STAT!D2213</f>
        <v>42.695599999999999</v>
      </c>
      <c r="D2210" s="6">
        <f>TITRES_STAT!E2213</f>
        <v>0</v>
      </c>
      <c r="E2210" s="2">
        <f t="shared" si="136"/>
        <v>46287</v>
      </c>
      <c r="F2210" s="6" t="str">
        <f t="shared" si="139"/>
        <v>NEUTRAL</v>
      </c>
      <c r="G2210" s="6" t="str">
        <f t="shared" si="138"/>
        <v>NEUTRAL</v>
      </c>
      <c r="H2210" s="6" t="str">
        <f t="shared" si="137"/>
        <v>NEUTRAL</v>
      </c>
    </row>
    <row r="2211" spans="1:8" ht="13.5" x14ac:dyDescent="0.25">
      <c r="A2211" s="3">
        <f>TITRES_STAT!B2214</f>
        <v>45224</v>
      </c>
      <c r="B2211" s="6">
        <f>TITRES_STAT!C2214</f>
        <v>47.3</v>
      </c>
      <c r="C2211" s="6">
        <f>TITRES_STAT!D2214</f>
        <v>42.695599999999999</v>
      </c>
      <c r="D2211" s="6">
        <f>TITRES_STAT!E2214</f>
        <v>0</v>
      </c>
      <c r="E2211" s="2">
        <f t="shared" si="136"/>
        <v>46287</v>
      </c>
      <c r="F2211" s="6" t="str">
        <f t="shared" si="139"/>
        <v>NEUTRAL</v>
      </c>
      <c r="G2211" s="6" t="str">
        <f t="shared" si="138"/>
        <v>NEUTRAL</v>
      </c>
      <c r="H2211" s="6" t="str">
        <f t="shared" si="137"/>
        <v>NEUTRAL</v>
      </c>
    </row>
    <row r="2212" spans="1:8" ht="13.5" x14ac:dyDescent="0.25">
      <c r="A2212" s="3">
        <f>TITRES_STAT!B2215</f>
        <v>45225</v>
      </c>
      <c r="B2212" s="6">
        <f>TITRES_STAT!C2215</f>
        <v>47.3</v>
      </c>
      <c r="C2212" s="6">
        <f>TITRES_STAT!D2215</f>
        <v>42.695599999999999</v>
      </c>
      <c r="D2212" s="6">
        <f>TITRES_STAT!E2215</f>
        <v>0</v>
      </c>
      <c r="E2212" s="2">
        <f t="shared" si="136"/>
        <v>46287</v>
      </c>
      <c r="F2212" s="6" t="str">
        <f t="shared" si="139"/>
        <v>NEUTRAL</v>
      </c>
      <c r="G2212" s="6" t="str">
        <f t="shared" si="138"/>
        <v>NEUTRAL</v>
      </c>
      <c r="H2212" s="6" t="str">
        <f t="shared" si="137"/>
        <v>NEUTRAL</v>
      </c>
    </row>
    <row r="2213" spans="1:8" ht="13.5" x14ac:dyDescent="0.25">
      <c r="A2213" s="3">
        <f>TITRES_STAT!B2216</f>
        <v>45226</v>
      </c>
      <c r="B2213" s="6">
        <f>TITRES_STAT!C2216</f>
        <v>47.3</v>
      </c>
      <c r="C2213" s="6">
        <f>TITRES_STAT!D2216</f>
        <v>42.695599999999999</v>
      </c>
      <c r="D2213" s="6">
        <f>TITRES_STAT!E2216</f>
        <v>0</v>
      </c>
      <c r="E2213" s="2">
        <f t="shared" si="136"/>
        <v>46287</v>
      </c>
      <c r="F2213" s="6" t="str">
        <f t="shared" si="139"/>
        <v>NEUTRAL</v>
      </c>
      <c r="G2213" s="6" t="str">
        <f t="shared" si="138"/>
        <v>NEUTRAL</v>
      </c>
      <c r="H2213" s="6" t="str">
        <f t="shared" si="137"/>
        <v>NEUTRAL</v>
      </c>
    </row>
    <row r="2214" spans="1:8" ht="13.5" x14ac:dyDescent="0.25">
      <c r="A2214" s="3">
        <f>TITRES_STAT!B2217</f>
        <v>45229</v>
      </c>
      <c r="B2214" s="6">
        <f>TITRES_STAT!C2217</f>
        <v>47.3</v>
      </c>
      <c r="C2214" s="6">
        <f>TITRES_STAT!D2217</f>
        <v>42.695599999999999</v>
      </c>
      <c r="D2214" s="6">
        <f>TITRES_STAT!E2217</f>
        <v>0</v>
      </c>
      <c r="E2214" s="2">
        <f t="shared" si="136"/>
        <v>46287</v>
      </c>
      <c r="F2214" s="6" t="str">
        <f t="shared" si="139"/>
        <v>NEUTRAL</v>
      </c>
      <c r="G2214" s="6" t="str">
        <f t="shared" si="138"/>
        <v>NEUTRAL</v>
      </c>
      <c r="H2214" s="6" t="str">
        <f t="shared" si="137"/>
        <v>NEUTRAL</v>
      </c>
    </row>
    <row r="2215" spans="1:8" ht="13.5" x14ac:dyDescent="0.25">
      <c r="A2215" s="3">
        <f>TITRES_STAT!B2218</f>
        <v>45230</v>
      </c>
      <c r="B2215" s="6">
        <f>TITRES_STAT!C2218</f>
        <v>47.3</v>
      </c>
      <c r="C2215" s="6">
        <f>TITRES_STAT!D2218</f>
        <v>42.695599999999999</v>
      </c>
      <c r="D2215" s="6">
        <f>TITRES_STAT!E2218</f>
        <v>0</v>
      </c>
      <c r="E2215" s="2">
        <f t="shared" si="136"/>
        <v>46287</v>
      </c>
      <c r="F2215" s="6" t="str">
        <f t="shared" si="139"/>
        <v>NEUTRAL</v>
      </c>
      <c r="G2215" s="6" t="str">
        <f t="shared" si="138"/>
        <v>NEUTRAL</v>
      </c>
      <c r="H2215" s="6" t="str">
        <f t="shared" si="137"/>
        <v>NEUTRAL</v>
      </c>
    </row>
    <row r="2216" spans="1:8" ht="13.5" x14ac:dyDescent="0.25">
      <c r="A2216" s="3">
        <f>TITRES_STAT!B2219</f>
        <v>45231</v>
      </c>
      <c r="B2216" s="6">
        <f>TITRES_STAT!C2219</f>
        <v>47.3</v>
      </c>
      <c r="C2216" s="6">
        <f>TITRES_STAT!D2219</f>
        <v>42.695599999999999</v>
      </c>
      <c r="D2216" s="6">
        <f>TITRES_STAT!E2219</f>
        <v>0</v>
      </c>
      <c r="E2216" s="2">
        <f t="shared" si="136"/>
        <v>46287</v>
      </c>
      <c r="F2216" s="6" t="str">
        <f t="shared" si="139"/>
        <v>NEUTRAL</v>
      </c>
      <c r="G2216" s="6" t="str">
        <f t="shared" si="138"/>
        <v>NEUTRAL</v>
      </c>
      <c r="H2216" s="6" t="str">
        <f t="shared" si="137"/>
        <v>NEUTRAL</v>
      </c>
    </row>
    <row r="2217" spans="1:8" ht="13.5" x14ac:dyDescent="0.25">
      <c r="A2217" s="3">
        <f>TITRES_STAT!B2220</f>
        <v>45232</v>
      </c>
      <c r="B2217" s="6">
        <f>TITRES_STAT!C2220</f>
        <v>47.3</v>
      </c>
      <c r="C2217" s="6">
        <f>TITRES_STAT!D2220</f>
        <v>42.695599999999999</v>
      </c>
      <c r="D2217" s="6">
        <f>TITRES_STAT!E2220</f>
        <v>0</v>
      </c>
      <c r="E2217" s="2">
        <f t="shared" si="136"/>
        <v>46287</v>
      </c>
      <c r="F2217" s="6" t="str">
        <f t="shared" si="139"/>
        <v>NEUTRAL</v>
      </c>
      <c r="G2217" s="6" t="str">
        <f t="shared" si="138"/>
        <v>NEUTRAL</v>
      </c>
      <c r="H2217" s="6" t="str">
        <f t="shared" si="137"/>
        <v>NEUTRAL</v>
      </c>
    </row>
    <row r="2218" spans="1:8" ht="13.5" x14ac:dyDescent="0.25">
      <c r="A2218" s="3">
        <f>TITRES_STAT!B2221</f>
        <v>45233</v>
      </c>
      <c r="B2218" s="6">
        <f>TITRES_STAT!C2221</f>
        <v>47.3</v>
      </c>
      <c r="C2218" s="6">
        <f>TITRES_STAT!D2221</f>
        <v>42.695599999999999</v>
      </c>
      <c r="D2218" s="6">
        <f>TITRES_STAT!E2221</f>
        <v>0</v>
      </c>
      <c r="E2218" s="2">
        <f t="shared" si="136"/>
        <v>46287</v>
      </c>
      <c r="F2218" s="6" t="str">
        <f t="shared" si="139"/>
        <v>NEUTRAL</v>
      </c>
      <c r="G2218" s="6" t="str">
        <f t="shared" si="138"/>
        <v>NEUTRAL</v>
      </c>
      <c r="H2218" s="6" t="str">
        <f t="shared" si="137"/>
        <v>NEUTRAL</v>
      </c>
    </row>
    <row r="2219" spans="1:8" ht="13.5" x14ac:dyDescent="0.25">
      <c r="A2219" s="3">
        <f>TITRES_STAT!B2222</f>
        <v>45236</v>
      </c>
      <c r="B2219" s="6">
        <f>TITRES_STAT!C2222</f>
        <v>47.3</v>
      </c>
      <c r="C2219" s="6">
        <f>TITRES_STAT!D2222</f>
        <v>42.695599999999999</v>
      </c>
      <c r="D2219" s="6">
        <f>TITRES_STAT!E2222</f>
        <v>0</v>
      </c>
      <c r="E2219" s="2">
        <f t="shared" si="136"/>
        <v>46287</v>
      </c>
      <c r="F2219" s="6" t="str">
        <f t="shared" si="139"/>
        <v>NEUTRAL</v>
      </c>
      <c r="G2219" s="6" t="str">
        <f t="shared" si="138"/>
        <v>NEUTRAL</v>
      </c>
      <c r="H2219" s="6" t="str">
        <f t="shared" si="137"/>
        <v>NEUTRAL</v>
      </c>
    </row>
    <row r="2220" spans="1:8" ht="13.5" x14ac:dyDescent="0.25">
      <c r="A2220" s="3">
        <f>TITRES_STAT!B2223</f>
        <v>45237</v>
      </c>
      <c r="B2220" s="6">
        <f>TITRES_STAT!C2223</f>
        <v>47.3</v>
      </c>
      <c r="C2220" s="6">
        <f>TITRES_STAT!D2223</f>
        <v>42.695599999999999</v>
      </c>
      <c r="D2220" s="6">
        <f>TITRES_STAT!E2223</f>
        <v>0</v>
      </c>
      <c r="E2220" s="2">
        <f t="shared" si="136"/>
        <v>46287</v>
      </c>
      <c r="F2220" s="6" t="str">
        <f t="shared" si="139"/>
        <v>NEUTRAL</v>
      </c>
      <c r="G2220" s="6" t="str">
        <f t="shared" si="138"/>
        <v>NEUTRAL</v>
      </c>
      <c r="H2220" s="6" t="str">
        <f t="shared" si="137"/>
        <v>NEUTRAL</v>
      </c>
    </row>
    <row r="2221" spans="1:8" ht="13.5" x14ac:dyDescent="0.25">
      <c r="A2221" s="3">
        <f>TITRES_STAT!B2224</f>
        <v>45238</v>
      </c>
      <c r="B2221" s="6">
        <f>TITRES_STAT!C2224</f>
        <v>47.3</v>
      </c>
      <c r="C2221" s="6">
        <f>TITRES_STAT!D2224</f>
        <v>42.695599999999999</v>
      </c>
      <c r="D2221" s="6">
        <f>TITRES_STAT!E2224</f>
        <v>0</v>
      </c>
      <c r="E2221" s="2">
        <f t="shared" si="136"/>
        <v>46287</v>
      </c>
      <c r="F2221" s="6" t="str">
        <f t="shared" si="139"/>
        <v>NEUTRAL</v>
      </c>
      <c r="G2221" s="6" t="str">
        <f t="shared" si="138"/>
        <v>NEUTRAL</v>
      </c>
      <c r="H2221" s="6" t="str">
        <f t="shared" si="137"/>
        <v>NEUTRAL</v>
      </c>
    </row>
    <row r="2222" spans="1:8" ht="13.5" x14ac:dyDescent="0.25">
      <c r="A2222" s="3">
        <f>TITRES_STAT!B2225</f>
        <v>45239</v>
      </c>
      <c r="B2222" s="6">
        <f>TITRES_STAT!C2225</f>
        <v>46.5</v>
      </c>
      <c r="C2222" s="6">
        <f>TITRES_STAT!D2225</f>
        <v>41.973500000000001</v>
      </c>
      <c r="D2222" s="6">
        <f>TITRES_STAT!E2225</f>
        <v>1</v>
      </c>
      <c r="E2222" s="2">
        <f t="shared" si="136"/>
        <v>46286</v>
      </c>
      <c r="F2222" s="6" t="str">
        <f t="shared" si="139"/>
        <v>BEARISH</v>
      </c>
      <c r="G2222" s="6" t="str">
        <f t="shared" si="138"/>
        <v>NEUTRAL</v>
      </c>
      <c r="H2222" s="6" t="str">
        <f t="shared" si="137"/>
        <v>CONFIRMED BEARISH</v>
      </c>
    </row>
    <row r="2223" spans="1:8" ht="13.5" x14ac:dyDescent="0.25">
      <c r="A2223" s="3">
        <f>TITRES_STAT!B2226</f>
        <v>45240</v>
      </c>
      <c r="B2223" s="6">
        <f>TITRES_STAT!C2226</f>
        <v>46.5</v>
      </c>
      <c r="C2223" s="6">
        <f>TITRES_STAT!D2226</f>
        <v>41.973500000000001</v>
      </c>
      <c r="D2223" s="6">
        <f>TITRES_STAT!E2226</f>
        <v>406</v>
      </c>
      <c r="E2223" s="2">
        <f t="shared" si="136"/>
        <v>46286</v>
      </c>
      <c r="F2223" s="6" t="str">
        <f t="shared" si="139"/>
        <v>BEARISH</v>
      </c>
      <c r="G2223" s="6" t="str">
        <f t="shared" si="138"/>
        <v>NEUTRAL</v>
      </c>
      <c r="H2223" s="6" t="str">
        <f t="shared" si="137"/>
        <v>CONFIRMED BEARISH</v>
      </c>
    </row>
    <row r="2224" spans="1:8" ht="13.5" x14ac:dyDescent="0.25">
      <c r="A2224" s="3">
        <f>TITRES_STAT!B2227</f>
        <v>45243</v>
      </c>
      <c r="B2224" s="6">
        <f>TITRES_STAT!C2227</f>
        <v>46.5</v>
      </c>
      <c r="C2224" s="6">
        <f>TITRES_STAT!D2227</f>
        <v>41.973500000000001</v>
      </c>
      <c r="D2224" s="6">
        <f>TITRES_STAT!E2227</f>
        <v>0</v>
      </c>
      <c r="E2224" s="2">
        <f t="shared" si="136"/>
        <v>46286</v>
      </c>
      <c r="F2224" s="6" t="str">
        <f t="shared" si="139"/>
        <v>BEARISH</v>
      </c>
      <c r="G2224" s="6" t="str">
        <f t="shared" si="138"/>
        <v>NEUTRAL</v>
      </c>
      <c r="H2224" s="6" t="str">
        <f t="shared" si="137"/>
        <v>CONFIRMED BEARISH</v>
      </c>
    </row>
    <row r="2225" spans="1:8" ht="13.5" x14ac:dyDescent="0.25">
      <c r="A2225" s="3">
        <f>TITRES_STAT!B2228</f>
        <v>45244</v>
      </c>
      <c r="B2225" s="6">
        <f>TITRES_STAT!C2228</f>
        <v>46.5</v>
      </c>
      <c r="C2225" s="6">
        <f>TITRES_STAT!D2228</f>
        <v>41.973500000000001</v>
      </c>
      <c r="D2225" s="6">
        <f>TITRES_STAT!E2228</f>
        <v>197</v>
      </c>
      <c r="E2225" s="2">
        <f t="shared" si="136"/>
        <v>46286</v>
      </c>
      <c r="F2225" s="6" t="str">
        <f t="shared" si="139"/>
        <v>BEARISH</v>
      </c>
      <c r="G2225" s="6" t="str">
        <f t="shared" si="138"/>
        <v>NEUTRAL</v>
      </c>
      <c r="H2225" s="6" t="str">
        <f t="shared" si="137"/>
        <v>CONFIRMED BEARISH</v>
      </c>
    </row>
    <row r="2226" spans="1:8" ht="13.5" x14ac:dyDescent="0.25">
      <c r="A2226" s="3">
        <f>TITRES_STAT!B2229</f>
        <v>45245</v>
      </c>
      <c r="B2226" s="6">
        <f>TITRES_STAT!C2229</f>
        <v>46.5</v>
      </c>
      <c r="C2226" s="6">
        <f>TITRES_STAT!D2229</f>
        <v>41.973500000000001</v>
      </c>
      <c r="D2226" s="6">
        <f>TITRES_STAT!E2229</f>
        <v>0</v>
      </c>
      <c r="E2226" s="2">
        <f t="shared" si="136"/>
        <v>46286</v>
      </c>
      <c r="F2226" s="6" t="str">
        <f t="shared" si="139"/>
        <v>BEARISH</v>
      </c>
      <c r="G2226" s="6" t="str">
        <f t="shared" si="138"/>
        <v>NEUTRAL</v>
      </c>
      <c r="H2226" s="6" t="str">
        <f t="shared" si="137"/>
        <v>CONFIRMED BEARISH</v>
      </c>
    </row>
    <row r="2227" spans="1:8" ht="13.5" x14ac:dyDescent="0.25">
      <c r="A2227" s="3">
        <f>TITRES_STAT!B2230</f>
        <v>45246</v>
      </c>
      <c r="B2227" s="6">
        <f>TITRES_STAT!C2230</f>
        <v>46.5</v>
      </c>
      <c r="C2227" s="6">
        <f>TITRES_STAT!D2230</f>
        <v>41.973500000000001</v>
      </c>
      <c r="D2227" s="6">
        <f>TITRES_STAT!E2230</f>
        <v>0</v>
      </c>
      <c r="E2227" s="2">
        <f t="shared" si="136"/>
        <v>46286</v>
      </c>
      <c r="F2227" s="6" t="str">
        <f t="shared" si="139"/>
        <v>NEUTRAL</v>
      </c>
      <c r="G2227" s="6" t="str">
        <f t="shared" si="138"/>
        <v>NEUTRAL</v>
      </c>
      <c r="H2227" s="6" t="str">
        <f t="shared" si="137"/>
        <v>NEUTRAL</v>
      </c>
    </row>
    <row r="2228" spans="1:8" ht="13.5" x14ac:dyDescent="0.25">
      <c r="A2228" s="3">
        <f>TITRES_STAT!B2231</f>
        <v>45247</v>
      </c>
      <c r="B2228" s="6">
        <f>TITRES_STAT!C2231</f>
        <v>46.5</v>
      </c>
      <c r="C2228" s="6">
        <f>TITRES_STAT!D2231</f>
        <v>41.973500000000001</v>
      </c>
      <c r="D2228" s="6">
        <f>TITRES_STAT!E2231</f>
        <v>0</v>
      </c>
      <c r="E2228" s="2">
        <f t="shared" si="136"/>
        <v>46286</v>
      </c>
      <c r="F2228" s="6" t="str">
        <f t="shared" si="139"/>
        <v>NEUTRAL</v>
      </c>
      <c r="G2228" s="6" t="str">
        <f t="shared" si="138"/>
        <v>NEUTRAL</v>
      </c>
      <c r="H2228" s="6" t="str">
        <f t="shared" si="137"/>
        <v>NEUTRAL</v>
      </c>
    </row>
    <row r="2229" spans="1:8" ht="13.5" x14ac:dyDescent="0.25">
      <c r="A2229" s="3">
        <f>TITRES_STAT!B2232</f>
        <v>45250</v>
      </c>
      <c r="B2229" s="6">
        <f>TITRES_STAT!C2232</f>
        <v>46.5</v>
      </c>
      <c r="C2229" s="6">
        <f>TITRES_STAT!D2232</f>
        <v>41.973500000000001</v>
      </c>
      <c r="D2229" s="6">
        <f>TITRES_STAT!E2232</f>
        <v>0</v>
      </c>
      <c r="E2229" s="2">
        <f t="shared" si="136"/>
        <v>46286</v>
      </c>
      <c r="F2229" s="6" t="str">
        <f t="shared" si="139"/>
        <v>NEUTRAL</v>
      </c>
      <c r="G2229" s="6" t="str">
        <f t="shared" si="138"/>
        <v>NEUTRAL</v>
      </c>
      <c r="H2229" s="6" t="str">
        <f t="shared" si="137"/>
        <v>NEUTRAL</v>
      </c>
    </row>
    <row r="2230" spans="1:8" ht="13.5" x14ac:dyDescent="0.25">
      <c r="A2230" s="3">
        <f>TITRES_STAT!B2233</f>
        <v>45251</v>
      </c>
      <c r="B2230" s="6">
        <f>TITRES_STAT!C2233</f>
        <v>46.5</v>
      </c>
      <c r="C2230" s="6">
        <f>TITRES_STAT!D2233</f>
        <v>41.973500000000001</v>
      </c>
      <c r="D2230" s="6">
        <f>TITRES_STAT!E2233</f>
        <v>0</v>
      </c>
      <c r="E2230" s="2">
        <f t="shared" si="136"/>
        <v>46286</v>
      </c>
      <c r="F2230" s="6" t="str">
        <f t="shared" si="139"/>
        <v>NEUTRAL</v>
      </c>
      <c r="G2230" s="6" t="str">
        <f t="shared" si="138"/>
        <v>NEUTRAL</v>
      </c>
      <c r="H2230" s="6" t="str">
        <f t="shared" si="137"/>
        <v>NEUTRAL</v>
      </c>
    </row>
    <row r="2231" spans="1:8" ht="13.5" x14ac:dyDescent="0.25">
      <c r="A2231" s="3">
        <f>TITRES_STAT!B2234</f>
        <v>45252</v>
      </c>
      <c r="B2231" s="6">
        <f>TITRES_STAT!C2234</f>
        <v>46.5</v>
      </c>
      <c r="C2231" s="6">
        <f>TITRES_STAT!D2234</f>
        <v>41.973500000000001</v>
      </c>
      <c r="D2231" s="6">
        <f>TITRES_STAT!E2234</f>
        <v>0</v>
      </c>
      <c r="E2231" s="2">
        <f t="shared" si="136"/>
        <v>46286</v>
      </c>
      <c r="F2231" s="6" t="str">
        <f t="shared" si="139"/>
        <v>NEUTRAL</v>
      </c>
      <c r="G2231" s="6" t="str">
        <f t="shared" si="138"/>
        <v>NEUTRAL</v>
      </c>
      <c r="H2231" s="6" t="str">
        <f t="shared" si="137"/>
        <v>NEUTRAL</v>
      </c>
    </row>
    <row r="2232" spans="1:8" ht="13.5" x14ac:dyDescent="0.25">
      <c r="A2232" s="3">
        <f>TITRES_STAT!B2235</f>
        <v>45253</v>
      </c>
      <c r="B2232" s="6">
        <f>TITRES_STAT!C2235</f>
        <v>46.5</v>
      </c>
      <c r="C2232" s="6">
        <f>TITRES_STAT!D2235</f>
        <v>41.973500000000001</v>
      </c>
      <c r="D2232" s="6">
        <f>TITRES_STAT!E2235</f>
        <v>0</v>
      </c>
      <c r="E2232" s="2">
        <f t="shared" si="136"/>
        <v>46286</v>
      </c>
      <c r="F2232" s="6" t="str">
        <f t="shared" si="139"/>
        <v>NEUTRAL</v>
      </c>
      <c r="G2232" s="6" t="str">
        <f t="shared" si="138"/>
        <v>NEUTRAL</v>
      </c>
      <c r="H2232" s="6" t="str">
        <f t="shared" si="137"/>
        <v>NEUTRAL</v>
      </c>
    </row>
    <row r="2233" spans="1:8" ht="13.5" x14ac:dyDescent="0.25">
      <c r="A2233" s="3">
        <f>TITRES_STAT!B2236</f>
        <v>45254</v>
      </c>
      <c r="B2233" s="6">
        <f>TITRES_STAT!C2236</f>
        <v>46.5</v>
      </c>
      <c r="C2233" s="6">
        <f>TITRES_STAT!D2236</f>
        <v>41.973500000000001</v>
      </c>
      <c r="D2233" s="6">
        <f>TITRES_STAT!E2236</f>
        <v>0</v>
      </c>
      <c r="E2233" s="2">
        <f t="shared" si="136"/>
        <v>46286</v>
      </c>
      <c r="F2233" s="6" t="str">
        <f t="shared" si="139"/>
        <v>NEUTRAL</v>
      </c>
      <c r="G2233" s="6" t="str">
        <f t="shared" si="138"/>
        <v>NEUTRAL</v>
      </c>
      <c r="H2233" s="6" t="str">
        <f t="shared" si="137"/>
        <v>NEUTRAL</v>
      </c>
    </row>
    <row r="2234" spans="1:8" ht="13.5" x14ac:dyDescent="0.25">
      <c r="A2234" s="3">
        <f>TITRES_STAT!B2237</f>
        <v>45257</v>
      </c>
      <c r="B2234" s="6">
        <f>TITRES_STAT!C2237</f>
        <v>46.5</v>
      </c>
      <c r="C2234" s="6">
        <f>TITRES_STAT!D2237</f>
        <v>41.973500000000001</v>
      </c>
      <c r="D2234" s="6">
        <f>TITRES_STAT!E2237</f>
        <v>0</v>
      </c>
      <c r="E2234" s="2">
        <f t="shared" si="136"/>
        <v>46286</v>
      </c>
      <c r="F2234" s="6" t="str">
        <f t="shared" si="139"/>
        <v>NEUTRAL</v>
      </c>
      <c r="G2234" s="6" t="str">
        <f t="shared" si="138"/>
        <v>NEUTRAL</v>
      </c>
      <c r="H2234" s="6" t="str">
        <f t="shared" si="137"/>
        <v>NEUTRAL</v>
      </c>
    </row>
    <row r="2235" spans="1:8" ht="13.5" x14ac:dyDescent="0.25">
      <c r="A2235" s="3">
        <f>TITRES_STAT!B2238</f>
        <v>45258</v>
      </c>
      <c r="B2235" s="6">
        <f>TITRES_STAT!C2238</f>
        <v>46.5</v>
      </c>
      <c r="C2235" s="6">
        <f>TITRES_STAT!D2238</f>
        <v>41.973500000000001</v>
      </c>
      <c r="D2235" s="6">
        <f>TITRES_STAT!E2238</f>
        <v>0</v>
      </c>
      <c r="E2235" s="2">
        <f t="shared" si="136"/>
        <v>46286</v>
      </c>
      <c r="F2235" s="6" t="str">
        <f t="shared" si="139"/>
        <v>NEUTRAL</v>
      </c>
      <c r="G2235" s="6" t="str">
        <f t="shared" si="138"/>
        <v>NEUTRAL</v>
      </c>
      <c r="H2235" s="6" t="str">
        <f t="shared" si="137"/>
        <v>NEUTRAL</v>
      </c>
    </row>
    <row r="2236" spans="1:8" ht="13.5" x14ac:dyDescent="0.25">
      <c r="A2236" s="3">
        <f>TITRES_STAT!B2239</f>
        <v>45259</v>
      </c>
      <c r="B2236" s="6">
        <f>TITRES_STAT!C2239</f>
        <v>46.5</v>
      </c>
      <c r="C2236" s="6">
        <f>TITRES_STAT!D2239</f>
        <v>41.973500000000001</v>
      </c>
      <c r="D2236" s="6">
        <f>TITRES_STAT!E2239</f>
        <v>0</v>
      </c>
      <c r="E2236" s="2">
        <f t="shared" si="136"/>
        <v>46286</v>
      </c>
      <c r="F2236" s="6" t="str">
        <f t="shared" si="139"/>
        <v>NEUTRAL</v>
      </c>
      <c r="G2236" s="6" t="str">
        <f t="shared" si="138"/>
        <v>NEUTRAL</v>
      </c>
      <c r="H2236" s="6" t="str">
        <f t="shared" si="137"/>
        <v>NEUTRAL</v>
      </c>
    </row>
    <row r="2237" spans="1:8" ht="13.5" x14ac:dyDescent="0.25">
      <c r="A2237" s="3">
        <f>TITRES_STAT!B2240</f>
        <v>45260</v>
      </c>
      <c r="B2237" s="6">
        <f>TITRES_STAT!C2240</f>
        <v>46.5</v>
      </c>
      <c r="C2237" s="6">
        <f>TITRES_STAT!D2240</f>
        <v>41.973500000000001</v>
      </c>
      <c r="D2237" s="6">
        <f>TITRES_STAT!E2240</f>
        <v>0</v>
      </c>
      <c r="E2237" s="2">
        <f t="shared" si="136"/>
        <v>46286</v>
      </c>
      <c r="F2237" s="6" t="str">
        <f t="shared" si="139"/>
        <v>NEUTRAL</v>
      </c>
      <c r="G2237" s="6" t="str">
        <f t="shared" si="138"/>
        <v>NEUTRAL</v>
      </c>
      <c r="H2237" s="6" t="str">
        <f t="shared" si="137"/>
        <v>NEUTRAL</v>
      </c>
    </row>
    <row r="2238" spans="1:8" ht="13.5" x14ac:dyDescent="0.25">
      <c r="A2238" s="3">
        <f>TITRES_STAT!B2241</f>
        <v>45261</v>
      </c>
      <c r="B2238" s="6">
        <f>TITRES_STAT!C2241</f>
        <v>46.5</v>
      </c>
      <c r="C2238" s="6">
        <f>TITRES_STAT!D2241</f>
        <v>41.973500000000001</v>
      </c>
      <c r="D2238" s="6">
        <f>TITRES_STAT!E2241</f>
        <v>0</v>
      </c>
      <c r="E2238" s="2">
        <f t="shared" si="136"/>
        <v>46286</v>
      </c>
      <c r="F2238" s="6" t="str">
        <f t="shared" si="139"/>
        <v>NEUTRAL</v>
      </c>
      <c r="G2238" s="6" t="str">
        <f t="shared" si="138"/>
        <v>NEUTRAL</v>
      </c>
      <c r="H2238" s="6" t="str">
        <f t="shared" si="137"/>
        <v>NEUTRAL</v>
      </c>
    </row>
    <row r="2239" spans="1:8" ht="13.5" x14ac:dyDescent="0.25">
      <c r="A2239" s="3">
        <f>TITRES_STAT!B2242</f>
        <v>45264</v>
      </c>
      <c r="B2239" s="6">
        <f>TITRES_STAT!C2242</f>
        <v>46.5</v>
      </c>
      <c r="C2239" s="6">
        <f>TITRES_STAT!D2242</f>
        <v>41.973500000000001</v>
      </c>
      <c r="D2239" s="6">
        <f>TITRES_STAT!E2242</f>
        <v>0</v>
      </c>
      <c r="E2239" s="2">
        <f t="shared" si="136"/>
        <v>46286</v>
      </c>
      <c r="F2239" s="6" t="str">
        <f t="shared" si="139"/>
        <v>NEUTRAL</v>
      </c>
      <c r="G2239" s="6" t="str">
        <f t="shared" si="138"/>
        <v>NEUTRAL</v>
      </c>
      <c r="H2239" s="6" t="str">
        <f t="shared" si="137"/>
        <v>NEUTRAL</v>
      </c>
    </row>
    <row r="2240" spans="1:8" ht="13.5" x14ac:dyDescent="0.25">
      <c r="A2240" s="3">
        <f>TITRES_STAT!B2243</f>
        <v>45265</v>
      </c>
      <c r="B2240" s="6">
        <f>TITRES_STAT!C2243</f>
        <v>46.5</v>
      </c>
      <c r="C2240" s="6">
        <f>TITRES_STAT!D2243</f>
        <v>41.973500000000001</v>
      </c>
      <c r="D2240" s="6">
        <f>TITRES_STAT!E2243</f>
        <v>0</v>
      </c>
      <c r="E2240" s="2">
        <f t="shared" si="136"/>
        <v>46286</v>
      </c>
      <c r="F2240" s="6" t="str">
        <f t="shared" si="139"/>
        <v>NEUTRAL</v>
      </c>
      <c r="G2240" s="6" t="str">
        <f t="shared" si="138"/>
        <v>NEUTRAL</v>
      </c>
      <c r="H2240" s="6" t="str">
        <f t="shared" si="137"/>
        <v>NEUTRAL</v>
      </c>
    </row>
    <row r="2241" spans="1:8" ht="13.5" x14ac:dyDescent="0.25">
      <c r="A2241" s="3">
        <f>TITRES_STAT!B2244</f>
        <v>45266</v>
      </c>
      <c r="B2241" s="6">
        <f>TITRES_STAT!C2244</f>
        <v>46.5</v>
      </c>
      <c r="C2241" s="6">
        <f>TITRES_STAT!D2244</f>
        <v>41.973500000000001</v>
      </c>
      <c r="D2241" s="6">
        <f>TITRES_STAT!E2244</f>
        <v>0</v>
      </c>
      <c r="E2241" s="2">
        <f t="shared" si="136"/>
        <v>46286</v>
      </c>
      <c r="F2241" s="6" t="str">
        <f t="shared" si="139"/>
        <v>NEUTRAL</v>
      </c>
      <c r="G2241" s="6" t="str">
        <f t="shared" si="138"/>
        <v>NEUTRAL</v>
      </c>
      <c r="H2241" s="6" t="str">
        <f t="shared" si="137"/>
        <v>NEUTRAL</v>
      </c>
    </row>
    <row r="2242" spans="1:8" ht="13.5" x14ac:dyDescent="0.25">
      <c r="A2242" s="3">
        <f>TITRES_STAT!B2245</f>
        <v>45267</v>
      </c>
      <c r="B2242" s="6">
        <f>TITRES_STAT!C2245</f>
        <v>46.5</v>
      </c>
      <c r="C2242" s="6">
        <f>TITRES_STAT!D2245</f>
        <v>41.973500000000001</v>
      </c>
      <c r="D2242" s="6">
        <f>TITRES_STAT!E2245</f>
        <v>0</v>
      </c>
      <c r="E2242" s="2">
        <f t="shared" si="136"/>
        <v>46286</v>
      </c>
      <c r="F2242" s="6" t="str">
        <f t="shared" si="139"/>
        <v>NEUTRAL</v>
      </c>
      <c r="G2242" s="6" t="str">
        <f t="shared" si="138"/>
        <v>NEUTRAL</v>
      </c>
      <c r="H2242" s="6" t="str">
        <f t="shared" si="137"/>
        <v>NEUTRAL</v>
      </c>
    </row>
    <row r="2243" spans="1:8" ht="13.5" x14ac:dyDescent="0.25">
      <c r="A2243" s="3">
        <f>TITRES_STAT!B2246</f>
        <v>45268</v>
      </c>
      <c r="B2243" s="6">
        <f>TITRES_STAT!C2246</f>
        <v>46.5</v>
      </c>
      <c r="C2243" s="6">
        <f>TITRES_STAT!D2246</f>
        <v>41.973500000000001</v>
      </c>
      <c r="D2243" s="6">
        <f>TITRES_STAT!E2246</f>
        <v>0</v>
      </c>
      <c r="E2243" s="2">
        <f t="shared" si="136"/>
        <v>46286</v>
      </c>
      <c r="F2243" s="6" t="str">
        <f t="shared" si="139"/>
        <v>NEUTRAL</v>
      </c>
      <c r="G2243" s="6" t="str">
        <f t="shared" si="138"/>
        <v>NEUTRAL</v>
      </c>
      <c r="H2243" s="6" t="str">
        <f t="shared" si="137"/>
        <v>NEUTRAL</v>
      </c>
    </row>
    <row r="2244" spans="1:8" ht="13.5" x14ac:dyDescent="0.25">
      <c r="A2244" s="3">
        <f>TITRES_STAT!B2247</f>
        <v>45271</v>
      </c>
      <c r="B2244" s="6">
        <f>TITRES_STAT!C2247</f>
        <v>46.5</v>
      </c>
      <c r="C2244" s="6">
        <f>TITRES_STAT!D2247</f>
        <v>41.973500000000001</v>
      </c>
      <c r="D2244" s="6">
        <f>TITRES_STAT!E2247</f>
        <v>0</v>
      </c>
      <c r="E2244" s="2">
        <f t="shared" ref="E2244:E2307" si="140">IF(B2244&gt;B2243, E2243+D2244, IF(B2244&lt;B2243, E2243-D2244, E2243))</f>
        <v>46286</v>
      </c>
      <c r="F2244" s="6" t="str">
        <f t="shared" si="139"/>
        <v>NEUTRAL</v>
      </c>
      <c r="G2244" s="6" t="str">
        <f t="shared" si="138"/>
        <v>NEUTRAL</v>
      </c>
      <c r="H2244" s="6" t="str">
        <f t="shared" si="137"/>
        <v>NEUTRAL</v>
      </c>
    </row>
    <row r="2245" spans="1:8" ht="13.5" x14ac:dyDescent="0.25">
      <c r="A2245" s="3">
        <f>TITRES_STAT!B2248</f>
        <v>45272</v>
      </c>
      <c r="B2245" s="6">
        <f>TITRES_STAT!C2248</f>
        <v>46.5</v>
      </c>
      <c r="C2245" s="6">
        <f>TITRES_STAT!D2248</f>
        <v>41.973500000000001</v>
      </c>
      <c r="D2245" s="6">
        <f>TITRES_STAT!E2248</f>
        <v>0</v>
      </c>
      <c r="E2245" s="2">
        <f t="shared" si="140"/>
        <v>46286</v>
      </c>
      <c r="F2245" s="6" t="str">
        <f t="shared" si="139"/>
        <v>NEUTRAL</v>
      </c>
      <c r="G2245" s="6" t="str">
        <f t="shared" si="138"/>
        <v>NEUTRAL</v>
      </c>
      <c r="H2245" s="6" t="str">
        <f t="shared" si="137"/>
        <v>NEUTRAL</v>
      </c>
    </row>
    <row r="2246" spans="1:8" ht="13.5" x14ac:dyDescent="0.25">
      <c r="A2246" s="3">
        <f>TITRES_STAT!B2249</f>
        <v>45273</v>
      </c>
      <c r="B2246" s="6">
        <f>TITRES_STAT!C2249</f>
        <v>46.5</v>
      </c>
      <c r="C2246" s="6">
        <f>TITRES_STAT!D2249</f>
        <v>41.973500000000001</v>
      </c>
      <c r="D2246" s="6">
        <f>TITRES_STAT!E2249</f>
        <v>0</v>
      </c>
      <c r="E2246" s="2">
        <f t="shared" si="140"/>
        <v>46286</v>
      </c>
      <c r="F2246" s="6" t="str">
        <f t="shared" si="139"/>
        <v>NEUTRAL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45274</v>
      </c>
      <c r="B2247" s="6">
        <f>TITRES_STAT!C2250</f>
        <v>46.5</v>
      </c>
      <c r="C2247" s="6">
        <f>TITRES_STAT!D2250</f>
        <v>41.973500000000001</v>
      </c>
      <c r="D2247" s="6">
        <f>TITRES_STAT!E2250</f>
        <v>0</v>
      </c>
      <c r="E2247" s="2">
        <f t="shared" si="140"/>
        <v>46286</v>
      </c>
      <c r="F2247" s="6" t="str">
        <f t="shared" si="139"/>
        <v>NEUTRAL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NEUTRAL</v>
      </c>
    </row>
    <row r="2248" spans="1:8" ht="13.5" x14ac:dyDescent="0.25">
      <c r="A2248" s="3">
        <f>TITRES_STAT!B2251</f>
        <v>45275</v>
      </c>
      <c r="B2248" s="6">
        <f>TITRES_STAT!C2251</f>
        <v>46.5</v>
      </c>
      <c r="C2248" s="6">
        <f>TITRES_STAT!D2251</f>
        <v>41.973500000000001</v>
      </c>
      <c r="D2248" s="6">
        <f>TITRES_STAT!E2251</f>
        <v>0</v>
      </c>
      <c r="E2248" s="2">
        <f t="shared" si="140"/>
        <v>46286</v>
      </c>
      <c r="F2248" s="6" t="str">
        <f t="shared" ref="F2248:F2311" si="143">IF(E2248&gt;E2243,"BULLISH",IF(E2248&lt;E2243,"BEARISH","NEUTRAL"))</f>
        <v>NEUTRAL</v>
      </c>
      <c r="G2248" s="6" t="str">
        <f t="shared" si="142"/>
        <v>NEUTRAL</v>
      </c>
      <c r="H2248" s="6" t="str">
        <f t="shared" si="141"/>
        <v>NEUTRAL</v>
      </c>
    </row>
    <row r="2249" spans="1:8" ht="13.5" x14ac:dyDescent="0.25">
      <c r="A2249" s="3">
        <f>TITRES_STAT!B2252</f>
        <v>45278</v>
      </c>
      <c r="B2249" s="6">
        <f>TITRES_STAT!C2252</f>
        <v>46.5</v>
      </c>
      <c r="C2249" s="6">
        <f>TITRES_STAT!D2252</f>
        <v>41.973500000000001</v>
      </c>
      <c r="D2249" s="6">
        <f>TITRES_STAT!E2252</f>
        <v>0</v>
      </c>
      <c r="E2249" s="2">
        <f t="shared" si="140"/>
        <v>46286</v>
      </c>
      <c r="F2249" s="6" t="str">
        <f t="shared" si="143"/>
        <v>NEUTRAL</v>
      </c>
      <c r="G2249" s="6" t="str">
        <f t="shared" si="142"/>
        <v>NEUTRAL</v>
      </c>
      <c r="H2249" s="6" t="str">
        <f t="shared" si="141"/>
        <v>NEUTRAL</v>
      </c>
    </row>
    <row r="2250" spans="1:8" ht="13.5" x14ac:dyDescent="0.25">
      <c r="A2250" s="3">
        <f>TITRES_STAT!B2253</f>
        <v>45279</v>
      </c>
      <c r="B2250" s="6">
        <f>TITRES_STAT!C2253</f>
        <v>46.5</v>
      </c>
      <c r="C2250" s="6">
        <f>TITRES_STAT!D2253</f>
        <v>41.973500000000001</v>
      </c>
      <c r="D2250" s="6">
        <f>TITRES_STAT!E2253</f>
        <v>0</v>
      </c>
      <c r="E2250" s="2">
        <f t="shared" si="140"/>
        <v>46286</v>
      </c>
      <c r="F2250" s="6" t="str">
        <f t="shared" si="143"/>
        <v>NEUTRAL</v>
      </c>
      <c r="G2250" s="6" t="str">
        <f t="shared" si="142"/>
        <v>NEUTRAL</v>
      </c>
      <c r="H2250" s="6" t="str">
        <f t="shared" si="141"/>
        <v>NEUTRAL</v>
      </c>
    </row>
    <row r="2251" spans="1:8" ht="13.5" x14ac:dyDescent="0.25">
      <c r="A2251" s="3">
        <f>TITRES_STAT!B2254</f>
        <v>45280</v>
      </c>
      <c r="B2251" s="6">
        <f>TITRES_STAT!C2254</f>
        <v>46.5</v>
      </c>
      <c r="C2251" s="6">
        <f>TITRES_STAT!D2254</f>
        <v>41.973500000000001</v>
      </c>
      <c r="D2251" s="6">
        <f>TITRES_STAT!E2254</f>
        <v>0</v>
      </c>
      <c r="E2251" s="2">
        <f t="shared" si="140"/>
        <v>46286</v>
      </c>
      <c r="F2251" s="6" t="str">
        <f t="shared" si="143"/>
        <v>NEUTRAL</v>
      </c>
      <c r="G2251" s="6" t="str">
        <f t="shared" si="142"/>
        <v>NEUTRAL</v>
      </c>
      <c r="H2251" s="6" t="str">
        <f t="shared" si="141"/>
        <v>NEUTRAL</v>
      </c>
    </row>
    <row r="2252" spans="1:8" ht="13.5" x14ac:dyDescent="0.25">
      <c r="A2252" s="3">
        <f>TITRES_STAT!B2255</f>
        <v>45281</v>
      </c>
      <c r="B2252" s="6">
        <f>TITRES_STAT!C2255</f>
        <v>46.5</v>
      </c>
      <c r="C2252" s="6">
        <f>TITRES_STAT!D2255</f>
        <v>41.973500000000001</v>
      </c>
      <c r="D2252" s="6">
        <f>TITRES_STAT!E2255</f>
        <v>0</v>
      </c>
      <c r="E2252" s="2">
        <f t="shared" si="140"/>
        <v>46286</v>
      </c>
      <c r="F2252" s="6" t="str">
        <f t="shared" si="143"/>
        <v>NEUTRAL</v>
      </c>
      <c r="G2252" s="6" t="str">
        <f t="shared" si="142"/>
        <v>NEUTRAL</v>
      </c>
      <c r="H2252" s="6" t="str">
        <f t="shared" si="141"/>
        <v>NEUTRAL</v>
      </c>
    </row>
    <row r="2253" spans="1:8" ht="13.5" x14ac:dyDescent="0.25">
      <c r="A2253" s="3">
        <f>TITRES_STAT!B2256</f>
        <v>45282</v>
      </c>
      <c r="B2253" s="6">
        <f>TITRES_STAT!C2256</f>
        <v>46.5</v>
      </c>
      <c r="C2253" s="6">
        <f>TITRES_STAT!D2256</f>
        <v>41.973500000000001</v>
      </c>
      <c r="D2253" s="6">
        <f>TITRES_STAT!E2256</f>
        <v>60</v>
      </c>
      <c r="E2253" s="2">
        <f t="shared" si="140"/>
        <v>46286</v>
      </c>
      <c r="F2253" s="6" t="str">
        <f t="shared" si="143"/>
        <v>NEUTRAL</v>
      </c>
      <c r="G2253" s="6" t="str">
        <f t="shared" si="142"/>
        <v>NEUTRAL</v>
      </c>
      <c r="H2253" s="6" t="str">
        <f t="shared" si="141"/>
        <v>NEUTRAL</v>
      </c>
    </row>
    <row r="2254" spans="1:8" ht="13.5" x14ac:dyDescent="0.25">
      <c r="A2254" s="3">
        <f>TITRES_STAT!B2257</f>
        <v>45285</v>
      </c>
      <c r="B2254" s="6">
        <f>TITRES_STAT!C2257</f>
        <v>46.5</v>
      </c>
      <c r="C2254" s="6">
        <f>TITRES_STAT!D2257</f>
        <v>41.973500000000001</v>
      </c>
      <c r="D2254" s="6">
        <f>TITRES_STAT!E2257</f>
        <v>0</v>
      </c>
      <c r="E2254" s="2">
        <f t="shared" si="140"/>
        <v>46286</v>
      </c>
      <c r="F2254" s="6" t="str">
        <f t="shared" si="143"/>
        <v>NEUTRAL</v>
      </c>
      <c r="G2254" s="6" t="str">
        <f t="shared" si="142"/>
        <v>NEUTRAL</v>
      </c>
      <c r="H2254" s="6" t="str">
        <f t="shared" si="141"/>
        <v>NEUTRAL</v>
      </c>
    </row>
    <row r="2255" spans="1:8" ht="13.5" x14ac:dyDescent="0.25">
      <c r="A2255" s="3">
        <f>TITRES_STAT!B2258</f>
        <v>45286</v>
      </c>
      <c r="B2255" s="6">
        <f>TITRES_STAT!C2258</f>
        <v>46.5</v>
      </c>
      <c r="C2255" s="6">
        <f>TITRES_STAT!D2258</f>
        <v>41.973500000000001</v>
      </c>
      <c r="D2255" s="6">
        <f>TITRES_STAT!E2258</f>
        <v>240</v>
      </c>
      <c r="E2255" s="2">
        <f t="shared" si="140"/>
        <v>46286</v>
      </c>
      <c r="F2255" s="6" t="str">
        <f t="shared" si="143"/>
        <v>NEUTRAL</v>
      </c>
      <c r="G2255" s="6" t="str">
        <f t="shared" si="142"/>
        <v>NEUTRAL</v>
      </c>
      <c r="H2255" s="6" t="str">
        <f t="shared" si="141"/>
        <v>NEUTRAL</v>
      </c>
    </row>
    <row r="2256" spans="1:8" ht="13.5" x14ac:dyDescent="0.25">
      <c r="A2256" s="3">
        <f>TITRES_STAT!B2259</f>
        <v>45287</v>
      </c>
      <c r="B2256" s="6">
        <f>TITRES_STAT!C2259</f>
        <v>46.5</v>
      </c>
      <c r="C2256" s="6">
        <f>TITRES_STAT!D2259</f>
        <v>41.973500000000001</v>
      </c>
      <c r="D2256" s="6">
        <f>TITRES_STAT!E2259</f>
        <v>0</v>
      </c>
      <c r="E2256" s="2">
        <f t="shared" si="140"/>
        <v>46286</v>
      </c>
      <c r="F2256" s="6" t="str">
        <f t="shared" si="143"/>
        <v>NEUTRAL</v>
      </c>
      <c r="G2256" s="6" t="str">
        <f t="shared" si="142"/>
        <v>NEUTRAL</v>
      </c>
      <c r="H2256" s="6" t="str">
        <f t="shared" si="141"/>
        <v>NEUTRAL</v>
      </c>
    </row>
    <row r="2257" spans="1:8" ht="13.5" x14ac:dyDescent="0.25">
      <c r="A2257" s="3">
        <f>TITRES_STAT!B2260</f>
        <v>45288</v>
      </c>
      <c r="B2257" s="6">
        <f>TITRES_STAT!C2260</f>
        <v>48.5</v>
      </c>
      <c r="C2257" s="6">
        <f>TITRES_STAT!D2260</f>
        <v>43.778799999999997</v>
      </c>
      <c r="D2257" s="6">
        <f>TITRES_STAT!E2260</f>
        <v>10</v>
      </c>
      <c r="E2257" s="2">
        <f t="shared" si="140"/>
        <v>46296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48.5</v>
      </c>
      <c r="C2258" s="6">
        <f>TITRES_STAT!D2261</f>
        <v>43.778799999999997</v>
      </c>
      <c r="D2258" s="6">
        <f>TITRES_STAT!E2261</f>
        <v>0</v>
      </c>
      <c r="E2258" s="2">
        <f t="shared" si="140"/>
        <v>46296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48.5</v>
      </c>
      <c r="C2259" s="6">
        <f>TITRES_STAT!D2262</f>
        <v>43.778799999999997</v>
      </c>
      <c r="D2259" s="6">
        <f>TITRES_STAT!E2262</f>
        <v>0</v>
      </c>
      <c r="E2259" s="2">
        <f t="shared" si="140"/>
        <v>46296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48.5</v>
      </c>
      <c r="C2260" s="6">
        <f>TITRES_STAT!D2263</f>
        <v>43.778799999999997</v>
      </c>
      <c r="D2260" s="6">
        <f>TITRES_STAT!E2263</f>
        <v>10</v>
      </c>
      <c r="E2260" s="2">
        <f t="shared" si="140"/>
        <v>46296</v>
      </c>
      <c r="F2260" s="6" t="str">
        <f t="shared" si="143"/>
        <v>BULLISH</v>
      </c>
      <c r="G2260" s="6" t="str">
        <f t="shared" si="142"/>
        <v>NEUTRAL</v>
      </c>
      <c r="H2260" s="6" t="str">
        <f t="shared" si="141"/>
        <v>CONFIRMED BULLISH</v>
      </c>
    </row>
    <row r="2261" spans="1:8" ht="13.5" x14ac:dyDescent="0.25">
      <c r="A2261" s="3">
        <f>TITRES_STAT!B2264</f>
        <v>45295</v>
      </c>
      <c r="B2261" s="6">
        <f>TITRES_STAT!C2264</f>
        <v>48.5</v>
      </c>
      <c r="C2261" s="6">
        <f>TITRES_STAT!D2264</f>
        <v>43.778799999999997</v>
      </c>
      <c r="D2261" s="6">
        <f>TITRES_STAT!E2264</f>
        <v>0</v>
      </c>
      <c r="E2261" s="2">
        <f t="shared" si="140"/>
        <v>46296</v>
      </c>
      <c r="F2261" s="6" t="str">
        <f t="shared" si="143"/>
        <v>BULLISH</v>
      </c>
      <c r="G2261" s="6" t="str">
        <f t="shared" si="142"/>
        <v>NEUTRAL</v>
      </c>
      <c r="H2261" s="6" t="str">
        <f t="shared" si="141"/>
        <v>CONFIRMED BULLISH</v>
      </c>
    </row>
    <row r="2262" spans="1:8" ht="13.5" x14ac:dyDescent="0.25">
      <c r="A2262" s="3">
        <f>TITRES_STAT!B2265</f>
        <v>45296</v>
      </c>
      <c r="B2262" s="6">
        <f>TITRES_STAT!C2265</f>
        <v>48.5</v>
      </c>
      <c r="C2262" s="6">
        <f>TITRES_STAT!D2265</f>
        <v>43.778799999999997</v>
      </c>
      <c r="D2262" s="6">
        <f>TITRES_STAT!E2265</f>
        <v>0</v>
      </c>
      <c r="E2262" s="2">
        <f t="shared" si="140"/>
        <v>46296</v>
      </c>
      <c r="F2262" s="6" t="str">
        <f t="shared" si="143"/>
        <v>NEUTRAL</v>
      </c>
      <c r="G2262" s="6" t="str">
        <f t="shared" si="142"/>
        <v>NEUTRAL</v>
      </c>
      <c r="H2262" s="6" t="str">
        <f t="shared" si="141"/>
        <v>NEUTRAL</v>
      </c>
    </row>
    <row r="2263" spans="1:8" ht="13.5" x14ac:dyDescent="0.25">
      <c r="A2263" s="3">
        <f>TITRES_STAT!B2266</f>
        <v>45299</v>
      </c>
      <c r="B2263" s="6">
        <f>TITRES_STAT!C2266</f>
        <v>48.5</v>
      </c>
      <c r="C2263" s="6">
        <f>TITRES_STAT!D2266</f>
        <v>43.778799999999997</v>
      </c>
      <c r="D2263" s="6">
        <f>TITRES_STAT!E2266</f>
        <v>0</v>
      </c>
      <c r="E2263" s="2">
        <f t="shared" si="140"/>
        <v>46296</v>
      </c>
      <c r="F2263" s="6" t="str">
        <f t="shared" si="143"/>
        <v>NEUTRAL</v>
      </c>
      <c r="G2263" s="6" t="str">
        <f t="shared" si="142"/>
        <v>NEUTRAL</v>
      </c>
      <c r="H2263" s="6" t="str">
        <f t="shared" si="141"/>
        <v>NEUTRAL</v>
      </c>
    </row>
    <row r="2264" spans="1:8" ht="13.5" x14ac:dyDescent="0.25">
      <c r="A2264" s="3">
        <f>TITRES_STAT!B2267</f>
        <v>45300</v>
      </c>
      <c r="B2264" s="6">
        <f>TITRES_STAT!C2267</f>
        <v>48.5</v>
      </c>
      <c r="C2264" s="6">
        <f>TITRES_STAT!D2267</f>
        <v>43.778799999999997</v>
      </c>
      <c r="D2264" s="6">
        <f>TITRES_STAT!E2267</f>
        <v>0</v>
      </c>
      <c r="E2264" s="2">
        <f t="shared" si="140"/>
        <v>46296</v>
      </c>
      <c r="F2264" s="6" t="str">
        <f t="shared" si="143"/>
        <v>NEUTRAL</v>
      </c>
      <c r="G2264" s="6" t="str">
        <f t="shared" si="142"/>
        <v>NEUTRAL</v>
      </c>
      <c r="H2264" s="6" t="str">
        <f t="shared" si="141"/>
        <v>NEUTRAL</v>
      </c>
    </row>
    <row r="2265" spans="1:8" ht="13.5" x14ac:dyDescent="0.25">
      <c r="A2265" s="3">
        <f>TITRES_STAT!B2268</f>
        <v>45301</v>
      </c>
      <c r="B2265" s="6">
        <f>TITRES_STAT!C2268</f>
        <v>48</v>
      </c>
      <c r="C2265" s="6">
        <f>TITRES_STAT!D2268</f>
        <v>43.327399999999997</v>
      </c>
      <c r="D2265" s="6">
        <f>TITRES_STAT!E2268</f>
        <v>22</v>
      </c>
      <c r="E2265" s="2">
        <f t="shared" si="140"/>
        <v>46274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48</v>
      </c>
      <c r="C2266" s="6">
        <f>TITRES_STAT!D2269</f>
        <v>43.327399999999997</v>
      </c>
      <c r="D2266" s="6">
        <f>TITRES_STAT!E2269</f>
        <v>0</v>
      </c>
      <c r="E2266" s="2">
        <f t="shared" si="140"/>
        <v>46274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48</v>
      </c>
      <c r="C2267" s="6">
        <f>TITRES_STAT!D2270</f>
        <v>43.327399999999997</v>
      </c>
      <c r="D2267" s="6">
        <f>TITRES_STAT!E2270</f>
        <v>0</v>
      </c>
      <c r="E2267" s="2">
        <f t="shared" si="140"/>
        <v>46274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CONFIRMED BEARISH</v>
      </c>
    </row>
    <row r="2268" spans="1:8" ht="13.5" x14ac:dyDescent="0.25">
      <c r="A2268" s="3">
        <f>TITRES_STAT!B2271</f>
        <v>45306</v>
      </c>
      <c r="B2268" s="6">
        <f>TITRES_STAT!C2271</f>
        <v>48</v>
      </c>
      <c r="C2268" s="6">
        <f>TITRES_STAT!D2271</f>
        <v>43.327399999999997</v>
      </c>
      <c r="D2268" s="6">
        <f>TITRES_STAT!E2271</f>
        <v>0</v>
      </c>
      <c r="E2268" s="2">
        <f t="shared" si="140"/>
        <v>46274</v>
      </c>
      <c r="F2268" s="6" t="str">
        <f t="shared" si="143"/>
        <v>BEARISH</v>
      </c>
      <c r="G2268" s="6" t="str">
        <f t="shared" si="142"/>
        <v>NEUTRAL</v>
      </c>
      <c r="H2268" s="6" t="str">
        <f t="shared" si="141"/>
        <v>CONFIRMED BEARISH</v>
      </c>
    </row>
    <row r="2269" spans="1:8" ht="13.5" x14ac:dyDescent="0.25">
      <c r="A2269" s="3">
        <f>TITRES_STAT!B2272</f>
        <v>45307</v>
      </c>
      <c r="B2269" s="6">
        <f>TITRES_STAT!C2272</f>
        <v>48</v>
      </c>
      <c r="C2269" s="6">
        <f>TITRES_STAT!D2272</f>
        <v>43.327399999999997</v>
      </c>
      <c r="D2269" s="6">
        <f>TITRES_STAT!E2272</f>
        <v>11</v>
      </c>
      <c r="E2269" s="2">
        <f t="shared" si="140"/>
        <v>46274</v>
      </c>
      <c r="F2269" s="6" t="str">
        <f t="shared" si="143"/>
        <v>BEARISH</v>
      </c>
      <c r="G2269" s="6" t="str">
        <f t="shared" si="142"/>
        <v>NEUTRAL</v>
      </c>
      <c r="H2269" s="6" t="str">
        <f t="shared" si="141"/>
        <v>CONFIRMED BEARISH</v>
      </c>
    </row>
    <row r="2270" spans="1:8" ht="13.5" x14ac:dyDescent="0.25">
      <c r="A2270" s="3">
        <f>TITRES_STAT!B2273</f>
        <v>45308</v>
      </c>
      <c r="B2270" s="6">
        <f>TITRES_STAT!C2273</f>
        <v>48</v>
      </c>
      <c r="C2270" s="6">
        <f>TITRES_STAT!D2273</f>
        <v>43.327399999999997</v>
      </c>
      <c r="D2270" s="6">
        <f>TITRES_STAT!E2273</f>
        <v>0</v>
      </c>
      <c r="E2270" s="2">
        <f t="shared" si="140"/>
        <v>46274</v>
      </c>
      <c r="F2270" s="6" t="str">
        <f t="shared" si="143"/>
        <v>NEUTRAL</v>
      </c>
      <c r="G2270" s="6" t="str">
        <f t="shared" si="142"/>
        <v>NEUTRAL</v>
      </c>
      <c r="H2270" s="6" t="str">
        <f t="shared" si="141"/>
        <v>NEUTRAL</v>
      </c>
    </row>
    <row r="2271" spans="1:8" ht="13.5" x14ac:dyDescent="0.25">
      <c r="A2271" s="3">
        <f>TITRES_STAT!B2274</f>
        <v>45309</v>
      </c>
      <c r="B2271" s="6">
        <f>TITRES_STAT!C2274</f>
        <v>48</v>
      </c>
      <c r="C2271" s="6">
        <f>TITRES_STAT!D2274</f>
        <v>43.327399999999997</v>
      </c>
      <c r="D2271" s="6">
        <f>TITRES_STAT!E2274</f>
        <v>0</v>
      </c>
      <c r="E2271" s="2">
        <f t="shared" si="140"/>
        <v>46274</v>
      </c>
      <c r="F2271" s="6" t="str">
        <f t="shared" si="143"/>
        <v>NEUTRAL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45310</v>
      </c>
      <c r="B2272" s="6">
        <f>TITRES_STAT!C2275</f>
        <v>48</v>
      </c>
      <c r="C2272" s="6">
        <f>TITRES_STAT!D2275</f>
        <v>43.327399999999997</v>
      </c>
      <c r="D2272" s="6">
        <f>TITRES_STAT!E2275</f>
        <v>0</v>
      </c>
      <c r="E2272" s="2">
        <f t="shared" si="140"/>
        <v>46274</v>
      </c>
      <c r="F2272" s="6" t="str">
        <f t="shared" si="143"/>
        <v>NEUTRAL</v>
      </c>
      <c r="G2272" s="6" t="str">
        <f t="shared" si="142"/>
        <v>NEUTRAL</v>
      </c>
      <c r="H2272" s="6" t="str">
        <f t="shared" si="141"/>
        <v>NEUTRAL</v>
      </c>
    </row>
    <row r="2273" spans="1:8" ht="13.5" x14ac:dyDescent="0.25">
      <c r="A2273" s="3">
        <f>TITRES_STAT!B2276</f>
        <v>45313</v>
      </c>
      <c r="B2273" s="6">
        <f>TITRES_STAT!C2276</f>
        <v>48</v>
      </c>
      <c r="C2273" s="6">
        <f>TITRES_STAT!D2276</f>
        <v>43.327399999999997</v>
      </c>
      <c r="D2273" s="6">
        <f>TITRES_STAT!E2276</f>
        <v>0</v>
      </c>
      <c r="E2273" s="2">
        <f t="shared" si="140"/>
        <v>46274</v>
      </c>
      <c r="F2273" s="6" t="str">
        <f t="shared" si="143"/>
        <v>NEUTRAL</v>
      </c>
      <c r="G2273" s="6" t="str">
        <f t="shared" si="142"/>
        <v>NEUTRAL</v>
      </c>
      <c r="H2273" s="6" t="str">
        <f t="shared" si="141"/>
        <v>NEUTRAL</v>
      </c>
    </row>
    <row r="2274" spans="1:8" ht="13.5" x14ac:dyDescent="0.25">
      <c r="A2274" s="3">
        <f>TITRES_STAT!B2277</f>
        <v>45314</v>
      </c>
      <c r="B2274" s="6">
        <f>TITRES_STAT!C2277</f>
        <v>48</v>
      </c>
      <c r="C2274" s="6">
        <f>TITRES_STAT!D2277</f>
        <v>43.327399999999997</v>
      </c>
      <c r="D2274" s="6">
        <f>TITRES_STAT!E2277</f>
        <v>0</v>
      </c>
      <c r="E2274" s="2">
        <f t="shared" si="140"/>
        <v>46274</v>
      </c>
      <c r="F2274" s="6" t="str">
        <f t="shared" si="143"/>
        <v>NEUTRAL</v>
      </c>
      <c r="G2274" s="6" t="str">
        <f t="shared" si="142"/>
        <v>NEUTRAL</v>
      </c>
      <c r="H2274" s="6" t="str">
        <f t="shared" si="141"/>
        <v>NEUTRAL</v>
      </c>
    </row>
    <row r="2275" spans="1:8" ht="13.5" x14ac:dyDescent="0.25">
      <c r="A2275" s="3">
        <f>TITRES_STAT!B2278</f>
        <v>45315</v>
      </c>
      <c r="B2275" s="6">
        <f>TITRES_STAT!C2278</f>
        <v>48</v>
      </c>
      <c r="C2275" s="6">
        <f>TITRES_STAT!D2278</f>
        <v>43.327399999999997</v>
      </c>
      <c r="D2275" s="6">
        <f>TITRES_STAT!E2278</f>
        <v>0</v>
      </c>
      <c r="E2275" s="2">
        <f t="shared" si="140"/>
        <v>46274</v>
      </c>
      <c r="F2275" s="6" t="str">
        <f t="shared" si="143"/>
        <v>NEUTRAL</v>
      </c>
      <c r="G2275" s="6" t="str">
        <f t="shared" si="142"/>
        <v>NEUTRAL</v>
      </c>
      <c r="H2275" s="6" t="str">
        <f t="shared" si="141"/>
        <v>NEUTRAL</v>
      </c>
    </row>
    <row r="2276" spans="1:8" ht="13.5" x14ac:dyDescent="0.25">
      <c r="A2276" s="3">
        <f>TITRES_STAT!B2279</f>
        <v>45316</v>
      </c>
      <c r="B2276" s="6">
        <f>TITRES_STAT!C2279</f>
        <v>48</v>
      </c>
      <c r="C2276" s="6">
        <f>TITRES_STAT!D2279</f>
        <v>43.327399999999997</v>
      </c>
      <c r="D2276" s="6">
        <f>TITRES_STAT!E2279</f>
        <v>0</v>
      </c>
      <c r="E2276" s="2">
        <f t="shared" si="140"/>
        <v>46274</v>
      </c>
      <c r="F2276" s="6" t="str">
        <f t="shared" si="143"/>
        <v>NEUTRAL</v>
      </c>
      <c r="G2276" s="6" t="str">
        <f t="shared" si="142"/>
        <v>NEUTRAL</v>
      </c>
      <c r="H2276" s="6" t="str">
        <f t="shared" si="141"/>
        <v>NEUTRAL</v>
      </c>
    </row>
    <row r="2277" spans="1:8" ht="13.5" x14ac:dyDescent="0.25">
      <c r="A2277" s="3">
        <f>TITRES_STAT!B2280</f>
        <v>45317</v>
      </c>
      <c r="B2277" s="6">
        <f>TITRES_STAT!C2280</f>
        <v>48</v>
      </c>
      <c r="C2277" s="6">
        <f>TITRES_STAT!D2280</f>
        <v>43.327399999999997</v>
      </c>
      <c r="D2277" s="6">
        <f>TITRES_STAT!E2280</f>
        <v>0</v>
      </c>
      <c r="E2277" s="2">
        <f t="shared" si="140"/>
        <v>46274</v>
      </c>
      <c r="F2277" s="6" t="str">
        <f t="shared" si="143"/>
        <v>NEUTRAL</v>
      </c>
      <c r="G2277" s="6" t="str">
        <f t="shared" si="142"/>
        <v>NEUTRAL</v>
      </c>
      <c r="H2277" s="6" t="str">
        <f t="shared" si="141"/>
        <v>NEUTRAL</v>
      </c>
    </row>
    <row r="2278" spans="1:8" ht="13.5" x14ac:dyDescent="0.25">
      <c r="A2278" s="3">
        <f>TITRES_STAT!B2281</f>
        <v>45320</v>
      </c>
      <c r="B2278" s="6">
        <f>TITRES_STAT!C2281</f>
        <v>48</v>
      </c>
      <c r="C2278" s="6">
        <f>TITRES_STAT!D2281</f>
        <v>43.327399999999997</v>
      </c>
      <c r="D2278" s="6">
        <f>TITRES_STAT!E2281</f>
        <v>0</v>
      </c>
      <c r="E2278" s="2">
        <f t="shared" si="140"/>
        <v>46274</v>
      </c>
      <c r="F2278" s="6" t="str">
        <f t="shared" si="143"/>
        <v>NEUTRAL</v>
      </c>
      <c r="G2278" s="6" t="str">
        <f t="shared" si="142"/>
        <v>NEUTRAL</v>
      </c>
      <c r="H2278" s="6" t="str">
        <f t="shared" si="141"/>
        <v>NEUTRAL</v>
      </c>
    </row>
    <row r="2279" spans="1:8" ht="13.5" x14ac:dyDescent="0.25">
      <c r="A2279" s="3">
        <f>TITRES_STAT!B2282</f>
        <v>45321</v>
      </c>
      <c r="B2279" s="6">
        <f>TITRES_STAT!C2282</f>
        <v>48</v>
      </c>
      <c r="C2279" s="6">
        <f>TITRES_STAT!D2282</f>
        <v>43.327399999999997</v>
      </c>
      <c r="D2279" s="6">
        <f>TITRES_STAT!E2282</f>
        <v>0</v>
      </c>
      <c r="E2279" s="2">
        <f t="shared" si="140"/>
        <v>46274</v>
      </c>
      <c r="F2279" s="6" t="str">
        <f t="shared" si="143"/>
        <v>NEUTRAL</v>
      </c>
      <c r="G2279" s="6" t="str">
        <f t="shared" si="142"/>
        <v>NEUTRAL</v>
      </c>
      <c r="H2279" s="6" t="str">
        <f t="shared" si="141"/>
        <v>NEUTRAL</v>
      </c>
    </row>
    <row r="2280" spans="1:8" ht="13.5" x14ac:dyDescent="0.25">
      <c r="A2280" s="3">
        <f>TITRES_STAT!B2283</f>
        <v>45322</v>
      </c>
      <c r="B2280" s="6">
        <f>TITRES_STAT!C2283</f>
        <v>48</v>
      </c>
      <c r="C2280" s="6">
        <f>TITRES_STAT!D2283</f>
        <v>43.327399999999997</v>
      </c>
      <c r="D2280" s="6">
        <f>TITRES_STAT!E2283</f>
        <v>0</v>
      </c>
      <c r="E2280" s="2">
        <f t="shared" si="140"/>
        <v>46274</v>
      </c>
      <c r="F2280" s="6" t="str">
        <f t="shared" si="143"/>
        <v>NEUTRAL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45323</v>
      </c>
      <c r="B2281" s="6">
        <f>TITRES_STAT!C2284</f>
        <v>48</v>
      </c>
      <c r="C2281" s="6">
        <f>TITRES_STAT!D2284</f>
        <v>43.327399999999997</v>
      </c>
      <c r="D2281" s="6">
        <f>TITRES_STAT!E2284</f>
        <v>0</v>
      </c>
      <c r="E2281" s="2">
        <f t="shared" si="140"/>
        <v>46274</v>
      </c>
      <c r="F2281" s="6" t="str">
        <f t="shared" si="143"/>
        <v>NEUTRAL</v>
      </c>
      <c r="G2281" s="6" t="str">
        <f t="shared" si="142"/>
        <v>NEUTRAL</v>
      </c>
      <c r="H2281" s="6" t="str">
        <f t="shared" si="141"/>
        <v>NEUTRAL</v>
      </c>
    </row>
    <row r="2282" spans="1:8" ht="13.5" x14ac:dyDescent="0.25">
      <c r="A2282" s="3">
        <f>TITRES_STAT!B2285</f>
        <v>45324</v>
      </c>
      <c r="B2282" s="6">
        <f>TITRES_STAT!C2285</f>
        <v>48</v>
      </c>
      <c r="C2282" s="6">
        <f>TITRES_STAT!D2285</f>
        <v>43.327399999999997</v>
      </c>
      <c r="D2282" s="6">
        <f>TITRES_STAT!E2285</f>
        <v>0</v>
      </c>
      <c r="E2282" s="2">
        <f t="shared" si="140"/>
        <v>46274</v>
      </c>
      <c r="F2282" s="6" t="str">
        <f t="shared" si="143"/>
        <v>NEUTRAL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45327</v>
      </c>
      <c r="B2283" s="6">
        <f>TITRES_STAT!C2286</f>
        <v>48</v>
      </c>
      <c r="C2283" s="6">
        <f>TITRES_STAT!D2286</f>
        <v>43.327399999999997</v>
      </c>
      <c r="D2283" s="6">
        <f>TITRES_STAT!E2286</f>
        <v>0</v>
      </c>
      <c r="E2283" s="2">
        <f t="shared" si="140"/>
        <v>46274</v>
      </c>
      <c r="F2283" s="6" t="str">
        <f t="shared" si="143"/>
        <v>NEUTRAL</v>
      </c>
      <c r="G2283" s="6" t="str">
        <f t="shared" si="142"/>
        <v>NEUTRAL</v>
      </c>
      <c r="H2283" s="6" t="str">
        <f t="shared" si="141"/>
        <v>NEUTRAL</v>
      </c>
    </row>
    <row r="2284" spans="1:8" ht="13.5" x14ac:dyDescent="0.25">
      <c r="A2284" s="3">
        <f>TITRES_STAT!B2287</f>
        <v>45328</v>
      </c>
      <c r="B2284" s="6">
        <f>TITRES_STAT!C2287</f>
        <v>48</v>
      </c>
      <c r="C2284" s="6">
        <f>TITRES_STAT!D2287</f>
        <v>43.327399999999997</v>
      </c>
      <c r="D2284" s="6">
        <f>TITRES_STAT!E2287</f>
        <v>0</v>
      </c>
      <c r="E2284" s="2">
        <f t="shared" si="140"/>
        <v>46274</v>
      </c>
      <c r="F2284" s="6" t="str">
        <f t="shared" si="143"/>
        <v>NEUTRAL</v>
      </c>
      <c r="G2284" s="6" t="str">
        <f t="shared" si="142"/>
        <v>NEUTRAL</v>
      </c>
      <c r="H2284" s="6" t="str">
        <f t="shared" si="141"/>
        <v>NEUTRAL</v>
      </c>
    </row>
    <row r="2285" spans="1:8" ht="13.5" x14ac:dyDescent="0.25">
      <c r="A2285" s="3">
        <f>TITRES_STAT!B2288</f>
        <v>45329</v>
      </c>
      <c r="B2285" s="6">
        <f>TITRES_STAT!C2288</f>
        <v>48</v>
      </c>
      <c r="C2285" s="6">
        <f>TITRES_STAT!D2288</f>
        <v>43.327399999999997</v>
      </c>
      <c r="D2285" s="6">
        <f>TITRES_STAT!E2288</f>
        <v>0</v>
      </c>
      <c r="E2285" s="2">
        <f t="shared" si="140"/>
        <v>46274</v>
      </c>
      <c r="F2285" s="6" t="str">
        <f t="shared" si="143"/>
        <v>NEUTRAL</v>
      </c>
      <c r="G2285" s="6" t="str">
        <f t="shared" si="142"/>
        <v>NEUTRAL</v>
      </c>
      <c r="H2285" s="6" t="str">
        <f t="shared" si="141"/>
        <v>NEUTRAL</v>
      </c>
    </row>
    <row r="2286" spans="1:8" ht="13.5" x14ac:dyDescent="0.25">
      <c r="A2286" s="3">
        <f>TITRES_STAT!B2289</f>
        <v>45330</v>
      </c>
      <c r="B2286" s="6">
        <f>TITRES_STAT!C2289</f>
        <v>48</v>
      </c>
      <c r="C2286" s="6">
        <f>TITRES_STAT!D2289</f>
        <v>43.327399999999997</v>
      </c>
      <c r="D2286" s="6">
        <f>TITRES_STAT!E2289</f>
        <v>0</v>
      </c>
      <c r="E2286" s="2">
        <f t="shared" si="140"/>
        <v>46274</v>
      </c>
      <c r="F2286" s="6" t="str">
        <f t="shared" si="143"/>
        <v>NEUTRAL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45331</v>
      </c>
      <c r="B2287" s="6">
        <f>TITRES_STAT!C2290</f>
        <v>48</v>
      </c>
      <c r="C2287" s="6">
        <f>TITRES_STAT!D2290</f>
        <v>43.327399999999997</v>
      </c>
      <c r="D2287" s="6">
        <f>TITRES_STAT!E2290</f>
        <v>0</v>
      </c>
      <c r="E2287" s="2">
        <f t="shared" si="140"/>
        <v>46274</v>
      </c>
      <c r="F2287" s="6" t="str">
        <f t="shared" si="143"/>
        <v>NEUTRAL</v>
      </c>
      <c r="G2287" s="6" t="str">
        <f t="shared" si="142"/>
        <v>NEUTRAL</v>
      </c>
      <c r="H2287" s="6" t="str">
        <f t="shared" si="141"/>
        <v>NEUTRAL</v>
      </c>
    </row>
    <row r="2288" spans="1:8" ht="13.5" x14ac:dyDescent="0.25">
      <c r="A2288" s="3">
        <f>TITRES_STAT!B2291</f>
        <v>45334</v>
      </c>
      <c r="B2288" s="6">
        <f>TITRES_STAT!C2291</f>
        <v>48</v>
      </c>
      <c r="C2288" s="6">
        <f>TITRES_STAT!D2291</f>
        <v>43.327399999999997</v>
      </c>
      <c r="D2288" s="6">
        <f>TITRES_STAT!E2291</f>
        <v>0</v>
      </c>
      <c r="E2288" s="2">
        <f t="shared" si="140"/>
        <v>46274</v>
      </c>
      <c r="F2288" s="6" t="str">
        <f t="shared" si="143"/>
        <v>NEUTRAL</v>
      </c>
      <c r="G2288" s="6" t="str">
        <f t="shared" si="142"/>
        <v>NEUTRAL</v>
      </c>
      <c r="H2288" s="6" t="str">
        <f t="shared" si="141"/>
        <v>NEUTRAL</v>
      </c>
    </row>
    <row r="2289" spans="1:8" ht="13.5" x14ac:dyDescent="0.25">
      <c r="A2289" s="3">
        <f>TITRES_STAT!B2292</f>
        <v>45335</v>
      </c>
      <c r="B2289" s="6">
        <f>TITRES_STAT!C2292</f>
        <v>48</v>
      </c>
      <c r="C2289" s="6">
        <f>TITRES_STAT!D2292</f>
        <v>43.327399999999997</v>
      </c>
      <c r="D2289" s="6">
        <f>TITRES_STAT!E2292</f>
        <v>0</v>
      </c>
      <c r="E2289" s="2">
        <f t="shared" si="140"/>
        <v>46274</v>
      </c>
      <c r="F2289" s="6" t="str">
        <f t="shared" si="143"/>
        <v>NEUTRAL</v>
      </c>
      <c r="G2289" s="6" t="str">
        <f t="shared" si="142"/>
        <v>NEUTRAL</v>
      </c>
      <c r="H2289" s="6" t="str">
        <f t="shared" si="141"/>
        <v>NEUTRAL</v>
      </c>
    </row>
    <row r="2290" spans="1:8" ht="13.5" x14ac:dyDescent="0.25">
      <c r="A2290" s="3">
        <f>TITRES_STAT!B2293</f>
        <v>45336</v>
      </c>
      <c r="B2290" s="6">
        <f>TITRES_STAT!C2293</f>
        <v>48</v>
      </c>
      <c r="C2290" s="6">
        <f>TITRES_STAT!D2293</f>
        <v>43.327399999999997</v>
      </c>
      <c r="D2290" s="6">
        <f>TITRES_STAT!E2293</f>
        <v>0</v>
      </c>
      <c r="E2290" s="2">
        <f t="shared" si="140"/>
        <v>46274</v>
      </c>
      <c r="F2290" s="6" t="str">
        <f t="shared" si="143"/>
        <v>NEUTRAL</v>
      </c>
      <c r="G2290" s="6" t="str">
        <f t="shared" si="142"/>
        <v>NEUTRAL</v>
      </c>
      <c r="H2290" s="6" t="str">
        <f t="shared" si="141"/>
        <v>NEUTRAL</v>
      </c>
    </row>
    <row r="2291" spans="1:8" ht="13.5" x14ac:dyDescent="0.25">
      <c r="A2291" s="3">
        <f>TITRES_STAT!B2294</f>
        <v>45337</v>
      </c>
      <c r="B2291" s="6">
        <f>TITRES_STAT!C2294</f>
        <v>48</v>
      </c>
      <c r="C2291" s="6">
        <f>TITRES_STAT!D2294</f>
        <v>43.327399999999997</v>
      </c>
      <c r="D2291" s="6">
        <f>TITRES_STAT!E2294</f>
        <v>0</v>
      </c>
      <c r="E2291" s="2">
        <f t="shared" si="140"/>
        <v>46274</v>
      </c>
      <c r="F2291" s="6" t="str">
        <f t="shared" si="143"/>
        <v>NEUTRAL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45338</v>
      </c>
      <c r="B2292" s="6">
        <f>TITRES_STAT!C2295</f>
        <v>48</v>
      </c>
      <c r="C2292" s="6">
        <f>TITRES_STAT!D2295</f>
        <v>43.327399999999997</v>
      </c>
      <c r="D2292" s="6">
        <f>TITRES_STAT!E2295</f>
        <v>0</v>
      </c>
      <c r="E2292" s="2">
        <f t="shared" si="140"/>
        <v>46274</v>
      </c>
      <c r="F2292" s="6" t="str">
        <f t="shared" si="143"/>
        <v>NEUTRAL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45341</v>
      </c>
      <c r="B2293" s="6">
        <f>TITRES_STAT!C2296</f>
        <v>48</v>
      </c>
      <c r="C2293" s="6">
        <f>TITRES_STAT!D2296</f>
        <v>43.327399999999997</v>
      </c>
      <c r="D2293" s="6">
        <f>TITRES_STAT!E2296</f>
        <v>0</v>
      </c>
      <c r="E2293" s="2">
        <f t="shared" si="140"/>
        <v>46274</v>
      </c>
      <c r="F2293" s="6" t="str">
        <f t="shared" si="143"/>
        <v>NEUTRAL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45342</v>
      </c>
      <c r="B2294" s="6">
        <f>TITRES_STAT!C2297</f>
        <v>48</v>
      </c>
      <c r="C2294" s="6">
        <f>TITRES_STAT!D2297</f>
        <v>43.327399999999997</v>
      </c>
      <c r="D2294" s="6">
        <f>TITRES_STAT!E2297</f>
        <v>10</v>
      </c>
      <c r="E2294" s="2">
        <f t="shared" si="140"/>
        <v>46274</v>
      </c>
      <c r="F2294" s="6" t="str">
        <f t="shared" si="143"/>
        <v>NEUTRAL</v>
      </c>
      <c r="G2294" s="6" t="str">
        <f t="shared" si="142"/>
        <v>NEUTRAL</v>
      </c>
      <c r="H2294" s="6" t="str">
        <f t="shared" si="141"/>
        <v>NEUTRAL</v>
      </c>
    </row>
    <row r="2295" spans="1:8" ht="13.5" x14ac:dyDescent="0.25">
      <c r="A2295" s="3">
        <f>TITRES_STAT!B2298</f>
        <v>45343</v>
      </c>
      <c r="B2295" s="6">
        <f>TITRES_STAT!C2298</f>
        <v>48</v>
      </c>
      <c r="C2295" s="6">
        <f>TITRES_STAT!D2298</f>
        <v>43.327399999999997</v>
      </c>
      <c r="D2295" s="6">
        <f>TITRES_STAT!E2298</f>
        <v>0</v>
      </c>
      <c r="E2295" s="2">
        <f t="shared" si="140"/>
        <v>46274</v>
      </c>
      <c r="F2295" s="6" t="str">
        <f t="shared" si="143"/>
        <v>NEUTRAL</v>
      </c>
      <c r="G2295" s="6" t="str">
        <f t="shared" si="142"/>
        <v>NEUTRAL</v>
      </c>
      <c r="H2295" s="6" t="str">
        <f t="shared" si="141"/>
        <v>NEUTRAL</v>
      </c>
    </row>
    <row r="2296" spans="1:8" ht="13.5" x14ac:dyDescent="0.25">
      <c r="A2296" s="3">
        <f>TITRES_STAT!B2299</f>
        <v>45344</v>
      </c>
      <c r="B2296" s="6">
        <f>TITRES_STAT!C2299</f>
        <v>48</v>
      </c>
      <c r="C2296" s="6">
        <f>TITRES_STAT!D2299</f>
        <v>43.327399999999997</v>
      </c>
      <c r="D2296" s="6">
        <f>TITRES_STAT!E2299</f>
        <v>0</v>
      </c>
      <c r="E2296" s="2">
        <f t="shared" si="140"/>
        <v>46274</v>
      </c>
      <c r="F2296" s="6" t="str">
        <f t="shared" si="143"/>
        <v>NEUTRAL</v>
      </c>
      <c r="G2296" s="6" t="str">
        <f t="shared" si="142"/>
        <v>NEUTRAL</v>
      </c>
      <c r="H2296" s="6" t="str">
        <f t="shared" si="141"/>
        <v>NEUTRAL</v>
      </c>
    </row>
    <row r="2297" spans="1:8" ht="13.5" x14ac:dyDescent="0.25">
      <c r="A2297" s="3">
        <f>TITRES_STAT!B2300</f>
        <v>45345</v>
      </c>
      <c r="B2297" s="6">
        <f>TITRES_STAT!C2300</f>
        <v>48</v>
      </c>
      <c r="C2297" s="6">
        <f>TITRES_STAT!D2300</f>
        <v>43.327399999999997</v>
      </c>
      <c r="D2297" s="6">
        <f>TITRES_STAT!E2300</f>
        <v>0</v>
      </c>
      <c r="E2297" s="2">
        <f t="shared" si="140"/>
        <v>46274</v>
      </c>
      <c r="F2297" s="6" t="str">
        <f t="shared" si="143"/>
        <v>NEUTRAL</v>
      </c>
      <c r="G2297" s="6" t="str">
        <f t="shared" si="142"/>
        <v>NEUTRAL</v>
      </c>
      <c r="H2297" s="6" t="str">
        <f t="shared" si="141"/>
        <v>NEUTRAL</v>
      </c>
    </row>
    <row r="2298" spans="1:8" ht="13.5" x14ac:dyDescent="0.25">
      <c r="A2298" s="3">
        <f>TITRES_STAT!B2301</f>
        <v>45348</v>
      </c>
      <c r="B2298" s="6">
        <f>TITRES_STAT!C2301</f>
        <v>48</v>
      </c>
      <c r="C2298" s="6">
        <f>TITRES_STAT!D2301</f>
        <v>43.327399999999997</v>
      </c>
      <c r="D2298" s="6">
        <f>TITRES_STAT!E2301</f>
        <v>0</v>
      </c>
      <c r="E2298" s="2">
        <f t="shared" si="140"/>
        <v>46274</v>
      </c>
      <c r="F2298" s="6" t="str">
        <f t="shared" si="143"/>
        <v>NEUTRAL</v>
      </c>
      <c r="G2298" s="6" t="str">
        <f t="shared" si="142"/>
        <v>NEUTRAL</v>
      </c>
      <c r="H2298" s="6" t="str">
        <f t="shared" si="141"/>
        <v>NEUTRAL</v>
      </c>
    </row>
    <row r="2299" spans="1:8" ht="13.5" x14ac:dyDescent="0.25">
      <c r="A2299" s="3">
        <f>TITRES_STAT!B2302</f>
        <v>45349</v>
      </c>
      <c r="B2299" s="6">
        <f>TITRES_STAT!C2302</f>
        <v>48</v>
      </c>
      <c r="C2299" s="6">
        <f>TITRES_STAT!D2302</f>
        <v>43.327399999999997</v>
      </c>
      <c r="D2299" s="6">
        <f>TITRES_STAT!E2302</f>
        <v>0</v>
      </c>
      <c r="E2299" s="2">
        <f t="shared" si="140"/>
        <v>46274</v>
      </c>
      <c r="F2299" s="6" t="str">
        <f t="shared" si="143"/>
        <v>NEUTRAL</v>
      </c>
      <c r="G2299" s="6" t="str">
        <f t="shared" si="142"/>
        <v>NEUTRAL</v>
      </c>
      <c r="H2299" s="6" t="str">
        <f t="shared" si="141"/>
        <v>NEUTRAL</v>
      </c>
    </row>
    <row r="2300" spans="1:8" ht="13.5" x14ac:dyDescent="0.25">
      <c r="A2300" s="3">
        <f>TITRES_STAT!B2303</f>
        <v>45350</v>
      </c>
      <c r="B2300" s="6">
        <f>TITRES_STAT!C2303</f>
        <v>48</v>
      </c>
      <c r="C2300" s="6">
        <f>TITRES_STAT!D2303</f>
        <v>43.327399999999997</v>
      </c>
      <c r="D2300" s="6">
        <f>TITRES_STAT!E2303</f>
        <v>0</v>
      </c>
      <c r="E2300" s="2">
        <f t="shared" si="140"/>
        <v>46274</v>
      </c>
      <c r="F2300" s="6" t="str">
        <f t="shared" si="143"/>
        <v>NEUTRAL</v>
      </c>
      <c r="G2300" s="6" t="str">
        <f t="shared" si="142"/>
        <v>NEUTRAL</v>
      </c>
      <c r="H2300" s="6" t="str">
        <f t="shared" si="141"/>
        <v>NEUTRAL</v>
      </c>
    </row>
    <row r="2301" spans="1:8" ht="13.5" x14ac:dyDescent="0.25">
      <c r="A2301" s="3">
        <f>TITRES_STAT!B2304</f>
        <v>45351</v>
      </c>
      <c r="B2301" s="6">
        <f>TITRES_STAT!C2304</f>
        <v>48</v>
      </c>
      <c r="C2301" s="6">
        <f>TITRES_STAT!D2304</f>
        <v>43.327399999999997</v>
      </c>
      <c r="D2301" s="6">
        <f>TITRES_STAT!E2304</f>
        <v>0</v>
      </c>
      <c r="E2301" s="2">
        <f t="shared" si="140"/>
        <v>46274</v>
      </c>
      <c r="F2301" s="6" t="str">
        <f t="shared" si="143"/>
        <v>NEUTRAL</v>
      </c>
      <c r="G2301" s="6" t="str">
        <f t="shared" si="142"/>
        <v>NEUTRAL</v>
      </c>
      <c r="H2301" s="6" t="str">
        <f t="shared" si="141"/>
        <v>NEUTRAL</v>
      </c>
    </row>
    <row r="2302" spans="1:8" ht="13.5" x14ac:dyDescent="0.25">
      <c r="A2302" s="3">
        <f>TITRES_STAT!B2305</f>
        <v>45352</v>
      </c>
      <c r="B2302" s="6">
        <f>TITRES_STAT!C2305</f>
        <v>48</v>
      </c>
      <c r="C2302" s="6">
        <f>TITRES_STAT!D2305</f>
        <v>43.327399999999997</v>
      </c>
      <c r="D2302" s="6">
        <f>TITRES_STAT!E2305</f>
        <v>0</v>
      </c>
      <c r="E2302" s="2">
        <f t="shared" si="140"/>
        <v>46274</v>
      </c>
      <c r="F2302" s="6" t="str">
        <f t="shared" si="143"/>
        <v>NEUTRAL</v>
      </c>
      <c r="G2302" s="6" t="str">
        <f t="shared" si="142"/>
        <v>NEUTRAL</v>
      </c>
      <c r="H2302" s="6" t="str">
        <f t="shared" si="141"/>
        <v>NEUTRAL</v>
      </c>
    </row>
    <row r="2303" spans="1:8" ht="13.5" x14ac:dyDescent="0.25">
      <c r="A2303" s="3">
        <f>TITRES_STAT!B2306</f>
        <v>45355</v>
      </c>
      <c r="B2303" s="6">
        <f>TITRES_STAT!C2306</f>
        <v>48</v>
      </c>
      <c r="C2303" s="6">
        <f>TITRES_STAT!D2306</f>
        <v>43.327399999999997</v>
      </c>
      <c r="D2303" s="6">
        <f>TITRES_STAT!E2306</f>
        <v>0</v>
      </c>
      <c r="E2303" s="2">
        <f t="shared" si="140"/>
        <v>46274</v>
      </c>
      <c r="F2303" s="6" t="str">
        <f t="shared" si="143"/>
        <v>NEUTRAL</v>
      </c>
      <c r="G2303" s="6" t="str">
        <f t="shared" si="142"/>
        <v>NEUTRAL</v>
      </c>
      <c r="H2303" s="6" t="str">
        <f t="shared" si="141"/>
        <v>NEUTRAL</v>
      </c>
    </row>
    <row r="2304" spans="1:8" ht="13.5" x14ac:dyDescent="0.25">
      <c r="A2304" s="3">
        <f>TITRES_STAT!B2307</f>
        <v>45356</v>
      </c>
      <c r="B2304" s="6">
        <f>TITRES_STAT!C2307</f>
        <v>48</v>
      </c>
      <c r="C2304" s="6">
        <f>TITRES_STAT!D2307</f>
        <v>43.327399999999997</v>
      </c>
      <c r="D2304" s="6">
        <f>TITRES_STAT!E2307</f>
        <v>0</v>
      </c>
      <c r="E2304" s="2">
        <f t="shared" si="140"/>
        <v>46274</v>
      </c>
      <c r="F2304" s="6" t="str">
        <f t="shared" si="143"/>
        <v>NEUTRAL</v>
      </c>
      <c r="G2304" s="6" t="str">
        <f t="shared" si="142"/>
        <v>NEUTRAL</v>
      </c>
      <c r="H2304" s="6" t="str">
        <f t="shared" si="141"/>
        <v>NEUTRAL</v>
      </c>
    </row>
    <row r="2305" spans="1:8" ht="13.5" x14ac:dyDescent="0.25">
      <c r="A2305" s="3">
        <f>TITRES_STAT!B2308</f>
        <v>45357</v>
      </c>
      <c r="B2305" s="6">
        <f>TITRES_STAT!C2308</f>
        <v>48</v>
      </c>
      <c r="C2305" s="6">
        <f>TITRES_STAT!D2308</f>
        <v>43.327399999999997</v>
      </c>
      <c r="D2305" s="6">
        <f>TITRES_STAT!E2308</f>
        <v>0</v>
      </c>
      <c r="E2305" s="2">
        <f t="shared" si="140"/>
        <v>46274</v>
      </c>
      <c r="F2305" s="6" t="str">
        <f t="shared" si="143"/>
        <v>NEUTRAL</v>
      </c>
      <c r="G2305" s="6" t="str">
        <f t="shared" si="142"/>
        <v>NEUTRAL</v>
      </c>
      <c r="H2305" s="6" t="str">
        <f t="shared" si="141"/>
        <v>NEUTRAL</v>
      </c>
    </row>
    <row r="2306" spans="1:8" ht="13.5" x14ac:dyDescent="0.25">
      <c r="A2306" s="3">
        <f>TITRES_STAT!B2309</f>
        <v>45358</v>
      </c>
      <c r="B2306" s="6">
        <f>TITRES_STAT!C2309</f>
        <v>48</v>
      </c>
      <c r="C2306" s="6">
        <f>TITRES_STAT!D2309</f>
        <v>43.327399999999997</v>
      </c>
      <c r="D2306" s="6">
        <f>TITRES_STAT!E2309</f>
        <v>0</v>
      </c>
      <c r="E2306" s="2">
        <f t="shared" si="140"/>
        <v>46274</v>
      </c>
      <c r="F2306" s="6" t="str">
        <f t="shared" si="143"/>
        <v>NEUTRAL</v>
      </c>
      <c r="G2306" s="6" t="str">
        <f t="shared" si="142"/>
        <v>NEUTRAL</v>
      </c>
      <c r="H2306" s="6" t="str">
        <f t="shared" si="141"/>
        <v>NEUTRAL</v>
      </c>
    </row>
    <row r="2307" spans="1:8" ht="13.5" x14ac:dyDescent="0.25">
      <c r="A2307" s="3">
        <f>TITRES_STAT!B2310</f>
        <v>45359</v>
      </c>
      <c r="B2307" s="6">
        <f>TITRES_STAT!C2310</f>
        <v>48</v>
      </c>
      <c r="C2307" s="6">
        <f>TITRES_STAT!D2310</f>
        <v>43.327399999999997</v>
      </c>
      <c r="D2307" s="6">
        <f>TITRES_STAT!E2310</f>
        <v>0</v>
      </c>
      <c r="E2307" s="2">
        <f t="shared" si="140"/>
        <v>46274</v>
      </c>
      <c r="F2307" s="6" t="str">
        <f t="shared" si="143"/>
        <v>NEUTRAL</v>
      </c>
      <c r="G2307" s="6" t="str">
        <f t="shared" si="142"/>
        <v>NEUTRAL</v>
      </c>
      <c r="H2307" s="6" t="str">
        <f t="shared" si="141"/>
        <v>NEUTRAL</v>
      </c>
    </row>
    <row r="2308" spans="1:8" ht="13.5" x14ac:dyDescent="0.25">
      <c r="A2308" s="3">
        <f>TITRES_STAT!B2311</f>
        <v>45362</v>
      </c>
      <c r="B2308" s="6">
        <f>TITRES_STAT!C2311</f>
        <v>48</v>
      </c>
      <c r="C2308" s="6">
        <f>TITRES_STAT!D2311</f>
        <v>43.327399999999997</v>
      </c>
      <c r="D2308" s="6">
        <f>TITRES_STAT!E2311</f>
        <v>0</v>
      </c>
      <c r="E2308" s="2">
        <f t="shared" ref="E2308:E2371" si="144">IF(B2308&gt;B2307, E2307+D2308, IF(B2308&lt;B2307, E2307-D2308, E2307))</f>
        <v>46274</v>
      </c>
      <c r="F2308" s="6" t="str">
        <f t="shared" si="143"/>
        <v>NEUTRAL</v>
      </c>
      <c r="G2308" s="6" t="str">
        <f t="shared" si="142"/>
        <v>NEUTRAL</v>
      </c>
      <c r="H2308" s="6" t="str">
        <f t="shared" si="141"/>
        <v>NEUTRAL</v>
      </c>
    </row>
    <row r="2309" spans="1:8" ht="13.5" x14ac:dyDescent="0.25">
      <c r="A2309" s="3">
        <f>TITRES_STAT!B2312</f>
        <v>45363</v>
      </c>
      <c r="B2309" s="6">
        <f>TITRES_STAT!C2312</f>
        <v>48</v>
      </c>
      <c r="C2309" s="6">
        <f>TITRES_STAT!D2312</f>
        <v>43.327399999999997</v>
      </c>
      <c r="D2309" s="6">
        <f>TITRES_STAT!E2312</f>
        <v>0</v>
      </c>
      <c r="E2309" s="2">
        <f t="shared" si="144"/>
        <v>46274</v>
      </c>
      <c r="F2309" s="6" t="str">
        <f t="shared" si="143"/>
        <v>NEUTRAL</v>
      </c>
      <c r="G2309" s="6" t="str">
        <f t="shared" si="142"/>
        <v>NEUTRAL</v>
      </c>
      <c r="H2309" s="6" t="str">
        <f t="shared" si="141"/>
        <v>NEUTRAL</v>
      </c>
    </row>
    <row r="2310" spans="1:8" ht="13.5" x14ac:dyDescent="0.25">
      <c r="A2310" s="3">
        <f>TITRES_STAT!B2313</f>
        <v>45364</v>
      </c>
      <c r="B2310" s="6">
        <f>TITRES_STAT!C2313</f>
        <v>47.99</v>
      </c>
      <c r="C2310" s="6">
        <f>TITRES_STAT!D2313</f>
        <v>43.318399999999997</v>
      </c>
      <c r="D2310" s="6">
        <f>TITRES_STAT!E2313</f>
        <v>10</v>
      </c>
      <c r="E2310" s="2">
        <f t="shared" si="144"/>
        <v>46264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45365</v>
      </c>
      <c r="B2311" s="6">
        <f>TITRES_STAT!C2314</f>
        <v>48</v>
      </c>
      <c r="C2311" s="6">
        <f>TITRES_STAT!D2314</f>
        <v>43.327399999999997</v>
      </c>
      <c r="D2311" s="6">
        <f>TITRES_STAT!E2314</f>
        <v>7</v>
      </c>
      <c r="E2311" s="2">
        <f t="shared" si="144"/>
        <v>46271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NEUTRAL</v>
      </c>
    </row>
    <row r="2312" spans="1:8" ht="13.5" x14ac:dyDescent="0.25">
      <c r="A2312" s="3">
        <f>TITRES_STAT!B2315</f>
        <v>45366</v>
      </c>
      <c r="B2312" s="6">
        <f>TITRES_STAT!C2315</f>
        <v>48</v>
      </c>
      <c r="C2312" s="6">
        <f>TITRES_STAT!D2315</f>
        <v>43.327399999999997</v>
      </c>
      <c r="D2312" s="6">
        <f>TITRES_STAT!E2315</f>
        <v>19</v>
      </c>
      <c r="E2312" s="2">
        <f t="shared" si="144"/>
        <v>46271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45369</v>
      </c>
      <c r="B2313" s="6">
        <f>TITRES_STAT!C2316</f>
        <v>48</v>
      </c>
      <c r="C2313" s="6">
        <f>TITRES_STAT!D2316</f>
        <v>43.327399999999997</v>
      </c>
      <c r="D2313" s="6">
        <f>TITRES_STAT!E2316</f>
        <v>0</v>
      </c>
      <c r="E2313" s="2">
        <f t="shared" si="144"/>
        <v>46271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NEUTRAL</v>
      </c>
    </row>
    <row r="2314" spans="1:8" ht="13.5" x14ac:dyDescent="0.25">
      <c r="A2314" s="3">
        <f>TITRES_STAT!B2317</f>
        <v>45370</v>
      </c>
      <c r="B2314" s="6">
        <f>TITRES_STAT!C2317</f>
        <v>48</v>
      </c>
      <c r="C2314" s="6">
        <f>TITRES_STAT!D2317</f>
        <v>43.327399999999997</v>
      </c>
      <c r="D2314" s="6">
        <f>TITRES_STAT!E2317</f>
        <v>0</v>
      </c>
      <c r="E2314" s="2">
        <f t="shared" si="144"/>
        <v>46271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45372</v>
      </c>
      <c r="B2315" s="6">
        <f>TITRES_STAT!C2318</f>
        <v>47.99</v>
      </c>
      <c r="C2315" s="6">
        <f>TITRES_STAT!D2318</f>
        <v>43.318399999999997</v>
      </c>
      <c r="D2315" s="6">
        <f>TITRES_STAT!E2318</f>
        <v>100</v>
      </c>
      <c r="E2315" s="2">
        <f t="shared" si="144"/>
        <v>46171</v>
      </c>
      <c r="F2315" s="6" t="str">
        <f t="shared" si="147"/>
        <v>BEARISH</v>
      </c>
      <c r="G2315" s="6" t="str">
        <f t="shared" si="146"/>
        <v>NEUTRAL</v>
      </c>
      <c r="H2315" s="6" t="str">
        <f t="shared" si="145"/>
        <v>NEUTRAL</v>
      </c>
    </row>
    <row r="2316" spans="1:8" ht="13.5" x14ac:dyDescent="0.25">
      <c r="A2316" s="3">
        <f>TITRES_STAT!B2319</f>
        <v>45373</v>
      </c>
      <c r="B2316" s="6">
        <f>TITRES_STAT!C2319</f>
        <v>47.99</v>
      </c>
      <c r="C2316" s="6">
        <f>TITRES_STAT!D2319</f>
        <v>43.318399999999997</v>
      </c>
      <c r="D2316" s="6">
        <f>TITRES_STAT!E2319</f>
        <v>0</v>
      </c>
      <c r="E2316" s="2">
        <f t="shared" si="144"/>
        <v>46171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CONFIRMED BEARISH</v>
      </c>
    </row>
    <row r="2317" spans="1:8" ht="13.5" x14ac:dyDescent="0.25">
      <c r="A2317" s="3">
        <f>TITRES_STAT!B2320</f>
        <v>45376</v>
      </c>
      <c r="B2317" s="6">
        <f>TITRES_STAT!C2320</f>
        <v>47.99</v>
      </c>
      <c r="C2317" s="6">
        <f>TITRES_STAT!D2320</f>
        <v>43.318399999999997</v>
      </c>
      <c r="D2317" s="6">
        <f>TITRES_STAT!E2320</f>
        <v>0</v>
      </c>
      <c r="E2317" s="2">
        <f t="shared" si="144"/>
        <v>46171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47.99</v>
      </c>
      <c r="C2318" s="6">
        <f>TITRES_STAT!D2321</f>
        <v>43.318399999999997</v>
      </c>
      <c r="D2318" s="6">
        <f>TITRES_STAT!E2321</f>
        <v>0</v>
      </c>
      <c r="E2318" s="2">
        <f t="shared" si="144"/>
        <v>46171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47.99</v>
      </c>
      <c r="C2319" s="6">
        <f>TITRES_STAT!D2322</f>
        <v>43.318399999999997</v>
      </c>
      <c r="D2319" s="6">
        <f>TITRES_STAT!E2322</f>
        <v>0</v>
      </c>
      <c r="E2319" s="2">
        <f t="shared" si="144"/>
        <v>46171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47.99</v>
      </c>
      <c r="C2320" s="6">
        <f>TITRES_STAT!D2323</f>
        <v>43.318399999999997</v>
      </c>
      <c r="D2320" s="6">
        <f>TITRES_STAT!E2323</f>
        <v>5</v>
      </c>
      <c r="E2320" s="2">
        <f t="shared" si="144"/>
        <v>46171</v>
      </c>
      <c r="F2320" s="6" t="str">
        <f t="shared" si="147"/>
        <v>NEUTRAL</v>
      </c>
      <c r="G2320" s="6" t="str">
        <f t="shared" si="146"/>
        <v>NEUTRAL</v>
      </c>
      <c r="H2320" s="6" t="str">
        <f t="shared" si="145"/>
        <v>NEUTRAL</v>
      </c>
    </row>
    <row r="2321" spans="1:8" ht="13.5" x14ac:dyDescent="0.25">
      <c r="A2321" s="3">
        <f>TITRES_STAT!B2324</f>
        <v>45380</v>
      </c>
      <c r="B2321" s="6">
        <f>TITRES_STAT!C2324</f>
        <v>47.99</v>
      </c>
      <c r="C2321" s="6">
        <f>TITRES_STAT!D2324</f>
        <v>43.318399999999997</v>
      </c>
      <c r="D2321" s="6">
        <f>TITRES_STAT!E2324</f>
        <v>0</v>
      </c>
      <c r="E2321" s="2">
        <f t="shared" si="144"/>
        <v>46171</v>
      </c>
      <c r="F2321" s="6" t="str">
        <f t="shared" si="147"/>
        <v>NEUTRAL</v>
      </c>
      <c r="G2321" s="6" t="str">
        <f t="shared" si="146"/>
        <v>NEUTRAL</v>
      </c>
      <c r="H2321" s="6" t="str">
        <f t="shared" si="145"/>
        <v>NEUTRAL</v>
      </c>
    </row>
    <row r="2322" spans="1:8" ht="13.5" x14ac:dyDescent="0.25">
      <c r="A2322" s="3">
        <f>TITRES_STAT!B2325</f>
        <v>45383</v>
      </c>
      <c r="B2322" s="6">
        <f>TITRES_STAT!C2325</f>
        <v>47.99</v>
      </c>
      <c r="C2322" s="6">
        <f>TITRES_STAT!D2325</f>
        <v>43.318399999999997</v>
      </c>
      <c r="D2322" s="6">
        <f>TITRES_STAT!E2325</f>
        <v>0</v>
      </c>
      <c r="E2322" s="2">
        <f t="shared" si="144"/>
        <v>46171</v>
      </c>
      <c r="F2322" s="6" t="str">
        <f t="shared" si="147"/>
        <v>NEUTRAL</v>
      </c>
      <c r="G2322" s="6" t="str">
        <f t="shared" si="146"/>
        <v>NEUTRAL</v>
      </c>
      <c r="H2322" s="6" t="str">
        <f t="shared" si="145"/>
        <v>NEUTRAL</v>
      </c>
    </row>
    <row r="2323" spans="1:8" ht="13.5" x14ac:dyDescent="0.25">
      <c r="A2323" s="3">
        <f>TITRES_STAT!B2326</f>
        <v>45384</v>
      </c>
      <c r="B2323" s="6">
        <f>TITRES_STAT!C2326</f>
        <v>47.99</v>
      </c>
      <c r="C2323" s="6">
        <f>TITRES_STAT!D2326</f>
        <v>43.318399999999997</v>
      </c>
      <c r="D2323" s="6">
        <f>TITRES_STAT!E2326</f>
        <v>0</v>
      </c>
      <c r="E2323" s="2">
        <f t="shared" si="144"/>
        <v>46171</v>
      </c>
      <c r="F2323" s="6" t="str">
        <f t="shared" si="147"/>
        <v>NEUTRAL</v>
      </c>
      <c r="G2323" s="6" t="str">
        <f t="shared" si="146"/>
        <v>NEUTRAL</v>
      </c>
      <c r="H2323" s="6" t="str">
        <f t="shared" si="145"/>
        <v>NEUTRAL</v>
      </c>
    </row>
    <row r="2324" spans="1:8" ht="13.5" x14ac:dyDescent="0.25">
      <c r="A2324" s="3">
        <f>TITRES_STAT!B2327</f>
        <v>45385</v>
      </c>
      <c r="B2324" s="6">
        <f>TITRES_STAT!C2327</f>
        <v>47.99</v>
      </c>
      <c r="C2324" s="6">
        <f>TITRES_STAT!D2327</f>
        <v>43.318399999999997</v>
      </c>
      <c r="D2324" s="6">
        <f>TITRES_STAT!E2327</f>
        <v>0</v>
      </c>
      <c r="E2324" s="2">
        <f t="shared" si="144"/>
        <v>46171</v>
      </c>
      <c r="F2324" s="6" t="str">
        <f t="shared" si="147"/>
        <v>NEUTRAL</v>
      </c>
      <c r="G2324" s="6" t="str">
        <f t="shared" si="146"/>
        <v>NEUTRAL</v>
      </c>
      <c r="H2324" s="6" t="str">
        <f t="shared" si="145"/>
        <v>NEUTRAL</v>
      </c>
    </row>
    <row r="2325" spans="1:8" ht="13.5" x14ac:dyDescent="0.25">
      <c r="A2325" s="3">
        <f>TITRES_STAT!B2328</f>
        <v>45386</v>
      </c>
      <c r="B2325" s="6">
        <f>TITRES_STAT!C2328</f>
        <v>47.99</v>
      </c>
      <c r="C2325" s="6">
        <f>TITRES_STAT!D2328</f>
        <v>43.318399999999997</v>
      </c>
      <c r="D2325" s="6">
        <f>TITRES_STAT!E2328</f>
        <v>20</v>
      </c>
      <c r="E2325" s="2">
        <f t="shared" si="144"/>
        <v>46171</v>
      </c>
      <c r="F2325" s="6" t="str">
        <f t="shared" si="147"/>
        <v>NEUTRAL</v>
      </c>
      <c r="G2325" s="6" t="str">
        <f t="shared" si="146"/>
        <v>NEUTRAL</v>
      </c>
      <c r="H2325" s="6" t="str">
        <f t="shared" si="145"/>
        <v>NEUTRAL</v>
      </c>
    </row>
    <row r="2326" spans="1:8" ht="13.5" x14ac:dyDescent="0.25">
      <c r="A2326" s="3">
        <f>TITRES_STAT!B2329</f>
        <v>45387</v>
      </c>
      <c r="B2326" s="6">
        <f>TITRES_STAT!C2329</f>
        <v>47.99</v>
      </c>
      <c r="C2326" s="6">
        <f>TITRES_STAT!D2329</f>
        <v>43.318399999999997</v>
      </c>
      <c r="D2326" s="6">
        <f>TITRES_STAT!E2329</f>
        <v>0</v>
      </c>
      <c r="E2326" s="2">
        <f t="shared" si="144"/>
        <v>46171</v>
      </c>
      <c r="F2326" s="6" t="str">
        <f t="shared" si="147"/>
        <v>NEUTRAL</v>
      </c>
      <c r="G2326" s="6" t="str">
        <f t="shared" si="146"/>
        <v>NEUTRAL</v>
      </c>
      <c r="H2326" s="6" t="str">
        <f t="shared" si="145"/>
        <v>NEUTRAL</v>
      </c>
    </row>
    <row r="2327" spans="1:8" ht="13.5" x14ac:dyDescent="0.25">
      <c r="A2327" s="3">
        <f>TITRES_STAT!B2330</f>
        <v>45390</v>
      </c>
      <c r="B2327" s="6">
        <f>TITRES_STAT!C2330</f>
        <v>47.99</v>
      </c>
      <c r="C2327" s="6">
        <f>TITRES_STAT!D2330</f>
        <v>43.318399999999997</v>
      </c>
      <c r="D2327" s="6">
        <f>TITRES_STAT!E2330</f>
        <v>0</v>
      </c>
      <c r="E2327" s="2">
        <f t="shared" si="144"/>
        <v>46171</v>
      </c>
      <c r="F2327" s="6" t="str">
        <f t="shared" si="147"/>
        <v>NEUTRAL</v>
      </c>
      <c r="G2327" s="6" t="str">
        <f t="shared" si="146"/>
        <v>NEUTRAL</v>
      </c>
      <c r="H2327" s="6" t="str">
        <f t="shared" si="145"/>
        <v>NEUTRAL</v>
      </c>
    </row>
    <row r="2328" spans="1:8" ht="13.5" x14ac:dyDescent="0.25">
      <c r="A2328" s="3">
        <f>TITRES_STAT!B2331</f>
        <v>45394</v>
      </c>
      <c r="B2328" s="6">
        <f>TITRES_STAT!C2331</f>
        <v>47.99</v>
      </c>
      <c r="C2328" s="6">
        <f>TITRES_STAT!D2331</f>
        <v>43.318399999999997</v>
      </c>
      <c r="D2328" s="6">
        <f>TITRES_STAT!E2331</f>
        <v>25</v>
      </c>
      <c r="E2328" s="2">
        <f t="shared" si="144"/>
        <v>46171</v>
      </c>
      <c r="F2328" s="6" t="str">
        <f t="shared" si="147"/>
        <v>NEUTRAL</v>
      </c>
      <c r="G2328" s="6" t="str">
        <f t="shared" si="146"/>
        <v>NEUTRAL</v>
      </c>
      <c r="H2328" s="6" t="str">
        <f t="shared" si="145"/>
        <v>NEUTRAL</v>
      </c>
    </row>
    <row r="2329" spans="1:8" ht="13.5" x14ac:dyDescent="0.25">
      <c r="A2329" s="3">
        <f>TITRES_STAT!B2332</f>
        <v>45397</v>
      </c>
      <c r="B2329" s="6">
        <f>TITRES_STAT!C2332</f>
        <v>47.99</v>
      </c>
      <c r="C2329" s="6">
        <f>TITRES_STAT!D2332</f>
        <v>43.318399999999997</v>
      </c>
      <c r="D2329" s="6">
        <f>TITRES_STAT!E2332</f>
        <v>0</v>
      </c>
      <c r="E2329" s="2">
        <f t="shared" si="144"/>
        <v>46171</v>
      </c>
      <c r="F2329" s="6" t="str">
        <f t="shared" si="147"/>
        <v>NEUTRAL</v>
      </c>
      <c r="G2329" s="6" t="str">
        <f t="shared" si="146"/>
        <v>NEUTRAL</v>
      </c>
      <c r="H2329" s="6" t="str">
        <f t="shared" si="145"/>
        <v>NEUTRAL</v>
      </c>
    </row>
    <row r="2330" spans="1:8" ht="13.5" x14ac:dyDescent="0.25">
      <c r="A2330" s="3">
        <f>TITRES_STAT!B2333</f>
        <v>45398</v>
      </c>
      <c r="B2330" s="6">
        <f>TITRES_STAT!C2333</f>
        <v>47.99</v>
      </c>
      <c r="C2330" s="6">
        <f>TITRES_STAT!D2333</f>
        <v>43.318399999999997</v>
      </c>
      <c r="D2330" s="6">
        <f>TITRES_STAT!E2333</f>
        <v>0</v>
      </c>
      <c r="E2330" s="2">
        <f t="shared" si="144"/>
        <v>46171</v>
      </c>
      <c r="F2330" s="6" t="str">
        <f t="shared" si="147"/>
        <v>NEUTRAL</v>
      </c>
      <c r="G2330" s="6" t="str">
        <f t="shared" si="146"/>
        <v>NEUTRAL</v>
      </c>
      <c r="H2330" s="6" t="str">
        <f t="shared" si="145"/>
        <v>NEUTRAL</v>
      </c>
    </row>
    <row r="2331" spans="1:8" ht="13.5" x14ac:dyDescent="0.25">
      <c r="A2331" s="3">
        <f>TITRES_STAT!B2334</f>
        <v>45399</v>
      </c>
      <c r="B2331" s="6">
        <f>TITRES_STAT!C2334</f>
        <v>47.99</v>
      </c>
      <c r="C2331" s="6">
        <f>TITRES_STAT!D2334</f>
        <v>43.318399999999997</v>
      </c>
      <c r="D2331" s="6">
        <f>TITRES_STAT!E2334</f>
        <v>0</v>
      </c>
      <c r="E2331" s="2">
        <f t="shared" si="144"/>
        <v>46171</v>
      </c>
      <c r="F2331" s="6" t="str">
        <f t="shared" si="147"/>
        <v>NEUTRAL</v>
      </c>
      <c r="G2331" s="6" t="str">
        <f t="shared" si="146"/>
        <v>NEUTRAL</v>
      </c>
      <c r="H2331" s="6" t="str">
        <f t="shared" si="145"/>
        <v>NEUTRAL</v>
      </c>
    </row>
    <row r="2332" spans="1:8" ht="13.5" x14ac:dyDescent="0.25">
      <c r="A2332" s="3">
        <f>TITRES_STAT!B2335</f>
        <v>45400</v>
      </c>
      <c r="B2332" s="6">
        <f>TITRES_STAT!C2335</f>
        <v>47.99</v>
      </c>
      <c r="C2332" s="6">
        <f>TITRES_STAT!D2335</f>
        <v>43.318399999999997</v>
      </c>
      <c r="D2332" s="6">
        <f>TITRES_STAT!E2335</f>
        <v>39</v>
      </c>
      <c r="E2332" s="2">
        <f t="shared" si="144"/>
        <v>46171</v>
      </c>
      <c r="F2332" s="6" t="str">
        <f t="shared" si="147"/>
        <v>NEUTRAL</v>
      </c>
      <c r="G2332" s="6" t="str">
        <f t="shared" si="146"/>
        <v>NEUTRAL</v>
      </c>
      <c r="H2332" s="6" t="str">
        <f t="shared" si="145"/>
        <v>NEUTRAL</v>
      </c>
    </row>
    <row r="2333" spans="1:8" ht="13.5" x14ac:dyDescent="0.25">
      <c r="A2333" s="3">
        <f>TITRES_STAT!B2336</f>
        <v>45401</v>
      </c>
      <c r="B2333" s="6">
        <f>TITRES_STAT!C2336</f>
        <v>47.99</v>
      </c>
      <c r="C2333" s="6">
        <f>TITRES_STAT!D2336</f>
        <v>43.318399999999997</v>
      </c>
      <c r="D2333" s="6">
        <f>TITRES_STAT!E2336</f>
        <v>0</v>
      </c>
      <c r="E2333" s="2">
        <f t="shared" si="144"/>
        <v>46171</v>
      </c>
      <c r="F2333" s="6" t="str">
        <f t="shared" si="147"/>
        <v>NEUTRAL</v>
      </c>
      <c r="G2333" s="6" t="str">
        <f t="shared" si="146"/>
        <v>NEUTRAL</v>
      </c>
      <c r="H2333" s="6" t="str">
        <f t="shared" si="145"/>
        <v>NEUTRAL</v>
      </c>
    </row>
    <row r="2334" spans="1:8" ht="13.5" x14ac:dyDescent="0.25">
      <c r="A2334" s="3">
        <f>TITRES_STAT!B2337</f>
        <v>45404</v>
      </c>
      <c r="B2334" s="6">
        <f>TITRES_STAT!C2337</f>
        <v>48</v>
      </c>
      <c r="C2334" s="6">
        <f>TITRES_STAT!D2337</f>
        <v>43.327399999999997</v>
      </c>
      <c r="D2334" s="6">
        <f>TITRES_STAT!E2337</f>
        <v>1104</v>
      </c>
      <c r="E2334" s="2">
        <f t="shared" si="144"/>
        <v>47275</v>
      </c>
      <c r="F2334" s="6" t="str">
        <f t="shared" si="147"/>
        <v>BULLISH</v>
      </c>
      <c r="G2334" s="6" t="str">
        <f t="shared" si="146"/>
        <v>STRONG</v>
      </c>
      <c r="H2334" s="6" t="str">
        <f t="shared" si="145"/>
        <v>CONFIRMED BULLISH</v>
      </c>
    </row>
    <row r="2335" spans="1:8" ht="13.5" x14ac:dyDescent="0.25">
      <c r="A2335" s="3">
        <f>TITRES_STAT!B2338</f>
        <v>45405</v>
      </c>
      <c r="B2335" s="6">
        <f>TITRES_STAT!C2338</f>
        <v>48</v>
      </c>
      <c r="C2335" s="6">
        <f>TITRES_STAT!D2338</f>
        <v>43.327399999999997</v>
      </c>
      <c r="D2335" s="6">
        <f>TITRES_STAT!E2338</f>
        <v>0</v>
      </c>
      <c r="E2335" s="2">
        <f t="shared" si="144"/>
        <v>47275</v>
      </c>
      <c r="F2335" s="6" t="str">
        <f t="shared" si="147"/>
        <v>BULLISH</v>
      </c>
      <c r="G2335" s="6" t="str">
        <f t="shared" si="146"/>
        <v>STRONG</v>
      </c>
      <c r="H2335" s="6" t="str">
        <f t="shared" si="145"/>
        <v>CONFIRMED BULLISH</v>
      </c>
    </row>
    <row r="2336" spans="1:8" ht="13.5" x14ac:dyDescent="0.25">
      <c r="A2336" s="3">
        <f>TITRES_STAT!B2339</f>
        <v>45406</v>
      </c>
      <c r="B2336" s="6">
        <f>TITRES_STAT!C2339</f>
        <v>48</v>
      </c>
      <c r="C2336" s="6">
        <f>TITRES_STAT!D2339</f>
        <v>43.327399999999997</v>
      </c>
      <c r="D2336" s="6">
        <f>TITRES_STAT!E2339</f>
        <v>0</v>
      </c>
      <c r="E2336" s="2">
        <f t="shared" si="144"/>
        <v>47275</v>
      </c>
      <c r="F2336" s="6" t="str">
        <f t="shared" si="147"/>
        <v>BULLISH</v>
      </c>
      <c r="G2336" s="6" t="str">
        <f t="shared" si="146"/>
        <v>STRONG</v>
      </c>
      <c r="H2336" s="6" t="str">
        <f t="shared" si="145"/>
        <v>CONFIRMED BULLISH</v>
      </c>
    </row>
    <row r="2337" spans="1:8" ht="13.5" x14ac:dyDescent="0.25">
      <c r="A2337" s="3">
        <f>TITRES_STAT!B2340</f>
        <v>45407</v>
      </c>
      <c r="B2337" s="6">
        <f>TITRES_STAT!C2340</f>
        <v>48</v>
      </c>
      <c r="C2337" s="6">
        <f>TITRES_STAT!D2340</f>
        <v>43.327399999999997</v>
      </c>
      <c r="D2337" s="6">
        <f>TITRES_STAT!E2340</f>
        <v>0</v>
      </c>
      <c r="E2337" s="2">
        <f t="shared" si="144"/>
        <v>47275</v>
      </c>
      <c r="F2337" s="6" t="str">
        <f t="shared" si="147"/>
        <v>BULLISH</v>
      </c>
      <c r="G2337" s="6" t="str">
        <f t="shared" si="146"/>
        <v>STRONG</v>
      </c>
      <c r="H2337" s="6" t="str">
        <f t="shared" si="145"/>
        <v>CONFIRMED BULLISH</v>
      </c>
    </row>
    <row r="2338" spans="1:8" ht="13.5" x14ac:dyDescent="0.25">
      <c r="A2338" s="3">
        <f>TITRES_STAT!B2341</f>
        <v>45408</v>
      </c>
      <c r="B2338" s="6">
        <f>TITRES_STAT!C2341</f>
        <v>48</v>
      </c>
      <c r="C2338" s="6">
        <f>TITRES_STAT!D2341</f>
        <v>43.327399999999997</v>
      </c>
      <c r="D2338" s="6">
        <f>TITRES_STAT!E2341</f>
        <v>0</v>
      </c>
      <c r="E2338" s="2">
        <f t="shared" si="144"/>
        <v>47275</v>
      </c>
      <c r="F2338" s="6" t="str">
        <f t="shared" si="147"/>
        <v>BULLISH</v>
      </c>
      <c r="G2338" s="6" t="str">
        <f t="shared" si="146"/>
        <v>STRONG</v>
      </c>
      <c r="H2338" s="6" t="str">
        <f t="shared" si="145"/>
        <v>CONFIRMED BULLISH</v>
      </c>
    </row>
    <row r="2339" spans="1:8" ht="13.5" x14ac:dyDescent="0.25">
      <c r="A2339" s="3">
        <f>TITRES_STAT!B2342</f>
        <v>45411</v>
      </c>
      <c r="B2339" s="6">
        <f>TITRES_STAT!C2342</f>
        <v>48</v>
      </c>
      <c r="C2339" s="6">
        <f>TITRES_STAT!D2342</f>
        <v>43.327399999999997</v>
      </c>
      <c r="D2339" s="6">
        <f>TITRES_STAT!E2342</f>
        <v>0</v>
      </c>
      <c r="E2339" s="2">
        <f t="shared" si="144"/>
        <v>47275</v>
      </c>
      <c r="F2339" s="6" t="str">
        <f t="shared" si="147"/>
        <v>NEUTRAL</v>
      </c>
      <c r="G2339" s="6" t="str">
        <f t="shared" si="146"/>
        <v>NEUTRAL</v>
      </c>
      <c r="H2339" s="6" t="str">
        <f t="shared" si="145"/>
        <v>NEUTRAL</v>
      </c>
    </row>
    <row r="2340" spans="1:8" ht="13.5" x14ac:dyDescent="0.25">
      <c r="A2340" s="3">
        <f>TITRES_STAT!B2343</f>
        <v>45412</v>
      </c>
      <c r="B2340" s="6">
        <f>TITRES_STAT!C2343</f>
        <v>48</v>
      </c>
      <c r="C2340" s="6">
        <f>TITRES_STAT!D2343</f>
        <v>43.327399999999997</v>
      </c>
      <c r="D2340" s="6">
        <f>TITRES_STAT!E2343</f>
        <v>0</v>
      </c>
      <c r="E2340" s="2">
        <f t="shared" si="144"/>
        <v>47275</v>
      </c>
      <c r="F2340" s="6" t="str">
        <f t="shared" si="147"/>
        <v>NEUTRAL</v>
      </c>
      <c r="G2340" s="6" t="str">
        <f t="shared" si="146"/>
        <v>NEUTRAL</v>
      </c>
      <c r="H2340" s="6" t="str">
        <f t="shared" si="145"/>
        <v>NEUTRAL</v>
      </c>
    </row>
    <row r="2341" spans="1:8" ht="13.5" x14ac:dyDescent="0.25">
      <c r="A2341" s="3">
        <f>TITRES_STAT!B2344</f>
        <v>45414</v>
      </c>
      <c r="B2341" s="6">
        <f>TITRES_STAT!C2344</f>
        <v>48</v>
      </c>
      <c r="C2341" s="6">
        <f>TITRES_STAT!D2344</f>
        <v>43.327399999999997</v>
      </c>
      <c r="D2341" s="6">
        <f>TITRES_STAT!E2344</f>
        <v>0</v>
      </c>
      <c r="E2341" s="2">
        <f t="shared" si="144"/>
        <v>47275</v>
      </c>
      <c r="F2341" s="6" t="str">
        <f t="shared" si="147"/>
        <v>NEUTRAL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45415</v>
      </c>
      <c r="B2342" s="6">
        <f>TITRES_STAT!C2345</f>
        <v>48</v>
      </c>
      <c r="C2342" s="6">
        <f>TITRES_STAT!D2345</f>
        <v>43.327399999999997</v>
      </c>
      <c r="D2342" s="6">
        <f>TITRES_STAT!E2345</f>
        <v>0</v>
      </c>
      <c r="E2342" s="2">
        <f t="shared" si="144"/>
        <v>47275</v>
      </c>
      <c r="F2342" s="6" t="str">
        <f t="shared" si="147"/>
        <v>NEUTRAL</v>
      </c>
      <c r="G2342" s="6" t="str">
        <f t="shared" si="146"/>
        <v>NEUTRAL</v>
      </c>
      <c r="H2342" s="6" t="str">
        <f t="shared" si="145"/>
        <v>NEUTRAL</v>
      </c>
    </row>
    <row r="2343" spans="1:8" ht="13.5" x14ac:dyDescent="0.25">
      <c r="A2343" s="3">
        <f>TITRES_STAT!B2346</f>
        <v>45418</v>
      </c>
      <c r="B2343" s="6">
        <f>TITRES_STAT!C2346</f>
        <v>48</v>
      </c>
      <c r="C2343" s="6">
        <f>TITRES_STAT!D2346</f>
        <v>43.327399999999997</v>
      </c>
      <c r="D2343" s="6">
        <f>TITRES_STAT!E2346</f>
        <v>0</v>
      </c>
      <c r="E2343" s="2">
        <f t="shared" si="144"/>
        <v>47275</v>
      </c>
      <c r="F2343" s="6" t="str">
        <f t="shared" si="147"/>
        <v>NEUTRAL</v>
      </c>
      <c r="G2343" s="6" t="str">
        <f t="shared" si="146"/>
        <v>NEUTRAL</v>
      </c>
      <c r="H2343" s="6" t="str">
        <f t="shared" si="145"/>
        <v>NEUTRAL</v>
      </c>
    </row>
    <row r="2344" spans="1:8" ht="13.5" x14ac:dyDescent="0.25">
      <c r="A2344" s="3">
        <f>TITRES_STAT!B2347</f>
        <v>45419</v>
      </c>
      <c r="B2344" s="6">
        <f>TITRES_STAT!C2347</f>
        <v>47.95</v>
      </c>
      <c r="C2344" s="6">
        <f>TITRES_STAT!D2347</f>
        <v>43.282299999999999</v>
      </c>
      <c r="D2344" s="6">
        <f>TITRES_STAT!E2347</f>
        <v>10</v>
      </c>
      <c r="E2344" s="2">
        <f t="shared" si="144"/>
        <v>47265</v>
      </c>
      <c r="F2344" s="6" t="str">
        <f t="shared" si="147"/>
        <v>BEARISH</v>
      </c>
      <c r="G2344" s="6" t="str">
        <f t="shared" si="146"/>
        <v>NEUTRAL</v>
      </c>
      <c r="H2344" s="6" t="str">
        <f t="shared" si="145"/>
        <v>CONFIRMED BEARISH</v>
      </c>
    </row>
    <row r="2345" spans="1:8" ht="13.5" x14ac:dyDescent="0.25">
      <c r="A2345" s="3">
        <f>TITRES_STAT!B2348</f>
        <v>45420</v>
      </c>
      <c r="B2345" s="6">
        <f>TITRES_STAT!C2348</f>
        <v>47.95</v>
      </c>
      <c r="C2345" s="6">
        <f>TITRES_STAT!D2348</f>
        <v>43.282299999999999</v>
      </c>
      <c r="D2345" s="6">
        <f>TITRES_STAT!E2348</f>
        <v>0</v>
      </c>
      <c r="E2345" s="2">
        <f t="shared" si="144"/>
        <v>47265</v>
      </c>
      <c r="F2345" s="6" t="str">
        <f t="shared" si="147"/>
        <v>BEARISH</v>
      </c>
      <c r="G2345" s="6" t="str">
        <f t="shared" si="146"/>
        <v>NEUTRAL</v>
      </c>
      <c r="H2345" s="6" t="str">
        <f t="shared" si="145"/>
        <v>CONFIRMED BEARISH</v>
      </c>
    </row>
    <row r="2346" spans="1:8" ht="13.5" x14ac:dyDescent="0.25">
      <c r="A2346" s="3">
        <f>TITRES_STAT!B2349</f>
        <v>45421</v>
      </c>
      <c r="B2346" s="6">
        <f>TITRES_STAT!C2349</f>
        <v>47.95</v>
      </c>
      <c r="C2346" s="6">
        <f>TITRES_STAT!D2349</f>
        <v>43.282299999999999</v>
      </c>
      <c r="D2346" s="6">
        <f>TITRES_STAT!E2349</f>
        <v>10</v>
      </c>
      <c r="E2346" s="2">
        <f t="shared" si="144"/>
        <v>47265</v>
      </c>
      <c r="F2346" s="6" t="str">
        <f t="shared" si="147"/>
        <v>BEARISH</v>
      </c>
      <c r="G2346" s="6" t="str">
        <f t="shared" si="146"/>
        <v>NEUTRAL</v>
      </c>
      <c r="H2346" s="6" t="str">
        <f t="shared" si="145"/>
        <v>CONFIRMED BEARISH</v>
      </c>
    </row>
    <row r="2347" spans="1:8" ht="13.5" x14ac:dyDescent="0.25">
      <c r="A2347" s="3">
        <f>TITRES_STAT!B2350</f>
        <v>45422</v>
      </c>
      <c r="B2347" s="6">
        <f>TITRES_STAT!C2350</f>
        <v>47.99</v>
      </c>
      <c r="C2347" s="6">
        <f>TITRES_STAT!D2350</f>
        <v>43.318399999999997</v>
      </c>
      <c r="D2347" s="6">
        <f>TITRES_STAT!E2350</f>
        <v>107</v>
      </c>
      <c r="E2347" s="2">
        <f t="shared" si="144"/>
        <v>47372</v>
      </c>
      <c r="F2347" s="6" t="str">
        <f t="shared" si="147"/>
        <v>BULLISH</v>
      </c>
      <c r="G2347" s="6" t="str">
        <f t="shared" si="146"/>
        <v>NEUTRAL</v>
      </c>
      <c r="H2347" s="6" t="str">
        <f t="shared" si="145"/>
        <v>BULLISH DIVERGENCE</v>
      </c>
    </row>
    <row r="2348" spans="1:8" ht="13.5" x14ac:dyDescent="0.25">
      <c r="A2348" s="3">
        <f>TITRES_STAT!B2351</f>
        <v>45425</v>
      </c>
      <c r="B2348" s="6">
        <f>TITRES_STAT!C2351</f>
        <v>47.99</v>
      </c>
      <c r="C2348" s="6">
        <f>TITRES_STAT!D2351</f>
        <v>43.318399999999997</v>
      </c>
      <c r="D2348" s="6">
        <f>TITRES_STAT!E2351</f>
        <v>0</v>
      </c>
      <c r="E2348" s="2">
        <f t="shared" si="144"/>
        <v>47372</v>
      </c>
      <c r="F2348" s="6" t="str">
        <f t="shared" si="147"/>
        <v>BULLISH</v>
      </c>
      <c r="G2348" s="6" t="str">
        <f t="shared" si="146"/>
        <v>NEUTRAL</v>
      </c>
      <c r="H2348" s="6" t="str">
        <f t="shared" si="145"/>
        <v>BULLISH DIVERGENCE</v>
      </c>
    </row>
    <row r="2349" spans="1:8" ht="13.5" x14ac:dyDescent="0.25">
      <c r="A2349" s="3">
        <f>TITRES_STAT!B2352</f>
        <v>45426</v>
      </c>
      <c r="B2349" s="6">
        <f>TITRES_STAT!C2352</f>
        <v>47.99</v>
      </c>
      <c r="C2349" s="6">
        <f>TITRES_STAT!D2352</f>
        <v>43.318399999999997</v>
      </c>
      <c r="D2349" s="6">
        <f>TITRES_STAT!E2352</f>
        <v>0</v>
      </c>
      <c r="E2349" s="2">
        <f t="shared" si="144"/>
        <v>47372</v>
      </c>
      <c r="F2349" s="6" t="str">
        <f t="shared" si="147"/>
        <v>BULLISH</v>
      </c>
      <c r="G2349" s="6" t="str">
        <f t="shared" si="146"/>
        <v>NEUTRAL</v>
      </c>
      <c r="H2349" s="6" t="str">
        <f t="shared" si="145"/>
        <v>CONFIRMED BULLISH</v>
      </c>
    </row>
    <row r="2350" spans="1:8" ht="13.5" x14ac:dyDescent="0.25">
      <c r="A2350" s="3">
        <f>TITRES_STAT!B2353</f>
        <v>45427</v>
      </c>
      <c r="B2350" s="6">
        <f>TITRES_STAT!C2353</f>
        <v>47.99</v>
      </c>
      <c r="C2350" s="6">
        <f>TITRES_STAT!D2353</f>
        <v>43.318399999999997</v>
      </c>
      <c r="D2350" s="6">
        <f>TITRES_STAT!E2353</f>
        <v>0</v>
      </c>
      <c r="E2350" s="2">
        <f t="shared" si="144"/>
        <v>47372</v>
      </c>
      <c r="F2350" s="6" t="str">
        <f t="shared" si="147"/>
        <v>BULLISH</v>
      </c>
      <c r="G2350" s="6" t="str">
        <f t="shared" si="146"/>
        <v>NEUTRAL</v>
      </c>
      <c r="H2350" s="6" t="str">
        <f t="shared" si="145"/>
        <v>CONFIRMED BULLISH</v>
      </c>
    </row>
    <row r="2351" spans="1:8" ht="13.5" x14ac:dyDescent="0.25">
      <c r="A2351" s="3">
        <f>TITRES_STAT!B2354</f>
        <v>45428</v>
      </c>
      <c r="B2351" s="6">
        <f>TITRES_STAT!C2354</f>
        <v>47.99</v>
      </c>
      <c r="C2351" s="6">
        <f>TITRES_STAT!D2354</f>
        <v>43.318399999999997</v>
      </c>
      <c r="D2351" s="6">
        <f>TITRES_STAT!E2354</f>
        <v>0</v>
      </c>
      <c r="E2351" s="2">
        <f t="shared" si="144"/>
        <v>47372</v>
      </c>
      <c r="F2351" s="6" t="str">
        <f t="shared" si="147"/>
        <v>BULLISH</v>
      </c>
      <c r="G2351" s="6" t="str">
        <f t="shared" si="146"/>
        <v>NEUTRAL</v>
      </c>
      <c r="H2351" s="6" t="str">
        <f t="shared" si="145"/>
        <v>CONFIRMED BULLISH</v>
      </c>
    </row>
    <row r="2352" spans="1:8" ht="13.5" x14ac:dyDescent="0.25">
      <c r="A2352" s="3">
        <f>TITRES_STAT!B2355</f>
        <v>45429</v>
      </c>
      <c r="B2352" s="6">
        <f>TITRES_STAT!C2355</f>
        <v>47.99</v>
      </c>
      <c r="C2352" s="6">
        <f>TITRES_STAT!D2355</f>
        <v>43.318399999999997</v>
      </c>
      <c r="D2352" s="6">
        <f>TITRES_STAT!E2355</f>
        <v>0</v>
      </c>
      <c r="E2352" s="2">
        <f t="shared" si="144"/>
        <v>47372</v>
      </c>
      <c r="F2352" s="6" t="str">
        <f t="shared" si="147"/>
        <v>NEUTRAL</v>
      </c>
      <c r="G2352" s="6" t="str">
        <f t="shared" si="146"/>
        <v>NEUTRAL</v>
      </c>
      <c r="H2352" s="6" t="str">
        <f t="shared" si="145"/>
        <v>NEUTRAL</v>
      </c>
    </row>
    <row r="2353" spans="1:8" ht="13.5" x14ac:dyDescent="0.25">
      <c r="A2353" s="3">
        <f>TITRES_STAT!B2356</f>
        <v>45432</v>
      </c>
      <c r="B2353" s="6">
        <f>TITRES_STAT!C2356</f>
        <v>47.99</v>
      </c>
      <c r="C2353" s="6">
        <f>TITRES_STAT!D2356</f>
        <v>43.318399999999997</v>
      </c>
      <c r="D2353" s="6">
        <f>TITRES_STAT!E2356</f>
        <v>0</v>
      </c>
      <c r="E2353" s="2">
        <f t="shared" si="144"/>
        <v>47372</v>
      </c>
      <c r="F2353" s="6" t="str">
        <f t="shared" si="147"/>
        <v>NEUTRAL</v>
      </c>
      <c r="G2353" s="6" t="str">
        <f t="shared" si="146"/>
        <v>NEUTRAL</v>
      </c>
      <c r="H2353" s="6" t="str">
        <f t="shared" si="145"/>
        <v>NEUTRAL</v>
      </c>
    </row>
    <row r="2354" spans="1:8" ht="13.5" x14ac:dyDescent="0.25">
      <c r="A2354" s="3">
        <f>TITRES_STAT!B2357</f>
        <v>45433</v>
      </c>
      <c r="B2354" s="6">
        <f>TITRES_STAT!C2357</f>
        <v>47.99</v>
      </c>
      <c r="C2354" s="6">
        <f>TITRES_STAT!D2357</f>
        <v>43.318399999999997</v>
      </c>
      <c r="D2354" s="6">
        <f>TITRES_STAT!E2357</f>
        <v>0</v>
      </c>
      <c r="E2354" s="2">
        <f t="shared" si="144"/>
        <v>47372</v>
      </c>
      <c r="F2354" s="6" t="str">
        <f t="shared" si="147"/>
        <v>NEUTRAL</v>
      </c>
      <c r="G2354" s="6" t="str">
        <f t="shared" si="146"/>
        <v>NEUTRAL</v>
      </c>
      <c r="H2354" s="6" t="str">
        <f t="shared" si="145"/>
        <v>NEUTRAL</v>
      </c>
    </row>
    <row r="2355" spans="1:8" ht="13.5" x14ac:dyDescent="0.25">
      <c r="A2355" s="3">
        <f>TITRES_STAT!B2358</f>
        <v>45434</v>
      </c>
      <c r="B2355" s="6">
        <f>TITRES_STAT!C2358</f>
        <v>47.99</v>
      </c>
      <c r="C2355" s="6">
        <f>TITRES_STAT!D2358</f>
        <v>43.318399999999997</v>
      </c>
      <c r="D2355" s="6">
        <f>TITRES_STAT!E2358</f>
        <v>0</v>
      </c>
      <c r="E2355" s="2">
        <f t="shared" si="144"/>
        <v>47372</v>
      </c>
      <c r="F2355" s="6" t="str">
        <f t="shared" si="147"/>
        <v>NEUTRAL</v>
      </c>
      <c r="G2355" s="6" t="str">
        <f t="shared" si="146"/>
        <v>NEUTRAL</v>
      </c>
      <c r="H2355" s="6" t="str">
        <f t="shared" si="145"/>
        <v>NEUTRAL</v>
      </c>
    </row>
    <row r="2356" spans="1:8" ht="13.5" x14ac:dyDescent="0.25">
      <c r="A2356" s="3">
        <f>TITRES_STAT!B2359</f>
        <v>45435</v>
      </c>
      <c r="B2356" s="6">
        <f>TITRES_STAT!C2359</f>
        <v>47.99</v>
      </c>
      <c r="C2356" s="6">
        <f>TITRES_STAT!D2359</f>
        <v>43.318399999999997</v>
      </c>
      <c r="D2356" s="6">
        <f>TITRES_STAT!E2359</f>
        <v>0</v>
      </c>
      <c r="E2356" s="2">
        <f t="shared" si="144"/>
        <v>47372</v>
      </c>
      <c r="F2356" s="6" t="str">
        <f t="shared" si="147"/>
        <v>NEUTRAL</v>
      </c>
      <c r="G2356" s="6" t="str">
        <f t="shared" si="146"/>
        <v>NEUTRAL</v>
      </c>
      <c r="H2356" s="6" t="str">
        <f t="shared" si="145"/>
        <v>NEUTRAL</v>
      </c>
    </row>
    <row r="2357" spans="1:8" ht="13.5" x14ac:dyDescent="0.25">
      <c r="A2357" s="3">
        <f>TITRES_STAT!B2360</f>
        <v>45436</v>
      </c>
      <c r="B2357" s="6">
        <f>TITRES_STAT!C2360</f>
        <v>47.99</v>
      </c>
      <c r="C2357" s="6">
        <f>TITRES_STAT!D2360</f>
        <v>43.318399999999997</v>
      </c>
      <c r="D2357" s="6">
        <f>TITRES_STAT!E2360</f>
        <v>0</v>
      </c>
      <c r="E2357" s="2">
        <f t="shared" si="144"/>
        <v>47372</v>
      </c>
      <c r="F2357" s="6" t="str">
        <f t="shared" si="147"/>
        <v>NEUTRAL</v>
      </c>
      <c r="G2357" s="6" t="str">
        <f t="shared" si="146"/>
        <v>NEUTRAL</v>
      </c>
      <c r="H2357" s="6" t="str">
        <f t="shared" si="145"/>
        <v>NEUTRAL</v>
      </c>
    </row>
    <row r="2358" spans="1:8" ht="13.5" x14ac:dyDescent="0.25">
      <c r="A2358" s="3">
        <f>TITRES_STAT!B2361</f>
        <v>45439</v>
      </c>
      <c r="B2358" s="6">
        <f>TITRES_STAT!C2361</f>
        <v>47.99</v>
      </c>
      <c r="C2358" s="6">
        <f>TITRES_STAT!D2361</f>
        <v>43.318399999999997</v>
      </c>
      <c r="D2358" s="6">
        <f>TITRES_STAT!E2361</f>
        <v>0</v>
      </c>
      <c r="E2358" s="2">
        <f t="shared" si="144"/>
        <v>47372</v>
      </c>
      <c r="F2358" s="6" t="str">
        <f t="shared" si="147"/>
        <v>NEUTRAL</v>
      </c>
      <c r="G2358" s="6" t="str">
        <f t="shared" si="146"/>
        <v>NEUTRAL</v>
      </c>
      <c r="H2358" s="6" t="str">
        <f t="shared" si="145"/>
        <v>NEUTRAL</v>
      </c>
    </row>
    <row r="2359" spans="1:8" ht="13.5" x14ac:dyDescent="0.25">
      <c r="A2359" s="3">
        <f>TITRES_STAT!B2362</f>
        <v>45440</v>
      </c>
      <c r="B2359" s="6">
        <f>TITRES_STAT!C2362</f>
        <v>47.99</v>
      </c>
      <c r="C2359" s="6">
        <f>TITRES_STAT!D2362</f>
        <v>43.318399999999997</v>
      </c>
      <c r="D2359" s="6">
        <f>TITRES_STAT!E2362</f>
        <v>0</v>
      </c>
      <c r="E2359" s="2">
        <f t="shared" si="144"/>
        <v>47372</v>
      </c>
      <c r="F2359" s="6" t="str">
        <f t="shared" si="147"/>
        <v>NEUTRAL</v>
      </c>
      <c r="G2359" s="6" t="str">
        <f t="shared" si="146"/>
        <v>NEUTRAL</v>
      </c>
      <c r="H2359" s="6" t="str">
        <f t="shared" si="145"/>
        <v>NEUTRAL</v>
      </c>
    </row>
    <row r="2360" spans="1:8" ht="13.5" x14ac:dyDescent="0.25">
      <c r="A2360" s="3">
        <f>TITRES_STAT!B2363</f>
        <v>45441</v>
      </c>
      <c r="B2360" s="6">
        <f>TITRES_STAT!C2363</f>
        <v>47.99</v>
      </c>
      <c r="C2360" s="6">
        <f>TITRES_STAT!D2363</f>
        <v>43.318399999999997</v>
      </c>
      <c r="D2360" s="6">
        <f>TITRES_STAT!E2363</f>
        <v>0</v>
      </c>
      <c r="E2360" s="2">
        <f t="shared" si="144"/>
        <v>47372</v>
      </c>
      <c r="F2360" s="6" t="str">
        <f t="shared" si="147"/>
        <v>NEUTRAL</v>
      </c>
      <c r="G2360" s="6" t="str">
        <f t="shared" si="146"/>
        <v>NEUTRAL</v>
      </c>
      <c r="H2360" s="6" t="str">
        <f t="shared" si="145"/>
        <v>NEUTRAL</v>
      </c>
    </row>
    <row r="2361" spans="1:8" ht="13.5" x14ac:dyDescent="0.25">
      <c r="A2361" s="3">
        <f>TITRES_STAT!B2364</f>
        <v>45442</v>
      </c>
      <c r="B2361" s="6">
        <f>TITRES_STAT!C2364</f>
        <v>50</v>
      </c>
      <c r="C2361" s="6">
        <f>TITRES_STAT!D2364</f>
        <v>45.132800000000003</v>
      </c>
      <c r="D2361" s="6">
        <f>TITRES_STAT!E2364</f>
        <v>10</v>
      </c>
      <c r="E2361" s="2">
        <f t="shared" si="144"/>
        <v>47382</v>
      </c>
      <c r="F2361" s="6" t="str">
        <f t="shared" si="147"/>
        <v>BULLISH</v>
      </c>
      <c r="G2361" s="6" t="str">
        <f t="shared" si="146"/>
        <v>NEUTRAL</v>
      </c>
      <c r="H2361" s="6" t="str">
        <f t="shared" si="145"/>
        <v>CONFIRMED BULLISH</v>
      </c>
    </row>
    <row r="2362" spans="1:8" ht="13.5" x14ac:dyDescent="0.25">
      <c r="A2362" s="3">
        <f>TITRES_STAT!B2365</f>
        <v>45443</v>
      </c>
      <c r="B2362" s="6">
        <f>TITRES_STAT!C2365</f>
        <v>50</v>
      </c>
      <c r="C2362" s="6">
        <f>TITRES_STAT!D2365</f>
        <v>45.132800000000003</v>
      </c>
      <c r="D2362" s="6">
        <f>TITRES_STAT!E2365</f>
        <v>0</v>
      </c>
      <c r="E2362" s="2">
        <f t="shared" si="144"/>
        <v>47382</v>
      </c>
      <c r="F2362" s="6" t="str">
        <f t="shared" si="147"/>
        <v>BULLISH</v>
      </c>
      <c r="G2362" s="6" t="str">
        <f t="shared" si="146"/>
        <v>NEUTRAL</v>
      </c>
      <c r="H2362" s="6" t="str">
        <f t="shared" si="145"/>
        <v>CONFIRMED BULLISH</v>
      </c>
    </row>
    <row r="2363" spans="1:8" ht="13.5" x14ac:dyDescent="0.25">
      <c r="A2363" s="3">
        <f>TITRES_STAT!B2366</f>
        <v>45446</v>
      </c>
      <c r="B2363" s="6">
        <f>TITRES_STAT!C2366</f>
        <v>50</v>
      </c>
      <c r="C2363" s="6">
        <f>TITRES_STAT!D2366</f>
        <v>45.132800000000003</v>
      </c>
      <c r="D2363" s="6">
        <f>TITRES_STAT!E2366</f>
        <v>0</v>
      </c>
      <c r="E2363" s="2">
        <f t="shared" si="144"/>
        <v>47382</v>
      </c>
      <c r="F2363" s="6" t="str">
        <f t="shared" si="147"/>
        <v>BULLISH</v>
      </c>
      <c r="G2363" s="6" t="str">
        <f t="shared" si="146"/>
        <v>NEUTRAL</v>
      </c>
      <c r="H2363" s="6" t="str">
        <f t="shared" si="145"/>
        <v>CONFIRMED BULLISH</v>
      </c>
    </row>
    <row r="2364" spans="1:8" ht="13.5" x14ac:dyDescent="0.25">
      <c r="A2364" s="3">
        <f>TITRES_STAT!B2367</f>
        <v>45447</v>
      </c>
      <c r="B2364" s="6">
        <f>TITRES_STAT!C2367</f>
        <v>49.99</v>
      </c>
      <c r="C2364" s="6">
        <f>TITRES_STAT!D2367</f>
        <v>45.123699999999999</v>
      </c>
      <c r="D2364" s="6">
        <f>TITRES_STAT!E2367</f>
        <v>10</v>
      </c>
      <c r="E2364" s="2">
        <f t="shared" si="144"/>
        <v>47372</v>
      </c>
      <c r="F2364" s="6" t="str">
        <f t="shared" si="147"/>
        <v>NEUTRAL</v>
      </c>
      <c r="G2364" s="6" t="str">
        <f t="shared" si="146"/>
        <v>NEUTRAL</v>
      </c>
      <c r="H2364" s="6" t="str">
        <f t="shared" si="145"/>
        <v>NEUTRAL</v>
      </c>
    </row>
    <row r="2365" spans="1:8" ht="13.5" x14ac:dyDescent="0.25">
      <c r="A2365" s="3">
        <f>TITRES_STAT!B2368</f>
        <v>45448</v>
      </c>
      <c r="B2365" s="6">
        <f>TITRES_STAT!C2368</f>
        <v>49.99</v>
      </c>
      <c r="C2365" s="6">
        <f>TITRES_STAT!D2368</f>
        <v>45.123699999999999</v>
      </c>
      <c r="D2365" s="6">
        <f>TITRES_STAT!E2368</f>
        <v>0</v>
      </c>
      <c r="E2365" s="2">
        <f t="shared" si="144"/>
        <v>47372</v>
      </c>
      <c r="F2365" s="6" t="str">
        <f t="shared" si="147"/>
        <v>NEUTRAL</v>
      </c>
      <c r="G2365" s="6" t="str">
        <f t="shared" si="146"/>
        <v>NEUTRAL</v>
      </c>
      <c r="H2365" s="6" t="str">
        <f t="shared" si="145"/>
        <v>NEUTRAL</v>
      </c>
    </row>
    <row r="2366" spans="1:8" ht="13.5" x14ac:dyDescent="0.25">
      <c r="A2366" s="3">
        <f>TITRES_STAT!B2369</f>
        <v>45449</v>
      </c>
      <c r="B2366" s="6">
        <f>TITRES_STAT!C2369</f>
        <v>49.99</v>
      </c>
      <c r="C2366" s="6">
        <f>TITRES_STAT!D2369</f>
        <v>45.123699999999999</v>
      </c>
      <c r="D2366" s="6">
        <f>TITRES_STAT!E2369</f>
        <v>0</v>
      </c>
      <c r="E2366" s="2">
        <f t="shared" si="144"/>
        <v>47372</v>
      </c>
      <c r="F2366" s="6" t="str">
        <f t="shared" si="147"/>
        <v>BEARISH</v>
      </c>
      <c r="G2366" s="6" t="str">
        <f t="shared" si="146"/>
        <v>NEUTRAL</v>
      </c>
      <c r="H2366" s="6" t="str">
        <f t="shared" si="145"/>
        <v>CONFIRMED BEARISH</v>
      </c>
    </row>
    <row r="2367" spans="1:8" ht="13.5" x14ac:dyDescent="0.25">
      <c r="A2367" s="3">
        <f>TITRES_STAT!B2370</f>
        <v>45450</v>
      </c>
      <c r="B2367" s="6">
        <f>TITRES_STAT!C2370</f>
        <v>49.99</v>
      </c>
      <c r="C2367" s="6">
        <f>TITRES_STAT!D2370</f>
        <v>45.123699999999999</v>
      </c>
      <c r="D2367" s="6">
        <f>TITRES_STAT!E2370</f>
        <v>0</v>
      </c>
      <c r="E2367" s="2">
        <f t="shared" si="144"/>
        <v>47372</v>
      </c>
      <c r="F2367" s="6" t="str">
        <f t="shared" si="147"/>
        <v>BEARISH</v>
      </c>
      <c r="G2367" s="6" t="str">
        <f t="shared" si="146"/>
        <v>NEUTRAL</v>
      </c>
      <c r="H2367" s="6" t="str">
        <f t="shared" si="145"/>
        <v>CONFIRMED BEARISH</v>
      </c>
    </row>
    <row r="2368" spans="1:8" ht="13.5" x14ac:dyDescent="0.25">
      <c r="A2368" s="3">
        <f>TITRES_STAT!B2371</f>
        <v>45453</v>
      </c>
      <c r="B2368" s="6">
        <f>TITRES_STAT!C2371</f>
        <v>49.99</v>
      </c>
      <c r="C2368" s="6">
        <f>TITRES_STAT!D2371</f>
        <v>45.123699999999999</v>
      </c>
      <c r="D2368" s="6">
        <f>TITRES_STAT!E2371</f>
        <v>27</v>
      </c>
      <c r="E2368" s="2">
        <f t="shared" si="144"/>
        <v>47372</v>
      </c>
      <c r="F2368" s="6" t="str">
        <f t="shared" si="147"/>
        <v>BEARISH</v>
      </c>
      <c r="G2368" s="6" t="str">
        <f t="shared" si="146"/>
        <v>NEUTRAL</v>
      </c>
      <c r="H2368" s="6" t="str">
        <f t="shared" si="145"/>
        <v>CONFIRMED BEARISH</v>
      </c>
    </row>
    <row r="2369" spans="1:8" ht="13.5" x14ac:dyDescent="0.25">
      <c r="A2369" s="3">
        <f>TITRES_STAT!B2372</f>
        <v>45454</v>
      </c>
      <c r="B2369" s="6">
        <f>TITRES_STAT!C2372</f>
        <v>49.99</v>
      </c>
      <c r="C2369" s="6">
        <f>TITRES_STAT!D2372</f>
        <v>45.123699999999999</v>
      </c>
      <c r="D2369" s="6">
        <f>TITRES_STAT!E2372</f>
        <v>0</v>
      </c>
      <c r="E2369" s="2">
        <f t="shared" si="144"/>
        <v>47372</v>
      </c>
      <c r="F2369" s="6" t="str">
        <f t="shared" si="147"/>
        <v>NEUTRAL</v>
      </c>
      <c r="G2369" s="6" t="str">
        <f t="shared" si="146"/>
        <v>NEUTRAL</v>
      </c>
      <c r="H2369" s="6" t="str">
        <f t="shared" si="145"/>
        <v>NEUTRAL</v>
      </c>
    </row>
    <row r="2370" spans="1:8" ht="13.5" x14ac:dyDescent="0.25">
      <c r="A2370" s="3">
        <f>TITRES_STAT!B2373</f>
        <v>45455</v>
      </c>
      <c r="B2370" s="6">
        <f>TITRES_STAT!C2373</f>
        <v>49.99</v>
      </c>
      <c r="C2370" s="6">
        <f>TITRES_STAT!D2373</f>
        <v>45.123699999999999</v>
      </c>
      <c r="D2370" s="6">
        <f>TITRES_STAT!E2373</f>
        <v>0</v>
      </c>
      <c r="E2370" s="2">
        <f t="shared" si="144"/>
        <v>47372</v>
      </c>
      <c r="F2370" s="6" t="str">
        <f t="shared" si="147"/>
        <v>NEUTRAL</v>
      </c>
      <c r="G2370" s="6" t="str">
        <f t="shared" si="146"/>
        <v>NEUTRAL</v>
      </c>
      <c r="H2370" s="6" t="str">
        <f t="shared" si="145"/>
        <v>NEUTRAL</v>
      </c>
    </row>
    <row r="2371" spans="1:8" ht="13.5" x14ac:dyDescent="0.25">
      <c r="A2371" s="3">
        <f>TITRES_STAT!B2374</f>
        <v>45456</v>
      </c>
      <c r="B2371" s="6">
        <f>TITRES_STAT!C2374</f>
        <v>49.99</v>
      </c>
      <c r="C2371" s="6">
        <f>TITRES_STAT!D2374</f>
        <v>45.123699999999999</v>
      </c>
      <c r="D2371" s="6">
        <f>TITRES_STAT!E2374</f>
        <v>0</v>
      </c>
      <c r="E2371" s="2">
        <f t="shared" si="144"/>
        <v>47372</v>
      </c>
      <c r="F2371" s="6" t="str">
        <f t="shared" si="147"/>
        <v>NEUTRAL</v>
      </c>
      <c r="G2371" s="6" t="str">
        <f t="shared" si="146"/>
        <v>NEUTRAL</v>
      </c>
      <c r="H2371" s="6" t="str">
        <f t="shared" si="145"/>
        <v>NEUTRAL</v>
      </c>
    </row>
    <row r="2372" spans="1:8" ht="13.5" x14ac:dyDescent="0.25">
      <c r="A2372" s="3">
        <f>TITRES_STAT!B2375</f>
        <v>45457</v>
      </c>
      <c r="B2372" s="6">
        <f>TITRES_STAT!C2375</f>
        <v>49.99</v>
      </c>
      <c r="C2372" s="6">
        <f>TITRES_STAT!D2375</f>
        <v>45.123699999999999</v>
      </c>
      <c r="D2372" s="6">
        <f>TITRES_STAT!E2375</f>
        <v>352</v>
      </c>
      <c r="E2372" s="2">
        <f t="shared" ref="E2372:E2435" si="148">IF(B2372&gt;B2371, E2371+D2372, IF(B2372&lt;B2371, E2371-D2372, E2371))</f>
        <v>47372</v>
      </c>
      <c r="F2372" s="6" t="str">
        <f t="shared" si="147"/>
        <v>NEUTRAL</v>
      </c>
      <c r="G2372" s="6" t="str">
        <f t="shared" si="146"/>
        <v>NEUTRAL</v>
      </c>
      <c r="H2372" s="6" t="str">
        <f t="shared" si="145"/>
        <v>NEUTRAL</v>
      </c>
    </row>
    <row r="2373" spans="1:8" ht="13.5" x14ac:dyDescent="0.25">
      <c r="A2373" s="3">
        <f>TITRES_STAT!B2376</f>
        <v>45461</v>
      </c>
      <c r="B2373" s="6">
        <f>TITRES_STAT!C2376</f>
        <v>49.99</v>
      </c>
      <c r="C2373" s="6">
        <f>TITRES_STAT!D2376</f>
        <v>45.123699999999999</v>
      </c>
      <c r="D2373" s="6">
        <f>TITRES_STAT!E2376</f>
        <v>0</v>
      </c>
      <c r="E2373" s="2">
        <f t="shared" si="148"/>
        <v>47372</v>
      </c>
      <c r="F2373" s="6" t="str">
        <f t="shared" si="147"/>
        <v>NEUTRAL</v>
      </c>
      <c r="G2373" s="6" t="str">
        <f t="shared" si="146"/>
        <v>NEUTRAL</v>
      </c>
      <c r="H2373" s="6" t="str">
        <f t="shared" si="145"/>
        <v>NEUTRAL</v>
      </c>
    </row>
    <row r="2374" spans="1:8" ht="13.5" x14ac:dyDescent="0.25">
      <c r="A2374" s="3">
        <f>TITRES_STAT!B2377</f>
        <v>45462</v>
      </c>
      <c r="B2374" s="6">
        <f>TITRES_STAT!C2377</f>
        <v>50</v>
      </c>
      <c r="C2374" s="6">
        <f>TITRES_STAT!D2377</f>
        <v>45.132800000000003</v>
      </c>
      <c r="D2374" s="6">
        <f>TITRES_STAT!E2377</f>
        <v>100</v>
      </c>
      <c r="E2374" s="2">
        <f t="shared" si="148"/>
        <v>47472</v>
      </c>
      <c r="F2374" s="6" t="str">
        <f t="shared" si="147"/>
        <v>BULLISH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6">
        <f>TITRES_STAT!C2378</f>
        <v>50</v>
      </c>
      <c r="C2375" s="6">
        <f>TITRES_STAT!D2378</f>
        <v>45.132800000000003</v>
      </c>
      <c r="D2375" s="6">
        <f>TITRES_STAT!E2378</f>
        <v>0</v>
      </c>
      <c r="E2375" s="2">
        <f t="shared" si="148"/>
        <v>47472</v>
      </c>
      <c r="F2375" s="6" t="str">
        <f t="shared" si="147"/>
        <v>BULLISH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BULLISH</v>
      </c>
    </row>
    <row r="2376" spans="1:8" ht="13.5" x14ac:dyDescent="0.25">
      <c r="A2376" s="3">
        <f>TITRES_STAT!B2379</f>
        <v>45464</v>
      </c>
      <c r="B2376" s="6">
        <f>TITRES_STAT!C2379</f>
        <v>50</v>
      </c>
      <c r="C2376" s="6">
        <f>TITRES_STAT!D2379</f>
        <v>45.132800000000003</v>
      </c>
      <c r="D2376" s="6">
        <f>TITRES_STAT!E2379</f>
        <v>0</v>
      </c>
      <c r="E2376" s="2">
        <f t="shared" si="148"/>
        <v>47472</v>
      </c>
      <c r="F2376" s="6" t="str">
        <f t="shared" ref="F2376:F2439" si="151">IF(E2376&gt;E2371,"BULLISH",IF(E2376&lt;E2371,"BEARISH","NEUTRAL"))</f>
        <v>BULLISH</v>
      </c>
      <c r="G2376" s="6" t="str">
        <f t="shared" si="150"/>
        <v>NEUTRAL</v>
      </c>
      <c r="H2376" s="6" t="str">
        <f t="shared" si="149"/>
        <v>CONFIRMED BULLISH</v>
      </c>
    </row>
    <row r="2377" spans="1:8" ht="13.5" x14ac:dyDescent="0.25">
      <c r="A2377" s="3">
        <f>TITRES_STAT!B2380</f>
        <v>45467</v>
      </c>
      <c r="B2377" s="6">
        <f>TITRES_STAT!C2380</f>
        <v>50</v>
      </c>
      <c r="C2377" s="6">
        <f>TITRES_STAT!D2380</f>
        <v>45.132800000000003</v>
      </c>
      <c r="D2377" s="6">
        <f>TITRES_STAT!E2380</f>
        <v>0</v>
      </c>
      <c r="E2377" s="2">
        <f t="shared" si="148"/>
        <v>47472</v>
      </c>
      <c r="F2377" s="6" t="str">
        <f t="shared" si="151"/>
        <v>BULLISH</v>
      </c>
      <c r="G2377" s="6" t="str">
        <f t="shared" si="150"/>
        <v>NEUTRAL</v>
      </c>
      <c r="H2377" s="6" t="str">
        <f t="shared" si="149"/>
        <v>CONFIRMED BULLISH</v>
      </c>
    </row>
    <row r="2378" spans="1:8" ht="13.5" x14ac:dyDescent="0.25">
      <c r="A2378" s="3">
        <f>TITRES_STAT!B2381</f>
        <v>45468</v>
      </c>
      <c r="B2378" s="6">
        <f>TITRES_STAT!C2381</f>
        <v>50</v>
      </c>
      <c r="C2378" s="6">
        <f>TITRES_STAT!D2381</f>
        <v>45.132800000000003</v>
      </c>
      <c r="D2378" s="6">
        <f>TITRES_STAT!E2381</f>
        <v>0</v>
      </c>
      <c r="E2378" s="2">
        <f t="shared" si="148"/>
        <v>47472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CONFIRMED BULLISH</v>
      </c>
    </row>
    <row r="2379" spans="1:8" ht="13.5" x14ac:dyDescent="0.25">
      <c r="A2379" s="3">
        <f>TITRES_STAT!B2382</f>
        <v>45469</v>
      </c>
      <c r="B2379" s="6">
        <f>TITRES_STAT!C2382</f>
        <v>50</v>
      </c>
      <c r="C2379" s="6">
        <f>TITRES_STAT!D2382</f>
        <v>45.132800000000003</v>
      </c>
      <c r="D2379" s="6">
        <f>TITRES_STAT!E2382</f>
        <v>0</v>
      </c>
      <c r="E2379" s="2">
        <f t="shared" si="148"/>
        <v>47472</v>
      </c>
      <c r="F2379" s="6" t="str">
        <f t="shared" si="151"/>
        <v>NEUTRAL</v>
      </c>
      <c r="G2379" s="6" t="str">
        <f t="shared" si="150"/>
        <v>NEUTRAL</v>
      </c>
      <c r="H2379" s="6" t="str">
        <f t="shared" si="149"/>
        <v>NEUTRAL</v>
      </c>
    </row>
    <row r="2380" spans="1:8" ht="13.5" x14ac:dyDescent="0.25">
      <c r="A2380" s="3">
        <f>TITRES_STAT!B2383</f>
        <v>45470</v>
      </c>
      <c r="B2380" s="6">
        <f>TITRES_STAT!C2383</f>
        <v>50</v>
      </c>
      <c r="C2380" s="6">
        <f>TITRES_STAT!D2383</f>
        <v>45.132800000000003</v>
      </c>
      <c r="D2380" s="6">
        <f>TITRES_STAT!E2383</f>
        <v>20</v>
      </c>
      <c r="E2380" s="2">
        <f t="shared" si="148"/>
        <v>47472</v>
      </c>
      <c r="F2380" s="6" t="str">
        <f t="shared" si="151"/>
        <v>NEUTRAL</v>
      </c>
      <c r="G2380" s="6" t="str">
        <f t="shared" si="150"/>
        <v>NEUTRAL</v>
      </c>
      <c r="H2380" s="6" t="str">
        <f t="shared" si="149"/>
        <v>NEUTRAL</v>
      </c>
    </row>
    <row r="2381" spans="1:8" ht="13.5" x14ac:dyDescent="0.25">
      <c r="A2381" s="3">
        <f>TITRES_STAT!B2384</f>
        <v>45471</v>
      </c>
      <c r="B2381" s="6">
        <f>TITRES_STAT!C2384</f>
        <v>50</v>
      </c>
      <c r="C2381" s="6">
        <f>TITRES_STAT!D2384</f>
        <v>45.132800000000003</v>
      </c>
      <c r="D2381" s="6">
        <f>TITRES_STAT!E2384</f>
        <v>0</v>
      </c>
      <c r="E2381" s="2">
        <f t="shared" si="148"/>
        <v>47472</v>
      </c>
      <c r="F2381" s="6" t="str">
        <f t="shared" si="151"/>
        <v>NEUTRAL</v>
      </c>
      <c r="G2381" s="6" t="str">
        <f t="shared" si="150"/>
        <v>NEUTRAL</v>
      </c>
      <c r="H2381" s="6" t="str">
        <f t="shared" si="149"/>
        <v>NEUTRAL</v>
      </c>
    </row>
    <row r="2382" spans="1:8" ht="13.5" x14ac:dyDescent="0.25">
      <c r="A2382" s="3">
        <f>TITRES_STAT!B2385</f>
        <v>45474</v>
      </c>
      <c r="B2382" s="6">
        <f>TITRES_STAT!C2385</f>
        <v>47.8</v>
      </c>
      <c r="C2382" s="6">
        <f>TITRES_STAT!D2385</f>
        <v>45.132800000000003</v>
      </c>
      <c r="D2382" s="6">
        <f>TITRES_STAT!E2385</f>
        <v>0</v>
      </c>
      <c r="E2382" s="2">
        <f t="shared" si="148"/>
        <v>47472</v>
      </c>
      <c r="F2382" s="6" t="str">
        <f t="shared" si="151"/>
        <v>NEUTRAL</v>
      </c>
      <c r="G2382" s="6" t="str">
        <f t="shared" si="150"/>
        <v>NEUTRAL</v>
      </c>
      <c r="H2382" s="6" t="str">
        <f t="shared" si="149"/>
        <v>NEUTRAL</v>
      </c>
    </row>
    <row r="2383" spans="1:8" ht="13.5" x14ac:dyDescent="0.25">
      <c r="A2383" s="3">
        <f>TITRES_STAT!B2386</f>
        <v>45475</v>
      </c>
      <c r="B2383" s="6">
        <f>TITRES_STAT!C2386</f>
        <v>47.7</v>
      </c>
      <c r="C2383" s="6">
        <f>TITRES_STAT!D2386</f>
        <v>45.0383</v>
      </c>
      <c r="D2383" s="6">
        <f>TITRES_STAT!E2386</f>
        <v>351</v>
      </c>
      <c r="E2383" s="2">
        <f t="shared" si="148"/>
        <v>47121</v>
      </c>
      <c r="F2383" s="6" t="str">
        <f t="shared" si="151"/>
        <v>BEARISH</v>
      </c>
      <c r="G2383" s="6" t="str">
        <f t="shared" si="150"/>
        <v>NEUTRAL</v>
      </c>
      <c r="H2383" s="6" t="str">
        <f t="shared" si="149"/>
        <v>CONFIRMED BEARISH</v>
      </c>
    </row>
    <row r="2384" spans="1:8" ht="13.5" x14ac:dyDescent="0.25">
      <c r="A2384" s="3">
        <f>TITRES_STAT!B2387</f>
        <v>45476</v>
      </c>
      <c r="B2384" s="6">
        <f>TITRES_STAT!C2387</f>
        <v>47.7</v>
      </c>
      <c r="C2384" s="6">
        <f>TITRES_STAT!D2387</f>
        <v>45.0383</v>
      </c>
      <c r="D2384" s="6">
        <f>TITRES_STAT!E2387</f>
        <v>0</v>
      </c>
      <c r="E2384" s="2">
        <f t="shared" si="148"/>
        <v>47121</v>
      </c>
      <c r="F2384" s="6" t="str">
        <f t="shared" si="151"/>
        <v>BEARISH</v>
      </c>
      <c r="G2384" s="6" t="str">
        <f t="shared" si="150"/>
        <v>NEUTRAL</v>
      </c>
      <c r="H2384" s="6" t="str">
        <f t="shared" si="149"/>
        <v>CONFIRMED BEARISH</v>
      </c>
    </row>
    <row r="2385" spans="1:8" ht="13.5" x14ac:dyDescent="0.25">
      <c r="A2385" s="3">
        <f>TITRES_STAT!B2388</f>
        <v>45477</v>
      </c>
      <c r="B2385" s="6">
        <f>TITRES_STAT!C2388</f>
        <v>47.7</v>
      </c>
      <c r="C2385" s="6">
        <f>TITRES_STAT!D2388</f>
        <v>45.0383</v>
      </c>
      <c r="D2385" s="6">
        <f>TITRES_STAT!E2388</f>
        <v>0</v>
      </c>
      <c r="E2385" s="2">
        <f t="shared" si="148"/>
        <v>47121</v>
      </c>
      <c r="F2385" s="6" t="str">
        <f t="shared" si="151"/>
        <v>BEARISH</v>
      </c>
      <c r="G2385" s="6" t="str">
        <f t="shared" si="150"/>
        <v>NEUTRAL</v>
      </c>
      <c r="H2385" s="6" t="str">
        <f t="shared" si="149"/>
        <v>CONFIRMED BEARISH</v>
      </c>
    </row>
    <row r="2386" spans="1:8" ht="13.5" x14ac:dyDescent="0.25">
      <c r="A2386" s="3">
        <f>TITRES_STAT!B2389</f>
        <v>45478</v>
      </c>
      <c r="B2386" s="6">
        <f>TITRES_STAT!C2389</f>
        <v>47.7</v>
      </c>
      <c r="C2386" s="6">
        <f>TITRES_STAT!D2389</f>
        <v>45.0383</v>
      </c>
      <c r="D2386" s="6">
        <f>TITRES_STAT!E2389</f>
        <v>0</v>
      </c>
      <c r="E2386" s="2">
        <f t="shared" si="148"/>
        <v>47121</v>
      </c>
      <c r="F2386" s="6" t="str">
        <f t="shared" si="151"/>
        <v>BEARISH</v>
      </c>
      <c r="G2386" s="6" t="str">
        <f t="shared" si="150"/>
        <v>NEUTRAL</v>
      </c>
      <c r="H2386" s="6" t="str">
        <f t="shared" si="149"/>
        <v>CONFIRMED BEARISH</v>
      </c>
    </row>
    <row r="2387" spans="1:8" ht="13.5" x14ac:dyDescent="0.25">
      <c r="A2387" s="3">
        <f>TITRES_STAT!B2390</f>
        <v>45481</v>
      </c>
      <c r="B2387" s="6">
        <f>TITRES_STAT!C2390</f>
        <v>45.6</v>
      </c>
      <c r="C2387" s="6">
        <f>TITRES_STAT!D2390</f>
        <v>43.055500000000002</v>
      </c>
      <c r="D2387" s="6">
        <f>TITRES_STAT!E2390</f>
        <v>107</v>
      </c>
      <c r="E2387" s="2">
        <f t="shared" si="148"/>
        <v>47014</v>
      </c>
      <c r="F2387" s="6" t="str">
        <f t="shared" si="151"/>
        <v>BEARISH</v>
      </c>
      <c r="G2387" s="6" t="str">
        <f t="shared" si="150"/>
        <v>NEUTRAL</v>
      </c>
      <c r="H2387" s="6" t="str">
        <f t="shared" si="149"/>
        <v>CONFIRMED BEARISH</v>
      </c>
    </row>
    <row r="2388" spans="1:8" ht="13.5" x14ac:dyDescent="0.25">
      <c r="A2388" s="3">
        <f>TITRES_STAT!B2391</f>
        <v>45482</v>
      </c>
      <c r="B2388" s="6">
        <f>TITRES_STAT!C2391</f>
        <v>45.6</v>
      </c>
      <c r="C2388" s="6">
        <f>TITRES_STAT!D2391</f>
        <v>43.055500000000002</v>
      </c>
      <c r="D2388" s="6">
        <f>TITRES_STAT!E2391</f>
        <v>0</v>
      </c>
      <c r="E2388" s="2">
        <f t="shared" si="148"/>
        <v>47014</v>
      </c>
      <c r="F2388" s="6" t="str">
        <f t="shared" si="151"/>
        <v>BEARISH</v>
      </c>
      <c r="G2388" s="6" t="str">
        <f t="shared" si="150"/>
        <v>NEUTRAL</v>
      </c>
      <c r="H2388" s="6" t="str">
        <f t="shared" si="149"/>
        <v>CONFIRMED BEARISH</v>
      </c>
    </row>
    <row r="2389" spans="1:8" ht="13.5" x14ac:dyDescent="0.25">
      <c r="A2389" s="3">
        <f>TITRES_STAT!B2392</f>
        <v>45483</v>
      </c>
      <c r="B2389" s="6">
        <f>TITRES_STAT!C2392</f>
        <v>45.6</v>
      </c>
      <c r="C2389" s="6">
        <f>TITRES_STAT!D2392</f>
        <v>43.055500000000002</v>
      </c>
      <c r="D2389" s="6">
        <f>TITRES_STAT!E2392</f>
        <v>0</v>
      </c>
      <c r="E2389" s="2">
        <f t="shared" si="148"/>
        <v>47014</v>
      </c>
      <c r="F2389" s="6" t="str">
        <f t="shared" si="151"/>
        <v>BEARISH</v>
      </c>
      <c r="G2389" s="6" t="str">
        <f t="shared" si="150"/>
        <v>NEUTRAL</v>
      </c>
      <c r="H2389" s="6" t="str">
        <f t="shared" si="149"/>
        <v>CONFIRMED BEARISH</v>
      </c>
    </row>
    <row r="2390" spans="1:8" ht="13.5" x14ac:dyDescent="0.25">
      <c r="A2390" s="3">
        <f>TITRES_STAT!B2393</f>
        <v>45484</v>
      </c>
      <c r="B2390" s="6">
        <f>TITRES_STAT!C2393</f>
        <v>45.6</v>
      </c>
      <c r="C2390" s="6">
        <f>TITRES_STAT!D2393</f>
        <v>43.055500000000002</v>
      </c>
      <c r="D2390" s="6">
        <f>TITRES_STAT!E2393</f>
        <v>0</v>
      </c>
      <c r="E2390" s="2">
        <f t="shared" si="148"/>
        <v>47014</v>
      </c>
      <c r="F2390" s="6" t="str">
        <f t="shared" si="151"/>
        <v>BEARISH</v>
      </c>
      <c r="G2390" s="6" t="str">
        <f t="shared" si="150"/>
        <v>NEUTRAL</v>
      </c>
      <c r="H2390" s="6" t="str">
        <f t="shared" si="149"/>
        <v>CONFIRMED BEARISH</v>
      </c>
    </row>
    <row r="2391" spans="1:8" ht="13.5" x14ac:dyDescent="0.25">
      <c r="A2391" s="3">
        <f>TITRES_STAT!B2394</f>
        <v>45485</v>
      </c>
      <c r="B2391" s="6">
        <f>TITRES_STAT!C2394</f>
        <v>45.6</v>
      </c>
      <c r="C2391" s="6">
        <f>TITRES_STAT!D2394</f>
        <v>43.055500000000002</v>
      </c>
      <c r="D2391" s="6">
        <f>TITRES_STAT!E2394</f>
        <v>0</v>
      </c>
      <c r="E2391" s="2">
        <f t="shared" si="148"/>
        <v>47014</v>
      </c>
      <c r="F2391" s="6" t="str">
        <f t="shared" si="151"/>
        <v>BEARISH</v>
      </c>
      <c r="G2391" s="6" t="str">
        <f t="shared" si="150"/>
        <v>NEUTRAL</v>
      </c>
      <c r="H2391" s="6" t="str">
        <f t="shared" si="149"/>
        <v>CONFIRMED BEARISH</v>
      </c>
    </row>
    <row r="2392" spans="1:8" ht="13.5" x14ac:dyDescent="0.25">
      <c r="A2392" s="3">
        <f>TITRES_STAT!B2395</f>
        <v>45488</v>
      </c>
      <c r="B2392" s="6">
        <f>TITRES_STAT!C2395</f>
        <v>45.6</v>
      </c>
      <c r="C2392" s="6">
        <f>TITRES_STAT!D2395</f>
        <v>43.055500000000002</v>
      </c>
      <c r="D2392" s="6">
        <f>TITRES_STAT!E2395</f>
        <v>0</v>
      </c>
      <c r="E2392" s="2">
        <f t="shared" si="148"/>
        <v>47014</v>
      </c>
      <c r="F2392" s="6" t="str">
        <f t="shared" si="151"/>
        <v>NEUTRAL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45489</v>
      </c>
      <c r="B2393" s="6">
        <f>TITRES_STAT!C2396</f>
        <v>45.6</v>
      </c>
      <c r="C2393" s="6">
        <f>TITRES_STAT!D2396</f>
        <v>43.055500000000002</v>
      </c>
      <c r="D2393" s="6">
        <f>TITRES_STAT!E2396</f>
        <v>0</v>
      </c>
      <c r="E2393" s="2">
        <f t="shared" si="148"/>
        <v>47014</v>
      </c>
      <c r="F2393" s="6" t="str">
        <f t="shared" si="151"/>
        <v>NEUTRAL</v>
      </c>
      <c r="G2393" s="6" t="str">
        <f t="shared" si="150"/>
        <v>NEUTRAL</v>
      </c>
      <c r="H2393" s="6" t="str">
        <f t="shared" si="149"/>
        <v>NEUTRAL</v>
      </c>
    </row>
    <row r="2394" spans="1:8" ht="13.5" x14ac:dyDescent="0.25">
      <c r="A2394" s="3">
        <f>TITRES_STAT!B2397</f>
        <v>45490</v>
      </c>
      <c r="B2394" s="6">
        <f>TITRES_STAT!C2397</f>
        <v>45.6</v>
      </c>
      <c r="C2394" s="6">
        <f>TITRES_STAT!D2397</f>
        <v>43.055500000000002</v>
      </c>
      <c r="D2394" s="6">
        <f>TITRES_STAT!E2397</f>
        <v>0</v>
      </c>
      <c r="E2394" s="2">
        <f t="shared" si="148"/>
        <v>47014</v>
      </c>
      <c r="F2394" s="6" t="str">
        <f t="shared" si="151"/>
        <v>NEUTRAL</v>
      </c>
      <c r="G2394" s="6" t="str">
        <f t="shared" si="150"/>
        <v>NEUTRAL</v>
      </c>
      <c r="H2394" s="6" t="str">
        <f t="shared" si="149"/>
        <v>NEUTRAL</v>
      </c>
    </row>
    <row r="2395" spans="1:8" ht="13.5" x14ac:dyDescent="0.25">
      <c r="A2395" s="3">
        <f>TITRES_STAT!B2398</f>
        <v>45491</v>
      </c>
      <c r="B2395" s="6">
        <f>TITRES_STAT!C2398</f>
        <v>45.6</v>
      </c>
      <c r="C2395" s="6">
        <f>TITRES_STAT!D2398</f>
        <v>43.055500000000002</v>
      </c>
      <c r="D2395" s="6">
        <f>TITRES_STAT!E2398</f>
        <v>0</v>
      </c>
      <c r="E2395" s="2">
        <f t="shared" si="148"/>
        <v>47014</v>
      </c>
      <c r="F2395" s="6" t="str">
        <f t="shared" si="151"/>
        <v>NEUTRAL</v>
      </c>
      <c r="G2395" s="6" t="str">
        <f t="shared" si="150"/>
        <v>NEUTRAL</v>
      </c>
      <c r="H2395" s="6" t="str">
        <f t="shared" si="149"/>
        <v>NEUTRAL</v>
      </c>
    </row>
    <row r="2396" spans="1:8" ht="13.5" x14ac:dyDescent="0.25">
      <c r="A2396" s="3">
        <f>TITRES_STAT!B2399</f>
        <v>45492</v>
      </c>
      <c r="B2396" s="6">
        <f>TITRES_STAT!C2399</f>
        <v>45.6</v>
      </c>
      <c r="C2396" s="6">
        <f>TITRES_STAT!D2399</f>
        <v>43.055500000000002</v>
      </c>
      <c r="D2396" s="6">
        <f>TITRES_STAT!E2399</f>
        <v>0</v>
      </c>
      <c r="E2396" s="2">
        <f t="shared" si="148"/>
        <v>47014</v>
      </c>
      <c r="F2396" s="6" t="str">
        <f t="shared" si="151"/>
        <v>NEUTRAL</v>
      </c>
      <c r="G2396" s="6" t="str">
        <f t="shared" si="150"/>
        <v>NEUTRAL</v>
      </c>
      <c r="H2396" s="6" t="str">
        <f t="shared" si="149"/>
        <v>NEUTRAL</v>
      </c>
    </row>
    <row r="2397" spans="1:8" ht="13.5" x14ac:dyDescent="0.25">
      <c r="A2397" s="3">
        <f>TITRES_STAT!B2400</f>
        <v>45495</v>
      </c>
      <c r="B2397" s="6">
        <f>TITRES_STAT!C2400</f>
        <v>45.6</v>
      </c>
      <c r="C2397" s="6">
        <f>TITRES_STAT!D2400</f>
        <v>43.055500000000002</v>
      </c>
      <c r="D2397" s="6">
        <f>TITRES_STAT!E2400</f>
        <v>0</v>
      </c>
      <c r="E2397" s="2">
        <f t="shared" si="148"/>
        <v>47014</v>
      </c>
      <c r="F2397" s="6" t="str">
        <f t="shared" si="151"/>
        <v>NEUTRAL</v>
      </c>
      <c r="G2397" s="6" t="str">
        <f t="shared" si="150"/>
        <v>NEUTRAL</v>
      </c>
      <c r="H2397" s="6" t="str">
        <f t="shared" si="149"/>
        <v>NEUTRAL</v>
      </c>
    </row>
    <row r="2398" spans="1:8" ht="13.5" x14ac:dyDescent="0.25">
      <c r="A2398" s="3">
        <f>TITRES_STAT!B2401</f>
        <v>45496</v>
      </c>
      <c r="B2398" s="6">
        <f>TITRES_STAT!C2401</f>
        <v>45.6</v>
      </c>
      <c r="C2398" s="6">
        <f>TITRES_STAT!D2401</f>
        <v>43.055500000000002</v>
      </c>
      <c r="D2398" s="6">
        <f>TITRES_STAT!E2401</f>
        <v>0</v>
      </c>
      <c r="E2398" s="2">
        <f t="shared" si="148"/>
        <v>47014</v>
      </c>
      <c r="F2398" s="6" t="str">
        <f t="shared" si="151"/>
        <v>NEUTRAL</v>
      </c>
      <c r="G2398" s="6" t="str">
        <f t="shared" si="150"/>
        <v>NEUTRAL</v>
      </c>
      <c r="H2398" s="6" t="str">
        <f t="shared" si="149"/>
        <v>NEUTRAL</v>
      </c>
    </row>
    <row r="2399" spans="1:8" ht="13.5" x14ac:dyDescent="0.25">
      <c r="A2399" s="3">
        <f>TITRES_STAT!B2402</f>
        <v>45497</v>
      </c>
      <c r="B2399" s="6">
        <f>TITRES_STAT!C2402</f>
        <v>45.6</v>
      </c>
      <c r="C2399" s="6">
        <f>TITRES_STAT!D2402</f>
        <v>43.055500000000002</v>
      </c>
      <c r="D2399" s="6">
        <f>TITRES_STAT!E2402</f>
        <v>0</v>
      </c>
      <c r="E2399" s="2">
        <f t="shared" si="148"/>
        <v>47014</v>
      </c>
      <c r="F2399" s="6" t="str">
        <f t="shared" si="151"/>
        <v>NEUTRAL</v>
      </c>
      <c r="G2399" s="6" t="str">
        <f t="shared" si="150"/>
        <v>NEUTRAL</v>
      </c>
      <c r="H2399" s="6" t="str">
        <f t="shared" si="149"/>
        <v>NEUTRAL</v>
      </c>
    </row>
    <row r="2400" spans="1:8" ht="13.5" x14ac:dyDescent="0.25">
      <c r="A2400" s="3">
        <f>TITRES_STAT!B2403</f>
        <v>45499</v>
      </c>
      <c r="B2400" s="6">
        <f>TITRES_STAT!C2403</f>
        <v>45.6</v>
      </c>
      <c r="C2400" s="6">
        <f>TITRES_STAT!D2403</f>
        <v>43.055500000000002</v>
      </c>
      <c r="D2400" s="6">
        <f>TITRES_STAT!E2403</f>
        <v>0</v>
      </c>
      <c r="E2400" s="2">
        <f t="shared" si="148"/>
        <v>47014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45502</v>
      </c>
      <c r="B2401" s="6">
        <f>TITRES_STAT!C2404</f>
        <v>45.6</v>
      </c>
      <c r="C2401" s="6">
        <f>TITRES_STAT!D2404</f>
        <v>43.055500000000002</v>
      </c>
      <c r="D2401" s="6">
        <f>TITRES_STAT!E2404</f>
        <v>0</v>
      </c>
      <c r="E2401" s="2">
        <f t="shared" si="148"/>
        <v>47014</v>
      </c>
      <c r="F2401" s="6" t="str">
        <f t="shared" si="151"/>
        <v>NEUTRAL</v>
      </c>
      <c r="G2401" s="6" t="str">
        <f t="shared" si="150"/>
        <v>NEUTRAL</v>
      </c>
      <c r="H2401" s="6" t="str">
        <f t="shared" si="149"/>
        <v>NEUTRAL</v>
      </c>
    </row>
    <row r="2402" spans="1:8" ht="13.5" x14ac:dyDescent="0.25">
      <c r="A2402" s="3">
        <f>TITRES_STAT!B2405</f>
        <v>45503</v>
      </c>
      <c r="B2402" s="6">
        <f>TITRES_STAT!C2405</f>
        <v>45.6</v>
      </c>
      <c r="C2402" s="6">
        <f>TITRES_STAT!D2405</f>
        <v>43.055500000000002</v>
      </c>
      <c r="D2402" s="6">
        <f>TITRES_STAT!E2405</f>
        <v>0</v>
      </c>
      <c r="E2402" s="2">
        <f t="shared" si="148"/>
        <v>47014</v>
      </c>
      <c r="F2402" s="6" t="str">
        <f t="shared" si="151"/>
        <v>NEUTRAL</v>
      </c>
      <c r="G2402" s="6" t="str">
        <f t="shared" si="150"/>
        <v>NEUTRAL</v>
      </c>
      <c r="H2402" s="6" t="str">
        <f t="shared" si="149"/>
        <v>NEUTRAL</v>
      </c>
    </row>
    <row r="2403" spans="1:8" ht="13.5" x14ac:dyDescent="0.25">
      <c r="A2403" s="3">
        <f>TITRES_STAT!B2406</f>
        <v>45504</v>
      </c>
      <c r="B2403" s="6">
        <f>TITRES_STAT!C2406</f>
        <v>45.6</v>
      </c>
      <c r="C2403" s="6">
        <f>TITRES_STAT!D2406</f>
        <v>43.055500000000002</v>
      </c>
      <c r="D2403" s="6">
        <f>TITRES_STAT!E2406</f>
        <v>0</v>
      </c>
      <c r="E2403" s="2">
        <f t="shared" si="148"/>
        <v>47014</v>
      </c>
      <c r="F2403" s="6" t="str">
        <f t="shared" si="151"/>
        <v>NEUTRAL</v>
      </c>
      <c r="G2403" s="6" t="str">
        <f t="shared" si="150"/>
        <v>NEUTRAL</v>
      </c>
      <c r="H2403" s="6" t="str">
        <f t="shared" si="149"/>
        <v>NEUTRAL</v>
      </c>
    </row>
    <row r="2404" spans="1:8" ht="13.5" x14ac:dyDescent="0.25">
      <c r="A2404" s="3">
        <f>TITRES_STAT!B2407</f>
        <v>45505</v>
      </c>
      <c r="B2404" s="6">
        <f>TITRES_STAT!C2407</f>
        <v>45.6</v>
      </c>
      <c r="C2404" s="6">
        <f>TITRES_STAT!D2407</f>
        <v>43.055500000000002</v>
      </c>
      <c r="D2404" s="6">
        <f>TITRES_STAT!E2407</f>
        <v>0</v>
      </c>
      <c r="E2404" s="2">
        <f t="shared" si="148"/>
        <v>47014</v>
      </c>
      <c r="F2404" s="6" t="str">
        <f t="shared" si="151"/>
        <v>NEUTRAL</v>
      </c>
      <c r="G2404" s="6" t="str">
        <f t="shared" si="150"/>
        <v>NEUTRAL</v>
      </c>
      <c r="H2404" s="6" t="str">
        <f t="shared" si="149"/>
        <v>NEUTRAL</v>
      </c>
    </row>
    <row r="2405" spans="1:8" ht="13.5" x14ac:dyDescent="0.25">
      <c r="A2405" s="3">
        <f>TITRES_STAT!B2408</f>
        <v>45506</v>
      </c>
      <c r="B2405" s="6">
        <f>TITRES_STAT!C2408</f>
        <v>45.6</v>
      </c>
      <c r="C2405" s="6">
        <f>TITRES_STAT!D2408</f>
        <v>43.055500000000002</v>
      </c>
      <c r="D2405" s="6">
        <f>TITRES_STAT!E2408</f>
        <v>0</v>
      </c>
      <c r="E2405" s="2">
        <f t="shared" si="148"/>
        <v>47014</v>
      </c>
      <c r="F2405" s="6" t="str">
        <f t="shared" si="151"/>
        <v>NEUTRAL</v>
      </c>
      <c r="G2405" s="6" t="str">
        <f t="shared" si="150"/>
        <v>NEUTRAL</v>
      </c>
      <c r="H2405" s="6" t="str">
        <f t="shared" si="149"/>
        <v>NEUTRAL</v>
      </c>
    </row>
    <row r="2406" spans="1:8" ht="13.5" x14ac:dyDescent="0.25">
      <c r="A2406" s="3">
        <f>TITRES_STAT!B2409</f>
        <v>45509</v>
      </c>
      <c r="B2406" s="6">
        <f>TITRES_STAT!C2409</f>
        <v>45.6</v>
      </c>
      <c r="C2406" s="6">
        <f>TITRES_STAT!D2409</f>
        <v>43.055500000000002</v>
      </c>
      <c r="D2406" s="6">
        <f>TITRES_STAT!E2409</f>
        <v>0</v>
      </c>
      <c r="E2406" s="2">
        <f t="shared" si="148"/>
        <v>47014</v>
      </c>
      <c r="F2406" s="6" t="str">
        <f t="shared" si="151"/>
        <v>NEUTRAL</v>
      </c>
      <c r="G2406" s="6" t="str">
        <f t="shared" si="150"/>
        <v>NEUTRAL</v>
      </c>
      <c r="H2406" s="6" t="str">
        <f t="shared" si="149"/>
        <v>NEUTRAL</v>
      </c>
    </row>
    <row r="2407" spans="1:8" ht="13.5" x14ac:dyDescent="0.25">
      <c r="A2407" s="3">
        <f>TITRES_STAT!B2410</f>
        <v>45510</v>
      </c>
      <c r="B2407" s="6">
        <f>TITRES_STAT!C2410</f>
        <v>45.6</v>
      </c>
      <c r="C2407" s="6">
        <f>TITRES_STAT!D2410</f>
        <v>43.055500000000002</v>
      </c>
      <c r="D2407" s="6">
        <f>TITRES_STAT!E2410</f>
        <v>0</v>
      </c>
      <c r="E2407" s="2">
        <f t="shared" si="148"/>
        <v>47014</v>
      </c>
      <c r="F2407" s="6" t="str">
        <f t="shared" si="151"/>
        <v>NEUTRAL</v>
      </c>
      <c r="G2407" s="6" t="str">
        <f t="shared" si="150"/>
        <v>NEUTRAL</v>
      </c>
      <c r="H2407" s="6" t="str">
        <f t="shared" si="149"/>
        <v>NEUTRAL</v>
      </c>
    </row>
    <row r="2408" spans="1:8" ht="13.5" x14ac:dyDescent="0.25">
      <c r="A2408" s="3">
        <f>TITRES_STAT!B2411</f>
        <v>45511</v>
      </c>
      <c r="B2408" s="6">
        <f>TITRES_STAT!C2411</f>
        <v>45.6</v>
      </c>
      <c r="C2408" s="6">
        <f>TITRES_STAT!D2411</f>
        <v>43.055500000000002</v>
      </c>
      <c r="D2408" s="6">
        <f>TITRES_STAT!E2411</f>
        <v>0</v>
      </c>
      <c r="E2408" s="2">
        <f t="shared" si="148"/>
        <v>47014</v>
      </c>
      <c r="F2408" s="6" t="str">
        <f t="shared" si="151"/>
        <v>NEUTRAL</v>
      </c>
      <c r="G2408" s="6" t="str">
        <f t="shared" si="150"/>
        <v>NEUTRAL</v>
      </c>
      <c r="H2408" s="6" t="str">
        <f t="shared" si="149"/>
        <v>NEUTRAL</v>
      </c>
    </row>
    <row r="2409" spans="1:8" ht="13.5" x14ac:dyDescent="0.25">
      <c r="A2409" s="3">
        <f>TITRES_STAT!B2412</f>
        <v>45512</v>
      </c>
      <c r="B2409" s="6">
        <f>TITRES_STAT!C2412</f>
        <v>45.6</v>
      </c>
      <c r="C2409" s="6">
        <f>TITRES_STAT!D2412</f>
        <v>43.055500000000002</v>
      </c>
      <c r="D2409" s="6">
        <f>TITRES_STAT!E2412</f>
        <v>0</v>
      </c>
      <c r="E2409" s="2">
        <f t="shared" si="148"/>
        <v>47014</v>
      </c>
      <c r="F2409" s="6" t="str">
        <f t="shared" si="151"/>
        <v>NEUTRAL</v>
      </c>
      <c r="G2409" s="6" t="str">
        <f t="shared" si="150"/>
        <v>NEUTRAL</v>
      </c>
      <c r="H2409" s="6" t="str">
        <f t="shared" si="149"/>
        <v>NEUTRAL</v>
      </c>
    </row>
    <row r="2410" spans="1:8" ht="13.5" x14ac:dyDescent="0.25">
      <c r="A2410" s="3">
        <f>TITRES_STAT!B2413</f>
        <v>45513</v>
      </c>
      <c r="B2410" s="6">
        <f>TITRES_STAT!C2413</f>
        <v>45.6</v>
      </c>
      <c r="C2410" s="6">
        <f>TITRES_STAT!D2413</f>
        <v>43.055500000000002</v>
      </c>
      <c r="D2410" s="6">
        <f>TITRES_STAT!E2413</f>
        <v>0</v>
      </c>
      <c r="E2410" s="2">
        <f t="shared" si="148"/>
        <v>47014</v>
      </c>
      <c r="F2410" s="6" t="str">
        <f t="shared" si="151"/>
        <v>NEUTRAL</v>
      </c>
      <c r="G2410" s="6" t="str">
        <f t="shared" si="150"/>
        <v>NEUTRAL</v>
      </c>
      <c r="H2410" s="6" t="str">
        <f t="shared" si="149"/>
        <v>NEUTRAL</v>
      </c>
    </row>
    <row r="2411" spans="1:8" ht="13.5" x14ac:dyDescent="0.25">
      <c r="A2411" s="3">
        <f>TITRES_STAT!B2414</f>
        <v>45516</v>
      </c>
      <c r="B2411" s="6">
        <f>TITRES_STAT!C2414</f>
        <v>45.6</v>
      </c>
      <c r="C2411" s="6">
        <f>TITRES_STAT!D2414</f>
        <v>43.055500000000002</v>
      </c>
      <c r="D2411" s="6">
        <f>TITRES_STAT!E2414</f>
        <v>0</v>
      </c>
      <c r="E2411" s="2">
        <f t="shared" si="148"/>
        <v>47014</v>
      </c>
      <c r="F2411" s="6" t="str">
        <f t="shared" si="151"/>
        <v>NEUTRAL</v>
      </c>
      <c r="G2411" s="6" t="str">
        <f t="shared" si="150"/>
        <v>NEUTRAL</v>
      </c>
      <c r="H2411" s="6" t="str">
        <f t="shared" si="149"/>
        <v>NEUTRAL</v>
      </c>
    </row>
    <row r="2412" spans="1:8" ht="13.5" x14ac:dyDescent="0.25">
      <c r="A2412" s="3">
        <f>TITRES_STAT!B2415</f>
        <v>45518</v>
      </c>
      <c r="B2412" s="6">
        <f>TITRES_STAT!C2415</f>
        <v>44.9</v>
      </c>
      <c r="C2412" s="6">
        <f>TITRES_STAT!D2415</f>
        <v>42.394599999999997</v>
      </c>
      <c r="D2412" s="6">
        <f>TITRES_STAT!E2415</f>
        <v>20</v>
      </c>
      <c r="E2412" s="2">
        <f t="shared" si="148"/>
        <v>46994</v>
      </c>
      <c r="F2412" s="6" t="str">
        <f t="shared" si="151"/>
        <v>BEARISH</v>
      </c>
      <c r="G2412" s="6" t="str">
        <f t="shared" si="150"/>
        <v>NEUTRAL</v>
      </c>
      <c r="H2412" s="6" t="str">
        <f t="shared" si="149"/>
        <v>CONFIRMED BEARISH</v>
      </c>
    </row>
    <row r="2413" spans="1:8" ht="13.5" x14ac:dyDescent="0.25">
      <c r="A2413" s="3">
        <f>TITRES_STAT!B2416</f>
        <v>45519</v>
      </c>
      <c r="B2413" s="6">
        <f>TITRES_STAT!C2416</f>
        <v>44.9</v>
      </c>
      <c r="C2413" s="6">
        <f>TITRES_STAT!D2416</f>
        <v>42.394599999999997</v>
      </c>
      <c r="D2413" s="6">
        <f>TITRES_STAT!E2416</f>
        <v>1</v>
      </c>
      <c r="E2413" s="2">
        <f t="shared" si="148"/>
        <v>46994</v>
      </c>
      <c r="F2413" s="6" t="str">
        <f t="shared" si="151"/>
        <v>BEARISH</v>
      </c>
      <c r="G2413" s="6" t="str">
        <f t="shared" si="150"/>
        <v>NEUTRAL</v>
      </c>
      <c r="H2413" s="6" t="str">
        <f t="shared" si="149"/>
        <v>CONFIRMED BEARISH</v>
      </c>
    </row>
    <row r="2414" spans="1:8" ht="13.5" x14ac:dyDescent="0.25">
      <c r="A2414" s="3">
        <f>TITRES_STAT!B2417</f>
        <v>45520</v>
      </c>
      <c r="B2414" s="6">
        <f>TITRES_STAT!C2417</f>
        <v>44.9</v>
      </c>
      <c r="C2414" s="6">
        <f>TITRES_STAT!D2417</f>
        <v>42.394599999999997</v>
      </c>
      <c r="D2414" s="6">
        <f>TITRES_STAT!E2417</f>
        <v>0</v>
      </c>
      <c r="E2414" s="2">
        <f t="shared" si="148"/>
        <v>46994</v>
      </c>
      <c r="F2414" s="6" t="str">
        <f t="shared" si="151"/>
        <v>BEARISH</v>
      </c>
      <c r="G2414" s="6" t="str">
        <f t="shared" si="150"/>
        <v>NEUTRAL</v>
      </c>
      <c r="H2414" s="6" t="str">
        <f t="shared" si="149"/>
        <v>CONFIRMED BEARISH</v>
      </c>
    </row>
    <row r="2415" spans="1:8" ht="13.5" x14ac:dyDescent="0.25">
      <c r="A2415" s="3">
        <f>TITRES_STAT!B2418</f>
        <v>45523</v>
      </c>
      <c r="B2415" s="6">
        <f>TITRES_STAT!C2418</f>
        <v>44.9</v>
      </c>
      <c r="C2415" s="6">
        <f>TITRES_STAT!D2418</f>
        <v>42.394599999999997</v>
      </c>
      <c r="D2415" s="6">
        <f>TITRES_STAT!E2418</f>
        <v>0</v>
      </c>
      <c r="E2415" s="2">
        <f t="shared" si="148"/>
        <v>46994</v>
      </c>
      <c r="F2415" s="6" t="str">
        <f t="shared" si="151"/>
        <v>BEARISH</v>
      </c>
      <c r="G2415" s="6" t="str">
        <f t="shared" si="150"/>
        <v>NEUTRAL</v>
      </c>
      <c r="H2415" s="6" t="str">
        <f t="shared" si="149"/>
        <v>CONFIRMED BEARISH</v>
      </c>
    </row>
    <row r="2416" spans="1:8" ht="13.5" x14ac:dyDescent="0.25">
      <c r="A2416" s="3">
        <f>TITRES_STAT!B2419</f>
        <v>45524</v>
      </c>
      <c r="B2416" s="6">
        <f>TITRES_STAT!C2419</f>
        <v>44.9</v>
      </c>
      <c r="C2416" s="6">
        <f>TITRES_STAT!D2419</f>
        <v>42.394599999999997</v>
      </c>
      <c r="D2416" s="6">
        <f>TITRES_STAT!E2419</f>
        <v>0</v>
      </c>
      <c r="E2416" s="2">
        <f t="shared" si="148"/>
        <v>46994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45525</v>
      </c>
      <c r="B2417" s="6">
        <f>TITRES_STAT!C2420</f>
        <v>44.9</v>
      </c>
      <c r="C2417" s="6">
        <f>TITRES_STAT!D2420</f>
        <v>42.394599999999997</v>
      </c>
      <c r="D2417" s="6">
        <f>TITRES_STAT!E2420</f>
        <v>2</v>
      </c>
      <c r="E2417" s="2">
        <f t="shared" si="148"/>
        <v>46994</v>
      </c>
      <c r="F2417" s="6" t="str">
        <f t="shared" si="151"/>
        <v>NEUTRAL</v>
      </c>
      <c r="G2417" s="6" t="str">
        <f t="shared" si="150"/>
        <v>NEUTRAL</v>
      </c>
      <c r="H2417" s="6" t="str">
        <f t="shared" si="149"/>
        <v>NEUTRAL</v>
      </c>
    </row>
    <row r="2418" spans="1:8" ht="13.5" x14ac:dyDescent="0.25">
      <c r="A2418" s="3">
        <f>TITRES_STAT!B2421</f>
        <v>45526</v>
      </c>
      <c r="B2418" s="6">
        <f>TITRES_STAT!C2421</f>
        <v>44.9</v>
      </c>
      <c r="C2418" s="6">
        <f>TITRES_STAT!D2421</f>
        <v>42.394599999999997</v>
      </c>
      <c r="D2418" s="6">
        <f>TITRES_STAT!E2421</f>
        <v>0</v>
      </c>
      <c r="E2418" s="2">
        <f t="shared" si="148"/>
        <v>46994</v>
      </c>
      <c r="F2418" s="6" t="str">
        <f t="shared" si="151"/>
        <v>NEUTRAL</v>
      </c>
      <c r="G2418" s="6" t="str">
        <f t="shared" si="150"/>
        <v>NEUTRAL</v>
      </c>
      <c r="H2418" s="6" t="str">
        <f t="shared" si="149"/>
        <v>NEUTRAL</v>
      </c>
    </row>
    <row r="2419" spans="1:8" ht="13.5" x14ac:dyDescent="0.25">
      <c r="A2419" s="3">
        <f>TITRES_STAT!B2422</f>
        <v>45527</v>
      </c>
      <c r="B2419" s="6">
        <f>TITRES_STAT!C2422</f>
        <v>44.9</v>
      </c>
      <c r="C2419" s="6">
        <f>TITRES_STAT!D2422</f>
        <v>42.394599999999997</v>
      </c>
      <c r="D2419" s="6">
        <f>TITRES_STAT!E2422</f>
        <v>0</v>
      </c>
      <c r="E2419" s="2">
        <f t="shared" si="148"/>
        <v>46994</v>
      </c>
      <c r="F2419" s="6" t="str">
        <f t="shared" si="151"/>
        <v>NEUTRAL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45530</v>
      </c>
      <c r="B2420" s="6">
        <f>TITRES_STAT!C2423</f>
        <v>44.9</v>
      </c>
      <c r="C2420" s="6">
        <f>TITRES_STAT!D2423</f>
        <v>42.394599999999997</v>
      </c>
      <c r="D2420" s="6">
        <f>TITRES_STAT!E2423</f>
        <v>0</v>
      </c>
      <c r="E2420" s="2">
        <f t="shared" si="148"/>
        <v>46994</v>
      </c>
      <c r="F2420" s="6" t="str">
        <f t="shared" si="151"/>
        <v>NEUTRAL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45531</v>
      </c>
      <c r="B2421" s="6">
        <f>TITRES_STAT!C2424</f>
        <v>44.9</v>
      </c>
      <c r="C2421" s="6">
        <f>TITRES_STAT!D2424</f>
        <v>42.394599999999997</v>
      </c>
      <c r="D2421" s="6">
        <f>TITRES_STAT!E2424</f>
        <v>0</v>
      </c>
      <c r="E2421" s="2">
        <f t="shared" si="148"/>
        <v>46994</v>
      </c>
      <c r="F2421" s="6" t="str">
        <f t="shared" si="151"/>
        <v>NEUTRAL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45532</v>
      </c>
      <c r="B2422" s="6">
        <f>TITRES_STAT!C2425</f>
        <v>44.9</v>
      </c>
      <c r="C2422" s="6">
        <f>TITRES_STAT!D2425</f>
        <v>42.394599999999997</v>
      </c>
      <c r="D2422" s="6">
        <f>TITRES_STAT!E2425</f>
        <v>20</v>
      </c>
      <c r="E2422" s="2">
        <f t="shared" si="148"/>
        <v>46994</v>
      </c>
      <c r="F2422" s="6" t="str">
        <f t="shared" si="151"/>
        <v>NEUTRAL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45533</v>
      </c>
      <c r="B2423" s="6">
        <f>TITRES_STAT!C2426</f>
        <v>44.9</v>
      </c>
      <c r="C2423" s="6">
        <f>TITRES_STAT!D2426</f>
        <v>42.394599999999997</v>
      </c>
      <c r="D2423" s="6">
        <f>TITRES_STAT!E2426</f>
        <v>0</v>
      </c>
      <c r="E2423" s="2">
        <f t="shared" si="148"/>
        <v>46994</v>
      </c>
      <c r="F2423" s="6" t="str">
        <f t="shared" si="151"/>
        <v>NEUTRAL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45534</v>
      </c>
      <c r="B2424" s="6">
        <f>TITRES_STAT!C2427</f>
        <v>44.9</v>
      </c>
      <c r="C2424" s="6">
        <f>TITRES_STAT!D2427</f>
        <v>42.394599999999997</v>
      </c>
      <c r="D2424" s="6">
        <f>TITRES_STAT!E2427</f>
        <v>0</v>
      </c>
      <c r="E2424" s="2">
        <f t="shared" si="148"/>
        <v>46994</v>
      </c>
      <c r="F2424" s="6" t="str">
        <f t="shared" si="151"/>
        <v>NEUTRAL</v>
      </c>
      <c r="G2424" s="6" t="str">
        <f t="shared" si="150"/>
        <v>NEUTRAL</v>
      </c>
      <c r="H2424" s="6" t="str">
        <f t="shared" si="149"/>
        <v>NEUTRAL</v>
      </c>
    </row>
    <row r="2425" spans="1:8" ht="13.5" x14ac:dyDescent="0.25">
      <c r="A2425" s="3">
        <f>TITRES_STAT!B2428</f>
        <v>45537</v>
      </c>
      <c r="B2425" s="6">
        <f>TITRES_STAT!C2428</f>
        <v>44.9</v>
      </c>
      <c r="C2425" s="6">
        <f>TITRES_STAT!D2428</f>
        <v>42.394599999999997</v>
      </c>
      <c r="D2425" s="6">
        <f>TITRES_STAT!E2428</f>
        <v>0</v>
      </c>
      <c r="E2425" s="2">
        <f t="shared" si="148"/>
        <v>46994</v>
      </c>
      <c r="F2425" s="6" t="str">
        <f t="shared" si="151"/>
        <v>NEUTRAL</v>
      </c>
      <c r="G2425" s="6" t="str">
        <f t="shared" si="150"/>
        <v>NEUTRAL</v>
      </c>
      <c r="H2425" s="6" t="str">
        <f t="shared" si="149"/>
        <v>NEUTRAL</v>
      </c>
    </row>
    <row r="2426" spans="1:8" ht="13.5" x14ac:dyDescent="0.25">
      <c r="A2426" s="3">
        <f>TITRES_STAT!B2429</f>
        <v>45538</v>
      </c>
      <c r="B2426" s="6">
        <f>TITRES_STAT!C2429</f>
        <v>44.9</v>
      </c>
      <c r="C2426" s="6">
        <f>TITRES_STAT!D2429</f>
        <v>42.394599999999997</v>
      </c>
      <c r="D2426" s="6">
        <f>TITRES_STAT!E2429</f>
        <v>0</v>
      </c>
      <c r="E2426" s="2">
        <f t="shared" si="148"/>
        <v>46994</v>
      </c>
      <c r="F2426" s="6" t="str">
        <f t="shared" si="151"/>
        <v>NEUTRAL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45539</v>
      </c>
      <c r="B2427" s="6">
        <f>TITRES_STAT!C2430</f>
        <v>44.9</v>
      </c>
      <c r="C2427" s="6">
        <f>TITRES_STAT!D2430</f>
        <v>42.394599999999997</v>
      </c>
      <c r="D2427" s="6">
        <f>TITRES_STAT!E2430</f>
        <v>0</v>
      </c>
      <c r="E2427" s="2">
        <f t="shared" si="148"/>
        <v>46994</v>
      </c>
      <c r="F2427" s="6" t="str">
        <f t="shared" si="151"/>
        <v>NEUTRAL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45540</v>
      </c>
      <c r="B2428" s="6">
        <f>TITRES_STAT!C2431</f>
        <v>44.9</v>
      </c>
      <c r="C2428" s="6">
        <f>TITRES_STAT!D2431</f>
        <v>42.394599999999997</v>
      </c>
      <c r="D2428" s="6">
        <f>TITRES_STAT!E2431</f>
        <v>0</v>
      </c>
      <c r="E2428" s="2">
        <f t="shared" si="148"/>
        <v>46994</v>
      </c>
      <c r="F2428" s="6" t="str">
        <f t="shared" si="151"/>
        <v>NEUTRAL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45541</v>
      </c>
      <c r="B2429" s="6">
        <f>TITRES_STAT!C2432</f>
        <v>44.9</v>
      </c>
      <c r="C2429" s="6">
        <f>TITRES_STAT!D2432</f>
        <v>42.394599999999997</v>
      </c>
      <c r="D2429" s="6">
        <f>TITRES_STAT!E2432</f>
        <v>0</v>
      </c>
      <c r="E2429" s="2">
        <f t="shared" si="148"/>
        <v>46994</v>
      </c>
      <c r="F2429" s="6" t="str">
        <f t="shared" si="151"/>
        <v>NEUTRAL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45544</v>
      </c>
      <c r="B2430" s="6">
        <f>TITRES_STAT!C2433</f>
        <v>44.9</v>
      </c>
      <c r="C2430" s="6">
        <f>TITRES_STAT!D2433</f>
        <v>42.394599999999997</v>
      </c>
      <c r="D2430" s="6">
        <f>TITRES_STAT!E2433</f>
        <v>0</v>
      </c>
      <c r="E2430" s="2">
        <f t="shared" si="148"/>
        <v>46994</v>
      </c>
      <c r="F2430" s="6" t="str">
        <f t="shared" si="151"/>
        <v>NEUTRAL</v>
      </c>
      <c r="G2430" s="6" t="str">
        <f t="shared" si="150"/>
        <v>NEUTRAL</v>
      </c>
      <c r="H2430" s="6" t="str">
        <f t="shared" si="149"/>
        <v>NEUTRAL</v>
      </c>
    </row>
    <row r="2431" spans="1:8" ht="13.5" x14ac:dyDescent="0.25">
      <c r="A2431" s="3">
        <f>TITRES_STAT!B2434</f>
        <v>45545</v>
      </c>
      <c r="B2431" s="6">
        <f>TITRES_STAT!C2434</f>
        <v>44.9</v>
      </c>
      <c r="C2431" s="6">
        <f>TITRES_STAT!D2434</f>
        <v>42.394599999999997</v>
      </c>
      <c r="D2431" s="6">
        <f>TITRES_STAT!E2434</f>
        <v>0</v>
      </c>
      <c r="E2431" s="2">
        <f t="shared" si="148"/>
        <v>46994</v>
      </c>
      <c r="F2431" s="6" t="str">
        <f t="shared" si="151"/>
        <v>NEUTRAL</v>
      </c>
      <c r="G2431" s="6" t="str">
        <f t="shared" si="150"/>
        <v>NEUTRAL</v>
      </c>
      <c r="H2431" s="6" t="str">
        <f t="shared" si="149"/>
        <v>NEUTRAL</v>
      </c>
    </row>
    <row r="2432" spans="1:8" ht="13.5" x14ac:dyDescent="0.25">
      <c r="A2432" s="3">
        <f>TITRES_STAT!B2435</f>
        <v>45546</v>
      </c>
      <c r="B2432" s="6">
        <f>TITRES_STAT!C2435</f>
        <v>44.9</v>
      </c>
      <c r="C2432" s="6">
        <f>TITRES_STAT!D2435</f>
        <v>42.394599999999997</v>
      </c>
      <c r="D2432" s="6">
        <f>TITRES_STAT!E2435</f>
        <v>0</v>
      </c>
      <c r="E2432" s="2">
        <f t="shared" si="148"/>
        <v>46994</v>
      </c>
      <c r="F2432" s="6" t="str">
        <f t="shared" si="151"/>
        <v>NEUTRAL</v>
      </c>
      <c r="G2432" s="6" t="str">
        <f t="shared" si="150"/>
        <v>NEUTRAL</v>
      </c>
      <c r="H2432" s="6" t="str">
        <f t="shared" si="149"/>
        <v>NEUTRAL</v>
      </c>
    </row>
    <row r="2433" spans="1:8" ht="13.5" x14ac:dyDescent="0.25">
      <c r="A2433" s="3">
        <f>TITRES_STAT!B2436</f>
        <v>45547</v>
      </c>
      <c r="B2433" s="6">
        <f>TITRES_STAT!C2436</f>
        <v>44.9</v>
      </c>
      <c r="C2433" s="6">
        <f>TITRES_STAT!D2436</f>
        <v>42.394599999999997</v>
      </c>
      <c r="D2433" s="6">
        <f>TITRES_STAT!E2436</f>
        <v>0</v>
      </c>
      <c r="E2433" s="2">
        <f t="shared" si="148"/>
        <v>46994</v>
      </c>
      <c r="F2433" s="6" t="str">
        <f t="shared" si="151"/>
        <v>NEUTRAL</v>
      </c>
      <c r="G2433" s="6" t="str">
        <f t="shared" si="150"/>
        <v>NEUTRAL</v>
      </c>
      <c r="H2433" s="6" t="str">
        <f t="shared" si="149"/>
        <v>NEUTRAL</v>
      </c>
    </row>
    <row r="2434" spans="1:8" ht="13.5" x14ac:dyDescent="0.25">
      <c r="A2434" s="3">
        <f>TITRES_STAT!B2437</f>
        <v>45548</v>
      </c>
      <c r="B2434" s="6">
        <f>TITRES_STAT!C2437</f>
        <v>46</v>
      </c>
      <c r="C2434" s="6">
        <f>TITRES_STAT!D2437</f>
        <v>43.433199999999999</v>
      </c>
      <c r="D2434" s="6">
        <f>TITRES_STAT!E2437</f>
        <v>1</v>
      </c>
      <c r="E2434" s="2">
        <f t="shared" si="148"/>
        <v>46995</v>
      </c>
      <c r="F2434" s="6" t="str">
        <f t="shared" si="151"/>
        <v>BULLISH</v>
      </c>
      <c r="G2434" s="6" t="str">
        <f t="shared" si="150"/>
        <v>NEUTRAL</v>
      </c>
      <c r="H2434" s="6" t="str">
        <f t="shared" si="149"/>
        <v>CONFIRMED BULLISH</v>
      </c>
    </row>
    <row r="2435" spans="1:8" ht="13.5" x14ac:dyDescent="0.25">
      <c r="A2435" s="3">
        <f>TITRES_STAT!B2438</f>
        <v>45551</v>
      </c>
      <c r="B2435" s="6">
        <f>TITRES_STAT!C2438</f>
        <v>46</v>
      </c>
      <c r="C2435" s="6">
        <f>TITRES_STAT!D2438</f>
        <v>43.433199999999999</v>
      </c>
      <c r="D2435" s="6">
        <f>TITRES_STAT!E2438</f>
        <v>0</v>
      </c>
      <c r="E2435" s="2">
        <f t="shared" si="148"/>
        <v>46995</v>
      </c>
      <c r="F2435" s="6" t="str">
        <f t="shared" si="151"/>
        <v>BULLISH</v>
      </c>
      <c r="G2435" s="6" t="str">
        <f t="shared" si="150"/>
        <v>NEUTRAL</v>
      </c>
      <c r="H2435" s="6" t="str">
        <f t="shared" si="149"/>
        <v>CONFIRMED BULLISH</v>
      </c>
    </row>
    <row r="2436" spans="1:8" ht="13.5" x14ac:dyDescent="0.25">
      <c r="A2436" s="3">
        <f>TITRES_STAT!B2439</f>
        <v>45552</v>
      </c>
      <c r="B2436" s="6">
        <f>TITRES_STAT!C2439</f>
        <v>46</v>
      </c>
      <c r="C2436" s="6">
        <f>TITRES_STAT!D2439</f>
        <v>43.433199999999999</v>
      </c>
      <c r="D2436" s="6">
        <f>TITRES_STAT!E2439</f>
        <v>0</v>
      </c>
      <c r="E2436" s="2">
        <f t="shared" ref="E2436:E2499" si="152">IF(B2436&gt;B2435, E2435+D2436, IF(B2436&lt;B2435, E2435-D2436, E2435))</f>
        <v>46995</v>
      </c>
      <c r="F2436" s="6" t="str">
        <f t="shared" si="151"/>
        <v>BULLISH</v>
      </c>
      <c r="G2436" s="6" t="str">
        <f t="shared" si="150"/>
        <v>NEUTRAL</v>
      </c>
      <c r="H2436" s="6" t="str">
        <f t="shared" si="149"/>
        <v>CONFIRMED BULLISH</v>
      </c>
    </row>
    <row r="2437" spans="1:8" ht="13.5" x14ac:dyDescent="0.25">
      <c r="A2437" s="3">
        <f>TITRES_STAT!B2440</f>
        <v>45553</v>
      </c>
      <c r="B2437" s="6">
        <f>TITRES_STAT!C2440</f>
        <v>46</v>
      </c>
      <c r="C2437" s="6">
        <f>TITRES_STAT!D2440</f>
        <v>43.433199999999999</v>
      </c>
      <c r="D2437" s="6">
        <f>TITRES_STAT!E2440</f>
        <v>0</v>
      </c>
      <c r="E2437" s="2">
        <f t="shared" si="152"/>
        <v>46995</v>
      </c>
      <c r="F2437" s="6" t="str">
        <f t="shared" si="151"/>
        <v>BULLISH</v>
      </c>
      <c r="G2437" s="6" t="str">
        <f t="shared" si="150"/>
        <v>NEUTRAL</v>
      </c>
      <c r="H2437" s="6" t="str">
        <f t="shared" si="149"/>
        <v>CONFIRMED BULLISH</v>
      </c>
    </row>
    <row r="2438" spans="1:8" ht="13.5" x14ac:dyDescent="0.25">
      <c r="A2438" s="3">
        <f>TITRES_STAT!B2441</f>
        <v>45554</v>
      </c>
      <c r="B2438" s="6">
        <f>TITRES_STAT!C2441</f>
        <v>46</v>
      </c>
      <c r="C2438" s="6">
        <f>TITRES_STAT!D2441</f>
        <v>43.433199999999999</v>
      </c>
      <c r="D2438" s="6">
        <f>TITRES_STAT!E2441</f>
        <v>0</v>
      </c>
      <c r="E2438" s="2">
        <f t="shared" si="152"/>
        <v>46995</v>
      </c>
      <c r="F2438" s="6" t="str">
        <f t="shared" si="151"/>
        <v>BULLISH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45555</v>
      </c>
      <c r="B2439" s="6">
        <f>TITRES_STAT!C2442</f>
        <v>46</v>
      </c>
      <c r="C2439" s="6">
        <f>TITRES_STAT!D2442</f>
        <v>43.433199999999999</v>
      </c>
      <c r="D2439" s="6">
        <f>TITRES_STAT!E2442</f>
        <v>0</v>
      </c>
      <c r="E2439" s="2">
        <f t="shared" si="152"/>
        <v>46995</v>
      </c>
      <c r="F2439" s="6" t="str">
        <f t="shared" si="151"/>
        <v>NEUTRAL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45558</v>
      </c>
      <c r="B2440" s="6">
        <f>TITRES_STAT!C2443</f>
        <v>46</v>
      </c>
      <c r="C2440" s="6">
        <f>TITRES_STAT!D2443</f>
        <v>43.433199999999999</v>
      </c>
      <c r="D2440" s="6">
        <f>TITRES_STAT!E2443</f>
        <v>0</v>
      </c>
      <c r="E2440" s="2">
        <f t="shared" si="152"/>
        <v>46995</v>
      </c>
      <c r="F2440" s="6" t="str">
        <f t="shared" ref="F2440:F2503" si="155">IF(E2440&gt;E2435,"BULLISH",IF(E2440&lt;E2435,"BEARISH","NEUTRAL"))</f>
        <v>NEUTRAL</v>
      </c>
      <c r="G2440" s="6" t="str">
        <f t="shared" si="154"/>
        <v>NEUTRAL</v>
      </c>
      <c r="H2440" s="6" t="str">
        <f t="shared" si="153"/>
        <v>NEUTRAL</v>
      </c>
    </row>
    <row r="2441" spans="1:8" ht="13.5" x14ac:dyDescent="0.25">
      <c r="A2441" s="3">
        <f>TITRES_STAT!B2444</f>
        <v>45559</v>
      </c>
      <c r="B2441" s="6">
        <f>TITRES_STAT!C2444</f>
        <v>46</v>
      </c>
      <c r="C2441" s="6">
        <f>TITRES_STAT!D2444</f>
        <v>43.433199999999999</v>
      </c>
      <c r="D2441" s="6">
        <f>TITRES_STAT!E2444</f>
        <v>0</v>
      </c>
      <c r="E2441" s="2">
        <f t="shared" si="152"/>
        <v>46995</v>
      </c>
      <c r="F2441" s="6" t="str">
        <f t="shared" si="155"/>
        <v>NEUTRAL</v>
      </c>
      <c r="G2441" s="6" t="str">
        <f t="shared" si="154"/>
        <v>NEUTRAL</v>
      </c>
      <c r="H2441" s="6" t="str">
        <f t="shared" si="153"/>
        <v>NEUTRAL</v>
      </c>
    </row>
    <row r="2442" spans="1:8" ht="13.5" x14ac:dyDescent="0.25">
      <c r="A2442" s="3">
        <f>TITRES_STAT!B2445</f>
        <v>45560</v>
      </c>
      <c r="B2442" s="6">
        <f>TITRES_STAT!C2445</f>
        <v>46</v>
      </c>
      <c r="C2442" s="6">
        <f>TITRES_STAT!D2445</f>
        <v>43.433199999999999</v>
      </c>
      <c r="D2442" s="6">
        <f>TITRES_STAT!E2445</f>
        <v>0</v>
      </c>
      <c r="E2442" s="2">
        <f t="shared" si="152"/>
        <v>46995</v>
      </c>
      <c r="F2442" s="6" t="str">
        <f t="shared" si="155"/>
        <v>NEUTRAL</v>
      </c>
      <c r="G2442" s="6" t="str">
        <f t="shared" si="154"/>
        <v>NEUTRAL</v>
      </c>
      <c r="H2442" s="6" t="str">
        <f t="shared" si="153"/>
        <v>NEUTRAL</v>
      </c>
    </row>
    <row r="2443" spans="1:8" ht="13.5" x14ac:dyDescent="0.25">
      <c r="A2443" s="3">
        <f>TITRES_STAT!B2446</f>
        <v>45561</v>
      </c>
      <c r="B2443" s="6">
        <f>TITRES_STAT!C2446</f>
        <v>46</v>
      </c>
      <c r="C2443" s="6">
        <f>TITRES_STAT!D2446</f>
        <v>43.433199999999999</v>
      </c>
      <c r="D2443" s="6">
        <f>TITRES_STAT!E2446</f>
        <v>0</v>
      </c>
      <c r="E2443" s="2">
        <f t="shared" si="152"/>
        <v>46995</v>
      </c>
      <c r="F2443" s="6" t="str">
        <f t="shared" si="155"/>
        <v>NEUTRAL</v>
      </c>
      <c r="G2443" s="6" t="str">
        <f t="shared" si="154"/>
        <v>NEUTRAL</v>
      </c>
      <c r="H2443" s="6" t="str">
        <f t="shared" si="153"/>
        <v>NEUTRAL</v>
      </c>
    </row>
    <row r="2444" spans="1:8" ht="13.5" x14ac:dyDescent="0.25">
      <c r="A2444" s="3">
        <f>TITRES_STAT!B2447</f>
        <v>45562</v>
      </c>
      <c r="B2444" s="6">
        <f>TITRES_STAT!C2447</f>
        <v>46</v>
      </c>
      <c r="C2444" s="6">
        <f>TITRES_STAT!D2447</f>
        <v>43.433199999999999</v>
      </c>
      <c r="D2444" s="6">
        <f>TITRES_STAT!E2447</f>
        <v>0</v>
      </c>
      <c r="E2444" s="2">
        <f t="shared" si="152"/>
        <v>46995</v>
      </c>
      <c r="F2444" s="6" t="str">
        <f t="shared" si="155"/>
        <v>NEUTRAL</v>
      </c>
      <c r="G2444" s="6" t="str">
        <f t="shared" si="154"/>
        <v>NEUTRAL</v>
      </c>
      <c r="H2444" s="6" t="str">
        <f t="shared" si="153"/>
        <v>NEUTRAL</v>
      </c>
    </row>
    <row r="2445" spans="1:8" ht="13.5" x14ac:dyDescent="0.25">
      <c r="A2445" s="3">
        <f>TITRES_STAT!B2448</f>
        <v>45565</v>
      </c>
      <c r="B2445" s="6">
        <f>TITRES_STAT!C2448</f>
        <v>46</v>
      </c>
      <c r="C2445" s="6">
        <f>TITRES_STAT!D2448</f>
        <v>43.433199999999999</v>
      </c>
      <c r="D2445" s="6">
        <f>TITRES_STAT!E2448</f>
        <v>0</v>
      </c>
      <c r="E2445" s="2">
        <f t="shared" si="152"/>
        <v>46995</v>
      </c>
      <c r="F2445" s="6" t="str">
        <f t="shared" si="155"/>
        <v>NEUTRAL</v>
      </c>
      <c r="G2445" s="6" t="str">
        <f t="shared" si="154"/>
        <v>NEUTRAL</v>
      </c>
      <c r="H2445" s="6" t="str">
        <f t="shared" si="153"/>
        <v>NEUTRAL</v>
      </c>
    </row>
    <row r="2446" spans="1:8" ht="13.5" x14ac:dyDescent="0.25">
      <c r="A2446" s="3">
        <f>TITRES_STAT!B2449</f>
        <v>45566</v>
      </c>
      <c r="B2446" s="6">
        <f>TITRES_STAT!C2449</f>
        <v>46</v>
      </c>
      <c r="C2446" s="6">
        <f>TITRES_STAT!D2449</f>
        <v>43.433199999999999</v>
      </c>
      <c r="D2446" s="6">
        <f>TITRES_STAT!E2449</f>
        <v>0</v>
      </c>
      <c r="E2446" s="2">
        <f t="shared" si="152"/>
        <v>46995</v>
      </c>
      <c r="F2446" s="6" t="str">
        <f t="shared" si="155"/>
        <v>NEUTRAL</v>
      </c>
      <c r="G2446" s="6" t="str">
        <f t="shared" si="154"/>
        <v>NEUTRAL</v>
      </c>
      <c r="H2446" s="6" t="str">
        <f t="shared" si="153"/>
        <v>NEUTRAL</v>
      </c>
    </row>
    <row r="2447" spans="1:8" ht="13.5" x14ac:dyDescent="0.25">
      <c r="A2447" s="3">
        <f>TITRES_STAT!B2450</f>
        <v>45567</v>
      </c>
      <c r="B2447" s="6">
        <f>TITRES_STAT!C2450</f>
        <v>46</v>
      </c>
      <c r="C2447" s="6">
        <f>TITRES_STAT!D2450</f>
        <v>43.433199999999999</v>
      </c>
      <c r="D2447" s="6">
        <f>TITRES_STAT!E2450</f>
        <v>20</v>
      </c>
      <c r="E2447" s="2">
        <f t="shared" si="152"/>
        <v>46995</v>
      </c>
      <c r="F2447" s="6" t="str">
        <f t="shared" si="155"/>
        <v>NEUTRAL</v>
      </c>
      <c r="G2447" s="6" t="str">
        <f t="shared" si="154"/>
        <v>NEUTRAL</v>
      </c>
      <c r="H2447" s="6" t="str">
        <f t="shared" si="153"/>
        <v>NEUTRAL</v>
      </c>
    </row>
    <row r="2448" spans="1:8" ht="13.5" x14ac:dyDescent="0.25">
      <c r="A2448" s="3">
        <f>TITRES_STAT!B2451</f>
        <v>45568</v>
      </c>
      <c r="B2448" s="6">
        <f>TITRES_STAT!C2451</f>
        <v>46</v>
      </c>
      <c r="C2448" s="6">
        <f>TITRES_STAT!D2451</f>
        <v>43.433199999999999</v>
      </c>
      <c r="D2448" s="6">
        <f>TITRES_STAT!E2451</f>
        <v>0</v>
      </c>
      <c r="E2448" s="2">
        <f t="shared" si="152"/>
        <v>46995</v>
      </c>
      <c r="F2448" s="6" t="str">
        <f t="shared" si="155"/>
        <v>NEUTRAL</v>
      </c>
      <c r="G2448" s="6" t="str">
        <f t="shared" si="154"/>
        <v>NEUTRAL</v>
      </c>
      <c r="H2448" s="6" t="str">
        <f t="shared" si="153"/>
        <v>NEUTRAL</v>
      </c>
    </row>
    <row r="2449" spans="1:8" ht="13.5" x14ac:dyDescent="0.25">
      <c r="A2449" s="3">
        <f>TITRES_STAT!B2452</f>
        <v>45569</v>
      </c>
      <c r="B2449" s="6">
        <f>TITRES_STAT!C2452</f>
        <v>46</v>
      </c>
      <c r="C2449" s="6">
        <f>TITRES_STAT!D2452</f>
        <v>43.433199999999999</v>
      </c>
      <c r="D2449" s="6">
        <f>TITRES_STAT!E2452</f>
        <v>0</v>
      </c>
      <c r="E2449" s="2">
        <f t="shared" si="152"/>
        <v>46995</v>
      </c>
      <c r="F2449" s="6" t="str">
        <f t="shared" si="155"/>
        <v>NEUTRAL</v>
      </c>
      <c r="G2449" s="6" t="str">
        <f t="shared" si="154"/>
        <v>NEUTRAL</v>
      </c>
      <c r="H2449" s="6" t="str">
        <f t="shared" si="153"/>
        <v>NEUTRAL</v>
      </c>
    </row>
    <row r="2450" spans="1:8" ht="13.5" x14ac:dyDescent="0.25">
      <c r="A2450" s="3">
        <f>TITRES_STAT!B2453</f>
        <v>45572</v>
      </c>
      <c r="B2450" s="6">
        <f>TITRES_STAT!C2453</f>
        <v>46</v>
      </c>
      <c r="C2450" s="6">
        <f>TITRES_STAT!D2453</f>
        <v>43.433199999999999</v>
      </c>
      <c r="D2450" s="6">
        <f>TITRES_STAT!E2453</f>
        <v>0</v>
      </c>
      <c r="E2450" s="2">
        <f t="shared" si="152"/>
        <v>46995</v>
      </c>
      <c r="F2450" s="6" t="str">
        <f t="shared" si="155"/>
        <v>NEUTRAL</v>
      </c>
      <c r="G2450" s="6" t="str">
        <f t="shared" si="154"/>
        <v>NEUTRAL</v>
      </c>
      <c r="H2450" s="6" t="str">
        <f t="shared" si="153"/>
        <v>NEUTRAL</v>
      </c>
    </row>
    <row r="2451" spans="1:8" ht="13.5" x14ac:dyDescent="0.25">
      <c r="A2451" s="3">
        <f>TITRES_STAT!B2454</f>
        <v>45573</v>
      </c>
      <c r="B2451" s="6">
        <f>TITRES_STAT!C2454</f>
        <v>46</v>
      </c>
      <c r="C2451" s="6">
        <f>TITRES_STAT!D2454</f>
        <v>43.433199999999999</v>
      </c>
      <c r="D2451" s="6">
        <f>TITRES_STAT!E2454</f>
        <v>0</v>
      </c>
      <c r="E2451" s="2">
        <f t="shared" si="152"/>
        <v>46995</v>
      </c>
      <c r="F2451" s="6" t="str">
        <f t="shared" si="155"/>
        <v>NEUTRAL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45574</v>
      </c>
      <c r="B2452" s="6">
        <f>TITRES_STAT!C2455</f>
        <v>46</v>
      </c>
      <c r="C2452" s="6">
        <f>TITRES_STAT!D2455</f>
        <v>43.433199999999999</v>
      </c>
      <c r="D2452" s="6">
        <f>TITRES_STAT!E2455</f>
        <v>0</v>
      </c>
      <c r="E2452" s="2">
        <f t="shared" si="152"/>
        <v>46995</v>
      </c>
      <c r="F2452" s="6" t="str">
        <f t="shared" si="155"/>
        <v>NEUTRAL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45575</v>
      </c>
      <c r="B2453" s="6">
        <f>TITRES_STAT!C2456</f>
        <v>46</v>
      </c>
      <c r="C2453" s="6">
        <f>TITRES_STAT!D2456</f>
        <v>43.433199999999999</v>
      </c>
      <c r="D2453" s="6">
        <f>TITRES_STAT!E2456</f>
        <v>0</v>
      </c>
      <c r="E2453" s="2">
        <f t="shared" si="152"/>
        <v>46995</v>
      </c>
      <c r="F2453" s="6" t="str">
        <f t="shared" si="155"/>
        <v>NEUTRAL</v>
      </c>
      <c r="G2453" s="6" t="str">
        <f t="shared" si="154"/>
        <v>NEUTRAL</v>
      </c>
      <c r="H2453" s="6" t="str">
        <f t="shared" si="153"/>
        <v>NEUTRAL</v>
      </c>
    </row>
    <row r="2454" spans="1:8" ht="13.5" x14ac:dyDescent="0.25">
      <c r="A2454" s="3">
        <f>TITRES_STAT!B2457</f>
        <v>45576</v>
      </c>
      <c r="B2454" s="6">
        <f>TITRES_STAT!C2457</f>
        <v>46</v>
      </c>
      <c r="C2454" s="6">
        <f>TITRES_STAT!D2457</f>
        <v>43.433199999999999</v>
      </c>
      <c r="D2454" s="6">
        <f>TITRES_STAT!E2457</f>
        <v>0</v>
      </c>
      <c r="E2454" s="2">
        <f t="shared" si="152"/>
        <v>46995</v>
      </c>
      <c r="F2454" s="6" t="str">
        <f t="shared" si="155"/>
        <v>NEUTRAL</v>
      </c>
      <c r="G2454" s="6" t="str">
        <f t="shared" si="154"/>
        <v>NEUTRAL</v>
      </c>
      <c r="H2454" s="6" t="str">
        <f t="shared" si="153"/>
        <v>NEUTRAL</v>
      </c>
    </row>
    <row r="2455" spans="1:8" ht="13.5" x14ac:dyDescent="0.25">
      <c r="A2455" s="3">
        <f>TITRES_STAT!B2458</f>
        <v>45579</v>
      </c>
      <c r="B2455" s="6">
        <f>TITRES_STAT!C2458</f>
        <v>46</v>
      </c>
      <c r="C2455" s="6">
        <f>TITRES_STAT!D2458</f>
        <v>43.433199999999999</v>
      </c>
      <c r="D2455" s="6">
        <f>TITRES_STAT!E2458</f>
        <v>0</v>
      </c>
      <c r="E2455" s="2">
        <f t="shared" si="152"/>
        <v>46995</v>
      </c>
      <c r="F2455" s="6" t="str">
        <f t="shared" si="155"/>
        <v>NEUTRAL</v>
      </c>
      <c r="G2455" s="6" t="str">
        <f t="shared" si="154"/>
        <v>NEUTRAL</v>
      </c>
      <c r="H2455" s="6" t="str">
        <f t="shared" si="153"/>
        <v>NEUTRAL</v>
      </c>
    </row>
    <row r="2456" spans="1:8" ht="13.5" x14ac:dyDescent="0.25">
      <c r="A2456" s="3">
        <f>TITRES_STAT!B2459</f>
        <v>45581</v>
      </c>
      <c r="B2456" s="6">
        <f>TITRES_STAT!C2459</f>
        <v>46</v>
      </c>
      <c r="C2456" s="6">
        <f>TITRES_STAT!D2459</f>
        <v>43.433199999999999</v>
      </c>
      <c r="D2456" s="6">
        <f>TITRES_STAT!E2459</f>
        <v>10</v>
      </c>
      <c r="E2456" s="2">
        <f t="shared" si="152"/>
        <v>46995</v>
      </c>
      <c r="F2456" s="6" t="str">
        <f t="shared" si="155"/>
        <v>NEUTRAL</v>
      </c>
      <c r="G2456" s="6" t="str">
        <f t="shared" si="154"/>
        <v>NEUTRAL</v>
      </c>
      <c r="H2456" s="6" t="str">
        <f t="shared" si="153"/>
        <v>NEUTRAL</v>
      </c>
    </row>
    <row r="2457" spans="1:8" ht="13.5" x14ac:dyDescent="0.25">
      <c r="A2457" s="3">
        <f>TITRES_STAT!B2460</f>
        <v>45582</v>
      </c>
      <c r="B2457" s="6">
        <f>TITRES_STAT!C2460</f>
        <v>46</v>
      </c>
      <c r="C2457" s="6">
        <f>TITRES_STAT!D2460</f>
        <v>43.433199999999999</v>
      </c>
      <c r="D2457" s="6">
        <f>TITRES_STAT!E2460</f>
        <v>0</v>
      </c>
      <c r="E2457" s="2">
        <f t="shared" si="152"/>
        <v>46995</v>
      </c>
      <c r="F2457" s="6" t="str">
        <f t="shared" si="155"/>
        <v>NEUTRAL</v>
      </c>
      <c r="G2457" s="6" t="str">
        <f t="shared" si="154"/>
        <v>NEUTRAL</v>
      </c>
      <c r="H2457" s="6" t="str">
        <f t="shared" si="153"/>
        <v>NEUTRAL</v>
      </c>
    </row>
    <row r="2458" spans="1:8" ht="13.5" x14ac:dyDescent="0.25">
      <c r="A2458" s="3">
        <f>TITRES_STAT!B2461</f>
        <v>45583</v>
      </c>
      <c r="B2458" s="6">
        <f>TITRES_STAT!C2461</f>
        <v>46</v>
      </c>
      <c r="C2458" s="6">
        <f>TITRES_STAT!D2461</f>
        <v>43.433199999999999</v>
      </c>
      <c r="D2458" s="6">
        <f>TITRES_STAT!E2461</f>
        <v>0</v>
      </c>
      <c r="E2458" s="2">
        <f t="shared" si="152"/>
        <v>46995</v>
      </c>
      <c r="F2458" s="6" t="str">
        <f t="shared" si="155"/>
        <v>NEUTRAL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45586</v>
      </c>
      <c r="B2459" s="6">
        <f>TITRES_STAT!C2462</f>
        <v>46</v>
      </c>
      <c r="C2459" s="6">
        <f>TITRES_STAT!D2462</f>
        <v>43.433199999999999</v>
      </c>
      <c r="D2459" s="6">
        <f>TITRES_STAT!E2462</f>
        <v>0</v>
      </c>
      <c r="E2459" s="2">
        <f t="shared" si="152"/>
        <v>46995</v>
      </c>
      <c r="F2459" s="6" t="str">
        <f t="shared" si="155"/>
        <v>NEUTRAL</v>
      </c>
      <c r="G2459" s="6" t="str">
        <f t="shared" si="154"/>
        <v>NEUTRAL</v>
      </c>
      <c r="H2459" s="6" t="str">
        <f t="shared" si="153"/>
        <v>NEUTRAL</v>
      </c>
    </row>
    <row r="2460" spans="1:8" ht="13.5" x14ac:dyDescent="0.25">
      <c r="A2460" s="3">
        <f>TITRES_STAT!B2463</f>
        <v>45587</v>
      </c>
      <c r="B2460" s="6">
        <f>TITRES_STAT!C2463</f>
        <v>46</v>
      </c>
      <c r="C2460" s="6">
        <f>TITRES_STAT!D2463</f>
        <v>43.433199999999999</v>
      </c>
      <c r="D2460" s="6">
        <f>TITRES_STAT!E2463</f>
        <v>0</v>
      </c>
      <c r="E2460" s="2">
        <f t="shared" si="152"/>
        <v>46995</v>
      </c>
      <c r="F2460" s="6" t="str">
        <f t="shared" si="155"/>
        <v>NEUTRAL</v>
      </c>
      <c r="G2460" s="6" t="str">
        <f t="shared" si="154"/>
        <v>NEUTRAL</v>
      </c>
      <c r="H2460" s="6" t="str">
        <f t="shared" si="153"/>
        <v>NEUTRAL</v>
      </c>
    </row>
    <row r="2461" spans="1:8" ht="13.5" x14ac:dyDescent="0.25">
      <c r="A2461" s="3">
        <f>TITRES_STAT!B2464</f>
        <v>45588</v>
      </c>
      <c r="B2461" s="6">
        <f>TITRES_STAT!C2464</f>
        <v>46</v>
      </c>
      <c r="C2461" s="6">
        <f>TITRES_STAT!D2464</f>
        <v>43.433199999999999</v>
      </c>
      <c r="D2461" s="6">
        <f>TITRES_STAT!E2464</f>
        <v>0</v>
      </c>
      <c r="E2461" s="2">
        <f t="shared" si="152"/>
        <v>46995</v>
      </c>
      <c r="F2461" s="6" t="str">
        <f t="shared" si="155"/>
        <v>NEUTRAL</v>
      </c>
      <c r="G2461" s="6" t="str">
        <f t="shared" si="154"/>
        <v>NEUTRAL</v>
      </c>
      <c r="H2461" s="6" t="str">
        <f t="shared" si="153"/>
        <v>NEUTRAL</v>
      </c>
    </row>
    <row r="2462" spans="1:8" ht="13.5" x14ac:dyDescent="0.25">
      <c r="A2462" s="3">
        <f>TITRES_STAT!B2465</f>
        <v>45589</v>
      </c>
      <c r="B2462" s="6">
        <f>TITRES_STAT!C2465</f>
        <v>46</v>
      </c>
      <c r="C2462" s="6">
        <f>TITRES_STAT!D2465</f>
        <v>43.433199999999999</v>
      </c>
      <c r="D2462" s="6">
        <f>TITRES_STAT!E2465</f>
        <v>0</v>
      </c>
      <c r="E2462" s="2">
        <f t="shared" si="152"/>
        <v>46995</v>
      </c>
      <c r="F2462" s="6" t="str">
        <f t="shared" si="155"/>
        <v>NEUTRAL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45590</v>
      </c>
      <c r="B2463" s="6">
        <f>TITRES_STAT!C2466</f>
        <v>46</v>
      </c>
      <c r="C2463" s="6">
        <f>TITRES_STAT!D2466</f>
        <v>43.433199999999999</v>
      </c>
      <c r="D2463" s="6">
        <f>TITRES_STAT!E2466</f>
        <v>0</v>
      </c>
      <c r="E2463" s="2">
        <f t="shared" si="152"/>
        <v>46995</v>
      </c>
      <c r="F2463" s="6" t="str">
        <f t="shared" si="155"/>
        <v>NEUTRAL</v>
      </c>
      <c r="G2463" s="6" t="str">
        <f t="shared" si="154"/>
        <v>NEUTRAL</v>
      </c>
      <c r="H2463" s="6" t="str">
        <f t="shared" si="153"/>
        <v>NEUTRAL</v>
      </c>
    </row>
    <row r="2464" spans="1:8" ht="13.5" x14ac:dyDescent="0.25">
      <c r="A2464" s="3">
        <f>TITRES_STAT!B2467</f>
        <v>45593</v>
      </c>
      <c r="B2464" s="6">
        <f>TITRES_STAT!C2467</f>
        <v>46</v>
      </c>
      <c r="C2464" s="6">
        <f>TITRES_STAT!D2467</f>
        <v>43.433199999999999</v>
      </c>
      <c r="D2464" s="6">
        <f>TITRES_STAT!E2467</f>
        <v>0</v>
      </c>
      <c r="E2464" s="2">
        <f t="shared" si="152"/>
        <v>46995</v>
      </c>
      <c r="F2464" s="6" t="str">
        <f t="shared" si="155"/>
        <v>NEUTRAL</v>
      </c>
      <c r="G2464" s="6" t="str">
        <f t="shared" si="154"/>
        <v>NEUTRAL</v>
      </c>
      <c r="H2464" s="6" t="str">
        <f t="shared" si="153"/>
        <v>NEUTRAL</v>
      </c>
    </row>
    <row r="2465" spans="1:8" ht="13.5" x14ac:dyDescent="0.25">
      <c r="A2465" s="3">
        <f>TITRES_STAT!B2468</f>
        <v>45594</v>
      </c>
      <c r="B2465" s="6">
        <f>TITRES_STAT!C2468</f>
        <v>46</v>
      </c>
      <c r="C2465" s="6">
        <f>TITRES_STAT!D2468</f>
        <v>43.433199999999999</v>
      </c>
      <c r="D2465" s="6">
        <f>TITRES_STAT!E2468</f>
        <v>0</v>
      </c>
      <c r="E2465" s="2">
        <f t="shared" si="152"/>
        <v>46995</v>
      </c>
      <c r="F2465" s="6" t="str">
        <f t="shared" si="155"/>
        <v>NEUTRAL</v>
      </c>
      <c r="G2465" s="6" t="str">
        <f t="shared" si="154"/>
        <v>NEUTRAL</v>
      </c>
      <c r="H2465" s="6" t="str">
        <f t="shared" si="153"/>
        <v>NEUTRAL</v>
      </c>
    </row>
    <row r="2466" spans="1:8" ht="13.5" x14ac:dyDescent="0.25">
      <c r="A2466" s="3">
        <f>TITRES_STAT!B2469</f>
        <v>45595</v>
      </c>
      <c r="B2466" s="6">
        <f>TITRES_STAT!C2469</f>
        <v>46</v>
      </c>
      <c r="C2466" s="6">
        <f>TITRES_STAT!D2469</f>
        <v>43.433199999999999</v>
      </c>
      <c r="D2466" s="6">
        <f>TITRES_STAT!E2469</f>
        <v>0</v>
      </c>
      <c r="E2466" s="2">
        <f t="shared" si="152"/>
        <v>46995</v>
      </c>
      <c r="F2466" s="6" t="str">
        <f t="shared" si="155"/>
        <v>NEUTRAL</v>
      </c>
      <c r="G2466" s="6" t="str">
        <f t="shared" si="154"/>
        <v>NEUTRAL</v>
      </c>
      <c r="H2466" s="6" t="str">
        <f t="shared" si="153"/>
        <v>NEUTRAL</v>
      </c>
    </row>
    <row r="2467" spans="1:8" ht="13.5" x14ac:dyDescent="0.25">
      <c r="A2467" s="3">
        <f>TITRES_STAT!B2470</f>
        <v>45596</v>
      </c>
      <c r="B2467" s="6">
        <f>TITRES_STAT!C2470</f>
        <v>46</v>
      </c>
      <c r="C2467" s="6">
        <f>TITRES_STAT!D2470</f>
        <v>43.433199999999999</v>
      </c>
      <c r="D2467" s="6">
        <f>TITRES_STAT!E2470</f>
        <v>0</v>
      </c>
      <c r="E2467" s="2">
        <f t="shared" si="152"/>
        <v>46995</v>
      </c>
      <c r="F2467" s="6" t="str">
        <f t="shared" si="155"/>
        <v>NEUTRAL</v>
      </c>
      <c r="G2467" s="6" t="str">
        <f t="shared" si="154"/>
        <v>NEUTRAL</v>
      </c>
      <c r="H2467" s="6" t="str">
        <f t="shared" si="153"/>
        <v>NEUTRAL</v>
      </c>
    </row>
    <row r="2468" spans="1:8" ht="13.5" x14ac:dyDescent="0.25">
      <c r="A2468" s="3">
        <f>TITRES_STAT!B2471</f>
        <v>45597</v>
      </c>
      <c r="B2468" s="6">
        <f>TITRES_STAT!C2471</f>
        <v>46</v>
      </c>
      <c r="C2468" s="6">
        <f>TITRES_STAT!D2471</f>
        <v>43.433199999999999</v>
      </c>
      <c r="D2468" s="6">
        <f>TITRES_STAT!E2471</f>
        <v>0</v>
      </c>
      <c r="E2468" s="2">
        <f t="shared" si="152"/>
        <v>46995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45600</v>
      </c>
      <c r="B2469" s="6">
        <f>TITRES_STAT!C2472</f>
        <v>46</v>
      </c>
      <c r="C2469" s="6">
        <f>TITRES_STAT!D2472</f>
        <v>43.433199999999999</v>
      </c>
      <c r="D2469" s="6">
        <f>TITRES_STAT!E2472</f>
        <v>0</v>
      </c>
      <c r="E2469" s="2">
        <f t="shared" si="152"/>
        <v>46995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45601</v>
      </c>
      <c r="B2470" s="6">
        <f>TITRES_STAT!C2473</f>
        <v>46</v>
      </c>
      <c r="C2470" s="6">
        <f>TITRES_STAT!D2473</f>
        <v>43.433199999999999</v>
      </c>
      <c r="D2470" s="6">
        <f>TITRES_STAT!E2473</f>
        <v>0</v>
      </c>
      <c r="E2470" s="2">
        <f t="shared" si="152"/>
        <v>46995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45602</v>
      </c>
      <c r="B2471" s="6">
        <f>TITRES_STAT!C2474</f>
        <v>46</v>
      </c>
      <c r="C2471" s="6">
        <f>TITRES_STAT!D2474</f>
        <v>43.433199999999999</v>
      </c>
      <c r="D2471" s="6">
        <f>TITRES_STAT!E2474</f>
        <v>0</v>
      </c>
      <c r="E2471" s="2">
        <f t="shared" si="152"/>
        <v>46995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45603</v>
      </c>
      <c r="B2472" s="6">
        <f>TITRES_STAT!C2475</f>
        <v>46</v>
      </c>
      <c r="C2472" s="6">
        <f>TITRES_STAT!D2475</f>
        <v>43.433199999999999</v>
      </c>
      <c r="D2472" s="6">
        <f>TITRES_STAT!E2475</f>
        <v>0</v>
      </c>
      <c r="E2472" s="2">
        <f t="shared" si="152"/>
        <v>46995</v>
      </c>
      <c r="F2472" s="6" t="str">
        <f t="shared" si="155"/>
        <v>NEUTRAL</v>
      </c>
      <c r="G2472" s="6" t="str">
        <f t="shared" si="154"/>
        <v>NEUTRAL</v>
      </c>
      <c r="H2472" s="6" t="str">
        <f t="shared" si="153"/>
        <v>NEUTRAL</v>
      </c>
    </row>
    <row r="2473" spans="1:8" ht="13.5" x14ac:dyDescent="0.25">
      <c r="A2473" s="3">
        <f>TITRES_STAT!B2476</f>
        <v>45604</v>
      </c>
      <c r="B2473" s="6">
        <f>TITRES_STAT!C2476</f>
        <v>46</v>
      </c>
      <c r="C2473" s="6">
        <f>TITRES_STAT!D2476</f>
        <v>43.433199999999999</v>
      </c>
      <c r="D2473" s="6">
        <f>TITRES_STAT!E2476</f>
        <v>0</v>
      </c>
      <c r="E2473" s="2">
        <f t="shared" si="152"/>
        <v>46995</v>
      </c>
      <c r="F2473" s="6" t="str">
        <f t="shared" si="155"/>
        <v>NEUTRAL</v>
      </c>
      <c r="G2473" s="6" t="str">
        <f t="shared" si="154"/>
        <v>NEUTRAL</v>
      </c>
      <c r="H2473" s="6" t="str">
        <f t="shared" si="153"/>
        <v>NEUTRAL</v>
      </c>
    </row>
    <row r="2474" spans="1:8" ht="13.5" x14ac:dyDescent="0.25">
      <c r="A2474" s="3">
        <f>TITRES_STAT!B2477</f>
        <v>45607</v>
      </c>
      <c r="B2474" s="6">
        <f>TITRES_STAT!C2477</f>
        <v>46</v>
      </c>
      <c r="C2474" s="6">
        <f>TITRES_STAT!D2477</f>
        <v>43.433199999999999</v>
      </c>
      <c r="D2474" s="6">
        <f>TITRES_STAT!E2477</f>
        <v>0</v>
      </c>
      <c r="E2474" s="2">
        <f t="shared" si="152"/>
        <v>46995</v>
      </c>
      <c r="F2474" s="6" t="str">
        <f t="shared" si="155"/>
        <v>NEUTRAL</v>
      </c>
      <c r="G2474" s="6" t="str">
        <f t="shared" si="154"/>
        <v>NEUTRAL</v>
      </c>
      <c r="H2474" s="6" t="str">
        <f t="shared" si="153"/>
        <v>NEUTRAL</v>
      </c>
    </row>
    <row r="2475" spans="1:8" ht="13.5" x14ac:dyDescent="0.25">
      <c r="A2475" s="3">
        <f>TITRES_STAT!B2478</f>
        <v>45608</v>
      </c>
      <c r="B2475" s="6">
        <f>TITRES_STAT!C2478</f>
        <v>46</v>
      </c>
      <c r="C2475" s="6">
        <f>TITRES_STAT!D2478</f>
        <v>43.433199999999999</v>
      </c>
      <c r="D2475" s="6">
        <f>TITRES_STAT!E2478</f>
        <v>0</v>
      </c>
      <c r="E2475" s="2">
        <f t="shared" si="152"/>
        <v>46995</v>
      </c>
      <c r="F2475" s="6" t="str">
        <f t="shared" si="155"/>
        <v>NEUTRAL</v>
      </c>
      <c r="G2475" s="6" t="str">
        <f t="shared" si="154"/>
        <v>NEUTRAL</v>
      </c>
      <c r="H2475" s="6" t="str">
        <f t="shared" si="153"/>
        <v>NEUTRAL</v>
      </c>
    </row>
    <row r="2476" spans="1:8" ht="13.5" x14ac:dyDescent="0.25">
      <c r="A2476" s="3">
        <f>TITRES_STAT!B2479</f>
        <v>45609</v>
      </c>
      <c r="B2476" s="6">
        <f>TITRES_STAT!C2479</f>
        <v>46</v>
      </c>
      <c r="C2476" s="6">
        <f>TITRES_STAT!D2479</f>
        <v>43.433199999999999</v>
      </c>
      <c r="D2476" s="6">
        <f>TITRES_STAT!E2479</f>
        <v>0</v>
      </c>
      <c r="E2476" s="2">
        <f t="shared" si="152"/>
        <v>46995</v>
      </c>
      <c r="F2476" s="6" t="str">
        <f t="shared" si="155"/>
        <v>NEUTRAL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45610</v>
      </c>
      <c r="B2477" s="6">
        <f>TITRES_STAT!C2480</f>
        <v>46</v>
      </c>
      <c r="C2477" s="6">
        <f>TITRES_STAT!D2480</f>
        <v>43.433199999999999</v>
      </c>
      <c r="D2477" s="6">
        <f>TITRES_STAT!E2480</f>
        <v>0</v>
      </c>
      <c r="E2477" s="2">
        <f t="shared" si="152"/>
        <v>46995</v>
      </c>
      <c r="F2477" s="6" t="str">
        <f t="shared" si="155"/>
        <v>NEUTRAL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45611</v>
      </c>
      <c r="B2478" s="6">
        <f>TITRES_STAT!C2481</f>
        <v>46</v>
      </c>
      <c r="C2478" s="6">
        <f>TITRES_STAT!D2481</f>
        <v>43.433199999999999</v>
      </c>
      <c r="D2478" s="6">
        <f>TITRES_STAT!E2481</f>
        <v>0</v>
      </c>
      <c r="E2478" s="2">
        <f t="shared" si="152"/>
        <v>46995</v>
      </c>
      <c r="F2478" s="6" t="str">
        <f t="shared" si="155"/>
        <v>NEUTRAL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45614</v>
      </c>
      <c r="B2479" s="6">
        <f>TITRES_STAT!C2482</f>
        <v>46</v>
      </c>
      <c r="C2479" s="6">
        <f>TITRES_STAT!D2482</f>
        <v>43.433199999999999</v>
      </c>
      <c r="D2479" s="6">
        <f>TITRES_STAT!E2482</f>
        <v>0</v>
      </c>
      <c r="E2479" s="2">
        <f t="shared" si="152"/>
        <v>46995</v>
      </c>
      <c r="F2479" s="6" t="str">
        <f t="shared" si="155"/>
        <v>NEUTRAL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45615</v>
      </c>
      <c r="B2480" s="6">
        <f>TITRES_STAT!C2483</f>
        <v>46</v>
      </c>
      <c r="C2480" s="6">
        <f>TITRES_STAT!D2483</f>
        <v>43.433199999999999</v>
      </c>
      <c r="D2480" s="6">
        <f>TITRES_STAT!E2483</f>
        <v>0</v>
      </c>
      <c r="E2480" s="2">
        <f t="shared" si="152"/>
        <v>46995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46</v>
      </c>
      <c r="C2481" s="6">
        <f>TITRES_STAT!D2484</f>
        <v>43.433199999999999</v>
      </c>
      <c r="D2481" s="6">
        <f>TITRES_STAT!E2484</f>
        <v>0</v>
      </c>
      <c r="E2481" s="2">
        <f t="shared" si="152"/>
        <v>46995</v>
      </c>
      <c r="F2481" s="6" t="str">
        <f t="shared" si="155"/>
        <v>NEUTRAL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45617</v>
      </c>
      <c r="B2482" s="6">
        <f>TITRES_STAT!C2485</f>
        <v>46</v>
      </c>
      <c r="C2482" s="6">
        <f>TITRES_STAT!D2485</f>
        <v>43.433199999999999</v>
      </c>
      <c r="D2482" s="6">
        <f>TITRES_STAT!E2485</f>
        <v>0</v>
      </c>
      <c r="E2482" s="2">
        <f t="shared" si="152"/>
        <v>46995</v>
      </c>
      <c r="F2482" s="6" t="str">
        <f t="shared" si="155"/>
        <v>NEUTRAL</v>
      </c>
      <c r="G2482" s="6" t="str">
        <f t="shared" si="154"/>
        <v>NEUTRAL</v>
      </c>
      <c r="H2482" s="6" t="str">
        <f t="shared" si="153"/>
        <v>NEUTRAL</v>
      </c>
    </row>
    <row r="2483" spans="1:8" ht="13.5" x14ac:dyDescent="0.25">
      <c r="A2483" s="3">
        <f>TITRES_STAT!B2486</f>
        <v>45618</v>
      </c>
      <c r="B2483" s="6">
        <f>TITRES_STAT!C2486</f>
        <v>46</v>
      </c>
      <c r="C2483" s="6">
        <f>TITRES_STAT!D2486</f>
        <v>43.433199999999999</v>
      </c>
      <c r="D2483" s="6">
        <f>TITRES_STAT!E2486</f>
        <v>0</v>
      </c>
      <c r="E2483" s="2">
        <f t="shared" si="152"/>
        <v>46995</v>
      </c>
      <c r="F2483" s="6" t="str">
        <f t="shared" si="155"/>
        <v>NEUTRAL</v>
      </c>
      <c r="G2483" s="6" t="str">
        <f t="shared" si="154"/>
        <v>NEUTRAL</v>
      </c>
      <c r="H2483" s="6" t="str">
        <f t="shared" si="153"/>
        <v>NEUTRAL</v>
      </c>
    </row>
    <row r="2484" spans="1:8" ht="13.5" x14ac:dyDescent="0.25">
      <c r="A2484" s="3">
        <f>TITRES_STAT!B2487</f>
        <v>45621</v>
      </c>
      <c r="B2484" s="6">
        <f>TITRES_STAT!C2487</f>
        <v>46</v>
      </c>
      <c r="C2484" s="6">
        <f>TITRES_STAT!D2487</f>
        <v>43.433199999999999</v>
      </c>
      <c r="D2484" s="6">
        <f>TITRES_STAT!E2487</f>
        <v>0</v>
      </c>
      <c r="E2484" s="2">
        <f t="shared" si="152"/>
        <v>46995</v>
      </c>
      <c r="F2484" s="6" t="str">
        <f t="shared" si="155"/>
        <v>NEUTRAL</v>
      </c>
      <c r="G2484" s="6" t="str">
        <f t="shared" si="154"/>
        <v>NEUTRAL</v>
      </c>
      <c r="H2484" s="6" t="str">
        <f t="shared" si="153"/>
        <v>NEUTRAL</v>
      </c>
    </row>
    <row r="2485" spans="1:8" ht="13.5" x14ac:dyDescent="0.25">
      <c r="A2485" s="3">
        <f>TITRES_STAT!B2488</f>
        <v>45622</v>
      </c>
      <c r="B2485" s="6">
        <f>TITRES_STAT!C2488</f>
        <v>43.93</v>
      </c>
      <c r="C2485" s="6">
        <f>TITRES_STAT!D2488</f>
        <v>41.478700000000003</v>
      </c>
      <c r="D2485" s="6">
        <f>TITRES_STAT!E2488</f>
        <v>129</v>
      </c>
      <c r="E2485" s="2">
        <f t="shared" si="152"/>
        <v>46866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CONFIRMED BEARISH</v>
      </c>
    </row>
    <row r="2486" spans="1:8" ht="13.5" x14ac:dyDescent="0.25">
      <c r="A2486" s="3">
        <f>TITRES_STAT!B2489</f>
        <v>45623</v>
      </c>
      <c r="B2486" s="6">
        <f>TITRES_STAT!C2489</f>
        <v>43.94</v>
      </c>
      <c r="C2486" s="6">
        <f>TITRES_STAT!D2489</f>
        <v>41.488100000000003</v>
      </c>
      <c r="D2486" s="6">
        <f>TITRES_STAT!E2489</f>
        <v>10</v>
      </c>
      <c r="E2486" s="2">
        <f t="shared" si="152"/>
        <v>46876</v>
      </c>
      <c r="F2486" s="6" t="str">
        <f t="shared" si="155"/>
        <v>BEARISH</v>
      </c>
      <c r="G2486" s="6" t="str">
        <f t="shared" si="154"/>
        <v>NEUTRAL</v>
      </c>
      <c r="H2486" s="6" t="str">
        <f t="shared" si="153"/>
        <v>CONFIRMED BEARISH</v>
      </c>
    </row>
    <row r="2487" spans="1:8" ht="13.5" x14ac:dyDescent="0.25">
      <c r="A2487" s="3">
        <f>TITRES_STAT!B2490</f>
        <v>45624</v>
      </c>
      <c r="B2487" s="6">
        <f>TITRES_STAT!C2490</f>
        <v>43.94</v>
      </c>
      <c r="C2487" s="6">
        <f>TITRES_STAT!D2490</f>
        <v>41.488100000000003</v>
      </c>
      <c r="D2487" s="6">
        <f>TITRES_STAT!E2490</f>
        <v>0</v>
      </c>
      <c r="E2487" s="2">
        <f t="shared" si="152"/>
        <v>46876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CONFIRMED BEARISH</v>
      </c>
    </row>
    <row r="2488" spans="1:8" ht="13.5" x14ac:dyDescent="0.25">
      <c r="A2488" s="3">
        <f>TITRES_STAT!B2491</f>
        <v>45625</v>
      </c>
      <c r="B2488" s="6">
        <f>TITRES_STAT!C2491</f>
        <v>43.94</v>
      </c>
      <c r="C2488" s="6">
        <f>TITRES_STAT!D2491</f>
        <v>41.488100000000003</v>
      </c>
      <c r="D2488" s="6">
        <f>TITRES_STAT!E2491</f>
        <v>0</v>
      </c>
      <c r="E2488" s="2">
        <f t="shared" si="152"/>
        <v>46876</v>
      </c>
      <c r="F2488" s="6" t="str">
        <f t="shared" si="155"/>
        <v>BEARISH</v>
      </c>
      <c r="G2488" s="6" t="str">
        <f t="shared" si="154"/>
        <v>NEUTRAL</v>
      </c>
      <c r="H2488" s="6" t="str">
        <f t="shared" si="153"/>
        <v>CONFIRMED BEARISH</v>
      </c>
    </row>
    <row r="2489" spans="1:8" ht="13.5" x14ac:dyDescent="0.25">
      <c r="A2489" s="3">
        <f>TITRES_STAT!B2492</f>
        <v>45628</v>
      </c>
      <c r="B2489" s="6">
        <f>TITRES_STAT!C2492</f>
        <v>43.94</v>
      </c>
      <c r="C2489" s="6">
        <f>TITRES_STAT!D2492</f>
        <v>41.488100000000003</v>
      </c>
      <c r="D2489" s="6">
        <f>TITRES_STAT!E2492</f>
        <v>0</v>
      </c>
      <c r="E2489" s="2">
        <f t="shared" si="152"/>
        <v>46876</v>
      </c>
      <c r="F2489" s="6" t="str">
        <f t="shared" si="155"/>
        <v>BEARISH</v>
      </c>
      <c r="G2489" s="6" t="str">
        <f t="shared" si="154"/>
        <v>NEUTRAL</v>
      </c>
      <c r="H2489" s="6" t="str">
        <f t="shared" si="153"/>
        <v>CONFIRMED BEARISH</v>
      </c>
    </row>
    <row r="2490" spans="1:8" ht="13.5" x14ac:dyDescent="0.25">
      <c r="A2490" s="3">
        <f>TITRES_STAT!B2493</f>
        <v>45629</v>
      </c>
      <c r="B2490" s="6">
        <f>TITRES_STAT!C2493</f>
        <v>43.94</v>
      </c>
      <c r="C2490" s="6">
        <f>TITRES_STAT!D2493</f>
        <v>41.488100000000003</v>
      </c>
      <c r="D2490" s="6">
        <f>TITRES_STAT!E2493</f>
        <v>0</v>
      </c>
      <c r="E2490" s="2">
        <f t="shared" si="152"/>
        <v>46876</v>
      </c>
      <c r="F2490" s="6" t="str">
        <f t="shared" si="155"/>
        <v>BULLISH</v>
      </c>
      <c r="G2490" s="6" t="str">
        <f t="shared" si="154"/>
        <v>NEUTRAL</v>
      </c>
      <c r="H2490" s="6" t="str">
        <f t="shared" si="153"/>
        <v>CONFIRMED BULLISH</v>
      </c>
    </row>
    <row r="2491" spans="1:8" ht="13.5" x14ac:dyDescent="0.25">
      <c r="A2491" s="3">
        <f>TITRES_STAT!B2494</f>
        <v>45630</v>
      </c>
      <c r="B2491" s="6">
        <f>TITRES_STAT!C2494</f>
        <v>43.94</v>
      </c>
      <c r="C2491" s="6">
        <f>TITRES_STAT!D2494</f>
        <v>41.488100000000003</v>
      </c>
      <c r="D2491" s="6">
        <f>TITRES_STAT!E2494</f>
        <v>0</v>
      </c>
      <c r="E2491" s="2">
        <f t="shared" si="152"/>
        <v>46876</v>
      </c>
      <c r="F2491" s="6" t="str">
        <f t="shared" si="155"/>
        <v>NEUTRAL</v>
      </c>
      <c r="G2491" s="6" t="str">
        <f t="shared" si="154"/>
        <v>NEUTRAL</v>
      </c>
      <c r="H2491" s="6" t="str">
        <f t="shared" si="153"/>
        <v>NEUTRAL</v>
      </c>
    </row>
    <row r="2492" spans="1:8" ht="13.5" x14ac:dyDescent="0.25">
      <c r="A2492" s="3">
        <f>TITRES_STAT!B2495</f>
        <v>45631</v>
      </c>
      <c r="B2492" s="6">
        <f>TITRES_STAT!C2495</f>
        <v>43.94</v>
      </c>
      <c r="C2492" s="6">
        <f>TITRES_STAT!D2495</f>
        <v>41.488100000000003</v>
      </c>
      <c r="D2492" s="6">
        <f>TITRES_STAT!E2495</f>
        <v>0</v>
      </c>
      <c r="E2492" s="2">
        <f t="shared" si="152"/>
        <v>46876</v>
      </c>
      <c r="F2492" s="6" t="str">
        <f t="shared" si="155"/>
        <v>NEUTRAL</v>
      </c>
      <c r="G2492" s="6" t="str">
        <f t="shared" si="154"/>
        <v>NEUTRAL</v>
      </c>
      <c r="H2492" s="6" t="str">
        <f t="shared" si="153"/>
        <v>NEUTRAL</v>
      </c>
    </row>
    <row r="2493" spans="1:8" ht="13.5" x14ac:dyDescent="0.25">
      <c r="A2493" s="3">
        <f>TITRES_STAT!B2496</f>
        <v>45632</v>
      </c>
      <c r="B2493" s="6">
        <f>TITRES_STAT!C2496</f>
        <v>43.94</v>
      </c>
      <c r="C2493" s="6">
        <f>TITRES_STAT!D2496</f>
        <v>41.488100000000003</v>
      </c>
      <c r="D2493" s="6">
        <f>TITRES_STAT!E2496</f>
        <v>0</v>
      </c>
      <c r="E2493" s="2">
        <f t="shared" si="152"/>
        <v>46876</v>
      </c>
      <c r="F2493" s="6" t="str">
        <f t="shared" si="155"/>
        <v>NEUTRAL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45635</v>
      </c>
      <c r="B2494" s="6">
        <f>TITRES_STAT!C2497</f>
        <v>43.94</v>
      </c>
      <c r="C2494" s="6">
        <f>TITRES_STAT!D2497</f>
        <v>41.488100000000003</v>
      </c>
      <c r="D2494" s="6">
        <f>TITRES_STAT!E2497</f>
        <v>0</v>
      </c>
      <c r="E2494" s="2">
        <f t="shared" si="152"/>
        <v>46876</v>
      </c>
      <c r="F2494" s="6" t="str">
        <f t="shared" si="155"/>
        <v>NEUTRAL</v>
      </c>
      <c r="G2494" s="6" t="str">
        <f t="shared" si="154"/>
        <v>NEUTRAL</v>
      </c>
      <c r="H2494" s="6" t="str">
        <f t="shared" si="153"/>
        <v>NEUTRAL</v>
      </c>
    </row>
    <row r="2495" spans="1:8" ht="13.5" x14ac:dyDescent="0.25">
      <c r="A2495" s="3">
        <f>TITRES_STAT!B2498</f>
        <v>45636</v>
      </c>
      <c r="B2495" s="6">
        <f>TITRES_STAT!C2498</f>
        <v>43.94</v>
      </c>
      <c r="C2495" s="6">
        <f>TITRES_STAT!D2498</f>
        <v>41.488100000000003</v>
      </c>
      <c r="D2495" s="6">
        <f>TITRES_STAT!E2498</f>
        <v>0</v>
      </c>
      <c r="E2495" s="2">
        <f t="shared" si="152"/>
        <v>46876</v>
      </c>
      <c r="F2495" s="6" t="str">
        <f t="shared" si="155"/>
        <v>NEUTRAL</v>
      </c>
      <c r="G2495" s="6" t="str">
        <f t="shared" si="154"/>
        <v>NEUTRAL</v>
      </c>
      <c r="H2495" s="6" t="str">
        <f t="shared" si="153"/>
        <v>NEUTRAL</v>
      </c>
    </row>
    <row r="2496" spans="1:8" ht="13.5" x14ac:dyDescent="0.25">
      <c r="A2496" s="3">
        <f>TITRES_STAT!B2499</f>
        <v>45637</v>
      </c>
      <c r="B2496" s="6">
        <f>TITRES_STAT!C2499</f>
        <v>43.94</v>
      </c>
      <c r="C2496" s="6">
        <f>TITRES_STAT!D2499</f>
        <v>41.488100000000003</v>
      </c>
      <c r="D2496" s="6">
        <f>TITRES_STAT!E2499</f>
        <v>0</v>
      </c>
      <c r="E2496" s="2">
        <f t="shared" si="152"/>
        <v>46876</v>
      </c>
      <c r="F2496" s="6" t="str">
        <f t="shared" si="155"/>
        <v>NEUTRAL</v>
      </c>
      <c r="G2496" s="6" t="str">
        <f t="shared" si="154"/>
        <v>NEUTRAL</v>
      </c>
      <c r="H2496" s="6" t="str">
        <f t="shared" si="153"/>
        <v>NEUTRAL</v>
      </c>
    </row>
    <row r="2497" spans="1:8" ht="13.5" x14ac:dyDescent="0.25">
      <c r="A2497" s="3">
        <f>TITRES_STAT!B2500</f>
        <v>45638</v>
      </c>
      <c r="B2497" s="6">
        <f>TITRES_STAT!C2500</f>
        <v>43.94</v>
      </c>
      <c r="C2497" s="6">
        <f>TITRES_STAT!D2500</f>
        <v>41.488100000000003</v>
      </c>
      <c r="D2497" s="6">
        <f>TITRES_STAT!E2500</f>
        <v>0</v>
      </c>
      <c r="E2497" s="2">
        <f t="shared" si="152"/>
        <v>46876</v>
      </c>
      <c r="F2497" s="6" t="str">
        <f t="shared" si="155"/>
        <v>NEUTRAL</v>
      </c>
      <c r="G2497" s="6" t="str">
        <f t="shared" si="154"/>
        <v>NEUTRAL</v>
      </c>
      <c r="H2497" s="6" t="str">
        <f t="shared" si="153"/>
        <v>NEUTRAL</v>
      </c>
    </row>
    <row r="2498" spans="1:8" ht="13.5" x14ac:dyDescent="0.25">
      <c r="A2498" s="3">
        <f>TITRES_STAT!B2501</f>
        <v>45639</v>
      </c>
      <c r="B2498" s="6">
        <f>TITRES_STAT!C2501</f>
        <v>43.94</v>
      </c>
      <c r="C2498" s="6">
        <f>TITRES_STAT!D2501</f>
        <v>41.488100000000003</v>
      </c>
      <c r="D2498" s="6">
        <f>TITRES_STAT!E2501</f>
        <v>0</v>
      </c>
      <c r="E2498" s="2">
        <f t="shared" si="152"/>
        <v>46876</v>
      </c>
      <c r="F2498" s="6" t="str">
        <f t="shared" si="155"/>
        <v>NEUTRAL</v>
      </c>
      <c r="G2498" s="6" t="str">
        <f t="shared" si="154"/>
        <v>NEUTRAL</v>
      </c>
      <c r="H2498" s="6" t="str">
        <f t="shared" si="153"/>
        <v>NEUTRAL</v>
      </c>
    </row>
    <row r="2499" spans="1:8" ht="13.5" x14ac:dyDescent="0.25">
      <c r="A2499" s="3">
        <f>TITRES_STAT!B2502</f>
        <v>45642</v>
      </c>
      <c r="B2499" s="6">
        <f>TITRES_STAT!C2502</f>
        <v>41.97</v>
      </c>
      <c r="C2499" s="6">
        <f>TITRES_STAT!D2502</f>
        <v>39.628100000000003</v>
      </c>
      <c r="D2499" s="6">
        <f>TITRES_STAT!E2502</f>
        <v>174</v>
      </c>
      <c r="E2499" s="2">
        <f t="shared" si="152"/>
        <v>46702</v>
      </c>
      <c r="F2499" s="6" t="str">
        <f t="shared" si="155"/>
        <v>BEARISH</v>
      </c>
      <c r="G2499" s="6" t="str">
        <f t="shared" si="154"/>
        <v>NEUTRAL</v>
      </c>
      <c r="H2499" s="6" t="str">
        <f t="shared" si="153"/>
        <v>CONFIRMED BEARISH</v>
      </c>
    </row>
    <row r="2500" spans="1:8" ht="13.5" x14ac:dyDescent="0.25">
      <c r="A2500" s="3">
        <f>TITRES_STAT!B2503</f>
        <v>45644</v>
      </c>
      <c r="B2500" s="6">
        <f>TITRES_STAT!C2503</f>
        <v>41.97</v>
      </c>
      <c r="C2500" s="6">
        <f>TITRES_STAT!D2503</f>
        <v>39.628100000000003</v>
      </c>
      <c r="D2500" s="6">
        <f>TITRES_STAT!E2503</f>
        <v>0</v>
      </c>
      <c r="E2500" s="2">
        <f t="shared" ref="E2500:E2563" si="156">IF(B2500&gt;B2499, E2499+D2500, IF(B2500&lt;B2499, E2499-D2500, E2499))</f>
        <v>46702</v>
      </c>
      <c r="F2500" s="6" t="str">
        <f t="shared" si="155"/>
        <v>BEARISH</v>
      </c>
      <c r="G2500" s="6" t="str">
        <f t="shared" si="154"/>
        <v>NEUTRAL</v>
      </c>
      <c r="H2500" s="6" t="str">
        <f t="shared" si="153"/>
        <v>CONFIRMED BEARISH</v>
      </c>
    </row>
    <row r="2501" spans="1:8" ht="13.5" x14ac:dyDescent="0.25">
      <c r="A2501" s="3">
        <f>TITRES_STAT!B2504</f>
        <v>45645</v>
      </c>
      <c r="B2501" s="6">
        <f>TITRES_STAT!C2504</f>
        <v>41.97</v>
      </c>
      <c r="C2501" s="6">
        <f>TITRES_STAT!D2504</f>
        <v>39.628100000000003</v>
      </c>
      <c r="D2501" s="6">
        <f>TITRES_STAT!E2504</f>
        <v>0</v>
      </c>
      <c r="E2501" s="2">
        <f t="shared" si="156"/>
        <v>46702</v>
      </c>
      <c r="F2501" s="6" t="str">
        <f t="shared" si="155"/>
        <v>BEARISH</v>
      </c>
      <c r="G2501" s="6" t="str">
        <f t="shared" si="154"/>
        <v>NEUTRAL</v>
      </c>
      <c r="H2501" s="6" t="str">
        <f t="shared" si="153"/>
        <v>CONFIRMED BEARISH</v>
      </c>
    </row>
    <row r="2502" spans="1:8" ht="13.5" x14ac:dyDescent="0.25">
      <c r="A2502" s="3">
        <f>TITRES_STAT!B2505</f>
        <v>45646</v>
      </c>
      <c r="B2502" s="6">
        <f>TITRES_STAT!C2505</f>
        <v>43.85</v>
      </c>
      <c r="C2502" s="6">
        <f>TITRES_STAT!D2505</f>
        <v>41.403199999999998</v>
      </c>
      <c r="D2502" s="6">
        <f>TITRES_STAT!E2505</f>
        <v>17082</v>
      </c>
      <c r="E2502" s="2">
        <f t="shared" si="156"/>
        <v>63784</v>
      </c>
      <c r="F2502" s="6" t="str">
        <f t="shared" si="155"/>
        <v>BULLISH</v>
      </c>
      <c r="G2502" s="6" t="str">
        <f t="shared" si="154"/>
        <v>STRONG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BULLISH DIVERGENCE</v>
      </c>
    </row>
    <row r="2503" spans="1:8" ht="13.5" x14ac:dyDescent="0.25">
      <c r="A2503" s="3">
        <f>TITRES_STAT!B2506</f>
        <v>45649</v>
      </c>
      <c r="B2503" s="6">
        <f>TITRES_STAT!C2506</f>
        <v>43.85</v>
      </c>
      <c r="C2503" s="6">
        <f>TITRES_STAT!D2506</f>
        <v>41.403199999999998</v>
      </c>
      <c r="D2503" s="6">
        <f>TITRES_STAT!E2506</f>
        <v>0</v>
      </c>
      <c r="E2503" s="2">
        <f t="shared" si="156"/>
        <v>63784</v>
      </c>
      <c r="F2503" s="6" t="str">
        <f t="shared" si="155"/>
        <v>BULLISH</v>
      </c>
      <c r="G2503" s="6" t="str">
        <f t="shared" ref="G2503:G2566" si="158">IF((E2503-E2498)/E2498 &gt; 0.02, "STRONG",
 IF((E2503-E2498)/E2498 &lt; -0.02, "WEAK", "NEUTRAL"))</f>
        <v>STRONG</v>
      </c>
      <c r="H2503" s="6" t="str">
        <f t="shared" si="157"/>
        <v>BULLISH DIVERGENCE</v>
      </c>
    </row>
    <row r="2504" spans="1:8" ht="13.5" x14ac:dyDescent="0.25">
      <c r="A2504" s="3">
        <f>TITRES_STAT!B2507</f>
        <v>45650</v>
      </c>
      <c r="B2504" s="6">
        <f>TITRES_STAT!C2507</f>
        <v>43.85</v>
      </c>
      <c r="C2504" s="6">
        <f>TITRES_STAT!D2507</f>
        <v>41.403199999999998</v>
      </c>
      <c r="D2504" s="6">
        <f>TITRES_STAT!E2507</f>
        <v>0</v>
      </c>
      <c r="E2504" s="2">
        <f t="shared" si="156"/>
        <v>63784</v>
      </c>
      <c r="F2504" s="6" t="str">
        <f t="shared" ref="F2504:F2567" si="159">IF(E2504&gt;E2499,"BULLISH",IF(E2504&lt;E2499,"BEARISH","NEUTRAL"))</f>
        <v>BULLISH</v>
      </c>
      <c r="G2504" s="6" t="str">
        <f t="shared" si="158"/>
        <v>STRONG</v>
      </c>
      <c r="H2504" s="6" t="str">
        <f t="shared" si="157"/>
        <v>CONFIRMED BULLISH</v>
      </c>
    </row>
    <row r="2505" spans="1:8" ht="13.5" x14ac:dyDescent="0.25">
      <c r="A2505" s="3">
        <f>TITRES_STAT!B2508</f>
        <v>45651</v>
      </c>
      <c r="B2505" s="6">
        <f>TITRES_STAT!C2508</f>
        <v>43.85</v>
      </c>
      <c r="C2505" s="6">
        <f>TITRES_STAT!D2508</f>
        <v>41.403199999999998</v>
      </c>
      <c r="D2505" s="6">
        <f>TITRES_STAT!E2508</f>
        <v>0</v>
      </c>
      <c r="E2505" s="2">
        <f t="shared" si="156"/>
        <v>63784</v>
      </c>
      <c r="F2505" s="6" t="str">
        <f t="shared" si="159"/>
        <v>BULLISH</v>
      </c>
      <c r="G2505" s="6" t="str">
        <f t="shared" si="158"/>
        <v>STRONG</v>
      </c>
      <c r="H2505" s="6" t="str">
        <f t="shared" si="157"/>
        <v>CONFIRMED BULLISH</v>
      </c>
    </row>
    <row r="2506" spans="1:8" ht="13.5" x14ac:dyDescent="0.25">
      <c r="A2506" s="3">
        <f>TITRES_STAT!B2509</f>
        <v>45652</v>
      </c>
      <c r="B2506" s="6">
        <f>TITRES_STAT!C2509</f>
        <v>44.01</v>
      </c>
      <c r="C2506" s="6">
        <f>TITRES_STAT!D2509</f>
        <v>41.554200000000002</v>
      </c>
      <c r="D2506" s="6">
        <f>TITRES_STAT!E2509</f>
        <v>71</v>
      </c>
      <c r="E2506" s="2">
        <f t="shared" si="156"/>
        <v>63855</v>
      </c>
      <c r="F2506" s="6" t="str">
        <f t="shared" si="159"/>
        <v>BULLISH</v>
      </c>
      <c r="G2506" s="6" t="str">
        <f t="shared" si="158"/>
        <v>STRONG</v>
      </c>
      <c r="H2506" s="6" t="str">
        <f t="shared" si="157"/>
        <v>CONFIRMED BULLISH</v>
      </c>
    </row>
    <row r="2507" spans="1:8" ht="13.5" x14ac:dyDescent="0.25">
      <c r="A2507" s="3">
        <f>TITRES_STAT!B2510</f>
        <v>45653</v>
      </c>
      <c r="B2507" s="6">
        <f>TITRES_STAT!C2510</f>
        <v>44.01</v>
      </c>
      <c r="C2507" s="6">
        <f>TITRES_STAT!D2510</f>
        <v>41.554200000000002</v>
      </c>
      <c r="D2507" s="6">
        <f>TITRES_STAT!E2510</f>
        <v>0</v>
      </c>
      <c r="E2507" s="2">
        <f t="shared" si="156"/>
        <v>63855</v>
      </c>
      <c r="F2507" s="6" t="str">
        <f t="shared" si="159"/>
        <v>BULLISH</v>
      </c>
      <c r="G2507" s="6" t="str">
        <f t="shared" si="158"/>
        <v>NEUTRAL</v>
      </c>
      <c r="H2507" s="6" t="str">
        <f t="shared" si="157"/>
        <v>CONFIRMED BULLISH</v>
      </c>
    </row>
    <row r="2508" spans="1:8" ht="13.5" x14ac:dyDescent="0.25">
      <c r="A2508" s="3">
        <f>TITRES_STAT!B2511</f>
        <v>45656</v>
      </c>
      <c r="B2508" s="6">
        <f>TITRES_STAT!C2511</f>
        <v>45.99</v>
      </c>
      <c r="C2508" s="6">
        <f>TITRES_STAT!D2511</f>
        <v>43.4238</v>
      </c>
      <c r="D2508" s="6">
        <f>TITRES_STAT!E2511</f>
        <v>0</v>
      </c>
      <c r="E2508" s="2">
        <f t="shared" si="156"/>
        <v>63855</v>
      </c>
      <c r="F2508" s="6" t="str">
        <f t="shared" si="159"/>
        <v>BULLISH</v>
      </c>
      <c r="G2508" s="6" t="str">
        <f t="shared" si="158"/>
        <v>NEUTRAL</v>
      </c>
      <c r="H2508" s="6" t="str">
        <f t="shared" si="157"/>
        <v>CONFIRMED BULLISH</v>
      </c>
    </row>
    <row r="2509" spans="1:8" ht="13.5" x14ac:dyDescent="0.25">
      <c r="A2509" s="3">
        <f>TITRES_STAT!B2512</f>
        <v>45657</v>
      </c>
      <c r="B2509" s="6">
        <f>TITRES_STAT!C2512</f>
        <v>46</v>
      </c>
      <c r="C2509" s="6">
        <f>TITRES_STAT!D2512</f>
        <v>43.433199999999999</v>
      </c>
      <c r="D2509" s="6">
        <f>TITRES_STAT!E2512</f>
        <v>320</v>
      </c>
      <c r="E2509" s="2">
        <f t="shared" si="156"/>
        <v>64175</v>
      </c>
      <c r="F2509" s="6" t="str">
        <f t="shared" si="159"/>
        <v>BULLISH</v>
      </c>
      <c r="G2509" s="6" t="str">
        <f t="shared" si="158"/>
        <v>NEUTRAL</v>
      </c>
      <c r="H2509" s="6" t="str">
        <f t="shared" si="157"/>
        <v>CONFIRMED BULLISH</v>
      </c>
    </row>
    <row r="2510" spans="1:8" ht="13.5" x14ac:dyDescent="0.25">
      <c r="A2510" s="3">
        <f>TITRES_STAT!B2513</f>
        <v>45659</v>
      </c>
      <c r="B2510" s="6">
        <f>TITRES_STAT!C2513</f>
        <v>46</v>
      </c>
      <c r="C2510" s="6">
        <f>TITRES_STAT!D2513</f>
        <v>43.433199999999999</v>
      </c>
      <c r="D2510" s="6">
        <f>TITRES_STAT!E2513</f>
        <v>0</v>
      </c>
      <c r="E2510" s="2">
        <f t="shared" si="156"/>
        <v>64175</v>
      </c>
      <c r="F2510" s="6" t="str">
        <f t="shared" si="159"/>
        <v>BULLISH</v>
      </c>
      <c r="G2510" s="6" t="str">
        <f t="shared" si="158"/>
        <v>NEUTRAL</v>
      </c>
      <c r="H2510" s="6" t="str">
        <f t="shared" si="157"/>
        <v>CONFIRMED BULLISH</v>
      </c>
    </row>
    <row r="2511" spans="1:8" ht="13.5" x14ac:dyDescent="0.25">
      <c r="A2511" s="3">
        <f>TITRES_STAT!B2514</f>
        <v>45660</v>
      </c>
      <c r="B2511" s="6">
        <f>TITRES_STAT!C2514</f>
        <v>46</v>
      </c>
      <c r="C2511" s="6">
        <f>TITRES_STAT!D2514</f>
        <v>43.433199999999999</v>
      </c>
      <c r="D2511" s="6">
        <f>TITRES_STAT!E2514</f>
        <v>0</v>
      </c>
      <c r="E2511" s="2">
        <f t="shared" si="156"/>
        <v>64175</v>
      </c>
      <c r="F2511" s="6" t="str">
        <f t="shared" si="159"/>
        <v>BULLISH</v>
      </c>
      <c r="G2511" s="6" t="str">
        <f t="shared" si="158"/>
        <v>NEUTRAL</v>
      </c>
      <c r="H2511" s="6" t="str">
        <f t="shared" si="157"/>
        <v>CONFIRMED BULLISH</v>
      </c>
    </row>
    <row r="2512" spans="1:8" ht="13.5" x14ac:dyDescent="0.25">
      <c r="A2512" s="3">
        <f>TITRES_STAT!B2515</f>
        <v>45663</v>
      </c>
      <c r="B2512" s="6">
        <f>TITRES_STAT!C2515</f>
        <v>46</v>
      </c>
      <c r="C2512" s="6">
        <f>TITRES_STAT!D2515</f>
        <v>43.433199999999999</v>
      </c>
      <c r="D2512" s="6">
        <f>TITRES_STAT!E2515</f>
        <v>0</v>
      </c>
      <c r="E2512" s="2">
        <f t="shared" si="156"/>
        <v>64175</v>
      </c>
      <c r="F2512" s="6" t="str">
        <f t="shared" si="159"/>
        <v>BULLISH</v>
      </c>
      <c r="G2512" s="6" t="str">
        <f t="shared" si="158"/>
        <v>NEUTRAL</v>
      </c>
      <c r="H2512" s="6" t="str">
        <f t="shared" si="157"/>
        <v>CONFIRMED BULLISH</v>
      </c>
    </row>
    <row r="2513" spans="1:8" ht="13.5" x14ac:dyDescent="0.25">
      <c r="A2513" s="3">
        <f>TITRES_STAT!B2516</f>
        <v>45664</v>
      </c>
      <c r="B2513" s="6">
        <f>TITRES_STAT!C2516</f>
        <v>46</v>
      </c>
      <c r="C2513" s="6">
        <f>TITRES_STAT!D2516</f>
        <v>43.433199999999999</v>
      </c>
      <c r="D2513" s="6">
        <f>TITRES_STAT!E2516</f>
        <v>0</v>
      </c>
      <c r="E2513" s="2">
        <f t="shared" si="156"/>
        <v>64175</v>
      </c>
      <c r="F2513" s="6" t="str">
        <f t="shared" si="159"/>
        <v>BULLISH</v>
      </c>
      <c r="G2513" s="6" t="str">
        <f t="shared" si="158"/>
        <v>NEUTRAL</v>
      </c>
      <c r="H2513" s="6" t="str">
        <f t="shared" si="157"/>
        <v>CONFIRMED BULLISH</v>
      </c>
    </row>
    <row r="2514" spans="1:8" ht="13.5" x14ac:dyDescent="0.25">
      <c r="A2514" s="3">
        <f>TITRES_STAT!B2517</f>
        <v>45665</v>
      </c>
      <c r="B2514" s="6">
        <f>TITRES_STAT!C2517</f>
        <v>46</v>
      </c>
      <c r="C2514" s="6">
        <f>TITRES_STAT!D2517</f>
        <v>43.433199999999999</v>
      </c>
      <c r="D2514" s="6">
        <f>TITRES_STAT!E2517</f>
        <v>0</v>
      </c>
      <c r="E2514" s="2">
        <f t="shared" si="156"/>
        <v>64175</v>
      </c>
      <c r="F2514" s="6" t="str">
        <f t="shared" si="159"/>
        <v>NEUTRAL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45666</v>
      </c>
      <c r="B2515" s="6">
        <f>TITRES_STAT!C2518</f>
        <v>46</v>
      </c>
      <c r="C2515" s="6">
        <f>TITRES_STAT!D2518</f>
        <v>43.433199999999999</v>
      </c>
      <c r="D2515" s="6">
        <f>TITRES_STAT!E2518</f>
        <v>0</v>
      </c>
      <c r="E2515" s="2">
        <f t="shared" si="156"/>
        <v>64175</v>
      </c>
      <c r="F2515" s="6" t="str">
        <f t="shared" si="159"/>
        <v>NEUTRAL</v>
      </c>
      <c r="G2515" s="6" t="str">
        <f t="shared" si="158"/>
        <v>NEUTRAL</v>
      </c>
      <c r="H2515" s="6" t="str">
        <f t="shared" si="157"/>
        <v>NEUTRAL</v>
      </c>
    </row>
    <row r="2516" spans="1:8" ht="13.5" x14ac:dyDescent="0.25">
      <c r="A2516" s="3">
        <f>TITRES_STAT!B2519</f>
        <v>45667</v>
      </c>
      <c r="B2516" s="6">
        <f>TITRES_STAT!C2519</f>
        <v>46</v>
      </c>
      <c r="C2516" s="6">
        <f>TITRES_STAT!D2519</f>
        <v>43.433199999999999</v>
      </c>
      <c r="D2516" s="6">
        <f>TITRES_STAT!E2519</f>
        <v>370</v>
      </c>
      <c r="E2516" s="2">
        <f t="shared" si="156"/>
        <v>64175</v>
      </c>
      <c r="F2516" s="6" t="str">
        <f t="shared" si="159"/>
        <v>NEUTRAL</v>
      </c>
      <c r="G2516" s="6" t="str">
        <f t="shared" si="158"/>
        <v>NEUTRAL</v>
      </c>
      <c r="H2516" s="6" t="str">
        <f t="shared" si="157"/>
        <v>NEUTRAL</v>
      </c>
    </row>
    <row r="2517" spans="1:8" ht="13.5" x14ac:dyDescent="0.25">
      <c r="A2517" s="3">
        <f>TITRES_STAT!B2520</f>
        <v>45670</v>
      </c>
      <c r="B2517" s="6">
        <f>TITRES_STAT!C2520</f>
        <v>48</v>
      </c>
      <c r="C2517" s="6">
        <f>TITRES_STAT!D2520</f>
        <v>45.321599999999997</v>
      </c>
      <c r="D2517" s="6">
        <f>TITRES_STAT!E2520</f>
        <v>1</v>
      </c>
      <c r="E2517" s="2">
        <f t="shared" si="156"/>
        <v>64176</v>
      </c>
      <c r="F2517" s="6" t="str">
        <f t="shared" si="159"/>
        <v>BULLISH</v>
      </c>
      <c r="G2517" s="6" t="str">
        <f t="shared" si="158"/>
        <v>NEUTRAL</v>
      </c>
      <c r="H2517" s="6" t="str">
        <f t="shared" si="157"/>
        <v>CONFIRMED BULLISH</v>
      </c>
    </row>
    <row r="2518" spans="1:8" ht="13.5" x14ac:dyDescent="0.25">
      <c r="A2518" s="3">
        <f>TITRES_STAT!B2521</f>
        <v>45671</v>
      </c>
      <c r="B2518" s="6">
        <f>TITRES_STAT!C2521</f>
        <v>48</v>
      </c>
      <c r="C2518" s="6">
        <f>TITRES_STAT!D2521</f>
        <v>45.321599999999997</v>
      </c>
      <c r="D2518" s="6">
        <f>TITRES_STAT!E2521</f>
        <v>0</v>
      </c>
      <c r="E2518" s="2">
        <f t="shared" si="156"/>
        <v>64176</v>
      </c>
      <c r="F2518" s="6" t="str">
        <f t="shared" si="159"/>
        <v>BULLISH</v>
      </c>
      <c r="G2518" s="6" t="str">
        <f t="shared" si="158"/>
        <v>NEUTRAL</v>
      </c>
      <c r="H2518" s="6" t="str">
        <f t="shared" si="157"/>
        <v>CONFIRMED BULLISH</v>
      </c>
    </row>
    <row r="2519" spans="1:8" ht="13.5" x14ac:dyDescent="0.25">
      <c r="A2519" s="3">
        <f>TITRES_STAT!B2522</f>
        <v>45672</v>
      </c>
      <c r="B2519" s="6">
        <f>TITRES_STAT!C2522</f>
        <v>46</v>
      </c>
      <c r="C2519" s="6">
        <f>TITRES_STAT!D2522</f>
        <v>43.433199999999999</v>
      </c>
      <c r="D2519" s="6">
        <f>TITRES_STAT!E2522</f>
        <v>6</v>
      </c>
      <c r="E2519" s="2">
        <f t="shared" si="156"/>
        <v>64170</v>
      </c>
      <c r="F2519" s="6" t="str">
        <f t="shared" si="159"/>
        <v>BEARISH</v>
      </c>
      <c r="G2519" s="6" t="str">
        <f t="shared" si="158"/>
        <v>NEUTRAL</v>
      </c>
      <c r="H2519" s="6" t="str">
        <f t="shared" si="157"/>
        <v>NEUTRAL</v>
      </c>
    </row>
    <row r="2520" spans="1:8" ht="13.5" x14ac:dyDescent="0.25">
      <c r="A2520" s="3">
        <f>TITRES_STAT!B2523</f>
        <v>45673</v>
      </c>
      <c r="B2520" s="6">
        <f>TITRES_STAT!C2523</f>
        <v>46</v>
      </c>
      <c r="C2520" s="6">
        <f>TITRES_STAT!D2523</f>
        <v>43.433199999999999</v>
      </c>
      <c r="D2520" s="6">
        <f>TITRES_STAT!E2523</f>
        <v>0</v>
      </c>
      <c r="E2520" s="2">
        <f t="shared" si="156"/>
        <v>64170</v>
      </c>
      <c r="F2520" s="6" t="str">
        <f t="shared" si="159"/>
        <v>BEARISH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45674</v>
      </c>
      <c r="B2521" s="6">
        <f>TITRES_STAT!C2524</f>
        <v>46</v>
      </c>
      <c r="C2521" s="6">
        <f>TITRES_STAT!D2524</f>
        <v>43.433199999999999</v>
      </c>
      <c r="D2521" s="6">
        <f>TITRES_STAT!E2524</f>
        <v>0</v>
      </c>
      <c r="E2521" s="2">
        <f t="shared" si="156"/>
        <v>64170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NEUTRAL</v>
      </c>
    </row>
    <row r="2522" spans="1:8" ht="13.5" x14ac:dyDescent="0.25">
      <c r="A2522" s="3">
        <f>TITRES_STAT!B2525</f>
        <v>45677</v>
      </c>
      <c r="B2522" s="6">
        <f>TITRES_STAT!C2525</f>
        <v>46</v>
      </c>
      <c r="C2522" s="6">
        <f>TITRES_STAT!D2525</f>
        <v>43.433199999999999</v>
      </c>
      <c r="D2522" s="6">
        <f>TITRES_STAT!E2525</f>
        <v>0</v>
      </c>
      <c r="E2522" s="2">
        <f t="shared" si="156"/>
        <v>64170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46</v>
      </c>
      <c r="C2523" s="6">
        <f>TITRES_STAT!D2526</f>
        <v>43.433199999999999</v>
      </c>
      <c r="D2523" s="6">
        <f>TITRES_STAT!E2526</f>
        <v>6</v>
      </c>
      <c r="E2523" s="2">
        <f t="shared" si="156"/>
        <v>64170</v>
      </c>
      <c r="F2523" s="6" t="str">
        <f t="shared" si="159"/>
        <v>BEARISH</v>
      </c>
      <c r="G2523" s="6" t="str">
        <f t="shared" si="158"/>
        <v>NEUTRAL</v>
      </c>
      <c r="H2523" s="6" t="str">
        <f t="shared" si="157"/>
        <v>CONFIRMED BEARISH</v>
      </c>
    </row>
    <row r="2524" spans="1:8" ht="13.5" x14ac:dyDescent="0.25">
      <c r="A2524" s="3">
        <f>TITRES_STAT!B2527</f>
        <v>45679</v>
      </c>
      <c r="B2524" s="6">
        <f>TITRES_STAT!C2527</f>
        <v>46</v>
      </c>
      <c r="C2524" s="6">
        <f>TITRES_STAT!D2527</f>
        <v>43.433199999999999</v>
      </c>
      <c r="D2524" s="6">
        <f>TITRES_STAT!E2527</f>
        <v>0</v>
      </c>
      <c r="E2524" s="2">
        <f t="shared" si="156"/>
        <v>64170</v>
      </c>
      <c r="F2524" s="6" t="str">
        <f t="shared" si="159"/>
        <v>NEUTRAL</v>
      </c>
      <c r="G2524" s="6" t="str">
        <f t="shared" si="158"/>
        <v>NEUTRAL</v>
      </c>
      <c r="H2524" s="6" t="str">
        <f t="shared" si="157"/>
        <v>NEUTRAL</v>
      </c>
    </row>
    <row r="2525" spans="1:8" ht="13.5" x14ac:dyDescent="0.25">
      <c r="A2525" s="3">
        <f>TITRES_STAT!B2528</f>
        <v>45680</v>
      </c>
      <c r="B2525" s="6">
        <f>TITRES_STAT!C2528</f>
        <v>46</v>
      </c>
      <c r="C2525" s="6">
        <f>TITRES_STAT!D2528</f>
        <v>43.433199999999999</v>
      </c>
      <c r="D2525" s="6">
        <f>TITRES_STAT!E2528</f>
        <v>0</v>
      </c>
      <c r="E2525" s="2">
        <f t="shared" si="156"/>
        <v>64170</v>
      </c>
      <c r="F2525" s="6" t="str">
        <f t="shared" si="159"/>
        <v>NEUTRAL</v>
      </c>
      <c r="G2525" s="6" t="str">
        <f t="shared" si="158"/>
        <v>NEUTRAL</v>
      </c>
      <c r="H2525" s="6" t="str">
        <f t="shared" si="157"/>
        <v>NEUTRAL</v>
      </c>
    </row>
    <row r="2526" spans="1:8" ht="13.5" x14ac:dyDescent="0.25">
      <c r="A2526" s="3">
        <f>TITRES_STAT!B2529</f>
        <v>45681</v>
      </c>
      <c r="B2526" s="6">
        <f>TITRES_STAT!C2529</f>
        <v>46</v>
      </c>
      <c r="C2526" s="6">
        <f>TITRES_STAT!D2529</f>
        <v>43.433199999999999</v>
      </c>
      <c r="D2526" s="6">
        <f>TITRES_STAT!E2529</f>
        <v>0</v>
      </c>
      <c r="E2526" s="2">
        <f t="shared" si="156"/>
        <v>64170</v>
      </c>
      <c r="F2526" s="6" t="str">
        <f t="shared" si="159"/>
        <v>NEUTRAL</v>
      </c>
      <c r="G2526" s="6" t="str">
        <f t="shared" si="158"/>
        <v>NEUTRAL</v>
      </c>
      <c r="H2526" s="6" t="str">
        <f t="shared" si="157"/>
        <v>NEUTRAL</v>
      </c>
    </row>
    <row r="2527" spans="1:8" ht="13.5" x14ac:dyDescent="0.25">
      <c r="A2527" s="3">
        <f>TITRES_STAT!B2530</f>
        <v>45684</v>
      </c>
      <c r="B2527" s="6">
        <f>TITRES_STAT!C2530</f>
        <v>48</v>
      </c>
      <c r="C2527" s="6">
        <f>TITRES_STAT!D2530</f>
        <v>45.321599999999997</v>
      </c>
      <c r="D2527" s="6">
        <f>TITRES_STAT!E2530</f>
        <v>56</v>
      </c>
      <c r="E2527" s="2">
        <f t="shared" si="156"/>
        <v>64226</v>
      </c>
      <c r="F2527" s="6" t="str">
        <f t="shared" si="159"/>
        <v>BULLISH</v>
      </c>
      <c r="G2527" s="6" t="str">
        <f t="shared" si="158"/>
        <v>NEUTRAL</v>
      </c>
      <c r="H2527" s="6" t="str">
        <f t="shared" si="157"/>
        <v>CONFIRMED BULLISH</v>
      </c>
    </row>
    <row r="2528" spans="1:8" ht="13.5" x14ac:dyDescent="0.25">
      <c r="A2528" s="3">
        <f>TITRES_STAT!B2531</f>
        <v>45685</v>
      </c>
      <c r="B2528" s="6">
        <f>TITRES_STAT!C2531</f>
        <v>48</v>
      </c>
      <c r="C2528" s="6">
        <f>TITRES_STAT!D2531</f>
        <v>45.321599999999997</v>
      </c>
      <c r="D2528" s="6">
        <f>TITRES_STAT!E2531</f>
        <v>0</v>
      </c>
      <c r="E2528" s="2">
        <f t="shared" si="156"/>
        <v>64226</v>
      </c>
      <c r="F2528" s="6" t="str">
        <f t="shared" si="159"/>
        <v>BULLISH</v>
      </c>
      <c r="G2528" s="6" t="str">
        <f t="shared" si="158"/>
        <v>NEUTRAL</v>
      </c>
      <c r="H2528" s="6" t="str">
        <f t="shared" si="157"/>
        <v>CONFIRMED BULLISH</v>
      </c>
    </row>
    <row r="2529" spans="1:8" ht="13.5" x14ac:dyDescent="0.25">
      <c r="A2529" s="3">
        <f>TITRES_STAT!B2532</f>
        <v>45686</v>
      </c>
      <c r="B2529" s="6">
        <f>TITRES_STAT!C2532</f>
        <v>48</v>
      </c>
      <c r="C2529" s="6">
        <f>TITRES_STAT!D2532</f>
        <v>45.321599999999997</v>
      </c>
      <c r="D2529" s="6">
        <f>TITRES_STAT!E2532</f>
        <v>0</v>
      </c>
      <c r="E2529" s="2">
        <f t="shared" si="156"/>
        <v>64226</v>
      </c>
      <c r="F2529" s="6" t="str">
        <f t="shared" si="159"/>
        <v>BULLISH</v>
      </c>
      <c r="G2529" s="6" t="str">
        <f t="shared" si="158"/>
        <v>NEUTRAL</v>
      </c>
      <c r="H2529" s="6" t="str">
        <f t="shared" si="157"/>
        <v>CONFIRMED BULLISH</v>
      </c>
    </row>
    <row r="2530" spans="1:8" ht="13.5" x14ac:dyDescent="0.25">
      <c r="A2530" s="3">
        <f>TITRES_STAT!B2533</f>
        <v>45687</v>
      </c>
      <c r="B2530" s="6">
        <f>TITRES_STAT!C2533</f>
        <v>48</v>
      </c>
      <c r="C2530" s="6">
        <f>TITRES_STAT!D2533</f>
        <v>45.321599999999997</v>
      </c>
      <c r="D2530" s="6">
        <f>TITRES_STAT!E2533</f>
        <v>0</v>
      </c>
      <c r="E2530" s="2">
        <f t="shared" si="156"/>
        <v>64226</v>
      </c>
      <c r="F2530" s="6" t="str">
        <f t="shared" si="159"/>
        <v>BULLISH</v>
      </c>
      <c r="G2530" s="6" t="str">
        <f t="shared" si="158"/>
        <v>NEUTRAL</v>
      </c>
      <c r="H2530" s="6" t="str">
        <f t="shared" si="157"/>
        <v>CONFIRMED BULLISH</v>
      </c>
    </row>
    <row r="2531" spans="1:8" ht="13.5" x14ac:dyDescent="0.25">
      <c r="A2531" s="3">
        <f>TITRES_STAT!B2534</f>
        <v>45688</v>
      </c>
      <c r="B2531" s="6">
        <f>TITRES_STAT!C2534</f>
        <v>48</v>
      </c>
      <c r="C2531" s="6">
        <f>TITRES_STAT!D2534</f>
        <v>45.321599999999997</v>
      </c>
      <c r="D2531" s="6">
        <f>TITRES_STAT!E2534</f>
        <v>0</v>
      </c>
      <c r="E2531" s="2">
        <f t="shared" si="156"/>
        <v>64226</v>
      </c>
      <c r="F2531" s="6" t="str">
        <f t="shared" si="159"/>
        <v>BULLISH</v>
      </c>
      <c r="G2531" s="6" t="str">
        <f t="shared" si="158"/>
        <v>NEUTRAL</v>
      </c>
      <c r="H2531" s="6" t="str">
        <f t="shared" si="157"/>
        <v>CONFIRMED BULLISH</v>
      </c>
    </row>
    <row r="2532" spans="1:8" ht="13.5" x14ac:dyDescent="0.25">
      <c r="A2532" s="3">
        <f>TITRES_STAT!B2535</f>
        <v>45691</v>
      </c>
      <c r="B2532" s="6">
        <f>TITRES_STAT!C2535</f>
        <v>48</v>
      </c>
      <c r="C2532" s="6">
        <f>TITRES_STAT!D2535</f>
        <v>45.321599999999997</v>
      </c>
      <c r="D2532" s="6">
        <f>TITRES_STAT!E2535</f>
        <v>42</v>
      </c>
      <c r="E2532" s="2">
        <f t="shared" si="156"/>
        <v>64226</v>
      </c>
      <c r="F2532" s="6" t="str">
        <f t="shared" si="159"/>
        <v>NEUTRAL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45692</v>
      </c>
      <c r="B2533" s="6">
        <f>TITRES_STAT!C2536</f>
        <v>48</v>
      </c>
      <c r="C2533" s="6">
        <f>TITRES_STAT!D2536</f>
        <v>45.321599999999997</v>
      </c>
      <c r="D2533" s="6">
        <f>TITRES_STAT!E2536</f>
        <v>0</v>
      </c>
      <c r="E2533" s="2">
        <f t="shared" si="156"/>
        <v>64226</v>
      </c>
      <c r="F2533" s="6" t="str">
        <f t="shared" si="159"/>
        <v>NEUTRAL</v>
      </c>
      <c r="G2533" s="6" t="str">
        <f t="shared" si="158"/>
        <v>NEUTRAL</v>
      </c>
      <c r="H2533" s="6" t="str">
        <f t="shared" si="157"/>
        <v>NEUTRAL</v>
      </c>
    </row>
    <row r="2534" spans="1:8" ht="13.5" x14ac:dyDescent="0.25">
      <c r="A2534" s="3">
        <f>TITRES_STAT!B2537</f>
        <v>45693</v>
      </c>
      <c r="B2534" s="6">
        <f>TITRES_STAT!C2537</f>
        <v>48</v>
      </c>
      <c r="C2534" s="6">
        <f>TITRES_STAT!D2537</f>
        <v>45.321599999999997</v>
      </c>
      <c r="D2534" s="6">
        <f>TITRES_STAT!E2537</f>
        <v>0</v>
      </c>
      <c r="E2534" s="2">
        <f t="shared" si="156"/>
        <v>64226</v>
      </c>
      <c r="F2534" s="6" t="str">
        <f t="shared" si="159"/>
        <v>NEUTRAL</v>
      </c>
      <c r="G2534" s="6" t="str">
        <f t="shared" si="158"/>
        <v>NEUTRAL</v>
      </c>
      <c r="H2534" s="6" t="str">
        <f t="shared" si="157"/>
        <v>NEUTRAL</v>
      </c>
    </row>
    <row r="2535" spans="1:8" ht="13.5" x14ac:dyDescent="0.25">
      <c r="A2535" s="3">
        <f>TITRES_STAT!B2538</f>
        <v>45694</v>
      </c>
      <c r="B2535" s="6">
        <f>TITRES_STAT!C2538</f>
        <v>48</v>
      </c>
      <c r="C2535" s="6">
        <f>TITRES_STAT!D2538</f>
        <v>45.321599999999997</v>
      </c>
      <c r="D2535" s="6">
        <f>TITRES_STAT!E2538</f>
        <v>0</v>
      </c>
      <c r="E2535" s="2">
        <f t="shared" si="156"/>
        <v>64226</v>
      </c>
      <c r="F2535" s="6" t="str">
        <f t="shared" si="159"/>
        <v>NEUTRAL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45695</v>
      </c>
      <c r="B2536" s="6">
        <f>TITRES_STAT!C2539</f>
        <v>48</v>
      </c>
      <c r="C2536" s="6">
        <f>TITRES_STAT!D2539</f>
        <v>45.321599999999997</v>
      </c>
      <c r="D2536" s="6">
        <f>TITRES_STAT!E2539</f>
        <v>0</v>
      </c>
      <c r="E2536" s="2">
        <f t="shared" si="156"/>
        <v>64226</v>
      </c>
      <c r="F2536" s="6" t="str">
        <f t="shared" si="159"/>
        <v>NEUTRAL</v>
      </c>
      <c r="G2536" s="6" t="str">
        <f t="shared" si="158"/>
        <v>NEUTRAL</v>
      </c>
      <c r="H2536" s="6" t="str">
        <f t="shared" si="157"/>
        <v>NEUTRAL</v>
      </c>
    </row>
    <row r="2537" spans="1:8" ht="13.5" x14ac:dyDescent="0.25">
      <c r="A2537" s="3">
        <f>TITRES_STAT!B2540</f>
        <v>45698</v>
      </c>
      <c r="B2537" s="6">
        <f>TITRES_STAT!C2540</f>
        <v>45.84</v>
      </c>
      <c r="C2537" s="6">
        <f>TITRES_STAT!D2540</f>
        <v>43.2821</v>
      </c>
      <c r="D2537" s="6">
        <f>TITRES_STAT!E2540</f>
        <v>0</v>
      </c>
      <c r="E2537" s="2">
        <f t="shared" si="156"/>
        <v>64226</v>
      </c>
      <c r="F2537" s="6" t="str">
        <f t="shared" si="159"/>
        <v>NEUTRAL</v>
      </c>
      <c r="G2537" s="6" t="str">
        <f t="shared" si="158"/>
        <v>NEUTRAL</v>
      </c>
      <c r="H2537" s="6" t="str">
        <f t="shared" si="157"/>
        <v>NEUTRAL</v>
      </c>
    </row>
    <row r="2538" spans="1:8" ht="13.5" x14ac:dyDescent="0.25">
      <c r="A2538" s="3">
        <f>TITRES_STAT!B2541</f>
        <v>45699</v>
      </c>
      <c r="B2538" s="6">
        <f>TITRES_STAT!C2541</f>
        <v>43.81</v>
      </c>
      <c r="C2538" s="6">
        <f>TITRES_STAT!D2541</f>
        <v>41.365400000000001</v>
      </c>
      <c r="D2538" s="6">
        <f>TITRES_STAT!E2541</f>
        <v>867</v>
      </c>
      <c r="E2538" s="2">
        <f t="shared" si="156"/>
        <v>63359</v>
      </c>
      <c r="F2538" s="6" t="str">
        <f t="shared" si="159"/>
        <v>BEARISH</v>
      </c>
      <c r="G2538" s="6" t="str">
        <f t="shared" si="158"/>
        <v>NEUTRAL</v>
      </c>
      <c r="H2538" s="6" t="str">
        <f t="shared" si="157"/>
        <v>CONFIRMED BEARISH</v>
      </c>
    </row>
    <row r="2539" spans="1:8" ht="13.5" x14ac:dyDescent="0.25">
      <c r="A2539" s="3">
        <f>TITRES_STAT!B2542</f>
        <v>45700</v>
      </c>
      <c r="B2539" s="6">
        <f>TITRES_STAT!C2542</f>
        <v>45.5</v>
      </c>
      <c r="C2539" s="6">
        <f>TITRES_STAT!D2542</f>
        <v>42.961100000000002</v>
      </c>
      <c r="D2539" s="6">
        <f>TITRES_STAT!E2542</f>
        <v>5</v>
      </c>
      <c r="E2539" s="2">
        <f t="shared" si="156"/>
        <v>63364</v>
      </c>
      <c r="F2539" s="6" t="str">
        <f t="shared" si="159"/>
        <v>BEARISH</v>
      </c>
      <c r="G2539" s="6" t="str">
        <f t="shared" si="158"/>
        <v>NEUTRAL</v>
      </c>
      <c r="H2539" s="6" t="str">
        <f t="shared" si="157"/>
        <v>CONFIRMED BEARISH</v>
      </c>
    </row>
    <row r="2540" spans="1:8" ht="13.5" x14ac:dyDescent="0.25">
      <c r="A2540" s="3">
        <f>TITRES_STAT!B2543</f>
        <v>45701</v>
      </c>
      <c r="B2540" s="6">
        <f>TITRES_STAT!C2543</f>
        <v>45.5</v>
      </c>
      <c r="C2540" s="6">
        <f>TITRES_STAT!D2543</f>
        <v>42.961100000000002</v>
      </c>
      <c r="D2540" s="6">
        <f>TITRES_STAT!E2543</f>
        <v>0</v>
      </c>
      <c r="E2540" s="2">
        <f t="shared" si="156"/>
        <v>63364</v>
      </c>
      <c r="F2540" s="6" t="str">
        <f t="shared" si="159"/>
        <v>BEARISH</v>
      </c>
      <c r="G2540" s="6" t="str">
        <f t="shared" si="158"/>
        <v>NEUTRAL</v>
      </c>
      <c r="H2540" s="6" t="str">
        <f t="shared" si="157"/>
        <v>CONFIRMED BEARISH</v>
      </c>
    </row>
    <row r="2541" spans="1:8" ht="13.5" x14ac:dyDescent="0.25">
      <c r="A2541" s="3">
        <f>TITRES_STAT!B2544</f>
        <v>45702</v>
      </c>
      <c r="B2541" s="6">
        <f>TITRES_STAT!C2544</f>
        <v>45.5</v>
      </c>
      <c r="C2541" s="6">
        <f>TITRES_STAT!D2544</f>
        <v>42.961100000000002</v>
      </c>
      <c r="D2541" s="6">
        <f>TITRES_STAT!E2544</f>
        <v>0</v>
      </c>
      <c r="E2541" s="2">
        <f t="shared" si="156"/>
        <v>63364</v>
      </c>
      <c r="F2541" s="6" t="str">
        <f t="shared" si="159"/>
        <v>BEARISH</v>
      </c>
      <c r="G2541" s="6" t="str">
        <f t="shared" si="158"/>
        <v>NEUTRAL</v>
      </c>
      <c r="H2541" s="6" t="str">
        <f t="shared" si="157"/>
        <v>CONFIRMED BEARISH</v>
      </c>
    </row>
    <row r="2542" spans="1:8" ht="13.5" x14ac:dyDescent="0.25">
      <c r="A2542" s="3">
        <f>TITRES_STAT!B2545</f>
        <v>45705</v>
      </c>
      <c r="B2542" s="6">
        <f>TITRES_STAT!C2545</f>
        <v>45.5</v>
      </c>
      <c r="C2542" s="6">
        <f>TITRES_STAT!D2545</f>
        <v>42.961100000000002</v>
      </c>
      <c r="D2542" s="6">
        <f>TITRES_STAT!E2545</f>
        <v>0</v>
      </c>
      <c r="E2542" s="2">
        <f t="shared" si="156"/>
        <v>63364</v>
      </c>
      <c r="F2542" s="6" t="str">
        <f t="shared" si="159"/>
        <v>BEARISH</v>
      </c>
      <c r="G2542" s="6" t="str">
        <f t="shared" si="158"/>
        <v>NEUTRAL</v>
      </c>
      <c r="H2542" s="6" t="str">
        <f t="shared" si="157"/>
        <v>CONFIRMED BEARISH</v>
      </c>
    </row>
    <row r="2543" spans="1:8" ht="13.5" x14ac:dyDescent="0.25">
      <c r="A2543" s="3">
        <f>TITRES_STAT!B2546</f>
        <v>45706</v>
      </c>
      <c r="B2543" s="6">
        <f>TITRES_STAT!C2546</f>
        <v>45.5</v>
      </c>
      <c r="C2543" s="6">
        <f>TITRES_STAT!D2546</f>
        <v>42.961100000000002</v>
      </c>
      <c r="D2543" s="6">
        <f>TITRES_STAT!E2546</f>
        <v>0</v>
      </c>
      <c r="E2543" s="2">
        <f t="shared" si="156"/>
        <v>63364</v>
      </c>
      <c r="F2543" s="6" t="str">
        <f t="shared" si="159"/>
        <v>BULLISH</v>
      </c>
      <c r="G2543" s="6" t="str">
        <f t="shared" si="158"/>
        <v>NEUTRAL</v>
      </c>
      <c r="H2543" s="6" t="str">
        <f t="shared" si="157"/>
        <v>CONFIRMED BULLISH</v>
      </c>
    </row>
    <row r="2544" spans="1:8" ht="13.5" x14ac:dyDescent="0.25">
      <c r="A2544" s="3">
        <f>TITRES_STAT!B2547</f>
        <v>45707</v>
      </c>
      <c r="B2544" s="6">
        <f>TITRES_STAT!C2547</f>
        <v>45.5</v>
      </c>
      <c r="C2544" s="6">
        <f>TITRES_STAT!D2547</f>
        <v>42.961100000000002</v>
      </c>
      <c r="D2544" s="6">
        <f>TITRES_STAT!E2547</f>
        <v>0</v>
      </c>
      <c r="E2544" s="2">
        <f t="shared" si="156"/>
        <v>63364</v>
      </c>
      <c r="F2544" s="6" t="str">
        <f t="shared" si="159"/>
        <v>NEUTRAL</v>
      </c>
      <c r="G2544" s="6" t="str">
        <f t="shared" si="158"/>
        <v>NEUTRAL</v>
      </c>
      <c r="H2544" s="6" t="str">
        <f t="shared" si="157"/>
        <v>NEUTRAL</v>
      </c>
    </row>
    <row r="2545" spans="1:8" ht="13.5" x14ac:dyDescent="0.25">
      <c r="A2545" s="3">
        <f>TITRES_STAT!B2548</f>
        <v>45708</v>
      </c>
      <c r="B2545" s="6">
        <f>TITRES_STAT!C2548</f>
        <v>45.5</v>
      </c>
      <c r="C2545" s="6">
        <f>TITRES_STAT!D2548</f>
        <v>42.961100000000002</v>
      </c>
      <c r="D2545" s="6">
        <f>TITRES_STAT!E2548</f>
        <v>0</v>
      </c>
      <c r="E2545" s="2">
        <f t="shared" si="156"/>
        <v>63364</v>
      </c>
      <c r="F2545" s="6" t="str">
        <f t="shared" si="159"/>
        <v>NEUTRAL</v>
      </c>
      <c r="G2545" s="6" t="str">
        <f t="shared" si="158"/>
        <v>NEUTRAL</v>
      </c>
      <c r="H2545" s="6" t="str">
        <f t="shared" si="157"/>
        <v>NEUTRAL</v>
      </c>
    </row>
    <row r="2546" spans="1:8" ht="13.5" x14ac:dyDescent="0.25">
      <c r="A2546" s="3">
        <f>TITRES_STAT!B2549</f>
        <v>45709</v>
      </c>
      <c r="B2546" s="6">
        <f>TITRES_STAT!C2549</f>
        <v>45.5</v>
      </c>
      <c r="C2546" s="6">
        <f>TITRES_STAT!D2549</f>
        <v>42.961100000000002</v>
      </c>
      <c r="D2546" s="6">
        <f>TITRES_STAT!E2549</f>
        <v>0</v>
      </c>
      <c r="E2546" s="2">
        <f t="shared" si="156"/>
        <v>63364</v>
      </c>
      <c r="F2546" s="6" t="str">
        <f t="shared" si="159"/>
        <v>NEUTRAL</v>
      </c>
      <c r="G2546" s="6" t="str">
        <f t="shared" si="158"/>
        <v>NEUTRAL</v>
      </c>
      <c r="H2546" s="6" t="str">
        <f t="shared" si="157"/>
        <v>NEUTRAL</v>
      </c>
    </row>
    <row r="2547" spans="1:8" ht="13.5" x14ac:dyDescent="0.25">
      <c r="A2547" s="3">
        <f>TITRES_STAT!B2550</f>
        <v>45712</v>
      </c>
      <c r="B2547" s="6">
        <f>TITRES_STAT!C2550</f>
        <v>45.5</v>
      </c>
      <c r="C2547" s="6">
        <f>TITRES_STAT!D2550</f>
        <v>42.961100000000002</v>
      </c>
      <c r="D2547" s="6">
        <f>TITRES_STAT!E2550</f>
        <v>0</v>
      </c>
      <c r="E2547" s="2">
        <f t="shared" si="156"/>
        <v>63364</v>
      </c>
      <c r="F2547" s="6" t="str">
        <f t="shared" si="159"/>
        <v>NEUTRAL</v>
      </c>
      <c r="G2547" s="6" t="str">
        <f t="shared" si="158"/>
        <v>NEUTRAL</v>
      </c>
      <c r="H2547" s="6" t="str">
        <f t="shared" si="157"/>
        <v>NEUTRAL</v>
      </c>
    </row>
    <row r="2548" spans="1:8" ht="13.5" x14ac:dyDescent="0.25">
      <c r="A2548" s="3">
        <f>TITRES_STAT!B2551</f>
        <v>45713</v>
      </c>
      <c r="B2548" s="6">
        <f>TITRES_STAT!C2551</f>
        <v>45.5</v>
      </c>
      <c r="C2548" s="6">
        <f>TITRES_STAT!D2551</f>
        <v>42.961100000000002</v>
      </c>
      <c r="D2548" s="6">
        <f>TITRES_STAT!E2551</f>
        <v>0</v>
      </c>
      <c r="E2548" s="2">
        <f t="shared" si="156"/>
        <v>63364</v>
      </c>
      <c r="F2548" s="6" t="str">
        <f t="shared" si="159"/>
        <v>NEUTRAL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45714</v>
      </c>
      <c r="B2549" s="6">
        <f>TITRES_STAT!C2552</f>
        <v>45.77</v>
      </c>
      <c r="C2549" s="6">
        <f>TITRES_STAT!D2552</f>
        <v>43.216000000000001</v>
      </c>
      <c r="D2549" s="6">
        <f>TITRES_STAT!E2552</f>
        <v>20</v>
      </c>
      <c r="E2549" s="2">
        <f t="shared" si="156"/>
        <v>63384</v>
      </c>
      <c r="F2549" s="6" t="str">
        <f t="shared" si="159"/>
        <v>BULLISH</v>
      </c>
      <c r="G2549" s="6" t="str">
        <f t="shared" si="158"/>
        <v>NEUTRAL</v>
      </c>
      <c r="H2549" s="6" t="str">
        <f t="shared" si="157"/>
        <v>CONFIRMED BULLISH</v>
      </c>
    </row>
    <row r="2550" spans="1:8" ht="13.5" x14ac:dyDescent="0.25">
      <c r="A2550" s="3">
        <f>TITRES_STAT!B2553</f>
        <v>45715</v>
      </c>
      <c r="B2550" s="6">
        <f>TITRES_STAT!C2553</f>
        <v>46</v>
      </c>
      <c r="C2550" s="6">
        <f>TITRES_STAT!D2553</f>
        <v>43.433199999999999</v>
      </c>
      <c r="D2550" s="6">
        <f>TITRES_STAT!E2553</f>
        <v>10</v>
      </c>
      <c r="E2550" s="2">
        <f t="shared" si="156"/>
        <v>63394</v>
      </c>
      <c r="F2550" s="6" t="str">
        <f t="shared" si="159"/>
        <v>BULLISH</v>
      </c>
      <c r="G2550" s="6" t="str">
        <f t="shared" si="158"/>
        <v>NEUTRAL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46</v>
      </c>
      <c r="C2551" s="6">
        <f>TITRES_STAT!D2554</f>
        <v>43.433199999999999</v>
      </c>
      <c r="D2551" s="6">
        <f>TITRES_STAT!E2554</f>
        <v>0</v>
      </c>
      <c r="E2551" s="2">
        <f t="shared" si="156"/>
        <v>63394</v>
      </c>
      <c r="F2551" s="6" t="str">
        <f t="shared" si="159"/>
        <v>BULLISH</v>
      </c>
      <c r="G2551" s="6" t="str">
        <f t="shared" si="158"/>
        <v>NEUTRAL</v>
      </c>
      <c r="H2551" s="6" t="str">
        <f t="shared" si="157"/>
        <v>CONFIRMED BULLISH</v>
      </c>
    </row>
    <row r="2552" spans="1:8" ht="13.5" x14ac:dyDescent="0.25">
      <c r="A2552" s="3">
        <f>TITRES_STAT!B2555</f>
        <v>45719</v>
      </c>
      <c r="B2552" s="6">
        <f>TITRES_STAT!C2555</f>
        <v>45</v>
      </c>
      <c r="C2552" s="6">
        <f>TITRES_STAT!D2555</f>
        <v>42.488999999999997</v>
      </c>
      <c r="D2552" s="6">
        <f>TITRES_STAT!E2555</f>
        <v>121</v>
      </c>
      <c r="E2552" s="2">
        <f t="shared" si="156"/>
        <v>63273</v>
      </c>
      <c r="F2552" s="6" t="str">
        <f t="shared" si="159"/>
        <v>BEARISH</v>
      </c>
      <c r="G2552" s="6" t="str">
        <f t="shared" si="158"/>
        <v>NEUTRAL</v>
      </c>
      <c r="H2552" s="6" t="str">
        <f t="shared" si="157"/>
        <v>CONFIRMED BEARISH</v>
      </c>
    </row>
    <row r="2553" spans="1:8" ht="13.5" x14ac:dyDescent="0.25">
      <c r="A2553" s="3">
        <f>TITRES_STAT!B2556</f>
        <v>45720</v>
      </c>
      <c r="B2553" s="6">
        <f>TITRES_STAT!C2556</f>
        <v>45</v>
      </c>
      <c r="C2553" s="6">
        <f>TITRES_STAT!D2556</f>
        <v>42.488999999999997</v>
      </c>
      <c r="D2553" s="6">
        <f>TITRES_STAT!E2556</f>
        <v>0</v>
      </c>
      <c r="E2553" s="2">
        <f t="shared" si="156"/>
        <v>63273</v>
      </c>
      <c r="F2553" s="6" t="str">
        <f t="shared" si="159"/>
        <v>BEARISH</v>
      </c>
      <c r="G2553" s="6" t="str">
        <f t="shared" si="158"/>
        <v>NEUTRAL</v>
      </c>
      <c r="H2553" s="6" t="str">
        <f t="shared" si="157"/>
        <v>CONFIRMED BEARISH</v>
      </c>
    </row>
    <row r="2554" spans="1:8" ht="13.5" x14ac:dyDescent="0.25">
      <c r="A2554" s="3">
        <f>TITRES_STAT!B2557</f>
        <v>45721</v>
      </c>
      <c r="B2554" s="6">
        <f>TITRES_STAT!C2557</f>
        <v>45</v>
      </c>
      <c r="C2554" s="6">
        <f>TITRES_STAT!D2557</f>
        <v>42.488999999999997</v>
      </c>
      <c r="D2554" s="6">
        <f>TITRES_STAT!E2557</f>
        <v>6</v>
      </c>
      <c r="E2554" s="2">
        <f t="shared" si="156"/>
        <v>63273</v>
      </c>
      <c r="F2554" s="6" t="str">
        <f t="shared" si="159"/>
        <v>BEARISH</v>
      </c>
      <c r="G2554" s="6" t="str">
        <f t="shared" si="158"/>
        <v>NEUTRAL</v>
      </c>
      <c r="H2554" s="6" t="str">
        <f t="shared" si="157"/>
        <v>CONFIRMED BEARISH</v>
      </c>
    </row>
    <row r="2555" spans="1:8" ht="13.5" x14ac:dyDescent="0.25">
      <c r="A2555" s="3">
        <f>TITRES_STAT!B2558</f>
        <v>45722</v>
      </c>
      <c r="B2555" s="6">
        <f>TITRES_STAT!C2558</f>
        <v>45</v>
      </c>
      <c r="C2555" s="6">
        <f>TITRES_STAT!D2558</f>
        <v>42.488999999999997</v>
      </c>
      <c r="D2555" s="6">
        <f>TITRES_STAT!E2558</f>
        <v>0</v>
      </c>
      <c r="E2555" s="2">
        <f t="shared" si="156"/>
        <v>63273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CONFIRMED BEARISH</v>
      </c>
    </row>
    <row r="2556" spans="1:8" ht="13.5" x14ac:dyDescent="0.25">
      <c r="A2556" s="3">
        <f>TITRES_STAT!B2559</f>
        <v>45723</v>
      </c>
      <c r="B2556" s="6">
        <f>TITRES_STAT!C2559</f>
        <v>45</v>
      </c>
      <c r="C2556" s="6">
        <f>TITRES_STAT!D2559</f>
        <v>42.488999999999997</v>
      </c>
      <c r="D2556" s="6">
        <f>TITRES_STAT!E2559</f>
        <v>0</v>
      </c>
      <c r="E2556" s="2">
        <f t="shared" si="156"/>
        <v>63273</v>
      </c>
      <c r="F2556" s="6" t="str">
        <f t="shared" si="159"/>
        <v>BEARISH</v>
      </c>
      <c r="G2556" s="6" t="str">
        <f t="shared" si="158"/>
        <v>NEUTRAL</v>
      </c>
      <c r="H2556" s="6" t="str">
        <f t="shared" si="157"/>
        <v>CONFIRMED BEARISH</v>
      </c>
    </row>
    <row r="2557" spans="1:8" ht="13.5" x14ac:dyDescent="0.25">
      <c r="A2557" s="3">
        <f>TITRES_STAT!B2560</f>
        <v>45726</v>
      </c>
      <c r="B2557" s="6">
        <f>TITRES_STAT!C2560</f>
        <v>46</v>
      </c>
      <c r="C2557" s="6">
        <f>TITRES_STAT!D2560</f>
        <v>43.433199999999999</v>
      </c>
      <c r="D2557" s="6">
        <f>TITRES_STAT!E2560</f>
        <v>6</v>
      </c>
      <c r="E2557" s="2">
        <f t="shared" si="156"/>
        <v>63279</v>
      </c>
      <c r="F2557" s="6" t="str">
        <f t="shared" si="159"/>
        <v>BULLISH</v>
      </c>
      <c r="G2557" s="6" t="str">
        <f t="shared" si="158"/>
        <v>NEUTRAL</v>
      </c>
      <c r="H2557" s="6" t="str">
        <f t="shared" si="157"/>
        <v>CONFIRMED BULLISH</v>
      </c>
    </row>
    <row r="2558" spans="1:8" ht="13.5" x14ac:dyDescent="0.25">
      <c r="A2558" s="3">
        <f>TITRES_STAT!B2561</f>
        <v>45727</v>
      </c>
      <c r="B2558" s="6">
        <f>TITRES_STAT!C2561</f>
        <v>45.99</v>
      </c>
      <c r="C2558" s="6">
        <f>TITRES_STAT!D2561</f>
        <v>43.4238</v>
      </c>
      <c r="D2558" s="6">
        <f>TITRES_STAT!E2561</f>
        <v>332</v>
      </c>
      <c r="E2558" s="2">
        <f t="shared" si="156"/>
        <v>62947</v>
      </c>
      <c r="F2558" s="6" t="str">
        <f t="shared" si="159"/>
        <v>BEARISH</v>
      </c>
      <c r="G2558" s="6" t="str">
        <f t="shared" si="158"/>
        <v>NEUTRAL</v>
      </c>
      <c r="H2558" s="6" t="str">
        <f t="shared" si="157"/>
        <v>BEARISH DIVERGENCE</v>
      </c>
    </row>
    <row r="2559" spans="1:8" ht="13.5" x14ac:dyDescent="0.25">
      <c r="A2559" s="3">
        <f>TITRES_STAT!B2562</f>
        <v>45728</v>
      </c>
      <c r="B2559" s="6">
        <f>TITRES_STAT!C2562</f>
        <v>45.99</v>
      </c>
      <c r="C2559" s="6">
        <f>TITRES_STAT!D2562</f>
        <v>43.4238</v>
      </c>
      <c r="D2559" s="6">
        <f>TITRES_STAT!E2562</f>
        <v>0</v>
      </c>
      <c r="E2559" s="2">
        <f t="shared" si="156"/>
        <v>62947</v>
      </c>
      <c r="F2559" s="6" t="str">
        <f t="shared" si="159"/>
        <v>BEARISH</v>
      </c>
      <c r="G2559" s="6" t="str">
        <f t="shared" si="158"/>
        <v>NEUTRAL</v>
      </c>
      <c r="H2559" s="6" t="str">
        <f t="shared" si="157"/>
        <v>BEARISH DIVERGENCE</v>
      </c>
    </row>
    <row r="2560" spans="1:8" ht="13.5" x14ac:dyDescent="0.25">
      <c r="A2560" s="3">
        <f>TITRES_STAT!B2563</f>
        <v>45729</v>
      </c>
      <c r="B2560" s="6">
        <f>TITRES_STAT!C2563</f>
        <v>46</v>
      </c>
      <c r="C2560" s="6">
        <f>TITRES_STAT!D2563</f>
        <v>43.433199999999999</v>
      </c>
      <c r="D2560" s="6">
        <f>TITRES_STAT!E2563</f>
        <v>34</v>
      </c>
      <c r="E2560" s="2">
        <f t="shared" si="156"/>
        <v>62981</v>
      </c>
      <c r="F2560" s="6" t="str">
        <f t="shared" si="159"/>
        <v>BEARISH</v>
      </c>
      <c r="G2560" s="6" t="str">
        <f t="shared" si="158"/>
        <v>NEUTRAL</v>
      </c>
      <c r="H2560" s="6" t="str">
        <f t="shared" si="157"/>
        <v>BEARISH DIVERGENCE</v>
      </c>
    </row>
    <row r="2561" spans="1:8" ht="13.5" x14ac:dyDescent="0.25">
      <c r="A2561" s="3">
        <f>TITRES_STAT!B2564</f>
        <v>45730</v>
      </c>
      <c r="B2561" s="6">
        <f>TITRES_STAT!C2564</f>
        <v>46</v>
      </c>
      <c r="C2561" s="6">
        <f>TITRES_STAT!D2564</f>
        <v>43.433199999999999</v>
      </c>
      <c r="D2561" s="6">
        <f>TITRES_STAT!E2564</f>
        <v>10</v>
      </c>
      <c r="E2561" s="2">
        <f t="shared" si="156"/>
        <v>62981</v>
      </c>
      <c r="F2561" s="6" t="str">
        <f t="shared" si="159"/>
        <v>BEARISH</v>
      </c>
      <c r="G2561" s="6" t="str">
        <f t="shared" si="158"/>
        <v>NEUTRAL</v>
      </c>
      <c r="H2561" s="6" t="str">
        <f t="shared" si="157"/>
        <v>BEARISH DIVERGENCE</v>
      </c>
    </row>
    <row r="2562" spans="1:8" ht="13.5" x14ac:dyDescent="0.25">
      <c r="A2562" s="3">
        <f>TITRES_STAT!B2565</f>
        <v>45733</v>
      </c>
      <c r="B2562" s="6">
        <f>TITRES_STAT!C2565</f>
        <v>46</v>
      </c>
      <c r="C2562" s="6">
        <f>TITRES_STAT!D2565</f>
        <v>43.433199999999999</v>
      </c>
      <c r="D2562" s="6">
        <f>TITRES_STAT!E2565</f>
        <v>0</v>
      </c>
      <c r="E2562" s="2">
        <f t="shared" si="156"/>
        <v>62981</v>
      </c>
      <c r="F2562" s="6" t="str">
        <f t="shared" si="159"/>
        <v>BEARISH</v>
      </c>
      <c r="G2562" s="6" t="str">
        <f t="shared" si="158"/>
        <v>NEUTRAL</v>
      </c>
      <c r="H2562" s="6" t="str">
        <f t="shared" si="157"/>
        <v>NEUTRAL</v>
      </c>
    </row>
    <row r="2563" spans="1:8" ht="13.5" x14ac:dyDescent="0.25">
      <c r="A2563" s="3">
        <f>TITRES_STAT!B2566</f>
        <v>45734</v>
      </c>
      <c r="B2563" s="6">
        <f>TITRES_STAT!C2566</f>
        <v>46</v>
      </c>
      <c r="C2563" s="6">
        <f>TITRES_STAT!D2566</f>
        <v>43.433199999999999</v>
      </c>
      <c r="D2563" s="6">
        <f>TITRES_STAT!E2566</f>
        <v>10</v>
      </c>
      <c r="E2563" s="2">
        <f t="shared" si="156"/>
        <v>62981</v>
      </c>
      <c r="F2563" s="6" t="str">
        <f t="shared" si="159"/>
        <v>BULLISH</v>
      </c>
      <c r="G2563" s="6" t="str">
        <f t="shared" si="158"/>
        <v>NEUTRAL</v>
      </c>
      <c r="H2563" s="6" t="str">
        <f t="shared" si="157"/>
        <v>CONFIRMED BULLISH</v>
      </c>
    </row>
    <row r="2564" spans="1:8" ht="13.5" x14ac:dyDescent="0.25">
      <c r="A2564" s="3">
        <f>TITRES_STAT!B2567</f>
        <v>45735</v>
      </c>
      <c r="B2564" s="6">
        <f>TITRES_STAT!C2567</f>
        <v>45.99</v>
      </c>
      <c r="C2564" s="6">
        <f>TITRES_STAT!D2567</f>
        <v>43.4238</v>
      </c>
      <c r="D2564" s="6">
        <f>TITRES_STAT!E2567</f>
        <v>25</v>
      </c>
      <c r="E2564" s="2">
        <f t="shared" ref="E2564:E2627" si="160">IF(B2564&gt;B2563, E2563+D2564, IF(B2564&lt;B2563, E2563-D2564, E2563))</f>
        <v>62956</v>
      </c>
      <c r="F2564" s="6" t="str">
        <f t="shared" si="159"/>
        <v>BULLISH</v>
      </c>
      <c r="G2564" s="6" t="str">
        <f t="shared" si="158"/>
        <v>NEUTRAL</v>
      </c>
      <c r="H2564" s="6" t="str">
        <f t="shared" si="157"/>
        <v>NEUTRAL</v>
      </c>
    </row>
    <row r="2565" spans="1:8" ht="13.5" x14ac:dyDescent="0.25">
      <c r="A2565" s="3">
        <f>TITRES_STAT!B2568</f>
        <v>45737</v>
      </c>
      <c r="B2565" s="6">
        <f>TITRES_STAT!C2568</f>
        <v>45.99</v>
      </c>
      <c r="C2565" s="6">
        <f>TITRES_STAT!D2568</f>
        <v>43.4238</v>
      </c>
      <c r="D2565" s="6">
        <f>TITRES_STAT!E2568</f>
        <v>5</v>
      </c>
      <c r="E2565" s="2">
        <f t="shared" si="160"/>
        <v>62956</v>
      </c>
      <c r="F2565" s="6" t="str">
        <f t="shared" si="159"/>
        <v>BEARISH</v>
      </c>
      <c r="G2565" s="6" t="str">
        <f t="shared" si="158"/>
        <v>NEUTRAL</v>
      </c>
      <c r="H2565" s="6" t="str">
        <f t="shared" si="157"/>
        <v>CONFIRMED BEARISH</v>
      </c>
    </row>
    <row r="2566" spans="1:8" ht="13.5" x14ac:dyDescent="0.25">
      <c r="A2566" s="3">
        <f>TITRES_STAT!B2569</f>
        <v>45740</v>
      </c>
      <c r="B2566" s="6">
        <f>TITRES_STAT!C2569</f>
        <v>45.99</v>
      </c>
      <c r="C2566" s="6">
        <f>TITRES_STAT!D2569</f>
        <v>43.4238</v>
      </c>
      <c r="D2566" s="6">
        <f>TITRES_STAT!E2569</f>
        <v>0</v>
      </c>
      <c r="E2566" s="2">
        <f t="shared" si="160"/>
        <v>62956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f>TITRES_STAT!B2570</f>
        <v>45741</v>
      </c>
      <c r="B2567" s="6">
        <f>TITRES_STAT!C2570</f>
        <v>46</v>
      </c>
      <c r="C2567" s="6">
        <f>TITRES_STAT!D2570</f>
        <v>43.433199999999999</v>
      </c>
      <c r="D2567" s="6">
        <f>TITRES_STAT!E2570</f>
        <v>20</v>
      </c>
      <c r="E2567" s="2">
        <f t="shared" si="160"/>
        <v>62976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45742</v>
      </c>
      <c r="B2568" s="6">
        <f>TITRES_STAT!C2571</f>
        <v>46</v>
      </c>
      <c r="C2568" s="6">
        <f>TITRES_STAT!D2571</f>
        <v>43.433199999999999</v>
      </c>
      <c r="D2568" s="6">
        <f>TITRES_STAT!E2571</f>
        <v>320</v>
      </c>
      <c r="E2568" s="2">
        <f t="shared" si="160"/>
        <v>62976</v>
      </c>
      <c r="F2568" s="6" t="str">
        <f t="shared" ref="F2568:F2631" si="163">IF(E2568&gt;E2563,"BULLISH",IF(E2568&lt;E2563,"BEARISH","NEUTRAL"))</f>
        <v>BEARISH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45743</v>
      </c>
      <c r="B2569" s="6">
        <f>TITRES_STAT!C2572</f>
        <v>45.99</v>
      </c>
      <c r="C2569" s="6">
        <f>TITRES_STAT!D2572</f>
        <v>43.4238</v>
      </c>
      <c r="D2569" s="6">
        <f>TITRES_STAT!E2572</f>
        <v>4</v>
      </c>
      <c r="E2569" s="2">
        <f t="shared" si="160"/>
        <v>62972</v>
      </c>
      <c r="F2569" s="6" t="str">
        <f t="shared" si="163"/>
        <v>BULLISH</v>
      </c>
      <c r="G2569" s="6" t="str">
        <f t="shared" si="162"/>
        <v>NEUTRAL</v>
      </c>
      <c r="H2569" s="6" t="str">
        <f t="shared" si="161"/>
        <v>NEUTRAL</v>
      </c>
    </row>
    <row r="2570" spans="1:8" ht="13.5" x14ac:dyDescent="0.25">
      <c r="A2570" s="3">
        <f>TITRES_STAT!B2573</f>
        <v>45744</v>
      </c>
      <c r="B2570" s="6">
        <f>TITRES_STAT!C2573</f>
        <v>45.5</v>
      </c>
      <c r="C2570" s="6">
        <f>TITRES_STAT!D2573</f>
        <v>42.961100000000002</v>
      </c>
      <c r="D2570" s="6">
        <f>TITRES_STAT!E2573</f>
        <v>13</v>
      </c>
      <c r="E2570" s="2">
        <f t="shared" si="160"/>
        <v>62959</v>
      </c>
      <c r="F2570" s="6" t="str">
        <f t="shared" si="163"/>
        <v>BULLISH</v>
      </c>
      <c r="G2570" s="6" t="str">
        <f t="shared" si="162"/>
        <v>NEUTRAL</v>
      </c>
      <c r="H2570" s="6" t="str">
        <f t="shared" si="161"/>
        <v>BULLISH DIVERGENCE</v>
      </c>
    </row>
    <row r="2571" spans="1:8" ht="13.5" x14ac:dyDescent="0.25">
      <c r="A2571" s="3">
        <f>TITRES_STAT!B2574</f>
        <v>45749</v>
      </c>
      <c r="B2571" s="6">
        <f>TITRES_STAT!C2574</f>
        <v>45.5</v>
      </c>
      <c r="C2571" s="6">
        <f>TITRES_STAT!D2574</f>
        <v>42.961100000000002</v>
      </c>
      <c r="D2571" s="6">
        <f>TITRES_STAT!E2574</f>
        <v>0</v>
      </c>
      <c r="E2571" s="2">
        <f t="shared" si="160"/>
        <v>62959</v>
      </c>
      <c r="F2571" s="6" t="str">
        <f t="shared" si="163"/>
        <v>BULLISH</v>
      </c>
      <c r="G2571" s="6" t="str">
        <f t="shared" si="162"/>
        <v>NEUTRAL</v>
      </c>
      <c r="H2571" s="6" t="str">
        <f t="shared" si="161"/>
        <v>BULLISH DIVERGENCE</v>
      </c>
    </row>
    <row r="2572" spans="1:8" ht="13.5" x14ac:dyDescent="0.25">
      <c r="A2572" s="3">
        <f>TITRES_STAT!B2575</f>
        <v>45750</v>
      </c>
      <c r="B2572" s="6">
        <f>TITRES_STAT!C2575</f>
        <v>45.5</v>
      </c>
      <c r="C2572" s="6">
        <f>TITRES_STAT!D2575</f>
        <v>42.961100000000002</v>
      </c>
      <c r="D2572" s="6">
        <f>TITRES_STAT!E2575</f>
        <v>0</v>
      </c>
      <c r="E2572" s="2">
        <f t="shared" si="160"/>
        <v>62959</v>
      </c>
      <c r="F2572" s="6" t="str">
        <f t="shared" si="163"/>
        <v>BEARISH</v>
      </c>
      <c r="G2572" s="6" t="str">
        <f t="shared" si="162"/>
        <v>NEUTRAL</v>
      </c>
      <c r="H2572" s="6" t="str">
        <f t="shared" si="161"/>
        <v>CONFIRMED BEARISH</v>
      </c>
    </row>
    <row r="2573" spans="1:8" ht="13.5" x14ac:dyDescent="0.25">
      <c r="A2573" s="3">
        <f>TITRES_STAT!B2576</f>
        <v>45751</v>
      </c>
      <c r="B2573" s="6">
        <f>TITRES_STAT!C2576</f>
        <v>45.5</v>
      </c>
      <c r="C2573" s="6">
        <f>TITRES_STAT!D2576</f>
        <v>42.961100000000002</v>
      </c>
      <c r="D2573" s="6">
        <f>TITRES_STAT!E2576</f>
        <v>0</v>
      </c>
      <c r="E2573" s="2">
        <f t="shared" si="160"/>
        <v>62959</v>
      </c>
      <c r="F2573" s="6" t="str">
        <f t="shared" si="163"/>
        <v>BEARISH</v>
      </c>
      <c r="G2573" s="6" t="str">
        <f t="shared" si="162"/>
        <v>NEUTRAL</v>
      </c>
      <c r="H2573" s="6" t="str">
        <f t="shared" si="161"/>
        <v>CONFIRMED BEARISH</v>
      </c>
    </row>
    <row r="2574" spans="1:8" ht="13.5" x14ac:dyDescent="0.25">
      <c r="A2574" s="3">
        <f>TITRES_STAT!B2577</f>
        <v>45754</v>
      </c>
      <c r="B2574" s="6">
        <f>TITRES_STAT!C2577</f>
        <v>45.5</v>
      </c>
      <c r="C2574" s="6">
        <f>TITRES_STAT!D2577</f>
        <v>42.961100000000002</v>
      </c>
      <c r="D2574" s="6">
        <f>TITRES_STAT!E2577</f>
        <v>0</v>
      </c>
      <c r="E2574" s="2">
        <f t="shared" si="160"/>
        <v>62959</v>
      </c>
      <c r="F2574" s="6" t="str">
        <f t="shared" si="163"/>
        <v>BEARISH</v>
      </c>
      <c r="G2574" s="6" t="str">
        <f t="shared" si="162"/>
        <v>NEUTRAL</v>
      </c>
      <c r="H2574" s="6" t="str">
        <f t="shared" si="161"/>
        <v>CONFIRMED BEARISH</v>
      </c>
    </row>
    <row r="2575" spans="1:8" ht="13.5" x14ac:dyDescent="0.25">
      <c r="A2575" s="3">
        <f>TITRES_STAT!B2578</f>
        <v>45755</v>
      </c>
      <c r="B2575" s="6">
        <f>TITRES_STAT!C2578</f>
        <v>45.5</v>
      </c>
      <c r="C2575" s="6">
        <f>TITRES_STAT!D2578</f>
        <v>42.961100000000002</v>
      </c>
      <c r="D2575" s="6">
        <f>TITRES_STAT!E2578</f>
        <v>0</v>
      </c>
      <c r="E2575" s="2">
        <f t="shared" si="160"/>
        <v>62959</v>
      </c>
      <c r="F2575" s="6" t="str">
        <f t="shared" si="163"/>
        <v>NEUTRAL</v>
      </c>
      <c r="G2575" s="6" t="str">
        <f t="shared" si="162"/>
        <v>NEUTRAL</v>
      </c>
      <c r="H2575" s="6" t="str">
        <f t="shared" si="161"/>
        <v>NEUTRAL</v>
      </c>
    </row>
    <row r="2576" spans="1:8" ht="13.5" x14ac:dyDescent="0.25">
      <c r="A2576" s="3">
        <f>TITRES_STAT!B2579</f>
        <v>45757</v>
      </c>
      <c r="B2576" s="6">
        <f>TITRES_STAT!C2579</f>
        <v>45.5</v>
      </c>
      <c r="C2576" s="6">
        <f>TITRES_STAT!D2579</f>
        <v>42.961100000000002</v>
      </c>
      <c r="D2576" s="6">
        <f>TITRES_STAT!E2579</f>
        <v>15</v>
      </c>
      <c r="E2576" s="2">
        <f t="shared" si="160"/>
        <v>62959</v>
      </c>
      <c r="F2576" s="6" t="str">
        <f t="shared" si="163"/>
        <v>NEUTRAL</v>
      </c>
      <c r="G2576" s="6" t="str">
        <f t="shared" si="162"/>
        <v>NEUTRAL</v>
      </c>
      <c r="H2576" s="6" t="str">
        <f t="shared" si="161"/>
        <v>NEUTRAL</v>
      </c>
    </row>
    <row r="2577" spans="1:8" ht="13.5" x14ac:dyDescent="0.25">
      <c r="A2577" s="3">
        <f>TITRES_STAT!B2580</f>
        <v>45758</v>
      </c>
      <c r="B2577" s="6">
        <f>TITRES_STAT!C2580</f>
        <v>45.5</v>
      </c>
      <c r="C2577" s="6">
        <f>TITRES_STAT!D2580</f>
        <v>42.961100000000002</v>
      </c>
      <c r="D2577" s="6">
        <f>TITRES_STAT!E2580</f>
        <v>0</v>
      </c>
      <c r="E2577" s="2">
        <f t="shared" si="160"/>
        <v>62959</v>
      </c>
      <c r="F2577" s="6" t="str">
        <f t="shared" si="163"/>
        <v>NEUTRAL</v>
      </c>
      <c r="G2577" s="6" t="str">
        <f t="shared" si="162"/>
        <v>NEUTRAL</v>
      </c>
      <c r="H2577" s="6" t="str">
        <f t="shared" si="161"/>
        <v>NEUTRAL</v>
      </c>
    </row>
    <row r="2578" spans="1:8" ht="13.5" x14ac:dyDescent="0.25">
      <c r="A2578" s="3">
        <f>TITRES_STAT!B2581</f>
        <v>45761</v>
      </c>
      <c r="B2578" s="6">
        <f>TITRES_STAT!C2581</f>
        <v>45.5</v>
      </c>
      <c r="C2578" s="6">
        <f>TITRES_STAT!D2581</f>
        <v>42.961100000000002</v>
      </c>
      <c r="D2578" s="6">
        <f>TITRES_STAT!E2581</f>
        <v>0</v>
      </c>
      <c r="E2578" s="2">
        <f t="shared" si="160"/>
        <v>62959</v>
      </c>
      <c r="F2578" s="6" t="str">
        <f t="shared" si="163"/>
        <v>NEUTRAL</v>
      </c>
      <c r="G2578" s="6" t="str">
        <f t="shared" si="162"/>
        <v>NEUTRAL</v>
      </c>
      <c r="H2578" s="6" t="str">
        <f t="shared" si="161"/>
        <v>NEUTRAL</v>
      </c>
    </row>
    <row r="2579" spans="1:8" ht="13.5" x14ac:dyDescent="0.25">
      <c r="A2579" s="3">
        <f>TITRES_STAT!B2582</f>
        <v>45762</v>
      </c>
      <c r="B2579" s="6">
        <f>TITRES_STAT!C2582</f>
        <v>45.5</v>
      </c>
      <c r="C2579" s="6">
        <f>TITRES_STAT!D2582</f>
        <v>42.961100000000002</v>
      </c>
      <c r="D2579" s="6">
        <f>TITRES_STAT!E2582</f>
        <v>0</v>
      </c>
      <c r="E2579" s="2">
        <f t="shared" si="160"/>
        <v>62959</v>
      </c>
      <c r="F2579" s="6" t="str">
        <f t="shared" si="163"/>
        <v>NEUTRAL</v>
      </c>
      <c r="G2579" s="6" t="str">
        <f t="shared" si="162"/>
        <v>NEUTRAL</v>
      </c>
      <c r="H2579" s="6" t="str">
        <f t="shared" si="161"/>
        <v>NEUTRAL</v>
      </c>
    </row>
    <row r="2580" spans="1:8" ht="13.5" x14ac:dyDescent="0.25">
      <c r="A2580" s="3">
        <f>TITRES_STAT!B2583</f>
        <v>45763</v>
      </c>
      <c r="B2580" s="6">
        <f>TITRES_STAT!C2583</f>
        <v>45.5</v>
      </c>
      <c r="C2580" s="6">
        <f>TITRES_STAT!D2583</f>
        <v>42.961100000000002</v>
      </c>
      <c r="D2580" s="6">
        <f>TITRES_STAT!E2583</f>
        <v>0</v>
      </c>
      <c r="E2580" s="2">
        <f t="shared" si="160"/>
        <v>62959</v>
      </c>
      <c r="F2580" s="6" t="str">
        <f t="shared" si="163"/>
        <v>NEUTRAL</v>
      </c>
      <c r="G2580" s="6" t="str">
        <f t="shared" si="162"/>
        <v>NEUTRAL</v>
      </c>
      <c r="H2580" s="6" t="str">
        <f t="shared" si="161"/>
        <v>NEUTRAL</v>
      </c>
    </row>
    <row r="2581" spans="1:8" ht="13.5" x14ac:dyDescent="0.25">
      <c r="A2581" s="3">
        <f>TITRES_STAT!B2584</f>
        <v>45764</v>
      </c>
      <c r="B2581" s="6">
        <f>TITRES_STAT!C2584</f>
        <v>45.5</v>
      </c>
      <c r="C2581" s="6">
        <f>TITRES_STAT!D2584</f>
        <v>42.961100000000002</v>
      </c>
      <c r="D2581" s="6">
        <f>TITRES_STAT!E2584</f>
        <v>0</v>
      </c>
      <c r="E2581" s="2">
        <f t="shared" si="160"/>
        <v>62959</v>
      </c>
      <c r="F2581" s="6" t="str">
        <f t="shared" si="163"/>
        <v>NEUTRAL</v>
      </c>
      <c r="G2581" s="6" t="str">
        <f t="shared" si="162"/>
        <v>NEUTRAL</v>
      </c>
      <c r="H2581" s="6" t="str">
        <f t="shared" si="161"/>
        <v>NEUTRAL</v>
      </c>
    </row>
    <row r="2582" spans="1:8" ht="13.5" x14ac:dyDescent="0.25">
      <c r="A2582" s="3">
        <f>TITRES_STAT!B2585</f>
        <v>45765</v>
      </c>
      <c r="B2582" s="6">
        <f>TITRES_STAT!C2585</f>
        <v>45.5</v>
      </c>
      <c r="C2582" s="6">
        <f>TITRES_STAT!D2585</f>
        <v>42.961100000000002</v>
      </c>
      <c r="D2582" s="6">
        <f>TITRES_STAT!E2585</f>
        <v>0</v>
      </c>
      <c r="E2582" s="2">
        <f t="shared" si="160"/>
        <v>62959</v>
      </c>
      <c r="F2582" s="6" t="str">
        <f t="shared" si="163"/>
        <v>NEUTRAL</v>
      </c>
      <c r="G2582" s="6" t="str">
        <f t="shared" si="162"/>
        <v>NEUTRAL</v>
      </c>
      <c r="H2582" s="6" t="str">
        <f t="shared" si="161"/>
        <v>NEUTRAL</v>
      </c>
    </row>
    <row r="2583" spans="1:8" ht="13.5" x14ac:dyDescent="0.25">
      <c r="A2583" s="3">
        <f>TITRES_STAT!B2586</f>
        <v>45768</v>
      </c>
      <c r="B2583" s="6">
        <f>TITRES_STAT!C2586</f>
        <v>45.5</v>
      </c>
      <c r="C2583" s="6">
        <f>TITRES_STAT!D2586</f>
        <v>42.961100000000002</v>
      </c>
      <c r="D2583" s="6">
        <f>TITRES_STAT!E2586</f>
        <v>0</v>
      </c>
      <c r="E2583" s="2">
        <f t="shared" si="160"/>
        <v>62959</v>
      </c>
      <c r="F2583" s="6" t="str">
        <f t="shared" si="163"/>
        <v>NEUTRAL</v>
      </c>
      <c r="G2583" s="6" t="str">
        <f t="shared" si="162"/>
        <v>NEUTRAL</v>
      </c>
      <c r="H2583" s="6" t="str">
        <f t="shared" si="161"/>
        <v>NEUTRAL</v>
      </c>
    </row>
    <row r="2584" spans="1:8" ht="13.5" x14ac:dyDescent="0.25">
      <c r="A2584" s="3">
        <f>TITRES_STAT!B2587</f>
        <v>45769</v>
      </c>
      <c r="B2584" s="6">
        <f>TITRES_STAT!C2587</f>
        <v>45.5</v>
      </c>
      <c r="C2584" s="6">
        <f>TITRES_STAT!D2587</f>
        <v>42.961100000000002</v>
      </c>
      <c r="D2584" s="6">
        <f>TITRES_STAT!E2587</f>
        <v>130</v>
      </c>
      <c r="E2584" s="2">
        <f t="shared" si="160"/>
        <v>62959</v>
      </c>
      <c r="F2584" s="6" t="str">
        <f t="shared" si="163"/>
        <v>NEUTRAL</v>
      </c>
      <c r="G2584" s="6" t="str">
        <f t="shared" si="162"/>
        <v>NEUTRAL</v>
      </c>
      <c r="H2584" s="6" t="str">
        <f t="shared" si="161"/>
        <v>NEUTRAL</v>
      </c>
    </row>
    <row r="2585" spans="1:8" ht="13.5" x14ac:dyDescent="0.25">
      <c r="A2585" s="3">
        <f>TITRES_STAT!B2588</f>
        <v>45770</v>
      </c>
      <c r="B2585" s="6">
        <f>TITRES_STAT!C2588</f>
        <v>45.5</v>
      </c>
      <c r="C2585" s="6">
        <f>TITRES_STAT!D2588</f>
        <v>42.961100000000002</v>
      </c>
      <c r="D2585" s="6">
        <f>TITRES_STAT!E2588</f>
        <v>192</v>
      </c>
      <c r="E2585" s="2">
        <f t="shared" si="160"/>
        <v>62959</v>
      </c>
      <c r="F2585" s="6" t="str">
        <f t="shared" si="163"/>
        <v>NEUTRAL</v>
      </c>
      <c r="G2585" s="6" t="str">
        <f t="shared" si="162"/>
        <v>NEUTRAL</v>
      </c>
      <c r="H2585" s="6" t="str">
        <f t="shared" si="161"/>
        <v>NEUTRAL</v>
      </c>
    </row>
    <row r="2586" spans="1:8" ht="13.5" x14ac:dyDescent="0.25">
      <c r="A2586" s="3">
        <f>TITRES_STAT!B2589</f>
        <v>45771</v>
      </c>
      <c r="B2586" s="6">
        <f>TITRES_STAT!C2589</f>
        <v>44</v>
      </c>
      <c r="C2586" s="6">
        <f>TITRES_STAT!D2589</f>
        <v>41.544800000000002</v>
      </c>
      <c r="D2586" s="6">
        <f>TITRES_STAT!E2589</f>
        <v>9</v>
      </c>
      <c r="E2586" s="2">
        <f t="shared" si="160"/>
        <v>62950</v>
      </c>
      <c r="F2586" s="6" t="str">
        <f t="shared" si="163"/>
        <v>BEARISH</v>
      </c>
      <c r="G2586" s="6" t="str">
        <f t="shared" si="162"/>
        <v>NEUTRAL</v>
      </c>
      <c r="H2586" s="6" t="str">
        <f t="shared" si="161"/>
        <v>CONFIRMED BEARISH</v>
      </c>
    </row>
    <row r="2587" spans="1:8" ht="13.5" x14ac:dyDescent="0.25">
      <c r="A2587" s="3">
        <f>TITRES_STAT!B2590</f>
        <v>45772</v>
      </c>
      <c r="B2587" s="6">
        <f>TITRES_STAT!C2590</f>
        <v>44</v>
      </c>
      <c r="C2587" s="6">
        <f>TITRES_STAT!D2590</f>
        <v>41.544800000000002</v>
      </c>
      <c r="D2587" s="6">
        <f>TITRES_STAT!E2590</f>
        <v>70</v>
      </c>
      <c r="E2587" s="2">
        <f t="shared" si="160"/>
        <v>62950</v>
      </c>
      <c r="F2587" s="6" t="str">
        <f t="shared" si="163"/>
        <v>BEARISH</v>
      </c>
      <c r="G2587" s="6" t="str">
        <f t="shared" si="162"/>
        <v>NEUTRAL</v>
      </c>
      <c r="H2587" s="6" t="str">
        <f t="shared" si="161"/>
        <v>CONFIRMED BEARISH</v>
      </c>
    </row>
    <row r="2588" spans="1:8" ht="13.5" x14ac:dyDescent="0.25">
      <c r="A2588" s="3">
        <f>TITRES_STAT!B2591</f>
        <v>45775</v>
      </c>
      <c r="B2588" s="6">
        <f>TITRES_STAT!C2591</f>
        <v>44</v>
      </c>
      <c r="C2588" s="6">
        <f>TITRES_STAT!D2591</f>
        <v>41.544800000000002</v>
      </c>
      <c r="D2588" s="6">
        <f>TITRES_STAT!E2591</f>
        <v>0</v>
      </c>
      <c r="E2588" s="2">
        <f t="shared" si="160"/>
        <v>62950</v>
      </c>
      <c r="F2588" s="6" t="str">
        <f t="shared" si="163"/>
        <v>BEARISH</v>
      </c>
      <c r="G2588" s="6" t="str">
        <f t="shared" si="162"/>
        <v>NEUTRAL</v>
      </c>
      <c r="H2588" s="6" t="str">
        <f t="shared" si="161"/>
        <v>CONFIRMED BEARISH</v>
      </c>
    </row>
    <row r="2589" spans="1:8" ht="13.5" x14ac:dyDescent="0.25">
      <c r="A2589" s="3">
        <f>TITRES_STAT!B2592</f>
        <v>45776</v>
      </c>
      <c r="B2589" s="6">
        <f>TITRES_STAT!C2592</f>
        <v>45.5</v>
      </c>
      <c r="C2589" s="6">
        <f>TITRES_STAT!D2592</f>
        <v>42.961100000000002</v>
      </c>
      <c r="D2589" s="6">
        <f>TITRES_STAT!E2592</f>
        <v>20</v>
      </c>
      <c r="E2589" s="2">
        <f t="shared" si="160"/>
        <v>62970</v>
      </c>
      <c r="F2589" s="6" t="str">
        <f t="shared" si="163"/>
        <v>BULLISH</v>
      </c>
      <c r="G2589" s="6" t="str">
        <f t="shared" si="162"/>
        <v>NEUTRAL</v>
      </c>
      <c r="H2589" s="6" t="str">
        <f t="shared" si="161"/>
        <v>NEUTRAL</v>
      </c>
    </row>
    <row r="2590" spans="1:8" ht="13.5" x14ac:dyDescent="0.25">
      <c r="A2590" s="3">
        <f>TITRES_STAT!B2593</f>
        <v>45777</v>
      </c>
      <c r="B2590" s="6">
        <f>TITRES_STAT!C2593</f>
        <v>45.5</v>
      </c>
      <c r="C2590" s="6">
        <f>TITRES_STAT!D2593</f>
        <v>42.961100000000002</v>
      </c>
      <c r="D2590" s="6">
        <f>TITRES_STAT!E2593</f>
        <v>0</v>
      </c>
      <c r="E2590" s="2">
        <f t="shared" si="160"/>
        <v>62970</v>
      </c>
      <c r="F2590" s="6" t="str">
        <f t="shared" si="163"/>
        <v>BULLISH</v>
      </c>
      <c r="G2590" s="6" t="str">
        <f t="shared" si="162"/>
        <v>NEUTRAL</v>
      </c>
      <c r="H2590" s="6" t="str">
        <f t="shared" si="161"/>
        <v>NEUTRAL</v>
      </c>
    </row>
    <row r="2591" spans="1:8" ht="13.5" x14ac:dyDescent="0.25">
      <c r="A2591" s="3">
        <f>TITRES_STAT!B2594</f>
        <v>45779</v>
      </c>
      <c r="B2591" s="6">
        <f>TITRES_STAT!C2594</f>
        <v>47.54</v>
      </c>
      <c r="C2591" s="6">
        <f>TITRES_STAT!D2594</f>
        <v>44.887300000000003</v>
      </c>
      <c r="D2591" s="6">
        <f>TITRES_STAT!E2594</f>
        <v>1</v>
      </c>
      <c r="E2591" s="2">
        <f t="shared" si="160"/>
        <v>62971</v>
      </c>
      <c r="F2591" s="6" t="str">
        <f t="shared" si="163"/>
        <v>BULLISH</v>
      </c>
      <c r="G2591" s="6" t="str">
        <f t="shared" si="162"/>
        <v>NEUTRAL</v>
      </c>
      <c r="H2591" s="6" t="str">
        <f t="shared" si="161"/>
        <v>CONFIRMED BULLISH</v>
      </c>
    </row>
    <row r="2592" spans="1:8" ht="13.5" x14ac:dyDescent="0.25">
      <c r="A2592" s="3">
        <f>TITRES_STAT!B2595</f>
        <v>45782</v>
      </c>
      <c r="B2592" s="6">
        <f>TITRES_STAT!C2595</f>
        <v>48</v>
      </c>
      <c r="C2592" s="6">
        <f>TITRES_STAT!D2595</f>
        <v>45.321599999999997</v>
      </c>
      <c r="D2592" s="6">
        <f>TITRES_STAT!E2595</f>
        <v>1</v>
      </c>
      <c r="E2592" s="2">
        <f t="shared" si="160"/>
        <v>62972</v>
      </c>
      <c r="F2592" s="6" t="str">
        <f t="shared" si="163"/>
        <v>BULLISH</v>
      </c>
      <c r="G2592" s="6" t="str">
        <f t="shared" si="162"/>
        <v>NEUTRAL</v>
      </c>
      <c r="H2592" s="6" t="str">
        <f t="shared" si="161"/>
        <v>CONFIRMED BULLISH</v>
      </c>
    </row>
    <row r="2593" spans="1:8" ht="13.5" x14ac:dyDescent="0.25">
      <c r="A2593" s="3">
        <f>TITRES_STAT!B2596</f>
        <v>45783</v>
      </c>
      <c r="B2593" s="6">
        <f>TITRES_STAT!C2596</f>
        <v>48</v>
      </c>
      <c r="C2593" s="6">
        <f>TITRES_STAT!D2596</f>
        <v>45.321599999999997</v>
      </c>
      <c r="D2593" s="6">
        <f>TITRES_STAT!E2596</f>
        <v>0</v>
      </c>
      <c r="E2593" s="2">
        <f t="shared" si="160"/>
        <v>62972</v>
      </c>
      <c r="F2593" s="6" t="str">
        <f t="shared" si="163"/>
        <v>BULLISH</v>
      </c>
      <c r="G2593" s="6" t="str">
        <f t="shared" si="162"/>
        <v>NEUTRAL</v>
      </c>
      <c r="H2593" s="6" t="str">
        <f t="shared" si="161"/>
        <v>CONFIRMED BULLISH</v>
      </c>
    </row>
    <row r="2594" spans="1:8" ht="13.5" x14ac:dyDescent="0.25">
      <c r="A2594" s="3">
        <f>TITRES_STAT!B2597</f>
        <v>45784</v>
      </c>
      <c r="B2594" s="6">
        <f>TITRES_STAT!C2597</f>
        <v>48</v>
      </c>
      <c r="C2594" s="6">
        <f>TITRES_STAT!D2597</f>
        <v>45.321599999999997</v>
      </c>
      <c r="D2594" s="6">
        <f>TITRES_STAT!E2597</f>
        <v>0</v>
      </c>
      <c r="E2594" s="2">
        <f t="shared" si="160"/>
        <v>62972</v>
      </c>
      <c r="F2594" s="6" t="str">
        <f t="shared" si="163"/>
        <v>BULLISH</v>
      </c>
      <c r="G2594" s="6" t="str">
        <f t="shared" si="162"/>
        <v>NEUTRAL</v>
      </c>
      <c r="H2594" s="6" t="str">
        <f t="shared" si="161"/>
        <v>CONFIRMED BULLISH</v>
      </c>
    </row>
    <row r="2595" spans="1:8" ht="13.5" x14ac:dyDescent="0.25">
      <c r="A2595" s="3">
        <f>TITRES_STAT!B2598</f>
        <v>45785</v>
      </c>
      <c r="B2595" s="6">
        <f>TITRES_STAT!C2598</f>
        <v>50</v>
      </c>
      <c r="C2595" s="6">
        <f>TITRES_STAT!D2598</f>
        <v>47.21</v>
      </c>
      <c r="D2595" s="6">
        <f>TITRES_STAT!E2598</f>
        <v>1</v>
      </c>
      <c r="E2595" s="2">
        <f t="shared" si="160"/>
        <v>62973</v>
      </c>
      <c r="F2595" s="6" t="str">
        <f t="shared" si="163"/>
        <v>BULLISH</v>
      </c>
      <c r="G2595" s="6" t="str">
        <f t="shared" si="162"/>
        <v>NEUTRAL</v>
      </c>
      <c r="H2595" s="6" t="str">
        <f t="shared" si="161"/>
        <v>CONFIRMED BULLISH</v>
      </c>
    </row>
    <row r="2596" spans="1:8" ht="13.5" x14ac:dyDescent="0.25">
      <c r="A2596" s="3">
        <f>TITRES_STAT!B2599</f>
        <v>45786</v>
      </c>
      <c r="B2596" s="6">
        <f>TITRES_STAT!C2599</f>
        <v>50</v>
      </c>
      <c r="C2596" s="6">
        <f>TITRES_STAT!D2599</f>
        <v>47.21</v>
      </c>
      <c r="D2596" s="6">
        <f>TITRES_STAT!E2599</f>
        <v>0</v>
      </c>
      <c r="E2596" s="2">
        <f t="shared" si="160"/>
        <v>62973</v>
      </c>
      <c r="F2596" s="6" t="str">
        <f t="shared" si="163"/>
        <v>BULLISH</v>
      </c>
      <c r="G2596" s="6" t="str">
        <f t="shared" si="162"/>
        <v>NEUTRAL</v>
      </c>
      <c r="H2596" s="6" t="str">
        <f t="shared" si="161"/>
        <v>CONFIRMED BULLISH</v>
      </c>
    </row>
    <row r="2597" spans="1:8" ht="13.5" x14ac:dyDescent="0.25">
      <c r="A2597" s="3">
        <f>TITRES_STAT!B2600</f>
        <v>45789</v>
      </c>
      <c r="B2597" s="6">
        <f>TITRES_STAT!C2600</f>
        <v>50</v>
      </c>
      <c r="C2597" s="6">
        <f>TITRES_STAT!D2600</f>
        <v>47.21</v>
      </c>
      <c r="D2597" s="6">
        <f>TITRES_STAT!E2600</f>
        <v>0</v>
      </c>
      <c r="E2597" s="2">
        <f t="shared" si="160"/>
        <v>62973</v>
      </c>
      <c r="F2597" s="6" t="str">
        <f t="shared" si="163"/>
        <v>BULLISH</v>
      </c>
      <c r="G2597" s="6" t="str">
        <f t="shared" si="162"/>
        <v>NEUTRAL</v>
      </c>
      <c r="H2597" s="6" t="str">
        <f t="shared" si="161"/>
        <v>CONFIRMED BULLISH</v>
      </c>
    </row>
    <row r="2598" spans="1:8" ht="13.5" x14ac:dyDescent="0.25">
      <c r="A2598" s="3">
        <f>TITRES_STAT!B2601</f>
        <v>45790</v>
      </c>
      <c r="B2598" s="6">
        <f>TITRES_STAT!C2601</f>
        <v>49.99</v>
      </c>
      <c r="C2598" s="6">
        <f>TITRES_STAT!D2601</f>
        <v>47.200600000000001</v>
      </c>
      <c r="D2598" s="6">
        <f>TITRES_STAT!E2601</f>
        <v>3</v>
      </c>
      <c r="E2598" s="2">
        <f t="shared" si="160"/>
        <v>62970</v>
      </c>
      <c r="F2598" s="6" t="str">
        <f t="shared" si="163"/>
        <v>BEARISH</v>
      </c>
      <c r="G2598" s="6" t="str">
        <f t="shared" si="162"/>
        <v>NEUTRAL</v>
      </c>
      <c r="H2598" s="6" t="str">
        <f t="shared" si="161"/>
        <v>BEARISH DIVERGENCE</v>
      </c>
    </row>
    <row r="2599" spans="1:8" ht="13.5" x14ac:dyDescent="0.25">
      <c r="A2599" s="3">
        <f>TITRES_STAT!B2602</f>
        <v>45791</v>
      </c>
      <c r="B2599" s="6">
        <f>TITRES_STAT!C2602</f>
        <v>49.99</v>
      </c>
      <c r="C2599" s="6">
        <f>TITRES_STAT!D2602</f>
        <v>47.200600000000001</v>
      </c>
      <c r="D2599" s="6">
        <f>TITRES_STAT!E2602</f>
        <v>0</v>
      </c>
      <c r="E2599" s="2">
        <f t="shared" si="160"/>
        <v>62970</v>
      </c>
      <c r="F2599" s="6" t="str">
        <f t="shared" si="163"/>
        <v>BEARISH</v>
      </c>
      <c r="G2599" s="6" t="str">
        <f t="shared" si="162"/>
        <v>NEUTRAL</v>
      </c>
      <c r="H2599" s="6" t="str">
        <f t="shared" si="161"/>
        <v>BEARISH DIVERGENCE</v>
      </c>
    </row>
    <row r="2600" spans="1:8" ht="13.5" x14ac:dyDescent="0.25">
      <c r="A2600" s="3">
        <f>TITRES_STAT!B2603</f>
        <v>45792</v>
      </c>
      <c r="B2600" s="6">
        <f>TITRES_STAT!C2603</f>
        <v>49.99</v>
      </c>
      <c r="C2600" s="6">
        <f>TITRES_STAT!D2603</f>
        <v>47.200600000000001</v>
      </c>
      <c r="D2600" s="6">
        <f>TITRES_STAT!E2603</f>
        <v>0</v>
      </c>
      <c r="E2600" s="2">
        <f t="shared" si="160"/>
        <v>62970</v>
      </c>
      <c r="F2600" s="6" t="str">
        <f t="shared" si="163"/>
        <v>BEARISH</v>
      </c>
      <c r="G2600" s="6" t="str">
        <f t="shared" si="162"/>
        <v>NEUTRAL</v>
      </c>
      <c r="H2600" s="6" t="str">
        <f t="shared" si="161"/>
        <v>CONFIRMED BEARISH</v>
      </c>
    </row>
    <row r="2601" spans="1:8" ht="13.5" x14ac:dyDescent="0.25">
      <c r="A2601" s="3">
        <f>TITRES_STAT!B2604</f>
        <v>45793</v>
      </c>
      <c r="B2601" s="6">
        <f>TITRES_STAT!C2604</f>
        <v>49.99</v>
      </c>
      <c r="C2601" s="6">
        <f>TITRES_STAT!D2604</f>
        <v>47.200600000000001</v>
      </c>
      <c r="D2601" s="6">
        <f>TITRES_STAT!E2604</f>
        <v>100</v>
      </c>
      <c r="E2601" s="2">
        <f t="shared" si="160"/>
        <v>62970</v>
      </c>
      <c r="F2601" s="6" t="str">
        <f t="shared" si="163"/>
        <v>BEARISH</v>
      </c>
      <c r="G2601" s="6" t="str">
        <f t="shared" si="162"/>
        <v>NEUTRAL</v>
      </c>
      <c r="H2601" s="6" t="str">
        <f t="shared" si="161"/>
        <v>CONFIRMED BEARISH</v>
      </c>
    </row>
    <row r="2602" spans="1:8" ht="13.5" x14ac:dyDescent="0.25">
      <c r="A2602" s="3">
        <f>TITRES_STAT!B2605</f>
        <v>45796</v>
      </c>
      <c r="B2602" s="6">
        <f>TITRES_STAT!C2605</f>
        <v>49.99</v>
      </c>
      <c r="C2602" s="6">
        <f>TITRES_STAT!D2605</f>
        <v>47.200600000000001</v>
      </c>
      <c r="D2602" s="6">
        <f>TITRES_STAT!E2605</f>
        <v>0</v>
      </c>
      <c r="E2602" s="2">
        <f t="shared" si="160"/>
        <v>62970</v>
      </c>
      <c r="F2602" s="6" t="str">
        <f t="shared" si="163"/>
        <v>BEARISH</v>
      </c>
      <c r="G2602" s="6" t="str">
        <f t="shared" si="162"/>
        <v>NEUTRAL</v>
      </c>
      <c r="H2602" s="6" t="str">
        <f t="shared" si="161"/>
        <v>CONFIRMED BEARISH</v>
      </c>
    </row>
    <row r="2603" spans="1:8" ht="13.5" x14ac:dyDescent="0.25">
      <c r="A2603" s="3">
        <f>TITRES_STAT!B2606</f>
        <v>45797</v>
      </c>
      <c r="B2603" s="6">
        <f>TITRES_STAT!C2606</f>
        <v>49.99</v>
      </c>
      <c r="C2603" s="6">
        <f>TITRES_STAT!D2606</f>
        <v>47.200600000000001</v>
      </c>
      <c r="D2603" s="6">
        <f>TITRES_STAT!E2606</f>
        <v>0</v>
      </c>
      <c r="E2603" s="2">
        <f t="shared" si="160"/>
        <v>62970</v>
      </c>
      <c r="F2603" s="6" t="str">
        <f t="shared" si="163"/>
        <v>NEUTRAL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45798</v>
      </c>
      <c r="B2604" s="6">
        <f>TITRES_STAT!C2607</f>
        <v>49.99</v>
      </c>
      <c r="C2604" s="6">
        <f>TITRES_STAT!D2607</f>
        <v>47.200600000000001</v>
      </c>
      <c r="D2604" s="6">
        <f>TITRES_STAT!E2607</f>
        <v>0</v>
      </c>
      <c r="E2604" s="2">
        <f t="shared" si="160"/>
        <v>62970</v>
      </c>
      <c r="F2604" s="6" t="str">
        <f t="shared" si="163"/>
        <v>NEUTRAL</v>
      </c>
      <c r="G2604" s="6" t="str">
        <f t="shared" si="162"/>
        <v>NEUTRAL</v>
      </c>
      <c r="H2604" s="6" t="str">
        <f t="shared" si="161"/>
        <v>NEUTRAL</v>
      </c>
    </row>
    <row r="2605" spans="1:8" ht="13.5" x14ac:dyDescent="0.25">
      <c r="A2605" s="3">
        <f>TITRES_STAT!B2608</f>
        <v>45799</v>
      </c>
      <c r="B2605" s="6">
        <f>TITRES_STAT!C2608</f>
        <v>49.99</v>
      </c>
      <c r="C2605" s="6">
        <f>TITRES_STAT!D2608</f>
        <v>47.200600000000001</v>
      </c>
      <c r="D2605" s="6">
        <f>TITRES_STAT!E2608</f>
        <v>360</v>
      </c>
      <c r="E2605" s="2">
        <f t="shared" si="160"/>
        <v>62970</v>
      </c>
      <c r="F2605" s="6" t="str">
        <f t="shared" si="163"/>
        <v>NEUTRAL</v>
      </c>
      <c r="G2605" s="6" t="str">
        <f t="shared" si="162"/>
        <v>NEUTRAL</v>
      </c>
      <c r="H2605" s="6" t="str">
        <f t="shared" si="161"/>
        <v>NEUTRAL</v>
      </c>
    </row>
    <row r="2606" spans="1:8" ht="13.5" x14ac:dyDescent="0.25">
      <c r="A2606" s="3">
        <f>TITRES_STAT!B2609</f>
        <v>45800</v>
      </c>
      <c r="B2606" s="6">
        <f>TITRES_STAT!C2609</f>
        <v>49.99</v>
      </c>
      <c r="C2606" s="6">
        <f>TITRES_STAT!D2609</f>
        <v>47.200600000000001</v>
      </c>
      <c r="D2606" s="6">
        <f>TITRES_STAT!E2609</f>
        <v>0</v>
      </c>
      <c r="E2606" s="2">
        <f t="shared" si="160"/>
        <v>62970</v>
      </c>
      <c r="F2606" s="6" t="str">
        <f t="shared" si="163"/>
        <v>NEUTRAL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45803</v>
      </c>
      <c r="B2607" s="6">
        <f>TITRES_STAT!C2610</f>
        <v>47.75</v>
      </c>
      <c r="C2607" s="6">
        <f>TITRES_STAT!D2610</f>
        <v>45.085599999999999</v>
      </c>
      <c r="D2607" s="6">
        <f>TITRES_STAT!E2610</f>
        <v>0</v>
      </c>
      <c r="E2607" s="2">
        <f t="shared" si="160"/>
        <v>62970</v>
      </c>
      <c r="F2607" s="6" t="str">
        <f t="shared" si="163"/>
        <v>NEUTRAL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45804</v>
      </c>
      <c r="B2608" s="6">
        <f>TITRES_STAT!C2611</f>
        <v>45.61</v>
      </c>
      <c r="C2608" s="6">
        <f>TITRES_STAT!D2611</f>
        <v>43.064999999999998</v>
      </c>
      <c r="D2608" s="6">
        <f>TITRES_STAT!E2611</f>
        <v>10</v>
      </c>
      <c r="E2608" s="2">
        <f t="shared" si="160"/>
        <v>62960</v>
      </c>
      <c r="F2608" s="6" t="str">
        <f t="shared" si="163"/>
        <v>BEARISH</v>
      </c>
      <c r="G2608" s="6" t="str">
        <f t="shared" si="162"/>
        <v>NEUTRAL</v>
      </c>
      <c r="H2608" s="6" t="str">
        <f t="shared" si="161"/>
        <v>CONFIRMED BEARISH</v>
      </c>
    </row>
    <row r="2609" spans="1:8" ht="13.5" x14ac:dyDescent="0.25">
      <c r="A2609" s="3">
        <f>TITRES_STAT!B2612</f>
        <v>45805</v>
      </c>
      <c r="B2609" s="6">
        <f>TITRES_STAT!C2612</f>
        <v>45.61</v>
      </c>
      <c r="C2609" s="6">
        <f>TITRES_STAT!D2612</f>
        <v>43.064999999999998</v>
      </c>
      <c r="D2609" s="6">
        <f>TITRES_STAT!E2612</f>
        <v>0</v>
      </c>
      <c r="E2609" s="2">
        <f t="shared" si="160"/>
        <v>62960</v>
      </c>
      <c r="F2609" s="6" t="str">
        <f t="shared" si="163"/>
        <v>BEARISH</v>
      </c>
      <c r="G2609" s="6" t="str">
        <f t="shared" si="162"/>
        <v>NEUTRAL</v>
      </c>
      <c r="H2609" s="6" t="str">
        <f t="shared" si="161"/>
        <v>CONFIRMED BEARISH</v>
      </c>
    </row>
    <row r="2610" spans="1:8" ht="13.5" x14ac:dyDescent="0.25">
      <c r="A2610" s="3">
        <f>TITRES_STAT!B2613</f>
        <v>45806</v>
      </c>
      <c r="B2610" s="6">
        <f>TITRES_STAT!C2613</f>
        <v>45.61</v>
      </c>
      <c r="C2610" s="6">
        <f>TITRES_STAT!D2613</f>
        <v>43.064999999999998</v>
      </c>
      <c r="D2610" s="6">
        <f>TITRES_STAT!E2613</f>
        <v>1</v>
      </c>
      <c r="E2610" s="2">
        <f t="shared" si="160"/>
        <v>62960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CONFIRMED BEARISH</v>
      </c>
    </row>
    <row r="2611" spans="1:8" ht="13.5" x14ac:dyDescent="0.25">
      <c r="A2611" s="3">
        <f>TITRES_STAT!B2614</f>
        <v>45807</v>
      </c>
      <c r="B2611" s="6">
        <f>TITRES_STAT!C2614</f>
        <v>45.61</v>
      </c>
      <c r="C2611" s="6">
        <f>TITRES_STAT!D2614</f>
        <v>43.064999999999998</v>
      </c>
      <c r="D2611" s="6">
        <f>TITRES_STAT!E2614</f>
        <v>3</v>
      </c>
      <c r="E2611" s="2">
        <f t="shared" si="160"/>
        <v>62960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46.99</v>
      </c>
      <c r="C2612" s="6">
        <f>TITRES_STAT!D2615</f>
        <v>44.368000000000002</v>
      </c>
      <c r="D2612" s="6">
        <f>TITRES_STAT!E2615</f>
        <v>4</v>
      </c>
      <c r="E2612" s="2">
        <f t="shared" si="160"/>
        <v>62964</v>
      </c>
      <c r="F2612" s="6" t="str">
        <f t="shared" si="163"/>
        <v>BEARISH</v>
      </c>
      <c r="G2612" s="6" t="str">
        <f t="shared" si="162"/>
        <v>NEUTRAL</v>
      </c>
      <c r="H2612" s="6" t="str">
        <f t="shared" si="161"/>
        <v>CONFIRMED BEARISH</v>
      </c>
    </row>
    <row r="2613" spans="1:8" ht="13.5" x14ac:dyDescent="0.25">
      <c r="A2613" s="3">
        <f>TITRES_STAT!B2616</f>
        <v>45811</v>
      </c>
      <c r="B2613" s="6">
        <f>TITRES_STAT!C2616</f>
        <v>47</v>
      </c>
      <c r="C2613" s="6">
        <f>TITRES_STAT!D2616</f>
        <v>44.377400000000002</v>
      </c>
      <c r="D2613" s="6">
        <f>TITRES_STAT!E2616</f>
        <v>50</v>
      </c>
      <c r="E2613" s="2">
        <f t="shared" si="160"/>
        <v>63014</v>
      </c>
      <c r="F2613" s="6" t="str">
        <f t="shared" si="163"/>
        <v>BULLISH</v>
      </c>
      <c r="G2613" s="6" t="str">
        <f t="shared" si="162"/>
        <v>NEUTRAL</v>
      </c>
      <c r="H2613" s="6" t="str">
        <f t="shared" si="161"/>
        <v>CONFIRMED BULLISH</v>
      </c>
    </row>
    <row r="2614" spans="1:8" ht="13.5" x14ac:dyDescent="0.25">
      <c r="A2614" s="3">
        <f>TITRES_STAT!B2617</f>
        <v>45812</v>
      </c>
      <c r="B2614" s="6">
        <f>TITRES_STAT!C2617</f>
        <v>47</v>
      </c>
      <c r="C2614" s="6">
        <f>TITRES_STAT!D2617</f>
        <v>44.377400000000002</v>
      </c>
      <c r="D2614" s="6">
        <f>TITRES_STAT!E2617</f>
        <v>0</v>
      </c>
      <c r="E2614" s="2">
        <f t="shared" si="160"/>
        <v>63014</v>
      </c>
      <c r="F2614" s="6" t="str">
        <f t="shared" si="163"/>
        <v>BULLISH</v>
      </c>
      <c r="G2614" s="6" t="str">
        <f t="shared" si="162"/>
        <v>NEUTRAL</v>
      </c>
      <c r="H2614" s="6" t="str">
        <f t="shared" si="161"/>
        <v>CONFIRMED BULLISH</v>
      </c>
    </row>
    <row r="2615" spans="1:8" ht="13.5" x14ac:dyDescent="0.25">
      <c r="A2615" s="3">
        <f>TITRES_STAT!B2618</f>
        <v>45813</v>
      </c>
      <c r="B2615" s="6">
        <f>TITRES_STAT!C2618</f>
        <v>47</v>
      </c>
      <c r="C2615" s="6">
        <f>TITRES_STAT!D2618</f>
        <v>44.377400000000002</v>
      </c>
      <c r="D2615" s="6">
        <f>TITRES_STAT!E2618</f>
        <v>0</v>
      </c>
      <c r="E2615" s="2">
        <f t="shared" si="160"/>
        <v>63014</v>
      </c>
      <c r="F2615" s="6" t="str">
        <f t="shared" si="163"/>
        <v>BULLISH</v>
      </c>
      <c r="G2615" s="6" t="str">
        <f t="shared" si="162"/>
        <v>NEUTRAL</v>
      </c>
      <c r="H2615" s="6" t="str">
        <f t="shared" si="161"/>
        <v>CONFIRMED BULLISH</v>
      </c>
    </row>
    <row r="2616" spans="1:8" ht="13.5" x14ac:dyDescent="0.25">
      <c r="A2616" s="3">
        <f>TITRES_STAT!B2619</f>
        <v>45817</v>
      </c>
      <c r="B2616" s="6">
        <f>TITRES_STAT!C2619</f>
        <v>47</v>
      </c>
      <c r="C2616" s="6">
        <f>TITRES_STAT!D2619</f>
        <v>44.377400000000002</v>
      </c>
      <c r="D2616" s="6">
        <f>TITRES_STAT!E2619</f>
        <v>0</v>
      </c>
      <c r="E2616" s="2">
        <f t="shared" si="160"/>
        <v>63014</v>
      </c>
      <c r="F2616" s="6" t="str">
        <f t="shared" si="163"/>
        <v>BULLISH</v>
      </c>
      <c r="G2616" s="6" t="str">
        <f t="shared" si="162"/>
        <v>NEUTRAL</v>
      </c>
      <c r="H2616" s="6" t="str">
        <f t="shared" si="161"/>
        <v>CONFIRMED BULLISH</v>
      </c>
    </row>
    <row r="2617" spans="1:8" ht="13.5" x14ac:dyDescent="0.25">
      <c r="A2617" s="3">
        <f>TITRES_STAT!B2620</f>
        <v>45818</v>
      </c>
      <c r="B2617" s="6">
        <f>TITRES_STAT!C2620</f>
        <v>47</v>
      </c>
      <c r="C2617" s="6">
        <f>TITRES_STAT!D2620</f>
        <v>44.377400000000002</v>
      </c>
      <c r="D2617" s="6">
        <f>TITRES_STAT!E2620</f>
        <v>0</v>
      </c>
      <c r="E2617" s="2">
        <f t="shared" si="160"/>
        <v>63014</v>
      </c>
      <c r="F2617" s="6" t="str">
        <f t="shared" si="163"/>
        <v>BULLISH</v>
      </c>
      <c r="G2617" s="6" t="str">
        <f t="shared" si="162"/>
        <v>NEUTRAL</v>
      </c>
      <c r="H2617" s="6" t="str">
        <f t="shared" si="161"/>
        <v>CONFIRMED BULLISH</v>
      </c>
    </row>
    <row r="2618" spans="1:8" ht="13.5" x14ac:dyDescent="0.25">
      <c r="A2618" s="3">
        <f>TITRES_STAT!B2621</f>
        <v>45819</v>
      </c>
      <c r="B2618" s="6">
        <f>TITRES_STAT!C2621</f>
        <v>47</v>
      </c>
      <c r="C2618" s="6">
        <f>TITRES_STAT!D2621</f>
        <v>44.377400000000002</v>
      </c>
      <c r="D2618" s="6">
        <f>TITRES_STAT!E2621</f>
        <v>0</v>
      </c>
      <c r="E2618" s="2">
        <f t="shared" si="160"/>
        <v>63014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45820</v>
      </c>
      <c r="B2619" s="6">
        <f>TITRES_STAT!C2622</f>
        <v>47</v>
      </c>
      <c r="C2619" s="6">
        <f>TITRES_STAT!D2622</f>
        <v>44.377400000000002</v>
      </c>
      <c r="D2619" s="6">
        <f>TITRES_STAT!E2622</f>
        <v>0</v>
      </c>
      <c r="E2619" s="2">
        <f t="shared" si="160"/>
        <v>63014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45821</v>
      </c>
      <c r="B2620" s="6">
        <f>TITRES_STAT!C2623</f>
        <v>47</v>
      </c>
      <c r="C2620" s="6">
        <f>TITRES_STAT!D2623</f>
        <v>44.377400000000002</v>
      </c>
      <c r="D2620" s="6">
        <f>TITRES_STAT!E2623</f>
        <v>0</v>
      </c>
      <c r="E2620" s="2">
        <f t="shared" si="160"/>
        <v>63014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45824</v>
      </c>
      <c r="B2621" s="6">
        <f>TITRES_STAT!C2624</f>
        <v>45.01</v>
      </c>
      <c r="C2621" s="6">
        <f>TITRES_STAT!D2624</f>
        <v>42.498399999999997</v>
      </c>
      <c r="D2621" s="6">
        <f>TITRES_STAT!E2624</f>
        <v>30</v>
      </c>
      <c r="E2621" s="2">
        <f t="shared" si="160"/>
        <v>62984</v>
      </c>
      <c r="F2621" s="6" t="str">
        <f t="shared" si="163"/>
        <v>BEARISH</v>
      </c>
      <c r="G2621" s="6" t="str">
        <f t="shared" si="162"/>
        <v>NEUTRAL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45.01</v>
      </c>
      <c r="C2622" s="6">
        <f>TITRES_STAT!D2625</f>
        <v>42.498399999999997</v>
      </c>
      <c r="D2622" s="6">
        <f>TITRES_STAT!E2625</f>
        <v>0</v>
      </c>
      <c r="E2622" s="2">
        <f t="shared" si="160"/>
        <v>62984</v>
      </c>
      <c r="F2622" s="6" t="str">
        <f t="shared" si="163"/>
        <v>BEARISH</v>
      </c>
      <c r="G2622" s="6" t="str">
        <f t="shared" si="162"/>
        <v>NEUTRAL</v>
      </c>
      <c r="H2622" s="6" t="str">
        <f t="shared" si="161"/>
        <v>CONFIRMED BEARISH</v>
      </c>
    </row>
    <row r="2623" spans="1:8" ht="13.5" x14ac:dyDescent="0.25">
      <c r="A2623" s="3">
        <f>TITRES_STAT!B2626</f>
        <v>45826</v>
      </c>
      <c r="B2623" s="6">
        <f>TITRES_STAT!C2626</f>
        <v>45.01</v>
      </c>
      <c r="C2623" s="6">
        <f>TITRES_STAT!D2626</f>
        <v>42.498399999999997</v>
      </c>
      <c r="D2623" s="6">
        <f>TITRES_STAT!E2626</f>
        <v>0</v>
      </c>
      <c r="E2623" s="2">
        <f t="shared" si="160"/>
        <v>62984</v>
      </c>
      <c r="F2623" s="6" t="str">
        <f t="shared" si="163"/>
        <v>BEARISH</v>
      </c>
      <c r="G2623" s="6" t="str">
        <f t="shared" si="162"/>
        <v>NEUTRAL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45</v>
      </c>
      <c r="C2624" s="6">
        <f>TITRES_STAT!D2627</f>
        <v>42.488999999999997</v>
      </c>
      <c r="D2624" s="6">
        <f>TITRES_STAT!E2627</f>
        <v>29</v>
      </c>
      <c r="E2624" s="2">
        <f t="shared" si="160"/>
        <v>62955</v>
      </c>
      <c r="F2624" s="6" t="str">
        <f t="shared" si="163"/>
        <v>BEARISH</v>
      </c>
      <c r="G2624" s="6" t="str">
        <f t="shared" si="162"/>
        <v>NEUTRAL</v>
      </c>
      <c r="H2624" s="6" t="str">
        <f t="shared" si="161"/>
        <v>CONFIRMED BEARISH</v>
      </c>
    </row>
    <row r="2625" spans="1:8" ht="13.5" x14ac:dyDescent="0.25">
      <c r="A2625" s="3">
        <f>TITRES_STAT!B2628</f>
        <v>45828</v>
      </c>
      <c r="B2625" s="6">
        <f>TITRES_STAT!C2628</f>
        <v>43</v>
      </c>
      <c r="C2625" s="6">
        <f>TITRES_STAT!D2628</f>
        <v>40.6006</v>
      </c>
      <c r="D2625" s="6">
        <f>TITRES_STAT!E2628</f>
        <v>31</v>
      </c>
      <c r="E2625" s="2">
        <f t="shared" si="160"/>
        <v>62924</v>
      </c>
      <c r="F2625" s="6" t="str">
        <f t="shared" si="163"/>
        <v>BEARISH</v>
      </c>
      <c r="G2625" s="6" t="str">
        <f t="shared" si="162"/>
        <v>NEUTRAL</v>
      </c>
      <c r="H2625" s="6" t="str">
        <f t="shared" si="161"/>
        <v>CONFIRMED BEARISH</v>
      </c>
    </row>
    <row r="2626" spans="1:8" ht="13.5" x14ac:dyDescent="0.25">
      <c r="A2626" s="3">
        <f>TITRES_STAT!B2629</f>
        <v>45831</v>
      </c>
      <c r="B2626" s="6">
        <f>TITRES_STAT!C2629</f>
        <v>43</v>
      </c>
      <c r="C2626" s="6">
        <f>TITRES_STAT!D2629</f>
        <v>40.6006</v>
      </c>
      <c r="D2626" s="6">
        <f>TITRES_STAT!E2629</f>
        <v>60</v>
      </c>
      <c r="E2626" s="2">
        <f t="shared" si="160"/>
        <v>62924</v>
      </c>
      <c r="F2626" s="6" t="str">
        <f t="shared" si="163"/>
        <v>BEARISH</v>
      </c>
      <c r="G2626" s="6" t="str">
        <f t="shared" si="162"/>
        <v>NEUTRAL</v>
      </c>
      <c r="H2626" s="6" t="str">
        <f t="shared" si="161"/>
        <v>CONFIRMED BEARISH</v>
      </c>
    </row>
    <row r="2627" spans="1:8" ht="13.5" x14ac:dyDescent="0.25">
      <c r="A2627" s="3">
        <f>TITRES_STAT!B2630</f>
        <v>45832</v>
      </c>
      <c r="B2627" s="6">
        <f>TITRES_STAT!C2630</f>
        <v>44.93</v>
      </c>
      <c r="C2627" s="6">
        <f>TITRES_STAT!D2630</f>
        <v>42.422899999999998</v>
      </c>
      <c r="D2627" s="6">
        <f>TITRES_STAT!E2630</f>
        <v>0</v>
      </c>
      <c r="E2627" s="2">
        <f t="shared" si="160"/>
        <v>62924</v>
      </c>
      <c r="F2627" s="6" t="str">
        <f t="shared" si="163"/>
        <v>BEARISH</v>
      </c>
      <c r="G2627" s="6" t="str">
        <f t="shared" si="162"/>
        <v>NEUTRAL</v>
      </c>
      <c r="H2627" s="6" t="str">
        <f t="shared" si="161"/>
        <v>CONFIRMED BEARISH</v>
      </c>
    </row>
    <row r="2628" spans="1:8" ht="13.5" x14ac:dyDescent="0.25">
      <c r="A2628" s="3">
        <f>TITRES_STAT!B2631</f>
        <v>45833</v>
      </c>
      <c r="B2628" s="6">
        <f>TITRES_STAT!C2631</f>
        <v>46.95</v>
      </c>
      <c r="C2628" s="6">
        <f>TITRES_STAT!D2631</f>
        <v>44.330199999999998</v>
      </c>
      <c r="D2628" s="6">
        <f>TITRES_STAT!E2631</f>
        <v>1</v>
      </c>
      <c r="E2628" s="2">
        <f t="shared" ref="E2628:E2691" si="164">IF(B2628&gt;B2627, E2627+D2628, IF(B2628&lt;B2627, E2627-D2628, E2627))</f>
        <v>62925</v>
      </c>
      <c r="F2628" s="6" t="str">
        <f t="shared" si="163"/>
        <v>BEARISH</v>
      </c>
      <c r="G2628" s="6" t="str">
        <f t="shared" si="162"/>
        <v>NEUTRAL</v>
      </c>
      <c r="H2628" s="6" t="str">
        <f t="shared" si="161"/>
        <v>BEARISH DIVERGENCE</v>
      </c>
    </row>
    <row r="2629" spans="1:8" ht="13.5" x14ac:dyDescent="0.25">
      <c r="A2629" s="3">
        <f>TITRES_STAT!B2632</f>
        <v>45835</v>
      </c>
      <c r="B2629" s="6">
        <f>TITRES_STAT!C2632</f>
        <v>44.84</v>
      </c>
      <c r="C2629" s="6">
        <f>TITRES_STAT!D2632</f>
        <v>42.337899999999998</v>
      </c>
      <c r="D2629" s="6">
        <f>TITRES_STAT!E2632</f>
        <v>9</v>
      </c>
      <c r="E2629" s="2">
        <f t="shared" si="164"/>
        <v>62916</v>
      </c>
      <c r="F2629" s="6" t="str">
        <f t="shared" si="163"/>
        <v>BEARISH</v>
      </c>
      <c r="G2629" s="6" t="str">
        <f t="shared" si="162"/>
        <v>NEUTRAL</v>
      </c>
      <c r="H2629" s="6" t="str">
        <f t="shared" si="161"/>
        <v>CONFIRMED BEARISH</v>
      </c>
    </row>
    <row r="2630" spans="1:8" ht="13.5" x14ac:dyDescent="0.25">
      <c r="A2630" s="3">
        <f>TITRES_STAT!B2633</f>
        <v>45838</v>
      </c>
      <c r="B2630" s="6">
        <f>TITRES_STAT!C2633</f>
        <v>46.85</v>
      </c>
      <c r="C2630" s="6">
        <f>TITRES_STAT!D2633</f>
        <v>44.235799999999998</v>
      </c>
      <c r="D2630" s="6">
        <f>TITRES_STAT!E2633</f>
        <v>0</v>
      </c>
      <c r="E2630" s="2">
        <f t="shared" si="164"/>
        <v>62916</v>
      </c>
      <c r="F2630" s="6" t="str">
        <f t="shared" si="163"/>
        <v>BEARISH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BEARISH DIVERGENCE</v>
      </c>
    </row>
    <row r="2631" spans="1:8" ht="13.5" x14ac:dyDescent="0.25">
      <c r="A2631" s="3">
        <f>TITRES_STAT!B2634</f>
        <v>45839</v>
      </c>
      <c r="B2631" s="6">
        <f>TITRES_STAT!C2634</f>
        <v>46.34</v>
      </c>
      <c r="C2631" s="6">
        <f>TITRES_STAT!D2634</f>
        <v>46.34</v>
      </c>
      <c r="D2631" s="6">
        <f>TITRES_STAT!E2634</f>
        <v>1</v>
      </c>
      <c r="E2631" s="2">
        <f t="shared" si="164"/>
        <v>62915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BEARISH DIVERGENCE</v>
      </c>
    </row>
    <row r="2632" spans="1:8" ht="13.5" x14ac:dyDescent="0.25">
      <c r="A2632" s="3">
        <f>TITRES_STAT!B2635</f>
        <v>45840</v>
      </c>
      <c r="B2632" s="6">
        <f>TITRES_STAT!C2635</f>
        <v>48.42</v>
      </c>
      <c r="C2632" s="6">
        <f>TITRES_STAT!D2635</f>
        <v>48.42</v>
      </c>
      <c r="D2632" s="6">
        <f>TITRES_STAT!E2635</f>
        <v>1</v>
      </c>
      <c r="E2632" s="2">
        <f t="shared" si="164"/>
        <v>62916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NEUTRAL</v>
      </c>
      <c r="H2632" s="6" t="str">
        <f t="shared" si="165"/>
        <v>BEARISH DIVERGENCE</v>
      </c>
    </row>
    <row r="2633" spans="1:8" ht="13.5" x14ac:dyDescent="0.25">
      <c r="A2633" s="3">
        <f>TITRES_STAT!B2636</f>
        <v>45841</v>
      </c>
      <c r="B2633" s="6">
        <f>TITRES_STAT!C2636</f>
        <v>48.42</v>
      </c>
      <c r="C2633" s="6">
        <f>TITRES_STAT!D2636</f>
        <v>48.42</v>
      </c>
      <c r="D2633" s="6">
        <f>TITRES_STAT!E2636</f>
        <v>0</v>
      </c>
      <c r="E2633" s="2">
        <f t="shared" si="164"/>
        <v>62916</v>
      </c>
      <c r="F2633" s="6" t="str">
        <f t="shared" si="167"/>
        <v>BEARISH</v>
      </c>
      <c r="G2633" s="6" t="str">
        <f t="shared" si="166"/>
        <v>NEUTRAL</v>
      </c>
      <c r="H2633" s="6" t="str">
        <f t="shared" si="165"/>
        <v>BEARISH DIVERGENCE</v>
      </c>
    </row>
    <row r="2634" spans="1:8" ht="13.5" x14ac:dyDescent="0.25">
      <c r="A2634" s="3">
        <f>TITRES_STAT!B2637</f>
        <v>45842</v>
      </c>
      <c r="B2634" s="6">
        <f>TITRES_STAT!C2637</f>
        <v>48.42</v>
      </c>
      <c r="C2634" s="6">
        <f>TITRES_STAT!D2637</f>
        <v>48.42</v>
      </c>
      <c r="D2634" s="6">
        <f>TITRES_STAT!E2637</f>
        <v>0</v>
      </c>
      <c r="E2634" s="2">
        <f t="shared" si="164"/>
        <v>62916</v>
      </c>
      <c r="F2634" s="6" t="str">
        <f t="shared" si="167"/>
        <v>NEUTRAL</v>
      </c>
      <c r="G2634" s="6" t="str">
        <f t="shared" si="166"/>
        <v>NEUTRAL</v>
      </c>
      <c r="H2634" s="6" t="str">
        <f t="shared" si="165"/>
        <v>NEUTRAL</v>
      </c>
    </row>
    <row r="2635" spans="1:8" ht="13.5" x14ac:dyDescent="0.25">
      <c r="A2635" s="3">
        <f>TITRES_STAT!B2638</f>
        <v>45845</v>
      </c>
      <c r="B2635" s="6">
        <f>TITRES_STAT!C2638</f>
        <v>48.42</v>
      </c>
      <c r="C2635" s="6">
        <f>TITRES_STAT!D2638</f>
        <v>48.42</v>
      </c>
      <c r="D2635" s="6">
        <f>TITRES_STAT!E2638</f>
        <v>0</v>
      </c>
      <c r="E2635" s="2">
        <f t="shared" si="164"/>
        <v>62916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45846</v>
      </c>
      <c r="B2636" s="6">
        <f>TITRES_STAT!C2639</f>
        <v>48.42</v>
      </c>
      <c r="C2636" s="6">
        <f>TITRES_STAT!D2639</f>
        <v>48.42</v>
      </c>
      <c r="D2636" s="6">
        <f>TITRES_STAT!E2639</f>
        <v>0</v>
      </c>
      <c r="E2636" s="2">
        <f t="shared" si="164"/>
        <v>62916</v>
      </c>
      <c r="F2636" s="6" t="str">
        <f t="shared" si="167"/>
        <v>BULLISH</v>
      </c>
      <c r="G2636" s="6" t="str">
        <f t="shared" si="166"/>
        <v>NEUTRAL</v>
      </c>
      <c r="H2636" s="6" t="str">
        <f t="shared" si="165"/>
        <v>CONFIRMED BULLISH</v>
      </c>
    </row>
    <row r="2637" spans="1:8" ht="13.5" x14ac:dyDescent="0.25">
      <c r="A2637" s="3">
        <f>TITRES_STAT!B2640</f>
        <v>45847</v>
      </c>
      <c r="B2637" s="6">
        <f>TITRES_STAT!C2640</f>
        <v>48.42</v>
      </c>
      <c r="C2637" s="6">
        <f>TITRES_STAT!D2640</f>
        <v>48.42</v>
      </c>
      <c r="D2637" s="6">
        <f>TITRES_STAT!E2640</f>
        <v>0</v>
      </c>
      <c r="E2637" s="2">
        <f t="shared" si="164"/>
        <v>62916</v>
      </c>
      <c r="F2637" s="6" t="str">
        <f t="shared" si="167"/>
        <v>NEUTRAL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45848</v>
      </c>
      <c r="B2638" s="6">
        <f>TITRES_STAT!C2641</f>
        <v>48.42</v>
      </c>
      <c r="C2638" s="6">
        <f>TITRES_STAT!D2641</f>
        <v>48.42</v>
      </c>
      <c r="D2638" s="6">
        <f>TITRES_STAT!E2641</f>
        <v>0</v>
      </c>
      <c r="E2638" s="2">
        <f t="shared" si="164"/>
        <v>62916</v>
      </c>
      <c r="F2638" s="6" t="str">
        <f t="shared" si="167"/>
        <v>NEUTRAL</v>
      </c>
      <c r="G2638" s="6" t="str">
        <f t="shared" si="166"/>
        <v>NEUTRAL</v>
      </c>
      <c r="H2638" s="6" t="str">
        <f t="shared" si="165"/>
        <v>NEUTRAL</v>
      </c>
    </row>
    <row r="2639" spans="1:8" ht="13.5" x14ac:dyDescent="0.25">
      <c r="A2639" s="3">
        <f>TITRES_STAT!B2642</f>
        <v>45849</v>
      </c>
      <c r="B2639" s="6">
        <f>TITRES_STAT!C2642</f>
        <v>48.42</v>
      </c>
      <c r="C2639" s="6">
        <f>TITRES_STAT!D2642</f>
        <v>48.42</v>
      </c>
      <c r="D2639" s="6">
        <f>TITRES_STAT!E2642</f>
        <v>0</v>
      </c>
      <c r="E2639" s="2">
        <f t="shared" si="164"/>
        <v>62916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45852</v>
      </c>
      <c r="B2640" s="6">
        <f>TITRES_STAT!C2643</f>
        <v>48.42</v>
      </c>
      <c r="C2640" s="6">
        <f>TITRES_STAT!D2643</f>
        <v>48.42</v>
      </c>
      <c r="D2640" s="6">
        <f>TITRES_STAT!E2643</f>
        <v>0</v>
      </c>
      <c r="E2640" s="2">
        <f t="shared" si="164"/>
        <v>62916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45853</v>
      </c>
      <c r="B2641" s="6">
        <f>TITRES_STAT!C2644</f>
        <v>48.42</v>
      </c>
      <c r="C2641" s="6">
        <f>TITRES_STAT!D2644</f>
        <v>48.42</v>
      </c>
      <c r="D2641" s="6">
        <f>TITRES_STAT!E2644</f>
        <v>0</v>
      </c>
      <c r="E2641" s="2">
        <f t="shared" si="164"/>
        <v>62916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45854</v>
      </c>
      <c r="B2642" s="6">
        <f>TITRES_STAT!C2645</f>
        <v>48.42</v>
      </c>
      <c r="C2642" s="6">
        <f>TITRES_STAT!D2645</f>
        <v>48.42</v>
      </c>
      <c r="D2642" s="6">
        <f>TITRES_STAT!E2645</f>
        <v>0</v>
      </c>
      <c r="E2642" s="2">
        <f t="shared" si="164"/>
        <v>62916</v>
      </c>
      <c r="F2642" s="6" t="str">
        <f t="shared" si="167"/>
        <v>NEUTRAL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45855</v>
      </c>
      <c r="B2643" s="6">
        <f>TITRES_STAT!C2646</f>
        <v>48.42</v>
      </c>
      <c r="C2643" s="6">
        <f>TITRES_STAT!D2646</f>
        <v>48.42</v>
      </c>
      <c r="D2643" s="6">
        <f>TITRES_STAT!E2646</f>
        <v>0</v>
      </c>
      <c r="E2643" s="2">
        <f t="shared" si="164"/>
        <v>62916</v>
      </c>
      <c r="F2643" s="6" t="str">
        <f t="shared" si="167"/>
        <v>NEUTRAL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45856</v>
      </c>
      <c r="B2644" s="6">
        <f>TITRES_STAT!C2647</f>
        <v>46.3</v>
      </c>
      <c r="C2644" s="6">
        <f>TITRES_STAT!D2647</f>
        <v>46.3</v>
      </c>
      <c r="D2644" s="6">
        <f>TITRES_STAT!E2647</f>
        <v>15</v>
      </c>
      <c r="E2644" s="2">
        <f t="shared" si="164"/>
        <v>62901</v>
      </c>
      <c r="F2644" s="6" t="str">
        <f t="shared" si="167"/>
        <v>BEARISH</v>
      </c>
      <c r="G2644" s="6" t="str">
        <f t="shared" si="166"/>
        <v>NEUTRAL</v>
      </c>
      <c r="H2644" s="6" t="str">
        <f t="shared" si="165"/>
        <v>CONFIRMED BEARISH</v>
      </c>
    </row>
    <row r="2645" spans="1:8" ht="13.5" x14ac:dyDescent="0.25">
      <c r="A2645" s="3">
        <f>TITRES_STAT!B2648</f>
        <v>45859</v>
      </c>
      <c r="B2645" s="6">
        <f>TITRES_STAT!C2648</f>
        <v>45</v>
      </c>
      <c r="C2645" s="6">
        <f>TITRES_STAT!D2648</f>
        <v>45</v>
      </c>
      <c r="D2645" s="6">
        <f>TITRES_STAT!E2648</f>
        <v>1700</v>
      </c>
      <c r="E2645" s="2">
        <f t="shared" si="164"/>
        <v>61201</v>
      </c>
      <c r="F2645" s="6" t="str">
        <f t="shared" si="167"/>
        <v>BEARISH</v>
      </c>
      <c r="G2645" s="6" t="str">
        <f t="shared" si="166"/>
        <v>WEAK</v>
      </c>
      <c r="H2645" s="6" t="str">
        <f t="shared" si="165"/>
        <v>CONFIRMED BEARISH</v>
      </c>
    </row>
    <row r="2646" spans="1:8" ht="13.5" x14ac:dyDescent="0.25">
      <c r="A2646" s="3">
        <f>TITRES_STAT!B2649</f>
        <v>45860</v>
      </c>
      <c r="B2646" s="6">
        <f>TITRES_STAT!C2649</f>
        <v>45</v>
      </c>
      <c r="C2646" s="6">
        <f>TITRES_STAT!D2649</f>
        <v>45</v>
      </c>
      <c r="D2646" s="6">
        <f>TITRES_STAT!E2649</f>
        <v>440</v>
      </c>
      <c r="E2646" s="2">
        <f t="shared" si="164"/>
        <v>61201</v>
      </c>
      <c r="F2646" s="6" t="str">
        <f t="shared" si="167"/>
        <v>BEARISH</v>
      </c>
      <c r="G2646" s="6" t="str">
        <f t="shared" si="166"/>
        <v>WEAK</v>
      </c>
      <c r="H2646" s="6" t="str">
        <f t="shared" si="165"/>
        <v>CONFIRMED BEARISH</v>
      </c>
    </row>
    <row r="2647" spans="1:8" ht="13.5" x14ac:dyDescent="0.25">
      <c r="A2647" s="3">
        <f>TITRES_STAT!B2650</f>
        <v>45861</v>
      </c>
      <c r="B2647" s="6">
        <f>TITRES_STAT!C2650</f>
        <v>45</v>
      </c>
      <c r="C2647" s="6">
        <f>TITRES_STAT!D2650</f>
        <v>45</v>
      </c>
      <c r="D2647" s="6">
        <f>TITRES_STAT!E2650</f>
        <v>2260</v>
      </c>
      <c r="E2647" s="2">
        <f t="shared" si="164"/>
        <v>61201</v>
      </c>
      <c r="F2647" s="6" t="str">
        <f t="shared" si="167"/>
        <v>BEARISH</v>
      </c>
      <c r="G2647" s="6" t="str">
        <f t="shared" si="166"/>
        <v>WEAK</v>
      </c>
      <c r="H2647" s="6" t="str">
        <f t="shared" si="165"/>
        <v>CONFIRMED BEARISH</v>
      </c>
    </row>
    <row r="2648" spans="1:8" ht="13.5" x14ac:dyDescent="0.25">
      <c r="A2648" s="3">
        <f>TITRES_STAT!B2651</f>
        <v>45862</v>
      </c>
      <c r="B2648" s="6">
        <f>TITRES_STAT!C2651</f>
        <v>45</v>
      </c>
      <c r="C2648" s="6">
        <f>TITRES_STAT!D2651</f>
        <v>45</v>
      </c>
      <c r="D2648" s="6">
        <f>TITRES_STAT!E2651</f>
        <v>1291</v>
      </c>
      <c r="E2648" s="2">
        <f t="shared" si="164"/>
        <v>61201</v>
      </c>
      <c r="F2648" s="6" t="str">
        <f t="shared" si="167"/>
        <v>BEARISH</v>
      </c>
      <c r="G2648" s="6" t="str">
        <f t="shared" si="166"/>
        <v>WEAK</v>
      </c>
      <c r="H2648" s="6" t="str">
        <f t="shared" si="165"/>
        <v>CONFIRMED BEARISH</v>
      </c>
    </row>
    <row r="2649" spans="1:8" ht="13.5" x14ac:dyDescent="0.25">
      <c r="A2649" s="3">
        <f>TITRES_STAT!B2652</f>
        <v>45866</v>
      </c>
      <c r="B2649" s="6">
        <f>TITRES_STAT!C2652</f>
        <v>45</v>
      </c>
      <c r="C2649" s="6">
        <f>TITRES_STAT!D2652</f>
        <v>45</v>
      </c>
      <c r="D2649" s="6">
        <f>TITRES_STAT!E2652</f>
        <v>0</v>
      </c>
      <c r="E2649" s="2">
        <f t="shared" si="164"/>
        <v>61201</v>
      </c>
      <c r="F2649" s="6" t="str">
        <f t="shared" si="167"/>
        <v>BEARISH</v>
      </c>
      <c r="G2649" s="6" t="str">
        <f t="shared" si="166"/>
        <v>WEAK</v>
      </c>
      <c r="H2649" s="6" t="str">
        <f t="shared" si="165"/>
        <v>CONFIRMED BEARISH</v>
      </c>
    </row>
    <row r="2650" spans="1:8" ht="13.5" x14ac:dyDescent="0.25">
      <c r="A2650" s="3">
        <f>TITRES_STAT!B2653</f>
        <v>45867</v>
      </c>
      <c r="B2650" s="6">
        <f>TITRES_STAT!C2653</f>
        <v>45</v>
      </c>
      <c r="C2650" s="6">
        <f>TITRES_STAT!D2653</f>
        <v>45</v>
      </c>
      <c r="D2650" s="6">
        <f>TITRES_STAT!E2653</f>
        <v>0</v>
      </c>
      <c r="E2650" s="2">
        <f t="shared" si="164"/>
        <v>61201</v>
      </c>
      <c r="F2650" s="6" t="str">
        <f t="shared" si="167"/>
        <v>NEUTRAL</v>
      </c>
      <c r="G2650" s="6" t="str">
        <f t="shared" si="166"/>
        <v>NEUTRAL</v>
      </c>
      <c r="H2650" s="6" t="str">
        <f t="shared" si="165"/>
        <v>NEUTRAL</v>
      </c>
    </row>
    <row r="2651" spans="1:8" ht="13.5" x14ac:dyDescent="0.25">
      <c r="A2651" s="3">
        <f>TITRES_STAT!B2654</f>
        <v>45868</v>
      </c>
      <c r="B2651" s="6">
        <f>TITRES_STAT!C2654</f>
        <v>45</v>
      </c>
      <c r="C2651" s="6">
        <f>TITRES_STAT!D2654</f>
        <v>45</v>
      </c>
      <c r="D2651" s="6">
        <f>TITRES_STAT!E2654</f>
        <v>60</v>
      </c>
      <c r="E2651" s="2">
        <f t="shared" si="164"/>
        <v>61201</v>
      </c>
      <c r="F2651" s="6" t="str">
        <f t="shared" si="167"/>
        <v>NEUTRAL</v>
      </c>
      <c r="G2651" s="6" t="str">
        <f t="shared" si="166"/>
        <v>NEUTRAL</v>
      </c>
      <c r="H2651" s="6" t="str">
        <f t="shared" si="165"/>
        <v>NEUTRAL</v>
      </c>
    </row>
    <row r="2652" spans="1:8" ht="13.5" x14ac:dyDescent="0.25">
      <c r="A2652" s="3">
        <f>TITRES_STAT!B2655</f>
        <v>45869</v>
      </c>
      <c r="B2652" s="6">
        <f>TITRES_STAT!C2655</f>
        <v>45</v>
      </c>
      <c r="C2652" s="6">
        <f>TITRES_STAT!D2655</f>
        <v>45</v>
      </c>
      <c r="D2652" s="6">
        <f>TITRES_STAT!E2655</f>
        <v>1</v>
      </c>
      <c r="E2652" s="2">
        <f t="shared" si="164"/>
        <v>61201</v>
      </c>
      <c r="F2652" s="6" t="str">
        <f t="shared" si="167"/>
        <v>NEUTRAL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45870</v>
      </c>
      <c r="B2653" s="6">
        <f>TITRES_STAT!C2656</f>
        <v>45</v>
      </c>
      <c r="C2653" s="6">
        <f>TITRES_STAT!D2656</f>
        <v>45</v>
      </c>
      <c r="D2653" s="6">
        <f>TITRES_STAT!E2656</f>
        <v>15</v>
      </c>
      <c r="E2653" s="2">
        <f t="shared" si="164"/>
        <v>61201</v>
      </c>
      <c r="F2653" s="6" t="str">
        <f t="shared" si="167"/>
        <v>NEUTRAL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45873</v>
      </c>
      <c r="B2654" s="6">
        <f>TITRES_STAT!C2657</f>
        <v>44</v>
      </c>
      <c r="C2654" s="6">
        <f>TITRES_STAT!D2657</f>
        <v>44</v>
      </c>
      <c r="D2654" s="6">
        <f>TITRES_STAT!E2657</f>
        <v>61</v>
      </c>
      <c r="E2654" s="2">
        <f t="shared" si="164"/>
        <v>61140</v>
      </c>
      <c r="F2654" s="6" t="str">
        <f t="shared" si="167"/>
        <v>BEARISH</v>
      </c>
      <c r="G2654" s="6" t="str">
        <f t="shared" si="166"/>
        <v>NEUTRAL</v>
      </c>
      <c r="H2654" s="6" t="str">
        <f t="shared" si="165"/>
        <v>CONFIRMED BEARISH</v>
      </c>
    </row>
    <row r="2655" spans="1:8" ht="13.5" x14ac:dyDescent="0.25">
      <c r="A2655" s="3">
        <f>TITRES_STAT!B2658</f>
        <v>45874</v>
      </c>
      <c r="B2655" s="6">
        <f>TITRES_STAT!C2658</f>
        <v>44.62</v>
      </c>
      <c r="C2655" s="6">
        <f>TITRES_STAT!D2658</f>
        <v>44.62</v>
      </c>
      <c r="D2655" s="6">
        <f>TITRES_STAT!E2658</f>
        <v>250</v>
      </c>
      <c r="E2655" s="2">
        <f t="shared" si="164"/>
        <v>61390</v>
      </c>
      <c r="F2655" s="6" t="str">
        <f t="shared" si="167"/>
        <v>BULLISH</v>
      </c>
      <c r="G2655" s="6" t="str">
        <f t="shared" si="166"/>
        <v>NEUTRAL</v>
      </c>
      <c r="H2655" s="6" t="str">
        <f t="shared" si="165"/>
        <v>BULLISH DIVERGENCE</v>
      </c>
    </row>
    <row r="2656" spans="1:8" ht="13.5" x14ac:dyDescent="0.25">
      <c r="A2656" s="3">
        <f>TITRES_STAT!B2659</f>
        <v>45875</v>
      </c>
      <c r="B2656" s="6">
        <f>TITRES_STAT!C2659</f>
        <v>45</v>
      </c>
      <c r="C2656" s="6">
        <f>TITRES_STAT!D2659</f>
        <v>45</v>
      </c>
      <c r="D2656" s="6">
        <f>TITRES_STAT!E2659</f>
        <v>25</v>
      </c>
      <c r="E2656" s="2">
        <f t="shared" si="164"/>
        <v>61415</v>
      </c>
      <c r="F2656" s="6" t="str">
        <f t="shared" si="167"/>
        <v>BULLISH</v>
      </c>
      <c r="G2656" s="6" t="str">
        <f t="shared" si="166"/>
        <v>NEUTRAL</v>
      </c>
      <c r="H2656" s="6" t="str">
        <f t="shared" si="165"/>
        <v>NEUTRAL</v>
      </c>
    </row>
    <row r="2657" spans="1:8" ht="13.5" x14ac:dyDescent="0.25">
      <c r="A2657" s="3">
        <f>TITRES_STAT!B2660</f>
        <v>45876</v>
      </c>
      <c r="B2657" s="6">
        <f>TITRES_STAT!C2660</f>
        <v>45</v>
      </c>
      <c r="C2657" s="6">
        <f>TITRES_STAT!D2660</f>
        <v>45</v>
      </c>
      <c r="D2657" s="6">
        <f>TITRES_STAT!E2660</f>
        <v>15</v>
      </c>
      <c r="E2657" s="2">
        <f t="shared" si="164"/>
        <v>61415</v>
      </c>
      <c r="F2657" s="6" t="str">
        <f t="shared" si="167"/>
        <v>BULLISH</v>
      </c>
      <c r="G2657" s="6" t="str">
        <f t="shared" si="166"/>
        <v>NEUTRAL</v>
      </c>
      <c r="H2657" s="6" t="str">
        <f t="shared" si="165"/>
        <v>NEUTRAL</v>
      </c>
    </row>
    <row r="2658" spans="1:8" ht="13.5" x14ac:dyDescent="0.25">
      <c r="A2658" s="3">
        <f>TITRES_STAT!B2661</f>
        <v>45877</v>
      </c>
      <c r="B2658" s="6">
        <f>TITRES_STAT!C2661</f>
        <v>45</v>
      </c>
      <c r="C2658" s="6">
        <f>TITRES_STAT!D2661</f>
        <v>45</v>
      </c>
      <c r="D2658" s="6">
        <f>TITRES_STAT!E2661</f>
        <v>0</v>
      </c>
      <c r="E2658" s="2">
        <f t="shared" si="164"/>
        <v>61415</v>
      </c>
      <c r="F2658" s="6" t="str">
        <f t="shared" si="167"/>
        <v>BULLISH</v>
      </c>
      <c r="G2658" s="6" t="str">
        <f t="shared" si="166"/>
        <v>NEUTRAL</v>
      </c>
      <c r="H2658" s="6" t="str">
        <f t="shared" si="165"/>
        <v>NEUTRAL</v>
      </c>
    </row>
    <row r="2659" spans="1:8" ht="13.5" x14ac:dyDescent="0.25">
      <c r="A2659" s="3">
        <f>TITRES_STAT!B2662</f>
        <v>45880</v>
      </c>
      <c r="B2659" s="6">
        <f>TITRES_STAT!C2662</f>
        <v>45</v>
      </c>
      <c r="C2659" s="6">
        <f>TITRES_STAT!D2662</f>
        <v>45</v>
      </c>
      <c r="D2659" s="6">
        <f>TITRES_STAT!E2662</f>
        <v>10</v>
      </c>
      <c r="E2659" s="2">
        <f t="shared" si="164"/>
        <v>61415</v>
      </c>
      <c r="F2659" s="6" t="str">
        <f t="shared" si="167"/>
        <v>BULLISH</v>
      </c>
      <c r="G2659" s="6" t="str">
        <f t="shared" si="166"/>
        <v>NEUTRAL</v>
      </c>
      <c r="H2659" s="6" t="str">
        <f t="shared" si="165"/>
        <v>CONFIRMED BULLISH</v>
      </c>
    </row>
    <row r="2660" spans="1:8" ht="13.5" x14ac:dyDescent="0.25">
      <c r="A2660" s="3">
        <f>TITRES_STAT!B2663</f>
        <v>45881</v>
      </c>
      <c r="B2660" s="6">
        <f>TITRES_STAT!C2663</f>
        <v>45</v>
      </c>
      <c r="C2660" s="6">
        <f>TITRES_STAT!D2663</f>
        <v>45</v>
      </c>
      <c r="D2660" s="6">
        <f>TITRES_STAT!E2663</f>
        <v>0</v>
      </c>
      <c r="E2660" s="2">
        <f t="shared" si="164"/>
        <v>61415</v>
      </c>
      <c r="F2660" s="6" t="str">
        <f t="shared" si="167"/>
        <v>BULLISH</v>
      </c>
      <c r="G2660" s="6" t="str">
        <f t="shared" si="166"/>
        <v>NEUTRAL</v>
      </c>
      <c r="H2660" s="6" t="str">
        <f t="shared" si="165"/>
        <v>CONFIRMED BULLISH</v>
      </c>
    </row>
    <row r="2661" spans="1:8" ht="13.5" x14ac:dyDescent="0.25">
      <c r="A2661" s="3">
        <f>TITRES_STAT!B2664</f>
        <v>45883</v>
      </c>
      <c r="B2661" s="6">
        <f>TITRES_STAT!C2664</f>
        <v>44</v>
      </c>
      <c r="C2661" s="6">
        <f>TITRES_STAT!D2664</f>
        <v>44</v>
      </c>
      <c r="D2661" s="6">
        <f>TITRES_STAT!E2664</f>
        <v>10</v>
      </c>
      <c r="E2661" s="2">
        <f t="shared" si="164"/>
        <v>61405</v>
      </c>
      <c r="F2661" s="6" t="str">
        <f t="shared" si="167"/>
        <v>BEARISH</v>
      </c>
      <c r="G2661" s="6" t="str">
        <f t="shared" si="166"/>
        <v>NEUTRAL</v>
      </c>
      <c r="H2661" s="6" t="str">
        <f t="shared" si="165"/>
        <v>CONFIRMED BEARISH</v>
      </c>
    </row>
    <row r="2662" spans="1:8" ht="13.5" x14ac:dyDescent="0.25">
      <c r="A2662" s="3">
        <f>TITRES_STAT!B2665</f>
        <v>45884</v>
      </c>
      <c r="B2662" s="6">
        <f>TITRES_STAT!C2665</f>
        <v>45</v>
      </c>
      <c r="C2662" s="6">
        <f>TITRES_STAT!D2665</f>
        <v>45</v>
      </c>
      <c r="D2662" s="6">
        <f>TITRES_STAT!E2665</f>
        <v>51</v>
      </c>
      <c r="E2662" s="2">
        <f t="shared" si="164"/>
        <v>61456</v>
      </c>
      <c r="F2662" s="6" t="str">
        <f t="shared" si="167"/>
        <v>BULLISH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45887</v>
      </c>
      <c r="B2663" s="6">
        <f>TITRES_STAT!C2666</f>
        <v>45</v>
      </c>
      <c r="C2663" s="6">
        <f>TITRES_STAT!D2666</f>
        <v>45</v>
      </c>
      <c r="D2663" s="6">
        <f>TITRES_STAT!E2666</f>
        <v>50</v>
      </c>
      <c r="E2663" s="2">
        <f t="shared" si="164"/>
        <v>61456</v>
      </c>
      <c r="F2663" s="6" t="str">
        <f t="shared" si="167"/>
        <v>BULLISH</v>
      </c>
      <c r="G2663" s="6" t="str">
        <f t="shared" si="166"/>
        <v>NEUTRAL</v>
      </c>
      <c r="H2663" s="6" t="str">
        <f t="shared" si="165"/>
        <v>NEUTRAL</v>
      </c>
    </row>
    <row r="2664" spans="1:8" ht="13.5" x14ac:dyDescent="0.25">
      <c r="A2664" s="3">
        <f>TITRES_STAT!B2667</f>
        <v>45888</v>
      </c>
      <c r="B2664" s="6">
        <f>TITRES_STAT!C2667</f>
        <v>45</v>
      </c>
      <c r="C2664" s="6">
        <f>TITRES_STAT!D2667</f>
        <v>45</v>
      </c>
      <c r="D2664" s="6">
        <f>TITRES_STAT!E2667</f>
        <v>0</v>
      </c>
      <c r="E2664" s="2">
        <f t="shared" si="164"/>
        <v>61456</v>
      </c>
      <c r="F2664" s="6" t="str">
        <f t="shared" si="167"/>
        <v>BULLISH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45889</v>
      </c>
      <c r="B2665" s="6">
        <f>TITRES_STAT!C2668</f>
        <v>45</v>
      </c>
      <c r="C2665" s="6">
        <f>TITRES_STAT!D2668</f>
        <v>45</v>
      </c>
      <c r="D2665" s="6">
        <f>TITRES_STAT!E2668</f>
        <v>0</v>
      </c>
      <c r="E2665" s="2">
        <f t="shared" si="164"/>
        <v>61456</v>
      </c>
      <c r="F2665" s="6" t="str">
        <f t="shared" si="167"/>
        <v>BULLISH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45890</v>
      </c>
      <c r="B2666" s="6">
        <f>TITRES_STAT!C2669</f>
        <v>45</v>
      </c>
      <c r="C2666" s="6">
        <f>TITRES_STAT!D2669</f>
        <v>45</v>
      </c>
      <c r="D2666" s="6">
        <f>TITRES_STAT!E2669</f>
        <v>0</v>
      </c>
      <c r="E2666" s="2">
        <f t="shared" si="164"/>
        <v>61456</v>
      </c>
      <c r="F2666" s="6" t="str">
        <f t="shared" si="167"/>
        <v>BULLISH</v>
      </c>
      <c r="G2666" s="6" t="str">
        <f t="shared" si="166"/>
        <v>NEUTRAL</v>
      </c>
      <c r="H2666" s="6" t="str">
        <f t="shared" si="165"/>
        <v>CONFIRMED BULLISH</v>
      </c>
    </row>
    <row r="2667" spans="1:8" ht="13.5" x14ac:dyDescent="0.25">
      <c r="A2667" s="3">
        <f>TITRES_STAT!B2670</f>
        <v>45891</v>
      </c>
      <c r="B2667" s="6">
        <f>TITRES_STAT!C2670</f>
        <v>45</v>
      </c>
      <c r="C2667" s="6">
        <f>TITRES_STAT!D2670</f>
        <v>45</v>
      </c>
      <c r="D2667" s="6">
        <f>TITRES_STAT!E2670</f>
        <v>0</v>
      </c>
      <c r="E2667" s="2">
        <f t="shared" si="164"/>
        <v>61456</v>
      </c>
      <c r="F2667" s="6" t="str">
        <f t="shared" si="167"/>
        <v>NEUTRAL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45894</v>
      </c>
      <c r="B2668" s="6">
        <f>TITRES_STAT!C2671</f>
        <v>45</v>
      </c>
      <c r="C2668" s="6">
        <f>TITRES_STAT!D2671</f>
        <v>45</v>
      </c>
      <c r="D2668" s="6">
        <f>TITRES_STAT!E2671</f>
        <v>0</v>
      </c>
      <c r="E2668" s="2">
        <f t="shared" si="164"/>
        <v>61456</v>
      </c>
      <c r="F2668" s="6" t="str">
        <f t="shared" si="167"/>
        <v>NEUTRAL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45895</v>
      </c>
      <c r="B2669" s="6">
        <f>TITRES_STAT!C2672</f>
        <v>45</v>
      </c>
      <c r="C2669" s="6">
        <f>TITRES_STAT!D2672</f>
        <v>45</v>
      </c>
      <c r="D2669" s="6">
        <f>TITRES_STAT!E2672</f>
        <v>0</v>
      </c>
      <c r="E2669" s="2">
        <f t="shared" si="164"/>
        <v>61456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45896</v>
      </c>
      <c r="B2670" s="6">
        <f>TITRES_STAT!C2673</f>
        <v>45</v>
      </c>
      <c r="C2670" s="6">
        <f>TITRES_STAT!D2673</f>
        <v>45</v>
      </c>
      <c r="D2670" s="6">
        <f>TITRES_STAT!E2673</f>
        <v>0</v>
      </c>
      <c r="E2670" s="2">
        <f t="shared" si="164"/>
        <v>61456</v>
      </c>
      <c r="F2670" s="6" t="str">
        <f t="shared" si="167"/>
        <v>NEUTRAL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45897</v>
      </c>
      <c r="B2671" s="6">
        <f>TITRES_STAT!C2674</f>
        <v>45</v>
      </c>
      <c r="C2671" s="6">
        <f>TITRES_STAT!D2674</f>
        <v>45</v>
      </c>
      <c r="D2671" s="6">
        <f>TITRES_STAT!E2674</f>
        <v>4</v>
      </c>
      <c r="E2671" s="2">
        <f t="shared" si="164"/>
        <v>61456</v>
      </c>
      <c r="F2671" s="6" t="str">
        <f t="shared" si="167"/>
        <v>NEUTRAL</v>
      </c>
      <c r="G2671" s="6" t="str">
        <f t="shared" si="166"/>
        <v>NEUTRAL</v>
      </c>
      <c r="H2671" s="6" t="str">
        <f t="shared" si="165"/>
        <v>NEUTRAL</v>
      </c>
    </row>
    <row r="2672" spans="1:8" ht="13.5" x14ac:dyDescent="0.25">
      <c r="A2672" s="3">
        <f>TITRES_STAT!B2675</f>
        <v>45898</v>
      </c>
      <c r="B2672" s="6">
        <f>TITRES_STAT!C2675</f>
        <v>45</v>
      </c>
      <c r="C2672" s="6">
        <f>TITRES_STAT!D2675</f>
        <v>45</v>
      </c>
      <c r="D2672" s="6">
        <f>TITRES_STAT!E2675</f>
        <v>0</v>
      </c>
      <c r="E2672" s="2">
        <f t="shared" si="164"/>
        <v>61456</v>
      </c>
      <c r="F2672" s="6" t="str">
        <f t="shared" si="167"/>
        <v>NEUTRAL</v>
      </c>
      <c r="G2672" s="6" t="str">
        <f t="shared" si="166"/>
        <v>NEUTRAL</v>
      </c>
      <c r="H2672" s="6" t="str">
        <f t="shared" si="165"/>
        <v>NEUTRAL</v>
      </c>
    </row>
    <row r="2673" spans="1:8" ht="13.5" x14ac:dyDescent="0.25">
      <c r="A2673" s="3">
        <f>TITRES_STAT!B2676</f>
        <v>45901</v>
      </c>
      <c r="B2673" s="6">
        <f>TITRES_STAT!C2676</f>
        <v>45</v>
      </c>
      <c r="C2673" s="6">
        <f>TITRES_STAT!D2676</f>
        <v>45</v>
      </c>
      <c r="D2673" s="6">
        <f>TITRES_STAT!E2676</f>
        <v>0</v>
      </c>
      <c r="E2673" s="2">
        <f t="shared" si="164"/>
        <v>61456</v>
      </c>
      <c r="F2673" s="6" t="str">
        <f t="shared" si="167"/>
        <v>NEUTRAL</v>
      </c>
      <c r="G2673" s="6" t="str">
        <f t="shared" si="166"/>
        <v>NEUTRAL</v>
      </c>
      <c r="H2673" s="6" t="str">
        <f t="shared" si="165"/>
        <v>NEUTRAL</v>
      </c>
    </row>
    <row r="2674" spans="1:8" ht="13.5" x14ac:dyDescent="0.25">
      <c r="A2674" s="3">
        <f>TITRES_STAT!B2677</f>
        <v>45902</v>
      </c>
      <c r="B2674" s="6">
        <f>TITRES_STAT!C2677</f>
        <v>45</v>
      </c>
      <c r="C2674" s="6">
        <f>TITRES_STAT!D2677</f>
        <v>45</v>
      </c>
      <c r="D2674" s="6">
        <f>TITRES_STAT!E2677</f>
        <v>0</v>
      </c>
      <c r="E2674" s="2">
        <f t="shared" si="164"/>
        <v>61456</v>
      </c>
      <c r="F2674" s="6" t="str">
        <f t="shared" si="167"/>
        <v>NEUTRAL</v>
      </c>
      <c r="G2674" s="6" t="str">
        <f t="shared" si="166"/>
        <v>NEUTRAL</v>
      </c>
      <c r="H2674" s="6" t="str">
        <f t="shared" si="165"/>
        <v>NEUTRAL</v>
      </c>
    </row>
    <row r="2675" spans="1:8" ht="13.5" x14ac:dyDescent="0.25">
      <c r="A2675" s="3">
        <f>TITRES_STAT!B2678</f>
        <v>45903</v>
      </c>
      <c r="B2675" s="6">
        <f>TITRES_STAT!C2678</f>
        <v>45</v>
      </c>
      <c r="C2675" s="6">
        <f>TITRES_STAT!D2678</f>
        <v>45</v>
      </c>
      <c r="D2675" s="6">
        <f>TITRES_STAT!E2678</f>
        <v>0</v>
      </c>
      <c r="E2675" s="2">
        <f t="shared" si="164"/>
        <v>61456</v>
      </c>
      <c r="F2675" s="6" t="str">
        <f t="shared" si="167"/>
        <v>NEUTRAL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45905</v>
      </c>
      <c r="B2676" s="6">
        <f>TITRES_STAT!C2679</f>
        <v>45</v>
      </c>
      <c r="C2676" s="6">
        <f>TITRES_STAT!D2679</f>
        <v>45</v>
      </c>
      <c r="D2676" s="6">
        <f>TITRES_STAT!E2679</f>
        <v>0</v>
      </c>
      <c r="E2676" s="2">
        <f t="shared" si="164"/>
        <v>61456</v>
      </c>
      <c r="F2676" s="6" t="str">
        <f t="shared" si="167"/>
        <v>NEUTRAL</v>
      </c>
      <c r="G2676" s="6" t="str">
        <f t="shared" si="166"/>
        <v>NEUTRAL</v>
      </c>
      <c r="H2676" s="6" t="str">
        <f t="shared" si="165"/>
        <v>NEUTRAL</v>
      </c>
    </row>
    <row r="2677" spans="1:8" ht="13.5" x14ac:dyDescent="0.25">
      <c r="A2677" s="3">
        <f>TITRES_STAT!B2680</f>
        <v>45908</v>
      </c>
      <c r="B2677" s="6">
        <f>TITRES_STAT!C2680</f>
        <v>45</v>
      </c>
      <c r="C2677" s="6">
        <f>TITRES_STAT!D2680</f>
        <v>45</v>
      </c>
      <c r="D2677" s="6">
        <f>TITRES_STAT!E2680</f>
        <v>0</v>
      </c>
      <c r="E2677" s="2">
        <f t="shared" si="164"/>
        <v>61456</v>
      </c>
      <c r="F2677" s="6" t="str">
        <f t="shared" si="167"/>
        <v>NEUTRAL</v>
      </c>
      <c r="G2677" s="6" t="str">
        <f t="shared" si="166"/>
        <v>NEUTRAL</v>
      </c>
      <c r="H2677" s="6" t="str">
        <f t="shared" si="165"/>
        <v>NEUTRAL</v>
      </c>
    </row>
    <row r="2678" spans="1:8" ht="13.5" x14ac:dyDescent="0.25">
      <c r="A2678" s="3">
        <f>TITRES_STAT!B2681</f>
        <v>45909</v>
      </c>
      <c r="B2678" s="6">
        <f>TITRES_STAT!C2681</f>
        <v>45</v>
      </c>
      <c r="C2678" s="6">
        <f>TITRES_STAT!D2681</f>
        <v>45</v>
      </c>
      <c r="D2678" s="6">
        <f>TITRES_STAT!E2681</f>
        <v>0</v>
      </c>
      <c r="E2678" s="2">
        <f t="shared" si="164"/>
        <v>61456</v>
      </c>
      <c r="F2678" s="6" t="str">
        <f t="shared" si="167"/>
        <v>NEUTRAL</v>
      </c>
      <c r="G2678" s="6" t="str">
        <f t="shared" si="166"/>
        <v>NEUTRAL</v>
      </c>
      <c r="H2678" s="6" t="str">
        <f t="shared" si="165"/>
        <v>NEUTRAL</v>
      </c>
    </row>
    <row r="2679" spans="1:8" ht="13.5" x14ac:dyDescent="0.25">
      <c r="A2679" s="3">
        <f>TITRES_STAT!B2682</f>
        <v>45910</v>
      </c>
      <c r="B2679" s="6">
        <f>TITRES_STAT!C2682</f>
        <v>45</v>
      </c>
      <c r="C2679" s="6">
        <f>TITRES_STAT!D2682</f>
        <v>45</v>
      </c>
      <c r="D2679" s="6">
        <f>TITRES_STAT!E2682</f>
        <v>0</v>
      </c>
      <c r="E2679" s="2">
        <f t="shared" si="164"/>
        <v>61456</v>
      </c>
      <c r="F2679" s="6" t="str">
        <f t="shared" si="167"/>
        <v>NEUTRAL</v>
      </c>
      <c r="G2679" s="6" t="str">
        <f t="shared" si="166"/>
        <v>NEUTRAL</v>
      </c>
      <c r="H2679" s="6" t="str">
        <f t="shared" si="165"/>
        <v>NEUTRAL</v>
      </c>
    </row>
    <row r="2680" spans="1:8" ht="13.5" x14ac:dyDescent="0.25">
      <c r="A2680" s="3">
        <f>TITRES_STAT!B2683</f>
        <v>45911</v>
      </c>
      <c r="B2680" s="6">
        <f>TITRES_STAT!C2683</f>
        <v>45</v>
      </c>
      <c r="C2680" s="6">
        <f>TITRES_STAT!D2683</f>
        <v>45</v>
      </c>
      <c r="D2680" s="6">
        <f>TITRES_STAT!E2683</f>
        <v>0</v>
      </c>
      <c r="E2680" s="2">
        <f t="shared" si="164"/>
        <v>61456</v>
      </c>
      <c r="F2680" s="6" t="str">
        <f t="shared" si="167"/>
        <v>NEUTRAL</v>
      </c>
      <c r="G2680" s="6" t="str">
        <f t="shared" si="166"/>
        <v>NEUTRAL</v>
      </c>
      <c r="H2680" s="6" t="str">
        <f t="shared" si="165"/>
        <v>NEUTRAL</v>
      </c>
    </row>
    <row r="2681" spans="1:8" ht="13.5" x14ac:dyDescent="0.25">
      <c r="A2681" s="3">
        <f>TITRES_STAT!B2684</f>
        <v>45912</v>
      </c>
      <c r="B2681" s="6">
        <f>TITRES_STAT!C2684</f>
        <v>45</v>
      </c>
      <c r="C2681" s="6">
        <f>TITRES_STAT!D2684</f>
        <v>45</v>
      </c>
      <c r="D2681" s="6">
        <f>TITRES_STAT!E2684</f>
        <v>0</v>
      </c>
      <c r="E2681" s="2">
        <f t="shared" si="164"/>
        <v>61456</v>
      </c>
      <c r="F2681" s="6" t="str">
        <f t="shared" si="167"/>
        <v>NEUTRAL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45915</v>
      </c>
      <c r="B2682" s="6">
        <f>TITRES_STAT!C2685</f>
        <v>45</v>
      </c>
      <c r="C2682" s="6">
        <f>TITRES_STAT!D2685</f>
        <v>45</v>
      </c>
      <c r="D2682" s="6">
        <f>TITRES_STAT!E2685</f>
        <v>0</v>
      </c>
      <c r="E2682" s="2">
        <f t="shared" si="164"/>
        <v>61456</v>
      </c>
      <c r="F2682" s="6" t="str">
        <f t="shared" si="167"/>
        <v>NEUTRAL</v>
      </c>
      <c r="G2682" s="6" t="str">
        <f t="shared" si="166"/>
        <v>NEUTRAL</v>
      </c>
      <c r="H2682" s="6" t="str">
        <f t="shared" si="165"/>
        <v>NEUTRAL</v>
      </c>
    </row>
    <row r="2683" spans="1:8" ht="13.5" x14ac:dyDescent="0.25">
      <c r="A2683" s="3">
        <f>TITRES_STAT!B2686</f>
        <v>45916</v>
      </c>
      <c r="B2683" s="6">
        <f>TITRES_STAT!C2686</f>
        <v>44.99</v>
      </c>
      <c r="C2683" s="6">
        <f>TITRES_STAT!D2686</f>
        <v>44.99</v>
      </c>
      <c r="D2683" s="6">
        <f>TITRES_STAT!E2686</f>
        <v>190</v>
      </c>
      <c r="E2683" s="2">
        <f t="shared" si="164"/>
        <v>61266</v>
      </c>
      <c r="F2683" s="6" t="str">
        <f t="shared" si="167"/>
        <v>BEARISH</v>
      </c>
      <c r="G2683" s="6" t="str">
        <f t="shared" si="166"/>
        <v>NEUTRAL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44.99</v>
      </c>
      <c r="C2684" s="6">
        <f>TITRES_STAT!D2687</f>
        <v>44.99</v>
      </c>
      <c r="D2684" s="6">
        <f>TITRES_STAT!E2687</f>
        <v>0</v>
      </c>
      <c r="E2684" s="2">
        <f t="shared" si="164"/>
        <v>61266</v>
      </c>
      <c r="F2684" s="6" t="str">
        <f t="shared" si="167"/>
        <v>BEARISH</v>
      </c>
      <c r="G2684" s="6" t="str">
        <f t="shared" si="166"/>
        <v>NEUTRAL</v>
      </c>
      <c r="H2684" s="6" t="str">
        <f t="shared" si="165"/>
        <v>CONFIRMED BEARISH</v>
      </c>
    </row>
    <row r="2685" spans="1:8" ht="13.5" x14ac:dyDescent="0.25">
      <c r="A2685" s="3">
        <f>TITRES_STAT!B2688</f>
        <v>45918</v>
      </c>
      <c r="B2685" s="6">
        <f>TITRES_STAT!C2688</f>
        <v>44.99</v>
      </c>
      <c r="C2685" s="6">
        <f>TITRES_STAT!D2688</f>
        <v>44.99</v>
      </c>
      <c r="D2685" s="6">
        <f>TITRES_STAT!E2688</f>
        <v>0</v>
      </c>
      <c r="E2685" s="2">
        <f t="shared" si="164"/>
        <v>61266</v>
      </c>
      <c r="F2685" s="6" t="str">
        <f t="shared" si="167"/>
        <v>BEARISH</v>
      </c>
      <c r="G2685" s="6" t="str">
        <f t="shared" si="166"/>
        <v>NEUTRAL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44.99</v>
      </c>
      <c r="C2686" s="6">
        <f>TITRES_STAT!D2689</f>
        <v>44.99</v>
      </c>
      <c r="D2686" s="6">
        <f>TITRES_STAT!E2689</f>
        <v>0</v>
      </c>
      <c r="E2686" s="2">
        <f t="shared" si="164"/>
        <v>61266</v>
      </c>
      <c r="F2686" s="6" t="str">
        <f t="shared" si="167"/>
        <v>BEARISH</v>
      </c>
      <c r="G2686" s="6" t="str">
        <f t="shared" si="166"/>
        <v>NEUTRAL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44.99</v>
      </c>
      <c r="C2687" s="6">
        <f>TITRES_STAT!D2690</f>
        <v>44.99</v>
      </c>
      <c r="D2687" s="6">
        <f>TITRES_STAT!E2690</f>
        <v>0</v>
      </c>
      <c r="E2687" s="2">
        <f t="shared" si="164"/>
        <v>61266</v>
      </c>
      <c r="F2687" s="6" t="str">
        <f t="shared" si="167"/>
        <v>BEARISH</v>
      </c>
      <c r="G2687" s="6" t="str">
        <f t="shared" si="166"/>
        <v>NEUTRAL</v>
      </c>
      <c r="H2687" s="6" t="str">
        <f t="shared" si="165"/>
        <v>CONFIRMED BEARISH</v>
      </c>
    </row>
    <row r="2688" spans="1:8" ht="13.5" x14ac:dyDescent="0.25">
      <c r="A2688" s="3">
        <f>TITRES_STAT!B2691</f>
        <v>45923</v>
      </c>
      <c r="B2688" s="6">
        <f>TITRES_STAT!C2691</f>
        <v>44.99</v>
      </c>
      <c r="C2688" s="6">
        <f>TITRES_STAT!D2691</f>
        <v>44.99</v>
      </c>
      <c r="D2688" s="6">
        <f>TITRES_STAT!E2691</f>
        <v>0</v>
      </c>
      <c r="E2688" s="2">
        <f t="shared" si="164"/>
        <v>61266</v>
      </c>
      <c r="F2688" s="6" t="str">
        <f t="shared" si="167"/>
        <v>NEUTRAL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45924</v>
      </c>
      <c r="B2689" s="6">
        <f>TITRES_STAT!C2692</f>
        <v>44.99</v>
      </c>
      <c r="C2689" s="6">
        <f>TITRES_STAT!D2692</f>
        <v>44.99</v>
      </c>
      <c r="D2689" s="6">
        <f>TITRES_STAT!E2692</f>
        <v>0</v>
      </c>
      <c r="E2689" s="2">
        <f t="shared" si="164"/>
        <v>61266</v>
      </c>
      <c r="F2689" s="6" t="str">
        <f t="shared" si="167"/>
        <v>NEUTRAL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45925</v>
      </c>
      <c r="B2690" s="6">
        <f>TITRES_STAT!C2693</f>
        <v>44.99</v>
      </c>
      <c r="C2690" s="6">
        <f>TITRES_STAT!D2693</f>
        <v>44.99</v>
      </c>
      <c r="D2690" s="6">
        <f>TITRES_STAT!E2693</f>
        <v>0</v>
      </c>
      <c r="E2690" s="2">
        <f t="shared" si="164"/>
        <v>61266</v>
      </c>
      <c r="F2690" s="6" t="str">
        <f t="shared" si="167"/>
        <v>NEUTRAL</v>
      </c>
      <c r="G2690" s="6" t="str">
        <f t="shared" si="166"/>
        <v>NEUTRAL</v>
      </c>
      <c r="H2690" s="6" t="str">
        <f t="shared" si="165"/>
        <v>NEUTRAL</v>
      </c>
    </row>
    <row r="2691" spans="1:8" ht="13.5" x14ac:dyDescent="0.25">
      <c r="A2691" s="3">
        <f>TITRES_STAT!B2694</f>
        <v>45926</v>
      </c>
      <c r="B2691" s="6">
        <f>TITRES_STAT!C2694</f>
        <v>44.99</v>
      </c>
      <c r="C2691" s="6">
        <f>TITRES_STAT!D2694</f>
        <v>44.99</v>
      </c>
      <c r="D2691" s="6">
        <f>TITRES_STAT!E2694</f>
        <v>0</v>
      </c>
      <c r="E2691" s="2">
        <f t="shared" si="164"/>
        <v>61266</v>
      </c>
      <c r="F2691" s="6" t="str">
        <f t="shared" si="167"/>
        <v>NEUTRAL</v>
      </c>
      <c r="G2691" s="6" t="str">
        <f t="shared" si="166"/>
        <v>NEUTRAL</v>
      </c>
      <c r="H2691" s="6" t="str">
        <f t="shared" si="165"/>
        <v>NEUTRAL</v>
      </c>
    </row>
    <row r="2692" spans="1:8" ht="13.5" x14ac:dyDescent="0.25">
      <c r="A2692" s="3">
        <f>TITRES_STAT!B2695</f>
        <v>45929</v>
      </c>
      <c r="B2692" s="6">
        <f>TITRES_STAT!C2695</f>
        <v>44.99</v>
      </c>
      <c r="C2692" s="6">
        <f>TITRES_STAT!D2695</f>
        <v>44.99</v>
      </c>
      <c r="D2692" s="6">
        <f>TITRES_STAT!E2695</f>
        <v>0</v>
      </c>
      <c r="E2692" s="2">
        <f>IF(B2692&gt;B2691, E2691+D2692, IF(B2692&lt;B2691, E2691-D2692, E2691))</f>
        <v>61266</v>
      </c>
      <c r="F2692" s="6" t="str">
        <f t="shared" si="167"/>
        <v>NEUTRAL</v>
      </c>
      <c r="G2692" s="6" t="str">
        <f t="shared" si="166"/>
        <v>NEUTRAL</v>
      </c>
      <c r="H2692" s="6" t="str">
        <f t="shared" si="165"/>
        <v>NEUTRAL</v>
      </c>
    </row>
    <row r="2693" spans="1:8" ht="13.5" x14ac:dyDescent="0.25">
      <c r="A2693" s="3">
        <f>TITRES_STAT!B2696</f>
        <v>45930</v>
      </c>
      <c r="B2693" s="6">
        <f>TITRES_STAT!C2696</f>
        <v>44.99</v>
      </c>
      <c r="C2693" s="6">
        <f>TITRES_STAT!D2696</f>
        <v>44.99</v>
      </c>
      <c r="D2693" s="6">
        <f>TITRES_STAT!E2696</f>
        <v>0</v>
      </c>
      <c r="E2693" s="6">
        <f>TITRES_STAT!F2696</f>
        <v>0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NEUTRAL</v>
      </c>
    </row>
    <row r="2694" spans="1:8" ht="13.5" x14ac:dyDescent="0.25">
      <c r="A2694" s="3">
        <f>TITRES_STAT!B2697</f>
        <v>45931</v>
      </c>
      <c r="B2694" s="6">
        <f>TITRES_STAT!C2697</f>
        <v>44.99</v>
      </c>
      <c r="C2694" s="6">
        <f>TITRES_STAT!D2697</f>
        <v>44.99</v>
      </c>
      <c r="D2694" s="6">
        <f>TITRES_STAT!E2697</f>
        <v>0</v>
      </c>
      <c r="E2694" s="6">
        <f>TITRES_STAT!F2697</f>
        <v>0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NEUTRAL</v>
      </c>
    </row>
    <row r="2695" spans="1:8" ht="13.5" x14ac:dyDescent="0.25">
      <c r="A2695" s="3">
        <f>TITRES_STAT!B2698</f>
        <v>45932</v>
      </c>
      <c r="B2695" s="6">
        <f>TITRES_STAT!C2698</f>
        <v>45</v>
      </c>
      <c r="C2695" s="6">
        <f>TITRES_STAT!D2698</f>
        <v>45</v>
      </c>
      <c r="D2695" s="6">
        <f>TITRES_STAT!E2698</f>
        <v>1095</v>
      </c>
      <c r="E2695" s="6">
        <f>TITRES_STAT!F2698</f>
        <v>45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BEARISH DIVERGENCE</v>
      </c>
    </row>
    <row r="2696" spans="1:8" ht="13.5" x14ac:dyDescent="0.25">
      <c r="A2696" s="3">
        <f>TITRES_STAT!B2699</f>
        <v>45933</v>
      </c>
      <c r="B2696" s="6">
        <f>TITRES_STAT!C2699</f>
        <v>45</v>
      </c>
      <c r="C2696" s="6">
        <f>TITRES_STAT!D2699</f>
        <v>45</v>
      </c>
      <c r="D2696" s="6">
        <f>TITRES_STAT!E2699</f>
        <v>0</v>
      </c>
      <c r="E2696" s="6">
        <f>TITRES_STAT!F2699</f>
        <v>0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BEARISH DIVERGENCE</v>
      </c>
    </row>
    <row r="2697" spans="1:8" ht="13.5" x14ac:dyDescent="0.25">
      <c r="A2697" s="3">
        <f>TITRES_STAT!B2700</f>
        <v>45936</v>
      </c>
      <c r="B2697" s="6">
        <f>TITRES_STAT!C2700</f>
        <v>45</v>
      </c>
      <c r="C2697" s="6">
        <f>TITRES_STAT!D2700</f>
        <v>45</v>
      </c>
      <c r="D2697" s="6">
        <f>TITRES_STAT!E2700</f>
        <v>0</v>
      </c>
      <c r="E2697" s="6">
        <f>TITRES_STAT!F2700</f>
        <v>0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BEARISH DIVERGENCE</v>
      </c>
    </row>
    <row r="2698" spans="1:8" ht="13.5" x14ac:dyDescent="0.25">
      <c r="A2698" s="3">
        <f>TITRES_STAT!B2701</f>
        <v>45937</v>
      </c>
      <c r="B2698" s="6">
        <f>TITRES_STAT!C2701</f>
        <v>45</v>
      </c>
      <c r="C2698" s="6">
        <f>TITRES_STAT!D2701</f>
        <v>45</v>
      </c>
      <c r="D2698" s="6">
        <f>TITRES_STAT!E2701</f>
        <v>72</v>
      </c>
      <c r="E2698" s="6">
        <f>TITRES_STAT!F2701</f>
        <v>45</v>
      </c>
      <c r="F2698" s="6" t="str">
        <f t="shared" si="168"/>
        <v>BULLISH</v>
      </c>
      <c r="G2698" s="6" t="e">
        <f t="shared" si="169"/>
        <v>#DIV/0!</v>
      </c>
      <c r="H2698" s="6" t="str">
        <f t="shared" si="170"/>
        <v>CONFIRMED BULLISH</v>
      </c>
    </row>
    <row r="2699" spans="1:8" ht="13.5" x14ac:dyDescent="0.25">
      <c r="A2699" s="3">
        <f>TITRES_STAT!B2702</f>
        <v>45938</v>
      </c>
      <c r="B2699" s="6">
        <f>TITRES_STAT!C2702</f>
        <v>45</v>
      </c>
      <c r="C2699" s="6">
        <f>TITRES_STAT!D2702</f>
        <v>45</v>
      </c>
      <c r="D2699" s="6">
        <f>TITRES_STAT!E2702</f>
        <v>0</v>
      </c>
      <c r="E2699" s="6">
        <f>TITRES_STAT!F2702</f>
        <v>0</v>
      </c>
      <c r="F2699" s="6" t="str">
        <f t="shared" si="168"/>
        <v>NEUTRAL</v>
      </c>
      <c r="G2699" s="6" t="e">
        <f t="shared" si="169"/>
        <v>#DIV/0!</v>
      </c>
      <c r="H2699" s="6" t="str">
        <f t="shared" si="170"/>
        <v>NEUTRAL</v>
      </c>
    </row>
    <row r="2700" spans="1:8" ht="13.5" x14ac:dyDescent="0.25">
      <c r="A2700" s="3">
        <f>TITRES_STAT!B2703</f>
        <v>45939</v>
      </c>
      <c r="B2700" s="6">
        <f>TITRES_STAT!C2703</f>
        <v>45</v>
      </c>
      <c r="C2700" s="6">
        <f>TITRES_STAT!D2703</f>
        <v>45</v>
      </c>
      <c r="D2700" s="6">
        <f>TITRES_STAT!E2703</f>
        <v>225</v>
      </c>
      <c r="E2700" s="6">
        <f>TITRES_STAT!F2703</f>
        <v>45</v>
      </c>
      <c r="F2700" s="6" t="str">
        <f t="shared" si="168"/>
        <v>NEUTRAL</v>
      </c>
      <c r="G2700" s="6" t="str">
        <f t="shared" si="169"/>
        <v>NEUTRAL</v>
      </c>
      <c r="H2700" s="6" t="str">
        <f t="shared" si="170"/>
        <v>NEUTRAL</v>
      </c>
    </row>
    <row r="2701" spans="1:8" ht="13.5" x14ac:dyDescent="0.25">
      <c r="A2701" s="3">
        <f>TITRES_STAT!B2704</f>
        <v>45940</v>
      </c>
      <c r="B2701" s="6">
        <f>TITRES_STAT!C2704</f>
        <v>45</v>
      </c>
      <c r="C2701" s="6">
        <f>TITRES_STAT!D2704</f>
        <v>45</v>
      </c>
      <c r="D2701" s="6">
        <f>TITRES_STAT!E2704</f>
        <v>0</v>
      </c>
      <c r="E2701" s="6">
        <f>TITRES_STAT!F2704</f>
        <v>0</v>
      </c>
      <c r="F2701" s="6" t="str">
        <f t="shared" si="168"/>
        <v>NEUTRAL</v>
      </c>
      <c r="G2701" s="6" t="e">
        <f t="shared" si="169"/>
        <v>#DIV/0!</v>
      </c>
      <c r="H2701" s="6" t="str">
        <f t="shared" si="170"/>
        <v>NEUTRAL</v>
      </c>
    </row>
    <row r="2702" spans="1:8" ht="13.5" x14ac:dyDescent="0.25">
      <c r="A2702" s="3">
        <f>TITRES_STAT!B2705</f>
        <v>45943</v>
      </c>
      <c r="B2702" s="6">
        <f>TITRES_STAT!C2705</f>
        <v>45</v>
      </c>
      <c r="C2702" s="6">
        <f>TITRES_STAT!D2705</f>
        <v>45</v>
      </c>
      <c r="D2702" s="6">
        <f>TITRES_STAT!E2705</f>
        <v>20</v>
      </c>
      <c r="E2702" s="6">
        <f>TITRES_STAT!F2705</f>
        <v>45</v>
      </c>
      <c r="F2702" s="6" t="str">
        <f t="shared" si="168"/>
        <v>BULLISH</v>
      </c>
      <c r="G2702" s="6" t="e">
        <f t="shared" si="169"/>
        <v>#DIV/0!</v>
      </c>
      <c r="H2702" s="6" t="str">
        <f t="shared" si="170"/>
        <v>NEUTRAL</v>
      </c>
    </row>
    <row r="2703" spans="1:8" ht="13.5" x14ac:dyDescent="0.25">
      <c r="A2703" s="3">
        <f>TITRES_STAT!B2706</f>
        <v>45944</v>
      </c>
      <c r="B2703" s="6">
        <f>TITRES_STAT!C2706</f>
        <v>45</v>
      </c>
      <c r="C2703" s="6">
        <f>TITRES_STAT!D2706</f>
        <v>45</v>
      </c>
      <c r="D2703" s="6">
        <f>TITRES_STAT!E2706</f>
        <v>0</v>
      </c>
      <c r="E2703" s="6">
        <f>TITRES_STAT!F2706</f>
        <v>0</v>
      </c>
      <c r="F2703" s="6" t="str">
        <f t="shared" si="168"/>
        <v>BEARISH</v>
      </c>
      <c r="G2703" s="6" t="str">
        <f t="shared" si="169"/>
        <v>WEAK</v>
      </c>
      <c r="H2703" s="6" t="str">
        <f t="shared" si="170"/>
        <v>NEUTRAL</v>
      </c>
    </row>
    <row r="2704" spans="1:8" ht="13.5" x14ac:dyDescent="0.25">
      <c r="A2704" s="3">
        <f>TITRES_STAT!B2707</f>
        <v>45946</v>
      </c>
      <c r="B2704" s="6">
        <f>TITRES_STAT!C2707</f>
        <v>45</v>
      </c>
      <c r="C2704" s="6">
        <f>TITRES_STAT!D2707</f>
        <v>45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45947</v>
      </c>
      <c r="B2705" s="6">
        <f>TITRES_STAT!C2708</f>
        <v>45</v>
      </c>
      <c r="C2705" s="6">
        <f>TITRES_STAT!D2708</f>
        <v>45</v>
      </c>
      <c r="D2705" s="6">
        <f>TITRES_STAT!E2708</f>
        <v>50</v>
      </c>
      <c r="E2705" s="6">
        <f>TITRES_STAT!F2708</f>
        <v>45</v>
      </c>
      <c r="F2705" s="6" t="str">
        <f t="shared" si="168"/>
        <v>NEUTRAL</v>
      </c>
      <c r="G2705" s="6" t="str">
        <f t="shared" si="169"/>
        <v>NEUTRAL</v>
      </c>
      <c r="H2705" s="6" t="str">
        <f t="shared" si="170"/>
        <v>NEUTRAL</v>
      </c>
    </row>
    <row r="2706" spans="1:8" ht="13.5" x14ac:dyDescent="0.25">
      <c r="A2706" s="3">
        <f>TITRES_STAT!B2709</f>
        <v>45950</v>
      </c>
      <c r="B2706" s="6">
        <f>TITRES_STAT!C2709</f>
        <v>45</v>
      </c>
      <c r="C2706" s="6">
        <f>TITRES_STAT!D2709</f>
        <v>45</v>
      </c>
      <c r="D2706" s="6">
        <f>TITRES_STAT!E2709</f>
        <v>1489</v>
      </c>
      <c r="E2706" s="6">
        <f>TITRES_STAT!F2709</f>
        <v>45</v>
      </c>
      <c r="F2706" s="6" t="str">
        <f t="shared" si="168"/>
        <v>BULLISH</v>
      </c>
      <c r="G2706" s="6" t="e">
        <f t="shared" si="169"/>
        <v>#DIV/0!</v>
      </c>
      <c r="H2706" s="6" t="str">
        <f t="shared" si="170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B2693" sqref="B2693:L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20.662700000000001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20.662700000000001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20.662700000000001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20.662700000000001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20.662700000000001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21.279599999999999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20.786080000000002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20.643699999999999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20.78228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e">
        <f>OBV!G7</f>
        <v>#DIV/0!</v>
      </c>
      <c r="L7" s="6" t="str">
        <f>OBV!H7</f>
        <v>BULLISH DIVERGENCE</v>
      </c>
    </row>
    <row r="8" spans="1:12" ht="13.5" x14ac:dyDescent="0.25">
      <c r="A8" s="3">
        <f>RSI!A8</f>
        <v>42016</v>
      </c>
      <c r="B8" s="2">
        <f>RSI!B8</f>
        <v>20.026800000000001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20.655099999999997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e">
        <f>OBV!G8</f>
        <v>#DIV/0!</v>
      </c>
      <c r="L8" s="6" t="str">
        <f>OBV!H8</f>
        <v>BULLISH DIVERGENCE</v>
      </c>
    </row>
    <row r="9" spans="1:12" ht="13.5" x14ac:dyDescent="0.25">
      <c r="A9" s="3">
        <f>RSI!A9</f>
        <v>42017</v>
      </c>
      <c r="B9" s="2">
        <f>RSI!B9</f>
        <v>20.026800000000001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20.527920000000002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BULLISH</v>
      </c>
      <c r="K9" s="6" t="e">
        <f>OBV!G9</f>
        <v>#DIV/0!</v>
      </c>
      <c r="L9" s="6" t="str">
        <f>OBV!H9</f>
        <v>BULLISH DIVERGENCE</v>
      </c>
    </row>
    <row r="10" spans="1:12" ht="13.5" x14ac:dyDescent="0.25">
      <c r="A10" s="3">
        <f>RSI!A10</f>
        <v>42019</v>
      </c>
      <c r="B10" s="2">
        <f>RSI!B10</f>
        <v>20.6248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20.520339999999997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e">
        <f>OBV!G10</f>
        <v>#DIV/0!</v>
      </c>
      <c r="L10" s="6" t="str">
        <f>OBV!H10</f>
        <v>BULLISH DIVERGENCE</v>
      </c>
    </row>
    <row r="11" spans="1:12" ht="13.5" x14ac:dyDescent="0.25">
      <c r="A11" s="3">
        <f>RSI!A11</f>
        <v>42020</v>
      </c>
      <c r="B11" s="2">
        <f>RSI!B11</f>
        <v>20.0078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20.265980000000003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STRONG</v>
      </c>
      <c r="L11" s="6" t="str">
        <f>OBV!H11</f>
        <v>BULLISH DIVERGENCE</v>
      </c>
    </row>
    <row r="12" spans="1:12" ht="13.5" x14ac:dyDescent="0.25">
      <c r="A12" s="3">
        <f>RSI!A12</f>
        <v>42023</v>
      </c>
      <c r="B12" s="2">
        <f>RSI!B12</f>
        <v>20.0078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20.1388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STRONG</v>
      </c>
      <c r="L12" s="6" t="str">
        <f>OBV!H12</f>
        <v>BULLISH DIVERGENCE</v>
      </c>
    </row>
    <row r="13" spans="1:12" ht="13.5" x14ac:dyDescent="0.25">
      <c r="A13" s="3">
        <f>RSI!A13</f>
        <v>42024</v>
      </c>
      <c r="B13" s="2">
        <f>RSI!B13</f>
        <v>20.0078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20.135000000000002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STRONG</v>
      </c>
      <c r="L13" s="6" t="str">
        <f>OBV!H13</f>
        <v>BULLISH DIVERGENCE</v>
      </c>
    </row>
    <row r="14" spans="1:12" ht="13.5" x14ac:dyDescent="0.25">
      <c r="A14" s="3">
        <f>RSI!A14</f>
        <v>42025</v>
      </c>
      <c r="B14" s="2">
        <f>RSI!B14</f>
        <v>20.0078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20.1312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STRONG</v>
      </c>
      <c r="L14" s="6" t="str">
        <f>OBV!H14</f>
        <v>BULLISH DIVERGENCE</v>
      </c>
    </row>
    <row r="15" spans="1:12" ht="13.5" x14ac:dyDescent="0.25">
      <c r="A15" s="3">
        <f>RSI!A15</f>
        <v>42026</v>
      </c>
      <c r="B15" s="2">
        <f>RSI!B15</f>
        <v>20.0078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20.0078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str">
        <f>OBV!G15</f>
        <v>NEUTRAL</v>
      </c>
      <c r="L15" s="6" t="str">
        <f>OBV!H15</f>
        <v>NEUTRAL</v>
      </c>
    </row>
    <row r="16" spans="1:12" ht="13.5" x14ac:dyDescent="0.25">
      <c r="A16" s="3">
        <f>RSI!A16</f>
        <v>42027</v>
      </c>
      <c r="B16" s="2">
        <f>RSI!B16</f>
        <v>20.0078</v>
      </c>
      <c r="C16" s="2">
        <f>RSI!I16</f>
        <v>39.384705157713832</v>
      </c>
      <c r="D16" s="2">
        <f>MACD!E16</f>
        <v>0</v>
      </c>
      <c r="E16" s="2">
        <f>MACD!F16</f>
        <v>0</v>
      </c>
      <c r="F16" s="2">
        <f>'Moving Avg'!D16</f>
        <v>20.0078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NEUTRAL</v>
      </c>
      <c r="K16" s="6" t="str">
        <f>OBV!G16</f>
        <v>NEUTRAL</v>
      </c>
      <c r="L16" s="6" t="str">
        <f>OBV!H16</f>
        <v>NEUTRAL</v>
      </c>
    </row>
    <row r="17" spans="1:12" ht="13.5" x14ac:dyDescent="0.25">
      <c r="A17" s="3">
        <f>RSI!A17</f>
        <v>42030</v>
      </c>
      <c r="B17" s="2">
        <f>RSI!B17</f>
        <v>20.0078</v>
      </c>
      <c r="C17" s="2">
        <f>RSI!I17</f>
        <v>39.384705157713839</v>
      </c>
      <c r="D17" s="2">
        <f>MACD!E17</f>
        <v>0</v>
      </c>
      <c r="E17" s="2">
        <f>MACD!F17</f>
        <v>0</v>
      </c>
      <c r="F17" s="2">
        <f>'Moving Avg'!D17</f>
        <v>20.0078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NEUTRAL</v>
      </c>
      <c r="K17" s="6" t="str">
        <f>OBV!G17</f>
        <v>NEUTRAL</v>
      </c>
      <c r="L17" s="6" t="str">
        <f>OBV!H17</f>
        <v>NEUTRAL</v>
      </c>
    </row>
    <row r="18" spans="1:12" ht="13.5" x14ac:dyDescent="0.25">
      <c r="A18" s="3">
        <f>RSI!A18</f>
        <v>42031</v>
      </c>
      <c r="B18" s="2">
        <f>RSI!B18</f>
        <v>20.0078</v>
      </c>
      <c r="C18" s="2">
        <f>RSI!I18</f>
        <v>39.384705157713839</v>
      </c>
      <c r="D18" s="2">
        <f>MACD!E18</f>
        <v>0</v>
      </c>
      <c r="E18" s="2">
        <f>MACD!F18</f>
        <v>0</v>
      </c>
      <c r="F18" s="2">
        <f>'Moving Avg'!D18</f>
        <v>20.0078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NEUTRAL</v>
      </c>
      <c r="K18" s="6" t="str">
        <f>OBV!G18</f>
        <v>NEUTRAL</v>
      </c>
      <c r="L18" s="6" t="str">
        <f>OBV!H18</f>
        <v>NEUTRAL</v>
      </c>
    </row>
    <row r="19" spans="1:12" ht="13.5" x14ac:dyDescent="0.25">
      <c r="A19" s="3">
        <f>RSI!A19</f>
        <v>42032</v>
      </c>
      <c r="B19" s="2">
        <f>RSI!B19</f>
        <v>20.605899999999998</v>
      </c>
      <c r="C19" s="2">
        <f>RSI!I19</f>
        <v>51.201975255659015</v>
      </c>
      <c r="D19" s="2">
        <f>MACD!E19</f>
        <v>0</v>
      </c>
      <c r="E19" s="2">
        <f>MACD!F19</f>
        <v>0</v>
      </c>
      <c r="F19" s="2">
        <f>'Moving Avg'!D19</f>
        <v>20.127420000000001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NEUTRAL</v>
      </c>
      <c r="K19" s="6" t="str">
        <f>OBV!G19</f>
        <v>NEUTRAL</v>
      </c>
      <c r="L19" s="6" t="str">
        <f>OBV!H19</f>
        <v>NEUTRAL</v>
      </c>
    </row>
    <row r="20" spans="1:12" ht="13.5" x14ac:dyDescent="0.25">
      <c r="A20" s="3">
        <f>RSI!A20</f>
        <v>42033</v>
      </c>
      <c r="B20" s="2">
        <f>RSI!B20</f>
        <v>20.268999999999998</v>
      </c>
      <c r="C20" s="2">
        <f>RSI!I20</f>
        <v>45.787083125045051</v>
      </c>
      <c r="D20" s="2">
        <f>MACD!E20</f>
        <v>0</v>
      </c>
      <c r="E20" s="2">
        <f>MACD!F20</f>
        <v>0</v>
      </c>
      <c r="F20" s="2">
        <f>'Moving Avg'!D20</f>
        <v>20.179660000000002</v>
      </c>
      <c r="G20" s="2">
        <f>'Moving Avg'!F20</f>
        <v>20.325778947368416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WEAK</v>
      </c>
      <c r="L20" s="6" t="str">
        <f>OBV!H20</f>
        <v>BEARISH DIVERGENCE</v>
      </c>
    </row>
    <row r="21" spans="1:12" ht="13.5" x14ac:dyDescent="0.25">
      <c r="A21" s="3">
        <f>RSI!A21</f>
        <v>42034</v>
      </c>
      <c r="B21" s="2">
        <f>RSI!B21</f>
        <v>20.817799999999998</v>
      </c>
      <c r="C21" s="2">
        <f>RSI!I21</f>
        <v>54.270936871857089</v>
      </c>
      <c r="D21" s="2">
        <f>MACD!E21</f>
        <v>0</v>
      </c>
      <c r="E21" s="2">
        <f>MACD!F21</f>
        <v>0</v>
      </c>
      <c r="F21" s="2">
        <f>'Moving Avg'!D21</f>
        <v>20.341660000000001</v>
      </c>
      <c r="G21" s="2">
        <f>'Moving Avg'!F21</f>
        <v>20.350379999999994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STRONG</v>
      </c>
      <c r="L21" s="6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20.817799999999998</v>
      </c>
      <c r="C22" s="2">
        <f>RSI!I22</f>
        <v>54.270936871857089</v>
      </c>
      <c r="D22" s="2">
        <f>MACD!E22</f>
        <v>0</v>
      </c>
      <c r="E22" s="2">
        <f>MACD!F22</f>
        <v>0</v>
      </c>
      <c r="F22" s="2">
        <f>'Moving Avg'!D22</f>
        <v>20.503659999999996</v>
      </c>
      <c r="G22" s="2">
        <f>'Moving Avg'!F22</f>
        <v>20.358134999999997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CONFIRMED BULLISH</v>
      </c>
    </row>
    <row r="23" spans="1:12" ht="13.5" x14ac:dyDescent="0.25">
      <c r="A23" s="3">
        <f>RSI!A23</f>
        <v>42038</v>
      </c>
      <c r="B23" s="2">
        <f>RSI!B23</f>
        <v>20.817799999999998</v>
      </c>
      <c r="C23" s="2">
        <f>RSI!I23</f>
        <v>54.270936871857089</v>
      </c>
      <c r="D23" s="2">
        <f>MACD!E23</f>
        <v>0</v>
      </c>
      <c r="E23" s="2">
        <f>MACD!F23</f>
        <v>0</v>
      </c>
      <c r="F23" s="2">
        <f>'Moving Avg'!D23</f>
        <v>20.665659999999995</v>
      </c>
      <c r="G23" s="2">
        <f>'Moving Avg'!F23</f>
        <v>20.365889999999997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20.817799999999998</v>
      </c>
      <c r="C24" s="2">
        <f>RSI!I24</f>
        <v>54.270936871857089</v>
      </c>
      <c r="D24" s="2">
        <f>MACD!E24</f>
        <v>0</v>
      </c>
      <c r="E24" s="2">
        <f>MACD!F24</f>
        <v>0</v>
      </c>
      <c r="F24" s="2">
        <f>'Moving Avg'!D24</f>
        <v>20.70804</v>
      </c>
      <c r="G24" s="2">
        <f>'Moving Avg'!F24</f>
        <v>20.373644999999996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20.817799999999998</v>
      </c>
      <c r="C25" s="2">
        <f>RSI!I25</f>
        <v>54.270936871857089</v>
      </c>
      <c r="D25" s="2">
        <f>MACD!E25</f>
        <v>0</v>
      </c>
      <c r="E25" s="2">
        <f>MACD!F25</f>
        <v>0</v>
      </c>
      <c r="F25" s="2">
        <f>'Moving Avg'!D25</f>
        <v>20.817799999999998</v>
      </c>
      <c r="G25" s="2">
        <f>'Moving Avg'!F25</f>
        <v>20.381399999999996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CONFIRMED BULLISH</v>
      </c>
    </row>
    <row r="26" spans="1:12" ht="13.5" x14ac:dyDescent="0.25">
      <c r="A26" s="3">
        <f>RSI!A26</f>
        <v>42041</v>
      </c>
      <c r="B26" s="2">
        <f>RSI!B26</f>
        <v>20.817799999999998</v>
      </c>
      <c r="C26" s="2">
        <f>RSI!I26</f>
        <v>54.270936871857089</v>
      </c>
      <c r="D26" s="2">
        <f>MACD!E26</f>
        <v>0</v>
      </c>
      <c r="E26" s="2">
        <f>MACD!F26</f>
        <v>0</v>
      </c>
      <c r="F26" s="2">
        <f>'Moving Avg'!D26</f>
        <v>20.817799999999998</v>
      </c>
      <c r="G26" s="2">
        <f>'Moving Avg'!F26</f>
        <v>20.358309999999996</v>
      </c>
      <c r="H26" s="2">
        <f>'Moving Avg'!G26</f>
        <v>0</v>
      </c>
      <c r="I26" s="2">
        <f>'Moving Avg'!H26</f>
        <v>0</v>
      </c>
      <c r="J26" s="6" t="str">
        <f>OBV!F26</f>
        <v>NEUTRAL</v>
      </c>
      <c r="K26" s="6" t="str">
        <f>OBV!G26</f>
        <v>NEUTRAL</v>
      </c>
      <c r="L26" s="6" t="str">
        <f>OBV!H26</f>
        <v>NEUTRAL</v>
      </c>
    </row>
    <row r="27" spans="1:12" ht="13.5" x14ac:dyDescent="0.25">
      <c r="A27" s="3">
        <f>RSI!A27</f>
        <v>42044</v>
      </c>
      <c r="B27" s="2">
        <f>RSI!B27</f>
        <v>20.817799999999998</v>
      </c>
      <c r="C27" s="2">
        <f>RSI!I27</f>
        <v>54.270936871857089</v>
      </c>
      <c r="D27" s="2">
        <f>MACD!E27</f>
        <v>-0.30328489303032313</v>
      </c>
      <c r="E27" s="2">
        <f>MACD!F27</f>
        <v>0</v>
      </c>
      <c r="F27" s="2">
        <f>'Moving Avg'!D27</f>
        <v>20.817799999999998</v>
      </c>
      <c r="G27" s="2">
        <f>'Moving Avg'!F27</f>
        <v>20.367014999999991</v>
      </c>
      <c r="H27" s="2">
        <f>'Moving Avg'!G27</f>
        <v>0</v>
      </c>
      <c r="I27" s="2">
        <f>'Moving Avg'!H27</f>
        <v>0</v>
      </c>
      <c r="J27" s="6" t="str">
        <f>OBV!F27</f>
        <v>NEUTRAL</v>
      </c>
      <c r="K27" s="6" t="str">
        <f>OBV!G27</f>
        <v>NEUTRAL</v>
      </c>
      <c r="L27" s="6" t="str">
        <f>OBV!H27</f>
        <v>NEUTRAL</v>
      </c>
    </row>
    <row r="28" spans="1:12" ht="13.5" x14ac:dyDescent="0.25">
      <c r="A28" s="3">
        <f>RSI!A28</f>
        <v>42045</v>
      </c>
      <c r="B28" s="2">
        <f>RSI!B28</f>
        <v>20.817799999999998</v>
      </c>
      <c r="C28" s="2">
        <f>RSI!I28</f>
        <v>54.270936871857089</v>
      </c>
      <c r="D28" s="2">
        <f>MACD!E28</f>
        <v>-0.35255870523560517</v>
      </c>
      <c r="E28" s="2">
        <f>MACD!F28</f>
        <v>0</v>
      </c>
      <c r="F28" s="2">
        <f>'Moving Avg'!D28</f>
        <v>20.817799999999998</v>
      </c>
      <c r="G28" s="2">
        <f>'Moving Avg'!F28</f>
        <v>20.406564999999993</v>
      </c>
      <c r="H28" s="2">
        <f>'Moving Avg'!G28</f>
        <v>0</v>
      </c>
      <c r="I28" s="2">
        <f>'Moving Avg'!H28</f>
        <v>0</v>
      </c>
      <c r="J28" s="6" t="str">
        <f>OBV!F28</f>
        <v>NEUTRAL</v>
      </c>
      <c r="K28" s="6" t="str">
        <f>OBV!G28</f>
        <v>NEUTRAL</v>
      </c>
      <c r="L28" s="6" t="str">
        <f>OBV!H28</f>
        <v>NEUTRAL</v>
      </c>
    </row>
    <row r="29" spans="1:12" ht="13.5" x14ac:dyDescent="0.25">
      <c r="A29" s="3">
        <f>RSI!A29</f>
        <v>42046</v>
      </c>
      <c r="B29" s="2">
        <f>RSI!B29</f>
        <v>20.817799999999998</v>
      </c>
      <c r="C29" s="2">
        <f>RSI!I29</f>
        <v>54.270936871857089</v>
      </c>
      <c r="D29" s="2">
        <f>MACD!E29</f>
        <v>-0.30436116545073588</v>
      </c>
      <c r="E29" s="2">
        <f>MACD!F29</f>
        <v>0</v>
      </c>
      <c r="F29" s="2">
        <f>'Moving Avg'!D29</f>
        <v>20.817799999999998</v>
      </c>
      <c r="G29" s="2">
        <f>'Moving Avg'!F29</f>
        <v>20.446114999999992</v>
      </c>
      <c r="H29" s="2">
        <f>'Moving Avg'!G29</f>
        <v>0</v>
      </c>
      <c r="I29" s="2">
        <f>'Moving Avg'!H29</f>
        <v>0</v>
      </c>
      <c r="J29" s="6" t="str">
        <f>OBV!F29</f>
        <v>NEUTRAL</v>
      </c>
      <c r="K29" s="6" t="str">
        <f>OBV!G29</f>
        <v>NEUTRAL</v>
      </c>
      <c r="L29" s="6" t="str">
        <f>OBV!H29</f>
        <v>NEUTRAL</v>
      </c>
    </row>
    <row r="30" spans="1:12" ht="13.5" x14ac:dyDescent="0.25">
      <c r="A30" s="3">
        <f>RSI!A30</f>
        <v>42047</v>
      </c>
      <c r="B30" s="2">
        <f>RSI!B30</f>
        <v>20.817799999999998</v>
      </c>
      <c r="C30" s="2">
        <f>RSI!I30</f>
        <v>54.270936871857089</v>
      </c>
      <c r="D30" s="2">
        <f>MACD!E30</f>
        <v>-0.31737664094178086</v>
      </c>
      <c r="E30" s="2">
        <f>MACD!F30</f>
        <v>0</v>
      </c>
      <c r="F30" s="2">
        <f>'Moving Avg'!D30</f>
        <v>20.817799999999998</v>
      </c>
      <c r="G30" s="2">
        <f>'Moving Avg'!F30</f>
        <v>20.455764999999992</v>
      </c>
      <c r="H30" s="2">
        <f>'Moving Avg'!G30</f>
        <v>0</v>
      </c>
      <c r="I30" s="2">
        <f>'Moving Avg'!H30</f>
        <v>0</v>
      </c>
      <c r="J30" s="6" t="str">
        <f>OBV!F30</f>
        <v>NEUTRAL</v>
      </c>
      <c r="K30" s="6" t="str">
        <f>OBV!G30</f>
        <v>NEUTRAL</v>
      </c>
      <c r="L30" s="6" t="str">
        <f>OBV!H30</f>
        <v>NEUTRAL</v>
      </c>
    </row>
    <row r="31" spans="1:12" ht="13.5" x14ac:dyDescent="0.25">
      <c r="A31" s="3">
        <f>RSI!A31</f>
        <v>42048</v>
      </c>
      <c r="B31" s="2">
        <f>RSI!B31</f>
        <v>20.817799999999998</v>
      </c>
      <c r="C31" s="2">
        <f>RSI!I31</f>
        <v>54.270936871857089</v>
      </c>
      <c r="D31" s="2">
        <f>MACD!E31</f>
        <v>-0.24578048480579895</v>
      </c>
      <c r="E31" s="2">
        <f>MACD!F31</f>
        <v>0</v>
      </c>
      <c r="F31" s="2">
        <f>'Moving Avg'!D31</f>
        <v>20.817799999999998</v>
      </c>
      <c r="G31" s="2">
        <f>'Moving Avg'!F31</f>
        <v>20.49626499999999</v>
      </c>
      <c r="H31" s="2">
        <f>'Moving Avg'!G31</f>
        <v>0</v>
      </c>
      <c r="I31" s="2">
        <f>'Moving Avg'!H31</f>
        <v>0</v>
      </c>
      <c r="J31" s="6" t="str">
        <f>OBV!F31</f>
        <v>NEUTRAL</v>
      </c>
      <c r="K31" s="6" t="str">
        <f>OBV!G31</f>
        <v>NEUTRAL</v>
      </c>
      <c r="L31" s="6" t="str">
        <f>OBV!H31</f>
        <v>NEUTRAL</v>
      </c>
    </row>
    <row r="32" spans="1:12" ht="13.5" x14ac:dyDescent="0.25">
      <c r="A32" s="3">
        <f>RSI!A32</f>
        <v>42051</v>
      </c>
      <c r="B32" s="2">
        <f>RSI!B32</f>
        <v>20.817799999999998</v>
      </c>
      <c r="C32" s="2">
        <f>RSI!I32</f>
        <v>54.270936871857089</v>
      </c>
      <c r="D32" s="2">
        <f>MACD!E32</f>
        <v>-0.18688571307754032</v>
      </c>
      <c r="E32" s="2">
        <f>MACD!F32</f>
        <v>0</v>
      </c>
      <c r="F32" s="2">
        <f>'Moving Avg'!D32</f>
        <v>20.817799999999998</v>
      </c>
      <c r="G32" s="2">
        <f>'Moving Avg'!F32</f>
        <v>20.536764999999995</v>
      </c>
      <c r="H32" s="2">
        <f>'Moving Avg'!G32</f>
        <v>0</v>
      </c>
      <c r="I32" s="2">
        <f>'Moving Avg'!H32</f>
        <v>0</v>
      </c>
      <c r="J32" s="6" t="str">
        <f>OBV!F32</f>
        <v>NEUTRAL</v>
      </c>
      <c r="K32" s="6" t="str">
        <f>OBV!G32</f>
        <v>NEUTRAL</v>
      </c>
      <c r="L32" s="6" t="str">
        <f>OBV!H32</f>
        <v>NEUTRAL</v>
      </c>
    </row>
    <row r="33" spans="1:12" ht="13.5" x14ac:dyDescent="0.25">
      <c r="A33" s="3">
        <f>RSI!A33</f>
        <v>42052</v>
      </c>
      <c r="B33" s="2">
        <f>RSI!B33</f>
        <v>20.817799999999998</v>
      </c>
      <c r="C33" s="2">
        <f>RSI!I33</f>
        <v>54.270936871857089</v>
      </c>
      <c r="D33" s="2">
        <f>MACD!E33</f>
        <v>-0.13861333393913</v>
      </c>
      <c r="E33" s="2">
        <f>MACD!F33</f>
        <v>0</v>
      </c>
      <c r="F33" s="2">
        <f>'Moving Avg'!D33</f>
        <v>20.817799999999998</v>
      </c>
      <c r="G33" s="2">
        <f>'Moving Avg'!F33</f>
        <v>20.577264999999993</v>
      </c>
      <c r="H33" s="2">
        <f>'Moving Avg'!G33</f>
        <v>0</v>
      </c>
      <c r="I33" s="2">
        <f>'Moving Avg'!H33</f>
        <v>0</v>
      </c>
      <c r="J33" s="6" t="str">
        <f>OBV!F33</f>
        <v>NEUTRAL</v>
      </c>
      <c r="K33" s="6" t="str">
        <f>OBV!G33</f>
        <v>NEUTRAL</v>
      </c>
      <c r="L33" s="6" t="str">
        <f>OBV!H33</f>
        <v>NEUTRAL</v>
      </c>
    </row>
    <row r="34" spans="1:12" ht="13.5" x14ac:dyDescent="0.25">
      <c r="A34" s="3">
        <f>RSI!A34</f>
        <v>42053</v>
      </c>
      <c r="B34" s="2">
        <f>RSI!B34</f>
        <v>20.817799999999998</v>
      </c>
      <c r="C34" s="2">
        <f>RSI!I34</f>
        <v>54.270936871857089</v>
      </c>
      <c r="D34" s="2">
        <f>MACD!E34</f>
        <v>-9.9213454740219476E-2</v>
      </c>
      <c r="E34" s="2">
        <f>MACD!F34</f>
        <v>0</v>
      </c>
      <c r="F34" s="2">
        <f>'Moving Avg'!D34</f>
        <v>20.817799999999998</v>
      </c>
      <c r="G34" s="2">
        <f>'Moving Avg'!F34</f>
        <v>20.617764999999995</v>
      </c>
      <c r="H34" s="2">
        <f>'Moving Avg'!G34</f>
        <v>0</v>
      </c>
      <c r="I34" s="2">
        <f>'Moving Avg'!H34</f>
        <v>0</v>
      </c>
      <c r="J34" s="6" t="str">
        <f>OBV!F34</f>
        <v>NEUTRAL</v>
      </c>
      <c r="K34" s="6" t="str">
        <f>OBV!G34</f>
        <v>NEUTRAL</v>
      </c>
      <c r="L34" s="6" t="str">
        <f>OBV!H34</f>
        <v>NEUTRAL</v>
      </c>
    </row>
    <row r="35" spans="1:12" ht="13.5" x14ac:dyDescent="0.25">
      <c r="A35" s="3">
        <f>RSI!A35</f>
        <v>42054</v>
      </c>
      <c r="B35" s="2">
        <f>RSI!B35</f>
        <v>20.817799999999998</v>
      </c>
      <c r="C35" s="2">
        <f>RSI!I35</f>
        <v>54.270936871857103</v>
      </c>
      <c r="D35" s="2">
        <f>MACD!E35</f>
        <v>-6.7213965855142277E-2</v>
      </c>
      <c r="E35" s="2">
        <f>MACD!F35</f>
        <v>-0.22392092856403067</v>
      </c>
      <c r="F35" s="2">
        <f>'Moving Avg'!D35</f>
        <v>20.817799999999998</v>
      </c>
      <c r="G35" s="2">
        <f>'Moving Avg'!F35</f>
        <v>20.658264999999993</v>
      </c>
      <c r="H35" s="2">
        <f>'Moving Avg'!G35</f>
        <v>0</v>
      </c>
      <c r="I35" s="2">
        <f>'Moving Avg'!H35</f>
        <v>0</v>
      </c>
      <c r="J35" s="6" t="str">
        <f>OBV!F35</f>
        <v>NEUTRAL</v>
      </c>
      <c r="K35" s="6" t="str">
        <f>OBV!G35</f>
        <v>NEUTRAL</v>
      </c>
      <c r="L35" s="6" t="str">
        <f>OBV!H35</f>
        <v>NEUTRAL</v>
      </c>
    </row>
    <row r="36" spans="1:12" ht="13.5" x14ac:dyDescent="0.25">
      <c r="A36" s="3">
        <f>RSI!A36</f>
        <v>42055</v>
      </c>
      <c r="B36" s="2">
        <f>RSI!B36</f>
        <v>20.193300000000001</v>
      </c>
      <c r="C36" s="2">
        <f>RSI!I36</f>
        <v>35.212825415688158</v>
      </c>
      <c r="D36" s="2">
        <f>MACD!E36</f>
        <v>4.8820891500334085E-3</v>
      </c>
      <c r="E36" s="2">
        <f>MACD!F36</f>
        <v>-0.17816032502121787</v>
      </c>
      <c r="F36" s="2">
        <f>'Moving Avg'!D36</f>
        <v>20.692899999999998</v>
      </c>
      <c r="G36" s="2">
        <f>'Moving Avg'!F36</f>
        <v>20.667539999999995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20.193300000000001</v>
      </c>
      <c r="C37" s="2">
        <f>RSI!I37</f>
        <v>35.212825415688158</v>
      </c>
      <c r="D37" s="2">
        <f>MACD!E37</f>
        <v>6.8428775103946293E-2</v>
      </c>
      <c r="E37" s="2">
        <f>MACD!F37</f>
        <v>-0.12884250499618505</v>
      </c>
      <c r="F37" s="2">
        <f>'Moving Avg'!D37</f>
        <v>20.568000000000001</v>
      </c>
      <c r="G37" s="2">
        <f>'Moving Avg'!F37</f>
        <v>20.676814999999998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20.193300000000001</v>
      </c>
      <c r="C38" s="2">
        <f>RSI!I38</f>
        <v>35.212825415688172</v>
      </c>
      <c r="D38" s="2">
        <f>MACD!E38</f>
        <v>0.12455305868488864</v>
      </c>
      <c r="E38" s="2">
        <f>MACD!F38</f>
        <v>-7.8163392259970321E-2</v>
      </c>
      <c r="F38" s="2">
        <f>'Moving Avg'!D38</f>
        <v>20.443099999999998</v>
      </c>
      <c r="G38" s="2">
        <f>'Moving Avg'!F38</f>
        <v>20.68609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WEAK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20.193300000000001</v>
      </c>
      <c r="C39" s="2">
        <f>RSI!I39</f>
        <v>35.212825415688172</v>
      </c>
      <c r="D39" s="2">
        <f>MACD!E39</f>
        <v>0.17422247677611225</v>
      </c>
      <c r="E39" s="2">
        <f>MACD!F39</f>
        <v>-2.7686218452753805E-2</v>
      </c>
      <c r="F39" s="2">
        <f>'Moving Avg'!D39</f>
        <v>20.318200000000001</v>
      </c>
      <c r="G39" s="2">
        <f>'Moving Avg'!F39</f>
        <v>20.665460000000003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WEAK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20.011600000000001</v>
      </c>
      <c r="C40" s="2">
        <f>RSI!I40</f>
        <v>30.958302206660534</v>
      </c>
      <c r="D40" s="2">
        <f>MACD!E40</f>
        <v>0.23172789007520223</v>
      </c>
      <c r="E40" s="2">
        <f>MACD!F40</f>
        <v>2.4196603252837401E-2</v>
      </c>
      <c r="F40" s="2">
        <f>'Moving Avg'!D40</f>
        <v>20.156960000000002</v>
      </c>
      <c r="G40" s="2">
        <f>'Moving Avg'!F40</f>
        <v>20.652590000000004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WEAK</v>
      </c>
      <c r="L40" s="6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20.011600000000001</v>
      </c>
      <c r="C41" s="2">
        <f>RSI!I41</f>
        <v>30.958302206660534</v>
      </c>
      <c r="D41" s="2">
        <f>MACD!E41</f>
        <v>0.28332867952520147</v>
      </c>
      <c r="E41" s="2">
        <f>MACD!F41</f>
        <v>7.6023018507310219E-2</v>
      </c>
      <c r="F41" s="2">
        <f>'Moving Avg'!D41</f>
        <v>20.120619999999999</v>
      </c>
      <c r="G41" s="2">
        <f>'Moving Avg'!F41</f>
        <v>20.612280000000005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NEUTRAL</v>
      </c>
      <c r="L41" s="6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20.011600000000001</v>
      </c>
      <c r="C42" s="2">
        <f>RSI!I42</f>
        <v>30.958302206660534</v>
      </c>
      <c r="D42" s="2">
        <f>MACD!E42</f>
        <v>0.32971529599428706</v>
      </c>
      <c r="E42" s="2">
        <f>MACD!F42</f>
        <v>0.12676147400470561</v>
      </c>
      <c r="F42" s="2">
        <f>'Moving Avg'!D42</f>
        <v>20.08428</v>
      </c>
      <c r="G42" s="2">
        <f>'Moving Avg'!F42</f>
        <v>20.571970000000004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NEUTRAL</v>
      </c>
      <c r="L42" s="6" t="str">
        <f>OBV!H42</f>
        <v>CONFIRMED BEARISH</v>
      </c>
    </row>
    <row r="43" spans="1:12" ht="13.5" x14ac:dyDescent="0.25">
      <c r="A43" s="3">
        <f>RSI!A43</f>
        <v>42066</v>
      </c>
      <c r="B43" s="2">
        <f>RSI!B43</f>
        <v>20.011600000000001</v>
      </c>
      <c r="C43" s="2">
        <f>RSI!I43</f>
        <v>30.958302206660534</v>
      </c>
      <c r="D43" s="2">
        <f>MACD!E43</f>
        <v>0.37148811179206476</v>
      </c>
      <c r="E43" s="2">
        <f>MACD!F43</f>
        <v>0.17570680156217744</v>
      </c>
      <c r="F43" s="2">
        <f>'Moving Avg'!D43</f>
        <v>20.047940000000004</v>
      </c>
      <c r="G43" s="2">
        <f>'Moving Avg'!F43</f>
        <v>20.531660000000002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NEUTRAL</v>
      </c>
      <c r="L43" s="6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20.011600000000001</v>
      </c>
      <c r="C44" s="2">
        <f>RSI!I44</f>
        <v>30.958302206660534</v>
      </c>
      <c r="D44" s="2">
        <f>MACD!E44</f>
        <v>0.4091700830092222</v>
      </c>
      <c r="E44" s="2">
        <f>MACD!F44</f>
        <v>0.22239945785158641</v>
      </c>
      <c r="F44" s="2">
        <f>'Moving Avg'!D44</f>
        <v>20.011600000000001</v>
      </c>
      <c r="G44" s="2">
        <f>'Moving Avg'!F44</f>
        <v>20.491350000000001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NEUTRAL</v>
      </c>
      <c r="L44" s="6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20.6097</v>
      </c>
      <c r="C45" s="2">
        <f>RSI!I45</f>
        <v>56.194390675959852</v>
      </c>
      <c r="D45" s="2">
        <f>MACD!E45</f>
        <v>0.39891384868637658</v>
      </c>
      <c r="E45" s="2">
        <f>MACD!F45</f>
        <v>0.25770233601854448</v>
      </c>
      <c r="F45" s="2">
        <f>'Moving Avg'!D45</f>
        <v>20.131220000000003</v>
      </c>
      <c r="G45" s="2">
        <f>'Moving Avg'!F45</f>
        <v>20.480944999999998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NEUTRAL</v>
      </c>
      <c r="L45" s="6" t="str">
        <f>OBV!H45</f>
        <v>CONFIRMED BULLISH</v>
      </c>
    </row>
    <row r="46" spans="1:12" ht="13.5" x14ac:dyDescent="0.25">
      <c r="A46" s="3">
        <f>RSI!A46</f>
        <v>42069</v>
      </c>
      <c r="B46" s="2">
        <f>RSI!B46</f>
        <v>20.6097</v>
      </c>
      <c r="C46" s="2">
        <f>RSI!I46</f>
        <v>56.194390675959838</v>
      </c>
      <c r="D46" s="2">
        <f>MACD!E46</f>
        <v>0.29262689759370275</v>
      </c>
      <c r="E46" s="2">
        <f>MACD!F46</f>
        <v>0.26468724833357615</v>
      </c>
      <c r="F46" s="2">
        <f>'Moving Avg'!D46</f>
        <v>20.250840000000004</v>
      </c>
      <c r="G46" s="2">
        <f>'Moving Avg'!F46</f>
        <v>20.470539999999993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NEUTRAL</v>
      </c>
      <c r="L46" s="6" t="str">
        <f>OBV!H46</f>
        <v>CONFIRMED BULLISH</v>
      </c>
    </row>
    <row r="47" spans="1:12" ht="13.5" x14ac:dyDescent="0.25">
      <c r="A47" s="3">
        <f>RSI!A47</f>
        <v>42072</v>
      </c>
      <c r="B47" s="2">
        <f>RSI!B47</f>
        <v>20.6097</v>
      </c>
      <c r="C47" s="2">
        <f>RSI!I47</f>
        <v>56.194390675959831</v>
      </c>
      <c r="D47" s="2">
        <f>MACD!E47</f>
        <v>0.20127356670806407</v>
      </c>
      <c r="E47" s="2">
        <f>MACD!F47</f>
        <v>0.25200451200847374</v>
      </c>
      <c r="F47" s="2">
        <f>'Moving Avg'!D47</f>
        <v>20.370460000000001</v>
      </c>
      <c r="G47" s="2">
        <f>'Moving Avg'!F47</f>
        <v>20.460134999999994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NEUTRAL</v>
      </c>
      <c r="L47" s="6" t="str">
        <f>OBV!H47</f>
        <v>CONFIRMED BULLISH</v>
      </c>
    </row>
    <row r="48" spans="1:12" ht="13.5" x14ac:dyDescent="0.25">
      <c r="A48" s="3">
        <f>RSI!A48</f>
        <v>42073</v>
      </c>
      <c r="B48" s="2">
        <f>RSI!B48</f>
        <v>20.6097</v>
      </c>
      <c r="C48" s="2">
        <f>RSI!I48</f>
        <v>56.194390675959831</v>
      </c>
      <c r="D48" s="2">
        <f>MACD!E48</f>
        <v>0.1226614292140944</v>
      </c>
      <c r="E48" s="2">
        <f>MACD!F48</f>
        <v>0.22613589544959789</v>
      </c>
      <c r="F48" s="2">
        <f>'Moving Avg'!D48</f>
        <v>20.490080000000003</v>
      </c>
      <c r="G48" s="2">
        <f>'Moving Avg'!F48</f>
        <v>20.449729999999992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NEUTRAL</v>
      </c>
      <c r="L48" s="6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20.6097</v>
      </c>
      <c r="C49" s="2">
        <f>RSI!I49</f>
        <v>56.194390675959838</v>
      </c>
      <c r="D49" s="2">
        <f>MACD!E49</f>
        <v>5.4927573009827313E-2</v>
      </c>
      <c r="E49" s="2">
        <f>MACD!F49</f>
        <v>0.19189423096164376</v>
      </c>
      <c r="F49" s="2">
        <f>'Moving Avg'!D49</f>
        <v>20.6097</v>
      </c>
      <c r="G49" s="2">
        <f>'Moving Avg'!F49</f>
        <v>20.43932499999999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NEUTRAL</v>
      </c>
      <c r="L49" s="6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20.6097</v>
      </c>
      <c r="C50" s="2">
        <f>RSI!I50</f>
        <v>56.194390675959838</v>
      </c>
      <c r="D50" s="2">
        <f>MACD!E50</f>
        <v>-3.1465363594769258E-2</v>
      </c>
      <c r="E50" s="2">
        <f>MACD!F50</f>
        <v>0.14722231205036118</v>
      </c>
      <c r="F50" s="2">
        <f>'Moving Avg'!D50</f>
        <v>20.6097</v>
      </c>
      <c r="G50" s="2">
        <f>'Moving Avg'!F50</f>
        <v>20.428919999999987</v>
      </c>
      <c r="H50" s="2">
        <f>'Moving Avg'!G50</f>
        <v>20.46828979591837</v>
      </c>
      <c r="I50" s="2">
        <f>'Moving Avg'!H50</f>
        <v>0</v>
      </c>
      <c r="J50" s="6" t="str">
        <f>OBV!F50</f>
        <v>NEUTRAL</v>
      </c>
      <c r="K50" s="6" t="str">
        <f>OBV!G50</f>
        <v>NEUTRAL</v>
      </c>
      <c r="L50" s="6" t="str">
        <f>OBV!H50</f>
        <v>NEUTRAL</v>
      </c>
    </row>
    <row r="51" spans="1:12" ht="13.5" x14ac:dyDescent="0.25">
      <c r="A51" s="3">
        <f>RSI!A51</f>
        <v>42076</v>
      </c>
      <c r="B51" s="2">
        <f>RSI!B51</f>
        <v>20.6097</v>
      </c>
      <c r="C51" s="2">
        <f>RSI!I51</f>
        <v>56.194390675959838</v>
      </c>
      <c r="D51" s="2">
        <f>MACD!E51</f>
        <v>-0.10560951206167601</v>
      </c>
      <c r="E51" s="2">
        <f>MACD!F51</f>
        <v>9.6655947227953745E-2</v>
      </c>
      <c r="F51" s="2">
        <f>'Moving Avg'!D51</f>
        <v>20.6097</v>
      </c>
      <c r="G51" s="2">
        <f>'Moving Avg'!F51</f>
        <v>20.418514999999989</v>
      </c>
      <c r="H51" s="2">
        <f>'Moving Avg'!G51</f>
        <v>20.471118000000004</v>
      </c>
      <c r="I51" s="2">
        <f>'Moving Avg'!H51</f>
        <v>0</v>
      </c>
      <c r="J51" s="6" t="str">
        <f>OBV!F51</f>
        <v>NEUTRAL</v>
      </c>
      <c r="K51" s="6" t="str">
        <f>OBV!G51</f>
        <v>NEUTRAL</v>
      </c>
      <c r="L51" s="6" t="str">
        <f>OBV!H51</f>
        <v>NEUTRAL</v>
      </c>
    </row>
    <row r="52" spans="1:12" ht="13.5" x14ac:dyDescent="0.25">
      <c r="A52" s="3">
        <f>RSI!A52</f>
        <v>42079</v>
      </c>
      <c r="B52" s="2">
        <f>RSI!B52</f>
        <v>20.6097</v>
      </c>
      <c r="C52" s="2">
        <f>RSI!I52</f>
        <v>56.194390675959852</v>
      </c>
      <c r="D52" s="2">
        <f>MACD!E52</f>
        <v>-0.16931208408490406</v>
      </c>
      <c r="E52" s="2">
        <f>MACD!F52</f>
        <v>4.3462340965382186E-2</v>
      </c>
      <c r="F52" s="2">
        <f>'Moving Avg'!D52</f>
        <v>20.6097</v>
      </c>
      <c r="G52" s="2">
        <f>'Moving Avg'!F52</f>
        <v>20.408109999999986</v>
      </c>
      <c r="H52" s="2">
        <f>'Moving Avg'!G52</f>
        <v>20.470058000000005</v>
      </c>
      <c r="I52" s="2">
        <f>'Moving Avg'!H52</f>
        <v>0</v>
      </c>
      <c r="J52" s="6" t="str">
        <f>OBV!F52</f>
        <v>NEUTRAL</v>
      </c>
      <c r="K52" s="6" t="str">
        <f>OBV!G52</f>
        <v>NEUTRAL</v>
      </c>
      <c r="L52" s="6" t="str">
        <f>OBV!H52</f>
        <v>NEUTRAL</v>
      </c>
    </row>
    <row r="53" spans="1:12" ht="13.5" x14ac:dyDescent="0.25">
      <c r="A53" s="3">
        <f>RSI!A53</f>
        <v>42080</v>
      </c>
      <c r="B53" s="2">
        <f>RSI!B53</f>
        <v>20.6097</v>
      </c>
      <c r="C53" s="2">
        <f>RSI!I53</f>
        <v>56.194390675959852</v>
      </c>
      <c r="D53" s="2">
        <f>MACD!E53</f>
        <v>-0.22410797858646347</v>
      </c>
      <c r="E53" s="2">
        <f>MACD!F53</f>
        <v>-1.0051722944986949E-2</v>
      </c>
      <c r="F53" s="2">
        <f>'Moving Avg'!D53</f>
        <v>20.6097</v>
      </c>
      <c r="G53" s="2">
        <f>'Moving Avg'!F53</f>
        <v>20.397704999999988</v>
      </c>
      <c r="H53" s="2">
        <f>'Moving Avg'!G53</f>
        <v>20.468998000000003</v>
      </c>
      <c r="I53" s="2">
        <f>'Moving Avg'!H53</f>
        <v>0</v>
      </c>
      <c r="J53" s="6" t="str">
        <f>OBV!F53</f>
        <v>NEUTRAL</v>
      </c>
      <c r="K53" s="6" t="str">
        <f>OBV!G53</f>
        <v>NEUTRAL</v>
      </c>
      <c r="L53" s="6" t="str">
        <f>OBV!H53</f>
        <v>NEUTRAL</v>
      </c>
    </row>
    <row r="54" spans="1:12" ht="13.5" x14ac:dyDescent="0.25">
      <c r="A54" s="3">
        <f>RSI!A54</f>
        <v>42081</v>
      </c>
      <c r="B54" s="2">
        <f>RSI!B54</f>
        <v>20.6097</v>
      </c>
      <c r="C54" s="2">
        <f>RSI!I54</f>
        <v>56.194390675959852</v>
      </c>
      <c r="D54" s="2">
        <f>MACD!E54</f>
        <v>-0.27130125230037905</v>
      </c>
      <c r="E54" s="2">
        <f>MACD!F54</f>
        <v>-6.2301628816065373E-2</v>
      </c>
      <c r="F54" s="2">
        <f>'Moving Avg'!D54</f>
        <v>20.6097</v>
      </c>
      <c r="G54" s="2">
        <f>'Moving Avg'!F54</f>
        <v>20.387299999999989</v>
      </c>
      <c r="H54" s="2">
        <f>'Moving Avg'!G54</f>
        <v>20.467938</v>
      </c>
      <c r="I54" s="2">
        <f>'Moving Avg'!H54</f>
        <v>0</v>
      </c>
      <c r="J54" s="6" t="str">
        <f>OBV!F54</f>
        <v>NEUTRAL</v>
      </c>
      <c r="K54" s="6" t="str">
        <f>OBV!G54</f>
        <v>NEUTRAL</v>
      </c>
      <c r="L54" s="6" t="str">
        <f>OBV!H54</f>
        <v>NEUTRAL</v>
      </c>
    </row>
    <row r="55" spans="1:12" ht="13.5" x14ac:dyDescent="0.25">
      <c r="A55" s="3">
        <f>RSI!A55</f>
        <v>42082</v>
      </c>
      <c r="B55" s="2">
        <f>RSI!B55</f>
        <v>21.226600000000001</v>
      </c>
      <c r="C55" s="2">
        <f>RSI!I55</f>
        <v>75.541801302037783</v>
      </c>
      <c r="D55" s="2">
        <f>MACD!E55</f>
        <v>-0.26568115333207132</v>
      </c>
      <c r="E55" s="2">
        <f>MACD!F55</f>
        <v>-0.10297753371926657</v>
      </c>
      <c r="F55" s="2">
        <f>'Moving Avg'!D55</f>
        <v>20.733080000000001</v>
      </c>
      <c r="G55" s="2">
        <f>'Moving Avg'!F55</f>
        <v>20.407739999999993</v>
      </c>
      <c r="H55" s="2">
        <f>'Moving Avg'!G55</f>
        <v>20.479215999999997</v>
      </c>
      <c r="I55" s="2">
        <f>'Moving Avg'!H55</f>
        <v>0</v>
      </c>
      <c r="J55" s="6" t="str">
        <f>OBV!F55</f>
        <v>NEUTRAL</v>
      </c>
      <c r="K55" s="6" t="str">
        <f>OBV!G55</f>
        <v>NEUTRAL</v>
      </c>
      <c r="L55" s="6" t="str">
        <f>OBV!H55</f>
        <v>NEUTRAL</v>
      </c>
    </row>
    <row r="56" spans="1:12" ht="13.5" x14ac:dyDescent="0.25">
      <c r="A56" s="3">
        <f>RSI!A56</f>
        <v>42086</v>
      </c>
      <c r="B56" s="2">
        <f>RSI!B56</f>
        <v>21.226600000000001</v>
      </c>
      <c r="C56" s="2">
        <f>RSI!I56</f>
        <v>75.541801302037783</v>
      </c>
      <c r="D56" s="2">
        <f>MACD!E56</f>
        <v>-0.2652804358687888</v>
      </c>
      <c r="E56" s="2">
        <f>MACD!F56</f>
        <v>-0.13543811414917101</v>
      </c>
      <c r="F56" s="2">
        <f>'Moving Avg'!D56</f>
        <v>20.856460000000002</v>
      </c>
      <c r="G56" s="2">
        <f>'Moving Avg'!F56</f>
        <v>20.459404999999997</v>
      </c>
      <c r="H56" s="2">
        <f>'Moving Avg'!G56</f>
        <v>20.478155999999998</v>
      </c>
      <c r="I56" s="2">
        <f>'Moving Avg'!H56</f>
        <v>0</v>
      </c>
      <c r="J56" s="6" t="str">
        <f>OBV!F56</f>
        <v>NEUTRAL</v>
      </c>
      <c r="K56" s="6" t="str">
        <f>OBV!G56</f>
        <v>NEUTRAL</v>
      </c>
      <c r="L56" s="6" t="str">
        <f>OBV!H56</f>
        <v>NEUTRAL</v>
      </c>
    </row>
    <row r="57" spans="1:12" ht="13.5" x14ac:dyDescent="0.25">
      <c r="A57" s="3">
        <f>RSI!A57</f>
        <v>42087</v>
      </c>
      <c r="B57" s="2">
        <f>RSI!B57</f>
        <v>21.226600000000001</v>
      </c>
      <c r="C57" s="2">
        <f>RSI!I57</f>
        <v>75.541801302037797</v>
      </c>
      <c r="D57" s="2">
        <f>MACD!E57</f>
        <v>-0.26897354400019324</v>
      </c>
      <c r="E57" s="2">
        <f>MACD!F57</f>
        <v>-0.16214520011937547</v>
      </c>
      <c r="F57" s="2">
        <f>'Moving Avg'!D57</f>
        <v>20.979840000000003</v>
      </c>
      <c r="G57" s="2">
        <f>'Moving Avg'!F57</f>
        <v>20.511069999999997</v>
      </c>
      <c r="H57" s="2">
        <f>'Moving Avg'!G57</f>
        <v>20.489813999999996</v>
      </c>
      <c r="I57" s="2">
        <f>'Moving Avg'!H57</f>
        <v>0</v>
      </c>
      <c r="J57" s="6" t="str">
        <f>OBV!F57</f>
        <v>NEUTRAL</v>
      </c>
      <c r="K57" s="6" t="str">
        <f>OBV!G57</f>
        <v>NEUTRAL</v>
      </c>
      <c r="L57" s="6" t="str">
        <f>OBV!H57</f>
        <v>NEUTRAL</v>
      </c>
    </row>
    <row r="58" spans="1:12" ht="13.5" x14ac:dyDescent="0.25">
      <c r="A58" s="3">
        <f>RSI!A58</f>
        <v>42088</v>
      </c>
      <c r="B58" s="2">
        <f>RSI!B58</f>
        <v>21.226600000000001</v>
      </c>
      <c r="C58" s="2">
        <f>RSI!I58</f>
        <v>75.541801302037797</v>
      </c>
      <c r="D58" s="2">
        <f>MACD!E58</f>
        <v>-0.27583197864445097</v>
      </c>
      <c r="E58" s="2">
        <f>MACD!F58</f>
        <v>-0.18488255582439059</v>
      </c>
      <c r="F58" s="2">
        <f>'Moving Avg'!D58</f>
        <v>21.10322</v>
      </c>
      <c r="G58" s="2">
        <f>'Moving Avg'!F58</f>
        <v>20.562735</v>
      </c>
      <c r="H58" s="2">
        <f>'Moving Avg'!G58</f>
        <v>20.513809999999992</v>
      </c>
      <c r="I58" s="2">
        <f>'Moving Avg'!H58</f>
        <v>0</v>
      </c>
      <c r="J58" s="6" t="str">
        <f>OBV!F58</f>
        <v>NEUTRAL</v>
      </c>
      <c r="K58" s="6" t="str">
        <f>OBV!G58</f>
        <v>NEUTRAL</v>
      </c>
      <c r="L58" s="6" t="str">
        <f>OBV!H58</f>
        <v>NEUTRAL</v>
      </c>
    </row>
    <row r="59" spans="1:12" ht="13.5" x14ac:dyDescent="0.25">
      <c r="A59" s="3">
        <f>RSI!A59</f>
        <v>42089</v>
      </c>
      <c r="B59" s="2">
        <f>RSI!B59</f>
        <v>20.817799999999998</v>
      </c>
      <c r="C59" s="2">
        <f>RSI!I59</f>
        <v>54.203660013715712</v>
      </c>
      <c r="D59" s="2">
        <f>MACD!E59</f>
        <v>-0.2548107296774802</v>
      </c>
      <c r="E59" s="2">
        <f>MACD!F59</f>
        <v>-0.19886819059500854</v>
      </c>
      <c r="F59" s="2">
        <f>'Moving Avg'!D59</f>
        <v>21.144839999999999</v>
      </c>
      <c r="G59" s="2">
        <f>'Moving Avg'!F59</f>
        <v>20.593960000000003</v>
      </c>
      <c r="H59" s="2">
        <f>'Moving Avg'!G59</f>
        <v>20.529629999999994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BEARISH DIVERGENCE</v>
      </c>
    </row>
    <row r="60" spans="1:12" ht="13.5" x14ac:dyDescent="0.25">
      <c r="A60" s="3">
        <f>RSI!A60</f>
        <v>42090</v>
      </c>
      <c r="B60" s="2">
        <f>RSI!B60</f>
        <v>20.817799999999998</v>
      </c>
      <c r="C60" s="2">
        <f>RSI!I60</f>
        <v>54.203660013715712</v>
      </c>
      <c r="D60" s="2">
        <f>MACD!E60</f>
        <v>-0.2378087741657211</v>
      </c>
      <c r="E60" s="2">
        <f>MACD!F60</f>
        <v>-0.20665630730915108</v>
      </c>
      <c r="F60" s="2">
        <f>'Moving Avg'!D60</f>
        <v>21.063080000000003</v>
      </c>
      <c r="G60" s="2">
        <f>'Moving Avg'!F60</f>
        <v>20.634270000000001</v>
      </c>
      <c r="H60" s="2">
        <f>'Moving Avg'!G60</f>
        <v>20.533489999999993</v>
      </c>
      <c r="I60" s="2">
        <f>'Moving Avg'!H60</f>
        <v>0</v>
      </c>
      <c r="J60" s="6" t="str">
        <f>OBV!F60</f>
        <v>BEARISH</v>
      </c>
      <c r="K60" s="6" t="str">
        <f>OBV!G60</f>
        <v>NEUTRAL</v>
      </c>
      <c r="L60" s="6" t="str">
        <f>OBV!H60</f>
        <v>CONFIRMED BEARISH</v>
      </c>
    </row>
    <row r="61" spans="1:12" ht="13.5" x14ac:dyDescent="0.25">
      <c r="A61" s="3">
        <f>RSI!A61</f>
        <v>42093</v>
      </c>
      <c r="B61" s="2">
        <f>RSI!B61</f>
        <v>20.817799999999998</v>
      </c>
      <c r="C61" s="2">
        <f>RSI!I61</f>
        <v>54.203660013715712</v>
      </c>
      <c r="D61" s="2">
        <f>MACD!E61</f>
        <v>-0.22414959222156838</v>
      </c>
      <c r="E61" s="2">
        <f>MACD!F61</f>
        <v>-0.21015496429163455</v>
      </c>
      <c r="F61" s="2">
        <f>'Moving Avg'!D61</f>
        <v>20.98132</v>
      </c>
      <c r="G61" s="2">
        <f>'Moving Avg'!F61</f>
        <v>20.674579999999999</v>
      </c>
      <c r="H61" s="2">
        <f>'Moving Avg'!G61</f>
        <v>20.549689999999991</v>
      </c>
      <c r="I61" s="2">
        <f>'Moving Avg'!H61</f>
        <v>0</v>
      </c>
      <c r="J61" s="6" t="str">
        <f>OBV!F61</f>
        <v>BEARISH</v>
      </c>
      <c r="K61" s="6" t="str">
        <f>OBV!G61</f>
        <v>NEUTRAL</v>
      </c>
      <c r="L61" s="6" t="str">
        <f>OBV!H61</f>
        <v>CONFIRMED BEARISH</v>
      </c>
    </row>
    <row r="62" spans="1:12" ht="13.5" x14ac:dyDescent="0.25">
      <c r="A62" s="3">
        <f>RSI!A62</f>
        <v>42094</v>
      </c>
      <c r="B62" s="2">
        <f>RSI!B62</f>
        <v>20.817799999999998</v>
      </c>
      <c r="C62" s="2">
        <f>RSI!I62</f>
        <v>54.203660013715712</v>
      </c>
      <c r="D62" s="2">
        <f>MACD!E62</f>
        <v>-0.21326505261037809</v>
      </c>
      <c r="E62" s="2">
        <f>MACD!F62</f>
        <v>-0.21077698195538327</v>
      </c>
      <c r="F62" s="2">
        <f>'Moving Avg'!D62</f>
        <v>20.899559999999997</v>
      </c>
      <c r="G62" s="2">
        <f>'Moving Avg'!F62</f>
        <v>20.71489</v>
      </c>
      <c r="H62" s="2">
        <f>'Moving Avg'!G62</f>
        <v>20.565889999999996</v>
      </c>
      <c r="I62" s="2">
        <f>'Moving Avg'!H62</f>
        <v>0</v>
      </c>
      <c r="J62" s="6" t="str">
        <f>OBV!F62</f>
        <v>BEARISH</v>
      </c>
      <c r="K62" s="6" t="str">
        <f>OBV!G62</f>
        <v>NEUTRAL</v>
      </c>
      <c r="L62" s="6" t="str">
        <f>OBV!H62</f>
        <v>CONFIRMED BEARISH</v>
      </c>
    </row>
    <row r="63" spans="1:12" ht="13.5" x14ac:dyDescent="0.25">
      <c r="A63" s="3">
        <f>RSI!A63</f>
        <v>42095</v>
      </c>
      <c r="B63" s="2">
        <f>RSI!B63</f>
        <v>20.817799999999998</v>
      </c>
      <c r="C63" s="2">
        <f>RSI!I63</f>
        <v>54.203660013715712</v>
      </c>
      <c r="D63" s="2">
        <f>MACD!E63</f>
        <v>-0.2046784184123176</v>
      </c>
      <c r="E63" s="2">
        <f>MACD!F63</f>
        <v>-0.20955726924677015</v>
      </c>
      <c r="F63" s="2">
        <f>'Moving Avg'!D63</f>
        <v>20.817799999999998</v>
      </c>
      <c r="G63" s="2">
        <f>'Moving Avg'!F63</f>
        <v>20.755199999999995</v>
      </c>
      <c r="H63" s="2">
        <f>'Moving Avg'!G63</f>
        <v>20.582089999999997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20.817799999999998</v>
      </c>
      <c r="C64" s="2">
        <f>RSI!I64</f>
        <v>54.203660013715712</v>
      </c>
      <c r="D64" s="2">
        <f>MACD!E64</f>
        <v>-0.19798999083933921</v>
      </c>
      <c r="E64" s="2">
        <f>MACD!F64</f>
        <v>-0.20724381356528399</v>
      </c>
      <c r="F64" s="2">
        <f>'Moving Avg'!D64</f>
        <v>20.817799999999998</v>
      </c>
      <c r="G64" s="2">
        <f>'Moving Avg'!F64</f>
        <v>20.795509999999993</v>
      </c>
      <c r="H64" s="2">
        <f>'Moving Avg'!G64</f>
        <v>20.598289999999999</v>
      </c>
      <c r="I64" s="2">
        <f>'Moving Avg'!H64</f>
        <v>0</v>
      </c>
      <c r="J64" s="6" t="str">
        <f>OBV!F64</f>
        <v>NEUTRAL</v>
      </c>
      <c r="K64" s="6" t="str">
        <f>OBV!G64</f>
        <v>NEUTRAL</v>
      </c>
      <c r="L64" s="6" t="str">
        <f>OBV!H64</f>
        <v>NEUTRAL</v>
      </c>
    </row>
    <row r="65" spans="1:12" ht="13.5" x14ac:dyDescent="0.25">
      <c r="A65" s="3">
        <f>RSI!A65</f>
        <v>42097</v>
      </c>
      <c r="B65" s="2">
        <f>RSI!B65</f>
        <v>20.817799999999998</v>
      </c>
      <c r="C65" s="2">
        <f>RSI!I65</f>
        <v>54.203660013715712</v>
      </c>
      <c r="D65" s="2">
        <f>MACD!E65</f>
        <v>-9.7957291278291336E-2</v>
      </c>
      <c r="E65" s="2">
        <f>MACD!F65</f>
        <v>-0.18538650910788548</v>
      </c>
      <c r="F65" s="2">
        <f>'Moving Avg'!D65</f>
        <v>20.817799999999998</v>
      </c>
      <c r="G65" s="2">
        <f>'Moving Avg'!F65</f>
        <v>20.805914999999992</v>
      </c>
      <c r="H65" s="2">
        <f>'Moving Avg'!G65</f>
        <v>20.61449</v>
      </c>
      <c r="I65" s="2">
        <f>'Moving Avg'!H65</f>
        <v>0</v>
      </c>
      <c r="J65" s="6" t="str">
        <f>OBV!F65</f>
        <v>NEUTRAL</v>
      </c>
      <c r="K65" s="6" t="str">
        <f>OBV!G65</f>
        <v>NEUTRAL</v>
      </c>
      <c r="L65" s="6" t="str">
        <f>OBV!H65</f>
        <v>NEUTRAL</v>
      </c>
    </row>
    <row r="66" spans="1:12" ht="13.5" x14ac:dyDescent="0.25">
      <c r="A66" s="3">
        <f>RSI!A66</f>
        <v>42100</v>
      </c>
      <c r="B66" s="2">
        <f>RSI!B66</f>
        <v>20.817799999999998</v>
      </c>
      <c r="C66" s="2">
        <f>RSI!I66</f>
        <v>54.203660013715712</v>
      </c>
      <c r="D66" s="2">
        <f>MACD!E66</f>
        <v>-1.3809081750085994E-2</v>
      </c>
      <c r="E66" s="2">
        <f>MACD!F66</f>
        <v>-0.1510710236363256</v>
      </c>
      <c r="F66" s="2">
        <f>'Moving Avg'!D66</f>
        <v>20.817799999999998</v>
      </c>
      <c r="G66" s="2">
        <f>'Moving Avg'!F66</f>
        <v>20.81631999999999</v>
      </c>
      <c r="H66" s="2">
        <f>'Moving Avg'!G66</f>
        <v>20.630690000000001</v>
      </c>
      <c r="I66" s="2">
        <f>'Moving Avg'!H66</f>
        <v>0</v>
      </c>
      <c r="J66" s="6" t="str">
        <f>OBV!F66</f>
        <v>NEUTRAL</v>
      </c>
      <c r="K66" s="6" t="str">
        <f>OBV!G66</f>
        <v>NEUTRAL</v>
      </c>
      <c r="L66" s="6" t="str">
        <f>OBV!H66</f>
        <v>NEUTRAL</v>
      </c>
    </row>
    <row r="67" spans="1:12" ht="13.5" x14ac:dyDescent="0.25">
      <c r="A67" s="3">
        <f>RSI!A67</f>
        <v>42101</v>
      </c>
      <c r="B67" s="2">
        <f>RSI!B67</f>
        <v>20.817799999999998</v>
      </c>
      <c r="C67" s="2">
        <f>RSI!I67</f>
        <v>54.203660013715712</v>
      </c>
      <c r="D67" s="2">
        <f>MACD!E67</f>
        <v>5.6935060549790251E-2</v>
      </c>
      <c r="E67" s="2">
        <f>MACD!F67</f>
        <v>-0.10946980679910243</v>
      </c>
      <c r="F67" s="2">
        <f>'Moving Avg'!D67</f>
        <v>20.817799999999998</v>
      </c>
      <c r="G67" s="2">
        <f>'Moving Avg'!F67</f>
        <v>20.826724999999989</v>
      </c>
      <c r="H67" s="2">
        <f>'Moving Avg'!G67</f>
        <v>20.646889999999999</v>
      </c>
      <c r="I67" s="2">
        <f>'Moving Avg'!H67</f>
        <v>0</v>
      </c>
      <c r="J67" s="6" t="str">
        <f>OBV!F67</f>
        <v>NEUTRAL</v>
      </c>
      <c r="K67" s="6" t="str">
        <f>OBV!G67</f>
        <v>NEUTRAL</v>
      </c>
      <c r="L67" s="6" t="str">
        <f>OBV!H67</f>
        <v>NEUTRAL</v>
      </c>
    </row>
    <row r="68" spans="1:12" ht="13.5" x14ac:dyDescent="0.25">
      <c r="A68" s="3">
        <f>RSI!A68</f>
        <v>42102</v>
      </c>
      <c r="B68" s="2">
        <f>RSI!B68</f>
        <v>20.817799999999998</v>
      </c>
      <c r="C68" s="2">
        <f>RSI!I68</f>
        <v>54.203660013715712</v>
      </c>
      <c r="D68" s="2">
        <f>MACD!E68</f>
        <v>0.11637123972434438</v>
      </c>
      <c r="E68" s="2">
        <f>MACD!F68</f>
        <v>-6.4301597494413068E-2</v>
      </c>
      <c r="F68" s="2">
        <f>'Moving Avg'!D68</f>
        <v>20.817799999999998</v>
      </c>
      <c r="G68" s="2">
        <f>'Moving Avg'!F68</f>
        <v>20.837129999999991</v>
      </c>
      <c r="H68" s="2">
        <f>'Moving Avg'!G68</f>
        <v>20.663089999999997</v>
      </c>
      <c r="I68" s="2">
        <f>'Moving Avg'!H68</f>
        <v>0</v>
      </c>
      <c r="J68" s="6" t="str">
        <f>OBV!F68</f>
        <v>NEUTRAL</v>
      </c>
      <c r="K68" s="6" t="str">
        <f>OBV!G68</f>
        <v>NEUTRAL</v>
      </c>
      <c r="L68" s="6" t="str">
        <f>OBV!H68</f>
        <v>NEUTRAL</v>
      </c>
    </row>
    <row r="69" spans="1:12" ht="13.5" x14ac:dyDescent="0.25">
      <c r="A69" s="3">
        <f>RSI!A69</f>
        <v>42104</v>
      </c>
      <c r="B69" s="2">
        <f>RSI!B69</f>
        <v>20.817799999999998</v>
      </c>
      <c r="C69" s="2">
        <f>RSI!I69</f>
        <v>54.203660013715727</v>
      </c>
      <c r="D69" s="2">
        <f>MACD!E69</f>
        <v>0.10337826056224841</v>
      </c>
      <c r="E69" s="2">
        <f>MACD!F69</f>
        <v>-3.0765625883080773E-2</v>
      </c>
      <c r="F69" s="2">
        <f>'Moving Avg'!D69</f>
        <v>20.817799999999998</v>
      </c>
      <c r="G69" s="2">
        <f>'Moving Avg'!F69</f>
        <v>20.84753499999999</v>
      </c>
      <c r="H69" s="2">
        <f>'Moving Avg'!G69</f>
        <v>20.667327999999998</v>
      </c>
      <c r="I69" s="2">
        <f>'Moving Avg'!H69</f>
        <v>0</v>
      </c>
      <c r="J69" s="6" t="str">
        <f>OBV!F69</f>
        <v>NEUTRAL</v>
      </c>
      <c r="K69" s="6" t="str">
        <f>OBV!G69</f>
        <v>NEUTRAL</v>
      </c>
      <c r="L69" s="6" t="str">
        <f>OBV!H69</f>
        <v>NEUTRAL</v>
      </c>
    </row>
    <row r="70" spans="1:12" ht="13.5" x14ac:dyDescent="0.25">
      <c r="A70" s="3">
        <f>RSI!A70</f>
        <v>42107</v>
      </c>
      <c r="B70" s="2">
        <f>RSI!B70</f>
        <v>20.817799999999998</v>
      </c>
      <c r="C70" s="2">
        <f>RSI!I70</f>
        <v>54.203660013715712</v>
      </c>
      <c r="D70" s="2">
        <f>MACD!E70</f>
        <v>9.2020476198072743E-2</v>
      </c>
      <c r="E70" s="2">
        <f>MACD!F70</f>
        <v>-6.2084054668500692E-3</v>
      </c>
      <c r="F70" s="2">
        <f>'Moving Avg'!D70</f>
        <v>20.817799999999998</v>
      </c>
      <c r="G70" s="2">
        <f>'Moving Avg'!F70</f>
        <v>20.857939999999992</v>
      </c>
      <c r="H70" s="2">
        <f>'Moving Avg'!G70</f>
        <v>20.678303999999997</v>
      </c>
      <c r="I70" s="2">
        <f>'Moving Avg'!H70</f>
        <v>0</v>
      </c>
      <c r="J70" s="6" t="str">
        <f>OBV!F70</f>
        <v>NEUTRAL</v>
      </c>
      <c r="K70" s="6" t="str">
        <f>OBV!G70</f>
        <v>NEUTRAL</v>
      </c>
      <c r="L70" s="6" t="str">
        <f>OBV!H70</f>
        <v>NEUTRAL</v>
      </c>
    </row>
    <row r="71" spans="1:12" ht="13.5" x14ac:dyDescent="0.25">
      <c r="A71" s="3">
        <f>RSI!A71</f>
        <v>42108</v>
      </c>
      <c r="B71" s="2">
        <f>RSI!B71</f>
        <v>20.439299999999999</v>
      </c>
      <c r="C71" s="2">
        <f>RSI!I71</f>
        <v>33.123418003973725</v>
      </c>
      <c r="D71" s="2">
        <f>MACD!E71</f>
        <v>0.11011029783641746</v>
      </c>
      <c r="E71" s="2">
        <f>MACD!F71</f>
        <v>1.705533519380344E-2</v>
      </c>
      <c r="F71" s="2">
        <f>'Moving Avg'!D71</f>
        <v>20.742100000000001</v>
      </c>
      <c r="G71" s="2">
        <f>'Moving Avg'!F71</f>
        <v>20.849419999999995</v>
      </c>
      <c r="H71" s="2">
        <f>'Moving Avg'!G71</f>
        <v>20.670734000000003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20.439299999999999</v>
      </c>
      <c r="C72" s="2">
        <f>RSI!I72</f>
        <v>33.123418003973725</v>
      </c>
      <c r="D72" s="2">
        <f>MACD!E72</f>
        <v>0.12734180712188348</v>
      </c>
      <c r="E72" s="2">
        <f>MACD!F72</f>
        <v>3.9112629579419446E-2</v>
      </c>
      <c r="F72" s="2">
        <f>'Moving Avg'!D72</f>
        <v>20.666399999999999</v>
      </c>
      <c r="G72" s="2">
        <f>'Moving Avg'!F72</f>
        <v>20.840899999999998</v>
      </c>
      <c r="H72" s="2">
        <f>'Moving Avg'!G72</f>
        <v>20.663164000000002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20.439299999999999</v>
      </c>
      <c r="C73" s="2">
        <f>RSI!I73</f>
        <v>33.123418003973725</v>
      </c>
      <c r="D73" s="2">
        <f>MACD!E73</f>
        <v>0.14370447898802396</v>
      </c>
      <c r="E73" s="2">
        <f>MACD!F73</f>
        <v>6.003099946114035E-2</v>
      </c>
      <c r="F73" s="2">
        <f>'Moving Avg'!D73</f>
        <v>20.590700000000002</v>
      </c>
      <c r="G73" s="2">
        <f>'Moving Avg'!F73</f>
        <v>20.832379999999997</v>
      </c>
      <c r="H73" s="2">
        <f>'Moving Avg'!G73</f>
        <v>20.655594000000001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20.439299999999999</v>
      </c>
      <c r="C74" s="2">
        <f>RSI!I74</f>
        <v>33.123418003973725</v>
      </c>
      <c r="D74" s="2">
        <f>MACD!E74</f>
        <v>0.15919996858129082</v>
      </c>
      <c r="E74" s="2">
        <f>MACD!F74</f>
        <v>7.986479328517046E-2</v>
      </c>
      <c r="F74" s="2">
        <f>'Moving Avg'!D74</f>
        <v>20.515000000000001</v>
      </c>
      <c r="G74" s="2">
        <f>'Moving Avg'!F74</f>
        <v>20.82386</v>
      </c>
      <c r="H74" s="2">
        <f>'Moving Avg'!G74</f>
        <v>20.648023999999999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CONFIRMED BEARISH</v>
      </c>
    </row>
    <row r="75" spans="1:12" ht="13.5" x14ac:dyDescent="0.25">
      <c r="A75" s="3">
        <f>RSI!A75</f>
        <v>42114</v>
      </c>
      <c r="B75" s="2">
        <f>RSI!B75</f>
        <v>20.439299999999999</v>
      </c>
      <c r="C75" s="2">
        <f>RSI!I75</f>
        <v>33.123418003973725</v>
      </c>
      <c r="D75" s="2">
        <f>MACD!E75</f>
        <v>0.17383945508791143</v>
      </c>
      <c r="E75" s="2">
        <f>MACD!F75</f>
        <v>9.8659725645718649E-2</v>
      </c>
      <c r="F75" s="2">
        <f>'Moving Avg'!D75</f>
        <v>20.439299999999999</v>
      </c>
      <c r="G75" s="2">
        <f>'Moving Avg'!F75</f>
        <v>20.784495</v>
      </c>
      <c r="H75" s="2">
        <f>'Moving Avg'!G75</f>
        <v>20.640453999999998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CONFIRMED BEARISH</v>
      </c>
    </row>
    <row r="76" spans="1:12" ht="13.5" x14ac:dyDescent="0.25">
      <c r="A76" s="3">
        <f>RSI!A76</f>
        <v>42115</v>
      </c>
      <c r="B76" s="2">
        <f>RSI!B76</f>
        <v>20.439299999999999</v>
      </c>
      <c r="C76" s="2">
        <f>RSI!I76</f>
        <v>33.12341800397374</v>
      </c>
      <c r="D76" s="2">
        <f>MACD!E76</f>
        <v>0.18764145215050121</v>
      </c>
      <c r="E76" s="2">
        <f>MACD!F76</f>
        <v>0.11645607094667518</v>
      </c>
      <c r="F76" s="2">
        <f>'Moving Avg'!D76</f>
        <v>20.439299999999999</v>
      </c>
      <c r="G76" s="2">
        <f>'Moving Avg'!F76</f>
        <v>20.74513</v>
      </c>
      <c r="H76" s="2">
        <f>'Moving Avg'!G76</f>
        <v>20.632884000000001</v>
      </c>
      <c r="I76" s="2">
        <f>'Moving Avg'!H76</f>
        <v>0</v>
      </c>
      <c r="J76" s="6" t="str">
        <f>OBV!F76</f>
        <v>NEUTRAL</v>
      </c>
      <c r="K76" s="6" t="str">
        <f>OBV!G76</f>
        <v>NEUTRAL</v>
      </c>
      <c r="L76" s="6" t="str">
        <f>OBV!H76</f>
        <v>NEUTRAL</v>
      </c>
    </row>
    <row r="77" spans="1:12" ht="13.5" x14ac:dyDescent="0.25">
      <c r="A77" s="3">
        <f>RSI!A77</f>
        <v>42116</v>
      </c>
      <c r="B77" s="2">
        <f>RSI!B77</f>
        <v>20.439299999999999</v>
      </c>
      <c r="C77" s="2">
        <f>RSI!I77</f>
        <v>33.12341800397374</v>
      </c>
      <c r="D77" s="2">
        <f>MACD!E77</f>
        <v>0.20063000879896009</v>
      </c>
      <c r="E77" s="2">
        <f>MACD!F77</f>
        <v>0.13329085851713218</v>
      </c>
      <c r="F77" s="2">
        <f>'Moving Avg'!D77</f>
        <v>20.439299999999999</v>
      </c>
      <c r="G77" s="2">
        <f>'Moving Avg'!F77</f>
        <v>20.705765000000003</v>
      </c>
      <c r="H77" s="2">
        <f>'Moving Avg'!G77</f>
        <v>20.625313999999999</v>
      </c>
      <c r="I77" s="2">
        <f>'Moving Avg'!H77</f>
        <v>0</v>
      </c>
      <c r="J77" s="6" t="str">
        <f>OBV!F77</f>
        <v>NEUTRAL</v>
      </c>
      <c r="K77" s="6" t="str">
        <f>OBV!G77</f>
        <v>NEUTRAL</v>
      </c>
      <c r="L77" s="6" t="str">
        <f>OBV!H77</f>
        <v>NEUTRAL</v>
      </c>
    </row>
    <row r="78" spans="1:12" ht="13.5" x14ac:dyDescent="0.25">
      <c r="A78" s="3">
        <f>RSI!A78</f>
        <v>42117</v>
      </c>
      <c r="B78" s="2">
        <f>RSI!B78</f>
        <v>20.439299999999999</v>
      </c>
      <c r="C78" s="2">
        <f>RSI!I78</f>
        <v>33.12341800397374</v>
      </c>
      <c r="D78" s="2">
        <f>MACD!E78</f>
        <v>0.21283323684206934</v>
      </c>
      <c r="E78" s="2">
        <f>MACD!F78</f>
        <v>0.14919933418211961</v>
      </c>
      <c r="F78" s="2">
        <f>'Moving Avg'!D78</f>
        <v>20.439299999999999</v>
      </c>
      <c r="G78" s="2">
        <f>'Moving Avg'!F78</f>
        <v>20.666400000000003</v>
      </c>
      <c r="H78" s="2">
        <f>'Moving Avg'!G78</f>
        <v>20.617743999999998</v>
      </c>
      <c r="I78" s="2">
        <f>'Moving Avg'!H78</f>
        <v>0</v>
      </c>
      <c r="J78" s="6" t="str">
        <f>OBV!F78</f>
        <v>NEUTRAL</v>
      </c>
      <c r="K78" s="6" t="str">
        <f>OBV!G78</f>
        <v>NEUTRAL</v>
      </c>
      <c r="L78" s="6" t="str">
        <f>OBV!H78</f>
        <v>NEUTRAL</v>
      </c>
    </row>
    <row r="79" spans="1:12" ht="13.5" x14ac:dyDescent="0.25">
      <c r="A79" s="3">
        <f>RSI!A79</f>
        <v>42118</v>
      </c>
      <c r="B79" s="2">
        <f>RSI!B79</f>
        <v>20.439299999999999</v>
      </c>
      <c r="C79" s="2">
        <f>RSI!I79</f>
        <v>33.12341800397374</v>
      </c>
      <c r="D79" s="2">
        <f>MACD!E79</f>
        <v>0.22428211081496485</v>
      </c>
      <c r="E79" s="2">
        <f>MACD!F79</f>
        <v>0.16421588950868865</v>
      </c>
      <c r="F79" s="2">
        <f>'Moving Avg'!D79</f>
        <v>20.439299999999999</v>
      </c>
      <c r="G79" s="2">
        <f>'Moving Avg'!F79</f>
        <v>20.647475000000004</v>
      </c>
      <c r="H79" s="2">
        <f>'Moving Avg'!G79</f>
        <v>20.610173999999997</v>
      </c>
      <c r="I79" s="2">
        <f>'Moving Avg'!H79</f>
        <v>0</v>
      </c>
      <c r="J79" s="6" t="str">
        <f>OBV!F79</f>
        <v>NEUTRAL</v>
      </c>
      <c r="K79" s="6" t="str">
        <f>OBV!G79</f>
        <v>NEUTRAL</v>
      </c>
      <c r="L79" s="6" t="str">
        <f>OBV!H79</f>
        <v>NEUTRAL</v>
      </c>
    </row>
    <row r="80" spans="1:12" ht="13.5" x14ac:dyDescent="0.25">
      <c r="A80" s="3">
        <f>RSI!A80</f>
        <v>42121</v>
      </c>
      <c r="B80" s="2">
        <f>RSI!B80</f>
        <v>20.439299999999999</v>
      </c>
      <c r="C80" s="2">
        <f>RSI!I80</f>
        <v>33.12341800397374</v>
      </c>
      <c r="D80" s="2">
        <f>MACD!E80</f>
        <v>0.23500949514341585</v>
      </c>
      <c r="E80" s="2">
        <f>MACD!F80</f>
        <v>0.17837461063563412</v>
      </c>
      <c r="F80" s="2">
        <f>'Moving Avg'!D80</f>
        <v>20.439299999999999</v>
      </c>
      <c r="G80" s="2">
        <f>'Moving Avg'!F80</f>
        <v>20.628550000000001</v>
      </c>
      <c r="H80" s="2">
        <f>'Moving Avg'!G80</f>
        <v>20.602603999999996</v>
      </c>
      <c r="I80" s="2">
        <f>'Moving Avg'!H80</f>
        <v>0</v>
      </c>
      <c r="J80" s="6" t="str">
        <f>OBV!F80</f>
        <v>NEUTRAL</v>
      </c>
      <c r="K80" s="6" t="str">
        <f>OBV!G80</f>
        <v>NEUTRAL</v>
      </c>
      <c r="L80" s="6" t="str">
        <f>OBV!H80</f>
        <v>NEUTRAL</v>
      </c>
    </row>
    <row r="81" spans="1:12" ht="13.5" x14ac:dyDescent="0.25">
      <c r="A81" s="3">
        <f>RSI!A81</f>
        <v>42122</v>
      </c>
      <c r="B81" s="2">
        <f>RSI!B81</f>
        <v>20.439299999999999</v>
      </c>
      <c r="C81" s="2">
        <f>RSI!I81</f>
        <v>33.12341800397374</v>
      </c>
      <c r="D81" s="2">
        <f>MACD!E81</f>
        <v>0.1868185911825897</v>
      </c>
      <c r="E81" s="2">
        <f>MACD!F81</f>
        <v>0.18006340674502525</v>
      </c>
      <c r="F81" s="2">
        <f>'Moving Avg'!D81</f>
        <v>20.439299999999999</v>
      </c>
      <c r="G81" s="2">
        <f>'Moving Avg'!F81</f>
        <v>20.609625000000001</v>
      </c>
      <c r="H81" s="2">
        <f>'Moving Avg'!G81</f>
        <v>20.595034000000002</v>
      </c>
      <c r="I81" s="2">
        <f>'Moving Avg'!H81</f>
        <v>0</v>
      </c>
      <c r="J81" s="6" t="str">
        <f>OBV!F81</f>
        <v>NEUTRAL</v>
      </c>
      <c r="K81" s="6" t="str">
        <f>OBV!G81</f>
        <v>NEUTRAL</v>
      </c>
      <c r="L81" s="6" t="str">
        <f>OBV!H81</f>
        <v>NEUTRAL</v>
      </c>
    </row>
    <row r="82" spans="1:12" ht="13.5" x14ac:dyDescent="0.25">
      <c r="A82" s="3">
        <f>RSI!A82</f>
        <v>42123</v>
      </c>
      <c r="B82" s="2">
        <f>RSI!B82</f>
        <v>20.439299999999999</v>
      </c>
      <c r="C82" s="2">
        <f>RSI!I82</f>
        <v>33.12341800397374</v>
      </c>
      <c r="D82" s="2">
        <f>MACD!E82</f>
        <v>0.14693319815136974</v>
      </c>
      <c r="E82" s="2">
        <f>MACD!F82</f>
        <v>0.17343736502629414</v>
      </c>
      <c r="F82" s="2">
        <f>'Moving Avg'!D82</f>
        <v>20.439299999999999</v>
      </c>
      <c r="G82" s="2">
        <f>'Moving Avg'!F82</f>
        <v>20.590700000000002</v>
      </c>
      <c r="H82" s="2">
        <f>'Moving Avg'!G82</f>
        <v>20.587464000000001</v>
      </c>
      <c r="I82" s="2">
        <f>'Moving Avg'!H82</f>
        <v>0</v>
      </c>
      <c r="J82" s="6" t="str">
        <f>OBV!F82</f>
        <v>NEUTRAL</v>
      </c>
      <c r="K82" s="6" t="str">
        <f>OBV!G82</f>
        <v>NEUTRAL</v>
      </c>
      <c r="L82" s="6" t="str">
        <f>OBV!H82</f>
        <v>NEUTRAL</v>
      </c>
    </row>
    <row r="83" spans="1:12" ht="13.5" x14ac:dyDescent="0.25">
      <c r="A83" s="3">
        <f>RSI!A83</f>
        <v>42124</v>
      </c>
      <c r="B83" s="2">
        <f>RSI!B83</f>
        <v>20.439299999999999</v>
      </c>
      <c r="C83" s="2">
        <f>RSI!I83</f>
        <v>33.12341800397374</v>
      </c>
      <c r="D83" s="2">
        <f>MACD!E83</f>
        <v>0.11400950619640682</v>
      </c>
      <c r="E83" s="2">
        <f>MACD!F83</f>
        <v>0.16155179326031668</v>
      </c>
      <c r="F83" s="2">
        <f>'Moving Avg'!D83</f>
        <v>20.439299999999999</v>
      </c>
      <c r="G83" s="2">
        <f>'Moving Avg'!F83</f>
        <v>20.571775000000002</v>
      </c>
      <c r="H83" s="2">
        <f>'Moving Avg'!G83</f>
        <v>20.579894000000003</v>
      </c>
      <c r="I83" s="2">
        <f>'Moving Avg'!H83</f>
        <v>0</v>
      </c>
      <c r="J83" s="6" t="str">
        <f>OBV!F83</f>
        <v>NEUTRAL</v>
      </c>
      <c r="K83" s="6" t="str">
        <f>OBV!G83</f>
        <v>NEUTRAL</v>
      </c>
      <c r="L83" s="6" t="str">
        <f>OBV!H83</f>
        <v>NEUTRAL</v>
      </c>
    </row>
    <row r="84" spans="1:12" ht="13.5" x14ac:dyDescent="0.25">
      <c r="A84" s="3">
        <f>RSI!A84</f>
        <v>42128</v>
      </c>
      <c r="B84" s="2">
        <f>RSI!B84</f>
        <v>20.439299999999999</v>
      </c>
      <c r="C84" s="2">
        <f>RSI!I84</f>
        <v>33.12341800397374</v>
      </c>
      <c r="D84" s="2">
        <f>MACD!E84</f>
        <v>8.6915337215213384E-2</v>
      </c>
      <c r="E84" s="2">
        <f>MACD!F84</f>
        <v>0.14662450205129604</v>
      </c>
      <c r="F84" s="2">
        <f>'Moving Avg'!D84</f>
        <v>20.439299999999999</v>
      </c>
      <c r="G84" s="2">
        <f>'Moving Avg'!F84</f>
        <v>20.552849999999999</v>
      </c>
      <c r="H84" s="2">
        <f>'Moving Avg'!G84</f>
        <v>20.572324000000002</v>
      </c>
      <c r="I84" s="2">
        <f>'Moving Avg'!H84</f>
        <v>0</v>
      </c>
      <c r="J84" s="6" t="str">
        <f>OBV!F84</f>
        <v>NEUTRAL</v>
      </c>
      <c r="K84" s="6" t="str">
        <f>OBV!G84</f>
        <v>NEUTRAL</v>
      </c>
      <c r="L84" s="6" t="str">
        <f>OBV!H84</f>
        <v>NEUTRAL</v>
      </c>
    </row>
    <row r="85" spans="1:12" ht="13.5" x14ac:dyDescent="0.25">
      <c r="A85" s="3">
        <f>RSI!A85</f>
        <v>42129</v>
      </c>
      <c r="B85" s="2">
        <f>RSI!B85</f>
        <v>20.439299999999999</v>
      </c>
      <c r="C85" s="2">
        <f>RSI!I85</f>
        <v>33.12341800397374</v>
      </c>
      <c r="D85" s="2">
        <f>MACD!E85</f>
        <v>6.4697223771652546E-2</v>
      </c>
      <c r="E85" s="2">
        <f>MACD!F85</f>
        <v>0.13023904639536735</v>
      </c>
      <c r="F85" s="2">
        <f>'Moving Avg'!D85</f>
        <v>20.439299999999999</v>
      </c>
      <c r="G85" s="2">
        <f>'Moving Avg'!F85</f>
        <v>20.533925000000004</v>
      </c>
      <c r="H85" s="2">
        <f>'Moving Avg'!G85</f>
        <v>20.564754000000004</v>
      </c>
      <c r="I85" s="2">
        <f>'Moving Avg'!H85</f>
        <v>0</v>
      </c>
      <c r="J85" s="6" t="str">
        <f>OBV!F85</f>
        <v>NEUTRAL</v>
      </c>
      <c r="K85" s="6" t="str">
        <f>OBV!G85</f>
        <v>NEUTRAL</v>
      </c>
      <c r="L85" s="6" t="str">
        <f>OBV!H85</f>
        <v>NEUTRAL</v>
      </c>
    </row>
    <row r="86" spans="1:12" ht="13.5" x14ac:dyDescent="0.25">
      <c r="A86" s="3">
        <f>RSI!A86</f>
        <v>42130</v>
      </c>
      <c r="B86" s="2">
        <f>RSI!B86</f>
        <v>20.439299999999999</v>
      </c>
      <c r="C86" s="2">
        <f>RSI!I86</f>
        <v>33.12341800397374</v>
      </c>
      <c r="D86" s="2">
        <f>MACD!E86</f>
        <v>4.6552579634713709E-2</v>
      </c>
      <c r="E86" s="2">
        <f>MACD!F86</f>
        <v>0.11350175304323662</v>
      </c>
      <c r="F86" s="2">
        <f>'Moving Avg'!D86</f>
        <v>20.439299999999999</v>
      </c>
      <c r="G86" s="2">
        <f>'Moving Avg'!F86</f>
        <v>20.515000000000001</v>
      </c>
      <c r="H86" s="2">
        <f>'Moving Avg'!G86</f>
        <v>20.569674000000006</v>
      </c>
      <c r="I86" s="2">
        <f>'Moving Avg'!H86</f>
        <v>0</v>
      </c>
      <c r="J86" s="6" t="str">
        <f>OBV!F86</f>
        <v>NEUTRAL</v>
      </c>
      <c r="K86" s="6" t="str">
        <f>OBV!G86</f>
        <v>NEUTRAL</v>
      </c>
      <c r="L86" s="6" t="str">
        <f>OBV!H86</f>
        <v>NEUTRAL</v>
      </c>
    </row>
    <row r="87" spans="1:12" ht="13.5" x14ac:dyDescent="0.25">
      <c r="A87" s="3">
        <f>RSI!A87</f>
        <v>42131</v>
      </c>
      <c r="B87" s="2">
        <f>RSI!B87</f>
        <v>20.439299999999999</v>
      </c>
      <c r="C87" s="2">
        <f>RSI!I87</f>
        <v>33.12341800397374</v>
      </c>
      <c r="D87" s="2">
        <f>MACD!E87</f>
        <v>3.1806176625604365E-2</v>
      </c>
      <c r="E87" s="2">
        <f>MACD!F87</f>
        <v>9.7162637759710166E-2</v>
      </c>
      <c r="F87" s="2">
        <f>'Moving Avg'!D87</f>
        <v>20.439299999999999</v>
      </c>
      <c r="G87" s="2">
        <f>'Moving Avg'!F87</f>
        <v>20.496075000000001</v>
      </c>
      <c r="H87" s="2">
        <f>'Moving Avg'!G87</f>
        <v>20.574594000000001</v>
      </c>
      <c r="I87" s="2">
        <f>'Moving Avg'!H87</f>
        <v>0</v>
      </c>
      <c r="J87" s="6" t="str">
        <f>OBV!F87</f>
        <v>NEUTRAL</v>
      </c>
      <c r="K87" s="6" t="str">
        <f>OBV!G87</f>
        <v>NEUTRAL</v>
      </c>
      <c r="L87" s="6" t="str">
        <f>OBV!H87</f>
        <v>NEUTRAL</v>
      </c>
    </row>
    <row r="88" spans="1:12" ht="13.5" x14ac:dyDescent="0.25">
      <c r="A88" s="3">
        <f>RSI!A88</f>
        <v>42132</v>
      </c>
      <c r="B88" s="2">
        <f>RSI!B88</f>
        <v>20.439299999999999</v>
      </c>
      <c r="C88" s="2">
        <f>RSI!I88</f>
        <v>33.12341800397374</v>
      </c>
      <c r="D88" s="2">
        <f>MACD!E88</f>
        <v>1.9890263423302912E-2</v>
      </c>
      <c r="E88" s="2">
        <f>MACD!F88</f>
        <v>8.1708162892428729E-2</v>
      </c>
      <c r="F88" s="2">
        <f>'Moving Avg'!D88</f>
        <v>20.439299999999999</v>
      </c>
      <c r="G88" s="2">
        <f>'Moving Avg'!F88</f>
        <v>20.477150000000002</v>
      </c>
      <c r="H88" s="2">
        <f>'Moving Avg'!G88</f>
        <v>20.579514000000003</v>
      </c>
      <c r="I88" s="2">
        <f>'Moving Avg'!H88</f>
        <v>0</v>
      </c>
      <c r="J88" s="6" t="str">
        <f>OBV!F88</f>
        <v>NEUTRAL</v>
      </c>
      <c r="K88" s="6" t="str">
        <f>OBV!G88</f>
        <v>NEUTRAL</v>
      </c>
      <c r="L88" s="6" t="str">
        <f>OBV!H88</f>
        <v>NEUTRAL</v>
      </c>
    </row>
    <row r="89" spans="1:12" ht="13.5" x14ac:dyDescent="0.25">
      <c r="A89" s="3">
        <f>RSI!A89</f>
        <v>42135</v>
      </c>
      <c r="B89" s="2">
        <f>RSI!B89</f>
        <v>20.439299999999999</v>
      </c>
      <c r="C89" s="2">
        <f>RSI!I89</f>
        <v>33.12341800397374</v>
      </c>
      <c r="D89" s="2">
        <f>MACD!E89</f>
        <v>1.0327764322660471E-2</v>
      </c>
      <c r="E89" s="2">
        <f>MACD!F89</f>
        <v>6.7432083178475086E-2</v>
      </c>
      <c r="F89" s="2">
        <f>'Moving Avg'!D89</f>
        <v>20.439299999999999</v>
      </c>
      <c r="G89" s="2">
        <f>'Moving Avg'!F89</f>
        <v>20.458225000000002</v>
      </c>
      <c r="H89" s="2">
        <f>'Moving Avg'!G89</f>
        <v>20.584434000000002</v>
      </c>
      <c r="I89" s="2">
        <f>'Moving Avg'!H89</f>
        <v>0</v>
      </c>
      <c r="J89" s="6" t="str">
        <f>OBV!F89</f>
        <v>NEUTRAL</v>
      </c>
      <c r="K89" s="6" t="str">
        <f>OBV!G89</f>
        <v>NEUTRAL</v>
      </c>
      <c r="L89" s="6" t="str">
        <f>OBV!H89</f>
        <v>NEUTRAL</v>
      </c>
    </row>
    <row r="90" spans="1:12" ht="13.5" x14ac:dyDescent="0.25">
      <c r="A90" s="3">
        <f>RSI!A90</f>
        <v>42136</v>
      </c>
      <c r="B90" s="2">
        <f>RSI!B90</f>
        <v>20.439299999999999</v>
      </c>
      <c r="C90" s="2">
        <f>RSI!I90</f>
        <v>33.12341800397374</v>
      </c>
      <c r="D90" s="2">
        <f>MACD!E90</f>
        <v>2.7180825278811938E-3</v>
      </c>
      <c r="E90" s="2">
        <f>MACD!F90</f>
        <v>5.4489283048356311E-2</v>
      </c>
      <c r="F90" s="2">
        <f>'Moving Avg'!D90</f>
        <v>20.439299999999999</v>
      </c>
      <c r="G90" s="2">
        <f>'Moving Avg'!F90</f>
        <v>20.439299999999999</v>
      </c>
      <c r="H90" s="2">
        <f>'Moving Avg'!G90</f>
        <v>20.592988000000002</v>
      </c>
      <c r="I90" s="2">
        <f>'Moving Avg'!H90</f>
        <v>0</v>
      </c>
      <c r="J90" s="6" t="str">
        <f>OBV!F90</f>
        <v>NEUTRAL</v>
      </c>
      <c r="K90" s="6" t="str">
        <f>OBV!G90</f>
        <v>NEUTRAL</v>
      </c>
      <c r="L90" s="6" t="str">
        <f>OBV!H90</f>
        <v>NEUTRAL</v>
      </c>
    </row>
    <row r="91" spans="1:12" ht="13.5" x14ac:dyDescent="0.25">
      <c r="A91" s="3">
        <f>RSI!A91</f>
        <v>42137</v>
      </c>
      <c r="B91" s="2">
        <f>RSI!B91</f>
        <v>20.439299999999999</v>
      </c>
      <c r="C91" s="2">
        <f>RSI!I91</f>
        <v>33.12341800397374</v>
      </c>
      <c r="D91" s="2">
        <f>MACD!E91</f>
        <v>-3.274894177749843E-3</v>
      </c>
      <c r="E91" s="2">
        <f>MACD!F91</f>
        <v>4.2936447603135079E-2</v>
      </c>
      <c r="F91" s="2">
        <f>'Moving Avg'!D91</f>
        <v>20.439299999999999</v>
      </c>
      <c r="G91" s="2">
        <f>'Moving Avg'!F91</f>
        <v>20.439299999999999</v>
      </c>
      <c r="H91" s="2">
        <f>'Moving Avg'!G91</f>
        <v>20.601541999999998</v>
      </c>
      <c r="I91" s="2">
        <f>'Moving Avg'!H91</f>
        <v>0</v>
      </c>
      <c r="J91" s="6" t="str">
        <f>OBV!F91</f>
        <v>NEUTRAL</v>
      </c>
      <c r="K91" s="6" t="str">
        <f>OBV!G91</f>
        <v>NEUTRAL</v>
      </c>
      <c r="L91" s="6" t="str">
        <f>OBV!H91</f>
        <v>NEUTRAL</v>
      </c>
    </row>
    <row r="92" spans="1:12" ht="13.5" x14ac:dyDescent="0.25">
      <c r="A92" s="3">
        <f>RSI!A92</f>
        <v>42138</v>
      </c>
      <c r="B92" s="2">
        <f>RSI!B92</f>
        <v>20.439299999999999</v>
      </c>
      <c r="C92" s="2">
        <f>RSI!I92</f>
        <v>33.12341800397374</v>
      </c>
      <c r="D92" s="2">
        <f>MACD!E92</f>
        <v>-7.9329255661768627E-3</v>
      </c>
      <c r="E92" s="2">
        <f>MACD!F92</f>
        <v>3.2762572969272694E-2</v>
      </c>
      <c r="F92" s="2">
        <f>'Moving Avg'!D92</f>
        <v>20.439299999999999</v>
      </c>
      <c r="G92" s="2">
        <f>'Moving Avg'!F92</f>
        <v>20.439299999999999</v>
      </c>
      <c r="H92" s="2">
        <f>'Moving Avg'!G92</f>
        <v>20.610095999999999</v>
      </c>
      <c r="I92" s="2">
        <f>'Moving Avg'!H92</f>
        <v>0</v>
      </c>
      <c r="J92" s="6" t="str">
        <f>OBV!F92</f>
        <v>NEUTRAL</v>
      </c>
      <c r="K92" s="6" t="str">
        <f>OBV!G92</f>
        <v>NEUTRAL</v>
      </c>
      <c r="L92" s="6" t="str">
        <f>OBV!H92</f>
        <v>NEUTRAL</v>
      </c>
    </row>
    <row r="93" spans="1:12" ht="13.5" x14ac:dyDescent="0.25">
      <c r="A93" s="3">
        <f>RSI!A93</f>
        <v>42139</v>
      </c>
      <c r="B93" s="2">
        <f>RSI!B93</f>
        <v>20.439299999999999</v>
      </c>
      <c r="C93" s="2">
        <f>RSI!I93</f>
        <v>33.12341800397374</v>
      </c>
      <c r="D93" s="2">
        <f>MACD!E93</f>
        <v>-1.1491976647523217E-2</v>
      </c>
      <c r="E93" s="2">
        <f>MACD!F93</f>
        <v>2.3911663045913512E-2</v>
      </c>
      <c r="F93" s="2">
        <f>'Moving Avg'!D93</f>
        <v>20.439299999999999</v>
      </c>
      <c r="G93" s="2">
        <f>'Moving Avg'!F93</f>
        <v>20.439299999999999</v>
      </c>
      <c r="H93" s="2">
        <f>'Moving Avg'!G93</f>
        <v>20.618649999999999</v>
      </c>
      <c r="I93" s="2">
        <f>'Moving Avg'!H93</f>
        <v>0</v>
      </c>
      <c r="J93" s="6" t="str">
        <f>OBV!F93</f>
        <v>NEUTRAL</v>
      </c>
      <c r="K93" s="6" t="str">
        <f>OBV!G93</f>
        <v>NEUTRAL</v>
      </c>
      <c r="L93" s="6" t="str">
        <f>OBV!H93</f>
        <v>NEUTRAL</v>
      </c>
    </row>
    <row r="94" spans="1:12" ht="13.5" x14ac:dyDescent="0.25">
      <c r="A94" s="3">
        <f>RSI!A94</f>
        <v>42142</v>
      </c>
      <c r="B94" s="2">
        <f>RSI!B94</f>
        <v>20.439299999999999</v>
      </c>
      <c r="C94" s="2">
        <f>RSI!I94</f>
        <v>33.12341800397374</v>
      </c>
      <c r="D94" s="2">
        <f>MACD!E94</f>
        <v>-1.4149444285074253E-2</v>
      </c>
      <c r="E94" s="2">
        <f>MACD!F94</f>
        <v>1.6299441579715961E-2</v>
      </c>
      <c r="F94" s="2">
        <f>'Moving Avg'!D94</f>
        <v>20.439299999999999</v>
      </c>
      <c r="G94" s="2">
        <f>'Moving Avg'!F94</f>
        <v>20.439299999999999</v>
      </c>
      <c r="H94" s="2">
        <f>'Moving Avg'!G94</f>
        <v>20.627203999999995</v>
      </c>
      <c r="I94" s="2">
        <f>'Moving Avg'!H94</f>
        <v>0</v>
      </c>
      <c r="J94" s="6" t="str">
        <f>OBV!F94</f>
        <v>NEUTRAL</v>
      </c>
      <c r="K94" s="6" t="str">
        <f>OBV!G94</f>
        <v>NEUTRAL</v>
      </c>
      <c r="L94" s="6" t="str">
        <f>OBV!H94</f>
        <v>NEUTRAL</v>
      </c>
    </row>
    <row r="95" spans="1:12" ht="13.5" x14ac:dyDescent="0.25">
      <c r="A95" s="3">
        <f>RSI!A95</f>
        <v>42143</v>
      </c>
      <c r="B95" s="2">
        <f>RSI!B95</f>
        <v>20.439299999999999</v>
      </c>
      <c r="C95" s="2">
        <f>RSI!I95</f>
        <v>33.12341800397374</v>
      </c>
      <c r="D95" s="2">
        <f>MACD!E95</f>
        <v>-1.6070258596148079E-2</v>
      </c>
      <c r="E95" s="2">
        <f>MACD!F95</f>
        <v>9.825501544543154E-3</v>
      </c>
      <c r="F95" s="2">
        <f>'Moving Avg'!D95</f>
        <v>20.439299999999999</v>
      </c>
      <c r="G95" s="2">
        <f>'Moving Avg'!F95</f>
        <v>20.439299999999999</v>
      </c>
      <c r="H95" s="2">
        <f>'Moving Avg'!G95</f>
        <v>20.623795999999992</v>
      </c>
      <c r="I95" s="2">
        <f>'Moving Avg'!H95</f>
        <v>0</v>
      </c>
      <c r="J95" s="6" t="str">
        <f>OBV!F95</f>
        <v>NEUTRAL</v>
      </c>
      <c r="K95" s="6" t="str">
        <f>OBV!G95</f>
        <v>NEUTRAL</v>
      </c>
      <c r="L95" s="6" t="str">
        <f>OBV!H95</f>
        <v>NEUTRAL</v>
      </c>
    </row>
    <row r="96" spans="1:12" ht="13.5" x14ac:dyDescent="0.25">
      <c r="A96" s="3">
        <f>RSI!A96</f>
        <v>42144</v>
      </c>
      <c r="B96" s="2">
        <f>RSI!B96</f>
        <v>20.439299999999999</v>
      </c>
      <c r="C96" s="2">
        <f>RSI!I96</f>
        <v>33.12341800397374</v>
      </c>
      <c r="D96" s="2">
        <f>MACD!E96</f>
        <v>-1.7392033243329053E-2</v>
      </c>
      <c r="E96" s="2">
        <f>MACD!F96</f>
        <v>4.3819945869687134E-3</v>
      </c>
      <c r="F96" s="2">
        <f>'Moving Avg'!D96</f>
        <v>20.439299999999999</v>
      </c>
      <c r="G96" s="2">
        <f>'Moving Avg'!F96</f>
        <v>20.439299999999999</v>
      </c>
      <c r="H96" s="2">
        <f>'Moving Avg'!G96</f>
        <v>20.620387999999995</v>
      </c>
      <c r="I96" s="2">
        <f>'Moving Avg'!H96</f>
        <v>0</v>
      </c>
      <c r="J96" s="6" t="str">
        <f>OBV!F96</f>
        <v>NEUTRAL</v>
      </c>
      <c r="K96" s="6" t="str">
        <f>OBV!G96</f>
        <v>NEUTRAL</v>
      </c>
      <c r="L96" s="6" t="str">
        <f>OBV!H96</f>
        <v>NEUTRAL</v>
      </c>
    </row>
    <row r="97" spans="1:12" ht="13.5" x14ac:dyDescent="0.25">
      <c r="A97" s="3">
        <f>RSI!A97</f>
        <v>42145</v>
      </c>
      <c r="B97" s="2">
        <f>RSI!B97</f>
        <v>20.439299999999999</v>
      </c>
      <c r="C97" s="2">
        <f>RSI!I97</f>
        <v>33.12341800397374</v>
      </c>
      <c r="D97" s="2">
        <f>MACD!E97</f>
        <v>-1.8229411861565126E-2</v>
      </c>
      <c r="E97" s="2">
        <f>MACD!F97</f>
        <v>-1.402867027380547E-4</v>
      </c>
      <c r="F97" s="2">
        <f>'Moving Avg'!D97</f>
        <v>20.439299999999999</v>
      </c>
      <c r="G97" s="2">
        <f>'Moving Avg'!F97</f>
        <v>20.439299999999999</v>
      </c>
      <c r="H97" s="2">
        <f>'Moving Avg'!G97</f>
        <v>20.616979999999995</v>
      </c>
      <c r="I97" s="2">
        <f>'Moving Avg'!H97</f>
        <v>0</v>
      </c>
      <c r="J97" s="6" t="str">
        <f>OBV!F97</f>
        <v>NEUTRAL</v>
      </c>
      <c r="K97" s="6" t="str">
        <f>OBV!G97</f>
        <v>NEUTRAL</v>
      </c>
      <c r="L97" s="6" t="str">
        <f>OBV!H97</f>
        <v>NEUTRAL</v>
      </c>
    </row>
    <row r="98" spans="1:12" ht="13.5" x14ac:dyDescent="0.25">
      <c r="A98" s="3">
        <f>RSI!A98</f>
        <v>42146</v>
      </c>
      <c r="B98" s="2">
        <f>RSI!B98</f>
        <v>20.439299999999999</v>
      </c>
      <c r="C98" s="2">
        <f>RSI!I98</f>
        <v>33.12341800397374</v>
      </c>
      <c r="D98" s="2">
        <f>MACD!E98</f>
        <v>-1.8677735145239183E-2</v>
      </c>
      <c r="E98" s="2">
        <f>MACD!F98</f>
        <v>-3.8477763912382803E-3</v>
      </c>
      <c r="F98" s="2">
        <f>'Moving Avg'!D98</f>
        <v>20.439299999999999</v>
      </c>
      <c r="G98" s="2">
        <f>'Moving Avg'!F98</f>
        <v>20.439299999999999</v>
      </c>
      <c r="H98" s="2">
        <f>'Moving Avg'!G98</f>
        <v>20.613571999999994</v>
      </c>
      <c r="I98" s="2">
        <f>'Moving Avg'!H98</f>
        <v>0</v>
      </c>
      <c r="J98" s="6" t="str">
        <f>OBV!F98</f>
        <v>NEUTRAL</v>
      </c>
      <c r="K98" s="6" t="str">
        <f>OBV!G98</f>
        <v>NEUTRAL</v>
      </c>
      <c r="L98" s="6" t="str">
        <f>OBV!H98</f>
        <v>NEUTRAL</v>
      </c>
    </row>
    <row r="99" spans="1:12" ht="13.5" x14ac:dyDescent="0.25">
      <c r="A99" s="3">
        <f>RSI!A99</f>
        <v>42149</v>
      </c>
      <c r="B99" s="2">
        <f>RSI!B99</f>
        <v>20.439299999999999</v>
      </c>
      <c r="C99" s="2">
        <f>RSI!I99</f>
        <v>33.12341800397374</v>
      </c>
      <c r="D99" s="2">
        <f>MACD!E99</f>
        <v>-1.8816133898599929E-2</v>
      </c>
      <c r="E99" s="2">
        <f>MACD!F99</f>
        <v>-6.8414478927106108E-3</v>
      </c>
      <c r="F99" s="2">
        <f>'Moving Avg'!D99</f>
        <v>20.439299999999999</v>
      </c>
      <c r="G99" s="2">
        <f>'Moving Avg'!F99</f>
        <v>20.439299999999999</v>
      </c>
      <c r="H99" s="2">
        <f>'Moving Avg'!G99</f>
        <v>20.610163999999994</v>
      </c>
      <c r="I99" s="2">
        <f>'Moving Avg'!H99</f>
        <v>0</v>
      </c>
      <c r="J99" s="6" t="str">
        <f>OBV!F99</f>
        <v>NEUTRAL</v>
      </c>
      <c r="K99" s="6" t="str">
        <f>OBV!G99</f>
        <v>NEUTRAL</v>
      </c>
      <c r="L99" s="6" t="str">
        <f>OBV!H99</f>
        <v>NEUTRAL</v>
      </c>
    </row>
    <row r="100" spans="1:12" ht="13.5" x14ac:dyDescent="0.25">
      <c r="A100" s="3">
        <f>RSI!A100</f>
        <v>42150</v>
      </c>
      <c r="B100" s="2">
        <f>RSI!B100</f>
        <v>20.439299999999999</v>
      </c>
      <c r="C100" s="2">
        <f>RSI!I100</f>
        <v>33.12341800397374</v>
      </c>
      <c r="D100" s="2">
        <f>MACD!E100</f>
        <v>-1.8710137093982837E-2</v>
      </c>
      <c r="E100" s="2">
        <f>MACD!F100</f>
        <v>-9.2151857329650557E-3</v>
      </c>
      <c r="F100" s="2">
        <f>'Moving Avg'!D100</f>
        <v>20.439299999999999</v>
      </c>
      <c r="G100" s="2">
        <f>'Moving Avg'!F100</f>
        <v>20.439299999999999</v>
      </c>
      <c r="H100" s="2">
        <f>'Moving Avg'!G100</f>
        <v>20.606755999999997</v>
      </c>
      <c r="I100" s="2">
        <f>'Moving Avg'!H100</f>
        <v>0</v>
      </c>
      <c r="J100" s="6" t="str">
        <f>OBV!F100</f>
        <v>NEUTRAL</v>
      </c>
      <c r="K100" s="6" t="str">
        <f>OBV!G100</f>
        <v>NEUTRAL</v>
      </c>
      <c r="L100" s="6" t="str">
        <f>OBV!H100</f>
        <v>NEUTRAL</v>
      </c>
    </row>
    <row r="101" spans="1:12" ht="13.5" x14ac:dyDescent="0.25">
      <c r="A101" s="3">
        <f>RSI!A101</f>
        <v>42151</v>
      </c>
      <c r="B101" s="2">
        <f>RSI!B101</f>
        <v>20.439299999999999</v>
      </c>
      <c r="C101" s="2">
        <f>RSI!I101</f>
        <v>33.12341800397374</v>
      </c>
      <c r="D101" s="2">
        <f>MACD!E101</f>
        <v>-1.8413870228894069E-2</v>
      </c>
      <c r="E101" s="2">
        <f>MACD!F101</f>
        <v>-1.1054922632150859E-2</v>
      </c>
      <c r="F101" s="2">
        <f>'Moving Avg'!D101</f>
        <v>20.439299999999999</v>
      </c>
      <c r="G101" s="2">
        <f>'Moving Avg'!F101</f>
        <v>20.439299999999999</v>
      </c>
      <c r="H101" s="2">
        <f>'Moving Avg'!G101</f>
        <v>20.603347999999997</v>
      </c>
      <c r="I101" s="2">
        <f>'Moving Avg'!H101</f>
        <v>0</v>
      </c>
      <c r="J101" s="6" t="str">
        <f>OBV!F101</f>
        <v>NEUTRAL</v>
      </c>
      <c r="K101" s="6" t="str">
        <f>OBV!G101</f>
        <v>NEUTRAL</v>
      </c>
      <c r="L101" s="6" t="str">
        <f>OBV!H101</f>
        <v>NEUTRAL</v>
      </c>
    </row>
    <row r="102" spans="1:12" ht="13.5" x14ac:dyDescent="0.25">
      <c r="A102" s="3">
        <f>RSI!A102</f>
        <v>42152</v>
      </c>
      <c r="B102" s="2">
        <f>RSI!B102</f>
        <v>20.439299999999999</v>
      </c>
      <c r="C102" s="2">
        <f>RSI!I102</f>
        <v>33.12341800397374</v>
      </c>
      <c r="D102" s="2">
        <f>MACD!E102</f>
        <v>-1.797190763968004E-2</v>
      </c>
      <c r="E102" s="2">
        <f>MACD!F102</f>
        <v>-1.2438319633656696E-2</v>
      </c>
      <c r="F102" s="2">
        <f>'Moving Avg'!D102</f>
        <v>20.439299999999999</v>
      </c>
      <c r="G102" s="2">
        <f>'Moving Avg'!F102</f>
        <v>20.439299999999999</v>
      </c>
      <c r="H102" s="2">
        <f>'Moving Avg'!G102</f>
        <v>20.599939999999997</v>
      </c>
      <c r="I102" s="2">
        <f>'Moving Avg'!H102</f>
        <v>0</v>
      </c>
      <c r="J102" s="6" t="str">
        <f>OBV!F102</f>
        <v>NEUTRAL</v>
      </c>
      <c r="K102" s="6" t="str">
        <f>OBV!G102</f>
        <v>NEUTRAL</v>
      </c>
      <c r="L102" s="6" t="str">
        <f>OBV!H102</f>
        <v>NEUTRAL</v>
      </c>
    </row>
    <row r="103" spans="1:12" ht="13.5" x14ac:dyDescent="0.25">
      <c r="A103" s="3">
        <f>RSI!A103</f>
        <v>42153</v>
      </c>
      <c r="B103" s="2">
        <f>RSI!B103</f>
        <v>20.439699999999998</v>
      </c>
      <c r="C103" s="2">
        <f>RSI!I103</f>
        <v>33.416586306683527</v>
      </c>
      <c r="D103" s="2">
        <f>MACD!E103</f>
        <v>-1.7450462219187557E-2</v>
      </c>
      <c r="E103" s="2">
        <f>MACD!F103</f>
        <v>-1.344074815076287E-2</v>
      </c>
      <c r="F103" s="2">
        <f>'Moving Avg'!D103</f>
        <v>20.43938</v>
      </c>
      <c r="G103" s="2">
        <f>'Moving Avg'!F103</f>
        <v>20.439320000000002</v>
      </c>
      <c r="H103" s="2">
        <f>'Moving Avg'!G103</f>
        <v>20.596540000000001</v>
      </c>
      <c r="I103" s="2">
        <f>'Moving Avg'!H103</f>
        <v>0</v>
      </c>
      <c r="J103" s="6" t="str">
        <f>OBV!F103</f>
        <v>NEUTRAL</v>
      </c>
      <c r="K103" s="6" t="str">
        <f>OBV!G103</f>
        <v>NEUTRAL</v>
      </c>
      <c r="L103" s="6" t="str">
        <f>OBV!H103</f>
        <v>NEUTRAL</v>
      </c>
    </row>
    <row r="104" spans="1:12" ht="13.5" x14ac:dyDescent="0.25">
      <c r="A104" s="3">
        <f>RSI!A104</f>
        <v>42156</v>
      </c>
      <c r="B104" s="2">
        <f>RSI!B104</f>
        <v>20.439699999999998</v>
      </c>
      <c r="C104" s="2">
        <f>RSI!I104</f>
        <v>33.416586306683527</v>
      </c>
      <c r="D104" s="2">
        <f>MACD!E104</f>
        <v>-1.6847615098068758E-2</v>
      </c>
      <c r="E104" s="2">
        <f>MACD!F104</f>
        <v>-1.4122121540224047E-2</v>
      </c>
      <c r="F104" s="2">
        <f>'Moving Avg'!D104</f>
        <v>20.43946</v>
      </c>
      <c r="G104" s="2">
        <f>'Moving Avg'!F104</f>
        <v>20.439340000000001</v>
      </c>
      <c r="H104" s="2">
        <f>'Moving Avg'!G104</f>
        <v>20.593139999999998</v>
      </c>
      <c r="I104" s="2">
        <f>'Moving Avg'!H104</f>
        <v>0</v>
      </c>
      <c r="J104" s="6" t="str">
        <f>OBV!F104</f>
        <v>NEUTRAL</v>
      </c>
      <c r="K104" s="6" t="str">
        <f>OBV!G104</f>
        <v>NEUTRAL</v>
      </c>
      <c r="L104" s="6" t="str">
        <f>OBV!H104</f>
        <v>NEUTRAL</v>
      </c>
    </row>
    <row r="105" spans="1:12" ht="13.5" x14ac:dyDescent="0.25">
      <c r="A105" s="3">
        <f>RSI!A105</f>
        <v>42157</v>
      </c>
      <c r="B105" s="2">
        <f>RSI!B105</f>
        <v>20.439699999999998</v>
      </c>
      <c r="C105" s="2">
        <f>RSI!I105</f>
        <v>33.416586306683527</v>
      </c>
      <c r="D105" s="2">
        <f>MACD!E105</f>
        <v>-1.6187861768440115E-2</v>
      </c>
      <c r="E105" s="2">
        <f>MACD!F105</f>
        <v>-1.4535269585867261E-2</v>
      </c>
      <c r="F105" s="2">
        <f>'Moving Avg'!D105</f>
        <v>20.439540000000001</v>
      </c>
      <c r="G105" s="2">
        <f>'Moving Avg'!F105</f>
        <v>20.439360000000001</v>
      </c>
      <c r="H105" s="2">
        <f>'Moving Avg'!G105</f>
        <v>20.577402000000003</v>
      </c>
      <c r="I105" s="2">
        <f>'Moving Avg'!H105</f>
        <v>0</v>
      </c>
      <c r="J105" s="6" t="str">
        <f>OBV!F105</f>
        <v>NEUTRAL</v>
      </c>
      <c r="K105" s="6" t="str">
        <f>OBV!G105</f>
        <v>NEUTRAL</v>
      </c>
      <c r="L105" s="6" t="str">
        <f>OBV!H105</f>
        <v>NEUTRAL</v>
      </c>
    </row>
    <row r="106" spans="1:12" ht="13.5" x14ac:dyDescent="0.25">
      <c r="A106" s="3">
        <f>RSI!A106</f>
        <v>42158</v>
      </c>
      <c r="B106" s="2">
        <f>RSI!B106</f>
        <v>20.439699999999998</v>
      </c>
      <c r="C106" s="2">
        <f>RSI!I106</f>
        <v>33.416586306683527</v>
      </c>
      <c r="D106" s="2">
        <f>MACD!E106</f>
        <v>-1.5491042358981133E-2</v>
      </c>
      <c r="E106" s="2">
        <f>MACD!F106</f>
        <v>-1.4726424140490036E-2</v>
      </c>
      <c r="F106" s="2">
        <f>'Moving Avg'!D106</f>
        <v>20.439619999999998</v>
      </c>
      <c r="G106" s="2">
        <f>'Moving Avg'!F106</f>
        <v>20.439380000000003</v>
      </c>
      <c r="H106" s="2">
        <f>'Moving Avg'!G106</f>
        <v>20.561664</v>
      </c>
      <c r="I106" s="2">
        <f>'Moving Avg'!H106</f>
        <v>0</v>
      </c>
      <c r="J106" s="6" t="str">
        <f>OBV!F106</f>
        <v>NEUTRAL</v>
      </c>
      <c r="K106" s="6" t="str">
        <f>OBV!G106</f>
        <v>NEUTRAL</v>
      </c>
      <c r="L106" s="6" t="str">
        <f>OBV!H106</f>
        <v>NEUTRAL</v>
      </c>
    </row>
    <row r="107" spans="1:12" ht="13.5" x14ac:dyDescent="0.25">
      <c r="A107" s="3">
        <f>RSI!A107</f>
        <v>42159</v>
      </c>
      <c r="B107" s="2">
        <f>RSI!B107</f>
        <v>20.439699999999998</v>
      </c>
      <c r="C107" s="2">
        <f>RSI!I107</f>
        <v>33.416586306683527</v>
      </c>
      <c r="D107" s="2">
        <f>MACD!E107</f>
        <v>-1.4773123535508859E-2</v>
      </c>
      <c r="E107" s="2">
        <f>MACD!F107</f>
        <v>-1.4735764019493803E-2</v>
      </c>
      <c r="F107" s="2">
        <f>'Moving Avg'!D107</f>
        <v>20.439699999999998</v>
      </c>
      <c r="G107" s="2">
        <f>'Moving Avg'!F107</f>
        <v>20.439400000000003</v>
      </c>
      <c r="H107" s="2">
        <f>'Moving Avg'!G107</f>
        <v>20.545926000000005</v>
      </c>
      <c r="I107" s="2">
        <f>'Moving Avg'!H107</f>
        <v>0</v>
      </c>
      <c r="J107" s="6" t="str">
        <f>OBV!F107</f>
        <v>NEUTRAL</v>
      </c>
      <c r="K107" s="6" t="str">
        <f>OBV!G107</f>
        <v>NEUTRAL</v>
      </c>
      <c r="L107" s="6" t="str">
        <f>OBV!H107</f>
        <v>NEUTRAL</v>
      </c>
    </row>
    <row r="108" spans="1:12" ht="13.5" x14ac:dyDescent="0.25">
      <c r="A108" s="3">
        <f>RSI!A108</f>
        <v>42160</v>
      </c>
      <c r="B108" s="2">
        <f>RSI!B108</f>
        <v>20.439699999999998</v>
      </c>
      <c r="C108" s="2">
        <f>RSI!I108</f>
        <v>33.416586306683527</v>
      </c>
      <c r="D108" s="2">
        <f>MACD!E108</f>
        <v>-1.4046855243211809E-2</v>
      </c>
      <c r="E108" s="2">
        <f>MACD!F108</f>
        <v>-1.4597982264237405E-2</v>
      </c>
      <c r="F108" s="2">
        <f>'Moving Avg'!D108</f>
        <v>20.439699999999998</v>
      </c>
      <c r="G108" s="2">
        <f>'Moving Avg'!F108</f>
        <v>20.439420000000005</v>
      </c>
      <c r="H108" s="2">
        <f>'Moving Avg'!G108</f>
        <v>20.530188000000003</v>
      </c>
      <c r="I108" s="2">
        <f>'Moving Avg'!H108</f>
        <v>0</v>
      </c>
      <c r="J108" s="6" t="str">
        <f>OBV!F108</f>
        <v>NEUTRAL</v>
      </c>
      <c r="K108" s="6" t="str">
        <f>OBV!G108</f>
        <v>NEUTRAL</v>
      </c>
      <c r="L108" s="6" t="str">
        <f>OBV!H108</f>
        <v>NEUTRAL</v>
      </c>
    </row>
    <row r="109" spans="1:12" ht="13.5" x14ac:dyDescent="0.25">
      <c r="A109" s="3">
        <f>RSI!A109</f>
        <v>42163</v>
      </c>
      <c r="B109" s="2">
        <f>RSI!B109</f>
        <v>20.439699999999998</v>
      </c>
      <c r="C109" s="2">
        <f>RSI!I109</f>
        <v>33.416586306683527</v>
      </c>
      <c r="D109" s="2">
        <f>MACD!E109</f>
        <v>-1.3322321906020562E-2</v>
      </c>
      <c r="E109" s="2">
        <f>MACD!F109</f>
        <v>-1.4342850192594039E-2</v>
      </c>
      <c r="F109" s="2">
        <f>'Moving Avg'!D109</f>
        <v>20.439699999999998</v>
      </c>
      <c r="G109" s="2">
        <f>'Moving Avg'!F109</f>
        <v>20.439440000000005</v>
      </c>
      <c r="H109" s="2">
        <f>'Moving Avg'!G109</f>
        <v>20.522626000000006</v>
      </c>
      <c r="I109" s="2">
        <f>'Moving Avg'!H109</f>
        <v>0</v>
      </c>
      <c r="J109" s="6" t="str">
        <f>OBV!F109</f>
        <v>NEUTRAL</v>
      </c>
      <c r="K109" s="6" t="str">
        <f>OBV!G109</f>
        <v>NEUTRAL</v>
      </c>
      <c r="L109" s="6" t="str">
        <f>OBV!H109</f>
        <v>NEUTRAL</v>
      </c>
    </row>
    <row r="110" spans="1:12" ht="13.5" x14ac:dyDescent="0.25">
      <c r="A110" s="3">
        <f>RSI!A110</f>
        <v>42164</v>
      </c>
      <c r="B110" s="2">
        <f>RSI!B110</f>
        <v>20.439699999999998</v>
      </c>
      <c r="C110" s="2">
        <f>RSI!I110</f>
        <v>33.416586306683527</v>
      </c>
      <c r="D110" s="2">
        <f>MACD!E110</f>
        <v>-1.260740465430743E-2</v>
      </c>
      <c r="E110" s="2">
        <f>MACD!F110</f>
        <v>-1.3995761084936718E-2</v>
      </c>
      <c r="F110" s="2">
        <f>'Moving Avg'!D110</f>
        <v>20.439699999999998</v>
      </c>
      <c r="G110" s="2">
        <f>'Moving Avg'!F110</f>
        <v>20.439460000000004</v>
      </c>
      <c r="H110" s="2">
        <f>'Moving Avg'!G110</f>
        <v>20.515064000000002</v>
      </c>
      <c r="I110" s="2">
        <f>'Moving Avg'!H110</f>
        <v>0</v>
      </c>
      <c r="J110" s="6" t="str">
        <f>OBV!F110</f>
        <v>NEUTRAL</v>
      </c>
      <c r="K110" s="6" t="str">
        <f>OBV!G110</f>
        <v>NEUTRAL</v>
      </c>
      <c r="L110" s="6" t="str">
        <f>OBV!H110</f>
        <v>NEUTRAL</v>
      </c>
    </row>
    <row r="111" spans="1:12" ht="13.5" x14ac:dyDescent="0.25">
      <c r="A111" s="3">
        <f>RSI!A111</f>
        <v>42165</v>
      </c>
      <c r="B111" s="2">
        <f>RSI!B111</f>
        <v>20.439699999999998</v>
      </c>
      <c r="C111" s="2">
        <f>RSI!I111</f>
        <v>33.416586306683527</v>
      </c>
      <c r="D111" s="2">
        <f>MACD!E111</f>
        <v>-1.1908168577846823E-2</v>
      </c>
      <c r="E111" s="2">
        <f>MACD!F111</f>
        <v>-1.3578242583518741E-2</v>
      </c>
      <c r="F111" s="2">
        <f>'Moving Avg'!D111</f>
        <v>20.439699999999998</v>
      </c>
      <c r="G111" s="2">
        <f>'Moving Avg'!F111</f>
        <v>20.439480000000007</v>
      </c>
      <c r="H111" s="2">
        <f>'Moving Avg'!G111</f>
        <v>20.507502000000002</v>
      </c>
      <c r="I111" s="2">
        <f>'Moving Avg'!H111</f>
        <v>0</v>
      </c>
      <c r="J111" s="6" t="str">
        <f>OBV!F111</f>
        <v>NEUTRAL</v>
      </c>
      <c r="K111" s="6" t="str">
        <f>OBV!G111</f>
        <v>NEUTRAL</v>
      </c>
      <c r="L111" s="6" t="str">
        <f>OBV!H111</f>
        <v>NEUTRAL</v>
      </c>
    </row>
    <row r="112" spans="1:12" ht="13.5" x14ac:dyDescent="0.25">
      <c r="A112" s="3">
        <f>RSI!A112</f>
        <v>42166</v>
      </c>
      <c r="B112" s="2">
        <f>RSI!B112</f>
        <v>20.439699999999998</v>
      </c>
      <c r="C112" s="2">
        <f>RSI!I112</f>
        <v>33.416586306683527</v>
      </c>
      <c r="D112" s="2">
        <f>MACD!E112</f>
        <v>-1.1229186824746051E-2</v>
      </c>
      <c r="E112" s="2">
        <f>MACD!F112</f>
        <v>-1.3108431431764205E-2</v>
      </c>
      <c r="F112" s="2">
        <f>'Moving Avg'!D112</f>
        <v>20.439699999999998</v>
      </c>
      <c r="G112" s="2">
        <f>'Moving Avg'!F112</f>
        <v>20.439500000000002</v>
      </c>
      <c r="H112" s="2">
        <f>'Moving Avg'!G112</f>
        <v>20.499940000000002</v>
      </c>
      <c r="I112" s="2">
        <f>'Moving Avg'!H112</f>
        <v>0</v>
      </c>
      <c r="J112" s="6" t="str">
        <f>OBV!F112</f>
        <v>NEUTRAL</v>
      </c>
      <c r="K112" s="6" t="str">
        <f>OBV!G112</f>
        <v>NEUTRAL</v>
      </c>
      <c r="L112" s="6" t="str">
        <f>OBV!H112</f>
        <v>NEUTRAL</v>
      </c>
    </row>
    <row r="113" spans="1:12" ht="13.5" x14ac:dyDescent="0.25">
      <c r="A113" s="3">
        <f>RSI!A113</f>
        <v>42167</v>
      </c>
      <c r="B113" s="2">
        <f>RSI!B113</f>
        <v>20.439699999999998</v>
      </c>
      <c r="C113" s="2">
        <f>RSI!I113</f>
        <v>33.416586306683527</v>
      </c>
      <c r="D113" s="2">
        <f>MACD!E113</f>
        <v>-1.0512273065764077E-2</v>
      </c>
      <c r="E113" s="2">
        <f>MACD!F113</f>
        <v>-1.2589199758564179E-2</v>
      </c>
      <c r="F113" s="2">
        <f>'Moving Avg'!D113</f>
        <v>20.439699999999998</v>
      </c>
      <c r="G113" s="2">
        <f>'Moving Avg'!F113</f>
        <v>20.439520000000005</v>
      </c>
      <c r="H113" s="2">
        <f>'Moving Avg'!G113</f>
        <v>20.492378000000002</v>
      </c>
      <c r="I113" s="2">
        <f>'Moving Avg'!H113</f>
        <v>0</v>
      </c>
      <c r="J113" s="6" t="str">
        <f>OBV!F113</f>
        <v>NEUTRAL</v>
      </c>
      <c r="K113" s="6" t="str">
        <f>OBV!G113</f>
        <v>NEUTRAL</v>
      </c>
      <c r="L113" s="6" t="str">
        <f>OBV!H113</f>
        <v>NEUTRAL</v>
      </c>
    </row>
    <row r="114" spans="1:12" ht="13.5" x14ac:dyDescent="0.25">
      <c r="A114" s="3">
        <f>RSI!A114</f>
        <v>42170</v>
      </c>
      <c r="B114" s="2">
        <f>RSI!B114</f>
        <v>20.439699999999998</v>
      </c>
      <c r="C114" s="2">
        <f>RSI!I114</f>
        <v>33.416586306683527</v>
      </c>
      <c r="D114" s="2">
        <f>MACD!E114</f>
        <v>-9.8307905131065354E-3</v>
      </c>
      <c r="E114" s="2">
        <f>MACD!F114</f>
        <v>-1.2037517909472651E-2</v>
      </c>
      <c r="F114" s="2">
        <f>'Moving Avg'!D114</f>
        <v>20.439699999999998</v>
      </c>
      <c r="G114" s="2">
        <f>'Moving Avg'!F114</f>
        <v>20.439540000000001</v>
      </c>
      <c r="H114" s="2">
        <f>'Moving Avg'!G114</f>
        <v>20.484816000000006</v>
      </c>
      <c r="I114" s="2">
        <f>'Moving Avg'!H114</f>
        <v>0</v>
      </c>
      <c r="J114" s="6" t="str">
        <f>OBV!F114</f>
        <v>NEUTRAL</v>
      </c>
      <c r="K114" s="6" t="str">
        <f>OBV!G114</f>
        <v>NEUTRAL</v>
      </c>
      <c r="L114" s="6" t="str">
        <f>OBV!H114</f>
        <v>NEUTRAL</v>
      </c>
    </row>
    <row r="115" spans="1:12" ht="13.5" x14ac:dyDescent="0.25">
      <c r="A115" s="3">
        <f>RSI!A115</f>
        <v>42171</v>
      </c>
      <c r="B115" s="2">
        <f>RSI!B115</f>
        <v>20.439699999999998</v>
      </c>
      <c r="C115" s="2">
        <f>RSI!I115</f>
        <v>33.416586306683527</v>
      </c>
      <c r="D115" s="2">
        <f>MACD!E115</f>
        <v>-9.1848336355191407E-3</v>
      </c>
      <c r="E115" s="2">
        <f>MACD!F115</f>
        <v>-1.1466981054681951E-2</v>
      </c>
      <c r="F115" s="2">
        <f>'Moving Avg'!D115</f>
        <v>20.439699999999998</v>
      </c>
      <c r="G115" s="2">
        <f>'Moving Avg'!F115</f>
        <v>20.439560000000004</v>
      </c>
      <c r="H115" s="2">
        <f>'Moving Avg'!G115</f>
        <v>20.477254000000006</v>
      </c>
      <c r="I115" s="2">
        <f>'Moving Avg'!H115</f>
        <v>0</v>
      </c>
      <c r="J115" s="6" t="str">
        <f>OBV!F115</f>
        <v>NEUTRAL</v>
      </c>
      <c r="K115" s="6" t="str">
        <f>OBV!G115</f>
        <v>NEUTRAL</v>
      </c>
      <c r="L115" s="6" t="str">
        <f>OBV!H115</f>
        <v>NEUTRAL</v>
      </c>
    </row>
    <row r="116" spans="1:12" ht="13.5" x14ac:dyDescent="0.25">
      <c r="A116" s="3">
        <f>RSI!A116</f>
        <v>42172</v>
      </c>
      <c r="B116" s="2">
        <f>RSI!B116</f>
        <v>20.439699999999998</v>
      </c>
      <c r="C116" s="2">
        <f>RSI!I116</f>
        <v>33.416586306683527</v>
      </c>
      <c r="D116" s="2">
        <f>MACD!E116</f>
        <v>-8.5740715959765623E-3</v>
      </c>
      <c r="E116" s="2">
        <f>MACD!F116</f>
        <v>-1.0888399162940874E-2</v>
      </c>
      <c r="F116" s="2">
        <f>'Moving Avg'!D116</f>
        <v>20.439699999999998</v>
      </c>
      <c r="G116" s="2">
        <f>'Moving Avg'!F116</f>
        <v>20.439580000000003</v>
      </c>
      <c r="H116" s="2">
        <f>'Moving Avg'!G116</f>
        <v>20.469692000000006</v>
      </c>
      <c r="I116" s="2">
        <f>'Moving Avg'!H116</f>
        <v>0</v>
      </c>
      <c r="J116" s="6" t="str">
        <f>OBV!F116</f>
        <v>NEUTRAL</v>
      </c>
      <c r="K116" s="6" t="str">
        <f>OBV!G116</f>
        <v>NEUTRAL</v>
      </c>
      <c r="L116" s="6" t="str">
        <f>OBV!H116</f>
        <v>NEUTRAL</v>
      </c>
    </row>
    <row r="117" spans="1:12" ht="13.5" x14ac:dyDescent="0.25">
      <c r="A117" s="3">
        <f>RSI!A117</f>
        <v>42173</v>
      </c>
      <c r="B117" s="2">
        <f>RSI!B117</f>
        <v>20.439699999999998</v>
      </c>
      <c r="C117" s="2">
        <f>RSI!I117</f>
        <v>33.416586306683527</v>
      </c>
      <c r="D117" s="2">
        <f>MACD!E117</f>
        <v>-7.9978441109140874E-3</v>
      </c>
      <c r="E117" s="2">
        <f>MACD!F117</f>
        <v>-1.0310288152535518E-2</v>
      </c>
      <c r="F117" s="2">
        <f>'Moving Avg'!D117</f>
        <v>20.439699999999998</v>
      </c>
      <c r="G117" s="2">
        <f>'Moving Avg'!F117</f>
        <v>20.439600000000002</v>
      </c>
      <c r="H117" s="2">
        <f>'Moving Avg'!G117</f>
        <v>20.462130000000005</v>
      </c>
      <c r="I117" s="2">
        <f>'Moving Avg'!H117</f>
        <v>0</v>
      </c>
      <c r="J117" s="6" t="str">
        <f>OBV!F117</f>
        <v>NEUTRAL</v>
      </c>
      <c r="K117" s="6" t="str">
        <f>OBV!G117</f>
        <v>NEUTRAL</v>
      </c>
      <c r="L117" s="6" t="str">
        <f>OBV!H117</f>
        <v>NEUTRAL</v>
      </c>
    </row>
    <row r="118" spans="1:12" ht="13.5" x14ac:dyDescent="0.25">
      <c r="A118" s="3">
        <f>RSI!A118</f>
        <v>42174</v>
      </c>
      <c r="B118" s="2">
        <f>RSI!B118</f>
        <v>20.8384</v>
      </c>
      <c r="C118" s="2">
        <f>RSI!I118</f>
        <v>95.337309578365293</v>
      </c>
      <c r="D118" s="2">
        <f>MACD!E118</f>
        <v>-3.6988573641291822E-2</v>
      </c>
      <c r="E118" s="2">
        <f>MACD!F118</f>
        <v>-1.5645945250286779E-2</v>
      </c>
      <c r="F118" s="2">
        <f>'Moving Avg'!D118</f>
        <v>20.519439999999996</v>
      </c>
      <c r="G118" s="2">
        <f>'Moving Avg'!F118</f>
        <v>20.459555000000002</v>
      </c>
      <c r="H118" s="2">
        <f>'Moving Avg'!G118</f>
        <v>20.462542000000006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20.8384</v>
      </c>
      <c r="C119" s="2">
        <f>RSI!I119</f>
        <v>95.337309578365293</v>
      </c>
      <c r="D119" s="2">
        <f>MACD!E119</f>
        <v>-6.3824175710493591E-2</v>
      </c>
      <c r="E119" s="2">
        <f>MACD!F119</f>
        <v>-2.5281591342328144E-2</v>
      </c>
      <c r="F119" s="2">
        <f>'Moving Avg'!D119</f>
        <v>20.59918</v>
      </c>
      <c r="G119" s="2">
        <f>'Moving Avg'!F119</f>
        <v>20.479509999999998</v>
      </c>
      <c r="H119" s="2">
        <f>'Moving Avg'!G119</f>
        <v>20.462954000000003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20.8384</v>
      </c>
      <c r="C120" s="2">
        <f>RSI!I120</f>
        <v>95.337309578365293</v>
      </c>
      <c r="D120" s="2">
        <f>MACD!E120</f>
        <v>-8.8665468776557788E-2</v>
      </c>
      <c r="E120" s="2">
        <f>MACD!F120</f>
        <v>-3.795836682917407E-2</v>
      </c>
      <c r="F120" s="2">
        <f>'Moving Avg'!D120</f>
        <v>20.678919999999998</v>
      </c>
      <c r="G120" s="2">
        <f>'Moving Avg'!F120</f>
        <v>20.499464999999997</v>
      </c>
      <c r="H120" s="2">
        <f>'Moving Avg'!G120</f>
        <v>20.463366000000004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20.8384</v>
      </c>
      <c r="C121" s="2">
        <f>RSI!I121</f>
        <v>95.337309578365293</v>
      </c>
      <c r="D121" s="2">
        <f>MACD!E121</f>
        <v>-0.1116611773750229</v>
      </c>
      <c r="E121" s="2">
        <f>MACD!F121</f>
        <v>-5.2698928938343839E-2</v>
      </c>
      <c r="F121" s="2">
        <f>'Moving Avg'!D121</f>
        <v>20.758659999999999</v>
      </c>
      <c r="G121" s="2">
        <f>'Moving Avg'!F121</f>
        <v>20.519419999999993</v>
      </c>
      <c r="H121" s="2">
        <f>'Moving Avg'!G121</f>
        <v>20.471348000000003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20.8384</v>
      </c>
      <c r="C122" s="2">
        <f>RSI!I122</f>
        <v>95.337309578365293</v>
      </c>
      <c r="D122" s="2">
        <f>MACD!E122</f>
        <v>-0.1329488558795191</v>
      </c>
      <c r="E122" s="2">
        <f>MACD!F122</f>
        <v>-6.8748914326578897E-2</v>
      </c>
      <c r="F122" s="2">
        <f>'Moving Avg'!D122</f>
        <v>20.8384</v>
      </c>
      <c r="G122" s="2">
        <f>'Moving Avg'!F122</f>
        <v>20.539374999999993</v>
      </c>
      <c r="H122" s="2">
        <f>'Moving Avg'!G122</f>
        <v>20.479330000000001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20.8384</v>
      </c>
      <c r="C123" s="2">
        <f>RSI!I123</f>
        <v>95.337309578365293</v>
      </c>
      <c r="D123" s="2">
        <f>MACD!E123</f>
        <v>-0.15265573954111034</v>
      </c>
      <c r="E123" s="2">
        <f>MACD!F123</f>
        <v>-8.5530279369485179E-2</v>
      </c>
      <c r="F123" s="2">
        <f>'Moving Avg'!D123</f>
        <v>20.8384</v>
      </c>
      <c r="G123" s="2">
        <f>'Moving Avg'!F123</f>
        <v>20.559309999999989</v>
      </c>
      <c r="H123" s="2">
        <f>'Moving Avg'!G123</f>
        <v>20.487312000000003</v>
      </c>
      <c r="I123" s="2">
        <f>'Moving Avg'!H123</f>
        <v>0</v>
      </c>
      <c r="J123" s="6" t="str">
        <f>OBV!F123</f>
        <v>NEUTRAL</v>
      </c>
      <c r="K123" s="6" t="str">
        <f>OBV!G123</f>
        <v>NEUTRAL</v>
      </c>
      <c r="L123" s="6" t="str">
        <f>OBV!H123</f>
        <v>NEUTRAL</v>
      </c>
    </row>
    <row r="124" spans="1:12" ht="13.5" x14ac:dyDescent="0.25">
      <c r="A124" s="3">
        <f>RSI!A124</f>
        <v>42184</v>
      </c>
      <c r="B124" s="2">
        <f>RSI!B124</f>
        <v>20.8384</v>
      </c>
      <c r="C124" s="2">
        <f>RSI!I124</f>
        <v>95.337309578365293</v>
      </c>
      <c r="D124" s="2">
        <f>MACD!E124</f>
        <v>-0.17089952885385529</v>
      </c>
      <c r="E124" s="2">
        <f>MACD!F124</f>
        <v>-0.1026041292663592</v>
      </c>
      <c r="F124" s="2">
        <f>'Moving Avg'!D124</f>
        <v>20.8384</v>
      </c>
      <c r="G124" s="2">
        <f>'Moving Avg'!F124</f>
        <v>20.57924499999999</v>
      </c>
      <c r="H124" s="2">
        <f>'Moving Avg'!G124</f>
        <v>20.495294000000005</v>
      </c>
      <c r="I124" s="2">
        <f>'Moving Avg'!H124</f>
        <v>0</v>
      </c>
      <c r="J124" s="6" t="str">
        <f>OBV!F124</f>
        <v>NEUTRAL</v>
      </c>
      <c r="K124" s="6" t="str">
        <f>OBV!G124</f>
        <v>NEUTRAL</v>
      </c>
      <c r="L124" s="6" t="str">
        <f>OBV!H124</f>
        <v>NEUTRAL</v>
      </c>
    </row>
    <row r="125" spans="1:12" ht="13.5" x14ac:dyDescent="0.25">
      <c r="A125" s="3">
        <f>RSI!A125</f>
        <v>42185</v>
      </c>
      <c r="B125" s="2">
        <f>RSI!B125</f>
        <v>20.8384</v>
      </c>
      <c r="C125" s="2">
        <f>RSI!I125</f>
        <v>95.337309578365293</v>
      </c>
      <c r="D125" s="2">
        <f>MACD!E125</f>
        <v>-0.18778911274442223</v>
      </c>
      <c r="E125" s="2">
        <f>MACD!F125</f>
        <v>-0.11964112596197182</v>
      </c>
      <c r="F125" s="2">
        <f>'Moving Avg'!D125</f>
        <v>20.8384</v>
      </c>
      <c r="G125" s="2">
        <f>'Moving Avg'!F125</f>
        <v>20.59917999999999</v>
      </c>
      <c r="H125" s="2">
        <f>'Moving Avg'!G125</f>
        <v>20.503276</v>
      </c>
      <c r="I125" s="2">
        <f>'Moving Avg'!H125</f>
        <v>0</v>
      </c>
      <c r="J125" s="6" t="str">
        <f>OBV!F125</f>
        <v>NEUTRAL</v>
      </c>
      <c r="K125" s="6" t="str">
        <f>OBV!G125</f>
        <v>NEUTRAL</v>
      </c>
      <c r="L125" s="6" t="str">
        <f>OBV!H125</f>
        <v>NEUTRAL</v>
      </c>
    </row>
    <row r="126" spans="1:12" ht="13.5" x14ac:dyDescent="0.25">
      <c r="A126" s="3">
        <f>RSI!A126</f>
        <v>42186</v>
      </c>
      <c r="B126" s="2">
        <f>RSI!B126</f>
        <v>20.8384</v>
      </c>
      <c r="C126" s="2">
        <f>RSI!I126</f>
        <v>95.337309578365293</v>
      </c>
      <c r="D126" s="2">
        <f>MACD!E126</f>
        <v>-0.20342523559037318</v>
      </c>
      <c r="E126" s="2">
        <f>MACD!F126</f>
        <v>-0.13639794788765208</v>
      </c>
      <c r="F126" s="2">
        <f>'Moving Avg'!D126</f>
        <v>20.8384</v>
      </c>
      <c r="G126" s="2">
        <f>'Moving Avg'!F126</f>
        <v>20.61911499999999</v>
      </c>
      <c r="H126" s="2">
        <f>'Moving Avg'!G126</f>
        <v>20.511258000000002</v>
      </c>
      <c r="I126" s="2">
        <f>'Moving Avg'!H126</f>
        <v>0</v>
      </c>
      <c r="J126" s="6" t="str">
        <f>OBV!F126</f>
        <v>NEUTRAL</v>
      </c>
      <c r="K126" s="6" t="str">
        <f>OBV!G126</f>
        <v>NEUTRAL</v>
      </c>
      <c r="L126" s="6" t="str">
        <f>OBV!H126</f>
        <v>NEUTRAL</v>
      </c>
    </row>
    <row r="127" spans="1:12" ht="13.5" x14ac:dyDescent="0.25">
      <c r="A127" s="3">
        <f>RSI!A127</f>
        <v>42187</v>
      </c>
      <c r="B127" s="2">
        <f>RSI!B127</f>
        <v>20.8384</v>
      </c>
      <c r="C127" s="2">
        <f>RSI!I127</f>
        <v>95.337309578365293</v>
      </c>
      <c r="D127" s="2">
        <f>MACD!E127</f>
        <v>-0.21790111262819067</v>
      </c>
      <c r="E127" s="2">
        <f>MACD!F127</f>
        <v>-0.15269858083575982</v>
      </c>
      <c r="F127" s="2">
        <f>'Moving Avg'!D127</f>
        <v>20.8384</v>
      </c>
      <c r="G127" s="2">
        <f>'Moving Avg'!F127</f>
        <v>20.63904999999999</v>
      </c>
      <c r="H127" s="2">
        <f>'Moving Avg'!G127</f>
        <v>20.51924</v>
      </c>
      <c r="I127" s="2">
        <f>'Moving Avg'!H127</f>
        <v>0</v>
      </c>
      <c r="J127" s="6" t="str">
        <f>OBV!F127</f>
        <v>NEUTRAL</v>
      </c>
      <c r="K127" s="6" t="str">
        <f>OBV!G127</f>
        <v>NEUTRAL</v>
      </c>
      <c r="L127" s="6" t="str">
        <f>OBV!H127</f>
        <v>NEUTRAL</v>
      </c>
    </row>
    <row r="128" spans="1:12" ht="13.5" x14ac:dyDescent="0.25">
      <c r="A128" s="3">
        <f>RSI!A128</f>
        <v>42188</v>
      </c>
      <c r="B128" s="2">
        <f>RSI!B128</f>
        <v>20.8384</v>
      </c>
      <c r="C128" s="2">
        <f>RSI!I128</f>
        <v>95.337309578365293</v>
      </c>
      <c r="D128" s="2">
        <f>MACD!E128</f>
        <v>-0.16996453637430875</v>
      </c>
      <c r="E128" s="2">
        <f>MACD!F128</f>
        <v>-0.15615177194346963</v>
      </c>
      <c r="F128" s="2">
        <f>'Moving Avg'!D128</f>
        <v>20.8384</v>
      </c>
      <c r="G128" s="2">
        <f>'Moving Avg'!F128</f>
        <v>20.658984999999994</v>
      </c>
      <c r="H128" s="2">
        <f>'Moving Avg'!G128</f>
        <v>20.527222000000002</v>
      </c>
      <c r="I128" s="2">
        <f>'Moving Avg'!H128</f>
        <v>0</v>
      </c>
      <c r="J128" s="6" t="str">
        <f>OBV!F128</f>
        <v>NEUTRAL</v>
      </c>
      <c r="K128" s="6" t="str">
        <f>OBV!G128</f>
        <v>NEUTRAL</v>
      </c>
      <c r="L128" s="6" t="str">
        <f>OBV!H128</f>
        <v>NEUTRAL</v>
      </c>
    </row>
    <row r="129" spans="1:12" ht="13.5" x14ac:dyDescent="0.25">
      <c r="A129" s="3">
        <f>RSI!A129</f>
        <v>42191</v>
      </c>
      <c r="B129" s="2">
        <f>RSI!B129</f>
        <v>20.8384</v>
      </c>
      <c r="C129" s="2">
        <f>RSI!I129</f>
        <v>95.337309578365293</v>
      </c>
      <c r="D129" s="2">
        <f>MACD!E129</f>
        <v>-0.13047047194321237</v>
      </c>
      <c r="E129" s="2">
        <f>MACD!F129</f>
        <v>-0.15101551194341817</v>
      </c>
      <c r="F129" s="2">
        <f>'Moving Avg'!D129</f>
        <v>20.8384</v>
      </c>
      <c r="G129" s="2">
        <f>'Moving Avg'!F129</f>
        <v>20.678919999999994</v>
      </c>
      <c r="H129" s="2">
        <f>'Moving Avg'!G129</f>
        <v>20.535204</v>
      </c>
      <c r="I129" s="2">
        <f>'Moving Avg'!H129</f>
        <v>0</v>
      </c>
      <c r="J129" s="6" t="str">
        <f>OBV!F129</f>
        <v>NEUTRAL</v>
      </c>
      <c r="K129" s="6" t="str">
        <f>OBV!G129</f>
        <v>NEUTRAL</v>
      </c>
      <c r="L129" s="6" t="str">
        <f>OBV!H129</f>
        <v>NEUTRAL</v>
      </c>
    </row>
    <row r="130" spans="1:12" ht="13.5" x14ac:dyDescent="0.25">
      <c r="A130" s="3">
        <f>RSI!A130</f>
        <v>42192</v>
      </c>
      <c r="B130" s="2">
        <f>RSI!B130</f>
        <v>20.8384</v>
      </c>
      <c r="C130" s="2">
        <f>RSI!I130</f>
        <v>95.337309578365293</v>
      </c>
      <c r="D130" s="2">
        <f>MACD!E130</f>
        <v>-9.8040985885308629E-2</v>
      </c>
      <c r="E130" s="2">
        <f>MACD!F130</f>
        <v>-0.14042060673179627</v>
      </c>
      <c r="F130" s="2">
        <f>'Moving Avg'!D130</f>
        <v>20.8384</v>
      </c>
      <c r="G130" s="2">
        <f>'Moving Avg'!F130</f>
        <v>20.698854999999995</v>
      </c>
      <c r="H130" s="2">
        <f>'Moving Avg'!G130</f>
        <v>20.543186000000002</v>
      </c>
      <c r="I130" s="2">
        <f>'Moving Avg'!H130</f>
        <v>0</v>
      </c>
      <c r="J130" s="6" t="str">
        <f>OBV!F130</f>
        <v>NEUTRAL</v>
      </c>
      <c r="K130" s="6" t="str">
        <f>OBV!G130</f>
        <v>NEUTRAL</v>
      </c>
      <c r="L130" s="6" t="str">
        <f>OBV!H130</f>
        <v>NEUTRAL</v>
      </c>
    </row>
    <row r="131" spans="1:12" ht="13.5" x14ac:dyDescent="0.25">
      <c r="A131" s="3">
        <f>RSI!A131</f>
        <v>42193</v>
      </c>
      <c r="B131" s="2">
        <f>RSI!B131</f>
        <v>20.8384</v>
      </c>
      <c r="C131" s="2">
        <f>RSI!I131</f>
        <v>95.337309578365293</v>
      </c>
      <c r="D131" s="2">
        <f>MACD!E131</f>
        <v>-7.1515992695953656E-2</v>
      </c>
      <c r="E131" s="2">
        <f>MACD!F131</f>
        <v>-0.12663968392462774</v>
      </c>
      <c r="F131" s="2">
        <f>'Moving Avg'!D131</f>
        <v>20.8384</v>
      </c>
      <c r="G131" s="2">
        <f>'Moving Avg'!F131</f>
        <v>20.718789999999991</v>
      </c>
      <c r="H131" s="2">
        <f>'Moving Avg'!G131</f>
        <v>20.551167999999997</v>
      </c>
      <c r="I131" s="2">
        <f>'Moving Avg'!H131</f>
        <v>0</v>
      </c>
      <c r="J131" s="6" t="str">
        <f>OBV!F131</f>
        <v>NEUTRAL</v>
      </c>
      <c r="K131" s="6" t="str">
        <f>OBV!G131</f>
        <v>NEUTRAL</v>
      </c>
      <c r="L131" s="6" t="str">
        <f>OBV!H131</f>
        <v>NEUTRAL</v>
      </c>
    </row>
    <row r="132" spans="1:12" ht="13.5" x14ac:dyDescent="0.25">
      <c r="A132" s="3">
        <f>RSI!A132</f>
        <v>42194</v>
      </c>
      <c r="B132" s="2">
        <f>RSI!B132</f>
        <v>20.8384</v>
      </c>
      <c r="C132" s="2">
        <f>RSI!I132</f>
        <v>95.337309578365293</v>
      </c>
      <c r="D132" s="2">
        <f>MACD!E132</f>
        <v>-4.9919305807474501E-2</v>
      </c>
      <c r="E132" s="2">
        <f>MACD!F132</f>
        <v>-0.1112956083011971</v>
      </c>
      <c r="F132" s="2">
        <f>'Moving Avg'!D132</f>
        <v>20.8384</v>
      </c>
      <c r="G132" s="2">
        <f>'Moving Avg'!F132</f>
        <v>20.738724999999995</v>
      </c>
      <c r="H132" s="2">
        <f>'Moving Avg'!G132</f>
        <v>20.559149999999999</v>
      </c>
      <c r="I132" s="2">
        <f>'Moving Avg'!H132</f>
        <v>0</v>
      </c>
      <c r="J132" s="6" t="str">
        <f>OBV!F132</f>
        <v>NEUTRAL</v>
      </c>
      <c r="K132" s="6" t="str">
        <f>OBV!G132</f>
        <v>NEUTRAL</v>
      </c>
      <c r="L132" s="6" t="str">
        <f>OBV!H132</f>
        <v>NEUTRAL</v>
      </c>
    </row>
    <row r="133" spans="1:12" ht="13.5" x14ac:dyDescent="0.25">
      <c r="A133" s="3">
        <f>RSI!A133</f>
        <v>42195</v>
      </c>
      <c r="B133" s="2">
        <f>RSI!B133</f>
        <v>20.8384</v>
      </c>
      <c r="C133" s="2">
        <f>RSI!I133</f>
        <v>95.337309578365293</v>
      </c>
      <c r="D133" s="2">
        <f>MACD!E133</f>
        <v>-3.2429943649177062E-2</v>
      </c>
      <c r="E133" s="2">
        <f>MACD!F133</f>
        <v>-9.55224753707931E-2</v>
      </c>
      <c r="F133" s="2">
        <f>'Moving Avg'!D133</f>
        <v>20.8384</v>
      </c>
      <c r="G133" s="2">
        <f>'Moving Avg'!F133</f>
        <v>20.758659999999995</v>
      </c>
      <c r="H133" s="2">
        <f>'Moving Avg'!G133</f>
        <v>20.567131999999997</v>
      </c>
      <c r="I133" s="2">
        <f>'Moving Avg'!H133</f>
        <v>0</v>
      </c>
      <c r="J133" s="6" t="str">
        <f>OBV!F133</f>
        <v>NEUTRAL</v>
      </c>
      <c r="K133" s="6" t="str">
        <f>OBV!G133</f>
        <v>NEUTRAL</v>
      </c>
      <c r="L133" s="6" t="str">
        <f>OBV!H133</f>
        <v>NEUTRAL</v>
      </c>
    </row>
    <row r="134" spans="1:12" ht="13.5" x14ac:dyDescent="0.25">
      <c r="A134" s="3">
        <f>RSI!A134</f>
        <v>42198</v>
      </c>
      <c r="B134" s="2">
        <f>RSI!B134</f>
        <v>20.8384</v>
      </c>
      <c r="C134" s="2">
        <f>RSI!I134</f>
        <v>95.337309578365293</v>
      </c>
      <c r="D134" s="2">
        <f>MACD!E134</f>
        <v>-1.83578799223163E-2</v>
      </c>
      <c r="E134" s="2">
        <f>MACD!F134</f>
        <v>-8.0089556281097748E-2</v>
      </c>
      <c r="F134" s="2">
        <f>'Moving Avg'!D134</f>
        <v>20.8384</v>
      </c>
      <c r="G134" s="2">
        <f>'Moving Avg'!F134</f>
        <v>20.778594999999996</v>
      </c>
      <c r="H134" s="2">
        <f>'Moving Avg'!G134</f>
        <v>20.575113999999999</v>
      </c>
      <c r="I134" s="2">
        <f>'Moving Avg'!H134</f>
        <v>0</v>
      </c>
      <c r="J134" s="6" t="str">
        <f>OBV!F134</f>
        <v>NEUTRAL</v>
      </c>
      <c r="K134" s="6" t="str">
        <f>OBV!G134</f>
        <v>NEUTRAL</v>
      </c>
      <c r="L134" s="6" t="str">
        <f>OBV!H134</f>
        <v>NEUTRAL</v>
      </c>
    </row>
    <row r="135" spans="1:12" ht="13.5" x14ac:dyDescent="0.25">
      <c r="A135" s="3">
        <f>RSI!A135</f>
        <v>42199</v>
      </c>
      <c r="B135" s="2">
        <f>RSI!B135</f>
        <v>20.8384</v>
      </c>
      <c r="C135" s="2">
        <f>RSI!I135</f>
        <v>95.337309578365293</v>
      </c>
      <c r="D135" s="2">
        <f>MACD!E135</f>
        <v>-7.1235521599923857E-3</v>
      </c>
      <c r="E135" s="2">
        <f>MACD!F135</f>
        <v>-6.5496355456876681E-2</v>
      </c>
      <c r="F135" s="2">
        <f>'Moving Avg'!D135</f>
        <v>20.8384</v>
      </c>
      <c r="G135" s="2">
        <f>'Moving Avg'!F135</f>
        <v>20.798529999999992</v>
      </c>
      <c r="H135" s="2">
        <f>'Moving Avg'!G135</f>
        <v>20.583095999999998</v>
      </c>
      <c r="I135" s="2">
        <f>'Moving Avg'!H135</f>
        <v>0</v>
      </c>
      <c r="J135" s="6" t="str">
        <f>OBV!F135</f>
        <v>NEUTRAL</v>
      </c>
      <c r="K135" s="6" t="str">
        <f>OBV!G135</f>
        <v>NEUTRAL</v>
      </c>
      <c r="L135" s="6" t="str">
        <f>OBV!H135</f>
        <v>NEUTRAL</v>
      </c>
    </row>
    <row r="136" spans="1:12" ht="13.5" x14ac:dyDescent="0.25">
      <c r="A136" s="3">
        <f>RSI!A136</f>
        <v>42200</v>
      </c>
      <c r="B136" s="2">
        <f>RSI!B136</f>
        <v>20.8384</v>
      </c>
      <c r="C136" s="2">
        <f>RSI!I136</f>
        <v>95.337309578365293</v>
      </c>
      <c r="D136" s="2">
        <f>MACD!E136</f>
        <v>1.7594516670165206E-3</v>
      </c>
      <c r="E136" s="2">
        <f>MACD!F136</f>
        <v>-5.2045194032098042E-2</v>
      </c>
      <c r="F136" s="2">
        <f>'Moving Avg'!D136</f>
        <v>20.8384</v>
      </c>
      <c r="G136" s="2">
        <f>'Moving Avg'!F136</f>
        <v>20.818464999999996</v>
      </c>
      <c r="H136" s="2">
        <f>'Moving Avg'!G136</f>
        <v>20.591077999999996</v>
      </c>
      <c r="I136" s="2">
        <f>'Moving Avg'!H136</f>
        <v>0</v>
      </c>
      <c r="J136" s="6" t="str">
        <f>OBV!F136</f>
        <v>NEUTRAL</v>
      </c>
      <c r="K136" s="6" t="str">
        <f>OBV!G136</f>
        <v>NEUTRAL</v>
      </c>
      <c r="L136" s="6" t="str">
        <f>OBV!H136</f>
        <v>NEUTRAL</v>
      </c>
    </row>
    <row r="137" spans="1:12" ht="13.5" x14ac:dyDescent="0.25">
      <c r="A137" s="3">
        <f>RSI!A137</f>
        <v>42201</v>
      </c>
      <c r="B137" s="2">
        <f>RSI!B137</f>
        <v>20.8384</v>
      </c>
      <c r="C137" s="2">
        <f>RSI!I137</f>
        <v>95.337309578365293</v>
      </c>
      <c r="D137" s="2">
        <f>MACD!E137</f>
        <v>8.6990193187510556E-3</v>
      </c>
      <c r="E137" s="2">
        <f>MACD!F137</f>
        <v>-3.9896351361928227E-2</v>
      </c>
      <c r="F137" s="2">
        <f>'Moving Avg'!D137</f>
        <v>20.8384</v>
      </c>
      <c r="G137" s="2">
        <f>'Moving Avg'!F137</f>
        <v>20.838399999999996</v>
      </c>
      <c r="H137" s="2">
        <f>'Moving Avg'!G137</f>
        <v>20.599059999999994</v>
      </c>
      <c r="I137" s="2">
        <f>'Moving Avg'!H137</f>
        <v>0</v>
      </c>
      <c r="J137" s="6" t="str">
        <f>OBV!F137</f>
        <v>NEUTRAL</v>
      </c>
      <c r="K137" s="6" t="str">
        <f>OBV!G137</f>
        <v>NEUTRAL</v>
      </c>
      <c r="L137" s="6" t="str">
        <f>OBV!H137</f>
        <v>NEUTRAL</v>
      </c>
    </row>
    <row r="138" spans="1:12" ht="13.5" x14ac:dyDescent="0.25">
      <c r="A138" s="3">
        <f>RSI!A138</f>
        <v>42205</v>
      </c>
      <c r="B138" s="2">
        <f>RSI!B138</f>
        <v>21.104099999999999</v>
      </c>
      <c r="C138" s="2">
        <f>RSI!I138</f>
        <v>98.749414417859199</v>
      </c>
      <c r="D138" s="2">
        <f>MACD!E138</f>
        <v>-5.6446130830956065E-3</v>
      </c>
      <c r="E138" s="2">
        <f>MACD!F138</f>
        <v>-3.3046003706161703E-2</v>
      </c>
      <c r="F138" s="2">
        <f>'Moving Avg'!D138</f>
        <v>20.891539999999999</v>
      </c>
      <c r="G138" s="2">
        <f>'Moving Avg'!F138</f>
        <v>20.851684999999996</v>
      </c>
      <c r="H138" s="2">
        <f>'Moving Avg'!G138</f>
        <v>20.612355999999995</v>
      </c>
      <c r="I138" s="2">
        <f>'Moving Avg'!H138</f>
        <v>0</v>
      </c>
      <c r="J138" s="6" t="str">
        <f>OBV!F138</f>
        <v>BULLISH</v>
      </c>
      <c r="K138" s="6" t="str">
        <f>OBV!G138</f>
        <v>NEUTRAL</v>
      </c>
      <c r="L138" s="6" t="str">
        <f>OBV!H138</f>
        <v>CONFIRMED BULLISH</v>
      </c>
    </row>
    <row r="139" spans="1:12" ht="13.5" x14ac:dyDescent="0.25">
      <c r="A139" s="3">
        <f>RSI!A139</f>
        <v>42206</v>
      </c>
      <c r="B139" s="2">
        <f>RSI!B139</f>
        <v>21.104099999999999</v>
      </c>
      <c r="C139" s="2">
        <f>RSI!I139</f>
        <v>98.749414417859199</v>
      </c>
      <c r="D139" s="2">
        <f>MACD!E139</f>
        <v>-1.9846095869919367E-2</v>
      </c>
      <c r="E139" s="2">
        <f>MACD!F139</f>
        <v>-3.040602213891324E-2</v>
      </c>
      <c r="F139" s="2">
        <f>'Moving Avg'!D139</f>
        <v>20.944679999999998</v>
      </c>
      <c r="G139" s="2">
        <f>'Moving Avg'!F139</f>
        <v>20.86497</v>
      </c>
      <c r="H139" s="2">
        <f>'Moving Avg'!G139</f>
        <v>20.625651999999995</v>
      </c>
      <c r="I139" s="2">
        <f>'Moving Avg'!H139</f>
        <v>0</v>
      </c>
      <c r="J139" s="6" t="str">
        <f>OBV!F139</f>
        <v>BULLISH</v>
      </c>
      <c r="K139" s="6" t="str">
        <f>OBV!G139</f>
        <v>NEUTRAL</v>
      </c>
      <c r="L139" s="6" t="str">
        <f>OBV!H139</f>
        <v>CONFIRMED BULLISH</v>
      </c>
    </row>
    <row r="140" spans="1:12" ht="13.5" x14ac:dyDescent="0.25">
      <c r="A140" s="3">
        <f>RSI!A140</f>
        <v>42207</v>
      </c>
      <c r="B140" s="2">
        <f>RSI!B140</f>
        <v>21.104099999999999</v>
      </c>
      <c r="C140" s="2">
        <f>RSI!I140</f>
        <v>98.749414417859199</v>
      </c>
      <c r="D140" s="2">
        <f>MACD!E140</f>
        <v>-3.3774367616064893E-2</v>
      </c>
      <c r="E140" s="2">
        <f>MACD!F140</f>
        <v>-3.1079691234343572E-2</v>
      </c>
      <c r="F140" s="2">
        <f>'Moving Avg'!D140</f>
        <v>20.997820000000001</v>
      </c>
      <c r="G140" s="2">
        <f>'Moving Avg'!F140</f>
        <v>20.878255000000003</v>
      </c>
      <c r="H140" s="2">
        <f>'Moving Avg'!G140</f>
        <v>20.638947999999996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CONFIRMED BULLISH</v>
      </c>
    </row>
    <row r="141" spans="1:12" ht="13.5" x14ac:dyDescent="0.25">
      <c r="A141" s="3">
        <f>RSI!A141</f>
        <v>42208</v>
      </c>
      <c r="B141" s="2">
        <f>RSI!B141</f>
        <v>21.104099999999999</v>
      </c>
      <c r="C141" s="2">
        <f>RSI!I141</f>
        <v>98.749414417859199</v>
      </c>
      <c r="D141" s="2">
        <f>MACD!E141</f>
        <v>-4.7329858384514978E-2</v>
      </c>
      <c r="E141" s="2">
        <f>MACD!F141</f>
        <v>-3.432972466437785E-2</v>
      </c>
      <c r="F141" s="2">
        <f>'Moving Avg'!D141</f>
        <v>21.05096</v>
      </c>
      <c r="G141" s="2">
        <f>'Moving Avg'!F141</f>
        <v>20.891540000000003</v>
      </c>
      <c r="H141" s="2">
        <f>'Moving Avg'!G141</f>
        <v>20.652243999999996</v>
      </c>
      <c r="I141" s="2">
        <f>'Moving Avg'!H141</f>
        <v>0</v>
      </c>
      <c r="J141" s="6" t="str">
        <f>OBV!F141</f>
        <v>BULLISH</v>
      </c>
      <c r="K141" s="6" t="str">
        <f>OBV!G141</f>
        <v>NEUTRAL</v>
      </c>
      <c r="L141" s="6" t="str">
        <f>OBV!H141</f>
        <v>CONFIRMED BULLISH</v>
      </c>
    </row>
    <row r="142" spans="1:12" ht="13.5" x14ac:dyDescent="0.25">
      <c r="A142" s="3">
        <f>RSI!A142</f>
        <v>42209</v>
      </c>
      <c r="B142" s="2">
        <f>RSI!B142</f>
        <v>21.104099999999999</v>
      </c>
      <c r="C142" s="2">
        <f>RSI!I142</f>
        <v>98.749414417859199</v>
      </c>
      <c r="D142" s="2">
        <f>MACD!E142</f>
        <v>-6.0438805757122793E-2</v>
      </c>
      <c r="E142" s="2">
        <f>MACD!F142</f>
        <v>-3.9551540882926839E-2</v>
      </c>
      <c r="F142" s="2">
        <f>'Moving Avg'!D142</f>
        <v>21.104099999999999</v>
      </c>
      <c r="G142" s="2">
        <f>'Moving Avg'!F142</f>
        <v>20.904825000000006</v>
      </c>
      <c r="H142" s="2">
        <f>'Moving Avg'!G142</f>
        <v>20.665539999999996</v>
      </c>
      <c r="I142" s="2">
        <f>'Moving Avg'!H142</f>
        <v>0</v>
      </c>
      <c r="J142" s="6" t="str">
        <f>OBV!F142</f>
        <v>BULLISH</v>
      </c>
      <c r="K142" s="6" t="str">
        <f>OBV!G142</f>
        <v>NEUTRAL</v>
      </c>
      <c r="L142" s="6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21.104099999999999</v>
      </c>
      <c r="C143" s="2">
        <f>RSI!I143</f>
        <v>98.749414417859199</v>
      </c>
      <c r="D143" s="2">
        <f>MACD!E143</f>
        <v>-7.3048507479168023E-2</v>
      </c>
      <c r="E143" s="2">
        <f>MACD!F143</f>
        <v>-4.6250934202175076E-2</v>
      </c>
      <c r="F143" s="2">
        <f>'Moving Avg'!D143</f>
        <v>21.104099999999999</v>
      </c>
      <c r="G143" s="2">
        <f>'Moving Avg'!F143</f>
        <v>20.918110000000006</v>
      </c>
      <c r="H143" s="2">
        <f>'Moving Avg'!G143</f>
        <v>20.678835999999997</v>
      </c>
      <c r="I143" s="2">
        <f>'Moving Avg'!H143</f>
        <v>0</v>
      </c>
      <c r="J143" s="6" t="str">
        <f>OBV!F143</f>
        <v>NEUTRAL</v>
      </c>
      <c r="K143" s="6" t="str">
        <f>OBV!G143</f>
        <v>NEUTRAL</v>
      </c>
      <c r="L143" s="6" t="str">
        <f>OBV!H143</f>
        <v>NEUTRAL</v>
      </c>
    </row>
    <row r="144" spans="1:12" ht="13.5" x14ac:dyDescent="0.25">
      <c r="A144" s="3">
        <f>RSI!A144</f>
        <v>42213</v>
      </c>
      <c r="B144" s="2">
        <f>RSI!B144</f>
        <v>21.104099999999999</v>
      </c>
      <c r="C144" s="2">
        <f>RSI!I144</f>
        <v>98.749414417859199</v>
      </c>
      <c r="D144" s="2">
        <f>MACD!E144</f>
        <v>-8.5123362019469795E-2</v>
      </c>
      <c r="E144" s="2">
        <f>MACD!F144</f>
        <v>-5.402541976563402E-2</v>
      </c>
      <c r="F144" s="2">
        <f>'Moving Avg'!D144</f>
        <v>21.104099999999999</v>
      </c>
      <c r="G144" s="2">
        <f>'Moving Avg'!F144</f>
        <v>20.931395000000009</v>
      </c>
      <c r="H144" s="2">
        <f>'Moving Avg'!G144</f>
        <v>20.692131999999997</v>
      </c>
      <c r="I144" s="2">
        <f>'Moving Avg'!H144</f>
        <v>0</v>
      </c>
      <c r="J144" s="6" t="str">
        <f>OBV!F144</f>
        <v>NEUTRAL</v>
      </c>
      <c r="K144" s="6" t="str">
        <f>OBV!G144</f>
        <v>NEUTRAL</v>
      </c>
      <c r="L144" s="6" t="str">
        <f>OBV!H144</f>
        <v>NEUTRAL</v>
      </c>
    </row>
    <row r="145" spans="1:12" ht="13.5" x14ac:dyDescent="0.25">
      <c r="A145" s="3">
        <f>RSI!A145</f>
        <v>42214</v>
      </c>
      <c r="B145" s="2">
        <f>RSI!B145</f>
        <v>21.104099999999999</v>
      </c>
      <c r="C145" s="2">
        <f>RSI!I145</f>
        <v>98.749414417859199</v>
      </c>
      <c r="D145" s="2">
        <f>MACD!E145</f>
        <v>-9.6641571565069029E-2</v>
      </c>
      <c r="E145" s="2">
        <f>MACD!F145</f>
        <v>-6.2548650125521021E-2</v>
      </c>
      <c r="F145" s="2">
        <f>'Moving Avg'!D145</f>
        <v>21.104099999999999</v>
      </c>
      <c r="G145" s="2">
        <f>'Moving Avg'!F145</f>
        <v>20.944680000000009</v>
      </c>
      <c r="H145" s="2">
        <f>'Moving Avg'!G145</f>
        <v>20.705427999999998</v>
      </c>
      <c r="I145" s="2">
        <f>'Moving Avg'!H145</f>
        <v>0</v>
      </c>
      <c r="J145" s="6" t="str">
        <f>OBV!F145</f>
        <v>NEUTRAL</v>
      </c>
      <c r="K145" s="6" t="str">
        <f>OBV!G145</f>
        <v>NEUTRAL</v>
      </c>
      <c r="L145" s="6" t="str">
        <f>OBV!H145</f>
        <v>NEUTRAL</v>
      </c>
    </row>
    <row r="146" spans="1:12" ht="13.5" x14ac:dyDescent="0.25">
      <c r="A146" s="3">
        <f>RSI!A146</f>
        <v>42215</v>
      </c>
      <c r="B146" s="2">
        <f>RSI!B146</f>
        <v>21.104099999999999</v>
      </c>
      <c r="C146" s="2">
        <f>RSI!I146</f>
        <v>98.749414417859199</v>
      </c>
      <c r="D146" s="2">
        <f>MACD!E146</f>
        <v>-0.10759240159008243</v>
      </c>
      <c r="E146" s="2">
        <f>MACD!F146</f>
        <v>-7.1557400418433309E-2</v>
      </c>
      <c r="F146" s="2">
        <f>'Moving Avg'!D146</f>
        <v>21.104099999999999</v>
      </c>
      <c r="G146" s="2">
        <f>'Moving Avg'!F146</f>
        <v>20.957965000000009</v>
      </c>
      <c r="H146" s="2">
        <f>'Moving Avg'!G146</f>
        <v>20.718723999999998</v>
      </c>
      <c r="I146" s="2">
        <f>'Moving Avg'!H146</f>
        <v>0</v>
      </c>
      <c r="J146" s="6" t="str">
        <f>OBV!F146</f>
        <v>NEUTRAL</v>
      </c>
      <c r="K146" s="6" t="str">
        <f>OBV!G146</f>
        <v>NEUTRAL</v>
      </c>
      <c r="L146" s="6" t="str">
        <f>OBV!H146</f>
        <v>NEUTRAL</v>
      </c>
    </row>
    <row r="147" spans="1:12" ht="13.5" x14ac:dyDescent="0.25">
      <c r="A147" s="3">
        <f>RSI!A147</f>
        <v>42216</v>
      </c>
      <c r="B147" s="2">
        <f>RSI!B147</f>
        <v>21.104099999999999</v>
      </c>
      <c r="C147" s="2">
        <f>RSI!I147</f>
        <v>98.749414417859199</v>
      </c>
      <c r="D147" s="2">
        <f>MACD!E147</f>
        <v>-0.11797390771691596</v>
      </c>
      <c r="E147" s="2">
        <f>MACD!F147</f>
        <v>-8.0840701878129848E-2</v>
      </c>
      <c r="F147" s="2">
        <f>'Moving Avg'!D147</f>
        <v>21.104099999999999</v>
      </c>
      <c r="G147" s="2">
        <f>'Moving Avg'!F147</f>
        <v>20.971250000000005</v>
      </c>
      <c r="H147" s="2">
        <f>'Moving Avg'!G147</f>
        <v>20.732019999999991</v>
      </c>
      <c r="I147" s="2">
        <f>'Moving Avg'!H147</f>
        <v>0</v>
      </c>
      <c r="J147" s="6" t="str">
        <f>OBV!F147</f>
        <v>NEUTRAL</v>
      </c>
      <c r="K147" s="6" t="str">
        <f>OBV!G147</f>
        <v>NEUTRAL</v>
      </c>
      <c r="L147" s="6" t="str">
        <f>OBV!H147</f>
        <v>NEUTRAL</v>
      </c>
    </row>
    <row r="148" spans="1:12" ht="13.5" x14ac:dyDescent="0.25">
      <c r="A148" s="3">
        <f>RSI!A148</f>
        <v>42219</v>
      </c>
      <c r="B148" s="2">
        <f>RSI!B148</f>
        <v>21.104099999999999</v>
      </c>
      <c r="C148" s="2">
        <f>RSI!I148</f>
        <v>98.749414417859199</v>
      </c>
      <c r="D148" s="2">
        <f>MACD!E148</f>
        <v>-8.6914131517517035E-2</v>
      </c>
      <c r="E148" s="2">
        <f>MACD!F148</f>
        <v>-8.2055387806007282E-2</v>
      </c>
      <c r="F148" s="2">
        <f>'Moving Avg'!D148</f>
        <v>21.104099999999999</v>
      </c>
      <c r="G148" s="2">
        <f>'Moving Avg'!F148</f>
        <v>20.984535000000005</v>
      </c>
      <c r="H148" s="2">
        <f>'Moving Avg'!G148</f>
        <v>20.745315999999992</v>
      </c>
      <c r="I148" s="2">
        <f>'Moving Avg'!H148</f>
        <v>0</v>
      </c>
      <c r="J148" s="6" t="str">
        <f>OBV!F148</f>
        <v>NEUTRAL</v>
      </c>
      <c r="K148" s="6" t="str">
        <f>OBV!G148</f>
        <v>NEUTRAL</v>
      </c>
      <c r="L148" s="6" t="str">
        <f>OBV!H148</f>
        <v>NEUTRAL</v>
      </c>
    </row>
    <row r="149" spans="1:12" ht="13.5" x14ac:dyDescent="0.25">
      <c r="A149" s="3">
        <f>RSI!A149</f>
        <v>42220</v>
      </c>
      <c r="B149" s="2">
        <f>RSI!B149</f>
        <v>21.104099999999999</v>
      </c>
      <c r="C149" s="2">
        <f>RSI!I149</f>
        <v>98.749414417859199</v>
      </c>
      <c r="D149" s="2">
        <f>MACD!E149</f>
        <v>-6.1589074591864801E-2</v>
      </c>
      <c r="E149" s="2">
        <f>MACD!F149</f>
        <v>-7.7962125163178783E-2</v>
      </c>
      <c r="F149" s="2">
        <f>'Moving Avg'!D149</f>
        <v>21.104099999999999</v>
      </c>
      <c r="G149" s="2">
        <f>'Moving Avg'!F149</f>
        <v>20.997820000000004</v>
      </c>
      <c r="H149" s="2">
        <f>'Moving Avg'!G149</f>
        <v>20.758611999999992</v>
      </c>
      <c r="I149" s="2">
        <f>'Moving Avg'!H149</f>
        <v>0</v>
      </c>
      <c r="J149" s="6" t="str">
        <f>OBV!F149</f>
        <v>NEUTRAL</v>
      </c>
      <c r="K149" s="6" t="str">
        <f>OBV!G149</f>
        <v>NEUTRAL</v>
      </c>
      <c r="L149" s="6" t="str">
        <f>OBV!H149</f>
        <v>NEUTRAL</v>
      </c>
    </row>
    <row r="150" spans="1:12" ht="13.5" x14ac:dyDescent="0.25">
      <c r="A150" s="3">
        <f>RSI!A150</f>
        <v>42221</v>
      </c>
      <c r="B150" s="2">
        <f>RSI!B150</f>
        <v>21.104099999999999</v>
      </c>
      <c r="C150" s="2">
        <f>RSI!I150</f>
        <v>98.749414417859199</v>
      </c>
      <c r="D150" s="2">
        <f>MACD!E150</f>
        <v>-4.1045635979550354E-2</v>
      </c>
      <c r="E150" s="2">
        <f>MACD!F150</f>
        <v>-7.0578827326453097E-2</v>
      </c>
      <c r="F150" s="2">
        <f>'Moving Avg'!D150</f>
        <v>21.104099999999999</v>
      </c>
      <c r="G150" s="2">
        <f>'Moving Avg'!F150</f>
        <v>21.011105000000004</v>
      </c>
      <c r="H150" s="2">
        <f>'Moving Avg'!G150</f>
        <v>20.771907999999993</v>
      </c>
      <c r="I150" s="2">
        <f>'Moving Avg'!H150</f>
        <v>0</v>
      </c>
      <c r="J150" s="6" t="str">
        <f>OBV!F150</f>
        <v>NEUTRAL</v>
      </c>
      <c r="K150" s="6" t="str">
        <f>OBV!G150</f>
        <v>NEUTRAL</v>
      </c>
      <c r="L150" s="6" t="str">
        <f>OBV!H150</f>
        <v>NEUTRAL</v>
      </c>
    </row>
    <row r="151" spans="1:12" ht="13.5" x14ac:dyDescent="0.25">
      <c r="A151" s="3">
        <f>RSI!A151</f>
        <v>42222</v>
      </c>
      <c r="B151" s="2">
        <f>RSI!B151</f>
        <v>21.104099999999999</v>
      </c>
      <c r="C151" s="2">
        <f>RSI!I151</f>
        <v>98.749414417859199</v>
      </c>
      <c r="D151" s="2">
        <f>MACD!E151</f>
        <v>-2.4482592782103296E-2</v>
      </c>
      <c r="E151" s="2">
        <f>MACD!F151</f>
        <v>-6.1359580417583146E-2</v>
      </c>
      <c r="F151" s="2">
        <f>'Moving Avg'!D151</f>
        <v>21.104099999999999</v>
      </c>
      <c r="G151" s="2">
        <f>'Moving Avg'!F151</f>
        <v>21.024390000000004</v>
      </c>
      <c r="H151" s="2">
        <f>'Moving Avg'!G151</f>
        <v>20.785203999999993</v>
      </c>
      <c r="I151" s="2">
        <f>'Moving Avg'!H151</f>
        <v>0</v>
      </c>
      <c r="J151" s="6" t="str">
        <f>OBV!F151</f>
        <v>NEUTRAL</v>
      </c>
      <c r="K151" s="6" t="str">
        <f>OBV!G151</f>
        <v>NEUTRAL</v>
      </c>
      <c r="L151" s="6" t="str">
        <f>OBV!H151</f>
        <v>NEUTRAL</v>
      </c>
    </row>
    <row r="152" spans="1:12" ht="13.5" x14ac:dyDescent="0.25">
      <c r="A152" s="3">
        <f>RSI!A152</f>
        <v>42223</v>
      </c>
      <c r="B152" s="2">
        <f>RSI!B152</f>
        <v>21.104099999999999</v>
      </c>
      <c r="C152" s="2">
        <f>RSI!I152</f>
        <v>98.749414417859199</v>
      </c>
      <c r="D152" s="2">
        <f>MACD!E152</f>
        <v>-1.1226845629888516E-2</v>
      </c>
      <c r="E152" s="2">
        <f>MACD!F152</f>
        <v>-5.1333033460044225E-2</v>
      </c>
      <c r="F152" s="2">
        <f>'Moving Avg'!D152</f>
        <v>21.104099999999999</v>
      </c>
      <c r="G152" s="2">
        <f>'Moving Avg'!F152</f>
        <v>21.037675000000004</v>
      </c>
      <c r="H152" s="2">
        <f>'Moving Avg'!G152</f>
        <v>20.798499999999994</v>
      </c>
      <c r="I152" s="2">
        <f>'Moving Avg'!H152</f>
        <v>0</v>
      </c>
      <c r="J152" s="6" t="str">
        <f>OBV!F152</f>
        <v>NEUTRAL</v>
      </c>
      <c r="K152" s="6" t="str">
        <f>OBV!G152</f>
        <v>NEUTRAL</v>
      </c>
      <c r="L152" s="6" t="str">
        <f>OBV!H152</f>
        <v>NEUTRAL</v>
      </c>
    </row>
    <row r="153" spans="1:12" ht="13.5" x14ac:dyDescent="0.25">
      <c r="A153" s="3">
        <f>RSI!A153</f>
        <v>42226</v>
      </c>
      <c r="B153" s="2">
        <f>RSI!B153</f>
        <v>21.104099999999999</v>
      </c>
      <c r="C153" s="2">
        <f>RSI!I153</f>
        <v>98.749414417859199</v>
      </c>
      <c r="D153" s="2">
        <f>MACD!E153</f>
        <v>-7.1334748351503663E-4</v>
      </c>
      <c r="E153" s="2">
        <f>MACD!F153</f>
        <v>-4.1209096264738392E-2</v>
      </c>
      <c r="F153" s="2">
        <f>'Moving Avg'!D153</f>
        <v>21.104099999999999</v>
      </c>
      <c r="G153" s="2">
        <f>'Moving Avg'!F153</f>
        <v>21.050960000000003</v>
      </c>
      <c r="H153" s="2">
        <f>'Moving Avg'!G153</f>
        <v>20.811787999999996</v>
      </c>
      <c r="I153" s="2">
        <f>'Moving Avg'!H153</f>
        <v>0</v>
      </c>
      <c r="J153" s="6" t="str">
        <f>OBV!F153</f>
        <v>NEUTRAL</v>
      </c>
      <c r="K153" s="6" t="str">
        <f>OBV!G153</f>
        <v>NEUTRAL</v>
      </c>
      <c r="L153" s="6" t="str">
        <f>OBV!H153</f>
        <v>NEUTRAL</v>
      </c>
    </row>
    <row r="154" spans="1:12" ht="13.5" x14ac:dyDescent="0.25">
      <c r="A154" s="3">
        <f>RSI!A154</f>
        <v>42227</v>
      </c>
      <c r="B154" s="2">
        <f>RSI!B154</f>
        <v>21.104099999999999</v>
      </c>
      <c r="C154" s="2">
        <f>RSI!I154</f>
        <v>98.749414417859199</v>
      </c>
      <c r="D154" s="2">
        <f>MACD!E154</f>
        <v>7.5318530298424946E-3</v>
      </c>
      <c r="E154" s="2">
        <f>MACD!F154</f>
        <v>-3.146090640582222E-2</v>
      </c>
      <c r="F154" s="2">
        <f>'Moving Avg'!D154</f>
        <v>21.104099999999999</v>
      </c>
      <c r="G154" s="2">
        <f>'Moving Avg'!F154</f>
        <v>21.064245000000003</v>
      </c>
      <c r="H154" s="2">
        <f>'Moving Avg'!G154</f>
        <v>20.825075999999996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</row>
    <row r="155" spans="1:12" ht="13.5" x14ac:dyDescent="0.25">
      <c r="A155" s="3">
        <f>RSI!A155</f>
        <v>42228</v>
      </c>
      <c r="B155" s="2">
        <f>RSI!B155</f>
        <v>21.104099999999999</v>
      </c>
      <c r="C155" s="2">
        <f>RSI!I155</f>
        <v>98.749414417859199</v>
      </c>
      <c r="D155" s="2">
        <f>MACD!E155</f>
        <v>1.3905934878998494E-2</v>
      </c>
      <c r="E155" s="2">
        <f>MACD!F155</f>
        <v>-2.2387538148858077E-2</v>
      </c>
      <c r="F155" s="2">
        <f>'Moving Avg'!D155</f>
        <v>21.104099999999999</v>
      </c>
      <c r="G155" s="2">
        <f>'Moving Avg'!F155</f>
        <v>21.077530000000003</v>
      </c>
      <c r="H155" s="2">
        <f>'Moving Avg'!G155</f>
        <v>20.838363999999999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</row>
    <row r="156" spans="1:12" ht="13.5" x14ac:dyDescent="0.25">
      <c r="A156" s="3">
        <f>RSI!A156</f>
        <v>42230</v>
      </c>
      <c r="B156" s="2">
        <f>RSI!B156</f>
        <v>21.104099999999999</v>
      </c>
      <c r="C156" s="2">
        <f>RSI!I156</f>
        <v>98.749414417859199</v>
      </c>
      <c r="D156" s="2">
        <f>MACD!E156</f>
        <v>1.8741401457351259E-2</v>
      </c>
      <c r="E156" s="2">
        <f>MACD!F156</f>
        <v>-1.416175022761621E-2</v>
      </c>
      <c r="F156" s="2">
        <f>'Moving Avg'!D156</f>
        <v>21.104099999999999</v>
      </c>
      <c r="G156" s="2">
        <f>'Moving Avg'!F156</f>
        <v>21.090815000000003</v>
      </c>
      <c r="H156" s="2">
        <f>'Moving Avg'!G156</f>
        <v>20.851651999999998</v>
      </c>
      <c r="I156" s="2">
        <f>'Moving Avg'!H156</f>
        <v>0</v>
      </c>
      <c r="J156" s="6" t="str">
        <f>OBV!F156</f>
        <v>NEUTRAL</v>
      </c>
      <c r="K156" s="6" t="str">
        <f>OBV!G156</f>
        <v>NEUTRAL</v>
      </c>
      <c r="L156" s="6" t="str">
        <f>OBV!H156</f>
        <v>NEUTRAL</v>
      </c>
    </row>
    <row r="157" spans="1:12" ht="13.5" x14ac:dyDescent="0.25">
      <c r="A157" s="3">
        <f>RSI!A157</f>
        <v>42233</v>
      </c>
      <c r="B157" s="2">
        <f>RSI!B157</f>
        <v>21.104099999999999</v>
      </c>
      <c r="C157" s="2">
        <f>RSI!I157</f>
        <v>98.749414417859199</v>
      </c>
      <c r="D157" s="2">
        <f>MACD!E157</f>
        <v>2.2316295198713476E-2</v>
      </c>
      <c r="E157" s="2">
        <f>MACD!F157</f>
        <v>-6.866141142350274E-3</v>
      </c>
      <c r="F157" s="2">
        <f>'Moving Avg'!D157</f>
        <v>21.104099999999999</v>
      </c>
      <c r="G157" s="2">
        <f>'Moving Avg'!F157</f>
        <v>21.104100000000003</v>
      </c>
      <c r="H157" s="2">
        <f>'Moving Avg'!G157</f>
        <v>20.864939999999997</v>
      </c>
      <c r="I157" s="2">
        <f>'Moving Avg'!H157</f>
        <v>0</v>
      </c>
      <c r="J157" s="6" t="str">
        <f>OBV!F157</f>
        <v>NEUTRAL</v>
      </c>
      <c r="K157" s="6" t="str">
        <f>OBV!G157</f>
        <v>NEUTRAL</v>
      </c>
      <c r="L157" s="6" t="str">
        <f>OBV!H157</f>
        <v>NEUTRAL</v>
      </c>
    </row>
    <row r="158" spans="1:12" ht="13.5" x14ac:dyDescent="0.25">
      <c r="A158" s="3">
        <f>RSI!A158</f>
        <v>42234</v>
      </c>
      <c r="B158" s="2">
        <f>RSI!B158</f>
        <v>21.104099999999999</v>
      </c>
      <c r="C158" s="2">
        <f>RSI!I158</f>
        <v>98.749414417859199</v>
      </c>
      <c r="D158" s="2">
        <f>MACD!E158</f>
        <v>2.4862821119167933E-2</v>
      </c>
      <c r="E158" s="2">
        <f>MACD!F158</f>
        <v>-5.2034869004663302E-4</v>
      </c>
      <c r="F158" s="2">
        <f>'Moving Avg'!D158</f>
        <v>21.104099999999999</v>
      </c>
      <c r="G158" s="2">
        <f>'Moving Avg'!F158</f>
        <v>21.104100000000003</v>
      </c>
      <c r="H158" s="2">
        <f>'Moving Avg'!G158</f>
        <v>20.878228</v>
      </c>
      <c r="I158" s="2">
        <f>'Moving Avg'!H158</f>
        <v>0</v>
      </c>
      <c r="J158" s="6" t="str">
        <f>OBV!F158</f>
        <v>NEUTRAL</v>
      </c>
      <c r="K158" s="6" t="str">
        <f>OBV!G158</f>
        <v>NEUTRAL</v>
      </c>
      <c r="L158" s="6" t="str">
        <f>OBV!H158</f>
        <v>NEUTRAL</v>
      </c>
    </row>
    <row r="159" spans="1:12" ht="13.5" x14ac:dyDescent="0.25">
      <c r="A159" s="3">
        <f>RSI!A159</f>
        <v>42235</v>
      </c>
      <c r="B159" s="2">
        <f>RSI!B159</f>
        <v>21.104099999999999</v>
      </c>
      <c r="C159" s="2">
        <f>RSI!I159</f>
        <v>98.749414417859199</v>
      </c>
      <c r="D159" s="2">
        <f>MACD!E159</f>
        <v>2.6574625517024941E-2</v>
      </c>
      <c r="E159" s="2">
        <f>MACD!F159</f>
        <v>4.8986461513676818E-3</v>
      </c>
      <c r="F159" s="2">
        <f>'Moving Avg'!D159</f>
        <v>21.104099999999999</v>
      </c>
      <c r="G159" s="2">
        <f>'Moving Avg'!F159</f>
        <v>21.104100000000003</v>
      </c>
      <c r="H159" s="2">
        <f>'Moving Avg'!G159</f>
        <v>20.891516000000003</v>
      </c>
      <c r="I159" s="2">
        <f>'Moving Avg'!H159</f>
        <v>0</v>
      </c>
      <c r="J159" s="6" t="str">
        <f>OBV!F159</f>
        <v>NEUTRAL</v>
      </c>
      <c r="K159" s="6" t="str">
        <f>OBV!G159</f>
        <v>NEUTRAL</v>
      </c>
      <c r="L159" s="6" t="str">
        <f>OBV!H159</f>
        <v>NEUTRAL</v>
      </c>
    </row>
    <row r="160" spans="1:12" ht="13.5" x14ac:dyDescent="0.25">
      <c r="A160" s="3">
        <f>RSI!A160</f>
        <v>42236</v>
      </c>
      <c r="B160" s="2">
        <f>RSI!B160</f>
        <v>21.104099999999999</v>
      </c>
      <c r="C160" s="2">
        <f>RSI!I160</f>
        <v>98.749414417859199</v>
      </c>
      <c r="D160" s="2">
        <f>MACD!E160</f>
        <v>2.7612938073556137E-2</v>
      </c>
      <c r="E160" s="2">
        <f>MACD!F160</f>
        <v>9.4415045358053739E-3</v>
      </c>
      <c r="F160" s="2">
        <f>'Moving Avg'!D160</f>
        <v>21.104099999999999</v>
      </c>
      <c r="G160" s="2">
        <f>'Moving Avg'!F160</f>
        <v>21.104100000000003</v>
      </c>
      <c r="H160" s="2">
        <f>'Moving Avg'!G160</f>
        <v>20.904804000000002</v>
      </c>
      <c r="I160" s="2">
        <f>'Moving Avg'!H160</f>
        <v>0</v>
      </c>
      <c r="J160" s="6" t="str">
        <f>OBV!F160</f>
        <v>NEUTRAL</v>
      </c>
      <c r="K160" s="6" t="str">
        <f>OBV!G160</f>
        <v>NEUTRAL</v>
      </c>
      <c r="L160" s="6" t="str">
        <f>OBV!H160</f>
        <v>NEUTRAL</v>
      </c>
    </row>
    <row r="161" spans="1:12" ht="13.5" x14ac:dyDescent="0.25">
      <c r="A161" s="3">
        <f>RSI!A161</f>
        <v>42237</v>
      </c>
      <c r="B161" s="2">
        <f>RSI!B161</f>
        <v>20.7133</v>
      </c>
      <c r="C161" s="2">
        <f>RSI!I161</f>
        <v>14.273666409709634</v>
      </c>
      <c r="D161" s="2">
        <f>MACD!E161</f>
        <v>5.7059901608461416E-2</v>
      </c>
      <c r="E161" s="2">
        <f>MACD!F161</f>
        <v>1.8965183950336584E-2</v>
      </c>
      <c r="F161" s="2">
        <f>'Moving Avg'!D161</f>
        <v>21.025939999999999</v>
      </c>
      <c r="G161" s="2">
        <f>'Moving Avg'!F161</f>
        <v>21.084560000000003</v>
      </c>
      <c r="H161" s="2">
        <f>'Moving Avg'!G161</f>
        <v>20.910276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20.7133</v>
      </c>
      <c r="C162" s="2">
        <f>RSI!I162</f>
        <v>14.273666409709634</v>
      </c>
      <c r="D162" s="2">
        <f>MACD!E162</f>
        <v>8.3934190399531872E-2</v>
      </c>
      <c r="E162" s="2">
        <f>MACD!F162</f>
        <v>3.1958985240175639E-2</v>
      </c>
      <c r="F162" s="2">
        <f>'Moving Avg'!D162</f>
        <v>20.947780000000002</v>
      </c>
      <c r="G162" s="2">
        <f>'Moving Avg'!F162</f>
        <v>21.065020000000001</v>
      </c>
      <c r="H162" s="2">
        <f>'Moving Avg'!G162</f>
        <v>20.915747999999997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20.7133</v>
      </c>
      <c r="C163" s="2">
        <f>RSI!I163</f>
        <v>14.273666409709634</v>
      </c>
      <c r="D163" s="2">
        <f>MACD!E163</f>
        <v>0.10848659112872383</v>
      </c>
      <c r="E163" s="2">
        <f>MACD!F163</f>
        <v>4.726450641788528E-2</v>
      </c>
      <c r="F163" s="2">
        <f>'Moving Avg'!D163</f>
        <v>20.869620000000001</v>
      </c>
      <c r="G163" s="2">
        <f>'Moving Avg'!F163</f>
        <v>21.045480000000001</v>
      </c>
      <c r="H163" s="2">
        <f>'Moving Avg'!G163</f>
        <v>20.921219999999998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20.7133</v>
      </c>
      <c r="C164" s="2">
        <f>RSI!I164</f>
        <v>14.273666409709634</v>
      </c>
      <c r="D164" s="2">
        <f>MACD!E164</f>
        <v>0.13094004935098269</v>
      </c>
      <c r="E164" s="2">
        <f>MACD!F164</f>
        <v>6.3999615004504767E-2</v>
      </c>
      <c r="F164" s="2">
        <f>'Moving Avg'!D164</f>
        <v>20.791460000000001</v>
      </c>
      <c r="G164" s="2">
        <f>'Moving Avg'!F164</f>
        <v>21.025939999999999</v>
      </c>
      <c r="H164" s="2">
        <f>'Moving Avg'!G164</f>
        <v>20.926692000000003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20.7133</v>
      </c>
      <c r="C165" s="2">
        <f>RSI!I165</f>
        <v>14.273666409709634</v>
      </c>
      <c r="D165" s="2">
        <f>MACD!E165</f>
        <v>0.15149315708237054</v>
      </c>
      <c r="E165" s="2">
        <f>MACD!F165</f>
        <v>8.1498323420077928E-2</v>
      </c>
      <c r="F165" s="2">
        <f>'Moving Avg'!D165</f>
        <v>20.7133</v>
      </c>
      <c r="G165" s="2">
        <f>'Moving Avg'!F165</f>
        <v>21.006399999999999</v>
      </c>
      <c r="H165" s="2">
        <f>'Moving Avg'!G165</f>
        <v>20.932164000000004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20.7133</v>
      </c>
      <c r="C166" s="2">
        <f>RSI!I166</f>
        <v>14.273666409709634</v>
      </c>
      <c r="D166" s="2">
        <f>MACD!E166</f>
        <v>0.17032316277411397</v>
      </c>
      <c r="E166" s="2">
        <f>MACD!F166</f>
        <v>9.9263291290885139E-2</v>
      </c>
      <c r="F166" s="2">
        <f>'Moving Avg'!D166</f>
        <v>20.7133</v>
      </c>
      <c r="G166" s="2">
        <f>'Moving Avg'!F166</f>
        <v>20.98686</v>
      </c>
      <c r="H166" s="2">
        <f>'Moving Avg'!G166</f>
        <v>20.937636000000001</v>
      </c>
      <c r="I166" s="2">
        <f>'Moving Avg'!H166</f>
        <v>0</v>
      </c>
      <c r="J166" s="6" t="str">
        <f>OBV!F166</f>
        <v>NEUTRAL</v>
      </c>
      <c r="K166" s="6" t="str">
        <f>OBV!G166</f>
        <v>NEUTRAL</v>
      </c>
      <c r="L166" s="6" t="str">
        <f>OBV!H166</f>
        <v>NEUTRAL</v>
      </c>
    </row>
    <row r="167" spans="1:12" ht="13.5" x14ac:dyDescent="0.25">
      <c r="A167" s="3">
        <f>RSI!A167</f>
        <v>42247</v>
      </c>
      <c r="B167" s="2">
        <f>RSI!B167</f>
        <v>20.7133</v>
      </c>
      <c r="C167" s="2">
        <f>RSI!I167</f>
        <v>14.273666409709634</v>
      </c>
      <c r="D167" s="2">
        <f>MACD!E167</f>
        <v>0.18758857278589147</v>
      </c>
      <c r="E167" s="2">
        <f>MACD!F167</f>
        <v>0.11692834758988642</v>
      </c>
      <c r="F167" s="2">
        <f>'Moving Avg'!D167</f>
        <v>20.7133</v>
      </c>
      <c r="G167" s="2">
        <f>'Moving Avg'!F167</f>
        <v>20.967319999999997</v>
      </c>
      <c r="H167" s="2">
        <f>'Moving Avg'!G167</f>
        <v>20.943108000000002</v>
      </c>
      <c r="I167" s="2">
        <f>'Moving Avg'!H167</f>
        <v>0</v>
      </c>
      <c r="J167" s="6" t="str">
        <f>OBV!F167</f>
        <v>NEUTRAL</v>
      </c>
      <c r="K167" s="6" t="str">
        <f>OBV!G167</f>
        <v>NEUTRAL</v>
      </c>
      <c r="L167" s="6" t="str">
        <f>OBV!H167</f>
        <v>NEUTRAL</v>
      </c>
    </row>
    <row r="168" spans="1:12" ht="13.5" x14ac:dyDescent="0.25">
      <c r="A168" s="3">
        <f>RSI!A168</f>
        <v>42248</v>
      </c>
      <c r="B168" s="2">
        <f>RSI!B168</f>
        <v>20.7133</v>
      </c>
      <c r="C168" s="2">
        <f>RSI!I168</f>
        <v>14.273666409709634</v>
      </c>
      <c r="D168" s="2">
        <f>MACD!E168</f>
        <v>0.20343140316223085</v>
      </c>
      <c r="E168" s="2">
        <f>MACD!F168</f>
        <v>0.13422895870435531</v>
      </c>
      <c r="F168" s="2">
        <f>'Moving Avg'!D168</f>
        <v>20.7133</v>
      </c>
      <c r="G168" s="2">
        <f>'Moving Avg'!F168</f>
        <v>20.947779999999998</v>
      </c>
      <c r="H168" s="2">
        <f>'Moving Avg'!G168</f>
        <v>20.940606000000002</v>
      </c>
      <c r="I168" s="2">
        <f>'Moving Avg'!H168</f>
        <v>0</v>
      </c>
      <c r="J168" s="6" t="str">
        <f>OBV!F168</f>
        <v>NEUTRAL</v>
      </c>
      <c r="K168" s="6" t="str">
        <f>OBV!G168</f>
        <v>NEUTRAL</v>
      </c>
      <c r="L168" s="6" t="str">
        <f>OBV!H168</f>
        <v>NEUTRAL</v>
      </c>
    </row>
    <row r="169" spans="1:12" ht="13.5" x14ac:dyDescent="0.25">
      <c r="A169" s="3">
        <f>RSI!A169</f>
        <v>42249</v>
      </c>
      <c r="B169" s="2">
        <f>RSI!B169</f>
        <v>19.783200000000001</v>
      </c>
      <c r="C169" s="2">
        <f>RSI!I169</f>
        <v>3.047708002743363</v>
      </c>
      <c r="D169" s="2">
        <f>MACD!E169</f>
        <v>0.28687542806491706</v>
      </c>
      <c r="E169" s="2">
        <f>MACD!F169</f>
        <v>0.16475825257646767</v>
      </c>
      <c r="F169" s="2">
        <f>'Moving Avg'!D169</f>
        <v>20.527280000000001</v>
      </c>
      <c r="G169" s="2">
        <f>'Moving Avg'!F169</f>
        <v>20.881734999999999</v>
      </c>
      <c r="H169" s="2">
        <f>'Moving Avg'!G169</f>
        <v>20.919502000000008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19.783200000000001</v>
      </c>
      <c r="C170" s="2">
        <f>RSI!I170</f>
        <v>3.047708002743363</v>
      </c>
      <c r="D170" s="2">
        <f>MACD!E170</f>
        <v>0.36403555665745202</v>
      </c>
      <c r="E170" s="2">
        <f>MACD!F170</f>
        <v>0.20461371339266454</v>
      </c>
      <c r="F170" s="2">
        <f>'Moving Avg'!D170</f>
        <v>20.341259999999998</v>
      </c>
      <c r="G170" s="2">
        <f>'Moving Avg'!F170</f>
        <v>20.81569</v>
      </c>
      <c r="H170" s="2">
        <f>'Moving Avg'!G170</f>
        <v>20.898398000000011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18.896000000000001</v>
      </c>
      <c r="C171" s="2">
        <f>RSI!I171</f>
        <v>1.6297381916892988</v>
      </c>
      <c r="D171" s="2">
        <f>MACD!E171</f>
        <v>0.44098852855579196</v>
      </c>
      <c r="E171" s="2">
        <f>MACD!F171</f>
        <v>0.25188867642529</v>
      </c>
      <c r="F171" s="2">
        <f>'Moving Avg'!D171</f>
        <v>19.977799999999998</v>
      </c>
      <c r="G171" s="2">
        <f>'Moving Avg'!F171</f>
        <v>20.705285000000003</v>
      </c>
      <c r="H171" s="2">
        <f>'Moving Avg'!G171</f>
        <v>20.859550000000009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18.047899999999998</v>
      </c>
      <c r="C172" s="2">
        <f>RSI!I172</f>
        <v>1.1019450183462425</v>
      </c>
      <c r="D172" s="2">
        <f>MACD!E172</f>
        <v>0.57978600193989394</v>
      </c>
      <c r="E172" s="2">
        <f>MACD!F172</f>
        <v>0.31746814152821079</v>
      </c>
      <c r="F172" s="2">
        <f>'Moving Avg'!D172</f>
        <v>19.44472</v>
      </c>
      <c r="G172" s="2">
        <f>'Moving Avg'!F172</f>
        <v>20.552475000000005</v>
      </c>
      <c r="H172" s="2">
        <f>'Moving Avg'!G172</f>
        <v>20.803740000000008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18.047899999999998</v>
      </c>
      <c r="C173" s="2">
        <f>RSI!I173</f>
        <v>1.1019450183462425</v>
      </c>
      <c r="D173" s="2">
        <f>MACD!E173</f>
        <v>0.71229814203353925</v>
      </c>
      <c r="E173" s="2">
        <f>MACD!F173</f>
        <v>0.39643414162927648</v>
      </c>
      <c r="F173" s="2">
        <f>'Moving Avg'!D173</f>
        <v>18.911639999999998</v>
      </c>
      <c r="G173" s="2">
        <f>'Moving Avg'!F173</f>
        <v>20.399665000000006</v>
      </c>
      <c r="H173" s="2">
        <f>'Moving Avg'!G173</f>
        <v>20.747930000000007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18.047899999999998</v>
      </c>
      <c r="C174" s="2">
        <f>RSI!I174</f>
        <v>1.1019450183462425</v>
      </c>
      <c r="D174" s="2">
        <f>MACD!E174</f>
        <v>0.8383757658444182</v>
      </c>
      <c r="E174" s="2">
        <f>MACD!F174</f>
        <v>0.48482246647230487</v>
      </c>
      <c r="F174" s="2">
        <f>'Moving Avg'!D174</f>
        <v>18.564579999999999</v>
      </c>
      <c r="G174" s="2">
        <f>'Moving Avg'!F174</f>
        <v>20.246855000000004</v>
      </c>
      <c r="H174" s="2">
        <f>'Moving Avg'!G174</f>
        <v>20.69212000000001</v>
      </c>
      <c r="I174" s="2">
        <f>'Moving Avg'!H174</f>
        <v>0</v>
      </c>
      <c r="J174" s="6" t="str">
        <f>OBV!F174</f>
        <v>NEUTRAL</v>
      </c>
      <c r="K174" s="6" t="str">
        <f>OBV!G174</f>
        <v>NEUTRAL</v>
      </c>
      <c r="L174" s="6" t="str">
        <f>OBV!H174</f>
        <v>NEUTRAL</v>
      </c>
    </row>
    <row r="175" spans="1:12" ht="13.5" x14ac:dyDescent="0.25">
      <c r="A175" s="3">
        <f>RSI!A175</f>
        <v>42257</v>
      </c>
      <c r="B175" s="2">
        <f>RSI!B175</f>
        <v>18.047899999999998</v>
      </c>
      <c r="C175" s="2">
        <f>RSI!I175</f>
        <v>1.1019450183462425</v>
      </c>
      <c r="D175" s="2">
        <f>MACD!E175</f>
        <v>0.95797531993163787</v>
      </c>
      <c r="E175" s="2">
        <f>MACD!F175</f>
        <v>0.57945303716417151</v>
      </c>
      <c r="F175" s="2">
        <f>'Moving Avg'!D175</f>
        <v>18.21752</v>
      </c>
      <c r="G175" s="2">
        <f>'Moving Avg'!F175</f>
        <v>20.094045000000005</v>
      </c>
      <c r="H175" s="2">
        <f>'Moving Avg'!G175</f>
        <v>20.636310000000009</v>
      </c>
      <c r="I175" s="2">
        <f>'Moving Avg'!H175</f>
        <v>0</v>
      </c>
      <c r="J175" s="6" t="str">
        <f>OBV!F175</f>
        <v>NEUTRAL</v>
      </c>
      <c r="K175" s="6" t="str">
        <f>OBV!G175</f>
        <v>NEUTRAL</v>
      </c>
      <c r="L175" s="6" t="str">
        <f>OBV!H175</f>
        <v>NEUTRAL</v>
      </c>
    </row>
    <row r="176" spans="1:12" ht="13.5" x14ac:dyDescent="0.25">
      <c r="A176" s="3">
        <f>RSI!A176</f>
        <v>42258</v>
      </c>
      <c r="B176" s="2">
        <f>RSI!B176</f>
        <v>17.508600000000001</v>
      </c>
      <c r="C176" s="2">
        <f>RSI!I176</f>
        <v>0.8629220727474376</v>
      </c>
      <c r="D176" s="2">
        <f>MACD!E176</f>
        <v>1.1110846535335135</v>
      </c>
      <c r="E176" s="2">
        <f>MACD!F176</f>
        <v>0.68577936043803989</v>
      </c>
      <c r="F176" s="2">
        <f>'Moving Avg'!D176</f>
        <v>17.94004</v>
      </c>
      <c r="G176" s="2">
        <f>'Moving Avg'!F176</f>
        <v>19.914270000000005</v>
      </c>
      <c r="H176" s="2">
        <f>'Moving Avg'!G176</f>
        <v>20.569714000000008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17.508600000000001</v>
      </c>
      <c r="C177" s="2">
        <f>RSI!I177</f>
        <v>0.8629220727474376</v>
      </c>
      <c r="D177" s="2">
        <f>MACD!E177</f>
        <v>1.254900972981897</v>
      </c>
      <c r="E177" s="2">
        <f>MACD!F177</f>
        <v>0.79960368294681139</v>
      </c>
      <c r="F177" s="2">
        <f>'Moving Avg'!D177</f>
        <v>17.832180000000001</v>
      </c>
      <c r="G177" s="2">
        <f>'Moving Avg'!F177</f>
        <v>19.734495000000003</v>
      </c>
      <c r="H177" s="2">
        <f>'Moving Avg'!G177</f>
        <v>20.503118000000004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17.508600000000001</v>
      </c>
      <c r="C178" s="2">
        <f>RSI!I178</f>
        <v>0.8629220727474376</v>
      </c>
      <c r="D178" s="2">
        <f>MACD!E178</f>
        <v>1.3897975084701528</v>
      </c>
      <c r="E178" s="2">
        <f>MACD!F178</f>
        <v>0.91764244805147976</v>
      </c>
      <c r="F178" s="2">
        <f>'Moving Avg'!D178</f>
        <v>17.724319999999999</v>
      </c>
      <c r="G178" s="2">
        <f>'Moving Avg'!F178</f>
        <v>19.554720000000003</v>
      </c>
      <c r="H178" s="2">
        <f>'Moving Avg'!G178</f>
        <v>20.436522000000007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17.508600000000001</v>
      </c>
      <c r="C179" s="2">
        <f>RSI!I179</f>
        <v>0.8629220727474376</v>
      </c>
      <c r="D179" s="2">
        <f>MACD!E179</f>
        <v>1.373076019083797</v>
      </c>
      <c r="E179" s="2">
        <f>MACD!F179</f>
        <v>1.0087291622579433</v>
      </c>
      <c r="F179" s="2">
        <f>'Moving Avg'!D179</f>
        <v>17.61646</v>
      </c>
      <c r="G179" s="2">
        <f>'Moving Avg'!F179</f>
        <v>19.374945000000004</v>
      </c>
      <c r="H179" s="2">
        <f>'Moving Avg'!G179</f>
        <v>20.369926000000007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17.508600000000001</v>
      </c>
      <c r="C180" s="2">
        <f>RSI!I180</f>
        <v>0.8629220727474376</v>
      </c>
      <c r="D180" s="2">
        <f>MACD!E180</f>
        <v>1.3702489146462433</v>
      </c>
      <c r="E180" s="2">
        <f>MACD!F180</f>
        <v>1.0810331127356034</v>
      </c>
      <c r="F180" s="2">
        <f>'Moving Avg'!D180</f>
        <v>17.508600000000001</v>
      </c>
      <c r="G180" s="2">
        <f>'Moving Avg'!F180</f>
        <v>19.195170000000001</v>
      </c>
      <c r="H180" s="2">
        <f>'Moving Avg'!G180</f>
        <v>20.303330000000006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17.508600000000001</v>
      </c>
      <c r="C181" s="2">
        <f>RSI!I181</f>
        <v>0.8629220727474376</v>
      </c>
      <c r="D181" s="2">
        <f>MACD!E181</f>
        <v>1.2418476343644365</v>
      </c>
      <c r="E181" s="2">
        <f>MACD!F181</f>
        <v>1.1131960170613702</v>
      </c>
      <c r="F181" s="2">
        <f>'Moving Avg'!D181</f>
        <v>17.508600000000001</v>
      </c>
      <c r="G181" s="2">
        <f>'Moving Avg'!F181</f>
        <v>19.034935000000001</v>
      </c>
      <c r="H181" s="2">
        <f>'Moving Avg'!G181</f>
        <v>20.236734000000002</v>
      </c>
      <c r="I181" s="2">
        <f>'Moving Avg'!H181</f>
        <v>0</v>
      </c>
      <c r="J181" s="6" t="str">
        <f>OBV!F181</f>
        <v>NEUTRAL</v>
      </c>
      <c r="K181" s="6" t="str">
        <f>OBV!G181</f>
        <v>NEUTRAL</v>
      </c>
      <c r="L181" s="6" t="str">
        <f>OBV!H181</f>
        <v>NEUTRAL</v>
      </c>
    </row>
    <row r="182" spans="1:12" ht="13.5" x14ac:dyDescent="0.25">
      <c r="A182" s="3">
        <f>RSI!A182</f>
        <v>42268</v>
      </c>
      <c r="B182" s="2">
        <f>RSI!B182</f>
        <v>17.508600000000001</v>
      </c>
      <c r="C182" s="2">
        <f>RSI!I182</f>
        <v>0.8629220727474376</v>
      </c>
      <c r="D182" s="2">
        <f>MACD!E182</f>
        <v>1.0124301340369328</v>
      </c>
      <c r="E182" s="2">
        <f>MACD!F182</f>
        <v>1.0930428404564827</v>
      </c>
      <c r="F182" s="2">
        <f>'Moving Avg'!D182</f>
        <v>17.508600000000001</v>
      </c>
      <c r="G182" s="2">
        <f>'Moving Avg'!F182</f>
        <v>18.874700000000001</v>
      </c>
      <c r="H182" s="2">
        <f>'Moving Avg'!G182</f>
        <v>20.170138000000005</v>
      </c>
      <c r="I182" s="2">
        <f>'Moving Avg'!H182</f>
        <v>0</v>
      </c>
      <c r="J182" s="6" t="str">
        <f>OBV!F182</f>
        <v>NEUTRAL</v>
      </c>
      <c r="K182" s="6" t="str">
        <f>OBV!G182</f>
        <v>NEUTRAL</v>
      </c>
      <c r="L182" s="6" t="str">
        <f>OBV!H182</f>
        <v>NEUTRAL</v>
      </c>
    </row>
    <row r="183" spans="1:12" ht="13.5" x14ac:dyDescent="0.25">
      <c r="A183" s="3">
        <f>RSI!A183</f>
        <v>42269</v>
      </c>
      <c r="B183" s="2">
        <f>RSI!B183</f>
        <v>17.508600000000001</v>
      </c>
      <c r="C183" s="2">
        <f>RSI!I183</f>
        <v>0.8629220727474376</v>
      </c>
      <c r="D183" s="2">
        <f>MACD!E183</f>
        <v>0.82729528182550283</v>
      </c>
      <c r="E183" s="2">
        <f>MACD!F183</f>
        <v>1.0398933287302867</v>
      </c>
      <c r="F183" s="2">
        <f>'Moving Avg'!D183</f>
        <v>17.508600000000001</v>
      </c>
      <c r="G183" s="2">
        <f>'Moving Avg'!F183</f>
        <v>18.714465000000001</v>
      </c>
      <c r="H183" s="2">
        <f>'Moving Avg'!G183</f>
        <v>20.103542000000004</v>
      </c>
      <c r="I183" s="2">
        <f>'Moving Avg'!H183</f>
        <v>0</v>
      </c>
      <c r="J183" s="6" t="str">
        <f>OBV!F183</f>
        <v>NEUTRAL</v>
      </c>
      <c r="K183" s="6" t="str">
        <f>OBV!G183</f>
        <v>NEUTRAL</v>
      </c>
      <c r="L183" s="6" t="str">
        <f>OBV!H183</f>
        <v>NEUTRAL</v>
      </c>
    </row>
    <row r="184" spans="1:12" ht="13.5" x14ac:dyDescent="0.25">
      <c r="A184" s="3">
        <f>RSI!A184</f>
        <v>42270</v>
      </c>
      <c r="B184" s="2">
        <f>RSI!B184</f>
        <v>17.508600000000001</v>
      </c>
      <c r="C184" s="2">
        <f>RSI!I184</f>
        <v>0.8629220727474376</v>
      </c>
      <c r="D184" s="2">
        <f>MACD!E184</f>
        <v>0.67896461092679772</v>
      </c>
      <c r="E184" s="2">
        <f>MACD!F184</f>
        <v>0.96770758516958899</v>
      </c>
      <c r="F184" s="2">
        <f>'Moving Avg'!D184</f>
        <v>17.508600000000001</v>
      </c>
      <c r="G184" s="2">
        <f>'Moving Avg'!F184</f>
        <v>18.55423</v>
      </c>
      <c r="H184" s="2">
        <f>'Moving Avg'!G184</f>
        <v>20.036946000000004</v>
      </c>
      <c r="I184" s="2">
        <f>'Moving Avg'!H184</f>
        <v>0</v>
      </c>
      <c r="J184" s="6" t="str">
        <f>OBV!F184</f>
        <v>NEUTRAL</v>
      </c>
      <c r="K184" s="6" t="str">
        <f>OBV!G184</f>
        <v>NEUTRAL</v>
      </c>
      <c r="L184" s="6" t="str">
        <f>OBV!H184</f>
        <v>NEUTRAL</v>
      </c>
    </row>
    <row r="185" spans="1:12" ht="13.5" x14ac:dyDescent="0.25">
      <c r="A185" s="3">
        <f>RSI!A185</f>
        <v>42275</v>
      </c>
      <c r="B185" s="2">
        <f>RSI!B185</f>
        <v>17.508600000000001</v>
      </c>
      <c r="C185" s="2">
        <f>RSI!I185</f>
        <v>0.8629220727474376</v>
      </c>
      <c r="D185" s="2">
        <f>MACD!E185</f>
        <v>0.56115950283320615</v>
      </c>
      <c r="E185" s="2">
        <f>MACD!F185</f>
        <v>0.88639796870231247</v>
      </c>
      <c r="F185" s="2">
        <f>'Moving Avg'!D185</f>
        <v>17.508600000000001</v>
      </c>
      <c r="G185" s="2">
        <f>'Moving Avg'!F185</f>
        <v>18.393995</v>
      </c>
      <c r="H185" s="2">
        <f>'Moving Avg'!G185</f>
        <v>19.970350000000003</v>
      </c>
      <c r="I185" s="2">
        <f>'Moving Avg'!H185</f>
        <v>0</v>
      </c>
      <c r="J185" s="6" t="str">
        <f>OBV!F185</f>
        <v>NEUTRAL</v>
      </c>
      <c r="K185" s="6" t="str">
        <f>OBV!G185</f>
        <v>NEUTRAL</v>
      </c>
      <c r="L185" s="6" t="str">
        <f>OBV!H185</f>
        <v>NEUTRAL</v>
      </c>
    </row>
    <row r="186" spans="1:12" ht="13.5" x14ac:dyDescent="0.25">
      <c r="A186" s="3">
        <f>RSI!A186</f>
        <v>42276</v>
      </c>
      <c r="B186" s="2">
        <f>RSI!B186</f>
        <v>17.195900000000002</v>
      </c>
      <c r="C186" s="2">
        <f>RSI!I186</f>
        <v>0.68275059185191367</v>
      </c>
      <c r="D186" s="2">
        <f>MACD!E186</f>
        <v>0.408806674522463</v>
      </c>
      <c r="E186" s="2">
        <f>MACD!F186</f>
        <v>0.79087970986634271</v>
      </c>
      <c r="F186" s="2">
        <f>'Moving Avg'!D186</f>
        <v>17.446059999999999</v>
      </c>
      <c r="G186" s="2">
        <f>'Moving Avg'!F186</f>
        <v>18.218125000000001</v>
      </c>
      <c r="H186" s="2">
        <f>'Moving Avg'!G186</f>
        <v>19.897500000000004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17.195900000000002</v>
      </c>
      <c r="C187" s="2">
        <f>RSI!I187</f>
        <v>0.68275059185191367</v>
      </c>
      <c r="D187" s="2">
        <f>MACD!E187</f>
        <v>0.2883466902388605</v>
      </c>
      <c r="E187" s="2">
        <f>MACD!F187</f>
        <v>0.69037310594084633</v>
      </c>
      <c r="F187" s="2">
        <f>'Moving Avg'!D187</f>
        <v>17.383519999999997</v>
      </c>
      <c r="G187" s="2">
        <f>'Moving Avg'!F187</f>
        <v>18.042255000000001</v>
      </c>
      <c r="H187" s="2">
        <f>'Moving Avg'!G187</f>
        <v>19.824650000000005</v>
      </c>
      <c r="I187" s="2">
        <f>'Moving Avg'!H187</f>
        <v>0</v>
      </c>
      <c r="J187" s="6" t="str">
        <f>OBV!F187</f>
        <v>BEARISH</v>
      </c>
      <c r="K187" s="6" t="str">
        <f>OBV!G187</f>
        <v>NEUTRAL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16.680099999999999</v>
      </c>
      <c r="C188" s="2">
        <f>RSI!I188</f>
        <v>0.48787871601668087</v>
      </c>
      <c r="D188" s="2">
        <f>MACD!E188</f>
        <v>0.2324541476777604</v>
      </c>
      <c r="E188" s="2">
        <f>MACD!F188</f>
        <v>0.59878931428822912</v>
      </c>
      <c r="F188" s="2">
        <f>'Moving Avg'!D188</f>
        <v>17.21782</v>
      </c>
      <c r="G188" s="2">
        <f>'Moving Avg'!F188</f>
        <v>17.840595</v>
      </c>
      <c r="H188" s="2">
        <f>'Moving Avg'!G188</f>
        <v>19.736170000000005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16.680099999999999</v>
      </c>
      <c r="C189" s="2">
        <f>RSI!I189</f>
        <v>0.48787871601668087</v>
      </c>
      <c r="D189" s="2">
        <f>MACD!E189</f>
        <v>0.19545623942986268</v>
      </c>
      <c r="E189" s="2">
        <f>MACD!F189</f>
        <v>0.51812269931655586</v>
      </c>
      <c r="F189" s="2">
        <f>'Moving Avg'!D189</f>
        <v>17.052119999999999</v>
      </c>
      <c r="G189" s="2">
        <f>'Moving Avg'!F189</f>
        <v>17.68544</v>
      </c>
      <c r="H189" s="2">
        <f>'Moving Avg'!G189</f>
        <v>19.647690000000004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16.680099999999999</v>
      </c>
      <c r="C190" s="2">
        <f>RSI!I190</f>
        <v>0.48787871601668087</v>
      </c>
      <c r="D190" s="2">
        <f>MACD!E190</f>
        <v>0.17368344818800452</v>
      </c>
      <c r="E190" s="2">
        <f>MACD!F190</f>
        <v>0.4492348490908456</v>
      </c>
      <c r="F190" s="2">
        <f>'Moving Avg'!D190</f>
        <v>16.886419999999998</v>
      </c>
      <c r="G190" s="2">
        <f>'Moving Avg'!F190</f>
        <v>17.530284999999999</v>
      </c>
      <c r="H190" s="2">
        <f>'Moving Avg'!G190</f>
        <v>19.559210000000004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16.680099999999999</v>
      </c>
      <c r="C191" s="2">
        <f>RSI!I191</f>
        <v>0.48787871601668087</v>
      </c>
      <c r="D191" s="2">
        <f>MACD!E191</f>
        <v>0.16408729039808279</v>
      </c>
      <c r="E191" s="2">
        <f>MACD!F191</f>
        <v>0.39220533735229307</v>
      </c>
      <c r="F191" s="2">
        <f>'Moving Avg'!D191</f>
        <v>16.783259999999999</v>
      </c>
      <c r="G191" s="2">
        <f>'Moving Avg'!F191</f>
        <v>17.419489999999996</v>
      </c>
      <c r="H191" s="2">
        <f>'Moving Avg'!G191</f>
        <v>19.470730000000007</v>
      </c>
      <c r="I191" s="2">
        <f>'Moving Avg'!H191</f>
        <v>0</v>
      </c>
      <c r="J191" s="6" t="str">
        <f>OBV!F191</f>
        <v>NEUTRAL</v>
      </c>
      <c r="K191" s="6" t="str">
        <f>OBV!G191</f>
        <v>NEUTRAL</v>
      </c>
      <c r="L191" s="6" t="str">
        <f>OBV!H191</f>
        <v>NEUTRAL</v>
      </c>
    </row>
    <row r="192" spans="1:12" ht="13.5" x14ac:dyDescent="0.25">
      <c r="A192" s="3">
        <f>RSI!A192</f>
        <v>42284</v>
      </c>
      <c r="B192" s="2">
        <f>RSI!B192</f>
        <v>16.1798</v>
      </c>
      <c r="C192" s="2">
        <f>RSI!I192</f>
        <v>0.35550079522357692</v>
      </c>
      <c r="D192" s="2">
        <f>MACD!E192</f>
        <v>0.20119984722480311</v>
      </c>
      <c r="E192" s="2">
        <f>MACD!F192</f>
        <v>0.35400423932679509</v>
      </c>
      <c r="F192" s="2">
        <f>'Moving Avg'!D192</f>
        <v>16.58004</v>
      </c>
      <c r="G192" s="2">
        <f>'Moving Avg'!F192</f>
        <v>17.326084999999999</v>
      </c>
      <c r="H192" s="2">
        <f>'Moving Avg'!G192</f>
        <v>19.372244000000006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16.1798</v>
      </c>
      <c r="C193" s="2">
        <f>RSI!I193</f>
        <v>0.35550079522357692</v>
      </c>
      <c r="D193" s="2">
        <f>MACD!E193</f>
        <v>0.24312678095257922</v>
      </c>
      <c r="E193" s="2">
        <f>MACD!F193</f>
        <v>0.33182874765195192</v>
      </c>
      <c r="F193" s="2">
        <f>'Moving Avg'!D193</f>
        <v>16.479980000000001</v>
      </c>
      <c r="G193" s="2">
        <f>'Moving Avg'!F193</f>
        <v>17.232679999999995</v>
      </c>
      <c r="H193" s="2">
        <f>'Moving Avg'!G193</f>
        <v>19.273758000000004</v>
      </c>
      <c r="I193" s="2">
        <f>'Moving Avg'!H193</f>
        <v>0</v>
      </c>
      <c r="J193" s="6" t="str">
        <f>OBV!F193</f>
        <v>BEARISH</v>
      </c>
      <c r="K193" s="6" t="str">
        <f>OBV!G193</f>
        <v>NEUTRAL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16.1798</v>
      </c>
      <c r="C194" s="2">
        <f>RSI!I194</f>
        <v>0.35550079522357692</v>
      </c>
      <c r="D194" s="2">
        <f>MACD!E194</f>
        <v>0.28834786258029155</v>
      </c>
      <c r="E194" s="2">
        <f>MACD!F194</f>
        <v>0.32313257063761985</v>
      </c>
      <c r="F194" s="2">
        <f>'Moving Avg'!D194</f>
        <v>16.379919999999998</v>
      </c>
      <c r="G194" s="2">
        <f>'Moving Avg'!F194</f>
        <v>17.139274999999998</v>
      </c>
      <c r="H194" s="2">
        <f>'Moving Avg'!G194</f>
        <v>19.175272000000007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16.1798</v>
      </c>
      <c r="C195" s="2">
        <f>RSI!I195</f>
        <v>0.35550079522357692</v>
      </c>
      <c r="D195" s="2">
        <f>MACD!E195</f>
        <v>0.33563448935322526</v>
      </c>
      <c r="E195" s="2">
        <f>MACD!F195</f>
        <v>0.32563295438074097</v>
      </c>
      <c r="F195" s="2">
        <f>'Moving Avg'!D195</f>
        <v>16.279859999999999</v>
      </c>
      <c r="G195" s="2">
        <f>'Moving Avg'!F195</f>
        <v>17.045870000000001</v>
      </c>
      <c r="H195" s="2">
        <f>'Moving Avg'!G195</f>
        <v>19.076786000000006</v>
      </c>
      <c r="I195" s="2">
        <f>'Moving Avg'!H195</f>
        <v>0</v>
      </c>
      <c r="J195" s="6" t="str">
        <f>OBV!F195</f>
        <v>BEARISH</v>
      </c>
      <c r="K195" s="6" t="str">
        <f>OBV!G195</f>
        <v>NEUTRAL</v>
      </c>
      <c r="L195" s="6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16.1798</v>
      </c>
      <c r="C196" s="2">
        <f>RSI!I196</f>
        <v>0.35550079522357692</v>
      </c>
      <c r="D196" s="2">
        <f>MACD!E196</f>
        <v>0.33589284948184073</v>
      </c>
      <c r="E196" s="2">
        <f>MACD!F196</f>
        <v>0.32768493340096094</v>
      </c>
      <c r="F196" s="2">
        <f>'Moving Avg'!D196</f>
        <v>16.1798</v>
      </c>
      <c r="G196" s="2">
        <f>'Moving Avg'!F196</f>
        <v>16.979430000000001</v>
      </c>
      <c r="H196" s="2">
        <f>'Moving Avg'!G196</f>
        <v>18.978300000000008</v>
      </c>
      <c r="I196" s="2">
        <f>'Moving Avg'!H196</f>
        <v>0</v>
      </c>
      <c r="J196" s="6" t="str">
        <f>OBV!F196</f>
        <v>BEARISH</v>
      </c>
      <c r="K196" s="6" t="str">
        <f>OBV!G196</f>
        <v>NEUTRAL</v>
      </c>
      <c r="L196" s="6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16.1798</v>
      </c>
      <c r="C197" s="2">
        <f>RSI!I197</f>
        <v>0.35550079522357692</v>
      </c>
      <c r="D197" s="2">
        <f>MACD!E197</f>
        <v>0.34384691682497959</v>
      </c>
      <c r="E197" s="2">
        <f>MACD!F197</f>
        <v>0.33091733008576468</v>
      </c>
      <c r="F197" s="2">
        <f>'Moving Avg'!D197</f>
        <v>16.1798</v>
      </c>
      <c r="G197" s="2">
        <f>'Moving Avg'!F197</f>
        <v>16.912990000000001</v>
      </c>
      <c r="H197" s="2">
        <f>'Moving Avg'!G197</f>
        <v>18.879814000000007</v>
      </c>
      <c r="I197" s="2">
        <f>'Moving Avg'!H197</f>
        <v>0</v>
      </c>
      <c r="J197" s="6" t="str">
        <f>OBV!F197</f>
        <v>NEUTRAL</v>
      </c>
      <c r="K197" s="6" t="str">
        <f>OBV!G197</f>
        <v>NEUTRAL</v>
      </c>
      <c r="L197" s="6" t="str">
        <f>OBV!H197</f>
        <v>NEUTRAL</v>
      </c>
    </row>
    <row r="198" spans="1:12" ht="13.5" x14ac:dyDescent="0.25">
      <c r="A198" s="3">
        <f>RSI!A198</f>
        <v>42296</v>
      </c>
      <c r="B198" s="2">
        <f>RSI!B198</f>
        <v>16.1798</v>
      </c>
      <c r="C198" s="2">
        <f>RSI!I198</f>
        <v>0.35550079522357692</v>
      </c>
      <c r="D198" s="2">
        <f>MACD!E198</f>
        <v>0.27838589361148536</v>
      </c>
      <c r="E198" s="2">
        <f>MACD!F198</f>
        <v>0.32041104279090882</v>
      </c>
      <c r="F198" s="2">
        <f>'Moving Avg'!D198</f>
        <v>16.1798</v>
      </c>
      <c r="G198" s="2">
        <f>'Moving Avg'!F198</f>
        <v>16.846550000000001</v>
      </c>
      <c r="H198" s="2">
        <f>'Moving Avg'!G198</f>
        <v>18.781328000000009</v>
      </c>
      <c r="I198" s="2">
        <f>'Moving Avg'!H198</f>
        <v>0</v>
      </c>
      <c r="J198" s="6" t="str">
        <f>OBV!F198</f>
        <v>NEUTRAL</v>
      </c>
      <c r="K198" s="6" t="str">
        <f>OBV!G198</f>
        <v>NEUTRAL</v>
      </c>
      <c r="L198" s="6" t="str">
        <f>OBV!H198</f>
        <v>NEUTRAL</v>
      </c>
    </row>
    <row r="199" spans="1:12" ht="13.5" x14ac:dyDescent="0.25">
      <c r="A199" s="3">
        <f>RSI!A199</f>
        <v>42297</v>
      </c>
      <c r="B199" s="2">
        <f>RSI!B199</f>
        <v>16.1798</v>
      </c>
      <c r="C199" s="2">
        <f>RSI!I199</f>
        <v>0.35550079522357692</v>
      </c>
      <c r="D199" s="2">
        <f>MACD!E199</f>
        <v>0.22962770284750533</v>
      </c>
      <c r="E199" s="2">
        <f>MACD!F199</f>
        <v>0.30225437480222817</v>
      </c>
      <c r="F199" s="2">
        <f>'Moving Avg'!D199</f>
        <v>16.1798</v>
      </c>
      <c r="G199" s="2">
        <f>'Moving Avg'!F199</f>
        <v>16.780110000000001</v>
      </c>
      <c r="H199" s="2">
        <f>'Moving Avg'!G199</f>
        <v>18.682842000000008</v>
      </c>
      <c r="I199" s="2">
        <f>'Moving Avg'!H199</f>
        <v>0</v>
      </c>
      <c r="J199" s="6" t="str">
        <f>OBV!F199</f>
        <v>NEUTRAL</v>
      </c>
      <c r="K199" s="6" t="str">
        <f>OBV!G199</f>
        <v>NEUTRAL</v>
      </c>
      <c r="L199" s="6" t="str">
        <f>OBV!H199</f>
        <v>NEUTRAL</v>
      </c>
    </row>
    <row r="200" spans="1:12" ht="13.5" x14ac:dyDescent="0.25">
      <c r="A200" s="3">
        <f>RSI!A200</f>
        <v>42298</v>
      </c>
      <c r="B200" s="2">
        <f>RSI!B200</f>
        <v>16.1798</v>
      </c>
      <c r="C200" s="2">
        <f>RSI!I200</f>
        <v>0.35550079522357692</v>
      </c>
      <c r="D200" s="2">
        <f>MACD!E200</f>
        <v>0.19451142572076918</v>
      </c>
      <c r="E200" s="2">
        <f>MACD!F200</f>
        <v>0.28070578498593635</v>
      </c>
      <c r="F200" s="2">
        <f>'Moving Avg'!D200</f>
        <v>16.1798</v>
      </c>
      <c r="G200" s="2">
        <f>'Moving Avg'!F200</f>
        <v>16.71367</v>
      </c>
      <c r="H200" s="2">
        <f>'Moving Avg'!G200</f>
        <v>18.584356000000007</v>
      </c>
      <c r="I200" s="2">
        <f>'Moving Avg'!H200</f>
        <v>0</v>
      </c>
      <c r="J200" s="6" t="str">
        <f>OBV!F200</f>
        <v>NEUTRAL</v>
      </c>
      <c r="K200" s="6" t="str">
        <f>OBV!G200</f>
        <v>NEUTRAL</v>
      </c>
      <c r="L200" s="6" t="str">
        <f>OBV!H200</f>
        <v>NEUTRAL</v>
      </c>
    </row>
    <row r="201" spans="1:12" ht="13.5" x14ac:dyDescent="0.25">
      <c r="A201" s="3">
        <f>RSI!A201</f>
        <v>42299</v>
      </c>
      <c r="B201" s="2">
        <f>RSI!B201</f>
        <v>16.1798</v>
      </c>
      <c r="C201" s="2">
        <f>RSI!I201</f>
        <v>0.35550079522357692</v>
      </c>
      <c r="D201" s="2">
        <f>MACD!E201</f>
        <v>0.17048344306340368</v>
      </c>
      <c r="E201" s="2">
        <f>MACD!F201</f>
        <v>0.25866131660142982</v>
      </c>
      <c r="F201" s="2">
        <f>'Moving Avg'!D201</f>
        <v>16.1798</v>
      </c>
      <c r="G201" s="2">
        <f>'Moving Avg'!F201</f>
        <v>16.64723</v>
      </c>
      <c r="H201" s="2">
        <f>'Moving Avg'!G201</f>
        <v>18.485870000000009</v>
      </c>
      <c r="I201" s="2">
        <f>'Moving Avg'!H201</f>
        <v>20.086385000000003</v>
      </c>
      <c r="J201" s="6" t="str">
        <f>OBV!F201</f>
        <v>NEUTRAL</v>
      </c>
      <c r="K201" s="6" t="str">
        <f>OBV!G201</f>
        <v>NEUTRAL</v>
      </c>
      <c r="L201" s="6" t="str">
        <f>OBV!H201</f>
        <v>NEUTRAL</v>
      </c>
    </row>
    <row r="202" spans="1:12" ht="13.5" x14ac:dyDescent="0.25">
      <c r="A202" s="3">
        <f>RSI!A202</f>
        <v>42300</v>
      </c>
      <c r="B202" s="2">
        <f>RSI!B202</f>
        <v>16.1798</v>
      </c>
      <c r="C202" s="2">
        <f>RSI!I202</f>
        <v>0.35550079522357692</v>
      </c>
      <c r="D202" s="2">
        <f>MACD!E202</f>
        <v>7.8447462997793593E-2</v>
      </c>
      <c r="E202" s="2">
        <f>MACD!F202</f>
        <v>0.22261854588070257</v>
      </c>
      <c r="F202" s="2">
        <f>'Moving Avg'!D202</f>
        <v>16.1798</v>
      </c>
      <c r="G202" s="2">
        <f>'Moving Avg'!F202</f>
        <v>16.58079</v>
      </c>
      <c r="H202" s="2">
        <f>'Moving Avg'!G202</f>
        <v>18.387384000000008</v>
      </c>
      <c r="I202" s="2">
        <f>'Moving Avg'!H202</f>
        <v>20.063970500000003</v>
      </c>
      <c r="J202" s="6" t="str">
        <f>OBV!F202</f>
        <v>NEUTRAL</v>
      </c>
      <c r="K202" s="6" t="str">
        <f>OBV!G202</f>
        <v>NEUTRAL</v>
      </c>
      <c r="L202" s="6" t="str">
        <f>OBV!H202</f>
        <v>NEUTRAL</v>
      </c>
    </row>
    <row r="203" spans="1:12" ht="13.5" x14ac:dyDescent="0.25">
      <c r="A203" s="3">
        <f>RSI!A203</f>
        <v>42303</v>
      </c>
      <c r="B203" s="2">
        <f>RSI!B203</f>
        <v>16.1798</v>
      </c>
      <c r="C203" s="2">
        <f>RSI!I203</f>
        <v>0.35550079522357692</v>
      </c>
      <c r="D203" s="2">
        <f>MACD!E203</f>
        <v>5.4455132256165939E-3</v>
      </c>
      <c r="E203" s="2">
        <f>MACD!F203</f>
        <v>0.17918393934968538</v>
      </c>
      <c r="F203" s="2">
        <f>'Moving Avg'!D203</f>
        <v>16.1798</v>
      </c>
      <c r="G203" s="2">
        <f>'Moving Avg'!F203</f>
        <v>16.51435</v>
      </c>
      <c r="H203" s="2">
        <f>'Moving Avg'!G203</f>
        <v>18.288898000000007</v>
      </c>
      <c r="I203" s="2">
        <f>'Moving Avg'!H203</f>
        <v>20.041556000000003</v>
      </c>
      <c r="J203" s="6" t="str">
        <f>OBV!F203</f>
        <v>NEUTRAL</v>
      </c>
      <c r="K203" s="6" t="str">
        <f>OBV!G203</f>
        <v>NEUTRAL</v>
      </c>
      <c r="L203" s="6" t="str">
        <f>OBV!H203</f>
        <v>NEUTRAL</v>
      </c>
    </row>
    <row r="204" spans="1:12" ht="13.5" x14ac:dyDescent="0.25">
      <c r="A204" s="3">
        <f>RSI!A204</f>
        <v>42304</v>
      </c>
      <c r="B204" s="2">
        <f>RSI!B204</f>
        <v>16.1798</v>
      </c>
      <c r="C204" s="2">
        <f>RSI!I204</f>
        <v>0.35550079522357692</v>
      </c>
      <c r="D204" s="2">
        <f>MACD!E204</f>
        <v>-5.1811803698175396E-2</v>
      </c>
      <c r="E204" s="2">
        <f>MACD!F204</f>
        <v>0.13298479074011321</v>
      </c>
      <c r="F204" s="2">
        <f>'Moving Avg'!D204</f>
        <v>16.1798</v>
      </c>
      <c r="G204" s="2">
        <f>'Moving Avg'!F204</f>
        <v>16.44791</v>
      </c>
      <c r="H204" s="2">
        <f>'Moving Avg'!G204</f>
        <v>18.190412000000009</v>
      </c>
      <c r="I204" s="2">
        <f>'Moving Avg'!H204</f>
        <v>20.019141500000003</v>
      </c>
      <c r="J204" s="6" t="str">
        <f>OBV!F204</f>
        <v>NEUTRAL</v>
      </c>
      <c r="K204" s="6" t="str">
        <f>OBV!G204</f>
        <v>NEUTRAL</v>
      </c>
      <c r="L204" s="6" t="str">
        <f>OBV!H204</f>
        <v>NEUTRAL</v>
      </c>
    </row>
    <row r="205" spans="1:12" ht="13.5" x14ac:dyDescent="0.25">
      <c r="A205" s="3">
        <f>RSI!A205</f>
        <v>42305</v>
      </c>
      <c r="B205" s="2">
        <f>RSI!B205</f>
        <v>16.1798</v>
      </c>
      <c r="C205" s="2">
        <f>RSI!I205</f>
        <v>0.35550079522357692</v>
      </c>
      <c r="D205" s="2">
        <f>MACD!E205</f>
        <v>-9.6081077029371187E-2</v>
      </c>
      <c r="E205" s="2">
        <f>MACD!F205</f>
        <v>8.7171617186216327E-2</v>
      </c>
      <c r="F205" s="2">
        <f>'Moving Avg'!D205</f>
        <v>16.1798</v>
      </c>
      <c r="G205" s="2">
        <f>'Moving Avg'!F205</f>
        <v>16.38147</v>
      </c>
      <c r="H205" s="2">
        <f>'Moving Avg'!G205</f>
        <v>18.091926000000008</v>
      </c>
      <c r="I205" s="2">
        <f>'Moving Avg'!H205</f>
        <v>19.996727000000003</v>
      </c>
      <c r="J205" s="6" t="str">
        <f>OBV!F205</f>
        <v>NEUTRAL</v>
      </c>
      <c r="K205" s="6" t="str">
        <f>OBV!G205</f>
        <v>NEUTRAL</v>
      </c>
      <c r="L205" s="6" t="str">
        <f>OBV!H205</f>
        <v>NEUTRAL</v>
      </c>
    </row>
    <row r="206" spans="1:12" ht="13.5" x14ac:dyDescent="0.25">
      <c r="A206" s="3">
        <f>RSI!A206</f>
        <v>42306</v>
      </c>
      <c r="B206" s="2">
        <f>RSI!B206</f>
        <v>16.1798</v>
      </c>
      <c r="C206" s="2">
        <f>RSI!I206</f>
        <v>0.35550079522357692</v>
      </c>
      <c r="D206" s="2">
        <f>MACD!E206</f>
        <v>-0.12967003958766909</v>
      </c>
      <c r="E206" s="2">
        <f>MACD!F206</f>
        <v>4.3803285831439248E-2</v>
      </c>
      <c r="F206" s="2">
        <f>'Moving Avg'!D206</f>
        <v>16.1798</v>
      </c>
      <c r="G206" s="2">
        <f>'Moving Avg'!F206</f>
        <v>16.330665</v>
      </c>
      <c r="H206" s="2">
        <f>'Moving Avg'!G206</f>
        <v>17.993440000000007</v>
      </c>
      <c r="I206" s="2">
        <f>'Moving Avg'!H206</f>
        <v>19.971228</v>
      </c>
      <c r="J206" s="6" t="str">
        <f>OBV!F206</f>
        <v>NEUTRAL</v>
      </c>
      <c r="K206" s="6" t="str">
        <f>OBV!G206</f>
        <v>NEUTRAL</v>
      </c>
      <c r="L206" s="6" t="str">
        <f>OBV!H206</f>
        <v>NEUTRAL</v>
      </c>
    </row>
    <row r="207" spans="1:12" ht="13.5" x14ac:dyDescent="0.25">
      <c r="A207" s="3">
        <f>RSI!A207</f>
        <v>42307</v>
      </c>
      <c r="B207" s="2">
        <f>RSI!B207</f>
        <v>16.1798</v>
      </c>
      <c r="C207" s="2">
        <f>RSI!I207</f>
        <v>0.35550079522357692</v>
      </c>
      <c r="D207" s="2">
        <f>MACD!E207</f>
        <v>-0.1545084570953037</v>
      </c>
      <c r="E207" s="2">
        <f>MACD!F207</f>
        <v>4.1409372460906591E-3</v>
      </c>
      <c r="F207" s="2">
        <f>'Moving Avg'!D207</f>
        <v>16.1798</v>
      </c>
      <c r="G207" s="2">
        <f>'Moving Avg'!F207</f>
        <v>16.279859999999999</v>
      </c>
      <c r="H207" s="2">
        <f>'Moving Avg'!G207</f>
        <v>17.894954000000006</v>
      </c>
      <c r="I207" s="2">
        <f>'Moving Avg'!H207</f>
        <v>19.948908500000002</v>
      </c>
      <c r="J207" s="6" t="str">
        <f>OBV!F207</f>
        <v>NEUTRAL</v>
      </c>
      <c r="K207" s="6" t="str">
        <f>OBV!G207</f>
        <v>NEUTRAL</v>
      </c>
      <c r="L207" s="6" t="str">
        <f>OBV!H207</f>
        <v>NEUTRAL</v>
      </c>
    </row>
    <row r="208" spans="1:12" ht="13.5" x14ac:dyDescent="0.25">
      <c r="A208" s="3">
        <f>RSI!A208</f>
        <v>42310</v>
      </c>
      <c r="B208" s="2">
        <f>RSI!B208</f>
        <v>16.1798</v>
      </c>
      <c r="C208" s="2">
        <f>RSI!I208</f>
        <v>0.35550079522357692</v>
      </c>
      <c r="D208" s="2">
        <f>MACD!E208</f>
        <v>-0.17220797557455825</v>
      </c>
      <c r="E208" s="2">
        <f>MACD!F208</f>
        <v>-3.1128845318039122E-2</v>
      </c>
      <c r="F208" s="2">
        <f>'Moving Avg'!D208</f>
        <v>16.1798</v>
      </c>
      <c r="G208" s="2">
        <f>'Moving Avg'!F208</f>
        <v>16.254845</v>
      </c>
      <c r="H208" s="2">
        <f>'Moving Avg'!G208</f>
        <v>17.796468000000008</v>
      </c>
      <c r="I208" s="2">
        <f>'Moving Avg'!H208</f>
        <v>19.9296735</v>
      </c>
      <c r="J208" s="6" t="str">
        <f>OBV!F208</f>
        <v>NEUTRAL</v>
      </c>
      <c r="K208" s="6" t="str">
        <f>OBV!G208</f>
        <v>NEUTRAL</v>
      </c>
      <c r="L208" s="6" t="str">
        <f>OBV!H208</f>
        <v>NEUTRAL</v>
      </c>
    </row>
    <row r="209" spans="1:12" ht="13.5" x14ac:dyDescent="0.25">
      <c r="A209" s="3">
        <f>RSI!A209</f>
        <v>42311</v>
      </c>
      <c r="B209" s="2">
        <f>RSI!B209</f>
        <v>16.1798</v>
      </c>
      <c r="C209" s="2">
        <f>RSI!I209</f>
        <v>0.35550079522357692</v>
      </c>
      <c r="D209" s="2">
        <f>MACD!E209</f>
        <v>-0.18411263563010394</v>
      </c>
      <c r="E209" s="2">
        <f>MACD!F209</f>
        <v>-6.172560338045209E-2</v>
      </c>
      <c r="F209" s="2">
        <f>'Moving Avg'!D209</f>
        <v>16.1798</v>
      </c>
      <c r="G209" s="2">
        <f>'Moving Avg'!F209</f>
        <v>16.22983</v>
      </c>
      <c r="H209" s="2">
        <f>'Moving Avg'!G209</f>
        <v>17.697982000000003</v>
      </c>
      <c r="I209" s="2">
        <f>'Moving Avg'!H209</f>
        <v>19.910438499999998</v>
      </c>
      <c r="J209" s="6" t="str">
        <f>OBV!F209</f>
        <v>NEUTRAL</v>
      </c>
      <c r="K209" s="6" t="str">
        <f>OBV!G209</f>
        <v>NEUTRAL</v>
      </c>
      <c r="L209" s="6" t="str">
        <f>OBV!H209</f>
        <v>NEUTRAL</v>
      </c>
    </row>
    <row r="210" spans="1:12" ht="13.5" x14ac:dyDescent="0.25">
      <c r="A210" s="3">
        <f>RSI!A210</f>
        <v>42312</v>
      </c>
      <c r="B210" s="2">
        <f>RSI!B210</f>
        <v>16.1798</v>
      </c>
      <c r="C210" s="2">
        <f>RSI!I210</f>
        <v>0.35550079522357692</v>
      </c>
      <c r="D210" s="2">
        <f>MACD!E210</f>
        <v>-0.19134149880034457</v>
      </c>
      <c r="E210" s="2">
        <f>MACD!F210</f>
        <v>-8.7648782464430586E-2</v>
      </c>
      <c r="F210" s="2">
        <f>'Moving Avg'!D210</f>
        <v>16.1798</v>
      </c>
      <c r="G210" s="2">
        <f>'Moving Avg'!F210</f>
        <v>16.204815</v>
      </c>
      <c r="H210" s="2">
        <f>'Moving Avg'!G210</f>
        <v>17.599496000000002</v>
      </c>
      <c r="I210" s="2">
        <f>'Moving Avg'!H210</f>
        <v>19.888213499999996</v>
      </c>
      <c r="J210" s="6" t="str">
        <f>OBV!F210</f>
        <v>NEUTRAL</v>
      </c>
      <c r="K210" s="6" t="str">
        <f>OBV!G210</f>
        <v>NEUTRAL</v>
      </c>
      <c r="L210" s="6" t="str">
        <f>OBV!H210</f>
        <v>NEUTRAL</v>
      </c>
    </row>
    <row r="211" spans="1:12" ht="13.5" x14ac:dyDescent="0.25">
      <c r="A211" s="3">
        <f>RSI!A211</f>
        <v>42313</v>
      </c>
      <c r="B211" s="2">
        <f>RSI!B211</f>
        <v>16.1798</v>
      </c>
      <c r="C211" s="2">
        <f>RSI!I211</f>
        <v>0.35550079522357692</v>
      </c>
      <c r="D211" s="2">
        <f>MACD!E211</f>
        <v>-0.19482460813543057</v>
      </c>
      <c r="E211" s="2">
        <f>MACD!F211</f>
        <v>-0.10908394759863059</v>
      </c>
      <c r="F211" s="2">
        <f>'Moving Avg'!D211</f>
        <v>16.1798</v>
      </c>
      <c r="G211" s="2">
        <f>'Moving Avg'!F211</f>
        <v>16.1798</v>
      </c>
      <c r="H211" s="2">
        <f>'Moving Avg'!G211</f>
        <v>17.508826000000003</v>
      </c>
      <c r="I211" s="2">
        <f>'Moving Avg'!H211</f>
        <v>19.869073499999999</v>
      </c>
      <c r="J211" s="6" t="str">
        <f>OBV!F211</f>
        <v>NEUTRAL</v>
      </c>
      <c r="K211" s="6" t="str">
        <f>OBV!G211</f>
        <v>NEUTRAL</v>
      </c>
      <c r="L211" s="6" t="str">
        <f>OBV!H211</f>
        <v>NEUTRAL</v>
      </c>
    </row>
    <row r="212" spans="1:12" ht="13.5" x14ac:dyDescent="0.25">
      <c r="A212" s="3">
        <f>RSI!A212</f>
        <v>42314</v>
      </c>
      <c r="B212" s="2">
        <f>RSI!B212</f>
        <v>16.1798</v>
      </c>
      <c r="C212" s="2">
        <f>RSI!I212</f>
        <v>0.35550079522357692</v>
      </c>
      <c r="D212" s="2">
        <f>MACD!E212</f>
        <v>-0.19533331649613217</v>
      </c>
      <c r="E212" s="2">
        <f>MACD!F212</f>
        <v>-0.12633382137813093</v>
      </c>
      <c r="F212" s="2">
        <f>'Moving Avg'!D212</f>
        <v>16.1798</v>
      </c>
      <c r="G212" s="2">
        <f>'Moving Avg'!F212</f>
        <v>16.1798</v>
      </c>
      <c r="H212" s="2">
        <f>'Moving Avg'!G212</f>
        <v>17.418156</v>
      </c>
      <c r="I212" s="2">
        <f>'Moving Avg'!H212</f>
        <v>19.849933499999999</v>
      </c>
      <c r="J212" s="6" t="str">
        <f>OBV!F212</f>
        <v>NEUTRAL</v>
      </c>
      <c r="K212" s="6" t="str">
        <f>OBV!G212</f>
        <v>NEUTRAL</v>
      </c>
      <c r="L212" s="6" t="str">
        <f>OBV!H212</f>
        <v>NEUTRAL</v>
      </c>
    </row>
    <row r="213" spans="1:12" ht="13.5" x14ac:dyDescent="0.25">
      <c r="A213" s="3">
        <f>RSI!A213</f>
        <v>42317</v>
      </c>
      <c r="B213" s="2">
        <f>RSI!B213</f>
        <v>16.1798</v>
      </c>
      <c r="C213" s="2">
        <f>RSI!I213</f>
        <v>0.35550079522357692</v>
      </c>
      <c r="D213" s="2">
        <f>MACD!E213</f>
        <v>-0.19350585647678287</v>
      </c>
      <c r="E213" s="2">
        <f>MACD!F213</f>
        <v>-0.13976822839786132</v>
      </c>
      <c r="F213" s="2">
        <f>'Moving Avg'!D213</f>
        <v>16.1798</v>
      </c>
      <c r="G213" s="2">
        <f>'Moving Avg'!F213</f>
        <v>16.1798</v>
      </c>
      <c r="H213" s="2">
        <f>'Moving Avg'!G213</f>
        <v>17.327486</v>
      </c>
      <c r="I213" s="2">
        <f>'Moving Avg'!H213</f>
        <v>19.830793499999999</v>
      </c>
      <c r="J213" s="6" t="str">
        <f>OBV!F213</f>
        <v>NEUTRAL</v>
      </c>
      <c r="K213" s="6" t="str">
        <f>OBV!G213</f>
        <v>NEUTRAL</v>
      </c>
      <c r="L213" s="6" t="str">
        <f>OBV!H213</f>
        <v>NEUTRAL</v>
      </c>
    </row>
    <row r="214" spans="1:12" ht="13.5" x14ac:dyDescent="0.25">
      <c r="A214" s="3">
        <f>RSI!A214</f>
        <v>42318</v>
      </c>
      <c r="B214" s="2">
        <f>RSI!B214</f>
        <v>16.1798</v>
      </c>
      <c r="C214" s="2">
        <f>RSI!I214</f>
        <v>0.35550079522357692</v>
      </c>
      <c r="D214" s="2">
        <f>MACD!E214</f>
        <v>-0.18986889086075109</v>
      </c>
      <c r="E214" s="2">
        <f>MACD!F214</f>
        <v>-0.14978836089043929</v>
      </c>
      <c r="F214" s="2">
        <f>'Moving Avg'!D214</f>
        <v>16.1798</v>
      </c>
      <c r="G214" s="2">
        <f>'Moving Avg'!F214</f>
        <v>16.1798</v>
      </c>
      <c r="H214" s="2">
        <f>'Moving Avg'!G214</f>
        <v>17.236815999999997</v>
      </c>
      <c r="I214" s="2">
        <f>'Moving Avg'!H214</f>
        <v>19.811653499999995</v>
      </c>
      <c r="J214" s="6" t="str">
        <f>OBV!F214</f>
        <v>NEUTRAL</v>
      </c>
      <c r="K214" s="6" t="str">
        <f>OBV!G214</f>
        <v>NEUTRAL</v>
      </c>
      <c r="L214" s="6" t="str">
        <f>OBV!H214</f>
        <v>NEUTRAL</v>
      </c>
    </row>
    <row r="215" spans="1:12" ht="13.5" x14ac:dyDescent="0.25">
      <c r="A215" s="3">
        <f>RSI!A215</f>
        <v>42319</v>
      </c>
      <c r="B215" s="2">
        <f>RSI!B215</f>
        <v>16.1798</v>
      </c>
      <c r="C215" s="2">
        <f>RSI!I215</f>
        <v>0.35550079522357692</v>
      </c>
      <c r="D215" s="2">
        <f>MACD!E215</f>
        <v>-0.18485566833125944</v>
      </c>
      <c r="E215" s="2">
        <f>MACD!F215</f>
        <v>-0.15680182237860332</v>
      </c>
      <c r="F215" s="2">
        <f>'Moving Avg'!D215</f>
        <v>16.1798</v>
      </c>
      <c r="G215" s="2">
        <f>'Moving Avg'!F215</f>
        <v>16.1798</v>
      </c>
      <c r="H215" s="2">
        <f>'Moving Avg'!G215</f>
        <v>17.146145999999998</v>
      </c>
      <c r="I215" s="2">
        <f>'Moving Avg'!H215</f>
        <v>19.792513499999995</v>
      </c>
      <c r="J215" s="6" t="str">
        <f>OBV!F215</f>
        <v>NEUTRAL</v>
      </c>
      <c r="K215" s="6" t="str">
        <f>OBV!G215</f>
        <v>NEUTRAL</v>
      </c>
      <c r="L215" s="6" t="str">
        <f>OBV!H215</f>
        <v>NEUTRAL</v>
      </c>
    </row>
    <row r="216" spans="1:12" ht="13.5" x14ac:dyDescent="0.25">
      <c r="A216" s="3">
        <f>RSI!A216</f>
        <v>42320</v>
      </c>
      <c r="B216" s="2">
        <f>RSI!B216</f>
        <v>16.1798</v>
      </c>
      <c r="C216" s="2">
        <f>RSI!I216</f>
        <v>0.35550079522357692</v>
      </c>
      <c r="D216" s="2">
        <f>MACD!E216</f>
        <v>-0.17882131257930567</v>
      </c>
      <c r="E216" s="2">
        <f>MACD!F216</f>
        <v>-0.16120572041874381</v>
      </c>
      <c r="F216" s="2">
        <f>'Moving Avg'!D216</f>
        <v>16.1798</v>
      </c>
      <c r="G216" s="2">
        <f>'Moving Avg'!F216</f>
        <v>16.1798</v>
      </c>
      <c r="H216" s="2">
        <f>'Moving Avg'!G216</f>
        <v>17.055475999999999</v>
      </c>
      <c r="I216" s="2">
        <f>'Moving Avg'!H216</f>
        <v>19.773373499999995</v>
      </c>
      <c r="J216" s="6" t="str">
        <f>OBV!F216</f>
        <v>NEUTRAL</v>
      </c>
      <c r="K216" s="6" t="str">
        <f>OBV!G216</f>
        <v>NEUTRAL</v>
      </c>
      <c r="L216" s="6" t="str">
        <f>OBV!H216</f>
        <v>NEUTRAL</v>
      </c>
    </row>
    <row r="217" spans="1:12" ht="13.5" x14ac:dyDescent="0.25">
      <c r="A217" s="3">
        <f>RSI!A217</f>
        <v>42321</v>
      </c>
      <c r="B217" s="2">
        <f>RSI!B217</f>
        <v>16.1798</v>
      </c>
      <c r="C217" s="2">
        <f>RSI!I217</f>
        <v>0.35550079522357692</v>
      </c>
      <c r="D217" s="2">
        <f>MACD!E217</f>
        <v>-0.17205569126276998</v>
      </c>
      <c r="E217" s="2">
        <f>MACD!F217</f>
        <v>-0.16337571458754907</v>
      </c>
      <c r="F217" s="2">
        <f>'Moving Avg'!D217</f>
        <v>16.1798</v>
      </c>
      <c r="G217" s="2">
        <f>'Moving Avg'!F217</f>
        <v>16.1798</v>
      </c>
      <c r="H217" s="2">
        <f>'Moving Avg'!G217</f>
        <v>16.964805999999999</v>
      </c>
      <c r="I217" s="2">
        <f>'Moving Avg'!H217</f>
        <v>19.754233499999994</v>
      </c>
      <c r="J217" s="6" t="str">
        <f>OBV!F217</f>
        <v>NEUTRAL</v>
      </c>
      <c r="K217" s="6" t="str">
        <f>OBV!G217</f>
        <v>NEUTRAL</v>
      </c>
      <c r="L217" s="6" t="str">
        <f>OBV!H217</f>
        <v>NEUTRAL</v>
      </c>
    </row>
    <row r="218" spans="1:12" ht="13.5" x14ac:dyDescent="0.25">
      <c r="A218" s="3">
        <f>RSI!A218</f>
        <v>42324</v>
      </c>
      <c r="B218" s="2">
        <f>RSI!B218</f>
        <v>16.1798</v>
      </c>
      <c r="C218" s="2">
        <f>RSI!I218</f>
        <v>0.35550079522357692</v>
      </c>
      <c r="D218" s="2">
        <f>MACD!E218</f>
        <v>-0.16479424218271177</v>
      </c>
      <c r="E218" s="2">
        <f>MACD!F218</f>
        <v>-0.16365942010658163</v>
      </c>
      <c r="F218" s="2">
        <f>'Moving Avg'!D218</f>
        <v>16.1798</v>
      </c>
      <c r="G218" s="2">
        <f>'Moving Avg'!F218</f>
        <v>16.1798</v>
      </c>
      <c r="H218" s="2">
        <f>'Moving Avg'!G218</f>
        <v>16.874136</v>
      </c>
      <c r="I218" s="2">
        <f>'Moving Avg'!H218</f>
        <v>19.735093499999991</v>
      </c>
      <c r="J218" s="6" t="str">
        <f>OBV!F218</f>
        <v>NEUTRAL</v>
      </c>
      <c r="K218" s="6" t="str">
        <f>OBV!G218</f>
        <v>NEUTRAL</v>
      </c>
      <c r="L218" s="6" t="str">
        <f>OBV!H218</f>
        <v>NEUTRAL</v>
      </c>
    </row>
    <row r="219" spans="1:12" ht="13.5" x14ac:dyDescent="0.25">
      <c r="A219" s="3">
        <f>RSI!A219</f>
        <v>42325</v>
      </c>
      <c r="B219" s="2">
        <f>RSI!B219</f>
        <v>16.1798</v>
      </c>
      <c r="C219" s="2">
        <f>RSI!I219</f>
        <v>0.35550079522357692</v>
      </c>
      <c r="D219" s="2">
        <f>MACD!E219</f>
        <v>-0.15722707561363691</v>
      </c>
      <c r="E219" s="2">
        <f>MACD!F219</f>
        <v>-0.16237295120799269</v>
      </c>
      <c r="F219" s="2">
        <f>'Moving Avg'!D219</f>
        <v>16.1798</v>
      </c>
      <c r="G219" s="2">
        <f>'Moving Avg'!F219</f>
        <v>16.1798</v>
      </c>
      <c r="H219" s="2">
        <f>'Moving Avg'!G219</f>
        <v>16.802067999999998</v>
      </c>
      <c r="I219" s="2">
        <f>'Moving Avg'!H219</f>
        <v>19.712962999999991</v>
      </c>
      <c r="J219" s="6" t="str">
        <f>OBV!F219</f>
        <v>NEUTRAL</v>
      </c>
      <c r="K219" s="6" t="str">
        <f>OBV!G219</f>
        <v>NEUTRAL</v>
      </c>
      <c r="L219" s="6" t="str">
        <f>OBV!H219</f>
        <v>NEUTRAL</v>
      </c>
    </row>
    <row r="220" spans="1:12" ht="13.5" x14ac:dyDescent="0.25">
      <c r="A220" s="3">
        <f>RSI!A220</f>
        <v>42326</v>
      </c>
      <c r="B220" s="2">
        <f>RSI!B220</f>
        <v>16.1798</v>
      </c>
      <c r="C220" s="2">
        <f>RSI!I220</f>
        <v>0.35550079522357692</v>
      </c>
      <c r="D220" s="2">
        <f>MACD!E220</f>
        <v>-0.14950662231178313</v>
      </c>
      <c r="E220" s="2">
        <f>MACD!F220</f>
        <v>-0.15979968542875078</v>
      </c>
      <c r="F220" s="2">
        <f>'Moving Avg'!D220</f>
        <v>16.1798</v>
      </c>
      <c r="G220" s="2">
        <f>'Moving Avg'!F220</f>
        <v>16.1798</v>
      </c>
      <c r="H220" s="2">
        <f>'Moving Avg'!G220</f>
        <v>16.73</v>
      </c>
      <c r="I220" s="2">
        <f>'Moving Avg'!H220</f>
        <v>19.692516999999992</v>
      </c>
      <c r="J220" s="6" t="str">
        <f>OBV!F220</f>
        <v>NEUTRAL</v>
      </c>
      <c r="K220" s="6" t="str">
        <f>OBV!G220</f>
        <v>NEUTRAL</v>
      </c>
      <c r="L220" s="6" t="str">
        <f>OBV!H220</f>
        <v>NEUTRAL</v>
      </c>
    </row>
    <row r="221" spans="1:12" ht="13.5" x14ac:dyDescent="0.25">
      <c r="A221" s="3">
        <f>RSI!A221</f>
        <v>42327</v>
      </c>
      <c r="B221" s="2">
        <f>RSI!B221</f>
        <v>16.1798</v>
      </c>
      <c r="C221" s="2">
        <f>RSI!I221</f>
        <v>0.35550079522357692</v>
      </c>
      <c r="D221" s="2">
        <f>MACD!E221</f>
        <v>-0.14175405494068016</v>
      </c>
      <c r="E221" s="2">
        <f>MACD!F221</f>
        <v>-0.15619055933113668</v>
      </c>
      <c r="F221" s="2">
        <f>'Moving Avg'!D221</f>
        <v>16.1798</v>
      </c>
      <c r="G221" s="2">
        <f>'Moving Avg'!F221</f>
        <v>16.1798</v>
      </c>
      <c r="H221" s="2">
        <f>'Moving Avg'!G221</f>
        <v>16.675675999999999</v>
      </c>
      <c r="I221" s="2">
        <f>'Moving Avg'!H221</f>
        <v>19.669326999999992</v>
      </c>
      <c r="J221" s="6" t="str">
        <f>OBV!F221</f>
        <v>NEUTRAL</v>
      </c>
      <c r="K221" s="6" t="str">
        <f>OBV!G221</f>
        <v>NEUTRAL</v>
      </c>
      <c r="L221" s="6" t="str">
        <f>OBV!H221</f>
        <v>NEUTRAL</v>
      </c>
    </row>
    <row r="222" spans="1:12" ht="13.5" x14ac:dyDescent="0.25">
      <c r="A222" s="3">
        <f>RSI!A222</f>
        <v>42328</v>
      </c>
      <c r="B222" s="2">
        <f>RSI!B222</f>
        <v>16.1798</v>
      </c>
      <c r="C222" s="2">
        <f>RSI!I222</f>
        <v>0.35550079522357692</v>
      </c>
      <c r="D222" s="2">
        <f>MACD!E222</f>
        <v>-0.13406467532012201</v>
      </c>
      <c r="E222" s="2">
        <f>MACD!F222</f>
        <v>-0.15176538252893376</v>
      </c>
      <c r="F222" s="2">
        <f>'Moving Avg'!D222</f>
        <v>16.1798</v>
      </c>
      <c r="G222" s="2">
        <f>'Moving Avg'!F222</f>
        <v>16.1798</v>
      </c>
      <c r="H222" s="2">
        <f>'Moving Avg'!G222</f>
        <v>16.638313999999998</v>
      </c>
      <c r="I222" s="2">
        <f>'Moving Avg'!H222</f>
        <v>19.646136999999989</v>
      </c>
      <c r="J222" s="6" t="str">
        <f>OBV!F222</f>
        <v>NEUTRAL</v>
      </c>
      <c r="K222" s="6" t="str">
        <f>OBV!G222</f>
        <v>NEUTRAL</v>
      </c>
      <c r="L222" s="6" t="str">
        <f>OBV!H222</f>
        <v>NEUTRAL</v>
      </c>
    </row>
    <row r="223" spans="1:12" ht="13.5" x14ac:dyDescent="0.25">
      <c r="A223" s="3">
        <f>RSI!A223</f>
        <v>42331</v>
      </c>
      <c r="B223" s="2">
        <f>RSI!B223</f>
        <v>16.1798</v>
      </c>
      <c r="C223" s="2">
        <f>RSI!I223</f>
        <v>0.35550079522357692</v>
      </c>
      <c r="D223" s="2">
        <f>MACD!E223</f>
        <v>-0.12651243002970958</v>
      </c>
      <c r="E223" s="2">
        <f>MACD!F223</f>
        <v>-0.14671479202908894</v>
      </c>
      <c r="F223" s="2">
        <f>'Moving Avg'!D223</f>
        <v>16.1798</v>
      </c>
      <c r="G223" s="2">
        <f>'Moving Avg'!F223</f>
        <v>16.1798</v>
      </c>
      <c r="H223" s="2">
        <f>'Moving Avg'!G223</f>
        <v>16.600951999999999</v>
      </c>
      <c r="I223" s="2">
        <f>'Moving Avg'!H223</f>
        <v>19.622946999999989</v>
      </c>
      <c r="J223" s="6" t="str">
        <f>OBV!F223</f>
        <v>NEUTRAL</v>
      </c>
      <c r="K223" s="6" t="str">
        <f>OBV!G223</f>
        <v>NEUTRAL</v>
      </c>
      <c r="L223" s="6" t="str">
        <f>OBV!H223</f>
        <v>NEUTRAL</v>
      </c>
    </row>
    <row r="224" spans="1:12" ht="13.5" x14ac:dyDescent="0.25">
      <c r="A224" s="3">
        <f>RSI!A224</f>
        <v>42332</v>
      </c>
      <c r="B224" s="2">
        <f>RSI!B224</f>
        <v>16.1798</v>
      </c>
      <c r="C224" s="2">
        <f>RSI!I224</f>
        <v>0.35550079522357692</v>
      </c>
      <c r="D224" s="2">
        <f>MACD!E224</f>
        <v>-0.11915369163945044</v>
      </c>
      <c r="E224" s="2">
        <f>MACD!F224</f>
        <v>-0.14120257195116123</v>
      </c>
      <c r="F224" s="2">
        <f>'Moving Avg'!D224</f>
        <v>16.1798</v>
      </c>
      <c r="G224" s="2">
        <f>'Moving Avg'!F224</f>
        <v>16.1798</v>
      </c>
      <c r="H224" s="2">
        <f>'Moving Avg'!G224</f>
        <v>16.563589999999998</v>
      </c>
      <c r="I224" s="2">
        <f>'Moving Avg'!H224</f>
        <v>19.59975699999999</v>
      </c>
      <c r="J224" s="6" t="str">
        <f>OBV!F224</f>
        <v>NEUTRAL</v>
      </c>
      <c r="K224" s="6" t="str">
        <f>OBV!G224</f>
        <v>NEUTRAL</v>
      </c>
      <c r="L224" s="6" t="str">
        <f>OBV!H224</f>
        <v>NEUTRAL</v>
      </c>
    </row>
    <row r="225" spans="1:12" ht="13.5" x14ac:dyDescent="0.25">
      <c r="A225" s="3">
        <f>RSI!A225</f>
        <v>42333</v>
      </c>
      <c r="B225" s="2">
        <f>RSI!B225</f>
        <v>16.1798</v>
      </c>
      <c r="C225" s="2">
        <f>RSI!I225</f>
        <v>0.35550079522357692</v>
      </c>
      <c r="D225" s="2">
        <f>MACD!E225</f>
        <v>-0.11203042148594378</v>
      </c>
      <c r="E225" s="2">
        <f>MACD!F225</f>
        <v>-0.13536814185811774</v>
      </c>
      <c r="F225" s="2">
        <f>'Moving Avg'!D225</f>
        <v>16.1798</v>
      </c>
      <c r="G225" s="2">
        <f>'Moving Avg'!F225</f>
        <v>16.1798</v>
      </c>
      <c r="H225" s="2">
        <f>'Moving Avg'!G225</f>
        <v>16.526228</v>
      </c>
      <c r="I225" s="2">
        <f>'Moving Avg'!H225</f>
        <v>19.57656699999999</v>
      </c>
      <c r="J225" s="6" t="str">
        <f>OBV!F225</f>
        <v>NEUTRAL</v>
      </c>
      <c r="K225" s="6" t="str">
        <f>OBV!G225</f>
        <v>NEUTRAL</v>
      </c>
      <c r="L225" s="6" t="str">
        <f>OBV!H225</f>
        <v>NEUTRAL</v>
      </c>
    </row>
    <row r="226" spans="1:12" ht="13.5" x14ac:dyDescent="0.25">
      <c r="A226" s="3">
        <f>RSI!A226</f>
        <v>42334</v>
      </c>
      <c r="B226" s="2">
        <f>RSI!B226</f>
        <v>16.1798</v>
      </c>
      <c r="C226" s="2">
        <f>RSI!I226</f>
        <v>0.35550079522357692</v>
      </c>
      <c r="D226" s="2">
        <f>MACD!E226</f>
        <v>-0.10517281186156424</v>
      </c>
      <c r="E226" s="2">
        <f>MACD!F226</f>
        <v>-0.12932907585880704</v>
      </c>
      <c r="F226" s="2">
        <f>'Moving Avg'!D226</f>
        <v>16.1798</v>
      </c>
      <c r="G226" s="2">
        <f>'Moving Avg'!F226</f>
        <v>16.1798</v>
      </c>
      <c r="H226" s="2">
        <f>'Moving Avg'!G226</f>
        <v>16.499652000000001</v>
      </c>
      <c r="I226" s="2">
        <f>'Moving Avg'!H226</f>
        <v>19.553376999999987</v>
      </c>
      <c r="J226" s="6" t="str">
        <f>OBV!F226</f>
        <v>NEUTRAL</v>
      </c>
      <c r="K226" s="6" t="str">
        <f>OBV!G226</f>
        <v>NEUTRAL</v>
      </c>
      <c r="L226" s="6" t="str">
        <f>OBV!H226</f>
        <v>NEUTRAL</v>
      </c>
    </row>
    <row r="227" spans="1:12" ht="13.5" x14ac:dyDescent="0.25">
      <c r="A227" s="3">
        <f>RSI!A227</f>
        <v>42335</v>
      </c>
      <c r="B227" s="2">
        <f>RSI!B227</f>
        <v>16.1798</v>
      </c>
      <c r="C227" s="2">
        <f>RSI!I227</f>
        <v>0.35550079522357692</v>
      </c>
      <c r="D227" s="2">
        <f>MACD!E227</f>
        <v>-9.8601490225806998E-2</v>
      </c>
      <c r="E227" s="2">
        <f>MACD!F227</f>
        <v>-0.12318355873220704</v>
      </c>
      <c r="F227" s="2">
        <f>'Moving Avg'!D227</f>
        <v>16.1798</v>
      </c>
      <c r="G227" s="2">
        <f>'Moving Avg'!F227</f>
        <v>16.1798</v>
      </c>
      <c r="H227" s="2">
        <f>'Moving Avg'!G227</f>
        <v>16.473076000000002</v>
      </c>
      <c r="I227" s="2">
        <f>'Moving Avg'!H227</f>
        <v>19.530186999999987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</row>
    <row r="228" spans="1:12" ht="13.5" x14ac:dyDescent="0.25">
      <c r="A228" s="3">
        <f>RSI!A228</f>
        <v>42338</v>
      </c>
      <c r="B228" s="2">
        <f>RSI!B228</f>
        <v>16.1798</v>
      </c>
      <c r="C228" s="2">
        <f>RSI!I228</f>
        <v>0.35550079522357692</v>
      </c>
      <c r="D228" s="2">
        <f>MACD!E228</f>
        <v>-9.2329355152482862E-2</v>
      </c>
      <c r="E228" s="2">
        <f>MACD!F228</f>
        <v>-0.11701271801626222</v>
      </c>
      <c r="F228" s="2">
        <f>'Moving Avg'!D228</f>
        <v>16.1798</v>
      </c>
      <c r="G228" s="2">
        <f>'Moving Avg'!F228</f>
        <v>16.1798</v>
      </c>
      <c r="H228" s="2">
        <f>'Moving Avg'!G228</f>
        <v>16.4465</v>
      </c>
      <c r="I228" s="2">
        <f>'Moving Avg'!H228</f>
        <v>19.506996999999984</v>
      </c>
      <c r="J228" s="6" t="str">
        <f>OBV!F228</f>
        <v>NEUTRAL</v>
      </c>
      <c r="K228" s="6" t="str">
        <f>OBV!G228</f>
        <v>NEUTRAL</v>
      </c>
      <c r="L228" s="6" t="str">
        <f>OBV!H228</f>
        <v>NEUTRAL</v>
      </c>
    </row>
    <row r="229" spans="1:12" ht="13.5" x14ac:dyDescent="0.25">
      <c r="A229" s="3">
        <f>RSI!A229</f>
        <v>42339</v>
      </c>
      <c r="B229" s="2">
        <f>RSI!B229</f>
        <v>16.1798</v>
      </c>
      <c r="C229" s="2">
        <f>RSI!I229</f>
        <v>0.35550079522357692</v>
      </c>
      <c r="D229" s="2">
        <f>MACD!E229</f>
        <v>-8.6363102828343585E-2</v>
      </c>
      <c r="E229" s="2">
        <f>MACD!F229</f>
        <v>-0.11088279497867851</v>
      </c>
      <c r="F229" s="2">
        <f>'Moving Avg'!D229</f>
        <v>16.1798</v>
      </c>
      <c r="G229" s="2">
        <f>'Moving Avg'!F229</f>
        <v>16.1798</v>
      </c>
      <c r="H229" s="2">
        <f>'Moving Avg'!G229</f>
        <v>16.419924000000002</v>
      </c>
      <c r="I229" s="2">
        <f>'Moving Avg'!H229</f>
        <v>19.483806999999985</v>
      </c>
      <c r="J229" s="6" t="str">
        <f>OBV!F229</f>
        <v>NEUTRAL</v>
      </c>
      <c r="K229" s="6" t="str">
        <f>OBV!G229</f>
        <v>NEUTRAL</v>
      </c>
      <c r="L229" s="6" t="str">
        <f>OBV!H229</f>
        <v>NEUTRAL</v>
      </c>
    </row>
    <row r="230" spans="1:12" ht="13.5" x14ac:dyDescent="0.25">
      <c r="A230" s="3">
        <f>RSI!A230</f>
        <v>42340</v>
      </c>
      <c r="B230" s="2">
        <f>RSI!B230</f>
        <v>16.1798</v>
      </c>
      <c r="C230" s="2">
        <f>RSI!I230</f>
        <v>0.35550079522357692</v>
      </c>
      <c r="D230" s="2">
        <f>MACD!E230</f>
        <v>-8.0704493710246794E-2</v>
      </c>
      <c r="E230" s="2">
        <f>MACD!F230</f>
        <v>-0.10484713472499216</v>
      </c>
      <c r="F230" s="2">
        <f>'Moving Avg'!D230</f>
        <v>16.1798</v>
      </c>
      <c r="G230" s="2">
        <f>'Moving Avg'!F230</f>
        <v>16.1798</v>
      </c>
      <c r="H230" s="2">
        <f>'Moving Avg'!G230</f>
        <v>16.393348</v>
      </c>
      <c r="I230" s="2">
        <f>'Moving Avg'!H230</f>
        <v>19.460616999999985</v>
      </c>
      <c r="J230" s="6" t="str">
        <f>OBV!F230</f>
        <v>NEUTRAL</v>
      </c>
      <c r="K230" s="6" t="str">
        <f>OBV!G230</f>
        <v>NEUTRAL</v>
      </c>
      <c r="L230" s="6" t="str">
        <f>OBV!H230</f>
        <v>NEUTRAL</v>
      </c>
    </row>
    <row r="231" spans="1:12" ht="13.5" x14ac:dyDescent="0.25">
      <c r="A231" s="3">
        <f>RSI!A231</f>
        <v>42341</v>
      </c>
      <c r="B231" s="2">
        <f>RSI!B231</f>
        <v>16.1798</v>
      </c>
      <c r="C231" s="2">
        <f>RSI!I231</f>
        <v>0.35550079522357692</v>
      </c>
      <c r="D231" s="2">
        <f>MACD!E231</f>
        <v>-7.5351401168028076E-2</v>
      </c>
      <c r="E231" s="2">
        <f>MACD!F231</f>
        <v>-9.8947988013599344E-2</v>
      </c>
      <c r="F231" s="2">
        <f>'Moving Avg'!D231</f>
        <v>16.1798</v>
      </c>
      <c r="G231" s="2">
        <f>'Moving Avg'!F231</f>
        <v>16.1798</v>
      </c>
      <c r="H231" s="2">
        <f>'Moving Avg'!G231</f>
        <v>16.366772000000001</v>
      </c>
      <c r="I231" s="2">
        <f>'Moving Avg'!H231</f>
        <v>19.437426999999985</v>
      </c>
      <c r="J231" s="6" t="str">
        <f>OBV!F231</f>
        <v>NEUTRAL</v>
      </c>
      <c r="K231" s="6" t="str">
        <f>OBV!G231</f>
        <v>NEUTRAL</v>
      </c>
      <c r="L231" s="6" t="str">
        <f>OBV!H231</f>
        <v>NEUTRAL</v>
      </c>
    </row>
    <row r="232" spans="1:12" ht="13.5" x14ac:dyDescent="0.25">
      <c r="A232" s="3">
        <f>RSI!A232</f>
        <v>42342</v>
      </c>
      <c r="B232" s="2">
        <f>RSI!B232</f>
        <v>16.1798</v>
      </c>
      <c r="C232" s="2">
        <f>RSI!I232</f>
        <v>0.35550079522357692</v>
      </c>
      <c r="D232" s="2">
        <f>MACD!E232</f>
        <v>-7.0298677368079154E-2</v>
      </c>
      <c r="E232" s="2">
        <f>MACD!F232</f>
        <v>-9.3218125884495309E-2</v>
      </c>
      <c r="F232" s="2">
        <f>'Moving Avg'!D232</f>
        <v>16.1798</v>
      </c>
      <c r="G232" s="2">
        <f>'Moving Avg'!F232</f>
        <v>16.1798</v>
      </c>
      <c r="H232" s="2">
        <f>'Moving Avg'!G232</f>
        <v>16.340196000000002</v>
      </c>
      <c r="I232" s="2">
        <f>'Moving Avg'!H232</f>
        <v>19.414236999999986</v>
      </c>
      <c r="J232" s="6" t="str">
        <f>OBV!F232</f>
        <v>NEUTRAL</v>
      </c>
      <c r="K232" s="6" t="str">
        <f>OBV!G232</f>
        <v>NEUTRAL</v>
      </c>
      <c r="L232" s="6" t="str">
        <f>OBV!H232</f>
        <v>NEUTRAL</v>
      </c>
    </row>
    <row r="233" spans="1:12" ht="13.5" x14ac:dyDescent="0.25">
      <c r="A233" s="3">
        <f>RSI!A233</f>
        <v>42345</v>
      </c>
      <c r="B233" s="2">
        <f>RSI!B233</f>
        <v>16.1798</v>
      </c>
      <c r="C233" s="2">
        <f>RSI!I233</f>
        <v>0.35550079522357692</v>
      </c>
      <c r="D233" s="2">
        <f>MACD!E233</f>
        <v>-6.5538866101817916E-2</v>
      </c>
      <c r="E233" s="2">
        <f>MACD!F233</f>
        <v>-8.7682273927959825E-2</v>
      </c>
      <c r="F233" s="2">
        <f>'Moving Avg'!D233</f>
        <v>16.1798</v>
      </c>
      <c r="G233" s="2">
        <f>'Moving Avg'!F233</f>
        <v>16.1798</v>
      </c>
      <c r="H233" s="2">
        <f>'Moving Avg'!G233</f>
        <v>16.31362</v>
      </c>
      <c r="I233" s="2">
        <f>'Moving Avg'!H233</f>
        <v>19.391046999999986</v>
      </c>
      <c r="J233" s="6" t="str">
        <f>OBV!F233</f>
        <v>NEUTRAL</v>
      </c>
      <c r="K233" s="6" t="str">
        <f>OBV!G233</f>
        <v>NEUTRAL</v>
      </c>
      <c r="L233" s="6" t="str">
        <f>OBV!H233</f>
        <v>NEUTRAL</v>
      </c>
    </row>
    <row r="234" spans="1:12" ht="13.5" x14ac:dyDescent="0.25">
      <c r="A234" s="3">
        <f>RSI!A234</f>
        <v>42346</v>
      </c>
      <c r="B234" s="2">
        <f>RSI!B234</f>
        <v>16.1798</v>
      </c>
      <c r="C234" s="2">
        <f>RSI!I234</f>
        <v>0.35550079522357692</v>
      </c>
      <c r="D234" s="2">
        <f>MACD!E234</f>
        <v>-6.1062787575810518E-2</v>
      </c>
      <c r="E234" s="2">
        <f>MACD!F234</f>
        <v>-8.2358376657529972E-2</v>
      </c>
      <c r="F234" s="2">
        <f>'Moving Avg'!D234</f>
        <v>16.1798</v>
      </c>
      <c r="G234" s="2">
        <f>'Moving Avg'!F234</f>
        <v>16.1798</v>
      </c>
      <c r="H234" s="2">
        <f>'Moving Avg'!G234</f>
        <v>16.287044000000002</v>
      </c>
      <c r="I234" s="2">
        <f>'Moving Avg'!H234</f>
        <v>19.367856999999983</v>
      </c>
      <c r="J234" s="6" t="str">
        <f>OBV!F234</f>
        <v>NEUTRAL</v>
      </c>
      <c r="K234" s="6" t="str">
        <f>OBV!G234</f>
        <v>NEUTRAL</v>
      </c>
      <c r="L234" s="6" t="str">
        <f>OBV!H234</f>
        <v>NEUTRAL</v>
      </c>
    </row>
    <row r="235" spans="1:12" ht="13.5" x14ac:dyDescent="0.25">
      <c r="A235" s="3">
        <f>RSI!A235</f>
        <v>42347</v>
      </c>
      <c r="B235" s="2">
        <f>RSI!B235</f>
        <v>16.1798</v>
      </c>
      <c r="C235" s="2">
        <f>RSI!I235</f>
        <v>0.35550079522357692</v>
      </c>
      <c r="D235" s="2">
        <f>MACD!E235</f>
        <v>-5.686001622265735E-2</v>
      </c>
      <c r="E235" s="2">
        <f>MACD!F235</f>
        <v>-7.7258704570555448E-2</v>
      </c>
      <c r="F235" s="2">
        <f>'Moving Avg'!D235</f>
        <v>16.1798</v>
      </c>
      <c r="G235" s="2">
        <f>'Moving Avg'!F235</f>
        <v>16.1798</v>
      </c>
      <c r="H235" s="2">
        <f>'Moving Avg'!G235</f>
        <v>16.260467999999999</v>
      </c>
      <c r="I235" s="2">
        <f>'Moving Avg'!H235</f>
        <v>19.344666999999983</v>
      </c>
      <c r="J235" s="6" t="str">
        <f>OBV!F235</f>
        <v>NEUTRAL</v>
      </c>
      <c r="K235" s="6" t="str">
        <f>OBV!G235</f>
        <v>NEUTRAL</v>
      </c>
      <c r="L235" s="6" t="str">
        <f>OBV!H235</f>
        <v>NEUTRAL</v>
      </c>
    </row>
    <row r="236" spans="1:12" ht="13.5" x14ac:dyDescent="0.25">
      <c r="A236" s="3">
        <f>RSI!A236</f>
        <v>42348</v>
      </c>
      <c r="B236" s="2">
        <f>RSI!B236</f>
        <v>16.1798</v>
      </c>
      <c r="C236" s="2">
        <f>RSI!I236</f>
        <v>0.35550079522357692</v>
      </c>
      <c r="D236" s="2">
        <f>MACD!E236</f>
        <v>-5.2919269251130885E-2</v>
      </c>
      <c r="E236" s="2">
        <f>MACD!F236</f>
        <v>-7.2390817506670535E-2</v>
      </c>
      <c r="F236" s="2">
        <f>'Moving Avg'!D236</f>
        <v>16.1798</v>
      </c>
      <c r="G236" s="2">
        <f>'Moving Avg'!F236</f>
        <v>16.1798</v>
      </c>
      <c r="H236" s="2">
        <f>'Moving Avg'!G236</f>
        <v>16.240145999999999</v>
      </c>
      <c r="I236" s="2">
        <f>'Moving Avg'!H236</f>
        <v>19.324599499999984</v>
      </c>
      <c r="J236" s="6" t="str">
        <f>OBV!F236</f>
        <v>NEUTRAL</v>
      </c>
      <c r="K236" s="6" t="str">
        <f>OBV!G236</f>
        <v>NEUTRAL</v>
      </c>
      <c r="L236" s="6" t="str">
        <f>OBV!H236</f>
        <v>NEUTRAL</v>
      </c>
    </row>
    <row r="237" spans="1:12" ht="13.5" x14ac:dyDescent="0.25">
      <c r="A237" s="3">
        <f>RSI!A237</f>
        <v>42349</v>
      </c>
      <c r="B237" s="2">
        <f>RSI!B237</f>
        <v>16.1798</v>
      </c>
      <c r="C237" s="2">
        <f>RSI!I237</f>
        <v>0.35550079522357692</v>
      </c>
      <c r="D237" s="2">
        <f>MACD!E237</f>
        <v>-4.9228720834676665E-2</v>
      </c>
      <c r="E237" s="2">
        <f>MACD!F237</f>
        <v>-6.7758398172271764E-2</v>
      </c>
      <c r="F237" s="2">
        <f>'Moving Avg'!D237</f>
        <v>16.1798</v>
      </c>
      <c r="G237" s="2">
        <f>'Moving Avg'!F237</f>
        <v>16.1798</v>
      </c>
      <c r="H237" s="2">
        <f>'Moving Avg'!G237</f>
        <v>16.219823999999999</v>
      </c>
      <c r="I237" s="2">
        <f>'Moving Avg'!H237</f>
        <v>19.30453199999998</v>
      </c>
      <c r="J237" s="6" t="str">
        <f>OBV!F237</f>
        <v>NEUTRAL</v>
      </c>
      <c r="K237" s="6" t="str">
        <f>OBV!G237</f>
        <v>NEUTRAL</v>
      </c>
      <c r="L237" s="6" t="str">
        <f>OBV!H237</f>
        <v>NEUTRAL</v>
      </c>
    </row>
    <row r="238" spans="1:12" ht="13.5" x14ac:dyDescent="0.25">
      <c r="A238" s="3">
        <f>RSI!A238</f>
        <v>42352</v>
      </c>
      <c r="B238" s="2">
        <f>RSI!B238</f>
        <v>16.1798</v>
      </c>
      <c r="C238" s="2">
        <f>RSI!I238</f>
        <v>0.35550079522357692</v>
      </c>
      <c r="D238" s="2">
        <f>MACD!E238</f>
        <v>-4.5776254458996135E-2</v>
      </c>
      <c r="E238" s="2">
        <f>MACD!F238</f>
        <v>-6.3361969429616638E-2</v>
      </c>
      <c r="F238" s="2">
        <f>'Moving Avg'!D238</f>
        <v>16.1798</v>
      </c>
      <c r="G238" s="2">
        <f>'Moving Avg'!F238</f>
        <v>16.1798</v>
      </c>
      <c r="H238" s="2">
        <f>'Moving Avg'!G238</f>
        <v>16.209817999999999</v>
      </c>
      <c r="I238" s="2">
        <f>'Moving Avg'!H238</f>
        <v>19.284464499999981</v>
      </c>
      <c r="J238" s="6" t="str">
        <f>OBV!F238</f>
        <v>NEUTRAL</v>
      </c>
      <c r="K238" s="6" t="str">
        <f>OBV!G238</f>
        <v>NEUTRAL</v>
      </c>
      <c r="L238" s="6" t="str">
        <f>OBV!H238</f>
        <v>NEUTRAL</v>
      </c>
    </row>
    <row r="239" spans="1:12" ht="13.5" x14ac:dyDescent="0.25">
      <c r="A239" s="3">
        <f>RSI!A239</f>
        <v>42353</v>
      </c>
      <c r="B239" s="2">
        <f>RSI!B239</f>
        <v>16.1798</v>
      </c>
      <c r="C239" s="2">
        <f>RSI!I239</f>
        <v>0.35550079522357692</v>
      </c>
      <c r="D239" s="2">
        <f>MACD!E239</f>
        <v>-4.2549663942903493E-2</v>
      </c>
      <c r="E239" s="2">
        <f>MACD!F239</f>
        <v>-5.9199508332274012E-2</v>
      </c>
      <c r="F239" s="2">
        <f>'Moving Avg'!D239</f>
        <v>16.1798</v>
      </c>
      <c r="G239" s="2">
        <f>'Moving Avg'!F239</f>
        <v>16.1798</v>
      </c>
      <c r="H239" s="2">
        <f>'Moving Avg'!G239</f>
        <v>16.199811999999998</v>
      </c>
      <c r="I239" s="2">
        <f>'Moving Avg'!H239</f>
        <v>19.264396999999981</v>
      </c>
      <c r="J239" s="6" t="str">
        <f>OBV!F239</f>
        <v>NEUTRAL</v>
      </c>
      <c r="K239" s="6" t="str">
        <f>OBV!G239</f>
        <v>NEUTRAL</v>
      </c>
      <c r="L239" s="6" t="str">
        <f>OBV!H239</f>
        <v>NEUTRAL</v>
      </c>
    </row>
    <row r="240" spans="1:12" ht="13.5" x14ac:dyDescent="0.25">
      <c r="A240" s="3">
        <f>RSI!A240</f>
        <v>42354</v>
      </c>
      <c r="B240" s="2">
        <f>RSI!B240</f>
        <v>16.1798</v>
      </c>
      <c r="C240" s="2">
        <f>RSI!I240</f>
        <v>0.35550079522357692</v>
      </c>
      <c r="D240" s="2">
        <f>MACD!E240</f>
        <v>-3.9536811955166229E-2</v>
      </c>
      <c r="E240" s="2">
        <f>MACD!F240</f>
        <v>-5.5266969056852459E-2</v>
      </c>
      <c r="F240" s="2">
        <f>'Moving Avg'!D240</f>
        <v>16.1798</v>
      </c>
      <c r="G240" s="2">
        <f>'Moving Avg'!F240</f>
        <v>16.1798</v>
      </c>
      <c r="H240" s="2">
        <f>'Moving Avg'!G240</f>
        <v>16.189805999999997</v>
      </c>
      <c r="I240" s="2">
        <f>'Moving Avg'!H240</f>
        <v>19.245237999999979</v>
      </c>
      <c r="J240" s="6" t="str">
        <f>OBV!F240</f>
        <v>NEUTRAL</v>
      </c>
      <c r="K240" s="6" t="str">
        <f>OBV!G240</f>
        <v>NEUTRAL</v>
      </c>
      <c r="L240" s="6" t="str">
        <f>OBV!H240</f>
        <v>NEUTRAL</v>
      </c>
    </row>
    <row r="241" spans="1:12" ht="13.5" x14ac:dyDescent="0.25">
      <c r="A241" s="3">
        <f>RSI!A241</f>
        <v>42355</v>
      </c>
      <c r="B241" s="2">
        <f>RSI!B241</f>
        <v>16.1798</v>
      </c>
      <c r="C241" s="2">
        <f>RSI!I241</f>
        <v>0.35550079522357692</v>
      </c>
      <c r="D241" s="2">
        <f>MACD!E241</f>
        <v>-3.6725753423972662E-2</v>
      </c>
      <c r="E241" s="2">
        <f>MACD!F241</f>
        <v>-5.1558725930276508E-2</v>
      </c>
      <c r="F241" s="2">
        <f>'Moving Avg'!D241</f>
        <v>16.1798</v>
      </c>
      <c r="G241" s="2">
        <f>'Moving Avg'!F241</f>
        <v>16.1798</v>
      </c>
      <c r="H241" s="2">
        <f>'Moving Avg'!G241</f>
        <v>16.1798</v>
      </c>
      <c r="I241" s="2">
        <f>'Moving Avg'!H241</f>
        <v>19.226078999999981</v>
      </c>
      <c r="J241" s="6" t="str">
        <f>OBV!F241</f>
        <v>NEUTRAL</v>
      </c>
      <c r="K241" s="6" t="str">
        <f>OBV!G241</f>
        <v>NEUTRAL</v>
      </c>
      <c r="L241" s="6" t="str">
        <f>OBV!H241</f>
        <v>NEUTRAL</v>
      </c>
    </row>
    <row r="242" spans="1:12" ht="13.5" x14ac:dyDescent="0.25">
      <c r="A242" s="3">
        <f>RSI!A242</f>
        <v>42356</v>
      </c>
      <c r="B242" s="2">
        <f>RSI!B242</f>
        <v>16.1798</v>
      </c>
      <c r="C242" s="2">
        <f>RSI!I242</f>
        <v>0.35550079522357692</v>
      </c>
      <c r="D242" s="2">
        <f>MACD!E242</f>
        <v>-3.4104830034305422E-2</v>
      </c>
      <c r="E242" s="2">
        <f>MACD!F242</f>
        <v>-4.8067946751082294E-2</v>
      </c>
      <c r="F242" s="2">
        <f>'Moving Avg'!D242</f>
        <v>16.1798</v>
      </c>
      <c r="G242" s="2">
        <f>'Moving Avg'!F242</f>
        <v>16.1798</v>
      </c>
      <c r="H242" s="2">
        <f>'Moving Avg'!G242</f>
        <v>16.1798</v>
      </c>
      <c r="I242" s="2">
        <f>'Moving Avg'!H242</f>
        <v>19.206919999999979</v>
      </c>
      <c r="J242" s="6" t="str">
        <f>OBV!F242</f>
        <v>NEUTRAL</v>
      </c>
      <c r="K242" s="6" t="str">
        <f>OBV!G242</f>
        <v>NEUTRAL</v>
      </c>
      <c r="L242" s="6" t="str">
        <f>OBV!H242</f>
        <v>NEUTRAL</v>
      </c>
    </row>
    <row r="243" spans="1:12" ht="13.5" x14ac:dyDescent="0.25">
      <c r="A243" s="3">
        <f>RSI!A243</f>
        <v>42359</v>
      </c>
      <c r="B243" s="2">
        <f>RSI!B243</f>
        <v>16.1798</v>
      </c>
      <c r="C243" s="2">
        <f>RSI!I243</f>
        <v>0.35550079522357692</v>
      </c>
      <c r="D243" s="2">
        <f>MACD!E243</f>
        <v>-3.1662740996420524E-2</v>
      </c>
      <c r="E243" s="2">
        <f>MACD!F243</f>
        <v>-4.4786905600149939E-2</v>
      </c>
      <c r="F243" s="2">
        <f>'Moving Avg'!D243</f>
        <v>16.1798</v>
      </c>
      <c r="G243" s="2">
        <f>'Moving Avg'!F243</f>
        <v>16.1798</v>
      </c>
      <c r="H243" s="2">
        <f>'Moving Avg'!G243</f>
        <v>16.1798</v>
      </c>
      <c r="I243" s="2">
        <f>'Moving Avg'!H243</f>
        <v>19.187760999999977</v>
      </c>
      <c r="J243" s="6" t="str">
        <f>OBV!F243</f>
        <v>NEUTRAL</v>
      </c>
      <c r="K243" s="6" t="str">
        <f>OBV!G243</f>
        <v>NEUTRAL</v>
      </c>
      <c r="L243" s="6" t="str">
        <f>OBV!H243</f>
        <v>NEUTRAL</v>
      </c>
    </row>
    <row r="244" spans="1:12" ht="13.5" x14ac:dyDescent="0.25">
      <c r="A244" s="3">
        <f>RSI!A244</f>
        <v>42360</v>
      </c>
      <c r="B244" s="2">
        <f>RSI!B244</f>
        <v>16.1798</v>
      </c>
      <c r="C244" s="2">
        <f>RSI!I244</f>
        <v>0.35550079522357692</v>
      </c>
      <c r="D244" s="2">
        <f>MACD!E244</f>
        <v>-2.9388594416921876E-2</v>
      </c>
      <c r="E244" s="2">
        <f>MACD!F244</f>
        <v>-4.1707243363504329E-2</v>
      </c>
      <c r="F244" s="2">
        <f>'Moving Avg'!D244</f>
        <v>16.1798</v>
      </c>
      <c r="G244" s="2">
        <f>'Moving Avg'!F244</f>
        <v>16.1798</v>
      </c>
      <c r="H244" s="2">
        <f>'Moving Avg'!G244</f>
        <v>16.1798</v>
      </c>
      <c r="I244" s="2">
        <f>'Moving Avg'!H244</f>
        <v>19.168601999999975</v>
      </c>
      <c r="J244" s="6" t="str">
        <f>OBV!F244</f>
        <v>NEUTRAL</v>
      </c>
      <c r="K244" s="6" t="str">
        <f>OBV!G244</f>
        <v>NEUTRAL</v>
      </c>
      <c r="L244" s="6" t="str">
        <f>OBV!H244</f>
        <v>NEUTRAL</v>
      </c>
    </row>
    <row r="245" spans="1:12" ht="13.5" x14ac:dyDescent="0.25">
      <c r="A245" s="3">
        <f>RSI!A245</f>
        <v>42361</v>
      </c>
      <c r="B245" s="2">
        <f>RSI!B245</f>
        <v>16.1798</v>
      </c>
      <c r="C245" s="2">
        <f>RSI!I245</f>
        <v>0.35550079522357692</v>
      </c>
      <c r="D245" s="2">
        <f>MACD!E245</f>
        <v>-2.7271942886926581E-2</v>
      </c>
      <c r="E245" s="2">
        <f>MACD!F245</f>
        <v>-3.8820183268188785E-2</v>
      </c>
      <c r="F245" s="2">
        <f>'Moving Avg'!D245</f>
        <v>16.1798</v>
      </c>
      <c r="G245" s="2">
        <f>'Moving Avg'!F245</f>
        <v>16.1798</v>
      </c>
      <c r="H245" s="2">
        <f>'Moving Avg'!G245</f>
        <v>16.1798</v>
      </c>
      <c r="I245" s="2">
        <f>'Moving Avg'!H245</f>
        <v>19.146452499999974</v>
      </c>
      <c r="J245" s="6" t="str">
        <f>OBV!F245</f>
        <v>NEUTRAL</v>
      </c>
      <c r="K245" s="6" t="str">
        <f>OBV!G245</f>
        <v>NEUTRAL</v>
      </c>
      <c r="L245" s="6" t="str">
        <f>OBV!H245</f>
        <v>NEUTRAL</v>
      </c>
    </row>
    <row r="246" spans="1:12" ht="13.5" x14ac:dyDescent="0.25">
      <c r="A246" s="3">
        <f>RSI!A246</f>
        <v>42363</v>
      </c>
      <c r="B246" s="2">
        <f>RSI!B246</f>
        <v>16.1798</v>
      </c>
      <c r="C246" s="2">
        <f>RSI!I246</f>
        <v>0.35550079522357692</v>
      </c>
      <c r="D246" s="2">
        <f>MACD!E246</f>
        <v>-2.53028062991838E-2</v>
      </c>
      <c r="E246" s="2">
        <f>MACD!F246</f>
        <v>-3.6116707874387789E-2</v>
      </c>
      <c r="F246" s="2">
        <f>'Moving Avg'!D246</f>
        <v>16.1798</v>
      </c>
      <c r="G246" s="2">
        <f>'Moving Avg'!F246</f>
        <v>16.1798</v>
      </c>
      <c r="H246" s="2">
        <f>'Moving Avg'!G246</f>
        <v>16.1798</v>
      </c>
      <c r="I246" s="2">
        <f>'Moving Avg'!H246</f>
        <v>19.124302999999976</v>
      </c>
      <c r="J246" s="6" t="str">
        <f>OBV!F246</f>
        <v>NEUTRAL</v>
      </c>
      <c r="K246" s="6" t="str">
        <f>OBV!G246</f>
        <v>NEUTRAL</v>
      </c>
      <c r="L246" s="6" t="str">
        <f>OBV!H246</f>
        <v>NEUTRAL</v>
      </c>
    </row>
    <row r="247" spans="1:12" ht="13.5" x14ac:dyDescent="0.25">
      <c r="A247" s="3">
        <f>RSI!A247</f>
        <v>42366</v>
      </c>
      <c r="B247" s="2">
        <f>RSI!B247</f>
        <v>16.1798</v>
      </c>
      <c r="C247" s="2">
        <f>RSI!I247</f>
        <v>0.35550079522357692</v>
      </c>
      <c r="D247" s="2">
        <f>MACD!E247</f>
        <v>-2.3471684399392956E-2</v>
      </c>
      <c r="E247" s="2">
        <f>MACD!F247</f>
        <v>-3.3587703179388827E-2</v>
      </c>
      <c r="F247" s="2">
        <f>'Moving Avg'!D247</f>
        <v>16.1798</v>
      </c>
      <c r="G247" s="2">
        <f>'Moving Avg'!F247</f>
        <v>16.1798</v>
      </c>
      <c r="H247" s="2">
        <f>'Moving Avg'!G247</f>
        <v>16.1798</v>
      </c>
      <c r="I247" s="2">
        <f>'Moving Avg'!H247</f>
        <v>19.102153499999975</v>
      </c>
      <c r="J247" s="6" t="str">
        <f>OBV!F247</f>
        <v>NEUTRAL</v>
      </c>
      <c r="K247" s="6" t="str">
        <f>OBV!G247</f>
        <v>NEUTRAL</v>
      </c>
      <c r="L247" s="6" t="str">
        <f>OBV!H247</f>
        <v>NEUTRAL</v>
      </c>
    </row>
    <row r="248" spans="1:12" ht="13.5" x14ac:dyDescent="0.25">
      <c r="A248" s="3">
        <f>RSI!A248</f>
        <v>42367</v>
      </c>
      <c r="B248" s="2">
        <f>RSI!B248</f>
        <v>16.1798</v>
      </c>
      <c r="C248" s="2">
        <f>RSI!I248</f>
        <v>0.35550079522357692</v>
      </c>
      <c r="D248" s="2">
        <f>MACD!E248</f>
        <v>-2.1769561151415928E-2</v>
      </c>
      <c r="E248" s="2">
        <f>MACD!F248</f>
        <v>-3.1224074773794248E-2</v>
      </c>
      <c r="F248" s="2">
        <f>'Moving Avg'!D248</f>
        <v>16.1798</v>
      </c>
      <c r="G248" s="2">
        <f>'Moving Avg'!F248</f>
        <v>16.1798</v>
      </c>
      <c r="H248" s="2">
        <f>'Moving Avg'!G248</f>
        <v>16.1798</v>
      </c>
      <c r="I248" s="2">
        <f>'Moving Avg'!H248</f>
        <v>19.080003999999974</v>
      </c>
      <c r="J248" s="6" t="str">
        <f>OBV!F248</f>
        <v>NEUTRAL</v>
      </c>
      <c r="K248" s="6" t="str">
        <f>OBV!G248</f>
        <v>NEUTRAL</v>
      </c>
      <c r="L248" s="6" t="str">
        <f>OBV!H248</f>
        <v>NEUTRAL</v>
      </c>
    </row>
    <row r="249" spans="1:12" ht="13.5" x14ac:dyDescent="0.25">
      <c r="A249" s="3">
        <f>RSI!A249</f>
        <v>42368</v>
      </c>
      <c r="B249" s="2">
        <f>RSI!B249</f>
        <v>16.1798</v>
      </c>
      <c r="C249" s="2">
        <f>RSI!I249</f>
        <v>0.35550079522357692</v>
      </c>
      <c r="D249" s="2">
        <f>MACD!E249</f>
        <v>-2.0187902639165145E-2</v>
      </c>
      <c r="E249" s="2">
        <f>MACD!F249</f>
        <v>-2.9016840346868428E-2</v>
      </c>
      <c r="F249" s="2">
        <f>'Moving Avg'!D249</f>
        <v>16.1798</v>
      </c>
      <c r="G249" s="2">
        <f>'Moving Avg'!F249</f>
        <v>16.1798</v>
      </c>
      <c r="H249" s="2">
        <f>'Moving Avg'!G249</f>
        <v>16.1798</v>
      </c>
      <c r="I249" s="2">
        <f>'Moving Avg'!H249</f>
        <v>19.057854499999973</v>
      </c>
      <c r="J249" s="6" t="str">
        <f>OBV!F249</f>
        <v>NEUTRAL</v>
      </c>
      <c r="K249" s="6" t="str">
        <f>OBV!G249</f>
        <v>NEUTRAL</v>
      </c>
      <c r="L249" s="6" t="str">
        <f>OBV!H249</f>
        <v>NEUTRAL</v>
      </c>
    </row>
    <row r="250" spans="1:12" ht="13.5" x14ac:dyDescent="0.25">
      <c r="A250" s="3">
        <f>RSI!A250</f>
        <v>42369</v>
      </c>
      <c r="B250" s="2">
        <f>RSI!B250</f>
        <v>16.1798</v>
      </c>
      <c r="C250" s="2">
        <f>RSI!I250</f>
        <v>0.35550079522357692</v>
      </c>
      <c r="D250" s="2">
        <f>MACD!E250</f>
        <v>-1.8718649928551656E-2</v>
      </c>
      <c r="E250" s="2">
        <f>MACD!F250</f>
        <v>-2.6957202263205075E-2</v>
      </c>
      <c r="F250" s="2">
        <f>'Moving Avg'!D250</f>
        <v>16.1798</v>
      </c>
      <c r="G250" s="2">
        <f>'Moving Avg'!F250</f>
        <v>16.1798</v>
      </c>
      <c r="H250" s="2">
        <f>'Moving Avg'!G250</f>
        <v>16.1798</v>
      </c>
      <c r="I250" s="2">
        <f>'Moving Avg'!H250</f>
        <v>19.035704999999972</v>
      </c>
      <c r="J250" s="6" t="str">
        <f>OBV!F250</f>
        <v>NEUTRAL</v>
      </c>
      <c r="K250" s="6" t="str">
        <f>OBV!G250</f>
        <v>NEUTRAL</v>
      </c>
      <c r="L250" s="6" t="str">
        <f>OBV!H250</f>
        <v>NEUTRAL</v>
      </c>
    </row>
    <row r="251" spans="1:12" ht="13.5" x14ac:dyDescent="0.25">
      <c r="A251" s="3">
        <f>RSI!A251</f>
        <v>42373</v>
      </c>
      <c r="B251" s="2">
        <f>RSI!B251</f>
        <v>16.1798</v>
      </c>
      <c r="C251" s="2">
        <f>RSI!I251</f>
        <v>0.35550079522357692</v>
      </c>
      <c r="D251" s="2">
        <f>MACD!E251</f>
        <v>-1.7354208062076992E-2</v>
      </c>
      <c r="E251" s="2">
        <f>MACD!F251</f>
        <v>-2.5036603422979462E-2</v>
      </c>
      <c r="F251" s="2">
        <f>'Moving Avg'!D251</f>
        <v>16.1798</v>
      </c>
      <c r="G251" s="2">
        <f>'Moving Avg'!F251</f>
        <v>16.1798</v>
      </c>
      <c r="H251" s="2">
        <f>'Moving Avg'!G251</f>
        <v>16.1798</v>
      </c>
      <c r="I251" s="2">
        <f>'Moving Avg'!H251</f>
        <v>19.013555499999974</v>
      </c>
      <c r="J251" s="6" t="str">
        <f>OBV!F251</f>
        <v>NEUTRAL</v>
      </c>
      <c r="K251" s="6" t="str">
        <f>OBV!G251</f>
        <v>NEUTRAL</v>
      </c>
      <c r="L251" s="6" t="str">
        <f>OBV!H251</f>
        <v>NEUTRAL</v>
      </c>
    </row>
    <row r="252" spans="1:12" ht="13.5" x14ac:dyDescent="0.25">
      <c r="A252" s="3">
        <f>RSI!A252</f>
        <v>42374</v>
      </c>
      <c r="B252" s="2">
        <f>RSI!B252</f>
        <v>15.6952</v>
      </c>
      <c r="C252" s="2">
        <f>RSI!I252</f>
        <v>1.5175955891734816E-2</v>
      </c>
      <c r="D252" s="2">
        <f>MACD!E252</f>
        <v>1.9808864147403682E-2</v>
      </c>
      <c r="E252" s="2">
        <f>MACD!F252</f>
        <v>-1.6067509908902836E-2</v>
      </c>
      <c r="F252" s="2">
        <f>'Moving Avg'!D252</f>
        <v>16.082879999999999</v>
      </c>
      <c r="G252" s="2">
        <f>'Moving Avg'!F252</f>
        <v>16.155570000000001</v>
      </c>
      <c r="H252" s="2">
        <f>'Moving Avg'!G252</f>
        <v>16.170107999999999</v>
      </c>
      <c r="I252" s="2">
        <f>'Moving Avg'!H252</f>
        <v>18.988982999999973</v>
      </c>
      <c r="J252" s="6" t="str">
        <f>OBV!F252</f>
        <v>NEUTRAL</v>
      </c>
      <c r="K252" s="6" t="str">
        <f>OBV!G252</f>
        <v>NEUTRAL</v>
      </c>
      <c r="L252" s="6" t="str">
        <f>OBV!H252</f>
        <v>NEUTRAL</v>
      </c>
    </row>
    <row r="253" spans="1:12" ht="13.5" x14ac:dyDescent="0.25">
      <c r="A253" s="3">
        <f>RSI!A253</f>
        <v>42375</v>
      </c>
      <c r="B253" s="2">
        <f>RSI!B253</f>
        <v>15.679600000000001</v>
      </c>
      <c r="C253" s="2">
        <f>RSI!I253</f>
        <v>1.4688477113026011E-2</v>
      </c>
      <c r="D253" s="2">
        <f>MACD!E253</f>
        <v>5.5377551899592703E-2</v>
      </c>
      <c r="E253" s="2">
        <f>MACD!F253</f>
        <v>-1.7784975472037272E-3</v>
      </c>
      <c r="F253" s="2">
        <f>'Moving Avg'!D253</f>
        <v>15.982839999999999</v>
      </c>
      <c r="G253" s="2">
        <f>'Moving Avg'!F253</f>
        <v>16.130559999999999</v>
      </c>
      <c r="H253" s="2">
        <f>'Moving Avg'!G253</f>
        <v>16.160104</v>
      </c>
      <c r="I253" s="2">
        <f>'Moving Avg'!H253</f>
        <v>18.964332499999973</v>
      </c>
      <c r="J253" s="6" t="str">
        <f>OBV!F253</f>
        <v>BEARISH</v>
      </c>
      <c r="K253" s="6" t="str">
        <f>OBV!G253</f>
        <v>NEUTRAL</v>
      </c>
      <c r="L253" s="6" t="str">
        <f>OBV!H253</f>
        <v>CONFIRMED BEARISH</v>
      </c>
    </row>
    <row r="254" spans="1:12" ht="13.5" x14ac:dyDescent="0.25">
      <c r="A254" s="3">
        <f>RSI!A254</f>
        <v>42376</v>
      </c>
      <c r="B254" s="2">
        <f>RSI!B254</f>
        <v>15.679600000000001</v>
      </c>
      <c r="C254" s="2">
        <f>RSI!I254</f>
        <v>1.4688477113026011E-2</v>
      </c>
      <c r="D254" s="2">
        <f>MACD!E254</f>
        <v>8.8313959091198768E-2</v>
      </c>
      <c r="E254" s="2">
        <f>MACD!F254</f>
        <v>1.6239993780476771E-2</v>
      </c>
      <c r="F254" s="2">
        <f>'Moving Avg'!D254</f>
        <v>15.8828</v>
      </c>
      <c r="G254" s="2">
        <f>'Moving Avg'!F254</f>
        <v>16.105550000000001</v>
      </c>
      <c r="H254" s="2">
        <f>'Moving Avg'!G254</f>
        <v>16.150100000000002</v>
      </c>
      <c r="I254" s="2">
        <f>'Moving Avg'!H254</f>
        <v>18.939681999999973</v>
      </c>
      <c r="J254" s="6" t="str">
        <f>OBV!F254</f>
        <v>BEARISH</v>
      </c>
      <c r="K254" s="6" t="str">
        <f>OBV!G254</f>
        <v>NEUTRAL</v>
      </c>
      <c r="L254" s="6" t="str">
        <f>OBV!H254</f>
        <v>CONFIRMED BEARISH</v>
      </c>
    </row>
    <row r="255" spans="1:12" ht="13.5" x14ac:dyDescent="0.25">
      <c r="A255" s="3">
        <f>RSI!A255</f>
        <v>42377</v>
      </c>
      <c r="B255" s="2">
        <f>RSI!B255</f>
        <v>15.679600000000001</v>
      </c>
      <c r="C255" s="2">
        <f>RSI!I255</f>
        <v>1.4688477113026011E-2</v>
      </c>
      <c r="D255" s="2">
        <f>MACD!E255</f>
        <v>0.11881269453657239</v>
      </c>
      <c r="E255" s="2">
        <f>MACD!F255</f>
        <v>3.67545339316959E-2</v>
      </c>
      <c r="F255" s="2">
        <f>'Moving Avg'!D255</f>
        <v>15.782760000000001</v>
      </c>
      <c r="G255" s="2">
        <f>'Moving Avg'!F255</f>
        <v>16.080539999999999</v>
      </c>
      <c r="H255" s="2">
        <f>'Moving Avg'!G255</f>
        <v>16.140096000000003</v>
      </c>
      <c r="I255" s="2">
        <f>'Moving Avg'!H255</f>
        <v>18.911946999999977</v>
      </c>
      <c r="J255" s="6" t="str">
        <f>OBV!F255</f>
        <v>BEARISH</v>
      </c>
      <c r="K255" s="6" t="str">
        <f>OBV!G255</f>
        <v>NEUTRAL</v>
      </c>
      <c r="L255" s="6" t="str">
        <f>OBV!H255</f>
        <v>CONFIRMED BEARISH</v>
      </c>
    </row>
    <row r="256" spans="1:12" ht="13.5" x14ac:dyDescent="0.25">
      <c r="A256" s="3">
        <f>RSI!A256</f>
        <v>42380</v>
      </c>
      <c r="B256" s="2">
        <f>RSI!B256</f>
        <v>15.679600000000001</v>
      </c>
      <c r="C256" s="2">
        <f>RSI!I256</f>
        <v>1.4688477113026011E-2</v>
      </c>
      <c r="D256" s="2">
        <f>MACD!E256</f>
        <v>0.14705400926401069</v>
      </c>
      <c r="E256" s="2">
        <f>MACD!F256</f>
        <v>5.8814428998158863E-2</v>
      </c>
      <c r="F256" s="2">
        <f>'Moving Avg'!D256</f>
        <v>15.68272</v>
      </c>
      <c r="G256" s="2">
        <f>'Moving Avg'!F256</f>
        <v>16.055529999999997</v>
      </c>
      <c r="H256" s="2">
        <f>'Moving Avg'!G256</f>
        <v>16.130092000000005</v>
      </c>
      <c r="I256" s="2">
        <f>'Moving Avg'!H256</f>
        <v>18.884211999999977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15.679600000000001</v>
      </c>
      <c r="C257" s="2">
        <f>RSI!I257</f>
        <v>1.4688477113026011E-2</v>
      </c>
      <c r="D257" s="2">
        <f>MACD!E257</f>
        <v>0.1732048511813602</v>
      </c>
      <c r="E257" s="2">
        <f>MACD!F257</f>
        <v>8.1692513434799136E-2</v>
      </c>
      <c r="F257" s="2">
        <f>'Moving Avg'!D257</f>
        <v>15.679599999999999</v>
      </c>
      <c r="G257" s="2">
        <f>'Moving Avg'!F257</f>
        <v>16.030519999999999</v>
      </c>
      <c r="H257" s="2">
        <f>'Moving Avg'!G257</f>
        <v>16.120088000000006</v>
      </c>
      <c r="I257" s="2">
        <f>'Moving Avg'!H257</f>
        <v>18.856476999999973</v>
      </c>
      <c r="J257" s="6" t="str">
        <f>OBV!F257</f>
        <v>BEARISH</v>
      </c>
      <c r="K257" s="6" t="str">
        <f>OBV!G257</f>
        <v>NEUTRAL</v>
      </c>
      <c r="L257" s="6" t="str">
        <f>OBV!H257</f>
        <v>CONFIRMED BEARISH</v>
      </c>
    </row>
    <row r="258" spans="1:12" ht="13.5" x14ac:dyDescent="0.25">
      <c r="A258" s="3">
        <f>RSI!A258</f>
        <v>42382</v>
      </c>
      <c r="B258" s="2">
        <f>RSI!B258</f>
        <v>15.679600000000001</v>
      </c>
      <c r="C258" s="2">
        <f>RSI!I258</f>
        <v>1.4688477113026011E-2</v>
      </c>
      <c r="D258" s="2">
        <f>MACD!E258</f>
        <v>0.19741984298348925</v>
      </c>
      <c r="E258" s="2">
        <f>MACD!F258</f>
        <v>0.10483797934453716</v>
      </c>
      <c r="F258" s="2">
        <f>'Moving Avg'!D258</f>
        <v>15.679599999999999</v>
      </c>
      <c r="G258" s="2">
        <f>'Moving Avg'!F258</f>
        <v>16.005509999999997</v>
      </c>
      <c r="H258" s="2">
        <f>'Moving Avg'!G258</f>
        <v>16.110084000000008</v>
      </c>
      <c r="I258" s="2">
        <f>'Moving Avg'!H258</f>
        <v>18.828741999999973</v>
      </c>
      <c r="J258" s="6" t="str">
        <f>OBV!F258</f>
        <v>NEUTRAL</v>
      </c>
      <c r="K258" s="6" t="str">
        <f>OBV!G258</f>
        <v>NEUTRAL</v>
      </c>
      <c r="L258" s="6" t="str">
        <f>OBV!H258</f>
        <v>NEUTRAL</v>
      </c>
    </row>
    <row r="259" spans="1:12" ht="13.5" x14ac:dyDescent="0.25">
      <c r="A259" s="3">
        <f>RSI!A259</f>
        <v>42384</v>
      </c>
      <c r="B259" s="2">
        <f>RSI!B259</f>
        <v>15.679600000000001</v>
      </c>
      <c r="C259" s="2">
        <f>RSI!I259</f>
        <v>1.4688477113026011E-2</v>
      </c>
      <c r="D259" s="2">
        <f>MACD!E259</f>
        <v>0.21984218877736694</v>
      </c>
      <c r="E259" s="2">
        <f>MACD!F259</f>
        <v>0.12783882123110313</v>
      </c>
      <c r="F259" s="2">
        <f>'Moving Avg'!D259</f>
        <v>15.679599999999999</v>
      </c>
      <c r="G259" s="2">
        <f>'Moving Avg'!F259</f>
        <v>15.980499999999997</v>
      </c>
      <c r="H259" s="2">
        <f>'Moving Avg'!G259</f>
        <v>16.100080000000005</v>
      </c>
      <c r="I259" s="2">
        <f>'Moving Avg'!H259</f>
        <v>18.803050999999975</v>
      </c>
      <c r="J259" s="6" t="str">
        <f>OBV!F259</f>
        <v>NEUTRAL</v>
      </c>
      <c r="K259" s="6" t="str">
        <f>OBV!G259</f>
        <v>NEUTRAL</v>
      </c>
      <c r="L259" s="6" t="str">
        <f>OBV!H259</f>
        <v>NEUTRAL</v>
      </c>
    </row>
    <row r="260" spans="1:12" ht="13.5" x14ac:dyDescent="0.25">
      <c r="A260" s="3">
        <f>RSI!A260</f>
        <v>42387</v>
      </c>
      <c r="B260" s="2">
        <f>RSI!B260</f>
        <v>15.679600000000001</v>
      </c>
      <c r="C260" s="2">
        <f>RSI!I260</f>
        <v>1.4688477113026011E-2</v>
      </c>
      <c r="D260" s="2">
        <f>MACD!E260</f>
        <v>0.24060451452724507</v>
      </c>
      <c r="E260" s="2">
        <f>MACD!F260</f>
        <v>0.15039195989033152</v>
      </c>
      <c r="F260" s="2">
        <f>'Moving Avg'!D260</f>
        <v>15.679599999999999</v>
      </c>
      <c r="G260" s="2">
        <f>'Moving Avg'!F260</f>
        <v>15.955489999999998</v>
      </c>
      <c r="H260" s="2">
        <f>'Moving Avg'!G260</f>
        <v>16.090076000000007</v>
      </c>
      <c r="I260" s="2">
        <f>'Moving Avg'!H260</f>
        <v>18.777359999999977</v>
      </c>
      <c r="J260" s="6" t="str">
        <f>OBV!F260</f>
        <v>NEUTRAL</v>
      </c>
      <c r="K260" s="6" t="str">
        <f>OBV!G260</f>
        <v>NEUTRAL</v>
      </c>
      <c r="L260" s="6" t="str">
        <f>OBV!H260</f>
        <v>NEUTRAL</v>
      </c>
    </row>
    <row r="261" spans="1:12" ht="13.5" x14ac:dyDescent="0.25">
      <c r="A261" s="3">
        <f>RSI!A261</f>
        <v>42388</v>
      </c>
      <c r="B261" s="2">
        <f>RSI!B261</f>
        <v>15.679600000000001</v>
      </c>
      <c r="C261" s="2">
        <f>RSI!I261</f>
        <v>1.4688477113026011E-2</v>
      </c>
      <c r="D261" s="2">
        <f>MACD!E261</f>
        <v>0.25982964707171163</v>
      </c>
      <c r="E261" s="2">
        <f>MACD!F261</f>
        <v>0.17227949732660755</v>
      </c>
      <c r="F261" s="2">
        <f>'Moving Avg'!D261</f>
        <v>15.679599999999999</v>
      </c>
      <c r="G261" s="2">
        <f>'Moving Avg'!F261</f>
        <v>15.930479999999998</v>
      </c>
      <c r="H261" s="2">
        <f>'Moving Avg'!G261</f>
        <v>16.080072000000008</v>
      </c>
      <c r="I261" s="2">
        <f>'Moving Avg'!H261</f>
        <v>18.751668999999978</v>
      </c>
      <c r="J261" s="6" t="str">
        <f>OBV!F261</f>
        <v>NEUTRAL</v>
      </c>
      <c r="K261" s="6" t="str">
        <f>OBV!G261</f>
        <v>NEUTRAL</v>
      </c>
      <c r="L261" s="6" t="str">
        <f>OBV!H261</f>
        <v>NEUTRAL</v>
      </c>
    </row>
    <row r="262" spans="1:12" ht="13.5" x14ac:dyDescent="0.25">
      <c r="A262" s="3">
        <f>RSI!A262</f>
        <v>42389</v>
      </c>
      <c r="B262" s="2">
        <f>RSI!B262</f>
        <v>15.679600000000001</v>
      </c>
      <c r="C262" s="2">
        <f>RSI!I262</f>
        <v>1.4688477113026011E-2</v>
      </c>
      <c r="D262" s="2">
        <f>MACD!E262</f>
        <v>0.20307748998180131</v>
      </c>
      <c r="E262" s="2">
        <f>MACD!F262</f>
        <v>0.17843909585764631</v>
      </c>
      <c r="F262" s="2">
        <f>'Moving Avg'!D262</f>
        <v>15.679599999999999</v>
      </c>
      <c r="G262" s="2">
        <f>'Moving Avg'!F262</f>
        <v>15.905469999999998</v>
      </c>
      <c r="H262" s="2">
        <f>'Moving Avg'!G262</f>
        <v>16.07006800000001</v>
      </c>
      <c r="I262" s="2">
        <f>'Moving Avg'!H262</f>
        <v>18.725977999999976</v>
      </c>
      <c r="J262" s="6" t="str">
        <f>OBV!F262</f>
        <v>NEUTRAL</v>
      </c>
      <c r="K262" s="6" t="str">
        <f>OBV!G262</f>
        <v>NEUTRAL</v>
      </c>
      <c r="L262" s="6" t="str">
        <f>OBV!H262</f>
        <v>NEUTRAL</v>
      </c>
    </row>
    <row r="263" spans="1:12" ht="13.5" x14ac:dyDescent="0.25">
      <c r="A263" s="3">
        <f>RSI!A263</f>
        <v>42390</v>
      </c>
      <c r="B263" s="2">
        <f>RSI!B263</f>
        <v>15.679600000000001</v>
      </c>
      <c r="C263" s="2">
        <f>RSI!I263</f>
        <v>1.4688477113026011E-2</v>
      </c>
      <c r="D263" s="2">
        <f>MACD!E263</f>
        <v>0.15407705362951418</v>
      </c>
      <c r="E263" s="2">
        <f>MACD!F263</f>
        <v>0.17356668741201992</v>
      </c>
      <c r="F263" s="2">
        <f>'Moving Avg'!D263</f>
        <v>15.679599999999999</v>
      </c>
      <c r="G263" s="2">
        <f>'Moving Avg'!F263</f>
        <v>15.880459999999996</v>
      </c>
      <c r="H263" s="2">
        <f>'Moving Avg'!G263</f>
        <v>16.060064000000011</v>
      </c>
      <c r="I263" s="2">
        <f>'Moving Avg'!H263</f>
        <v>18.700286999999978</v>
      </c>
      <c r="J263" s="6" t="str">
        <f>OBV!F263</f>
        <v>NEUTRAL</v>
      </c>
      <c r="K263" s="6" t="str">
        <f>OBV!G263</f>
        <v>NEUTRAL</v>
      </c>
      <c r="L263" s="6" t="str">
        <f>OBV!H263</f>
        <v>NEUTRAL</v>
      </c>
    </row>
    <row r="264" spans="1:12" ht="13.5" x14ac:dyDescent="0.25">
      <c r="A264" s="3">
        <f>RSI!A264</f>
        <v>42391</v>
      </c>
      <c r="B264" s="2">
        <f>RSI!B264</f>
        <v>15.679600000000001</v>
      </c>
      <c r="C264" s="2">
        <f>RSI!I264</f>
        <v>1.4688477113026011E-2</v>
      </c>
      <c r="D264" s="2">
        <f>MACD!E264</f>
        <v>0.11393053450872515</v>
      </c>
      <c r="E264" s="2">
        <f>MACD!F264</f>
        <v>0.16163945683136097</v>
      </c>
      <c r="F264" s="2">
        <f>'Moving Avg'!D264</f>
        <v>15.679599999999999</v>
      </c>
      <c r="G264" s="2">
        <f>'Moving Avg'!F264</f>
        <v>15.855449999999996</v>
      </c>
      <c r="H264" s="2">
        <f>'Moving Avg'!G264</f>
        <v>16.050060000000013</v>
      </c>
      <c r="I264" s="2">
        <f>'Moving Avg'!H264</f>
        <v>18.67459599999998</v>
      </c>
      <c r="J264" s="6" t="str">
        <f>OBV!F264</f>
        <v>NEUTRAL</v>
      </c>
      <c r="K264" s="6" t="str">
        <f>OBV!G264</f>
        <v>NEUTRAL</v>
      </c>
      <c r="L264" s="6" t="str">
        <f>OBV!H264</f>
        <v>NEUTRAL</v>
      </c>
    </row>
    <row r="265" spans="1:12" ht="13.5" x14ac:dyDescent="0.25">
      <c r="A265" s="3">
        <f>RSI!A265</f>
        <v>42394</v>
      </c>
      <c r="B265" s="2">
        <f>RSI!B265</f>
        <v>15.679600000000001</v>
      </c>
      <c r="C265" s="2">
        <f>RSI!I265</f>
        <v>1.4688477113026011E-2</v>
      </c>
      <c r="D265" s="2">
        <f>MACD!E265</f>
        <v>8.1178355317124584E-2</v>
      </c>
      <c r="E265" s="2">
        <f>MACD!F265</f>
        <v>0.1455472365285137</v>
      </c>
      <c r="F265" s="2">
        <f>'Moving Avg'!D265</f>
        <v>15.679599999999999</v>
      </c>
      <c r="G265" s="2">
        <f>'Moving Avg'!F265</f>
        <v>15.830439999999996</v>
      </c>
      <c r="H265" s="2">
        <f>'Moving Avg'!G265</f>
        <v>16.040056000000014</v>
      </c>
      <c r="I265" s="2">
        <f>'Moving Avg'!H265</f>
        <v>18.648904999999978</v>
      </c>
      <c r="J265" s="6" t="str">
        <f>OBV!F265</f>
        <v>NEUTRAL</v>
      </c>
      <c r="K265" s="6" t="str">
        <f>OBV!G265</f>
        <v>NEUTRAL</v>
      </c>
      <c r="L265" s="6" t="str">
        <f>OBV!H265</f>
        <v>NEUTRAL</v>
      </c>
    </row>
    <row r="266" spans="1:12" ht="13.5" x14ac:dyDescent="0.25">
      <c r="A266" s="3">
        <f>RSI!A266</f>
        <v>42395</v>
      </c>
      <c r="B266" s="2">
        <f>RSI!B266</f>
        <v>15.679600000000001</v>
      </c>
      <c r="C266" s="2">
        <f>RSI!I266</f>
        <v>1.4688477113026011E-2</v>
      </c>
      <c r="D266" s="2">
        <f>MACD!E266</f>
        <v>5.4592706602143437E-2</v>
      </c>
      <c r="E266" s="2">
        <f>MACD!F266</f>
        <v>0.12735633054323964</v>
      </c>
      <c r="F266" s="2">
        <f>'Moving Avg'!D266</f>
        <v>15.679599999999999</v>
      </c>
      <c r="G266" s="2">
        <f>'Moving Avg'!F266</f>
        <v>15.805429999999996</v>
      </c>
      <c r="H266" s="2">
        <f>'Moving Avg'!G266</f>
        <v>16.030052000000016</v>
      </c>
      <c r="I266" s="2">
        <f>'Moving Avg'!H266</f>
        <v>18.623213999999976</v>
      </c>
      <c r="J266" s="6" t="str">
        <f>OBV!F266</f>
        <v>NEUTRAL</v>
      </c>
      <c r="K266" s="6" t="str">
        <f>OBV!G266</f>
        <v>NEUTRAL</v>
      </c>
      <c r="L266" s="6" t="str">
        <f>OBV!H266</f>
        <v>NEUTRAL</v>
      </c>
    </row>
    <row r="267" spans="1:12" ht="13.5" x14ac:dyDescent="0.25">
      <c r="A267" s="3">
        <f>RSI!A267</f>
        <v>42396</v>
      </c>
      <c r="B267" s="2">
        <f>RSI!B267</f>
        <v>15.679600000000001</v>
      </c>
      <c r="C267" s="2">
        <f>RSI!I267</f>
        <v>1.4688477113026011E-2</v>
      </c>
      <c r="D267" s="2">
        <f>MACD!E267</f>
        <v>3.3141355539381578E-2</v>
      </c>
      <c r="E267" s="2">
        <f>MACD!F267</f>
        <v>0.10851333554246803</v>
      </c>
      <c r="F267" s="2">
        <f>'Moving Avg'!D267</f>
        <v>15.679599999999999</v>
      </c>
      <c r="G267" s="2">
        <f>'Moving Avg'!F267</f>
        <v>15.780419999999996</v>
      </c>
      <c r="H267" s="2">
        <f>'Moving Avg'!G267</f>
        <v>16.020048000000017</v>
      </c>
      <c r="I267" s="2">
        <f>'Moving Avg'!H267</f>
        <v>18.597522999999978</v>
      </c>
      <c r="J267" s="6" t="str">
        <f>OBV!F267</f>
        <v>NEUTRAL</v>
      </c>
      <c r="K267" s="6" t="str">
        <f>OBV!G267</f>
        <v>NEUTRAL</v>
      </c>
      <c r="L267" s="6" t="str">
        <f>OBV!H267</f>
        <v>NEUTRAL</v>
      </c>
    </row>
    <row r="268" spans="1:12" ht="13.5" x14ac:dyDescent="0.25">
      <c r="A268" s="3">
        <f>RSI!A268</f>
        <v>42397</v>
      </c>
      <c r="B268" s="2">
        <f>RSI!B268</f>
        <v>15.679600000000001</v>
      </c>
      <c r="C268" s="2">
        <f>RSI!I268</f>
        <v>1.4688477113026011E-2</v>
      </c>
      <c r="D268" s="2">
        <f>MACD!E268</f>
        <v>1.5957062193464822E-2</v>
      </c>
      <c r="E268" s="2">
        <f>MACD!F268</f>
        <v>9.0002080872667395E-2</v>
      </c>
      <c r="F268" s="2">
        <f>'Moving Avg'!D268</f>
        <v>15.679599999999999</v>
      </c>
      <c r="G268" s="2">
        <f>'Moving Avg'!F268</f>
        <v>15.755409999999994</v>
      </c>
      <c r="H268" s="2">
        <f>'Moving Avg'!G268</f>
        <v>16.010044000000015</v>
      </c>
      <c r="I268" s="2">
        <f>'Moving Avg'!H268</f>
        <v>18.571831999999976</v>
      </c>
      <c r="J268" s="6" t="str">
        <f>OBV!F268</f>
        <v>NEUTRAL</v>
      </c>
      <c r="K268" s="6" t="str">
        <f>OBV!G268</f>
        <v>NEUTRAL</v>
      </c>
      <c r="L268" s="6" t="str">
        <f>OBV!H268</f>
        <v>NEUTRAL</v>
      </c>
    </row>
    <row r="269" spans="1:12" ht="13.5" x14ac:dyDescent="0.25">
      <c r="A269" s="3">
        <f>RSI!A269</f>
        <v>42398</v>
      </c>
      <c r="B269" s="2">
        <f>RSI!B269</f>
        <v>15.679600000000001</v>
      </c>
      <c r="C269" s="2">
        <f>RSI!I269</f>
        <v>1.4688477113026011E-2</v>
      </c>
      <c r="D269" s="2">
        <f>MACD!E269</f>
        <v>2.311737638191147E-3</v>
      </c>
      <c r="E269" s="2">
        <f>MACD!F269</f>
        <v>7.2464012225772145E-2</v>
      </c>
      <c r="F269" s="2">
        <f>'Moving Avg'!D269</f>
        <v>15.679599999999999</v>
      </c>
      <c r="G269" s="2">
        <f>'Moving Avg'!F269</f>
        <v>15.730399999999998</v>
      </c>
      <c r="H269" s="2">
        <f>'Moving Avg'!G269</f>
        <v>16.000040000000016</v>
      </c>
      <c r="I269" s="2">
        <f>'Moving Avg'!H269</f>
        <v>18.546140999999977</v>
      </c>
      <c r="J269" s="6" t="str">
        <f>OBV!F269</f>
        <v>NEUTRAL</v>
      </c>
      <c r="K269" s="6" t="str">
        <f>OBV!G269</f>
        <v>NEUTRAL</v>
      </c>
      <c r="L269" s="6" t="str">
        <f>OBV!H269</f>
        <v>NEUTRAL</v>
      </c>
    </row>
    <row r="270" spans="1:12" ht="13.5" x14ac:dyDescent="0.25">
      <c r="A270" s="3">
        <f>RSI!A270</f>
        <v>42401</v>
      </c>
      <c r="B270" s="2">
        <f>RSI!B270</f>
        <v>15.679600000000001</v>
      </c>
      <c r="C270" s="2">
        <f>RSI!I270</f>
        <v>1.4688477113026011E-2</v>
      </c>
      <c r="D270" s="2">
        <f>MACD!E270</f>
        <v>-8.4053882970032134E-3</v>
      </c>
      <c r="E270" s="2">
        <f>MACD!F270</f>
        <v>5.6290132121217078E-2</v>
      </c>
      <c r="F270" s="2">
        <f>'Moving Avg'!D270</f>
        <v>15.679599999999999</v>
      </c>
      <c r="G270" s="2">
        <f>'Moving Avg'!F270</f>
        <v>15.705389999999998</v>
      </c>
      <c r="H270" s="2">
        <f>'Moving Avg'!G270</f>
        <v>15.990036000000018</v>
      </c>
      <c r="I270" s="2">
        <f>'Moving Avg'!H270</f>
        <v>18.520449999999975</v>
      </c>
      <c r="J270" s="6" t="str">
        <f>OBV!F270</f>
        <v>NEUTRAL</v>
      </c>
      <c r="K270" s="6" t="str">
        <f>OBV!G270</f>
        <v>NEUTRAL</v>
      </c>
      <c r="L270" s="6" t="str">
        <f>OBV!H270</f>
        <v>NEUTRAL</v>
      </c>
    </row>
    <row r="271" spans="1:12" ht="13.5" x14ac:dyDescent="0.25">
      <c r="A271" s="3">
        <f>RSI!A271</f>
        <v>42402</v>
      </c>
      <c r="B271" s="2">
        <f>RSI!B271</f>
        <v>15.679600000000001</v>
      </c>
      <c r="C271" s="2">
        <f>RSI!I271</f>
        <v>1.4688477113026011E-2</v>
      </c>
      <c r="D271" s="2">
        <f>MACD!E271</f>
        <v>-1.6706209034865083E-2</v>
      </c>
      <c r="E271" s="2">
        <f>MACD!F271</f>
        <v>4.1690863890000644E-2</v>
      </c>
      <c r="F271" s="2">
        <f>'Moving Avg'!D271</f>
        <v>15.679599999999999</v>
      </c>
      <c r="G271" s="2">
        <f>'Moving Avg'!F271</f>
        <v>15.680379999999996</v>
      </c>
      <c r="H271" s="2">
        <f>'Moving Avg'!G271</f>
        <v>15.980032000000019</v>
      </c>
      <c r="I271" s="2">
        <f>'Moving Avg'!H271</f>
        <v>18.496651499999974</v>
      </c>
      <c r="J271" s="6" t="str">
        <f>OBV!F271</f>
        <v>NEUTRAL</v>
      </c>
      <c r="K271" s="6" t="str">
        <f>OBV!G271</f>
        <v>NEUTRAL</v>
      </c>
      <c r="L271" s="6" t="str">
        <f>OBV!H271</f>
        <v>NEUTRAL</v>
      </c>
    </row>
    <row r="272" spans="1:12" ht="13.5" x14ac:dyDescent="0.25">
      <c r="A272" s="3">
        <f>RSI!A272</f>
        <v>42403</v>
      </c>
      <c r="B272" s="2">
        <f>RSI!B272</f>
        <v>15.679600000000001</v>
      </c>
      <c r="C272" s="2">
        <f>RSI!I272</f>
        <v>1.4688477113026011E-2</v>
      </c>
      <c r="D272" s="2">
        <f>MACD!E272</f>
        <v>-2.3019316917409327E-2</v>
      </c>
      <c r="E272" s="2">
        <f>MACD!F272</f>
        <v>2.8748827728518653E-2</v>
      </c>
      <c r="F272" s="2">
        <f>'Moving Avg'!D272</f>
        <v>15.679599999999999</v>
      </c>
      <c r="G272" s="2">
        <f>'Moving Avg'!F272</f>
        <v>15.679599999999997</v>
      </c>
      <c r="H272" s="2">
        <f>'Moving Avg'!G272</f>
        <v>15.970028000000019</v>
      </c>
      <c r="I272" s="2">
        <f>'Moving Avg'!H272</f>
        <v>18.472852999999972</v>
      </c>
      <c r="J272" s="6" t="str">
        <f>OBV!F272</f>
        <v>NEUTRAL</v>
      </c>
      <c r="K272" s="6" t="str">
        <f>OBV!G272</f>
        <v>NEUTRAL</v>
      </c>
      <c r="L272" s="6" t="str">
        <f>OBV!H272</f>
        <v>NEUTRAL</v>
      </c>
    </row>
    <row r="273" spans="1:12" ht="13.5" x14ac:dyDescent="0.25">
      <c r="A273" s="3">
        <f>RSI!A273</f>
        <v>42404</v>
      </c>
      <c r="B273" s="2">
        <f>RSI!B273</f>
        <v>15.679600000000001</v>
      </c>
      <c r="C273" s="2">
        <f>RSI!I273</f>
        <v>1.4688477113026011E-2</v>
      </c>
      <c r="D273" s="2">
        <f>MACD!E273</f>
        <v>-2.7703155663932222E-2</v>
      </c>
      <c r="E273" s="2">
        <f>MACD!F273</f>
        <v>1.7458431050028478E-2</v>
      </c>
      <c r="F273" s="2">
        <f>'Moving Avg'!D273</f>
        <v>15.679599999999999</v>
      </c>
      <c r="G273" s="2">
        <f>'Moving Avg'!F273</f>
        <v>15.679599999999997</v>
      </c>
      <c r="H273" s="2">
        <f>'Moving Avg'!G273</f>
        <v>15.960024000000018</v>
      </c>
      <c r="I273" s="2">
        <f>'Moving Avg'!H273</f>
        <v>18.449054499999974</v>
      </c>
      <c r="J273" s="6" t="str">
        <f>OBV!F273</f>
        <v>NEUTRAL</v>
      </c>
      <c r="K273" s="6" t="str">
        <f>OBV!G273</f>
        <v>NEUTRAL</v>
      </c>
      <c r="L273" s="6" t="str">
        <f>OBV!H273</f>
        <v>NEUTRAL</v>
      </c>
    </row>
    <row r="274" spans="1:12" ht="13.5" x14ac:dyDescent="0.25">
      <c r="A274" s="3">
        <f>RSI!A274</f>
        <v>42405</v>
      </c>
      <c r="B274" s="2">
        <f>RSI!B274</f>
        <v>15.679600000000001</v>
      </c>
      <c r="C274" s="2">
        <f>RSI!I274</f>
        <v>1.4688477113026011E-2</v>
      </c>
      <c r="D274" s="2">
        <f>MACD!E274</f>
        <v>-3.1057124417888105E-2</v>
      </c>
      <c r="E274" s="2">
        <f>MACD!F274</f>
        <v>7.7553199564451628E-3</v>
      </c>
      <c r="F274" s="2">
        <f>'Moving Avg'!D274</f>
        <v>15.679599999999999</v>
      </c>
      <c r="G274" s="2">
        <f>'Moving Avg'!F274</f>
        <v>15.679599999999997</v>
      </c>
      <c r="H274" s="2">
        <f>'Moving Avg'!G274</f>
        <v>15.950020000000018</v>
      </c>
      <c r="I274" s="2">
        <f>'Moving Avg'!H274</f>
        <v>18.425255999999973</v>
      </c>
      <c r="J274" s="6" t="str">
        <f>OBV!F274</f>
        <v>NEUTRAL</v>
      </c>
      <c r="K274" s="6" t="str">
        <f>OBV!G274</f>
        <v>NEUTRAL</v>
      </c>
      <c r="L274" s="6" t="str">
        <f>OBV!H274</f>
        <v>NEUTRAL</v>
      </c>
    </row>
    <row r="275" spans="1:12" ht="13.5" x14ac:dyDescent="0.25">
      <c r="A275" s="3">
        <f>RSI!A275</f>
        <v>42408</v>
      </c>
      <c r="B275" s="2">
        <f>RSI!B275</f>
        <v>15.679600000000001</v>
      </c>
      <c r="C275" s="2">
        <f>RSI!I275</f>
        <v>1.4688477113026011E-2</v>
      </c>
      <c r="D275" s="2">
        <f>MACD!E275</f>
        <v>-3.3330950371354362E-2</v>
      </c>
      <c r="E275" s="2">
        <f>MACD!F275</f>
        <v>-4.619341091147422E-4</v>
      </c>
      <c r="F275" s="2">
        <f>'Moving Avg'!D275</f>
        <v>15.679599999999999</v>
      </c>
      <c r="G275" s="2">
        <f>'Moving Avg'!F275</f>
        <v>15.679599999999997</v>
      </c>
      <c r="H275" s="2">
        <f>'Moving Avg'!G275</f>
        <v>15.94001600000002</v>
      </c>
      <c r="I275" s="2">
        <f>'Moving Avg'!H275</f>
        <v>18.401457499999971</v>
      </c>
      <c r="J275" s="6" t="str">
        <f>OBV!F275</f>
        <v>NEUTRAL</v>
      </c>
      <c r="K275" s="6" t="str">
        <f>OBV!G275</f>
        <v>NEUTRAL</v>
      </c>
      <c r="L275" s="6" t="str">
        <f>OBV!H275</f>
        <v>NEUTRAL</v>
      </c>
    </row>
    <row r="276" spans="1:12" ht="13.5" x14ac:dyDescent="0.25">
      <c r="A276" s="3">
        <f>RSI!A276</f>
        <v>42409</v>
      </c>
      <c r="B276" s="2">
        <f>RSI!B276</f>
        <v>15.679600000000001</v>
      </c>
      <c r="C276" s="2">
        <f>RSI!I276</f>
        <v>1.4688477113026011E-2</v>
      </c>
      <c r="D276" s="2">
        <f>MACD!E276</f>
        <v>-3.4732598051459007E-2</v>
      </c>
      <c r="E276" s="2">
        <f>MACD!F276</f>
        <v>-7.3160668975835955E-3</v>
      </c>
      <c r="F276" s="2">
        <f>'Moving Avg'!D276</f>
        <v>15.679599999999999</v>
      </c>
      <c r="G276" s="2">
        <f>'Moving Avg'!F276</f>
        <v>15.679599999999997</v>
      </c>
      <c r="H276" s="2">
        <f>'Moving Avg'!G276</f>
        <v>15.930012000000017</v>
      </c>
      <c r="I276" s="2">
        <f>'Moving Avg'!H276</f>
        <v>18.377658999999973</v>
      </c>
      <c r="J276" s="6" t="str">
        <f>OBV!F276</f>
        <v>NEUTRAL</v>
      </c>
      <c r="K276" s="6" t="str">
        <f>OBV!G276</f>
        <v>NEUTRAL</v>
      </c>
      <c r="L276" s="6" t="str">
        <f>OBV!H276</f>
        <v>NEUTRAL</v>
      </c>
    </row>
    <row r="277" spans="1:12" ht="13.5" x14ac:dyDescent="0.25">
      <c r="A277" s="3">
        <f>RSI!A277</f>
        <v>42410</v>
      </c>
      <c r="B277" s="2">
        <f>RSI!B277</f>
        <v>15.679600000000001</v>
      </c>
      <c r="C277" s="2">
        <f>RSI!I277</f>
        <v>1.4688477113026011E-2</v>
      </c>
      <c r="D277" s="2">
        <f>MACD!E277</f>
        <v>-3.543494198257946E-2</v>
      </c>
      <c r="E277" s="2">
        <f>MACD!F277</f>
        <v>-1.2939841914582768E-2</v>
      </c>
      <c r="F277" s="2">
        <f>'Moving Avg'!D277</f>
        <v>15.679599999999999</v>
      </c>
      <c r="G277" s="2">
        <f>'Moving Avg'!F277</f>
        <v>15.679599999999997</v>
      </c>
      <c r="H277" s="2">
        <f>'Moving Avg'!G277</f>
        <v>15.920008000000019</v>
      </c>
      <c r="I277" s="2">
        <f>'Moving Avg'!H277</f>
        <v>18.353860499999968</v>
      </c>
      <c r="J277" s="6" t="str">
        <f>OBV!F277</f>
        <v>NEUTRAL</v>
      </c>
      <c r="K277" s="6" t="str">
        <f>OBV!G277</f>
        <v>NEUTRAL</v>
      </c>
      <c r="L277" s="6" t="str">
        <f>OBV!H277</f>
        <v>NEUTRAL</v>
      </c>
    </row>
    <row r="278" spans="1:12" ht="13.5" x14ac:dyDescent="0.25">
      <c r="A278" s="3">
        <f>RSI!A278</f>
        <v>42411</v>
      </c>
      <c r="B278" s="2">
        <f>RSI!B278</f>
        <v>15.679600000000001</v>
      </c>
      <c r="C278" s="2">
        <f>RSI!I278</f>
        <v>1.4688477113026011E-2</v>
      </c>
      <c r="D278" s="2">
        <f>MACD!E278</f>
        <v>-3.5581394441635439E-2</v>
      </c>
      <c r="E278" s="2">
        <f>MACD!F278</f>
        <v>-1.7468152419993305E-2</v>
      </c>
      <c r="F278" s="2">
        <f>'Moving Avg'!D278</f>
        <v>15.679599999999999</v>
      </c>
      <c r="G278" s="2">
        <f>'Moving Avg'!F278</f>
        <v>15.679599999999997</v>
      </c>
      <c r="H278" s="2">
        <f>'Moving Avg'!G278</f>
        <v>15.910004000000017</v>
      </c>
      <c r="I278" s="2">
        <f>'Moving Avg'!H278</f>
        <v>18.33006199999997</v>
      </c>
      <c r="J278" s="6" t="str">
        <f>OBV!F278</f>
        <v>NEUTRAL</v>
      </c>
      <c r="K278" s="6" t="str">
        <f>OBV!G278</f>
        <v>NEUTRAL</v>
      </c>
      <c r="L278" s="6" t="str">
        <f>OBV!H278</f>
        <v>NEUTRAL</v>
      </c>
    </row>
    <row r="279" spans="1:12" ht="13.5" x14ac:dyDescent="0.25">
      <c r="A279" s="3">
        <f>RSI!A279</f>
        <v>42412</v>
      </c>
      <c r="B279" s="2">
        <f>RSI!B279</f>
        <v>15.679600000000001</v>
      </c>
      <c r="C279" s="2">
        <f>RSI!I279</f>
        <v>1.4688477113026011E-2</v>
      </c>
      <c r="D279" s="2">
        <f>MACD!E279</f>
        <v>-3.5290650420190417E-2</v>
      </c>
      <c r="E279" s="2">
        <f>MACD!F279</f>
        <v>-2.1032652020032728E-2</v>
      </c>
      <c r="F279" s="2">
        <f>'Moving Avg'!D279</f>
        <v>15.679599999999999</v>
      </c>
      <c r="G279" s="2">
        <f>'Moving Avg'!F279</f>
        <v>15.679599999999997</v>
      </c>
      <c r="H279" s="2">
        <f>'Moving Avg'!G279</f>
        <v>15.900000000000018</v>
      </c>
      <c r="I279" s="2">
        <f>'Moving Avg'!H279</f>
        <v>18.306263499999968</v>
      </c>
      <c r="J279" s="6" t="str">
        <f>OBV!F279</f>
        <v>NEUTRAL</v>
      </c>
      <c r="K279" s="6" t="str">
        <f>OBV!G279</f>
        <v>NEUTRAL</v>
      </c>
      <c r="L279" s="6" t="str">
        <f>OBV!H279</f>
        <v>NEUTRAL</v>
      </c>
    </row>
    <row r="280" spans="1:12" ht="13.5" x14ac:dyDescent="0.25">
      <c r="A280" s="3">
        <f>RSI!A280</f>
        <v>42415</v>
      </c>
      <c r="B280" s="2">
        <f>RSI!B280</f>
        <v>15.679600000000001</v>
      </c>
      <c r="C280" s="2">
        <f>RSI!I280</f>
        <v>1.4688477113026011E-2</v>
      </c>
      <c r="D280" s="2">
        <f>MACD!E280</f>
        <v>-3.4660686865837675E-2</v>
      </c>
      <c r="E280" s="2">
        <f>MACD!F280</f>
        <v>-2.3758258989193721E-2</v>
      </c>
      <c r="F280" s="2">
        <f>'Moving Avg'!D280</f>
        <v>15.679599999999999</v>
      </c>
      <c r="G280" s="2">
        <f>'Moving Avg'!F280</f>
        <v>15.679599999999997</v>
      </c>
      <c r="H280" s="2">
        <f>'Moving Avg'!G280</f>
        <v>15.889996000000018</v>
      </c>
      <c r="I280" s="2">
        <f>'Moving Avg'!H280</f>
        <v>18.282464999999966</v>
      </c>
      <c r="J280" s="6" t="str">
        <f>OBV!F280</f>
        <v>NEUTRAL</v>
      </c>
      <c r="K280" s="6" t="str">
        <f>OBV!G280</f>
        <v>NEUTRAL</v>
      </c>
      <c r="L280" s="6" t="str">
        <f>OBV!H280</f>
        <v>NEUTRAL</v>
      </c>
    </row>
    <row r="281" spans="1:12" ht="13.5" x14ac:dyDescent="0.25">
      <c r="A281" s="3">
        <f>RSI!A281</f>
        <v>42416</v>
      </c>
      <c r="B281" s="2">
        <f>RSI!B281</f>
        <v>15.679600000000001</v>
      </c>
      <c r="C281" s="2">
        <f>RSI!I281</f>
        <v>1.4688477113026011E-2</v>
      </c>
      <c r="D281" s="2">
        <f>MACD!E281</f>
        <v>-3.3772132094014751E-2</v>
      </c>
      <c r="E281" s="2">
        <f>MACD!F281</f>
        <v>-2.576103361015793E-2</v>
      </c>
      <c r="F281" s="2">
        <f>'Moving Avg'!D281</f>
        <v>15.679599999999999</v>
      </c>
      <c r="G281" s="2">
        <f>'Moving Avg'!F281</f>
        <v>15.679599999999997</v>
      </c>
      <c r="H281" s="2">
        <f>'Moving Avg'!G281</f>
        <v>15.879992000000016</v>
      </c>
      <c r="I281" s="2">
        <f>'Moving Avg'!H281</f>
        <v>18.258666499999965</v>
      </c>
      <c r="J281" s="6" t="str">
        <f>OBV!F281</f>
        <v>NEUTRAL</v>
      </c>
      <c r="K281" s="6" t="str">
        <f>OBV!G281</f>
        <v>NEUTRAL</v>
      </c>
      <c r="L281" s="6" t="str">
        <f>OBV!H281</f>
        <v>NEUTRAL</v>
      </c>
    </row>
    <row r="282" spans="1:12" ht="13.5" x14ac:dyDescent="0.25">
      <c r="A282" s="3">
        <f>RSI!A282</f>
        <v>42417</v>
      </c>
      <c r="B282" s="2">
        <f>RSI!B282</f>
        <v>15.679600000000001</v>
      </c>
      <c r="C282" s="2">
        <f>RSI!I282</f>
        <v>1.4688477113026011E-2</v>
      </c>
      <c r="D282" s="2">
        <f>MACD!E282</f>
        <v>-3.2691103345786843E-2</v>
      </c>
      <c r="E282" s="2">
        <f>MACD!F282</f>
        <v>-2.7147047557283716E-2</v>
      </c>
      <c r="F282" s="2">
        <f>'Moving Avg'!D282</f>
        <v>15.679599999999999</v>
      </c>
      <c r="G282" s="2">
        <f>'Moving Avg'!F282</f>
        <v>15.679599999999997</v>
      </c>
      <c r="H282" s="2">
        <f>'Moving Avg'!G282</f>
        <v>15.869988000000017</v>
      </c>
      <c r="I282" s="2">
        <f>'Moving Avg'!H282</f>
        <v>18.234867999999963</v>
      </c>
      <c r="J282" s="6" t="str">
        <f>OBV!F282</f>
        <v>NEUTRAL</v>
      </c>
      <c r="K282" s="6" t="str">
        <f>OBV!G282</f>
        <v>NEUTRAL</v>
      </c>
      <c r="L282" s="6" t="str">
        <f>OBV!H282</f>
        <v>NEUTRAL</v>
      </c>
    </row>
    <row r="283" spans="1:12" ht="13.5" x14ac:dyDescent="0.25">
      <c r="A283" s="3">
        <f>RSI!A283</f>
        <v>42418</v>
      </c>
      <c r="B283" s="2">
        <f>RSI!B283</f>
        <v>15.679600000000001</v>
      </c>
      <c r="C283" s="2">
        <f>RSI!I283</f>
        <v>1.4688477113026011E-2</v>
      </c>
      <c r="D283" s="2">
        <f>MACD!E283</f>
        <v>-3.1471595314034317E-2</v>
      </c>
      <c r="E283" s="2">
        <f>MACD!F283</f>
        <v>-2.8011957108633839E-2</v>
      </c>
      <c r="F283" s="2">
        <f>'Moving Avg'!D283</f>
        <v>15.679599999999999</v>
      </c>
      <c r="G283" s="2">
        <f>'Moving Avg'!F283</f>
        <v>15.679599999999997</v>
      </c>
      <c r="H283" s="2">
        <f>'Moving Avg'!G283</f>
        <v>15.859984000000015</v>
      </c>
      <c r="I283" s="2">
        <f>'Moving Avg'!H283</f>
        <v>18.211069499999965</v>
      </c>
      <c r="J283" s="6" t="str">
        <f>OBV!F283</f>
        <v>NEUTRAL</v>
      </c>
      <c r="K283" s="6" t="str">
        <f>OBV!G283</f>
        <v>NEUTRAL</v>
      </c>
      <c r="L283" s="6" t="str">
        <f>OBV!H283</f>
        <v>NEUTRAL</v>
      </c>
    </row>
    <row r="284" spans="1:12" ht="13.5" x14ac:dyDescent="0.25">
      <c r="A284" s="3">
        <f>RSI!A284</f>
        <v>42419</v>
      </c>
      <c r="B284" s="2">
        <f>RSI!B284</f>
        <v>15.679600000000001</v>
      </c>
      <c r="C284" s="2">
        <f>RSI!I284</f>
        <v>1.4688477113026011E-2</v>
      </c>
      <c r="D284" s="2">
        <f>MACD!E284</f>
        <v>-3.0157489644551561E-2</v>
      </c>
      <c r="E284" s="2">
        <f>MACD!F284</f>
        <v>-2.8441063615817386E-2</v>
      </c>
      <c r="F284" s="2">
        <f>'Moving Avg'!D284</f>
        <v>15.679599999999999</v>
      </c>
      <c r="G284" s="2">
        <f>'Moving Avg'!F284</f>
        <v>15.679599999999997</v>
      </c>
      <c r="H284" s="2">
        <f>'Moving Avg'!G284</f>
        <v>15.849980000000016</v>
      </c>
      <c r="I284" s="2">
        <f>'Moving Avg'!H284</f>
        <v>18.187270999999964</v>
      </c>
      <c r="J284" s="6" t="str">
        <f>OBV!F284</f>
        <v>NEUTRAL</v>
      </c>
      <c r="K284" s="6" t="str">
        <f>OBV!G284</f>
        <v>NEUTRAL</v>
      </c>
      <c r="L284" s="6" t="str">
        <f>OBV!H284</f>
        <v>NEUTRAL</v>
      </c>
    </row>
    <row r="285" spans="1:12" ht="13.5" x14ac:dyDescent="0.25">
      <c r="A285" s="3">
        <f>RSI!A285</f>
        <v>42422</v>
      </c>
      <c r="B285" s="2">
        <f>RSI!B285</f>
        <v>15.679600000000001</v>
      </c>
      <c r="C285" s="2">
        <f>RSI!I285</f>
        <v>1.4688477113026011E-2</v>
      </c>
      <c r="D285" s="2">
        <f>MACD!E285</f>
        <v>-2.8784244579920681E-2</v>
      </c>
      <c r="E285" s="2">
        <f>MACD!F285</f>
        <v>-2.8509699808638048E-2</v>
      </c>
      <c r="F285" s="2">
        <f>'Moving Avg'!D285</f>
        <v>15.679599999999999</v>
      </c>
      <c r="G285" s="2">
        <f>'Moving Avg'!F285</f>
        <v>15.679599999999997</v>
      </c>
      <c r="H285" s="2">
        <f>'Moving Avg'!G285</f>
        <v>15.839976000000014</v>
      </c>
      <c r="I285" s="2">
        <f>'Moving Avg'!H285</f>
        <v>18.163472499999958</v>
      </c>
      <c r="J285" s="6" t="str">
        <f>OBV!F285</f>
        <v>NEUTRAL</v>
      </c>
      <c r="K285" s="6" t="str">
        <f>OBV!G285</f>
        <v>NEUTRAL</v>
      </c>
      <c r="L285" s="6" t="str">
        <f>OBV!H285</f>
        <v>NEUTRAL</v>
      </c>
    </row>
    <row r="286" spans="1:12" ht="13.5" x14ac:dyDescent="0.25">
      <c r="A286" s="3">
        <f>RSI!A286</f>
        <v>42423</v>
      </c>
      <c r="B286" s="2">
        <f>RSI!B286</f>
        <v>15.679600000000001</v>
      </c>
      <c r="C286" s="2">
        <f>RSI!I286</f>
        <v>1.4688477113026011E-2</v>
      </c>
      <c r="D286" s="2">
        <f>MACD!E286</f>
        <v>-2.738031474774516E-2</v>
      </c>
      <c r="E286" s="2">
        <f>MACD!F286</f>
        <v>-2.8283822796459475E-2</v>
      </c>
      <c r="F286" s="2">
        <f>'Moving Avg'!D286</f>
        <v>15.679599999999999</v>
      </c>
      <c r="G286" s="2">
        <f>'Moving Avg'!F286</f>
        <v>15.679599999999997</v>
      </c>
      <c r="H286" s="2">
        <f>'Moving Avg'!G286</f>
        <v>15.829972000000016</v>
      </c>
      <c r="I286" s="2">
        <f>'Moving Avg'!H286</f>
        <v>18.13967399999996</v>
      </c>
      <c r="J286" s="6" t="str">
        <f>OBV!F286</f>
        <v>NEUTRAL</v>
      </c>
      <c r="K286" s="6" t="str">
        <f>OBV!G286</f>
        <v>NEUTRAL</v>
      </c>
      <c r="L286" s="6" t="str">
        <f>OBV!H286</f>
        <v>NEUTRAL</v>
      </c>
    </row>
    <row r="287" spans="1:12" ht="13.5" x14ac:dyDescent="0.25">
      <c r="A287" s="3">
        <f>RSI!A287</f>
        <v>42424</v>
      </c>
      <c r="B287" s="2">
        <f>RSI!B287</f>
        <v>15.679600000000001</v>
      </c>
      <c r="C287" s="2">
        <f>RSI!I287</f>
        <v>1.4688477113026011E-2</v>
      </c>
      <c r="D287" s="2">
        <f>MACD!E287</f>
        <v>-2.5968343343642175E-2</v>
      </c>
      <c r="E287" s="2">
        <f>MACD!F287</f>
        <v>-2.7820726905896018E-2</v>
      </c>
      <c r="F287" s="2">
        <f>'Moving Avg'!D287</f>
        <v>15.679599999999999</v>
      </c>
      <c r="G287" s="2">
        <f>'Moving Avg'!F287</f>
        <v>15.679599999999997</v>
      </c>
      <c r="H287" s="2">
        <f>'Moving Avg'!G287</f>
        <v>15.819968000000015</v>
      </c>
      <c r="I287" s="2">
        <f>'Moving Avg'!H287</f>
        <v>18.115875499999959</v>
      </c>
      <c r="J287" s="6" t="str">
        <f>OBV!F287</f>
        <v>NEUTRAL</v>
      </c>
      <c r="K287" s="6" t="str">
        <f>OBV!G287</f>
        <v>NEUTRAL</v>
      </c>
      <c r="L287" s="6" t="str">
        <f>OBV!H287</f>
        <v>NEUTRAL</v>
      </c>
    </row>
    <row r="288" spans="1:12" ht="13.5" x14ac:dyDescent="0.25">
      <c r="A288" s="3">
        <f>RSI!A288</f>
        <v>42425</v>
      </c>
      <c r="B288" s="2">
        <f>RSI!B288</f>
        <v>15.210599999999999</v>
      </c>
      <c r="C288" s="2">
        <f>RSI!I288</f>
        <v>1.0550954984580585E-3</v>
      </c>
      <c r="D288" s="2">
        <f>MACD!E288</f>
        <v>1.017457833584956E-2</v>
      </c>
      <c r="E288" s="2">
        <f>MACD!F288</f>
        <v>-2.0221665857546905E-2</v>
      </c>
      <c r="F288" s="2">
        <f>'Moving Avg'!D288</f>
        <v>15.585800000000001</v>
      </c>
      <c r="G288" s="2">
        <f>'Moving Avg'!F288</f>
        <v>15.656149999999997</v>
      </c>
      <c r="H288" s="2">
        <f>'Moving Avg'!G288</f>
        <v>15.800584000000015</v>
      </c>
      <c r="I288" s="2">
        <f>'Moving Avg'!H288</f>
        <v>18.089731999999959</v>
      </c>
      <c r="J288" s="6" t="str">
        <f>OBV!F288</f>
        <v>NEUTRAL</v>
      </c>
      <c r="K288" s="6" t="str">
        <f>OBV!G288</f>
        <v>NEUTRAL</v>
      </c>
      <c r="L288" s="6" t="str">
        <f>OBV!H288</f>
        <v>NEUTRAL</v>
      </c>
    </row>
    <row r="289" spans="1:12" ht="13.5" x14ac:dyDescent="0.25">
      <c r="A289" s="3">
        <f>RSI!A289</f>
        <v>42426</v>
      </c>
      <c r="B289" s="2">
        <f>RSI!B289</f>
        <v>15.210599999999999</v>
      </c>
      <c r="C289" s="2">
        <f>RSI!I289</f>
        <v>1.0550954984580585E-3</v>
      </c>
      <c r="D289" s="2">
        <f>MACD!E289</f>
        <v>4.3720461949856571E-2</v>
      </c>
      <c r="E289" s="2">
        <f>MACD!F289</f>
        <v>-7.4332402960662104E-3</v>
      </c>
      <c r="F289" s="2">
        <f>'Moving Avg'!D289</f>
        <v>15.492000000000001</v>
      </c>
      <c r="G289" s="2">
        <f>'Moving Avg'!F289</f>
        <v>15.632699999999996</v>
      </c>
      <c r="H289" s="2">
        <f>'Moving Avg'!G289</f>
        <v>15.781200000000013</v>
      </c>
      <c r="I289" s="2">
        <f>'Moving Avg'!H289</f>
        <v>18.063588499999959</v>
      </c>
      <c r="J289" s="6" t="str">
        <f>OBV!F289</f>
        <v>NEUTRAL</v>
      </c>
      <c r="K289" s="6" t="str">
        <f>OBV!G289</f>
        <v>NEUTRAL</v>
      </c>
      <c r="L289" s="6" t="str">
        <f>OBV!H289</f>
        <v>NEUTRAL</v>
      </c>
    </row>
    <row r="290" spans="1:12" ht="13.5" x14ac:dyDescent="0.25">
      <c r="A290" s="3">
        <f>RSI!A290</f>
        <v>42429</v>
      </c>
      <c r="B290" s="2">
        <f>RSI!B290</f>
        <v>15.210599999999999</v>
      </c>
      <c r="C290" s="2">
        <f>RSI!I290</f>
        <v>1.0550954984580585E-3</v>
      </c>
      <c r="D290" s="2">
        <f>MACD!E290</f>
        <v>7.4849339858838349E-2</v>
      </c>
      <c r="E290" s="2">
        <f>MACD!F290</f>
        <v>9.0232757349147028E-3</v>
      </c>
      <c r="F290" s="2">
        <f>'Moving Avg'!D290</f>
        <v>15.398199999999999</v>
      </c>
      <c r="G290" s="2">
        <f>'Moving Avg'!F290</f>
        <v>15.609249999999998</v>
      </c>
      <c r="H290" s="2">
        <f>'Moving Avg'!G290</f>
        <v>15.761816000000012</v>
      </c>
      <c r="I290" s="2">
        <f>'Moving Avg'!H290</f>
        <v>18.037444999999956</v>
      </c>
      <c r="J290" s="6" t="str">
        <f>OBV!F290</f>
        <v>NEUTRAL</v>
      </c>
      <c r="K290" s="6" t="str">
        <f>OBV!G290</f>
        <v>NEUTRAL</v>
      </c>
      <c r="L290" s="6" t="str">
        <f>OBV!H290</f>
        <v>NEUTRAL</v>
      </c>
    </row>
    <row r="291" spans="1:12" ht="13.5" x14ac:dyDescent="0.25">
      <c r="A291" s="3">
        <f>RSI!A291</f>
        <v>42430</v>
      </c>
      <c r="B291" s="2">
        <f>RSI!B291</f>
        <v>15.210599999999999</v>
      </c>
      <c r="C291" s="2">
        <f>RSI!I291</f>
        <v>1.0550954984580585E-3</v>
      </c>
      <c r="D291" s="2">
        <f>MACD!E291</f>
        <v>0.10372980728201675</v>
      </c>
      <c r="E291" s="2">
        <f>MACD!F291</f>
        <v>2.7964582044335114E-2</v>
      </c>
      <c r="F291" s="2">
        <f>'Moving Avg'!D291</f>
        <v>15.304399999999998</v>
      </c>
      <c r="G291" s="2">
        <f>'Moving Avg'!F291</f>
        <v>15.585799999999995</v>
      </c>
      <c r="H291" s="2">
        <f>'Moving Avg'!G291</f>
        <v>15.74243200000001</v>
      </c>
      <c r="I291" s="2">
        <f>'Moving Avg'!H291</f>
        <v>18.011301499999956</v>
      </c>
      <c r="J291" s="6" t="str">
        <f>OBV!F291</f>
        <v>NEUTRAL</v>
      </c>
      <c r="K291" s="6" t="str">
        <f>OBV!G291</f>
        <v>NEUTRAL</v>
      </c>
      <c r="L291" s="6" t="str">
        <f>OBV!H291</f>
        <v>NEUTRAL</v>
      </c>
    </row>
    <row r="292" spans="1:12" ht="13.5" x14ac:dyDescent="0.25">
      <c r="A292" s="3">
        <f>RSI!A292</f>
        <v>42431</v>
      </c>
      <c r="B292" s="2">
        <f>RSI!B292</f>
        <v>15.210599999999999</v>
      </c>
      <c r="C292" s="2">
        <f>RSI!I292</f>
        <v>1.0550954984580585E-3</v>
      </c>
      <c r="D292" s="2">
        <f>MACD!E292</f>
        <v>0.13051957740237441</v>
      </c>
      <c r="E292" s="2">
        <f>MACD!F292</f>
        <v>4.8475581115942981E-2</v>
      </c>
      <c r="F292" s="2">
        <f>'Moving Avg'!D292</f>
        <v>15.210599999999999</v>
      </c>
      <c r="G292" s="2">
        <f>'Moving Avg'!F292</f>
        <v>15.562349999999999</v>
      </c>
      <c r="H292" s="2">
        <f>'Moving Avg'!G292</f>
        <v>15.723048000000011</v>
      </c>
      <c r="I292" s="2">
        <f>'Moving Avg'!H292</f>
        <v>17.985157999999956</v>
      </c>
      <c r="J292" s="6" t="str">
        <f>OBV!F292</f>
        <v>NEUTRAL</v>
      </c>
      <c r="K292" s="6" t="str">
        <f>OBV!G292</f>
        <v>NEUTRAL</v>
      </c>
      <c r="L292" s="6" t="str">
        <f>OBV!H292</f>
        <v>NEUTRAL</v>
      </c>
    </row>
    <row r="293" spans="1:12" ht="13.5" x14ac:dyDescent="0.25">
      <c r="A293" s="3">
        <f>RSI!A293</f>
        <v>42432</v>
      </c>
      <c r="B293" s="2">
        <f>RSI!B293</f>
        <v>15.210599999999999</v>
      </c>
      <c r="C293" s="2">
        <f>RSI!I293</f>
        <v>1.0550954984580585E-3</v>
      </c>
      <c r="D293" s="2">
        <f>MACD!E293</f>
        <v>0.15536604028980783</v>
      </c>
      <c r="E293" s="2">
        <f>MACD!F293</f>
        <v>6.9853672950715956E-2</v>
      </c>
      <c r="F293" s="2">
        <f>'Moving Avg'!D293</f>
        <v>15.210599999999999</v>
      </c>
      <c r="G293" s="2">
        <f>'Moving Avg'!F293</f>
        <v>15.538899999999995</v>
      </c>
      <c r="H293" s="2">
        <f>'Moving Avg'!G293</f>
        <v>15.703664000000009</v>
      </c>
      <c r="I293" s="2">
        <f>'Moving Avg'!H293</f>
        <v>17.959014499999956</v>
      </c>
      <c r="J293" s="6" t="str">
        <f>OBV!F293</f>
        <v>NEUTRAL</v>
      </c>
      <c r="K293" s="6" t="str">
        <f>OBV!G293</f>
        <v>NEUTRAL</v>
      </c>
      <c r="L293" s="6" t="str">
        <f>OBV!H293</f>
        <v>NEUTRAL</v>
      </c>
    </row>
    <row r="294" spans="1:12" ht="13.5" x14ac:dyDescent="0.25">
      <c r="A294" s="3">
        <f>RSI!A294</f>
        <v>42433</v>
      </c>
      <c r="B294" s="2">
        <f>RSI!B294</f>
        <v>15.210599999999999</v>
      </c>
      <c r="C294" s="2">
        <f>RSI!I294</f>
        <v>1.0550954984580585E-3</v>
      </c>
      <c r="D294" s="2">
        <f>MACD!E294</f>
        <v>0.17840681844617379</v>
      </c>
      <c r="E294" s="2">
        <f>MACD!F294</f>
        <v>9.1564302049807533E-2</v>
      </c>
      <c r="F294" s="2">
        <f>'Moving Avg'!D294</f>
        <v>15.210599999999999</v>
      </c>
      <c r="G294" s="2">
        <f>'Moving Avg'!F294</f>
        <v>15.515449999999998</v>
      </c>
      <c r="H294" s="2">
        <f>'Moving Avg'!G294</f>
        <v>15.684280000000008</v>
      </c>
      <c r="I294" s="2">
        <f>'Moving Avg'!H294</f>
        <v>17.932870999999956</v>
      </c>
      <c r="J294" s="6" t="str">
        <f>OBV!F294</f>
        <v>NEUTRAL</v>
      </c>
      <c r="K294" s="6" t="str">
        <f>OBV!G294</f>
        <v>NEUTRAL</v>
      </c>
      <c r="L294" s="6" t="str">
        <f>OBV!H294</f>
        <v>NEUTRAL</v>
      </c>
    </row>
    <row r="295" spans="1:12" ht="13.5" x14ac:dyDescent="0.25">
      <c r="A295" s="3">
        <f>RSI!A295</f>
        <v>42436</v>
      </c>
      <c r="B295" s="2">
        <f>RSI!B295</f>
        <v>15.210599999999999</v>
      </c>
      <c r="C295" s="2">
        <f>RSI!I295</f>
        <v>1.0550954984580585E-3</v>
      </c>
      <c r="D295" s="2">
        <f>MACD!E295</f>
        <v>0.19977031337271356</v>
      </c>
      <c r="E295" s="2">
        <f>MACD!F295</f>
        <v>0.11320550431438874</v>
      </c>
      <c r="F295" s="2">
        <f>'Moving Avg'!D295</f>
        <v>15.210599999999999</v>
      </c>
      <c r="G295" s="2">
        <f>'Moving Avg'!F295</f>
        <v>15.491999999999996</v>
      </c>
      <c r="H295" s="2">
        <f>'Moving Avg'!G295</f>
        <v>15.664896000000006</v>
      </c>
      <c r="I295" s="2">
        <f>'Moving Avg'!H295</f>
        <v>17.906727499999953</v>
      </c>
      <c r="J295" s="6" t="str">
        <f>OBV!F295</f>
        <v>NEUTRAL</v>
      </c>
      <c r="K295" s="6" t="str">
        <f>OBV!G295</f>
        <v>NEUTRAL</v>
      </c>
      <c r="L295" s="6" t="str">
        <f>OBV!H295</f>
        <v>NEUTRAL</v>
      </c>
    </row>
    <row r="296" spans="1:12" ht="13.5" x14ac:dyDescent="0.25">
      <c r="A296" s="3">
        <f>RSI!A296</f>
        <v>42437</v>
      </c>
      <c r="B296" s="2">
        <f>RSI!B296</f>
        <v>15.210599999999999</v>
      </c>
      <c r="C296" s="2">
        <f>RSI!I296</f>
        <v>1.0550954984580585E-3</v>
      </c>
      <c r="D296" s="2">
        <f>MACD!E296</f>
        <v>0.21957623887501398</v>
      </c>
      <c r="E296" s="2">
        <f>MACD!F296</f>
        <v>0.13447965122651379</v>
      </c>
      <c r="F296" s="2">
        <f>'Moving Avg'!D296</f>
        <v>15.210599999999999</v>
      </c>
      <c r="G296" s="2">
        <f>'Moving Avg'!F296</f>
        <v>15.468549999999999</v>
      </c>
      <c r="H296" s="2">
        <f>'Moving Avg'!G296</f>
        <v>15.645512000000005</v>
      </c>
      <c r="I296" s="2">
        <f>'Moving Avg'!H296</f>
        <v>17.880583999999953</v>
      </c>
      <c r="J296" s="6" t="str">
        <f>OBV!F296</f>
        <v>NEUTRAL</v>
      </c>
      <c r="K296" s="6" t="str">
        <f>OBV!G296</f>
        <v>NEUTRAL</v>
      </c>
      <c r="L296" s="6" t="str">
        <f>OBV!H296</f>
        <v>NEUTRAL</v>
      </c>
    </row>
    <row r="297" spans="1:12" ht="13.5" x14ac:dyDescent="0.25">
      <c r="A297" s="3">
        <f>RSI!A297</f>
        <v>42438</v>
      </c>
      <c r="B297" s="2">
        <f>RSI!B297</f>
        <v>15.210599999999999</v>
      </c>
      <c r="C297" s="2">
        <f>RSI!I297</f>
        <v>1.0550954984580585E-3</v>
      </c>
      <c r="D297" s="2">
        <f>MACD!E297</f>
        <v>0.23793613789960766</v>
      </c>
      <c r="E297" s="2">
        <f>MACD!F297</f>
        <v>0.15517094856113256</v>
      </c>
      <c r="F297" s="2">
        <f>'Moving Avg'!D297</f>
        <v>15.210599999999999</v>
      </c>
      <c r="G297" s="2">
        <f>'Moving Avg'!F297</f>
        <v>15.445099999999996</v>
      </c>
      <c r="H297" s="2">
        <f>'Moving Avg'!G297</f>
        <v>15.626128000000003</v>
      </c>
      <c r="I297" s="2">
        <f>'Moving Avg'!H297</f>
        <v>17.854440499999949</v>
      </c>
      <c r="J297" s="6" t="str">
        <f>OBV!F297</f>
        <v>NEUTRAL</v>
      </c>
      <c r="K297" s="6" t="str">
        <f>OBV!G297</f>
        <v>NEUTRAL</v>
      </c>
      <c r="L297" s="6" t="str">
        <f>OBV!H297</f>
        <v>NEUTRAL</v>
      </c>
    </row>
    <row r="298" spans="1:12" ht="13.5" x14ac:dyDescent="0.25">
      <c r="A298" s="3">
        <f>RSI!A298</f>
        <v>42439</v>
      </c>
      <c r="B298" s="2">
        <f>RSI!B298</f>
        <v>15.210599999999999</v>
      </c>
      <c r="C298" s="2">
        <f>RSI!I298</f>
        <v>1.0550954984580585E-3</v>
      </c>
      <c r="D298" s="2">
        <f>MACD!E298</f>
        <v>0.18280003442429482</v>
      </c>
      <c r="E298" s="2">
        <f>MACD!F298</f>
        <v>0.16069676573376501</v>
      </c>
      <c r="F298" s="2">
        <f>'Moving Avg'!D298</f>
        <v>15.210599999999999</v>
      </c>
      <c r="G298" s="2">
        <f>'Moving Avg'!F298</f>
        <v>15.42165</v>
      </c>
      <c r="H298" s="2">
        <f>'Moving Avg'!G298</f>
        <v>15.606744000000003</v>
      </c>
      <c r="I298" s="2">
        <f>'Moving Avg'!H298</f>
        <v>17.828296999999949</v>
      </c>
      <c r="J298" s="6" t="str">
        <f>OBV!F298</f>
        <v>NEUTRAL</v>
      </c>
      <c r="K298" s="6" t="str">
        <f>OBV!G298</f>
        <v>NEUTRAL</v>
      </c>
      <c r="L298" s="6" t="str">
        <f>OBV!H298</f>
        <v>NEUTRAL</v>
      </c>
    </row>
    <row r="299" spans="1:12" ht="13.5" x14ac:dyDescent="0.25">
      <c r="A299" s="3">
        <f>RSI!A299</f>
        <v>42440</v>
      </c>
      <c r="B299" s="2">
        <f>RSI!B299</f>
        <v>15.210599999999999</v>
      </c>
      <c r="C299" s="2">
        <f>RSI!I299</f>
        <v>1.0550954984580585E-3</v>
      </c>
      <c r="D299" s="2">
        <f>MACD!E299</f>
        <v>0.13751904128068126</v>
      </c>
      <c r="E299" s="2">
        <f>MACD!F299</f>
        <v>0.15606122084314827</v>
      </c>
      <c r="F299" s="2">
        <f>'Moving Avg'!D299</f>
        <v>15.210599999999999</v>
      </c>
      <c r="G299" s="2">
        <f>'Moving Avg'!F299</f>
        <v>15.398199999999997</v>
      </c>
      <c r="H299" s="2">
        <f>'Moving Avg'!G299</f>
        <v>15.587360000000004</v>
      </c>
      <c r="I299" s="2">
        <f>'Moving Avg'!H299</f>
        <v>17.80215349999995</v>
      </c>
      <c r="J299" s="6" t="str">
        <f>OBV!F299</f>
        <v>NEUTRAL</v>
      </c>
      <c r="K299" s="6" t="str">
        <f>OBV!G299</f>
        <v>NEUTRAL</v>
      </c>
      <c r="L299" s="6" t="str">
        <f>OBV!H299</f>
        <v>NEUTRAL</v>
      </c>
    </row>
    <row r="300" spans="1:12" ht="13.5" x14ac:dyDescent="0.25">
      <c r="A300" s="3">
        <f>RSI!A300</f>
        <v>42443</v>
      </c>
      <c r="B300" s="2">
        <f>RSI!B300</f>
        <v>14.757300000000001</v>
      </c>
      <c r="C300" s="2">
        <f>RSI!I300</f>
        <v>3.3147719037174284E-4</v>
      </c>
      <c r="D300" s="2">
        <f>MACD!E300</f>
        <v>0.13405308891710277</v>
      </c>
      <c r="E300" s="2">
        <f>MACD!F300</f>
        <v>0.15165959445793917</v>
      </c>
      <c r="F300" s="2">
        <f>'Moving Avg'!D300</f>
        <v>15.11994</v>
      </c>
      <c r="G300" s="2">
        <f>'Moving Avg'!F300</f>
        <v>15.352084999999999</v>
      </c>
      <c r="H300" s="2">
        <f>'Moving Avg'!G300</f>
        <v>15.558910000000001</v>
      </c>
      <c r="I300" s="2">
        <f>'Moving Avg'!H300</f>
        <v>17.773743499999952</v>
      </c>
      <c r="J300" s="6" t="str">
        <f>OBV!F300</f>
        <v>BEARISH</v>
      </c>
      <c r="K300" s="6" t="str">
        <f>OBV!G300</f>
        <v>STRONG</v>
      </c>
      <c r="L300" s="6" t="str">
        <f>OBV!H300</f>
        <v>CONFIRMED BEARISH</v>
      </c>
    </row>
    <row r="301" spans="1:12" ht="13.5" x14ac:dyDescent="0.25">
      <c r="A301" s="3">
        <f>RSI!A301</f>
        <v>42444</v>
      </c>
      <c r="B301" s="2">
        <f>RSI!B301</f>
        <v>14.757300000000001</v>
      </c>
      <c r="C301" s="2">
        <f>RSI!I301</f>
        <v>3.3147719037174284E-4</v>
      </c>
      <c r="D301" s="2">
        <f>MACD!E301</f>
        <v>0.13497574061039863</v>
      </c>
      <c r="E301" s="2">
        <f>MACD!F301</f>
        <v>0.14832282368843105</v>
      </c>
      <c r="F301" s="2">
        <f>'Moving Avg'!D301</f>
        <v>15.02928</v>
      </c>
      <c r="G301" s="2">
        <f>'Moving Avg'!F301</f>
        <v>15.305969999999997</v>
      </c>
      <c r="H301" s="2">
        <f>'Moving Avg'!G301</f>
        <v>15.53046</v>
      </c>
      <c r="I301" s="2">
        <f>'Moving Avg'!H301</f>
        <v>17.745333499999951</v>
      </c>
      <c r="J301" s="6" t="str">
        <f>OBV!F301</f>
        <v>BEARISH</v>
      </c>
      <c r="K301" s="6" t="str">
        <f>OBV!G301</f>
        <v>STRONG</v>
      </c>
      <c r="L301" s="6" t="str">
        <f>OBV!H301</f>
        <v>CONFIRMED BEARISH</v>
      </c>
    </row>
    <row r="302" spans="1:12" ht="13.5" x14ac:dyDescent="0.25">
      <c r="A302" s="3">
        <f>RSI!A302</f>
        <v>42445</v>
      </c>
      <c r="B302" s="2">
        <f>RSI!B302</f>
        <v>14.757300000000001</v>
      </c>
      <c r="C302" s="2">
        <f>RSI!I302</f>
        <v>3.3147719037174284E-4</v>
      </c>
      <c r="D302" s="2">
        <f>MACD!E302</f>
        <v>0.13932624275630978</v>
      </c>
      <c r="E302" s="2">
        <f>MACD!F302</f>
        <v>0.14652350750200679</v>
      </c>
      <c r="F302" s="2">
        <f>'Moving Avg'!D302</f>
        <v>14.93862</v>
      </c>
      <c r="G302" s="2">
        <f>'Moving Avg'!F302</f>
        <v>15.259854999999998</v>
      </c>
      <c r="H302" s="2">
        <f>'Moving Avg'!G302</f>
        <v>15.511701999999998</v>
      </c>
      <c r="I302" s="2">
        <f>'Moving Avg'!H302</f>
        <v>17.716923499999954</v>
      </c>
      <c r="J302" s="6" t="str">
        <f>OBV!F302</f>
        <v>BEARISH</v>
      </c>
      <c r="K302" s="6" t="str">
        <f>OBV!G302</f>
        <v>STRONG</v>
      </c>
      <c r="L302" s="6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14.757300000000001</v>
      </c>
      <c r="C303" s="2">
        <f>RSI!I303</f>
        <v>3.3147719037174284E-4</v>
      </c>
      <c r="D303" s="2">
        <f>MACD!E303</f>
        <v>0.14631280434918992</v>
      </c>
      <c r="E303" s="2">
        <f>MACD!F303</f>
        <v>0.14648136687144342</v>
      </c>
      <c r="F303" s="2">
        <f>'Moving Avg'!D303</f>
        <v>14.84796</v>
      </c>
      <c r="G303" s="2">
        <f>'Moving Avg'!F303</f>
        <v>15.213739999999998</v>
      </c>
      <c r="H303" s="2">
        <f>'Moving Avg'!G303</f>
        <v>15.493255999999997</v>
      </c>
      <c r="I303" s="2">
        <f>'Moving Avg'!H303</f>
        <v>17.688511499999954</v>
      </c>
      <c r="J303" s="6" t="str">
        <f>OBV!F303</f>
        <v>BEARISH</v>
      </c>
      <c r="K303" s="6" t="str">
        <f>OBV!G303</f>
        <v>STRONG</v>
      </c>
      <c r="L303" s="6" t="str">
        <f>OBV!H303</f>
        <v>CONFIRMED BEARISH</v>
      </c>
    </row>
    <row r="304" spans="1:12" ht="13.5" x14ac:dyDescent="0.25">
      <c r="A304" s="3">
        <f>RSI!A304</f>
        <v>42447</v>
      </c>
      <c r="B304" s="2">
        <f>RSI!B304</f>
        <v>14.757300000000001</v>
      </c>
      <c r="C304" s="2">
        <f>RSI!I304</f>
        <v>3.3147719037174284E-4</v>
      </c>
      <c r="D304" s="2">
        <f>MACD!E304</f>
        <v>0.15528503574703834</v>
      </c>
      <c r="E304" s="2">
        <f>MACD!F304</f>
        <v>0.1482421006465624</v>
      </c>
      <c r="F304" s="2">
        <f>'Moving Avg'!D304</f>
        <v>14.757300000000001</v>
      </c>
      <c r="G304" s="2">
        <f>'Moving Avg'!F304</f>
        <v>15.167624999999997</v>
      </c>
      <c r="H304" s="2">
        <f>'Moving Avg'!G304</f>
        <v>15.474809999999996</v>
      </c>
      <c r="I304" s="2">
        <f>'Moving Avg'!H304</f>
        <v>17.660099499999955</v>
      </c>
      <c r="J304" s="6" t="str">
        <f>OBV!F304</f>
        <v>BEARISH</v>
      </c>
      <c r="K304" s="6" t="str">
        <f>OBV!G304</f>
        <v>STRONG</v>
      </c>
      <c r="L304" s="6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14.757300000000001</v>
      </c>
      <c r="C305" s="2">
        <f>RSI!I305</f>
        <v>3.3147719037174284E-4</v>
      </c>
      <c r="D305" s="2">
        <f>MACD!E305</f>
        <v>0.16571074369980288</v>
      </c>
      <c r="E305" s="2">
        <f>MACD!F305</f>
        <v>0.15173582925721052</v>
      </c>
      <c r="F305" s="2">
        <f>'Moving Avg'!D305</f>
        <v>14.757300000000001</v>
      </c>
      <c r="G305" s="2">
        <f>'Moving Avg'!F305</f>
        <v>15.121509999999995</v>
      </c>
      <c r="H305" s="2">
        <f>'Moving Avg'!G305</f>
        <v>15.456363999999997</v>
      </c>
      <c r="I305" s="2">
        <f>'Moving Avg'!H305</f>
        <v>17.631687499999956</v>
      </c>
      <c r="J305" s="6" t="str">
        <f>OBV!F305</f>
        <v>NEUTRAL</v>
      </c>
      <c r="K305" s="6" t="str">
        <f>OBV!G305</f>
        <v>NEUTRAL</v>
      </c>
      <c r="L305" s="6" t="str">
        <f>OBV!H305</f>
        <v>NEUTRAL</v>
      </c>
    </row>
    <row r="306" spans="1:12" ht="13.5" x14ac:dyDescent="0.25">
      <c r="A306" s="3">
        <f>RSI!A306</f>
        <v>42451</v>
      </c>
      <c r="B306" s="2">
        <f>RSI!B306</f>
        <v>14.3156</v>
      </c>
      <c r="C306" s="2">
        <f>RSI!I306</f>
        <v>1.6229155666280803E-4</v>
      </c>
      <c r="D306" s="2">
        <f>MACD!E306</f>
        <v>0.20987492236707084</v>
      </c>
      <c r="E306" s="2">
        <f>MACD!F306</f>
        <v>0.16336364787918259</v>
      </c>
      <c r="F306" s="2">
        <f>'Moving Avg'!D306</f>
        <v>14.668960000000002</v>
      </c>
      <c r="G306" s="2">
        <f>'Moving Avg'!F306</f>
        <v>15.053309999999996</v>
      </c>
      <c r="H306" s="2">
        <f>'Moving Avg'!G306</f>
        <v>15.429083999999996</v>
      </c>
      <c r="I306" s="2">
        <f>'Moving Avg'!H306</f>
        <v>17.601066999999958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14.3156</v>
      </c>
      <c r="C307" s="2">
        <f>RSI!I307</f>
        <v>1.6229155666280803E-4</v>
      </c>
      <c r="D307" s="2">
        <f>MACD!E307</f>
        <v>0.25228418004237163</v>
      </c>
      <c r="E307" s="2">
        <f>MACD!F307</f>
        <v>0.18114775431182042</v>
      </c>
      <c r="F307" s="2">
        <f>'Moving Avg'!D307</f>
        <v>14.580620000000001</v>
      </c>
      <c r="G307" s="2">
        <f>'Moving Avg'!F307</f>
        <v>14.985109999999997</v>
      </c>
      <c r="H307" s="2">
        <f>'Moving Avg'!G307</f>
        <v>15.401803999999995</v>
      </c>
      <c r="I307" s="2">
        <f>'Moving Avg'!H307</f>
        <v>17.570446499999957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14.7416</v>
      </c>
      <c r="C308" s="2">
        <f>RSI!I308</f>
        <v>36.342399799433657</v>
      </c>
      <c r="D308" s="2">
        <f>MACD!E308</f>
        <v>0.26127964767923118</v>
      </c>
      <c r="E308" s="2">
        <f>MACD!F308</f>
        <v>0.19717413298530259</v>
      </c>
      <c r="F308" s="2">
        <f>'Moving Avg'!D308</f>
        <v>14.577480000000003</v>
      </c>
      <c r="G308" s="2">
        <f>'Moving Avg'!F308</f>
        <v>14.961659999999998</v>
      </c>
      <c r="H308" s="2">
        <f>'Moving Avg'!G308</f>
        <v>15.383043999999995</v>
      </c>
      <c r="I308" s="2">
        <f>'Moving Avg'!H308</f>
        <v>17.541955999999956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15.1637</v>
      </c>
      <c r="C309" s="2">
        <f>RSI!I309</f>
        <v>54.130418617526701</v>
      </c>
      <c r="D309" s="2">
        <f>MACD!E309</f>
        <v>0.23942789556931743</v>
      </c>
      <c r="E309" s="2">
        <f>MACD!F309</f>
        <v>0.20562488550210556</v>
      </c>
      <c r="F309" s="2">
        <f>'Moving Avg'!D309</f>
        <v>14.658760000000001</v>
      </c>
      <c r="G309" s="2">
        <f>'Moving Avg'!F309</f>
        <v>14.959314999999995</v>
      </c>
      <c r="H309" s="2">
        <f>'Moving Avg'!G309</f>
        <v>15.372725999999995</v>
      </c>
      <c r="I309" s="2">
        <f>'Moving Avg'!H309</f>
        <v>17.515575999999957</v>
      </c>
      <c r="J309" s="6" t="str">
        <f>OBV!F309</f>
        <v>BEARISH</v>
      </c>
      <c r="K309" s="6" t="str">
        <f>OBV!G309</f>
        <v>NEUTRAL</v>
      </c>
      <c r="L309" s="6" t="str">
        <f>OBV!H309</f>
        <v>BEARISH DIVERGENCE</v>
      </c>
    </row>
    <row r="310" spans="1:12" ht="13.5" x14ac:dyDescent="0.25">
      <c r="A310" s="3">
        <f>RSI!A310</f>
        <v>42457</v>
      </c>
      <c r="B310" s="2">
        <f>RSI!B310</f>
        <v>15.1637</v>
      </c>
      <c r="C310" s="2">
        <f>RSI!I310</f>
        <v>54.130418617526701</v>
      </c>
      <c r="D310" s="2">
        <f>MACD!E310</f>
        <v>0.15037506533426637</v>
      </c>
      <c r="E310" s="2">
        <f>MACD!F310</f>
        <v>0.19457492146853775</v>
      </c>
      <c r="F310" s="2">
        <f>'Moving Avg'!D310</f>
        <v>14.740039999999999</v>
      </c>
      <c r="G310" s="2">
        <f>'Moving Avg'!F310</f>
        <v>14.956969999999995</v>
      </c>
      <c r="H310" s="2">
        <f>'Moving Avg'!G310</f>
        <v>15.362407999999993</v>
      </c>
      <c r="I310" s="2">
        <f>'Moving Avg'!H310</f>
        <v>17.489195999999957</v>
      </c>
      <c r="J310" s="6" t="str">
        <f>OBV!F310</f>
        <v>BEARISH</v>
      </c>
      <c r="K310" s="6" t="str">
        <f>OBV!G310</f>
        <v>NEUTRAL</v>
      </c>
      <c r="L310" s="6" t="str">
        <f>OBV!H310</f>
        <v>BEARISH DIVERGENCE</v>
      </c>
    </row>
    <row r="311" spans="1:12" ht="13.5" x14ac:dyDescent="0.25">
      <c r="A311" s="3">
        <f>RSI!A311</f>
        <v>42458</v>
      </c>
      <c r="B311" s="2">
        <f>RSI!B311</f>
        <v>15.1637</v>
      </c>
      <c r="C311" s="2">
        <f>RSI!I311</f>
        <v>54.130418617526701</v>
      </c>
      <c r="D311" s="2">
        <f>MACD!E311</f>
        <v>7.4259314405555443E-2</v>
      </c>
      <c r="E311" s="2">
        <f>MACD!F311</f>
        <v>0.1705118000559413</v>
      </c>
      <c r="F311" s="2">
        <f>'Moving Avg'!D311</f>
        <v>14.909659999999999</v>
      </c>
      <c r="G311" s="2">
        <f>'Moving Avg'!F311</f>
        <v>14.954624999999997</v>
      </c>
      <c r="H311" s="2">
        <f>'Moving Avg'!G311</f>
        <v>15.352089999999992</v>
      </c>
      <c r="I311" s="2">
        <f>'Moving Avg'!H311</f>
        <v>17.462815999999957</v>
      </c>
      <c r="J311" s="6" t="str">
        <f>OBV!F311</f>
        <v>BULLISH</v>
      </c>
      <c r="K311" s="6" t="str">
        <f>OBV!G311</f>
        <v>NEUTRAL</v>
      </c>
      <c r="L311" s="6" t="str">
        <f>OBV!H311</f>
        <v>CONFIRMED BULLISH</v>
      </c>
    </row>
    <row r="312" spans="1:12" ht="13.5" x14ac:dyDescent="0.25">
      <c r="A312" s="3">
        <f>RSI!A312</f>
        <v>42459</v>
      </c>
      <c r="B312" s="2">
        <f>RSI!B312</f>
        <v>15.1637</v>
      </c>
      <c r="C312" s="2">
        <f>RSI!I312</f>
        <v>54.130418617526701</v>
      </c>
      <c r="D312" s="2">
        <f>MACD!E312</f>
        <v>9.1468677872725834E-3</v>
      </c>
      <c r="E312" s="2">
        <f>MACD!F312</f>
        <v>0.13823881360220758</v>
      </c>
      <c r="F312" s="2">
        <f>'Moving Avg'!D312</f>
        <v>15.079280000000001</v>
      </c>
      <c r="G312" s="2">
        <f>'Moving Avg'!F312</f>
        <v>14.952279999999998</v>
      </c>
      <c r="H312" s="2">
        <f>'Moving Avg'!G312</f>
        <v>15.341771999999992</v>
      </c>
      <c r="I312" s="2">
        <f>'Moving Avg'!H312</f>
        <v>17.436435999999958</v>
      </c>
      <c r="J312" s="6" t="str">
        <f>OBV!F312</f>
        <v>BULLISH</v>
      </c>
      <c r="K312" s="6" t="str">
        <f>OBV!G312</f>
        <v>NEUTRAL</v>
      </c>
      <c r="L312" s="6" t="str">
        <f>OBV!H312</f>
        <v>CONFIRMED BULLISH</v>
      </c>
    </row>
    <row r="313" spans="1:12" ht="13.5" x14ac:dyDescent="0.25">
      <c r="A313" s="3">
        <f>RSI!A313</f>
        <v>42460</v>
      </c>
      <c r="B313" s="2">
        <f>RSI!B313</f>
        <v>15.1637</v>
      </c>
      <c r="C313" s="2">
        <f>RSI!I313</f>
        <v>54.130418617526693</v>
      </c>
      <c r="D313" s="2">
        <f>MACD!E313</f>
        <v>-4.6602734181892203E-2</v>
      </c>
      <c r="E313" s="2">
        <f>MACD!F313</f>
        <v>0.10127050404538764</v>
      </c>
      <c r="F313" s="2">
        <f>'Moving Avg'!D313</f>
        <v>15.1637</v>
      </c>
      <c r="G313" s="2">
        <f>'Moving Avg'!F313</f>
        <v>14.949935</v>
      </c>
      <c r="H313" s="2">
        <f>'Moving Avg'!G313</f>
        <v>15.331453999999992</v>
      </c>
      <c r="I313" s="2">
        <f>'Moving Avg'!H313</f>
        <v>17.410055999999958</v>
      </c>
      <c r="J313" s="6" t="str">
        <f>OBV!F313</f>
        <v>BULLISH</v>
      </c>
      <c r="K313" s="6" t="str">
        <f>OBV!G313</f>
        <v>NEUTRAL</v>
      </c>
      <c r="L313" s="6" t="str">
        <f>OBV!H313</f>
        <v>CONFIRMED BULLISH</v>
      </c>
    </row>
    <row r="314" spans="1:12" ht="13.5" x14ac:dyDescent="0.25">
      <c r="A314" s="3">
        <f>RSI!A314</f>
        <v>42461</v>
      </c>
      <c r="B314" s="2">
        <f>RSI!B314</f>
        <v>15.1637</v>
      </c>
      <c r="C314" s="2">
        <f>RSI!I314</f>
        <v>54.130418617526693</v>
      </c>
      <c r="D314" s="2">
        <f>MACD!E314</f>
        <v>-9.4381451004664996E-2</v>
      </c>
      <c r="E314" s="2">
        <f>MACD!F314</f>
        <v>6.2140113035377115E-2</v>
      </c>
      <c r="F314" s="2">
        <f>'Moving Avg'!D314</f>
        <v>15.1637</v>
      </c>
      <c r="G314" s="2">
        <f>'Moving Avg'!F314</f>
        <v>14.94759</v>
      </c>
      <c r="H314" s="2">
        <f>'Moving Avg'!G314</f>
        <v>15.32113599999999</v>
      </c>
      <c r="I314" s="2">
        <f>'Moving Avg'!H314</f>
        <v>17.383675999999959</v>
      </c>
      <c r="J314" s="6" t="str">
        <f>OBV!F314</f>
        <v>NEUTRAL</v>
      </c>
      <c r="K314" s="6" t="str">
        <f>OBV!G314</f>
        <v>NEUTRAL</v>
      </c>
      <c r="L314" s="6" t="str">
        <f>OBV!H314</f>
        <v>NEUTRAL</v>
      </c>
    </row>
    <row r="315" spans="1:12" ht="13.5" x14ac:dyDescent="0.25">
      <c r="A315" s="3">
        <f>RSI!A315</f>
        <v>42464</v>
      </c>
      <c r="B315" s="2">
        <f>RSI!B315</f>
        <v>15.1637</v>
      </c>
      <c r="C315" s="2">
        <f>RSI!I315</f>
        <v>54.130418617526686</v>
      </c>
      <c r="D315" s="2">
        <f>MACD!E315</f>
        <v>-0.13537068554096976</v>
      </c>
      <c r="E315" s="2">
        <f>MACD!F315</f>
        <v>2.2637953320107741E-2</v>
      </c>
      <c r="F315" s="2">
        <f>'Moving Avg'!D315</f>
        <v>15.1637</v>
      </c>
      <c r="G315" s="2">
        <f>'Moving Avg'!F315</f>
        <v>14.945245</v>
      </c>
      <c r="H315" s="2">
        <f>'Moving Avg'!G315</f>
        <v>15.310817999999989</v>
      </c>
      <c r="I315" s="2">
        <f>'Moving Avg'!H315</f>
        <v>17.357295999999959</v>
      </c>
      <c r="J315" s="6" t="str">
        <f>OBV!F315</f>
        <v>NEUTRAL</v>
      </c>
      <c r="K315" s="6" t="str">
        <f>OBV!G315</f>
        <v>NEUTRAL</v>
      </c>
      <c r="L315" s="6" t="str">
        <f>OBV!H315</f>
        <v>NEUTRAL</v>
      </c>
    </row>
    <row r="316" spans="1:12" ht="13.5" x14ac:dyDescent="0.25">
      <c r="A316" s="3">
        <f>RSI!A316</f>
        <v>42465</v>
      </c>
      <c r="B316" s="2">
        <f>RSI!B316</f>
        <v>15.1637</v>
      </c>
      <c r="C316" s="2">
        <f>RSI!I316</f>
        <v>54.130418617526686</v>
      </c>
      <c r="D316" s="2">
        <f>MACD!E316</f>
        <v>-0.23852725749344827</v>
      </c>
      <c r="E316" s="2">
        <f>MACD!F316</f>
        <v>-2.9595088842603461E-2</v>
      </c>
      <c r="F316" s="2">
        <f>'Moving Avg'!D316</f>
        <v>15.1637</v>
      </c>
      <c r="G316" s="2">
        <f>'Moving Avg'!F316</f>
        <v>14.9429</v>
      </c>
      <c r="H316" s="2">
        <f>'Moving Avg'!G316</f>
        <v>15.300499999999989</v>
      </c>
      <c r="I316" s="2">
        <f>'Moving Avg'!H316</f>
        <v>17.330915999999959</v>
      </c>
      <c r="J316" s="6" t="str">
        <f>OBV!F316</f>
        <v>NEUTRAL</v>
      </c>
      <c r="K316" s="6" t="str">
        <f>OBV!G316</f>
        <v>NEUTRAL</v>
      </c>
      <c r="L316" s="6" t="str">
        <f>OBV!H316</f>
        <v>NEUTRAL</v>
      </c>
    </row>
    <row r="317" spans="1:12" ht="13.5" x14ac:dyDescent="0.25">
      <c r="A317" s="3">
        <f>RSI!A317</f>
        <v>42466</v>
      </c>
      <c r="B317" s="2">
        <f>RSI!B317</f>
        <v>14.323399999999999</v>
      </c>
      <c r="C317" s="2">
        <f>RSI!I317</f>
        <v>26.978778183903827</v>
      </c>
      <c r="D317" s="2">
        <f>MACD!E317</f>
        <v>-0.26405018700044991</v>
      </c>
      <c r="E317" s="2">
        <f>MACD!F317</f>
        <v>-7.6486108474172754E-2</v>
      </c>
      <c r="F317" s="2">
        <f>'Moving Avg'!D317</f>
        <v>14.99564</v>
      </c>
      <c r="G317" s="2">
        <f>'Moving Avg'!F317</f>
        <v>14.898540000000001</v>
      </c>
      <c r="H317" s="2">
        <f>'Moving Avg'!G317</f>
        <v>15.27337599999999</v>
      </c>
      <c r="I317" s="2">
        <f>'Moving Avg'!H317</f>
        <v>17.300334499999963</v>
      </c>
      <c r="J317" s="6" t="str">
        <f>OBV!F317</f>
        <v>BEARISH</v>
      </c>
      <c r="K317" s="6" t="str">
        <f>OBV!G317</f>
        <v>STRONG</v>
      </c>
      <c r="L317" s="6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14.323399999999999</v>
      </c>
      <c r="C318" s="2">
        <f>RSI!I318</f>
        <v>26.978778183903827</v>
      </c>
      <c r="D318" s="2">
        <f>MACD!E318</f>
        <v>-0.21558809260279688</v>
      </c>
      <c r="E318" s="2">
        <f>MACD!F318</f>
        <v>-0.10430650529989757</v>
      </c>
      <c r="F318" s="2">
        <f>'Moving Avg'!D318</f>
        <v>14.827580000000001</v>
      </c>
      <c r="G318" s="2">
        <f>'Moving Avg'!F318</f>
        <v>14.854180000000003</v>
      </c>
      <c r="H318" s="2">
        <f>'Moving Avg'!G318</f>
        <v>15.246251999999988</v>
      </c>
      <c r="I318" s="2">
        <f>'Moving Avg'!H318</f>
        <v>17.267759499999965</v>
      </c>
      <c r="J318" s="6" t="str">
        <f>OBV!F318</f>
        <v>BEARISH</v>
      </c>
      <c r="K318" s="6" t="str">
        <f>OBV!G318</f>
        <v>STRONG</v>
      </c>
      <c r="L318" s="6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14.323399999999999</v>
      </c>
      <c r="C319" s="2">
        <f>RSI!I319</f>
        <v>26.978778183903827</v>
      </c>
      <c r="D319" s="2">
        <f>MACD!E319</f>
        <v>-0.10545809736129819</v>
      </c>
      <c r="E319" s="2">
        <f>MACD!F319</f>
        <v>-0.10453682371217771</v>
      </c>
      <c r="F319" s="2">
        <f>'Moving Avg'!D319</f>
        <v>14.659520000000001</v>
      </c>
      <c r="G319" s="2">
        <f>'Moving Avg'!F319</f>
        <v>14.809820000000002</v>
      </c>
      <c r="H319" s="2">
        <f>'Moving Avg'!G319</f>
        <v>15.219127999999989</v>
      </c>
      <c r="I319" s="2">
        <f>'Moving Avg'!H319</f>
        <v>17.235184499999967</v>
      </c>
      <c r="J319" s="6" t="str">
        <f>OBV!F319</f>
        <v>BEARISH</v>
      </c>
      <c r="K319" s="6" t="str">
        <f>OBV!G319</f>
        <v>STRONG</v>
      </c>
      <c r="L319" s="6" t="str">
        <f>OBV!H319</f>
        <v>CONFIRMED BEARISH</v>
      </c>
    </row>
    <row r="320" spans="1:12" ht="13.5" x14ac:dyDescent="0.25">
      <c r="A320" s="3">
        <f>RSI!A320</f>
        <v>42471</v>
      </c>
      <c r="B320" s="2">
        <f>RSI!B320</f>
        <v>14.323399999999999</v>
      </c>
      <c r="C320" s="2">
        <f>RSI!I320</f>
        <v>26.978778183903827</v>
      </c>
      <c r="D320" s="2">
        <f>MACD!E320</f>
        <v>-8.3960429998821695E-3</v>
      </c>
      <c r="E320" s="2">
        <f>MACD!F320</f>
        <v>-8.5308667569718596E-2</v>
      </c>
      <c r="F320" s="2">
        <f>'Moving Avg'!D320</f>
        <v>14.49146</v>
      </c>
      <c r="G320" s="2">
        <f>'Moving Avg'!F320</f>
        <v>14.788125000000003</v>
      </c>
      <c r="H320" s="2">
        <f>'Moving Avg'!G320</f>
        <v>15.192003999999988</v>
      </c>
      <c r="I320" s="2">
        <f>'Moving Avg'!H320</f>
        <v>17.202609499999969</v>
      </c>
      <c r="J320" s="6" t="str">
        <f>OBV!F320</f>
        <v>BEARISH</v>
      </c>
      <c r="K320" s="6" t="str">
        <f>OBV!G320</f>
        <v>STRONG</v>
      </c>
      <c r="L320" s="6" t="str">
        <f>OBV!H320</f>
        <v>CONFIRMED BEARISH</v>
      </c>
    </row>
    <row r="321" spans="1:12" ht="13.5" x14ac:dyDescent="0.25">
      <c r="A321" s="3">
        <f>RSI!A321</f>
        <v>42472</v>
      </c>
      <c r="B321" s="2">
        <f>RSI!B321</f>
        <v>14.323399999999999</v>
      </c>
      <c r="C321" s="2">
        <f>RSI!I321</f>
        <v>26.978778183903827</v>
      </c>
      <c r="D321" s="2">
        <f>MACD!E321</f>
        <v>7.7321475864472688E-2</v>
      </c>
      <c r="E321" s="2">
        <f>MACD!F321</f>
        <v>-5.2782638882880345E-2</v>
      </c>
      <c r="F321" s="2">
        <f>'Moving Avg'!D321</f>
        <v>14.323399999999998</v>
      </c>
      <c r="G321" s="2">
        <f>'Moving Avg'!F321</f>
        <v>14.766430000000003</v>
      </c>
      <c r="H321" s="2">
        <f>'Moving Avg'!G321</f>
        <v>15.164879999999988</v>
      </c>
      <c r="I321" s="2">
        <f>'Moving Avg'!H321</f>
        <v>17.170034499999971</v>
      </c>
      <c r="J321" s="6" t="str">
        <f>OBV!F321</f>
        <v>BEARISH</v>
      </c>
      <c r="K321" s="6" t="str">
        <f>OBV!G321</f>
        <v>STRONG</v>
      </c>
      <c r="L321" s="6" t="str">
        <f>OBV!H321</f>
        <v>CONFIRMED BEARISH</v>
      </c>
    </row>
    <row r="322" spans="1:12" ht="13.5" x14ac:dyDescent="0.25">
      <c r="A322" s="3">
        <f>RSI!A322</f>
        <v>42473</v>
      </c>
      <c r="B322" s="2">
        <f>RSI!B322</f>
        <v>14.323399999999999</v>
      </c>
      <c r="C322" s="2">
        <f>RSI!I322</f>
        <v>26.978778183903827</v>
      </c>
      <c r="D322" s="2">
        <f>MACD!E322</f>
        <v>0.15317398807028404</v>
      </c>
      <c r="E322" s="2">
        <f>MACD!F322</f>
        <v>-1.1591313492247471E-2</v>
      </c>
      <c r="F322" s="2">
        <f>'Moving Avg'!D322</f>
        <v>14.323399999999998</v>
      </c>
      <c r="G322" s="2">
        <f>'Moving Avg'!F322</f>
        <v>14.744735</v>
      </c>
      <c r="H322" s="2">
        <f>'Moving Avg'!G322</f>
        <v>15.137755999999989</v>
      </c>
      <c r="I322" s="2">
        <f>'Moving Avg'!H322</f>
        <v>17.13745949999997</v>
      </c>
      <c r="J322" s="6" t="str">
        <f>OBV!F322</f>
        <v>NEUTRAL</v>
      </c>
      <c r="K322" s="6" t="str">
        <f>OBV!G322</f>
        <v>NEUTRAL</v>
      </c>
      <c r="L322" s="6" t="str">
        <f>OBV!H322</f>
        <v>NEUTRAL</v>
      </c>
    </row>
    <row r="323" spans="1:12" ht="13.5" x14ac:dyDescent="0.25">
      <c r="A323" s="3">
        <f>RSI!A323</f>
        <v>42474</v>
      </c>
      <c r="B323" s="2">
        <f>RSI!B323</f>
        <v>14.6556</v>
      </c>
      <c r="C323" s="2">
        <f>RSI!I323</f>
        <v>44.230268125865237</v>
      </c>
      <c r="D323" s="2">
        <f>MACD!E323</f>
        <v>0.19582568295437675</v>
      </c>
      <c r="E323" s="2">
        <f>MACD!F323</f>
        <v>2.9892085797077375E-2</v>
      </c>
      <c r="F323" s="2">
        <f>'Moving Avg'!D323</f>
        <v>14.389839999999998</v>
      </c>
      <c r="G323" s="2">
        <f>'Moving Avg'!F323</f>
        <v>14.739650000000001</v>
      </c>
      <c r="H323" s="2">
        <f>'Moving Avg'!G323</f>
        <v>15.117275999999988</v>
      </c>
      <c r="I323" s="2">
        <f>'Moving Avg'!H323</f>
        <v>17.106545499999971</v>
      </c>
      <c r="J323" s="6" t="str">
        <f>OBV!F323</f>
        <v>BULLISH</v>
      </c>
      <c r="K323" s="6" t="str">
        <f>OBV!G323</f>
        <v>WEAK</v>
      </c>
      <c r="L323" s="6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14.6595</v>
      </c>
      <c r="C324" s="2">
        <f>RSI!I324</f>
        <v>44.396353141835796</v>
      </c>
      <c r="D324" s="2">
        <f>MACD!E324</f>
        <v>0.23251204580710905</v>
      </c>
      <c r="E324" s="2">
        <f>MACD!F324</f>
        <v>7.0416077799083709E-2</v>
      </c>
      <c r="F324" s="2">
        <f>'Moving Avg'!D324</f>
        <v>14.457059999999998</v>
      </c>
      <c r="G324" s="2">
        <f>'Moving Avg'!F324</f>
        <v>14.73476</v>
      </c>
      <c r="H324" s="2">
        <f>'Moving Avg'!G324</f>
        <v>15.096873999999989</v>
      </c>
      <c r="I324" s="2">
        <f>'Moving Avg'!H324</f>
        <v>17.075650999999972</v>
      </c>
      <c r="J324" s="6" t="str">
        <f>OBV!F324</f>
        <v>BULLISH</v>
      </c>
      <c r="K324" s="6" t="str">
        <f>OBV!G324</f>
        <v>WEAK</v>
      </c>
      <c r="L324" s="6" t="str">
        <f>OBV!H324</f>
        <v>CONFIRMED BULLISH</v>
      </c>
    </row>
    <row r="325" spans="1:12" ht="13.5" x14ac:dyDescent="0.25">
      <c r="A325" s="3">
        <f>RSI!A325</f>
        <v>42478</v>
      </c>
      <c r="B325" s="2">
        <f>RSI!B325</f>
        <v>14.7377</v>
      </c>
      <c r="C325" s="2">
        <f>RSI!I325</f>
        <v>47.756011021665302</v>
      </c>
      <c r="D325" s="2">
        <f>MACD!E325</f>
        <v>0.25855848911557544</v>
      </c>
      <c r="E325" s="2">
        <f>MACD!F325</f>
        <v>0.10804456006238206</v>
      </c>
      <c r="F325" s="2">
        <f>'Moving Avg'!D325</f>
        <v>14.53992</v>
      </c>
      <c r="G325" s="2">
        <f>'Moving Avg'!F325</f>
        <v>14.733779999999999</v>
      </c>
      <c r="H325" s="2">
        <f>'Moving Avg'!G325</f>
        <v>15.07803599999999</v>
      </c>
      <c r="I325" s="2">
        <f>'Moving Avg'!H325</f>
        <v>17.04514749999997</v>
      </c>
      <c r="J325" s="6" t="str">
        <f>OBV!F325</f>
        <v>BULLISH</v>
      </c>
      <c r="K325" s="6" t="str">
        <f>OBV!G325</f>
        <v>WEAK</v>
      </c>
      <c r="L325" s="6" t="str">
        <f>OBV!H325</f>
        <v>CONFIRMED BULLISH</v>
      </c>
    </row>
    <row r="326" spans="1:12" ht="13.5" x14ac:dyDescent="0.25">
      <c r="A326" s="3">
        <f>RSI!A326</f>
        <v>42479</v>
      </c>
      <c r="B326" s="2">
        <f>RSI!B326</f>
        <v>14.7377</v>
      </c>
      <c r="C326" s="2">
        <f>RSI!I326</f>
        <v>47.756011021665302</v>
      </c>
      <c r="D326" s="2">
        <f>MACD!E326</f>
        <v>0.28087341205963945</v>
      </c>
      <c r="E326" s="2">
        <f>MACD!F326</f>
        <v>0.14261033046183355</v>
      </c>
      <c r="F326" s="2">
        <f>'Moving Avg'!D326</f>
        <v>14.622780000000001</v>
      </c>
      <c r="G326" s="2">
        <f>'Moving Avg'!F326</f>
        <v>14.754884999999998</v>
      </c>
      <c r="H326" s="2">
        <f>'Moving Avg'!G326</f>
        <v>15.059197999999991</v>
      </c>
      <c r="I326" s="2">
        <f>'Moving Avg'!H326</f>
        <v>17.014643999999972</v>
      </c>
      <c r="J326" s="6" t="str">
        <f>OBV!F326</f>
        <v>BULLISH</v>
      </c>
      <c r="K326" s="6" t="str">
        <f>OBV!G326</f>
        <v>WEAK</v>
      </c>
      <c r="L326" s="6" t="str">
        <f>OBV!H326</f>
        <v>CONFIRMED BULLISH</v>
      </c>
    </row>
    <row r="327" spans="1:12" ht="13.5" x14ac:dyDescent="0.25">
      <c r="A327" s="3">
        <f>RSI!A327</f>
        <v>42480</v>
      </c>
      <c r="B327" s="2">
        <f>RSI!B327</f>
        <v>15.398199999999999</v>
      </c>
      <c r="C327" s="2">
        <f>RSI!I327</f>
        <v>67.180768946489067</v>
      </c>
      <c r="D327" s="2">
        <f>MACD!E327</f>
        <v>0.12180762904362652</v>
      </c>
      <c r="E327" s="2">
        <f>MACD!F327</f>
        <v>0.13844979017819214</v>
      </c>
      <c r="F327" s="2">
        <f>'Moving Avg'!D327</f>
        <v>14.837740000000002</v>
      </c>
      <c r="G327" s="2">
        <f>'Moving Avg'!F327</f>
        <v>14.809014999999999</v>
      </c>
      <c r="H327" s="2">
        <f>'Moving Avg'!G327</f>
        <v>15.053569999999993</v>
      </c>
      <c r="I327" s="2">
        <f>'Moving Avg'!H327</f>
        <v>16.987442999999971</v>
      </c>
      <c r="J327" s="6" t="str">
        <f>OBV!F327</f>
        <v>BULLISH</v>
      </c>
      <c r="K327" s="6" t="str">
        <f>OBV!G327</f>
        <v>WEAK</v>
      </c>
      <c r="L327" s="6" t="str">
        <f>OBV!H327</f>
        <v>CONFIRMED BULLISH</v>
      </c>
    </row>
    <row r="328" spans="1:12" ht="13.5" x14ac:dyDescent="0.25">
      <c r="A328" s="3">
        <f>RSI!A328</f>
        <v>42481</v>
      </c>
      <c r="B328" s="2">
        <f>RSI!B328</f>
        <v>15.398199999999999</v>
      </c>
      <c r="C328" s="2">
        <f>RSI!I328</f>
        <v>67.180768946489081</v>
      </c>
      <c r="D328" s="2">
        <f>MACD!E328</f>
        <v>-1.6453114106170119E-2</v>
      </c>
      <c r="E328" s="2">
        <f>MACD!F328</f>
        <v>0.1074692093213197</v>
      </c>
      <c r="F328" s="2">
        <f>'Moving Avg'!D328</f>
        <v>14.986260000000001</v>
      </c>
      <c r="G328" s="2">
        <f>'Moving Avg'!F328</f>
        <v>14.841844999999996</v>
      </c>
      <c r="H328" s="2">
        <f>'Moving Avg'!G328</f>
        <v>15.047941999999994</v>
      </c>
      <c r="I328" s="2">
        <f>'Moving Avg'!H328</f>
        <v>16.960241999999973</v>
      </c>
      <c r="J328" s="6" t="str">
        <f>OBV!F328</f>
        <v>BULLISH</v>
      </c>
      <c r="K328" s="6" t="str">
        <f>OBV!G328</f>
        <v>WEAK</v>
      </c>
      <c r="L328" s="6" t="str">
        <f>OBV!H328</f>
        <v>CONFIRMED BULLISH</v>
      </c>
    </row>
    <row r="329" spans="1:12" ht="13.5" x14ac:dyDescent="0.25">
      <c r="A329" s="3">
        <f>RSI!A329</f>
        <v>42482</v>
      </c>
      <c r="B329" s="2">
        <f>RSI!B329</f>
        <v>15.398199999999999</v>
      </c>
      <c r="C329" s="2">
        <f>RSI!I329</f>
        <v>67.180768946489081</v>
      </c>
      <c r="D329" s="2">
        <f>MACD!E329</f>
        <v>-0.13683799134197905</v>
      </c>
      <c r="E329" s="2">
        <f>MACD!F329</f>
        <v>5.8607769188659953E-2</v>
      </c>
      <c r="F329" s="2">
        <f>'Moving Avg'!D329</f>
        <v>15.134</v>
      </c>
      <c r="G329" s="2">
        <f>'Moving Avg'!F329</f>
        <v>14.853569999999994</v>
      </c>
      <c r="H329" s="2">
        <f>'Moving Avg'!G329</f>
        <v>15.042313999999994</v>
      </c>
      <c r="I329" s="2">
        <f>'Moving Avg'!H329</f>
        <v>16.933040999999971</v>
      </c>
      <c r="J329" s="6" t="str">
        <f>OBV!F329</f>
        <v>BULLISH</v>
      </c>
      <c r="K329" s="6" t="str">
        <f>OBV!G329</f>
        <v>WEAK</v>
      </c>
      <c r="L329" s="6" t="str">
        <f>OBV!H329</f>
        <v>CONFIRMED BULLISH</v>
      </c>
    </row>
    <row r="330" spans="1:12" ht="13.5" x14ac:dyDescent="0.25">
      <c r="A330" s="3">
        <f>RSI!A330</f>
        <v>42485</v>
      </c>
      <c r="B330" s="2">
        <f>RSI!B330</f>
        <v>15.398199999999999</v>
      </c>
      <c r="C330" s="2">
        <f>RSI!I330</f>
        <v>67.180768946489081</v>
      </c>
      <c r="D330" s="2">
        <f>MACD!E330</f>
        <v>-0.24184565309263384</v>
      </c>
      <c r="E330" s="2">
        <f>MACD!F330</f>
        <v>-1.4829152675988055E-3</v>
      </c>
      <c r="F330" s="2">
        <f>'Moving Avg'!D330</f>
        <v>15.2661</v>
      </c>
      <c r="G330" s="2">
        <f>'Moving Avg'!F330</f>
        <v>14.865294999999994</v>
      </c>
      <c r="H330" s="2">
        <f>'Moving Avg'!G330</f>
        <v>15.036685999999996</v>
      </c>
      <c r="I330" s="2">
        <f>'Moving Avg'!H330</f>
        <v>16.905839999999969</v>
      </c>
      <c r="J330" s="6" t="str">
        <f>OBV!F330</f>
        <v>BULLISH</v>
      </c>
      <c r="K330" s="6" t="str">
        <f>OBV!G330</f>
        <v>WEAK</v>
      </c>
      <c r="L330" s="6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15.398199999999999</v>
      </c>
      <c r="C331" s="2">
        <f>RSI!I331</f>
        <v>67.180768946489081</v>
      </c>
      <c r="D331" s="2">
        <f>MACD!E331</f>
        <v>-0.33360897038340021</v>
      </c>
      <c r="E331" s="2">
        <f>MACD!F331</f>
        <v>-6.7908126290759083E-2</v>
      </c>
      <c r="F331" s="2">
        <f>'Moving Avg'!D331</f>
        <v>15.398199999999999</v>
      </c>
      <c r="G331" s="2">
        <f>'Moving Avg'!F331</f>
        <v>14.877019999999993</v>
      </c>
      <c r="H331" s="2">
        <f>'Moving Avg'!G331</f>
        <v>15.031057999999996</v>
      </c>
      <c r="I331" s="2">
        <f>'Moving Avg'!H331</f>
        <v>16.878638999999968</v>
      </c>
      <c r="J331" s="6" t="str">
        <f>OBV!F331</f>
        <v>BULLISH</v>
      </c>
      <c r="K331" s="6" t="str">
        <f>OBV!G331</f>
        <v>WEAK</v>
      </c>
      <c r="L331" s="6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15.398199999999999</v>
      </c>
      <c r="C332" s="2">
        <f>RSI!I332</f>
        <v>67.180768946489081</v>
      </c>
      <c r="D332" s="2">
        <f>MACD!E332</f>
        <v>-0.41394992871225256</v>
      </c>
      <c r="E332" s="2">
        <f>MACD!F332</f>
        <v>-0.13711648677505778</v>
      </c>
      <c r="F332" s="2">
        <f>'Moving Avg'!D332</f>
        <v>15.398199999999999</v>
      </c>
      <c r="G332" s="2">
        <f>'Moving Avg'!F332</f>
        <v>14.888744999999995</v>
      </c>
      <c r="H332" s="2">
        <f>'Moving Avg'!G332</f>
        <v>15.025429999999997</v>
      </c>
      <c r="I332" s="2">
        <f>'Moving Avg'!H332</f>
        <v>16.85143799999997</v>
      </c>
      <c r="J332" s="6" t="str">
        <f>OBV!F332</f>
        <v>NEUTRAL</v>
      </c>
      <c r="K332" s="6" t="str">
        <f>OBV!G332</f>
        <v>NEUTRAL</v>
      </c>
      <c r="L332" s="6" t="str">
        <f>OBV!H332</f>
        <v>NEUTRAL</v>
      </c>
    </row>
    <row r="333" spans="1:12" ht="13.5" x14ac:dyDescent="0.25">
      <c r="A333" s="3">
        <f>RSI!A333</f>
        <v>42488</v>
      </c>
      <c r="B333" s="2">
        <f>RSI!B333</f>
        <v>15.398199999999999</v>
      </c>
      <c r="C333" s="2">
        <f>RSI!I333</f>
        <v>67.180768946489067</v>
      </c>
      <c r="D333" s="2">
        <f>MACD!E333</f>
        <v>-0.43331848661990513</v>
      </c>
      <c r="E333" s="2">
        <f>MACD!F333</f>
        <v>-0.19635688674402726</v>
      </c>
      <c r="F333" s="2">
        <f>'Moving Avg'!D333</f>
        <v>15.398199999999999</v>
      </c>
      <c r="G333" s="2">
        <f>'Moving Avg'!F333</f>
        <v>14.900469999999995</v>
      </c>
      <c r="H333" s="2">
        <f>'Moving Avg'!G333</f>
        <v>15.019801999999997</v>
      </c>
      <c r="I333" s="2">
        <f>'Moving Avg'!H333</f>
        <v>16.824236999999968</v>
      </c>
      <c r="J333" s="6" t="str">
        <f>OBV!F333</f>
        <v>NEUTRAL</v>
      </c>
      <c r="K333" s="6" t="str">
        <f>OBV!G333</f>
        <v>NEUTRAL</v>
      </c>
      <c r="L333" s="6" t="str">
        <f>OBV!H333</f>
        <v>NEUTRAL</v>
      </c>
    </row>
    <row r="334" spans="1:12" ht="13.5" x14ac:dyDescent="0.25">
      <c r="A334" s="3">
        <f>RSI!A334</f>
        <v>42489</v>
      </c>
      <c r="B334" s="2">
        <f>RSI!B334</f>
        <v>15.398199999999999</v>
      </c>
      <c r="C334" s="2">
        <f>RSI!I334</f>
        <v>67.180768946489067</v>
      </c>
      <c r="D334" s="2">
        <f>MACD!E334</f>
        <v>-0.45141785835245329</v>
      </c>
      <c r="E334" s="2">
        <f>MACD!F334</f>
        <v>-0.24736908106571248</v>
      </c>
      <c r="F334" s="2">
        <f>'Moving Avg'!D334</f>
        <v>15.398199999999999</v>
      </c>
      <c r="G334" s="2">
        <f>'Moving Avg'!F334</f>
        <v>14.912194999999997</v>
      </c>
      <c r="H334" s="2">
        <f>'Moving Avg'!G334</f>
        <v>15.014173999999999</v>
      </c>
      <c r="I334" s="2">
        <f>'Moving Avg'!H334</f>
        <v>16.79703599999997</v>
      </c>
      <c r="J334" s="6" t="str">
        <f>OBV!F334</f>
        <v>NEUTRAL</v>
      </c>
      <c r="K334" s="6" t="str">
        <f>OBV!G334</f>
        <v>NEUTRAL</v>
      </c>
      <c r="L334" s="6" t="str">
        <f>OBV!H334</f>
        <v>NEUTRAL</v>
      </c>
    </row>
    <row r="335" spans="1:12" ht="13.5" x14ac:dyDescent="0.25">
      <c r="A335" s="3">
        <f>RSI!A335</f>
        <v>42492</v>
      </c>
      <c r="B335" s="2">
        <f>RSI!B335</f>
        <v>15.398199999999999</v>
      </c>
      <c r="C335" s="2">
        <f>RSI!I335</f>
        <v>67.180768946489067</v>
      </c>
      <c r="D335" s="2">
        <f>MACD!E335</f>
        <v>-0.45684137913034739</v>
      </c>
      <c r="E335" s="2">
        <f>MACD!F335</f>
        <v>-0.28926354067863946</v>
      </c>
      <c r="F335" s="2">
        <f>'Moving Avg'!D335</f>
        <v>15.398199999999999</v>
      </c>
      <c r="G335" s="2">
        <f>'Moving Avg'!F335</f>
        <v>14.923919999999995</v>
      </c>
      <c r="H335" s="2">
        <f>'Moving Avg'!G335</f>
        <v>15.008545999999997</v>
      </c>
      <c r="I335" s="2">
        <f>'Moving Avg'!H335</f>
        <v>16.769834999999972</v>
      </c>
      <c r="J335" s="6" t="str">
        <f>OBV!F335</f>
        <v>NEUTRAL</v>
      </c>
      <c r="K335" s="6" t="str">
        <f>OBV!G335</f>
        <v>NEUTRAL</v>
      </c>
      <c r="L335" s="6" t="str">
        <f>OBV!H335</f>
        <v>NEUTRAL</v>
      </c>
    </row>
    <row r="336" spans="1:12" ht="13.5" x14ac:dyDescent="0.25">
      <c r="A336" s="3">
        <f>RSI!A336</f>
        <v>42493</v>
      </c>
      <c r="B336" s="2">
        <f>RSI!B336</f>
        <v>15.398199999999999</v>
      </c>
      <c r="C336" s="2">
        <f>RSI!I336</f>
        <v>67.180768946489067</v>
      </c>
      <c r="D336" s="2">
        <f>MACD!E336</f>
        <v>-0.46341147228533153</v>
      </c>
      <c r="E336" s="2">
        <f>MACD!F336</f>
        <v>-0.32409312699997789</v>
      </c>
      <c r="F336" s="2">
        <f>'Moving Avg'!D336</f>
        <v>15.398199999999999</v>
      </c>
      <c r="G336" s="2">
        <f>'Moving Avg'!F336</f>
        <v>14.935644999999997</v>
      </c>
      <c r="H336" s="2">
        <f>'Moving Avg'!G336</f>
        <v>15.002917999999996</v>
      </c>
      <c r="I336" s="2">
        <f>'Moving Avg'!H336</f>
        <v>16.74263399999997</v>
      </c>
      <c r="J336" s="6" t="str">
        <f>OBV!F336</f>
        <v>NEUTRAL</v>
      </c>
      <c r="K336" s="6" t="str">
        <f>OBV!G336</f>
        <v>NEUTRAL</v>
      </c>
      <c r="L336" s="6" t="str">
        <f>OBV!H336</f>
        <v>NEUTRAL</v>
      </c>
    </row>
    <row r="337" spans="1:12" ht="13.5" x14ac:dyDescent="0.25">
      <c r="A337" s="3">
        <f>RSI!A337</f>
        <v>42494</v>
      </c>
      <c r="B337" s="2">
        <f>RSI!B337</f>
        <v>15.398199999999999</v>
      </c>
      <c r="C337" s="2">
        <f>RSI!I337</f>
        <v>67.180768946489067</v>
      </c>
      <c r="D337" s="2">
        <f>MACD!E337</f>
        <v>-0.3691896196599167</v>
      </c>
      <c r="E337" s="2">
        <f>MACD!F337</f>
        <v>-0.33311242553196568</v>
      </c>
      <c r="F337" s="2">
        <f>'Moving Avg'!D337</f>
        <v>15.398199999999999</v>
      </c>
      <c r="G337" s="2">
        <f>'Moving Avg'!F337</f>
        <v>14.989384999999995</v>
      </c>
      <c r="H337" s="2">
        <f>'Moving Avg'!G337</f>
        <v>14.997289999999996</v>
      </c>
      <c r="I337" s="2">
        <f>'Moving Avg'!H337</f>
        <v>16.715432999999972</v>
      </c>
      <c r="J337" s="6" t="str">
        <f>OBV!F337</f>
        <v>NEUTRAL</v>
      </c>
      <c r="K337" s="6" t="str">
        <f>OBV!G337</f>
        <v>NEUTRAL</v>
      </c>
      <c r="L337" s="6" t="str">
        <f>OBV!H337</f>
        <v>NEUTRAL</v>
      </c>
    </row>
    <row r="338" spans="1:12" ht="13.5" x14ac:dyDescent="0.25">
      <c r="A338" s="3">
        <f>RSI!A338</f>
        <v>42495</v>
      </c>
      <c r="B338" s="2">
        <f>RSI!B338</f>
        <v>15.398199999999999</v>
      </c>
      <c r="C338" s="2">
        <f>RSI!I338</f>
        <v>67.180768946489067</v>
      </c>
      <c r="D338" s="2">
        <f>MACD!E338</f>
        <v>-0.29116179074074644</v>
      </c>
      <c r="E338" s="2">
        <f>MACD!F338</f>
        <v>-0.32472229857372187</v>
      </c>
      <c r="F338" s="2">
        <f>'Moving Avg'!D338</f>
        <v>15.398199999999999</v>
      </c>
      <c r="G338" s="2">
        <f>'Moving Avg'!F338</f>
        <v>15.043124999999998</v>
      </c>
      <c r="H338" s="2">
        <f>'Moving Avg'!G338</f>
        <v>15.001041999999993</v>
      </c>
      <c r="I338" s="2">
        <f>'Moving Avg'!H338</f>
        <v>16.686903499999971</v>
      </c>
      <c r="J338" s="6" t="str">
        <f>OBV!F338</f>
        <v>NEUTRAL</v>
      </c>
      <c r="K338" s="6" t="str">
        <f>OBV!G338</f>
        <v>NEUTRAL</v>
      </c>
      <c r="L338" s="6" t="str">
        <f>OBV!H338</f>
        <v>NEUTRAL</v>
      </c>
    </row>
    <row r="339" spans="1:12" ht="13.5" x14ac:dyDescent="0.25">
      <c r="A339" s="3">
        <f>RSI!A339</f>
        <v>42496</v>
      </c>
      <c r="B339" s="2">
        <f>RSI!B339</f>
        <v>15.398199999999999</v>
      </c>
      <c r="C339" s="2">
        <f>RSI!I339</f>
        <v>67.180768946489081</v>
      </c>
      <c r="D339" s="2">
        <f>MACD!E339</f>
        <v>-0.22671079326001831</v>
      </c>
      <c r="E339" s="2">
        <f>MACD!F339</f>
        <v>-0.30511999751098118</v>
      </c>
      <c r="F339" s="2">
        <f>'Moving Avg'!D339</f>
        <v>15.398199999999999</v>
      </c>
      <c r="G339" s="2">
        <f>'Moving Avg'!F339</f>
        <v>15.096864999999998</v>
      </c>
      <c r="H339" s="2">
        <f>'Moving Avg'!G339</f>
        <v>15.004793999999993</v>
      </c>
      <c r="I339" s="2">
        <f>'Moving Avg'!H339</f>
        <v>16.658373999999974</v>
      </c>
      <c r="J339" s="6" t="str">
        <f>OBV!F339</f>
        <v>NEUTRAL</v>
      </c>
      <c r="K339" s="6" t="str">
        <f>OBV!G339</f>
        <v>NEUTRAL</v>
      </c>
      <c r="L339" s="6" t="str">
        <f>OBV!H339</f>
        <v>NEUTRAL</v>
      </c>
    </row>
    <row r="340" spans="1:12" ht="13.5" x14ac:dyDescent="0.25">
      <c r="A340" s="3">
        <f>RSI!A340</f>
        <v>42499</v>
      </c>
      <c r="B340" s="2">
        <f>RSI!B340</f>
        <v>15.398199999999999</v>
      </c>
      <c r="C340" s="2">
        <f>RSI!I340</f>
        <v>67.180768946489081</v>
      </c>
      <c r="D340" s="2">
        <f>MACD!E340</f>
        <v>-0.17363139872942135</v>
      </c>
      <c r="E340" s="2">
        <f>MACD!F340</f>
        <v>-0.27882227775466922</v>
      </c>
      <c r="F340" s="2">
        <f>'Moving Avg'!D340</f>
        <v>15.398199999999999</v>
      </c>
      <c r="G340" s="2">
        <f>'Moving Avg'!F340</f>
        <v>15.150604999999995</v>
      </c>
      <c r="H340" s="2">
        <f>'Moving Avg'!G340</f>
        <v>15.00854599999999</v>
      </c>
      <c r="I340" s="2">
        <f>'Moving Avg'!H340</f>
        <v>16.629844499999976</v>
      </c>
      <c r="J340" s="6" t="str">
        <f>OBV!F340</f>
        <v>NEUTRAL</v>
      </c>
      <c r="K340" s="6" t="str">
        <f>OBV!G340</f>
        <v>NEUTRAL</v>
      </c>
      <c r="L340" s="6" t="str">
        <f>OBV!H340</f>
        <v>NEUTRAL</v>
      </c>
    </row>
    <row r="341" spans="1:12" ht="13.5" x14ac:dyDescent="0.25">
      <c r="A341" s="3">
        <f>RSI!A341</f>
        <v>42500</v>
      </c>
      <c r="B341" s="2">
        <f>RSI!B341</f>
        <v>15.398199999999999</v>
      </c>
      <c r="C341" s="2">
        <f>RSI!I341</f>
        <v>67.180768946489081</v>
      </c>
      <c r="D341" s="2">
        <f>MACD!E341</f>
        <v>-0.13006627311451524</v>
      </c>
      <c r="E341" s="2">
        <f>MACD!F341</f>
        <v>-0.24907107682663843</v>
      </c>
      <c r="F341" s="2">
        <f>'Moving Avg'!D341</f>
        <v>15.398199999999999</v>
      </c>
      <c r="G341" s="2">
        <f>'Moving Avg'!F341</f>
        <v>15.204344999999998</v>
      </c>
      <c r="H341" s="2">
        <f>'Moving Avg'!G341</f>
        <v>15.012297999999989</v>
      </c>
      <c r="I341" s="2">
        <f>'Moving Avg'!H341</f>
        <v>16.601314999999975</v>
      </c>
      <c r="J341" s="6" t="str">
        <f>OBV!F341</f>
        <v>NEUTRAL</v>
      </c>
      <c r="K341" s="6" t="str">
        <f>OBV!G341</f>
        <v>NEUTRAL</v>
      </c>
      <c r="L341" s="6" t="str">
        <f>OBV!H341</f>
        <v>NEUTRAL</v>
      </c>
    </row>
    <row r="342" spans="1:12" ht="13.5" x14ac:dyDescent="0.25">
      <c r="A342" s="3">
        <f>RSI!A342</f>
        <v>42501</v>
      </c>
      <c r="B342" s="2">
        <f>RSI!B342</f>
        <v>15.398199999999999</v>
      </c>
      <c r="C342" s="2">
        <f>RSI!I342</f>
        <v>67.180768946489081</v>
      </c>
      <c r="D342" s="2">
        <f>MACD!E342</f>
        <v>-9.4451815460507405E-2</v>
      </c>
      <c r="E342" s="2">
        <f>MACD!F342</f>
        <v>-0.21814722455341223</v>
      </c>
      <c r="F342" s="2">
        <f>'Moving Avg'!D342</f>
        <v>15.398199999999999</v>
      </c>
      <c r="G342" s="2">
        <f>'Moving Avg'!F342</f>
        <v>15.258084999999998</v>
      </c>
      <c r="H342" s="2">
        <f>'Moving Avg'!G342</f>
        <v>15.016049999999991</v>
      </c>
      <c r="I342" s="2">
        <f>'Moving Avg'!H342</f>
        <v>16.572785499999977</v>
      </c>
      <c r="J342" s="6" t="str">
        <f>OBV!F342</f>
        <v>NEUTRAL</v>
      </c>
      <c r="K342" s="6" t="str">
        <f>OBV!G342</f>
        <v>NEUTRAL</v>
      </c>
      <c r="L342" s="6" t="str">
        <f>OBV!H342</f>
        <v>NEUTRAL</v>
      </c>
    </row>
    <row r="343" spans="1:12" ht="13.5" x14ac:dyDescent="0.25">
      <c r="A343" s="3">
        <f>RSI!A343</f>
        <v>42502</v>
      </c>
      <c r="B343" s="2">
        <f>RSI!B343</f>
        <v>15.398199999999999</v>
      </c>
      <c r="C343" s="2">
        <f>RSI!I343</f>
        <v>67.180768946489081</v>
      </c>
      <c r="D343" s="2">
        <f>MACD!E343</f>
        <v>-6.5472376381604747E-2</v>
      </c>
      <c r="E343" s="2">
        <f>MACD!F343</f>
        <v>-0.18761225491905076</v>
      </c>
      <c r="F343" s="2">
        <f>'Moving Avg'!D343</f>
        <v>15.398199999999999</v>
      </c>
      <c r="G343" s="2">
        <f>'Moving Avg'!F343</f>
        <v>15.295214999999995</v>
      </c>
      <c r="H343" s="2">
        <f>'Moving Avg'!G343</f>
        <v>15.019801999999991</v>
      </c>
      <c r="I343" s="2">
        <f>'Moving Avg'!H343</f>
        <v>16.544255999999976</v>
      </c>
      <c r="J343" s="6" t="str">
        <f>OBV!F343</f>
        <v>NEUTRAL</v>
      </c>
      <c r="K343" s="6" t="str">
        <f>OBV!G343</f>
        <v>NEUTRAL</v>
      </c>
      <c r="L343" s="6" t="str">
        <f>OBV!H343</f>
        <v>NEUTRAL</v>
      </c>
    </row>
    <row r="344" spans="1:12" ht="13.5" x14ac:dyDescent="0.25">
      <c r="A344" s="3">
        <f>RSI!A344</f>
        <v>42503</v>
      </c>
      <c r="B344" s="2">
        <f>RSI!B344</f>
        <v>15.398199999999999</v>
      </c>
      <c r="C344" s="2">
        <f>RSI!I344</f>
        <v>67.180768946489081</v>
      </c>
      <c r="D344" s="2">
        <f>MACD!E344</f>
        <v>-4.2021563697204556E-2</v>
      </c>
      <c r="E344" s="2">
        <f>MACD!F344</f>
        <v>-0.15849411667468155</v>
      </c>
      <c r="F344" s="2">
        <f>'Moving Avg'!D344</f>
        <v>15.398199999999999</v>
      </c>
      <c r="G344" s="2">
        <f>'Moving Avg'!F344</f>
        <v>15.332149999999995</v>
      </c>
      <c r="H344" s="2">
        <f>'Moving Avg'!G344</f>
        <v>15.02355399999999</v>
      </c>
      <c r="I344" s="2">
        <f>'Moving Avg'!H344</f>
        <v>16.515726499999982</v>
      </c>
      <c r="J344" s="6" t="str">
        <f>OBV!F344</f>
        <v>NEUTRAL</v>
      </c>
      <c r="K344" s="6" t="str">
        <f>OBV!G344</f>
        <v>NEUTRAL</v>
      </c>
      <c r="L344" s="6" t="str">
        <f>OBV!H344</f>
        <v>NEUTRAL</v>
      </c>
    </row>
    <row r="345" spans="1:12" ht="13.5" x14ac:dyDescent="0.25">
      <c r="A345" s="3">
        <f>RSI!A345</f>
        <v>42506</v>
      </c>
      <c r="B345" s="2">
        <f>RSI!B345</f>
        <v>15.3988</v>
      </c>
      <c r="C345" s="2">
        <f>RSI!I345</f>
        <v>67.222792615206174</v>
      </c>
      <c r="D345" s="2">
        <f>MACD!E345</f>
        <v>-2.3213986081822569E-2</v>
      </c>
      <c r="E345" s="2">
        <f>MACD!F345</f>
        <v>-0.13143809055610975</v>
      </c>
      <c r="F345" s="2">
        <f>'Moving Avg'!D345</f>
        <v>15.398319999999998</v>
      </c>
      <c r="G345" s="2">
        <f>'Moving Avg'!F345</f>
        <v>15.365204999999998</v>
      </c>
      <c r="H345" s="2">
        <f>'Moving Avg'!G345</f>
        <v>15.02731799999999</v>
      </c>
      <c r="I345" s="2">
        <f>'Moving Avg'!H345</f>
        <v>16.48719999999998</v>
      </c>
      <c r="J345" s="6" t="str">
        <f>OBV!F345</f>
        <v>NEUTRAL</v>
      </c>
      <c r="K345" s="6" t="str">
        <f>OBV!G345</f>
        <v>NEUTRAL</v>
      </c>
      <c r="L345" s="6" t="str">
        <f>OBV!H345</f>
        <v>NEUTRAL</v>
      </c>
    </row>
    <row r="346" spans="1:12" ht="13.5" x14ac:dyDescent="0.25">
      <c r="A346" s="3">
        <f>RSI!A346</f>
        <v>42507</v>
      </c>
      <c r="B346" s="2">
        <f>RSI!B346</f>
        <v>15.3988</v>
      </c>
      <c r="C346" s="2">
        <f>RSI!I346</f>
        <v>67.222792615206174</v>
      </c>
      <c r="D346" s="2">
        <f>MACD!E346</f>
        <v>-8.2209952312322088E-3</v>
      </c>
      <c r="E346" s="2">
        <f>MACD!F346</f>
        <v>-0.10679467149113424</v>
      </c>
      <c r="F346" s="2">
        <f>'Moving Avg'!D346</f>
        <v>15.398439999999999</v>
      </c>
      <c r="G346" s="2">
        <f>'Moving Avg'!F346</f>
        <v>15.398259999999999</v>
      </c>
      <c r="H346" s="2">
        <f>'Moving Avg'!G346</f>
        <v>15.031081999999993</v>
      </c>
      <c r="I346" s="2">
        <f>'Moving Avg'!H346</f>
        <v>16.458673499999978</v>
      </c>
      <c r="J346" s="6" t="str">
        <f>OBV!F346</f>
        <v>NEUTRAL</v>
      </c>
      <c r="K346" s="6" t="str">
        <f>OBV!G346</f>
        <v>NEUTRAL</v>
      </c>
      <c r="L346" s="6" t="str">
        <f>OBV!H346</f>
        <v>NEUTRAL</v>
      </c>
    </row>
    <row r="347" spans="1:12" ht="13.5" x14ac:dyDescent="0.25">
      <c r="A347" s="3">
        <f>RSI!A347</f>
        <v>42508</v>
      </c>
      <c r="B347" s="2">
        <f>RSI!B347</f>
        <v>15.3988</v>
      </c>
      <c r="C347" s="2">
        <f>RSI!I347</f>
        <v>67.222792615206174</v>
      </c>
      <c r="D347" s="2">
        <f>MACD!E347</f>
        <v>3.6124989705843547E-3</v>
      </c>
      <c r="E347" s="2">
        <f>MACD!F347</f>
        <v>-8.4713237398790525E-2</v>
      </c>
      <c r="F347" s="2">
        <f>'Moving Avg'!D347</f>
        <v>15.39856</v>
      </c>
      <c r="G347" s="2">
        <f>'Moving Avg'!F347</f>
        <v>15.398289999999999</v>
      </c>
      <c r="H347" s="2">
        <f>'Moving Avg'!G347</f>
        <v>15.034845999999993</v>
      </c>
      <c r="I347" s="2">
        <f>'Moving Avg'!H347</f>
        <v>16.43014699999998</v>
      </c>
      <c r="J347" s="6" t="str">
        <f>OBV!F347</f>
        <v>NEUTRAL</v>
      </c>
      <c r="K347" s="6" t="str">
        <f>OBV!G347</f>
        <v>NEUTRAL</v>
      </c>
      <c r="L347" s="6" t="str">
        <f>OBV!H347</f>
        <v>NEUTRAL</v>
      </c>
    </row>
    <row r="348" spans="1:12" ht="13.5" x14ac:dyDescent="0.25">
      <c r="A348" s="3">
        <f>RSI!A348</f>
        <v>42509</v>
      </c>
      <c r="B348" s="2">
        <f>RSI!B348</f>
        <v>15.3988</v>
      </c>
      <c r="C348" s="2">
        <f>RSI!I348</f>
        <v>67.222792615206174</v>
      </c>
      <c r="D348" s="2">
        <f>MACD!E348</f>
        <v>1.2835749425333276E-2</v>
      </c>
      <c r="E348" s="2">
        <f>MACD!F348</f>
        <v>-6.5203440033965776E-2</v>
      </c>
      <c r="F348" s="2">
        <f>'Moving Avg'!D348</f>
        <v>15.398679999999999</v>
      </c>
      <c r="G348" s="2">
        <f>'Moving Avg'!F348</f>
        <v>15.398320000000002</v>
      </c>
      <c r="H348" s="2">
        <f>'Moving Avg'!G348</f>
        <v>15.038609999999997</v>
      </c>
      <c r="I348" s="2">
        <f>'Moving Avg'!H348</f>
        <v>16.401620499999982</v>
      </c>
      <c r="J348" s="6" t="str">
        <f>OBV!F348</f>
        <v>NEUTRAL</v>
      </c>
      <c r="K348" s="6" t="str">
        <f>OBV!G348</f>
        <v>NEUTRAL</v>
      </c>
      <c r="L348" s="6" t="str">
        <f>OBV!H348</f>
        <v>NEUTRAL</v>
      </c>
    </row>
    <row r="349" spans="1:12" ht="13.5" x14ac:dyDescent="0.25">
      <c r="A349" s="3">
        <f>RSI!A349</f>
        <v>42510</v>
      </c>
      <c r="B349" s="2">
        <f>RSI!B349</f>
        <v>15.0283</v>
      </c>
      <c r="C349" s="2">
        <f>RSI!I349</f>
        <v>32.576928689193636</v>
      </c>
      <c r="D349" s="2">
        <f>MACD!E349</f>
        <v>4.7353273292440434E-2</v>
      </c>
      <c r="E349" s="2">
        <f>MACD!F349</f>
        <v>-4.269209736868454E-2</v>
      </c>
      <c r="F349" s="2">
        <f>'Moving Avg'!D349</f>
        <v>15.324699999999998</v>
      </c>
      <c r="G349" s="2">
        <f>'Moving Avg'!F349</f>
        <v>15.379825</v>
      </c>
      <c r="H349" s="2">
        <f>'Moving Avg'!G349</f>
        <v>15.034963999999995</v>
      </c>
      <c r="I349" s="2">
        <f>'Moving Avg'!H349</f>
        <v>16.371241499999982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15.0283</v>
      </c>
      <c r="C350" s="2">
        <f>RSI!I350</f>
        <v>32.576928689193636</v>
      </c>
      <c r="D350" s="2">
        <f>MACD!E350</f>
        <v>7.8072663521169261E-2</v>
      </c>
      <c r="E350" s="2">
        <f>MACD!F350</f>
        <v>-1.8539145190713778E-2</v>
      </c>
      <c r="F350" s="2">
        <f>'Moving Avg'!D350</f>
        <v>15.2506</v>
      </c>
      <c r="G350" s="2">
        <f>'Moving Avg'!F350</f>
        <v>15.361330000000001</v>
      </c>
      <c r="H350" s="2">
        <f>'Moving Avg'!G350</f>
        <v>15.040383999999994</v>
      </c>
      <c r="I350" s="2">
        <f>'Moving Avg'!H350</f>
        <v>16.340862499999982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</row>
    <row r="351" spans="1:12" ht="13.5" x14ac:dyDescent="0.25">
      <c r="A351" s="3">
        <f>RSI!A351</f>
        <v>42514</v>
      </c>
      <c r="B351" s="2">
        <f>RSI!B351</f>
        <v>15.0283</v>
      </c>
      <c r="C351" s="2">
        <f>RSI!I351</f>
        <v>32.576928689193636</v>
      </c>
      <c r="D351" s="2">
        <f>MACD!E351</f>
        <v>0.10546622950070272</v>
      </c>
      <c r="E351" s="2">
        <f>MACD!F351</f>
        <v>6.2619297475695231E-3</v>
      </c>
      <c r="F351" s="2">
        <f>'Moving Avg'!D351</f>
        <v>15.176499999999999</v>
      </c>
      <c r="G351" s="2">
        <f>'Moving Avg'!F351</f>
        <v>15.342834999999999</v>
      </c>
      <c r="H351" s="2">
        <f>'Moving Avg'!G351</f>
        <v>15.045803999999993</v>
      </c>
      <c r="I351" s="2">
        <f>'Moving Avg'!H351</f>
        <v>16.310483499999982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</row>
    <row r="352" spans="1:12" ht="13.5" x14ac:dyDescent="0.25">
      <c r="A352" s="3">
        <f>RSI!A352</f>
        <v>42515</v>
      </c>
      <c r="B352" s="2">
        <f>RSI!B352</f>
        <v>15.0283</v>
      </c>
      <c r="C352" s="2">
        <f>RSI!I352</f>
        <v>32.576928689193636</v>
      </c>
      <c r="D352" s="2">
        <f>MACD!E352</f>
        <v>0.12994191533081434</v>
      </c>
      <c r="E352" s="2">
        <f>MACD!F352</f>
        <v>3.099792686421849E-2</v>
      </c>
      <c r="F352" s="2">
        <f>'Moving Avg'!D352</f>
        <v>15.102399999999999</v>
      </c>
      <c r="G352" s="2">
        <f>'Moving Avg'!F352</f>
        <v>15.324339999999998</v>
      </c>
      <c r="H352" s="2">
        <f>'Moving Avg'!G352</f>
        <v>15.051223999999991</v>
      </c>
      <c r="I352" s="2">
        <f>'Moving Avg'!H352</f>
        <v>16.280104499999982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</row>
    <row r="353" spans="1:12" ht="13.5" x14ac:dyDescent="0.25">
      <c r="A353" s="3">
        <f>RSI!A353</f>
        <v>42516</v>
      </c>
      <c r="B353" s="2">
        <f>RSI!B353</f>
        <v>15.0283</v>
      </c>
      <c r="C353" s="2">
        <f>RSI!I353</f>
        <v>32.576928689193636</v>
      </c>
      <c r="D353" s="2">
        <f>MACD!E353</f>
        <v>0.15185258753012221</v>
      </c>
      <c r="E353" s="2">
        <f>MACD!F353</f>
        <v>5.5168858997399234E-2</v>
      </c>
      <c r="F353" s="2">
        <f>'Moving Avg'!D353</f>
        <v>15.028299999999998</v>
      </c>
      <c r="G353" s="2">
        <f>'Moving Avg'!F353</f>
        <v>15.305845</v>
      </c>
      <c r="H353" s="2">
        <f>'Moving Avg'!G353</f>
        <v>15.05664399999999</v>
      </c>
      <c r="I353" s="2">
        <f>'Moving Avg'!H353</f>
        <v>16.249725499999983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</row>
    <row r="354" spans="1:12" ht="13.5" x14ac:dyDescent="0.25">
      <c r="A354" s="3">
        <f>RSI!A354</f>
        <v>42517</v>
      </c>
      <c r="B354" s="2">
        <f>RSI!B354</f>
        <v>15.0283</v>
      </c>
      <c r="C354" s="2">
        <f>RSI!I354</f>
        <v>32.576928689193636</v>
      </c>
      <c r="D354" s="2">
        <f>MACD!E354</f>
        <v>0.17150393939533259</v>
      </c>
      <c r="E354" s="2">
        <f>MACD!F354</f>
        <v>7.8435875076985906E-2</v>
      </c>
      <c r="F354" s="2">
        <f>'Moving Avg'!D354</f>
        <v>15.028299999999998</v>
      </c>
      <c r="G354" s="2">
        <f>'Moving Avg'!F354</f>
        <v>15.287349999999998</v>
      </c>
      <c r="H354" s="2">
        <f>'Moving Avg'!G354</f>
        <v>15.062063999999989</v>
      </c>
      <c r="I354" s="2">
        <f>'Moving Avg'!H354</f>
        <v>16.219346499999983</v>
      </c>
      <c r="J354" s="6" t="str">
        <f>OBV!F354</f>
        <v>NEUTRAL</v>
      </c>
      <c r="K354" s="6" t="str">
        <f>OBV!G354</f>
        <v>NEUTRAL</v>
      </c>
      <c r="L354" s="6" t="str">
        <f>OBV!H354</f>
        <v>NEUTRAL</v>
      </c>
    </row>
    <row r="355" spans="1:12" ht="13.5" x14ac:dyDescent="0.25">
      <c r="A355" s="3">
        <f>RSI!A355</f>
        <v>42520</v>
      </c>
      <c r="B355" s="2">
        <f>RSI!B355</f>
        <v>15.477</v>
      </c>
      <c r="C355" s="2">
        <f>RSI!I355</f>
        <v>65.838692958715257</v>
      </c>
      <c r="D355" s="2">
        <f>MACD!E355</f>
        <v>0.15601649211713209</v>
      </c>
      <c r="E355" s="2">
        <f>MACD!F355</f>
        <v>9.3951998485015148E-2</v>
      </c>
      <c r="F355" s="2">
        <f>'Moving Avg'!D355</f>
        <v>15.118039999999999</v>
      </c>
      <c r="G355" s="2">
        <f>'Moving Avg'!F355</f>
        <v>15.291289999999998</v>
      </c>
      <c r="H355" s="2">
        <f>'Moving Avg'!G355</f>
        <v>15.076457999999988</v>
      </c>
      <c r="I355" s="2">
        <f>'Moving Avg'!H355</f>
        <v>16.191210999999985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15.477</v>
      </c>
      <c r="C356" s="2">
        <f>RSI!I356</f>
        <v>65.838692958715257</v>
      </c>
      <c r="D356" s="2">
        <f>MACD!E356</f>
        <v>0.14121331841350404</v>
      </c>
      <c r="E356" s="2">
        <f>MACD!F356</f>
        <v>0.10340426247071294</v>
      </c>
      <c r="F356" s="2">
        <f>'Moving Avg'!D356</f>
        <v>15.20778</v>
      </c>
      <c r="G356" s="2">
        <f>'Moving Avg'!F356</f>
        <v>15.295229999999998</v>
      </c>
      <c r="H356" s="2">
        <f>'Moving Avg'!G356</f>
        <v>15.099685999999988</v>
      </c>
      <c r="I356" s="2">
        <f>'Moving Avg'!H356</f>
        <v>16.163075499999984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15.477</v>
      </c>
      <c r="C357" s="2">
        <f>RSI!I357</f>
        <v>65.838692958715257</v>
      </c>
      <c r="D357" s="2">
        <f>MACD!E357</f>
        <v>0.12711495362104941</v>
      </c>
      <c r="E357" s="2">
        <f>MACD!F357</f>
        <v>0.10814640070078023</v>
      </c>
      <c r="F357" s="2">
        <f>'Moving Avg'!D357</f>
        <v>15.29752</v>
      </c>
      <c r="G357" s="2">
        <f>'Moving Avg'!F357</f>
        <v>15.299169999999995</v>
      </c>
      <c r="H357" s="2">
        <f>'Moving Avg'!G357</f>
        <v>15.122913999999987</v>
      </c>
      <c r="I357" s="2">
        <f>'Moving Avg'!H357</f>
        <v>16.134939999999983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15.477</v>
      </c>
      <c r="C358" s="2">
        <f>RSI!I358</f>
        <v>65.838692958715257</v>
      </c>
      <c r="D358" s="2">
        <f>MACD!E358</f>
        <v>0.11372945466831652</v>
      </c>
      <c r="E358" s="2">
        <f>MACD!F358</f>
        <v>0.10926301149428749</v>
      </c>
      <c r="F358" s="2">
        <f>'Moving Avg'!D358</f>
        <v>15.387260000000001</v>
      </c>
      <c r="G358" s="2">
        <f>'Moving Avg'!F358</f>
        <v>15.303109999999995</v>
      </c>
      <c r="H358" s="2">
        <f>'Moving Avg'!G358</f>
        <v>15.137621999999986</v>
      </c>
      <c r="I358" s="2">
        <f>'Moving Avg'!H358</f>
        <v>16.106804499999985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15.477</v>
      </c>
      <c r="C359" s="2">
        <f>RSI!I359</f>
        <v>65.838692958715257</v>
      </c>
      <c r="D359" s="2">
        <f>MACD!E359</f>
        <v>4.4055010136478501E-2</v>
      </c>
      <c r="E359" s="2">
        <f>MACD!F359</f>
        <v>9.6221411222725706E-2</v>
      </c>
      <c r="F359" s="2">
        <f>'Moving Avg'!D359</f>
        <v>15.477</v>
      </c>
      <c r="G359" s="2">
        <f>'Moving Avg'!F359</f>
        <v>15.307049999999995</v>
      </c>
      <c r="H359" s="2">
        <f>'Moving Avg'!G359</f>
        <v>15.143887999999986</v>
      </c>
      <c r="I359" s="2">
        <f>'Moving Avg'!H359</f>
        <v>16.078668999999984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15.477</v>
      </c>
      <c r="C360" s="2">
        <f>RSI!I360</f>
        <v>65.838692958715271</v>
      </c>
      <c r="D360" s="2">
        <f>MACD!E360</f>
        <v>-1.614867159229938E-2</v>
      </c>
      <c r="E360" s="2">
        <f>MACD!F360</f>
        <v>7.3747394659720689E-2</v>
      </c>
      <c r="F360" s="2">
        <f>'Moving Avg'!D360</f>
        <v>15.477</v>
      </c>
      <c r="G360" s="2">
        <f>'Moving Avg'!F360</f>
        <v>15.310989999999995</v>
      </c>
      <c r="H360" s="2">
        <f>'Moving Avg'!G360</f>
        <v>15.150153999999986</v>
      </c>
      <c r="I360" s="2">
        <f>'Moving Avg'!H360</f>
        <v>16.050533499999982</v>
      </c>
      <c r="J360" s="6" t="str">
        <f>OBV!F360</f>
        <v>NEUTRAL</v>
      </c>
      <c r="K360" s="6" t="str">
        <f>OBV!G360</f>
        <v>NEUTRAL</v>
      </c>
      <c r="L360" s="6" t="str">
        <f>OBV!H360</f>
        <v>NEUTRAL</v>
      </c>
    </row>
    <row r="361" spans="1:12" ht="13.5" x14ac:dyDescent="0.25">
      <c r="A361" s="3">
        <f>RSI!A361</f>
        <v>42528</v>
      </c>
      <c r="B361" s="2">
        <f>RSI!B361</f>
        <v>15.477</v>
      </c>
      <c r="C361" s="2">
        <f>RSI!I361</f>
        <v>65.838692958715271</v>
      </c>
      <c r="D361" s="2">
        <f>MACD!E361</f>
        <v>-6.8246158170776283E-2</v>
      </c>
      <c r="E361" s="2">
        <f>MACD!F361</f>
        <v>4.5348684093621291E-2</v>
      </c>
      <c r="F361" s="2">
        <f>'Moving Avg'!D361</f>
        <v>15.477</v>
      </c>
      <c r="G361" s="2">
        <f>'Moving Avg'!F361</f>
        <v>15.314929999999995</v>
      </c>
      <c r="H361" s="2">
        <f>'Moving Avg'!G361</f>
        <v>15.156419999999985</v>
      </c>
      <c r="I361" s="2">
        <f>'Moving Avg'!H361</f>
        <v>16.024351999999983</v>
      </c>
      <c r="J361" s="6" t="str">
        <f>OBV!F361</f>
        <v>NEUTRAL</v>
      </c>
      <c r="K361" s="6" t="str">
        <f>OBV!G361</f>
        <v>NEUTRAL</v>
      </c>
      <c r="L361" s="6" t="str">
        <f>OBV!H361</f>
        <v>NEUTRAL</v>
      </c>
    </row>
    <row r="362" spans="1:12" ht="13.5" x14ac:dyDescent="0.25">
      <c r="A362" s="3">
        <f>RSI!A362</f>
        <v>42529</v>
      </c>
      <c r="B362" s="2">
        <f>RSI!B362</f>
        <v>15.477</v>
      </c>
      <c r="C362" s="2">
        <f>RSI!I362</f>
        <v>65.838692958715271</v>
      </c>
      <c r="D362" s="2">
        <f>MACD!E362</f>
        <v>-0.11339893360210773</v>
      </c>
      <c r="E362" s="2">
        <f>MACD!F362</f>
        <v>1.3599160554475485E-2</v>
      </c>
      <c r="F362" s="2">
        <f>'Moving Avg'!D362</f>
        <v>15.477</v>
      </c>
      <c r="G362" s="2">
        <f>'Moving Avg'!F362</f>
        <v>15.318869999999995</v>
      </c>
      <c r="H362" s="2">
        <f>'Moving Avg'!G362</f>
        <v>15.162685999999983</v>
      </c>
      <c r="I362" s="2">
        <f>'Moving Avg'!H362</f>
        <v>15.998170499999983</v>
      </c>
      <c r="J362" s="6" t="str">
        <f>OBV!F362</f>
        <v>NEUTRAL</v>
      </c>
      <c r="K362" s="6" t="str">
        <f>OBV!G362</f>
        <v>NEUTRAL</v>
      </c>
      <c r="L362" s="6" t="str">
        <f>OBV!H362</f>
        <v>NEUTRAL</v>
      </c>
    </row>
    <row r="363" spans="1:12" ht="13.5" x14ac:dyDescent="0.25">
      <c r="A363" s="3">
        <f>RSI!A363</f>
        <v>42530</v>
      </c>
      <c r="B363" s="2">
        <f>RSI!B363</f>
        <v>15.9382</v>
      </c>
      <c r="C363" s="2">
        <f>RSI!I363</f>
        <v>82.183304496405128</v>
      </c>
      <c r="D363" s="2">
        <f>MACD!E363</f>
        <v>-0.18675909744600538</v>
      </c>
      <c r="E363" s="2">
        <f>MACD!F363</f>
        <v>-2.6472491045620689E-2</v>
      </c>
      <c r="F363" s="2">
        <f>'Moving Avg'!D363</f>
        <v>15.569239999999999</v>
      </c>
      <c r="G363" s="2">
        <f>'Moving Avg'!F363</f>
        <v>15.345869999999996</v>
      </c>
      <c r="H363" s="2">
        <f>'Moving Avg'!G363</f>
        <v>15.178175999999985</v>
      </c>
      <c r="I363" s="2">
        <f>'Moving Avg'!H363</f>
        <v>15.974294999999984</v>
      </c>
      <c r="J363" s="6" t="str">
        <f>OBV!F363</f>
        <v>BULLISH</v>
      </c>
      <c r="K363" s="6" t="str">
        <f>OBV!G363</f>
        <v>NEUTRAL</v>
      </c>
      <c r="L363" s="6" t="str">
        <f>OBV!H363</f>
        <v>CONFIRMED BULLISH</v>
      </c>
    </row>
    <row r="364" spans="1:12" ht="13.5" x14ac:dyDescent="0.25">
      <c r="A364" s="3">
        <f>RSI!A364</f>
        <v>42531</v>
      </c>
      <c r="B364" s="2">
        <f>RSI!B364</f>
        <v>15.9382</v>
      </c>
      <c r="C364" s="2">
        <f>RSI!I364</f>
        <v>82.183304496405128</v>
      </c>
      <c r="D364" s="2">
        <f>MACD!E364</f>
        <v>-0.25247593125594214</v>
      </c>
      <c r="E364" s="2">
        <f>MACD!F364</f>
        <v>-7.1673179087684974E-2</v>
      </c>
      <c r="F364" s="2">
        <f>'Moving Avg'!D364</f>
        <v>15.661480000000001</v>
      </c>
      <c r="G364" s="2">
        <f>'Moving Avg'!F364</f>
        <v>15.372869999999997</v>
      </c>
      <c r="H364" s="2">
        <f>'Moving Avg'!G364</f>
        <v>15.193665999999984</v>
      </c>
      <c r="I364" s="2">
        <f>'Moving Avg'!H364</f>
        <v>15.950419499999985</v>
      </c>
      <c r="J364" s="6" t="str">
        <f>OBV!F364</f>
        <v>BULLISH</v>
      </c>
      <c r="K364" s="6" t="str">
        <f>OBV!G364</f>
        <v>NEUTRAL</v>
      </c>
      <c r="L364" s="6" t="str">
        <f>OBV!H364</f>
        <v>CONFIRMED BULLISH</v>
      </c>
    </row>
    <row r="365" spans="1:12" ht="13.5" x14ac:dyDescent="0.25">
      <c r="A365" s="3">
        <f>RSI!A365</f>
        <v>42534</v>
      </c>
      <c r="B365" s="2">
        <f>RSI!B365</f>
        <v>15.460599999999999</v>
      </c>
      <c r="C365" s="2">
        <f>RSI!I365</f>
        <v>52.192302880125965</v>
      </c>
      <c r="D365" s="2">
        <f>MACD!E365</f>
        <v>-0.20704694428360071</v>
      </c>
      <c r="E365" s="2">
        <f>MACD!F365</f>
        <v>-9.8747932126868124E-2</v>
      </c>
      <c r="F365" s="2">
        <f>'Moving Avg'!D365</f>
        <v>15.658199999999999</v>
      </c>
      <c r="G365" s="2">
        <f>'Moving Avg'!F365</f>
        <v>15.375960000000001</v>
      </c>
      <c r="H365" s="2">
        <f>'Moving Avg'!G365</f>
        <v>15.199603999999987</v>
      </c>
      <c r="I365" s="2">
        <f>'Moving Avg'!H365</f>
        <v>15.924155999999984</v>
      </c>
      <c r="J365" s="6" t="str">
        <f>OBV!F365</f>
        <v>BULLISH</v>
      </c>
      <c r="K365" s="6" t="str">
        <f>OBV!G365</f>
        <v>NEUTRAL</v>
      </c>
      <c r="L365" s="6" t="str">
        <f>OBV!H365</f>
        <v>BULLISH DIVERGENCE</v>
      </c>
    </row>
    <row r="366" spans="1:12" ht="13.5" x14ac:dyDescent="0.25">
      <c r="A366" s="3">
        <f>RSI!A366</f>
        <v>42535</v>
      </c>
      <c r="B366" s="2">
        <f>RSI!B366</f>
        <v>14.9994</v>
      </c>
      <c r="C366" s="2">
        <f>RSI!I366</f>
        <v>37.834091464214275</v>
      </c>
      <c r="D366" s="2">
        <f>MACD!E366</f>
        <v>-0.13474506623651195</v>
      </c>
      <c r="E366" s="2">
        <f>MACD!F366</f>
        <v>-0.10594735894879689</v>
      </c>
      <c r="F366" s="2">
        <f>'Moving Avg'!D366</f>
        <v>15.56268</v>
      </c>
      <c r="G366" s="2">
        <f>'Moving Avg'!F366</f>
        <v>15.35599</v>
      </c>
      <c r="H366" s="2">
        <f>'Moving Avg'!G366</f>
        <v>15.196317999999987</v>
      </c>
      <c r="I366" s="2">
        <f>'Moving Avg'!H366</f>
        <v>15.895586499999986</v>
      </c>
      <c r="J366" s="6" t="str">
        <f>OBV!F366</f>
        <v>BULLISH</v>
      </c>
      <c r="K366" s="6" t="str">
        <f>OBV!G366</f>
        <v>NEUTRAL</v>
      </c>
      <c r="L366" s="6" t="str">
        <f>OBV!H366</f>
        <v>BULLISH DIVERGENCE</v>
      </c>
    </row>
    <row r="367" spans="1:12" ht="13.5" x14ac:dyDescent="0.25">
      <c r="A367" s="3">
        <f>RSI!A367</f>
        <v>42536</v>
      </c>
      <c r="B367" s="2">
        <f>RSI!B367</f>
        <v>14.9994</v>
      </c>
      <c r="C367" s="2">
        <f>RSI!I367</f>
        <v>37.834091464214275</v>
      </c>
      <c r="D367" s="2">
        <f>MACD!E367</f>
        <v>-7.1120004333677045E-2</v>
      </c>
      <c r="E367" s="2">
        <f>MACD!F367</f>
        <v>-9.8981888025772929E-2</v>
      </c>
      <c r="F367" s="2">
        <f>'Moving Avg'!D367</f>
        <v>15.467160000000002</v>
      </c>
      <c r="G367" s="2">
        <f>'Moving Avg'!F367</f>
        <v>15.33602</v>
      </c>
      <c r="H367" s="2">
        <f>'Moving Avg'!G367</f>
        <v>15.209837999999991</v>
      </c>
      <c r="I367" s="2">
        <f>'Moving Avg'!H367</f>
        <v>15.867016999999986</v>
      </c>
      <c r="J367" s="6" t="str">
        <f>OBV!F367</f>
        <v>BULLISH</v>
      </c>
      <c r="K367" s="6" t="str">
        <f>OBV!G367</f>
        <v>NEUTRAL</v>
      </c>
      <c r="L367" s="6" t="str">
        <f>OBV!H367</f>
        <v>BULLISH DIVERGENCE</v>
      </c>
    </row>
    <row r="368" spans="1:12" ht="13.5" x14ac:dyDescent="0.25">
      <c r="A368" s="3">
        <f>RSI!A368</f>
        <v>42537</v>
      </c>
      <c r="B368" s="2">
        <f>RSI!B368</f>
        <v>14.9994</v>
      </c>
      <c r="C368" s="2">
        <f>RSI!I368</f>
        <v>37.834091464214275</v>
      </c>
      <c r="D368" s="2">
        <f>MACD!E368</f>
        <v>-1.5018089688052072E-2</v>
      </c>
      <c r="E368" s="2">
        <f>MACD!F368</f>
        <v>-8.2189128358228766E-2</v>
      </c>
      <c r="F368" s="2">
        <f>'Moving Avg'!D368</f>
        <v>15.279400000000001</v>
      </c>
      <c r="G368" s="2">
        <f>'Moving Avg'!F368</f>
        <v>15.316049999999999</v>
      </c>
      <c r="H368" s="2">
        <f>'Moving Avg'!G368</f>
        <v>15.223357999999994</v>
      </c>
      <c r="I368" s="2">
        <f>'Moving Avg'!H368</f>
        <v>15.838447499999988</v>
      </c>
      <c r="J368" s="6" t="str">
        <f>OBV!F368</f>
        <v>NEUTRAL</v>
      </c>
      <c r="K368" s="6" t="str">
        <f>OBV!G368</f>
        <v>NEUTRAL</v>
      </c>
      <c r="L368" s="6" t="str">
        <f>OBV!H368</f>
        <v>NEUTRAL</v>
      </c>
    </row>
    <row r="369" spans="1:12" ht="13.5" x14ac:dyDescent="0.25">
      <c r="A369" s="3">
        <f>RSI!A369</f>
        <v>42538</v>
      </c>
      <c r="B369" s="2">
        <f>RSI!B369</f>
        <v>14.9994</v>
      </c>
      <c r="C369" s="2">
        <f>RSI!I369</f>
        <v>37.834091464214275</v>
      </c>
      <c r="D369" s="2">
        <f>MACD!E369</f>
        <v>3.4550283207389398E-2</v>
      </c>
      <c r="E369" s="2">
        <f>MACD!F369</f>
        <v>-5.8841246045105128E-2</v>
      </c>
      <c r="F369" s="2">
        <f>'Moving Avg'!D369</f>
        <v>15.091640000000002</v>
      </c>
      <c r="G369" s="2">
        <f>'Moving Avg'!F369</f>
        <v>15.314604999999997</v>
      </c>
      <c r="H369" s="2">
        <f>'Moving Avg'!G369</f>
        <v>15.236877999999995</v>
      </c>
      <c r="I369" s="2">
        <f>'Moving Avg'!H369</f>
        <v>15.814528499999989</v>
      </c>
      <c r="J369" s="6" t="str">
        <f>OBV!F369</f>
        <v>NEUTRAL</v>
      </c>
      <c r="K369" s="6" t="str">
        <f>OBV!G369</f>
        <v>NEUTRAL</v>
      </c>
      <c r="L369" s="6" t="str">
        <f>OBV!H369</f>
        <v>NEUTRAL</v>
      </c>
    </row>
    <row r="370" spans="1:12" ht="13.5" x14ac:dyDescent="0.25">
      <c r="A370" s="3">
        <f>RSI!A370</f>
        <v>42541</v>
      </c>
      <c r="B370" s="2">
        <f>RSI!B370</f>
        <v>14.9994</v>
      </c>
      <c r="C370" s="2">
        <f>RSI!I370</f>
        <v>37.834091464214275</v>
      </c>
      <c r="D370" s="2">
        <f>MACD!E370</f>
        <v>7.843490261883268E-2</v>
      </c>
      <c r="E370" s="2">
        <f>MACD!F370</f>
        <v>-3.1386016312317563E-2</v>
      </c>
      <c r="F370" s="2">
        <f>'Moving Avg'!D370</f>
        <v>14.9994</v>
      </c>
      <c r="G370" s="2">
        <f>'Moving Avg'!F370</f>
        <v>15.313159999999996</v>
      </c>
      <c r="H370" s="2">
        <f>'Moving Avg'!G370</f>
        <v>15.250397999999997</v>
      </c>
      <c r="I370" s="2">
        <f>'Moving Avg'!H370</f>
        <v>15.790609499999992</v>
      </c>
      <c r="J370" s="6" t="str">
        <f>OBV!F370</f>
        <v>NEUTRAL</v>
      </c>
      <c r="K370" s="6" t="str">
        <f>OBV!G370</f>
        <v>NEUTRAL</v>
      </c>
      <c r="L370" s="6" t="str">
        <f>OBV!H370</f>
        <v>NEUTRAL</v>
      </c>
    </row>
    <row r="371" spans="1:12" ht="13.5" x14ac:dyDescent="0.25">
      <c r="A371" s="3">
        <f>RSI!A371</f>
        <v>42542</v>
      </c>
      <c r="B371" s="2">
        <f>RSI!B371</f>
        <v>14.8224</v>
      </c>
      <c r="C371" s="2">
        <f>RSI!I371</f>
        <v>32.815515525785628</v>
      </c>
      <c r="D371" s="2">
        <f>MACD!E371</f>
        <v>0.13047744030450481</v>
      </c>
      <c r="E371" s="2">
        <f>MACD!F371</f>
        <v>9.8667501104691274E-4</v>
      </c>
      <c r="F371" s="2">
        <f>'Moving Avg'!D371</f>
        <v>14.963999999999999</v>
      </c>
      <c r="G371" s="2">
        <f>'Moving Avg'!F371</f>
        <v>15.302865000000001</v>
      </c>
      <c r="H371" s="2">
        <f>'Moving Avg'!G371</f>
        <v>15.260378000000001</v>
      </c>
      <c r="I371" s="2">
        <f>'Moving Avg'!H371</f>
        <v>15.770241499999992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14.8224</v>
      </c>
      <c r="C372" s="2">
        <f>RSI!I372</f>
        <v>32.815515525785628</v>
      </c>
      <c r="D372" s="2">
        <f>MACD!E372</f>
        <v>0.17722441495505237</v>
      </c>
      <c r="E372" s="2">
        <f>MACD!F372</f>
        <v>3.6234222999847999E-2</v>
      </c>
      <c r="F372" s="2">
        <f>'Moving Avg'!D372</f>
        <v>14.928599999999999</v>
      </c>
      <c r="G372" s="2">
        <f>'Moving Avg'!F372</f>
        <v>15.292570000000001</v>
      </c>
      <c r="H372" s="2">
        <f>'Moving Avg'!G372</f>
        <v>15.270358000000002</v>
      </c>
      <c r="I372" s="2">
        <f>'Moving Avg'!H372</f>
        <v>15.754113999999992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15.2341</v>
      </c>
      <c r="C373" s="2">
        <f>RSI!I373</f>
        <v>50.520617396887502</v>
      </c>
      <c r="D373" s="2">
        <f>MACD!E373</f>
        <v>0.25974726500941436</v>
      </c>
      <c r="E373" s="2">
        <f>MACD!F373</f>
        <v>8.0936831401761278E-2</v>
      </c>
      <c r="F373" s="2">
        <f>'Moving Avg'!D373</f>
        <v>14.975540000000001</v>
      </c>
      <c r="G373" s="2">
        <f>'Moving Avg'!F373</f>
        <v>15.302860000000004</v>
      </c>
      <c r="H373" s="2">
        <f>'Moving Avg'!G373</f>
        <v>15.281928000000001</v>
      </c>
      <c r="I373" s="2">
        <f>'Moving Avg'!H373</f>
        <v>15.740044999999991</v>
      </c>
      <c r="J373" s="6" t="str">
        <f>OBV!F373</f>
        <v>BULLISH</v>
      </c>
      <c r="K373" s="6" t="str">
        <f>OBV!G373</f>
        <v>WEAK</v>
      </c>
      <c r="L373" s="6" t="str">
        <f>OBV!H373</f>
        <v>CONFIRMED BULLISH</v>
      </c>
    </row>
    <row r="374" spans="1:12" ht="13.5" x14ac:dyDescent="0.25">
      <c r="A374" s="3">
        <f>RSI!A374</f>
        <v>42545</v>
      </c>
      <c r="B374" s="2">
        <f>RSI!B374</f>
        <v>15.2341</v>
      </c>
      <c r="C374" s="2">
        <f>RSI!I374</f>
        <v>50.520617396887502</v>
      </c>
      <c r="D374" s="2">
        <f>MACD!E374</f>
        <v>0.32946576844220843</v>
      </c>
      <c r="E374" s="2">
        <f>MACD!F374</f>
        <v>0.13064261880985073</v>
      </c>
      <c r="F374" s="2">
        <f>'Moving Avg'!D374</f>
        <v>15.022479999999998</v>
      </c>
      <c r="G374" s="2">
        <f>'Moving Avg'!F374</f>
        <v>15.313150000000004</v>
      </c>
      <c r="H374" s="2">
        <f>'Moving Avg'!G374</f>
        <v>15.293420000000001</v>
      </c>
      <c r="I374" s="2">
        <f>'Moving Avg'!H374</f>
        <v>15.725975999999994</v>
      </c>
      <c r="J374" s="6" t="str">
        <f>OBV!F374</f>
        <v>BULLISH</v>
      </c>
      <c r="K374" s="6" t="str">
        <f>OBV!G374</f>
        <v>WEAK</v>
      </c>
      <c r="L374" s="6" t="str">
        <f>OBV!H374</f>
        <v>CONFIRMED BULLISH</v>
      </c>
    </row>
    <row r="375" spans="1:12" ht="13.5" x14ac:dyDescent="0.25">
      <c r="A375" s="3">
        <f>RSI!A375</f>
        <v>42548</v>
      </c>
      <c r="B375" s="2">
        <f>RSI!B375</f>
        <v>15.2341</v>
      </c>
      <c r="C375" s="2">
        <f>RSI!I375</f>
        <v>50.520617396887502</v>
      </c>
      <c r="D375" s="2">
        <f>MACD!E375</f>
        <v>0.3148809404372237</v>
      </c>
      <c r="E375" s="2">
        <f>MACD!F375</f>
        <v>0.16749028313532532</v>
      </c>
      <c r="F375" s="2">
        <f>'Moving Avg'!D375</f>
        <v>15.069419999999999</v>
      </c>
      <c r="G375" s="2">
        <f>'Moving Avg'!F375</f>
        <v>15.301005000000004</v>
      </c>
      <c r="H375" s="2">
        <f>'Moving Avg'!G375</f>
        <v>15.303348000000003</v>
      </c>
      <c r="I375" s="2">
        <f>'Moving Avg'!H375</f>
        <v>15.711906999999991</v>
      </c>
      <c r="J375" s="6" t="str">
        <f>OBV!F375</f>
        <v>BULLISH</v>
      </c>
      <c r="K375" s="6" t="str">
        <f>OBV!G375</f>
        <v>WEAK</v>
      </c>
      <c r="L375" s="6" t="str">
        <f>OBV!H375</f>
        <v>CONFIRMED BULLISH</v>
      </c>
    </row>
    <row r="376" spans="1:12" ht="13.5" x14ac:dyDescent="0.25">
      <c r="A376" s="3">
        <f>RSI!A376</f>
        <v>42549</v>
      </c>
      <c r="B376" s="2">
        <f>RSI!B376</f>
        <v>15.2341</v>
      </c>
      <c r="C376" s="2">
        <f>RSI!I376</f>
        <v>50.520617396887502</v>
      </c>
      <c r="D376" s="2">
        <f>MACD!E376</f>
        <v>0.23149304453089847</v>
      </c>
      <c r="E376" s="2">
        <f>MACD!F376</f>
        <v>0.18029083541443996</v>
      </c>
      <c r="F376" s="2">
        <f>'Moving Avg'!D376</f>
        <v>15.151759999999999</v>
      </c>
      <c r="G376" s="2">
        <f>'Moving Avg'!F376</f>
        <v>15.288860000000003</v>
      </c>
      <c r="H376" s="2">
        <f>'Moving Avg'!G376</f>
        <v>15.313276000000004</v>
      </c>
      <c r="I376" s="2">
        <f>'Moving Avg'!H376</f>
        <v>15.700534499999995</v>
      </c>
      <c r="J376" s="6" t="str">
        <f>OBV!F376</f>
        <v>BULLISH</v>
      </c>
      <c r="K376" s="6" t="str">
        <f>OBV!G376</f>
        <v>WEAK</v>
      </c>
      <c r="L376" s="6" t="str">
        <f>OBV!H376</f>
        <v>CONFIRMED BULLISH</v>
      </c>
    </row>
    <row r="377" spans="1:12" ht="13.5" x14ac:dyDescent="0.25">
      <c r="A377" s="3">
        <f>RSI!A377</f>
        <v>42550</v>
      </c>
      <c r="B377" s="2">
        <f>RSI!B377</f>
        <v>15.2341</v>
      </c>
      <c r="C377" s="2">
        <f>RSI!I377</f>
        <v>50.520617396887502</v>
      </c>
      <c r="D377" s="2">
        <f>MACD!E377</f>
        <v>0.16084790620507583</v>
      </c>
      <c r="E377" s="2">
        <f>MACD!F377</f>
        <v>0.17640224957256717</v>
      </c>
      <c r="F377" s="2">
        <f>'Moving Avg'!D377</f>
        <v>15.234100000000002</v>
      </c>
      <c r="G377" s="2">
        <f>'Moving Avg'!F377</f>
        <v>15.276715000000001</v>
      </c>
      <c r="H377" s="2">
        <f>'Moving Avg'!G377</f>
        <v>15.309994000000003</v>
      </c>
      <c r="I377" s="2">
        <f>'Moving Avg'!H377</f>
        <v>15.689161999999993</v>
      </c>
      <c r="J377" s="6" t="str">
        <f>OBV!F377</f>
        <v>BULLISH</v>
      </c>
      <c r="K377" s="6" t="str">
        <f>OBV!G377</f>
        <v>WEAK</v>
      </c>
      <c r="L377" s="6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15.2341</v>
      </c>
      <c r="C378" s="2">
        <f>RSI!I378</f>
        <v>50.520617396887502</v>
      </c>
      <c r="D378" s="2">
        <f>MACD!E378</f>
        <v>0.10099148265971536</v>
      </c>
      <c r="E378" s="2">
        <f>MACD!F378</f>
        <v>0.16132009618999682</v>
      </c>
      <c r="F378" s="2">
        <f>'Moving Avg'!D378</f>
        <v>15.234100000000002</v>
      </c>
      <c r="G378" s="2">
        <f>'Moving Avg'!F378</f>
        <v>15.264570000000003</v>
      </c>
      <c r="H378" s="2">
        <f>'Moving Avg'!G378</f>
        <v>15.306712000000005</v>
      </c>
      <c r="I378" s="2">
        <f>'Moving Avg'!H378</f>
        <v>15.677789499999994</v>
      </c>
      <c r="J378" s="6" t="str">
        <f>OBV!F378</f>
        <v>NEUTRAL</v>
      </c>
      <c r="K378" s="6" t="str">
        <f>OBV!G378</f>
        <v>NEUTRAL</v>
      </c>
      <c r="L378" s="6" t="str">
        <f>OBV!H378</f>
        <v>NEUTRAL</v>
      </c>
    </row>
    <row r="379" spans="1:12" ht="13.5" x14ac:dyDescent="0.25">
      <c r="A379" s="3">
        <f>RSI!A379</f>
        <v>42552</v>
      </c>
      <c r="B379" s="2">
        <f>RSI!B379</f>
        <v>15.2341</v>
      </c>
      <c r="C379" s="2">
        <f>RSI!I379</f>
        <v>50.520617396887502</v>
      </c>
      <c r="D379" s="2">
        <f>MACD!E379</f>
        <v>5.0269880364522734E-2</v>
      </c>
      <c r="E379" s="2">
        <f>MACD!F379</f>
        <v>0.13911005302490201</v>
      </c>
      <c r="F379" s="2">
        <f>'Moving Avg'!D379</f>
        <v>15.234100000000002</v>
      </c>
      <c r="G379" s="2">
        <f>'Moving Avg'!F379</f>
        <v>15.252425000000002</v>
      </c>
      <c r="H379" s="2">
        <f>'Moving Avg'!G379</f>
        <v>15.303430000000002</v>
      </c>
      <c r="I379" s="2">
        <f>'Moving Avg'!H379</f>
        <v>15.666416999999994</v>
      </c>
      <c r="J379" s="6" t="str">
        <f>OBV!F379</f>
        <v>NEUTRAL</v>
      </c>
      <c r="K379" s="6" t="str">
        <f>OBV!G379</f>
        <v>NEUTRAL</v>
      </c>
      <c r="L379" s="6" t="str">
        <f>OBV!H379</f>
        <v>NEUTRAL</v>
      </c>
    </row>
    <row r="380" spans="1:12" ht="13.5" x14ac:dyDescent="0.25">
      <c r="A380" s="3">
        <f>RSI!A380</f>
        <v>42555</v>
      </c>
      <c r="B380" s="2">
        <f>RSI!B380</f>
        <v>15.2341</v>
      </c>
      <c r="C380" s="2">
        <f>RSI!I380</f>
        <v>50.520617396887502</v>
      </c>
      <c r="D380" s="2">
        <f>MACD!E380</f>
        <v>7.2832132629958579E-3</v>
      </c>
      <c r="E380" s="2">
        <f>MACD!F380</f>
        <v>0.11274468507252079</v>
      </c>
      <c r="F380" s="2">
        <f>'Moving Avg'!D380</f>
        <v>15.234100000000002</v>
      </c>
      <c r="G380" s="2">
        <f>'Moving Avg'!F380</f>
        <v>15.240280000000002</v>
      </c>
      <c r="H380" s="2">
        <f>'Moving Avg'!G380</f>
        <v>15.300148000000004</v>
      </c>
      <c r="I380" s="2">
        <f>'Moving Avg'!H380</f>
        <v>15.655044499999997</v>
      </c>
      <c r="J380" s="6" t="str">
        <f>OBV!F380</f>
        <v>NEUTRAL</v>
      </c>
      <c r="K380" s="6" t="str">
        <f>OBV!G380</f>
        <v>NEUTRAL</v>
      </c>
      <c r="L380" s="6" t="str">
        <f>OBV!H380</f>
        <v>NEUTRAL</v>
      </c>
    </row>
    <row r="381" spans="1:12" ht="13.5" x14ac:dyDescent="0.25">
      <c r="A381" s="3">
        <f>RSI!A381</f>
        <v>42559</v>
      </c>
      <c r="B381" s="2">
        <f>RSI!B381</f>
        <v>15.2341</v>
      </c>
      <c r="C381" s="2">
        <f>RSI!I381</f>
        <v>50.520617396887502</v>
      </c>
      <c r="D381" s="2">
        <f>MACD!E381</f>
        <v>-5.6384212110144105E-2</v>
      </c>
      <c r="E381" s="2">
        <f>MACD!F381</f>
        <v>7.8918905635987815E-2</v>
      </c>
      <c r="F381" s="2">
        <f>'Moving Avg'!D381</f>
        <v>15.234100000000002</v>
      </c>
      <c r="G381" s="2">
        <f>'Moving Avg'!F381</f>
        <v>15.228135000000004</v>
      </c>
      <c r="H381" s="2">
        <f>'Moving Avg'!G381</f>
        <v>15.296866000000001</v>
      </c>
      <c r="I381" s="2">
        <f>'Moving Avg'!H381</f>
        <v>15.643671999999997</v>
      </c>
      <c r="J381" s="6" t="str">
        <f>OBV!F381</f>
        <v>NEUTRAL</v>
      </c>
      <c r="K381" s="6" t="str">
        <f>OBV!G381</f>
        <v>NEUTRAL</v>
      </c>
      <c r="L381" s="6" t="str">
        <f>OBV!H381</f>
        <v>NEUTRAL</v>
      </c>
    </row>
    <row r="382" spans="1:12" ht="13.5" x14ac:dyDescent="0.25">
      <c r="A382" s="3">
        <f>RSI!A382</f>
        <v>42562</v>
      </c>
      <c r="B382" s="2">
        <f>RSI!B382</f>
        <v>15.2341</v>
      </c>
      <c r="C382" s="2">
        <f>RSI!I382</f>
        <v>50.520617396887502</v>
      </c>
      <c r="D382" s="2">
        <f>MACD!E382</f>
        <v>-0.11031528085422693</v>
      </c>
      <c r="E382" s="2">
        <f>MACD!F382</f>
        <v>4.107206833794487E-2</v>
      </c>
      <c r="F382" s="2">
        <f>'Moving Avg'!D382</f>
        <v>15.234100000000002</v>
      </c>
      <c r="G382" s="2">
        <f>'Moving Avg'!F382</f>
        <v>15.215990000000005</v>
      </c>
      <c r="H382" s="2">
        <f>'Moving Avg'!G382</f>
        <v>15.293584000000001</v>
      </c>
      <c r="I382" s="2">
        <f>'Moving Avg'!H382</f>
        <v>15.632299499999998</v>
      </c>
      <c r="J382" s="6" t="str">
        <f>OBV!F382</f>
        <v>NEUTRAL</v>
      </c>
      <c r="K382" s="6" t="str">
        <f>OBV!G382</f>
        <v>NEUTRAL</v>
      </c>
      <c r="L382" s="6" t="str">
        <f>OBV!H382</f>
        <v>NEUTRAL</v>
      </c>
    </row>
    <row r="383" spans="1:12" ht="13.5" x14ac:dyDescent="0.25">
      <c r="A383" s="3">
        <f>RSI!A383</f>
        <v>42563</v>
      </c>
      <c r="B383" s="2">
        <f>RSI!B383</f>
        <v>15.2341</v>
      </c>
      <c r="C383" s="2">
        <f>RSI!I383</f>
        <v>50.520617396887502</v>
      </c>
      <c r="D383" s="2">
        <f>MACD!E383</f>
        <v>-9.2665089347688578E-2</v>
      </c>
      <c r="E383" s="2">
        <f>MACD!F383</f>
        <v>1.4324636800818181E-2</v>
      </c>
      <c r="F383" s="2">
        <f>'Moving Avg'!D383</f>
        <v>15.234100000000002</v>
      </c>
      <c r="G383" s="2">
        <f>'Moving Avg'!F383</f>
        <v>15.180785000000006</v>
      </c>
      <c r="H383" s="2">
        <f>'Moving Avg'!G383</f>
        <v>15.290302000000002</v>
      </c>
      <c r="I383" s="2">
        <f>'Moving Avg'!H383</f>
        <v>15.620927</v>
      </c>
      <c r="J383" s="6" t="str">
        <f>OBV!F383</f>
        <v>NEUTRAL</v>
      </c>
      <c r="K383" s="6" t="str">
        <f>OBV!G383</f>
        <v>NEUTRAL</v>
      </c>
      <c r="L383" s="6" t="str">
        <f>OBV!H383</f>
        <v>NEUTRAL</v>
      </c>
    </row>
    <row r="384" spans="1:12" ht="13.5" x14ac:dyDescent="0.25">
      <c r="A384" s="3">
        <f>RSI!A384</f>
        <v>42564</v>
      </c>
      <c r="B384" s="2">
        <f>RSI!B384</f>
        <v>15.2341</v>
      </c>
      <c r="C384" s="2">
        <f>RSI!I384</f>
        <v>50.520617396887502</v>
      </c>
      <c r="D384" s="2">
        <f>MACD!E384</f>
        <v>-7.778057931438731E-2</v>
      </c>
      <c r="E384" s="2">
        <f>MACD!F384</f>
        <v>-4.0964064222229167E-3</v>
      </c>
      <c r="F384" s="2">
        <f>'Moving Avg'!D384</f>
        <v>15.234100000000002</v>
      </c>
      <c r="G384" s="2">
        <f>'Moving Avg'!F384</f>
        <v>15.145580000000006</v>
      </c>
      <c r="H384" s="2">
        <f>'Moving Avg'!G384</f>
        <v>15.28702</v>
      </c>
      <c r="I384" s="2">
        <f>'Moving Avg'!H384</f>
        <v>15.609554500000002</v>
      </c>
      <c r="J384" s="6" t="str">
        <f>OBV!F384</f>
        <v>NEUTRAL</v>
      </c>
      <c r="K384" s="6" t="str">
        <f>OBV!G384</f>
        <v>NEUTRAL</v>
      </c>
      <c r="L384" s="6" t="str">
        <f>OBV!H384</f>
        <v>NEUTRAL</v>
      </c>
    </row>
    <row r="385" spans="1:12" ht="13.5" x14ac:dyDescent="0.25">
      <c r="A385" s="3">
        <f>RSI!A385</f>
        <v>42565</v>
      </c>
      <c r="B385" s="2">
        <f>RSI!B385</f>
        <v>15.2341</v>
      </c>
      <c r="C385" s="2">
        <f>RSI!I385</f>
        <v>50.520617396887502</v>
      </c>
      <c r="D385" s="2">
        <f>MACD!E385</f>
        <v>-6.5232537786137357E-2</v>
      </c>
      <c r="E385" s="2">
        <f>MACD!F385</f>
        <v>-1.6323632695005804E-2</v>
      </c>
      <c r="F385" s="2">
        <f>'Moving Avg'!D385</f>
        <v>15.234100000000002</v>
      </c>
      <c r="G385" s="2">
        <f>'Moving Avg'!F385</f>
        <v>15.134255000000007</v>
      </c>
      <c r="H385" s="2">
        <f>'Moving Avg'!G385</f>
        <v>15.283737999999998</v>
      </c>
      <c r="I385" s="2">
        <f>'Moving Avg'!H385</f>
        <v>15.598182000000003</v>
      </c>
      <c r="J385" s="6" t="str">
        <f>OBV!F385</f>
        <v>NEUTRAL</v>
      </c>
      <c r="K385" s="6" t="str">
        <f>OBV!G385</f>
        <v>NEUTRAL</v>
      </c>
      <c r="L385" s="6" t="str">
        <f>OBV!H385</f>
        <v>NEUTRAL</v>
      </c>
    </row>
    <row r="386" spans="1:12" ht="13.5" x14ac:dyDescent="0.25">
      <c r="A386" s="3">
        <f>RSI!A386</f>
        <v>42566</v>
      </c>
      <c r="B386" s="2">
        <f>RSI!B386</f>
        <v>15.2341</v>
      </c>
      <c r="C386" s="2">
        <f>RSI!I386</f>
        <v>50.520617396887502</v>
      </c>
      <c r="D386" s="2">
        <f>MACD!E386</f>
        <v>-5.465806037470422E-2</v>
      </c>
      <c r="E386" s="2">
        <f>MACD!F386</f>
        <v>-2.3990518230945487E-2</v>
      </c>
      <c r="F386" s="2">
        <f>'Moving Avg'!D386</f>
        <v>15.234100000000002</v>
      </c>
      <c r="G386" s="2">
        <f>'Moving Avg'!F386</f>
        <v>15.145990000000007</v>
      </c>
      <c r="H386" s="2">
        <f>'Moving Avg'!G386</f>
        <v>15.280455999999999</v>
      </c>
      <c r="I386" s="2">
        <f>'Moving Avg'!H386</f>
        <v>15.588373000000004</v>
      </c>
      <c r="J386" s="6" t="str">
        <f>OBV!F386</f>
        <v>NEUTRAL</v>
      </c>
      <c r="K386" s="6" t="str">
        <f>OBV!G386</f>
        <v>NEUTRAL</v>
      </c>
      <c r="L386" s="6" t="str">
        <f>OBV!H386</f>
        <v>NEUTRAL</v>
      </c>
    </row>
    <row r="387" spans="1:12" ht="13.5" x14ac:dyDescent="0.25">
      <c r="A387" s="3">
        <f>RSI!A387</f>
        <v>42569</v>
      </c>
      <c r="B387" s="2">
        <f>RSI!B387</f>
        <v>15.2341</v>
      </c>
      <c r="C387" s="2">
        <f>RSI!I387</f>
        <v>50.520617396887502</v>
      </c>
      <c r="D387" s="2">
        <f>MACD!E387</f>
        <v>-4.5750329521020205E-2</v>
      </c>
      <c r="E387" s="2">
        <f>MACD!F387</f>
        <v>-2.8342480488960431E-2</v>
      </c>
      <c r="F387" s="2">
        <f>'Moving Avg'!D387</f>
        <v>15.234100000000002</v>
      </c>
      <c r="G387" s="2">
        <f>'Moving Avg'!F387</f>
        <v>15.157725000000005</v>
      </c>
      <c r="H387" s="2">
        <f>'Moving Avg'!G387</f>
        <v>15.277173999999997</v>
      </c>
      <c r="I387" s="2">
        <f>'Moving Avg'!H387</f>
        <v>15.578564000000004</v>
      </c>
      <c r="J387" s="6" t="str">
        <f>OBV!F387</f>
        <v>NEUTRAL</v>
      </c>
      <c r="K387" s="6" t="str">
        <f>OBV!G387</f>
        <v>NEUTRAL</v>
      </c>
      <c r="L387" s="6" t="str">
        <f>OBV!H387</f>
        <v>NEUTRAL</v>
      </c>
    </row>
    <row r="388" spans="1:12" ht="13.5" x14ac:dyDescent="0.25">
      <c r="A388" s="3">
        <f>RSI!A388</f>
        <v>42570</v>
      </c>
      <c r="B388" s="2">
        <f>RSI!B388</f>
        <v>15.2341</v>
      </c>
      <c r="C388" s="2">
        <f>RSI!I388</f>
        <v>50.520617396887516</v>
      </c>
      <c r="D388" s="2">
        <f>MACD!E388</f>
        <v>-3.8249966834845495E-2</v>
      </c>
      <c r="E388" s="2">
        <f>MACD!F388</f>
        <v>-3.0323977758137444E-2</v>
      </c>
      <c r="F388" s="2">
        <f>'Moving Avg'!D388</f>
        <v>15.234100000000002</v>
      </c>
      <c r="G388" s="2">
        <f>'Moving Avg'!F388</f>
        <v>15.169460000000006</v>
      </c>
      <c r="H388" s="2">
        <f>'Moving Avg'!G388</f>
        <v>15.273891999999998</v>
      </c>
      <c r="I388" s="2">
        <f>'Moving Avg'!H388</f>
        <v>15.571334000000006</v>
      </c>
      <c r="J388" s="6" t="str">
        <f>OBV!F388</f>
        <v>NEUTRAL</v>
      </c>
      <c r="K388" s="6" t="str">
        <f>OBV!G388</f>
        <v>NEUTRAL</v>
      </c>
      <c r="L388" s="6" t="str">
        <f>OBV!H388</f>
        <v>NEUTRAL</v>
      </c>
    </row>
    <row r="389" spans="1:12" ht="13.5" x14ac:dyDescent="0.25">
      <c r="A389" s="3">
        <f>RSI!A389</f>
        <v>42571</v>
      </c>
      <c r="B389" s="2">
        <f>RSI!B389</f>
        <v>15.2341</v>
      </c>
      <c r="C389" s="2">
        <f>RSI!I389</f>
        <v>50.520617396887516</v>
      </c>
      <c r="D389" s="2">
        <f>MACD!E389</f>
        <v>-3.1937717244996833E-2</v>
      </c>
      <c r="E389" s="2">
        <f>MACD!F389</f>
        <v>-3.0646725655509324E-2</v>
      </c>
      <c r="F389" s="2">
        <f>'Moving Avg'!D389</f>
        <v>15.234100000000002</v>
      </c>
      <c r="G389" s="2">
        <f>'Moving Avg'!F389</f>
        <v>15.181195000000006</v>
      </c>
      <c r="H389" s="2">
        <f>'Moving Avg'!G389</f>
        <v>15.27061</v>
      </c>
      <c r="I389" s="2">
        <f>'Moving Avg'!H389</f>
        <v>15.564104000000004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</row>
    <row r="390" spans="1:12" ht="13.5" x14ac:dyDescent="0.25">
      <c r="A390" s="3">
        <f>RSI!A390</f>
        <v>42572</v>
      </c>
      <c r="B390" s="2">
        <f>RSI!B390</f>
        <v>15.2341</v>
      </c>
      <c r="C390" s="2">
        <f>RSI!I390</f>
        <v>50.520617396887516</v>
      </c>
      <c r="D390" s="2">
        <f>MACD!E390</f>
        <v>-2.6628259962409473E-2</v>
      </c>
      <c r="E390" s="2">
        <f>MACD!F390</f>
        <v>-2.9843032516889356E-2</v>
      </c>
      <c r="F390" s="2">
        <f>'Moving Avg'!D390</f>
        <v>15.234100000000002</v>
      </c>
      <c r="G390" s="2">
        <f>'Moving Avg'!F390</f>
        <v>15.192930000000008</v>
      </c>
      <c r="H390" s="2">
        <f>'Moving Avg'!G390</f>
        <v>15.267327999999999</v>
      </c>
      <c r="I390" s="2">
        <f>'Moving Avg'!H390</f>
        <v>15.556874000000002</v>
      </c>
      <c r="J390" s="6" t="str">
        <f>OBV!F390</f>
        <v>NEUTRAL</v>
      </c>
      <c r="K390" s="6" t="str">
        <f>OBV!G390</f>
        <v>NEUTRAL</v>
      </c>
      <c r="L390" s="6" t="str">
        <f>OBV!H390</f>
        <v>NEUTRAL</v>
      </c>
    </row>
    <row r="391" spans="1:12" ht="13.5" x14ac:dyDescent="0.25">
      <c r="A391" s="3">
        <f>RSI!A391</f>
        <v>42573</v>
      </c>
      <c r="B391" s="2">
        <f>RSI!B391</f>
        <v>15.2341</v>
      </c>
      <c r="C391" s="2">
        <f>RSI!I391</f>
        <v>50.520617396887516</v>
      </c>
      <c r="D391" s="2">
        <f>MACD!E391</f>
        <v>-2.2164972804114669E-2</v>
      </c>
      <c r="E391" s="2">
        <f>MACD!F391</f>
        <v>-2.830742057433442E-2</v>
      </c>
      <c r="F391" s="2">
        <f>'Moving Avg'!D391</f>
        <v>15.234100000000002</v>
      </c>
      <c r="G391" s="2">
        <f>'Moving Avg'!F391</f>
        <v>15.213515000000006</v>
      </c>
      <c r="H391" s="2">
        <f>'Moving Avg'!G391</f>
        <v>15.264046</v>
      </c>
      <c r="I391" s="2">
        <f>'Moving Avg'!H391</f>
        <v>15.549644000000006</v>
      </c>
      <c r="J391" s="6" t="str">
        <f>OBV!F391</f>
        <v>NEUTRAL</v>
      </c>
      <c r="K391" s="6" t="str">
        <f>OBV!G391</f>
        <v>NEUTRAL</v>
      </c>
      <c r="L391" s="6" t="str">
        <f>OBV!H391</f>
        <v>NEUTRAL</v>
      </c>
    </row>
    <row r="392" spans="1:12" ht="13.5" x14ac:dyDescent="0.25">
      <c r="A392" s="3">
        <f>RSI!A392</f>
        <v>42577</v>
      </c>
      <c r="B392" s="2">
        <f>RSI!B392</f>
        <v>15.2341</v>
      </c>
      <c r="C392" s="2">
        <f>RSI!I392</f>
        <v>50.520617396887516</v>
      </c>
      <c r="D392" s="2">
        <f>MACD!E392</f>
        <v>-1.8415503118223597E-2</v>
      </c>
      <c r="E392" s="2">
        <f>MACD!F392</f>
        <v>-2.632903708311226E-2</v>
      </c>
      <c r="F392" s="2">
        <f>'Moving Avg'!D392</f>
        <v>15.234100000000002</v>
      </c>
      <c r="G392" s="2">
        <f>'Moving Avg'!F392</f>
        <v>15.234100000000007</v>
      </c>
      <c r="H392" s="2">
        <f>'Moving Avg'!G392</f>
        <v>15.260764000000002</v>
      </c>
      <c r="I392" s="2">
        <f>'Moving Avg'!H392</f>
        <v>15.544915500000004</v>
      </c>
      <c r="J392" s="6" t="str">
        <f>OBV!F392</f>
        <v>NEUTRAL</v>
      </c>
      <c r="K392" s="6" t="str">
        <f>OBV!G392</f>
        <v>NEUTRAL</v>
      </c>
      <c r="L392" s="6" t="str">
        <f>OBV!H392</f>
        <v>NEUTRAL</v>
      </c>
    </row>
    <row r="393" spans="1:12" ht="13.5" x14ac:dyDescent="0.25">
      <c r="A393" s="3">
        <f>RSI!A393</f>
        <v>42578</v>
      </c>
      <c r="B393" s="2">
        <f>RSI!B393</f>
        <v>15.2341</v>
      </c>
      <c r="C393" s="2">
        <f>RSI!I393</f>
        <v>50.520617396887516</v>
      </c>
      <c r="D393" s="2">
        <f>MACD!E393</f>
        <v>-1.5268021135051768E-2</v>
      </c>
      <c r="E393" s="2">
        <f>MACD!F393</f>
        <v>-2.4116833893500163E-2</v>
      </c>
      <c r="F393" s="2">
        <f>'Moving Avg'!D393</f>
        <v>15.234100000000002</v>
      </c>
      <c r="G393" s="2">
        <f>'Moving Avg'!F393</f>
        <v>15.234100000000007</v>
      </c>
      <c r="H393" s="2">
        <f>'Moving Avg'!G393</f>
        <v>15.257482000000003</v>
      </c>
      <c r="I393" s="2">
        <f>'Moving Avg'!H393</f>
        <v>15.540187000000005</v>
      </c>
      <c r="J393" s="6" t="str">
        <f>OBV!F393</f>
        <v>NEUTRAL</v>
      </c>
      <c r="K393" s="6" t="str">
        <f>OBV!G393</f>
        <v>NEUTRAL</v>
      </c>
      <c r="L393" s="6" t="str">
        <f>OBV!H393</f>
        <v>NEUTRAL</v>
      </c>
    </row>
    <row r="394" spans="1:12" ht="13.5" x14ac:dyDescent="0.25">
      <c r="A394" s="3">
        <f>RSI!A394</f>
        <v>42579</v>
      </c>
      <c r="B394" s="2">
        <f>RSI!B394</f>
        <v>15.2341</v>
      </c>
      <c r="C394" s="2">
        <f>RSI!I394</f>
        <v>50.520617396887516</v>
      </c>
      <c r="D394" s="2">
        <f>MACD!E394</f>
        <v>-1.2628050679461822E-2</v>
      </c>
      <c r="E394" s="2">
        <f>MACD!F394</f>
        <v>-2.1819077250692497E-2</v>
      </c>
      <c r="F394" s="2">
        <f>'Moving Avg'!D394</f>
        <v>15.234100000000002</v>
      </c>
      <c r="G394" s="2">
        <f>'Moving Avg'!F394</f>
        <v>15.234100000000007</v>
      </c>
      <c r="H394" s="2">
        <f>'Moving Avg'!G394</f>
        <v>15.254200000000003</v>
      </c>
      <c r="I394" s="2">
        <f>'Moving Avg'!H394</f>
        <v>15.535458500000006</v>
      </c>
      <c r="J394" s="6" t="str">
        <f>OBV!F394</f>
        <v>NEUTRAL</v>
      </c>
      <c r="K394" s="6" t="str">
        <f>OBV!G394</f>
        <v>NEUTRAL</v>
      </c>
      <c r="L394" s="6" t="str">
        <f>OBV!H394</f>
        <v>NEUTRAL</v>
      </c>
    </row>
    <row r="395" spans="1:12" ht="13.5" x14ac:dyDescent="0.25">
      <c r="A395" s="3">
        <f>RSI!A395</f>
        <v>42580</v>
      </c>
      <c r="B395" s="2">
        <f>RSI!B395</f>
        <v>15.2341</v>
      </c>
      <c r="C395" s="2">
        <f>RSI!I395</f>
        <v>50.520617396887516</v>
      </c>
      <c r="D395" s="2">
        <f>MACD!E395</f>
        <v>-1.0415788348963062E-2</v>
      </c>
      <c r="E395" s="2">
        <f>MACD!F395</f>
        <v>-1.953841947034661E-2</v>
      </c>
      <c r="F395" s="2">
        <f>'Moving Avg'!D395</f>
        <v>15.234100000000002</v>
      </c>
      <c r="G395" s="2">
        <f>'Moving Avg'!F395</f>
        <v>15.234100000000007</v>
      </c>
      <c r="H395" s="2">
        <f>'Moving Avg'!G395</f>
        <v>15.250906000000004</v>
      </c>
      <c r="I395" s="2">
        <f>'Moving Avg'!H395</f>
        <v>15.530730000000005</v>
      </c>
      <c r="J395" s="6" t="str">
        <f>OBV!F395</f>
        <v>NEUTRAL</v>
      </c>
      <c r="K395" s="6" t="str">
        <f>OBV!G395</f>
        <v>NEUTRAL</v>
      </c>
      <c r="L395" s="6" t="str">
        <f>OBV!H395</f>
        <v>NEUTRAL</v>
      </c>
    </row>
    <row r="396" spans="1:12" ht="13.5" x14ac:dyDescent="0.25">
      <c r="A396" s="3">
        <f>RSI!A396</f>
        <v>42583</v>
      </c>
      <c r="B396" s="2">
        <f>RSI!B396</f>
        <v>15.2341</v>
      </c>
      <c r="C396" s="2">
        <f>RSI!I396</f>
        <v>50.520617396887516</v>
      </c>
      <c r="D396" s="2">
        <f>MACD!E396</f>
        <v>-8.5638359435975531E-3</v>
      </c>
      <c r="E396" s="2">
        <f>MACD!F396</f>
        <v>-1.7343502764996799E-2</v>
      </c>
      <c r="F396" s="2">
        <f>'Moving Avg'!D396</f>
        <v>15.234100000000002</v>
      </c>
      <c r="G396" s="2">
        <f>'Moving Avg'!F396</f>
        <v>15.234100000000007</v>
      </c>
      <c r="H396" s="2">
        <f>'Moving Avg'!G396</f>
        <v>15.247612000000004</v>
      </c>
      <c r="I396" s="2">
        <f>'Moving Avg'!H396</f>
        <v>15.526001500000007</v>
      </c>
      <c r="J396" s="6" t="str">
        <f>OBV!F396</f>
        <v>NEUTRAL</v>
      </c>
      <c r="K396" s="6" t="str">
        <f>OBV!G396</f>
        <v>NEUTRAL</v>
      </c>
      <c r="L396" s="6" t="str">
        <f>OBV!H396</f>
        <v>NEUTRAL</v>
      </c>
    </row>
    <row r="397" spans="1:12" ht="13.5" x14ac:dyDescent="0.25">
      <c r="A397" s="3">
        <f>RSI!A397</f>
        <v>42584</v>
      </c>
      <c r="B397" s="2">
        <f>RSI!B397</f>
        <v>15.2341</v>
      </c>
      <c r="C397" s="2">
        <f>RSI!I397</f>
        <v>50.520617396887516</v>
      </c>
      <c r="D397" s="2">
        <f>MACD!E397</f>
        <v>-7.015282509836851E-3</v>
      </c>
      <c r="E397" s="2">
        <f>MACD!F397</f>
        <v>-1.5277858713964809E-2</v>
      </c>
      <c r="F397" s="2">
        <f>'Moving Avg'!D397</f>
        <v>15.234100000000002</v>
      </c>
      <c r="G397" s="2">
        <f>'Moving Avg'!F397</f>
        <v>15.234100000000007</v>
      </c>
      <c r="H397" s="2">
        <f>'Moving Avg'!G397</f>
        <v>15.244318000000005</v>
      </c>
      <c r="I397" s="2">
        <f>'Moving Avg'!H397</f>
        <v>15.521273000000008</v>
      </c>
      <c r="J397" s="6" t="str">
        <f>OBV!F397</f>
        <v>NEUTRAL</v>
      </c>
      <c r="K397" s="6" t="str">
        <f>OBV!G397</f>
        <v>NEUTRAL</v>
      </c>
      <c r="L397" s="6" t="str">
        <f>OBV!H397</f>
        <v>NEUTRAL</v>
      </c>
    </row>
    <row r="398" spans="1:12" ht="13.5" x14ac:dyDescent="0.25">
      <c r="A398" s="3">
        <f>RSI!A398</f>
        <v>42585</v>
      </c>
      <c r="B398" s="2">
        <f>RSI!B398</f>
        <v>15.2341</v>
      </c>
      <c r="C398" s="2">
        <f>RSI!I398</f>
        <v>50.520617396887516</v>
      </c>
      <c r="D398" s="2">
        <f>MACD!E398</f>
        <v>-5.7220821556391854E-3</v>
      </c>
      <c r="E398" s="2">
        <f>MACD!F398</f>
        <v>-1.3366703402299685E-2</v>
      </c>
      <c r="F398" s="2">
        <f>'Moving Avg'!D398</f>
        <v>15.234100000000002</v>
      </c>
      <c r="G398" s="2">
        <f>'Moving Avg'!F398</f>
        <v>15.234100000000007</v>
      </c>
      <c r="H398" s="2">
        <f>'Moving Avg'!G398</f>
        <v>15.241024000000005</v>
      </c>
      <c r="I398" s="2">
        <f>'Moving Avg'!H398</f>
        <v>15.516544500000009</v>
      </c>
      <c r="J398" s="6" t="str">
        <f>OBV!F398</f>
        <v>NEUTRAL</v>
      </c>
      <c r="K398" s="6" t="str">
        <f>OBV!G398</f>
        <v>NEUTRAL</v>
      </c>
      <c r="L398" s="6" t="str">
        <f>OBV!H398</f>
        <v>NEUTRAL</v>
      </c>
    </row>
    <row r="399" spans="1:12" ht="13.5" x14ac:dyDescent="0.25">
      <c r="A399" s="3">
        <f>RSI!A399</f>
        <v>42586</v>
      </c>
      <c r="B399" s="2">
        <f>RSI!B399</f>
        <v>15.2341</v>
      </c>
      <c r="C399" s="2">
        <f>RSI!I399</f>
        <v>50.520617396887502</v>
      </c>
      <c r="D399" s="2">
        <f>MACD!E399</f>
        <v>-4.6436820814896862E-3</v>
      </c>
      <c r="E399" s="2">
        <f>MACD!F399</f>
        <v>-1.1622099138137686E-2</v>
      </c>
      <c r="F399" s="2">
        <f>'Moving Avg'!D399</f>
        <v>15.234100000000002</v>
      </c>
      <c r="G399" s="2">
        <f>'Moving Avg'!F399</f>
        <v>15.234100000000007</v>
      </c>
      <c r="H399" s="2">
        <f>'Moving Avg'!G399</f>
        <v>15.245140000000006</v>
      </c>
      <c r="I399" s="2">
        <f>'Moving Avg'!H399</f>
        <v>15.51181600000001</v>
      </c>
      <c r="J399" s="6" t="str">
        <f>OBV!F399</f>
        <v>NEUTRAL</v>
      </c>
      <c r="K399" s="6" t="str">
        <f>OBV!G399</f>
        <v>NEUTRAL</v>
      </c>
      <c r="L399" s="6" t="str">
        <f>OBV!H399</f>
        <v>NEUTRAL</v>
      </c>
    </row>
    <row r="400" spans="1:12" ht="13.5" x14ac:dyDescent="0.25">
      <c r="A400" s="3">
        <f>RSI!A400</f>
        <v>42587</v>
      </c>
      <c r="B400" s="2">
        <f>RSI!B400</f>
        <v>15.2341</v>
      </c>
      <c r="C400" s="2">
        <f>RSI!I400</f>
        <v>50.520617396887502</v>
      </c>
      <c r="D400" s="2">
        <f>MACD!E400</f>
        <v>-3.7458622845747414E-3</v>
      </c>
      <c r="E400" s="2">
        <f>MACD!F400</f>
        <v>-1.0046851767425096E-2</v>
      </c>
      <c r="F400" s="2">
        <f>'Moving Avg'!D400</f>
        <v>15.234100000000002</v>
      </c>
      <c r="G400" s="2">
        <f>'Moving Avg'!F400</f>
        <v>15.234100000000007</v>
      </c>
      <c r="H400" s="2">
        <f>'Moving Avg'!G400</f>
        <v>15.249256000000004</v>
      </c>
      <c r="I400" s="2">
        <f>'Moving Avg'!H400</f>
        <v>15.507087500000011</v>
      </c>
      <c r="J400" s="6" t="str">
        <f>OBV!F400</f>
        <v>NEUTRAL</v>
      </c>
      <c r="K400" s="6" t="str">
        <f>OBV!G400</f>
        <v>NEUTRAL</v>
      </c>
      <c r="L400" s="6" t="str">
        <f>OBV!H400</f>
        <v>NEUTRAL</v>
      </c>
    </row>
    <row r="401" spans="1:12" ht="13.5" x14ac:dyDescent="0.25">
      <c r="A401" s="3">
        <f>RSI!A401</f>
        <v>42590</v>
      </c>
      <c r="B401" s="2">
        <f>RSI!B401</f>
        <v>15.2341</v>
      </c>
      <c r="C401" s="2">
        <f>RSI!I401</f>
        <v>50.520617396887502</v>
      </c>
      <c r="D401" s="2">
        <f>MACD!E401</f>
        <v>-2.9997543264830284E-3</v>
      </c>
      <c r="E401" s="2">
        <f>MACD!F401</f>
        <v>-8.6374322792366828E-3</v>
      </c>
      <c r="F401" s="2">
        <f>'Moving Avg'!D401</f>
        <v>15.234100000000002</v>
      </c>
      <c r="G401" s="2">
        <f>'Moving Avg'!F401</f>
        <v>15.234100000000007</v>
      </c>
      <c r="H401" s="2">
        <f>'Moving Avg'!G401</f>
        <v>15.253372000000006</v>
      </c>
      <c r="I401" s="2">
        <f>'Moving Avg'!H401</f>
        <v>15.502359000000013</v>
      </c>
      <c r="J401" s="6" t="str">
        <f>OBV!F401</f>
        <v>NEUTRAL</v>
      </c>
      <c r="K401" s="6" t="str">
        <f>OBV!G401</f>
        <v>NEUTRAL</v>
      </c>
      <c r="L401" s="6" t="str">
        <f>OBV!H401</f>
        <v>NEUTRAL</v>
      </c>
    </row>
    <row r="402" spans="1:12" ht="13.5" x14ac:dyDescent="0.25">
      <c r="A402" s="3">
        <f>RSI!A402</f>
        <v>42591</v>
      </c>
      <c r="B402" s="2">
        <f>RSI!B402</f>
        <v>15.2341</v>
      </c>
      <c r="C402" s="2">
        <f>RSI!I402</f>
        <v>50.520617396887502</v>
      </c>
      <c r="D402" s="2">
        <f>MACD!E402</f>
        <v>-2.38101157497006E-3</v>
      </c>
      <c r="E402" s="2">
        <f>MACD!F402</f>
        <v>-7.386148138383359E-3</v>
      </c>
      <c r="F402" s="2">
        <f>'Moving Avg'!D402</f>
        <v>15.234100000000002</v>
      </c>
      <c r="G402" s="2">
        <f>'Moving Avg'!F402</f>
        <v>15.234100000000007</v>
      </c>
      <c r="H402" s="2">
        <f>'Moving Avg'!G402</f>
        <v>15.257488000000007</v>
      </c>
      <c r="I402" s="2">
        <f>'Moving Avg'!H402</f>
        <v>15.497630500000014</v>
      </c>
      <c r="J402" s="6" t="str">
        <f>OBV!F402</f>
        <v>NEUTRAL</v>
      </c>
      <c r="K402" s="6" t="str">
        <f>OBV!G402</f>
        <v>NEUTRAL</v>
      </c>
      <c r="L402" s="6" t="str">
        <f>OBV!H402</f>
        <v>NEUTRAL</v>
      </c>
    </row>
    <row r="403" spans="1:12" ht="13.5" x14ac:dyDescent="0.25">
      <c r="A403" s="3">
        <f>RSI!A403</f>
        <v>42592</v>
      </c>
      <c r="B403" s="2">
        <f>RSI!B403</f>
        <v>15.2341</v>
      </c>
      <c r="C403" s="2">
        <f>RSI!I403</f>
        <v>50.520617396887502</v>
      </c>
      <c r="D403" s="2">
        <f>MACD!E403</f>
        <v>-1.8691075779155852E-3</v>
      </c>
      <c r="E403" s="2">
        <f>MACD!F403</f>
        <v>-6.2827400262898047E-3</v>
      </c>
      <c r="F403" s="2">
        <f>'Moving Avg'!D403</f>
        <v>15.234100000000002</v>
      </c>
      <c r="G403" s="2">
        <f>'Moving Avg'!F403</f>
        <v>15.234100000000007</v>
      </c>
      <c r="H403" s="2">
        <f>'Moving Avg'!G403</f>
        <v>15.261604000000009</v>
      </c>
      <c r="I403" s="2">
        <f>'Moving Avg'!H403</f>
        <v>15.492902000000015</v>
      </c>
      <c r="J403" s="6" t="str">
        <f>OBV!F403</f>
        <v>NEUTRAL</v>
      </c>
      <c r="K403" s="6" t="str">
        <f>OBV!G403</f>
        <v>NEUTRAL</v>
      </c>
      <c r="L403" s="6" t="str">
        <f>OBV!H403</f>
        <v>NEUTRAL</v>
      </c>
    </row>
    <row r="404" spans="1:12" ht="13.5" x14ac:dyDescent="0.25">
      <c r="A404" s="3">
        <f>RSI!A404</f>
        <v>42593</v>
      </c>
      <c r="B404" s="2">
        <f>RSI!B404</f>
        <v>15.2341</v>
      </c>
      <c r="C404" s="2">
        <f>RSI!I404</f>
        <v>50.520617396887502</v>
      </c>
      <c r="D404" s="2">
        <f>MACD!E404</f>
        <v>-1.4467428214999245E-3</v>
      </c>
      <c r="E404" s="2">
        <f>MACD!F404</f>
        <v>-5.3155405853318296E-3</v>
      </c>
      <c r="F404" s="2">
        <f>'Moving Avg'!D404</f>
        <v>15.234100000000002</v>
      </c>
      <c r="G404" s="2">
        <f>'Moving Avg'!F404</f>
        <v>15.234100000000007</v>
      </c>
      <c r="H404" s="2">
        <f>'Moving Avg'!G404</f>
        <v>15.265720000000009</v>
      </c>
      <c r="I404" s="2">
        <f>'Moving Avg'!H404</f>
        <v>15.488173500000016</v>
      </c>
      <c r="J404" s="6" t="str">
        <f>OBV!F404</f>
        <v>NEUTRAL</v>
      </c>
      <c r="K404" s="6" t="str">
        <f>OBV!G404</f>
        <v>NEUTRAL</v>
      </c>
      <c r="L404" s="6" t="str">
        <f>OBV!H404</f>
        <v>NEUTRAL</v>
      </c>
    </row>
    <row r="405" spans="1:12" ht="13.5" x14ac:dyDescent="0.25">
      <c r="A405" s="3">
        <f>RSI!A405</f>
        <v>42594</v>
      </c>
      <c r="B405" s="2">
        <f>RSI!B405</f>
        <v>15.2341</v>
      </c>
      <c r="C405" s="2">
        <f>RSI!I405</f>
        <v>50.520617396887502</v>
      </c>
      <c r="D405" s="2">
        <f>MACD!E405</f>
        <v>-1.0993431653751884E-3</v>
      </c>
      <c r="E405" s="2">
        <f>MACD!F405</f>
        <v>-4.4723011013405017E-3</v>
      </c>
      <c r="F405" s="2">
        <f>'Moving Avg'!D405</f>
        <v>15.234100000000002</v>
      </c>
      <c r="G405" s="2">
        <f>'Moving Avg'!F405</f>
        <v>15.234100000000007</v>
      </c>
      <c r="H405" s="2">
        <f>'Moving Avg'!G405</f>
        <v>15.260862000000008</v>
      </c>
      <c r="I405" s="2">
        <f>'Moving Avg'!H405</f>
        <v>15.483445000000017</v>
      </c>
      <c r="J405" s="6" t="str">
        <f>OBV!F405</f>
        <v>NEUTRAL</v>
      </c>
      <c r="K405" s="6" t="str">
        <f>OBV!G405</f>
        <v>NEUTRAL</v>
      </c>
      <c r="L405" s="6" t="str">
        <f>OBV!H405</f>
        <v>NEUTRAL</v>
      </c>
    </row>
    <row r="406" spans="1:12" ht="13.5" x14ac:dyDescent="0.25">
      <c r="A406" s="3">
        <f>RSI!A406</f>
        <v>42597</v>
      </c>
      <c r="B406" s="2">
        <f>RSI!B406</f>
        <v>15.2341</v>
      </c>
      <c r="C406" s="2">
        <f>RSI!I406</f>
        <v>50.520617396887502</v>
      </c>
      <c r="D406" s="2">
        <f>MACD!E406</f>
        <v>-8.1463582037066828E-4</v>
      </c>
      <c r="E406" s="2">
        <f>MACD!F406</f>
        <v>-3.7407680451465352E-3</v>
      </c>
      <c r="F406" s="2">
        <f>'Moving Avg'!D406</f>
        <v>15.234100000000002</v>
      </c>
      <c r="G406" s="2">
        <f>'Moving Avg'!F406</f>
        <v>15.234100000000007</v>
      </c>
      <c r="H406" s="2">
        <f>'Moving Avg'!G406</f>
        <v>15.256004000000008</v>
      </c>
      <c r="I406" s="2">
        <f>'Moving Avg'!H406</f>
        <v>15.478716500000019</v>
      </c>
      <c r="J406" s="6" t="str">
        <f>OBV!F406</f>
        <v>NEUTRAL</v>
      </c>
      <c r="K406" s="6" t="str">
        <f>OBV!G406</f>
        <v>NEUTRAL</v>
      </c>
      <c r="L406" s="6" t="str">
        <f>OBV!H406</f>
        <v>NEUTRAL</v>
      </c>
    </row>
    <row r="407" spans="1:12" ht="13.5" x14ac:dyDescent="0.25">
      <c r="A407" s="3">
        <f>RSI!A407</f>
        <v>42598</v>
      </c>
      <c r="B407" s="2">
        <f>RSI!B407</f>
        <v>15.2341</v>
      </c>
      <c r="C407" s="2">
        <f>RSI!I407</f>
        <v>50.520617396887495</v>
      </c>
      <c r="D407" s="2">
        <f>MACD!E407</f>
        <v>-5.8229091109041065E-4</v>
      </c>
      <c r="E407" s="2">
        <f>MACD!F407</f>
        <v>-3.1090726183353105E-3</v>
      </c>
      <c r="F407" s="2">
        <f>'Moving Avg'!D407</f>
        <v>15.234100000000002</v>
      </c>
      <c r="G407" s="2">
        <f>'Moving Avg'!F407</f>
        <v>15.234100000000007</v>
      </c>
      <c r="H407" s="2">
        <f>'Moving Avg'!G407</f>
        <v>15.251146000000007</v>
      </c>
      <c r="I407" s="2">
        <f>'Moving Avg'!H407</f>
        <v>15.47398800000002</v>
      </c>
      <c r="J407" s="6" t="str">
        <f>OBV!F407</f>
        <v>NEUTRAL</v>
      </c>
      <c r="K407" s="6" t="str">
        <f>OBV!G407</f>
        <v>NEUTRAL</v>
      </c>
      <c r="L407" s="6" t="str">
        <f>OBV!H407</f>
        <v>NEUTRAL</v>
      </c>
    </row>
    <row r="408" spans="1:12" ht="13.5" x14ac:dyDescent="0.25">
      <c r="A408" s="3">
        <f>RSI!A408</f>
        <v>42599</v>
      </c>
      <c r="B408" s="2">
        <f>RSI!B408</f>
        <v>15.2341</v>
      </c>
      <c r="C408" s="2">
        <f>RSI!I408</f>
        <v>50.520617396887481</v>
      </c>
      <c r="D408" s="2">
        <f>MACD!E408</f>
        <v>-3.9361850739716431E-4</v>
      </c>
      <c r="E408" s="2">
        <f>MACD!F408</f>
        <v>-2.5659817961476814E-3</v>
      </c>
      <c r="F408" s="2">
        <f>'Moving Avg'!D408</f>
        <v>15.234100000000002</v>
      </c>
      <c r="G408" s="2">
        <f>'Moving Avg'!F408</f>
        <v>15.234100000000007</v>
      </c>
      <c r="H408" s="2">
        <f>'Moving Avg'!G408</f>
        <v>15.246288000000009</v>
      </c>
      <c r="I408" s="2">
        <f>'Moving Avg'!H408</f>
        <v>15.469259500000021</v>
      </c>
      <c r="J408" s="6" t="str">
        <f>OBV!F408</f>
        <v>NEUTRAL</v>
      </c>
      <c r="K408" s="6" t="str">
        <f>OBV!G408</f>
        <v>NEUTRAL</v>
      </c>
      <c r="L408" s="6" t="str">
        <f>OBV!H408</f>
        <v>NEUTRAL</v>
      </c>
    </row>
    <row r="409" spans="1:12" ht="13.5" x14ac:dyDescent="0.25">
      <c r="A409" s="3">
        <f>RSI!A409</f>
        <v>42600</v>
      </c>
      <c r="B409" s="2">
        <f>RSI!B409</f>
        <v>15.2341</v>
      </c>
      <c r="C409" s="2">
        <f>RSI!I409</f>
        <v>50.520617396887481</v>
      </c>
      <c r="D409" s="2">
        <f>MACD!E409</f>
        <v>-2.413125670983618E-4</v>
      </c>
      <c r="E409" s="2">
        <f>MACD!F409</f>
        <v>-2.1010479503378175E-3</v>
      </c>
      <c r="F409" s="2">
        <f>'Moving Avg'!D409</f>
        <v>15.234100000000002</v>
      </c>
      <c r="G409" s="2">
        <f>'Moving Avg'!F409</f>
        <v>15.234100000000007</v>
      </c>
      <c r="H409" s="2">
        <f>'Moving Avg'!G409</f>
        <v>15.241430000000006</v>
      </c>
      <c r="I409" s="2">
        <f>'Moving Avg'!H409</f>
        <v>15.464531000000022</v>
      </c>
      <c r="J409" s="6" t="str">
        <f>OBV!F409</f>
        <v>NEUTRAL</v>
      </c>
      <c r="K409" s="6" t="str">
        <f>OBV!G409</f>
        <v>NEUTRAL</v>
      </c>
      <c r="L409" s="6" t="str">
        <f>OBV!H409</f>
        <v>NEUTRAL</v>
      </c>
    </row>
    <row r="410" spans="1:12" ht="13.5" x14ac:dyDescent="0.25">
      <c r="A410" s="3">
        <f>RSI!A410</f>
        <v>42601</v>
      </c>
      <c r="B410" s="2">
        <f>RSI!B410</f>
        <v>15.2341</v>
      </c>
      <c r="C410" s="2">
        <f>RSI!I410</f>
        <v>50.520617396887481</v>
      </c>
      <c r="D410" s="2">
        <f>MACD!E410</f>
        <v>-1.1923455042861519E-4</v>
      </c>
      <c r="E410" s="2">
        <f>MACD!F410</f>
        <v>-1.7046852703559772E-3</v>
      </c>
      <c r="F410" s="2">
        <f>'Moving Avg'!D410</f>
        <v>15.234100000000002</v>
      </c>
      <c r="G410" s="2">
        <f>'Moving Avg'!F410</f>
        <v>15.234100000000007</v>
      </c>
      <c r="H410" s="2">
        <f>'Moving Avg'!G410</f>
        <v>15.236572000000008</v>
      </c>
      <c r="I410" s="2">
        <f>'Moving Avg'!H410</f>
        <v>15.459802500000023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</row>
    <row r="411" spans="1:12" ht="13.5" x14ac:dyDescent="0.25">
      <c r="A411" s="3">
        <f>RSI!A411</f>
        <v>42604</v>
      </c>
      <c r="B411" s="2">
        <f>RSI!B411</f>
        <v>15.2341</v>
      </c>
      <c r="C411" s="2">
        <f>RSI!I411</f>
        <v>50.520617396887481</v>
      </c>
      <c r="D411" s="2">
        <f>MACD!E411</f>
        <v>-2.2230582377602559E-5</v>
      </c>
      <c r="E411" s="2">
        <f>MACD!F411</f>
        <v>-1.3681943327603025E-3</v>
      </c>
      <c r="F411" s="2">
        <f>'Moving Avg'!D411</f>
        <v>15.234100000000002</v>
      </c>
      <c r="G411" s="2">
        <f>'Moving Avg'!F411</f>
        <v>15.234100000000007</v>
      </c>
      <c r="H411" s="2">
        <f>'Moving Avg'!G411</f>
        <v>15.231714000000009</v>
      </c>
      <c r="I411" s="2">
        <f>'Moving Avg'!H411</f>
        <v>15.455074000000025</v>
      </c>
      <c r="J411" s="6" t="str">
        <f>OBV!F411</f>
        <v>NEUTRAL</v>
      </c>
      <c r="K411" s="6" t="str">
        <f>OBV!G411</f>
        <v>NEUTRAL</v>
      </c>
      <c r="L411" s="6" t="str">
        <f>OBV!H411</f>
        <v>NEUTRAL</v>
      </c>
    </row>
    <row r="412" spans="1:12" ht="13.5" x14ac:dyDescent="0.25">
      <c r="A412" s="3">
        <f>RSI!A412</f>
        <v>42605</v>
      </c>
      <c r="B412" s="2">
        <f>RSI!B412</f>
        <v>15.2341</v>
      </c>
      <c r="C412" s="2">
        <f>RSI!I412</f>
        <v>50.520617396887481</v>
      </c>
      <c r="D412" s="2">
        <f>MACD!E412</f>
        <v>5.4023017460380629E-5</v>
      </c>
      <c r="E412" s="2">
        <f>MACD!F412</f>
        <v>-1.0837508627161659E-3</v>
      </c>
      <c r="F412" s="2">
        <f>'Moving Avg'!D412</f>
        <v>15.234100000000002</v>
      </c>
      <c r="G412" s="2">
        <f>'Moving Avg'!F412</f>
        <v>15.234100000000007</v>
      </c>
      <c r="H412" s="2">
        <f>'Moving Avg'!G412</f>
        <v>15.226856000000009</v>
      </c>
      <c r="I412" s="2">
        <f>'Moving Avg'!H412</f>
        <v>15.450345500000026</v>
      </c>
      <c r="J412" s="6" t="str">
        <f>OBV!F412</f>
        <v>NEUTRAL</v>
      </c>
      <c r="K412" s="6" t="str">
        <f>OBV!G412</f>
        <v>NEUTRAL</v>
      </c>
      <c r="L412" s="6" t="str">
        <f>OBV!H412</f>
        <v>NEUTRAL</v>
      </c>
    </row>
    <row r="413" spans="1:12" ht="13.5" x14ac:dyDescent="0.25">
      <c r="A413" s="3">
        <f>RSI!A413</f>
        <v>42606</v>
      </c>
      <c r="B413" s="2">
        <f>RSI!B413</f>
        <v>15.2341</v>
      </c>
      <c r="C413" s="2">
        <f>RSI!I413</f>
        <v>50.520617396887481</v>
      </c>
      <c r="D413" s="2">
        <f>MACD!E413</f>
        <v>1.1315021941449288E-4</v>
      </c>
      <c r="E413" s="2">
        <f>MACD!F413</f>
        <v>-8.4437064629003429E-4</v>
      </c>
      <c r="F413" s="2">
        <f>'Moving Avg'!D413</f>
        <v>15.234100000000002</v>
      </c>
      <c r="G413" s="2">
        <f>'Moving Avg'!F413</f>
        <v>15.234100000000007</v>
      </c>
      <c r="H413" s="2">
        <f>'Moving Avg'!G413</f>
        <v>15.212774000000008</v>
      </c>
      <c r="I413" s="2">
        <f>'Moving Avg'!H413</f>
        <v>15.445617000000027</v>
      </c>
      <c r="J413" s="6" t="str">
        <f>OBV!F413</f>
        <v>NEUTRAL</v>
      </c>
      <c r="K413" s="6" t="str">
        <f>OBV!G413</f>
        <v>NEUTRAL</v>
      </c>
      <c r="L413" s="6" t="str">
        <f>OBV!H413</f>
        <v>NEUTRAL</v>
      </c>
    </row>
    <row r="414" spans="1:12" ht="13.5" x14ac:dyDescent="0.25">
      <c r="A414" s="3">
        <f>RSI!A414</f>
        <v>42607</v>
      </c>
      <c r="B414" s="2">
        <f>RSI!B414</f>
        <v>15.2341</v>
      </c>
      <c r="C414" s="2">
        <f>RSI!I414</f>
        <v>50.520617396887481</v>
      </c>
      <c r="D414" s="2">
        <f>MACD!E414</f>
        <v>1.581854891004042E-4</v>
      </c>
      <c r="E414" s="2">
        <f>MACD!F414</f>
        <v>-6.4385941921194661E-4</v>
      </c>
      <c r="F414" s="2">
        <f>'Moving Avg'!D414</f>
        <v>15.234100000000002</v>
      </c>
      <c r="G414" s="2">
        <f>'Moving Avg'!F414</f>
        <v>15.234100000000007</v>
      </c>
      <c r="H414" s="2">
        <f>'Moving Avg'!G414</f>
        <v>15.19869200000001</v>
      </c>
      <c r="I414" s="2">
        <f>'Moving Avg'!H414</f>
        <v>15.440888500000028</v>
      </c>
      <c r="J414" s="6" t="str">
        <f>OBV!F414</f>
        <v>NEUTRAL</v>
      </c>
      <c r="K414" s="6" t="str">
        <f>OBV!G414</f>
        <v>NEUTRAL</v>
      </c>
      <c r="L414" s="6" t="str">
        <f>OBV!H414</f>
        <v>NEUTRAL</v>
      </c>
    </row>
    <row r="415" spans="1:12" ht="13.5" x14ac:dyDescent="0.25">
      <c r="A415" s="3">
        <f>RSI!A415</f>
        <v>42608</v>
      </c>
      <c r="B415" s="2">
        <f>RSI!B415</f>
        <v>15.2341</v>
      </c>
      <c r="C415" s="2">
        <f>RSI!I415</f>
        <v>50.520617396887481</v>
      </c>
      <c r="D415" s="2">
        <f>MACD!E415</f>
        <v>1.9166684866611661E-4</v>
      </c>
      <c r="E415" s="2">
        <f>MACD!F415</f>
        <v>-4.7675416563633399E-4</v>
      </c>
      <c r="F415" s="2">
        <f>'Moving Avg'!D415</f>
        <v>15.234100000000002</v>
      </c>
      <c r="G415" s="2">
        <f>'Moving Avg'!F415</f>
        <v>15.234100000000007</v>
      </c>
      <c r="H415" s="2">
        <f>'Moving Avg'!G415</f>
        <v>15.194162000000011</v>
      </c>
      <c r="I415" s="2">
        <f>'Moving Avg'!H415</f>
        <v>15.436160000000029</v>
      </c>
      <c r="J415" s="6" t="str">
        <f>OBV!F415</f>
        <v>NEUTRAL</v>
      </c>
      <c r="K415" s="6" t="str">
        <f>OBV!G415</f>
        <v>NEUTRAL</v>
      </c>
      <c r="L415" s="6" t="str">
        <f>OBV!H415</f>
        <v>NEUTRAL</v>
      </c>
    </row>
    <row r="416" spans="1:12" ht="13.5" x14ac:dyDescent="0.25">
      <c r="A416" s="3">
        <f>RSI!A416</f>
        <v>42611</v>
      </c>
      <c r="B416" s="2">
        <f>RSI!B416</f>
        <v>15.2341</v>
      </c>
      <c r="C416" s="2">
        <f>RSI!I416</f>
        <v>50.520617396887481</v>
      </c>
      <c r="D416" s="2">
        <f>MACD!E416</f>
        <v>2.1571444549195462E-4</v>
      </c>
      <c r="E416" s="2">
        <f>MACD!F416</f>
        <v>-3.3826044341067629E-4</v>
      </c>
      <c r="F416" s="2">
        <f>'Moving Avg'!D416</f>
        <v>15.234100000000002</v>
      </c>
      <c r="G416" s="2">
        <f>'Moving Avg'!F416</f>
        <v>15.234100000000007</v>
      </c>
      <c r="H416" s="2">
        <f>'Moving Avg'!G416</f>
        <v>15.19885600000001</v>
      </c>
      <c r="I416" s="2">
        <f>'Moving Avg'!H416</f>
        <v>15.431431500000031</v>
      </c>
      <c r="J416" s="6" t="str">
        <f>OBV!F416</f>
        <v>NEUTRAL</v>
      </c>
      <c r="K416" s="6" t="str">
        <f>OBV!G416</f>
        <v>NEUTRAL</v>
      </c>
      <c r="L416" s="6" t="str">
        <f>OBV!H416</f>
        <v>NEUTRAL</v>
      </c>
    </row>
    <row r="417" spans="1:12" ht="13.5" x14ac:dyDescent="0.25">
      <c r="A417" s="3">
        <f>RSI!A417</f>
        <v>42612</v>
      </c>
      <c r="B417" s="2">
        <f>RSI!B417</f>
        <v>15.2341</v>
      </c>
      <c r="C417" s="2">
        <f>RSI!I417</f>
        <v>50.520617396887481</v>
      </c>
      <c r="D417" s="2">
        <f>MACD!E417</f>
        <v>2.3209687097747178E-4</v>
      </c>
      <c r="E417" s="2">
        <f>MACD!F417</f>
        <v>-2.2418898053304671E-4</v>
      </c>
      <c r="F417" s="2">
        <f>'Moving Avg'!D417</f>
        <v>15.234100000000002</v>
      </c>
      <c r="G417" s="2">
        <f>'Moving Avg'!F417</f>
        <v>15.234100000000007</v>
      </c>
      <c r="H417" s="2">
        <f>'Moving Avg'!G417</f>
        <v>15.203550000000009</v>
      </c>
      <c r="I417" s="2">
        <f>'Moving Avg'!H417</f>
        <v>15.426703000000032</v>
      </c>
      <c r="J417" s="6" t="str">
        <f>OBV!F417</f>
        <v>NEUTRAL</v>
      </c>
      <c r="K417" s="6" t="str">
        <f>OBV!G417</f>
        <v>NEUTRAL</v>
      </c>
      <c r="L417" s="6" t="str">
        <f>OBV!H417</f>
        <v>NEUTRAL</v>
      </c>
    </row>
    <row r="418" spans="1:12" ht="13.5" x14ac:dyDescent="0.25">
      <c r="A418" s="3">
        <f>RSI!A418</f>
        <v>42613</v>
      </c>
      <c r="B418" s="2">
        <f>RSI!B418</f>
        <v>15.2341</v>
      </c>
      <c r="C418" s="2">
        <f>RSI!I418</f>
        <v>50.520617396887481</v>
      </c>
      <c r="D418" s="2">
        <f>MACD!E418</f>
        <v>2.4228712603147073E-4</v>
      </c>
      <c r="E418" s="2">
        <f>MACD!F418</f>
        <v>-1.3089375922014322E-4</v>
      </c>
      <c r="F418" s="2">
        <f>'Moving Avg'!D418</f>
        <v>15.234100000000002</v>
      </c>
      <c r="G418" s="2">
        <f>'Moving Avg'!F418</f>
        <v>15.234100000000007</v>
      </c>
      <c r="H418" s="2">
        <f>'Moving Avg'!G418</f>
        <v>15.208244000000009</v>
      </c>
      <c r="I418" s="2">
        <f>'Moving Avg'!H418</f>
        <v>15.421974500000033</v>
      </c>
      <c r="J418" s="6" t="str">
        <f>OBV!F418</f>
        <v>NEUTRAL</v>
      </c>
      <c r="K418" s="6" t="str">
        <f>OBV!G418</f>
        <v>NEUTRAL</v>
      </c>
      <c r="L418" s="6" t="str">
        <f>OBV!H418</f>
        <v>NEUTRAL</v>
      </c>
    </row>
    <row r="419" spans="1:12" ht="13.5" x14ac:dyDescent="0.25">
      <c r="A419" s="3">
        <f>RSI!A419</f>
        <v>42614</v>
      </c>
      <c r="B419" s="2">
        <f>RSI!B419</f>
        <v>15.2341</v>
      </c>
      <c r="C419" s="2">
        <f>RSI!I419</f>
        <v>50.520617396887481</v>
      </c>
      <c r="D419" s="2">
        <f>MACD!E419</f>
        <v>2.4750983724430853E-4</v>
      </c>
      <c r="E419" s="2">
        <f>MACD!F419</f>
        <v>-5.5213039927252878E-5</v>
      </c>
      <c r="F419" s="2">
        <f>'Moving Avg'!D419</f>
        <v>15.234100000000002</v>
      </c>
      <c r="G419" s="2">
        <f>'Moving Avg'!F419</f>
        <v>15.234100000000007</v>
      </c>
      <c r="H419" s="2">
        <f>'Moving Avg'!G419</f>
        <v>15.212938000000008</v>
      </c>
      <c r="I419" s="2">
        <f>'Moving Avg'!H419</f>
        <v>15.417246000000034</v>
      </c>
      <c r="J419" s="6" t="str">
        <f>OBV!F419</f>
        <v>NEUTRAL</v>
      </c>
      <c r="K419" s="6" t="str">
        <f>OBV!G419</f>
        <v>NEUTRAL</v>
      </c>
      <c r="L419" s="6" t="str">
        <f>OBV!H419</f>
        <v>NEUTRAL</v>
      </c>
    </row>
    <row r="420" spans="1:12" ht="13.5" x14ac:dyDescent="0.25">
      <c r="A420" s="3">
        <f>RSI!A420</f>
        <v>42615</v>
      </c>
      <c r="B420" s="2">
        <f>RSI!B420</f>
        <v>15.2341</v>
      </c>
      <c r="C420" s="2">
        <f>RSI!I420</f>
        <v>50.520617396887481</v>
      </c>
      <c r="D420" s="2">
        <f>MACD!E420</f>
        <v>2.4878108007975186E-4</v>
      </c>
      <c r="E420" s="2">
        <f>MACD!F420</f>
        <v>5.5857840741480711E-6</v>
      </c>
      <c r="F420" s="2">
        <f>'Moving Avg'!D420</f>
        <v>15.234100000000002</v>
      </c>
      <c r="G420" s="2">
        <f>'Moving Avg'!F420</f>
        <v>15.234100000000007</v>
      </c>
      <c r="H420" s="2">
        <f>'Moving Avg'!G420</f>
        <v>15.217632000000011</v>
      </c>
      <c r="I420" s="2">
        <f>'Moving Avg'!H420</f>
        <v>15.412517500000035</v>
      </c>
      <c r="J420" s="6" t="str">
        <f>OBV!F420</f>
        <v>NEUTRAL</v>
      </c>
      <c r="K420" s="6" t="str">
        <f>OBV!G420</f>
        <v>NEUTRAL</v>
      </c>
      <c r="L420" s="6" t="str">
        <f>OBV!H420</f>
        <v>NEUTRAL</v>
      </c>
    </row>
    <row r="421" spans="1:12" ht="13.5" x14ac:dyDescent="0.25">
      <c r="A421" s="3">
        <f>RSI!A421</f>
        <v>42618</v>
      </c>
      <c r="B421" s="2">
        <f>RSI!B421</f>
        <v>15.6911</v>
      </c>
      <c r="C421" s="2">
        <f>RSI!I421</f>
        <v>95.604652619810139</v>
      </c>
      <c r="D421" s="2">
        <f>MACD!E421</f>
        <v>-3.3604909895819546E-2</v>
      </c>
      <c r="E421" s="2">
        <f>MACD!F421</f>
        <v>-6.7165133519045909E-3</v>
      </c>
      <c r="F421" s="2">
        <f>'Moving Avg'!D421</f>
        <v>15.3255</v>
      </c>
      <c r="G421" s="2">
        <f>'Moving Avg'!F421</f>
        <v>15.256950000000007</v>
      </c>
      <c r="H421" s="2">
        <f>'Moving Avg'!G421</f>
        <v>15.235006000000009</v>
      </c>
      <c r="I421" s="2">
        <f>'Moving Avg'!H421</f>
        <v>15.410074000000035</v>
      </c>
      <c r="J421" s="6" t="str">
        <f>OBV!F421</f>
        <v>NEUTRAL</v>
      </c>
      <c r="K421" s="6" t="str">
        <f>OBV!G421</f>
        <v>NEUTRAL</v>
      </c>
      <c r="L421" s="6" t="str">
        <f>OBV!H421</f>
        <v>NEUTRAL</v>
      </c>
    </row>
    <row r="422" spans="1:12" ht="13.5" x14ac:dyDescent="0.25">
      <c r="A422" s="3">
        <f>RSI!A422</f>
        <v>42619</v>
      </c>
      <c r="B422" s="2">
        <f>RSI!B422</f>
        <v>15.6911</v>
      </c>
      <c r="C422" s="2">
        <f>RSI!I422</f>
        <v>95.604652619810139</v>
      </c>
      <c r="D422" s="2">
        <f>MACD!E422</f>
        <v>-6.49534722285523E-2</v>
      </c>
      <c r="E422" s="2">
        <f>MACD!F422</f>
        <v>-1.8363905127234133E-2</v>
      </c>
      <c r="F422" s="2">
        <f>'Moving Avg'!D422</f>
        <v>15.416900000000002</v>
      </c>
      <c r="G422" s="2">
        <f>'Moving Avg'!F422</f>
        <v>15.279800000000005</v>
      </c>
      <c r="H422" s="2">
        <f>'Moving Avg'!G422</f>
        <v>15.252380000000009</v>
      </c>
      <c r="I422" s="2">
        <f>'Moving Avg'!H422</f>
        <v>15.407630500000037</v>
      </c>
      <c r="J422" s="6" t="str">
        <f>OBV!F422</f>
        <v>NEUTRAL</v>
      </c>
      <c r="K422" s="6" t="str">
        <f>OBV!G422</f>
        <v>NEUTRAL</v>
      </c>
      <c r="L422" s="6" t="str">
        <f>OBV!H422</f>
        <v>NEUTRAL</v>
      </c>
    </row>
    <row r="423" spans="1:12" ht="13.5" x14ac:dyDescent="0.25">
      <c r="A423" s="3">
        <f>RSI!A423</f>
        <v>42620</v>
      </c>
      <c r="B423" s="2">
        <f>RSI!B423</f>
        <v>15.6911</v>
      </c>
      <c r="C423" s="2">
        <f>RSI!I423</f>
        <v>95.604652619810139</v>
      </c>
      <c r="D423" s="2">
        <f>MACD!E423</f>
        <v>-9.3982078361278809E-2</v>
      </c>
      <c r="E423" s="2">
        <f>MACD!F423</f>
        <v>-3.3487539774043069E-2</v>
      </c>
      <c r="F423" s="2">
        <f>'Moving Avg'!D423</f>
        <v>15.5083</v>
      </c>
      <c r="G423" s="2">
        <f>'Moving Avg'!F423</f>
        <v>15.302650000000005</v>
      </c>
      <c r="H423" s="2">
        <f>'Moving Avg'!G423</f>
        <v>15.26152000000001</v>
      </c>
      <c r="I423" s="2">
        <f>'Moving Avg'!H423</f>
        <v>15.405187000000039</v>
      </c>
      <c r="J423" s="6" t="str">
        <f>OBV!F423</f>
        <v>NEUTRAL</v>
      </c>
      <c r="K423" s="6" t="str">
        <f>OBV!G423</f>
        <v>NEUTRAL</v>
      </c>
      <c r="L423" s="6" t="str">
        <f>OBV!H423</f>
        <v>NEUTRAL</v>
      </c>
    </row>
    <row r="424" spans="1:12" ht="13.5" x14ac:dyDescent="0.25">
      <c r="A424" s="3">
        <f>RSI!A424</f>
        <v>42621</v>
      </c>
      <c r="B424" s="2">
        <f>RSI!B424</f>
        <v>15.2753</v>
      </c>
      <c r="C424" s="2">
        <f>RSI!I424</f>
        <v>46.970242875886598</v>
      </c>
      <c r="D424" s="2">
        <f>MACD!E424</f>
        <v>-9.0062244666279767E-2</v>
      </c>
      <c r="E424" s="2">
        <f>MACD!F424</f>
        <v>-4.4802480752490409E-2</v>
      </c>
      <c r="F424" s="2">
        <f>'Moving Avg'!D424</f>
        <v>15.516540000000001</v>
      </c>
      <c r="G424" s="2">
        <f>'Moving Avg'!F424</f>
        <v>15.304710000000005</v>
      </c>
      <c r="H424" s="2">
        <f>'Moving Avg'!G424</f>
        <v>15.262344000000009</v>
      </c>
      <c r="I424" s="2">
        <f>'Moving Avg'!H424</f>
        <v>15.400664500000037</v>
      </c>
      <c r="J424" s="6" t="str">
        <f>OBV!F424</f>
        <v>BEARISH</v>
      </c>
      <c r="K424" s="6" t="str">
        <f>OBV!G424</f>
        <v>NEUTRAL</v>
      </c>
      <c r="L424" s="6" t="str">
        <f>OBV!H424</f>
        <v>BEARISH DIVERGENCE</v>
      </c>
    </row>
    <row r="425" spans="1:12" ht="13.5" x14ac:dyDescent="0.25">
      <c r="A425" s="3">
        <f>RSI!A425</f>
        <v>42622</v>
      </c>
      <c r="B425" s="2">
        <f>RSI!B425</f>
        <v>15.2753</v>
      </c>
      <c r="C425" s="2">
        <f>RSI!I425</f>
        <v>46.970242875886598</v>
      </c>
      <c r="D425" s="2">
        <f>MACD!E425</f>
        <v>-8.6434315193942624E-2</v>
      </c>
      <c r="E425" s="2">
        <f>MACD!F425</f>
        <v>-5.3128847640780852E-2</v>
      </c>
      <c r="F425" s="2">
        <f>'Moving Avg'!D425</f>
        <v>15.524780000000002</v>
      </c>
      <c r="G425" s="2">
        <f>'Moving Avg'!F425</f>
        <v>15.306770000000006</v>
      </c>
      <c r="H425" s="2">
        <f>'Moving Avg'!G425</f>
        <v>15.263168000000009</v>
      </c>
      <c r="I425" s="2">
        <f>'Moving Avg'!H425</f>
        <v>15.396142000000038</v>
      </c>
      <c r="J425" s="6" t="str">
        <f>OBV!F425</f>
        <v>BEARISH</v>
      </c>
      <c r="K425" s="6" t="str">
        <f>OBV!G425</f>
        <v>NEUTRAL</v>
      </c>
      <c r="L425" s="6" t="str">
        <f>OBV!H425</f>
        <v>BEARISH DIVERGENCE</v>
      </c>
    </row>
    <row r="426" spans="1:12" ht="13.5" x14ac:dyDescent="0.25">
      <c r="A426" s="3">
        <f>RSI!A426</f>
        <v>42627</v>
      </c>
      <c r="B426" s="2">
        <f>RSI!B426</f>
        <v>15.2753</v>
      </c>
      <c r="C426" s="2">
        <f>RSI!I426</f>
        <v>46.970242875886598</v>
      </c>
      <c r="D426" s="2">
        <f>MACD!E426</f>
        <v>-8.3076429536767193E-2</v>
      </c>
      <c r="E426" s="2">
        <f>MACD!F426</f>
        <v>-5.9118364019978123E-2</v>
      </c>
      <c r="F426" s="2">
        <f>'Moving Avg'!D426</f>
        <v>15.44162</v>
      </c>
      <c r="G426" s="2">
        <f>'Moving Avg'!F426</f>
        <v>15.308830000000006</v>
      </c>
      <c r="H426" s="2">
        <f>'Moving Avg'!G426</f>
        <v>15.263992000000009</v>
      </c>
      <c r="I426" s="2">
        <f>'Moving Avg'!H426</f>
        <v>15.391619500000038</v>
      </c>
      <c r="J426" s="6" t="str">
        <f>OBV!F426</f>
        <v>BEARISH</v>
      </c>
      <c r="K426" s="6" t="str">
        <f>OBV!G426</f>
        <v>NEUTRAL</v>
      </c>
      <c r="L426" s="6" t="str">
        <f>OBV!H426</f>
        <v>CONFIRMED BEARISH</v>
      </c>
    </row>
    <row r="427" spans="1:12" ht="13.5" x14ac:dyDescent="0.25">
      <c r="A427" s="3">
        <f>RSI!A427</f>
        <v>42628</v>
      </c>
      <c r="B427" s="2">
        <f>RSI!B427</f>
        <v>15.2753</v>
      </c>
      <c r="C427" s="2">
        <f>RSI!I427</f>
        <v>46.970242875886598</v>
      </c>
      <c r="D427" s="2">
        <f>MACD!E427</f>
        <v>-7.9968383172465352E-2</v>
      </c>
      <c r="E427" s="2">
        <f>MACD!F427</f>
        <v>-6.3288367850475577E-2</v>
      </c>
      <c r="F427" s="2">
        <f>'Moving Avg'!D427</f>
        <v>15.358459999999999</v>
      </c>
      <c r="G427" s="2">
        <f>'Moving Avg'!F427</f>
        <v>15.310890000000006</v>
      </c>
      <c r="H427" s="2">
        <f>'Moving Avg'!G427</f>
        <v>15.26481600000001</v>
      </c>
      <c r="I427" s="2">
        <f>'Moving Avg'!H427</f>
        <v>15.38709700000004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</row>
    <row r="428" spans="1:12" ht="13.5" x14ac:dyDescent="0.25">
      <c r="A428" s="3">
        <f>RSI!A428</f>
        <v>42629</v>
      </c>
      <c r="B428" s="2">
        <f>RSI!B428</f>
        <v>15.2753</v>
      </c>
      <c r="C428" s="2">
        <f>RSI!I428</f>
        <v>46.970242875886598</v>
      </c>
      <c r="D428" s="2">
        <f>MACD!E428</f>
        <v>-7.7091499175676148E-2</v>
      </c>
      <c r="E428" s="2">
        <f>MACD!F428</f>
        <v>-6.6048994115515694E-2</v>
      </c>
      <c r="F428" s="2">
        <f>'Moving Avg'!D428</f>
        <v>15.275299999999998</v>
      </c>
      <c r="G428" s="2">
        <f>'Moving Avg'!F428</f>
        <v>15.312950000000004</v>
      </c>
      <c r="H428" s="2">
        <f>'Moving Avg'!G428</f>
        <v>15.26564000000001</v>
      </c>
      <c r="I428" s="2">
        <f>'Moving Avg'!H428</f>
        <v>15.38257450000004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15.2753</v>
      </c>
      <c r="C429" s="2">
        <f>RSI!I429</f>
        <v>46.970242875886605</v>
      </c>
      <c r="D429" s="2">
        <f>MACD!E429</f>
        <v>-7.4428510298696793E-2</v>
      </c>
      <c r="E429" s="2">
        <f>MACD!F429</f>
        <v>-6.7724897352151925E-2</v>
      </c>
      <c r="F429" s="2">
        <f>'Moving Avg'!D429</f>
        <v>15.275299999999998</v>
      </c>
      <c r="G429" s="2">
        <f>'Moving Avg'!F429</f>
        <v>15.315010000000004</v>
      </c>
      <c r="H429" s="2">
        <f>'Moving Avg'!G429</f>
        <v>15.26646400000001</v>
      </c>
      <c r="I429" s="2">
        <f>'Moving Avg'!H429</f>
        <v>15.378052000000041</v>
      </c>
      <c r="J429" s="6" t="str">
        <f>OBV!F429</f>
        <v>NEUTRAL</v>
      </c>
      <c r="K429" s="6" t="str">
        <f>OBV!G429</f>
        <v>NEUTRAL</v>
      </c>
      <c r="L429" s="6" t="str">
        <f>OBV!H429</f>
        <v>NEUTRAL</v>
      </c>
    </row>
    <row r="430" spans="1:12" ht="13.5" x14ac:dyDescent="0.25">
      <c r="A430" s="3">
        <f>RSI!A430</f>
        <v>42633</v>
      </c>
      <c r="B430" s="2">
        <f>RSI!B430</f>
        <v>15.2753</v>
      </c>
      <c r="C430" s="2">
        <f>RSI!I430</f>
        <v>46.970242875886612</v>
      </c>
      <c r="D430" s="2">
        <f>MACD!E430</f>
        <v>-7.1963450519881178E-2</v>
      </c>
      <c r="E430" s="2">
        <f>MACD!F430</f>
        <v>-6.8572607985697781E-2</v>
      </c>
      <c r="F430" s="2">
        <f>'Moving Avg'!D430</f>
        <v>15.275299999999998</v>
      </c>
      <c r="G430" s="2">
        <f>'Moving Avg'!F430</f>
        <v>15.317070000000001</v>
      </c>
      <c r="H430" s="2">
        <f>'Moving Avg'!G430</f>
        <v>15.26728800000001</v>
      </c>
      <c r="I430" s="2">
        <f>'Moving Avg'!H430</f>
        <v>15.373529500000041</v>
      </c>
      <c r="J430" s="6" t="str">
        <f>OBV!F430</f>
        <v>NEUTRAL</v>
      </c>
      <c r="K430" s="6" t="str">
        <f>OBV!G430</f>
        <v>NEUTRAL</v>
      </c>
      <c r="L430" s="6" t="str">
        <f>OBV!H430</f>
        <v>NEUTRAL</v>
      </c>
    </row>
    <row r="431" spans="1:12" ht="13.5" x14ac:dyDescent="0.25">
      <c r="A431" s="3">
        <f>RSI!A431</f>
        <v>42634</v>
      </c>
      <c r="B431" s="2">
        <f>RSI!B431</f>
        <v>15.2753</v>
      </c>
      <c r="C431" s="2">
        <f>RSI!I431</f>
        <v>46.970242875886612</v>
      </c>
      <c r="D431" s="2">
        <f>MACD!E431</f>
        <v>6.2613706203684671E-4</v>
      </c>
      <c r="E431" s="2">
        <f>MACD!F431</f>
        <v>-5.4732858976150857E-2</v>
      </c>
      <c r="F431" s="2">
        <f>'Moving Avg'!D431</f>
        <v>15.275299999999998</v>
      </c>
      <c r="G431" s="2">
        <f>'Moving Avg'!F431</f>
        <v>15.319130000000001</v>
      </c>
      <c r="H431" s="2">
        <f>'Moving Avg'!G431</f>
        <v>15.268112000000009</v>
      </c>
      <c r="I431" s="2">
        <f>'Moving Avg'!H431</f>
        <v>15.369007000000037</v>
      </c>
      <c r="J431" s="6" t="str">
        <f>OBV!F431</f>
        <v>NEUTRAL</v>
      </c>
      <c r="K431" s="6" t="str">
        <f>OBV!G431</f>
        <v>NEUTRAL</v>
      </c>
      <c r="L431" s="6" t="str">
        <f>OBV!H431</f>
        <v>NEUTRAL</v>
      </c>
    </row>
    <row r="432" spans="1:12" ht="13.5" x14ac:dyDescent="0.25">
      <c r="A432" s="3">
        <f>RSI!A432</f>
        <v>42635</v>
      </c>
      <c r="B432" s="2">
        <f>RSI!B432</f>
        <v>14.8224</v>
      </c>
      <c r="C432" s="2">
        <f>RSI!I432</f>
        <v>23.456462960955037</v>
      </c>
      <c r="D432" s="2">
        <f>MACD!E432</f>
        <v>9.5777795286478451E-2</v>
      </c>
      <c r="E432" s="2">
        <f>MACD!F432</f>
        <v>-2.4630728123624997E-2</v>
      </c>
      <c r="F432" s="2">
        <f>'Moving Avg'!D432</f>
        <v>15.184719999999999</v>
      </c>
      <c r="G432" s="2">
        <f>'Moving Avg'!F432</f>
        <v>15.298544999999999</v>
      </c>
      <c r="H432" s="2">
        <f>'Moving Avg'!G432</f>
        <v>15.259878000000009</v>
      </c>
      <c r="I432" s="2">
        <f>'Moving Avg'!H432</f>
        <v>15.362220000000038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14.8224</v>
      </c>
      <c r="C433" s="2">
        <f>RSI!I433</f>
        <v>23.456462960955037</v>
      </c>
      <c r="D433" s="2">
        <f>MACD!E433</f>
        <v>0.1791350455160412</v>
      </c>
      <c r="E433" s="2">
        <f>MACD!F433</f>
        <v>1.6122426604308241E-2</v>
      </c>
      <c r="F433" s="2">
        <f>'Moving Avg'!D433</f>
        <v>15.094139999999999</v>
      </c>
      <c r="G433" s="2">
        <f>'Moving Avg'!F433</f>
        <v>15.277959999999998</v>
      </c>
      <c r="H433" s="2">
        <f>'Moving Avg'!G433</f>
        <v>15.25164400000001</v>
      </c>
      <c r="I433" s="2">
        <f>'Moving Avg'!H433</f>
        <v>15.355433000000039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14.8224</v>
      </c>
      <c r="C434" s="2">
        <f>RSI!I434</f>
        <v>23.456462960955037</v>
      </c>
      <c r="D434" s="2">
        <f>MACD!E434</f>
        <v>0.18833249175839128</v>
      </c>
      <c r="E434" s="2">
        <f>MACD!F434</f>
        <v>5.0564439635124858E-2</v>
      </c>
      <c r="F434" s="2">
        <f>'Moving Avg'!D434</f>
        <v>15.003559999999998</v>
      </c>
      <c r="G434" s="2">
        <f>'Moving Avg'!F434</f>
        <v>15.257375</v>
      </c>
      <c r="H434" s="2">
        <f>'Moving Avg'!G434</f>
        <v>15.24341000000001</v>
      </c>
      <c r="I434" s="2">
        <f>'Moving Avg'!H434</f>
        <v>15.348646000000038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</row>
    <row r="435" spans="1:12" ht="13.5" x14ac:dyDescent="0.25">
      <c r="A435" s="3">
        <f>RSI!A435</f>
        <v>42640</v>
      </c>
      <c r="B435" s="2">
        <f>RSI!B435</f>
        <v>14.8224</v>
      </c>
      <c r="C435" s="2">
        <f>RSI!I435</f>
        <v>23.456462960955022</v>
      </c>
      <c r="D435" s="2">
        <f>MACD!E435</f>
        <v>0.19855348249802951</v>
      </c>
      <c r="E435" s="2">
        <f>MACD!F435</f>
        <v>8.0162248207705789E-2</v>
      </c>
      <c r="F435" s="2">
        <f>'Moving Avg'!D435</f>
        <v>14.912979999999999</v>
      </c>
      <c r="G435" s="2">
        <f>'Moving Avg'!F435</f>
        <v>15.236789999999999</v>
      </c>
      <c r="H435" s="2">
        <f>'Moving Avg'!G435</f>
        <v>15.23517600000001</v>
      </c>
      <c r="I435" s="2">
        <f>'Moving Avg'!H435</f>
        <v>15.341859000000039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14.8224</v>
      </c>
      <c r="C436" s="2">
        <f>RSI!I436</f>
        <v>23.456462960955037</v>
      </c>
      <c r="D436" s="2">
        <f>MACD!E436</f>
        <v>0.20945991703765365</v>
      </c>
      <c r="E436" s="2">
        <f>MACD!F436</f>
        <v>0.10602178197369536</v>
      </c>
      <c r="F436" s="2">
        <f>'Moving Avg'!D436</f>
        <v>14.822399999999998</v>
      </c>
      <c r="G436" s="2">
        <f>'Moving Avg'!F436</f>
        <v>15.216204999999999</v>
      </c>
      <c r="H436" s="2">
        <f>'Moving Avg'!G436</f>
        <v>15.22694200000001</v>
      </c>
      <c r="I436" s="2">
        <f>'Moving Avg'!H436</f>
        <v>15.335072000000036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14.8224</v>
      </c>
      <c r="C437" s="2">
        <f>RSI!I437</f>
        <v>23.456462960955022</v>
      </c>
      <c r="D437" s="2">
        <f>MACD!E437</f>
        <v>0.22077909034319809</v>
      </c>
      <c r="E437" s="2">
        <f>MACD!F437</f>
        <v>0.12897324364759591</v>
      </c>
      <c r="F437" s="2">
        <f>'Moving Avg'!D437</f>
        <v>14.822399999999998</v>
      </c>
      <c r="G437" s="2">
        <f>'Moving Avg'!F437</f>
        <v>15.19562</v>
      </c>
      <c r="H437" s="2">
        <f>'Moving Avg'!G437</f>
        <v>15.21870800000001</v>
      </c>
      <c r="I437" s="2">
        <f>'Moving Avg'!H437</f>
        <v>15.328285000000033</v>
      </c>
      <c r="J437" s="6" t="str">
        <f>OBV!F437</f>
        <v>NEUTRAL</v>
      </c>
      <c r="K437" s="6" t="str">
        <f>OBV!G437</f>
        <v>NEUTRAL</v>
      </c>
      <c r="L437" s="6" t="str">
        <f>OBV!H437</f>
        <v>NEUTRAL</v>
      </c>
    </row>
    <row r="438" spans="1:12" ht="13.5" x14ac:dyDescent="0.25">
      <c r="A438" s="3">
        <f>RSI!A438</f>
        <v>42643</v>
      </c>
      <c r="B438" s="2">
        <f>RSI!B438</f>
        <v>14.8224</v>
      </c>
      <c r="C438" s="2">
        <f>RSI!I438</f>
        <v>23.456462960955022</v>
      </c>
      <c r="D438" s="2">
        <f>MACD!E438</f>
        <v>0.23229264104875824</v>
      </c>
      <c r="E438" s="2">
        <f>MACD!F438</f>
        <v>0.1496371231278284</v>
      </c>
      <c r="F438" s="2">
        <f>'Moving Avg'!D438</f>
        <v>14.822399999999998</v>
      </c>
      <c r="G438" s="2">
        <f>'Moving Avg'!F438</f>
        <v>15.175034999999998</v>
      </c>
      <c r="H438" s="2">
        <f>'Moving Avg'!G438</f>
        <v>15.21047400000001</v>
      </c>
      <c r="I438" s="2">
        <f>'Moving Avg'!H438</f>
        <v>15.321498000000034</v>
      </c>
      <c r="J438" s="6" t="str">
        <f>OBV!F438</f>
        <v>NEUTRAL</v>
      </c>
      <c r="K438" s="6" t="str">
        <f>OBV!G438</f>
        <v>NEUTRAL</v>
      </c>
      <c r="L438" s="6" t="str">
        <f>OBV!H438</f>
        <v>NEUTRAL</v>
      </c>
    </row>
    <row r="439" spans="1:12" ht="13.5" x14ac:dyDescent="0.25">
      <c r="A439" s="3">
        <f>RSI!A439</f>
        <v>42647</v>
      </c>
      <c r="B439" s="2">
        <f>RSI!B439</f>
        <v>14.8224</v>
      </c>
      <c r="C439" s="2">
        <f>RSI!I439</f>
        <v>23.456462960955022</v>
      </c>
      <c r="D439" s="2">
        <f>MACD!E439</f>
        <v>0.24382727318503861</v>
      </c>
      <c r="E439" s="2">
        <f>MACD!F439</f>
        <v>0.16847515313927044</v>
      </c>
      <c r="F439" s="2">
        <f>'Moving Avg'!D439</f>
        <v>14.822399999999998</v>
      </c>
      <c r="G439" s="2">
        <f>'Moving Avg'!F439</f>
        <v>15.154449999999997</v>
      </c>
      <c r="H439" s="2">
        <f>'Moving Avg'!G439</f>
        <v>15.20224000000001</v>
      </c>
      <c r="I439" s="2">
        <f>'Moving Avg'!H439</f>
        <v>15.314711000000031</v>
      </c>
      <c r="J439" s="6" t="str">
        <f>OBV!F439</f>
        <v>NEUTRAL</v>
      </c>
      <c r="K439" s="6" t="str">
        <f>OBV!G439</f>
        <v>NEUTRAL</v>
      </c>
      <c r="L439" s="6" t="str">
        <f>OBV!H439</f>
        <v>NEUTRAL</v>
      </c>
    </row>
    <row r="440" spans="1:12" ht="13.5" x14ac:dyDescent="0.25">
      <c r="A440" s="3">
        <f>RSI!A440</f>
        <v>42648</v>
      </c>
      <c r="B440" s="2">
        <f>RSI!B440</f>
        <v>14.8224</v>
      </c>
      <c r="C440" s="2">
        <f>RSI!I440</f>
        <v>23.456462960955022</v>
      </c>
      <c r="D440" s="2">
        <f>MACD!E440</f>
        <v>0.25524697331249513</v>
      </c>
      <c r="E440" s="2">
        <f>MACD!F440</f>
        <v>0.18582951717391538</v>
      </c>
      <c r="F440" s="2">
        <f>'Moving Avg'!D440</f>
        <v>14.822399999999998</v>
      </c>
      <c r="G440" s="2">
        <f>'Moving Avg'!F440</f>
        <v>15.133864999999997</v>
      </c>
      <c r="H440" s="2">
        <f>'Moving Avg'!G440</f>
        <v>15.194006000000011</v>
      </c>
      <c r="I440" s="2">
        <f>'Moving Avg'!H440</f>
        <v>15.307924000000032</v>
      </c>
      <c r="J440" s="6" t="str">
        <f>OBV!F440</f>
        <v>NEUTRAL</v>
      </c>
      <c r="K440" s="6" t="str">
        <f>OBV!G440</f>
        <v>NEUTRAL</v>
      </c>
      <c r="L440" s="6" t="str">
        <f>OBV!H440</f>
        <v>NEUTRAL</v>
      </c>
    </row>
    <row r="441" spans="1:12" ht="13.5" x14ac:dyDescent="0.25">
      <c r="A441" s="3">
        <f>RSI!A441</f>
        <v>42649</v>
      </c>
      <c r="B441" s="2">
        <f>RSI!B441</f>
        <v>14.8224</v>
      </c>
      <c r="C441" s="2">
        <f>RSI!I441</f>
        <v>23.456462960955037</v>
      </c>
      <c r="D441" s="2">
        <f>MACD!E441</f>
        <v>0.26644648796149717</v>
      </c>
      <c r="E441" s="2">
        <f>MACD!F441</f>
        <v>0.20195291133143176</v>
      </c>
      <c r="F441" s="2">
        <f>'Moving Avg'!D441</f>
        <v>14.822399999999998</v>
      </c>
      <c r="G441" s="2">
        <f>'Moving Avg'!F441</f>
        <v>15.090429999999998</v>
      </c>
      <c r="H441" s="2">
        <f>'Moving Avg'!G441</f>
        <v>15.185772000000011</v>
      </c>
      <c r="I441" s="2">
        <f>'Moving Avg'!H441</f>
        <v>15.301137000000031</v>
      </c>
      <c r="J441" s="6" t="str">
        <f>OBV!F441</f>
        <v>NEUTRAL</v>
      </c>
      <c r="K441" s="6" t="str">
        <f>OBV!G441</f>
        <v>NEUTRAL</v>
      </c>
      <c r="L441" s="6" t="str">
        <f>OBV!H441</f>
        <v>NEUTRAL</v>
      </c>
    </row>
    <row r="442" spans="1:12" ht="13.5" x14ac:dyDescent="0.25">
      <c r="A442" s="3">
        <f>RSI!A442</f>
        <v>42650</v>
      </c>
      <c r="B442" s="2">
        <f>RSI!B442</f>
        <v>14.8224</v>
      </c>
      <c r="C442" s="2">
        <f>RSI!I442</f>
        <v>23.456462960955022</v>
      </c>
      <c r="D442" s="2">
        <f>MACD!E442</f>
        <v>0.20766893974676925</v>
      </c>
      <c r="E442" s="2">
        <f>MACD!F442</f>
        <v>0.20309611701449928</v>
      </c>
      <c r="F442" s="2">
        <f>'Moving Avg'!D442</f>
        <v>14.822399999999998</v>
      </c>
      <c r="G442" s="2">
        <f>'Moving Avg'!F442</f>
        <v>15.046994999999999</v>
      </c>
      <c r="H442" s="2">
        <f>'Moving Avg'!G442</f>
        <v>15.177538000000011</v>
      </c>
      <c r="I442" s="2">
        <f>'Moving Avg'!H442</f>
        <v>15.294350000000032</v>
      </c>
      <c r="J442" s="6" t="str">
        <f>OBV!F442</f>
        <v>NEUTRAL</v>
      </c>
      <c r="K442" s="6" t="str">
        <f>OBV!G442</f>
        <v>NEUTRAL</v>
      </c>
      <c r="L442" s="6" t="str">
        <f>OBV!H442</f>
        <v>NEUTRAL</v>
      </c>
    </row>
    <row r="443" spans="1:12" ht="13.5" x14ac:dyDescent="0.25">
      <c r="A443" s="3">
        <f>RSI!A443</f>
        <v>42653</v>
      </c>
      <c r="B443" s="2">
        <f>RSI!B443</f>
        <v>14.8224</v>
      </c>
      <c r="C443" s="2">
        <f>RSI!I443</f>
        <v>23.456462960955022</v>
      </c>
      <c r="D443" s="2">
        <f>MACD!E443</f>
        <v>0.15925155650449696</v>
      </c>
      <c r="E443" s="2">
        <f>MACD!F443</f>
        <v>0.19432720491249883</v>
      </c>
      <c r="F443" s="2">
        <f>'Moving Avg'!D443</f>
        <v>14.822399999999998</v>
      </c>
      <c r="G443" s="2">
        <f>'Moving Avg'!F443</f>
        <v>15.003559999999997</v>
      </c>
      <c r="H443" s="2">
        <f>'Moving Avg'!G443</f>
        <v>15.169304000000011</v>
      </c>
      <c r="I443" s="2">
        <f>'Moving Avg'!H443</f>
        <v>15.287563000000027</v>
      </c>
      <c r="J443" s="6" t="str">
        <f>OBV!F443</f>
        <v>NEUTRAL</v>
      </c>
      <c r="K443" s="6" t="str">
        <f>OBV!G443</f>
        <v>NEUTRAL</v>
      </c>
      <c r="L443" s="6" t="str">
        <f>OBV!H443</f>
        <v>NEUTRAL</v>
      </c>
    </row>
    <row r="444" spans="1:12" ht="13.5" x14ac:dyDescent="0.25">
      <c r="A444" s="3">
        <f>RSI!A444</f>
        <v>42654</v>
      </c>
      <c r="B444" s="2">
        <f>RSI!B444</f>
        <v>14.8224</v>
      </c>
      <c r="C444" s="2">
        <f>RSI!I444</f>
        <v>23.456462960955022</v>
      </c>
      <c r="D444" s="2">
        <f>MACD!E444</f>
        <v>0.11950287668215331</v>
      </c>
      <c r="E444" s="2">
        <f>MACD!F444</f>
        <v>0.17936233926642975</v>
      </c>
      <c r="F444" s="2">
        <f>'Moving Avg'!D444</f>
        <v>14.822399999999998</v>
      </c>
      <c r="G444" s="2">
        <f>'Moving Avg'!F444</f>
        <v>14.980914999999996</v>
      </c>
      <c r="H444" s="2">
        <f>'Moving Avg'!G444</f>
        <v>15.161070000000011</v>
      </c>
      <c r="I444" s="2">
        <f>'Moving Avg'!H444</f>
        <v>15.280776000000026</v>
      </c>
      <c r="J444" s="6" t="str">
        <f>OBV!F444</f>
        <v>NEUTRAL</v>
      </c>
      <c r="K444" s="6" t="str">
        <f>OBV!G444</f>
        <v>NEUTRAL</v>
      </c>
      <c r="L444" s="6" t="str">
        <f>OBV!H444</f>
        <v>NEUTRAL</v>
      </c>
    </row>
    <row r="445" spans="1:12" ht="13.5" x14ac:dyDescent="0.25">
      <c r="A445" s="3">
        <f>RSI!A445</f>
        <v>42655</v>
      </c>
      <c r="B445" s="2">
        <f>RSI!B445</f>
        <v>14.8224</v>
      </c>
      <c r="C445" s="2">
        <f>RSI!I445</f>
        <v>23.456462960955022</v>
      </c>
      <c r="D445" s="2">
        <f>MACD!E445</f>
        <v>8.6998892471685352E-2</v>
      </c>
      <c r="E445" s="2">
        <f>MACD!F445</f>
        <v>0.16088964990748089</v>
      </c>
      <c r="F445" s="2">
        <f>'Moving Avg'!D445</f>
        <v>14.822399999999998</v>
      </c>
      <c r="G445" s="2">
        <f>'Moving Avg'!F445</f>
        <v>14.958269999999995</v>
      </c>
      <c r="H445" s="2">
        <f>'Moving Avg'!G445</f>
        <v>15.152836000000011</v>
      </c>
      <c r="I445" s="2">
        <f>'Moving Avg'!H445</f>
        <v>15.273989000000022</v>
      </c>
      <c r="J445" s="6" t="str">
        <f>OBV!F445</f>
        <v>NEUTRAL</v>
      </c>
      <c r="K445" s="6" t="str">
        <f>OBV!G445</f>
        <v>NEUTRAL</v>
      </c>
      <c r="L445" s="6" t="str">
        <f>OBV!H445</f>
        <v>NEUTRAL</v>
      </c>
    </row>
    <row r="446" spans="1:12" ht="13.5" x14ac:dyDescent="0.25">
      <c r="A446" s="3">
        <f>RSI!A446</f>
        <v>42656</v>
      </c>
      <c r="B446" s="2">
        <f>RSI!B446</f>
        <v>14.8224</v>
      </c>
      <c r="C446" s="2">
        <f>RSI!I446</f>
        <v>23.456462960955022</v>
      </c>
      <c r="D446" s="2">
        <f>MACD!E446</f>
        <v>6.0541367606257168E-2</v>
      </c>
      <c r="E446" s="2">
        <f>MACD!F446</f>
        <v>0.14081999344723614</v>
      </c>
      <c r="F446" s="2">
        <f>'Moving Avg'!D446</f>
        <v>14.822399999999998</v>
      </c>
      <c r="G446" s="2">
        <f>'Moving Avg'!F446</f>
        <v>14.935624999999996</v>
      </c>
      <c r="H446" s="2">
        <f>'Moving Avg'!G446</f>
        <v>15.144602000000011</v>
      </c>
      <c r="I446" s="2">
        <f>'Moving Avg'!H446</f>
        <v>15.267202000000022</v>
      </c>
      <c r="J446" s="6" t="str">
        <f>OBV!F446</f>
        <v>NEUTRAL</v>
      </c>
      <c r="K446" s="6" t="str">
        <f>OBV!G446</f>
        <v>NEUTRAL</v>
      </c>
      <c r="L446" s="6" t="str">
        <f>OBV!H446</f>
        <v>NEUTRAL</v>
      </c>
    </row>
    <row r="447" spans="1:12" ht="13.5" x14ac:dyDescent="0.25">
      <c r="A447" s="3">
        <f>RSI!A447</f>
        <v>42657</v>
      </c>
      <c r="B447" s="2">
        <f>RSI!B447</f>
        <v>14.8224</v>
      </c>
      <c r="C447" s="2">
        <f>RSI!I447</f>
        <v>23.456462960955037</v>
      </c>
      <c r="D447" s="2">
        <f>MACD!E447</f>
        <v>3.9122607468314641E-2</v>
      </c>
      <c r="E447" s="2">
        <f>MACD!F447</f>
        <v>0.12048051625145186</v>
      </c>
      <c r="F447" s="2">
        <f>'Moving Avg'!D447</f>
        <v>14.822399999999998</v>
      </c>
      <c r="G447" s="2">
        <f>'Moving Avg'!F447</f>
        <v>14.912979999999996</v>
      </c>
      <c r="H447" s="2">
        <f>'Moving Avg'!G447</f>
        <v>15.136368000000012</v>
      </c>
      <c r="I447" s="2">
        <f>'Moving Avg'!H447</f>
        <v>15.260415000000018</v>
      </c>
      <c r="J447" s="6" t="str">
        <f>OBV!F447</f>
        <v>NEUTRAL</v>
      </c>
      <c r="K447" s="6" t="str">
        <f>OBV!G447</f>
        <v>NEUTRAL</v>
      </c>
      <c r="L447" s="6" t="str">
        <f>OBV!H447</f>
        <v>NEUTRAL</v>
      </c>
    </row>
    <row r="448" spans="1:12" ht="13.5" x14ac:dyDescent="0.25">
      <c r="A448" s="3">
        <f>RSI!A448</f>
        <v>42660</v>
      </c>
      <c r="B448" s="2">
        <f>RSI!B448</f>
        <v>14.8224</v>
      </c>
      <c r="C448" s="2">
        <f>RSI!I448</f>
        <v>23.456462960955022</v>
      </c>
      <c r="D448" s="2">
        <f>MACD!E448</f>
        <v>2.1895685907612261E-2</v>
      </c>
      <c r="E448" s="2">
        <f>MACD!F448</f>
        <v>0.10076355018268394</v>
      </c>
      <c r="F448" s="2">
        <f>'Moving Avg'!D448</f>
        <v>14.822399999999998</v>
      </c>
      <c r="G448" s="2">
        <f>'Moving Avg'!F448</f>
        <v>14.890334999999997</v>
      </c>
      <c r="H448" s="2">
        <f>'Moving Avg'!G448</f>
        <v>15.128134000000012</v>
      </c>
      <c r="I448" s="2">
        <f>'Moving Avg'!H448</f>
        <v>15.253628000000019</v>
      </c>
      <c r="J448" s="6" t="str">
        <f>OBV!F448</f>
        <v>NEUTRAL</v>
      </c>
      <c r="K448" s="6" t="str">
        <f>OBV!G448</f>
        <v>NEUTRAL</v>
      </c>
      <c r="L448" s="6" t="str">
        <f>OBV!H448</f>
        <v>NEUTRAL</v>
      </c>
    </row>
    <row r="449" spans="1:12" ht="13.5" x14ac:dyDescent="0.25">
      <c r="A449" s="3">
        <f>RSI!A449</f>
        <v>42661</v>
      </c>
      <c r="B449" s="2">
        <f>RSI!B449</f>
        <v>14.8224</v>
      </c>
      <c r="C449" s="2">
        <f>RSI!I449</f>
        <v>23.456462960955022</v>
      </c>
      <c r="D449" s="2">
        <f>MACD!E449</f>
        <v>8.1492865548380422E-3</v>
      </c>
      <c r="E449" s="2">
        <f>MACD!F449</f>
        <v>8.2240697457114778E-2</v>
      </c>
      <c r="F449" s="2">
        <f>'Moving Avg'!D449</f>
        <v>14.822399999999998</v>
      </c>
      <c r="G449" s="2">
        <f>'Moving Avg'!F449</f>
        <v>14.867689999999996</v>
      </c>
      <c r="H449" s="2">
        <f>'Moving Avg'!G449</f>
        <v>15.119900000000012</v>
      </c>
      <c r="I449" s="2">
        <f>'Moving Avg'!H449</f>
        <v>15.246841000000016</v>
      </c>
      <c r="J449" s="6" t="str">
        <f>OBV!F449</f>
        <v>NEUTRAL</v>
      </c>
      <c r="K449" s="6" t="str">
        <f>OBV!G449</f>
        <v>NEUTRAL</v>
      </c>
      <c r="L449" s="6" t="str">
        <f>OBV!H449</f>
        <v>NEUTRAL</v>
      </c>
    </row>
    <row r="450" spans="1:12" ht="13.5" x14ac:dyDescent="0.25">
      <c r="A450" s="3">
        <f>RSI!A450</f>
        <v>42662</v>
      </c>
      <c r="B450" s="2">
        <f>RSI!B450</f>
        <v>14.8224</v>
      </c>
      <c r="C450" s="2">
        <f>RSI!I450</f>
        <v>23.456462960955022</v>
      </c>
      <c r="D450" s="2">
        <f>MACD!E450</f>
        <v>-2.7135538104960943E-3</v>
      </c>
      <c r="E450" s="2">
        <f>MACD!F450</f>
        <v>6.5249847203592601E-2</v>
      </c>
      <c r="F450" s="2">
        <f>'Moving Avg'!D450</f>
        <v>14.822399999999998</v>
      </c>
      <c r="G450" s="2">
        <f>'Moving Avg'!F450</f>
        <v>14.845044999999995</v>
      </c>
      <c r="H450" s="2">
        <f>'Moving Avg'!G450</f>
        <v>15.111666000000012</v>
      </c>
      <c r="I450" s="2">
        <f>'Moving Avg'!H450</f>
        <v>15.240054000000017</v>
      </c>
      <c r="J450" s="6" t="str">
        <f>OBV!F450</f>
        <v>NEUTRAL</v>
      </c>
      <c r="K450" s="6" t="str">
        <f>OBV!G450</f>
        <v>NEUTRAL</v>
      </c>
      <c r="L450" s="6" t="str">
        <f>OBV!H450</f>
        <v>NEUTRAL</v>
      </c>
    </row>
    <row r="451" spans="1:12" ht="13.5" x14ac:dyDescent="0.25">
      <c r="A451" s="3">
        <f>RSI!A451</f>
        <v>42663</v>
      </c>
      <c r="B451" s="2">
        <f>RSI!B451</f>
        <v>14.8224</v>
      </c>
      <c r="C451" s="2">
        <f>RSI!I451</f>
        <v>23.456462960955022</v>
      </c>
      <c r="D451" s="2">
        <f>MACD!E451</f>
        <v>-1.1193402486352255E-2</v>
      </c>
      <c r="E451" s="2">
        <f>MACD!F451</f>
        <v>4.9961197265603628E-2</v>
      </c>
      <c r="F451" s="2">
        <f>'Moving Avg'!D451</f>
        <v>14.822399999999998</v>
      </c>
      <c r="G451" s="2">
        <f>'Moving Avg'!F451</f>
        <v>14.822399999999996</v>
      </c>
      <c r="H451" s="2">
        <f>'Moving Avg'!G451</f>
        <v>15.103432000000012</v>
      </c>
      <c r="I451" s="2">
        <f>'Moving Avg'!H451</f>
        <v>15.233267000000012</v>
      </c>
      <c r="J451" s="6" t="str">
        <f>OBV!F451</f>
        <v>NEUTRAL</v>
      </c>
      <c r="K451" s="6" t="str">
        <f>OBV!G451</f>
        <v>NEUTRAL</v>
      </c>
      <c r="L451" s="6" t="str">
        <f>OBV!H451</f>
        <v>NEUTRAL</v>
      </c>
    </row>
    <row r="452" spans="1:12" ht="13.5" x14ac:dyDescent="0.25">
      <c r="A452" s="3">
        <f>RSI!A452</f>
        <v>42664</v>
      </c>
      <c r="B452" s="2">
        <f>RSI!B452</f>
        <v>14.8224</v>
      </c>
      <c r="C452" s="2">
        <f>RSI!I452</f>
        <v>23.456462960955022</v>
      </c>
      <c r="D452" s="2">
        <f>MACD!E452</f>
        <v>-1.7709598429132001E-2</v>
      </c>
      <c r="E452" s="2">
        <f>MACD!F452</f>
        <v>3.6427038126656507E-2</v>
      </c>
      <c r="F452" s="2">
        <f>'Moving Avg'!D452</f>
        <v>14.822399999999998</v>
      </c>
      <c r="G452" s="2">
        <f>'Moving Avg'!F452</f>
        <v>14.822399999999996</v>
      </c>
      <c r="H452" s="2">
        <f>'Moving Avg'!G452</f>
        <v>15.095198000000012</v>
      </c>
      <c r="I452" s="2">
        <f>'Moving Avg'!H452</f>
        <v>15.22890300000001</v>
      </c>
      <c r="J452" s="6" t="str">
        <f>OBV!F452</f>
        <v>NEUTRAL</v>
      </c>
      <c r="K452" s="6" t="str">
        <f>OBV!G452</f>
        <v>NEUTRAL</v>
      </c>
      <c r="L452" s="6" t="str">
        <f>OBV!H452</f>
        <v>NEUTRAL</v>
      </c>
    </row>
    <row r="453" spans="1:12" ht="13.5" x14ac:dyDescent="0.25">
      <c r="A453" s="3">
        <f>RSI!A453</f>
        <v>42667</v>
      </c>
      <c r="B453" s="2">
        <f>RSI!B453</f>
        <v>14.8224</v>
      </c>
      <c r="C453" s="2">
        <f>RSI!I453</f>
        <v>23.456462960955022</v>
      </c>
      <c r="D453" s="2">
        <f>MACD!E453</f>
        <v>-2.2613061365163389E-2</v>
      </c>
      <c r="E453" s="2">
        <f>MACD!F453</f>
        <v>2.4619018228292527E-2</v>
      </c>
      <c r="F453" s="2">
        <f>'Moving Avg'!D453</f>
        <v>14.822399999999998</v>
      </c>
      <c r="G453" s="2">
        <f>'Moving Avg'!F453</f>
        <v>14.822399999999996</v>
      </c>
      <c r="H453" s="2">
        <f>'Moving Avg'!G453</f>
        <v>15.086964000000012</v>
      </c>
      <c r="I453" s="2">
        <f>'Moving Avg'!H453</f>
        <v>15.224617000000009</v>
      </c>
      <c r="J453" s="6" t="str">
        <f>OBV!F453</f>
        <v>NEUTRAL</v>
      </c>
      <c r="K453" s="6" t="str">
        <f>OBV!G453</f>
        <v>NEUTRAL</v>
      </c>
      <c r="L453" s="6" t="str">
        <f>OBV!H453</f>
        <v>NEUTRAL</v>
      </c>
    </row>
    <row r="454" spans="1:12" ht="13.5" x14ac:dyDescent="0.25">
      <c r="A454" s="3">
        <f>RSI!A454</f>
        <v>42668</v>
      </c>
      <c r="B454" s="2">
        <f>RSI!B454</f>
        <v>14.8224</v>
      </c>
      <c r="C454" s="2">
        <f>RSI!I454</f>
        <v>23.456462960955022</v>
      </c>
      <c r="D454" s="2">
        <f>MACD!E454</f>
        <v>-2.6197107125700114E-2</v>
      </c>
      <c r="E454" s="2">
        <f>MACD!F454</f>
        <v>1.4455793157494E-2</v>
      </c>
      <c r="F454" s="2">
        <f>'Moving Avg'!D454</f>
        <v>14.822399999999998</v>
      </c>
      <c r="G454" s="2">
        <f>'Moving Avg'!F454</f>
        <v>14.822399999999996</v>
      </c>
      <c r="H454" s="2">
        <f>'Moving Avg'!G454</f>
        <v>15.078730000000013</v>
      </c>
      <c r="I454" s="2">
        <f>'Moving Avg'!H454</f>
        <v>15.220331000000009</v>
      </c>
      <c r="J454" s="6" t="str">
        <f>OBV!F454</f>
        <v>NEUTRAL</v>
      </c>
      <c r="K454" s="6" t="str">
        <f>OBV!G454</f>
        <v>NEUTRAL</v>
      </c>
      <c r="L454" s="6" t="str">
        <f>OBV!H454</f>
        <v>NEUTRAL</v>
      </c>
    </row>
    <row r="455" spans="1:12" ht="13.5" x14ac:dyDescent="0.25">
      <c r="A455" s="3">
        <f>RSI!A455</f>
        <v>42669</v>
      </c>
      <c r="B455" s="2">
        <f>RSI!B455</f>
        <v>14.8224</v>
      </c>
      <c r="C455" s="2">
        <f>RSI!I455</f>
        <v>23.456462960955022</v>
      </c>
      <c r="D455" s="2">
        <f>MACD!E455</f>
        <v>-2.8706577654604715E-2</v>
      </c>
      <c r="E455" s="2">
        <f>MACD!F455</f>
        <v>5.8233189950742583E-3</v>
      </c>
      <c r="F455" s="2">
        <f>'Moving Avg'!D455</f>
        <v>14.822399999999998</v>
      </c>
      <c r="G455" s="2">
        <f>'Moving Avg'!F455</f>
        <v>14.822399999999996</v>
      </c>
      <c r="H455" s="2">
        <f>'Moving Avg'!G455</f>
        <v>15.070496000000013</v>
      </c>
      <c r="I455" s="2">
        <f>'Moving Avg'!H455</f>
        <v>15.216045000000008</v>
      </c>
      <c r="J455" s="6" t="str">
        <f>OBV!F455</f>
        <v>NEUTRAL</v>
      </c>
      <c r="K455" s="6" t="str">
        <f>OBV!G455</f>
        <v>NEUTRAL</v>
      </c>
      <c r="L455" s="6" t="str">
        <f>OBV!H455</f>
        <v>NEUTRAL</v>
      </c>
    </row>
    <row r="456" spans="1:12" ht="13.5" x14ac:dyDescent="0.25">
      <c r="A456" s="3">
        <f>RSI!A456</f>
        <v>42670</v>
      </c>
      <c r="B456" s="2">
        <f>RSI!B456</f>
        <v>14.8224</v>
      </c>
      <c r="C456" s="2">
        <f>RSI!I456</f>
        <v>23.456462960955037</v>
      </c>
      <c r="D456" s="2">
        <f>MACD!E456</f>
        <v>-3.03455465572533E-2</v>
      </c>
      <c r="E456" s="2">
        <f>MACD!F456</f>
        <v>-1.4104541153912532E-3</v>
      </c>
      <c r="F456" s="2">
        <f>'Moving Avg'!D456</f>
        <v>14.822399999999998</v>
      </c>
      <c r="G456" s="2">
        <f>'Moving Avg'!F456</f>
        <v>14.822399999999996</v>
      </c>
      <c r="H456" s="2">
        <f>'Moving Avg'!G456</f>
        <v>15.062262000000011</v>
      </c>
      <c r="I456" s="2">
        <f>'Moving Avg'!H456</f>
        <v>15.211759000000006</v>
      </c>
      <c r="J456" s="6" t="str">
        <f>OBV!F456</f>
        <v>NEUTRAL</v>
      </c>
      <c r="K456" s="6" t="str">
        <f>OBV!G456</f>
        <v>NEUTRAL</v>
      </c>
      <c r="L456" s="6" t="str">
        <f>OBV!H456</f>
        <v>NEUTRAL</v>
      </c>
    </row>
    <row r="457" spans="1:12" ht="13.5" x14ac:dyDescent="0.25">
      <c r="A457" s="3">
        <f>RSI!A457</f>
        <v>42671</v>
      </c>
      <c r="B457" s="2">
        <f>RSI!B457</f>
        <v>14.8224</v>
      </c>
      <c r="C457" s="2">
        <f>RSI!I457</f>
        <v>23.456462960955022</v>
      </c>
      <c r="D457" s="2">
        <f>MACD!E457</f>
        <v>-3.1283820807962215E-2</v>
      </c>
      <c r="E457" s="2">
        <f>MACD!F457</f>
        <v>-7.3851274539054462E-3</v>
      </c>
      <c r="F457" s="2">
        <f>'Moving Avg'!D457</f>
        <v>14.822399999999998</v>
      </c>
      <c r="G457" s="2">
        <f>'Moving Avg'!F457</f>
        <v>14.822399999999996</v>
      </c>
      <c r="H457" s="2">
        <f>'Moving Avg'!G457</f>
        <v>15.054028000000011</v>
      </c>
      <c r="I457" s="2">
        <f>'Moving Avg'!H457</f>
        <v>15.207473000000004</v>
      </c>
      <c r="J457" s="6" t="str">
        <f>OBV!F457</f>
        <v>NEUTRAL</v>
      </c>
      <c r="K457" s="6" t="str">
        <f>OBV!G457</f>
        <v>NEUTRAL</v>
      </c>
      <c r="L457" s="6" t="str">
        <f>OBV!H457</f>
        <v>NEUTRAL</v>
      </c>
    </row>
    <row r="458" spans="1:12" ht="13.5" x14ac:dyDescent="0.25">
      <c r="A458" s="3">
        <f>RSI!A458</f>
        <v>42674</v>
      </c>
      <c r="B458" s="2">
        <f>RSI!B458</f>
        <v>14.8224</v>
      </c>
      <c r="C458" s="2">
        <f>RSI!I458</f>
        <v>23.456462960955037</v>
      </c>
      <c r="D458" s="2">
        <f>MACD!E458</f>
        <v>-3.1662425183213827E-2</v>
      </c>
      <c r="E458" s="2">
        <f>MACD!F458</f>
        <v>-1.2240586999767123E-2</v>
      </c>
      <c r="F458" s="2">
        <f>'Moving Avg'!D458</f>
        <v>14.822399999999998</v>
      </c>
      <c r="G458" s="2">
        <f>'Moving Avg'!F458</f>
        <v>14.822399999999996</v>
      </c>
      <c r="H458" s="2">
        <f>'Moving Avg'!G458</f>
        <v>15.04579400000001</v>
      </c>
      <c r="I458" s="2">
        <f>'Moving Avg'!H458</f>
        <v>15.203187000000005</v>
      </c>
      <c r="J458" s="6" t="str">
        <f>OBV!F458</f>
        <v>NEUTRAL</v>
      </c>
      <c r="K458" s="6" t="str">
        <f>OBV!G458</f>
        <v>NEUTRAL</v>
      </c>
      <c r="L458" s="6" t="str">
        <f>OBV!H458</f>
        <v>NEUTRAL</v>
      </c>
    </row>
    <row r="459" spans="1:12" ht="13.5" x14ac:dyDescent="0.25">
      <c r="A459" s="3">
        <f>RSI!A459</f>
        <v>42675</v>
      </c>
      <c r="B459" s="2">
        <f>RSI!B459</f>
        <v>14.8224</v>
      </c>
      <c r="C459" s="2">
        <f>RSI!I459</f>
        <v>23.456462960955037</v>
      </c>
      <c r="D459" s="2">
        <f>MACD!E459</f>
        <v>-3.1598227184531424E-2</v>
      </c>
      <c r="E459" s="2">
        <f>MACD!F459</f>
        <v>-1.6112115036719984E-2</v>
      </c>
      <c r="F459" s="2">
        <f>'Moving Avg'!D459</f>
        <v>14.822399999999998</v>
      </c>
      <c r="G459" s="2">
        <f>'Moving Avg'!F459</f>
        <v>14.822399999999996</v>
      </c>
      <c r="H459" s="2">
        <f>'Moving Avg'!G459</f>
        <v>15.03756000000001</v>
      </c>
      <c r="I459" s="2">
        <f>'Moving Avg'!H459</f>
        <v>15.198901000000005</v>
      </c>
      <c r="J459" s="6" t="str">
        <f>OBV!F459</f>
        <v>NEUTRAL</v>
      </c>
      <c r="K459" s="6" t="str">
        <f>OBV!G459</f>
        <v>NEUTRAL</v>
      </c>
      <c r="L459" s="6" t="str">
        <f>OBV!H459</f>
        <v>NEUTRAL</v>
      </c>
    </row>
    <row r="460" spans="1:12" ht="13.5" x14ac:dyDescent="0.25">
      <c r="A460" s="3">
        <f>RSI!A460</f>
        <v>42676</v>
      </c>
      <c r="B460" s="2">
        <f>RSI!B460</f>
        <v>14.8224</v>
      </c>
      <c r="C460" s="2">
        <f>RSI!I460</f>
        <v>23.456462960955037</v>
      </c>
      <c r="D460" s="2">
        <f>MACD!E460</f>
        <v>-3.1187835850126078E-2</v>
      </c>
      <c r="E460" s="2">
        <f>MACD!F460</f>
        <v>-1.9127259199401205E-2</v>
      </c>
      <c r="F460" s="2">
        <f>'Moving Avg'!D460</f>
        <v>14.822399999999998</v>
      </c>
      <c r="G460" s="2">
        <f>'Moving Avg'!F460</f>
        <v>14.822399999999996</v>
      </c>
      <c r="H460" s="2">
        <f>'Moving Avg'!G460</f>
        <v>15.02932600000001</v>
      </c>
      <c r="I460" s="2">
        <f>'Moving Avg'!H460</f>
        <v>15.194615000000001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</row>
    <row r="461" spans="1:12" ht="13.5" x14ac:dyDescent="0.25">
      <c r="A461" s="3">
        <f>RSI!A461</f>
        <v>42677</v>
      </c>
      <c r="B461" s="2">
        <f>RSI!B461</f>
        <v>14.8224</v>
      </c>
      <c r="C461" s="2">
        <f>RSI!I461</f>
        <v>23.456462960955037</v>
      </c>
      <c r="D461" s="2">
        <f>MACD!E461</f>
        <v>-3.0510887245107199E-2</v>
      </c>
      <c r="E461" s="2">
        <f>MACD!F461</f>
        <v>-2.1403984808542404E-2</v>
      </c>
      <c r="F461" s="2">
        <f>'Moving Avg'!D461</f>
        <v>14.822399999999998</v>
      </c>
      <c r="G461" s="2">
        <f>'Moving Avg'!F461</f>
        <v>14.822399999999996</v>
      </c>
      <c r="H461" s="2">
        <f>'Moving Avg'!G461</f>
        <v>15.02109200000001</v>
      </c>
      <c r="I461" s="2">
        <f>'Moving Avg'!H461</f>
        <v>15.190329000000002</v>
      </c>
      <c r="J461" s="6" t="str">
        <f>OBV!F461</f>
        <v>NEUTRAL</v>
      </c>
      <c r="K461" s="6" t="str">
        <f>OBV!G461</f>
        <v>NEUTRAL</v>
      </c>
      <c r="L461" s="6" t="str">
        <f>OBV!H461</f>
        <v>NEUTRAL</v>
      </c>
    </row>
    <row r="462" spans="1:12" ht="13.5" x14ac:dyDescent="0.25">
      <c r="A462" s="3">
        <f>RSI!A462</f>
        <v>42678</v>
      </c>
      <c r="B462" s="2">
        <f>RSI!B462</f>
        <v>14.8224</v>
      </c>
      <c r="C462" s="2">
        <f>RSI!I462</f>
        <v>23.456462960955022</v>
      </c>
      <c r="D462" s="2">
        <f>MACD!E462</f>
        <v>-2.9632811987669427E-2</v>
      </c>
      <c r="E462" s="2">
        <f>MACD!F462</f>
        <v>-2.3049750244367812E-2</v>
      </c>
      <c r="F462" s="2">
        <f>'Moving Avg'!D462</f>
        <v>14.822399999999998</v>
      </c>
      <c r="G462" s="2">
        <f>'Moving Avg'!F462</f>
        <v>14.822399999999996</v>
      </c>
      <c r="H462" s="2">
        <f>'Moving Avg'!G462</f>
        <v>15.012858000000008</v>
      </c>
      <c r="I462" s="2">
        <f>'Moving Avg'!H462</f>
        <v>15.186042999999998</v>
      </c>
      <c r="J462" s="6" t="str">
        <f>OBV!F462</f>
        <v>NEUTRAL</v>
      </c>
      <c r="K462" s="6" t="str">
        <f>OBV!G462</f>
        <v>NEUTRAL</v>
      </c>
      <c r="L462" s="6" t="str">
        <f>OBV!H462</f>
        <v>NEUTRAL</v>
      </c>
    </row>
    <row r="463" spans="1:12" ht="13.5" x14ac:dyDescent="0.25">
      <c r="A463" s="3">
        <f>RSI!A463</f>
        <v>42681</v>
      </c>
      <c r="B463" s="2">
        <f>RSI!B463</f>
        <v>14.8224</v>
      </c>
      <c r="C463" s="2">
        <f>RSI!I463</f>
        <v>23.456462960955022</v>
      </c>
      <c r="D463" s="2">
        <f>MACD!E463</f>
        <v>-2.8607165424290315E-2</v>
      </c>
      <c r="E463" s="2">
        <f>MACD!F463</f>
        <v>-2.4161233280352312E-2</v>
      </c>
      <c r="F463" s="2">
        <f>'Moving Avg'!D463</f>
        <v>14.822399999999998</v>
      </c>
      <c r="G463" s="2">
        <f>'Moving Avg'!F463</f>
        <v>14.822399999999996</v>
      </c>
      <c r="H463" s="2">
        <f>'Moving Avg'!G463</f>
        <v>15.004624000000009</v>
      </c>
      <c r="I463" s="2">
        <f>'Moving Avg'!H463</f>
        <v>15.181756999999998</v>
      </c>
      <c r="J463" s="6" t="str">
        <f>OBV!F463</f>
        <v>NEUTRAL</v>
      </c>
      <c r="K463" s="6" t="str">
        <f>OBV!G463</f>
        <v>NEUTRAL</v>
      </c>
      <c r="L463" s="6" t="str">
        <f>OBV!H463</f>
        <v>NEUTRAL</v>
      </c>
    </row>
    <row r="464" spans="1:12" ht="13.5" x14ac:dyDescent="0.25">
      <c r="A464" s="3">
        <f>RSI!A464</f>
        <v>42682</v>
      </c>
      <c r="B464" s="2">
        <f>RSI!B464</f>
        <v>14.8224</v>
      </c>
      <c r="C464" s="2">
        <f>RSI!I464</f>
        <v>23.456462960955022</v>
      </c>
      <c r="D464" s="2">
        <f>MACD!E464</f>
        <v>-2.747758859629279E-2</v>
      </c>
      <c r="E464" s="2">
        <f>MACD!F464</f>
        <v>-2.4824504343540409E-2</v>
      </c>
      <c r="F464" s="2">
        <f>'Moving Avg'!D464</f>
        <v>14.822399999999998</v>
      </c>
      <c r="G464" s="2">
        <f>'Moving Avg'!F464</f>
        <v>14.822399999999996</v>
      </c>
      <c r="H464" s="2">
        <f>'Moving Avg'!G464</f>
        <v>14.996390000000009</v>
      </c>
      <c r="I464" s="2">
        <f>'Moving Avg'!H464</f>
        <v>15.177470999999995</v>
      </c>
      <c r="J464" s="6" t="str">
        <f>OBV!F464</f>
        <v>NEUTRAL</v>
      </c>
      <c r="K464" s="6" t="str">
        <f>OBV!G464</f>
        <v>NEUTRAL</v>
      </c>
      <c r="L464" s="6" t="str">
        <f>OBV!H464</f>
        <v>NEUTRAL</v>
      </c>
    </row>
    <row r="465" spans="1:12" ht="13.5" x14ac:dyDescent="0.25">
      <c r="A465" s="3">
        <f>RSI!A465</f>
        <v>42683</v>
      </c>
      <c r="B465" s="2">
        <f>RSI!B465</f>
        <v>14.8224</v>
      </c>
      <c r="C465" s="2">
        <f>RSI!I465</f>
        <v>23.456462960955022</v>
      </c>
      <c r="D465" s="2">
        <f>MACD!E465</f>
        <v>-2.6279457593204825E-2</v>
      </c>
      <c r="E465" s="2">
        <f>MACD!F465</f>
        <v>-2.5115494993473295E-2</v>
      </c>
      <c r="F465" s="2">
        <f>'Moving Avg'!D465</f>
        <v>14.822399999999998</v>
      </c>
      <c r="G465" s="2">
        <f>'Moving Avg'!F465</f>
        <v>14.822399999999996</v>
      </c>
      <c r="H465" s="2">
        <f>'Moving Avg'!G465</f>
        <v>14.988156000000009</v>
      </c>
      <c r="I465" s="2">
        <f>'Moving Avg'!H465</f>
        <v>15.173184999999995</v>
      </c>
      <c r="J465" s="6" t="str">
        <f>OBV!F465</f>
        <v>NEUTRAL</v>
      </c>
      <c r="K465" s="6" t="str">
        <f>OBV!G465</f>
        <v>NEUTRAL</v>
      </c>
      <c r="L465" s="6" t="str">
        <f>OBV!H465</f>
        <v>NEUTRAL</v>
      </c>
    </row>
    <row r="466" spans="1:12" ht="13.5" x14ac:dyDescent="0.25">
      <c r="A466" s="3">
        <f>RSI!A466</f>
        <v>42684</v>
      </c>
      <c r="B466" s="2">
        <f>RSI!B466</f>
        <v>14.8224</v>
      </c>
      <c r="C466" s="2">
        <f>RSI!I466</f>
        <v>23.456462960955022</v>
      </c>
      <c r="D466" s="2">
        <f>MACD!E466</f>
        <v>-2.5041269968639313E-2</v>
      </c>
      <c r="E466" s="2">
        <f>MACD!F466</f>
        <v>-2.5100649988506502E-2</v>
      </c>
      <c r="F466" s="2">
        <f>'Moving Avg'!D466</f>
        <v>14.822399999999998</v>
      </c>
      <c r="G466" s="2">
        <f>'Moving Avg'!F466</f>
        <v>14.822399999999996</v>
      </c>
      <c r="H466" s="2">
        <f>'Moving Avg'!G466</f>
        <v>14.979922000000009</v>
      </c>
      <c r="I466" s="2">
        <f>'Moving Avg'!H466</f>
        <v>15.168898999999993</v>
      </c>
      <c r="J466" s="6" t="str">
        <f>OBV!F466</f>
        <v>NEUTRAL</v>
      </c>
      <c r="K466" s="6" t="str">
        <f>OBV!G466</f>
        <v>NEUTRAL</v>
      </c>
      <c r="L466" s="6" t="str">
        <f>OBV!H466</f>
        <v>NEUTRAL</v>
      </c>
    </row>
    <row r="467" spans="1:12" ht="13.5" x14ac:dyDescent="0.25">
      <c r="A467" s="3">
        <f>RSI!A467</f>
        <v>42685</v>
      </c>
      <c r="B467" s="2">
        <f>RSI!B467</f>
        <v>14.8224</v>
      </c>
      <c r="C467" s="2">
        <f>RSI!I467</f>
        <v>23.456462960955022</v>
      </c>
      <c r="D467" s="2">
        <f>MACD!E467</f>
        <v>-2.3785809351460685E-2</v>
      </c>
      <c r="E467" s="2">
        <f>MACD!F467</f>
        <v>-2.483768186109734E-2</v>
      </c>
      <c r="F467" s="2">
        <f>'Moving Avg'!D467</f>
        <v>14.822399999999998</v>
      </c>
      <c r="G467" s="2">
        <f>'Moving Avg'!F467</f>
        <v>14.822399999999996</v>
      </c>
      <c r="H467" s="2">
        <f>'Moving Avg'!G467</f>
        <v>14.971688000000007</v>
      </c>
      <c r="I467" s="2">
        <f>'Moving Avg'!H467</f>
        <v>15.164612999999992</v>
      </c>
      <c r="J467" s="6" t="str">
        <f>OBV!F467</f>
        <v>NEUTRAL</v>
      </c>
      <c r="K467" s="6" t="str">
        <f>OBV!G467</f>
        <v>NEUTRAL</v>
      </c>
      <c r="L467" s="6" t="str">
        <f>OBV!H467</f>
        <v>NEUTRAL</v>
      </c>
    </row>
    <row r="468" spans="1:12" ht="13.5" x14ac:dyDescent="0.25">
      <c r="A468" s="3">
        <f>RSI!A468</f>
        <v>42688</v>
      </c>
      <c r="B468" s="2">
        <f>RSI!B468</f>
        <v>14.8224</v>
      </c>
      <c r="C468" s="2">
        <f>RSI!I468</f>
        <v>23.456462960955022</v>
      </c>
      <c r="D468" s="2">
        <f>MACD!E468</f>
        <v>-2.2531123006359621E-2</v>
      </c>
      <c r="E468" s="2">
        <f>MACD!F468</f>
        <v>-2.4376370090149799E-2</v>
      </c>
      <c r="F468" s="2">
        <f>'Moving Avg'!D468</f>
        <v>14.822399999999998</v>
      </c>
      <c r="G468" s="2">
        <f>'Moving Avg'!F468</f>
        <v>14.822399999999996</v>
      </c>
      <c r="H468" s="2">
        <f>'Moving Avg'!G468</f>
        <v>14.963454000000008</v>
      </c>
      <c r="I468" s="2">
        <f>'Moving Avg'!H468</f>
        <v>15.160326999999988</v>
      </c>
      <c r="J468" s="6" t="str">
        <f>OBV!F468</f>
        <v>NEUTRAL</v>
      </c>
      <c r="K468" s="6" t="str">
        <f>OBV!G468</f>
        <v>NEUTRAL</v>
      </c>
      <c r="L468" s="6" t="str">
        <f>OBV!H468</f>
        <v>NEUTRAL</v>
      </c>
    </row>
    <row r="469" spans="1:12" ht="13.5" x14ac:dyDescent="0.25">
      <c r="A469" s="3">
        <f>RSI!A469</f>
        <v>42689</v>
      </c>
      <c r="B469" s="2">
        <f>RSI!B469</f>
        <v>14.8224</v>
      </c>
      <c r="C469" s="2">
        <f>RSI!I469</f>
        <v>23.456462960955022</v>
      </c>
      <c r="D469" s="2">
        <f>MACD!E469</f>
        <v>-2.1291341704570144E-2</v>
      </c>
      <c r="E469" s="2">
        <f>MACD!F469</f>
        <v>-2.3759364413033869E-2</v>
      </c>
      <c r="F469" s="2">
        <f>'Moving Avg'!D469</f>
        <v>14.822399999999998</v>
      </c>
      <c r="G469" s="2">
        <f>'Moving Avg'!F469</f>
        <v>14.822399999999996</v>
      </c>
      <c r="H469" s="2">
        <f>'Moving Avg'!G469</f>
        <v>14.955220000000008</v>
      </c>
      <c r="I469" s="2">
        <f>'Moving Avg'!H469</f>
        <v>15.156040999999989</v>
      </c>
      <c r="J469" s="6" t="str">
        <f>OBV!F469</f>
        <v>NEUTRAL</v>
      </c>
      <c r="K469" s="6" t="str">
        <f>OBV!G469</f>
        <v>NEUTRAL</v>
      </c>
      <c r="L469" s="6" t="str">
        <f>OBV!H469</f>
        <v>NEUTRAL</v>
      </c>
    </row>
    <row r="470" spans="1:12" ht="13.5" x14ac:dyDescent="0.25">
      <c r="A470" s="3">
        <f>RSI!A470</f>
        <v>42690</v>
      </c>
      <c r="B470" s="2">
        <f>RSI!B470</f>
        <v>14.8224</v>
      </c>
      <c r="C470" s="2">
        <f>RSI!I470</f>
        <v>23.456462960955022</v>
      </c>
      <c r="D470" s="2">
        <f>MACD!E470</f>
        <v>-2.0077366705113064E-2</v>
      </c>
      <c r="E470" s="2">
        <f>MACD!F470</f>
        <v>-2.3022964871449711E-2</v>
      </c>
      <c r="F470" s="2">
        <f>'Moving Avg'!D470</f>
        <v>14.822399999999998</v>
      </c>
      <c r="G470" s="2">
        <f>'Moving Avg'!F470</f>
        <v>14.822399999999996</v>
      </c>
      <c r="H470" s="2">
        <f>'Moving Avg'!G470</f>
        <v>14.946986000000008</v>
      </c>
      <c r="I470" s="2">
        <f>'Moving Avg'!H470</f>
        <v>15.151754999999985</v>
      </c>
      <c r="J470" s="6" t="str">
        <f>OBV!F470</f>
        <v>NEUTRAL</v>
      </c>
      <c r="K470" s="6" t="str">
        <f>OBV!G470</f>
        <v>NEUTRAL</v>
      </c>
      <c r="L470" s="6" t="str">
        <f>OBV!H470</f>
        <v>NEUTRAL</v>
      </c>
    </row>
    <row r="471" spans="1:12" ht="13.5" x14ac:dyDescent="0.25">
      <c r="A471" s="3">
        <f>RSI!A471</f>
        <v>42691</v>
      </c>
      <c r="B471" s="2">
        <f>RSI!B471</f>
        <v>14.8224</v>
      </c>
      <c r="C471" s="2">
        <f>RSI!I471</f>
        <v>23.456462960955022</v>
      </c>
      <c r="D471" s="2">
        <f>MACD!E471</f>
        <v>-1.8897444791518225E-2</v>
      </c>
      <c r="E471" s="2">
        <f>MACD!F471</f>
        <v>-2.2197860855463415E-2</v>
      </c>
      <c r="F471" s="2">
        <f>'Moving Avg'!D471</f>
        <v>14.822399999999998</v>
      </c>
      <c r="G471" s="2">
        <f>'Moving Avg'!F471</f>
        <v>14.822399999999996</v>
      </c>
      <c r="H471" s="2">
        <f>'Moving Avg'!G471</f>
        <v>14.929612000000009</v>
      </c>
      <c r="I471" s="2">
        <f>'Moving Avg'!H471</f>
        <v>15.147468999999985</v>
      </c>
      <c r="J471" s="6" t="str">
        <f>OBV!F471</f>
        <v>NEUTRAL</v>
      </c>
      <c r="K471" s="6" t="str">
        <f>OBV!G471</f>
        <v>NEUTRAL</v>
      </c>
      <c r="L471" s="6" t="str">
        <f>OBV!H471</f>
        <v>NEUTRAL</v>
      </c>
    </row>
    <row r="472" spans="1:12" ht="13.5" x14ac:dyDescent="0.25">
      <c r="A472" s="3">
        <f>RSI!A472</f>
        <v>42692</v>
      </c>
      <c r="B472" s="2">
        <f>RSI!B472</f>
        <v>14.8224</v>
      </c>
      <c r="C472" s="2">
        <f>RSI!I472</f>
        <v>23.456462960955022</v>
      </c>
      <c r="D472" s="2">
        <f>MACD!E472</f>
        <v>-1.7757649049626067E-2</v>
      </c>
      <c r="E472" s="2">
        <f>MACD!F472</f>
        <v>-2.1309818494295949E-2</v>
      </c>
      <c r="F472" s="2">
        <f>'Moving Avg'!D472</f>
        <v>14.822399999999998</v>
      </c>
      <c r="G472" s="2">
        <f>'Moving Avg'!F472</f>
        <v>14.822399999999996</v>
      </c>
      <c r="H472" s="2">
        <f>'Moving Avg'!G472</f>
        <v>14.912238000000009</v>
      </c>
      <c r="I472" s="2">
        <f>'Moving Avg'!H472</f>
        <v>15.143182999999983</v>
      </c>
      <c r="J472" s="6" t="str">
        <f>OBV!F472</f>
        <v>NEUTRAL</v>
      </c>
      <c r="K472" s="6" t="str">
        <f>OBV!G472</f>
        <v>NEUTRAL</v>
      </c>
      <c r="L472" s="6" t="str">
        <f>OBV!H472</f>
        <v>NEUTRAL</v>
      </c>
    </row>
    <row r="473" spans="1:12" ht="13.5" x14ac:dyDescent="0.25">
      <c r="A473" s="3">
        <f>RSI!A473</f>
        <v>42695</v>
      </c>
      <c r="B473" s="2">
        <f>RSI!B473</f>
        <v>14.8224</v>
      </c>
      <c r="C473" s="2">
        <f>RSI!I473</f>
        <v>23.456462960955022</v>
      </c>
      <c r="D473" s="2">
        <f>MACD!E473</f>
        <v>-1.6662280316808165E-2</v>
      </c>
      <c r="E473" s="2">
        <f>MACD!F473</f>
        <v>-2.0380310858798392E-2</v>
      </c>
      <c r="F473" s="2">
        <f>'Moving Avg'!D473</f>
        <v>14.822399999999998</v>
      </c>
      <c r="G473" s="2">
        <f>'Moving Avg'!F473</f>
        <v>14.822399999999996</v>
      </c>
      <c r="H473" s="2">
        <f>'Moving Avg'!G473</f>
        <v>14.894864000000007</v>
      </c>
      <c r="I473" s="2">
        <f>'Moving Avg'!H473</f>
        <v>15.138896999999981</v>
      </c>
      <c r="J473" s="6" t="str">
        <f>OBV!F473</f>
        <v>NEUTRAL</v>
      </c>
      <c r="K473" s="6" t="str">
        <f>OBV!G473</f>
        <v>NEUTRAL</v>
      </c>
      <c r="L473" s="6" t="str">
        <f>OBV!H473</f>
        <v>NEUTRAL</v>
      </c>
    </row>
    <row r="474" spans="1:12" ht="13.5" x14ac:dyDescent="0.25">
      <c r="A474" s="3">
        <f>RSI!A474</f>
        <v>42696</v>
      </c>
      <c r="B474" s="2">
        <f>RSI!B474</f>
        <v>14.8224</v>
      </c>
      <c r="C474" s="2">
        <f>RSI!I474</f>
        <v>23.456462960955022</v>
      </c>
      <c r="D474" s="2">
        <f>MACD!E474</f>
        <v>-1.5614201904297076E-2</v>
      </c>
      <c r="E474" s="2">
        <f>MACD!F474</f>
        <v>-1.942708906789813E-2</v>
      </c>
      <c r="F474" s="2">
        <f>'Moving Avg'!D474</f>
        <v>14.822399999999998</v>
      </c>
      <c r="G474" s="2">
        <f>'Moving Avg'!F474</f>
        <v>14.822399999999996</v>
      </c>
      <c r="H474" s="2">
        <f>'Moving Avg'!G474</f>
        <v>14.885806000000008</v>
      </c>
      <c r="I474" s="2">
        <f>'Moving Avg'!H474</f>
        <v>15.13461099999998</v>
      </c>
      <c r="J474" s="6" t="str">
        <f>OBV!F474</f>
        <v>NEUTRAL</v>
      </c>
      <c r="K474" s="6" t="str">
        <f>OBV!G474</f>
        <v>NEUTRAL</v>
      </c>
      <c r="L474" s="6" t="str">
        <f>OBV!H474</f>
        <v>NEUTRAL</v>
      </c>
    </row>
    <row r="475" spans="1:12" ht="13.5" x14ac:dyDescent="0.25">
      <c r="A475" s="3">
        <f>RSI!A475</f>
        <v>42697</v>
      </c>
      <c r="B475" s="2">
        <f>RSI!B475</f>
        <v>14.8224</v>
      </c>
      <c r="C475" s="2">
        <f>RSI!I475</f>
        <v>23.456462960955022</v>
      </c>
      <c r="D475" s="2">
        <f>MACD!E475</f>
        <v>-1.4615118226068091E-2</v>
      </c>
      <c r="E475" s="2">
        <f>MACD!F475</f>
        <v>-1.8464694899532123E-2</v>
      </c>
      <c r="F475" s="2">
        <f>'Moving Avg'!D475</f>
        <v>14.822399999999998</v>
      </c>
      <c r="G475" s="2">
        <f>'Moving Avg'!F475</f>
        <v>14.822399999999996</v>
      </c>
      <c r="H475" s="2">
        <f>'Moving Avg'!G475</f>
        <v>14.876748000000006</v>
      </c>
      <c r="I475" s="2">
        <f>'Moving Avg'!H475</f>
        <v>15.13032499999998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</row>
    <row r="476" spans="1:12" ht="13.5" x14ac:dyDescent="0.25">
      <c r="A476" s="3">
        <f>RSI!A476</f>
        <v>42698</v>
      </c>
      <c r="B476" s="2">
        <f>RSI!B476</f>
        <v>14.8224</v>
      </c>
      <c r="C476" s="2">
        <f>RSI!I476</f>
        <v>23.456462960955022</v>
      </c>
      <c r="D476" s="2">
        <f>MACD!E476</f>
        <v>-1.3665806304652861E-2</v>
      </c>
      <c r="E476" s="2">
        <f>MACD!F476</f>
        <v>-1.7504917180556273E-2</v>
      </c>
      <c r="F476" s="2">
        <f>'Moving Avg'!D476</f>
        <v>14.822399999999998</v>
      </c>
      <c r="G476" s="2">
        <f>'Moving Avg'!F476</f>
        <v>14.822399999999996</v>
      </c>
      <c r="H476" s="2">
        <f>'Moving Avg'!G476</f>
        <v>14.867690000000007</v>
      </c>
      <c r="I476" s="2">
        <f>'Moving Avg'!H476</f>
        <v>15.126038999999976</v>
      </c>
      <c r="J476" s="6" t="str">
        <f>OBV!F476</f>
        <v>NEUTRAL</v>
      </c>
      <c r="K476" s="6" t="str">
        <f>OBV!G476</f>
        <v>NEUTRAL</v>
      </c>
      <c r="L476" s="6" t="str">
        <f>OBV!H476</f>
        <v>NEUTRAL</v>
      </c>
    </row>
    <row r="477" spans="1:12" ht="13.5" x14ac:dyDescent="0.25">
      <c r="A477" s="3">
        <f>RSI!A477</f>
        <v>42699</v>
      </c>
      <c r="B477" s="2">
        <f>RSI!B477</f>
        <v>14.8224</v>
      </c>
      <c r="C477" s="2">
        <f>RSI!I477</f>
        <v>23.456462960955022</v>
      </c>
      <c r="D477" s="2">
        <f>MACD!E477</f>
        <v>-1.2766307718875325E-2</v>
      </c>
      <c r="E477" s="2">
        <f>MACD!F477</f>
        <v>-1.6557195288220083E-2</v>
      </c>
      <c r="F477" s="2">
        <f>'Moving Avg'!D477</f>
        <v>14.822399999999998</v>
      </c>
      <c r="G477" s="2">
        <f>'Moving Avg'!F477</f>
        <v>14.822399999999996</v>
      </c>
      <c r="H477" s="2">
        <f>'Moving Avg'!G477</f>
        <v>14.858632000000007</v>
      </c>
      <c r="I477" s="2">
        <f>'Moving Avg'!H477</f>
        <v>15.121752999999977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</row>
    <row r="478" spans="1:12" ht="13.5" x14ac:dyDescent="0.25">
      <c r="A478" s="3">
        <f>RSI!A478</f>
        <v>42702</v>
      </c>
      <c r="B478" s="2">
        <f>RSI!B478</f>
        <v>14.8224</v>
      </c>
      <c r="C478" s="2">
        <f>RSI!I478</f>
        <v>23.456462960955022</v>
      </c>
      <c r="D478" s="2">
        <f>MACD!E478</f>
        <v>-1.19160873713966E-2</v>
      </c>
      <c r="E478" s="2">
        <f>MACD!F478</f>
        <v>-1.5628973704855387E-2</v>
      </c>
      <c r="F478" s="2">
        <f>'Moving Avg'!D478</f>
        <v>14.822399999999998</v>
      </c>
      <c r="G478" s="2">
        <f>'Moving Avg'!F478</f>
        <v>14.822399999999996</v>
      </c>
      <c r="H478" s="2">
        <f>'Moving Avg'!G478</f>
        <v>14.849574000000008</v>
      </c>
      <c r="I478" s="2">
        <f>'Moving Avg'!H478</f>
        <v>15.117466999999976</v>
      </c>
      <c r="J478" s="6" t="str">
        <f>OBV!F478</f>
        <v>NEUTRAL</v>
      </c>
      <c r="K478" s="6" t="str">
        <f>OBV!G478</f>
        <v>NEUTRAL</v>
      </c>
      <c r="L478" s="6" t="str">
        <f>OBV!H478</f>
        <v>NEUTRAL</v>
      </c>
    </row>
    <row r="479" spans="1:12" ht="13.5" x14ac:dyDescent="0.25">
      <c r="A479" s="3">
        <f>RSI!A479</f>
        <v>42703</v>
      </c>
      <c r="B479" s="2">
        <f>RSI!B479</f>
        <v>14.8224</v>
      </c>
      <c r="C479" s="2">
        <f>RSI!I479</f>
        <v>23.456462960955022</v>
      </c>
      <c r="D479" s="2">
        <f>MACD!E479</f>
        <v>-1.1114164451049291E-2</v>
      </c>
      <c r="E479" s="2">
        <f>MACD!F479</f>
        <v>-1.4726011854094168E-2</v>
      </c>
      <c r="F479" s="2">
        <f>'Moving Avg'!D479</f>
        <v>14.822399999999998</v>
      </c>
      <c r="G479" s="2">
        <f>'Moving Avg'!F479</f>
        <v>14.822399999999996</v>
      </c>
      <c r="H479" s="2">
        <f>'Moving Avg'!G479</f>
        <v>14.840516000000006</v>
      </c>
      <c r="I479" s="2">
        <f>'Moving Avg'!H479</f>
        <v>15.113180999999976</v>
      </c>
      <c r="J479" s="6" t="str">
        <f>OBV!F479</f>
        <v>NEUTRAL</v>
      </c>
      <c r="K479" s="6" t="str">
        <f>OBV!G479</f>
        <v>NEUTRAL</v>
      </c>
      <c r="L479" s="6" t="str">
        <f>OBV!H479</f>
        <v>NEUTRAL</v>
      </c>
    </row>
    <row r="480" spans="1:12" ht="13.5" x14ac:dyDescent="0.25">
      <c r="A480" s="3">
        <f>RSI!A480</f>
        <v>42704</v>
      </c>
      <c r="B480" s="2">
        <f>RSI!B480</f>
        <v>14.8224</v>
      </c>
      <c r="C480" s="2">
        <f>RSI!I480</f>
        <v>23.456462960955022</v>
      </c>
      <c r="D480" s="2">
        <f>MACD!E480</f>
        <v>-1.0359220118001389E-2</v>
      </c>
      <c r="E480" s="2">
        <f>MACD!F480</f>
        <v>-1.3852653506875612E-2</v>
      </c>
      <c r="F480" s="2">
        <f>'Moving Avg'!D480</f>
        <v>14.822399999999998</v>
      </c>
      <c r="G480" s="2">
        <f>'Moving Avg'!F480</f>
        <v>14.822399999999996</v>
      </c>
      <c r="H480" s="2">
        <f>'Moving Avg'!G480</f>
        <v>14.831458000000007</v>
      </c>
      <c r="I480" s="2">
        <f>'Moving Avg'!H480</f>
        <v>15.108894999999976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</row>
    <row r="481" spans="1:12" ht="13.5" x14ac:dyDescent="0.25">
      <c r="A481" s="3">
        <f>RSI!A481</f>
        <v>42705</v>
      </c>
      <c r="B481" s="2">
        <f>RSI!B481</f>
        <v>14.8224</v>
      </c>
      <c r="C481" s="2">
        <f>RSI!I481</f>
        <v>23.456462960955037</v>
      </c>
      <c r="D481" s="2">
        <f>MACD!E481</f>
        <v>-9.64968572466951E-3</v>
      </c>
      <c r="E481" s="2">
        <f>MACD!F481</f>
        <v>-1.3012059950434394E-2</v>
      </c>
      <c r="F481" s="2">
        <f>'Moving Avg'!D481</f>
        <v>14.822399999999998</v>
      </c>
      <c r="G481" s="2">
        <f>'Moving Avg'!F481</f>
        <v>14.822399999999996</v>
      </c>
      <c r="H481" s="2">
        <f>'Moving Avg'!G481</f>
        <v>14.822400000000007</v>
      </c>
      <c r="I481" s="2">
        <f>'Moving Avg'!H481</f>
        <v>15.104608999999975</v>
      </c>
      <c r="J481" s="6" t="str">
        <f>OBV!F481</f>
        <v>NEUTRAL</v>
      </c>
      <c r="K481" s="6" t="str">
        <f>OBV!G481</f>
        <v>NEUTRAL</v>
      </c>
      <c r="L481" s="6" t="str">
        <f>OBV!H481</f>
        <v>NEUTRAL</v>
      </c>
    </row>
    <row r="482" spans="1:12" ht="13.5" x14ac:dyDescent="0.25">
      <c r="A482" s="3">
        <f>RSI!A482</f>
        <v>42706</v>
      </c>
      <c r="B482" s="2">
        <f>RSI!B482</f>
        <v>14.8224</v>
      </c>
      <c r="C482" s="2">
        <f>RSI!I482</f>
        <v>23.456462960955022</v>
      </c>
      <c r="D482" s="2">
        <f>MACD!E482</f>
        <v>-8.9838147814624847E-3</v>
      </c>
      <c r="E482" s="2">
        <f>MACD!F482</f>
        <v>-1.2206410916640013E-2</v>
      </c>
      <c r="F482" s="2">
        <f>'Moving Avg'!D482</f>
        <v>14.822399999999998</v>
      </c>
      <c r="G482" s="2">
        <f>'Moving Avg'!F482</f>
        <v>14.822399999999996</v>
      </c>
      <c r="H482" s="2">
        <f>'Moving Avg'!G482</f>
        <v>14.822400000000007</v>
      </c>
      <c r="I482" s="2">
        <f>'Moving Avg'!H482</f>
        <v>15.100322999999973</v>
      </c>
      <c r="J482" s="6" t="str">
        <f>OBV!F482</f>
        <v>NEUTRAL</v>
      </c>
      <c r="K482" s="6" t="str">
        <f>OBV!G482</f>
        <v>NEUTRAL</v>
      </c>
      <c r="L482" s="6" t="str">
        <f>OBV!H482</f>
        <v>NEUTRAL</v>
      </c>
    </row>
    <row r="483" spans="1:12" ht="13.5" x14ac:dyDescent="0.25">
      <c r="A483" s="3">
        <f>RSI!A483</f>
        <v>42709</v>
      </c>
      <c r="B483" s="2">
        <f>RSI!B483</f>
        <v>14.8224</v>
      </c>
      <c r="C483" s="2">
        <f>RSI!I483</f>
        <v>23.456462960955022</v>
      </c>
      <c r="D483" s="2">
        <f>MACD!E483</f>
        <v>-8.3597413669114218E-3</v>
      </c>
      <c r="E483" s="2">
        <f>MACD!F483</f>
        <v>-1.1437077006694297E-2</v>
      </c>
      <c r="F483" s="2">
        <f>'Moving Avg'!D483</f>
        <v>14.822399999999998</v>
      </c>
      <c r="G483" s="2">
        <f>'Moving Avg'!F483</f>
        <v>14.822399999999996</v>
      </c>
      <c r="H483" s="2">
        <f>'Moving Avg'!G483</f>
        <v>14.822400000000007</v>
      </c>
      <c r="I483" s="2">
        <f>'Moving Avg'!H483</f>
        <v>15.096036999999974</v>
      </c>
      <c r="J483" s="6" t="str">
        <f>OBV!F483</f>
        <v>NEUTRAL</v>
      </c>
      <c r="K483" s="6" t="str">
        <f>OBV!G483</f>
        <v>NEUTRAL</v>
      </c>
      <c r="L483" s="6" t="str">
        <f>OBV!H483</f>
        <v>NEUTRAL</v>
      </c>
    </row>
    <row r="484" spans="1:12" ht="13.5" x14ac:dyDescent="0.25">
      <c r="A484" s="3">
        <f>RSI!A484</f>
        <v>42710</v>
      </c>
      <c r="B484" s="2">
        <f>RSI!B484</f>
        <v>14.8224</v>
      </c>
      <c r="C484" s="2">
        <f>RSI!I484</f>
        <v>23.456462960955022</v>
      </c>
      <c r="D484" s="2">
        <f>MACD!E484</f>
        <v>-7.7755272516171203E-3</v>
      </c>
      <c r="E484" s="2">
        <f>MACD!F484</f>
        <v>-1.0704767055678861E-2</v>
      </c>
      <c r="F484" s="2">
        <f>'Moving Avg'!D484</f>
        <v>14.822399999999998</v>
      </c>
      <c r="G484" s="2">
        <f>'Moving Avg'!F484</f>
        <v>14.822399999999996</v>
      </c>
      <c r="H484" s="2">
        <f>'Moving Avg'!G484</f>
        <v>14.822400000000007</v>
      </c>
      <c r="I484" s="2">
        <f>'Moving Avg'!H484</f>
        <v>15.091750999999972</v>
      </c>
      <c r="J484" s="6" t="str">
        <f>OBV!F484</f>
        <v>NEUTRAL</v>
      </c>
      <c r="K484" s="6" t="str">
        <f>OBV!G484</f>
        <v>NEUTRAL</v>
      </c>
      <c r="L484" s="6" t="str">
        <f>OBV!H484</f>
        <v>NEUTRAL</v>
      </c>
    </row>
    <row r="485" spans="1:12" ht="13.5" x14ac:dyDescent="0.25">
      <c r="A485" s="3">
        <f>RSI!A485</f>
        <v>42711</v>
      </c>
      <c r="B485" s="2">
        <f>RSI!B485</f>
        <v>14.8224</v>
      </c>
      <c r="C485" s="2">
        <f>RSI!I485</f>
        <v>23.456462960955022</v>
      </c>
      <c r="D485" s="2">
        <f>MACD!E485</f>
        <v>-7.2291996427455985E-3</v>
      </c>
      <c r="E485" s="2">
        <f>MACD!F485</f>
        <v>-1.0009653573092209E-2</v>
      </c>
      <c r="F485" s="2">
        <f>'Moving Avg'!D485</f>
        <v>14.822399999999998</v>
      </c>
      <c r="G485" s="2">
        <f>'Moving Avg'!F485</f>
        <v>14.822399999999996</v>
      </c>
      <c r="H485" s="2">
        <f>'Moving Avg'!G485</f>
        <v>14.822400000000007</v>
      </c>
      <c r="I485" s="2">
        <f>'Moving Avg'!H485</f>
        <v>15.08746499999997</v>
      </c>
      <c r="J485" s="6" t="str">
        <f>OBV!F485</f>
        <v>NEUTRAL</v>
      </c>
      <c r="K485" s="6" t="str">
        <f>OBV!G485</f>
        <v>NEUTRAL</v>
      </c>
      <c r="L485" s="6" t="str">
        <f>OBV!H485</f>
        <v>NEUTRAL</v>
      </c>
    </row>
    <row r="486" spans="1:12" ht="13.5" x14ac:dyDescent="0.25">
      <c r="A486" s="3">
        <f>RSI!A486</f>
        <v>42712</v>
      </c>
      <c r="B486" s="2">
        <f>RSI!B486</f>
        <v>14.8224</v>
      </c>
      <c r="C486" s="2">
        <f>RSI!I486</f>
        <v>23.456462960955022</v>
      </c>
      <c r="D486" s="2">
        <f>MACD!E486</f>
        <v>-6.7187811498392591E-3</v>
      </c>
      <c r="E486" s="2">
        <f>MACD!F486</f>
        <v>-9.3514790884416197E-3</v>
      </c>
      <c r="F486" s="2">
        <f>'Moving Avg'!D486</f>
        <v>14.822399999999998</v>
      </c>
      <c r="G486" s="2">
        <f>'Moving Avg'!F486</f>
        <v>14.822399999999996</v>
      </c>
      <c r="H486" s="2">
        <f>'Moving Avg'!G486</f>
        <v>14.822400000000007</v>
      </c>
      <c r="I486" s="2">
        <f>'Moving Avg'!H486</f>
        <v>15.083178999999971</v>
      </c>
      <c r="J486" s="6" t="str">
        <f>OBV!F486</f>
        <v>NEUTRAL</v>
      </c>
      <c r="K486" s="6" t="str">
        <f>OBV!G486</f>
        <v>NEUTRAL</v>
      </c>
      <c r="L486" s="6" t="str">
        <f>OBV!H486</f>
        <v>NEUTRAL</v>
      </c>
    </row>
    <row r="487" spans="1:12" ht="13.5" x14ac:dyDescent="0.25">
      <c r="A487" s="3">
        <f>RSI!A487</f>
        <v>42713</v>
      </c>
      <c r="B487" s="2">
        <f>RSI!B487</f>
        <v>14.8224</v>
      </c>
      <c r="C487" s="2">
        <f>RSI!I487</f>
        <v>23.456462960955022</v>
      </c>
      <c r="D487" s="2">
        <f>MACD!E487</f>
        <v>-6.2423133146598531E-3</v>
      </c>
      <c r="E487" s="2">
        <f>MACD!F487</f>
        <v>-8.7296459336852674E-3</v>
      </c>
      <c r="F487" s="2">
        <f>'Moving Avg'!D487</f>
        <v>14.822399999999998</v>
      </c>
      <c r="G487" s="2">
        <f>'Moving Avg'!F487</f>
        <v>14.822399999999996</v>
      </c>
      <c r="H487" s="2">
        <f>'Moving Avg'!G487</f>
        <v>14.822400000000007</v>
      </c>
      <c r="I487" s="2">
        <f>'Moving Avg'!H487</f>
        <v>15.078892999999971</v>
      </c>
      <c r="J487" s="6" t="str">
        <f>OBV!F487</f>
        <v>NEUTRAL</v>
      </c>
      <c r="K487" s="6" t="str">
        <f>OBV!G487</f>
        <v>NEUTRAL</v>
      </c>
      <c r="L487" s="6" t="str">
        <f>OBV!H487</f>
        <v>NEUTRAL</v>
      </c>
    </row>
    <row r="488" spans="1:12" ht="13.5" x14ac:dyDescent="0.25">
      <c r="A488" s="3">
        <f>RSI!A488</f>
        <v>42717</v>
      </c>
      <c r="B488" s="2">
        <f>RSI!B488</f>
        <v>14.8224</v>
      </c>
      <c r="C488" s="2">
        <f>RSI!I488</f>
        <v>23.456462960955022</v>
      </c>
      <c r="D488" s="2">
        <f>MACD!E488</f>
        <v>-5.7978748305202998E-3</v>
      </c>
      <c r="E488" s="2">
        <f>MACD!F488</f>
        <v>-8.1432917130522739E-3</v>
      </c>
      <c r="F488" s="2">
        <f>'Moving Avg'!D488</f>
        <v>14.822399999999998</v>
      </c>
      <c r="G488" s="2">
        <f>'Moving Avg'!F488</f>
        <v>14.822399999999996</v>
      </c>
      <c r="H488" s="2">
        <f>'Moving Avg'!G488</f>
        <v>14.822400000000007</v>
      </c>
      <c r="I488" s="2">
        <f>'Moving Avg'!H488</f>
        <v>15.07695199999997</v>
      </c>
      <c r="J488" s="6" t="str">
        <f>OBV!F488</f>
        <v>NEUTRAL</v>
      </c>
      <c r="K488" s="6" t="str">
        <f>OBV!G488</f>
        <v>NEUTRAL</v>
      </c>
      <c r="L488" s="6" t="str">
        <f>OBV!H488</f>
        <v>NEUTRAL</v>
      </c>
    </row>
    <row r="489" spans="1:12" ht="13.5" x14ac:dyDescent="0.25">
      <c r="A489" s="3">
        <f>RSI!A489</f>
        <v>42718</v>
      </c>
      <c r="B489" s="2">
        <f>RSI!B489</f>
        <v>14.8224</v>
      </c>
      <c r="C489" s="2">
        <f>RSI!I489</f>
        <v>23.456462960955022</v>
      </c>
      <c r="D489" s="2">
        <f>MACD!E489</f>
        <v>-5.3835953933099034E-3</v>
      </c>
      <c r="E489" s="2">
        <f>MACD!F489</f>
        <v>-7.5913524491038002E-3</v>
      </c>
      <c r="F489" s="2">
        <f>'Moving Avg'!D489</f>
        <v>14.822399999999998</v>
      </c>
      <c r="G489" s="2">
        <f>'Moving Avg'!F489</f>
        <v>14.822399999999996</v>
      </c>
      <c r="H489" s="2">
        <f>'Moving Avg'!G489</f>
        <v>14.822400000000007</v>
      </c>
      <c r="I489" s="2">
        <f>'Moving Avg'!H489</f>
        <v>15.07501099999997</v>
      </c>
      <c r="J489" s="6" t="str">
        <f>OBV!F489</f>
        <v>NEUTRAL</v>
      </c>
      <c r="K489" s="6" t="str">
        <f>OBV!G489</f>
        <v>NEUTRAL</v>
      </c>
      <c r="L489" s="6" t="str">
        <f>OBV!H489</f>
        <v>NEUTRAL</v>
      </c>
    </row>
    <row r="490" spans="1:12" ht="13.5" x14ac:dyDescent="0.25">
      <c r="A490" s="3">
        <f>RSI!A490</f>
        <v>42719</v>
      </c>
      <c r="B490" s="2">
        <f>RSI!B490</f>
        <v>14.8224</v>
      </c>
      <c r="C490" s="2">
        <f>RSI!I490</f>
        <v>23.456462960955022</v>
      </c>
      <c r="D490" s="2">
        <f>MACD!E490</f>
        <v>-4.9976659722119621E-3</v>
      </c>
      <c r="E490" s="2">
        <f>MACD!F490</f>
        <v>-7.0726151537254325E-3</v>
      </c>
      <c r="F490" s="2">
        <f>'Moving Avg'!D490</f>
        <v>14.822399999999998</v>
      </c>
      <c r="G490" s="2">
        <f>'Moving Avg'!F490</f>
        <v>14.822399999999996</v>
      </c>
      <c r="H490" s="2">
        <f>'Moving Avg'!G490</f>
        <v>14.822400000000007</v>
      </c>
      <c r="I490" s="2">
        <f>'Moving Avg'!H490</f>
        <v>15.073069999999971</v>
      </c>
      <c r="J490" s="6" t="str">
        <f>OBV!F490</f>
        <v>NEUTRAL</v>
      </c>
      <c r="K490" s="6" t="str">
        <f>OBV!G490</f>
        <v>NEUTRAL</v>
      </c>
      <c r="L490" s="6" t="str">
        <f>OBV!H490</f>
        <v>NEUTRAL</v>
      </c>
    </row>
    <row r="491" spans="1:12" ht="13.5" x14ac:dyDescent="0.25">
      <c r="A491" s="3">
        <f>RSI!A491</f>
        <v>42720</v>
      </c>
      <c r="B491" s="2">
        <f>RSI!B491</f>
        <v>14.8224</v>
      </c>
      <c r="C491" s="2">
        <f>RSI!I491</f>
        <v>23.456462960955022</v>
      </c>
      <c r="D491" s="2">
        <f>MACD!E491</f>
        <v>-4.6383461582770735E-3</v>
      </c>
      <c r="E491" s="2">
        <f>MACD!F491</f>
        <v>-6.5857613546357607E-3</v>
      </c>
      <c r="F491" s="2">
        <f>'Moving Avg'!D491</f>
        <v>14.822399999999998</v>
      </c>
      <c r="G491" s="2">
        <f>'Moving Avg'!F491</f>
        <v>14.822399999999996</v>
      </c>
      <c r="H491" s="2">
        <f>'Moving Avg'!G491</f>
        <v>14.822400000000007</v>
      </c>
      <c r="I491" s="2">
        <f>'Moving Avg'!H491</f>
        <v>15.071128999999971</v>
      </c>
      <c r="J491" s="6" t="str">
        <f>OBV!F491</f>
        <v>NEUTRAL</v>
      </c>
      <c r="K491" s="6" t="str">
        <f>OBV!G491</f>
        <v>NEUTRAL</v>
      </c>
      <c r="L491" s="6" t="str">
        <f>OBV!H491</f>
        <v>NEUTRAL</v>
      </c>
    </row>
    <row r="492" spans="1:12" ht="13.5" x14ac:dyDescent="0.25">
      <c r="A492" s="3">
        <f>RSI!A492</f>
        <v>42723</v>
      </c>
      <c r="B492" s="2">
        <f>RSI!B492</f>
        <v>14.8224</v>
      </c>
      <c r="C492" s="2">
        <f>RSI!I492</f>
        <v>23.456462960955022</v>
      </c>
      <c r="D492" s="2">
        <f>MACD!E492</f>
        <v>-4.3039691398565338E-3</v>
      </c>
      <c r="E492" s="2">
        <f>MACD!F492</f>
        <v>-6.1294029116799164E-3</v>
      </c>
      <c r="F492" s="2">
        <f>'Moving Avg'!D492</f>
        <v>14.822399999999998</v>
      </c>
      <c r="G492" s="2">
        <f>'Moving Avg'!F492</f>
        <v>14.822399999999996</v>
      </c>
      <c r="H492" s="2">
        <f>'Moving Avg'!G492</f>
        <v>14.822400000000007</v>
      </c>
      <c r="I492" s="2">
        <f>'Moving Avg'!H492</f>
        <v>15.069187999999972</v>
      </c>
      <c r="J492" s="6" t="str">
        <f>OBV!F492</f>
        <v>NEUTRAL</v>
      </c>
      <c r="K492" s="6" t="str">
        <f>OBV!G492</f>
        <v>NEUTRAL</v>
      </c>
      <c r="L492" s="6" t="str">
        <f>OBV!H492</f>
        <v>NEUTRAL</v>
      </c>
    </row>
    <row r="493" spans="1:12" ht="13.5" x14ac:dyDescent="0.25">
      <c r="A493" s="3">
        <f>RSI!A493</f>
        <v>42724</v>
      </c>
      <c r="B493" s="2">
        <f>RSI!B493</f>
        <v>14.8224</v>
      </c>
      <c r="C493" s="2">
        <f>RSI!I493</f>
        <v>23.456462960955022</v>
      </c>
      <c r="D493" s="2">
        <f>MACD!E493</f>
        <v>-3.9929447620075109E-3</v>
      </c>
      <c r="E493" s="2">
        <f>MACD!F493</f>
        <v>-5.7021112817454362E-3</v>
      </c>
      <c r="F493" s="2">
        <f>'Moving Avg'!D493</f>
        <v>14.822399999999998</v>
      </c>
      <c r="G493" s="2">
        <f>'Moving Avg'!F493</f>
        <v>14.822399999999996</v>
      </c>
      <c r="H493" s="2">
        <f>'Moving Avg'!G493</f>
        <v>14.822400000000007</v>
      </c>
      <c r="I493" s="2">
        <f>'Moving Avg'!H493</f>
        <v>15.067246999999973</v>
      </c>
      <c r="J493" s="6" t="str">
        <f>OBV!F493</f>
        <v>NEUTRAL</v>
      </c>
      <c r="K493" s="6" t="str">
        <f>OBV!G493</f>
        <v>NEUTRAL</v>
      </c>
      <c r="L493" s="6" t="str">
        <f>OBV!H493</f>
        <v>NEUTRAL</v>
      </c>
    </row>
    <row r="494" spans="1:12" ht="13.5" x14ac:dyDescent="0.25">
      <c r="A494" s="3">
        <f>RSI!A494</f>
        <v>42725</v>
      </c>
      <c r="B494" s="2">
        <f>RSI!B494</f>
        <v>14.8224</v>
      </c>
      <c r="C494" s="2">
        <f>RSI!I494</f>
        <v>23.456462960955022</v>
      </c>
      <c r="D494" s="2">
        <f>MACD!E494</f>
        <v>-3.7037610498806828E-3</v>
      </c>
      <c r="E494" s="2">
        <f>MACD!F494</f>
        <v>-5.3024412353724851E-3</v>
      </c>
      <c r="F494" s="2">
        <f>'Moving Avg'!D494</f>
        <v>14.822399999999998</v>
      </c>
      <c r="G494" s="2">
        <f>'Moving Avg'!F494</f>
        <v>14.822399999999996</v>
      </c>
      <c r="H494" s="2">
        <f>'Moving Avg'!G494</f>
        <v>14.822400000000007</v>
      </c>
      <c r="I494" s="2">
        <f>'Moving Avg'!H494</f>
        <v>15.065305999999973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</row>
    <row r="495" spans="1:12" ht="13.5" x14ac:dyDescent="0.25">
      <c r="A495" s="3">
        <f>RSI!A495</f>
        <v>42726</v>
      </c>
      <c r="B495" s="2">
        <f>RSI!B495</f>
        <v>14.8224</v>
      </c>
      <c r="C495" s="2">
        <f>RSI!I495</f>
        <v>23.456462960955037</v>
      </c>
      <c r="D495" s="2">
        <f>MACD!E495</f>
        <v>-3.4349845113208488E-3</v>
      </c>
      <c r="E495" s="2">
        <f>MACD!F495</f>
        <v>-4.928949890562158E-3</v>
      </c>
      <c r="F495" s="2">
        <f>'Moving Avg'!D495</f>
        <v>14.822399999999998</v>
      </c>
      <c r="G495" s="2">
        <f>'Moving Avg'!F495</f>
        <v>14.822399999999996</v>
      </c>
      <c r="H495" s="2">
        <f>'Moving Avg'!G495</f>
        <v>14.822400000000007</v>
      </c>
      <c r="I495" s="2">
        <f>'Moving Avg'!H495</f>
        <v>15.063364999999974</v>
      </c>
      <c r="J495" s="6" t="str">
        <f>OBV!F495</f>
        <v>NEUTRAL</v>
      </c>
      <c r="K495" s="6" t="str">
        <f>OBV!G495</f>
        <v>NEUTRAL</v>
      </c>
      <c r="L495" s="6" t="str">
        <f>OBV!H495</f>
        <v>NEUTRAL</v>
      </c>
    </row>
    <row r="496" spans="1:12" ht="13.5" x14ac:dyDescent="0.25">
      <c r="A496" s="3">
        <f>RSI!A496</f>
        <v>42727</v>
      </c>
      <c r="B496" s="2">
        <f>RSI!B496</f>
        <v>14.8224</v>
      </c>
      <c r="C496" s="2">
        <f>RSI!I496</f>
        <v>23.456462960955037</v>
      </c>
      <c r="D496" s="2">
        <f>MACD!E496</f>
        <v>-3.1852594795562794E-3</v>
      </c>
      <c r="E496" s="2">
        <f>MACD!F496</f>
        <v>-4.580211808360983E-3</v>
      </c>
      <c r="F496" s="2">
        <f>'Moving Avg'!D496</f>
        <v>14.822399999999998</v>
      </c>
      <c r="G496" s="2">
        <f>'Moving Avg'!F496</f>
        <v>14.822399999999996</v>
      </c>
      <c r="H496" s="2">
        <f>'Moving Avg'!G496</f>
        <v>14.822400000000007</v>
      </c>
      <c r="I496" s="2">
        <f>'Moving Avg'!H496</f>
        <v>15.061423999999974</v>
      </c>
      <c r="J496" s="6" t="str">
        <f>OBV!F496</f>
        <v>NEUTRAL</v>
      </c>
      <c r="K496" s="6" t="str">
        <f>OBV!G496</f>
        <v>NEUTRAL</v>
      </c>
      <c r="L496" s="6" t="str">
        <f>OBV!H496</f>
        <v>NEUTRAL</v>
      </c>
    </row>
    <row r="497" spans="1:12" ht="13.5" x14ac:dyDescent="0.25">
      <c r="A497" s="3">
        <f>RSI!A497</f>
        <v>42730</v>
      </c>
      <c r="B497" s="2">
        <f>RSI!B497</f>
        <v>14.8224</v>
      </c>
      <c r="C497" s="2">
        <f>RSI!I497</f>
        <v>23.456462960955037</v>
      </c>
      <c r="D497" s="2">
        <f>MACD!E497</f>
        <v>-2.9533067113156619E-3</v>
      </c>
      <c r="E497" s="2">
        <f>MACD!F497</f>
        <v>-4.2548307889519188E-3</v>
      </c>
      <c r="F497" s="2">
        <f>'Moving Avg'!D497</f>
        <v>14.822399999999998</v>
      </c>
      <c r="G497" s="2">
        <f>'Moving Avg'!F497</f>
        <v>14.822399999999996</v>
      </c>
      <c r="H497" s="2">
        <f>'Moving Avg'!G497</f>
        <v>14.822400000000007</v>
      </c>
      <c r="I497" s="2">
        <f>'Moving Avg'!H497</f>
        <v>15.059482999999975</v>
      </c>
      <c r="J497" s="6" t="str">
        <f>OBV!F497</f>
        <v>NEUTRAL</v>
      </c>
      <c r="K497" s="6" t="str">
        <f>OBV!G497</f>
        <v>NEUTRAL</v>
      </c>
      <c r="L497" s="6" t="str">
        <f>OBV!H497</f>
        <v>NEUTRAL</v>
      </c>
    </row>
    <row r="498" spans="1:12" ht="13.5" x14ac:dyDescent="0.25">
      <c r="A498" s="3">
        <f>RSI!A498</f>
        <v>42731</v>
      </c>
      <c r="B498" s="2">
        <f>RSI!B498</f>
        <v>14.8224</v>
      </c>
      <c r="C498" s="2">
        <f>RSI!I498</f>
        <v>23.456462960955037</v>
      </c>
      <c r="D498" s="2">
        <f>MACD!E498</f>
        <v>-2.7379214175500266E-3</v>
      </c>
      <c r="E498" s="2">
        <f>MACD!F498</f>
        <v>-3.9514489146715405E-3</v>
      </c>
      <c r="F498" s="2">
        <f>'Moving Avg'!D498</f>
        <v>14.822399999999998</v>
      </c>
      <c r="G498" s="2">
        <f>'Moving Avg'!F498</f>
        <v>14.822399999999996</v>
      </c>
      <c r="H498" s="2">
        <f>'Moving Avg'!G498</f>
        <v>14.822400000000007</v>
      </c>
      <c r="I498" s="2">
        <f>'Moving Avg'!H498</f>
        <v>15.057541999999977</v>
      </c>
      <c r="J498" s="6" t="str">
        <f>OBV!F498</f>
        <v>NEUTRAL</v>
      </c>
      <c r="K498" s="6" t="str">
        <f>OBV!G498</f>
        <v>NEUTRAL</v>
      </c>
      <c r="L498" s="6" t="str">
        <f>OBV!H498</f>
        <v>NEUTRAL</v>
      </c>
    </row>
    <row r="499" spans="1:12" ht="13.5" x14ac:dyDescent="0.25">
      <c r="A499" s="3">
        <f>RSI!A499</f>
        <v>42732</v>
      </c>
      <c r="B499" s="2">
        <f>RSI!B499</f>
        <v>14.8224</v>
      </c>
      <c r="C499" s="2">
        <f>RSI!I499</f>
        <v>23.456462960955037</v>
      </c>
      <c r="D499" s="2">
        <f>MACD!E499</f>
        <v>-2.5379708720922878E-3</v>
      </c>
      <c r="E499" s="2">
        <f>MACD!F499</f>
        <v>-3.6687533061556901E-3</v>
      </c>
      <c r="F499" s="2">
        <f>'Moving Avg'!D499</f>
        <v>14.822399999999998</v>
      </c>
      <c r="G499" s="2">
        <f>'Moving Avg'!F499</f>
        <v>14.822399999999996</v>
      </c>
      <c r="H499" s="2">
        <f>'Moving Avg'!G499</f>
        <v>14.822400000000007</v>
      </c>
      <c r="I499" s="2">
        <f>'Moving Avg'!H499</f>
        <v>15.055600999999976</v>
      </c>
      <c r="J499" s="6" t="str">
        <f>OBV!F499</f>
        <v>NEUTRAL</v>
      </c>
      <c r="K499" s="6" t="str">
        <f>OBV!G499</f>
        <v>NEUTRAL</v>
      </c>
      <c r="L499" s="6" t="str">
        <f>OBV!H499</f>
        <v>NEUTRAL</v>
      </c>
    </row>
    <row r="500" spans="1:12" ht="13.5" x14ac:dyDescent="0.25">
      <c r="A500" s="3">
        <f>RSI!A500</f>
        <v>42733</v>
      </c>
      <c r="B500" s="2">
        <f>RSI!B500</f>
        <v>14.8224</v>
      </c>
      <c r="C500" s="2">
        <f>RSI!I500</f>
        <v>23.456462960955037</v>
      </c>
      <c r="D500" s="2">
        <f>MACD!E500</f>
        <v>-2.3523917168510877E-3</v>
      </c>
      <c r="E500" s="2">
        <f>MACD!F500</f>
        <v>-3.4054809882947696E-3</v>
      </c>
      <c r="F500" s="2">
        <f>'Moving Avg'!D500</f>
        <v>14.822399999999998</v>
      </c>
      <c r="G500" s="2">
        <f>'Moving Avg'!F500</f>
        <v>14.822399999999996</v>
      </c>
      <c r="H500" s="2">
        <f>'Moving Avg'!G500</f>
        <v>14.822400000000007</v>
      </c>
      <c r="I500" s="2">
        <f>'Moving Avg'!H500</f>
        <v>15.055926499999977</v>
      </c>
      <c r="J500" s="6" t="str">
        <f>OBV!F500</f>
        <v>NEUTRAL</v>
      </c>
      <c r="K500" s="6" t="str">
        <f>OBV!G500</f>
        <v>NEUTRAL</v>
      </c>
      <c r="L500" s="6" t="str">
        <f>OBV!H500</f>
        <v>NEUTRAL</v>
      </c>
    </row>
    <row r="501" spans="1:12" ht="13.5" x14ac:dyDescent="0.25">
      <c r="A501" s="3">
        <f>RSI!A501</f>
        <v>42734</v>
      </c>
      <c r="B501" s="2">
        <f>RSI!B501</f>
        <v>14.8224</v>
      </c>
      <c r="C501" s="2">
        <f>RSI!I501</f>
        <v>23.456462960955037</v>
      </c>
      <c r="D501" s="2">
        <f>MACD!E501</f>
        <v>-2.180187059989791E-3</v>
      </c>
      <c r="E501" s="2">
        <f>MACD!F501</f>
        <v>-3.1604222026337739E-3</v>
      </c>
      <c r="F501" s="2">
        <f>'Moving Avg'!D501</f>
        <v>14.822399999999998</v>
      </c>
      <c r="G501" s="2">
        <f>'Moving Avg'!F501</f>
        <v>14.822399999999996</v>
      </c>
      <c r="H501" s="2">
        <f>'Moving Avg'!G501</f>
        <v>14.822400000000007</v>
      </c>
      <c r="I501" s="2">
        <f>'Moving Avg'!H501</f>
        <v>15.056251999999979</v>
      </c>
      <c r="J501" s="6" t="str">
        <f>OBV!F501</f>
        <v>NEUTRAL</v>
      </c>
      <c r="K501" s="6" t="str">
        <f>OBV!G501</f>
        <v>NEUTRAL</v>
      </c>
      <c r="L501" s="6" t="str">
        <f>OBV!H501</f>
        <v>NEUTRAL</v>
      </c>
    </row>
    <row r="502" spans="1:12" ht="13.5" x14ac:dyDescent="0.25">
      <c r="A502" s="3">
        <f>RSI!A502</f>
        <v>42737</v>
      </c>
      <c r="B502" s="2">
        <f>RSI!B502</f>
        <v>14.8224</v>
      </c>
      <c r="C502" s="2">
        <f>RSI!I502</f>
        <v>23.456462960955037</v>
      </c>
      <c r="D502" s="2">
        <f>MACD!E502</f>
        <v>-2.0204234449572311E-3</v>
      </c>
      <c r="E502" s="2">
        <f>MACD!F502</f>
        <v>-2.9324224510984655E-3</v>
      </c>
      <c r="F502" s="2">
        <f>'Moving Avg'!D502</f>
        <v>14.822399999999998</v>
      </c>
      <c r="G502" s="2">
        <f>'Moving Avg'!F502</f>
        <v>14.822399999999996</v>
      </c>
      <c r="H502" s="2">
        <f>'Moving Avg'!G502</f>
        <v>14.822400000000007</v>
      </c>
      <c r="I502" s="2">
        <f>'Moving Avg'!H502</f>
        <v>15.056577499999978</v>
      </c>
      <c r="J502" s="6" t="str">
        <f>OBV!F502</f>
        <v>NEUTRAL</v>
      </c>
      <c r="K502" s="6" t="str">
        <f>OBV!G502</f>
        <v>NEUTRAL</v>
      </c>
      <c r="L502" s="6" t="str">
        <f>OBV!H502</f>
        <v>NEUTRAL</v>
      </c>
    </row>
    <row r="503" spans="1:12" ht="13.5" x14ac:dyDescent="0.25">
      <c r="A503" s="3">
        <f>RSI!A503</f>
        <v>42738</v>
      </c>
      <c r="B503" s="2">
        <f>RSI!B503</f>
        <v>14.8224</v>
      </c>
      <c r="C503" s="2">
        <f>RSI!I503</f>
        <v>23.456462960955037</v>
      </c>
      <c r="D503" s="2">
        <f>MACD!E503</f>
        <v>-1.8722277528926412E-3</v>
      </c>
      <c r="E503" s="2">
        <f>MACD!F503</f>
        <v>-2.7203835114573008E-3</v>
      </c>
      <c r="F503" s="2">
        <f>'Moving Avg'!D503</f>
        <v>14.822399999999998</v>
      </c>
      <c r="G503" s="2">
        <f>'Moving Avg'!F503</f>
        <v>14.822399999999996</v>
      </c>
      <c r="H503" s="2">
        <f>'Moving Avg'!G503</f>
        <v>14.822400000000007</v>
      </c>
      <c r="I503" s="2">
        <f>'Moving Avg'!H503</f>
        <v>15.056902999999979</v>
      </c>
      <c r="J503" s="6" t="str">
        <f>OBV!F503</f>
        <v>NEUTRAL</v>
      </c>
      <c r="K503" s="6" t="str">
        <f>OBV!G503</f>
        <v>NEUTRAL</v>
      </c>
      <c r="L503" s="6" t="str">
        <f>OBV!H503</f>
        <v>NEUTRAL</v>
      </c>
    </row>
    <row r="504" spans="1:12" ht="13.5" x14ac:dyDescent="0.25">
      <c r="A504" s="3">
        <f>RSI!A504</f>
        <v>42739</v>
      </c>
      <c r="B504" s="2">
        <f>RSI!B504</f>
        <v>14.8224</v>
      </c>
      <c r="C504" s="2">
        <f>RSI!I504</f>
        <v>23.456462960955037</v>
      </c>
      <c r="D504" s="2">
        <f>MACD!E504</f>
        <v>-1.7347840881392074E-3</v>
      </c>
      <c r="E504" s="2">
        <f>MACD!F504</f>
        <v>-2.5232636267936825E-3</v>
      </c>
      <c r="F504" s="2">
        <f>'Moving Avg'!D504</f>
        <v>14.822399999999998</v>
      </c>
      <c r="G504" s="2">
        <f>'Moving Avg'!F504</f>
        <v>14.822399999999996</v>
      </c>
      <c r="H504" s="2">
        <f>'Moving Avg'!G504</f>
        <v>14.822400000000007</v>
      </c>
      <c r="I504" s="2">
        <f>'Moving Avg'!H504</f>
        <v>15.057228499999978</v>
      </c>
      <c r="J504" s="6" t="str">
        <f>OBV!F504</f>
        <v>NEUTRAL</v>
      </c>
      <c r="K504" s="6" t="str">
        <f>OBV!G504</f>
        <v>NEUTRAL</v>
      </c>
      <c r="L504" s="6" t="str">
        <f>OBV!H504</f>
        <v>NEUTRAL</v>
      </c>
    </row>
    <row r="505" spans="1:12" ht="13.5" x14ac:dyDescent="0.25">
      <c r="A505" s="3">
        <f>RSI!A505</f>
        <v>42740</v>
      </c>
      <c r="B505" s="2">
        <f>RSI!B505</f>
        <v>14.8224</v>
      </c>
      <c r="C505" s="2">
        <f>RSI!I505</f>
        <v>23.456462960955037</v>
      </c>
      <c r="D505" s="2">
        <f>MACD!E505</f>
        <v>-1.6073306859745173E-3</v>
      </c>
      <c r="E505" s="2">
        <f>MACD!F505</f>
        <v>-2.3400770386298496E-3</v>
      </c>
      <c r="F505" s="2">
        <f>'Moving Avg'!D505</f>
        <v>14.822399999999998</v>
      </c>
      <c r="G505" s="2">
        <f>'Moving Avg'!F505</f>
        <v>14.822399999999996</v>
      </c>
      <c r="H505" s="2">
        <f>'Moving Avg'!G505</f>
        <v>14.822400000000007</v>
      </c>
      <c r="I505" s="2">
        <f>'Moving Avg'!H505</f>
        <v>15.05755399999998</v>
      </c>
      <c r="J505" s="6" t="str">
        <f>OBV!F505</f>
        <v>NEUTRAL</v>
      </c>
      <c r="K505" s="6" t="str">
        <f>OBV!G505</f>
        <v>NEUTRAL</v>
      </c>
      <c r="L505" s="6" t="str">
        <f>OBV!H505</f>
        <v>NEUTRAL</v>
      </c>
    </row>
    <row r="506" spans="1:12" ht="13.5" x14ac:dyDescent="0.25">
      <c r="A506" s="3">
        <f>RSI!A506</f>
        <v>42741</v>
      </c>
      <c r="B506" s="2">
        <f>RSI!B506</f>
        <v>14.8224</v>
      </c>
      <c r="C506" s="2">
        <f>RSI!I506</f>
        <v>23.456462960955037</v>
      </c>
      <c r="D506" s="2">
        <f>MACD!E506</f>
        <v>-1.4891568730437399E-3</v>
      </c>
      <c r="E506" s="2">
        <f>MACD!F506</f>
        <v>-2.1698930055126277E-3</v>
      </c>
      <c r="F506" s="2">
        <f>'Moving Avg'!D506</f>
        <v>14.822399999999998</v>
      </c>
      <c r="G506" s="2">
        <f>'Moving Avg'!F506</f>
        <v>14.822399999999996</v>
      </c>
      <c r="H506" s="2">
        <f>'Moving Avg'!G506</f>
        <v>14.822400000000007</v>
      </c>
      <c r="I506" s="2">
        <f>'Moving Avg'!H506</f>
        <v>15.060087999999981</v>
      </c>
      <c r="J506" s="6" t="str">
        <f>OBV!F506</f>
        <v>NEUTRAL</v>
      </c>
      <c r="K506" s="6" t="str">
        <f>OBV!G506</f>
        <v>NEUTRAL</v>
      </c>
      <c r="L506" s="6" t="str">
        <f>OBV!H506</f>
        <v>NEUTRAL</v>
      </c>
    </row>
    <row r="507" spans="1:12" ht="13.5" x14ac:dyDescent="0.25">
      <c r="A507" s="3">
        <f>RSI!A507</f>
        <v>42744</v>
      </c>
      <c r="B507" s="2">
        <f>RSI!B507</f>
        <v>14.8224</v>
      </c>
      <c r="C507" s="2">
        <f>RSI!I507</f>
        <v>23.456462960955037</v>
      </c>
      <c r="D507" s="2">
        <f>MACD!E507</f>
        <v>-1.3796001036734395E-3</v>
      </c>
      <c r="E507" s="2">
        <f>MACD!F507</f>
        <v>-2.0118344251447901E-3</v>
      </c>
      <c r="F507" s="2">
        <f>'Moving Avg'!D507</f>
        <v>14.822399999999998</v>
      </c>
      <c r="G507" s="2">
        <f>'Moving Avg'!F507</f>
        <v>14.822399999999996</v>
      </c>
      <c r="H507" s="2">
        <f>'Moving Avg'!G507</f>
        <v>14.822400000000007</v>
      </c>
      <c r="I507" s="2">
        <f>'Moving Avg'!H507</f>
        <v>15.062621999999982</v>
      </c>
      <c r="J507" s="6" t="str">
        <f>OBV!F507</f>
        <v>NEUTRAL</v>
      </c>
      <c r="K507" s="6" t="str">
        <f>OBV!G507</f>
        <v>NEUTRAL</v>
      </c>
      <c r="L507" s="6" t="str">
        <f>OBV!H507</f>
        <v>NEUTRAL</v>
      </c>
    </row>
    <row r="508" spans="1:12" ht="13.5" x14ac:dyDescent="0.25">
      <c r="A508" s="3">
        <f>RSI!A508</f>
        <v>42745</v>
      </c>
      <c r="B508" s="2">
        <f>RSI!B508</f>
        <v>14.8224</v>
      </c>
      <c r="C508" s="2">
        <f>RSI!I508</f>
        <v>23.456462960955037</v>
      </c>
      <c r="D508" s="2">
        <f>MACD!E508</f>
        <v>-1.2780430894512307E-3</v>
      </c>
      <c r="E508" s="2">
        <f>MACD!F508</f>
        <v>-1.8650761580060783E-3</v>
      </c>
      <c r="F508" s="2">
        <f>'Moving Avg'!D508</f>
        <v>14.822399999999998</v>
      </c>
      <c r="G508" s="2">
        <f>'Moving Avg'!F508</f>
        <v>14.822399999999996</v>
      </c>
      <c r="H508" s="2">
        <f>'Moving Avg'!G508</f>
        <v>14.822400000000007</v>
      </c>
      <c r="I508" s="2">
        <f>'Moving Avg'!H508</f>
        <v>15.063025999999981</v>
      </c>
      <c r="J508" s="6" t="str">
        <f>OBV!F508</f>
        <v>NEUTRAL</v>
      </c>
      <c r="K508" s="6" t="str">
        <f>OBV!G508</f>
        <v>NEUTRAL</v>
      </c>
      <c r="L508" s="6" t="str">
        <f>OBV!H508</f>
        <v>NEUTRAL</v>
      </c>
    </row>
    <row r="509" spans="1:12" ht="13.5" x14ac:dyDescent="0.25">
      <c r="A509" s="3">
        <f>RSI!A509</f>
        <v>42746</v>
      </c>
      <c r="B509" s="2">
        <f>RSI!B509</f>
        <v>14.8224</v>
      </c>
      <c r="C509" s="2">
        <f>RSI!I509</f>
        <v>23.456462960955037</v>
      </c>
      <c r="D509" s="2">
        <f>MACD!E509</f>
        <v>-1.1839110345555071E-3</v>
      </c>
      <c r="E509" s="2">
        <f>MACD!F509</f>
        <v>-1.728843133315964E-3</v>
      </c>
      <c r="F509" s="2">
        <f>'Moving Avg'!D509</f>
        <v>14.822399999999998</v>
      </c>
      <c r="G509" s="2">
        <f>'Moving Avg'!F509</f>
        <v>14.822399999999996</v>
      </c>
      <c r="H509" s="2">
        <f>'Moving Avg'!G509</f>
        <v>14.822400000000007</v>
      </c>
      <c r="I509" s="2">
        <f>'Moving Avg'!H509</f>
        <v>15.061319499999982</v>
      </c>
      <c r="J509" s="6" t="str">
        <f>OBV!F509</f>
        <v>NEUTRAL</v>
      </c>
      <c r="K509" s="6" t="str">
        <f>OBV!G509</f>
        <v>NEUTRAL</v>
      </c>
      <c r="L509" s="6" t="str">
        <f>OBV!H509</f>
        <v>NEUTRAL</v>
      </c>
    </row>
    <row r="510" spans="1:12" ht="13.5" x14ac:dyDescent="0.25">
      <c r="A510" s="3">
        <f>RSI!A510</f>
        <v>42747</v>
      </c>
      <c r="B510" s="2">
        <f>RSI!B510</f>
        <v>14.8224</v>
      </c>
      <c r="C510" s="2">
        <f>RSI!I510</f>
        <v>23.456462960955037</v>
      </c>
      <c r="D510" s="2">
        <f>MACD!E510</f>
        <v>-1.0966689854541301E-3</v>
      </c>
      <c r="E510" s="2">
        <f>MACD!F510</f>
        <v>-1.6024083037435974E-3</v>
      </c>
      <c r="F510" s="2">
        <f>'Moving Avg'!D510</f>
        <v>14.822399999999998</v>
      </c>
      <c r="G510" s="2">
        <f>'Moving Avg'!F510</f>
        <v>14.822399999999996</v>
      </c>
      <c r="H510" s="2">
        <f>'Moving Avg'!G510</f>
        <v>14.822400000000007</v>
      </c>
      <c r="I510" s="2">
        <f>'Moving Avg'!H510</f>
        <v>15.059612999999983</v>
      </c>
      <c r="J510" s="6" t="str">
        <f>OBV!F510</f>
        <v>NEUTRAL</v>
      </c>
      <c r="K510" s="6" t="str">
        <f>OBV!G510</f>
        <v>NEUTRAL</v>
      </c>
      <c r="L510" s="6" t="str">
        <f>OBV!H510</f>
        <v>NEUTRAL</v>
      </c>
    </row>
    <row r="511" spans="1:12" ht="13.5" x14ac:dyDescent="0.25">
      <c r="A511" s="3">
        <f>RSI!A511</f>
        <v>42748</v>
      </c>
      <c r="B511" s="2">
        <f>RSI!B511</f>
        <v>14.8224</v>
      </c>
      <c r="C511" s="2">
        <f>RSI!I511</f>
        <v>23.456462960955037</v>
      </c>
      <c r="D511" s="2">
        <f>MACD!E511</f>
        <v>-1.0158193004272675E-3</v>
      </c>
      <c r="E511" s="2">
        <f>MACD!F511</f>
        <v>-1.4850905030803314E-3</v>
      </c>
      <c r="F511" s="2">
        <f>'Moving Avg'!D511</f>
        <v>14.822399999999998</v>
      </c>
      <c r="G511" s="2">
        <f>'Moving Avg'!F511</f>
        <v>14.822399999999996</v>
      </c>
      <c r="H511" s="2">
        <f>'Moving Avg'!G511</f>
        <v>14.822400000000007</v>
      </c>
      <c r="I511" s="2">
        <f>'Moving Avg'!H511</f>
        <v>15.057906499999984</v>
      </c>
      <c r="J511" s="6" t="str">
        <f>OBV!F511</f>
        <v>NEUTRAL</v>
      </c>
      <c r="K511" s="6" t="str">
        <f>OBV!G511</f>
        <v>NEUTRAL</v>
      </c>
      <c r="L511" s="6" t="str">
        <f>OBV!H511</f>
        <v>NEUTRAL</v>
      </c>
    </row>
    <row r="512" spans="1:12" ht="13.5" x14ac:dyDescent="0.25">
      <c r="A512" s="3">
        <f>RSI!A512</f>
        <v>42751</v>
      </c>
      <c r="B512" s="2">
        <f>RSI!B512</f>
        <v>14.8224</v>
      </c>
      <c r="C512" s="2">
        <f>RSI!I512</f>
        <v>23.456462960955037</v>
      </c>
      <c r="D512" s="2">
        <f>MACD!E512</f>
        <v>-9.4089924178319961E-4</v>
      </c>
      <c r="E512" s="2">
        <f>MACD!F512</f>
        <v>-1.376252250820905E-3</v>
      </c>
      <c r="F512" s="2">
        <f>'Moving Avg'!D512</f>
        <v>14.822399999999998</v>
      </c>
      <c r="G512" s="2">
        <f>'Moving Avg'!F512</f>
        <v>14.822399999999996</v>
      </c>
      <c r="H512" s="2">
        <f>'Moving Avg'!G512</f>
        <v>14.822400000000007</v>
      </c>
      <c r="I512" s="2">
        <f>'Moving Avg'!H512</f>
        <v>15.056199999999983</v>
      </c>
      <c r="J512" s="6" t="str">
        <f>OBV!F512</f>
        <v>NEUTRAL</v>
      </c>
      <c r="K512" s="6" t="str">
        <f>OBV!G512</f>
        <v>NEUTRAL</v>
      </c>
      <c r="L512" s="6" t="str">
        <f>OBV!H512</f>
        <v>NEUTRAL</v>
      </c>
    </row>
    <row r="513" spans="1:12" ht="13.5" x14ac:dyDescent="0.25">
      <c r="A513" s="3">
        <f>RSI!A513</f>
        <v>42752</v>
      </c>
      <c r="B513" s="2">
        <f>RSI!B513</f>
        <v>14.8224</v>
      </c>
      <c r="C513" s="2">
        <f>RSI!I513</f>
        <v>23.456462960955037</v>
      </c>
      <c r="D513" s="2">
        <f>MACD!E513</f>
        <v>-8.7147869165704606E-4</v>
      </c>
      <c r="E513" s="2">
        <f>MACD!F513</f>
        <v>-1.2752975389881331E-3</v>
      </c>
      <c r="F513" s="2">
        <f>'Moving Avg'!D513</f>
        <v>14.822399999999998</v>
      </c>
      <c r="G513" s="2">
        <f>'Moving Avg'!F513</f>
        <v>14.822399999999996</v>
      </c>
      <c r="H513" s="2">
        <f>'Moving Avg'!G513</f>
        <v>14.822400000000007</v>
      </c>
      <c r="I513" s="2">
        <f>'Moving Avg'!H513</f>
        <v>15.054493499999985</v>
      </c>
      <c r="J513" s="6" t="str">
        <f>OBV!F513</f>
        <v>NEUTRAL</v>
      </c>
      <c r="K513" s="6" t="str">
        <f>OBV!G513</f>
        <v>NEUTRAL</v>
      </c>
      <c r="L513" s="6" t="str">
        <f>OBV!H513</f>
        <v>NEUTRAL</v>
      </c>
    </row>
    <row r="514" spans="1:12" ht="13.5" x14ac:dyDescent="0.25">
      <c r="A514" s="3">
        <f>RSI!A514</f>
        <v>42753</v>
      </c>
      <c r="B514" s="2">
        <f>RSI!B514</f>
        <v>14.8224</v>
      </c>
      <c r="C514" s="2">
        <f>RSI!I514</f>
        <v>23.456462960955037</v>
      </c>
      <c r="D514" s="2">
        <f>MACD!E514</f>
        <v>-8.0715799065522731E-4</v>
      </c>
      <c r="E514" s="2">
        <f>MACD!F514</f>
        <v>-1.1816696293215519E-3</v>
      </c>
      <c r="F514" s="2">
        <f>'Moving Avg'!D514</f>
        <v>14.822399999999998</v>
      </c>
      <c r="G514" s="2">
        <f>'Moving Avg'!F514</f>
        <v>14.822399999999996</v>
      </c>
      <c r="H514" s="2">
        <f>'Moving Avg'!G514</f>
        <v>14.822400000000007</v>
      </c>
      <c r="I514" s="2">
        <f>'Moving Avg'!H514</f>
        <v>15.052786999999984</v>
      </c>
      <c r="J514" s="6" t="str">
        <f>OBV!F514</f>
        <v>NEUTRAL</v>
      </c>
      <c r="K514" s="6" t="str">
        <f>OBV!G514</f>
        <v>NEUTRAL</v>
      </c>
      <c r="L514" s="6" t="str">
        <f>OBV!H514</f>
        <v>NEUTRAL</v>
      </c>
    </row>
    <row r="515" spans="1:12" ht="13.5" x14ac:dyDescent="0.25">
      <c r="A515" s="3">
        <f>RSI!A515</f>
        <v>42754</v>
      </c>
      <c r="B515" s="2">
        <f>RSI!B515</f>
        <v>14.8224</v>
      </c>
      <c r="C515" s="2">
        <f>RSI!I515</f>
        <v>23.456462960955037</v>
      </c>
      <c r="D515" s="2">
        <f>MACD!E515</f>
        <v>-7.4756589738456114E-4</v>
      </c>
      <c r="E515" s="2">
        <f>MACD!F515</f>
        <v>-1.0948488829341538E-3</v>
      </c>
      <c r="F515" s="2">
        <f>'Moving Avg'!D515</f>
        <v>14.822399999999998</v>
      </c>
      <c r="G515" s="2">
        <f>'Moving Avg'!F515</f>
        <v>14.822399999999996</v>
      </c>
      <c r="H515" s="2">
        <f>'Moving Avg'!G515</f>
        <v>14.822400000000007</v>
      </c>
      <c r="I515" s="2">
        <f>'Moving Avg'!H515</f>
        <v>15.051080499999987</v>
      </c>
      <c r="J515" s="6" t="str">
        <f>OBV!F515</f>
        <v>NEUTRAL</v>
      </c>
      <c r="K515" s="6" t="str">
        <f>OBV!G515</f>
        <v>NEUTRAL</v>
      </c>
      <c r="L515" s="6" t="str">
        <f>OBV!H515</f>
        <v>NEUTRAL</v>
      </c>
    </row>
    <row r="516" spans="1:12" ht="13.5" x14ac:dyDescent="0.25">
      <c r="A516" s="3">
        <f>RSI!A516</f>
        <v>42755</v>
      </c>
      <c r="B516" s="2">
        <f>RSI!B516</f>
        <v>14.8224</v>
      </c>
      <c r="C516" s="2">
        <f>RSI!I516</f>
        <v>23.456462960955037</v>
      </c>
      <c r="D516" s="2">
        <f>MACD!E516</f>
        <v>-6.923576659367825E-4</v>
      </c>
      <c r="E516" s="2">
        <f>MACD!F516</f>
        <v>-1.0143506395346796E-3</v>
      </c>
      <c r="F516" s="2">
        <f>'Moving Avg'!D516</f>
        <v>14.822399999999998</v>
      </c>
      <c r="G516" s="2">
        <f>'Moving Avg'!F516</f>
        <v>14.822399999999996</v>
      </c>
      <c r="H516" s="2">
        <f>'Moving Avg'!G516</f>
        <v>14.822400000000007</v>
      </c>
      <c r="I516" s="2">
        <f>'Moving Avg'!H516</f>
        <v>15.049373999999986</v>
      </c>
      <c r="J516" s="6" t="str">
        <f>OBV!F516</f>
        <v>NEUTRAL</v>
      </c>
      <c r="K516" s="6" t="str">
        <f>OBV!G516</f>
        <v>NEUTRAL</v>
      </c>
      <c r="L516" s="6" t="str">
        <f>OBV!H516</f>
        <v>NEUTRAL</v>
      </c>
    </row>
    <row r="517" spans="1:12" ht="13.5" x14ac:dyDescent="0.25">
      <c r="A517" s="3">
        <f>RSI!A517</f>
        <v>42758</v>
      </c>
      <c r="B517" s="2">
        <f>RSI!B517</f>
        <v>14.8224</v>
      </c>
      <c r="C517" s="2">
        <f>RSI!I517</f>
        <v>23.456462960955037</v>
      </c>
      <c r="D517" s="2">
        <f>MACD!E517</f>
        <v>-6.4121323769761318E-4</v>
      </c>
      <c r="E517" s="2">
        <f>MACD!F517</f>
        <v>-9.3972315916726634E-4</v>
      </c>
      <c r="F517" s="2">
        <f>'Moving Avg'!D517</f>
        <v>14.822399999999998</v>
      </c>
      <c r="G517" s="2">
        <f>'Moving Avg'!F517</f>
        <v>14.822399999999996</v>
      </c>
      <c r="H517" s="2">
        <f>'Moving Avg'!G517</f>
        <v>14.822400000000007</v>
      </c>
      <c r="I517" s="2">
        <f>'Moving Avg'!H517</f>
        <v>15.051868999999988</v>
      </c>
      <c r="J517" s="6" t="str">
        <f>OBV!F517</f>
        <v>NEUTRAL</v>
      </c>
      <c r="K517" s="6" t="str">
        <f>OBV!G517</f>
        <v>NEUTRAL</v>
      </c>
      <c r="L517" s="6" t="str">
        <f>OBV!H517</f>
        <v>NEUTRAL</v>
      </c>
    </row>
    <row r="518" spans="1:12" ht="13.5" x14ac:dyDescent="0.25">
      <c r="A518" s="3">
        <f>RSI!A518</f>
        <v>42759</v>
      </c>
      <c r="B518" s="2">
        <f>RSI!B518</f>
        <v>14.8224</v>
      </c>
      <c r="C518" s="2">
        <f>RSI!I518</f>
        <v>23.456462960955037</v>
      </c>
      <c r="D518" s="2">
        <f>MACD!E518</f>
        <v>-5.9383554334857536E-4</v>
      </c>
      <c r="E518" s="2">
        <f>MACD!F518</f>
        <v>-8.7054563600352818E-4</v>
      </c>
      <c r="F518" s="2">
        <f>'Moving Avg'!D518</f>
        <v>14.822399999999998</v>
      </c>
      <c r="G518" s="2">
        <f>'Moving Avg'!F518</f>
        <v>14.822399999999996</v>
      </c>
      <c r="H518" s="2">
        <f>'Moving Avg'!G518</f>
        <v>14.822400000000007</v>
      </c>
      <c r="I518" s="2">
        <f>'Moving Avg'!H518</f>
        <v>15.054363999999989</v>
      </c>
      <c r="J518" s="6" t="str">
        <f>OBV!F518</f>
        <v>NEUTRAL</v>
      </c>
      <c r="K518" s="6" t="str">
        <f>OBV!G518</f>
        <v>NEUTRAL</v>
      </c>
      <c r="L518" s="6" t="str">
        <f>OBV!H518</f>
        <v>NEUTRAL</v>
      </c>
    </row>
    <row r="519" spans="1:12" ht="13.5" x14ac:dyDescent="0.25">
      <c r="A519" s="3">
        <f>RSI!A519</f>
        <v>42760</v>
      </c>
      <c r="B519" s="2">
        <f>RSI!B519</f>
        <v>14.8224</v>
      </c>
      <c r="C519" s="2">
        <f>RSI!I519</f>
        <v>23.456462960955022</v>
      </c>
      <c r="D519" s="2">
        <f>MACD!E519</f>
        <v>-5.4994891052828621E-4</v>
      </c>
      <c r="E519" s="2">
        <f>MACD!F519</f>
        <v>-8.0642629090847988E-4</v>
      </c>
      <c r="F519" s="2">
        <f>'Moving Avg'!D519</f>
        <v>14.822399999999998</v>
      </c>
      <c r="G519" s="2">
        <f>'Moving Avg'!F519</f>
        <v>14.822399999999996</v>
      </c>
      <c r="H519" s="2">
        <f>'Moving Avg'!G519</f>
        <v>14.822400000000007</v>
      </c>
      <c r="I519" s="2">
        <f>'Moving Avg'!H519</f>
        <v>15.05685899999999</v>
      </c>
      <c r="J519" s="6" t="str">
        <f>OBV!F519</f>
        <v>NEUTRAL</v>
      </c>
      <c r="K519" s="6" t="str">
        <f>OBV!G519</f>
        <v>NEUTRAL</v>
      </c>
      <c r="L519" s="6" t="str">
        <f>OBV!H519</f>
        <v>NEUTRAL</v>
      </c>
    </row>
    <row r="520" spans="1:12" ht="13.5" x14ac:dyDescent="0.25">
      <c r="A520" s="3">
        <f>RSI!A520</f>
        <v>42761</v>
      </c>
      <c r="B520" s="2">
        <f>RSI!B520</f>
        <v>14.8224</v>
      </c>
      <c r="C520" s="2">
        <f>RSI!I520</f>
        <v>23.456462960955022</v>
      </c>
      <c r="D520" s="2">
        <f>MACD!E520</f>
        <v>-5.0929757244411178E-4</v>
      </c>
      <c r="E520" s="2">
        <f>MACD!F520</f>
        <v>-7.4700054721560632E-4</v>
      </c>
      <c r="F520" s="2">
        <f>'Moving Avg'!D520</f>
        <v>14.822399999999998</v>
      </c>
      <c r="G520" s="2">
        <f>'Moving Avg'!F520</f>
        <v>14.822399999999996</v>
      </c>
      <c r="H520" s="2">
        <f>'Moving Avg'!G520</f>
        <v>14.822400000000007</v>
      </c>
      <c r="I520" s="2">
        <f>'Moving Avg'!H520</f>
        <v>15.059353999999992</v>
      </c>
      <c r="J520" s="6" t="str">
        <f>OBV!F520</f>
        <v>NEUTRAL</v>
      </c>
      <c r="K520" s="6" t="str">
        <f>OBV!G520</f>
        <v>NEUTRAL</v>
      </c>
      <c r="L520" s="6" t="str">
        <f>OBV!H520</f>
        <v>NEUTRAL</v>
      </c>
    </row>
    <row r="521" spans="1:12" ht="13.5" x14ac:dyDescent="0.25">
      <c r="A521" s="3">
        <f>RSI!A521</f>
        <v>42762</v>
      </c>
      <c r="B521" s="2">
        <f>RSI!B521</f>
        <v>14.8224</v>
      </c>
      <c r="C521" s="2">
        <f>RSI!I521</f>
        <v>23.456462960955022</v>
      </c>
      <c r="D521" s="2">
        <f>MACD!E521</f>
        <v>-4.7164427254919872E-4</v>
      </c>
      <c r="E521" s="2">
        <f>MACD!F521</f>
        <v>-6.9192929228232484E-4</v>
      </c>
      <c r="F521" s="2">
        <f>'Moving Avg'!D521</f>
        <v>14.822399999999998</v>
      </c>
      <c r="G521" s="2">
        <f>'Moving Avg'!F521</f>
        <v>14.822399999999996</v>
      </c>
      <c r="H521" s="2">
        <f>'Moving Avg'!G521</f>
        <v>14.822400000000007</v>
      </c>
      <c r="I521" s="2">
        <f>'Moving Avg'!H521</f>
        <v>15.061848999999993</v>
      </c>
      <c r="J521" s="6" t="str">
        <f>OBV!F521</f>
        <v>NEUTRAL</v>
      </c>
      <c r="K521" s="6" t="str">
        <f>OBV!G521</f>
        <v>NEUTRAL</v>
      </c>
      <c r="L521" s="6" t="str">
        <f>OBV!H521</f>
        <v>NEUTRAL</v>
      </c>
    </row>
    <row r="522" spans="1:12" ht="13.5" x14ac:dyDescent="0.25">
      <c r="A522" s="3">
        <f>RSI!A522</f>
        <v>42765</v>
      </c>
      <c r="B522" s="2">
        <f>RSI!B522</f>
        <v>15.4894</v>
      </c>
      <c r="C522" s="2">
        <f>RSI!I522</f>
        <v>99.86850261009053</v>
      </c>
      <c r="D522" s="2">
        <f>MACD!E522</f>
        <v>-4.9844176367816573E-2</v>
      </c>
      <c r="E522" s="2">
        <f>MACD!F522</f>
        <v>-1.0522378707389174E-2</v>
      </c>
      <c r="F522" s="2">
        <f>'Moving Avg'!D522</f>
        <v>14.9558</v>
      </c>
      <c r="G522" s="2">
        <f>'Moving Avg'!F522</f>
        <v>14.855749999999995</v>
      </c>
      <c r="H522" s="2">
        <f>'Moving Avg'!G522</f>
        <v>14.835740000000008</v>
      </c>
      <c r="I522" s="2">
        <f>'Moving Avg'!H522</f>
        <v>15.067678999999993</v>
      </c>
      <c r="J522" s="6" t="str">
        <f>OBV!F522</f>
        <v>NEUTRAL</v>
      </c>
      <c r="K522" s="6" t="str">
        <f>OBV!G522</f>
        <v>NEUTRAL</v>
      </c>
      <c r="L522" s="6" t="str">
        <f>OBV!H522</f>
        <v>NEUTRAL</v>
      </c>
    </row>
    <row r="523" spans="1:12" ht="13.5" x14ac:dyDescent="0.25">
      <c r="A523" s="3">
        <f>RSI!A523</f>
        <v>42766</v>
      </c>
      <c r="B523" s="2">
        <f>RSI!B523</f>
        <v>15.4894</v>
      </c>
      <c r="C523" s="2">
        <f>RSI!I523</f>
        <v>99.86850261009053</v>
      </c>
      <c r="D523" s="2">
        <f>MACD!E523</f>
        <v>-9.555947443256585E-2</v>
      </c>
      <c r="E523" s="2">
        <f>MACD!F523</f>
        <v>-2.7529797852424515E-2</v>
      </c>
      <c r="F523" s="2">
        <f>'Moving Avg'!D523</f>
        <v>15.0892</v>
      </c>
      <c r="G523" s="2">
        <f>'Moving Avg'!F523</f>
        <v>14.889099999999994</v>
      </c>
      <c r="H523" s="2">
        <f>'Moving Avg'!G523</f>
        <v>14.849080000000008</v>
      </c>
      <c r="I523" s="2">
        <f>'Moving Avg'!H523</f>
        <v>15.071847999999994</v>
      </c>
      <c r="J523" s="6" t="str">
        <f>OBV!F523</f>
        <v>NEUTRAL</v>
      </c>
      <c r="K523" s="6" t="str">
        <f>OBV!G523</f>
        <v>NEUTRAL</v>
      </c>
      <c r="L523" s="6" t="str">
        <f>OBV!H523</f>
        <v>NEUTRAL</v>
      </c>
    </row>
    <row r="524" spans="1:12" ht="13.5" x14ac:dyDescent="0.25">
      <c r="A524" s="3">
        <f>RSI!A524</f>
        <v>42767</v>
      </c>
      <c r="B524" s="2">
        <f>RSI!B524</f>
        <v>15.4894</v>
      </c>
      <c r="C524" s="2">
        <f>RSI!I524</f>
        <v>99.86850261009053</v>
      </c>
      <c r="D524" s="2">
        <f>MACD!E524</f>
        <v>-0.13788844614218121</v>
      </c>
      <c r="E524" s="2">
        <f>MACD!F524</f>
        <v>-4.9601527510375859E-2</v>
      </c>
      <c r="F524" s="2">
        <f>'Moving Avg'!D524</f>
        <v>15.2226</v>
      </c>
      <c r="G524" s="2">
        <f>'Moving Avg'!F524</f>
        <v>14.922449999999994</v>
      </c>
      <c r="H524" s="2">
        <f>'Moving Avg'!G524</f>
        <v>14.862420000000009</v>
      </c>
      <c r="I524" s="2">
        <f>'Moving Avg'!H524</f>
        <v>15.075997499999994</v>
      </c>
      <c r="J524" s="6" t="str">
        <f>OBV!F524</f>
        <v>NEUTRAL</v>
      </c>
      <c r="K524" s="6" t="str">
        <f>OBV!G524</f>
        <v>NEUTRAL</v>
      </c>
      <c r="L524" s="6" t="str">
        <f>OBV!H524</f>
        <v>NEUTRAL</v>
      </c>
    </row>
    <row r="525" spans="1:12" ht="13.5" x14ac:dyDescent="0.25">
      <c r="A525" s="3">
        <f>RSI!A525</f>
        <v>42768</v>
      </c>
      <c r="B525" s="2">
        <f>RSI!B525</f>
        <v>15.4894</v>
      </c>
      <c r="C525" s="2">
        <f>RSI!I525</f>
        <v>99.86850261009053</v>
      </c>
      <c r="D525" s="2">
        <f>MACD!E525</f>
        <v>-0.17708193171362652</v>
      </c>
      <c r="E525" s="2">
        <f>MACD!F525</f>
        <v>-7.5097608351025996E-2</v>
      </c>
      <c r="F525" s="2">
        <f>'Moving Avg'!D525</f>
        <v>15.356</v>
      </c>
      <c r="G525" s="2">
        <f>'Moving Avg'!F525</f>
        <v>14.955799999999993</v>
      </c>
      <c r="H525" s="2">
        <f>'Moving Avg'!G525</f>
        <v>14.875760000000009</v>
      </c>
      <c r="I525" s="2">
        <f>'Moving Avg'!H525</f>
        <v>15.079755999999993</v>
      </c>
      <c r="J525" s="6" t="str">
        <f>OBV!F525</f>
        <v>NEUTRAL</v>
      </c>
      <c r="K525" s="6" t="str">
        <f>OBV!G525</f>
        <v>NEUTRAL</v>
      </c>
      <c r="L525" s="6" t="str">
        <f>OBV!H525</f>
        <v>NEUTRAL</v>
      </c>
    </row>
    <row r="526" spans="1:12" ht="13.5" x14ac:dyDescent="0.25">
      <c r="A526" s="3">
        <f>RSI!A526</f>
        <v>42769</v>
      </c>
      <c r="B526" s="2">
        <f>RSI!B526</f>
        <v>15.4894</v>
      </c>
      <c r="C526" s="2">
        <f>RSI!I526</f>
        <v>99.86850261009053</v>
      </c>
      <c r="D526" s="2">
        <f>MACD!E526</f>
        <v>-0.21337219041816269</v>
      </c>
      <c r="E526" s="2">
        <f>MACD!F526</f>
        <v>-0.10275252476445335</v>
      </c>
      <c r="F526" s="2">
        <f>'Moving Avg'!D526</f>
        <v>15.4894</v>
      </c>
      <c r="G526" s="2">
        <f>'Moving Avg'!F526</f>
        <v>14.989149999999995</v>
      </c>
      <c r="H526" s="2">
        <f>'Moving Avg'!G526</f>
        <v>14.88910000000001</v>
      </c>
      <c r="I526" s="2">
        <f>'Moving Avg'!H526</f>
        <v>15.083514499999994</v>
      </c>
      <c r="J526" s="6" t="str">
        <f>OBV!F526</f>
        <v>NEUTRAL</v>
      </c>
      <c r="K526" s="6" t="str">
        <f>OBV!G526</f>
        <v>NEUTRAL</v>
      </c>
      <c r="L526" s="6" t="str">
        <f>OBV!H526</f>
        <v>NEUTRAL</v>
      </c>
    </row>
    <row r="527" spans="1:12" ht="13.5" x14ac:dyDescent="0.25">
      <c r="A527" s="3">
        <f>RSI!A527</f>
        <v>42772</v>
      </c>
      <c r="B527" s="2">
        <f>RSI!B527</f>
        <v>15.4894</v>
      </c>
      <c r="C527" s="2">
        <f>RSI!I527</f>
        <v>99.86850261009053</v>
      </c>
      <c r="D527" s="2">
        <f>MACD!E527</f>
        <v>-0.24697427697678265</v>
      </c>
      <c r="E527" s="2">
        <f>MACD!F527</f>
        <v>-0.13159687520691921</v>
      </c>
      <c r="F527" s="2">
        <f>'Moving Avg'!D527</f>
        <v>15.4894</v>
      </c>
      <c r="G527" s="2">
        <f>'Moving Avg'!F527</f>
        <v>15.022499999999994</v>
      </c>
      <c r="H527" s="2">
        <f>'Moving Avg'!G527</f>
        <v>14.902440000000011</v>
      </c>
      <c r="I527" s="2">
        <f>'Moving Avg'!H527</f>
        <v>15.083970499999994</v>
      </c>
      <c r="J527" s="6" t="str">
        <f>OBV!F527</f>
        <v>NEUTRAL</v>
      </c>
      <c r="K527" s="6" t="str">
        <f>OBV!G527</f>
        <v>NEUTRAL</v>
      </c>
      <c r="L527" s="6" t="str">
        <f>OBV!H527</f>
        <v>NEUTRAL</v>
      </c>
    </row>
    <row r="528" spans="1:12" ht="13.5" x14ac:dyDescent="0.25">
      <c r="A528" s="3">
        <f>RSI!A528</f>
        <v>42773</v>
      </c>
      <c r="B528" s="2">
        <f>RSI!B528</f>
        <v>15.4894</v>
      </c>
      <c r="C528" s="2">
        <f>RSI!I528</f>
        <v>99.86850261009053</v>
      </c>
      <c r="D528" s="2">
        <f>MACD!E528</f>
        <v>-0.27808731599590786</v>
      </c>
      <c r="E528" s="2">
        <f>MACD!F528</f>
        <v>-0.16089496336471695</v>
      </c>
      <c r="F528" s="2">
        <f>'Moving Avg'!D528</f>
        <v>15.4894</v>
      </c>
      <c r="G528" s="2">
        <f>'Moving Avg'!F528</f>
        <v>15.055849999999996</v>
      </c>
      <c r="H528" s="2">
        <f>'Moving Avg'!G528</f>
        <v>14.91578000000001</v>
      </c>
      <c r="I528" s="2">
        <f>'Moving Avg'!H528</f>
        <v>15.084426499999996</v>
      </c>
      <c r="J528" s="6" t="str">
        <f>OBV!F528</f>
        <v>NEUTRAL</v>
      </c>
      <c r="K528" s="6" t="str">
        <f>OBV!G528</f>
        <v>NEUTRAL</v>
      </c>
      <c r="L528" s="6" t="str">
        <f>OBV!H528</f>
        <v>NEUTRAL</v>
      </c>
    </row>
    <row r="529" spans="1:12" ht="13.5" x14ac:dyDescent="0.25">
      <c r="A529" s="3">
        <f>RSI!A529</f>
        <v>42774</v>
      </c>
      <c r="B529" s="2">
        <f>RSI!B529</f>
        <v>15.4894</v>
      </c>
      <c r="C529" s="2">
        <f>RSI!I529</f>
        <v>99.86850261009053</v>
      </c>
      <c r="D529" s="2">
        <f>MACD!E529</f>
        <v>-0.30689568199669282</v>
      </c>
      <c r="E529" s="2">
        <f>MACD!F529</f>
        <v>-0.19009510709111213</v>
      </c>
      <c r="F529" s="2">
        <f>'Moving Avg'!D529</f>
        <v>15.4894</v>
      </c>
      <c r="G529" s="2">
        <f>'Moving Avg'!F529</f>
        <v>15.089199999999995</v>
      </c>
      <c r="H529" s="2">
        <f>'Moving Avg'!G529</f>
        <v>14.929120000000012</v>
      </c>
      <c r="I529" s="2">
        <f>'Moving Avg'!H529</f>
        <v>15.084882499999994</v>
      </c>
      <c r="J529" s="6" t="str">
        <f>OBV!F529</f>
        <v>NEUTRAL</v>
      </c>
      <c r="K529" s="6" t="str">
        <f>OBV!G529</f>
        <v>NEUTRAL</v>
      </c>
      <c r="L529" s="6" t="str">
        <f>OBV!H529</f>
        <v>NEUTRAL</v>
      </c>
    </row>
    <row r="530" spans="1:12" ht="13.5" x14ac:dyDescent="0.25">
      <c r="A530" s="3">
        <f>RSI!A530</f>
        <v>42775</v>
      </c>
      <c r="B530" s="2">
        <f>RSI!B530</f>
        <v>15.4894</v>
      </c>
      <c r="C530" s="2">
        <f>RSI!I530</f>
        <v>99.86850261009053</v>
      </c>
      <c r="D530" s="2">
        <f>MACD!E530</f>
        <v>-0.33357009203153254</v>
      </c>
      <c r="E530" s="2">
        <f>MACD!F530</f>
        <v>-0.21879010407919625</v>
      </c>
      <c r="F530" s="2">
        <f>'Moving Avg'!D530</f>
        <v>15.4894</v>
      </c>
      <c r="G530" s="2">
        <f>'Moving Avg'!F530</f>
        <v>15.122549999999995</v>
      </c>
      <c r="H530" s="2">
        <f>'Moving Avg'!G530</f>
        <v>14.942460000000013</v>
      </c>
      <c r="I530" s="2">
        <f>'Moving Avg'!H530</f>
        <v>15.085338499999995</v>
      </c>
      <c r="J530" s="6" t="str">
        <f>OBV!F530</f>
        <v>NEUTRAL</v>
      </c>
      <c r="K530" s="6" t="str">
        <f>OBV!G530</f>
        <v>NEUTRAL</v>
      </c>
      <c r="L530" s="6" t="str">
        <f>OBV!H530</f>
        <v>NEUTRAL</v>
      </c>
    </row>
    <row r="531" spans="1:12" ht="13.5" x14ac:dyDescent="0.25">
      <c r="A531" s="3">
        <f>RSI!A531</f>
        <v>42776</v>
      </c>
      <c r="B531" s="2">
        <f>RSI!B531</f>
        <v>15.4894</v>
      </c>
      <c r="C531" s="2">
        <f>RSI!I531</f>
        <v>99.86850261009053</v>
      </c>
      <c r="D531" s="2">
        <f>MACD!E531</f>
        <v>-0.35826861736331495</v>
      </c>
      <c r="E531" s="2">
        <f>MACD!F531</f>
        <v>-0.24668580673602</v>
      </c>
      <c r="F531" s="2">
        <f>'Moving Avg'!D531</f>
        <v>15.4894</v>
      </c>
      <c r="G531" s="2">
        <f>'Moving Avg'!F531</f>
        <v>15.155899999999994</v>
      </c>
      <c r="H531" s="2">
        <f>'Moving Avg'!G531</f>
        <v>14.955800000000012</v>
      </c>
      <c r="I531" s="2">
        <f>'Moving Avg'!H531</f>
        <v>15.085794499999995</v>
      </c>
      <c r="J531" s="6" t="str">
        <f>OBV!F531</f>
        <v>NEUTRAL</v>
      </c>
      <c r="K531" s="6" t="str">
        <f>OBV!G531</f>
        <v>NEUTRAL</v>
      </c>
      <c r="L531" s="6" t="str">
        <f>OBV!H531</f>
        <v>NEUTRAL</v>
      </c>
    </row>
    <row r="532" spans="1:12" ht="13.5" x14ac:dyDescent="0.25">
      <c r="A532" s="3">
        <f>RSI!A532</f>
        <v>42779</v>
      </c>
      <c r="B532" s="2">
        <f>RSI!B532</f>
        <v>15.4894</v>
      </c>
      <c r="C532" s="2">
        <f>RSI!I532</f>
        <v>99.86850261009053</v>
      </c>
      <c r="D532" s="2">
        <f>MACD!E532</f>
        <v>-0.27852223558777922</v>
      </c>
      <c r="E532" s="2">
        <f>MACD!F532</f>
        <v>-0.25305309250637187</v>
      </c>
      <c r="F532" s="2">
        <f>'Moving Avg'!D532</f>
        <v>15.4894</v>
      </c>
      <c r="G532" s="2">
        <f>'Moving Avg'!F532</f>
        <v>15.189249999999996</v>
      </c>
      <c r="H532" s="2">
        <f>'Moving Avg'!G532</f>
        <v>14.969140000000014</v>
      </c>
      <c r="I532" s="2">
        <f>'Moving Avg'!H532</f>
        <v>15.086250499999995</v>
      </c>
      <c r="J532" s="6" t="str">
        <f>OBV!F532</f>
        <v>NEUTRAL</v>
      </c>
      <c r="K532" s="6" t="str">
        <f>OBV!G532</f>
        <v>NEUTRAL</v>
      </c>
      <c r="L532" s="6" t="str">
        <f>OBV!H532</f>
        <v>NEUTRAL</v>
      </c>
    </row>
    <row r="533" spans="1:12" ht="13.5" x14ac:dyDescent="0.25">
      <c r="A533" s="3">
        <f>RSI!A533</f>
        <v>42780</v>
      </c>
      <c r="B533" s="2">
        <f>RSI!B533</f>
        <v>15.4894</v>
      </c>
      <c r="C533" s="2">
        <f>RSI!I533</f>
        <v>99.86850261009053</v>
      </c>
      <c r="D533" s="2">
        <f>MACD!E533</f>
        <v>-0.21286883407602986</v>
      </c>
      <c r="E533" s="2">
        <f>MACD!F533</f>
        <v>-0.24501624082030349</v>
      </c>
      <c r="F533" s="2">
        <f>'Moving Avg'!D533</f>
        <v>15.4894</v>
      </c>
      <c r="G533" s="2">
        <f>'Moving Avg'!F533</f>
        <v>15.222599999999995</v>
      </c>
      <c r="H533" s="2">
        <f>'Moving Avg'!G533</f>
        <v>14.982480000000015</v>
      </c>
      <c r="I533" s="2">
        <f>'Moving Avg'!H533</f>
        <v>15.086706499999996</v>
      </c>
      <c r="J533" s="6" t="str">
        <f>OBV!F533</f>
        <v>NEUTRAL</v>
      </c>
      <c r="K533" s="6" t="str">
        <f>OBV!G533</f>
        <v>NEUTRAL</v>
      </c>
      <c r="L533" s="6" t="str">
        <f>OBV!H533</f>
        <v>NEUTRAL</v>
      </c>
    </row>
    <row r="534" spans="1:12" ht="13.5" x14ac:dyDescent="0.25">
      <c r="A534" s="3">
        <f>RSI!A534</f>
        <v>42781</v>
      </c>
      <c r="B534" s="2">
        <f>RSI!B534</f>
        <v>15.4894</v>
      </c>
      <c r="C534" s="2">
        <f>RSI!I534</f>
        <v>99.86850261009053</v>
      </c>
      <c r="D534" s="2">
        <f>MACD!E534</f>
        <v>-0.15900512822977575</v>
      </c>
      <c r="E534" s="2">
        <f>MACD!F534</f>
        <v>-0.22781401830219797</v>
      </c>
      <c r="F534" s="2">
        <f>'Moving Avg'!D534</f>
        <v>15.4894</v>
      </c>
      <c r="G534" s="2">
        <f>'Moving Avg'!F534</f>
        <v>15.255949999999995</v>
      </c>
      <c r="H534" s="2">
        <f>'Moving Avg'!G534</f>
        <v>14.995820000000014</v>
      </c>
      <c r="I534" s="2">
        <f>'Moving Avg'!H534</f>
        <v>15.087162499999994</v>
      </c>
      <c r="J534" s="6" t="str">
        <f>OBV!F534</f>
        <v>NEUTRAL</v>
      </c>
      <c r="K534" s="6" t="str">
        <f>OBV!G534</f>
        <v>NEUTRAL</v>
      </c>
      <c r="L534" s="6" t="str">
        <f>OBV!H534</f>
        <v>NEUTRAL</v>
      </c>
    </row>
    <row r="535" spans="1:12" ht="13.5" x14ac:dyDescent="0.25">
      <c r="A535" s="3">
        <f>RSI!A535</f>
        <v>42782</v>
      </c>
      <c r="B535" s="2">
        <f>RSI!B535</f>
        <v>15.4894</v>
      </c>
      <c r="C535" s="2">
        <f>RSI!I535</f>
        <v>99.86850261009053</v>
      </c>
      <c r="D535" s="2">
        <f>MACD!E535</f>
        <v>-0.11499219483764023</v>
      </c>
      <c r="E535" s="2">
        <f>MACD!F535</f>
        <v>-0.20524965360928643</v>
      </c>
      <c r="F535" s="2">
        <f>'Moving Avg'!D535</f>
        <v>15.4894</v>
      </c>
      <c r="G535" s="2">
        <f>'Moving Avg'!F535</f>
        <v>15.289299999999994</v>
      </c>
      <c r="H535" s="2">
        <f>'Moving Avg'!G535</f>
        <v>15.009160000000016</v>
      </c>
      <c r="I535" s="2">
        <f>'Moving Avg'!H535</f>
        <v>15.087618499999994</v>
      </c>
      <c r="J535" s="6" t="str">
        <f>OBV!F535</f>
        <v>NEUTRAL</v>
      </c>
      <c r="K535" s="6" t="str">
        <f>OBV!G535</f>
        <v>NEUTRAL</v>
      </c>
      <c r="L535" s="6" t="str">
        <f>OBV!H535</f>
        <v>NEUTRAL</v>
      </c>
    </row>
    <row r="536" spans="1:12" ht="13.5" x14ac:dyDescent="0.25">
      <c r="A536" s="3">
        <f>RSI!A536</f>
        <v>42783</v>
      </c>
      <c r="B536" s="2">
        <f>RSI!B536</f>
        <v>15.4894</v>
      </c>
      <c r="C536" s="2">
        <f>RSI!I536</f>
        <v>99.86850261009053</v>
      </c>
      <c r="D536" s="2">
        <f>MACD!E536</f>
        <v>-7.9198675002349006E-2</v>
      </c>
      <c r="E536" s="2">
        <f>MACD!F536</f>
        <v>-0.18003945788789896</v>
      </c>
      <c r="F536" s="2">
        <f>'Moving Avg'!D536</f>
        <v>15.4894</v>
      </c>
      <c r="G536" s="2">
        <f>'Moving Avg'!F536</f>
        <v>15.322649999999996</v>
      </c>
      <c r="H536" s="2">
        <f>'Moving Avg'!G536</f>
        <v>15.022500000000015</v>
      </c>
      <c r="I536" s="2">
        <f>'Moving Avg'!H536</f>
        <v>15.088074499999996</v>
      </c>
      <c r="J536" s="6" t="str">
        <f>OBV!F536</f>
        <v>NEUTRAL</v>
      </c>
      <c r="K536" s="6" t="str">
        <f>OBV!G536</f>
        <v>NEUTRAL</v>
      </c>
      <c r="L536" s="6" t="str">
        <f>OBV!H536</f>
        <v>NEUTRAL</v>
      </c>
    </row>
    <row r="537" spans="1:12" ht="13.5" x14ac:dyDescent="0.25">
      <c r="A537" s="3">
        <f>RSI!A537</f>
        <v>42786</v>
      </c>
      <c r="B537" s="2">
        <f>RSI!B537</f>
        <v>15.4894</v>
      </c>
      <c r="C537" s="2">
        <f>RSI!I537</f>
        <v>99.86850261009053</v>
      </c>
      <c r="D537" s="2">
        <f>MACD!E537</f>
        <v>-5.0252770003162084E-2</v>
      </c>
      <c r="E537" s="2">
        <f>MACD!F537</f>
        <v>-0.15408212031095161</v>
      </c>
      <c r="F537" s="2">
        <f>'Moving Avg'!D537</f>
        <v>15.4894</v>
      </c>
      <c r="G537" s="2">
        <f>'Moving Avg'!F537</f>
        <v>15.355999999999995</v>
      </c>
      <c r="H537" s="2">
        <f>'Moving Avg'!G537</f>
        <v>15.035840000000016</v>
      </c>
      <c r="I537" s="2">
        <f>'Moving Avg'!H537</f>
        <v>15.088530499999996</v>
      </c>
      <c r="J537" s="6" t="str">
        <f>OBV!F537</f>
        <v>NEUTRAL</v>
      </c>
      <c r="K537" s="6" t="str">
        <f>OBV!G537</f>
        <v>NEUTRAL</v>
      </c>
      <c r="L537" s="6" t="str">
        <f>OBV!H537</f>
        <v>NEUTRAL</v>
      </c>
    </row>
    <row r="538" spans="1:12" ht="13.5" x14ac:dyDescent="0.25">
      <c r="A538" s="3">
        <f>RSI!A538</f>
        <v>42787</v>
      </c>
      <c r="B538" s="2">
        <f>RSI!B538</f>
        <v>15.4894</v>
      </c>
      <c r="C538" s="2">
        <f>RSI!I538</f>
        <v>99.86850261009053</v>
      </c>
      <c r="D538" s="2">
        <f>MACD!E538</f>
        <v>-2.7001673265871773E-2</v>
      </c>
      <c r="E538" s="2">
        <f>MACD!F538</f>
        <v>-0.12866603090193565</v>
      </c>
      <c r="F538" s="2">
        <f>'Moving Avg'!D538</f>
        <v>15.4894</v>
      </c>
      <c r="G538" s="2">
        <f>'Moving Avg'!F538</f>
        <v>15.389349999999997</v>
      </c>
      <c r="H538" s="2">
        <f>'Moving Avg'!G538</f>
        <v>15.049180000000018</v>
      </c>
      <c r="I538" s="2">
        <f>'Moving Avg'!H538</f>
        <v>15.088986499999994</v>
      </c>
      <c r="J538" s="6" t="str">
        <f>OBV!F538</f>
        <v>NEUTRAL</v>
      </c>
      <c r="K538" s="6" t="str">
        <f>OBV!G538</f>
        <v>NEUTRAL</v>
      </c>
      <c r="L538" s="6" t="str">
        <f>OBV!H538</f>
        <v>NEUTRAL</v>
      </c>
    </row>
    <row r="539" spans="1:12" ht="13.5" x14ac:dyDescent="0.25">
      <c r="A539" s="3">
        <f>RSI!A539</f>
        <v>42788</v>
      </c>
      <c r="B539" s="2">
        <f>RSI!B539</f>
        <v>15.4894</v>
      </c>
      <c r="C539" s="2">
        <f>RSI!I539</f>
        <v>99.86850261009053</v>
      </c>
      <c r="D539" s="2">
        <f>MACD!E539</f>
        <v>-8.4772906566996653E-3</v>
      </c>
      <c r="E539" s="2">
        <f>MACD!F539</f>
        <v>-0.10462828285288846</v>
      </c>
      <c r="F539" s="2">
        <f>'Moving Avg'!D539</f>
        <v>15.4894</v>
      </c>
      <c r="G539" s="2">
        <f>'Moving Avg'!F539</f>
        <v>15.422699999999995</v>
      </c>
      <c r="H539" s="2">
        <f>'Moving Avg'!G539</f>
        <v>15.062520000000015</v>
      </c>
      <c r="I539" s="2">
        <f>'Moving Avg'!H539</f>
        <v>15.089442499999995</v>
      </c>
      <c r="J539" s="6" t="str">
        <f>OBV!F539</f>
        <v>NEUTRAL</v>
      </c>
      <c r="K539" s="6" t="str">
        <f>OBV!G539</f>
        <v>NEUTRAL</v>
      </c>
      <c r="L539" s="6" t="str">
        <f>OBV!H539</f>
        <v>NEUTRAL</v>
      </c>
    </row>
    <row r="540" spans="1:12" ht="13.5" x14ac:dyDescent="0.25">
      <c r="A540" s="3">
        <f>RSI!A540</f>
        <v>42789</v>
      </c>
      <c r="B540" s="2">
        <f>RSI!B540</f>
        <v>15.4894</v>
      </c>
      <c r="C540" s="2">
        <f>RSI!I540</f>
        <v>99.86850261009053</v>
      </c>
      <c r="D540" s="2">
        <f>MACD!E540</f>
        <v>6.1327218223574675E-3</v>
      </c>
      <c r="E540" s="2">
        <f>MACD!F540</f>
        <v>-8.2476081917839283E-2</v>
      </c>
      <c r="F540" s="2">
        <f>'Moving Avg'!D540</f>
        <v>15.4894</v>
      </c>
      <c r="G540" s="2">
        <f>'Moving Avg'!F540</f>
        <v>15.456049999999996</v>
      </c>
      <c r="H540" s="2">
        <f>'Moving Avg'!G540</f>
        <v>15.075860000000016</v>
      </c>
      <c r="I540" s="2">
        <f>'Moving Avg'!H540</f>
        <v>15.089898499999995</v>
      </c>
      <c r="J540" s="6" t="str">
        <f>OBV!F540</f>
        <v>NEUTRAL</v>
      </c>
      <c r="K540" s="6" t="str">
        <f>OBV!G540</f>
        <v>NEUTRAL</v>
      </c>
      <c r="L540" s="6" t="str">
        <f>OBV!H540</f>
        <v>NEUTRAL</v>
      </c>
    </row>
    <row r="541" spans="1:12" ht="13.5" x14ac:dyDescent="0.25">
      <c r="A541" s="3">
        <f>RSI!A541</f>
        <v>42790</v>
      </c>
      <c r="B541" s="2">
        <f>RSI!B541</f>
        <v>15.4894</v>
      </c>
      <c r="C541" s="2">
        <f>RSI!I541</f>
        <v>99.86850261009053</v>
      </c>
      <c r="D541" s="2">
        <f>MACD!E541</f>
        <v>1.7509424228201453E-2</v>
      </c>
      <c r="E541" s="2">
        <f>MACD!F541</f>
        <v>-6.2478980688631142E-2</v>
      </c>
      <c r="F541" s="2">
        <f>'Moving Avg'!D541</f>
        <v>15.4894</v>
      </c>
      <c r="G541" s="2">
        <f>'Moving Avg'!F541</f>
        <v>15.489399999999995</v>
      </c>
      <c r="H541" s="2">
        <f>'Moving Avg'!G541</f>
        <v>15.089200000000014</v>
      </c>
      <c r="I541" s="2">
        <f>'Moving Avg'!H541</f>
        <v>15.090354499999997</v>
      </c>
      <c r="J541" s="6" t="str">
        <f>OBV!F541</f>
        <v>NEUTRAL</v>
      </c>
      <c r="K541" s="6" t="str">
        <f>OBV!G541</f>
        <v>NEUTRAL</v>
      </c>
      <c r="L541" s="6" t="str">
        <f>OBV!H541</f>
        <v>NEUTRAL</v>
      </c>
    </row>
    <row r="542" spans="1:12" ht="13.5" x14ac:dyDescent="0.25">
      <c r="A542" s="3">
        <f>RSI!A542</f>
        <v>42793</v>
      </c>
      <c r="B542" s="2">
        <f>RSI!B542</f>
        <v>15.4894</v>
      </c>
      <c r="C542" s="2">
        <f>RSI!I542</f>
        <v>99.86850261009053</v>
      </c>
      <c r="D542" s="2">
        <f>MACD!E542</f>
        <v>2.6223257460948446E-2</v>
      </c>
      <c r="E542" s="2">
        <f>MACD!F542</f>
        <v>-4.4738533058715231E-2</v>
      </c>
      <c r="F542" s="2">
        <f>'Moving Avg'!D542</f>
        <v>15.4894</v>
      </c>
      <c r="G542" s="2">
        <f>'Moving Avg'!F542</f>
        <v>15.489399999999995</v>
      </c>
      <c r="H542" s="2">
        <f>'Moving Avg'!G542</f>
        <v>15.102540000000015</v>
      </c>
      <c r="I542" s="2">
        <f>'Moving Avg'!H542</f>
        <v>15.090810499999996</v>
      </c>
      <c r="J542" s="6" t="str">
        <f>OBV!F542</f>
        <v>NEUTRAL</v>
      </c>
      <c r="K542" s="6" t="str">
        <f>OBV!G542</f>
        <v>NEUTRAL</v>
      </c>
      <c r="L542" s="6" t="str">
        <f>OBV!H542</f>
        <v>NEUTRAL</v>
      </c>
    </row>
    <row r="543" spans="1:12" ht="13.5" x14ac:dyDescent="0.25">
      <c r="A543" s="3">
        <f>RSI!A543</f>
        <v>42794</v>
      </c>
      <c r="B543" s="2">
        <f>RSI!B543</f>
        <v>15.4894</v>
      </c>
      <c r="C543" s="2">
        <f>RSI!I543</f>
        <v>99.86850261009053</v>
      </c>
      <c r="D543" s="2">
        <f>MACD!E543</f>
        <v>3.2751494239185774E-2</v>
      </c>
      <c r="E543" s="2">
        <f>MACD!F543</f>
        <v>-2.9240527599135032E-2</v>
      </c>
      <c r="F543" s="2">
        <f>'Moving Avg'!D543</f>
        <v>15.4894</v>
      </c>
      <c r="G543" s="2">
        <f>'Moving Avg'!F543</f>
        <v>15.489399999999995</v>
      </c>
      <c r="H543" s="2">
        <f>'Moving Avg'!G543</f>
        <v>15.115880000000013</v>
      </c>
      <c r="I543" s="2">
        <f>'Moving Avg'!H543</f>
        <v>15.091266499999996</v>
      </c>
      <c r="J543" s="6" t="str">
        <f>OBV!F543</f>
        <v>NEUTRAL</v>
      </c>
      <c r="K543" s="6" t="str">
        <f>OBV!G543</f>
        <v>NEUTRAL</v>
      </c>
      <c r="L543" s="6" t="str">
        <f>OBV!H543</f>
        <v>NEUTRAL</v>
      </c>
    </row>
    <row r="544" spans="1:12" ht="13.5" x14ac:dyDescent="0.25">
      <c r="A544" s="3">
        <f>RSI!A544</f>
        <v>42795</v>
      </c>
      <c r="B544" s="2">
        <f>RSI!B544</f>
        <v>15.4894</v>
      </c>
      <c r="C544" s="2">
        <f>RSI!I544</f>
        <v>99.86850261009053</v>
      </c>
      <c r="D544" s="2">
        <f>MACD!E544</f>
        <v>3.7492973262146734E-2</v>
      </c>
      <c r="E544" s="2">
        <f>MACD!F544</f>
        <v>-1.5893827426878681E-2</v>
      </c>
      <c r="F544" s="2">
        <f>'Moving Avg'!D544</f>
        <v>15.4894</v>
      </c>
      <c r="G544" s="2">
        <f>'Moving Avg'!F544</f>
        <v>15.489399999999995</v>
      </c>
      <c r="H544" s="2">
        <f>'Moving Avg'!G544</f>
        <v>15.129220000000014</v>
      </c>
      <c r="I544" s="2">
        <f>'Moving Avg'!H544</f>
        <v>15.091722499999996</v>
      </c>
      <c r="J544" s="6" t="str">
        <f>OBV!F544</f>
        <v>NEUTRAL</v>
      </c>
      <c r="K544" s="6" t="str">
        <f>OBV!G544</f>
        <v>NEUTRAL</v>
      </c>
      <c r="L544" s="6" t="str">
        <f>OBV!H544</f>
        <v>NEUTRAL</v>
      </c>
    </row>
    <row r="545" spans="1:12" ht="13.5" x14ac:dyDescent="0.25">
      <c r="A545" s="3">
        <f>RSI!A545</f>
        <v>42796</v>
      </c>
      <c r="B545" s="2">
        <f>RSI!B545</f>
        <v>15.4894</v>
      </c>
      <c r="C545" s="2">
        <f>RSI!I545</f>
        <v>99.86850261009053</v>
      </c>
      <c r="D545" s="2">
        <f>MACD!E545</f>
        <v>4.0780536903927356E-2</v>
      </c>
      <c r="E545" s="2">
        <f>MACD!F545</f>
        <v>-4.5589545607174729E-3</v>
      </c>
      <c r="F545" s="2">
        <f>'Moving Avg'!D545</f>
        <v>15.4894</v>
      </c>
      <c r="G545" s="2">
        <f>'Moving Avg'!F545</f>
        <v>15.489399999999995</v>
      </c>
      <c r="H545" s="2">
        <f>'Moving Avg'!G545</f>
        <v>15.142560000000012</v>
      </c>
      <c r="I545" s="2">
        <f>'Moving Avg'!H545</f>
        <v>15.092175499999998</v>
      </c>
      <c r="J545" s="6" t="str">
        <f>OBV!F545</f>
        <v>NEUTRAL</v>
      </c>
      <c r="K545" s="6" t="str">
        <f>OBV!G545</f>
        <v>NEUTRAL</v>
      </c>
      <c r="L545" s="6" t="str">
        <f>OBV!H545</f>
        <v>NEUTRAL</v>
      </c>
    </row>
    <row r="546" spans="1:12" ht="13.5" x14ac:dyDescent="0.25">
      <c r="A546" s="3">
        <f>RSI!A546</f>
        <v>42797</v>
      </c>
      <c r="B546" s="2">
        <f>RSI!B546</f>
        <v>15.4894</v>
      </c>
      <c r="C546" s="2">
        <f>RSI!I546</f>
        <v>99.86850261009053</v>
      </c>
      <c r="D546" s="2">
        <f>MACD!E546</f>
        <v>4.2891527940604135E-2</v>
      </c>
      <c r="E546" s="2">
        <f>MACD!F546</f>
        <v>4.9311419395468492E-3</v>
      </c>
      <c r="F546" s="2">
        <f>'Moving Avg'!D546</f>
        <v>15.4894</v>
      </c>
      <c r="G546" s="2">
        <f>'Moving Avg'!F546</f>
        <v>15.489399999999995</v>
      </c>
      <c r="H546" s="2">
        <f>'Moving Avg'!G546</f>
        <v>15.155900000000013</v>
      </c>
      <c r="I546" s="2">
        <f>'Moving Avg'!H546</f>
        <v>15.092628499999998</v>
      </c>
      <c r="J546" s="6" t="str">
        <f>OBV!F546</f>
        <v>NEUTRAL</v>
      </c>
      <c r="K546" s="6" t="str">
        <f>OBV!G546</f>
        <v>NEUTRAL</v>
      </c>
      <c r="L546" s="6" t="str">
        <f>OBV!H546</f>
        <v>NEUTRAL</v>
      </c>
    </row>
    <row r="547" spans="1:12" ht="13.5" x14ac:dyDescent="0.25">
      <c r="A547" s="3">
        <f>RSI!A547</f>
        <v>42800</v>
      </c>
      <c r="B547" s="2">
        <f>RSI!B547</f>
        <v>15.4894</v>
      </c>
      <c r="C547" s="2">
        <f>RSI!I547</f>
        <v>99.86850261009053</v>
      </c>
      <c r="D547" s="2">
        <f>MACD!E547</f>
        <v>4.4056645955773632E-2</v>
      </c>
      <c r="E547" s="2">
        <f>MACD!F547</f>
        <v>1.2756242742792207E-2</v>
      </c>
      <c r="F547" s="2">
        <f>'Moving Avg'!D547</f>
        <v>15.4894</v>
      </c>
      <c r="G547" s="2">
        <f>'Moving Avg'!F547</f>
        <v>15.489399999999995</v>
      </c>
      <c r="H547" s="2">
        <f>'Moving Avg'!G547</f>
        <v>15.169240000000011</v>
      </c>
      <c r="I547" s="2">
        <f>'Moving Avg'!H547</f>
        <v>15.093081499999998</v>
      </c>
      <c r="J547" s="6" t="str">
        <f>OBV!F547</f>
        <v>NEUTRAL</v>
      </c>
      <c r="K547" s="6" t="str">
        <f>OBV!G547</f>
        <v>NEUTRAL</v>
      </c>
      <c r="L547" s="6" t="str">
        <f>OBV!H547</f>
        <v>NEUTRAL</v>
      </c>
    </row>
    <row r="548" spans="1:12" ht="13.5" x14ac:dyDescent="0.25">
      <c r="A548" s="3">
        <f>RSI!A548</f>
        <v>42801</v>
      </c>
      <c r="B548" s="2">
        <f>RSI!B548</f>
        <v>15.4894</v>
      </c>
      <c r="C548" s="2">
        <f>RSI!I548</f>
        <v>99.86850261009053</v>
      </c>
      <c r="D548" s="2">
        <f>MACD!E548</f>
        <v>4.4467417666165687E-2</v>
      </c>
      <c r="E548" s="2">
        <f>MACD!F548</f>
        <v>1.9098477727466902E-2</v>
      </c>
      <c r="F548" s="2">
        <f>'Moving Avg'!D548</f>
        <v>15.4894</v>
      </c>
      <c r="G548" s="2">
        <f>'Moving Avg'!F548</f>
        <v>15.489399999999995</v>
      </c>
      <c r="H548" s="2">
        <f>'Moving Avg'!G548</f>
        <v>15.182580000000012</v>
      </c>
      <c r="I548" s="2">
        <f>'Moving Avg'!H548</f>
        <v>15.093534499999999</v>
      </c>
      <c r="J548" s="6" t="str">
        <f>OBV!F548</f>
        <v>NEUTRAL</v>
      </c>
      <c r="K548" s="6" t="str">
        <f>OBV!G548</f>
        <v>NEUTRAL</v>
      </c>
      <c r="L548" s="6" t="str">
        <f>OBV!H548</f>
        <v>NEUTRAL</v>
      </c>
    </row>
    <row r="549" spans="1:12" ht="13.5" x14ac:dyDescent="0.25">
      <c r="A549" s="3">
        <f>RSI!A549</f>
        <v>42802</v>
      </c>
      <c r="B549" s="2">
        <f>RSI!B549</f>
        <v>15.4894</v>
      </c>
      <c r="C549" s="2">
        <f>RSI!I549</f>
        <v>99.86850261009053</v>
      </c>
      <c r="D549" s="2">
        <f>MACD!E549</f>
        <v>4.4282496155322093E-2</v>
      </c>
      <c r="E549" s="2">
        <f>MACD!F549</f>
        <v>2.4135281413037942E-2</v>
      </c>
      <c r="F549" s="2">
        <f>'Moving Avg'!D549</f>
        <v>15.4894</v>
      </c>
      <c r="G549" s="2">
        <f>'Moving Avg'!F549</f>
        <v>15.489399999999995</v>
      </c>
      <c r="H549" s="2">
        <f>'Moving Avg'!G549</f>
        <v>15.19592000000001</v>
      </c>
      <c r="I549" s="2">
        <f>'Moving Avg'!H549</f>
        <v>15.095839999999999</v>
      </c>
      <c r="J549" s="6" t="str">
        <f>OBV!F549</f>
        <v>NEUTRAL</v>
      </c>
      <c r="K549" s="6" t="str">
        <f>OBV!G549</f>
        <v>NEUTRAL</v>
      </c>
      <c r="L549" s="6" t="str">
        <f>OBV!H549</f>
        <v>NEUTRAL</v>
      </c>
    </row>
    <row r="550" spans="1:12" ht="13.5" x14ac:dyDescent="0.25">
      <c r="A550" s="3">
        <f>RSI!A550</f>
        <v>42803</v>
      </c>
      <c r="B550" s="2">
        <f>RSI!B550</f>
        <v>15.4894</v>
      </c>
      <c r="C550" s="2">
        <f>RSI!I550</f>
        <v>99.86850261009053</v>
      </c>
      <c r="D550" s="2">
        <f>MACD!E550</f>
        <v>4.3632970798903159E-2</v>
      </c>
      <c r="E550" s="2">
        <f>MACD!F550</f>
        <v>2.803481929021099E-2</v>
      </c>
      <c r="F550" s="2">
        <f>'Moving Avg'!D550</f>
        <v>15.4894</v>
      </c>
      <c r="G550" s="2">
        <f>'Moving Avg'!F550</f>
        <v>15.489399999999995</v>
      </c>
      <c r="H550" s="2">
        <f>'Moving Avg'!G550</f>
        <v>15.209260000000011</v>
      </c>
      <c r="I550" s="2">
        <f>'Moving Avg'!H550</f>
        <v>15.098145499999998</v>
      </c>
      <c r="J550" s="6" t="str">
        <f>OBV!F550</f>
        <v>NEUTRAL</v>
      </c>
      <c r="K550" s="6" t="str">
        <f>OBV!G550</f>
        <v>NEUTRAL</v>
      </c>
      <c r="L550" s="6" t="str">
        <f>OBV!H550</f>
        <v>NEUTRAL</v>
      </c>
    </row>
    <row r="551" spans="1:12" ht="13.5" x14ac:dyDescent="0.25">
      <c r="A551" s="3">
        <f>RSI!A551</f>
        <v>42804</v>
      </c>
      <c r="B551" s="2">
        <f>RSI!B551</f>
        <v>15.4894</v>
      </c>
      <c r="C551" s="2">
        <f>RSI!I551</f>
        <v>99.86850261009053</v>
      </c>
      <c r="D551" s="2">
        <f>MACD!E551</f>
        <v>4.2626841578929486E-2</v>
      </c>
      <c r="E551" s="2">
        <f>MACD!F551</f>
        <v>3.0953223747954693E-2</v>
      </c>
      <c r="F551" s="2">
        <f>'Moving Avg'!D551</f>
        <v>15.4894</v>
      </c>
      <c r="G551" s="2">
        <f>'Moving Avg'!F551</f>
        <v>15.489399999999995</v>
      </c>
      <c r="H551" s="2">
        <f>'Moving Avg'!G551</f>
        <v>15.222600000000011</v>
      </c>
      <c r="I551" s="2">
        <f>'Moving Avg'!H551</f>
        <v>15.100450999999998</v>
      </c>
      <c r="J551" s="6" t="str">
        <f>OBV!F551</f>
        <v>NEUTRAL</v>
      </c>
      <c r="K551" s="6" t="str">
        <f>OBV!G551</f>
        <v>NEUTRAL</v>
      </c>
      <c r="L551" s="6" t="str">
        <f>OBV!H551</f>
        <v>NEUTRAL</v>
      </c>
    </row>
    <row r="552" spans="1:12" ht="13.5" x14ac:dyDescent="0.25">
      <c r="A552" s="3">
        <f>RSI!A552</f>
        <v>42807</v>
      </c>
      <c r="B552" s="2">
        <f>RSI!B552</f>
        <v>15.4894</v>
      </c>
      <c r="C552" s="2">
        <f>RSI!I552</f>
        <v>99.86850261009053</v>
      </c>
      <c r="D552" s="2">
        <f>MACD!E552</f>
        <v>4.1352787727621632E-2</v>
      </c>
      <c r="E552" s="2">
        <f>MACD!F552</f>
        <v>3.3033136543888085E-2</v>
      </c>
      <c r="F552" s="2">
        <f>'Moving Avg'!D552</f>
        <v>15.4894</v>
      </c>
      <c r="G552" s="2">
        <f>'Moving Avg'!F552</f>
        <v>15.489399999999995</v>
      </c>
      <c r="H552" s="2">
        <f>'Moving Avg'!G552</f>
        <v>15.23594000000001</v>
      </c>
      <c r="I552" s="2">
        <f>'Moving Avg'!H552</f>
        <v>15.1027565</v>
      </c>
      <c r="J552" s="6" t="str">
        <f>OBV!F552</f>
        <v>NEUTRAL</v>
      </c>
      <c r="K552" s="6" t="str">
        <f>OBV!G552</f>
        <v>NEUTRAL</v>
      </c>
      <c r="L552" s="6" t="str">
        <f>OBV!H552</f>
        <v>NEUTRAL</v>
      </c>
    </row>
    <row r="553" spans="1:12" ht="13.5" x14ac:dyDescent="0.25">
      <c r="A553" s="3">
        <f>RSI!A553</f>
        <v>42808</v>
      </c>
      <c r="B553" s="2">
        <f>RSI!B553</f>
        <v>15.4894</v>
      </c>
      <c r="C553" s="2">
        <f>RSI!I553</f>
        <v>99.86850261009053</v>
      </c>
      <c r="D553" s="2">
        <f>MACD!E553</f>
        <v>3.9883340548080071E-2</v>
      </c>
      <c r="E553" s="2">
        <f>MACD!F553</f>
        <v>3.4403177344726484E-2</v>
      </c>
      <c r="F553" s="2">
        <f>'Moving Avg'!D553</f>
        <v>15.4894</v>
      </c>
      <c r="G553" s="2">
        <f>'Moving Avg'!F553</f>
        <v>15.489399999999995</v>
      </c>
      <c r="H553" s="2">
        <f>'Moving Avg'!G553</f>
        <v>15.249280000000009</v>
      </c>
      <c r="I553" s="2">
        <f>'Moving Avg'!H553</f>
        <v>15.105062</v>
      </c>
      <c r="J553" s="6" t="str">
        <f>OBV!F553</f>
        <v>NEUTRAL</v>
      </c>
      <c r="K553" s="6" t="str">
        <f>OBV!G553</f>
        <v>NEUTRAL</v>
      </c>
      <c r="L553" s="6" t="str">
        <f>OBV!H553</f>
        <v>NEUTRAL</v>
      </c>
    </row>
    <row r="554" spans="1:12" ht="13.5" x14ac:dyDescent="0.25">
      <c r="A554" s="3">
        <f>RSI!A554</f>
        <v>42809</v>
      </c>
      <c r="B554" s="2">
        <f>RSI!B554</f>
        <v>15.4894</v>
      </c>
      <c r="C554" s="2">
        <f>RSI!I554</f>
        <v>99.86850261009053</v>
      </c>
      <c r="D554" s="2">
        <f>MACD!E554</f>
        <v>3.8277553264411068E-2</v>
      </c>
      <c r="E554" s="2">
        <f>MACD!F554</f>
        <v>3.5178052528663406E-2</v>
      </c>
      <c r="F554" s="2">
        <f>'Moving Avg'!D554</f>
        <v>15.4894</v>
      </c>
      <c r="G554" s="2">
        <f>'Moving Avg'!F554</f>
        <v>15.489399999999995</v>
      </c>
      <c r="H554" s="2">
        <f>'Moving Avg'!G554</f>
        <v>15.262620000000011</v>
      </c>
      <c r="I554" s="2">
        <f>'Moving Avg'!H554</f>
        <v>15.107367499999999</v>
      </c>
      <c r="J554" s="6" t="str">
        <f>OBV!F554</f>
        <v>NEUTRAL</v>
      </c>
      <c r="K554" s="6" t="str">
        <f>OBV!G554</f>
        <v>NEUTRAL</v>
      </c>
      <c r="L554" s="6" t="str">
        <f>OBV!H554</f>
        <v>NEUTRAL</v>
      </c>
    </row>
    <row r="555" spans="1:12" ht="13.5" x14ac:dyDescent="0.25">
      <c r="A555" s="3">
        <f>RSI!A555</f>
        <v>42810</v>
      </c>
      <c r="B555" s="2">
        <f>RSI!B555</f>
        <v>15.4894</v>
      </c>
      <c r="C555" s="2">
        <f>RSI!I555</f>
        <v>99.86850261009053</v>
      </c>
      <c r="D555" s="2">
        <f>MACD!E555</f>
        <v>3.6583246381031387E-2</v>
      </c>
      <c r="E555" s="2">
        <f>MACD!F555</f>
        <v>3.5459091299137005E-2</v>
      </c>
      <c r="F555" s="2">
        <f>'Moving Avg'!D555</f>
        <v>15.4894</v>
      </c>
      <c r="G555" s="2">
        <f>'Moving Avg'!F555</f>
        <v>15.489399999999995</v>
      </c>
      <c r="H555" s="2">
        <f>'Moving Avg'!G555</f>
        <v>15.275960000000008</v>
      </c>
      <c r="I555" s="2">
        <f>'Moving Avg'!H555</f>
        <v>15.107429499999999</v>
      </c>
      <c r="J555" s="6" t="str">
        <f>OBV!F555</f>
        <v>NEUTRAL</v>
      </c>
      <c r="K555" s="6" t="str">
        <f>OBV!G555</f>
        <v>NEUTRAL</v>
      </c>
      <c r="L555" s="6" t="str">
        <f>OBV!H555</f>
        <v>NEUTRAL</v>
      </c>
    </row>
    <row r="556" spans="1:12" ht="13.5" x14ac:dyDescent="0.25">
      <c r="A556" s="3">
        <f>RSI!A556</f>
        <v>42811</v>
      </c>
      <c r="B556" s="2">
        <f>RSI!B556</f>
        <v>15.4894</v>
      </c>
      <c r="C556" s="2">
        <f>RSI!I556</f>
        <v>99.86850261009053</v>
      </c>
      <c r="D556" s="2">
        <f>MACD!E556</f>
        <v>3.4838894875466764E-2</v>
      </c>
      <c r="E556" s="2">
        <f>MACD!F556</f>
        <v>3.5335052014402957E-2</v>
      </c>
      <c r="F556" s="2">
        <f>'Moving Avg'!D556</f>
        <v>15.4894</v>
      </c>
      <c r="G556" s="2">
        <f>'Moving Avg'!F556</f>
        <v>15.489399999999995</v>
      </c>
      <c r="H556" s="2">
        <f>'Moving Avg'!G556</f>
        <v>15.28930000000001</v>
      </c>
      <c r="I556" s="2">
        <f>'Moving Avg'!H556</f>
        <v>15.107491499999998</v>
      </c>
      <c r="J556" s="6" t="str">
        <f>OBV!F556</f>
        <v>NEUTRAL</v>
      </c>
      <c r="K556" s="6" t="str">
        <f>OBV!G556</f>
        <v>NEUTRAL</v>
      </c>
      <c r="L556" s="6" t="str">
        <f>OBV!H556</f>
        <v>NEUTRAL</v>
      </c>
    </row>
    <row r="557" spans="1:12" ht="13.5" x14ac:dyDescent="0.25">
      <c r="A557" s="3">
        <f>RSI!A557</f>
        <v>42815</v>
      </c>
      <c r="B557" s="2">
        <f>RSI!B557</f>
        <v>15.4894</v>
      </c>
      <c r="C557" s="2">
        <f>RSI!I557</f>
        <v>99.86850261009053</v>
      </c>
      <c r="D557" s="2">
        <f>MACD!E557</f>
        <v>3.3075213269963655E-2</v>
      </c>
      <c r="E557" s="2">
        <f>MACD!F557</f>
        <v>3.4883084265515098E-2</v>
      </c>
      <c r="F557" s="2">
        <f>'Moving Avg'!D557</f>
        <v>15.4894</v>
      </c>
      <c r="G557" s="2">
        <f>'Moving Avg'!F557</f>
        <v>15.489399999999995</v>
      </c>
      <c r="H557" s="2">
        <f>'Moving Avg'!G557</f>
        <v>15.302640000000011</v>
      </c>
      <c r="I557" s="2">
        <f>'Moving Avg'!H557</f>
        <v>15.107553499999996</v>
      </c>
      <c r="J557" s="6" t="str">
        <f>OBV!F557</f>
        <v>NEUTRAL</v>
      </c>
      <c r="K557" s="6" t="str">
        <f>OBV!G557</f>
        <v>NEUTRAL</v>
      </c>
      <c r="L557" s="6" t="str">
        <f>OBV!H557</f>
        <v>NEUTRAL</v>
      </c>
    </row>
    <row r="558" spans="1:12" ht="13.5" x14ac:dyDescent="0.25">
      <c r="A558" s="3">
        <f>RSI!A558</f>
        <v>42816</v>
      </c>
      <c r="B558" s="2">
        <f>RSI!B558</f>
        <v>15.4894</v>
      </c>
      <c r="C558" s="2">
        <f>RSI!I558</f>
        <v>99.86850261009053</v>
      </c>
      <c r="D558" s="2">
        <f>MACD!E558</f>
        <v>3.131648593494063E-2</v>
      </c>
      <c r="E558" s="2">
        <f>MACD!F558</f>
        <v>3.4169764599400208E-2</v>
      </c>
      <c r="F558" s="2">
        <f>'Moving Avg'!D558</f>
        <v>15.4894</v>
      </c>
      <c r="G558" s="2">
        <f>'Moving Avg'!F558</f>
        <v>15.489399999999995</v>
      </c>
      <c r="H558" s="2">
        <f>'Moving Avg'!G558</f>
        <v>15.31598000000001</v>
      </c>
      <c r="I558" s="2">
        <f>'Moving Avg'!H558</f>
        <v>15.107615499999998</v>
      </c>
      <c r="J558" s="6" t="str">
        <f>OBV!F558</f>
        <v>NEUTRAL</v>
      </c>
      <c r="K558" s="6" t="str">
        <f>OBV!G558</f>
        <v>NEUTRAL</v>
      </c>
      <c r="L558" s="6" t="str">
        <f>OBV!H558</f>
        <v>NEUTRAL</v>
      </c>
    </row>
    <row r="559" spans="1:12" ht="13.5" x14ac:dyDescent="0.25">
      <c r="A559" s="3">
        <f>RSI!A559</f>
        <v>42817</v>
      </c>
      <c r="B559" s="2">
        <f>RSI!B559</f>
        <v>15.4894</v>
      </c>
      <c r="C559" s="2">
        <f>RSI!I559</f>
        <v>99.86850261009053</v>
      </c>
      <c r="D559" s="2">
        <f>MACD!E559</f>
        <v>2.958168262761518E-2</v>
      </c>
      <c r="E559" s="2">
        <f>MACD!F559</f>
        <v>3.32521482050432E-2</v>
      </c>
      <c r="F559" s="2">
        <f>'Moving Avg'!D559</f>
        <v>15.4894</v>
      </c>
      <c r="G559" s="2">
        <f>'Moving Avg'!F559</f>
        <v>15.489399999999995</v>
      </c>
      <c r="H559" s="2">
        <f>'Moving Avg'!G559</f>
        <v>15.32932000000001</v>
      </c>
      <c r="I559" s="2">
        <f>'Moving Avg'!H559</f>
        <v>15.107677499999998</v>
      </c>
      <c r="J559" s="6" t="str">
        <f>OBV!F559</f>
        <v>NEUTRAL</v>
      </c>
      <c r="K559" s="6" t="str">
        <f>OBV!G559</f>
        <v>NEUTRAL</v>
      </c>
      <c r="L559" s="6" t="str">
        <f>OBV!H559</f>
        <v>NEUTRAL</v>
      </c>
    </row>
    <row r="560" spans="1:12" ht="13.5" x14ac:dyDescent="0.25">
      <c r="A560" s="3">
        <f>RSI!A560</f>
        <v>42818</v>
      </c>
      <c r="B560" s="2">
        <f>RSI!B560</f>
        <v>15.4894</v>
      </c>
      <c r="C560" s="2">
        <f>RSI!I560</f>
        <v>99.86850261009053</v>
      </c>
      <c r="D560" s="2">
        <f>MACD!E560</f>
        <v>2.7885393054894791E-2</v>
      </c>
      <c r="E560" s="2">
        <f>MACD!F560</f>
        <v>3.217879717501352E-2</v>
      </c>
      <c r="F560" s="2">
        <f>'Moving Avg'!D560</f>
        <v>15.4894</v>
      </c>
      <c r="G560" s="2">
        <f>'Moving Avg'!F560</f>
        <v>15.489399999999995</v>
      </c>
      <c r="H560" s="2">
        <f>'Moving Avg'!G560</f>
        <v>15.342660000000009</v>
      </c>
      <c r="I560" s="2">
        <f>'Moving Avg'!H560</f>
        <v>15.107739499999996</v>
      </c>
      <c r="J560" s="6" t="str">
        <f>OBV!F560</f>
        <v>NEUTRAL</v>
      </c>
      <c r="K560" s="6" t="str">
        <f>OBV!G560</f>
        <v>NEUTRAL</v>
      </c>
      <c r="L560" s="6" t="str">
        <f>OBV!H560</f>
        <v>NEUTRAL</v>
      </c>
    </row>
    <row r="561" spans="1:12" ht="13.5" x14ac:dyDescent="0.25">
      <c r="A561" s="3">
        <f>RSI!A561</f>
        <v>42821</v>
      </c>
      <c r="B561" s="2">
        <f>RSI!B561</f>
        <v>15.4894</v>
      </c>
      <c r="C561" s="2">
        <f>RSI!I561</f>
        <v>99.86850261009053</v>
      </c>
      <c r="D561" s="2">
        <f>MACD!E561</f>
        <v>2.6238608995868162E-2</v>
      </c>
      <c r="E561" s="2">
        <f>MACD!F561</f>
        <v>3.099075953918445E-2</v>
      </c>
      <c r="F561" s="2">
        <f>'Moving Avg'!D561</f>
        <v>15.4894</v>
      </c>
      <c r="G561" s="2">
        <f>'Moving Avg'!F561</f>
        <v>15.489399999999995</v>
      </c>
      <c r="H561" s="2">
        <f>'Moving Avg'!G561</f>
        <v>15.356000000000011</v>
      </c>
      <c r="I561" s="2">
        <f>'Moving Avg'!H561</f>
        <v>15.107801499999995</v>
      </c>
      <c r="J561" s="6" t="str">
        <f>OBV!F561</f>
        <v>NEUTRAL</v>
      </c>
      <c r="K561" s="6" t="str">
        <f>OBV!G561</f>
        <v>NEUTRAL</v>
      </c>
      <c r="L561" s="6" t="str">
        <f>OBV!H561</f>
        <v>NEUTRAL</v>
      </c>
    </row>
    <row r="562" spans="1:12" ht="13.5" x14ac:dyDescent="0.25">
      <c r="A562" s="3">
        <f>RSI!A562</f>
        <v>42822</v>
      </c>
      <c r="B562" s="2">
        <f>RSI!B562</f>
        <v>15.4894</v>
      </c>
      <c r="C562" s="2">
        <f>RSI!I562</f>
        <v>99.86850261009053</v>
      </c>
      <c r="D562" s="2">
        <f>MACD!E562</f>
        <v>2.4649378077874928E-2</v>
      </c>
      <c r="E562" s="2">
        <f>MACD!F562</f>
        <v>2.9722483246922549E-2</v>
      </c>
      <c r="F562" s="2">
        <f>'Moving Avg'!D562</f>
        <v>15.4894</v>
      </c>
      <c r="G562" s="2">
        <f>'Moving Avg'!F562</f>
        <v>15.489399999999995</v>
      </c>
      <c r="H562" s="2">
        <f>'Moving Avg'!G562</f>
        <v>15.369340000000012</v>
      </c>
      <c r="I562" s="2">
        <f>'Moving Avg'!H562</f>
        <v>15.107863499999997</v>
      </c>
      <c r="J562" s="6" t="str">
        <f>OBV!F562</f>
        <v>NEUTRAL</v>
      </c>
      <c r="K562" s="6" t="str">
        <f>OBV!G562</f>
        <v>NEUTRAL</v>
      </c>
      <c r="L562" s="6" t="str">
        <f>OBV!H562</f>
        <v>NEUTRAL</v>
      </c>
    </row>
    <row r="563" spans="1:12" ht="13.5" x14ac:dyDescent="0.25">
      <c r="A563" s="3">
        <f>RSI!A563</f>
        <v>42823</v>
      </c>
      <c r="B563" s="2">
        <f>RSI!B563</f>
        <v>15.4894</v>
      </c>
      <c r="C563" s="2">
        <f>RSI!I563</f>
        <v>99.86850261009053</v>
      </c>
      <c r="D563" s="2">
        <f>MACD!E563</f>
        <v>2.312334954579498E-2</v>
      </c>
      <c r="E563" s="2">
        <f>MACD!F563</f>
        <v>2.8402656506697037E-2</v>
      </c>
      <c r="F563" s="2">
        <f>'Moving Avg'!D563</f>
        <v>15.4894</v>
      </c>
      <c r="G563" s="2">
        <f>'Moving Avg'!F563</f>
        <v>15.489399999999995</v>
      </c>
      <c r="H563" s="2">
        <f>'Moving Avg'!G563</f>
        <v>15.382680000000009</v>
      </c>
      <c r="I563" s="2">
        <f>'Moving Avg'!H563</f>
        <v>15.105619499999996</v>
      </c>
      <c r="J563" s="6" t="str">
        <f>OBV!F563</f>
        <v>NEUTRAL</v>
      </c>
      <c r="K563" s="6" t="str">
        <f>OBV!G563</f>
        <v>NEUTRAL</v>
      </c>
      <c r="L563" s="6" t="str">
        <f>OBV!H563</f>
        <v>NEUTRAL</v>
      </c>
    </row>
    <row r="564" spans="1:12" ht="13.5" x14ac:dyDescent="0.25">
      <c r="A564" s="3">
        <f>RSI!A564</f>
        <v>42824</v>
      </c>
      <c r="B564" s="2">
        <f>RSI!B564</f>
        <v>15.4894</v>
      </c>
      <c r="C564" s="2">
        <f>RSI!I564</f>
        <v>99.86850261009053</v>
      </c>
      <c r="D564" s="2">
        <f>MACD!E564</f>
        <v>2.1664229191081574E-2</v>
      </c>
      <c r="E564" s="2">
        <f>MACD!F564</f>
        <v>2.7054971043573944E-2</v>
      </c>
      <c r="F564" s="2">
        <f>'Moving Avg'!D564</f>
        <v>15.4894</v>
      </c>
      <c r="G564" s="2">
        <f>'Moving Avg'!F564</f>
        <v>15.489399999999995</v>
      </c>
      <c r="H564" s="2">
        <f>'Moving Avg'!G564</f>
        <v>15.396020000000011</v>
      </c>
      <c r="I564" s="2">
        <f>'Moving Avg'!H564</f>
        <v>15.103375499999995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</row>
    <row r="565" spans="1:12" ht="13.5" x14ac:dyDescent="0.25">
      <c r="A565" s="3">
        <f>RSI!A565</f>
        <v>42825</v>
      </c>
      <c r="B565" s="2">
        <f>RSI!B565</f>
        <v>15.4894</v>
      </c>
      <c r="C565" s="2">
        <f>RSI!I565</f>
        <v>99.86850261009053</v>
      </c>
      <c r="D565" s="2">
        <f>MACD!E565</f>
        <v>2.0274157925239678E-2</v>
      </c>
      <c r="E565" s="2">
        <f>MACD!F565</f>
        <v>2.5698808419907092E-2</v>
      </c>
      <c r="F565" s="2">
        <f>'Moving Avg'!D565</f>
        <v>15.4894</v>
      </c>
      <c r="G565" s="2">
        <f>'Moving Avg'!F565</f>
        <v>15.489399999999995</v>
      </c>
      <c r="H565" s="2">
        <f>'Moving Avg'!G565</f>
        <v>15.40936000000001</v>
      </c>
      <c r="I565" s="2">
        <f>'Moving Avg'!H565</f>
        <v>15.103519499999996</v>
      </c>
      <c r="J565" s="6" t="str">
        <f>OBV!F565</f>
        <v>NEUTRAL</v>
      </c>
      <c r="K565" s="6" t="str">
        <f>OBV!G565</f>
        <v>NEUTRAL</v>
      </c>
      <c r="L565" s="6" t="str">
        <f>OBV!H565</f>
        <v>NEUTRAL</v>
      </c>
    </row>
    <row r="566" spans="1:12" ht="13.5" x14ac:dyDescent="0.25">
      <c r="A566" s="3">
        <f>RSI!A566</f>
        <v>42828</v>
      </c>
      <c r="B566" s="2">
        <f>RSI!B566</f>
        <v>15.4894</v>
      </c>
      <c r="C566" s="2">
        <f>RSI!I566</f>
        <v>99.86850261009053</v>
      </c>
      <c r="D566" s="2">
        <f>MACD!E566</f>
        <v>1.8954026216388087E-2</v>
      </c>
      <c r="E566" s="2">
        <f>MACD!F566</f>
        <v>2.4349851979203294E-2</v>
      </c>
      <c r="F566" s="2">
        <f>'Moving Avg'!D566</f>
        <v>15.4894</v>
      </c>
      <c r="G566" s="2">
        <f>'Moving Avg'!F566</f>
        <v>15.489399999999995</v>
      </c>
      <c r="H566" s="2">
        <f>'Moving Avg'!G566</f>
        <v>15.422700000000011</v>
      </c>
      <c r="I566" s="2">
        <f>'Moving Avg'!H566</f>
        <v>15.105969499999993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</row>
    <row r="567" spans="1:12" ht="13.5" x14ac:dyDescent="0.25">
      <c r="A567" s="3">
        <f>RSI!A567</f>
        <v>42829</v>
      </c>
      <c r="B567" s="2">
        <f>RSI!B567</f>
        <v>15.4894</v>
      </c>
      <c r="C567" s="2">
        <f>RSI!I567</f>
        <v>99.86850261009053</v>
      </c>
      <c r="D567" s="2">
        <f>MACD!E567</f>
        <v>1.7703734692741335E-2</v>
      </c>
      <c r="E567" s="2">
        <f>MACD!F567</f>
        <v>2.3020628521910905E-2</v>
      </c>
      <c r="F567" s="2">
        <f>'Moving Avg'!D567</f>
        <v>15.4894</v>
      </c>
      <c r="G567" s="2">
        <f>'Moving Avg'!F567</f>
        <v>15.489399999999995</v>
      </c>
      <c r="H567" s="2">
        <f>'Moving Avg'!G567</f>
        <v>15.436040000000009</v>
      </c>
      <c r="I567" s="2">
        <f>'Moving Avg'!H567</f>
        <v>15.108419499999993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</row>
    <row r="568" spans="1:12" ht="13.5" x14ac:dyDescent="0.25">
      <c r="A568" s="3">
        <f>RSI!A568</f>
        <v>42830</v>
      </c>
      <c r="B568" s="2">
        <f>RSI!B568</f>
        <v>15.4894</v>
      </c>
      <c r="C568" s="2">
        <f>RSI!I568</f>
        <v>99.86850261009053</v>
      </c>
      <c r="D568" s="2">
        <f>MACD!E568</f>
        <v>1.6522409599364352E-2</v>
      </c>
      <c r="E568" s="2">
        <f>MACD!F568</f>
        <v>2.1720984737401593E-2</v>
      </c>
      <c r="F568" s="2">
        <f>'Moving Avg'!D568</f>
        <v>15.4894</v>
      </c>
      <c r="G568" s="2">
        <f>'Moving Avg'!F568</f>
        <v>15.489399999999995</v>
      </c>
      <c r="H568" s="2">
        <f>'Moving Avg'!G568</f>
        <v>15.44938000000001</v>
      </c>
      <c r="I568" s="2">
        <f>'Moving Avg'!H568</f>
        <v>15.110869499999994</v>
      </c>
      <c r="J568" s="6" t="str">
        <f>OBV!F568</f>
        <v>NEUTRAL</v>
      </c>
      <c r="K568" s="6" t="str">
        <f>OBV!G568</f>
        <v>NEUTRAL</v>
      </c>
      <c r="L568" s="6" t="str">
        <f>OBV!H568</f>
        <v>NEUTRAL</v>
      </c>
    </row>
    <row r="569" spans="1:12" ht="13.5" x14ac:dyDescent="0.25">
      <c r="A569" s="3">
        <f>RSI!A569</f>
        <v>42831</v>
      </c>
      <c r="B569" s="2">
        <f>RSI!B569</f>
        <v>15.4894</v>
      </c>
      <c r="C569" s="2">
        <f>RSI!I569</f>
        <v>99.86850261009053</v>
      </c>
      <c r="D569" s="2">
        <f>MACD!E569</f>
        <v>1.5408580428207586E-2</v>
      </c>
      <c r="E569" s="2">
        <f>MACD!F569</f>
        <v>2.0458503875562792E-2</v>
      </c>
      <c r="F569" s="2">
        <f>'Moving Avg'!D569</f>
        <v>15.4894</v>
      </c>
      <c r="G569" s="2">
        <f>'Moving Avg'!F569</f>
        <v>15.489399999999995</v>
      </c>
      <c r="H569" s="2">
        <f>'Moving Avg'!G569</f>
        <v>15.462720000000012</v>
      </c>
      <c r="I569" s="2">
        <f>'Moving Avg'!H569</f>
        <v>15.113319499999994</v>
      </c>
      <c r="J569" s="6" t="str">
        <f>OBV!F569</f>
        <v>NEUTRAL</v>
      </c>
      <c r="K569" s="6" t="str">
        <f>OBV!G569</f>
        <v>NEUTRAL</v>
      </c>
      <c r="L569" s="6" t="str">
        <f>OBV!H569</f>
        <v>NEUTRAL</v>
      </c>
    </row>
    <row r="570" spans="1:12" ht="13.5" x14ac:dyDescent="0.25">
      <c r="A570" s="3">
        <f>RSI!A570</f>
        <v>42832</v>
      </c>
      <c r="B570" s="2">
        <f>RSI!B570</f>
        <v>15.4894</v>
      </c>
      <c r="C570" s="2">
        <f>RSI!I570</f>
        <v>99.86850261009053</v>
      </c>
      <c r="D570" s="2">
        <f>MACD!E570</f>
        <v>1.4360325887523118E-2</v>
      </c>
      <c r="E570" s="2">
        <f>MACD!F570</f>
        <v>1.923886827795486E-2</v>
      </c>
      <c r="F570" s="2">
        <f>'Moving Avg'!D570</f>
        <v>15.4894</v>
      </c>
      <c r="G570" s="2">
        <f>'Moving Avg'!F570</f>
        <v>15.489399999999995</v>
      </c>
      <c r="H570" s="2">
        <f>'Moving Avg'!G570</f>
        <v>15.476060000000011</v>
      </c>
      <c r="I570" s="2">
        <f>'Moving Avg'!H570</f>
        <v>15.115769499999992</v>
      </c>
      <c r="J570" s="6" t="str">
        <f>OBV!F570</f>
        <v>NEUTRAL</v>
      </c>
      <c r="K570" s="6" t="str">
        <f>OBV!G570</f>
        <v>NEUTRAL</v>
      </c>
      <c r="L570" s="6" t="str">
        <f>OBV!H570</f>
        <v>NEUTRAL</v>
      </c>
    </row>
    <row r="571" spans="1:12" ht="13.5" x14ac:dyDescent="0.25">
      <c r="A571" s="3">
        <f>RSI!A571</f>
        <v>42835</v>
      </c>
      <c r="B571" s="2">
        <f>RSI!B571</f>
        <v>15.4894</v>
      </c>
      <c r="C571" s="2">
        <f>RSI!I571</f>
        <v>99.86850261009053</v>
      </c>
      <c r="D571" s="2">
        <f>MACD!E571</f>
        <v>1.3375393402515812E-2</v>
      </c>
      <c r="E571" s="2">
        <f>MACD!F571</f>
        <v>1.8066173302867052E-2</v>
      </c>
      <c r="F571" s="2">
        <f>'Moving Avg'!D571</f>
        <v>15.4894</v>
      </c>
      <c r="G571" s="2">
        <f>'Moving Avg'!F571</f>
        <v>15.489399999999995</v>
      </c>
      <c r="H571" s="2">
        <f>'Moving Avg'!G571</f>
        <v>15.48940000000001</v>
      </c>
      <c r="I571" s="2">
        <f>'Moving Avg'!H571</f>
        <v>15.119104499999992</v>
      </c>
      <c r="J571" s="6" t="str">
        <f>OBV!F571</f>
        <v>NEUTRAL</v>
      </c>
      <c r="K571" s="6" t="str">
        <f>OBV!G571</f>
        <v>NEUTRAL</v>
      </c>
      <c r="L571" s="6" t="str">
        <f>OBV!H571</f>
        <v>NEUTRAL</v>
      </c>
    </row>
    <row r="572" spans="1:12" ht="13.5" x14ac:dyDescent="0.25">
      <c r="A572" s="3">
        <f>RSI!A572</f>
        <v>42836</v>
      </c>
      <c r="B572" s="2">
        <f>RSI!B572</f>
        <v>15.4894</v>
      </c>
      <c r="C572" s="2">
        <f>RSI!I572</f>
        <v>99.86850261009053</v>
      </c>
      <c r="D572" s="2">
        <f>MACD!E572</f>
        <v>1.2451296516509558E-2</v>
      </c>
      <c r="E572" s="2">
        <f>MACD!F572</f>
        <v>1.6943197945595553E-2</v>
      </c>
      <c r="F572" s="2">
        <f>'Moving Avg'!D572</f>
        <v>15.4894</v>
      </c>
      <c r="G572" s="2">
        <f>'Moving Avg'!F572</f>
        <v>15.489399999999995</v>
      </c>
      <c r="H572" s="2">
        <f>'Moving Avg'!G572</f>
        <v>15.48940000000001</v>
      </c>
      <c r="I572" s="2">
        <f>'Moving Avg'!H572</f>
        <v>15.122439499999992</v>
      </c>
      <c r="J572" s="6" t="str">
        <f>OBV!F572</f>
        <v>NEUTRAL</v>
      </c>
      <c r="K572" s="6" t="str">
        <f>OBV!G572</f>
        <v>NEUTRAL</v>
      </c>
      <c r="L572" s="6" t="str">
        <f>OBV!H572</f>
        <v>NEUTRAL</v>
      </c>
    </row>
    <row r="573" spans="1:12" ht="13.5" x14ac:dyDescent="0.25">
      <c r="A573" s="3">
        <f>RSI!A573</f>
        <v>42837</v>
      </c>
      <c r="B573" s="2">
        <f>RSI!B573</f>
        <v>15.4894</v>
      </c>
      <c r="C573" s="2">
        <f>RSI!I573</f>
        <v>99.86850261009053</v>
      </c>
      <c r="D573" s="2">
        <f>MACD!E573</f>
        <v>1.1585393867740379E-2</v>
      </c>
      <c r="E573" s="2">
        <f>MACD!F573</f>
        <v>1.587163713002452E-2</v>
      </c>
      <c r="F573" s="2">
        <f>'Moving Avg'!D573</f>
        <v>15.4894</v>
      </c>
      <c r="G573" s="2">
        <f>'Moving Avg'!F573</f>
        <v>15.489399999999995</v>
      </c>
      <c r="H573" s="2">
        <f>'Moving Avg'!G573</f>
        <v>15.48940000000001</v>
      </c>
      <c r="I573" s="2">
        <f>'Moving Avg'!H573</f>
        <v>15.123715999999993</v>
      </c>
      <c r="J573" s="6" t="str">
        <f>OBV!F573</f>
        <v>NEUTRAL</v>
      </c>
      <c r="K573" s="6" t="str">
        <f>OBV!G573</f>
        <v>NEUTRAL</v>
      </c>
      <c r="L573" s="6" t="str">
        <f>OBV!H573</f>
        <v>NEUTRAL</v>
      </c>
    </row>
    <row r="574" spans="1:12" ht="13.5" x14ac:dyDescent="0.25">
      <c r="A574" s="3">
        <f>RSI!A574</f>
        <v>42838</v>
      </c>
      <c r="B574" s="2">
        <f>RSI!B574</f>
        <v>15.4894</v>
      </c>
      <c r="C574" s="2">
        <f>RSI!I574</f>
        <v>99.86850261009053</v>
      </c>
      <c r="D574" s="2">
        <f>MACD!E574</f>
        <v>1.0774952831042128E-2</v>
      </c>
      <c r="E574" s="2">
        <f>MACD!F574</f>
        <v>1.4852300270228044E-2</v>
      </c>
      <c r="F574" s="2">
        <f>'Moving Avg'!D574</f>
        <v>15.4894</v>
      </c>
      <c r="G574" s="2">
        <f>'Moving Avg'!F574</f>
        <v>15.489399999999995</v>
      </c>
      <c r="H574" s="2">
        <f>'Moving Avg'!G574</f>
        <v>15.48940000000001</v>
      </c>
      <c r="I574" s="2">
        <f>'Moving Avg'!H574</f>
        <v>15.124992499999992</v>
      </c>
      <c r="J574" s="6" t="str">
        <f>OBV!F574</f>
        <v>NEUTRAL</v>
      </c>
      <c r="K574" s="6" t="str">
        <f>OBV!G574</f>
        <v>NEUTRAL</v>
      </c>
      <c r="L574" s="6" t="str">
        <f>OBV!H574</f>
        <v>NEUTRAL</v>
      </c>
    </row>
    <row r="575" spans="1:12" ht="13.5" x14ac:dyDescent="0.25">
      <c r="A575" s="3">
        <f>RSI!A575</f>
        <v>42839</v>
      </c>
      <c r="B575" s="2">
        <f>RSI!B575</f>
        <v>15.4894</v>
      </c>
      <c r="C575" s="2">
        <f>RSI!I575</f>
        <v>99.86850261009053</v>
      </c>
      <c r="D575" s="2">
        <f>MACD!E575</f>
        <v>1.0017200419596861E-2</v>
      </c>
      <c r="E575" s="2">
        <f>MACD!F575</f>
        <v>1.3885280300101808E-2</v>
      </c>
      <c r="F575" s="2">
        <f>'Moving Avg'!D575</f>
        <v>15.4894</v>
      </c>
      <c r="G575" s="2">
        <f>'Moving Avg'!F575</f>
        <v>15.489399999999995</v>
      </c>
      <c r="H575" s="2">
        <f>'Moving Avg'!G575</f>
        <v>15.48940000000001</v>
      </c>
      <c r="I575" s="2">
        <f>'Moving Avg'!H575</f>
        <v>15.12626899999999</v>
      </c>
      <c r="J575" s="6" t="str">
        <f>OBV!F575</f>
        <v>NEUTRAL</v>
      </c>
      <c r="K575" s="6" t="str">
        <f>OBV!G575</f>
        <v>NEUTRAL</v>
      </c>
      <c r="L575" s="6" t="str">
        <f>OBV!H575</f>
        <v>NEUTRAL</v>
      </c>
    </row>
    <row r="576" spans="1:12" ht="13.5" x14ac:dyDescent="0.25">
      <c r="A576" s="3">
        <f>RSI!A576</f>
        <v>42842</v>
      </c>
      <c r="B576" s="2">
        <f>RSI!B576</f>
        <v>15.4894</v>
      </c>
      <c r="C576" s="2">
        <f>RSI!I576</f>
        <v>99.86850261009053</v>
      </c>
      <c r="D576" s="2">
        <f>MACD!E576</f>
        <v>9.3093636252241652E-3</v>
      </c>
      <c r="E576" s="2">
        <f>MACD!F576</f>
        <v>1.2970096965126281E-2</v>
      </c>
      <c r="F576" s="2">
        <f>'Moving Avg'!D576</f>
        <v>15.4894</v>
      </c>
      <c r="G576" s="2">
        <f>'Moving Avg'!F576</f>
        <v>15.489399999999995</v>
      </c>
      <c r="H576" s="2">
        <f>'Moving Avg'!G576</f>
        <v>15.48940000000001</v>
      </c>
      <c r="I576" s="2">
        <f>'Moving Avg'!H576</f>
        <v>15.127545499999989</v>
      </c>
      <c r="J576" s="6" t="str">
        <f>OBV!F576</f>
        <v>NEUTRAL</v>
      </c>
      <c r="K576" s="6" t="str">
        <f>OBV!G576</f>
        <v>NEUTRAL</v>
      </c>
      <c r="L576" s="6" t="str">
        <f>OBV!H576</f>
        <v>NEUTRAL</v>
      </c>
    </row>
    <row r="577" spans="1:12" ht="13.5" x14ac:dyDescent="0.25">
      <c r="A577" s="3">
        <f>RSI!A577</f>
        <v>42843</v>
      </c>
      <c r="B577" s="2">
        <f>RSI!B577</f>
        <v>15.4894</v>
      </c>
      <c r="C577" s="2">
        <f>RSI!I577</f>
        <v>99.86850261009053</v>
      </c>
      <c r="D577" s="2">
        <f>MACD!E577</f>
        <v>8.6487010242137785E-3</v>
      </c>
      <c r="E577" s="2">
        <f>MACD!F577</f>
        <v>1.2105817776943781E-2</v>
      </c>
      <c r="F577" s="2">
        <f>'Moving Avg'!D577</f>
        <v>15.4894</v>
      </c>
      <c r="G577" s="2">
        <f>'Moving Avg'!F577</f>
        <v>15.489399999999995</v>
      </c>
      <c r="H577" s="2">
        <f>'Moving Avg'!G577</f>
        <v>15.48940000000001</v>
      </c>
      <c r="I577" s="2">
        <f>'Moving Avg'!H577</f>
        <v>15.128821999999991</v>
      </c>
      <c r="J577" s="6" t="str">
        <f>OBV!F577</f>
        <v>NEUTRAL</v>
      </c>
      <c r="K577" s="6" t="str">
        <f>OBV!G577</f>
        <v>NEUTRAL</v>
      </c>
      <c r="L577" s="6" t="str">
        <f>OBV!H577</f>
        <v>NEUTRAL</v>
      </c>
    </row>
    <row r="578" spans="1:12" ht="13.5" x14ac:dyDescent="0.25">
      <c r="A578" s="3">
        <f>RSI!A578</f>
        <v>42844</v>
      </c>
      <c r="B578" s="2">
        <f>RSI!B578</f>
        <v>15.4894</v>
      </c>
      <c r="C578" s="2">
        <f>RSI!I578</f>
        <v>99.86850261009053</v>
      </c>
      <c r="D578" s="2">
        <f>MACD!E578</f>
        <v>8.0325271798429299E-3</v>
      </c>
      <c r="E578" s="2">
        <f>MACD!F578</f>
        <v>1.129115965752361E-2</v>
      </c>
      <c r="F578" s="2">
        <f>'Moving Avg'!D578</f>
        <v>15.4894</v>
      </c>
      <c r="G578" s="2">
        <f>'Moving Avg'!F578</f>
        <v>15.489399999999995</v>
      </c>
      <c r="H578" s="2">
        <f>'Moving Avg'!G578</f>
        <v>15.48940000000001</v>
      </c>
      <c r="I578" s="2">
        <f>'Moving Avg'!H578</f>
        <v>15.13009849999999</v>
      </c>
      <c r="J578" s="6" t="str">
        <f>OBV!F578</f>
        <v>NEUTRAL</v>
      </c>
      <c r="K578" s="6" t="str">
        <f>OBV!G578</f>
        <v>NEUTRAL</v>
      </c>
      <c r="L578" s="6" t="str">
        <f>OBV!H578</f>
        <v>NEUTRAL</v>
      </c>
    </row>
    <row r="579" spans="1:12" ht="13.5" x14ac:dyDescent="0.25">
      <c r="A579" s="3">
        <f>RSI!A579</f>
        <v>42845</v>
      </c>
      <c r="B579" s="2">
        <f>RSI!B579</f>
        <v>15.4894</v>
      </c>
      <c r="C579" s="2">
        <f>RSI!I579</f>
        <v>99.86850261009053</v>
      </c>
      <c r="D579" s="2">
        <f>MACD!E579</f>
        <v>7.4582311230884102E-3</v>
      </c>
      <c r="E579" s="2">
        <f>MACD!F579</f>
        <v>1.0524573950636572E-2</v>
      </c>
      <c r="F579" s="2">
        <f>'Moving Avg'!D579</f>
        <v>15.4894</v>
      </c>
      <c r="G579" s="2">
        <f>'Moving Avg'!F579</f>
        <v>15.489399999999995</v>
      </c>
      <c r="H579" s="2">
        <f>'Moving Avg'!G579</f>
        <v>15.48940000000001</v>
      </c>
      <c r="I579" s="2">
        <f>'Moving Avg'!H579</f>
        <v>15.13137499999999</v>
      </c>
      <c r="J579" s="6" t="str">
        <f>OBV!F579</f>
        <v>NEUTRAL</v>
      </c>
      <c r="K579" s="6" t="str">
        <f>OBV!G579</f>
        <v>NEUTRAL</v>
      </c>
      <c r="L579" s="6" t="str">
        <f>OBV!H579</f>
        <v>NEUTRAL</v>
      </c>
    </row>
    <row r="580" spans="1:12" ht="13.5" x14ac:dyDescent="0.25">
      <c r="A580" s="3">
        <f>RSI!A580</f>
        <v>42846</v>
      </c>
      <c r="B580" s="2">
        <f>RSI!B580</f>
        <v>15.4894</v>
      </c>
      <c r="C580" s="2">
        <f>RSI!I580</f>
        <v>99.86850261009053</v>
      </c>
      <c r="D580" s="2">
        <f>MACD!E580</f>
        <v>6.923289983202352E-3</v>
      </c>
      <c r="E580" s="2">
        <f>MACD!F580</f>
        <v>9.8043171571497289E-3</v>
      </c>
      <c r="F580" s="2">
        <f>'Moving Avg'!D580</f>
        <v>15.4894</v>
      </c>
      <c r="G580" s="2">
        <f>'Moving Avg'!F580</f>
        <v>15.489399999999995</v>
      </c>
      <c r="H580" s="2">
        <f>'Moving Avg'!G580</f>
        <v>15.48940000000001</v>
      </c>
      <c r="I580" s="2">
        <f>'Moving Avg'!H580</f>
        <v>15.132651499999987</v>
      </c>
      <c r="J580" s="6" t="str">
        <f>OBV!F580</f>
        <v>NEUTRAL</v>
      </c>
      <c r="K580" s="6" t="str">
        <f>OBV!G580</f>
        <v>NEUTRAL</v>
      </c>
      <c r="L580" s="6" t="str">
        <f>OBV!H580</f>
        <v>NEUTRAL</v>
      </c>
    </row>
    <row r="581" spans="1:12" ht="13.5" x14ac:dyDescent="0.25">
      <c r="A581" s="3">
        <f>RSI!A581</f>
        <v>42849</v>
      </c>
      <c r="B581" s="2">
        <f>RSI!B581</f>
        <v>15.4894</v>
      </c>
      <c r="C581" s="2">
        <f>RSI!I581</f>
        <v>99.86850261009053</v>
      </c>
      <c r="D581" s="2">
        <f>MACD!E581</f>
        <v>6.4252786629701575E-3</v>
      </c>
      <c r="E581" s="2">
        <f>MACD!F581</f>
        <v>9.1285094583138139E-3</v>
      </c>
      <c r="F581" s="2">
        <f>'Moving Avg'!D581</f>
        <v>15.4894</v>
      </c>
      <c r="G581" s="2">
        <f>'Moving Avg'!F581</f>
        <v>15.489399999999995</v>
      </c>
      <c r="H581" s="2">
        <f>'Moving Avg'!G581</f>
        <v>15.48940000000001</v>
      </c>
      <c r="I581" s="2">
        <f>'Moving Avg'!H581</f>
        <v>15.13392799999999</v>
      </c>
      <c r="J581" s="6" t="str">
        <f>OBV!F581</f>
        <v>NEUTRAL</v>
      </c>
      <c r="K581" s="6" t="str">
        <f>OBV!G581</f>
        <v>NEUTRAL</v>
      </c>
      <c r="L581" s="6" t="str">
        <f>OBV!H581</f>
        <v>NEUTRAL</v>
      </c>
    </row>
    <row r="582" spans="1:12" ht="13.5" x14ac:dyDescent="0.25">
      <c r="A582" s="3">
        <f>RSI!A582</f>
        <v>42850</v>
      </c>
      <c r="B582" s="2">
        <f>RSI!B582</f>
        <v>15.4894</v>
      </c>
      <c r="C582" s="2">
        <f>RSI!I582</f>
        <v>99.86850261009053</v>
      </c>
      <c r="D582" s="2">
        <f>MACD!E582</f>
        <v>5.9618763048057133E-3</v>
      </c>
      <c r="E582" s="2">
        <f>MACD!F582</f>
        <v>8.4951828276121945E-3</v>
      </c>
      <c r="F582" s="2">
        <f>'Moving Avg'!D582</f>
        <v>15.4894</v>
      </c>
      <c r="G582" s="2">
        <f>'Moving Avg'!F582</f>
        <v>15.489399999999995</v>
      </c>
      <c r="H582" s="2">
        <f>'Moving Avg'!G582</f>
        <v>15.48940000000001</v>
      </c>
      <c r="I582" s="2">
        <f>'Moving Avg'!H582</f>
        <v>15.135204499999988</v>
      </c>
      <c r="J582" s="6" t="str">
        <f>OBV!F582</f>
        <v>NEUTRAL</v>
      </c>
      <c r="K582" s="6" t="str">
        <f>OBV!G582</f>
        <v>NEUTRAL</v>
      </c>
      <c r="L582" s="6" t="str">
        <f>OBV!H582</f>
        <v>NEUTRAL</v>
      </c>
    </row>
    <row r="583" spans="1:12" ht="13.5" x14ac:dyDescent="0.25">
      <c r="A583" s="3">
        <f>RSI!A583</f>
        <v>42851</v>
      </c>
      <c r="B583" s="2">
        <f>RSI!B583</f>
        <v>15.4894</v>
      </c>
      <c r="C583" s="2">
        <f>RSI!I583</f>
        <v>99.86850261009053</v>
      </c>
      <c r="D583" s="2">
        <f>MACD!E583</f>
        <v>5.5308701688687734E-3</v>
      </c>
      <c r="E583" s="2">
        <f>MACD!F583</f>
        <v>7.9023202958635099E-3</v>
      </c>
      <c r="F583" s="2">
        <f>'Moving Avg'!D583</f>
        <v>15.4894</v>
      </c>
      <c r="G583" s="2">
        <f>'Moving Avg'!F583</f>
        <v>15.489399999999995</v>
      </c>
      <c r="H583" s="2">
        <f>'Moving Avg'!G583</f>
        <v>15.48940000000001</v>
      </c>
      <c r="I583" s="2">
        <f>'Moving Avg'!H583</f>
        <v>15.136480999999987</v>
      </c>
      <c r="J583" s="6" t="str">
        <f>OBV!F583</f>
        <v>NEUTRAL</v>
      </c>
      <c r="K583" s="6" t="str">
        <f>OBV!G583</f>
        <v>NEUTRAL</v>
      </c>
      <c r="L583" s="6" t="str">
        <f>OBV!H583</f>
        <v>NEUTRAL</v>
      </c>
    </row>
    <row r="584" spans="1:12" ht="13.5" x14ac:dyDescent="0.25">
      <c r="A584" s="3">
        <f>RSI!A584</f>
        <v>42852</v>
      </c>
      <c r="B584" s="2">
        <f>RSI!B584</f>
        <v>15.4894</v>
      </c>
      <c r="C584" s="2">
        <f>RSI!I584</f>
        <v>99.86850261009053</v>
      </c>
      <c r="D584" s="2">
        <f>MACD!E584</f>
        <v>5.1301574393569638E-3</v>
      </c>
      <c r="E584" s="2">
        <f>MACD!F584</f>
        <v>7.347887724562201E-3</v>
      </c>
      <c r="F584" s="2">
        <f>'Moving Avg'!D584</f>
        <v>15.4894</v>
      </c>
      <c r="G584" s="2">
        <f>'Moving Avg'!F584</f>
        <v>15.489399999999995</v>
      </c>
      <c r="H584" s="2">
        <f>'Moving Avg'!G584</f>
        <v>15.48940000000001</v>
      </c>
      <c r="I584" s="2">
        <f>'Moving Avg'!H584</f>
        <v>15.137757499999987</v>
      </c>
      <c r="J584" s="6" t="str">
        <f>OBV!F584</f>
        <v>NEUTRAL</v>
      </c>
      <c r="K584" s="6" t="str">
        <f>OBV!G584</f>
        <v>NEUTRAL</v>
      </c>
      <c r="L584" s="6" t="str">
        <f>OBV!H584</f>
        <v>NEUTRAL</v>
      </c>
    </row>
    <row r="585" spans="1:12" ht="13.5" x14ac:dyDescent="0.25">
      <c r="A585" s="3">
        <f>RSI!A585</f>
        <v>42853</v>
      </c>
      <c r="B585" s="2">
        <f>RSI!B585</f>
        <v>15.4894</v>
      </c>
      <c r="C585" s="2">
        <f>RSI!I585</f>
        <v>99.86850261009053</v>
      </c>
      <c r="D585" s="2">
        <f>MACD!E585</f>
        <v>4.7577453870104591E-3</v>
      </c>
      <c r="E585" s="2">
        <f>MACD!F585</f>
        <v>6.8298592570518535E-3</v>
      </c>
      <c r="F585" s="2">
        <f>'Moving Avg'!D585</f>
        <v>15.4894</v>
      </c>
      <c r="G585" s="2">
        <f>'Moving Avg'!F585</f>
        <v>15.489399999999995</v>
      </c>
      <c r="H585" s="2">
        <f>'Moving Avg'!G585</f>
        <v>15.48940000000001</v>
      </c>
      <c r="I585" s="2">
        <f>'Moving Avg'!H585</f>
        <v>15.139033999999988</v>
      </c>
      <c r="J585" s="6" t="str">
        <f>OBV!F585</f>
        <v>NEUTRAL</v>
      </c>
      <c r="K585" s="6" t="str">
        <f>OBV!G585</f>
        <v>NEUTRAL</v>
      </c>
      <c r="L585" s="6" t="str">
        <f>OBV!H585</f>
        <v>NEUTRAL</v>
      </c>
    </row>
    <row r="586" spans="1:12" ht="13.5" x14ac:dyDescent="0.25">
      <c r="A586" s="3">
        <f>RSI!A586</f>
        <v>42857</v>
      </c>
      <c r="B586" s="2">
        <f>RSI!B586</f>
        <v>15.4894</v>
      </c>
      <c r="C586" s="2">
        <f>RSI!I586</f>
        <v>99.86850261009053</v>
      </c>
      <c r="D586" s="2">
        <f>MACD!E586</f>
        <v>4.4117502418714594E-3</v>
      </c>
      <c r="E586" s="2">
        <f>MACD!F586</f>
        <v>6.3462374540157749E-3</v>
      </c>
      <c r="F586" s="2">
        <f>'Moving Avg'!D586</f>
        <v>15.4894</v>
      </c>
      <c r="G586" s="2">
        <f>'Moving Avg'!F586</f>
        <v>15.489399999999995</v>
      </c>
      <c r="H586" s="2">
        <f>'Moving Avg'!G586</f>
        <v>15.48940000000001</v>
      </c>
      <c r="I586" s="2">
        <f>'Moving Avg'!H586</f>
        <v>15.140310499999988</v>
      </c>
      <c r="J586" s="6" t="str">
        <f>OBV!F586</f>
        <v>NEUTRAL</v>
      </c>
      <c r="K586" s="6" t="str">
        <f>OBV!G586</f>
        <v>NEUTRAL</v>
      </c>
      <c r="L586" s="6" t="str">
        <f>OBV!H586</f>
        <v>NEUTRAL</v>
      </c>
    </row>
    <row r="587" spans="1:12" ht="13.5" x14ac:dyDescent="0.25">
      <c r="A587" s="3">
        <f>RSI!A587</f>
        <v>42858</v>
      </c>
      <c r="B587" s="2">
        <f>RSI!B587</f>
        <v>15.4894</v>
      </c>
      <c r="C587" s="2">
        <f>RSI!I587</f>
        <v>99.86850261009053</v>
      </c>
      <c r="D587" s="2">
        <f>MACD!E587</f>
        <v>4.0903950684239021E-3</v>
      </c>
      <c r="E587" s="2">
        <f>MACD!F587</f>
        <v>5.8950689768974013E-3</v>
      </c>
      <c r="F587" s="2">
        <f>'Moving Avg'!D587</f>
        <v>15.4894</v>
      </c>
      <c r="G587" s="2">
        <f>'Moving Avg'!F587</f>
        <v>15.489399999999995</v>
      </c>
      <c r="H587" s="2">
        <f>'Moving Avg'!G587</f>
        <v>15.48940000000001</v>
      </c>
      <c r="I587" s="2">
        <f>'Moving Avg'!H587</f>
        <v>15.141586999999989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</row>
    <row r="588" spans="1:12" ht="13.5" x14ac:dyDescent="0.25">
      <c r="A588" s="3">
        <f>RSI!A588</f>
        <v>42859</v>
      </c>
      <c r="B588" s="2">
        <f>RSI!B588</f>
        <v>15.4894</v>
      </c>
      <c r="C588" s="2">
        <f>RSI!I588</f>
        <v>99.86850261009053</v>
      </c>
      <c r="D588" s="2">
        <f>MACD!E588</f>
        <v>3.7920068833194875E-3</v>
      </c>
      <c r="E588" s="2">
        <f>MACD!F588</f>
        <v>5.4744565581818193E-3</v>
      </c>
      <c r="F588" s="2">
        <f>'Moving Avg'!D588</f>
        <v>15.4894</v>
      </c>
      <c r="G588" s="2">
        <f>'Moving Avg'!F588</f>
        <v>15.489399999999995</v>
      </c>
      <c r="H588" s="2">
        <f>'Moving Avg'!G588</f>
        <v>15.48940000000001</v>
      </c>
      <c r="I588" s="2">
        <f>'Moving Avg'!H588</f>
        <v>15.142863499999986</v>
      </c>
      <c r="J588" s="6" t="str">
        <f>OBV!F588</f>
        <v>NEUTRAL</v>
      </c>
      <c r="K588" s="6" t="str">
        <f>OBV!G588</f>
        <v>NEUTRAL</v>
      </c>
      <c r="L588" s="6" t="str">
        <f>OBV!H588</f>
        <v>NEUTRAL</v>
      </c>
    </row>
    <row r="589" spans="1:12" ht="13.5" x14ac:dyDescent="0.25">
      <c r="A589" s="3">
        <f>RSI!A589</f>
        <v>42860</v>
      </c>
      <c r="B589" s="2">
        <f>RSI!B589</f>
        <v>15.4894</v>
      </c>
      <c r="C589" s="2">
        <f>RSI!I589</f>
        <v>99.86850261009053</v>
      </c>
      <c r="D589" s="2">
        <f>MACD!E589</f>
        <v>3.5150132125600919E-3</v>
      </c>
      <c r="E589" s="2">
        <f>MACD!F589</f>
        <v>5.082567889057474E-3</v>
      </c>
      <c r="F589" s="2">
        <f>'Moving Avg'!D589</f>
        <v>15.4894</v>
      </c>
      <c r="G589" s="2">
        <f>'Moving Avg'!F589</f>
        <v>15.489399999999995</v>
      </c>
      <c r="H589" s="2">
        <f>'Moving Avg'!G589</f>
        <v>15.48940000000001</v>
      </c>
      <c r="I589" s="2">
        <f>'Moving Avg'!H589</f>
        <v>15.144139999999986</v>
      </c>
      <c r="J589" s="6" t="str">
        <f>OBV!F589</f>
        <v>NEUTRAL</v>
      </c>
      <c r="K589" s="6" t="str">
        <f>OBV!G589</f>
        <v>NEUTRAL</v>
      </c>
      <c r="L589" s="6" t="str">
        <f>OBV!H589</f>
        <v>NEUTRAL</v>
      </c>
    </row>
    <row r="590" spans="1:12" ht="13.5" x14ac:dyDescent="0.25">
      <c r="A590" s="3">
        <f>RSI!A590</f>
        <v>42863</v>
      </c>
      <c r="B590" s="2">
        <f>RSI!B590</f>
        <v>15.4894</v>
      </c>
      <c r="C590" s="2">
        <f>RSI!I590</f>
        <v>99.86850261009053</v>
      </c>
      <c r="D590" s="2">
        <f>MACD!E590</f>
        <v>3.2579382487156749E-3</v>
      </c>
      <c r="E590" s="2">
        <f>MACD!F590</f>
        <v>4.7176419609891145E-3</v>
      </c>
      <c r="F590" s="2">
        <f>'Moving Avg'!D590</f>
        <v>15.4894</v>
      </c>
      <c r="G590" s="2">
        <f>'Moving Avg'!F590</f>
        <v>15.489399999999995</v>
      </c>
      <c r="H590" s="2">
        <f>'Moving Avg'!G590</f>
        <v>15.48940000000001</v>
      </c>
      <c r="I590" s="2">
        <f>'Moving Avg'!H590</f>
        <v>15.145416499999985</v>
      </c>
      <c r="J590" s="6" t="str">
        <f>OBV!F590</f>
        <v>NEUTRAL</v>
      </c>
      <c r="K590" s="6" t="str">
        <f>OBV!G590</f>
        <v>NEUTRAL</v>
      </c>
      <c r="L590" s="6" t="str">
        <f>OBV!H590</f>
        <v>NEUTRAL</v>
      </c>
    </row>
    <row r="591" spans="1:12" ht="13.5" x14ac:dyDescent="0.25">
      <c r="A591" s="3">
        <f>RSI!A591</f>
        <v>42864</v>
      </c>
      <c r="B591" s="2">
        <f>RSI!B591</f>
        <v>16.185199999999998</v>
      </c>
      <c r="C591" s="2">
        <f>RSI!I591</f>
        <v>99.999244802134939</v>
      </c>
      <c r="D591" s="2">
        <f>MACD!E591</f>
        <v>-4.8521342002143086E-2</v>
      </c>
      <c r="E591" s="2">
        <f>MACD!F591</f>
        <v>-5.9301548316373258E-3</v>
      </c>
      <c r="F591" s="2">
        <f>'Moving Avg'!D591</f>
        <v>15.628559999999998</v>
      </c>
      <c r="G591" s="2">
        <f>'Moving Avg'!F591</f>
        <v>15.524189999999995</v>
      </c>
      <c r="H591" s="2">
        <f>'Moving Avg'!G591</f>
        <v>15.503316000000009</v>
      </c>
      <c r="I591" s="2">
        <f>'Moving Avg'!H591</f>
        <v>15.150171999999987</v>
      </c>
      <c r="J591" s="6" t="str">
        <f>OBV!F591</f>
        <v>NEUTRAL</v>
      </c>
      <c r="K591" s="6" t="str">
        <f>OBV!G591</f>
        <v>NEUTRAL</v>
      </c>
      <c r="L591" s="6" t="str">
        <f>OBV!H591</f>
        <v>NEUTRAL</v>
      </c>
    </row>
    <row r="592" spans="1:12" ht="13.5" x14ac:dyDescent="0.25">
      <c r="A592" s="3">
        <f>RSI!A592</f>
        <v>42865</v>
      </c>
      <c r="B592" s="2">
        <f>RSI!B592</f>
        <v>16.9099</v>
      </c>
      <c r="C592" s="2">
        <f>RSI!I592</f>
        <v>99.99964296811595</v>
      </c>
      <c r="D592" s="2">
        <f>MACD!E592</f>
        <v>-0.15014703060892032</v>
      </c>
      <c r="E592" s="2">
        <f>MACD!F592</f>
        <v>-3.4773529987093925E-2</v>
      </c>
      <c r="F592" s="2">
        <f>'Moving Avg'!D592</f>
        <v>15.912659999999999</v>
      </c>
      <c r="G592" s="2">
        <f>'Moving Avg'!F592</f>
        <v>15.595214999999996</v>
      </c>
      <c r="H592" s="2">
        <f>'Moving Avg'!G592</f>
        <v>15.531726000000008</v>
      </c>
      <c r="I592" s="2">
        <f>'Moving Avg'!H592</f>
        <v>15.158550999999987</v>
      </c>
      <c r="J592" s="6" t="str">
        <f>OBV!F592</f>
        <v>NEUTRAL</v>
      </c>
      <c r="K592" s="6" t="str">
        <f>OBV!G592</f>
        <v>NEUTRAL</v>
      </c>
      <c r="L592" s="6" t="str">
        <f>OBV!H592</f>
        <v>NEUTRAL</v>
      </c>
    </row>
    <row r="593" spans="1:12" ht="13.5" x14ac:dyDescent="0.25">
      <c r="A593" s="3">
        <f>RSI!A593</f>
        <v>42866</v>
      </c>
      <c r="B593" s="2">
        <f>RSI!B593</f>
        <v>17.6675</v>
      </c>
      <c r="C593" s="2">
        <f>RSI!I593</f>
        <v>99.999775954275933</v>
      </c>
      <c r="D593" s="2">
        <f>MACD!E593</f>
        <v>-0.30036377204603681</v>
      </c>
      <c r="E593" s="2">
        <f>MACD!F593</f>
        <v>-8.7891578398882508E-2</v>
      </c>
      <c r="F593" s="2">
        <f>'Moving Avg'!D593</f>
        <v>16.348280000000003</v>
      </c>
      <c r="G593" s="2">
        <f>'Moving Avg'!F593</f>
        <v>15.704119999999998</v>
      </c>
      <c r="H593" s="2">
        <f>'Moving Avg'!G593</f>
        <v>15.575288000000008</v>
      </c>
      <c r="I593" s="2">
        <f>'Moving Avg'!H593</f>
        <v>15.170717999999987</v>
      </c>
      <c r="J593" s="6" t="str">
        <f>OBV!F593</f>
        <v>NEUTRAL</v>
      </c>
      <c r="K593" s="6" t="str">
        <f>OBV!G593</f>
        <v>NEUTRAL</v>
      </c>
      <c r="L593" s="6" t="str">
        <f>OBV!H593</f>
        <v>NEUTRAL</v>
      </c>
    </row>
    <row r="594" spans="1:12" ht="13.5" x14ac:dyDescent="0.25">
      <c r="A594" s="3">
        <f>RSI!A594</f>
        <v>42867</v>
      </c>
      <c r="B594" s="2">
        <f>RSI!B594</f>
        <v>18.4621</v>
      </c>
      <c r="C594" s="2">
        <f>RSI!I594</f>
        <v>99.999842301234153</v>
      </c>
      <c r="D594" s="2">
        <f>MACD!E594</f>
        <v>-0.49831291394638733</v>
      </c>
      <c r="E594" s="2">
        <f>MACD!F594</f>
        <v>-0.16997584550838349</v>
      </c>
      <c r="F594" s="2">
        <f>'Moving Avg'!D594</f>
        <v>16.942820000000001</v>
      </c>
      <c r="G594" s="2">
        <f>'Moving Avg'!F594</f>
        <v>15.852754999999998</v>
      </c>
      <c r="H594" s="2">
        <f>'Moving Avg'!G594</f>
        <v>15.634742000000006</v>
      </c>
      <c r="I594" s="2">
        <f>'Moving Avg'!H594</f>
        <v>15.186857999999987</v>
      </c>
      <c r="J594" s="6" t="str">
        <f>OBV!F594</f>
        <v>NEUTRAL</v>
      </c>
      <c r="K594" s="6" t="str">
        <f>OBV!G594</f>
        <v>NEUTRAL</v>
      </c>
      <c r="L594" s="6" t="str">
        <f>OBV!H594</f>
        <v>NEUTRAL</v>
      </c>
    </row>
    <row r="595" spans="1:12" ht="13.5" x14ac:dyDescent="0.25">
      <c r="A595" s="3">
        <f>RSI!A595</f>
        <v>42870</v>
      </c>
      <c r="B595" s="2">
        <f>RSI!B595</f>
        <v>18.4621</v>
      </c>
      <c r="C595" s="2">
        <f>RSI!I595</f>
        <v>99.999842301234153</v>
      </c>
      <c r="D595" s="2">
        <f>MACD!E595</f>
        <v>-0.68159941641593136</v>
      </c>
      <c r="E595" s="2">
        <f>MACD!F595</f>
        <v>-0.27230055968989308</v>
      </c>
      <c r="F595" s="2">
        <f>'Moving Avg'!D595</f>
        <v>17.53736</v>
      </c>
      <c r="G595" s="2">
        <f>'Moving Avg'!F595</f>
        <v>16.001390000000001</v>
      </c>
      <c r="H595" s="2">
        <f>'Moving Avg'!G595</f>
        <v>15.694196000000003</v>
      </c>
      <c r="I595" s="2">
        <f>'Moving Avg'!H595</f>
        <v>15.202997999999988</v>
      </c>
      <c r="J595" s="6" t="str">
        <f>OBV!F595</f>
        <v>NEUTRAL</v>
      </c>
      <c r="K595" s="6" t="str">
        <f>OBV!G595</f>
        <v>NEUTRAL</v>
      </c>
      <c r="L595" s="6" t="str">
        <f>OBV!H595</f>
        <v>NEUTRAL</v>
      </c>
    </row>
    <row r="596" spans="1:12" ht="13.5" x14ac:dyDescent="0.25">
      <c r="A596" s="3">
        <f>RSI!A596</f>
        <v>42871</v>
      </c>
      <c r="B596" s="2">
        <f>RSI!B596</f>
        <v>19.2897</v>
      </c>
      <c r="C596" s="2">
        <f>RSI!I596</f>
        <v>99.999883849065014</v>
      </c>
      <c r="D596" s="2">
        <f>MACD!E596</f>
        <v>-0.91261306460243219</v>
      </c>
      <c r="E596" s="2">
        <f>MACD!F596</f>
        <v>-0.40036306067240091</v>
      </c>
      <c r="F596" s="2">
        <f>'Moving Avg'!D596</f>
        <v>18.158259999999999</v>
      </c>
      <c r="G596" s="2">
        <f>'Moving Avg'!F596</f>
        <v>16.191405</v>
      </c>
      <c r="H596" s="2">
        <f>'Moving Avg'!G596</f>
        <v>15.770202000000005</v>
      </c>
      <c r="I596" s="2">
        <f>'Moving Avg'!H596</f>
        <v>15.223275999999988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</row>
    <row r="597" spans="1:12" ht="13.5" x14ac:dyDescent="0.25">
      <c r="A597" s="3">
        <f>RSI!A597</f>
        <v>42872</v>
      </c>
      <c r="B597" s="2">
        <f>RSI!B597</f>
        <v>19.763200000000001</v>
      </c>
      <c r="C597" s="2">
        <f>RSI!I597</f>
        <v>99.999900070779233</v>
      </c>
      <c r="D597" s="2">
        <f>MACD!E597</f>
        <v>-1.1615888509069272</v>
      </c>
      <c r="E597" s="2">
        <f>MACD!F597</f>
        <v>-0.55260821871930621</v>
      </c>
      <c r="F597" s="2">
        <f>'Moving Avg'!D597</f>
        <v>18.728919999999999</v>
      </c>
      <c r="G597" s="2">
        <f>'Moving Avg'!F597</f>
        <v>16.405094999999996</v>
      </c>
      <c r="H597" s="2">
        <f>'Moving Avg'!G597</f>
        <v>15.855678000000003</v>
      </c>
      <c r="I597" s="2">
        <f>'Moving Avg'!H597</f>
        <v>15.245921499999985</v>
      </c>
      <c r="J597" s="6" t="str">
        <f>OBV!F597</f>
        <v>BULLISH</v>
      </c>
      <c r="K597" s="6" t="str">
        <f>OBV!G597</f>
        <v>WEAK</v>
      </c>
      <c r="L597" s="6" t="str">
        <f>OBV!H597</f>
        <v>CONFIRMED BULLISH</v>
      </c>
    </row>
    <row r="598" spans="1:12" ht="13.5" x14ac:dyDescent="0.25">
      <c r="A598" s="3">
        <f>RSI!A598</f>
        <v>42873</v>
      </c>
      <c r="B598" s="2">
        <f>RSI!B598</f>
        <v>19.763200000000001</v>
      </c>
      <c r="C598" s="2">
        <f>RSI!I598</f>
        <v>99.999900070779233</v>
      </c>
      <c r="D598" s="2">
        <f>MACD!E598</f>
        <v>-1.3921221438701963</v>
      </c>
      <c r="E598" s="2">
        <f>MACD!F598</f>
        <v>-0.72051100374948429</v>
      </c>
      <c r="F598" s="2">
        <f>'Moving Avg'!D598</f>
        <v>19.148059999999997</v>
      </c>
      <c r="G598" s="2">
        <f>'Moving Avg'!F598</f>
        <v>16.618784999999995</v>
      </c>
      <c r="H598" s="2">
        <f>'Moving Avg'!G598</f>
        <v>15.941154000000001</v>
      </c>
      <c r="I598" s="2">
        <f>'Moving Avg'!H598</f>
        <v>15.268566999999985</v>
      </c>
      <c r="J598" s="6" t="str">
        <f>OBV!F598</f>
        <v>BULLISH</v>
      </c>
      <c r="K598" s="6" t="str">
        <f>OBV!G598</f>
        <v>WEAK</v>
      </c>
      <c r="L598" s="6" t="str">
        <f>OBV!H598</f>
        <v>CONFIRMED BULLISH</v>
      </c>
    </row>
    <row r="599" spans="1:12" ht="13.5" x14ac:dyDescent="0.25">
      <c r="A599" s="3">
        <f>RSI!A599</f>
        <v>42874</v>
      </c>
      <c r="B599" s="2">
        <f>RSI!B599</f>
        <v>19.763200000000001</v>
      </c>
      <c r="C599" s="2">
        <f>RSI!I599</f>
        <v>99.999900070779233</v>
      </c>
      <c r="D599" s="2">
        <f>MACD!E599</f>
        <v>-1.6055790298799373</v>
      </c>
      <c r="E599" s="2">
        <f>MACD!F599</f>
        <v>-0.89752460897557484</v>
      </c>
      <c r="F599" s="2">
        <f>'Moving Avg'!D599</f>
        <v>19.408279999999998</v>
      </c>
      <c r="G599" s="2">
        <f>'Moving Avg'!F599</f>
        <v>16.832474999999995</v>
      </c>
      <c r="H599" s="2">
        <f>'Moving Avg'!G599</f>
        <v>16.026630000000001</v>
      </c>
      <c r="I599" s="2">
        <f>'Moving Avg'!H599</f>
        <v>15.291212499999986</v>
      </c>
      <c r="J599" s="6" t="str">
        <f>OBV!F599</f>
        <v>BULLISH</v>
      </c>
      <c r="K599" s="6" t="str">
        <f>OBV!G599</f>
        <v>WEAK</v>
      </c>
      <c r="L599" s="6" t="str">
        <f>OBV!H599</f>
        <v>CONFIRMED BULLISH</v>
      </c>
    </row>
    <row r="600" spans="1:12" ht="13.5" x14ac:dyDescent="0.25">
      <c r="A600" s="3">
        <f>RSI!A600</f>
        <v>42877</v>
      </c>
      <c r="B600" s="2">
        <f>RSI!B600</f>
        <v>19.763200000000001</v>
      </c>
      <c r="C600" s="2">
        <f>RSI!I600</f>
        <v>99.999900070779233</v>
      </c>
      <c r="D600" s="2">
        <f>MACD!E600</f>
        <v>-1.8032244074672832</v>
      </c>
      <c r="E600" s="2">
        <f>MACD!F600</f>
        <v>-1.0786645686739167</v>
      </c>
      <c r="F600" s="2">
        <f>'Moving Avg'!D600</f>
        <v>19.668500000000002</v>
      </c>
      <c r="G600" s="2">
        <f>'Moving Avg'!F600</f>
        <v>17.046164999999995</v>
      </c>
      <c r="H600" s="2">
        <f>'Moving Avg'!G600</f>
        <v>16.112105999999997</v>
      </c>
      <c r="I600" s="2">
        <f>'Moving Avg'!H600</f>
        <v>15.313857999999984</v>
      </c>
      <c r="J600" s="6" t="str">
        <f>OBV!F600</f>
        <v>BULLISH</v>
      </c>
      <c r="K600" s="6" t="str">
        <f>OBV!G600</f>
        <v>WEAK</v>
      </c>
      <c r="L600" s="6" t="str">
        <f>OBV!H600</f>
        <v>CONFIRMED BULLISH</v>
      </c>
    </row>
    <row r="601" spans="1:12" ht="13.5" x14ac:dyDescent="0.25">
      <c r="A601" s="3">
        <f>RSI!A601</f>
        <v>42878</v>
      </c>
      <c r="B601" s="2">
        <f>RSI!B601</f>
        <v>19.763200000000001</v>
      </c>
      <c r="C601" s="2">
        <f>RSI!I601</f>
        <v>99.999900070779233</v>
      </c>
      <c r="D601" s="2">
        <f>MACD!E601</f>
        <v>-1.8791833282839576</v>
      </c>
      <c r="E601" s="2">
        <f>MACD!F601</f>
        <v>-1.2387683205959248</v>
      </c>
      <c r="F601" s="2">
        <f>'Moving Avg'!D601</f>
        <v>19.763200000000001</v>
      </c>
      <c r="G601" s="2">
        <f>'Moving Avg'!F601</f>
        <v>17.259854999999995</v>
      </c>
      <c r="H601" s="2">
        <f>'Moving Avg'!G601</f>
        <v>16.197581999999997</v>
      </c>
      <c r="I601" s="2">
        <f>'Moving Avg'!H601</f>
        <v>15.336503499999983</v>
      </c>
      <c r="J601" s="6" t="str">
        <f>OBV!F601</f>
        <v>BULLISH</v>
      </c>
      <c r="K601" s="6" t="str">
        <f>OBV!G601</f>
        <v>WEAK</v>
      </c>
      <c r="L601" s="6" t="str">
        <f>OBV!H601</f>
        <v>CONFIRMED BULLISH</v>
      </c>
    </row>
    <row r="602" spans="1:12" ht="13.5" x14ac:dyDescent="0.25">
      <c r="A602" s="3">
        <f>RSI!A602</f>
        <v>42879</v>
      </c>
      <c r="B602" s="2">
        <f>RSI!B602</f>
        <v>20.566099999999999</v>
      </c>
      <c r="C602" s="2">
        <f>RSI!I602</f>
        <v>99.999925594499217</v>
      </c>
      <c r="D602" s="2">
        <f>MACD!E602</f>
        <v>-1.9060368038151481</v>
      </c>
      <c r="E602" s="2">
        <f>MACD!F602</f>
        <v>-1.3722220172397694</v>
      </c>
      <c r="F602" s="2">
        <f>'Moving Avg'!D602</f>
        <v>19.923780000000001</v>
      </c>
      <c r="G602" s="2">
        <f>'Moving Avg'!F602</f>
        <v>17.513689999999997</v>
      </c>
      <c r="H602" s="2">
        <f>'Moving Avg'!G602</f>
        <v>16.299115999999998</v>
      </c>
      <c r="I602" s="2">
        <f>'Moving Avg'!H602</f>
        <v>15.363163499999983</v>
      </c>
      <c r="J602" s="6" t="str">
        <f>OBV!F602</f>
        <v>BULLISH</v>
      </c>
      <c r="K602" s="6" t="str">
        <f>OBV!G602</f>
        <v>WEAK</v>
      </c>
      <c r="L602" s="6" t="str">
        <f>OBV!H602</f>
        <v>CONFIRMED BULLISH</v>
      </c>
    </row>
    <row r="603" spans="1:12" ht="13.5" x14ac:dyDescent="0.25">
      <c r="A603" s="3">
        <f>RSI!A603</f>
        <v>42880</v>
      </c>
      <c r="B603" s="2">
        <f>RSI!B603</f>
        <v>20.566099999999999</v>
      </c>
      <c r="C603" s="2">
        <f>RSI!I603</f>
        <v>99.999925594499217</v>
      </c>
      <c r="D603" s="2">
        <f>MACD!E603</f>
        <v>-1.830466885170754</v>
      </c>
      <c r="E603" s="2">
        <f>MACD!F603</f>
        <v>-1.4638709908259664</v>
      </c>
      <c r="F603" s="2">
        <f>'Moving Avg'!D603</f>
        <v>20.084360000000004</v>
      </c>
      <c r="G603" s="2">
        <f>'Moving Avg'!F603</f>
        <v>17.767524999999999</v>
      </c>
      <c r="H603" s="2">
        <f>'Moving Avg'!G603</f>
        <v>16.400649999999995</v>
      </c>
      <c r="I603" s="2">
        <f>'Moving Avg'!H603</f>
        <v>15.389823499999984</v>
      </c>
      <c r="J603" s="6" t="str">
        <f>OBV!F603</f>
        <v>BULLISH</v>
      </c>
      <c r="K603" s="6" t="str">
        <f>OBV!G603</f>
        <v>WEAK</v>
      </c>
      <c r="L603" s="6" t="str">
        <f>OBV!H603</f>
        <v>CONFIRMED BULLISH</v>
      </c>
    </row>
    <row r="604" spans="1:12" ht="13.5" x14ac:dyDescent="0.25">
      <c r="A604" s="3">
        <f>RSI!A604</f>
        <v>42881</v>
      </c>
      <c r="B604" s="2">
        <f>RSI!B604</f>
        <v>20.566099999999999</v>
      </c>
      <c r="C604" s="2">
        <f>RSI!I604</f>
        <v>99.999925594499217</v>
      </c>
      <c r="D604" s="2">
        <f>MACD!E604</f>
        <v>-1.6611859872565304</v>
      </c>
      <c r="E604" s="2">
        <f>MACD!F604</f>
        <v>-1.5033339901120792</v>
      </c>
      <c r="F604" s="2">
        <f>'Moving Avg'!D604</f>
        <v>20.244940000000003</v>
      </c>
      <c r="G604" s="2">
        <f>'Moving Avg'!F604</f>
        <v>18.021359999999998</v>
      </c>
      <c r="H604" s="2">
        <f>'Moving Avg'!G604</f>
        <v>16.502183999999996</v>
      </c>
      <c r="I604" s="2">
        <f>'Moving Avg'!H604</f>
        <v>15.416483499999984</v>
      </c>
      <c r="J604" s="6" t="str">
        <f>OBV!F604</f>
        <v>BULLISH</v>
      </c>
      <c r="K604" s="6" t="str">
        <f>OBV!G604</f>
        <v>WEAK</v>
      </c>
      <c r="L604" s="6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20.566099999999999</v>
      </c>
      <c r="C605" s="2">
        <f>RSI!I605</f>
        <v>99.999925594499217</v>
      </c>
      <c r="D605" s="2">
        <f>MACD!E605</f>
        <v>-1.5336048166712395</v>
      </c>
      <c r="E605" s="2">
        <f>MACD!F605</f>
        <v>-1.5093881554239115</v>
      </c>
      <c r="F605" s="2">
        <f>'Moving Avg'!D605</f>
        <v>20.405520000000003</v>
      </c>
      <c r="G605" s="2">
        <f>'Moving Avg'!F605</f>
        <v>18.275195000000004</v>
      </c>
      <c r="H605" s="2">
        <f>'Moving Avg'!G605</f>
        <v>16.603717999999994</v>
      </c>
      <c r="I605" s="2">
        <f>'Moving Avg'!H605</f>
        <v>15.443143499999984</v>
      </c>
      <c r="J605" s="6" t="str">
        <f>OBV!F605</f>
        <v>BULLISH</v>
      </c>
      <c r="K605" s="6" t="str">
        <f>OBV!G605</f>
        <v>WEAK</v>
      </c>
      <c r="L605" s="6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20.566099999999999</v>
      </c>
      <c r="C606" s="2">
        <f>RSI!I606</f>
        <v>99.999925594499217</v>
      </c>
      <c r="D606" s="2">
        <f>MACD!E606</f>
        <v>-1.3128252121765378</v>
      </c>
      <c r="E606" s="2">
        <f>MACD!F606</f>
        <v>-1.470075566774437</v>
      </c>
      <c r="F606" s="2">
        <f>'Moving Avg'!D606</f>
        <v>20.566099999999999</v>
      </c>
      <c r="G606" s="2">
        <f>'Moving Avg'!F606</f>
        <v>18.529030000000002</v>
      </c>
      <c r="H606" s="2">
        <f>'Moving Avg'!G606</f>
        <v>16.705251999999994</v>
      </c>
      <c r="I606" s="2">
        <f>'Moving Avg'!H606</f>
        <v>15.469803499999982</v>
      </c>
      <c r="J606" s="6" t="str">
        <f>OBV!F606</f>
        <v>BULLISH</v>
      </c>
      <c r="K606" s="6" t="str">
        <f>OBV!G606</f>
        <v>WEAK</v>
      </c>
      <c r="L606" s="6" t="str">
        <f>OBV!H606</f>
        <v>CONFIRMED BULLISH</v>
      </c>
    </row>
    <row r="607" spans="1:12" ht="13.5" x14ac:dyDescent="0.25">
      <c r="A607" s="3">
        <f>RSI!A607</f>
        <v>42886</v>
      </c>
      <c r="B607" s="2">
        <f>RSI!B607</f>
        <v>20.174900000000001</v>
      </c>
      <c r="C607" s="2">
        <f>RSI!I607</f>
        <v>84.726646349606611</v>
      </c>
      <c r="D607" s="2">
        <f>MACD!E607</f>
        <v>-1.0376107048125789</v>
      </c>
      <c r="E607" s="2">
        <f>MACD!F607</f>
        <v>-1.3835825943820654</v>
      </c>
      <c r="F607" s="2">
        <f>'Moving Avg'!D607</f>
        <v>20.487860000000001</v>
      </c>
      <c r="G607" s="2">
        <f>'Moving Avg'!F607</f>
        <v>18.763305000000003</v>
      </c>
      <c r="H607" s="2">
        <f>'Moving Avg'!G607</f>
        <v>16.798961999999992</v>
      </c>
      <c r="I607" s="2">
        <f>'Moving Avg'!H607</f>
        <v>15.494507499999983</v>
      </c>
      <c r="J607" s="6" t="str">
        <f>OBV!F607</f>
        <v>BEARISH</v>
      </c>
      <c r="K607" s="6" t="str">
        <f>OBV!G607</f>
        <v>NEUTRAL</v>
      </c>
      <c r="L607" s="6" t="str">
        <f>OBV!H607</f>
        <v>CONFIRMED BEARISH</v>
      </c>
    </row>
    <row r="608" spans="1:12" ht="13.5" x14ac:dyDescent="0.25">
      <c r="A608" s="3">
        <f>RSI!A608</f>
        <v>42887</v>
      </c>
      <c r="B608" s="2">
        <f>RSI!B608</f>
        <v>20.158100000000001</v>
      </c>
      <c r="C608" s="2">
        <f>RSI!I608</f>
        <v>84.132366724838221</v>
      </c>
      <c r="D608" s="2">
        <f>MACD!E608</f>
        <v>-0.81360947306232845</v>
      </c>
      <c r="E608" s="2">
        <f>MACD!F608</f>
        <v>-1.2695879701181181</v>
      </c>
      <c r="F608" s="2">
        <f>'Moving Avg'!D608</f>
        <v>20.40626</v>
      </c>
      <c r="G608" s="2">
        <f>'Moving Avg'!F608</f>
        <v>18.996740000000003</v>
      </c>
      <c r="H608" s="2">
        <f>'Moving Avg'!G608</f>
        <v>16.892335999999993</v>
      </c>
      <c r="I608" s="2">
        <f>'Moving Avg'!H608</f>
        <v>15.519127499999984</v>
      </c>
      <c r="J608" s="6" t="str">
        <f>OBV!F608</f>
        <v>BEARISH</v>
      </c>
      <c r="K608" s="6" t="str">
        <f>OBV!G608</f>
        <v>NEUTRAL</v>
      </c>
      <c r="L608" s="6" t="str">
        <f>OBV!H608</f>
        <v>CONFIRMED BEARISH</v>
      </c>
    </row>
    <row r="609" spans="1:12" ht="13.5" x14ac:dyDescent="0.25">
      <c r="A609" s="3">
        <f>RSI!A609</f>
        <v>42888</v>
      </c>
      <c r="B609" s="2">
        <f>RSI!B609</f>
        <v>20.158100000000001</v>
      </c>
      <c r="C609" s="2">
        <f>RSI!I609</f>
        <v>84.132366724838221</v>
      </c>
      <c r="D609" s="2">
        <f>MACD!E609</f>
        <v>-0.6333383145906204</v>
      </c>
      <c r="E609" s="2">
        <f>MACD!F609</f>
        <v>-1.1423380390126185</v>
      </c>
      <c r="F609" s="2">
        <f>'Moving Avg'!D609</f>
        <v>20.324660000000002</v>
      </c>
      <c r="G609" s="2">
        <f>'Moving Avg'!F609</f>
        <v>19.230174999999999</v>
      </c>
      <c r="H609" s="2">
        <f>'Moving Avg'!G609</f>
        <v>16.985709999999994</v>
      </c>
      <c r="I609" s="2">
        <f>'Moving Avg'!H609</f>
        <v>15.543747499999984</v>
      </c>
      <c r="J609" s="6" t="str">
        <f>OBV!F609</f>
        <v>BEARISH</v>
      </c>
      <c r="K609" s="6" t="str">
        <f>OBV!G609</f>
        <v>NEUTRAL</v>
      </c>
      <c r="L609" s="6" t="str">
        <f>OBV!H609</f>
        <v>CONFIRMED BEARISH</v>
      </c>
    </row>
    <row r="610" spans="1:12" ht="13.5" x14ac:dyDescent="0.25">
      <c r="A610" s="3">
        <f>RSI!A610</f>
        <v>42891</v>
      </c>
      <c r="B610" s="2">
        <f>RSI!B610</f>
        <v>20.158100000000001</v>
      </c>
      <c r="C610" s="2">
        <f>RSI!I610</f>
        <v>84.132366724838221</v>
      </c>
      <c r="D610" s="2">
        <f>MACD!E610</f>
        <v>-0.48938298171859529</v>
      </c>
      <c r="E610" s="2">
        <f>MACD!F610</f>
        <v>-1.0117470275538141</v>
      </c>
      <c r="F610" s="2">
        <f>'Moving Avg'!D610</f>
        <v>20.243060000000003</v>
      </c>
      <c r="G610" s="2">
        <f>'Moving Avg'!F610</f>
        <v>19.463609999999999</v>
      </c>
      <c r="H610" s="2">
        <f>'Moving Avg'!G610</f>
        <v>17.079083999999995</v>
      </c>
      <c r="I610" s="2">
        <f>'Moving Avg'!H610</f>
        <v>15.568367499999983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</row>
    <row r="611" spans="1:12" ht="13.5" x14ac:dyDescent="0.25">
      <c r="A611" s="3">
        <f>RSI!A611</f>
        <v>42892</v>
      </c>
      <c r="B611" s="2">
        <f>RSI!B611</f>
        <v>20.158100000000001</v>
      </c>
      <c r="C611" s="2">
        <f>RSI!I611</f>
        <v>84.132366724838221</v>
      </c>
      <c r="D611" s="2">
        <f>MACD!E611</f>
        <v>-0.37552073537477071</v>
      </c>
      <c r="E611" s="2">
        <f>MACD!F611</f>
        <v>-0.88450176911800549</v>
      </c>
      <c r="F611" s="2">
        <f>'Moving Avg'!D611</f>
        <v>20.161460000000002</v>
      </c>
      <c r="G611" s="2">
        <f>'Moving Avg'!F611</f>
        <v>19.662254999999998</v>
      </c>
      <c r="H611" s="2">
        <f>'Moving Avg'!G611</f>
        <v>17.172457999999995</v>
      </c>
      <c r="I611" s="2">
        <f>'Moving Avg'!H611</f>
        <v>15.592987499999984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</row>
    <row r="612" spans="1:12" ht="13.5" x14ac:dyDescent="0.25">
      <c r="A612" s="3">
        <f>RSI!A612</f>
        <v>42893</v>
      </c>
      <c r="B612" s="2">
        <f>RSI!B612</f>
        <v>20.158100000000001</v>
      </c>
      <c r="C612" s="2">
        <f>RSI!I612</f>
        <v>84.132366724838221</v>
      </c>
      <c r="D612" s="2">
        <f>MACD!E612</f>
        <v>-0.16301019210967027</v>
      </c>
      <c r="E612" s="2">
        <f>MACD!F612</f>
        <v>-0.74020345371633856</v>
      </c>
      <c r="F612" s="2">
        <f>'Moving Avg'!D612</f>
        <v>20.158100000000001</v>
      </c>
      <c r="G612" s="2">
        <f>'Moving Avg'!F612</f>
        <v>19.824665</v>
      </c>
      <c r="H612" s="2">
        <f>'Moving Avg'!G612</f>
        <v>17.265831999999996</v>
      </c>
      <c r="I612" s="2">
        <f>'Moving Avg'!H612</f>
        <v>15.617607499999984</v>
      </c>
      <c r="J612" s="6" t="str">
        <f>OBV!F612</f>
        <v>NEUTRAL</v>
      </c>
      <c r="K612" s="6" t="str">
        <f>OBV!G612</f>
        <v>NEUTRAL</v>
      </c>
      <c r="L612" s="6" t="str">
        <f>OBV!H612</f>
        <v>NEUTRAL</v>
      </c>
    </row>
    <row r="613" spans="1:12" ht="13.5" x14ac:dyDescent="0.25">
      <c r="A613" s="3">
        <f>RSI!A613</f>
        <v>42894</v>
      </c>
      <c r="B613" s="2">
        <f>RSI!B613</f>
        <v>20.158100000000001</v>
      </c>
      <c r="C613" s="2">
        <f>RSI!I613</f>
        <v>84.132366724838221</v>
      </c>
      <c r="D613" s="2">
        <f>MACD!E613</f>
        <v>9.9939109283369021E-3</v>
      </c>
      <c r="E613" s="2">
        <f>MACD!F613</f>
        <v>-0.59016398078740351</v>
      </c>
      <c r="F613" s="2">
        <f>'Moving Avg'!D613</f>
        <v>20.158100000000001</v>
      </c>
      <c r="G613" s="2">
        <f>'Moving Avg'!F613</f>
        <v>19.949194999999996</v>
      </c>
      <c r="H613" s="2">
        <f>'Moving Avg'!G613</f>
        <v>17.359205999999993</v>
      </c>
      <c r="I613" s="2">
        <f>'Moving Avg'!H613</f>
        <v>15.642227499999985</v>
      </c>
      <c r="J613" s="6" t="str">
        <f>OBV!F613</f>
        <v>NEUTRAL</v>
      </c>
      <c r="K613" s="6" t="str">
        <f>OBV!G613</f>
        <v>NEUTRAL</v>
      </c>
      <c r="L613" s="6" t="str">
        <f>OBV!H613</f>
        <v>NEUTRAL</v>
      </c>
    </row>
    <row r="614" spans="1:12" ht="13.5" x14ac:dyDescent="0.25">
      <c r="A614" s="3">
        <f>RSI!A614</f>
        <v>42895</v>
      </c>
      <c r="B614" s="2">
        <f>RSI!B614</f>
        <v>20.158100000000001</v>
      </c>
      <c r="C614" s="2">
        <f>RSI!I614</f>
        <v>84.132366724838221</v>
      </c>
      <c r="D614" s="2">
        <f>MACD!E614</f>
        <v>0.15007411802731241</v>
      </c>
      <c r="E614" s="2">
        <f>MACD!F614</f>
        <v>-0.44211636102446034</v>
      </c>
      <c r="F614" s="2">
        <f>'Moving Avg'!D614</f>
        <v>20.158100000000001</v>
      </c>
      <c r="G614" s="2">
        <f>'Moving Avg'!F614</f>
        <v>20.033994999999997</v>
      </c>
      <c r="H614" s="2">
        <f>'Moving Avg'!G614</f>
        <v>17.452579999999998</v>
      </c>
      <c r="I614" s="2">
        <f>'Moving Avg'!H614</f>
        <v>15.666847499999985</v>
      </c>
      <c r="J614" s="6" t="str">
        <f>OBV!F614</f>
        <v>NEUTRAL</v>
      </c>
      <c r="K614" s="6" t="str">
        <f>OBV!G614</f>
        <v>NEUTRAL</v>
      </c>
      <c r="L614" s="6" t="str">
        <f>OBV!H614</f>
        <v>NEUTRAL</v>
      </c>
    </row>
    <row r="615" spans="1:12" ht="13.5" x14ac:dyDescent="0.25">
      <c r="A615" s="3">
        <f>RSI!A615</f>
        <v>42898</v>
      </c>
      <c r="B615" s="2">
        <f>RSI!B615</f>
        <v>20.158100000000001</v>
      </c>
      <c r="C615" s="2">
        <f>RSI!I615</f>
        <v>84.132366724838221</v>
      </c>
      <c r="D615" s="2">
        <f>MACD!E615</f>
        <v>0.26276289432391664</v>
      </c>
      <c r="E615" s="2">
        <f>MACD!F615</f>
        <v>-0.30114050995478497</v>
      </c>
      <c r="F615" s="2">
        <f>'Moving Avg'!D615</f>
        <v>20.158100000000001</v>
      </c>
      <c r="G615" s="2">
        <f>'Moving Avg'!F615</f>
        <v>20.118794999999999</v>
      </c>
      <c r="H615" s="2">
        <f>'Moving Avg'!G615</f>
        <v>17.545953999999995</v>
      </c>
      <c r="I615" s="2">
        <f>'Moving Avg'!H615</f>
        <v>15.691467499999986</v>
      </c>
      <c r="J615" s="6" t="str">
        <f>OBV!F615</f>
        <v>NEUTRAL</v>
      </c>
      <c r="K615" s="6" t="str">
        <f>OBV!G615</f>
        <v>NEUTRAL</v>
      </c>
      <c r="L615" s="6" t="str">
        <f>OBV!H615</f>
        <v>NEUTRAL</v>
      </c>
    </row>
    <row r="616" spans="1:12" ht="13.5" x14ac:dyDescent="0.25">
      <c r="A616" s="3">
        <f>RSI!A616</f>
        <v>42899</v>
      </c>
      <c r="B616" s="2">
        <f>RSI!B616</f>
        <v>20.158100000000001</v>
      </c>
      <c r="C616" s="2">
        <f>RSI!I616</f>
        <v>84.132366724838221</v>
      </c>
      <c r="D616" s="2">
        <f>MACD!E616</f>
        <v>0.35270694533323521</v>
      </c>
      <c r="E616" s="2">
        <f>MACD!F616</f>
        <v>-0.17037101889718093</v>
      </c>
      <c r="F616" s="2">
        <f>'Moving Avg'!D616</f>
        <v>20.158100000000001</v>
      </c>
      <c r="G616" s="2">
        <f>'Moving Avg'!F616</f>
        <v>20.162214999999996</v>
      </c>
      <c r="H616" s="2">
        <f>'Moving Avg'!G616</f>
        <v>17.639327999999995</v>
      </c>
      <c r="I616" s="2">
        <f>'Moving Avg'!H616</f>
        <v>15.716087499999984</v>
      </c>
      <c r="J616" s="6" t="str">
        <f>OBV!F616</f>
        <v>NEUTRAL</v>
      </c>
      <c r="K616" s="6" t="str">
        <f>OBV!G616</f>
        <v>NEUTRAL</v>
      </c>
      <c r="L616" s="6" t="str">
        <f>OBV!H616</f>
        <v>NEUTRAL</v>
      </c>
    </row>
    <row r="617" spans="1:12" ht="13.5" x14ac:dyDescent="0.25">
      <c r="A617" s="3">
        <f>RSI!A617</f>
        <v>42900</v>
      </c>
      <c r="B617" s="2">
        <f>RSI!B617</f>
        <v>20.158100000000001</v>
      </c>
      <c r="C617" s="2">
        <f>RSI!I617</f>
        <v>84.132366724838221</v>
      </c>
      <c r="D617" s="2">
        <f>MACD!E617</f>
        <v>0.36362143606323372</v>
      </c>
      <c r="E617" s="2">
        <f>MACD!F617</f>
        <v>-6.3572527905098E-2</v>
      </c>
      <c r="F617" s="2">
        <f>'Moving Avg'!D617</f>
        <v>20.158100000000001</v>
      </c>
      <c r="G617" s="2">
        <f>'Moving Avg'!F617</f>
        <v>20.181959999999997</v>
      </c>
      <c r="H617" s="2">
        <f>'Moving Avg'!G617</f>
        <v>17.732701999999996</v>
      </c>
      <c r="I617" s="2">
        <f>'Moving Avg'!H617</f>
        <v>15.740707499999987</v>
      </c>
      <c r="J617" s="6" t="str">
        <f>OBV!F617</f>
        <v>NEUTRAL</v>
      </c>
      <c r="K617" s="6" t="str">
        <f>OBV!G617</f>
        <v>NEUTRAL</v>
      </c>
      <c r="L617" s="6" t="str">
        <f>OBV!H617</f>
        <v>NEUTRAL</v>
      </c>
    </row>
    <row r="618" spans="1:12" ht="13.5" x14ac:dyDescent="0.25">
      <c r="A618" s="3">
        <f>RSI!A618</f>
        <v>42901</v>
      </c>
      <c r="B618" s="2">
        <f>RSI!B618</f>
        <v>20.158100000000001</v>
      </c>
      <c r="C618" s="2">
        <f>RSI!I618</f>
        <v>84.132366724838221</v>
      </c>
      <c r="D618" s="2">
        <f>MACD!E618</f>
        <v>0.36563567881678694</v>
      </c>
      <c r="E618" s="2">
        <f>MACD!F618</f>
        <v>2.2269113439278981E-2</v>
      </c>
      <c r="F618" s="2">
        <f>'Moving Avg'!D618</f>
        <v>20.158100000000001</v>
      </c>
      <c r="G618" s="2">
        <f>'Moving Avg'!F618</f>
        <v>20.201704999999997</v>
      </c>
      <c r="H618" s="2">
        <f>'Moving Avg'!G618</f>
        <v>17.826075999999997</v>
      </c>
      <c r="I618" s="2">
        <f>'Moving Avg'!H618</f>
        <v>15.765327499999987</v>
      </c>
      <c r="J618" s="6" t="str">
        <f>OBV!F618</f>
        <v>NEUTRAL</v>
      </c>
      <c r="K618" s="6" t="str">
        <f>OBV!G618</f>
        <v>NEUTRAL</v>
      </c>
      <c r="L618" s="6" t="str">
        <f>OBV!H618</f>
        <v>NEUTRAL</v>
      </c>
    </row>
    <row r="619" spans="1:12" ht="13.5" x14ac:dyDescent="0.25">
      <c r="A619" s="3">
        <f>RSI!A619</f>
        <v>42902</v>
      </c>
      <c r="B619" s="2">
        <f>RSI!B619</f>
        <v>20.158100000000001</v>
      </c>
      <c r="C619" s="2">
        <f>RSI!I619</f>
        <v>84.132366724838221</v>
      </c>
      <c r="D619" s="2">
        <f>MACD!E619</f>
        <v>0.36304700087365305</v>
      </c>
      <c r="E619" s="2">
        <f>MACD!F619</f>
        <v>9.0424690926153795E-2</v>
      </c>
      <c r="F619" s="2">
        <f>'Moving Avg'!D619</f>
        <v>20.158100000000001</v>
      </c>
      <c r="G619" s="2">
        <f>'Moving Avg'!F619</f>
        <v>20.221449999999997</v>
      </c>
      <c r="H619" s="2">
        <f>'Moving Avg'!G619</f>
        <v>17.919449999999994</v>
      </c>
      <c r="I619" s="2">
        <f>'Moving Avg'!H619</f>
        <v>15.789947499999988</v>
      </c>
      <c r="J619" s="6" t="str">
        <f>OBV!F619</f>
        <v>NEUTRAL</v>
      </c>
      <c r="K619" s="6" t="str">
        <f>OBV!G619</f>
        <v>NEUTRAL</v>
      </c>
      <c r="L619" s="6" t="str">
        <f>OBV!H619</f>
        <v>NEUTRAL</v>
      </c>
    </row>
    <row r="620" spans="1:12" ht="13.5" x14ac:dyDescent="0.25">
      <c r="A620" s="3">
        <f>RSI!A620</f>
        <v>42905</v>
      </c>
      <c r="B620" s="2">
        <f>RSI!B620</f>
        <v>20.158100000000001</v>
      </c>
      <c r="C620" s="2">
        <f>RSI!I620</f>
        <v>84.132366724838221</v>
      </c>
      <c r="D620" s="2">
        <f>MACD!E620</f>
        <v>0.35688154663474592</v>
      </c>
      <c r="E620" s="2">
        <f>MACD!F620</f>
        <v>0.14371606206787224</v>
      </c>
      <c r="F620" s="2">
        <f>'Moving Avg'!D620</f>
        <v>20.158100000000001</v>
      </c>
      <c r="G620" s="2">
        <f>'Moving Avg'!F620</f>
        <v>20.241194999999998</v>
      </c>
      <c r="H620" s="2">
        <f>'Moving Avg'!G620</f>
        <v>18.012823999999995</v>
      </c>
      <c r="I620" s="2">
        <f>'Moving Avg'!H620</f>
        <v>15.814567499999987</v>
      </c>
      <c r="J620" s="6" t="str">
        <f>OBV!F620</f>
        <v>NEUTRAL</v>
      </c>
      <c r="K620" s="6" t="str">
        <f>OBV!G620</f>
        <v>NEUTRAL</v>
      </c>
      <c r="L620" s="6" t="str">
        <f>OBV!H620</f>
        <v>NEUTRAL</v>
      </c>
    </row>
    <row r="621" spans="1:12" ht="13.5" x14ac:dyDescent="0.25">
      <c r="A621" s="3">
        <f>RSI!A621</f>
        <v>42906</v>
      </c>
      <c r="B621" s="2">
        <f>RSI!B621</f>
        <v>20.158100000000001</v>
      </c>
      <c r="C621" s="2">
        <f>RSI!I621</f>
        <v>84.132366724838221</v>
      </c>
      <c r="D621" s="2">
        <f>MACD!E621</f>
        <v>0.34798403637195818</v>
      </c>
      <c r="E621" s="2">
        <f>MACD!F621</f>
        <v>0.18456965692868943</v>
      </c>
      <c r="F621" s="2">
        <f>'Moving Avg'!D621</f>
        <v>20.158100000000001</v>
      </c>
      <c r="G621" s="2">
        <f>'Moving Avg'!F621</f>
        <v>20.260939999999994</v>
      </c>
      <c r="H621" s="2">
        <f>'Moving Avg'!G621</f>
        <v>18.106197999999996</v>
      </c>
      <c r="I621" s="2">
        <f>'Moving Avg'!H621</f>
        <v>15.836902499999987</v>
      </c>
      <c r="J621" s="6" t="str">
        <f>OBV!F621</f>
        <v>NEUTRAL</v>
      </c>
      <c r="K621" s="6" t="str">
        <f>OBV!G621</f>
        <v>NEUTRAL</v>
      </c>
      <c r="L621" s="6" t="str">
        <f>OBV!H621</f>
        <v>NEUTRAL</v>
      </c>
    </row>
    <row r="622" spans="1:12" ht="13.5" x14ac:dyDescent="0.25">
      <c r="A622" s="3">
        <f>RSI!A622</f>
        <v>42907</v>
      </c>
      <c r="B622" s="2">
        <f>RSI!B622</f>
        <v>20.158100000000001</v>
      </c>
      <c r="C622" s="2">
        <f>RSI!I622</f>
        <v>84.132366724838221</v>
      </c>
      <c r="D622" s="2">
        <f>MACD!E622</f>
        <v>0.33704742250371211</v>
      </c>
      <c r="E622" s="2">
        <f>MACD!F622</f>
        <v>0.215065210043694</v>
      </c>
      <c r="F622" s="2">
        <f>'Moving Avg'!D622</f>
        <v>20.158100000000001</v>
      </c>
      <c r="G622" s="2">
        <f>'Moving Avg'!F622</f>
        <v>20.240539999999996</v>
      </c>
      <c r="H622" s="2">
        <f>'Moving Avg'!G622</f>
        <v>18.199571999999993</v>
      </c>
      <c r="I622" s="2">
        <f>'Moving Avg'!H622</f>
        <v>15.859237499999988</v>
      </c>
      <c r="J622" s="6" t="str">
        <f>OBV!F622</f>
        <v>NEUTRAL</v>
      </c>
      <c r="K622" s="6" t="str">
        <f>OBV!G622</f>
        <v>NEUTRAL</v>
      </c>
      <c r="L622" s="6" t="str">
        <f>OBV!H622</f>
        <v>NEUTRAL</v>
      </c>
    </row>
    <row r="623" spans="1:12" ht="13.5" x14ac:dyDescent="0.25">
      <c r="A623" s="3">
        <f>RSI!A623</f>
        <v>42908</v>
      </c>
      <c r="B623" s="2">
        <f>RSI!B623</f>
        <v>19.555099999999999</v>
      </c>
      <c r="C623" s="2">
        <f>RSI!I623</f>
        <v>47.662892622276743</v>
      </c>
      <c r="D623" s="2">
        <f>MACD!E623</f>
        <v>0.36930452078353326</v>
      </c>
      <c r="E623" s="2">
        <f>MACD!F623</f>
        <v>0.24591307219166186</v>
      </c>
      <c r="F623" s="2">
        <f>'Moving Avg'!D623</f>
        <v>20.037500000000001</v>
      </c>
      <c r="G623" s="2">
        <f>'Moving Avg'!F623</f>
        <v>20.189989999999995</v>
      </c>
      <c r="H623" s="2">
        <f>'Moving Avg'!G623</f>
        <v>18.280885999999995</v>
      </c>
      <c r="I623" s="2">
        <f>'Moving Avg'!H623</f>
        <v>15.878557499999989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19.555099999999999</v>
      </c>
      <c r="C624" s="2">
        <f>RSI!I624</f>
        <v>47.662892622276743</v>
      </c>
      <c r="D624" s="2">
        <f>MACD!E624</f>
        <v>0.39724037247531996</v>
      </c>
      <c r="E624" s="2">
        <f>MACD!F624</f>
        <v>0.2761785322483935</v>
      </c>
      <c r="F624" s="2">
        <f>'Moving Avg'!D624</f>
        <v>19.916899999999998</v>
      </c>
      <c r="G624" s="2">
        <f>'Moving Avg'!F624</f>
        <v>20.139439999999993</v>
      </c>
      <c r="H624" s="2">
        <f>'Moving Avg'!G624</f>
        <v>18.362199999999994</v>
      </c>
      <c r="I624" s="2">
        <f>'Moving Avg'!H624</f>
        <v>15.899956499999989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19.555099999999999</v>
      </c>
      <c r="C625" s="2">
        <f>RSI!I625</f>
        <v>47.662892622276743</v>
      </c>
      <c r="D625" s="2">
        <f>MACD!E625</f>
        <v>0.42147227482671568</v>
      </c>
      <c r="E625" s="2">
        <f>MACD!F625</f>
        <v>0.30523728076405798</v>
      </c>
      <c r="F625" s="2">
        <f>'Moving Avg'!D625</f>
        <v>19.796299999999999</v>
      </c>
      <c r="G625" s="2">
        <f>'Moving Avg'!F625</f>
        <v>20.088889999999996</v>
      </c>
      <c r="H625" s="2">
        <f>'Moving Avg'!G625</f>
        <v>18.443513999999997</v>
      </c>
      <c r="I625" s="2">
        <f>'Moving Avg'!H625</f>
        <v>15.921355499999988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19.555099999999999</v>
      </c>
      <c r="C626" s="2">
        <f>RSI!I626</f>
        <v>47.662892622276743</v>
      </c>
      <c r="D626" s="2">
        <f>MACD!E626</f>
        <v>0.44252607553135093</v>
      </c>
      <c r="E626" s="2">
        <f>MACD!F626</f>
        <v>0.33269503971751657</v>
      </c>
      <c r="F626" s="2">
        <f>'Moving Avg'!D626</f>
        <v>19.675699999999999</v>
      </c>
      <c r="G626" s="2">
        <f>'Moving Avg'!F626</f>
        <v>20.038339999999994</v>
      </c>
      <c r="H626" s="2">
        <f>'Moving Avg'!G626</f>
        <v>18.524827999999999</v>
      </c>
      <c r="I626" s="2">
        <f>'Moving Avg'!H626</f>
        <v>15.942754499999989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</row>
    <row r="627" spans="1:12" ht="13.5" x14ac:dyDescent="0.25">
      <c r="A627" s="3">
        <f>RSI!A627</f>
        <v>42916</v>
      </c>
      <c r="B627" s="2">
        <f>RSI!B627</f>
        <v>19.555099999999999</v>
      </c>
      <c r="C627" s="2">
        <f>RSI!I627</f>
        <v>47.662892622276743</v>
      </c>
      <c r="D627" s="2">
        <f>MACD!E627</f>
        <v>0.46084998120556619</v>
      </c>
      <c r="E627" s="2">
        <f>MACD!F627</f>
        <v>0.35832602801512647</v>
      </c>
      <c r="F627" s="2">
        <f>'Moving Avg'!D627</f>
        <v>19.555099999999999</v>
      </c>
      <c r="G627" s="2">
        <f>'Moving Avg'!F627</f>
        <v>20.007349999999995</v>
      </c>
      <c r="H627" s="2">
        <f>'Moving Avg'!G627</f>
        <v>18.606141999999998</v>
      </c>
      <c r="I627" s="2">
        <f>'Moving Avg'!H627</f>
        <v>15.964153499999988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19.555099999999999</v>
      </c>
      <c r="C628" s="2">
        <f>RSI!I628</f>
        <v>47.662892622276743</v>
      </c>
      <c r="D628" s="2">
        <f>MACD!E628</f>
        <v>0.47682626079413382</v>
      </c>
      <c r="E628" s="2">
        <f>MACD!F628</f>
        <v>0.38202607457092796</v>
      </c>
      <c r="F628" s="2">
        <f>'Moving Avg'!D628</f>
        <v>19.555099999999999</v>
      </c>
      <c r="G628" s="2">
        <f>'Moving Avg'!F628</f>
        <v>19.977199999999993</v>
      </c>
      <c r="H628" s="2">
        <f>'Moving Avg'!G628</f>
        <v>18.687456000000001</v>
      </c>
      <c r="I628" s="2">
        <f>'Moving Avg'!H628</f>
        <v>15.98555249999999</v>
      </c>
      <c r="J628" s="6" t="str">
        <f>OBV!F628</f>
        <v>NEUTRAL</v>
      </c>
      <c r="K628" s="6" t="str">
        <f>OBV!G628</f>
        <v>NEUTRAL</v>
      </c>
      <c r="L628" s="6" t="str">
        <f>OBV!H628</f>
        <v>NEUTRAL</v>
      </c>
    </row>
    <row r="629" spans="1:12" ht="13.5" x14ac:dyDescent="0.25">
      <c r="A629" s="3">
        <f>RSI!A629</f>
        <v>42920</v>
      </c>
      <c r="B629" s="2">
        <f>RSI!B629</f>
        <v>19.555099999999999</v>
      </c>
      <c r="C629" s="2">
        <f>RSI!I629</f>
        <v>47.662892622276736</v>
      </c>
      <c r="D629" s="2">
        <f>MACD!E629</f>
        <v>0.49078116633168278</v>
      </c>
      <c r="E629" s="2">
        <f>MACD!F629</f>
        <v>0.40377709292307895</v>
      </c>
      <c r="F629" s="2">
        <f>'Moving Avg'!D629</f>
        <v>19.555099999999999</v>
      </c>
      <c r="G629" s="2">
        <f>'Moving Avg'!F629</f>
        <v>19.947049999999994</v>
      </c>
      <c r="H629" s="2">
        <f>'Moving Avg'!G629</f>
        <v>18.768770000000004</v>
      </c>
      <c r="I629" s="2">
        <f>'Moving Avg'!H629</f>
        <v>16.006951499999989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</row>
    <row r="630" spans="1:12" ht="13.5" x14ac:dyDescent="0.25">
      <c r="A630" s="3">
        <f>RSI!A630</f>
        <v>42921</v>
      </c>
      <c r="B630" s="2">
        <f>RSI!B630</f>
        <v>19.555099999999999</v>
      </c>
      <c r="C630" s="2">
        <f>RSI!I630</f>
        <v>47.662892622276743</v>
      </c>
      <c r="D630" s="2">
        <f>MACD!E630</f>
        <v>0.50299334398837559</v>
      </c>
      <c r="E630" s="2">
        <f>MACD!F630</f>
        <v>0.42362034313613828</v>
      </c>
      <c r="F630" s="2">
        <f>'Moving Avg'!D630</f>
        <v>19.555099999999999</v>
      </c>
      <c r="G630" s="2">
        <f>'Moving Avg'!F630</f>
        <v>19.916899999999991</v>
      </c>
      <c r="H630" s="2">
        <f>'Moving Avg'!G630</f>
        <v>18.850084000000003</v>
      </c>
      <c r="I630" s="2">
        <f>'Moving Avg'!H630</f>
        <v>16.028350499999991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</row>
    <row r="631" spans="1:12" ht="13.5" x14ac:dyDescent="0.25">
      <c r="A631" s="3">
        <f>RSI!A631</f>
        <v>42922</v>
      </c>
      <c r="B631" s="2">
        <f>RSI!B631</f>
        <v>19.555099999999999</v>
      </c>
      <c r="C631" s="2">
        <f>RSI!I631</f>
        <v>47.662892622276743</v>
      </c>
      <c r="D631" s="2">
        <f>MACD!E631</f>
        <v>0.51370096643748298</v>
      </c>
      <c r="E631" s="2">
        <f>MACD!F631</f>
        <v>0.44163646779640725</v>
      </c>
      <c r="F631" s="2">
        <f>'Moving Avg'!D631</f>
        <v>19.555099999999999</v>
      </c>
      <c r="G631" s="2">
        <f>'Moving Avg'!F631</f>
        <v>19.886749999999992</v>
      </c>
      <c r="H631" s="2">
        <f>'Moving Avg'!G631</f>
        <v>18.931398000000005</v>
      </c>
      <c r="I631" s="2">
        <f>'Moving Avg'!H631</f>
        <v>16.04974949999999</v>
      </c>
      <c r="J631" s="6" t="str">
        <f>OBV!F631</f>
        <v>NEUTRAL</v>
      </c>
      <c r="K631" s="6" t="str">
        <f>OBV!G631</f>
        <v>NEUTRAL</v>
      </c>
      <c r="L631" s="6" t="str">
        <f>OBV!H631</f>
        <v>NEUTRAL</v>
      </c>
    </row>
    <row r="632" spans="1:12" ht="13.5" x14ac:dyDescent="0.25">
      <c r="A632" s="3">
        <f>RSI!A632</f>
        <v>42923</v>
      </c>
      <c r="B632" s="2">
        <f>RSI!B632</f>
        <v>19.555099999999999</v>
      </c>
      <c r="C632" s="2">
        <f>RSI!I632</f>
        <v>47.662892622276743</v>
      </c>
      <c r="D632" s="2">
        <f>MACD!E632</f>
        <v>0.52310778212909526</v>
      </c>
      <c r="E632" s="2">
        <f>MACD!F632</f>
        <v>0.45793073066294487</v>
      </c>
      <c r="F632" s="2">
        <f>'Moving Avg'!D632</f>
        <v>19.555099999999999</v>
      </c>
      <c r="G632" s="2">
        <f>'Moving Avg'!F632</f>
        <v>19.856599999999993</v>
      </c>
      <c r="H632" s="2">
        <f>'Moving Avg'!G632</f>
        <v>19.012712000000004</v>
      </c>
      <c r="I632" s="2">
        <f>'Moving Avg'!H632</f>
        <v>16.073412999999988</v>
      </c>
      <c r="J632" s="6" t="str">
        <f>OBV!F632</f>
        <v>NEUTRAL</v>
      </c>
      <c r="K632" s="6" t="str">
        <f>OBV!G632</f>
        <v>NEUTRAL</v>
      </c>
      <c r="L632" s="6" t="str">
        <f>OBV!H632</f>
        <v>NEUTRAL</v>
      </c>
    </row>
    <row r="633" spans="1:12" ht="13.5" x14ac:dyDescent="0.25">
      <c r="A633" s="3">
        <f>RSI!A633</f>
        <v>42926</v>
      </c>
      <c r="B633" s="2">
        <f>RSI!B633</f>
        <v>19.555099999999999</v>
      </c>
      <c r="C633" s="2">
        <f>RSI!I633</f>
        <v>47.662892622276743</v>
      </c>
      <c r="D633" s="2">
        <f>MACD!E633</f>
        <v>0.43861901627916922</v>
      </c>
      <c r="E633" s="2">
        <f>MACD!F633</f>
        <v>0.45406838778618974</v>
      </c>
      <c r="F633" s="2">
        <f>'Moving Avg'!D633</f>
        <v>19.555099999999999</v>
      </c>
      <c r="G633" s="2">
        <f>'Moving Avg'!F633</f>
        <v>19.826449999999994</v>
      </c>
      <c r="H633" s="2">
        <f>'Moving Avg'!G633</f>
        <v>19.094026000000007</v>
      </c>
      <c r="I633" s="2">
        <f>'Moving Avg'!H633</f>
        <v>16.097076499999989</v>
      </c>
      <c r="J633" s="6" t="str">
        <f>OBV!F633</f>
        <v>NEUTRAL</v>
      </c>
      <c r="K633" s="6" t="str">
        <f>OBV!G633</f>
        <v>NEUTRAL</v>
      </c>
      <c r="L633" s="6" t="str">
        <f>OBV!H633</f>
        <v>NEUTRAL</v>
      </c>
    </row>
    <row r="634" spans="1:12" ht="13.5" x14ac:dyDescent="0.25">
      <c r="A634" s="3">
        <f>RSI!A634</f>
        <v>42927</v>
      </c>
      <c r="B634" s="2">
        <f>RSI!B634</f>
        <v>19.555099999999999</v>
      </c>
      <c r="C634" s="2">
        <f>RSI!I634</f>
        <v>47.662892622276743</v>
      </c>
      <c r="D634" s="2">
        <f>MACD!E634</f>
        <v>0.36742560695197213</v>
      </c>
      <c r="E634" s="2">
        <f>MACD!F634</f>
        <v>0.43673983161934626</v>
      </c>
      <c r="F634" s="2">
        <f>'Moving Avg'!D634</f>
        <v>19.555099999999999</v>
      </c>
      <c r="G634" s="2">
        <f>'Moving Avg'!F634</f>
        <v>19.796299999999995</v>
      </c>
      <c r="H634" s="2">
        <f>'Moving Avg'!G634</f>
        <v>19.175340000000006</v>
      </c>
      <c r="I634" s="2">
        <f>'Moving Avg'!H634</f>
        <v>16.120739999999991</v>
      </c>
      <c r="J634" s="6" t="str">
        <f>OBV!F634</f>
        <v>NEUTRAL</v>
      </c>
      <c r="K634" s="6" t="str">
        <f>OBV!G634</f>
        <v>NEUTRAL</v>
      </c>
      <c r="L634" s="6" t="str">
        <f>OBV!H634</f>
        <v>NEUTRAL</v>
      </c>
    </row>
    <row r="635" spans="1:12" ht="13.5" x14ac:dyDescent="0.25">
      <c r="A635" s="3">
        <f>RSI!A635</f>
        <v>42928</v>
      </c>
      <c r="B635" s="2">
        <f>RSI!B635</f>
        <v>19.555099999999999</v>
      </c>
      <c r="C635" s="2">
        <f>RSI!I635</f>
        <v>47.662892622276743</v>
      </c>
      <c r="D635" s="2">
        <f>MACD!E635</f>
        <v>0.30746010839702365</v>
      </c>
      <c r="E635" s="2">
        <f>MACD!F635</f>
        <v>0.41088388697488176</v>
      </c>
      <c r="F635" s="2">
        <f>'Moving Avg'!D635</f>
        <v>19.555099999999999</v>
      </c>
      <c r="G635" s="2">
        <f>'Moving Avg'!F635</f>
        <v>19.766149999999996</v>
      </c>
      <c r="H635" s="2">
        <f>'Moving Avg'!G635</f>
        <v>19.256654000000008</v>
      </c>
      <c r="I635" s="2">
        <f>'Moving Avg'!H635</f>
        <v>16.144403499999989</v>
      </c>
      <c r="J635" s="6" t="str">
        <f>OBV!F635</f>
        <v>NEUTRAL</v>
      </c>
      <c r="K635" s="6" t="str">
        <f>OBV!G635</f>
        <v>NEUTRAL</v>
      </c>
      <c r="L635" s="6" t="str">
        <f>OBV!H635</f>
        <v>NEUTRAL</v>
      </c>
    </row>
    <row r="636" spans="1:12" ht="13.5" x14ac:dyDescent="0.25">
      <c r="A636" s="3">
        <f>RSI!A636</f>
        <v>42929</v>
      </c>
      <c r="B636" s="2">
        <f>RSI!B636</f>
        <v>19.555099999999999</v>
      </c>
      <c r="C636" s="2">
        <f>RSI!I636</f>
        <v>47.662892622276743</v>
      </c>
      <c r="D636" s="2">
        <f>MACD!E636</f>
        <v>0.25697477353605791</v>
      </c>
      <c r="E636" s="2">
        <f>MACD!F636</f>
        <v>0.38010206428711701</v>
      </c>
      <c r="F636" s="2">
        <f>'Moving Avg'!D636</f>
        <v>19.555099999999999</v>
      </c>
      <c r="G636" s="2">
        <f>'Moving Avg'!F636</f>
        <v>19.735999999999997</v>
      </c>
      <c r="H636" s="2">
        <f>'Moving Avg'!G636</f>
        <v>19.337968000000011</v>
      </c>
      <c r="I636" s="2">
        <f>'Moving Avg'!H636</f>
        <v>16.16806699999999</v>
      </c>
      <c r="J636" s="6" t="str">
        <f>OBV!F636</f>
        <v>NEUTRAL</v>
      </c>
      <c r="K636" s="6" t="str">
        <f>OBV!G636</f>
        <v>NEUTRAL</v>
      </c>
      <c r="L636" s="6" t="str">
        <f>OBV!H636</f>
        <v>NEUTRAL</v>
      </c>
    </row>
    <row r="637" spans="1:12" ht="13.5" x14ac:dyDescent="0.25">
      <c r="A637" s="3">
        <f>RSI!A637</f>
        <v>42930</v>
      </c>
      <c r="B637" s="2">
        <f>RSI!B637</f>
        <v>19.555099999999999</v>
      </c>
      <c r="C637" s="2">
        <f>RSI!I637</f>
        <v>47.662892622276743</v>
      </c>
      <c r="D637" s="2">
        <f>MACD!E637</f>
        <v>0.21449224880412388</v>
      </c>
      <c r="E637" s="2">
        <f>MACD!F637</f>
        <v>0.34698010119051842</v>
      </c>
      <c r="F637" s="2">
        <f>'Moving Avg'!D637</f>
        <v>19.555099999999999</v>
      </c>
      <c r="G637" s="2">
        <f>'Moving Avg'!F637</f>
        <v>19.705849999999995</v>
      </c>
      <c r="H637" s="2">
        <f>'Moving Avg'!G637</f>
        <v>19.41928200000001</v>
      </c>
      <c r="I637" s="2">
        <f>'Moving Avg'!H637</f>
        <v>16.191730499999991</v>
      </c>
      <c r="J637" s="6" t="str">
        <f>OBV!F637</f>
        <v>NEUTRAL</v>
      </c>
      <c r="K637" s="6" t="str">
        <f>OBV!G637</f>
        <v>NEUTRAL</v>
      </c>
      <c r="L637" s="6" t="str">
        <f>OBV!H637</f>
        <v>NEUTRAL</v>
      </c>
    </row>
    <row r="638" spans="1:12" ht="13.5" x14ac:dyDescent="0.25">
      <c r="A638" s="3">
        <f>RSI!A638</f>
        <v>42933</v>
      </c>
      <c r="B638" s="2">
        <f>RSI!B638</f>
        <v>19.555099999999999</v>
      </c>
      <c r="C638" s="2">
        <f>RSI!I638</f>
        <v>47.662892622276743</v>
      </c>
      <c r="D638" s="2">
        <f>MACD!E638</f>
        <v>0.17876386334401317</v>
      </c>
      <c r="E638" s="2">
        <f>MACD!F638</f>
        <v>0.31333685362121738</v>
      </c>
      <c r="F638" s="2">
        <f>'Moving Avg'!D638</f>
        <v>19.555099999999999</v>
      </c>
      <c r="G638" s="2">
        <f>'Moving Avg'!F638</f>
        <v>19.675699999999996</v>
      </c>
      <c r="H638" s="2">
        <f>'Moving Avg'!G638</f>
        <v>19.500596000000012</v>
      </c>
      <c r="I638" s="2">
        <f>'Moving Avg'!H638</f>
        <v>16.215393999999989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</row>
    <row r="639" spans="1:12" ht="13.5" x14ac:dyDescent="0.25">
      <c r="A639" s="3">
        <f>RSI!A639</f>
        <v>42934</v>
      </c>
      <c r="B639" s="2">
        <f>RSI!B639</f>
        <v>19.555099999999999</v>
      </c>
      <c r="C639" s="2">
        <f>RSI!I639</f>
        <v>47.662892622276743</v>
      </c>
      <c r="D639" s="2">
        <f>MACD!E639</f>
        <v>0.14873434352946191</v>
      </c>
      <c r="E639" s="2">
        <f>MACD!F639</f>
        <v>0.28041635160286632</v>
      </c>
      <c r="F639" s="2">
        <f>'Moving Avg'!D639</f>
        <v>19.555099999999999</v>
      </c>
      <c r="G639" s="2">
        <f>'Moving Avg'!F639</f>
        <v>19.645549999999993</v>
      </c>
      <c r="H639" s="2">
        <f>'Moving Avg'!G639</f>
        <v>19.581910000000011</v>
      </c>
      <c r="I639" s="2">
        <f>'Moving Avg'!H639</f>
        <v>16.239057499999991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</row>
    <row r="640" spans="1:12" ht="13.5" x14ac:dyDescent="0.25">
      <c r="A640" s="3">
        <f>RSI!A640</f>
        <v>42935</v>
      </c>
      <c r="B640" s="2">
        <f>RSI!B640</f>
        <v>19.555099999999999</v>
      </c>
      <c r="C640" s="2">
        <f>RSI!I640</f>
        <v>47.662892622276743</v>
      </c>
      <c r="D640" s="2">
        <f>MACD!E640</f>
        <v>0.12351196369151651</v>
      </c>
      <c r="E640" s="2">
        <f>MACD!F640</f>
        <v>0.24903547402059636</v>
      </c>
      <c r="F640" s="2">
        <f>'Moving Avg'!D640</f>
        <v>19.555099999999999</v>
      </c>
      <c r="G640" s="2">
        <f>'Moving Avg'!F640</f>
        <v>19.615399999999998</v>
      </c>
      <c r="H640" s="2">
        <f>'Moving Avg'!G640</f>
        <v>19.66322400000001</v>
      </c>
      <c r="I640" s="2">
        <f>'Moving Avg'!H640</f>
        <v>16.262720999999988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</row>
    <row r="641" spans="1:12" ht="13.5" x14ac:dyDescent="0.25">
      <c r="A641" s="3">
        <f>RSI!A641</f>
        <v>42936</v>
      </c>
      <c r="B641" s="2">
        <f>RSI!B641</f>
        <v>19.555099999999999</v>
      </c>
      <c r="C641" s="2">
        <f>RSI!I641</f>
        <v>47.662892622276743</v>
      </c>
      <c r="D641" s="2">
        <f>MACD!E641</f>
        <v>0.10234329614108972</v>
      </c>
      <c r="E641" s="2">
        <f>MACD!F641</f>
        <v>0.21969703844469504</v>
      </c>
      <c r="F641" s="2">
        <f>'Moving Avg'!D641</f>
        <v>19.555099999999999</v>
      </c>
      <c r="G641" s="2">
        <f>'Moving Avg'!F641</f>
        <v>19.585249999999995</v>
      </c>
      <c r="H641" s="2">
        <f>'Moving Avg'!G641</f>
        <v>19.730622000000011</v>
      </c>
      <c r="I641" s="2">
        <f>'Moving Avg'!H641</f>
        <v>16.28638449999999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</row>
    <row r="642" spans="1:12" ht="13.5" x14ac:dyDescent="0.25">
      <c r="A642" s="3">
        <f>RSI!A642</f>
        <v>42937</v>
      </c>
      <c r="B642" s="2">
        <f>RSI!B642</f>
        <v>19.555099999999999</v>
      </c>
      <c r="C642" s="2">
        <f>RSI!I642</f>
        <v>47.662892622276743</v>
      </c>
      <c r="D642" s="2">
        <f>MACD!E642</f>
        <v>8.4591852377748467E-2</v>
      </c>
      <c r="E642" s="2">
        <f>MACD!F642</f>
        <v>0.19267600123130574</v>
      </c>
      <c r="F642" s="2">
        <f>'Moving Avg'!D642</f>
        <v>19.555099999999999</v>
      </c>
      <c r="G642" s="2">
        <f>'Moving Avg'!F642</f>
        <v>19.555099999999996</v>
      </c>
      <c r="H642" s="2">
        <f>'Moving Avg'!G642</f>
        <v>19.783526000000013</v>
      </c>
      <c r="I642" s="2">
        <f>'Moving Avg'!H642</f>
        <v>16.310047999999991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</row>
    <row r="643" spans="1:12" ht="13.5" x14ac:dyDescent="0.25">
      <c r="A643" s="3">
        <f>RSI!A643</f>
        <v>42940</v>
      </c>
      <c r="B643" s="2">
        <f>RSI!B643</f>
        <v>19.555099999999999</v>
      </c>
      <c r="C643" s="2">
        <f>RSI!I643</f>
        <v>47.662892622276729</v>
      </c>
      <c r="D643" s="2">
        <f>MACD!E643</f>
        <v>6.972001635373104E-2</v>
      </c>
      <c r="E643" s="2">
        <f>MACD!F643</f>
        <v>0.16808480425579081</v>
      </c>
      <c r="F643" s="2">
        <f>'Moving Avg'!D643</f>
        <v>19.555099999999999</v>
      </c>
      <c r="G643" s="2">
        <f>'Moving Avg'!F643</f>
        <v>19.555099999999996</v>
      </c>
      <c r="H643" s="2">
        <f>'Moving Avg'!G643</f>
        <v>19.821278000000014</v>
      </c>
      <c r="I643" s="2">
        <f>'Moving Avg'!H643</f>
        <v>16.333711499999989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</row>
    <row r="644" spans="1:12" ht="13.5" x14ac:dyDescent="0.25">
      <c r="A644" s="3">
        <f>RSI!A644</f>
        <v>42942</v>
      </c>
      <c r="B644" s="2">
        <f>RSI!B644</f>
        <v>19.555099999999999</v>
      </c>
      <c r="C644" s="2">
        <f>RSI!I644</f>
        <v>47.662892622276729</v>
      </c>
      <c r="D644" s="2">
        <f>MACD!E644</f>
        <v>5.7273762872195988E-2</v>
      </c>
      <c r="E644" s="2">
        <f>MACD!F644</f>
        <v>0.14592259597907187</v>
      </c>
      <c r="F644" s="2">
        <f>'Moving Avg'!D644</f>
        <v>19.555099999999999</v>
      </c>
      <c r="G644" s="2">
        <f>'Moving Avg'!F644</f>
        <v>19.555099999999996</v>
      </c>
      <c r="H644" s="2">
        <f>'Moving Avg'!G644</f>
        <v>19.843138000000014</v>
      </c>
      <c r="I644" s="2">
        <f>'Moving Avg'!H644</f>
        <v>16.35737499999999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</row>
    <row r="645" spans="1:12" ht="13.5" x14ac:dyDescent="0.25">
      <c r="A645" s="3">
        <f>RSI!A645</f>
        <v>42943</v>
      </c>
      <c r="B645" s="2">
        <f>RSI!B645</f>
        <v>19.555099999999999</v>
      </c>
      <c r="C645" s="2">
        <f>RSI!I645</f>
        <v>47.662892622276729</v>
      </c>
      <c r="D645" s="2">
        <f>MACD!E645</f>
        <v>4.6869732220027771E-2</v>
      </c>
      <c r="E645" s="2">
        <f>MACD!F645</f>
        <v>0.12611202322726306</v>
      </c>
      <c r="F645" s="2">
        <f>'Moving Avg'!D645</f>
        <v>19.555099999999999</v>
      </c>
      <c r="G645" s="2">
        <f>'Moving Avg'!F645</f>
        <v>19.555099999999996</v>
      </c>
      <c r="H645" s="2">
        <f>'Moving Avg'!G645</f>
        <v>19.864998000000018</v>
      </c>
      <c r="I645" s="2">
        <f>'Moving Avg'!H645</f>
        <v>16.381038499999992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</row>
    <row r="646" spans="1:12" ht="13.5" x14ac:dyDescent="0.25">
      <c r="A646" s="3">
        <f>RSI!A646</f>
        <v>42944</v>
      </c>
      <c r="B646" s="2">
        <f>RSI!B646</f>
        <v>19.555099999999999</v>
      </c>
      <c r="C646" s="2">
        <f>RSI!I646</f>
        <v>47.662892622276743</v>
      </c>
      <c r="D646" s="2">
        <f>MACD!E646</f>
        <v>3.8184298151008988E-2</v>
      </c>
      <c r="E646" s="2">
        <f>MACD!F646</f>
        <v>0.10852647821201225</v>
      </c>
      <c r="F646" s="2">
        <f>'Moving Avg'!D646</f>
        <v>19.555099999999999</v>
      </c>
      <c r="G646" s="2">
        <f>'Moving Avg'!F646</f>
        <v>19.555099999999996</v>
      </c>
      <c r="H646" s="2">
        <f>'Moving Avg'!G646</f>
        <v>19.870306000000017</v>
      </c>
      <c r="I646" s="2">
        <f>'Moving Avg'!H646</f>
        <v>16.40470199999999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</row>
    <row r="647" spans="1:12" ht="13.5" x14ac:dyDescent="0.25">
      <c r="A647" s="3">
        <f>RSI!A647</f>
        <v>42947</v>
      </c>
      <c r="B647" s="2">
        <f>RSI!B647</f>
        <v>19.555099999999999</v>
      </c>
      <c r="C647" s="2">
        <f>RSI!I647</f>
        <v>47.662892622276743</v>
      </c>
      <c r="D647" s="2">
        <f>MACD!E647</f>
        <v>3.0944322192077323E-2</v>
      </c>
      <c r="E647" s="2">
        <f>MACD!F647</f>
        <v>9.3010047008025259E-2</v>
      </c>
      <c r="F647" s="2">
        <f>'Moving Avg'!D647</f>
        <v>19.555099999999999</v>
      </c>
      <c r="G647" s="2">
        <f>'Moving Avg'!F647</f>
        <v>19.555099999999996</v>
      </c>
      <c r="H647" s="2">
        <f>'Moving Avg'!G647</f>
        <v>19.866144000000016</v>
      </c>
      <c r="I647" s="2">
        <f>'Moving Avg'!H647</f>
        <v>16.428365499999991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</row>
    <row r="648" spans="1:12" ht="13.5" x14ac:dyDescent="0.25">
      <c r="A648" s="3">
        <f>RSI!A648</f>
        <v>42948</v>
      </c>
      <c r="B648" s="2">
        <f>RSI!B648</f>
        <v>19.555099999999999</v>
      </c>
      <c r="C648" s="2">
        <f>RSI!I648</f>
        <v>47.662892622276743</v>
      </c>
      <c r="D648" s="2">
        <f>MACD!E648</f>
        <v>2.491933450696493E-2</v>
      </c>
      <c r="E648" s="2">
        <f>MACD!F648</f>
        <v>7.9391904507813207E-2</v>
      </c>
      <c r="F648" s="2">
        <f>'Moving Avg'!D648</f>
        <v>19.555099999999999</v>
      </c>
      <c r="G648" s="2">
        <f>'Moving Avg'!F648</f>
        <v>19.555099999999996</v>
      </c>
      <c r="H648" s="2">
        <f>'Moving Avg'!G648</f>
        <v>19.861982000000015</v>
      </c>
      <c r="I648" s="2">
        <f>'Moving Avg'!H648</f>
        <v>16.452028999999992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</row>
    <row r="649" spans="1:12" ht="13.5" x14ac:dyDescent="0.25">
      <c r="A649" s="3">
        <f>RSI!A649</f>
        <v>42949</v>
      </c>
      <c r="B649" s="2">
        <f>RSI!B649</f>
        <v>19.555099999999999</v>
      </c>
      <c r="C649" s="2">
        <f>RSI!I649</f>
        <v>47.662892622276743</v>
      </c>
      <c r="D649" s="2">
        <f>MACD!E649</f>
        <v>1.991492153991814E-2</v>
      </c>
      <c r="E649" s="2">
        <f>MACD!F649</f>
        <v>6.7496507914234199E-2</v>
      </c>
      <c r="F649" s="2">
        <f>'Moving Avg'!D649</f>
        <v>19.555099999999999</v>
      </c>
      <c r="G649" s="2">
        <f>'Moving Avg'!F649</f>
        <v>19.555099999999996</v>
      </c>
      <c r="H649" s="2">
        <f>'Moving Avg'!G649</f>
        <v>19.857820000000014</v>
      </c>
      <c r="I649" s="2">
        <f>'Moving Avg'!H649</f>
        <v>16.47569249999999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19.555099999999999</v>
      </c>
      <c r="C650" s="2">
        <f>RSI!I650</f>
        <v>47.662892622276743</v>
      </c>
      <c r="D650" s="2">
        <f>MACD!E650</f>
        <v>1.5767134496904589E-2</v>
      </c>
      <c r="E650" s="2">
        <f>MACD!F650</f>
        <v>5.7150633230768279E-2</v>
      </c>
      <c r="F650" s="2">
        <f>'Moving Avg'!D650</f>
        <v>19.555099999999999</v>
      </c>
      <c r="G650" s="2">
        <f>'Moving Avg'!F650</f>
        <v>19.555099999999996</v>
      </c>
      <c r="H650" s="2">
        <f>'Moving Avg'!G650</f>
        <v>19.853658000000017</v>
      </c>
      <c r="I650" s="2">
        <f>'Moving Avg'!H650</f>
        <v>16.499355999999992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19.555099999999999</v>
      </c>
      <c r="C651" s="2">
        <f>RSI!I651</f>
        <v>47.662892622276743</v>
      </c>
      <c r="D651" s="2">
        <f>MACD!E651</f>
        <v>1.2337761349282772E-2</v>
      </c>
      <c r="E651" s="2">
        <f>MACD!F651</f>
        <v>4.818805885447118E-2</v>
      </c>
      <c r="F651" s="2">
        <f>'Moving Avg'!D651</f>
        <v>19.555099999999999</v>
      </c>
      <c r="G651" s="2">
        <f>'Moving Avg'!F651</f>
        <v>19.555099999999996</v>
      </c>
      <c r="H651" s="2">
        <f>'Moving Avg'!G651</f>
        <v>19.849496000000016</v>
      </c>
      <c r="I651" s="2">
        <f>'Moving Avg'!H651</f>
        <v>16.52301949999999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19.555099999999999</v>
      </c>
      <c r="C652" s="2">
        <f>RSI!I652</f>
        <v>47.66289262227675</v>
      </c>
      <c r="D652" s="2">
        <f>MACD!E652</f>
        <v>9.5103292666784967E-3</v>
      </c>
      <c r="E652" s="2">
        <f>MACD!F652</f>
        <v>4.0452512936912648E-2</v>
      </c>
      <c r="F652" s="2">
        <f>'Moving Avg'!D652</f>
        <v>19.555099999999999</v>
      </c>
      <c r="G652" s="2">
        <f>'Moving Avg'!F652</f>
        <v>19.555099999999996</v>
      </c>
      <c r="H652" s="2">
        <f>'Moving Avg'!G652</f>
        <v>19.829276000000014</v>
      </c>
      <c r="I652" s="2">
        <f>'Moving Avg'!H652</f>
        <v>16.546682999999991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19.555099999999999</v>
      </c>
      <c r="C653" s="2">
        <f>RSI!I653</f>
        <v>47.66289262227675</v>
      </c>
      <c r="D653" s="2">
        <f>MACD!E653</f>
        <v>7.186724879833406E-3</v>
      </c>
      <c r="E653" s="2">
        <f>MACD!F653</f>
        <v>3.3799355325496799E-2</v>
      </c>
      <c r="F653" s="2">
        <f>'Moving Avg'!D653</f>
        <v>19.555099999999999</v>
      </c>
      <c r="G653" s="2">
        <f>'Moving Avg'!F653</f>
        <v>19.555099999999996</v>
      </c>
      <c r="H653" s="2">
        <f>'Moving Avg'!G653</f>
        <v>19.809056000000012</v>
      </c>
      <c r="I653" s="2">
        <f>'Moving Avg'!H653</f>
        <v>16.570346499999992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20.140899999999998</v>
      </c>
      <c r="C654" s="2">
        <f>RSI!I654</f>
        <v>89.914084405246967</v>
      </c>
      <c r="D654" s="2">
        <f>MACD!E654</f>
        <v>-3.8108255478860542E-2</v>
      </c>
      <c r="E654" s="2">
        <f>MACD!F654</f>
        <v>1.9417833164625333E-2</v>
      </c>
      <c r="F654" s="2">
        <f>'Moving Avg'!D654</f>
        <v>19.672260000000001</v>
      </c>
      <c r="G654" s="2">
        <f>'Moving Avg'!F654</f>
        <v>19.584389999999996</v>
      </c>
      <c r="H654" s="2">
        <f>'Moving Avg'!G654</f>
        <v>19.800552000000014</v>
      </c>
      <c r="I654" s="2">
        <f>'Moving Avg'!H654</f>
        <v>16.596938999999992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20.244199999999999</v>
      </c>
      <c r="C655" s="2">
        <f>RSI!I655</f>
        <v>91.254794567272668</v>
      </c>
      <c r="D655" s="2">
        <f>MACD!E655</f>
        <v>-8.7489128916825365E-2</v>
      </c>
      <c r="E655" s="2">
        <f>MACD!F655</f>
        <v>-1.9635592516648055E-3</v>
      </c>
      <c r="F655" s="2">
        <f>'Moving Avg'!D655</f>
        <v>19.810079999999999</v>
      </c>
      <c r="G655" s="2">
        <f>'Moving Avg'!F655</f>
        <v>19.618844999999997</v>
      </c>
      <c r="H655" s="2">
        <f>'Moving Avg'!G655</f>
        <v>19.794114000000015</v>
      </c>
      <c r="I655" s="2">
        <f>'Moving Avg'!H655</f>
        <v>16.624047999999995</v>
      </c>
      <c r="J655" s="6" t="str">
        <f>OBV!F655</f>
        <v>BULLISH</v>
      </c>
      <c r="K655" s="6" t="str">
        <f>OBV!G655</f>
        <v>WEAK</v>
      </c>
      <c r="L655" s="6" t="str">
        <f>OBV!H655</f>
        <v>CONFIRMED BULLISH</v>
      </c>
    </row>
    <row r="656" spans="1:12" ht="13.5" x14ac:dyDescent="0.25">
      <c r="A656" s="3">
        <f>RSI!A656</f>
        <v>42958</v>
      </c>
      <c r="B656" s="2">
        <f>RSI!B656</f>
        <v>20.244199999999999</v>
      </c>
      <c r="C656" s="2">
        <f>RSI!I656</f>
        <v>91.254794567272668</v>
      </c>
      <c r="D656" s="2">
        <f>MACD!E656</f>
        <v>-0.13303381176518414</v>
      </c>
      <c r="E656" s="2">
        <f>MACD!F656</f>
        <v>-2.8177609754368671E-2</v>
      </c>
      <c r="F656" s="2">
        <f>'Moving Avg'!D656</f>
        <v>19.947899999999997</v>
      </c>
      <c r="G656" s="2">
        <f>'Moving Avg'!F656</f>
        <v>19.653299999999994</v>
      </c>
      <c r="H656" s="2">
        <f>'Moving Avg'!G656</f>
        <v>19.787676000000012</v>
      </c>
      <c r="I656" s="2">
        <f>'Moving Avg'!H656</f>
        <v>16.651156999999994</v>
      </c>
      <c r="J656" s="6" t="str">
        <f>OBV!F656</f>
        <v>BULLISH</v>
      </c>
      <c r="K656" s="6" t="str">
        <f>OBV!G656</f>
        <v>WEAK</v>
      </c>
      <c r="L656" s="6" t="str">
        <f>OBV!H656</f>
        <v>CONFIRMED BULLISH</v>
      </c>
    </row>
    <row r="657" spans="1:12" ht="13.5" x14ac:dyDescent="0.25">
      <c r="A657" s="3">
        <f>RSI!A657</f>
        <v>42961</v>
      </c>
      <c r="B657" s="2">
        <f>RSI!B657</f>
        <v>13.4947</v>
      </c>
      <c r="C657" s="2">
        <f>RSI!I657</f>
        <v>8.2411749194799171</v>
      </c>
      <c r="D657" s="2">
        <f>MACD!E657</f>
        <v>0.32490905850194807</v>
      </c>
      <c r="E657" s="2">
        <f>MACD!F657</f>
        <v>4.2439723896894682E-2</v>
      </c>
      <c r="F657" s="2">
        <f>'Moving Avg'!D657</f>
        <v>18.735819999999997</v>
      </c>
      <c r="G657" s="2">
        <f>'Moving Avg'!F657</f>
        <v>19.350279999999998</v>
      </c>
      <c r="H657" s="2">
        <f>'Moving Avg'!G657</f>
        <v>19.65407200000001</v>
      </c>
      <c r="I657" s="2">
        <f>'Moving Avg'!H657</f>
        <v>16.644518499999993</v>
      </c>
      <c r="J657" s="6" t="str">
        <f>OBV!F657</f>
        <v>BULLISH</v>
      </c>
      <c r="K657" s="6" t="str">
        <f>OBV!G657</f>
        <v>WEAK</v>
      </c>
      <c r="L657" s="6" t="str">
        <f>OBV!H657</f>
        <v>BULLISH DIVERGENCE</v>
      </c>
    </row>
    <row r="658" spans="1:12" ht="13.5" x14ac:dyDescent="0.25">
      <c r="A658" s="3">
        <f>RSI!A658</f>
        <v>42962</v>
      </c>
      <c r="B658" s="2">
        <f>RSI!B658</f>
        <v>20.2471</v>
      </c>
      <c r="C658" s="2">
        <f>RSI!I658</f>
        <v>53.659209670961708</v>
      </c>
      <c r="D658" s="2">
        <f>MACD!E658</f>
        <v>0.24888014992489005</v>
      </c>
      <c r="E658" s="2">
        <f>MACD!F658</f>
        <v>8.3727809102493764E-2</v>
      </c>
      <c r="F658" s="2">
        <f>'Moving Avg'!D658</f>
        <v>18.874220000000001</v>
      </c>
      <c r="G658" s="2">
        <f>'Moving Avg'!F658</f>
        <v>19.384879999999999</v>
      </c>
      <c r="H658" s="2">
        <f>'Moving Avg'!G658</f>
        <v>19.65585200000001</v>
      </c>
      <c r="I658" s="2">
        <f>'Moving Avg'!H658</f>
        <v>16.671641999999995</v>
      </c>
      <c r="J658" s="6" t="str">
        <f>OBV!F658</f>
        <v>BULLISH</v>
      </c>
      <c r="K658" s="6" t="str">
        <f>OBV!G658</f>
        <v>WEAK</v>
      </c>
      <c r="L658" s="6" t="str">
        <f>OBV!H658</f>
        <v>BULLISH DIVERGENCE</v>
      </c>
    </row>
    <row r="659" spans="1:12" ht="13.5" x14ac:dyDescent="0.25">
      <c r="A659" s="3">
        <f>RSI!A659</f>
        <v>42963</v>
      </c>
      <c r="B659" s="2">
        <f>RSI!B659</f>
        <v>20.2471</v>
      </c>
      <c r="C659" s="2">
        <f>RSI!I659</f>
        <v>53.659209670961708</v>
      </c>
      <c r="D659" s="2">
        <f>MACD!E659</f>
        <v>0.17859106029984773</v>
      </c>
      <c r="E659" s="2">
        <f>MACD!F659</f>
        <v>0.10270045934196456</v>
      </c>
      <c r="F659" s="2">
        <f>'Moving Avg'!D659</f>
        <v>18.89546</v>
      </c>
      <c r="G659" s="2">
        <f>'Moving Avg'!F659</f>
        <v>19.41948</v>
      </c>
      <c r="H659" s="2">
        <f>'Moving Avg'!G659</f>
        <v>19.65763200000001</v>
      </c>
      <c r="I659" s="2">
        <f>'Moving Avg'!H659</f>
        <v>16.698765499999993</v>
      </c>
      <c r="J659" s="6" t="str">
        <f>OBV!F659</f>
        <v>BULLISH</v>
      </c>
      <c r="K659" s="6" t="str">
        <f>OBV!G659</f>
        <v>WEAK</v>
      </c>
      <c r="L659" s="6" t="str">
        <f>OBV!H659</f>
        <v>BULLISH DIVERGENCE</v>
      </c>
    </row>
    <row r="660" spans="1:12" ht="13.5" x14ac:dyDescent="0.25">
      <c r="A660" s="3">
        <f>RSI!A660</f>
        <v>42964</v>
      </c>
      <c r="B660" s="2">
        <f>RSI!B660</f>
        <v>20.2471</v>
      </c>
      <c r="C660" s="2">
        <f>RSI!I660</f>
        <v>53.659209670961708</v>
      </c>
      <c r="D660" s="2">
        <f>MACD!E660</f>
        <v>0.11359999509162222</v>
      </c>
      <c r="E660" s="2">
        <f>MACD!F660</f>
        <v>0.1048803664918961</v>
      </c>
      <c r="F660" s="2">
        <f>'Moving Avg'!D660</f>
        <v>18.896040000000003</v>
      </c>
      <c r="G660" s="2">
        <f>'Moving Avg'!F660</f>
        <v>19.454079999999998</v>
      </c>
      <c r="H660" s="2">
        <f>'Moving Avg'!G660</f>
        <v>19.65941200000001</v>
      </c>
      <c r="I660" s="2">
        <f>'Moving Avg'!H660</f>
        <v>16.725888999999995</v>
      </c>
      <c r="J660" s="6" t="str">
        <f>OBV!F660</f>
        <v>NEUTRAL</v>
      </c>
      <c r="K660" s="6" t="str">
        <f>OBV!G660</f>
        <v>NEUTRAL</v>
      </c>
      <c r="L660" s="6" t="str">
        <f>OBV!H660</f>
        <v>NEUTRAL</v>
      </c>
    </row>
    <row r="661" spans="1:12" ht="13.5" x14ac:dyDescent="0.25">
      <c r="A661" s="3">
        <f>RSI!A661</f>
        <v>42965</v>
      </c>
      <c r="B661" s="2">
        <f>RSI!B661</f>
        <v>20.2471</v>
      </c>
      <c r="C661" s="2">
        <f>RSI!I661</f>
        <v>53.659209670961694</v>
      </c>
      <c r="D661" s="2">
        <f>MACD!E661</f>
        <v>5.3500442633993117E-2</v>
      </c>
      <c r="E661" s="2">
        <f>MACD!F661</f>
        <v>9.4604381720315517E-2</v>
      </c>
      <c r="F661" s="2">
        <f>'Moving Avg'!D661</f>
        <v>18.896620000000002</v>
      </c>
      <c r="G661" s="2">
        <f>'Moving Avg'!F661</f>
        <v>19.488679999999999</v>
      </c>
      <c r="H661" s="2">
        <f>'Moving Avg'!G661</f>
        <v>19.66119200000001</v>
      </c>
      <c r="I661" s="2">
        <f>'Moving Avg'!H661</f>
        <v>16.753012499999997</v>
      </c>
      <c r="J661" s="6" t="str">
        <f>OBV!F661</f>
        <v>NEUTRAL</v>
      </c>
      <c r="K661" s="6" t="str">
        <f>OBV!G661</f>
        <v>NEUTRAL</v>
      </c>
      <c r="L661" s="6" t="str">
        <f>OBV!H661</f>
        <v>NEUTRAL</v>
      </c>
    </row>
    <row r="662" spans="1:12" ht="13.5" x14ac:dyDescent="0.25">
      <c r="A662" s="3">
        <f>RSI!A662</f>
        <v>42968</v>
      </c>
      <c r="B662" s="2">
        <f>RSI!B662</f>
        <v>20.2471</v>
      </c>
      <c r="C662" s="2">
        <f>RSI!I662</f>
        <v>53.659209670961694</v>
      </c>
      <c r="D662" s="2">
        <f>MACD!E662</f>
        <v>-2.0818328542802078E-3</v>
      </c>
      <c r="E662" s="2">
        <f>MACD!F662</f>
        <v>7.5267138805396372E-2</v>
      </c>
      <c r="F662" s="2">
        <f>'Moving Avg'!D662</f>
        <v>20.2471</v>
      </c>
      <c r="G662" s="2">
        <f>'Moving Avg'!F662</f>
        <v>19.52328</v>
      </c>
      <c r="H662" s="2">
        <f>'Moving Avg'!G662</f>
        <v>19.662972000000011</v>
      </c>
      <c r="I662" s="2">
        <f>'Moving Avg'!H662</f>
        <v>16.780135999999999</v>
      </c>
      <c r="J662" s="6" t="str">
        <f>OBV!F662</f>
        <v>NEUTRAL</v>
      </c>
      <c r="K662" s="6" t="str">
        <f>OBV!G662</f>
        <v>NEUTRAL</v>
      </c>
      <c r="L662" s="6" t="str">
        <f>OBV!H662</f>
        <v>NEUTRAL</v>
      </c>
    </row>
    <row r="663" spans="1:12" ht="13.5" x14ac:dyDescent="0.25">
      <c r="A663" s="3">
        <f>RSI!A663</f>
        <v>42969</v>
      </c>
      <c r="B663" s="2">
        <f>RSI!B663</f>
        <v>20.2471</v>
      </c>
      <c r="C663" s="2">
        <f>RSI!I663</f>
        <v>53.659209670961687</v>
      </c>
      <c r="D663" s="2">
        <f>MACD!E663</f>
        <v>-5.3491514984930433E-2</v>
      </c>
      <c r="E663" s="2">
        <f>MACD!F663</f>
        <v>4.9515408047331011E-2</v>
      </c>
      <c r="F663" s="2">
        <f>'Moving Avg'!D663</f>
        <v>20.2471</v>
      </c>
      <c r="G663" s="2">
        <f>'Moving Avg'!F663</f>
        <v>19.557879999999997</v>
      </c>
      <c r="H663" s="2">
        <f>'Moving Avg'!G663</f>
        <v>19.664752000000011</v>
      </c>
      <c r="I663" s="2">
        <f>'Moving Avg'!H663</f>
        <v>16.807259499999997</v>
      </c>
      <c r="J663" s="6" t="str">
        <f>OBV!F663</f>
        <v>NEUTRAL</v>
      </c>
      <c r="K663" s="6" t="str">
        <f>OBV!G663</f>
        <v>NEUTRAL</v>
      </c>
      <c r="L663" s="6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20.2471</v>
      </c>
      <c r="C664" s="2">
        <f>RSI!I664</f>
        <v>53.659209670961687</v>
      </c>
      <c r="D664" s="2">
        <f>MACD!E664</f>
        <v>-1.0923129019083433E-2</v>
      </c>
      <c r="E664" s="2">
        <f>MACD!F664</f>
        <v>3.7427700634048121E-2</v>
      </c>
      <c r="F664" s="2">
        <f>'Moving Avg'!D664</f>
        <v>20.2471</v>
      </c>
      <c r="G664" s="2">
        <f>'Moving Avg'!F664</f>
        <v>19.592479999999998</v>
      </c>
      <c r="H664" s="2">
        <f>'Moving Avg'!G664</f>
        <v>19.666532000000011</v>
      </c>
      <c r="I664" s="2">
        <f>'Moving Avg'!H664</f>
        <v>16.834382999999999</v>
      </c>
      <c r="J664" s="6" t="str">
        <f>OBV!F664</f>
        <v>NEUTRAL</v>
      </c>
      <c r="K664" s="6" t="str">
        <f>OBV!G664</f>
        <v>NEUTRAL</v>
      </c>
      <c r="L664" s="6" t="str">
        <f>OBV!H664</f>
        <v>NEUTRAL</v>
      </c>
    </row>
    <row r="665" spans="1:12" ht="13.5" x14ac:dyDescent="0.25">
      <c r="A665" s="3">
        <f>RSI!A665</f>
        <v>42971</v>
      </c>
      <c r="B665" s="2">
        <f>RSI!B665</f>
        <v>20.2471</v>
      </c>
      <c r="C665" s="2">
        <f>RSI!I665</f>
        <v>53.659209670961687</v>
      </c>
      <c r="D665" s="2">
        <f>MACD!E665</f>
        <v>3.7234701911639689E-2</v>
      </c>
      <c r="E665" s="2">
        <f>MACD!F665</f>
        <v>3.7389100889566436E-2</v>
      </c>
      <c r="F665" s="2">
        <f>'Moving Avg'!D665</f>
        <v>20.2471</v>
      </c>
      <c r="G665" s="2">
        <f>'Moving Avg'!F665</f>
        <v>19.627079999999996</v>
      </c>
      <c r="H665" s="2">
        <f>'Moving Avg'!G665</f>
        <v>19.668312000000011</v>
      </c>
      <c r="I665" s="2">
        <f>'Moving Avg'!H665</f>
        <v>16.861506500000004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</row>
    <row r="666" spans="1:12" ht="13.5" x14ac:dyDescent="0.25">
      <c r="A666" s="3">
        <f>RSI!A666</f>
        <v>42972</v>
      </c>
      <c r="B666" s="2">
        <f>RSI!B666</f>
        <v>20.2471</v>
      </c>
      <c r="C666" s="2">
        <f>RSI!I666</f>
        <v>53.659209670961694</v>
      </c>
      <c r="D666" s="2">
        <f>MACD!E666</f>
        <v>7.4507820710220329E-2</v>
      </c>
      <c r="E666" s="2">
        <f>MACD!F666</f>
        <v>4.4812844853697215E-2</v>
      </c>
      <c r="F666" s="2">
        <f>'Moving Avg'!D666</f>
        <v>20.2471</v>
      </c>
      <c r="G666" s="2">
        <f>'Moving Avg'!F666</f>
        <v>19.661679999999997</v>
      </c>
      <c r="H666" s="2">
        <f>'Moving Avg'!G666</f>
        <v>19.670092000000011</v>
      </c>
      <c r="I666" s="2">
        <f>'Moving Avg'!H666</f>
        <v>16.888630000000003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</row>
    <row r="667" spans="1:12" ht="13.5" x14ac:dyDescent="0.25">
      <c r="A667" s="3">
        <f>RSI!A667</f>
        <v>42975</v>
      </c>
      <c r="B667" s="2">
        <f>RSI!B667</f>
        <v>20.2471</v>
      </c>
      <c r="C667" s="2">
        <f>RSI!I667</f>
        <v>53.659209670961687</v>
      </c>
      <c r="D667" s="2">
        <f>MACD!E667</f>
        <v>-0.93555634912804919</v>
      </c>
      <c r="E667" s="2">
        <f>MACD!F667</f>
        <v>-0.15126099394265208</v>
      </c>
      <c r="F667" s="2">
        <f>'Moving Avg'!D667</f>
        <v>20.2471</v>
      </c>
      <c r="G667" s="2">
        <f>'Moving Avg'!F667</f>
        <v>19.696279999999994</v>
      </c>
      <c r="H667" s="2">
        <f>'Moving Avg'!G667</f>
        <v>19.671872000000011</v>
      </c>
      <c r="I667" s="2">
        <f>'Moving Avg'!H667</f>
        <v>16.915753500000005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</row>
    <row r="668" spans="1:12" ht="13.5" x14ac:dyDescent="0.25">
      <c r="A668" s="3">
        <f>RSI!A668</f>
        <v>42976</v>
      </c>
      <c r="B668" s="2">
        <f>RSI!B668</f>
        <v>20.2471</v>
      </c>
      <c r="C668" s="2">
        <f>RSI!I668</f>
        <v>53.659209670961694</v>
      </c>
      <c r="D668" s="2">
        <f>MACD!E668</f>
        <v>-0.75437521325628509</v>
      </c>
      <c r="E668" s="2">
        <f>MACD!F668</f>
        <v>-0.27188383780537873</v>
      </c>
      <c r="F668" s="2">
        <f>'Moving Avg'!D668</f>
        <v>20.2471</v>
      </c>
      <c r="G668" s="2">
        <f>'Moving Avg'!F668</f>
        <v>19.730879999999992</v>
      </c>
      <c r="H668" s="2">
        <f>'Moving Avg'!G668</f>
        <v>19.673652000000011</v>
      </c>
      <c r="I668" s="2">
        <f>'Moving Avg'!H668</f>
        <v>16.942877000000006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</row>
    <row r="669" spans="1:12" ht="13.5" x14ac:dyDescent="0.25">
      <c r="A669" s="3">
        <f>RSI!A669</f>
        <v>42977</v>
      </c>
      <c r="B669" s="2">
        <f>RSI!B669</f>
        <v>20.2471</v>
      </c>
      <c r="C669" s="2">
        <f>RSI!I669</f>
        <v>53.659209670961694</v>
      </c>
      <c r="D669" s="2">
        <f>MACD!E669</f>
        <v>-0.60382731235098674</v>
      </c>
      <c r="E669" s="2">
        <f>MACD!F669</f>
        <v>-0.33827253271450036</v>
      </c>
      <c r="F669" s="2">
        <f>'Moving Avg'!D669</f>
        <v>20.2471</v>
      </c>
      <c r="G669" s="2">
        <f>'Moving Avg'!F669</f>
        <v>19.765479999999993</v>
      </c>
      <c r="H669" s="2">
        <f>'Moving Avg'!G669</f>
        <v>19.675432000000011</v>
      </c>
      <c r="I669" s="2">
        <f>'Moving Avg'!H669</f>
        <v>16.970000500000008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</row>
    <row r="670" spans="1:12" ht="13.5" x14ac:dyDescent="0.25">
      <c r="A670" s="3">
        <f>RSI!A670</f>
        <v>42978</v>
      </c>
      <c r="B670" s="2">
        <f>RSI!B670</f>
        <v>20.848099999999999</v>
      </c>
      <c r="C670" s="2">
        <f>RSI!I670</f>
        <v>58.146132504289945</v>
      </c>
      <c r="D670" s="2">
        <f>MACD!E670</f>
        <v>-0.52351397332431659</v>
      </c>
      <c r="E670" s="2">
        <f>MACD!F670</f>
        <v>-0.37532082083646362</v>
      </c>
      <c r="F670" s="2">
        <f>'Moving Avg'!D670</f>
        <v>20.3673</v>
      </c>
      <c r="G670" s="2">
        <f>'Moving Avg'!F670</f>
        <v>19.830129999999993</v>
      </c>
      <c r="H670" s="2">
        <f>'Moving Avg'!G670</f>
        <v>19.689232000000011</v>
      </c>
      <c r="I670" s="2">
        <f>'Moving Avg'!H670</f>
        <v>17.000129000000008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</row>
    <row r="671" spans="1:12" ht="13.5" x14ac:dyDescent="0.25">
      <c r="A671" s="3">
        <f>RSI!A671</f>
        <v>42982</v>
      </c>
      <c r="B671" s="2">
        <f>RSI!B671</f>
        <v>20.848099999999999</v>
      </c>
      <c r="C671" s="2">
        <f>RSI!I671</f>
        <v>58.146132504289945</v>
      </c>
      <c r="D671" s="2">
        <f>MACD!E671</f>
        <v>-0.46147344874986729</v>
      </c>
      <c r="E671" s="2">
        <f>MACD!F671</f>
        <v>-0.39255134641914435</v>
      </c>
      <c r="F671" s="2">
        <f>'Moving Avg'!D671</f>
        <v>20.487500000000001</v>
      </c>
      <c r="G671" s="2">
        <f>'Moving Avg'!F671</f>
        <v>19.89477999999999</v>
      </c>
      <c r="H671" s="2">
        <f>'Moving Avg'!G671</f>
        <v>19.703032000000011</v>
      </c>
      <c r="I671" s="2">
        <f>'Moving Avg'!H671</f>
        <v>17.030257500000008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20.848099999999999</v>
      </c>
      <c r="C672" s="2">
        <f>RSI!I672</f>
        <v>58.146132504289945</v>
      </c>
      <c r="D672" s="2">
        <f>MACD!E672</f>
        <v>-0.41445624631974454</v>
      </c>
      <c r="E672" s="2">
        <f>MACD!F672</f>
        <v>-0.3969323263992644</v>
      </c>
      <c r="F672" s="2">
        <f>'Moving Avg'!D672</f>
        <v>20.607700000000001</v>
      </c>
      <c r="G672" s="2">
        <f>'Moving Avg'!F672</f>
        <v>19.95942999999999</v>
      </c>
      <c r="H672" s="2">
        <f>'Moving Avg'!G672</f>
        <v>19.716832000000011</v>
      </c>
      <c r="I672" s="2">
        <f>'Moving Avg'!H672</f>
        <v>17.060386000000012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20.848099999999999</v>
      </c>
      <c r="C673" s="2">
        <f>RSI!I673</f>
        <v>58.146132504289952</v>
      </c>
      <c r="D673" s="2">
        <f>MACD!E673</f>
        <v>-0.37974526155176136</v>
      </c>
      <c r="E673" s="2">
        <f>MACD!F673</f>
        <v>-0.39349491342976378</v>
      </c>
      <c r="F673" s="2">
        <f>'Moving Avg'!D673</f>
        <v>20.727899999999998</v>
      </c>
      <c r="G673" s="2">
        <f>'Moving Avg'!F673</f>
        <v>20.024079999999991</v>
      </c>
      <c r="H673" s="2">
        <f>'Moving Avg'!G673</f>
        <v>19.742692000000012</v>
      </c>
      <c r="I673" s="2">
        <f>'Moving Avg'!H673</f>
        <v>17.090514500000012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20.848099999999999</v>
      </c>
      <c r="C674" s="2">
        <f>RSI!I674</f>
        <v>58.146132504289952</v>
      </c>
      <c r="D674" s="2">
        <f>MACD!E674</f>
        <v>-0.35507146708622628</v>
      </c>
      <c r="E674" s="2">
        <f>MACD!F674</f>
        <v>-0.38581022416105631</v>
      </c>
      <c r="F674" s="2">
        <f>'Moving Avg'!D674</f>
        <v>20.848099999999999</v>
      </c>
      <c r="G674" s="2">
        <f>'Moving Avg'!F674</f>
        <v>20.059439999999991</v>
      </c>
      <c r="H674" s="2">
        <f>'Moving Avg'!G674</f>
        <v>19.76855200000001</v>
      </c>
      <c r="I674" s="2">
        <f>'Moving Avg'!H674</f>
        <v>17.120643000000015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20.848099999999999</v>
      </c>
      <c r="C675" s="2">
        <f>RSI!I675</f>
        <v>58.146132504289952</v>
      </c>
      <c r="D675" s="2">
        <f>MACD!E675</f>
        <v>-0.33854275099971076</v>
      </c>
      <c r="E675" s="2">
        <f>MACD!F675</f>
        <v>-0.37635672952878724</v>
      </c>
      <c r="F675" s="2">
        <f>'Moving Avg'!D675</f>
        <v>20.848099999999999</v>
      </c>
      <c r="G675" s="2">
        <f>'Moving Avg'!F675</f>
        <v>20.089634999999994</v>
      </c>
      <c r="H675" s="2">
        <f>'Moving Avg'!G675</f>
        <v>19.794412000000012</v>
      </c>
      <c r="I675" s="2">
        <f>'Moving Avg'!H675</f>
        <v>17.150771500000015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</row>
    <row r="676" spans="1:12" ht="13.5" x14ac:dyDescent="0.25">
      <c r="A676" s="3">
        <f>RSI!A676</f>
        <v>42989</v>
      </c>
      <c r="B676" s="2">
        <f>RSI!B676</f>
        <v>20.848099999999999</v>
      </c>
      <c r="C676" s="2">
        <f>RSI!I676</f>
        <v>58.146132504289952</v>
      </c>
      <c r="D676" s="2">
        <f>MACD!E676</f>
        <v>-0.32858386801455097</v>
      </c>
      <c r="E676" s="2">
        <f>MACD!F676</f>
        <v>-0.36680215722594001</v>
      </c>
      <c r="F676" s="2">
        <f>'Moving Avg'!D676</f>
        <v>20.848099999999999</v>
      </c>
      <c r="G676" s="2">
        <f>'Moving Avg'!F676</f>
        <v>20.119829999999993</v>
      </c>
      <c r="H676" s="2">
        <f>'Moving Avg'!G676</f>
        <v>19.82027200000001</v>
      </c>
      <c r="I676" s="2">
        <f>'Moving Avg'!H676</f>
        <v>17.180900000000019</v>
      </c>
      <c r="J676" s="6" t="str">
        <f>OBV!F676</f>
        <v>NEUTRAL</v>
      </c>
      <c r="K676" s="6" t="str">
        <f>OBV!G676</f>
        <v>NEUTRAL</v>
      </c>
      <c r="L676" s="6" t="str">
        <f>OBV!H676</f>
        <v>NEUTRAL</v>
      </c>
    </row>
    <row r="677" spans="1:12" ht="13.5" x14ac:dyDescent="0.25">
      <c r="A677" s="3">
        <f>RSI!A677</f>
        <v>42990</v>
      </c>
      <c r="B677" s="2">
        <f>RSI!B677</f>
        <v>20.848099999999999</v>
      </c>
      <c r="C677" s="2">
        <f>RSI!I677</f>
        <v>58.146132504289952</v>
      </c>
      <c r="D677" s="2">
        <f>MACD!E677</f>
        <v>-0.32388578170977311</v>
      </c>
      <c r="E677" s="2">
        <f>MACD!F677</f>
        <v>-0.35821888212270664</v>
      </c>
      <c r="F677" s="2">
        <f>'Moving Avg'!D677</f>
        <v>20.848099999999999</v>
      </c>
      <c r="G677" s="2">
        <f>'Moving Avg'!F677</f>
        <v>20.487499999999994</v>
      </c>
      <c r="H677" s="2">
        <f>'Moving Avg'!G677</f>
        <v>19.846132000000015</v>
      </c>
      <c r="I677" s="2">
        <f>'Moving Avg'!H677</f>
        <v>17.211028500000019</v>
      </c>
      <c r="J677" s="6" t="str">
        <f>OBV!F677</f>
        <v>NEUTRAL</v>
      </c>
      <c r="K677" s="6" t="str">
        <f>OBV!G677</f>
        <v>NEUTRAL</v>
      </c>
      <c r="L677" s="6" t="str">
        <f>OBV!H677</f>
        <v>NEUTRAL</v>
      </c>
    </row>
    <row r="678" spans="1:12" ht="13.5" x14ac:dyDescent="0.25">
      <c r="A678" s="3">
        <f>RSI!A678</f>
        <v>42991</v>
      </c>
      <c r="B678" s="2">
        <f>RSI!B678</f>
        <v>20.848099999999999</v>
      </c>
      <c r="C678" s="2">
        <f>RSI!I678</f>
        <v>58.146132504289952</v>
      </c>
      <c r="D678" s="2">
        <f>MACD!E678</f>
        <v>-0.32336294165093449</v>
      </c>
      <c r="E678" s="2">
        <f>MACD!F678</f>
        <v>-0.35124769402835221</v>
      </c>
      <c r="F678" s="2">
        <f>'Moving Avg'!D678</f>
        <v>20.848099999999999</v>
      </c>
      <c r="G678" s="2">
        <f>'Moving Avg'!F678</f>
        <v>20.517549999999993</v>
      </c>
      <c r="H678" s="2">
        <f>'Moving Avg'!G678</f>
        <v>19.871992000000013</v>
      </c>
      <c r="I678" s="2">
        <f>'Moving Avg'!H678</f>
        <v>17.241157000000019</v>
      </c>
      <c r="J678" s="6" t="str">
        <f>OBV!F678</f>
        <v>NEUTRAL</v>
      </c>
      <c r="K678" s="6" t="str">
        <f>OBV!G678</f>
        <v>NEUTRAL</v>
      </c>
      <c r="L678" s="6" t="str">
        <f>OBV!H678</f>
        <v>NEUTRAL</v>
      </c>
    </row>
    <row r="679" spans="1:12" ht="13.5" x14ac:dyDescent="0.25">
      <c r="A679" s="3">
        <f>RSI!A679</f>
        <v>42992</v>
      </c>
      <c r="B679" s="2">
        <f>RSI!B679</f>
        <v>20.848099999999999</v>
      </c>
      <c r="C679" s="2">
        <f>RSI!I679</f>
        <v>58.146132504289952</v>
      </c>
      <c r="D679" s="2">
        <f>MACD!E679</f>
        <v>-0.32611726420710596</v>
      </c>
      <c r="E679" s="2">
        <f>MACD!F679</f>
        <v>-0.34622160806410296</v>
      </c>
      <c r="F679" s="2">
        <f>'Moving Avg'!D679</f>
        <v>20.848099999999999</v>
      </c>
      <c r="G679" s="2">
        <f>'Moving Avg'!F679</f>
        <v>20.547599999999996</v>
      </c>
      <c r="H679" s="2">
        <f>'Moving Avg'!G679</f>
        <v>19.897852000000015</v>
      </c>
      <c r="I679" s="2">
        <f>'Moving Avg'!H679</f>
        <v>17.271285500000019</v>
      </c>
      <c r="J679" s="6" t="str">
        <f>OBV!F679</f>
        <v>NEUTRAL</v>
      </c>
      <c r="K679" s="6" t="str">
        <f>OBV!G679</f>
        <v>NEUTRAL</v>
      </c>
      <c r="L679" s="6" t="str">
        <f>OBV!H679</f>
        <v>NEUTRAL</v>
      </c>
    </row>
    <row r="680" spans="1:12" ht="13.5" x14ac:dyDescent="0.25">
      <c r="A680" s="3">
        <f>RSI!A680</f>
        <v>42993</v>
      </c>
      <c r="B680" s="2">
        <f>RSI!B680</f>
        <v>20.848099999999999</v>
      </c>
      <c r="C680" s="2">
        <f>RSI!I680</f>
        <v>58.146132504289952</v>
      </c>
      <c r="D680" s="2">
        <f>MACD!E680</f>
        <v>-0.23894623755786881</v>
      </c>
      <c r="E680" s="2">
        <f>MACD!F680</f>
        <v>-0.32476653396285615</v>
      </c>
      <c r="F680" s="2">
        <f>'Moving Avg'!D680</f>
        <v>20.848099999999999</v>
      </c>
      <c r="G680" s="2">
        <f>'Moving Avg'!F680</f>
        <v>20.577649999999995</v>
      </c>
      <c r="H680" s="2">
        <f>'Moving Avg'!G680</f>
        <v>19.923712000000016</v>
      </c>
      <c r="I680" s="2">
        <f>'Moving Avg'!H680</f>
        <v>17.301414000000019</v>
      </c>
      <c r="J680" s="6" t="str">
        <f>OBV!F680</f>
        <v>NEUTRAL</v>
      </c>
      <c r="K680" s="6" t="str">
        <f>OBV!G680</f>
        <v>NEUTRAL</v>
      </c>
      <c r="L680" s="6" t="str">
        <f>OBV!H680</f>
        <v>NEUTRAL</v>
      </c>
    </row>
    <row r="681" spans="1:12" ht="13.5" x14ac:dyDescent="0.25">
      <c r="A681" s="3">
        <f>RSI!A681</f>
        <v>42996</v>
      </c>
      <c r="B681" s="2">
        <f>RSI!B681</f>
        <v>20.848099999999999</v>
      </c>
      <c r="C681" s="2">
        <f>RSI!I681</f>
        <v>58.146132504289952</v>
      </c>
      <c r="D681" s="2">
        <f>MACD!E681</f>
        <v>-0.16792681511122964</v>
      </c>
      <c r="E681" s="2">
        <f>MACD!F681</f>
        <v>-0.29339859019253084</v>
      </c>
      <c r="F681" s="2">
        <f>'Moving Avg'!D681</f>
        <v>20.848099999999999</v>
      </c>
      <c r="G681" s="2">
        <f>'Moving Avg'!F681</f>
        <v>20.607699999999994</v>
      </c>
      <c r="H681" s="2">
        <f>'Moving Avg'!G681</f>
        <v>19.949572000000018</v>
      </c>
      <c r="I681" s="2">
        <f>'Moving Avg'!H681</f>
        <v>17.331542500000022</v>
      </c>
      <c r="J681" s="6" t="str">
        <f>OBV!F681</f>
        <v>NEUTRAL</v>
      </c>
      <c r="K681" s="6" t="str">
        <f>OBV!G681</f>
        <v>NEUTRAL</v>
      </c>
      <c r="L681" s="6" t="str">
        <f>OBV!H681</f>
        <v>NEUTRAL</v>
      </c>
    </row>
    <row r="682" spans="1:12" ht="13.5" x14ac:dyDescent="0.25">
      <c r="A682" s="3">
        <f>RSI!A682</f>
        <v>42997</v>
      </c>
      <c r="B682" s="2">
        <f>RSI!B682</f>
        <v>20.848099999999999</v>
      </c>
      <c r="C682" s="2">
        <f>RSI!I682</f>
        <v>58.146132504289952</v>
      </c>
      <c r="D682" s="2">
        <f>MACD!E682</f>
        <v>-0.11037112156914475</v>
      </c>
      <c r="E682" s="2">
        <f>MACD!F682</f>
        <v>-0.25679309646785364</v>
      </c>
      <c r="F682" s="2">
        <f>'Moving Avg'!D682</f>
        <v>20.848099999999999</v>
      </c>
      <c r="G682" s="2">
        <f>'Moving Avg'!F682</f>
        <v>20.637749999999993</v>
      </c>
      <c r="H682" s="2">
        <f>'Moving Avg'!G682</f>
        <v>19.975432000000019</v>
      </c>
      <c r="I682" s="2">
        <f>'Moving Avg'!H682</f>
        <v>17.361671000000023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</row>
    <row r="683" spans="1:12" ht="13.5" x14ac:dyDescent="0.25">
      <c r="A683" s="3">
        <f>RSI!A683</f>
        <v>42998</v>
      </c>
      <c r="B683" s="2">
        <f>RSI!B683</f>
        <v>20.848099999999999</v>
      </c>
      <c r="C683" s="2">
        <f>RSI!I683</f>
        <v>58.146132504289952</v>
      </c>
      <c r="D683" s="2">
        <f>MACD!E683</f>
        <v>-6.4019838918575545E-2</v>
      </c>
      <c r="E683" s="2">
        <f>MACD!F683</f>
        <v>-0.21823844495799805</v>
      </c>
      <c r="F683" s="2">
        <f>'Moving Avg'!D683</f>
        <v>20.848099999999999</v>
      </c>
      <c r="G683" s="2">
        <f>'Moving Avg'!F683</f>
        <v>20.667799999999993</v>
      </c>
      <c r="H683" s="2">
        <f>'Moving Avg'!G683</f>
        <v>20.001292000000021</v>
      </c>
      <c r="I683" s="2">
        <f>'Moving Avg'!H683</f>
        <v>17.391799500000026</v>
      </c>
      <c r="J683" s="6" t="str">
        <f>OBV!F683</f>
        <v>NEUTRAL</v>
      </c>
      <c r="K683" s="6" t="str">
        <f>OBV!G683</f>
        <v>NEUTRAL</v>
      </c>
      <c r="L683" s="6" t="str">
        <f>OBV!H683</f>
        <v>NEUTRAL</v>
      </c>
    </row>
    <row r="684" spans="1:12" ht="13.5" x14ac:dyDescent="0.25">
      <c r="A684" s="3">
        <f>RSI!A684</f>
        <v>43000</v>
      </c>
      <c r="B684" s="2">
        <f>RSI!B684</f>
        <v>20.848099999999999</v>
      </c>
      <c r="C684" s="2">
        <f>RSI!I684</f>
        <v>58.146132504289952</v>
      </c>
      <c r="D684" s="2">
        <f>MACD!E684</f>
        <v>-2.6975160614927773E-2</v>
      </c>
      <c r="E684" s="2">
        <f>MACD!F684</f>
        <v>-0.17998578808938401</v>
      </c>
      <c r="F684" s="2">
        <f>'Moving Avg'!D684</f>
        <v>20.848099999999999</v>
      </c>
      <c r="G684" s="2">
        <f>'Moving Avg'!F684</f>
        <v>20.697849999999995</v>
      </c>
      <c r="H684" s="2">
        <f>'Moving Avg'!G684</f>
        <v>20.027152000000019</v>
      </c>
      <c r="I684" s="2">
        <f>'Moving Avg'!H684</f>
        <v>17.421928000000026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</row>
    <row r="685" spans="1:12" ht="13.5" x14ac:dyDescent="0.25">
      <c r="A685" s="3">
        <f>RSI!A685</f>
        <v>43003</v>
      </c>
      <c r="B685" s="2">
        <f>RSI!B685</f>
        <v>20.848099999999999</v>
      </c>
      <c r="C685" s="2">
        <f>RSI!I685</f>
        <v>58.146132504289952</v>
      </c>
      <c r="D685" s="2">
        <f>MACD!E685</f>
        <v>2.3558569804080776E-3</v>
      </c>
      <c r="E685" s="2">
        <f>MACD!F685</f>
        <v>-0.1435174590754256</v>
      </c>
      <c r="F685" s="2">
        <f>'Moving Avg'!D685</f>
        <v>20.848099999999999</v>
      </c>
      <c r="G685" s="2">
        <f>'Moving Avg'!F685</f>
        <v>20.727899999999995</v>
      </c>
      <c r="H685" s="2">
        <f>'Moving Avg'!G685</f>
        <v>20.05301200000002</v>
      </c>
      <c r="I685" s="2">
        <f>'Moving Avg'!H685</f>
        <v>17.45205650000003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</row>
    <row r="686" spans="1:12" ht="13.5" x14ac:dyDescent="0.25">
      <c r="A686" s="3">
        <f>RSI!A686</f>
        <v>43004</v>
      </c>
      <c r="B686" s="2">
        <f>RSI!B686</f>
        <v>20.848099999999999</v>
      </c>
      <c r="C686" s="2">
        <f>RSI!I686</f>
        <v>58.146132504289952</v>
      </c>
      <c r="D686" s="2">
        <f>MACD!E686</f>
        <v>2.530915159806213E-2</v>
      </c>
      <c r="E686" s="2">
        <f>MACD!F686</f>
        <v>-0.10975213694072807</v>
      </c>
      <c r="F686" s="2">
        <f>'Moving Avg'!D686</f>
        <v>20.848099999999999</v>
      </c>
      <c r="G686" s="2">
        <f>'Moving Avg'!F686</f>
        <v>20.757949999999994</v>
      </c>
      <c r="H686" s="2">
        <f>'Moving Avg'!G686</f>
        <v>20.078872000000018</v>
      </c>
      <c r="I686" s="2">
        <f>'Moving Avg'!H686</f>
        <v>17.48218500000003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</row>
    <row r="687" spans="1:12" ht="13.5" x14ac:dyDescent="0.25">
      <c r="A687" s="3">
        <f>RSI!A687</f>
        <v>43005</v>
      </c>
      <c r="B687" s="2">
        <f>RSI!B687</f>
        <v>20.848099999999999</v>
      </c>
      <c r="C687" s="2">
        <f>RSI!I687</f>
        <v>58.146132504289952</v>
      </c>
      <c r="D687" s="2">
        <f>MACD!E687</f>
        <v>4.3004078701944337E-2</v>
      </c>
      <c r="E687" s="2">
        <f>MACD!F687</f>
        <v>-7.9200893812193585E-2</v>
      </c>
      <c r="F687" s="2">
        <f>'Moving Avg'!D687</f>
        <v>20.848099999999999</v>
      </c>
      <c r="G687" s="2">
        <f>'Moving Avg'!F687</f>
        <v>20.787999999999993</v>
      </c>
      <c r="H687" s="2">
        <f>'Moving Avg'!G687</f>
        <v>20.10473200000002</v>
      </c>
      <c r="I687" s="2">
        <f>'Moving Avg'!H687</f>
        <v>17.51231350000003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</row>
    <row r="688" spans="1:12" ht="13.5" x14ac:dyDescent="0.25">
      <c r="A688" s="3">
        <f>RSI!A688</f>
        <v>43006</v>
      </c>
      <c r="B688" s="2">
        <f>RSI!B688</f>
        <v>20.848099999999999</v>
      </c>
      <c r="C688" s="2">
        <f>RSI!I688</f>
        <v>58.146132504289959</v>
      </c>
      <c r="D688" s="2">
        <f>MACD!E688</f>
        <v>5.6377550607241034E-2</v>
      </c>
      <c r="E688" s="2">
        <f>MACD!F688</f>
        <v>-5.2085204928306657E-2</v>
      </c>
      <c r="F688" s="2">
        <f>'Moving Avg'!D688</f>
        <v>20.848099999999999</v>
      </c>
      <c r="G688" s="2">
        <f>'Moving Avg'!F688</f>
        <v>20.818049999999992</v>
      </c>
      <c r="H688" s="2">
        <f>'Moving Avg'!G688</f>
        <v>20.130592000000021</v>
      </c>
      <c r="I688" s="2">
        <f>'Moving Avg'!H688</f>
        <v>17.54244200000003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</row>
    <row r="689" spans="1:12" ht="13.5" x14ac:dyDescent="0.25">
      <c r="A689" s="3">
        <f>RSI!A689</f>
        <v>43007</v>
      </c>
      <c r="B689" s="2">
        <f>RSI!B689</f>
        <v>20.848099999999999</v>
      </c>
      <c r="C689" s="2">
        <f>RSI!I689</f>
        <v>58.146132504289959</v>
      </c>
      <c r="D689" s="2">
        <f>MACD!E689</f>
        <v>6.6212862776836801E-2</v>
      </c>
      <c r="E689" s="2">
        <f>MACD!F689</f>
        <v>-2.842559138727797E-2</v>
      </c>
      <c r="F689" s="2">
        <f>'Moving Avg'!D689</f>
        <v>20.848099999999999</v>
      </c>
      <c r="G689" s="2">
        <f>'Moving Avg'!F689</f>
        <v>20.848099999999995</v>
      </c>
      <c r="H689" s="2">
        <f>'Moving Avg'!G689</f>
        <v>20.156452000000019</v>
      </c>
      <c r="I689" s="2">
        <f>'Moving Avg'!H689</f>
        <v>17.57257050000003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</row>
    <row r="690" spans="1:12" ht="13.5" x14ac:dyDescent="0.25">
      <c r="A690" s="3">
        <f>RSI!A690</f>
        <v>43010</v>
      </c>
      <c r="B690" s="2">
        <f>RSI!B690</f>
        <v>20.848099999999999</v>
      </c>
      <c r="C690" s="2">
        <f>RSI!I690</f>
        <v>58.146132504289959</v>
      </c>
      <c r="D690" s="2">
        <f>MACD!E690</f>
        <v>7.3164029145871723E-2</v>
      </c>
      <c r="E690" s="2">
        <f>MACD!F690</f>
        <v>-8.1076672806480315E-3</v>
      </c>
      <c r="F690" s="2">
        <f>'Moving Avg'!D690</f>
        <v>20.848099999999999</v>
      </c>
      <c r="G690" s="2">
        <f>'Moving Avg'!F690</f>
        <v>20.848099999999995</v>
      </c>
      <c r="H690" s="2">
        <f>'Moving Avg'!G690</f>
        <v>20.182312000000021</v>
      </c>
      <c r="I690" s="2">
        <f>'Moving Avg'!H690</f>
        <v>17.602699000000033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</row>
    <row r="691" spans="1:12" ht="13.5" x14ac:dyDescent="0.25">
      <c r="A691" s="3">
        <f>RSI!A691</f>
        <v>43011</v>
      </c>
      <c r="B691" s="2">
        <f>RSI!B691</f>
        <v>20.848099999999999</v>
      </c>
      <c r="C691" s="2">
        <f>RSI!I691</f>
        <v>58.146132504289952</v>
      </c>
      <c r="D691" s="2">
        <f>MACD!E691</f>
        <v>7.7776321552995853E-2</v>
      </c>
      <c r="E691" s="2">
        <f>MACD!F691</f>
        <v>9.069130486080745E-3</v>
      </c>
      <c r="F691" s="2">
        <f>'Moving Avg'!D691</f>
        <v>20.848099999999999</v>
      </c>
      <c r="G691" s="2">
        <f>'Moving Avg'!F691</f>
        <v>20.848099999999995</v>
      </c>
      <c r="H691" s="2">
        <f>'Moving Avg'!G691</f>
        <v>20.208172000000019</v>
      </c>
      <c r="I691" s="2">
        <f>'Moving Avg'!H691</f>
        <v>17.632827500000033</v>
      </c>
      <c r="J691" s="6" t="str">
        <f>OBV!F691</f>
        <v>NEUTRAL</v>
      </c>
      <c r="K691" s="6" t="str">
        <f>OBV!G691</f>
        <v>NEUTRAL</v>
      </c>
      <c r="L691" s="6" t="str">
        <f>OBV!H691</f>
        <v>NEUTRAL</v>
      </c>
    </row>
    <row r="692" spans="1:12" ht="13.5" x14ac:dyDescent="0.25">
      <c r="A692" s="3">
        <f>RSI!A692</f>
        <v>43012</v>
      </c>
      <c r="B692" s="2">
        <f>RSI!B692</f>
        <v>20.848099999999999</v>
      </c>
      <c r="C692" s="2">
        <f>RSI!I692</f>
        <v>58.146132504289959</v>
      </c>
      <c r="D692" s="2">
        <f>MACD!E692</f>
        <v>8.0503601113527168E-2</v>
      </c>
      <c r="E692" s="2">
        <f>MACD!F692</f>
        <v>2.335602461157003E-2</v>
      </c>
      <c r="F692" s="2">
        <f>'Moving Avg'!D692</f>
        <v>20.848099999999999</v>
      </c>
      <c r="G692" s="2">
        <f>'Moving Avg'!F692</f>
        <v>20.848099999999995</v>
      </c>
      <c r="H692" s="2">
        <f>'Moving Avg'!G692</f>
        <v>20.23403200000002</v>
      </c>
      <c r="I692" s="2">
        <f>'Moving Avg'!H692</f>
        <v>17.662956000000037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</row>
    <row r="693" spans="1:12" ht="13.5" x14ac:dyDescent="0.25">
      <c r="A693" s="3">
        <f>RSI!A693</f>
        <v>43013</v>
      </c>
      <c r="B693" s="2">
        <f>RSI!B693</f>
        <v>20.848099999999999</v>
      </c>
      <c r="C693" s="2">
        <f>RSI!I693</f>
        <v>58.146132504289959</v>
      </c>
      <c r="D693" s="2">
        <f>MACD!E693</f>
        <v>8.17229386482623E-2</v>
      </c>
      <c r="E693" s="2">
        <f>MACD!F693</f>
        <v>3.502940741890849E-2</v>
      </c>
      <c r="F693" s="2">
        <f>'Moving Avg'!D693</f>
        <v>20.848099999999999</v>
      </c>
      <c r="G693" s="2">
        <f>'Moving Avg'!F693</f>
        <v>20.848099999999995</v>
      </c>
      <c r="H693" s="2">
        <f>'Moving Avg'!G693</f>
        <v>20.259892000000022</v>
      </c>
      <c r="I693" s="2">
        <f>'Moving Avg'!H693</f>
        <v>17.693084500000037</v>
      </c>
      <c r="J693" s="6" t="str">
        <f>OBV!F693</f>
        <v>NEUTRAL</v>
      </c>
      <c r="K693" s="6" t="str">
        <f>OBV!G693</f>
        <v>NEUTRAL</v>
      </c>
      <c r="L693" s="6" t="str">
        <f>OBV!H693</f>
        <v>NEUTRAL</v>
      </c>
    </row>
    <row r="694" spans="1:12" ht="13.5" x14ac:dyDescent="0.25">
      <c r="A694" s="3">
        <f>RSI!A694</f>
        <v>43014</v>
      </c>
      <c r="B694" s="2">
        <f>RSI!B694</f>
        <v>20.6478</v>
      </c>
      <c r="C694" s="2">
        <f>RSI!I694</f>
        <v>48.817831948804361</v>
      </c>
      <c r="D694" s="2">
        <f>MACD!E694</f>
        <v>9.6583981575495415E-2</v>
      </c>
      <c r="E694" s="2">
        <f>MACD!F694</f>
        <v>4.7340322250225872E-2</v>
      </c>
      <c r="F694" s="2">
        <f>'Moving Avg'!D694</f>
        <v>20.808039999999998</v>
      </c>
      <c r="G694" s="2">
        <f>'Moving Avg'!F694</f>
        <v>20.838084999999996</v>
      </c>
      <c r="H694" s="2">
        <f>'Moving Avg'!G694</f>
        <v>20.28174600000002</v>
      </c>
      <c r="I694" s="2">
        <f>'Moving Avg'!H694</f>
        <v>17.722211500000036</v>
      </c>
      <c r="J694" s="6" t="str">
        <f>OBV!F694</f>
        <v>BEARISH</v>
      </c>
      <c r="K694" s="6" t="str">
        <f>OBV!G694</f>
        <v>STRONG</v>
      </c>
      <c r="L694" s="6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20.6478</v>
      </c>
      <c r="C695" s="2">
        <f>RSI!I695</f>
        <v>48.817831948804368</v>
      </c>
      <c r="D695" s="2">
        <f>MACD!E695</f>
        <v>0.10940919775409341</v>
      </c>
      <c r="E695" s="2">
        <f>MACD!F695</f>
        <v>5.9754097350999381E-2</v>
      </c>
      <c r="F695" s="2">
        <f>'Moving Avg'!D695</f>
        <v>20.767980000000001</v>
      </c>
      <c r="G695" s="2">
        <f>'Moving Avg'!F695</f>
        <v>20.828069999999997</v>
      </c>
      <c r="H695" s="2">
        <f>'Moving Avg'!G695</f>
        <v>20.303600000000014</v>
      </c>
      <c r="I695" s="2">
        <f>'Moving Avg'!H695</f>
        <v>17.751338500000038</v>
      </c>
      <c r="J695" s="6" t="str">
        <f>OBV!F695</f>
        <v>BEARISH</v>
      </c>
      <c r="K695" s="6" t="str">
        <f>OBV!G695</f>
        <v>STRONG</v>
      </c>
      <c r="L695" s="6" t="str">
        <f>OBV!H695</f>
        <v>CONFIRMED BEARISH</v>
      </c>
    </row>
    <row r="696" spans="1:12" ht="13.5" x14ac:dyDescent="0.25">
      <c r="A696" s="3">
        <f>RSI!A696</f>
        <v>43018</v>
      </c>
      <c r="B696" s="2">
        <f>RSI!B696</f>
        <v>20.848099999999999</v>
      </c>
      <c r="C696" s="2">
        <f>RSI!I696</f>
        <v>56.846867647802668</v>
      </c>
      <c r="D696" s="2">
        <f>MACD!E696</f>
        <v>0.10565619962901351</v>
      </c>
      <c r="E696" s="2">
        <f>MACD!F696</f>
        <v>6.8934517806602216E-2</v>
      </c>
      <c r="F696" s="2">
        <f>'Moving Avg'!D696</f>
        <v>20.767980000000001</v>
      </c>
      <c r="G696" s="2">
        <f>'Moving Avg'!F696</f>
        <v>20.828069999999997</v>
      </c>
      <c r="H696" s="2">
        <f>'Moving Avg'!G696</f>
        <v>20.329460000000015</v>
      </c>
      <c r="I696" s="2">
        <f>'Moving Avg'!H696</f>
        <v>17.781467000000038</v>
      </c>
      <c r="J696" s="6" t="str">
        <f>OBV!F696</f>
        <v>BULLISH</v>
      </c>
      <c r="K696" s="6" t="str">
        <f>OBV!G696</f>
        <v>WEAK</v>
      </c>
      <c r="L696" s="6" t="str">
        <f>OBV!H696</f>
        <v>NEUTRAL</v>
      </c>
    </row>
    <row r="697" spans="1:12" ht="13.5" x14ac:dyDescent="0.25">
      <c r="A697" s="3">
        <f>RSI!A697</f>
        <v>43019</v>
      </c>
      <c r="B697" s="2">
        <f>RSI!B697</f>
        <v>20.848099999999999</v>
      </c>
      <c r="C697" s="2">
        <f>RSI!I697</f>
        <v>56.846867647802668</v>
      </c>
      <c r="D697" s="2">
        <f>MACD!E697</f>
        <v>0.10151175722755568</v>
      </c>
      <c r="E697" s="2">
        <f>MACD!F697</f>
        <v>7.5449965690792917E-2</v>
      </c>
      <c r="F697" s="2">
        <f>'Moving Avg'!D697</f>
        <v>20.767980000000001</v>
      </c>
      <c r="G697" s="2">
        <f>'Moving Avg'!F697</f>
        <v>20.828069999999997</v>
      </c>
      <c r="H697" s="2">
        <f>'Moving Avg'!G697</f>
        <v>20.355320000000017</v>
      </c>
      <c r="I697" s="2">
        <f>'Moving Avg'!H697</f>
        <v>17.811595500000038</v>
      </c>
      <c r="J697" s="6" t="str">
        <f>OBV!F697</f>
        <v>BULLISH</v>
      </c>
      <c r="K697" s="6" t="str">
        <f>OBV!G697</f>
        <v>WEAK</v>
      </c>
      <c r="L697" s="6" t="str">
        <f>OBV!H697</f>
        <v>NEUTRAL</v>
      </c>
    </row>
    <row r="698" spans="1:12" ht="13.5" x14ac:dyDescent="0.25">
      <c r="A698" s="3">
        <f>RSI!A698</f>
        <v>43020</v>
      </c>
      <c r="B698" s="2">
        <f>RSI!B698</f>
        <v>20.848099999999999</v>
      </c>
      <c r="C698" s="2">
        <f>RSI!I698</f>
        <v>56.846867647802668</v>
      </c>
      <c r="D698" s="2">
        <f>MACD!E698</f>
        <v>9.7107857827808175E-2</v>
      </c>
      <c r="E698" s="2">
        <f>MACD!F698</f>
        <v>7.9781544118195977E-2</v>
      </c>
      <c r="F698" s="2">
        <f>'Moving Avg'!D698</f>
        <v>20.767980000000001</v>
      </c>
      <c r="G698" s="2">
        <f>'Moving Avg'!F698</f>
        <v>20.828069999999997</v>
      </c>
      <c r="H698" s="2">
        <f>'Moving Avg'!G698</f>
        <v>20.381180000000015</v>
      </c>
      <c r="I698" s="2">
        <f>'Moving Avg'!H698</f>
        <v>17.841724000000042</v>
      </c>
      <c r="J698" s="6" t="str">
        <f>OBV!F698</f>
        <v>BULLISH</v>
      </c>
      <c r="K698" s="6" t="str">
        <f>OBV!G698</f>
        <v>WEAK</v>
      </c>
      <c r="L698" s="6" t="str">
        <f>OBV!H698</f>
        <v>NEUTRAL</v>
      </c>
    </row>
    <row r="699" spans="1:12" ht="13.5" x14ac:dyDescent="0.25">
      <c r="A699" s="3">
        <f>RSI!A699</f>
        <v>43021</v>
      </c>
      <c r="B699" s="2">
        <f>RSI!B699</f>
        <v>20.848099999999999</v>
      </c>
      <c r="C699" s="2">
        <f>RSI!I699</f>
        <v>56.846867647802668</v>
      </c>
      <c r="D699" s="2">
        <f>MACD!E699</f>
        <v>9.2550867040792184E-2</v>
      </c>
      <c r="E699" s="2">
        <f>MACD!F699</f>
        <v>8.2335408702715232E-2</v>
      </c>
      <c r="F699" s="2">
        <f>'Moving Avg'!D699</f>
        <v>20.808039999999998</v>
      </c>
      <c r="G699" s="2">
        <f>'Moving Avg'!F699</f>
        <v>20.828069999999997</v>
      </c>
      <c r="H699" s="2">
        <f>'Moving Avg'!G699</f>
        <v>20.407040000000016</v>
      </c>
      <c r="I699" s="2">
        <f>'Moving Avg'!H699</f>
        <v>17.871852500000042</v>
      </c>
      <c r="J699" s="6" t="str">
        <f>OBV!F699</f>
        <v>BULLISH</v>
      </c>
      <c r="K699" s="6" t="str">
        <f>OBV!G699</f>
        <v>WEAK</v>
      </c>
      <c r="L699" s="6" t="str">
        <f>OBV!H699</f>
        <v>CONFIRMED BULLISH</v>
      </c>
    </row>
    <row r="700" spans="1:12" ht="13.5" x14ac:dyDescent="0.25">
      <c r="A700" s="3">
        <f>RSI!A700</f>
        <v>43024</v>
      </c>
      <c r="B700" s="2">
        <f>RSI!B700</f>
        <v>20.848099999999999</v>
      </c>
      <c r="C700" s="2">
        <f>RSI!I700</f>
        <v>56.846867647802654</v>
      </c>
      <c r="D700" s="2">
        <f>MACD!E700</f>
        <v>8.7925864378135543E-2</v>
      </c>
      <c r="E700" s="2">
        <f>MACD!F700</f>
        <v>8.3453499837799303E-2</v>
      </c>
      <c r="F700" s="2">
        <f>'Moving Avg'!D700</f>
        <v>20.848099999999999</v>
      </c>
      <c r="G700" s="2">
        <f>'Moving Avg'!F700</f>
        <v>20.828069999999997</v>
      </c>
      <c r="H700" s="2">
        <f>'Moving Avg'!G700</f>
        <v>20.432900000000014</v>
      </c>
      <c r="I700" s="2">
        <f>'Moving Avg'!H700</f>
        <v>17.901981000000045</v>
      </c>
      <c r="J700" s="6" t="str">
        <f>OBV!F700</f>
        <v>BULLISH</v>
      </c>
      <c r="K700" s="6" t="str">
        <f>OBV!G700</f>
        <v>WEAK</v>
      </c>
      <c r="L700" s="6" t="str">
        <f>OBV!H700</f>
        <v>CONFIRMED BULLISH</v>
      </c>
    </row>
    <row r="701" spans="1:12" ht="13.5" x14ac:dyDescent="0.25">
      <c r="A701" s="3">
        <f>RSI!A701</f>
        <v>43025</v>
      </c>
      <c r="B701" s="2">
        <f>RSI!B701</f>
        <v>20.848099999999999</v>
      </c>
      <c r="C701" s="2">
        <f>RSI!I701</f>
        <v>56.846867647802668</v>
      </c>
      <c r="D701" s="2">
        <f>MACD!E701</f>
        <v>8.3300282640976775E-2</v>
      </c>
      <c r="E701" s="2">
        <f>MACD!F701</f>
        <v>8.3422856398434803E-2</v>
      </c>
      <c r="F701" s="2">
        <f>'Moving Avg'!D701</f>
        <v>20.848099999999999</v>
      </c>
      <c r="G701" s="2">
        <f>'Moving Avg'!F701</f>
        <v>20.828069999999993</v>
      </c>
      <c r="H701" s="2">
        <f>'Moving Avg'!G701</f>
        <v>20.458760000000012</v>
      </c>
      <c r="I701" s="2">
        <f>'Moving Avg'!H701</f>
        <v>17.932109500000045</v>
      </c>
      <c r="J701" s="6" t="str">
        <f>OBV!F701</f>
        <v>NEUTRAL</v>
      </c>
      <c r="K701" s="6" t="str">
        <f>OBV!G701</f>
        <v>NEUTRAL</v>
      </c>
      <c r="L701" s="6" t="str">
        <f>OBV!H701</f>
        <v>NEUTRAL</v>
      </c>
    </row>
    <row r="702" spans="1:12" ht="13.5" x14ac:dyDescent="0.25">
      <c r="A702" s="3">
        <f>RSI!A702</f>
        <v>43026</v>
      </c>
      <c r="B702" s="2">
        <f>RSI!B702</f>
        <v>21.468599999999999</v>
      </c>
      <c r="C702" s="2">
        <f>RSI!I702</f>
        <v>75.454363859931405</v>
      </c>
      <c r="D702" s="2">
        <f>MACD!E702</f>
        <v>3.2763997432194714E-2</v>
      </c>
      <c r="E702" s="2">
        <f>MACD!F702</f>
        <v>7.3291084605186782E-2</v>
      </c>
      <c r="F702" s="2">
        <f>'Moving Avg'!D702</f>
        <v>20.972199999999997</v>
      </c>
      <c r="G702" s="2">
        <f>'Moving Avg'!F702</f>
        <v>20.859094999999993</v>
      </c>
      <c r="H702" s="2">
        <f>'Moving Avg'!G702</f>
        <v>20.497030000000013</v>
      </c>
      <c r="I702" s="2">
        <f>'Moving Avg'!H702</f>
        <v>17.965340500000046</v>
      </c>
      <c r="J702" s="6" t="str">
        <f>OBV!F702</f>
        <v>BULLISH</v>
      </c>
      <c r="K702" s="6" t="str">
        <f>OBV!G702</f>
        <v>NEUTRAL</v>
      </c>
      <c r="L702" s="6" t="str">
        <f>OBV!H702</f>
        <v>CONFIRMED BULLISH</v>
      </c>
    </row>
    <row r="703" spans="1:12" ht="13.5" x14ac:dyDescent="0.25">
      <c r="A703" s="3">
        <f>RSI!A703</f>
        <v>43027</v>
      </c>
      <c r="B703" s="2">
        <f>RSI!B703</f>
        <v>21.468599999999999</v>
      </c>
      <c r="C703" s="2">
        <f>RSI!I703</f>
        <v>75.454363859931405</v>
      </c>
      <c r="D703" s="2">
        <f>MACD!E703</f>
        <v>-1.4274562175049965E-2</v>
      </c>
      <c r="E703" s="2">
        <f>MACD!F703</f>
        <v>5.5777955249139435E-2</v>
      </c>
      <c r="F703" s="2">
        <f>'Moving Avg'!D703</f>
        <v>21.096299999999996</v>
      </c>
      <c r="G703" s="2">
        <f>'Moving Avg'!F703</f>
        <v>20.890119999999992</v>
      </c>
      <c r="H703" s="2">
        <f>'Moving Avg'!G703</f>
        <v>20.53530000000001</v>
      </c>
      <c r="I703" s="2">
        <f>'Moving Avg'!H703</f>
        <v>17.998571500000047</v>
      </c>
      <c r="J703" s="6" t="str">
        <f>OBV!F703</f>
        <v>BULLISH</v>
      </c>
      <c r="K703" s="6" t="str">
        <f>OBV!G703</f>
        <v>NEUTRAL</v>
      </c>
      <c r="L703" s="6" t="str">
        <f>OBV!H703</f>
        <v>CONFIRMED BULLISH</v>
      </c>
    </row>
    <row r="704" spans="1:12" ht="13.5" x14ac:dyDescent="0.25">
      <c r="A704" s="3">
        <f>RSI!A704</f>
        <v>43028</v>
      </c>
      <c r="B704" s="2">
        <f>RSI!B704</f>
        <v>21.468599999999999</v>
      </c>
      <c r="C704" s="2">
        <f>RSI!I704</f>
        <v>75.454363859931405</v>
      </c>
      <c r="D704" s="2">
        <f>MACD!E704</f>
        <v>-8.8852071130297361E-2</v>
      </c>
      <c r="E704" s="2">
        <f>MACD!F704</f>
        <v>2.685194997325208E-2</v>
      </c>
      <c r="F704" s="2">
        <f>'Moving Avg'!D704</f>
        <v>21.220399999999998</v>
      </c>
      <c r="G704" s="2">
        <f>'Moving Avg'!F704</f>
        <v>20.921144999999992</v>
      </c>
      <c r="H704" s="2">
        <f>'Moving Avg'!G704</f>
        <v>20.561854000000011</v>
      </c>
      <c r="I704" s="2">
        <f>'Moving Avg'!H704</f>
        <v>18.031802500000047</v>
      </c>
      <c r="J704" s="6" t="str">
        <f>OBV!F704</f>
        <v>BULLISH</v>
      </c>
      <c r="K704" s="6" t="str">
        <f>OBV!G704</f>
        <v>NEUTRAL</v>
      </c>
      <c r="L704" s="6" t="str">
        <f>OBV!H704</f>
        <v>CONFIRMED BULLISH</v>
      </c>
    </row>
    <row r="705" spans="1:12" ht="13.5" x14ac:dyDescent="0.25">
      <c r="A705" s="3">
        <f>RSI!A705</f>
        <v>43031</v>
      </c>
      <c r="B705" s="2">
        <f>RSI!B705</f>
        <v>21.468599999999999</v>
      </c>
      <c r="C705" s="2">
        <f>RSI!I705</f>
        <v>75.454363859931405</v>
      </c>
      <c r="D705" s="2">
        <f>MACD!E705</f>
        <v>-0.15562303032736935</v>
      </c>
      <c r="E705" s="2">
        <f>MACD!F705</f>
        <v>-9.6430460868722062E-3</v>
      </c>
      <c r="F705" s="2">
        <f>'Moving Avg'!D705</f>
        <v>21.344499999999996</v>
      </c>
      <c r="G705" s="2">
        <f>'Moving Avg'!F705</f>
        <v>20.952169999999992</v>
      </c>
      <c r="H705" s="2">
        <f>'Moving Avg'!G705</f>
        <v>20.586342000000013</v>
      </c>
      <c r="I705" s="2">
        <f>'Moving Avg'!H705</f>
        <v>18.065033500000048</v>
      </c>
      <c r="J705" s="6" t="str">
        <f>OBV!F705</f>
        <v>BULLISH</v>
      </c>
      <c r="K705" s="6" t="str">
        <f>OBV!G705</f>
        <v>NEUTRAL</v>
      </c>
      <c r="L705" s="6" t="str">
        <f>OBV!H705</f>
        <v>CONFIRMED BULLISH</v>
      </c>
    </row>
    <row r="706" spans="1:12" ht="13.5" x14ac:dyDescent="0.25">
      <c r="A706" s="3">
        <f>RSI!A706</f>
        <v>43032</v>
      </c>
      <c r="B706" s="2">
        <f>RSI!B706</f>
        <v>21.468599999999999</v>
      </c>
      <c r="C706" s="2">
        <f>RSI!I706</f>
        <v>75.454363859931405</v>
      </c>
      <c r="D706" s="2">
        <f>MACD!E706</f>
        <v>-0.18470143960909624</v>
      </c>
      <c r="E706" s="2">
        <f>MACD!F706</f>
        <v>-4.4654724791317012E-2</v>
      </c>
      <c r="F706" s="2">
        <f>'Moving Avg'!D706</f>
        <v>21.468599999999999</v>
      </c>
      <c r="G706" s="2">
        <f>'Moving Avg'!F706</f>
        <v>20.983194999999991</v>
      </c>
      <c r="H706" s="2">
        <f>'Moving Avg'!G706</f>
        <v>20.610830000000014</v>
      </c>
      <c r="I706" s="2">
        <f>'Moving Avg'!H706</f>
        <v>18.098264500000049</v>
      </c>
      <c r="J706" s="6" t="str">
        <f>OBV!F706</f>
        <v>BULLISH</v>
      </c>
      <c r="K706" s="6" t="str">
        <f>OBV!G706</f>
        <v>NEUTRAL</v>
      </c>
      <c r="L706" s="6" t="str">
        <f>OBV!H706</f>
        <v>CONFIRMED BULLISH</v>
      </c>
    </row>
    <row r="707" spans="1:12" ht="13.5" x14ac:dyDescent="0.25">
      <c r="A707" s="3">
        <f>RSI!A707</f>
        <v>43033</v>
      </c>
      <c r="B707" s="2">
        <f>RSI!B707</f>
        <v>21.468599999999999</v>
      </c>
      <c r="C707" s="2">
        <f>RSI!I707</f>
        <v>75.454363859931405</v>
      </c>
      <c r="D707" s="2">
        <f>MACD!E707</f>
        <v>-0.21245003446390598</v>
      </c>
      <c r="E707" s="2">
        <f>MACD!F707</f>
        <v>-7.8213786725834816E-2</v>
      </c>
      <c r="F707" s="2">
        <f>'Moving Avg'!D707</f>
        <v>21.468599999999999</v>
      </c>
      <c r="G707" s="2">
        <f>'Moving Avg'!F707</f>
        <v>21.014219999999991</v>
      </c>
      <c r="H707" s="2">
        <f>'Moving Avg'!G707</f>
        <v>20.770308000000014</v>
      </c>
      <c r="I707" s="2">
        <f>'Moving Avg'!H707</f>
        <v>18.13149550000005</v>
      </c>
      <c r="J707" s="6" t="str">
        <f>OBV!F707</f>
        <v>NEUTRAL</v>
      </c>
      <c r="K707" s="6" t="str">
        <f>OBV!G707</f>
        <v>NEUTRAL</v>
      </c>
      <c r="L707" s="6" t="str">
        <f>OBV!H707</f>
        <v>NEUTRAL</v>
      </c>
    </row>
    <row r="708" spans="1:12" ht="13.5" x14ac:dyDescent="0.25">
      <c r="A708" s="3">
        <f>RSI!A708</f>
        <v>43034</v>
      </c>
      <c r="B708" s="2">
        <f>RSI!B708</f>
        <v>21.468599999999999</v>
      </c>
      <c r="C708" s="2">
        <f>RSI!I708</f>
        <v>75.454363859931405</v>
      </c>
      <c r="D708" s="2">
        <f>MACD!E708</f>
        <v>-0.23884052861552263</v>
      </c>
      <c r="E708" s="2">
        <f>MACD!F708</f>
        <v>-0.11033913510377238</v>
      </c>
      <c r="F708" s="2">
        <f>'Moving Avg'!D708</f>
        <v>21.468599999999999</v>
      </c>
      <c r="G708" s="2">
        <f>'Moving Avg'!F708</f>
        <v>21.045244999999991</v>
      </c>
      <c r="H708" s="2">
        <f>'Moving Avg'!G708</f>
        <v>20.794738000000017</v>
      </c>
      <c r="I708" s="2">
        <f>'Moving Avg'!H708</f>
        <v>18.16472650000005</v>
      </c>
      <c r="J708" s="6" t="str">
        <f>OBV!F708</f>
        <v>NEUTRAL</v>
      </c>
      <c r="K708" s="6" t="str">
        <f>OBV!G708</f>
        <v>NEUTRAL</v>
      </c>
      <c r="L708" s="6" t="str">
        <f>OBV!H708</f>
        <v>NEUTRAL</v>
      </c>
    </row>
    <row r="709" spans="1:12" ht="13.5" x14ac:dyDescent="0.25">
      <c r="A709" s="3">
        <f>RSI!A709</f>
        <v>43035</v>
      </c>
      <c r="B709" s="2">
        <f>RSI!B709</f>
        <v>21.468599999999999</v>
      </c>
      <c r="C709" s="2">
        <f>RSI!I709</f>
        <v>75.454363859931405</v>
      </c>
      <c r="D709" s="2">
        <f>MACD!E709</f>
        <v>-0.26386623738256176</v>
      </c>
      <c r="E709" s="2">
        <f>MACD!F709</f>
        <v>-0.14104455555953027</v>
      </c>
      <c r="F709" s="2">
        <f>'Moving Avg'!D709</f>
        <v>21.468599999999999</v>
      </c>
      <c r="G709" s="2">
        <f>'Moving Avg'!F709</f>
        <v>21.07626999999999</v>
      </c>
      <c r="H709" s="2">
        <f>'Moving Avg'!G709</f>
        <v>20.819168000000012</v>
      </c>
      <c r="I709" s="2">
        <f>'Moving Avg'!H709</f>
        <v>18.197957500000051</v>
      </c>
      <c r="J709" s="6" t="str">
        <f>OBV!F709</f>
        <v>NEUTRAL</v>
      </c>
      <c r="K709" s="6" t="str">
        <f>OBV!G709</f>
        <v>NEUTRAL</v>
      </c>
      <c r="L709" s="6" t="str">
        <f>OBV!H709</f>
        <v>NEUTRAL</v>
      </c>
    </row>
    <row r="710" spans="1:12" ht="13.5" x14ac:dyDescent="0.25">
      <c r="A710" s="3">
        <f>RSI!A710</f>
        <v>43038</v>
      </c>
      <c r="B710" s="2">
        <f>RSI!B710</f>
        <v>21.468599999999999</v>
      </c>
      <c r="C710" s="2">
        <f>RSI!I710</f>
        <v>75.454363859931405</v>
      </c>
      <c r="D710" s="2">
        <f>MACD!E710</f>
        <v>-0.28753747658884876</v>
      </c>
      <c r="E710" s="2">
        <f>MACD!F710</f>
        <v>-0.17034313976539397</v>
      </c>
      <c r="F710" s="2">
        <f>'Moving Avg'!D710</f>
        <v>21.468599999999999</v>
      </c>
      <c r="G710" s="2">
        <f>'Moving Avg'!F710</f>
        <v>21.10729499999999</v>
      </c>
      <c r="H710" s="2">
        <f>'Moving Avg'!G710</f>
        <v>20.843598000000014</v>
      </c>
      <c r="I710" s="2">
        <f>'Moving Avg'!H710</f>
        <v>18.231188500000052</v>
      </c>
      <c r="J710" s="6" t="str">
        <f>OBV!F710</f>
        <v>NEUTRAL</v>
      </c>
      <c r="K710" s="6" t="str">
        <f>OBV!G710</f>
        <v>NEUTRAL</v>
      </c>
      <c r="L710" s="6" t="str">
        <f>OBV!H710</f>
        <v>NEUTRAL</v>
      </c>
    </row>
    <row r="711" spans="1:12" ht="13.5" x14ac:dyDescent="0.25">
      <c r="A711" s="3">
        <f>RSI!A711</f>
        <v>43039</v>
      </c>
      <c r="B711" s="2">
        <f>RSI!B711</f>
        <v>21.468599999999999</v>
      </c>
      <c r="C711" s="2">
        <f>RSI!I711</f>
        <v>75.454363859931405</v>
      </c>
      <c r="D711" s="2">
        <f>MACD!E711</f>
        <v>-0.30987776398307787</v>
      </c>
      <c r="E711" s="2">
        <f>MACD!F711</f>
        <v>-0.19825006460893074</v>
      </c>
      <c r="F711" s="2">
        <f>'Moving Avg'!D711</f>
        <v>21.468599999999999</v>
      </c>
      <c r="G711" s="2">
        <f>'Moving Avg'!F711</f>
        <v>21.138319999999993</v>
      </c>
      <c r="H711" s="2">
        <f>'Moving Avg'!G711</f>
        <v>20.868028000000013</v>
      </c>
      <c r="I711" s="2">
        <f>'Moving Avg'!H711</f>
        <v>18.264419500000056</v>
      </c>
      <c r="J711" s="6" t="str">
        <f>OBV!F711</f>
        <v>NEUTRAL</v>
      </c>
      <c r="K711" s="6" t="str">
        <f>OBV!G711</f>
        <v>NEUTRAL</v>
      </c>
      <c r="L711" s="6" t="str">
        <f>OBV!H711</f>
        <v>NEUTRAL</v>
      </c>
    </row>
    <row r="712" spans="1:12" ht="13.5" x14ac:dyDescent="0.25">
      <c r="A712" s="3">
        <f>RSI!A712</f>
        <v>43040</v>
      </c>
      <c r="B712" s="2">
        <f>RSI!B712</f>
        <v>21.468599999999999</v>
      </c>
      <c r="C712" s="2">
        <f>RSI!I712</f>
        <v>75.454363859931405</v>
      </c>
      <c r="D712" s="2">
        <f>MACD!E712</f>
        <v>-0.23545915423230923</v>
      </c>
      <c r="E712" s="2">
        <f>MACD!F712</f>
        <v>-0.20569188253360646</v>
      </c>
      <c r="F712" s="2">
        <f>'Moving Avg'!D712</f>
        <v>21.468599999999999</v>
      </c>
      <c r="G712" s="2">
        <f>'Moving Avg'!F712</f>
        <v>21.169344999999993</v>
      </c>
      <c r="H712" s="2">
        <f>'Moving Avg'!G712</f>
        <v>20.892458000000016</v>
      </c>
      <c r="I712" s="2">
        <f>'Moving Avg'!H712</f>
        <v>18.297650500000056</v>
      </c>
      <c r="J712" s="6" t="str">
        <f>OBV!F712</f>
        <v>NEUTRAL</v>
      </c>
      <c r="K712" s="6" t="str">
        <f>OBV!G712</f>
        <v>NEUTRAL</v>
      </c>
      <c r="L712" s="6" t="str">
        <f>OBV!H712</f>
        <v>NEUTRAL</v>
      </c>
    </row>
    <row r="713" spans="1:12" ht="13.5" x14ac:dyDescent="0.25">
      <c r="A713" s="3">
        <f>RSI!A713</f>
        <v>43041</v>
      </c>
      <c r="B713" s="2">
        <f>RSI!B713</f>
        <v>21.003299999999999</v>
      </c>
      <c r="C713" s="2">
        <f>RSI!I713</f>
        <v>43.599323976018347</v>
      </c>
      <c r="D713" s="2">
        <f>MACD!E713</f>
        <v>-0.14000401378105565</v>
      </c>
      <c r="E713" s="2">
        <f>MACD!F713</f>
        <v>-0.19255430878309632</v>
      </c>
      <c r="F713" s="2">
        <f>'Moving Avg'!D713</f>
        <v>21.375539999999997</v>
      </c>
      <c r="G713" s="2">
        <f>'Moving Avg'!F713</f>
        <v>21.177104999999997</v>
      </c>
      <c r="H713" s="2">
        <f>'Moving Avg'!G713</f>
        <v>20.907582000000016</v>
      </c>
      <c r="I713" s="2">
        <f>'Moving Avg'!H713</f>
        <v>18.328555000000055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</row>
    <row r="714" spans="1:12" ht="13.5" x14ac:dyDescent="0.25">
      <c r="A714" s="3">
        <f>RSI!A714</f>
        <v>43042</v>
      </c>
      <c r="B714" s="2">
        <f>RSI!B714</f>
        <v>21.003299999999999</v>
      </c>
      <c r="C714" s="2">
        <f>RSI!I714</f>
        <v>43.599323976018354</v>
      </c>
      <c r="D714" s="2">
        <f>MACD!E714</f>
        <v>-5.8319171390117219E-2</v>
      </c>
      <c r="E714" s="2">
        <f>MACD!F714</f>
        <v>-0.16570728130450052</v>
      </c>
      <c r="F714" s="2">
        <f>'Moving Avg'!D714</f>
        <v>21.28248</v>
      </c>
      <c r="G714" s="2">
        <f>'Moving Avg'!F714</f>
        <v>21.194880000000001</v>
      </c>
      <c r="H714" s="2">
        <f>'Moving Avg'!G714</f>
        <v>20.922706000000016</v>
      </c>
      <c r="I714" s="2">
        <f>'Moving Avg'!H714</f>
        <v>18.359459500000057</v>
      </c>
      <c r="J714" s="6" t="str">
        <f>OBV!F714</f>
        <v>BEARISH</v>
      </c>
      <c r="K714" s="6" t="str">
        <f>OBV!G714</f>
        <v>NEUTRAL</v>
      </c>
      <c r="L714" s="6" t="str">
        <f>OBV!H714</f>
        <v>CONFIRMED BEARISH</v>
      </c>
    </row>
    <row r="715" spans="1:12" ht="13.5" x14ac:dyDescent="0.25">
      <c r="A715" s="3">
        <f>RSI!A715</f>
        <v>43045</v>
      </c>
      <c r="B715" s="2">
        <f>RSI!B715</f>
        <v>21.003299999999999</v>
      </c>
      <c r="C715" s="2">
        <f>RSI!I715</f>
        <v>43.599323976018354</v>
      </c>
      <c r="D715" s="2">
        <f>MACD!E715</f>
        <v>1.1646094544548902E-2</v>
      </c>
      <c r="E715" s="2">
        <f>MACD!F715</f>
        <v>-0.13023660613469065</v>
      </c>
      <c r="F715" s="2">
        <f>'Moving Avg'!D715</f>
        <v>21.189419999999998</v>
      </c>
      <c r="G715" s="2">
        <f>'Moving Avg'!F715</f>
        <v>21.212655000000002</v>
      </c>
      <c r="H715" s="2">
        <f>'Moving Avg'!G715</f>
        <v>20.937830000000012</v>
      </c>
      <c r="I715" s="2">
        <f>'Moving Avg'!H715</f>
        <v>18.390364000000055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</row>
    <row r="716" spans="1:12" ht="13.5" x14ac:dyDescent="0.25">
      <c r="A716" s="3">
        <f>RSI!A716</f>
        <v>43046</v>
      </c>
      <c r="B716" s="2">
        <f>RSI!B716</f>
        <v>21.003299999999999</v>
      </c>
      <c r="C716" s="2">
        <f>RSI!I716</f>
        <v>43.599323976018354</v>
      </c>
      <c r="D716" s="2">
        <f>MACD!E716</f>
        <v>7.163203116521899E-2</v>
      </c>
      <c r="E716" s="2">
        <f>MACD!F716</f>
        <v>-8.986287867470874E-2</v>
      </c>
      <c r="F716" s="2">
        <f>'Moving Avg'!D716</f>
        <v>21.096359999999997</v>
      </c>
      <c r="G716" s="2">
        <f>'Moving Avg'!F716</f>
        <v>21.220415000000003</v>
      </c>
      <c r="H716" s="2">
        <f>'Moving Avg'!G716</f>
        <v>20.952954000000013</v>
      </c>
      <c r="I716" s="2">
        <f>'Moving Avg'!H716</f>
        <v>18.421268500000057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21.630099999999999</v>
      </c>
      <c r="C717" s="2">
        <f>RSI!I717</f>
        <v>68.043891145130516</v>
      </c>
      <c r="D717" s="2">
        <f>MACD!E717</f>
        <v>7.6686174886084757E-2</v>
      </c>
      <c r="E717" s="2">
        <f>MACD!F717</f>
        <v>-5.6553067962550038E-2</v>
      </c>
      <c r="F717" s="2">
        <f>'Moving Avg'!D717</f>
        <v>21.12866</v>
      </c>
      <c r="G717" s="2">
        <f>'Moving Avg'!F717</f>
        <v>21.259515000000004</v>
      </c>
      <c r="H717" s="2">
        <f>'Moving Avg'!G717</f>
        <v>20.98061400000001</v>
      </c>
      <c r="I717" s="2">
        <f>'Moving Avg'!H717</f>
        <v>18.455307000000055</v>
      </c>
      <c r="J717" s="6" t="str">
        <f>OBV!F717</f>
        <v>BULLISH</v>
      </c>
      <c r="K717" s="6" t="str">
        <f>OBV!G717</f>
        <v>NEUTRAL</v>
      </c>
      <c r="L717" s="6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21.630099999999999</v>
      </c>
      <c r="C718" s="2">
        <f>RSI!I718</f>
        <v>68.043891145130516</v>
      </c>
      <c r="D718" s="2">
        <f>MACD!E718</f>
        <v>7.7931601734213984E-2</v>
      </c>
      <c r="E718" s="2">
        <f>MACD!F718</f>
        <v>-2.9656134023197236E-2</v>
      </c>
      <c r="F718" s="2">
        <f>'Moving Avg'!D718</f>
        <v>21.254020000000001</v>
      </c>
      <c r="G718" s="2">
        <f>'Moving Avg'!F718</f>
        <v>21.298615000000002</v>
      </c>
      <c r="H718" s="2">
        <f>'Moving Avg'!G718</f>
        <v>21.008274000000011</v>
      </c>
      <c r="I718" s="2">
        <f>'Moving Avg'!H718</f>
        <v>18.489345500000056</v>
      </c>
      <c r="J718" s="6" t="str">
        <f>OBV!F718</f>
        <v>BULLISH</v>
      </c>
      <c r="K718" s="6" t="str">
        <f>OBV!G718</f>
        <v>NEUTRAL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21.630099999999999</v>
      </c>
      <c r="C719" s="2">
        <f>RSI!I719</f>
        <v>68.043891145130516</v>
      </c>
      <c r="D719" s="2">
        <f>MACD!E719</f>
        <v>7.6178798247887869E-2</v>
      </c>
      <c r="E719" s="2">
        <f>MACD!F719</f>
        <v>-8.4891475689802161E-3</v>
      </c>
      <c r="F719" s="2">
        <f>'Moving Avg'!D719</f>
        <v>21.379379999999998</v>
      </c>
      <c r="G719" s="2">
        <f>'Moving Avg'!F719</f>
        <v>21.337715000000003</v>
      </c>
      <c r="H719" s="2">
        <f>'Moving Avg'!G719</f>
        <v>21.035934000000008</v>
      </c>
      <c r="I719" s="2">
        <f>'Moving Avg'!H719</f>
        <v>18.523384000000053</v>
      </c>
      <c r="J719" s="6" t="str">
        <f>OBV!F719</f>
        <v>BULLISH</v>
      </c>
      <c r="K719" s="6" t="str">
        <f>OBV!G719</f>
        <v>NEUTRAL</v>
      </c>
      <c r="L719" s="6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21.630099999999999</v>
      </c>
      <c r="C720" s="2">
        <f>RSI!I720</f>
        <v>68.043891145130516</v>
      </c>
      <c r="D720" s="2">
        <f>MACD!E720</f>
        <v>7.2096928869736843E-2</v>
      </c>
      <c r="E720" s="2">
        <f>MACD!F720</f>
        <v>7.6280677187631962E-3</v>
      </c>
      <c r="F720" s="2">
        <f>'Moving Avg'!D720</f>
        <v>21.504739999999998</v>
      </c>
      <c r="G720" s="2">
        <f>'Moving Avg'!F720</f>
        <v>21.376815000000001</v>
      </c>
      <c r="H720" s="2">
        <f>'Moving Avg'!G720</f>
        <v>21.051574000000009</v>
      </c>
      <c r="I720" s="2">
        <f>'Moving Avg'!H720</f>
        <v>18.557422500000051</v>
      </c>
      <c r="J720" s="6" t="str">
        <f>OBV!F720</f>
        <v>BULLISH</v>
      </c>
      <c r="K720" s="6" t="str">
        <f>OBV!G720</f>
        <v>NEUTRAL</v>
      </c>
      <c r="L720" s="6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21.630099999999999</v>
      </c>
      <c r="C721" s="2">
        <f>RSI!I721</f>
        <v>68.043891145130516</v>
      </c>
      <c r="D721" s="2">
        <f>MACD!E721</f>
        <v>6.623680979716795E-2</v>
      </c>
      <c r="E721" s="2">
        <f>MACD!F721</f>
        <v>1.9349816134444149E-2</v>
      </c>
      <c r="F721" s="2">
        <f>'Moving Avg'!D721</f>
        <v>21.630099999999999</v>
      </c>
      <c r="G721" s="2">
        <f>'Moving Avg'!F721</f>
        <v>21.415915000000002</v>
      </c>
      <c r="H721" s="2">
        <f>'Moving Avg'!G721</f>
        <v>21.067214000000007</v>
      </c>
      <c r="I721" s="2">
        <f>'Moving Avg'!H721</f>
        <v>18.591461000000052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21.630099999999999</v>
      </c>
      <c r="C722" s="2">
        <f>RSI!I722</f>
        <v>68.043891145130516</v>
      </c>
      <c r="D722" s="2">
        <f>MACD!E722</f>
        <v>5.9050257135787376E-2</v>
      </c>
      <c r="E722" s="2">
        <f>MACD!F722</f>
        <v>2.7289904334712796E-2</v>
      </c>
      <c r="F722" s="2">
        <f>'Moving Avg'!D722</f>
        <v>21.630099999999999</v>
      </c>
      <c r="G722" s="2">
        <f>'Moving Avg'!F722</f>
        <v>21.423989999999996</v>
      </c>
      <c r="H722" s="2">
        <f>'Moving Avg'!G722</f>
        <v>21.082854000000008</v>
      </c>
      <c r="I722" s="2">
        <f>'Moving Avg'!H722</f>
        <v>18.62216450000005</v>
      </c>
      <c r="J722" s="6" t="str">
        <f>OBV!F722</f>
        <v>NEUTRAL</v>
      </c>
      <c r="K722" s="6" t="str">
        <f>OBV!G722</f>
        <v>NEUTRAL</v>
      </c>
      <c r="L722" s="6" t="str">
        <f>OBV!H722</f>
        <v>NEUTRAL</v>
      </c>
    </row>
    <row r="723" spans="1:12" ht="13.5" x14ac:dyDescent="0.25">
      <c r="A723" s="3">
        <f>RSI!A723</f>
        <v>43055</v>
      </c>
      <c r="B723" s="2">
        <f>RSI!B723</f>
        <v>21.630099999999999</v>
      </c>
      <c r="C723" s="2">
        <f>RSI!I723</f>
        <v>68.043891145130516</v>
      </c>
      <c r="D723" s="2">
        <f>MACD!E723</f>
        <v>-2.0678241469408221E-2</v>
      </c>
      <c r="E723" s="2">
        <f>MACD!F723</f>
        <v>1.7696275173888595E-2</v>
      </c>
      <c r="F723" s="2">
        <f>'Moving Avg'!D723</f>
        <v>21.630099999999999</v>
      </c>
      <c r="G723" s="2">
        <f>'Moving Avg'!F723</f>
        <v>21.432064999999994</v>
      </c>
      <c r="H723" s="2">
        <f>'Moving Avg'!G723</f>
        <v>21.098494000000006</v>
      </c>
      <c r="I723" s="2">
        <f>'Moving Avg'!H723</f>
        <v>18.652868000000051</v>
      </c>
      <c r="J723" s="6" t="str">
        <f>OBV!F723</f>
        <v>NEUTRAL</v>
      </c>
      <c r="K723" s="6" t="str">
        <f>OBV!G723</f>
        <v>NEUTRAL</v>
      </c>
      <c r="L723" s="6" t="str">
        <f>OBV!H723</f>
        <v>NEUTRAL</v>
      </c>
    </row>
    <row r="724" spans="1:12" ht="13.5" x14ac:dyDescent="0.25">
      <c r="A724" s="3">
        <f>RSI!A724</f>
        <v>43056</v>
      </c>
      <c r="B724" s="2">
        <f>RSI!B724</f>
        <v>21.630099999999999</v>
      </c>
      <c r="C724" s="2">
        <f>RSI!I724</f>
        <v>68.043891145130516</v>
      </c>
      <c r="D724" s="2">
        <f>MACD!E724</f>
        <v>-9.0050959847044254E-2</v>
      </c>
      <c r="E724" s="2">
        <f>MACD!F724</f>
        <v>-3.8531718302979735E-3</v>
      </c>
      <c r="F724" s="2">
        <f>'Moving Avg'!D724</f>
        <v>21.630099999999999</v>
      </c>
      <c r="G724" s="2">
        <f>'Moving Avg'!F724</f>
        <v>21.440139999999992</v>
      </c>
      <c r="H724" s="2">
        <f>'Moving Avg'!G724</f>
        <v>21.114134000000004</v>
      </c>
      <c r="I724" s="2">
        <f>'Moving Avg'!H724</f>
        <v>18.683571500000049</v>
      </c>
      <c r="J724" s="6" t="str">
        <f>OBV!F724</f>
        <v>NEUTRAL</v>
      </c>
      <c r="K724" s="6" t="str">
        <f>OBV!G724</f>
        <v>NEUTRAL</v>
      </c>
      <c r="L724" s="6" t="str">
        <f>OBV!H724</f>
        <v>NEUTRAL</v>
      </c>
    </row>
    <row r="725" spans="1:12" ht="13.5" x14ac:dyDescent="0.25">
      <c r="A725" s="3">
        <f>RSI!A725</f>
        <v>43059</v>
      </c>
      <c r="B725" s="2">
        <f>RSI!B725</f>
        <v>21.630099999999999</v>
      </c>
      <c r="C725" s="2">
        <f>RSI!I725</f>
        <v>68.043891145130502</v>
      </c>
      <c r="D725" s="2">
        <f>MACD!E725</f>
        <v>-0.15051960290819011</v>
      </c>
      <c r="E725" s="2">
        <f>MACD!F725</f>
        <v>-3.3186458045876402E-2</v>
      </c>
      <c r="F725" s="2">
        <f>'Moving Avg'!D725</f>
        <v>21.630099999999999</v>
      </c>
      <c r="G725" s="2">
        <f>'Moving Avg'!F725</f>
        <v>21.448214999999987</v>
      </c>
      <c r="H725" s="2">
        <f>'Moving Avg'!G725</f>
        <v>21.129774000000001</v>
      </c>
      <c r="I725" s="2">
        <f>'Moving Avg'!H725</f>
        <v>18.71427500000005</v>
      </c>
      <c r="J725" s="6" t="str">
        <f>OBV!F725</f>
        <v>NEUTRAL</v>
      </c>
      <c r="K725" s="6" t="str">
        <f>OBV!G725</f>
        <v>NEUTRAL</v>
      </c>
      <c r="L725" s="6" t="str">
        <f>OBV!H725</f>
        <v>NEUTRAL</v>
      </c>
    </row>
    <row r="726" spans="1:12" ht="13.5" x14ac:dyDescent="0.25">
      <c r="A726" s="3">
        <f>RSI!A726</f>
        <v>43060</v>
      </c>
      <c r="B726" s="2">
        <f>RSI!B726</f>
        <v>21.630099999999999</v>
      </c>
      <c r="C726" s="2">
        <f>RSI!I726</f>
        <v>68.043891145130502</v>
      </c>
      <c r="D726" s="2">
        <f>MACD!E726</f>
        <v>-0.20332301723919244</v>
      </c>
      <c r="E726" s="2">
        <f>MACD!F726</f>
        <v>-6.7213769884539615E-2</v>
      </c>
      <c r="F726" s="2">
        <f>'Moving Avg'!D726</f>
        <v>21.630099999999999</v>
      </c>
      <c r="G726" s="2">
        <f>'Moving Avg'!F726</f>
        <v>21.456289999999989</v>
      </c>
      <c r="H726" s="2">
        <f>'Moving Avg'!G726</f>
        <v>21.145414000000002</v>
      </c>
      <c r="I726" s="2">
        <f>'Moving Avg'!H726</f>
        <v>18.744978500000048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</row>
    <row r="727" spans="1:12" ht="13.5" x14ac:dyDescent="0.25">
      <c r="A727" s="3">
        <f>RSI!A727</f>
        <v>43061</v>
      </c>
      <c r="B727" s="2">
        <f>RSI!B727</f>
        <v>21.630099999999999</v>
      </c>
      <c r="C727" s="2">
        <f>RSI!I727</f>
        <v>68.043891145130502</v>
      </c>
      <c r="D727" s="2">
        <f>MACD!E727</f>
        <v>-0.15308839294309706</v>
      </c>
      <c r="E727" s="2">
        <f>MACD!F727</f>
        <v>-8.438869449625111E-2</v>
      </c>
      <c r="F727" s="2">
        <f>'Moving Avg'!D727</f>
        <v>21.630099999999999</v>
      </c>
      <c r="G727" s="2">
        <f>'Moving Avg'!F727</f>
        <v>21.464364999999987</v>
      </c>
      <c r="H727" s="2">
        <f>'Moving Avg'!G727</f>
        <v>21.161054</v>
      </c>
      <c r="I727" s="2">
        <f>'Moving Avg'!H727</f>
        <v>18.775682000000046</v>
      </c>
      <c r="J727" s="6" t="str">
        <f>OBV!F727</f>
        <v>NEUTRAL</v>
      </c>
      <c r="K727" s="6" t="str">
        <f>OBV!G727</f>
        <v>NEUTRAL</v>
      </c>
      <c r="L727" s="6" t="str">
        <f>OBV!H727</f>
        <v>NEUTRAL</v>
      </c>
    </row>
    <row r="728" spans="1:12" ht="13.5" x14ac:dyDescent="0.25">
      <c r="A728" s="3">
        <f>RSI!A728</f>
        <v>43062</v>
      </c>
      <c r="B728" s="2">
        <f>RSI!B728</f>
        <v>21.630099999999999</v>
      </c>
      <c r="C728" s="2">
        <f>RSI!I728</f>
        <v>68.043891145130502</v>
      </c>
      <c r="D728" s="2">
        <f>MACD!E728</f>
        <v>-0.11198618424452178</v>
      </c>
      <c r="E728" s="2">
        <f>MACD!F728</f>
        <v>-8.9908192445905255E-2</v>
      </c>
      <c r="F728" s="2">
        <f>'Moving Avg'!D728</f>
        <v>21.630099999999999</v>
      </c>
      <c r="G728" s="2">
        <f>'Moving Avg'!F728</f>
        <v>21.472439999999988</v>
      </c>
      <c r="H728" s="2">
        <f>'Moving Avg'!G728</f>
        <v>21.176693999999998</v>
      </c>
      <c r="I728" s="2">
        <f>'Moving Avg'!H728</f>
        <v>18.806385500000047</v>
      </c>
      <c r="J728" s="6" t="str">
        <f>OBV!F728</f>
        <v>NEUTRAL</v>
      </c>
      <c r="K728" s="6" t="str">
        <f>OBV!G728</f>
        <v>NEUTRAL</v>
      </c>
      <c r="L728" s="6" t="str">
        <f>OBV!H728</f>
        <v>NEUTRAL</v>
      </c>
    </row>
    <row r="729" spans="1:12" ht="13.5" x14ac:dyDescent="0.25">
      <c r="A729" s="3">
        <f>RSI!A729</f>
        <v>43063</v>
      </c>
      <c r="B729" s="2">
        <f>RSI!B729</f>
        <v>21.630099999999999</v>
      </c>
      <c r="C729" s="2">
        <f>RSI!I729</f>
        <v>68.043891145130502</v>
      </c>
      <c r="D729" s="2">
        <f>MACD!E729</f>
        <v>-7.8507403249975738E-2</v>
      </c>
      <c r="E729" s="2">
        <f>MACD!F729</f>
        <v>-8.7628034606719349E-2</v>
      </c>
      <c r="F729" s="2">
        <f>'Moving Avg'!D729</f>
        <v>21.630099999999999</v>
      </c>
      <c r="G729" s="2">
        <f>'Moving Avg'!F729</f>
        <v>21.480514999999986</v>
      </c>
      <c r="H729" s="2">
        <f>'Moving Avg'!G729</f>
        <v>21.192333999999995</v>
      </c>
      <c r="I729" s="2">
        <f>'Moving Avg'!H729</f>
        <v>18.837089000000045</v>
      </c>
      <c r="J729" s="6" t="str">
        <f>OBV!F729</f>
        <v>NEUTRAL</v>
      </c>
      <c r="K729" s="6" t="str">
        <f>OBV!G729</f>
        <v>NEUTRAL</v>
      </c>
      <c r="L729" s="6" t="str">
        <f>OBV!H729</f>
        <v>NEUTRAL</v>
      </c>
    </row>
    <row r="730" spans="1:12" ht="13.5" x14ac:dyDescent="0.25">
      <c r="A730" s="3">
        <f>RSI!A730</f>
        <v>43066</v>
      </c>
      <c r="B730" s="2">
        <f>RSI!B730</f>
        <v>21.630099999999999</v>
      </c>
      <c r="C730" s="2">
        <f>RSI!I730</f>
        <v>68.043891145130502</v>
      </c>
      <c r="D730" s="2">
        <f>MACD!E730</f>
        <v>-5.1382917818351359E-2</v>
      </c>
      <c r="E730" s="2">
        <f>MACD!F730</f>
        <v>-8.0379011249045756E-2</v>
      </c>
      <c r="F730" s="2">
        <f>'Moving Avg'!D730</f>
        <v>21.630099999999999</v>
      </c>
      <c r="G730" s="2">
        <f>'Moving Avg'!F730</f>
        <v>21.488589999999988</v>
      </c>
      <c r="H730" s="2">
        <f>'Moving Avg'!G730</f>
        <v>21.207973999999993</v>
      </c>
      <c r="I730" s="2">
        <f>'Moving Avg'!H730</f>
        <v>18.867792500000046</v>
      </c>
      <c r="J730" s="6" t="str">
        <f>OBV!F730</f>
        <v>NEUTRAL</v>
      </c>
      <c r="K730" s="6" t="str">
        <f>OBV!G730</f>
        <v>NEUTRAL</v>
      </c>
      <c r="L730" s="6" t="str">
        <f>OBV!H730</f>
        <v>NEUTRAL</v>
      </c>
    </row>
    <row r="731" spans="1:12" ht="13.5" x14ac:dyDescent="0.25">
      <c r="A731" s="3">
        <f>RSI!A731</f>
        <v>43067</v>
      </c>
      <c r="B731" s="2">
        <f>RSI!B731</f>
        <v>21.630099999999999</v>
      </c>
      <c r="C731" s="2">
        <f>RSI!I731</f>
        <v>68.043891145130502</v>
      </c>
      <c r="D731" s="2">
        <f>MACD!E731</f>
        <v>-2.9545980026416174E-2</v>
      </c>
      <c r="E731" s="2">
        <f>MACD!F731</f>
        <v>-7.0212405004519848E-2</v>
      </c>
      <c r="F731" s="2">
        <f>'Moving Avg'!D731</f>
        <v>21.630099999999999</v>
      </c>
      <c r="G731" s="2">
        <f>'Moving Avg'!F731</f>
        <v>21.496664999999989</v>
      </c>
      <c r="H731" s="2">
        <f>'Moving Avg'!G731</f>
        <v>21.223613999999994</v>
      </c>
      <c r="I731" s="2">
        <f>'Moving Avg'!H731</f>
        <v>18.898496000000044</v>
      </c>
      <c r="J731" s="6" t="str">
        <f>OBV!F731</f>
        <v>NEUTRAL</v>
      </c>
      <c r="K731" s="6" t="str">
        <f>OBV!G731</f>
        <v>NEUTRAL</v>
      </c>
      <c r="L731" s="6" t="str">
        <f>OBV!H731</f>
        <v>NEUTRAL</v>
      </c>
    </row>
    <row r="732" spans="1:12" ht="13.5" x14ac:dyDescent="0.25">
      <c r="A732" s="3">
        <f>RSI!A732</f>
        <v>43068</v>
      </c>
      <c r="B732" s="2">
        <f>RSI!B732</f>
        <v>21.630099999999999</v>
      </c>
      <c r="C732" s="2">
        <f>RSI!I732</f>
        <v>68.043891145130502</v>
      </c>
      <c r="D732" s="2">
        <f>MACD!E732</f>
        <v>-1.2100561756074768E-2</v>
      </c>
      <c r="E732" s="2">
        <f>MACD!F732</f>
        <v>-5.8590036354830836E-2</v>
      </c>
      <c r="F732" s="2">
        <f>'Moving Avg'!D732</f>
        <v>21.630099999999999</v>
      </c>
      <c r="G732" s="2">
        <f>'Moving Avg'!F732</f>
        <v>21.504739999999988</v>
      </c>
      <c r="H732" s="2">
        <f>'Moving Avg'!G732</f>
        <v>21.239253999999992</v>
      </c>
      <c r="I732" s="2">
        <f>'Moving Avg'!H732</f>
        <v>18.929199500000042</v>
      </c>
      <c r="J732" s="6" t="str">
        <f>OBV!F732</f>
        <v>NEUTRAL</v>
      </c>
      <c r="K732" s="6" t="str">
        <f>OBV!G732</f>
        <v>NEUTRAL</v>
      </c>
      <c r="L732" s="6" t="str">
        <f>OBV!H732</f>
        <v>NEUTRAL</v>
      </c>
    </row>
    <row r="733" spans="1:12" ht="13.5" x14ac:dyDescent="0.25">
      <c r="A733" s="3">
        <f>RSI!A733</f>
        <v>43069</v>
      </c>
      <c r="B733" s="2">
        <f>RSI!B733</f>
        <v>21.630099999999999</v>
      </c>
      <c r="C733" s="2">
        <f>RSI!I733</f>
        <v>68.043891145130502</v>
      </c>
      <c r="D733" s="2">
        <f>MACD!E733</f>
        <v>1.7053991310120864E-3</v>
      </c>
      <c r="E733" s="2">
        <f>MACD!F733</f>
        <v>-4.6530949257662255E-2</v>
      </c>
      <c r="F733" s="2">
        <f>'Moving Avg'!D733</f>
        <v>21.630099999999999</v>
      </c>
      <c r="G733" s="2">
        <f>'Moving Avg'!F733</f>
        <v>21.536079999999988</v>
      </c>
      <c r="H733" s="2">
        <f>'Moving Avg'!G733</f>
        <v>21.25489399999999</v>
      </c>
      <c r="I733" s="2">
        <f>'Moving Avg'!H733</f>
        <v>18.959903000000043</v>
      </c>
      <c r="J733" s="6" t="str">
        <f>OBV!F733</f>
        <v>NEUTRAL</v>
      </c>
      <c r="K733" s="6" t="str">
        <f>OBV!G733</f>
        <v>NEUTRAL</v>
      </c>
      <c r="L733" s="6" t="str">
        <f>OBV!H733</f>
        <v>NEUTRAL</v>
      </c>
    </row>
    <row r="734" spans="1:12" ht="13.5" x14ac:dyDescent="0.25">
      <c r="A734" s="3">
        <f>RSI!A734</f>
        <v>43073</v>
      </c>
      <c r="B734" s="2">
        <f>RSI!B734</f>
        <v>21.630099999999999</v>
      </c>
      <c r="C734" s="2">
        <f>RSI!I734</f>
        <v>68.043891145130502</v>
      </c>
      <c r="D734" s="2">
        <f>MACD!E734</f>
        <v>1.2502600405728259E-2</v>
      </c>
      <c r="E734" s="2">
        <f>MACD!F734</f>
        <v>-3.4724239324984155E-2</v>
      </c>
      <c r="F734" s="2">
        <f>'Moving Avg'!D734</f>
        <v>21.630099999999999</v>
      </c>
      <c r="G734" s="2">
        <f>'Moving Avg'!F734</f>
        <v>21.567419999999988</v>
      </c>
      <c r="H734" s="2">
        <f>'Moving Avg'!G734</f>
        <v>21.270533999999987</v>
      </c>
      <c r="I734" s="2">
        <f>'Moving Avg'!H734</f>
        <v>18.990606500000041</v>
      </c>
      <c r="J734" s="6" t="str">
        <f>OBV!F734</f>
        <v>NEUTRAL</v>
      </c>
      <c r="K734" s="6" t="str">
        <f>OBV!G734</f>
        <v>NEUTRAL</v>
      </c>
      <c r="L734" s="6" t="str">
        <f>OBV!H734</f>
        <v>NEUTRAL</v>
      </c>
    </row>
    <row r="735" spans="1:12" ht="13.5" x14ac:dyDescent="0.25">
      <c r="A735" s="3">
        <f>RSI!A735</f>
        <v>43074</v>
      </c>
      <c r="B735" s="2">
        <f>RSI!B735</f>
        <v>21.630099999999999</v>
      </c>
      <c r="C735" s="2">
        <f>RSI!I735</f>
        <v>68.043891145130502</v>
      </c>
      <c r="D735" s="2">
        <f>MACD!E735</f>
        <v>2.0819466357078653E-2</v>
      </c>
      <c r="E735" s="2">
        <f>MACD!F735</f>
        <v>-2.3615498188571594E-2</v>
      </c>
      <c r="F735" s="2">
        <f>'Moving Avg'!D735</f>
        <v>21.630099999999999</v>
      </c>
      <c r="G735" s="2">
        <f>'Moving Avg'!F735</f>
        <v>21.598759999999988</v>
      </c>
      <c r="H735" s="2">
        <f>'Moving Avg'!G735</f>
        <v>21.286173999999988</v>
      </c>
      <c r="I735" s="2">
        <f>'Moving Avg'!H735</f>
        <v>19.021310000000039</v>
      </c>
      <c r="J735" s="6" t="str">
        <f>OBV!F735</f>
        <v>NEUTRAL</v>
      </c>
      <c r="K735" s="6" t="str">
        <f>OBV!G735</f>
        <v>NEUTRAL</v>
      </c>
      <c r="L735" s="6" t="str">
        <f>OBV!H735</f>
        <v>NEUTRAL</v>
      </c>
    </row>
    <row r="736" spans="1:12" ht="13.5" x14ac:dyDescent="0.25">
      <c r="A736" s="3">
        <f>RSI!A736</f>
        <v>43075</v>
      </c>
      <c r="B736" s="2">
        <f>RSI!B736</f>
        <v>21.630099999999999</v>
      </c>
      <c r="C736" s="2">
        <f>RSI!I736</f>
        <v>68.043891145130502</v>
      </c>
      <c r="D736" s="2">
        <f>MACD!E736</f>
        <v>2.7098270548510328E-2</v>
      </c>
      <c r="E736" s="2">
        <f>MACD!F736</f>
        <v>-1.3472744441155211E-2</v>
      </c>
      <c r="F736" s="2">
        <f>'Moving Avg'!D736</f>
        <v>21.630099999999999</v>
      </c>
      <c r="G736" s="2">
        <f>'Moving Avg'!F736</f>
        <v>21.630099999999988</v>
      </c>
      <c r="H736" s="2">
        <f>'Moving Avg'!G736</f>
        <v>21.301813999999986</v>
      </c>
      <c r="I736" s="2">
        <f>'Moving Avg'!H736</f>
        <v>19.052013500000037</v>
      </c>
      <c r="J736" s="6" t="str">
        <f>OBV!F736</f>
        <v>NEUTRAL</v>
      </c>
      <c r="K736" s="6" t="str">
        <f>OBV!G736</f>
        <v>NEUTRAL</v>
      </c>
      <c r="L736" s="6" t="str">
        <f>OBV!H736</f>
        <v>NEUTRAL</v>
      </c>
    </row>
    <row r="737" spans="1:12" ht="13.5" x14ac:dyDescent="0.25">
      <c r="A737" s="3">
        <f>RSI!A737</f>
        <v>43076</v>
      </c>
      <c r="B737" s="2">
        <f>RSI!B737</f>
        <v>21.630099999999999</v>
      </c>
      <c r="C737" s="2">
        <f>RSI!I737</f>
        <v>68.043891145130502</v>
      </c>
      <c r="D737" s="2">
        <f>MACD!E737</f>
        <v>3.1708749381696322E-2</v>
      </c>
      <c r="E737" s="2">
        <f>MACD!F737</f>
        <v>-4.4364456765849042E-3</v>
      </c>
      <c r="F737" s="2">
        <f>'Moving Avg'!D737</f>
        <v>21.630099999999999</v>
      </c>
      <c r="G737" s="2">
        <f>'Moving Avg'!F737</f>
        <v>21.630099999999988</v>
      </c>
      <c r="H737" s="2">
        <f>'Moving Avg'!G737</f>
        <v>21.317453999999984</v>
      </c>
      <c r="I737" s="2">
        <f>'Moving Avg'!H737</f>
        <v>19.082717000000038</v>
      </c>
      <c r="J737" s="6" t="str">
        <f>OBV!F737</f>
        <v>NEUTRAL</v>
      </c>
      <c r="K737" s="6" t="str">
        <f>OBV!G737</f>
        <v>NEUTRAL</v>
      </c>
      <c r="L737" s="6" t="str">
        <f>OBV!H737</f>
        <v>NEUTRAL</v>
      </c>
    </row>
    <row r="738" spans="1:12" ht="13.5" x14ac:dyDescent="0.25">
      <c r="A738" s="3">
        <f>RSI!A738</f>
        <v>43077</v>
      </c>
      <c r="B738" s="2">
        <f>RSI!B738</f>
        <v>21.630099999999999</v>
      </c>
      <c r="C738" s="2">
        <f>RSI!I738</f>
        <v>68.043891145130502</v>
      </c>
      <c r="D738" s="2">
        <f>MACD!E738</f>
        <v>3.4959594628418245E-2</v>
      </c>
      <c r="E738" s="2">
        <f>MACD!F738</f>
        <v>3.4427623844157256E-3</v>
      </c>
      <c r="F738" s="2">
        <f>'Moving Avg'!D738</f>
        <v>21.630099999999999</v>
      </c>
      <c r="G738" s="2">
        <f>'Moving Avg'!F738</f>
        <v>21.630099999999988</v>
      </c>
      <c r="H738" s="2">
        <f>'Moving Avg'!G738</f>
        <v>21.333093999999981</v>
      </c>
      <c r="I738" s="2">
        <f>'Moving Avg'!H738</f>
        <v>19.113420500000036</v>
      </c>
      <c r="J738" s="6" t="str">
        <f>OBV!F738</f>
        <v>NEUTRAL</v>
      </c>
      <c r="K738" s="6" t="str">
        <f>OBV!G738</f>
        <v>NEUTRAL</v>
      </c>
      <c r="L738" s="6" t="str">
        <f>OBV!H738</f>
        <v>NEUTRAL</v>
      </c>
    </row>
    <row r="739" spans="1:12" ht="13.5" x14ac:dyDescent="0.25">
      <c r="A739" s="3">
        <f>RSI!A739</f>
        <v>43080</v>
      </c>
      <c r="B739" s="2">
        <f>RSI!B739</f>
        <v>21.630099999999999</v>
      </c>
      <c r="C739" s="2">
        <f>RSI!I739</f>
        <v>68.043891145130502</v>
      </c>
      <c r="D739" s="2">
        <f>MACD!E739</f>
        <v>3.710815321626626E-2</v>
      </c>
      <c r="E739" s="2">
        <f>MACD!F739</f>
        <v>1.0175840550785832E-2</v>
      </c>
      <c r="F739" s="2">
        <f>'Moving Avg'!D739</f>
        <v>21.630099999999999</v>
      </c>
      <c r="G739" s="2">
        <f>'Moving Avg'!F739</f>
        <v>21.630099999999988</v>
      </c>
      <c r="H739" s="2">
        <f>'Moving Avg'!G739</f>
        <v>21.348733999999986</v>
      </c>
      <c r="I739" s="2">
        <f>'Moving Avg'!H739</f>
        <v>19.144124000000037</v>
      </c>
      <c r="J739" s="6" t="str">
        <f>OBV!F739</f>
        <v>NEUTRAL</v>
      </c>
      <c r="K739" s="6" t="str">
        <f>OBV!G739</f>
        <v>NEUTRAL</v>
      </c>
      <c r="L739" s="6" t="str">
        <f>OBV!H739</f>
        <v>NEUTRAL</v>
      </c>
    </row>
    <row r="740" spans="1:12" ht="13.5" x14ac:dyDescent="0.25">
      <c r="A740" s="3">
        <f>RSI!A740</f>
        <v>43081</v>
      </c>
      <c r="B740" s="2">
        <f>RSI!B740</f>
        <v>21.630099999999999</v>
      </c>
      <c r="C740" s="2">
        <f>RSI!I740</f>
        <v>68.043891145130502</v>
      </c>
      <c r="D740" s="2">
        <f>MACD!E740</f>
        <v>3.8368611902289018E-2</v>
      </c>
      <c r="E740" s="2">
        <f>MACD!F740</f>
        <v>1.5814394821086469E-2</v>
      </c>
      <c r="F740" s="2">
        <f>'Moving Avg'!D740</f>
        <v>21.630099999999999</v>
      </c>
      <c r="G740" s="2">
        <f>'Moving Avg'!F740</f>
        <v>21.630099999999988</v>
      </c>
      <c r="H740" s="2">
        <f>'Moving Avg'!G740</f>
        <v>21.364373999999987</v>
      </c>
      <c r="I740" s="2">
        <f>'Moving Avg'!H740</f>
        <v>19.174827500000035</v>
      </c>
      <c r="J740" s="6" t="str">
        <f>OBV!F740</f>
        <v>NEUTRAL</v>
      </c>
      <c r="K740" s="6" t="str">
        <f>OBV!G740</f>
        <v>NEUTRAL</v>
      </c>
      <c r="L740" s="6" t="str">
        <f>OBV!H740</f>
        <v>NEUTRAL</v>
      </c>
    </row>
    <row r="741" spans="1:12" ht="13.5" x14ac:dyDescent="0.25">
      <c r="A741" s="3">
        <f>RSI!A741</f>
        <v>43082</v>
      </c>
      <c r="B741" s="2">
        <f>RSI!B741</f>
        <v>21.630099999999999</v>
      </c>
      <c r="C741" s="2">
        <f>RSI!I741</f>
        <v>68.043891145130502</v>
      </c>
      <c r="D741" s="2">
        <f>MACD!E741</f>
        <v>3.891890162037015E-2</v>
      </c>
      <c r="E741" s="2">
        <f>MACD!F741</f>
        <v>2.0435296180943203E-2</v>
      </c>
      <c r="F741" s="2">
        <f>'Moving Avg'!D741</f>
        <v>21.630099999999999</v>
      </c>
      <c r="G741" s="2">
        <f>'Moving Avg'!F741</f>
        <v>21.630099999999988</v>
      </c>
      <c r="H741" s="2">
        <f>'Moving Avg'!G741</f>
        <v>21.380013999999989</v>
      </c>
      <c r="I741" s="2">
        <f>'Moving Avg'!H741</f>
        <v>19.205531000000033</v>
      </c>
      <c r="J741" s="6" t="str">
        <f>OBV!F741</f>
        <v>NEUTRAL</v>
      </c>
      <c r="K741" s="6" t="str">
        <f>OBV!G741</f>
        <v>NEUTRAL</v>
      </c>
      <c r="L741" s="6" t="str">
        <f>OBV!H741</f>
        <v>NEUTRAL</v>
      </c>
    </row>
    <row r="742" spans="1:12" ht="13.5" x14ac:dyDescent="0.25">
      <c r="A742" s="3">
        <f>RSI!A742</f>
        <v>43083</v>
      </c>
      <c r="B742" s="2">
        <f>RSI!B742</f>
        <v>21.630099999999999</v>
      </c>
      <c r="C742" s="2">
        <f>RSI!I742</f>
        <v>68.043891145130502</v>
      </c>
      <c r="D742" s="2">
        <f>MACD!E742</f>
        <v>3.8906520041997794E-2</v>
      </c>
      <c r="E742" s="2">
        <f>MACD!F742</f>
        <v>2.4129540953154123E-2</v>
      </c>
      <c r="F742" s="2">
        <f>'Moving Avg'!D742</f>
        <v>21.630099999999999</v>
      </c>
      <c r="G742" s="2">
        <f>'Moving Avg'!F742</f>
        <v>21.630099999999988</v>
      </c>
      <c r="H742" s="2">
        <f>'Moving Avg'!G742</f>
        <v>21.39565399999999</v>
      </c>
      <c r="I742" s="2">
        <f>'Moving Avg'!H742</f>
        <v>19.236234500000034</v>
      </c>
      <c r="J742" s="6" t="str">
        <f>OBV!F742</f>
        <v>NEUTRAL</v>
      </c>
      <c r="K742" s="6" t="str">
        <f>OBV!G742</f>
        <v>NEUTRAL</v>
      </c>
      <c r="L742" s="6" t="str">
        <f>OBV!H742</f>
        <v>NEUTRAL</v>
      </c>
    </row>
    <row r="743" spans="1:12" ht="13.5" x14ac:dyDescent="0.25">
      <c r="A743" s="3">
        <f>RSI!A743</f>
        <v>43084</v>
      </c>
      <c r="B743" s="2">
        <f>RSI!B743</f>
        <v>21.630099999999999</v>
      </c>
      <c r="C743" s="2">
        <f>RSI!I743</f>
        <v>68.043891145130502</v>
      </c>
      <c r="D743" s="2">
        <f>MACD!E743</f>
        <v>3.8453440229407221E-2</v>
      </c>
      <c r="E743" s="2">
        <f>MACD!F743</f>
        <v>2.6994320808404745E-2</v>
      </c>
      <c r="F743" s="2">
        <f>'Moving Avg'!D743</f>
        <v>21.630099999999999</v>
      </c>
      <c r="G743" s="2">
        <f>'Moving Avg'!F743</f>
        <v>21.630099999999988</v>
      </c>
      <c r="H743" s="2">
        <f>'Moving Avg'!G743</f>
        <v>21.411293999999987</v>
      </c>
      <c r="I743" s="2">
        <f>'Moving Avg'!H743</f>
        <v>19.266938000000028</v>
      </c>
      <c r="J743" s="6" t="str">
        <f>OBV!F743</f>
        <v>NEUTRAL</v>
      </c>
      <c r="K743" s="6" t="str">
        <f>OBV!G743</f>
        <v>NEUTRAL</v>
      </c>
      <c r="L743" s="6" t="str">
        <f>OBV!H743</f>
        <v>NEUTRAL</v>
      </c>
    </row>
    <row r="744" spans="1:12" ht="13.5" x14ac:dyDescent="0.25">
      <c r="A744" s="3">
        <f>RSI!A744</f>
        <v>43087</v>
      </c>
      <c r="B744" s="2">
        <f>RSI!B744</f>
        <v>21.630099999999999</v>
      </c>
      <c r="C744" s="2">
        <f>RSI!I744</f>
        <v>68.043891145130502</v>
      </c>
      <c r="D744" s="2">
        <f>MACD!E744</f>
        <v>3.7660247325188578E-2</v>
      </c>
      <c r="E744" s="2">
        <f>MACD!F744</f>
        <v>2.9127506111761514E-2</v>
      </c>
      <c r="F744" s="2">
        <f>'Moving Avg'!D744</f>
        <v>21.630099999999999</v>
      </c>
      <c r="G744" s="2">
        <f>'Moving Avg'!F744</f>
        <v>21.630099999999988</v>
      </c>
      <c r="H744" s="2">
        <f>'Moving Avg'!G744</f>
        <v>21.430939999999993</v>
      </c>
      <c r="I744" s="2">
        <f>'Moving Avg'!H744</f>
        <v>19.297641500000029</v>
      </c>
      <c r="J744" s="6" t="str">
        <f>OBV!F744</f>
        <v>NEUTRAL</v>
      </c>
      <c r="K744" s="6" t="str">
        <f>OBV!G744</f>
        <v>NEUTRAL</v>
      </c>
      <c r="L744" s="6" t="str">
        <f>OBV!H744</f>
        <v>NEUTRAL</v>
      </c>
    </row>
    <row r="745" spans="1:12" ht="13.5" x14ac:dyDescent="0.25">
      <c r="A745" s="3">
        <f>RSI!A745</f>
        <v>43088</v>
      </c>
      <c r="B745" s="2">
        <f>RSI!B745</f>
        <v>21.630099999999999</v>
      </c>
      <c r="C745" s="2">
        <f>RSI!I745</f>
        <v>68.043891145130502</v>
      </c>
      <c r="D745" s="2">
        <f>MACD!E745</f>
        <v>3.6609623285414727E-2</v>
      </c>
      <c r="E745" s="2">
        <f>MACD!F745</f>
        <v>3.0623929546492158E-2</v>
      </c>
      <c r="F745" s="2">
        <f>'Moving Avg'!D745</f>
        <v>21.630099999999999</v>
      </c>
      <c r="G745" s="2">
        <f>'Moving Avg'!F745</f>
        <v>21.630099999999988</v>
      </c>
      <c r="H745" s="2">
        <f>'Moving Avg'!G745</f>
        <v>21.450585999999991</v>
      </c>
      <c r="I745" s="2">
        <f>'Moving Avg'!H745</f>
        <v>19.328345000000027</v>
      </c>
      <c r="J745" s="6" t="str">
        <f>OBV!F745</f>
        <v>NEUTRAL</v>
      </c>
      <c r="K745" s="6" t="str">
        <f>OBV!G745</f>
        <v>NEUTRAL</v>
      </c>
      <c r="L745" s="6" t="str">
        <f>OBV!H745</f>
        <v>NEUTRAL</v>
      </c>
    </row>
    <row r="746" spans="1:12" ht="13.5" x14ac:dyDescent="0.25">
      <c r="A746" s="3">
        <f>RSI!A746</f>
        <v>43089</v>
      </c>
      <c r="B746" s="2">
        <f>RSI!B746</f>
        <v>21.630099999999999</v>
      </c>
      <c r="C746" s="2">
        <f>RSI!I746</f>
        <v>68.043891145130502</v>
      </c>
      <c r="D746" s="2">
        <f>MACD!E746</f>
        <v>3.5369281108547312E-2</v>
      </c>
      <c r="E746" s="2">
        <f>MACD!F746</f>
        <v>3.1572999858903189E-2</v>
      </c>
      <c r="F746" s="2">
        <f>'Moving Avg'!D746</f>
        <v>21.630099999999999</v>
      </c>
      <c r="G746" s="2">
        <f>'Moving Avg'!F746</f>
        <v>21.630099999999988</v>
      </c>
      <c r="H746" s="2">
        <f>'Moving Avg'!G746</f>
        <v>21.466225999999988</v>
      </c>
      <c r="I746" s="2">
        <f>'Moving Avg'!H746</f>
        <v>19.359048500000025</v>
      </c>
      <c r="J746" s="6" t="str">
        <f>OBV!F746</f>
        <v>NEUTRAL</v>
      </c>
      <c r="K746" s="6" t="str">
        <f>OBV!G746</f>
        <v>NEUTRAL</v>
      </c>
      <c r="L746" s="6" t="str">
        <f>OBV!H746</f>
        <v>NEUTRAL</v>
      </c>
    </row>
    <row r="747" spans="1:12" ht="13.5" x14ac:dyDescent="0.25">
      <c r="A747" s="3">
        <f>RSI!A747</f>
        <v>43090</v>
      </c>
      <c r="B747" s="2">
        <f>RSI!B747</f>
        <v>21.630099999999999</v>
      </c>
      <c r="C747" s="2">
        <f>RSI!I747</f>
        <v>68.043891145130502</v>
      </c>
      <c r="D747" s="2">
        <f>MACD!E747</f>
        <v>3.3994434319168931E-2</v>
      </c>
      <c r="E747" s="2">
        <f>MACD!F747</f>
        <v>3.2057286750956343E-2</v>
      </c>
      <c r="F747" s="2">
        <f>'Moving Avg'!D747</f>
        <v>21.630099999999999</v>
      </c>
      <c r="G747" s="2">
        <f>'Moving Avg'!F747</f>
        <v>21.630099999999988</v>
      </c>
      <c r="H747" s="2">
        <f>'Moving Avg'!G747</f>
        <v>21.481865999999989</v>
      </c>
      <c r="I747" s="2">
        <f>'Moving Avg'!H747</f>
        <v>19.389752000000026</v>
      </c>
      <c r="J747" s="6" t="str">
        <f>OBV!F747</f>
        <v>NEUTRAL</v>
      </c>
      <c r="K747" s="6" t="str">
        <f>OBV!G747</f>
        <v>NEUTRAL</v>
      </c>
      <c r="L747" s="6" t="str">
        <f>OBV!H747</f>
        <v>NEUTRAL</v>
      </c>
    </row>
    <row r="748" spans="1:12" ht="13.5" x14ac:dyDescent="0.25">
      <c r="A748" s="3">
        <f>RSI!A748</f>
        <v>43091</v>
      </c>
      <c r="B748" s="2">
        <f>RSI!B748</f>
        <v>21.630099999999999</v>
      </c>
      <c r="C748" s="2">
        <f>RSI!I748</f>
        <v>68.043891145130502</v>
      </c>
      <c r="D748" s="2">
        <f>MACD!E748</f>
        <v>3.2529874192796626E-2</v>
      </c>
      <c r="E748" s="2">
        <f>MACD!F748</f>
        <v>3.21518042393244E-2</v>
      </c>
      <c r="F748" s="2">
        <f>'Moving Avg'!D748</f>
        <v>21.630099999999999</v>
      </c>
      <c r="G748" s="2">
        <f>'Moving Avg'!F748</f>
        <v>21.630099999999988</v>
      </c>
      <c r="H748" s="2">
        <f>'Moving Avg'!G748</f>
        <v>21.497505999999991</v>
      </c>
      <c r="I748" s="2">
        <f>'Moving Avg'!H748</f>
        <v>19.420455500000024</v>
      </c>
      <c r="J748" s="6" t="str">
        <f>OBV!F748</f>
        <v>NEUTRAL</v>
      </c>
      <c r="K748" s="6" t="str">
        <f>OBV!G748</f>
        <v>NEUTRAL</v>
      </c>
      <c r="L748" s="6" t="str">
        <f>OBV!H748</f>
        <v>NEUTRAL</v>
      </c>
    </row>
    <row r="749" spans="1:12" ht="13.5" x14ac:dyDescent="0.25">
      <c r="A749" s="3">
        <f>RSI!A749</f>
        <v>43094</v>
      </c>
      <c r="B749" s="2">
        <f>RSI!B749</f>
        <v>21.630099999999999</v>
      </c>
      <c r="C749" s="2">
        <f>RSI!I749</f>
        <v>68.043891145130502</v>
      </c>
      <c r="D749" s="2">
        <f>MACD!E749</f>
        <v>3.1011715983328969E-2</v>
      </c>
      <c r="E749" s="2">
        <f>MACD!F749</f>
        <v>3.1923786588125315E-2</v>
      </c>
      <c r="F749" s="2">
        <f>'Moving Avg'!D749</f>
        <v>21.630099999999999</v>
      </c>
      <c r="G749" s="2">
        <f>'Moving Avg'!F749</f>
        <v>21.630099999999988</v>
      </c>
      <c r="H749" s="2">
        <f>'Moving Avg'!G749</f>
        <v>21.513145999999988</v>
      </c>
      <c r="I749" s="2">
        <f>'Moving Avg'!H749</f>
        <v>19.451159000000022</v>
      </c>
      <c r="J749" s="6" t="str">
        <f>OBV!F749</f>
        <v>NEUTRAL</v>
      </c>
      <c r="K749" s="6" t="str">
        <f>OBV!G749</f>
        <v>NEUTRAL</v>
      </c>
      <c r="L749" s="6" t="str">
        <f>OBV!H749</f>
        <v>NEUTRAL</v>
      </c>
    </row>
    <row r="750" spans="1:12" ht="13.5" x14ac:dyDescent="0.25">
      <c r="A750" s="3">
        <f>RSI!A750</f>
        <v>43095</v>
      </c>
      <c r="B750" s="2">
        <f>RSI!B750</f>
        <v>21.630099999999999</v>
      </c>
      <c r="C750" s="2">
        <f>RSI!I750</f>
        <v>68.043891145130502</v>
      </c>
      <c r="D750" s="2">
        <f>MACD!E750</f>
        <v>2.946886592197373E-2</v>
      </c>
      <c r="E750" s="2">
        <f>MACD!F750</f>
        <v>3.1432802454894999E-2</v>
      </c>
      <c r="F750" s="2">
        <f>'Moving Avg'!D750</f>
        <v>21.630099999999999</v>
      </c>
      <c r="G750" s="2">
        <f>'Moving Avg'!F750</f>
        <v>21.630099999999988</v>
      </c>
      <c r="H750" s="2">
        <f>'Moving Avg'!G750</f>
        <v>21.528785999999986</v>
      </c>
      <c r="I750" s="2">
        <f>'Moving Avg'!H750</f>
        <v>19.481862500000023</v>
      </c>
      <c r="J750" s="6" t="str">
        <f>OBV!F750</f>
        <v>NEUTRAL</v>
      </c>
      <c r="K750" s="6" t="str">
        <f>OBV!G750</f>
        <v>NEUTRAL</v>
      </c>
      <c r="L750" s="6" t="str">
        <f>OBV!H750</f>
        <v>NEUTRAL</v>
      </c>
    </row>
    <row r="751" spans="1:12" ht="13.5" x14ac:dyDescent="0.25">
      <c r="A751" s="3">
        <f>RSI!A751</f>
        <v>43096</v>
      </c>
      <c r="B751" s="2">
        <f>RSI!B751</f>
        <v>21.9726</v>
      </c>
      <c r="C751" s="2">
        <f>RSI!I751</f>
        <v>91.894349627135156</v>
      </c>
      <c r="D751" s="2">
        <f>MACD!E751</f>
        <v>2.5538823591162441E-3</v>
      </c>
      <c r="E751" s="2">
        <f>MACD!F751</f>
        <v>2.565701843573925E-2</v>
      </c>
      <c r="F751" s="2">
        <f>'Moving Avg'!D751</f>
        <v>21.698599999999999</v>
      </c>
      <c r="G751" s="2">
        <f>'Moving Avg'!F751</f>
        <v>21.647224999999988</v>
      </c>
      <c r="H751" s="2">
        <f>'Moving Avg'!G751</f>
        <v>21.551275999999987</v>
      </c>
      <c r="I751" s="2">
        <f>'Moving Avg'!H751</f>
        <v>19.514278500000021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21.9726</v>
      </c>
      <c r="C752" s="2">
        <f>RSI!I752</f>
        <v>91.894349627135156</v>
      </c>
      <c r="D752" s="2">
        <f>MACD!E752</f>
        <v>-2.2465593450633037E-2</v>
      </c>
      <c r="E752" s="2">
        <f>MACD!F752</f>
        <v>1.6032496058464796E-2</v>
      </c>
      <c r="F752" s="2">
        <f>'Moving Avg'!D752</f>
        <v>21.767099999999999</v>
      </c>
      <c r="G752" s="2">
        <f>'Moving Avg'!F752</f>
        <v>21.664349999999992</v>
      </c>
      <c r="H752" s="2">
        <f>'Moving Avg'!G752</f>
        <v>21.561355999999986</v>
      </c>
      <c r="I752" s="2">
        <f>'Moving Avg'!H752</f>
        <v>19.546694500000022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21.9726</v>
      </c>
      <c r="C753" s="2">
        <f>RSI!I753</f>
        <v>91.894349627135156</v>
      </c>
      <c r="D753" s="2">
        <f>MACD!E753</f>
        <v>-4.5714862606985207E-2</v>
      </c>
      <c r="E753" s="2">
        <f>MACD!F753</f>
        <v>3.6830243253747966E-3</v>
      </c>
      <c r="F753" s="2">
        <f>'Moving Avg'!D753</f>
        <v>21.835599999999999</v>
      </c>
      <c r="G753" s="2">
        <f>'Moving Avg'!F753</f>
        <v>21.681474999999992</v>
      </c>
      <c r="H753" s="2">
        <f>'Moving Avg'!G753</f>
        <v>21.571435999999984</v>
      </c>
      <c r="I753" s="2">
        <f>'Moving Avg'!H753</f>
        <v>19.57911050000002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21.9726</v>
      </c>
      <c r="C754" s="2">
        <f>RSI!I754</f>
        <v>91.894349627135156</v>
      </c>
      <c r="D754" s="2">
        <f>MACD!E754</f>
        <v>-6.7312268782394824E-2</v>
      </c>
      <c r="E754" s="2">
        <f>MACD!F754</f>
        <v>-1.0516034296179129E-2</v>
      </c>
      <c r="F754" s="2">
        <f>'Moving Avg'!D754</f>
        <v>21.9041</v>
      </c>
      <c r="G754" s="2">
        <f>'Moving Avg'!F754</f>
        <v>21.698599999999992</v>
      </c>
      <c r="H754" s="2">
        <f>'Moving Avg'!G754</f>
        <v>21.581515999999983</v>
      </c>
      <c r="I754" s="2">
        <f>'Moving Avg'!H754</f>
        <v>19.611526500000021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21.9726</v>
      </c>
      <c r="C755" s="2">
        <f>RSI!I755</f>
        <v>91.894349627135156</v>
      </c>
      <c r="D755" s="2">
        <f>MACD!E755</f>
        <v>-8.7369356027714673E-2</v>
      </c>
      <c r="E755" s="2">
        <f>MACD!F755</f>
        <v>-2.5886698642486237E-2</v>
      </c>
      <c r="F755" s="2">
        <f>'Moving Avg'!D755</f>
        <v>21.9726</v>
      </c>
      <c r="G755" s="2">
        <f>'Moving Avg'!F755</f>
        <v>21.715724999999996</v>
      </c>
      <c r="H755" s="2">
        <f>'Moving Avg'!G755</f>
        <v>21.591595999999985</v>
      </c>
      <c r="I755" s="2">
        <f>'Moving Avg'!H755</f>
        <v>19.643942500000019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21.9726</v>
      </c>
      <c r="C756" s="2">
        <f>RSI!I756</f>
        <v>91.894349627135156</v>
      </c>
      <c r="D756" s="2">
        <f>MACD!E756</f>
        <v>-0.10599106989766227</v>
      </c>
      <c r="E756" s="2">
        <f>MACD!F756</f>
        <v>-4.1907572893521448E-2</v>
      </c>
      <c r="F756" s="2">
        <f>'Moving Avg'!D756</f>
        <v>21.9726</v>
      </c>
      <c r="G756" s="2">
        <f>'Moving Avg'!F756</f>
        <v>21.732849999999996</v>
      </c>
      <c r="H756" s="2">
        <f>'Moving Avg'!G756</f>
        <v>21.601675999999987</v>
      </c>
      <c r="I756" s="2">
        <f>'Moving Avg'!H756</f>
        <v>19.676358500000021</v>
      </c>
      <c r="J756" s="6" t="str">
        <f>OBV!F756</f>
        <v>NEUTRAL</v>
      </c>
      <c r="K756" s="6" t="str">
        <f>OBV!G756</f>
        <v>NEUTRAL</v>
      </c>
      <c r="L756" s="6" t="str">
        <f>OBV!H756</f>
        <v>NEUTRAL</v>
      </c>
    </row>
    <row r="757" spans="1:12" ht="13.5" x14ac:dyDescent="0.25">
      <c r="A757" s="3">
        <f>RSI!A757</f>
        <v>43105</v>
      </c>
      <c r="B757" s="2">
        <f>RSI!B757</f>
        <v>21.9726</v>
      </c>
      <c r="C757" s="2">
        <f>RSI!I757</f>
        <v>91.894349627135156</v>
      </c>
      <c r="D757" s="2">
        <f>MACD!E757</f>
        <v>-0.12327599022428259</v>
      </c>
      <c r="E757" s="2">
        <f>MACD!F757</f>
        <v>-5.818125635967368E-2</v>
      </c>
      <c r="F757" s="2">
        <f>'Moving Avg'!D757</f>
        <v>21.9726</v>
      </c>
      <c r="G757" s="2">
        <f>'Moving Avg'!F757</f>
        <v>21.749974999999999</v>
      </c>
      <c r="H757" s="2">
        <f>'Moving Avg'!G757</f>
        <v>21.611755999999986</v>
      </c>
      <c r="I757" s="2">
        <f>'Moving Avg'!H757</f>
        <v>19.708774500000018</v>
      </c>
      <c r="J757" s="6" t="str">
        <f>OBV!F757</f>
        <v>NEUTRAL</v>
      </c>
      <c r="K757" s="6" t="str">
        <f>OBV!G757</f>
        <v>NEUTRAL</v>
      </c>
      <c r="L757" s="6" t="str">
        <f>OBV!H757</f>
        <v>NEUTRAL</v>
      </c>
    </row>
    <row r="758" spans="1:12" ht="13.5" x14ac:dyDescent="0.25">
      <c r="A758" s="3">
        <f>RSI!A758</f>
        <v>43108</v>
      </c>
      <c r="B758" s="2">
        <f>RSI!B758</f>
        <v>21.9726</v>
      </c>
      <c r="C758" s="2">
        <f>RSI!I758</f>
        <v>91.894349627135156</v>
      </c>
      <c r="D758" s="2">
        <f>MACD!E758</f>
        <v>-0.13931658603318553</v>
      </c>
      <c r="E758" s="2">
        <f>MACD!F758</f>
        <v>-7.440832229437605E-2</v>
      </c>
      <c r="F758" s="2">
        <f>'Moving Avg'!D758</f>
        <v>21.9726</v>
      </c>
      <c r="G758" s="2">
        <f>'Moving Avg'!F758</f>
        <v>21.767099999999999</v>
      </c>
      <c r="H758" s="2">
        <f>'Moving Avg'!G758</f>
        <v>21.621835999999988</v>
      </c>
      <c r="I758" s="2">
        <f>'Moving Avg'!H758</f>
        <v>19.74119050000002</v>
      </c>
      <c r="J758" s="6" t="str">
        <f>OBV!F758</f>
        <v>NEUTRAL</v>
      </c>
      <c r="K758" s="6" t="str">
        <f>OBV!G758</f>
        <v>NEUTRAL</v>
      </c>
      <c r="L758" s="6" t="str">
        <f>OBV!H758</f>
        <v>NEUTRAL</v>
      </c>
    </row>
    <row r="759" spans="1:12" ht="13.5" x14ac:dyDescent="0.25">
      <c r="A759" s="3">
        <f>RSI!A759</f>
        <v>43109</v>
      </c>
      <c r="B759" s="2">
        <f>RSI!B759</f>
        <v>21.9726</v>
      </c>
      <c r="C759" s="2">
        <f>RSI!I759</f>
        <v>91.894349627135156</v>
      </c>
      <c r="D759" s="2">
        <f>MACD!E759</f>
        <v>-0.15419948490303526</v>
      </c>
      <c r="E759" s="2">
        <f>MACD!F759</f>
        <v>-9.0366554816107891E-2</v>
      </c>
      <c r="F759" s="2">
        <f>'Moving Avg'!D759</f>
        <v>21.9726</v>
      </c>
      <c r="G759" s="2">
        <f>'Moving Avg'!F759</f>
        <v>21.784224999999999</v>
      </c>
      <c r="H759" s="2">
        <f>'Moving Avg'!G759</f>
        <v>21.631915999999993</v>
      </c>
      <c r="I759" s="2">
        <f>'Moving Avg'!H759</f>
        <v>19.773606500000017</v>
      </c>
      <c r="J759" s="6" t="str">
        <f>OBV!F759</f>
        <v>NEUTRAL</v>
      </c>
      <c r="K759" s="6" t="str">
        <f>OBV!G759</f>
        <v>NEUTRAL</v>
      </c>
      <c r="L759" s="6" t="str">
        <f>OBV!H759</f>
        <v>NEUTRAL</v>
      </c>
    </row>
    <row r="760" spans="1:12" ht="13.5" x14ac:dyDescent="0.25">
      <c r="A760" s="3">
        <f>RSI!A760</f>
        <v>43110</v>
      </c>
      <c r="B760" s="2">
        <f>RSI!B760</f>
        <v>21.9726</v>
      </c>
      <c r="C760" s="2">
        <f>RSI!I760</f>
        <v>91.894349627135156</v>
      </c>
      <c r="D760" s="2">
        <f>MACD!E760</f>
        <v>-0.16800575057139966</v>
      </c>
      <c r="E760" s="2">
        <f>MACD!F760</f>
        <v>-0.10589439396716624</v>
      </c>
      <c r="F760" s="2">
        <f>'Moving Avg'!D760</f>
        <v>21.9726</v>
      </c>
      <c r="G760" s="2">
        <f>'Moving Avg'!F760</f>
        <v>21.801349999999999</v>
      </c>
      <c r="H760" s="2">
        <f>'Moving Avg'!G760</f>
        <v>21.641995999999995</v>
      </c>
      <c r="I760" s="2">
        <f>'Moving Avg'!H760</f>
        <v>19.806022500000019</v>
      </c>
      <c r="J760" s="6" t="str">
        <f>OBV!F760</f>
        <v>NEUTRAL</v>
      </c>
      <c r="K760" s="6" t="str">
        <f>OBV!G760</f>
        <v>NEUTRAL</v>
      </c>
      <c r="L760" s="6" t="str">
        <f>OBV!H760</f>
        <v>NEUTRAL</v>
      </c>
    </row>
    <row r="761" spans="1:12" ht="13.5" x14ac:dyDescent="0.25">
      <c r="A761" s="3">
        <f>RSI!A761</f>
        <v>43111</v>
      </c>
      <c r="B761" s="2">
        <f>RSI!B761</f>
        <v>21.9726</v>
      </c>
      <c r="C761" s="2">
        <f>RSI!I761</f>
        <v>91.894349627135156</v>
      </c>
      <c r="D761" s="2">
        <f>MACD!E761</f>
        <v>-0.12811885614551244</v>
      </c>
      <c r="E761" s="2">
        <f>MACD!F761</f>
        <v>-0.11033928640283548</v>
      </c>
      <c r="F761" s="2">
        <f>'Moving Avg'!D761</f>
        <v>21.9726</v>
      </c>
      <c r="G761" s="2">
        <f>'Moving Avg'!F761</f>
        <v>21.818474999999999</v>
      </c>
      <c r="H761" s="2">
        <f>'Moving Avg'!G761</f>
        <v>21.652075999999997</v>
      </c>
      <c r="I761" s="2">
        <f>'Moving Avg'!H761</f>
        <v>19.838438500000017</v>
      </c>
      <c r="J761" s="6" t="str">
        <f>OBV!F761</f>
        <v>NEUTRAL</v>
      </c>
      <c r="K761" s="6" t="str">
        <f>OBV!G761</f>
        <v>NEUTRAL</v>
      </c>
      <c r="L761" s="6" t="str">
        <f>OBV!H761</f>
        <v>NEUTRAL</v>
      </c>
    </row>
    <row r="762" spans="1:12" ht="13.5" x14ac:dyDescent="0.25">
      <c r="A762" s="3">
        <f>RSI!A762</f>
        <v>43112</v>
      </c>
      <c r="B762" s="2">
        <f>RSI!B762</f>
        <v>21.9726</v>
      </c>
      <c r="C762" s="2">
        <f>RSI!I762</f>
        <v>91.894349627135156</v>
      </c>
      <c r="D762" s="2">
        <f>MACD!E762</f>
        <v>-9.5408396340094015E-2</v>
      </c>
      <c r="E762" s="2">
        <f>MACD!F762</f>
        <v>-0.10735310839028719</v>
      </c>
      <c r="F762" s="2">
        <f>'Moving Avg'!D762</f>
        <v>21.9726</v>
      </c>
      <c r="G762" s="2">
        <f>'Moving Avg'!F762</f>
        <v>21.835599999999999</v>
      </c>
      <c r="H762" s="2">
        <f>'Moving Avg'!G762</f>
        <v>21.662155999999996</v>
      </c>
      <c r="I762" s="2">
        <f>'Moving Avg'!H762</f>
        <v>19.870854500000018</v>
      </c>
      <c r="J762" s="6" t="str">
        <f>OBV!F762</f>
        <v>NEUTRAL</v>
      </c>
      <c r="K762" s="6" t="str">
        <f>OBV!G762</f>
        <v>NEUTRAL</v>
      </c>
      <c r="L762" s="6" t="str">
        <f>OBV!H762</f>
        <v>NEUTRAL</v>
      </c>
    </row>
    <row r="763" spans="1:12" ht="13.5" x14ac:dyDescent="0.25">
      <c r="A763" s="3">
        <f>RSI!A763</f>
        <v>43115</v>
      </c>
      <c r="B763" s="2">
        <f>RSI!B763</f>
        <v>21.9726</v>
      </c>
      <c r="C763" s="2">
        <f>RSI!I763</f>
        <v>91.894349627135156</v>
      </c>
      <c r="D763" s="2">
        <f>MACD!E763</f>
        <v>-6.8693268044224709E-2</v>
      </c>
      <c r="E763" s="2">
        <f>MACD!F763</f>
        <v>-9.9621140321074692E-2</v>
      </c>
      <c r="F763" s="2">
        <f>'Moving Avg'!D763</f>
        <v>21.9726</v>
      </c>
      <c r="G763" s="2">
        <f>'Moving Avg'!F763</f>
        <v>21.852725</v>
      </c>
      <c r="H763" s="2">
        <f>'Moving Avg'!G763</f>
        <v>21.681542</v>
      </c>
      <c r="I763" s="2">
        <f>'Moving Avg'!H763</f>
        <v>19.903270500000016</v>
      </c>
      <c r="J763" s="6" t="str">
        <f>OBV!F763</f>
        <v>NEUTRAL</v>
      </c>
      <c r="K763" s="6" t="str">
        <f>OBV!G763</f>
        <v>NEUTRAL</v>
      </c>
      <c r="L763" s="6" t="str">
        <f>OBV!H763</f>
        <v>NEUTRAL</v>
      </c>
    </row>
    <row r="764" spans="1:12" ht="13.5" x14ac:dyDescent="0.25">
      <c r="A764" s="3">
        <f>RSI!A764</f>
        <v>43116</v>
      </c>
      <c r="B764" s="2">
        <f>RSI!B764</f>
        <v>21.9726</v>
      </c>
      <c r="C764" s="2">
        <f>RSI!I764</f>
        <v>91.894349627135156</v>
      </c>
      <c r="D764" s="2">
        <f>MACD!E764</f>
        <v>-4.6979782706500828E-2</v>
      </c>
      <c r="E764" s="2">
        <f>MACD!F764</f>
        <v>-8.9092868798159933E-2</v>
      </c>
      <c r="F764" s="2">
        <f>'Moving Avg'!D764</f>
        <v>21.9726</v>
      </c>
      <c r="G764" s="2">
        <f>'Moving Avg'!F764</f>
        <v>21.86985</v>
      </c>
      <c r="H764" s="2">
        <f>'Moving Avg'!G764</f>
        <v>21.700927999999998</v>
      </c>
      <c r="I764" s="2">
        <f>'Moving Avg'!H764</f>
        <v>19.935686500000017</v>
      </c>
      <c r="J764" s="6" t="str">
        <f>OBV!F764</f>
        <v>NEUTRAL</v>
      </c>
      <c r="K764" s="6" t="str">
        <f>OBV!G764</f>
        <v>NEUTRAL</v>
      </c>
      <c r="L764" s="6" t="str">
        <f>OBV!H764</f>
        <v>NEUTRAL</v>
      </c>
    </row>
    <row r="765" spans="1:12" ht="13.5" x14ac:dyDescent="0.25">
      <c r="A765" s="3">
        <f>RSI!A765</f>
        <v>43117</v>
      </c>
      <c r="B765" s="2">
        <f>RSI!B765</f>
        <v>21.9726</v>
      </c>
      <c r="C765" s="2">
        <f>RSI!I765</f>
        <v>91.894349627135156</v>
      </c>
      <c r="D765" s="2">
        <f>MACD!E765</f>
        <v>-2.9432410630434447E-2</v>
      </c>
      <c r="E765" s="2">
        <f>MACD!F765</f>
        <v>-7.7160777164614835E-2</v>
      </c>
      <c r="F765" s="2">
        <f>'Moving Avg'!D765</f>
        <v>21.9726</v>
      </c>
      <c r="G765" s="2">
        <f>'Moving Avg'!F765</f>
        <v>21.886975</v>
      </c>
      <c r="H765" s="2">
        <f>'Moving Avg'!G765</f>
        <v>21.720314000000002</v>
      </c>
      <c r="I765" s="2">
        <f>'Moving Avg'!H765</f>
        <v>19.968102500000015</v>
      </c>
      <c r="J765" s="6" t="str">
        <f>OBV!F765</f>
        <v>NEUTRAL</v>
      </c>
      <c r="K765" s="6" t="str">
        <f>OBV!G765</f>
        <v>NEUTRAL</v>
      </c>
      <c r="L765" s="6" t="str">
        <f>OBV!H765</f>
        <v>NEUTRAL</v>
      </c>
    </row>
    <row r="766" spans="1:12" ht="13.5" x14ac:dyDescent="0.25">
      <c r="A766" s="3">
        <f>RSI!A766</f>
        <v>43118</v>
      </c>
      <c r="B766" s="2">
        <f>RSI!B766</f>
        <v>21.9726</v>
      </c>
      <c r="C766" s="2">
        <f>RSI!I766</f>
        <v>91.894349627135156</v>
      </c>
      <c r="D766" s="2">
        <f>MACD!E766</f>
        <v>-1.5349057458241333E-2</v>
      </c>
      <c r="E766" s="2">
        <f>MACD!F766</f>
        <v>-6.4798433223340141E-2</v>
      </c>
      <c r="F766" s="2">
        <f>'Moving Avg'!D766</f>
        <v>21.9726</v>
      </c>
      <c r="G766" s="2">
        <f>'Moving Avg'!F766</f>
        <v>21.9041</v>
      </c>
      <c r="H766" s="2">
        <f>'Moving Avg'!G766</f>
        <v>21.739700000000003</v>
      </c>
      <c r="I766" s="2">
        <f>'Moving Avg'!H766</f>
        <v>20.000518500000013</v>
      </c>
      <c r="J766" s="6" t="str">
        <f>OBV!F766</f>
        <v>NEUTRAL</v>
      </c>
      <c r="K766" s="6" t="str">
        <f>OBV!G766</f>
        <v>NEUTRAL</v>
      </c>
      <c r="L766" s="6" t="str">
        <f>OBV!H766</f>
        <v>NEUTRAL</v>
      </c>
    </row>
    <row r="767" spans="1:12" ht="13.5" x14ac:dyDescent="0.25">
      <c r="A767" s="3">
        <f>RSI!A767</f>
        <v>43119</v>
      </c>
      <c r="B767" s="2">
        <f>RSI!B767</f>
        <v>21.9726</v>
      </c>
      <c r="C767" s="2">
        <f>RSI!I767</f>
        <v>91.894349627135156</v>
      </c>
      <c r="D767" s="2">
        <f>MACD!E767</f>
        <v>-4.1401732639769762E-3</v>
      </c>
      <c r="E767" s="2">
        <f>MACD!F767</f>
        <v>-5.2666781231467508E-2</v>
      </c>
      <c r="F767" s="2">
        <f>'Moving Avg'!D767</f>
        <v>21.9726</v>
      </c>
      <c r="G767" s="2">
        <f>'Moving Avg'!F767</f>
        <v>21.921225</v>
      </c>
      <c r="H767" s="2">
        <f>'Moving Avg'!G767</f>
        <v>21.746550000000006</v>
      </c>
      <c r="I767" s="2">
        <f>'Moving Avg'!H767</f>
        <v>20.032934500000014</v>
      </c>
      <c r="J767" s="6" t="str">
        <f>OBV!F767</f>
        <v>NEUTRAL</v>
      </c>
      <c r="K767" s="6" t="str">
        <f>OBV!G767</f>
        <v>NEUTRAL</v>
      </c>
      <c r="L767" s="6" t="str">
        <f>OBV!H767</f>
        <v>NEUTRAL</v>
      </c>
    </row>
    <row r="768" spans="1:12" ht="13.5" x14ac:dyDescent="0.25">
      <c r="A768" s="3">
        <f>RSI!A768</f>
        <v>43122</v>
      </c>
      <c r="B768" s="2">
        <f>RSI!B768</f>
        <v>21.966200000000001</v>
      </c>
      <c r="C768" s="2">
        <f>RSI!I768</f>
        <v>87.588593690796614</v>
      </c>
      <c r="D768" s="2">
        <f>MACD!E768</f>
        <v>5.1629715977838941E-3</v>
      </c>
      <c r="E768" s="2">
        <f>MACD!F768</f>
        <v>-4.1100830665617226E-2</v>
      </c>
      <c r="F768" s="2">
        <f>'Moving Avg'!D768</f>
        <v>21.971319999999999</v>
      </c>
      <c r="G768" s="2">
        <f>'Moving Avg'!F768</f>
        <v>21.938030000000001</v>
      </c>
      <c r="H768" s="2">
        <f>'Moving Avg'!G768</f>
        <v>21.753272000000006</v>
      </c>
      <c r="I768" s="2">
        <f>'Moving Avg'!H768</f>
        <v>20.065318500000011</v>
      </c>
      <c r="J768" s="6" t="str">
        <f>OBV!F768</f>
        <v>BEARISH</v>
      </c>
      <c r="K768" s="6" t="str">
        <f>OBV!G768</f>
        <v>STRONG</v>
      </c>
      <c r="L768" s="6" t="str">
        <f>OBV!H768</f>
        <v>CONFIRMED BEARISH</v>
      </c>
    </row>
    <row r="769" spans="1:12" ht="13.5" x14ac:dyDescent="0.25">
      <c r="A769" s="3">
        <f>RSI!A769</f>
        <v>43123</v>
      </c>
      <c r="B769" s="2">
        <f>RSI!B769</f>
        <v>21.966200000000001</v>
      </c>
      <c r="C769" s="2">
        <f>RSI!I769</f>
        <v>87.588593690796614</v>
      </c>
      <c r="D769" s="2">
        <f>MACD!E769</f>
        <v>1.2465857496909649E-2</v>
      </c>
      <c r="E769" s="2">
        <f>MACD!F769</f>
        <v>-3.0387493033111852E-2</v>
      </c>
      <c r="F769" s="2">
        <f>'Moving Avg'!D769</f>
        <v>21.970040000000001</v>
      </c>
      <c r="G769" s="2">
        <f>'Moving Avg'!F769</f>
        <v>21.954835000000003</v>
      </c>
      <c r="H769" s="2">
        <f>'Moving Avg'!G769</f>
        <v>21.75999400000001</v>
      </c>
      <c r="I769" s="2">
        <f>'Moving Avg'!H769</f>
        <v>20.097702500000011</v>
      </c>
      <c r="J769" s="6" t="str">
        <f>OBV!F769</f>
        <v>BEARISH</v>
      </c>
      <c r="K769" s="6" t="str">
        <f>OBV!G769</f>
        <v>STRONG</v>
      </c>
      <c r="L769" s="6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21.966200000000001</v>
      </c>
      <c r="C770" s="2">
        <f>RSI!I770</f>
        <v>87.588593690796614</v>
      </c>
      <c r="D770" s="2">
        <f>MACD!E770</f>
        <v>1.8118365167200778E-2</v>
      </c>
      <c r="E770" s="2">
        <f>MACD!F770</f>
        <v>-2.068632139304933E-2</v>
      </c>
      <c r="F770" s="2">
        <f>'Moving Avg'!D770</f>
        <v>21.96876</v>
      </c>
      <c r="G770" s="2">
        <f>'Moving Avg'!F770</f>
        <v>21.971640000000001</v>
      </c>
      <c r="H770" s="2">
        <f>'Moving Avg'!G770</f>
        <v>21.76671600000001</v>
      </c>
      <c r="I770" s="2">
        <f>'Moving Avg'!H770</f>
        <v>20.130086500000008</v>
      </c>
      <c r="J770" s="6" t="str">
        <f>OBV!F770</f>
        <v>BEARISH</v>
      </c>
      <c r="K770" s="6" t="str">
        <f>OBV!G770</f>
        <v>STRONG</v>
      </c>
      <c r="L770" s="6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21.966200000000001</v>
      </c>
      <c r="C771" s="2">
        <f>RSI!I771</f>
        <v>87.588593690796614</v>
      </c>
      <c r="D771" s="2">
        <f>MACD!E771</f>
        <v>2.2413425419799182E-2</v>
      </c>
      <c r="E771" s="2">
        <f>MACD!F771</f>
        <v>-1.2066372030479628E-2</v>
      </c>
      <c r="F771" s="2">
        <f>'Moving Avg'!D771</f>
        <v>21.967480000000002</v>
      </c>
      <c r="G771" s="2">
        <f>'Moving Avg'!F771</f>
        <v>21.971320000000002</v>
      </c>
      <c r="H771" s="2">
        <f>'Moving Avg'!G771</f>
        <v>21.773438000000009</v>
      </c>
      <c r="I771" s="2">
        <f>'Moving Avg'!H771</f>
        <v>20.162470500000005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21.908000000000001</v>
      </c>
      <c r="C772" s="2">
        <f>RSI!I772</f>
        <v>55.678416295198389</v>
      </c>
      <c r="D772" s="2">
        <f>MACD!E772</f>
        <v>2.9907123048815265E-2</v>
      </c>
      <c r="E772" s="2">
        <f>MACD!F772</f>
        <v>-3.6716730146206505E-3</v>
      </c>
      <c r="F772" s="2">
        <f>'Moving Avg'!D772</f>
        <v>21.954560000000001</v>
      </c>
      <c r="G772" s="2">
        <f>'Moving Avg'!F772</f>
        <v>21.968090000000004</v>
      </c>
      <c r="H772" s="2">
        <f>'Moving Avg'!G772</f>
        <v>21.778996000000006</v>
      </c>
      <c r="I772" s="2">
        <f>'Moving Avg'!H772</f>
        <v>20.194563500000005</v>
      </c>
      <c r="J772" s="6" t="str">
        <f>OBV!F772</f>
        <v>BEARISH</v>
      </c>
      <c r="K772" s="6" t="str">
        <f>OBV!G772</f>
        <v>STRONG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21.908000000000001</v>
      </c>
      <c r="C773" s="2">
        <f>RSI!I773</f>
        <v>55.678416295198382</v>
      </c>
      <c r="D773" s="2">
        <f>MACD!E773</f>
        <v>3.6173614090934336E-2</v>
      </c>
      <c r="E773" s="2">
        <f>MACD!F773</f>
        <v>4.2973844064903479E-3</v>
      </c>
      <c r="F773" s="2">
        <f>'Moving Avg'!D773</f>
        <v>21.942920000000001</v>
      </c>
      <c r="G773" s="2">
        <f>'Moving Avg'!F773</f>
        <v>21.964860000000005</v>
      </c>
      <c r="H773" s="2">
        <f>'Moving Avg'!G773</f>
        <v>21.784554000000004</v>
      </c>
      <c r="I773" s="2">
        <f>'Moving Avg'!H773</f>
        <v>20.226656500000004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21.908000000000001</v>
      </c>
      <c r="C774" s="2">
        <f>RSI!I774</f>
        <v>55.678416295198382</v>
      </c>
      <c r="D774" s="2">
        <f>MACD!E774</f>
        <v>4.1407205487569598E-2</v>
      </c>
      <c r="E774" s="2">
        <f>MACD!F774</f>
        <v>1.1719348622706198E-2</v>
      </c>
      <c r="F774" s="2">
        <f>'Moving Avg'!D774</f>
        <v>21.931280000000001</v>
      </c>
      <c r="G774" s="2">
        <f>'Moving Avg'!F774</f>
        <v>21.961630000000007</v>
      </c>
      <c r="H774" s="2">
        <f>'Moving Avg'!G774</f>
        <v>21.790112000000001</v>
      </c>
      <c r="I774" s="2">
        <f>'Moving Avg'!H774</f>
        <v>20.2587495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21.908000000000001</v>
      </c>
      <c r="C775" s="2">
        <f>RSI!I775</f>
        <v>55.678416295198389</v>
      </c>
      <c r="D775" s="2">
        <f>MACD!E775</f>
        <v>4.5771902958009036E-2</v>
      </c>
      <c r="E775" s="2">
        <f>MACD!F775</f>
        <v>1.8529859489766765E-2</v>
      </c>
      <c r="F775" s="2">
        <f>'Moving Avg'!D775</f>
        <v>21.919640000000001</v>
      </c>
      <c r="G775" s="2">
        <f>'Moving Avg'!F775</f>
        <v>21.958400000000005</v>
      </c>
      <c r="H775" s="2">
        <f>'Moving Avg'!G775</f>
        <v>21.795670000000001</v>
      </c>
      <c r="I775" s="2">
        <f>'Moving Avg'!H775</f>
        <v>20.2908425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21.908000000000001</v>
      </c>
      <c r="C776" s="2">
        <f>RSI!I776</f>
        <v>55.678416295198382</v>
      </c>
      <c r="D776" s="2">
        <f>MACD!E776</f>
        <v>4.9406102936753626E-2</v>
      </c>
      <c r="E776" s="2">
        <f>MACD!F776</f>
        <v>2.4705108179164138E-2</v>
      </c>
      <c r="F776" s="2">
        <f>'Moving Avg'!D776</f>
        <v>21.908000000000001</v>
      </c>
      <c r="G776" s="2">
        <f>'Moving Avg'!F776</f>
        <v>21.955170000000006</v>
      </c>
      <c r="H776" s="2">
        <f>'Moving Avg'!G776</f>
        <v>21.801228000000002</v>
      </c>
      <c r="I776" s="2">
        <f>'Moving Avg'!H776</f>
        <v>20.3229355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</row>
    <row r="777" spans="1:12" ht="13.5" x14ac:dyDescent="0.25">
      <c r="A777" s="3">
        <f>RSI!A777</f>
        <v>43133</v>
      </c>
      <c r="B777" s="2">
        <f>RSI!B777</f>
        <v>21.908000000000001</v>
      </c>
      <c r="C777" s="2">
        <f>RSI!I777</f>
        <v>55.678416295198382</v>
      </c>
      <c r="D777" s="2">
        <f>MACD!E777</f>
        <v>5.2426560436490632E-2</v>
      </c>
      <c r="E777" s="2">
        <f>MACD!F777</f>
        <v>3.0249398630629438E-2</v>
      </c>
      <c r="F777" s="2">
        <f>'Moving Avg'!D777</f>
        <v>21.908000000000001</v>
      </c>
      <c r="G777" s="2">
        <f>'Moving Avg'!F777</f>
        <v>21.951940000000008</v>
      </c>
      <c r="H777" s="2">
        <f>'Moving Avg'!G777</f>
        <v>21.806786000000002</v>
      </c>
      <c r="I777" s="2">
        <f>'Moving Avg'!H777</f>
        <v>20.3550285</v>
      </c>
      <c r="J777" s="6" t="str">
        <f>OBV!F777</f>
        <v>NEUTRAL</v>
      </c>
      <c r="K777" s="6" t="str">
        <f>OBV!G777</f>
        <v>NEUTRAL</v>
      </c>
      <c r="L777" s="6" t="str">
        <f>OBV!H777</f>
        <v>NEUTRAL</v>
      </c>
    </row>
    <row r="778" spans="1:12" ht="13.5" x14ac:dyDescent="0.25">
      <c r="A778" s="3">
        <f>RSI!A778</f>
        <v>43136</v>
      </c>
      <c r="B778" s="2">
        <f>RSI!B778</f>
        <v>21.869199999999999</v>
      </c>
      <c r="C778" s="2">
        <f>RSI!I778</f>
        <v>40.37953130160254</v>
      </c>
      <c r="D778" s="2">
        <f>MACD!E778</f>
        <v>5.6821203088002648E-2</v>
      </c>
      <c r="E778" s="2">
        <f>MACD!F778</f>
        <v>3.5563759522104083E-2</v>
      </c>
      <c r="F778" s="2">
        <f>'Moving Avg'!D778</f>
        <v>21.900240000000004</v>
      </c>
      <c r="G778" s="2">
        <f>'Moving Avg'!F778</f>
        <v>21.946770000000008</v>
      </c>
      <c r="H778" s="2">
        <f>'Moving Avg'!G778</f>
        <v>21.811568000000008</v>
      </c>
      <c r="I778" s="2">
        <f>'Moving Avg'!H778</f>
        <v>20.386927499999999</v>
      </c>
      <c r="J778" s="6" t="str">
        <f>OBV!F778</f>
        <v>BEARISH</v>
      </c>
      <c r="K778" s="6" t="str">
        <f>OBV!G778</f>
        <v>STRONG</v>
      </c>
      <c r="L778" s="6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21.869199999999999</v>
      </c>
      <c r="C779" s="2">
        <f>RSI!I779</f>
        <v>40.37953130160254</v>
      </c>
      <c r="D779" s="2">
        <f>MACD!E779</f>
        <v>6.0722177209978412E-2</v>
      </c>
      <c r="E779" s="2">
        <f>MACD!F779</f>
        <v>4.0595443059678951E-2</v>
      </c>
      <c r="F779" s="2">
        <f>'Moving Avg'!D779</f>
        <v>21.892479999999999</v>
      </c>
      <c r="G779" s="2">
        <f>'Moving Avg'!F779</f>
        <v>21.941600000000005</v>
      </c>
      <c r="H779" s="2">
        <f>'Moving Avg'!G779</f>
        <v>21.816350000000007</v>
      </c>
      <c r="I779" s="2">
        <f>'Moving Avg'!H779</f>
        <v>20.418826499999998</v>
      </c>
      <c r="J779" s="6" t="str">
        <f>OBV!F779</f>
        <v>BEARISH</v>
      </c>
      <c r="K779" s="6" t="str">
        <f>OBV!G779</f>
        <v>STRONG</v>
      </c>
      <c r="L779" s="6" t="str">
        <f>OBV!H779</f>
        <v>CONFIRMED BEARISH</v>
      </c>
    </row>
    <row r="780" spans="1:12" ht="13.5" x14ac:dyDescent="0.25">
      <c r="A780" s="3">
        <f>RSI!A780</f>
        <v>43138</v>
      </c>
      <c r="B780" s="2">
        <f>RSI!B780</f>
        <v>21.869199999999999</v>
      </c>
      <c r="C780" s="2">
        <f>RSI!I780</f>
        <v>40.37953130160254</v>
      </c>
      <c r="D780" s="2">
        <f>MACD!E780</f>
        <v>6.4191918448454288E-2</v>
      </c>
      <c r="E780" s="2">
        <f>MACD!F780</f>
        <v>4.5314738137434016E-2</v>
      </c>
      <c r="F780" s="2">
        <f>'Moving Avg'!D780</f>
        <v>21.884720000000005</v>
      </c>
      <c r="G780" s="2">
        <f>'Moving Avg'!F780</f>
        <v>21.936430000000005</v>
      </c>
      <c r="H780" s="2">
        <f>'Moving Avg'!G780</f>
        <v>21.821132000000013</v>
      </c>
      <c r="I780" s="2">
        <f>'Moving Avg'!H780</f>
        <v>20.450725499999997</v>
      </c>
      <c r="J780" s="6" t="str">
        <f>OBV!F780</f>
        <v>BEARISH</v>
      </c>
      <c r="K780" s="6" t="str">
        <f>OBV!G780</f>
        <v>STRONG</v>
      </c>
      <c r="L780" s="6" t="str">
        <f>OBV!H780</f>
        <v>CONFIRMED BEARISH</v>
      </c>
    </row>
    <row r="781" spans="1:12" ht="13.5" x14ac:dyDescent="0.25">
      <c r="A781" s="3">
        <f>RSI!A781</f>
        <v>43139</v>
      </c>
      <c r="B781" s="2">
        <f>RSI!B781</f>
        <v>21.869199999999999</v>
      </c>
      <c r="C781" s="2">
        <f>RSI!I781</f>
        <v>40.379531301602533</v>
      </c>
      <c r="D781" s="2">
        <f>MACD!E781</f>
        <v>6.728425795496662E-2</v>
      </c>
      <c r="E781" s="2">
        <f>MACD!F781</f>
        <v>4.9708642100940538E-2</v>
      </c>
      <c r="F781" s="2">
        <f>'Moving Avg'!D781</f>
        <v>21.876960000000004</v>
      </c>
      <c r="G781" s="2">
        <f>'Moving Avg'!F781</f>
        <v>21.931260000000002</v>
      </c>
      <c r="H781" s="2">
        <f>'Moving Avg'!G781</f>
        <v>21.825914000000015</v>
      </c>
      <c r="I781" s="2">
        <f>'Moving Avg'!H781</f>
        <v>20.482624499999996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21.869199999999999</v>
      </c>
      <c r="C782" s="2">
        <f>RSI!I782</f>
        <v>40.379531301602533</v>
      </c>
      <c r="D782" s="2">
        <f>MACD!E782</f>
        <v>6.1091825853740289E-2</v>
      </c>
      <c r="E782" s="2">
        <f>MACD!F782</f>
        <v>5.1985278851500491E-2</v>
      </c>
      <c r="F782" s="2">
        <f>'Moving Avg'!D782</f>
        <v>21.869199999999999</v>
      </c>
      <c r="G782" s="2">
        <f>'Moving Avg'!F782</f>
        <v>21.926090000000002</v>
      </c>
      <c r="H782" s="2">
        <f>'Moving Avg'!G782</f>
        <v>21.83069600000001</v>
      </c>
      <c r="I782" s="2">
        <f>'Moving Avg'!H782</f>
        <v>20.514523499999996</v>
      </c>
      <c r="J782" s="6" t="str">
        <f>OBV!F782</f>
        <v>BEARISH</v>
      </c>
      <c r="K782" s="6" t="str">
        <f>OBV!G782</f>
        <v>STRONG</v>
      </c>
      <c r="L782" s="6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21.869199999999999</v>
      </c>
      <c r="C783" s="2">
        <f>RSI!I783</f>
        <v>40.379531301602526</v>
      </c>
      <c r="D783" s="2">
        <f>MACD!E783</f>
        <v>5.5986167360149608E-2</v>
      </c>
      <c r="E783" s="2">
        <f>MACD!F783</f>
        <v>5.2785456553230317E-2</v>
      </c>
      <c r="F783" s="2">
        <f>'Moving Avg'!D783</f>
        <v>21.869199999999999</v>
      </c>
      <c r="G783" s="2">
        <f>'Moving Avg'!F783</f>
        <v>21.920919999999999</v>
      </c>
      <c r="H783" s="2">
        <f>'Moving Avg'!G783</f>
        <v>21.835478000000013</v>
      </c>
      <c r="I783" s="2">
        <f>'Moving Avg'!H783</f>
        <v>20.546422499999995</v>
      </c>
      <c r="J783" s="6" t="str">
        <f>OBV!F783</f>
        <v>NEUTRAL</v>
      </c>
      <c r="K783" s="6" t="str">
        <f>OBV!G783</f>
        <v>NEUTRAL</v>
      </c>
      <c r="L783" s="6" t="str">
        <f>OBV!H783</f>
        <v>NEUTRAL</v>
      </c>
    </row>
    <row r="784" spans="1:12" ht="13.5" x14ac:dyDescent="0.25">
      <c r="A784" s="3">
        <f>RSI!A784</f>
        <v>43144</v>
      </c>
      <c r="B784" s="2">
        <f>RSI!B784</f>
        <v>21.869199999999999</v>
      </c>
      <c r="C784" s="2">
        <f>RSI!I784</f>
        <v>40.379531301602533</v>
      </c>
      <c r="D784" s="2">
        <f>MACD!E784</f>
        <v>5.1790153812628859E-2</v>
      </c>
      <c r="E784" s="2">
        <f>MACD!F784</f>
        <v>5.2586396005110031E-2</v>
      </c>
      <c r="F784" s="2">
        <f>'Moving Avg'!D784</f>
        <v>21.869199999999999</v>
      </c>
      <c r="G784" s="2">
        <f>'Moving Avg'!F784</f>
        <v>21.915749999999996</v>
      </c>
      <c r="H784" s="2">
        <f>'Moving Avg'!G784</f>
        <v>21.840260000000008</v>
      </c>
      <c r="I784" s="2">
        <f>'Moving Avg'!H784</f>
        <v>20.578321499999994</v>
      </c>
      <c r="J784" s="6" t="str">
        <f>OBV!F784</f>
        <v>NEUTRAL</v>
      </c>
      <c r="K784" s="6" t="str">
        <f>OBV!G784</f>
        <v>NEUTRAL</v>
      </c>
      <c r="L784" s="6" t="str">
        <f>OBV!H784</f>
        <v>NEUTRAL</v>
      </c>
    </row>
    <row r="785" spans="1:12" ht="13.5" x14ac:dyDescent="0.25">
      <c r="A785" s="3">
        <f>RSI!A785</f>
        <v>43145</v>
      </c>
      <c r="B785" s="2">
        <f>RSI!B785</f>
        <v>21.869199999999999</v>
      </c>
      <c r="C785" s="2">
        <f>RSI!I785</f>
        <v>40.379531301602526</v>
      </c>
      <c r="D785" s="2">
        <f>MACD!E785</f>
        <v>4.8354642870126696E-2</v>
      </c>
      <c r="E785" s="2">
        <f>MACD!F785</f>
        <v>5.1740045378113372E-2</v>
      </c>
      <c r="F785" s="2">
        <f>'Moving Avg'!D785</f>
        <v>21.869199999999999</v>
      </c>
      <c r="G785" s="2">
        <f>'Moving Avg'!F785</f>
        <v>21.910579999999996</v>
      </c>
      <c r="H785" s="2">
        <f>'Moving Avg'!G785</f>
        <v>21.845042000000014</v>
      </c>
      <c r="I785" s="2">
        <f>'Moving Avg'!H785</f>
        <v>20.610220499999997</v>
      </c>
      <c r="J785" s="6" t="str">
        <f>OBV!F785</f>
        <v>NEUTRAL</v>
      </c>
      <c r="K785" s="6" t="str">
        <f>OBV!G785</f>
        <v>NEUTRAL</v>
      </c>
      <c r="L785" s="6" t="str">
        <f>OBV!H785</f>
        <v>NEUTRAL</v>
      </c>
    </row>
    <row r="786" spans="1:12" ht="13.5" x14ac:dyDescent="0.25">
      <c r="A786" s="3">
        <f>RSI!A786</f>
        <v>43146</v>
      </c>
      <c r="B786" s="2">
        <f>RSI!B786</f>
        <v>21.869199999999999</v>
      </c>
      <c r="C786" s="2">
        <f>RSI!I786</f>
        <v>40.379531301602533</v>
      </c>
      <c r="D786" s="2">
        <f>MACD!E786</f>
        <v>4.555411842378021E-2</v>
      </c>
      <c r="E786" s="2">
        <f>MACD!F786</f>
        <v>5.050285998724674E-2</v>
      </c>
      <c r="F786" s="2">
        <f>'Moving Avg'!D786</f>
        <v>21.869199999999999</v>
      </c>
      <c r="G786" s="2">
        <f>'Moving Avg'!F786</f>
        <v>21.905409999999996</v>
      </c>
      <c r="H786" s="2">
        <f>'Moving Avg'!G786</f>
        <v>21.849824000000009</v>
      </c>
      <c r="I786" s="2">
        <f>'Moving Avg'!H786</f>
        <v>20.642119499999993</v>
      </c>
      <c r="J786" s="6" t="str">
        <f>OBV!F786</f>
        <v>NEUTRAL</v>
      </c>
      <c r="K786" s="6" t="str">
        <f>OBV!G786</f>
        <v>NEUTRAL</v>
      </c>
      <c r="L786" s="6" t="str">
        <f>OBV!H786</f>
        <v>NEUTRAL</v>
      </c>
    </row>
    <row r="787" spans="1:12" ht="13.5" x14ac:dyDescent="0.25">
      <c r="A787" s="3">
        <f>RSI!A787</f>
        <v>43147</v>
      </c>
      <c r="B787" s="2">
        <f>RSI!B787</f>
        <v>21.869199999999999</v>
      </c>
      <c r="C787" s="2">
        <f>RSI!I787</f>
        <v>40.37953130160254</v>
      </c>
      <c r="D787" s="2">
        <f>MACD!E787</f>
        <v>4.3283005328504487E-2</v>
      </c>
      <c r="E787" s="2">
        <f>MACD!F787</f>
        <v>4.9058889055498288E-2</v>
      </c>
      <c r="F787" s="2">
        <f>'Moving Avg'!D787</f>
        <v>21.869199999999999</v>
      </c>
      <c r="G787" s="2">
        <f>'Moving Avg'!F787</f>
        <v>21.900239999999993</v>
      </c>
      <c r="H787" s="2">
        <f>'Moving Avg'!G787</f>
        <v>21.854606000000008</v>
      </c>
      <c r="I787" s="2">
        <f>'Moving Avg'!H787</f>
        <v>20.674018499999992</v>
      </c>
      <c r="J787" s="6" t="str">
        <f>OBV!F787</f>
        <v>NEUTRAL</v>
      </c>
      <c r="K787" s="6" t="str">
        <f>OBV!G787</f>
        <v>NEUTRAL</v>
      </c>
      <c r="L787" s="6" t="str">
        <f>OBV!H787</f>
        <v>NEUTRAL</v>
      </c>
    </row>
    <row r="788" spans="1:12" ht="13.5" x14ac:dyDescent="0.25">
      <c r="A788" s="3">
        <f>RSI!A788</f>
        <v>43150</v>
      </c>
      <c r="B788" s="2">
        <f>RSI!B788</f>
        <v>21.869199999999999</v>
      </c>
      <c r="C788" s="2">
        <f>RSI!I788</f>
        <v>40.37953130160254</v>
      </c>
      <c r="D788" s="2">
        <f>MACD!E788</f>
        <v>3.5483324067783428E-2</v>
      </c>
      <c r="E788" s="2">
        <f>MACD!F788</f>
        <v>4.6343776057955324E-2</v>
      </c>
      <c r="F788" s="2">
        <f>'Moving Avg'!D788</f>
        <v>21.869199999999999</v>
      </c>
      <c r="G788" s="2">
        <f>'Moving Avg'!F788</f>
        <v>21.895389999999992</v>
      </c>
      <c r="H788" s="2">
        <f>'Moving Avg'!G788</f>
        <v>21.859388000000003</v>
      </c>
      <c r="I788" s="2">
        <f>'Moving Avg'!H788</f>
        <v>20.705917499999991</v>
      </c>
      <c r="J788" s="6" t="str">
        <f>OBV!F788</f>
        <v>NEUTRAL</v>
      </c>
      <c r="K788" s="6" t="str">
        <f>OBV!G788</f>
        <v>NEUTRAL</v>
      </c>
      <c r="L788" s="6" t="str">
        <f>OBV!H788</f>
        <v>NEUTRAL</v>
      </c>
    </row>
    <row r="789" spans="1:12" ht="13.5" x14ac:dyDescent="0.25">
      <c r="A789" s="3">
        <f>RSI!A789</f>
        <v>43151</v>
      </c>
      <c r="B789" s="2">
        <f>RSI!B789</f>
        <v>21.908000000000001</v>
      </c>
      <c r="C789" s="2">
        <f>RSI!I789</f>
        <v>63.217116963647911</v>
      </c>
      <c r="D789" s="2">
        <f>MACD!E789</f>
        <v>2.6094020241657745E-2</v>
      </c>
      <c r="E789" s="2">
        <f>MACD!F789</f>
        <v>4.2293824894695811E-2</v>
      </c>
      <c r="F789" s="2">
        <f>'Moving Avg'!D789</f>
        <v>21.87696</v>
      </c>
      <c r="G789" s="2">
        <f>'Moving Avg'!F789</f>
        <v>21.892479999999995</v>
      </c>
      <c r="H789" s="2">
        <f>'Moving Avg'!G789</f>
        <v>21.864946</v>
      </c>
      <c r="I789" s="2">
        <f>'Moving Avg'!H789</f>
        <v>20.738010499999994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</row>
    <row r="790" spans="1:12" ht="13.5" x14ac:dyDescent="0.25">
      <c r="A790" s="3">
        <f>RSI!A790</f>
        <v>43152</v>
      </c>
      <c r="B790" s="2">
        <f>RSI!B790</f>
        <v>21.714099999999998</v>
      </c>
      <c r="C790" s="2">
        <f>RSI!I790</f>
        <v>20.648995024147808</v>
      </c>
      <c r="D790" s="2">
        <f>MACD!E790</f>
        <v>3.2361158038948901E-2</v>
      </c>
      <c r="E790" s="2">
        <f>MACD!F790</f>
        <v>4.030729152354643E-2</v>
      </c>
      <c r="F790" s="2">
        <f>'Moving Avg'!D790</f>
        <v>21.845939999999999</v>
      </c>
      <c r="G790" s="2">
        <f>'Moving Avg'!F790</f>
        <v>21.879874999999991</v>
      </c>
      <c r="H790" s="2">
        <f>'Moving Avg'!G790</f>
        <v>21.866625999999997</v>
      </c>
      <c r="I790" s="2">
        <f>'Moving Avg'!H790</f>
        <v>20.769133999999994</v>
      </c>
      <c r="J790" s="6" t="str">
        <f>OBV!F790</f>
        <v>BEARISH</v>
      </c>
      <c r="K790" s="6" t="str">
        <f>OBV!G790</f>
        <v>STRONG</v>
      </c>
      <c r="L790" s="6" t="str">
        <f>OBV!H790</f>
        <v>CONFIRMED BEARISH</v>
      </c>
    </row>
    <row r="791" spans="1:12" ht="13.5" x14ac:dyDescent="0.25">
      <c r="A791" s="3">
        <f>RSI!A791</f>
        <v>43153</v>
      </c>
      <c r="B791" s="2">
        <f>RSI!B791</f>
        <v>21.714099999999998</v>
      </c>
      <c r="C791" s="2">
        <f>RSI!I791</f>
        <v>20.648995024147808</v>
      </c>
      <c r="D791" s="2">
        <f>MACD!E791</f>
        <v>3.8670041976555325E-2</v>
      </c>
      <c r="E791" s="2">
        <f>MACD!F791</f>
        <v>3.9979841614148207E-2</v>
      </c>
      <c r="F791" s="2">
        <f>'Moving Avg'!D791</f>
        <v>21.814920000000001</v>
      </c>
      <c r="G791" s="2">
        <f>'Moving Avg'!F791</f>
        <v>21.867269999999994</v>
      </c>
      <c r="H791" s="2">
        <f>'Moving Avg'!G791</f>
        <v>21.868305999999993</v>
      </c>
      <c r="I791" s="2">
        <f>'Moving Avg'!H791</f>
        <v>20.796778499999995</v>
      </c>
      <c r="J791" s="6" t="str">
        <f>OBV!F791</f>
        <v>BEARISH</v>
      </c>
      <c r="K791" s="6" t="str">
        <f>OBV!G791</f>
        <v>STRONG</v>
      </c>
      <c r="L791" s="6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21.714099999999998</v>
      </c>
      <c r="C792" s="2">
        <f>RSI!I792</f>
        <v>20.648995024147808</v>
      </c>
      <c r="D792" s="2">
        <f>MACD!E792</f>
        <v>4.4939736890903248E-2</v>
      </c>
      <c r="E792" s="2">
        <f>MACD!F792</f>
        <v>4.0971820669499219E-2</v>
      </c>
      <c r="F792" s="2">
        <f>'Moving Avg'!D792</f>
        <v>21.783899999999999</v>
      </c>
      <c r="G792" s="2">
        <f>'Moving Avg'!F792</f>
        <v>21.857574999999994</v>
      </c>
      <c r="H792" s="2">
        <f>'Moving Avg'!G792</f>
        <v>21.86998599999999</v>
      </c>
      <c r="I792" s="2">
        <f>'Moving Avg'!H792</f>
        <v>20.820799499999993</v>
      </c>
      <c r="J792" s="6" t="str">
        <f>OBV!F792</f>
        <v>BEARISH</v>
      </c>
      <c r="K792" s="6" t="str">
        <f>OBV!G792</f>
        <v>STRONG</v>
      </c>
      <c r="L792" s="6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21.714099999999998</v>
      </c>
      <c r="C793" s="2">
        <f>RSI!I793</f>
        <v>20.648995024147808</v>
      </c>
      <c r="D793" s="2">
        <f>MACD!E793</f>
        <v>5.1107278639854314E-2</v>
      </c>
      <c r="E793" s="2">
        <f>MACD!F793</f>
        <v>4.2998912263570235E-2</v>
      </c>
      <c r="F793" s="2">
        <f>'Moving Avg'!D793</f>
        <v>21.752880000000001</v>
      </c>
      <c r="G793" s="2">
        <f>'Moving Avg'!F793</f>
        <v>21.847879999999996</v>
      </c>
      <c r="H793" s="2">
        <f>'Moving Avg'!G793</f>
        <v>21.871665999999987</v>
      </c>
      <c r="I793" s="2">
        <f>'Moving Avg'!H793</f>
        <v>20.841032499999994</v>
      </c>
      <c r="J793" s="6" t="str">
        <f>OBV!F793</f>
        <v>BEARISH</v>
      </c>
      <c r="K793" s="6" t="str">
        <f>OBV!G793</f>
        <v>STRONG</v>
      </c>
      <c r="L793" s="6" t="str">
        <f>OBV!H793</f>
        <v>CONFIRMED BEARISH</v>
      </c>
    </row>
    <row r="794" spans="1:12" ht="13.5" x14ac:dyDescent="0.25">
      <c r="A794" s="3">
        <f>RSI!A794</f>
        <v>43158</v>
      </c>
      <c r="B794" s="2">
        <f>RSI!B794</f>
        <v>21.714099999999998</v>
      </c>
      <c r="C794" s="2">
        <f>RSI!I794</f>
        <v>20.648995024147808</v>
      </c>
      <c r="D794" s="2">
        <f>MACD!E794</f>
        <v>5.7124500481457119E-2</v>
      </c>
      <c r="E794" s="2">
        <f>MACD!F794</f>
        <v>4.5824029907147609E-2</v>
      </c>
      <c r="F794" s="2">
        <f>'Moving Avg'!D794</f>
        <v>21.714099999999998</v>
      </c>
      <c r="G794" s="2">
        <f>'Moving Avg'!F794</f>
        <v>21.838184999999992</v>
      </c>
      <c r="H794" s="2">
        <f>'Moving Avg'!G794</f>
        <v>21.873345999999987</v>
      </c>
      <c r="I794" s="2">
        <f>'Moving Avg'!H794</f>
        <v>20.857292499999989</v>
      </c>
      <c r="J794" s="6" t="str">
        <f>OBV!F794</f>
        <v>BEARISH</v>
      </c>
      <c r="K794" s="6" t="str">
        <f>OBV!G794</f>
        <v>STRONG</v>
      </c>
      <c r="L794" s="6" t="str">
        <f>OBV!H794</f>
        <v>CONFIRMED BEARISH</v>
      </c>
    </row>
    <row r="795" spans="1:12" ht="13.5" x14ac:dyDescent="0.25">
      <c r="A795" s="3">
        <f>RSI!A795</f>
        <v>43159</v>
      </c>
      <c r="B795" s="2">
        <f>RSI!B795</f>
        <v>21.714099999999998</v>
      </c>
      <c r="C795" s="2">
        <f>RSI!I795</f>
        <v>20.648995024147808</v>
      </c>
      <c r="D795" s="2">
        <f>MACD!E795</f>
        <v>6.2955377987197636E-2</v>
      </c>
      <c r="E795" s="2">
        <f>MACD!F795</f>
        <v>4.9250299523157619E-2</v>
      </c>
      <c r="F795" s="2">
        <f>'Moving Avg'!D795</f>
        <v>21.714099999999998</v>
      </c>
      <c r="G795" s="2">
        <f>'Moving Avg'!F795</f>
        <v>21.828489999999995</v>
      </c>
      <c r="H795" s="2">
        <f>'Moving Avg'!G795</f>
        <v>21.875025999999995</v>
      </c>
      <c r="I795" s="2">
        <f>'Moving Avg'!H795</f>
        <v>20.873552499999992</v>
      </c>
      <c r="J795" s="6" t="str">
        <f>OBV!F795</f>
        <v>NEUTRAL</v>
      </c>
      <c r="K795" s="6" t="str">
        <f>OBV!G795</f>
        <v>NEUTRAL</v>
      </c>
      <c r="L795" s="6" t="str">
        <f>OBV!H795</f>
        <v>NEUTRAL</v>
      </c>
    </row>
    <row r="796" spans="1:12" ht="13.5" x14ac:dyDescent="0.25">
      <c r="A796" s="3">
        <f>RSI!A796</f>
        <v>43160</v>
      </c>
      <c r="B796" s="2">
        <f>RSI!B796</f>
        <v>21.714099999999998</v>
      </c>
      <c r="C796" s="2">
        <f>RSI!I796</f>
        <v>20.648995024147808</v>
      </c>
      <c r="D796" s="2">
        <f>MACD!E796</f>
        <v>6.8573810471896479E-2</v>
      </c>
      <c r="E796" s="2">
        <f>MACD!F796</f>
        <v>5.3115001712905389E-2</v>
      </c>
      <c r="F796" s="2">
        <f>'Moving Avg'!D796</f>
        <v>21.714099999999998</v>
      </c>
      <c r="G796" s="2">
        <f>'Moving Avg'!F796</f>
        <v>21.818794999999994</v>
      </c>
      <c r="H796" s="2">
        <f>'Moving Avg'!G796</f>
        <v>21.876705999999995</v>
      </c>
      <c r="I796" s="2">
        <f>'Moving Avg'!H796</f>
        <v>20.88567449999999</v>
      </c>
      <c r="J796" s="6" t="str">
        <f>OBV!F796</f>
        <v>NEUTRAL</v>
      </c>
      <c r="K796" s="6" t="str">
        <f>OBV!G796</f>
        <v>NEUTRAL</v>
      </c>
      <c r="L796" s="6" t="str">
        <f>OBV!H796</f>
        <v>NEUTRAL</v>
      </c>
    </row>
    <row r="797" spans="1:12" ht="13.5" x14ac:dyDescent="0.25">
      <c r="A797" s="3">
        <f>RSI!A797</f>
        <v>43161</v>
      </c>
      <c r="B797" s="2">
        <f>RSI!B797</f>
        <v>21.714099999999998</v>
      </c>
      <c r="C797" s="2">
        <f>RSI!I797</f>
        <v>20.648995024147808</v>
      </c>
      <c r="D797" s="2">
        <f>MACD!E797</f>
        <v>7.3961769706670566E-2</v>
      </c>
      <c r="E797" s="2">
        <f>MACD!F797</f>
        <v>5.728435531165843E-2</v>
      </c>
      <c r="F797" s="2">
        <f>'Moving Avg'!D797</f>
        <v>21.714099999999998</v>
      </c>
      <c r="G797" s="2">
        <f>'Moving Avg'!F797</f>
        <v>21.809099999999994</v>
      </c>
      <c r="H797" s="2">
        <f>'Moving Avg'!G797</f>
        <v>21.878385999999995</v>
      </c>
      <c r="I797" s="2">
        <f>'Moving Avg'!H797</f>
        <v>20.895428999999989</v>
      </c>
      <c r="J797" s="6" t="str">
        <f>OBV!F797</f>
        <v>NEUTRAL</v>
      </c>
      <c r="K797" s="6" t="str">
        <f>OBV!G797</f>
        <v>NEUTRAL</v>
      </c>
      <c r="L797" s="6" t="str">
        <f>OBV!H797</f>
        <v>NEUTRAL</v>
      </c>
    </row>
    <row r="798" spans="1:12" ht="13.5" x14ac:dyDescent="0.25">
      <c r="A798" s="3">
        <f>RSI!A798</f>
        <v>43164</v>
      </c>
      <c r="B798" s="2">
        <f>RSI!B798</f>
        <v>21.714099999999998</v>
      </c>
      <c r="C798" s="2">
        <f>RSI!I798</f>
        <v>20.648995024147808</v>
      </c>
      <c r="D798" s="2">
        <f>MACD!E798</f>
        <v>7.9107757486543306E-2</v>
      </c>
      <c r="E798" s="2">
        <f>MACD!F798</f>
        <v>6.1649035746635411E-2</v>
      </c>
      <c r="F798" s="2">
        <f>'Moving Avg'!D798</f>
        <v>21.714099999999998</v>
      </c>
      <c r="G798" s="2">
        <f>'Moving Avg'!F798</f>
        <v>21.801344999999991</v>
      </c>
      <c r="H798" s="2">
        <f>'Moving Avg'!G798</f>
        <v>21.880065999999996</v>
      </c>
      <c r="I798" s="2">
        <f>'Moving Avg'!H798</f>
        <v>20.905183499999989</v>
      </c>
      <c r="J798" s="6" t="str">
        <f>OBV!F798</f>
        <v>NEUTRAL</v>
      </c>
      <c r="K798" s="6" t="str">
        <f>OBV!G798</f>
        <v>NEUTRAL</v>
      </c>
      <c r="L798" s="6" t="str">
        <f>OBV!H798</f>
        <v>NEUTRAL</v>
      </c>
    </row>
    <row r="799" spans="1:12" ht="13.5" x14ac:dyDescent="0.25">
      <c r="A799" s="3">
        <f>RSI!A799</f>
        <v>43165</v>
      </c>
      <c r="B799" s="2">
        <f>RSI!B799</f>
        <v>21.714099999999998</v>
      </c>
      <c r="C799" s="2">
        <f>RSI!I799</f>
        <v>20.648995024147808</v>
      </c>
      <c r="D799" s="2">
        <f>MACD!E799</f>
        <v>8.9974753525055462E-2</v>
      </c>
      <c r="E799" s="2">
        <f>MACD!F799</f>
        <v>6.7314179302319421E-2</v>
      </c>
      <c r="F799" s="2">
        <f>'Moving Avg'!D799</f>
        <v>21.714099999999998</v>
      </c>
      <c r="G799" s="2">
        <f>'Moving Avg'!F799</f>
        <v>21.793589999999991</v>
      </c>
      <c r="H799" s="2">
        <f>'Moving Avg'!G799</f>
        <v>21.881746</v>
      </c>
      <c r="I799" s="2">
        <f>'Moving Avg'!H799</f>
        <v>20.914937999999989</v>
      </c>
      <c r="J799" s="6" t="str">
        <f>OBV!F799</f>
        <v>NEUTRAL</v>
      </c>
      <c r="K799" s="6" t="str">
        <f>OBV!G799</f>
        <v>NEUTRAL</v>
      </c>
      <c r="L799" s="6" t="str">
        <f>OBV!H799</f>
        <v>NEUTRAL</v>
      </c>
    </row>
    <row r="800" spans="1:12" ht="13.5" x14ac:dyDescent="0.25">
      <c r="A800" s="3">
        <f>RSI!A800</f>
        <v>43166</v>
      </c>
      <c r="B800" s="2">
        <f>RSI!B800</f>
        <v>21.714099999999998</v>
      </c>
      <c r="C800" s="2">
        <f>RSI!I800</f>
        <v>20.648995024147808</v>
      </c>
      <c r="D800" s="2">
        <f>MACD!E800</f>
        <v>6.984234582275306E-2</v>
      </c>
      <c r="E800" s="2">
        <f>MACD!F800</f>
        <v>6.7819812606406155E-2</v>
      </c>
      <c r="F800" s="2">
        <f>'Moving Avg'!D800</f>
        <v>21.714099999999998</v>
      </c>
      <c r="G800" s="2">
        <f>'Moving Avg'!F800</f>
        <v>21.785834999999988</v>
      </c>
      <c r="H800" s="2">
        <f>'Moving Avg'!G800</f>
        <v>21.883425999999996</v>
      </c>
      <c r="I800" s="2">
        <f>'Moving Avg'!H800</f>
        <v>20.924692499999988</v>
      </c>
      <c r="J800" s="6" t="str">
        <f>OBV!F800</f>
        <v>NEUTRAL</v>
      </c>
      <c r="K800" s="6" t="str">
        <f>OBV!G800</f>
        <v>NEUTRAL</v>
      </c>
      <c r="L800" s="6" t="str">
        <f>OBV!H800</f>
        <v>NEUTRAL</v>
      </c>
    </row>
    <row r="801" spans="1:12" ht="13.5" x14ac:dyDescent="0.25">
      <c r="A801" s="3">
        <f>RSI!A801</f>
        <v>43167</v>
      </c>
      <c r="B801" s="2">
        <f>RSI!B801</f>
        <v>21.714099999999998</v>
      </c>
      <c r="C801" s="2">
        <f>RSI!I801</f>
        <v>20.648995024147808</v>
      </c>
      <c r="D801" s="2">
        <f>MACD!E801</f>
        <v>5.327316775601787E-2</v>
      </c>
      <c r="E801" s="2">
        <f>MACD!F801</f>
        <v>6.4910483636328509E-2</v>
      </c>
      <c r="F801" s="2">
        <f>'Moving Avg'!D801</f>
        <v>21.714099999999998</v>
      </c>
      <c r="G801" s="2">
        <f>'Moving Avg'!F801</f>
        <v>21.778079999999992</v>
      </c>
      <c r="H801" s="2">
        <f>'Moving Avg'!G801</f>
        <v>21.878255999999997</v>
      </c>
      <c r="I801" s="2">
        <f>'Moving Avg'!H801</f>
        <v>20.934446999999988</v>
      </c>
      <c r="J801" s="6" t="str">
        <f>OBV!F801</f>
        <v>NEUTRAL</v>
      </c>
      <c r="K801" s="6" t="str">
        <f>OBV!G801</f>
        <v>NEUTRAL</v>
      </c>
      <c r="L801" s="6" t="str">
        <f>OBV!H801</f>
        <v>NEUTRAL</v>
      </c>
    </row>
    <row r="802" spans="1:12" ht="13.5" x14ac:dyDescent="0.25">
      <c r="A802" s="3">
        <f>RSI!A802</f>
        <v>43168</v>
      </c>
      <c r="B802" s="2">
        <f>RSI!B802</f>
        <v>21.9726</v>
      </c>
      <c r="C802" s="2">
        <f>RSI!I802</f>
        <v>75.081984817384992</v>
      </c>
      <c r="D802" s="2">
        <f>MACD!E802</f>
        <v>2.0536368213633693E-2</v>
      </c>
      <c r="E802" s="2">
        <f>MACD!F802</f>
        <v>5.6035660551789553E-2</v>
      </c>
      <c r="F802" s="2">
        <f>'Moving Avg'!D802</f>
        <v>21.765799999999999</v>
      </c>
      <c r="G802" s="2">
        <f>'Moving Avg'!F802</f>
        <v>21.783249999999988</v>
      </c>
      <c r="H802" s="2">
        <f>'Moving Avg'!G802</f>
        <v>21.878256</v>
      </c>
      <c r="I802" s="2">
        <f>'Moving Avg'!H802</f>
        <v>20.941479499999986</v>
      </c>
      <c r="J802" s="6" t="str">
        <f>OBV!F802</f>
        <v>BULLISH</v>
      </c>
      <c r="K802" s="6" t="str">
        <f>OBV!G802</f>
        <v>WEAK</v>
      </c>
      <c r="L802" s="6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21.9726</v>
      </c>
      <c r="C803" s="2">
        <f>RSI!I803</f>
        <v>75.081984817384992</v>
      </c>
      <c r="D803" s="2">
        <f>MACD!E803</f>
        <v>-8.2920230883871682E-3</v>
      </c>
      <c r="E803" s="2">
        <f>MACD!F803</f>
        <v>4.3170123823754215E-2</v>
      </c>
      <c r="F803" s="2">
        <f>'Moving Avg'!D803</f>
        <v>21.817499999999999</v>
      </c>
      <c r="G803" s="2">
        <f>'Moving Avg'!F803</f>
        <v>21.788419999999995</v>
      </c>
      <c r="H803" s="2">
        <f>'Moving Avg'!G803</f>
        <v>21.878256000000007</v>
      </c>
      <c r="I803" s="2">
        <f>'Moving Avg'!H803</f>
        <v>20.948511999999983</v>
      </c>
      <c r="J803" s="6" t="str">
        <f>OBV!F803</f>
        <v>BULLISH</v>
      </c>
      <c r="K803" s="6" t="str">
        <f>OBV!G803</f>
        <v>WEAK</v>
      </c>
      <c r="L803" s="6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21.9726</v>
      </c>
      <c r="C804" s="2">
        <f>RSI!I804</f>
        <v>75.081984817384992</v>
      </c>
      <c r="D804" s="2">
        <f>MACD!E804</f>
        <v>-3.3729742506341864E-2</v>
      </c>
      <c r="E804" s="2">
        <f>MACD!F804</f>
        <v>2.7790150557735E-2</v>
      </c>
      <c r="F804" s="2">
        <f>'Moving Avg'!D804</f>
        <v>21.869199999999999</v>
      </c>
      <c r="G804" s="2">
        <f>'Moving Avg'!F804</f>
        <v>21.793589999999991</v>
      </c>
      <c r="H804" s="2">
        <f>'Moving Avg'!G804</f>
        <v>21.878256000000011</v>
      </c>
      <c r="I804" s="2">
        <f>'Moving Avg'!H804</f>
        <v>20.955544499999984</v>
      </c>
      <c r="J804" s="6" t="str">
        <f>OBV!F804</f>
        <v>BULLISH</v>
      </c>
      <c r="K804" s="6" t="str">
        <f>OBV!G804</f>
        <v>WEAK</v>
      </c>
      <c r="L804" s="6" t="str">
        <f>OBV!H804</f>
        <v>CONFIRMED BULLISH</v>
      </c>
    </row>
    <row r="805" spans="1:12" ht="13.5" x14ac:dyDescent="0.25">
      <c r="A805" s="3">
        <f>RSI!A805</f>
        <v>43173</v>
      </c>
      <c r="B805" s="2">
        <f>RSI!B805</f>
        <v>21.9726</v>
      </c>
      <c r="C805" s="2">
        <f>RSI!I805</f>
        <v>75.081984817384992</v>
      </c>
      <c r="D805" s="2">
        <f>MACD!E805</f>
        <v>-5.6221064073042726E-2</v>
      </c>
      <c r="E805" s="2">
        <f>MACD!F805</f>
        <v>1.0987907631579455E-2</v>
      </c>
      <c r="F805" s="2">
        <f>'Moving Avg'!D805</f>
        <v>21.9209</v>
      </c>
      <c r="G805" s="2">
        <f>'Moving Avg'!F805</f>
        <v>21.798759999999994</v>
      </c>
      <c r="H805" s="2">
        <f>'Moving Avg'!G805</f>
        <v>21.878256000000011</v>
      </c>
      <c r="I805" s="2">
        <f>'Moving Avg'!H805</f>
        <v>20.962576999999982</v>
      </c>
      <c r="J805" s="6" t="str">
        <f>OBV!F805</f>
        <v>BULLISH</v>
      </c>
      <c r="K805" s="6" t="str">
        <f>OBV!G805</f>
        <v>WEAK</v>
      </c>
      <c r="L805" s="6" t="str">
        <f>OBV!H805</f>
        <v>CONFIRMED BULLISH</v>
      </c>
    </row>
    <row r="806" spans="1:12" ht="13.5" x14ac:dyDescent="0.25">
      <c r="A806" s="3">
        <f>RSI!A806</f>
        <v>43174</v>
      </c>
      <c r="B806" s="2">
        <f>RSI!B806</f>
        <v>21.9726</v>
      </c>
      <c r="C806" s="2">
        <f>RSI!I806</f>
        <v>75.081984817384992</v>
      </c>
      <c r="D806" s="2">
        <f>MACD!E806</f>
        <v>-7.6147642917916869E-2</v>
      </c>
      <c r="E806" s="2">
        <f>MACD!F806</f>
        <v>-6.4392024783198106E-3</v>
      </c>
      <c r="F806" s="2">
        <f>'Moving Avg'!D806</f>
        <v>21.9726</v>
      </c>
      <c r="G806" s="2">
        <f>'Moving Avg'!F806</f>
        <v>21.803929999999998</v>
      </c>
      <c r="H806" s="2">
        <f>'Moving Avg'!G806</f>
        <v>21.878256000000011</v>
      </c>
      <c r="I806" s="2">
        <f>'Moving Avg'!H806</f>
        <v>20.969609499999979</v>
      </c>
      <c r="J806" s="6" t="str">
        <f>OBV!F806</f>
        <v>BULLISH</v>
      </c>
      <c r="K806" s="6" t="str">
        <f>OBV!G806</f>
        <v>WEAK</v>
      </c>
      <c r="L806" s="6" t="str">
        <f>OBV!H806</f>
        <v>CONFIRMED BULLISH</v>
      </c>
    </row>
    <row r="807" spans="1:12" ht="13.5" x14ac:dyDescent="0.25">
      <c r="A807" s="3">
        <f>RSI!A807</f>
        <v>43175</v>
      </c>
      <c r="B807" s="2">
        <f>RSI!B807</f>
        <v>21.9726</v>
      </c>
      <c r="C807" s="2">
        <f>RSI!I807</f>
        <v>75.081984817384992</v>
      </c>
      <c r="D807" s="2">
        <f>MACD!E807</f>
        <v>-9.3837724429793212E-2</v>
      </c>
      <c r="E807" s="2">
        <f>MACD!F807</f>
        <v>-2.3918906868614493E-2</v>
      </c>
      <c r="F807" s="2">
        <f>'Moving Avg'!D807</f>
        <v>21.9726</v>
      </c>
      <c r="G807" s="2">
        <f>'Moving Avg'!F807</f>
        <v>21.809099999999997</v>
      </c>
      <c r="H807" s="2">
        <f>'Moving Avg'!G807</f>
        <v>21.878256000000011</v>
      </c>
      <c r="I807" s="2">
        <f>'Moving Avg'!H807</f>
        <v>20.97859799999998</v>
      </c>
      <c r="J807" s="6" t="str">
        <f>OBV!F807</f>
        <v>NEUTRAL</v>
      </c>
      <c r="K807" s="6" t="str">
        <f>OBV!G807</f>
        <v>NEUTRAL</v>
      </c>
      <c r="L807" s="6" t="str">
        <f>OBV!H807</f>
        <v>NEUTRAL</v>
      </c>
    </row>
    <row r="808" spans="1:12" ht="13.5" x14ac:dyDescent="0.25">
      <c r="A808" s="3">
        <f>RSI!A808</f>
        <v>43178</v>
      </c>
      <c r="B808" s="2">
        <f>RSI!B808</f>
        <v>22.631799999999998</v>
      </c>
      <c r="C808" s="2">
        <f>RSI!I808</f>
        <v>93.317448643040137</v>
      </c>
      <c r="D808" s="2">
        <f>MACD!E808</f>
        <v>-0.15840359770058399</v>
      </c>
      <c r="E808" s="2">
        <f>MACD!F808</f>
        <v>-5.0815845035008397E-2</v>
      </c>
      <c r="F808" s="2">
        <f>'Moving Avg'!D808</f>
        <v>22.10444</v>
      </c>
      <c r="G808" s="2">
        <f>'Moving Avg'!F808</f>
        <v>21.84723</v>
      </c>
      <c r="H808" s="2">
        <f>'Moving Avg'!G808</f>
        <v>21.89144000000001</v>
      </c>
      <c r="I808" s="2">
        <f>'Moving Avg'!H808</f>
        <v>20.990966499999978</v>
      </c>
      <c r="J808" s="6" t="str">
        <f>OBV!F808</f>
        <v>NEUTRAL</v>
      </c>
      <c r="K808" s="6" t="str">
        <f>OBV!G808</f>
        <v>NEUTRAL</v>
      </c>
      <c r="L808" s="6" t="str">
        <f>OBV!H808</f>
        <v>NEUTRAL</v>
      </c>
    </row>
    <row r="809" spans="1:12" ht="13.5" x14ac:dyDescent="0.25">
      <c r="A809" s="3">
        <f>RSI!A809</f>
        <v>43180</v>
      </c>
      <c r="B809" s="2">
        <f>RSI!B809</f>
        <v>22.631799999999998</v>
      </c>
      <c r="C809" s="2">
        <f>RSI!I809</f>
        <v>93.317448643040137</v>
      </c>
      <c r="D809" s="2">
        <f>MACD!E809</f>
        <v>-0.21764234630076729</v>
      </c>
      <c r="E809" s="2">
        <f>MACD!F809</f>
        <v>-8.4181145288160175E-2</v>
      </c>
      <c r="F809" s="2">
        <f>'Moving Avg'!D809</f>
        <v>22.236280000000001</v>
      </c>
      <c r="G809" s="2">
        <f>'Moving Avg'!F809</f>
        <v>21.883419999999997</v>
      </c>
      <c r="H809" s="2">
        <f>'Moving Avg'!G809</f>
        <v>21.904624000000013</v>
      </c>
      <c r="I809" s="2">
        <f>'Moving Avg'!H809</f>
        <v>21.003334999999979</v>
      </c>
      <c r="J809" s="6" t="str">
        <f>OBV!F809</f>
        <v>NEUTRAL</v>
      </c>
      <c r="K809" s="6" t="str">
        <f>OBV!G809</f>
        <v>NEUTRAL</v>
      </c>
      <c r="L809" s="6" t="str">
        <f>OBV!H809</f>
        <v>NEUTRAL</v>
      </c>
    </row>
    <row r="810" spans="1:12" ht="13.5" x14ac:dyDescent="0.25">
      <c r="A810" s="3">
        <f>RSI!A810</f>
        <v>43181</v>
      </c>
      <c r="B810" s="2">
        <f>RSI!B810</f>
        <v>22.631799999999998</v>
      </c>
      <c r="C810" s="2">
        <f>RSI!I810</f>
        <v>93.317448643040137</v>
      </c>
      <c r="D810" s="2">
        <f>MACD!E810</f>
        <v>-0.27203233627184531</v>
      </c>
      <c r="E810" s="2">
        <f>MACD!F810</f>
        <v>-0.12175138348489721</v>
      </c>
      <c r="F810" s="2">
        <f>'Moving Avg'!D810</f>
        <v>22.368119999999998</v>
      </c>
      <c r="G810" s="2">
        <f>'Moving Avg'!F810</f>
        <v>21.929304999999999</v>
      </c>
      <c r="H810" s="2">
        <f>'Moving Avg'!G810</f>
        <v>21.917808000000015</v>
      </c>
      <c r="I810" s="2">
        <f>'Moving Avg'!H810</f>
        <v>21.015703499999976</v>
      </c>
      <c r="J810" s="6" t="str">
        <f>OBV!F810</f>
        <v>NEUTRAL</v>
      </c>
      <c r="K810" s="6" t="str">
        <f>OBV!G810</f>
        <v>NEUTRAL</v>
      </c>
      <c r="L810" s="6" t="str">
        <f>OBV!H810</f>
        <v>NEUTRAL</v>
      </c>
    </row>
    <row r="811" spans="1:12" ht="13.5" x14ac:dyDescent="0.25">
      <c r="A811" s="3">
        <f>RSI!A811</f>
        <v>43182</v>
      </c>
      <c r="B811" s="2">
        <f>RSI!B811</f>
        <v>22.631799999999998</v>
      </c>
      <c r="C811" s="2">
        <f>RSI!I811</f>
        <v>93.317448643040137</v>
      </c>
      <c r="D811" s="2">
        <f>MACD!E811</f>
        <v>-0.32200361233155661</v>
      </c>
      <c r="E811" s="2">
        <f>MACD!F811</f>
        <v>-0.16180182925422909</v>
      </c>
      <c r="F811" s="2">
        <f>'Moving Avg'!D811</f>
        <v>22.499959999999998</v>
      </c>
      <c r="G811" s="2">
        <f>'Moving Avg'!F811</f>
        <v>21.975189999999998</v>
      </c>
      <c r="H811" s="2">
        <f>'Moving Avg'!G811</f>
        <v>21.930992000000014</v>
      </c>
      <c r="I811" s="2">
        <f>'Moving Avg'!H811</f>
        <v>21.02807199999998</v>
      </c>
      <c r="J811" s="6" t="str">
        <f>OBV!F811</f>
        <v>NEUTRAL</v>
      </c>
      <c r="K811" s="6" t="str">
        <f>OBV!G811</f>
        <v>NEUTRAL</v>
      </c>
      <c r="L811" s="6" t="str">
        <f>OBV!H811</f>
        <v>NEUTRAL</v>
      </c>
    </row>
    <row r="812" spans="1:12" ht="13.5" x14ac:dyDescent="0.25">
      <c r="A812" s="3">
        <f>RSI!A812</f>
        <v>43185</v>
      </c>
      <c r="B812" s="2">
        <f>RSI!B812</f>
        <v>22.631799999999998</v>
      </c>
      <c r="C812" s="2">
        <f>RSI!I812</f>
        <v>93.317448643040137</v>
      </c>
      <c r="D812" s="2">
        <f>MACD!E812</f>
        <v>-0.32817422904692251</v>
      </c>
      <c r="E812" s="2">
        <f>MACD!F812</f>
        <v>-0.19507630921276778</v>
      </c>
      <c r="F812" s="2">
        <f>'Moving Avg'!D812</f>
        <v>22.631799999999998</v>
      </c>
      <c r="G812" s="2">
        <f>'Moving Avg'!F812</f>
        <v>22.021075</v>
      </c>
      <c r="H812" s="2">
        <f>'Moving Avg'!G812</f>
        <v>21.944176000000017</v>
      </c>
      <c r="I812" s="2">
        <f>'Moving Avg'!H812</f>
        <v>21.040440499999978</v>
      </c>
      <c r="J812" s="6" t="str">
        <f>OBV!F812</f>
        <v>NEUTRAL</v>
      </c>
      <c r="K812" s="6" t="str">
        <f>OBV!G812</f>
        <v>NEUTRAL</v>
      </c>
      <c r="L812" s="6" t="str">
        <f>OBV!H812</f>
        <v>NEUTRAL</v>
      </c>
    </row>
    <row r="813" spans="1:12" ht="13.5" x14ac:dyDescent="0.25">
      <c r="A813" s="3">
        <f>RSI!A813</f>
        <v>43186</v>
      </c>
      <c r="B813" s="2">
        <f>RSI!B813</f>
        <v>22.631799999999998</v>
      </c>
      <c r="C813" s="2">
        <f>RSI!I813</f>
        <v>93.317448643040137</v>
      </c>
      <c r="D813" s="2">
        <f>MACD!E813</f>
        <v>-0.33678113127067988</v>
      </c>
      <c r="E813" s="2">
        <f>MACD!F813</f>
        <v>-0.22341727362435021</v>
      </c>
      <c r="F813" s="2">
        <f>'Moving Avg'!D813</f>
        <v>22.631799999999998</v>
      </c>
      <c r="G813" s="2">
        <f>'Moving Avg'!F813</f>
        <v>22.066960000000002</v>
      </c>
      <c r="H813" s="2">
        <f>'Moving Avg'!G813</f>
        <v>21.957360000000016</v>
      </c>
      <c r="I813" s="2">
        <f>'Moving Avg'!H813</f>
        <v>21.052808999999979</v>
      </c>
      <c r="J813" s="6" t="str">
        <f>OBV!F813</f>
        <v>NEUTRAL</v>
      </c>
      <c r="K813" s="6" t="str">
        <f>OBV!G813</f>
        <v>NEUTRAL</v>
      </c>
      <c r="L813" s="6" t="str">
        <f>OBV!H813</f>
        <v>NEUTRAL</v>
      </c>
    </row>
    <row r="814" spans="1:12" ht="13.5" x14ac:dyDescent="0.25">
      <c r="A814" s="3">
        <f>RSI!A814</f>
        <v>43187</v>
      </c>
      <c r="B814" s="2">
        <f>RSI!B814</f>
        <v>22.631799999999998</v>
      </c>
      <c r="C814" s="2">
        <f>RSI!I814</f>
        <v>93.317448643040137</v>
      </c>
      <c r="D814" s="2">
        <f>MACD!E814</f>
        <v>-0.3471987198360651</v>
      </c>
      <c r="E814" s="2">
        <f>MACD!F814</f>
        <v>-0.24817356286669318</v>
      </c>
      <c r="F814" s="2">
        <f>'Moving Avg'!D814</f>
        <v>22.631799999999998</v>
      </c>
      <c r="G814" s="2">
        <f>'Moving Avg'!F814</f>
        <v>22.112845</v>
      </c>
      <c r="H814" s="2">
        <f>'Moving Avg'!G814</f>
        <v>21.970544000000018</v>
      </c>
      <c r="I814" s="2">
        <f>'Moving Avg'!H814</f>
        <v>21.065177499999983</v>
      </c>
      <c r="J814" s="6" t="str">
        <f>OBV!F814</f>
        <v>NEUTRAL</v>
      </c>
      <c r="K814" s="6" t="str">
        <f>OBV!G814</f>
        <v>NEUTRAL</v>
      </c>
      <c r="L814" s="6" t="str">
        <f>OBV!H814</f>
        <v>NEUTRAL</v>
      </c>
    </row>
    <row r="815" spans="1:12" ht="13.5" x14ac:dyDescent="0.25">
      <c r="A815" s="3">
        <f>RSI!A815</f>
        <v>43188</v>
      </c>
      <c r="B815" s="2">
        <f>RSI!B815</f>
        <v>22.631799999999998</v>
      </c>
      <c r="C815" s="2">
        <f>RSI!I815</f>
        <v>93.317448643040137</v>
      </c>
      <c r="D815" s="2">
        <f>MACD!E815</f>
        <v>-0.35891621834358034</v>
      </c>
      <c r="E815" s="2">
        <f>MACD!F815</f>
        <v>-0.27032209396207063</v>
      </c>
      <c r="F815" s="2">
        <f>'Moving Avg'!D815</f>
        <v>22.631799999999998</v>
      </c>
      <c r="G815" s="2">
        <f>'Moving Avg'!F815</f>
        <v>22.158729999999998</v>
      </c>
      <c r="H815" s="2">
        <f>'Moving Avg'!G815</f>
        <v>21.983728000000021</v>
      </c>
      <c r="I815" s="2">
        <f>'Moving Avg'!H815</f>
        <v>21.077545999999984</v>
      </c>
      <c r="J815" s="6" t="str">
        <f>OBV!F815</f>
        <v>NEUTRAL</v>
      </c>
      <c r="K815" s="6" t="str">
        <f>OBV!G815</f>
        <v>NEUTRAL</v>
      </c>
      <c r="L815" s="6" t="str">
        <f>OBV!H815</f>
        <v>NEUTRAL</v>
      </c>
    </row>
    <row r="816" spans="1:12" ht="13.5" x14ac:dyDescent="0.25">
      <c r="A816" s="3">
        <f>RSI!A816</f>
        <v>43189</v>
      </c>
      <c r="B816" s="2">
        <f>RSI!B816</f>
        <v>22.631799999999998</v>
      </c>
      <c r="C816" s="2">
        <f>RSI!I816</f>
        <v>93.317448643040137</v>
      </c>
      <c r="D816" s="2">
        <f>MACD!E816</f>
        <v>-0.37151863206492308</v>
      </c>
      <c r="E816" s="2">
        <f>MACD!F816</f>
        <v>-0.29056140158264115</v>
      </c>
      <c r="F816" s="2">
        <f>'Moving Avg'!D816</f>
        <v>22.631799999999998</v>
      </c>
      <c r="G816" s="2">
        <f>'Moving Avg'!F816</f>
        <v>22.204614999999997</v>
      </c>
      <c r="H816" s="2">
        <f>'Moving Avg'!G816</f>
        <v>21.996912000000012</v>
      </c>
      <c r="I816" s="2">
        <f>'Moving Avg'!H816</f>
        <v>21.089914499999981</v>
      </c>
      <c r="J816" s="6" t="str">
        <f>OBV!F816</f>
        <v>NEUTRAL</v>
      </c>
      <c r="K816" s="6" t="str">
        <f>OBV!G816</f>
        <v>NEUTRAL</v>
      </c>
      <c r="L816" s="6" t="str">
        <f>OBV!H816</f>
        <v>NEUTRAL</v>
      </c>
    </row>
    <row r="817" spans="1:12" ht="13.5" x14ac:dyDescent="0.25">
      <c r="A817" s="3">
        <f>RSI!A817</f>
        <v>43192</v>
      </c>
      <c r="B817" s="2">
        <f>RSI!B817</f>
        <v>22.631799999999998</v>
      </c>
      <c r="C817" s="2">
        <f>RSI!I817</f>
        <v>93.317448643040137</v>
      </c>
      <c r="D817" s="2">
        <f>MACD!E817</f>
        <v>-0.38467073817634656</v>
      </c>
      <c r="E817" s="2">
        <f>MACD!F817</f>
        <v>-0.30938326890138224</v>
      </c>
      <c r="F817" s="2">
        <f>'Moving Avg'!D817</f>
        <v>22.631799999999998</v>
      </c>
      <c r="G817" s="2">
        <f>'Moving Avg'!F817</f>
        <v>22.250499999999999</v>
      </c>
      <c r="H817" s="2">
        <f>'Moving Avg'!G817</f>
        <v>22.010096000000011</v>
      </c>
      <c r="I817" s="2">
        <f>'Moving Avg'!H817</f>
        <v>21.102282999999986</v>
      </c>
      <c r="J817" s="6" t="str">
        <f>OBV!F817</f>
        <v>NEUTRAL</v>
      </c>
      <c r="K817" s="6" t="str">
        <f>OBV!G817</f>
        <v>NEUTRAL</v>
      </c>
      <c r="L817" s="6" t="str">
        <f>OBV!H817</f>
        <v>NEUTRAL</v>
      </c>
    </row>
    <row r="818" spans="1:12" ht="13.5" x14ac:dyDescent="0.25">
      <c r="A818" s="3">
        <f>RSI!A818</f>
        <v>43193</v>
      </c>
      <c r="B818" s="2">
        <f>RSI!B818</f>
        <v>22.631799999999998</v>
      </c>
      <c r="C818" s="2">
        <f>RSI!I818</f>
        <v>93.317448643040137</v>
      </c>
      <c r="D818" s="2">
        <f>MACD!E818</f>
        <v>-0.29668824879724909</v>
      </c>
      <c r="E818" s="2">
        <f>MACD!F818</f>
        <v>-0.30684426488055561</v>
      </c>
      <c r="F818" s="2">
        <f>'Moving Avg'!D818</f>
        <v>22.631799999999998</v>
      </c>
      <c r="G818" s="2">
        <f>'Moving Avg'!F818</f>
        <v>22.296384999999997</v>
      </c>
      <c r="H818" s="2">
        <f>'Moving Avg'!G818</f>
        <v>22.023408000000007</v>
      </c>
      <c r="I818" s="2">
        <f>'Moving Avg'!H818</f>
        <v>21.114651499999987</v>
      </c>
      <c r="J818" s="6" t="str">
        <f>OBV!F818</f>
        <v>NEUTRAL</v>
      </c>
      <c r="K818" s="6" t="str">
        <f>OBV!G818</f>
        <v>NEUTRAL</v>
      </c>
      <c r="L818" s="6" t="str">
        <f>OBV!H818</f>
        <v>NEUTRAL</v>
      </c>
    </row>
    <row r="819" spans="1:12" ht="13.5" x14ac:dyDescent="0.25">
      <c r="A819" s="3">
        <f>RSI!A819</f>
        <v>43194</v>
      </c>
      <c r="B819" s="2">
        <f>RSI!B819</f>
        <v>22.631799999999998</v>
      </c>
      <c r="C819" s="2">
        <f>RSI!I819</f>
        <v>93.317448643040137</v>
      </c>
      <c r="D819" s="2">
        <f>MACD!E819</f>
        <v>-0.22437503633445743</v>
      </c>
      <c r="E819" s="2">
        <f>MACD!F819</f>
        <v>-0.29035041917133597</v>
      </c>
      <c r="F819" s="2">
        <f>'Moving Avg'!D819</f>
        <v>22.631799999999998</v>
      </c>
      <c r="G819" s="2">
        <f>'Moving Avg'!F819</f>
        <v>22.342269999999999</v>
      </c>
      <c r="H819" s="2">
        <f>'Moving Avg'!G819</f>
        <v>22.036720000000013</v>
      </c>
      <c r="I819" s="2">
        <f>'Moving Avg'!H819</f>
        <v>21.127019999999987</v>
      </c>
      <c r="J819" s="6" t="str">
        <f>OBV!F819</f>
        <v>NEUTRAL</v>
      </c>
      <c r="K819" s="6" t="str">
        <f>OBV!G819</f>
        <v>NEUTRAL</v>
      </c>
      <c r="L819" s="6" t="str">
        <f>OBV!H819</f>
        <v>NEUTRAL</v>
      </c>
    </row>
    <row r="820" spans="1:12" ht="13.5" x14ac:dyDescent="0.25">
      <c r="A820" s="3">
        <f>RSI!A820</f>
        <v>43195</v>
      </c>
      <c r="B820" s="2">
        <f>RSI!B820</f>
        <v>22.631799999999998</v>
      </c>
      <c r="C820" s="2">
        <f>RSI!I820</f>
        <v>93.317448643040137</v>
      </c>
      <c r="D820" s="2">
        <f>MACD!E820</f>
        <v>-0.16516240507347391</v>
      </c>
      <c r="E820" s="2">
        <f>MACD!F820</f>
        <v>-0.26531281635176357</v>
      </c>
      <c r="F820" s="2">
        <f>'Moving Avg'!D820</f>
        <v>22.631799999999998</v>
      </c>
      <c r="G820" s="2">
        <f>'Moving Avg'!F820</f>
        <v>22.388155000000001</v>
      </c>
      <c r="H820" s="2">
        <f>'Moving Avg'!G820</f>
        <v>22.050032000000009</v>
      </c>
      <c r="I820" s="2">
        <f>'Moving Avg'!H820</f>
        <v>21.139388499999992</v>
      </c>
      <c r="J820" s="6" t="str">
        <f>OBV!F820</f>
        <v>NEUTRAL</v>
      </c>
      <c r="K820" s="6" t="str">
        <f>OBV!G820</f>
        <v>NEUTRAL</v>
      </c>
      <c r="L820" s="6" t="str">
        <f>OBV!H820</f>
        <v>NEUTRAL</v>
      </c>
    </row>
    <row r="821" spans="1:12" ht="13.5" x14ac:dyDescent="0.25">
      <c r="A821" s="3">
        <f>RSI!A821</f>
        <v>43196</v>
      </c>
      <c r="B821" s="2">
        <f>RSI!B821</f>
        <v>22.631799999999998</v>
      </c>
      <c r="C821" s="2">
        <f>RSI!I821</f>
        <v>93.317448643040137</v>
      </c>
      <c r="D821" s="2">
        <f>MACD!E821</f>
        <v>-0.11688854975420071</v>
      </c>
      <c r="E821" s="2">
        <f>MACD!F821</f>
        <v>-0.23562796303225103</v>
      </c>
      <c r="F821" s="2">
        <f>'Moving Avg'!D821</f>
        <v>22.631799999999998</v>
      </c>
      <c r="G821" s="2">
        <f>'Moving Avg'!F821</f>
        <v>22.43404</v>
      </c>
      <c r="H821" s="2">
        <f>'Moving Avg'!G821</f>
        <v>22.063344000000015</v>
      </c>
      <c r="I821" s="2">
        <f>'Moving Avg'!H821</f>
        <v>21.151756999999993</v>
      </c>
      <c r="J821" s="6" t="str">
        <f>OBV!F821</f>
        <v>NEUTRAL</v>
      </c>
      <c r="K821" s="6" t="str">
        <f>OBV!G821</f>
        <v>NEUTRAL</v>
      </c>
      <c r="L821" s="6" t="str">
        <f>OBV!H821</f>
        <v>NEUTRAL</v>
      </c>
    </row>
    <row r="822" spans="1:12" ht="13.5" x14ac:dyDescent="0.25">
      <c r="A822" s="3">
        <f>RSI!A822</f>
        <v>43200</v>
      </c>
      <c r="B822" s="2">
        <f>RSI!B822</f>
        <v>22.631799999999998</v>
      </c>
      <c r="C822" s="2">
        <f>RSI!I822</f>
        <v>93.317448643040137</v>
      </c>
      <c r="D822" s="2">
        <f>MACD!E822</f>
        <v>-7.773508989147615E-2</v>
      </c>
      <c r="E822" s="2">
        <f>MACD!F822</f>
        <v>-0.20404938840409606</v>
      </c>
      <c r="F822" s="2">
        <f>'Moving Avg'!D822</f>
        <v>22.631799999999998</v>
      </c>
      <c r="G822" s="2">
        <f>'Moving Avg'!F822</f>
        <v>22.466999999999999</v>
      </c>
      <c r="H822" s="2">
        <f>'Moving Avg'!G822</f>
        <v>22.07782000000001</v>
      </c>
      <c r="I822" s="2">
        <f>'Moving Avg'!H822</f>
        <v>21.164125499999997</v>
      </c>
      <c r="J822" s="6" t="str">
        <f>OBV!F822</f>
        <v>NEUTRAL</v>
      </c>
      <c r="K822" s="6" t="str">
        <f>OBV!G822</f>
        <v>NEUTRAL</v>
      </c>
      <c r="L822" s="6" t="str">
        <f>OBV!H822</f>
        <v>NEUTRAL</v>
      </c>
    </row>
    <row r="823" spans="1:12" ht="13.5" x14ac:dyDescent="0.25">
      <c r="A823" s="3">
        <f>RSI!A823</f>
        <v>43201</v>
      </c>
      <c r="B823" s="2">
        <f>RSI!B823</f>
        <v>22.631799999999998</v>
      </c>
      <c r="C823" s="2">
        <f>RSI!I823</f>
        <v>93.317448643040137</v>
      </c>
      <c r="D823" s="2">
        <f>MACD!E823</f>
        <v>-4.6173432279466908E-2</v>
      </c>
      <c r="E823" s="2">
        <f>MACD!F823</f>
        <v>-0.17247419717917023</v>
      </c>
      <c r="F823" s="2">
        <f>'Moving Avg'!D823</f>
        <v>22.631799999999998</v>
      </c>
      <c r="G823" s="2">
        <f>'Moving Avg'!F823</f>
        <v>22.499959999999998</v>
      </c>
      <c r="H823" s="2">
        <f>'Moving Avg'!G823</f>
        <v>22.092296000000015</v>
      </c>
      <c r="I823" s="2">
        <f>'Moving Avg'!H823</f>
        <v>21.179508999999999</v>
      </c>
      <c r="J823" s="6" t="str">
        <f>OBV!F823</f>
        <v>NEUTRAL</v>
      </c>
      <c r="K823" s="6" t="str">
        <f>OBV!G823</f>
        <v>NEUTRAL</v>
      </c>
      <c r="L823" s="6" t="str">
        <f>OBV!H823</f>
        <v>NEUTRAL</v>
      </c>
    </row>
    <row r="824" spans="1:12" ht="13.5" x14ac:dyDescent="0.25">
      <c r="A824" s="3">
        <f>RSI!A824</f>
        <v>43202</v>
      </c>
      <c r="B824" s="2">
        <f>RSI!B824</f>
        <v>22.631799999999998</v>
      </c>
      <c r="C824" s="2">
        <f>RSI!I824</f>
        <v>93.317448643040137</v>
      </c>
      <c r="D824" s="2">
        <f>MACD!E824</f>
        <v>-2.0919444893653605E-2</v>
      </c>
      <c r="E824" s="2">
        <f>MACD!F824</f>
        <v>-0.14216324672206693</v>
      </c>
      <c r="F824" s="2">
        <f>'Moving Avg'!D824</f>
        <v>22.631799999999998</v>
      </c>
      <c r="G824" s="2">
        <f>'Moving Avg'!F824</f>
        <v>22.532919999999997</v>
      </c>
      <c r="H824" s="2">
        <f>'Moving Avg'!G824</f>
        <v>22.10677200000001</v>
      </c>
      <c r="I824" s="2">
        <f>'Moving Avg'!H824</f>
        <v>21.194892500000002</v>
      </c>
      <c r="J824" s="6" t="str">
        <f>OBV!F824</f>
        <v>NEUTRAL</v>
      </c>
      <c r="K824" s="6" t="str">
        <f>OBV!G824</f>
        <v>NEUTRAL</v>
      </c>
      <c r="L824" s="6" t="str">
        <f>OBV!H824</f>
        <v>NEUTRAL</v>
      </c>
    </row>
    <row r="825" spans="1:12" ht="13.5" x14ac:dyDescent="0.25">
      <c r="A825" s="3">
        <f>RSI!A825</f>
        <v>43203</v>
      </c>
      <c r="B825" s="2">
        <f>RSI!B825</f>
        <v>22.631799999999998</v>
      </c>
      <c r="C825" s="2">
        <f>RSI!I825</f>
        <v>93.317448643040137</v>
      </c>
      <c r="D825" s="2">
        <f>MACD!E825</f>
        <v>-8.9515910826065692E-4</v>
      </c>
      <c r="E825" s="2">
        <f>MACD!F825</f>
        <v>-0.11390962919930568</v>
      </c>
      <c r="F825" s="2">
        <f>'Moving Avg'!D825</f>
        <v>22.631799999999998</v>
      </c>
      <c r="G825" s="2">
        <f>'Moving Avg'!F825</f>
        <v>22.56588</v>
      </c>
      <c r="H825" s="2">
        <f>'Moving Avg'!G825</f>
        <v>22.121248000000005</v>
      </c>
      <c r="I825" s="2">
        <f>'Moving Avg'!H825</f>
        <v>21.210276000000004</v>
      </c>
      <c r="J825" s="6" t="str">
        <f>OBV!F825</f>
        <v>NEUTRAL</v>
      </c>
      <c r="K825" s="6" t="str">
        <f>OBV!G825</f>
        <v>NEUTRAL</v>
      </c>
      <c r="L825" s="6" t="str">
        <f>OBV!H825</f>
        <v>NEUTRAL</v>
      </c>
    </row>
    <row r="826" spans="1:12" ht="13.5" x14ac:dyDescent="0.25">
      <c r="A826" s="3">
        <f>RSI!A826</f>
        <v>43206</v>
      </c>
      <c r="B826" s="2">
        <f>RSI!B826</f>
        <v>22.631799999999998</v>
      </c>
      <c r="C826" s="2">
        <f>RSI!I826</f>
        <v>93.317448643040137</v>
      </c>
      <c r="D826" s="2">
        <f>MACD!E826</f>
        <v>1.4803585129392616E-2</v>
      </c>
      <c r="E826" s="2">
        <f>MACD!F826</f>
        <v>-8.8166986333566025E-2</v>
      </c>
      <c r="F826" s="2">
        <f>'Moving Avg'!D826</f>
        <v>22.631799999999998</v>
      </c>
      <c r="G826" s="2">
        <f>'Moving Avg'!F826</f>
        <v>22.598839999999999</v>
      </c>
      <c r="H826" s="2">
        <f>'Moving Avg'!G826</f>
        <v>22.13572400000001</v>
      </c>
      <c r="I826" s="2">
        <f>'Moving Avg'!H826</f>
        <v>21.225659500000003</v>
      </c>
      <c r="J826" s="6" t="str">
        <f>OBV!F826</f>
        <v>NEUTRAL</v>
      </c>
      <c r="K826" s="6" t="str">
        <f>OBV!G826</f>
        <v>NEUTRAL</v>
      </c>
      <c r="L826" s="6" t="str">
        <f>OBV!H826</f>
        <v>NEUTRAL</v>
      </c>
    </row>
    <row r="827" spans="1:12" ht="13.5" x14ac:dyDescent="0.25">
      <c r="A827" s="3">
        <f>RSI!A827</f>
        <v>43207</v>
      </c>
      <c r="B827" s="2">
        <f>RSI!B827</f>
        <v>22.043700000000001</v>
      </c>
      <c r="C827" s="2">
        <f>RSI!I827</f>
        <v>25.434123443059761</v>
      </c>
      <c r="D827" s="2">
        <f>MACD!E827</f>
        <v>7.0497432208700417E-2</v>
      </c>
      <c r="E827" s="2">
        <f>MACD!F827</f>
        <v>-5.6434102625112739E-2</v>
      </c>
      <c r="F827" s="2">
        <f>'Moving Avg'!D827</f>
        <v>22.51418</v>
      </c>
      <c r="G827" s="2">
        <f>'Moving Avg'!F827</f>
        <v>22.602394999999998</v>
      </c>
      <c r="H827" s="2">
        <f>'Moving Avg'!G827</f>
        <v>22.138438000000001</v>
      </c>
      <c r="I827" s="2">
        <f>'Moving Avg'!H827</f>
        <v>21.238102500000004</v>
      </c>
      <c r="J827" s="6" t="str">
        <f>OBV!F827</f>
        <v>BEARISH</v>
      </c>
      <c r="K827" s="6" t="str">
        <f>OBV!G827</f>
        <v>STRONG</v>
      </c>
      <c r="L827" s="6" t="str">
        <f>OBV!H827</f>
        <v>CONFIRMED BEARISH</v>
      </c>
    </row>
    <row r="828" spans="1:12" ht="13.5" x14ac:dyDescent="0.25">
      <c r="A828" s="3">
        <f>RSI!A828</f>
        <v>43208</v>
      </c>
      <c r="B828" s="2">
        <f>RSI!B828</f>
        <v>22.043700000000001</v>
      </c>
      <c r="C828" s="2">
        <f>RSI!I828</f>
        <v>25.434123443059761</v>
      </c>
      <c r="D828" s="2">
        <f>MACD!E828</f>
        <v>0.12003081744509458</v>
      </c>
      <c r="E828" s="2">
        <f>MACD!F828</f>
        <v>-2.1141118611071277E-2</v>
      </c>
      <c r="F828" s="2">
        <f>'Moving Avg'!D828</f>
        <v>22.396560000000001</v>
      </c>
      <c r="G828" s="2">
        <f>'Moving Avg'!F828</f>
        <v>22.572989999999997</v>
      </c>
      <c r="H828" s="2">
        <f>'Moving Avg'!G828</f>
        <v>22.141927999999997</v>
      </c>
      <c r="I828" s="2">
        <f>'Moving Avg'!H828</f>
        <v>21.250545500000008</v>
      </c>
      <c r="J828" s="6" t="str">
        <f>OBV!F828</f>
        <v>BEARISH</v>
      </c>
      <c r="K828" s="6" t="str">
        <f>OBV!G828</f>
        <v>STRONG</v>
      </c>
      <c r="L828" s="6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22.043700000000001</v>
      </c>
      <c r="C829" s="2">
        <f>RSI!I829</f>
        <v>25.434123443059761</v>
      </c>
      <c r="D829" s="2">
        <f>MACD!E829</f>
        <v>0.16417314698990637</v>
      </c>
      <c r="E829" s="2">
        <f>MACD!F829</f>
        <v>1.5921734509124253E-2</v>
      </c>
      <c r="F829" s="2">
        <f>'Moving Avg'!D829</f>
        <v>22.278939999999999</v>
      </c>
      <c r="G829" s="2">
        <f>'Moving Avg'!F829</f>
        <v>22.543585</v>
      </c>
      <c r="H829" s="2">
        <f>'Moving Avg'!G829</f>
        <v>22.145417999999996</v>
      </c>
      <c r="I829" s="2">
        <f>'Moving Avg'!H829</f>
        <v>21.262988500000009</v>
      </c>
      <c r="J829" s="6" t="str">
        <f>OBV!F829</f>
        <v>BEARISH</v>
      </c>
      <c r="K829" s="6" t="str">
        <f>OBV!G829</f>
        <v>STRONG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22.043700000000001</v>
      </c>
      <c r="C830" s="2">
        <f>RSI!I830</f>
        <v>25.434123443059761</v>
      </c>
      <c r="D830" s="2">
        <f>MACD!E830</f>
        <v>0.20358866846244794</v>
      </c>
      <c r="E830" s="2">
        <f>MACD!F830</f>
        <v>5.3455121299788994E-2</v>
      </c>
      <c r="F830" s="2">
        <f>'Moving Avg'!D830</f>
        <v>22.16132</v>
      </c>
      <c r="G830" s="2">
        <f>'Moving Avg'!F830</f>
        <v>22.51418</v>
      </c>
      <c r="H830" s="2">
        <f>'Moving Avg'!G830</f>
        <v>22.148907999999995</v>
      </c>
      <c r="I830" s="2">
        <f>'Moving Avg'!H830</f>
        <v>21.275431500000014</v>
      </c>
      <c r="J830" s="6" t="str">
        <f>OBV!F830</f>
        <v>BEARISH</v>
      </c>
      <c r="K830" s="6" t="str">
        <f>OBV!G830</f>
        <v>STRONG</v>
      </c>
      <c r="L830" s="6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22.043700000000001</v>
      </c>
      <c r="C831" s="2">
        <f>RSI!I831</f>
        <v>25.434123443059761</v>
      </c>
      <c r="D831" s="2">
        <f>MACD!E831</f>
        <v>0.23885167054535827</v>
      </c>
      <c r="E831" s="2">
        <f>MACD!F831</f>
        <v>9.0534431148902861E-2</v>
      </c>
      <c r="F831" s="2">
        <f>'Moving Avg'!D831</f>
        <v>22.043700000000001</v>
      </c>
      <c r="G831" s="2">
        <f>'Moving Avg'!F831</f>
        <v>22.484774999999999</v>
      </c>
      <c r="H831" s="2">
        <f>'Moving Avg'!G831</f>
        <v>22.152397999999994</v>
      </c>
      <c r="I831" s="2">
        <f>'Moving Avg'!H831</f>
        <v>21.287874500000015</v>
      </c>
      <c r="J831" s="6" t="str">
        <f>OBV!F831</f>
        <v>BEARISH</v>
      </c>
      <c r="K831" s="6" t="str">
        <f>OBV!G831</f>
        <v>STRONG</v>
      </c>
      <c r="L831" s="6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22.043700000000001</v>
      </c>
      <c r="C832" s="2">
        <f>RSI!I832</f>
        <v>25.434123443059761</v>
      </c>
      <c r="D832" s="2">
        <f>MACD!E832</f>
        <v>0.27045941667246964</v>
      </c>
      <c r="E832" s="2">
        <f>MACD!F832</f>
        <v>0.12651942825361623</v>
      </c>
      <c r="F832" s="2">
        <f>'Moving Avg'!D832</f>
        <v>22.043700000000001</v>
      </c>
      <c r="G832" s="2">
        <f>'Moving Avg'!F832</f>
        <v>22.455369999999998</v>
      </c>
      <c r="H832" s="2">
        <f>'Moving Avg'!G832</f>
        <v>22.15588799999999</v>
      </c>
      <c r="I832" s="2">
        <f>'Moving Avg'!H832</f>
        <v>21.30031750000002</v>
      </c>
      <c r="J832" s="6" t="str">
        <f>OBV!F832</f>
        <v>NEUTRAL</v>
      </c>
      <c r="K832" s="6" t="str">
        <f>OBV!G832</f>
        <v>NEUTRAL</v>
      </c>
      <c r="L832" s="6" t="str">
        <f>OBV!H832</f>
        <v>NEUTRAL</v>
      </c>
    </row>
    <row r="833" spans="1:12" ht="13.5" x14ac:dyDescent="0.25">
      <c r="A833" s="3">
        <f>RSI!A833</f>
        <v>43215</v>
      </c>
      <c r="B833" s="2">
        <f>RSI!B833</f>
        <v>22.043700000000001</v>
      </c>
      <c r="C833" s="2">
        <f>RSI!I833</f>
        <v>25.434123443059761</v>
      </c>
      <c r="D833" s="2">
        <f>MACD!E833</f>
        <v>0.29884315604074985</v>
      </c>
      <c r="E833" s="2">
        <f>MACD!F833</f>
        <v>0.16098417381104296</v>
      </c>
      <c r="F833" s="2">
        <f>'Moving Avg'!D833</f>
        <v>22.043700000000001</v>
      </c>
      <c r="G833" s="2">
        <f>'Moving Avg'!F833</f>
        <v>22.425964999999998</v>
      </c>
      <c r="H833" s="2">
        <f>'Moving Avg'!G833</f>
        <v>22.159377999999993</v>
      </c>
      <c r="I833" s="2">
        <f>'Moving Avg'!H833</f>
        <v>21.312760500000021</v>
      </c>
      <c r="J833" s="6" t="str">
        <f>OBV!F833</f>
        <v>NEUTRAL</v>
      </c>
      <c r="K833" s="6" t="str">
        <f>OBV!G833</f>
        <v>NEUTRAL</v>
      </c>
      <c r="L833" s="6" t="str">
        <f>OBV!H833</f>
        <v>NEUTRAL</v>
      </c>
    </row>
    <row r="834" spans="1:12" ht="13.5" x14ac:dyDescent="0.25">
      <c r="A834" s="3">
        <f>RSI!A834</f>
        <v>43216</v>
      </c>
      <c r="B834" s="2">
        <f>RSI!B834</f>
        <v>22.043700000000001</v>
      </c>
      <c r="C834" s="2">
        <f>RSI!I834</f>
        <v>25.434123443059761</v>
      </c>
      <c r="D834" s="2">
        <f>MACD!E834</f>
        <v>0.32437750277042454</v>
      </c>
      <c r="E834" s="2">
        <f>MACD!F834</f>
        <v>0.1936628396029193</v>
      </c>
      <c r="F834" s="2">
        <f>'Moving Avg'!D834</f>
        <v>22.043700000000001</v>
      </c>
      <c r="G834" s="2">
        <f>'Moving Avg'!F834</f>
        <v>22.396560000000001</v>
      </c>
      <c r="H834" s="2">
        <f>'Moving Avg'!G834</f>
        <v>22.162867999999989</v>
      </c>
      <c r="I834" s="2">
        <f>'Moving Avg'!H834</f>
        <v>21.325203500000026</v>
      </c>
      <c r="J834" s="6" t="str">
        <f>OBV!F834</f>
        <v>NEUTRAL</v>
      </c>
      <c r="K834" s="6" t="str">
        <f>OBV!G834</f>
        <v>NEUTRAL</v>
      </c>
      <c r="L834" s="6" t="str">
        <f>OBV!H834</f>
        <v>NEUTRAL</v>
      </c>
    </row>
    <row r="835" spans="1:12" ht="13.5" x14ac:dyDescent="0.25">
      <c r="A835" s="3">
        <f>RSI!A835</f>
        <v>43217</v>
      </c>
      <c r="B835" s="2">
        <f>RSI!B835</f>
        <v>22.043700000000001</v>
      </c>
      <c r="C835" s="2">
        <f>RSI!I835</f>
        <v>25.434123443059761</v>
      </c>
      <c r="D835" s="2">
        <f>MACD!E835</f>
        <v>0.34738842966380901</v>
      </c>
      <c r="E835" s="2">
        <f>MACD!F835</f>
        <v>0.22440795761509724</v>
      </c>
      <c r="F835" s="2">
        <f>'Moving Avg'!D835</f>
        <v>22.043700000000001</v>
      </c>
      <c r="G835" s="2">
        <f>'Moving Avg'!F835</f>
        <v>22.367155</v>
      </c>
      <c r="H835" s="2">
        <f>'Moving Avg'!G835</f>
        <v>22.166357999999988</v>
      </c>
      <c r="I835" s="2">
        <f>'Moving Avg'!H835</f>
        <v>21.337646500000023</v>
      </c>
      <c r="J835" s="6" t="str">
        <f>OBV!F835</f>
        <v>NEUTRAL</v>
      </c>
      <c r="K835" s="6" t="str">
        <f>OBV!G835</f>
        <v>NEUTRAL</v>
      </c>
      <c r="L835" s="6" t="str">
        <f>OBV!H835</f>
        <v>NEUTRAL</v>
      </c>
    </row>
    <row r="836" spans="1:12" ht="13.5" x14ac:dyDescent="0.25">
      <c r="A836" s="3">
        <f>RSI!A836</f>
        <v>43220</v>
      </c>
      <c r="B836" s="2">
        <f>RSI!B836</f>
        <v>22.043700000000001</v>
      </c>
      <c r="C836" s="2">
        <f>RSI!I836</f>
        <v>25.434123443059761</v>
      </c>
      <c r="D836" s="2">
        <f>MACD!E836</f>
        <v>0.36816008543881296</v>
      </c>
      <c r="E836" s="2">
        <f>MACD!F836</f>
        <v>0.25315838317984041</v>
      </c>
      <c r="F836" s="2">
        <f>'Moving Avg'!D836</f>
        <v>22.043700000000001</v>
      </c>
      <c r="G836" s="2">
        <f>'Moving Avg'!F836</f>
        <v>22.33775</v>
      </c>
      <c r="H836" s="2">
        <f>'Moving Avg'!G836</f>
        <v>22.169847999999988</v>
      </c>
      <c r="I836" s="2">
        <f>'Moving Avg'!H836</f>
        <v>21.350089500000028</v>
      </c>
      <c r="J836" s="6" t="str">
        <f>OBV!F836</f>
        <v>NEUTRAL</v>
      </c>
      <c r="K836" s="6" t="str">
        <f>OBV!G836</f>
        <v>NEUTRAL</v>
      </c>
      <c r="L836" s="6" t="str">
        <f>OBV!H836</f>
        <v>NEUTRAL</v>
      </c>
    </row>
    <row r="837" spans="1:12" ht="13.5" x14ac:dyDescent="0.25">
      <c r="A837" s="3">
        <f>RSI!A837</f>
        <v>43222</v>
      </c>
      <c r="B837" s="2">
        <f>RSI!B837</f>
        <v>22.043700000000001</v>
      </c>
      <c r="C837" s="2">
        <f>RSI!I837</f>
        <v>25.434123443059761</v>
      </c>
      <c r="D837" s="2">
        <f>MACD!E837</f>
        <v>0.29646368941707379</v>
      </c>
      <c r="E837" s="2">
        <f>MACD!F837</f>
        <v>0.26181944442728711</v>
      </c>
      <c r="F837" s="2">
        <f>'Moving Avg'!D837</f>
        <v>22.043700000000001</v>
      </c>
      <c r="G837" s="2">
        <f>'Moving Avg'!F837</f>
        <v>22.308344999999999</v>
      </c>
      <c r="H837" s="2">
        <f>'Moving Avg'!G837</f>
        <v>22.17333799999999</v>
      </c>
      <c r="I837" s="2">
        <f>'Moving Avg'!H837</f>
        <v>21.362532500000029</v>
      </c>
      <c r="J837" s="6" t="str">
        <f>OBV!F837</f>
        <v>NEUTRAL</v>
      </c>
      <c r="K837" s="6" t="str">
        <f>OBV!G837</f>
        <v>NEUTRAL</v>
      </c>
      <c r="L837" s="6" t="str">
        <f>OBV!H837</f>
        <v>NEUTRAL</v>
      </c>
    </row>
    <row r="838" spans="1:12" ht="13.5" x14ac:dyDescent="0.25">
      <c r="A838" s="3">
        <f>RSI!A838</f>
        <v>43223</v>
      </c>
      <c r="B838" s="2">
        <f>RSI!B838</f>
        <v>22.043700000000001</v>
      </c>
      <c r="C838" s="2">
        <f>RSI!I838</f>
        <v>25.434123443059761</v>
      </c>
      <c r="D838" s="2">
        <f>MACD!E838</f>
        <v>0.23691279578845581</v>
      </c>
      <c r="E838" s="2">
        <f>MACD!F838</f>
        <v>0.25683811469952089</v>
      </c>
      <c r="F838" s="2">
        <f>'Moving Avg'!D838</f>
        <v>22.043700000000001</v>
      </c>
      <c r="G838" s="2">
        <f>'Moving Avg'!F838</f>
        <v>22.278939999999999</v>
      </c>
      <c r="H838" s="2">
        <f>'Moving Avg'!G838</f>
        <v>22.176827999999986</v>
      </c>
      <c r="I838" s="2">
        <f>'Moving Avg'!H838</f>
        <v>21.374975500000033</v>
      </c>
      <c r="J838" s="6" t="str">
        <f>OBV!F838</f>
        <v>NEUTRAL</v>
      </c>
      <c r="K838" s="6" t="str">
        <f>OBV!G838</f>
        <v>NEUTRAL</v>
      </c>
      <c r="L838" s="6" t="str">
        <f>OBV!H838</f>
        <v>NEUTRAL</v>
      </c>
    </row>
    <row r="839" spans="1:12" ht="13.5" x14ac:dyDescent="0.25">
      <c r="A839" s="3">
        <f>RSI!A839</f>
        <v>43224</v>
      </c>
      <c r="B839" s="2">
        <f>RSI!B839</f>
        <v>22.043700000000001</v>
      </c>
      <c r="C839" s="2">
        <f>RSI!I839</f>
        <v>25.434123443059761</v>
      </c>
      <c r="D839" s="2">
        <f>MACD!E839</f>
        <v>0.18755625182541991</v>
      </c>
      <c r="E839" s="2">
        <f>MACD!F839</f>
        <v>0.24298174212470072</v>
      </c>
      <c r="F839" s="2">
        <f>'Moving Avg'!D839</f>
        <v>22.043700000000001</v>
      </c>
      <c r="G839" s="2">
        <f>'Moving Avg'!F839</f>
        <v>22.249535000000002</v>
      </c>
      <c r="H839" s="2">
        <f>'Moving Avg'!G839</f>
        <v>22.179541999999987</v>
      </c>
      <c r="I839" s="2">
        <f>'Moving Avg'!H839</f>
        <v>21.387418500000035</v>
      </c>
      <c r="J839" s="6" t="str">
        <f>OBV!F839</f>
        <v>NEUTRAL</v>
      </c>
      <c r="K839" s="6" t="str">
        <f>OBV!G839</f>
        <v>NEUTRAL</v>
      </c>
      <c r="L839" s="6" t="str">
        <f>OBV!H839</f>
        <v>NEUTRAL</v>
      </c>
    </row>
    <row r="840" spans="1:12" ht="13.5" x14ac:dyDescent="0.25">
      <c r="A840" s="3">
        <f>RSI!A840</f>
        <v>43227</v>
      </c>
      <c r="B840" s="2">
        <f>RSI!B840</f>
        <v>22.043700000000001</v>
      </c>
      <c r="C840" s="2">
        <f>RSI!I840</f>
        <v>25.434123443059761</v>
      </c>
      <c r="D840" s="2">
        <f>MACD!E840</f>
        <v>0.14674920169112937</v>
      </c>
      <c r="E840" s="2">
        <f>MACD!F840</f>
        <v>0.22373523403798648</v>
      </c>
      <c r="F840" s="2">
        <f>'Moving Avg'!D840</f>
        <v>22.043700000000001</v>
      </c>
      <c r="G840" s="2">
        <f>'Moving Avg'!F840</f>
        <v>22.220130000000001</v>
      </c>
      <c r="H840" s="2">
        <f>'Moving Avg'!G840</f>
        <v>22.186133999999985</v>
      </c>
      <c r="I840" s="2">
        <f>'Moving Avg'!H840</f>
        <v>21.399861500000032</v>
      </c>
      <c r="J840" s="6" t="str">
        <f>OBV!F840</f>
        <v>NEUTRAL</v>
      </c>
      <c r="K840" s="6" t="str">
        <f>OBV!G840</f>
        <v>NEUTRAL</v>
      </c>
      <c r="L840" s="6" t="str">
        <f>OBV!H840</f>
        <v>NEUTRAL</v>
      </c>
    </row>
    <row r="841" spans="1:12" ht="13.5" x14ac:dyDescent="0.25">
      <c r="A841" s="3">
        <f>RSI!A841</f>
        <v>43228</v>
      </c>
      <c r="B841" s="2">
        <f>RSI!B841</f>
        <v>22.043700000000001</v>
      </c>
      <c r="C841" s="2">
        <f>RSI!I841</f>
        <v>25.434123443059761</v>
      </c>
      <c r="D841" s="2">
        <f>MACD!E841</f>
        <v>0.11310551054100415</v>
      </c>
      <c r="E841" s="2">
        <f>MACD!F841</f>
        <v>0.20160928933859004</v>
      </c>
      <c r="F841" s="2">
        <f>'Moving Avg'!D841</f>
        <v>22.043700000000001</v>
      </c>
      <c r="G841" s="2">
        <f>'Moving Avg'!F841</f>
        <v>22.190725</v>
      </c>
      <c r="H841" s="2">
        <f>'Moving Avg'!G841</f>
        <v>22.192725999999983</v>
      </c>
      <c r="I841" s="2">
        <f>'Moving Avg'!H841</f>
        <v>21.412304500000037</v>
      </c>
      <c r="J841" s="6" t="str">
        <f>OBV!F841</f>
        <v>NEUTRAL</v>
      </c>
      <c r="K841" s="6" t="str">
        <f>OBV!G841</f>
        <v>NEUTRAL</v>
      </c>
      <c r="L841" s="6" t="str">
        <f>OBV!H841</f>
        <v>NEUTRAL</v>
      </c>
    </row>
    <row r="842" spans="1:12" ht="13.5" x14ac:dyDescent="0.25">
      <c r="A842" s="3">
        <f>RSI!A842</f>
        <v>43229</v>
      </c>
      <c r="B842" s="2">
        <f>RSI!B842</f>
        <v>22.043700000000001</v>
      </c>
      <c r="C842" s="2">
        <f>RSI!I842</f>
        <v>25.434123443059761</v>
      </c>
      <c r="D842" s="2">
        <f>MACD!E842</f>
        <v>8.5457541571066997E-2</v>
      </c>
      <c r="E842" s="2">
        <f>MACD!F842</f>
        <v>0.17837893978508546</v>
      </c>
      <c r="F842" s="2">
        <f>'Moving Avg'!D842</f>
        <v>22.043700000000001</v>
      </c>
      <c r="G842" s="2">
        <f>'Moving Avg'!F842</f>
        <v>22.16132</v>
      </c>
      <c r="H842" s="2">
        <f>'Moving Avg'!G842</f>
        <v>22.19931799999998</v>
      </c>
      <c r="I842" s="2">
        <f>'Moving Avg'!H842</f>
        <v>21.424747500000038</v>
      </c>
      <c r="J842" s="6" t="str">
        <f>OBV!F842</f>
        <v>NEUTRAL</v>
      </c>
      <c r="K842" s="6" t="str">
        <f>OBV!G842</f>
        <v>NEUTRAL</v>
      </c>
      <c r="L842" s="6" t="str">
        <f>OBV!H842</f>
        <v>NEUTRAL</v>
      </c>
    </row>
    <row r="843" spans="1:12" ht="13.5" x14ac:dyDescent="0.25">
      <c r="A843" s="3">
        <f>RSI!A843</f>
        <v>43230</v>
      </c>
      <c r="B843" s="2">
        <f>RSI!B843</f>
        <v>22.043700000000001</v>
      </c>
      <c r="C843" s="2">
        <f>RSI!I843</f>
        <v>25.434123443059761</v>
      </c>
      <c r="D843" s="2">
        <f>MACD!E843</f>
        <v>6.2822152303205314E-2</v>
      </c>
      <c r="E843" s="2">
        <f>MACD!F843</f>
        <v>0.15526758228870943</v>
      </c>
      <c r="F843" s="2">
        <f>'Moving Avg'!D843</f>
        <v>22.043700000000001</v>
      </c>
      <c r="G843" s="2">
        <f>'Moving Avg'!F843</f>
        <v>22.131914999999999</v>
      </c>
      <c r="H843" s="2">
        <f>'Moving Avg'!G843</f>
        <v>22.205909999999982</v>
      </c>
      <c r="I843" s="2">
        <f>'Moving Avg'!H843</f>
        <v>21.437190500000042</v>
      </c>
      <c r="J843" s="6" t="str">
        <f>OBV!F843</f>
        <v>NEUTRAL</v>
      </c>
      <c r="K843" s="6" t="str">
        <f>OBV!G843</f>
        <v>NEUTRAL</v>
      </c>
      <c r="L843" s="6" t="str">
        <f>OBV!H843</f>
        <v>NEUTRAL</v>
      </c>
    </row>
    <row r="844" spans="1:12" ht="13.5" x14ac:dyDescent="0.25">
      <c r="A844" s="3">
        <f>RSI!A844</f>
        <v>43231</v>
      </c>
      <c r="B844" s="2">
        <f>RSI!B844</f>
        <v>22.043700000000001</v>
      </c>
      <c r="C844" s="2">
        <f>RSI!I844</f>
        <v>25.434123443059761</v>
      </c>
      <c r="D844" s="2">
        <f>MACD!E844</f>
        <v>4.4371950998723264E-2</v>
      </c>
      <c r="E844" s="2">
        <f>MACD!F844</f>
        <v>0.1330884560307122</v>
      </c>
      <c r="F844" s="2">
        <f>'Moving Avg'!D844</f>
        <v>22.043700000000001</v>
      </c>
      <c r="G844" s="2">
        <f>'Moving Avg'!F844</f>
        <v>22.102510000000002</v>
      </c>
      <c r="H844" s="2">
        <f>'Moving Avg'!G844</f>
        <v>22.212501999999983</v>
      </c>
      <c r="I844" s="2">
        <f>'Moving Avg'!H844</f>
        <v>21.449633500000047</v>
      </c>
      <c r="J844" s="6" t="str">
        <f>OBV!F844</f>
        <v>NEUTRAL</v>
      </c>
      <c r="K844" s="6" t="str">
        <f>OBV!G844</f>
        <v>NEUTRAL</v>
      </c>
      <c r="L844" s="6" t="str">
        <f>OBV!H844</f>
        <v>NEUTRAL</v>
      </c>
    </row>
    <row r="845" spans="1:12" ht="13.5" x14ac:dyDescent="0.25">
      <c r="A845" s="3">
        <f>RSI!A845</f>
        <v>43234</v>
      </c>
      <c r="B845" s="2">
        <f>RSI!B845</f>
        <v>22.043700000000001</v>
      </c>
      <c r="C845" s="2">
        <f>RSI!I845</f>
        <v>25.434123443059761</v>
      </c>
      <c r="D845" s="2">
        <f>MACD!E845</f>
        <v>2.9411001817166493E-2</v>
      </c>
      <c r="E845" s="2">
        <f>MACD!F845</f>
        <v>0.11235296518800307</v>
      </c>
      <c r="F845" s="2">
        <f>'Moving Avg'!D845</f>
        <v>22.043700000000001</v>
      </c>
      <c r="G845" s="2">
        <f>'Moving Avg'!F845</f>
        <v>22.073105000000002</v>
      </c>
      <c r="H845" s="2">
        <f>'Moving Avg'!G845</f>
        <v>22.219093999999977</v>
      </c>
      <c r="I845" s="2">
        <f>'Moving Avg'!H845</f>
        <v>21.462076500000045</v>
      </c>
      <c r="J845" s="6" t="str">
        <f>OBV!F845</f>
        <v>NEUTRAL</v>
      </c>
      <c r="K845" s="6" t="str">
        <f>OBV!G845</f>
        <v>NEUTRAL</v>
      </c>
      <c r="L845" s="6" t="str">
        <f>OBV!H845</f>
        <v>NEUTRAL</v>
      </c>
    </row>
    <row r="846" spans="1:12" ht="13.5" x14ac:dyDescent="0.25">
      <c r="A846" s="3">
        <f>RSI!A846</f>
        <v>43235</v>
      </c>
      <c r="B846" s="2">
        <f>RSI!B846</f>
        <v>22.043700000000001</v>
      </c>
      <c r="C846" s="2">
        <f>RSI!I846</f>
        <v>25.434123443059761</v>
      </c>
      <c r="D846" s="2">
        <f>MACD!E846</f>
        <v>1.7354292323723541E-2</v>
      </c>
      <c r="E846" s="2">
        <f>MACD!F846</f>
        <v>9.3353230615147165E-2</v>
      </c>
      <c r="F846" s="2">
        <f>'Moving Avg'!D846</f>
        <v>22.043700000000001</v>
      </c>
      <c r="G846" s="2">
        <f>'Moving Avg'!F846</f>
        <v>22.043700000000001</v>
      </c>
      <c r="H846" s="2">
        <f>'Moving Avg'!G846</f>
        <v>22.225685999999978</v>
      </c>
      <c r="I846" s="2">
        <f>'Moving Avg'!H846</f>
        <v>21.474519500000046</v>
      </c>
      <c r="J846" s="6" t="str">
        <f>OBV!F846</f>
        <v>NEUTRAL</v>
      </c>
      <c r="K846" s="6" t="str">
        <f>OBV!G846</f>
        <v>NEUTRAL</v>
      </c>
      <c r="L846" s="6" t="str">
        <f>OBV!H846</f>
        <v>NEUTRAL</v>
      </c>
    </row>
    <row r="847" spans="1:12" ht="13.5" x14ac:dyDescent="0.25">
      <c r="A847" s="3">
        <f>RSI!A847</f>
        <v>43236</v>
      </c>
      <c r="B847" s="2">
        <f>RSI!B847</f>
        <v>22.043700000000001</v>
      </c>
      <c r="C847" s="2">
        <f>RSI!I847</f>
        <v>25.434123443059761</v>
      </c>
      <c r="D847" s="2">
        <f>MACD!E847</f>
        <v>7.7103826941211651E-3</v>
      </c>
      <c r="E847" s="2">
        <f>MACD!F847</f>
        <v>7.622466103094197E-2</v>
      </c>
      <c r="F847" s="2">
        <f>'Moving Avg'!D847</f>
        <v>22.043700000000001</v>
      </c>
      <c r="G847" s="2">
        <f>'Moving Avg'!F847</f>
        <v>22.043700000000001</v>
      </c>
      <c r="H847" s="2">
        <f>'Moving Avg'!G847</f>
        <v>22.23227799999998</v>
      </c>
      <c r="I847" s="2">
        <f>'Moving Avg'!H847</f>
        <v>21.48696250000005</v>
      </c>
      <c r="J847" s="6" t="str">
        <f>OBV!F847</f>
        <v>NEUTRAL</v>
      </c>
      <c r="K847" s="6" t="str">
        <f>OBV!G847</f>
        <v>NEUTRAL</v>
      </c>
      <c r="L847" s="6" t="str">
        <f>OBV!H847</f>
        <v>NEUTRAL</v>
      </c>
    </row>
    <row r="848" spans="1:12" ht="13.5" x14ac:dyDescent="0.25">
      <c r="A848" s="3">
        <f>RSI!A848</f>
        <v>43237</v>
      </c>
      <c r="B848" s="2">
        <f>RSI!B848</f>
        <v>22.043700000000001</v>
      </c>
      <c r="C848" s="2">
        <f>RSI!I848</f>
        <v>25.434123443059761</v>
      </c>
      <c r="D848" s="2">
        <f>MACD!E848</f>
        <v>6.6745432249604164E-5</v>
      </c>
      <c r="E848" s="2">
        <f>MACD!F848</f>
        <v>6.0993077911203501E-2</v>
      </c>
      <c r="F848" s="2">
        <f>'Moving Avg'!D848</f>
        <v>22.043700000000001</v>
      </c>
      <c r="G848" s="2">
        <f>'Moving Avg'!F848</f>
        <v>22.043700000000001</v>
      </c>
      <c r="H848" s="2">
        <f>'Moving Avg'!G848</f>
        <v>22.238869999999974</v>
      </c>
      <c r="I848" s="2">
        <f>'Moving Avg'!H848</f>
        <v>21.499405500000051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</row>
    <row r="849" spans="1:12" ht="13.5" x14ac:dyDescent="0.25">
      <c r="A849" s="3">
        <f>RSI!A849</f>
        <v>43238</v>
      </c>
      <c r="B849" s="2">
        <f>RSI!B849</f>
        <v>22.043700000000001</v>
      </c>
      <c r="C849" s="2">
        <f>RSI!I849</f>
        <v>25.434123443059761</v>
      </c>
      <c r="D849" s="2">
        <f>MACD!E849</f>
        <v>-5.9226198918054251E-3</v>
      </c>
      <c r="E849" s="2">
        <f>MACD!F849</f>
        <v>4.7609938350601719E-2</v>
      </c>
      <c r="F849" s="2">
        <f>'Moving Avg'!D849</f>
        <v>22.043700000000001</v>
      </c>
      <c r="G849" s="2">
        <f>'Moving Avg'!F849</f>
        <v>22.043700000000001</v>
      </c>
      <c r="H849" s="2">
        <f>'Moving Avg'!G849</f>
        <v>22.245461999999975</v>
      </c>
      <c r="I849" s="2">
        <f>'Moving Avg'!H849</f>
        <v>21.511848500000056</v>
      </c>
      <c r="J849" s="6" t="str">
        <f>OBV!F849</f>
        <v>NEUTRAL</v>
      </c>
      <c r="K849" s="6" t="str">
        <f>OBV!G849</f>
        <v>NEUTRAL</v>
      </c>
      <c r="L849" s="6" t="str">
        <f>OBV!H849</f>
        <v>NEUTRAL</v>
      </c>
    </row>
    <row r="850" spans="1:12" ht="13.5" x14ac:dyDescent="0.25">
      <c r="A850" s="3">
        <f>RSI!A850</f>
        <v>43241</v>
      </c>
      <c r="B850" s="2">
        <f>RSI!B850</f>
        <v>22.6189</v>
      </c>
      <c r="C850" s="2">
        <f>RSI!I850</f>
        <v>84.820118786260167</v>
      </c>
      <c r="D850" s="2">
        <f>MACD!E850</f>
        <v>-5.3155055745218505E-2</v>
      </c>
      <c r="E850" s="2">
        <f>MACD!F850</f>
        <v>2.7456939531437671E-2</v>
      </c>
      <c r="F850" s="2">
        <f>'Moving Avg'!D850</f>
        <v>22.158740000000002</v>
      </c>
      <c r="G850" s="2">
        <f>'Moving Avg'!F850</f>
        <v>22.07246</v>
      </c>
      <c r="H850" s="2">
        <f>'Moving Avg'!G850</f>
        <v>22.263557999999975</v>
      </c>
      <c r="I850" s="2">
        <f>'Moving Avg'!H850</f>
        <v>21.527167500000061</v>
      </c>
      <c r="J850" s="6" t="str">
        <f>OBV!F850</f>
        <v>BULLISH</v>
      </c>
      <c r="K850" s="6" t="str">
        <f>OBV!G850</f>
        <v>NEUTRAL</v>
      </c>
      <c r="L850" s="6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22.6494</v>
      </c>
      <c r="C851" s="2">
        <f>RSI!I851</f>
        <v>85.480451290730755</v>
      </c>
      <c r="D851" s="2">
        <f>MACD!E851</f>
        <v>-9.836901482415783E-2</v>
      </c>
      <c r="E851" s="2">
        <f>MACD!F851</f>
        <v>2.2917486603185738E-3</v>
      </c>
      <c r="F851" s="2">
        <f>'Moving Avg'!D851</f>
        <v>22.279879999999999</v>
      </c>
      <c r="G851" s="2">
        <f>'Moving Avg'!F851</f>
        <v>22.102745000000002</v>
      </c>
      <c r="H851" s="2">
        <f>'Moving Avg'!G851</f>
        <v>22.282263999999973</v>
      </c>
      <c r="I851" s="2">
        <f>'Moving Avg'!H851</f>
        <v>21.542639000000058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</row>
    <row r="852" spans="1:12" ht="13.5" x14ac:dyDescent="0.25">
      <c r="A852" s="3">
        <f>RSI!A852</f>
        <v>43243</v>
      </c>
      <c r="B852" s="2">
        <f>RSI!B852</f>
        <v>22.6494</v>
      </c>
      <c r="C852" s="2">
        <f>RSI!I852</f>
        <v>85.480451290730741</v>
      </c>
      <c r="D852" s="2">
        <f>MACD!E852</f>
        <v>-0.13957460652618181</v>
      </c>
      <c r="E852" s="2">
        <f>MACD!F852</f>
        <v>-2.6081522376981504E-2</v>
      </c>
      <c r="F852" s="2">
        <f>'Moving Avg'!D852</f>
        <v>22.401019999999999</v>
      </c>
      <c r="G852" s="2">
        <f>'Moving Avg'!F852</f>
        <v>22.133030000000002</v>
      </c>
      <c r="H852" s="2">
        <f>'Moving Avg'!G852</f>
        <v>22.295799999999975</v>
      </c>
      <c r="I852" s="2">
        <f>'Moving Avg'!H852</f>
        <v>21.558110500000062</v>
      </c>
      <c r="J852" s="6" t="str">
        <f>OBV!F852</f>
        <v>BULLISH</v>
      </c>
      <c r="K852" s="6" t="str">
        <f>OBV!G852</f>
        <v>NEUTRAL</v>
      </c>
      <c r="L852" s="6" t="str">
        <f>OBV!H852</f>
        <v>BULLISH DIVERGENCE</v>
      </c>
    </row>
    <row r="853" spans="1:12" ht="13.5" x14ac:dyDescent="0.25">
      <c r="A853" s="3">
        <f>RSI!A853</f>
        <v>43244</v>
      </c>
      <c r="B853" s="2">
        <f>RSI!B853</f>
        <v>22.6494</v>
      </c>
      <c r="C853" s="2">
        <f>RSI!I853</f>
        <v>85.480451290730741</v>
      </c>
      <c r="D853" s="2">
        <f>MACD!E853</f>
        <v>-0.17717016006450592</v>
      </c>
      <c r="E853" s="2">
        <f>MACD!F853</f>
        <v>-5.6299249914486385E-2</v>
      </c>
      <c r="F853" s="2">
        <f>'Moving Avg'!D853</f>
        <v>22.52216</v>
      </c>
      <c r="G853" s="2">
        <f>'Moving Avg'!F853</f>
        <v>22.163315000000004</v>
      </c>
      <c r="H853" s="2">
        <f>'Moving Avg'!G853</f>
        <v>22.309335999999977</v>
      </c>
      <c r="I853" s="2">
        <f>'Moving Avg'!H853</f>
        <v>21.573582000000066</v>
      </c>
      <c r="J853" s="6" t="str">
        <f>OBV!F853</f>
        <v>BULLISH</v>
      </c>
      <c r="K853" s="6" t="str">
        <f>OBV!G853</f>
        <v>NEUTRAL</v>
      </c>
      <c r="L853" s="6" t="str">
        <f>OBV!H853</f>
        <v>BULLISH DIVERGENCE</v>
      </c>
    </row>
    <row r="854" spans="1:12" ht="13.5" x14ac:dyDescent="0.25">
      <c r="A854" s="3">
        <f>RSI!A854</f>
        <v>43245</v>
      </c>
      <c r="B854" s="2">
        <f>RSI!B854</f>
        <v>22.6494</v>
      </c>
      <c r="C854" s="2">
        <f>RSI!I854</f>
        <v>85.480451290730741</v>
      </c>
      <c r="D854" s="2">
        <f>MACD!E854</f>
        <v>-0.21150889676759022</v>
      </c>
      <c r="E854" s="2">
        <f>MACD!F854</f>
        <v>-8.7341179285107151E-2</v>
      </c>
      <c r="F854" s="2">
        <f>'Moving Avg'!D854</f>
        <v>22.6433</v>
      </c>
      <c r="G854" s="2">
        <f>'Moving Avg'!F854</f>
        <v>22.193600000000004</v>
      </c>
      <c r="H854" s="2">
        <f>'Moving Avg'!G854</f>
        <v>22.322871999999975</v>
      </c>
      <c r="I854" s="2">
        <f>'Moving Avg'!H854</f>
        <v>21.586124500000064</v>
      </c>
      <c r="J854" s="6" t="str">
        <f>OBV!F854</f>
        <v>BULLISH</v>
      </c>
      <c r="K854" s="6" t="str">
        <f>OBV!G854</f>
        <v>NEUTRAL</v>
      </c>
      <c r="L854" s="6" t="str">
        <f>OBV!H854</f>
        <v>BULLISH DIVERGENCE</v>
      </c>
    </row>
    <row r="855" spans="1:12" ht="13.5" x14ac:dyDescent="0.25">
      <c r="A855" s="3">
        <f>RSI!A855</f>
        <v>43248</v>
      </c>
      <c r="B855" s="2">
        <f>RSI!B855</f>
        <v>22.6494</v>
      </c>
      <c r="C855" s="2">
        <f>RSI!I855</f>
        <v>85.480451290730741</v>
      </c>
      <c r="D855" s="2">
        <f>MACD!E855</f>
        <v>-0.24290467171425334</v>
      </c>
      <c r="E855" s="2">
        <f>MACD!F855</f>
        <v>-0.1184538777709364</v>
      </c>
      <c r="F855" s="2">
        <f>'Moving Avg'!D855</f>
        <v>22.6494</v>
      </c>
      <c r="G855" s="2">
        <f>'Moving Avg'!F855</f>
        <v>22.223885000000003</v>
      </c>
      <c r="H855" s="2">
        <f>'Moving Avg'!G855</f>
        <v>22.336407999999977</v>
      </c>
      <c r="I855" s="2">
        <f>'Moving Avg'!H855</f>
        <v>21.598150500000067</v>
      </c>
      <c r="J855" s="6" t="str">
        <f>OBV!F855</f>
        <v>NEUTRAL</v>
      </c>
      <c r="K855" s="6" t="str">
        <f>OBV!G855</f>
        <v>NEUTRAL</v>
      </c>
      <c r="L855" s="6" t="str">
        <f>OBV!H855</f>
        <v>NEUTRAL</v>
      </c>
    </row>
    <row r="856" spans="1:12" ht="13.5" x14ac:dyDescent="0.25">
      <c r="A856" s="3">
        <f>RSI!A856</f>
        <v>43249</v>
      </c>
      <c r="B856" s="2">
        <f>RSI!B856</f>
        <v>22.6494</v>
      </c>
      <c r="C856" s="2">
        <f>RSI!I856</f>
        <v>85.480451290730741</v>
      </c>
      <c r="D856" s="2">
        <f>MACD!E856</f>
        <v>-0.27163692078398327</v>
      </c>
      <c r="E856" s="2">
        <f>MACD!F856</f>
        <v>-0.14909048637354577</v>
      </c>
      <c r="F856" s="2">
        <f>'Moving Avg'!D856</f>
        <v>22.6494</v>
      </c>
      <c r="G856" s="2">
        <f>'Moving Avg'!F856</f>
        <v>22.254170000000006</v>
      </c>
      <c r="H856" s="2">
        <f>'Moving Avg'!G856</f>
        <v>22.349943999999979</v>
      </c>
      <c r="I856" s="2">
        <f>'Moving Avg'!H856</f>
        <v>21.610176500000069</v>
      </c>
      <c r="J856" s="6" t="str">
        <f>OBV!F856</f>
        <v>NEUTRAL</v>
      </c>
      <c r="K856" s="6" t="str">
        <f>OBV!G856</f>
        <v>NEUTRAL</v>
      </c>
      <c r="L856" s="6" t="str">
        <f>OBV!H856</f>
        <v>NEUTRAL</v>
      </c>
    </row>
    <row r="857" spans="1:12" ht="13.5" x14ac:dyDescent="0.25">
      <c r="A857" s="3">
        <f>RSI!A857</f>
        <v>43250</v>
      </c>
      <c r="B857" s="2">
        <f>RSI!B857</f>
        <v>22.6494</v>
      </c>
      <c r="C857" s="2">
        <f>RSI!I857</f>
        <v>85.480451290730741</v>
      </c>
      <c r="D857" s="2">
        <f>MACD!E857</f>
        <v>-0.29795492879264529</v>
      </c>
      <c r="E857" s="2">
        <f>MACD!F857</f>
        <v>-0.1788633748573657</v>
      </c>
      <c r="F857" s="2">
        <f>'Moving Avg'!D857</f>
        <v>22.6494</v>
      </c>
      <c r="G857" s="2">
        <f>'Moving Avg'!F857</f>
        <v>22.284455000000005</v>
      </c>
      <c r="H857" s="2">
        <f>'Moving Avg'!G857</f>
        <v>22.363479999999981</v>
      </c>
      <c r="I857" s="2">
        <f>'Moving Avg'!H857</f>
        <v>21.655950000000072</v>
      </c>
      <c r="J857" s="6" t="str">
        <f>OBV!F857</f>
        <v>NEUTRAL</v>
      </c>
      <c r="K857" s="6" t="str">
        <f>OBV!G857</f>
        <v>NEUTRAL</v>
      </c>
      <c r="L857" s="6" t="str">
        <f>OBV!H857</f>
        <v>NEUTRAL</v>
      </c>
    </row>
    <row r="858" spans="1:12" ht="13.5" x14ac:dyDescent="0.25">
      <c r="A858" s="3">
        <f>RSI!A858</f>
        <v>43251</v>
      </c>
      <c r="B858" s="2">
        <f>RSI!B858</f>
        <v>22.6494</v>
      </c>
      <c r="C858" s="2">
        <f>RSI!I858</f>
        <v>85.480451290730741</v>
      </c>
      <c r="D858" s="2">
        <f>MACD!E858</f>
        <v>-0.32208151707529353</v>
      </c>
      <c r="E858" s="2">
        <f>MACD!F858</f>
        <v>-0.20750700330095129</v>
      </c>
      <c r="F858" s="2">
        <f>'Moving Avg'!D858</f>
        <v>22.6494</v>
      </c>
      <c r="G858" s="2">
        <f>'Moving Avg'!F858</f>
        <v>22.314740000000008</v>
      </c>
      <c r="H858" s="2">
        <f>'Moving Avg'!G858</f>
        <v>22.363831999999981</v>
      </c>
      <c r="I858" s="2">
        <f>'Moving Avg'!H858</f>
        <v>21.667961500000075</v>
      </c>
      <c r="J858" s="6" t="str">
        <f>OBV!F858</f>
        <v>NEUTRAL</v>
      </c>
      <c r="K858" s="6" t="str">
        <f>OBV!G858</f>
        <v>NEUTRAL</v>
      </c>
      <c r="L858" s="6" t="str">
        <f>OBV!H858</f>
        <v>NEUTRAL</v>
      </c>
    </row>
    <row r="859" spans="1:12" ht="13.5" x14ac:dyDescent="0.25">
      <c r="A859" s="3">
        <f>RSI!A859</f>
        <v>43252</v>
      </c>
      <c r="B859" s="2">
        <f>RSI!B859</f>
        <v>22.6494</v>
      </c>
      <c r="C859" s="2">
        <f>RSI!I859</f>
        <v>85.480451290730741</v>
      </c>
      <c r="D859" s="2">
        <f>MACD!E859</f>
        <v>-0.3442162341961712</v>
      </c>
      <c r="E859" s="2">
        <f>MACD!F859</f>
        <v>-0.23484884947999529</v>
      </c>
      <c r="F859" s="2">
        <f>'Moving Avg'!D859</f>
        <v>22.6494</v>
      </c>
      <c r="G859" s="2">
        <f>'Moving Avg'!F859</f>
        <v>22.345025000000007</v>
      </c>
      <c r="H859" s="2">
        <f>'Moving Avg'!G859</f>
        <v>22.36418399999998</v>
      </c>
      <c r="I859" s="2">
        <f>'Moving Avg'!H859</f>
        <v>21.679973000000071</v>
      </c>
      <c r="J859" s="6" t="str">
        <f>OBV!F859</f>
        <v>NEUTRAL</v>
      </c>
      <c r="K859" s="6" t="str">
        <f>OBV!G859</f>
        <v>NEUTRAL</v>
      </c>
      <c r="L859" s="6" t="str">
        <f>OBV!H859</f>
        <v>NEUTRAL</v>
      </c>
    </row>
    <row r="860" spans="1:12" ht="13.5" x14ac:dyDescent="0.25">
      <c r="A860" s="3">
        <f>RSI!A860</f>
        <v>43255</v>
      </c>
      <c r="B860" s="2">
        <f>RSI!B860</f>
        <v>22.6494</v>
      </c>
      <c r="C860" s="2">
        <f>RSI!I860</f>
        <v>85.480451290730741</v>
      </c>
      <c r="D860" s="2">
        <f>MACD!E860</f>
        <v>-0.27604581331712907</v>
      </c>
      <c r="E860" s="2">
        <f>MACD!F860</f>
        <v>-0.24308824224742206</v>
      </c>
      <c r="F860" s="2">
        <f>'Moving Avg'!D860</f>
        <v>22.6494</v>
      </c>
      <c r="G860" s="2">
        <f>'Moving Avg'!F860</f>
        <v>22.375310000000006</v>
      </c>
      <c r="H860" s="2">
        <f>'Moving Avg'!G860</f>
        <v>22.364535999999983</v>
      </c>
      <c r="I860" s="2">
        <f>'Moving Avg'!H860</f>
        <v>21.691984500000075</v>
      </c>
      <c r="J860" s="6" t="str">
        <f>OBV!F860</f>
        <v>NEUTRAL</v>
      </c>
      <c r="K860" s="6" t="str">
        <f>OBV!G860</f>
        <v>NEUTRAL</v>
      </c>
      <c r="L860" s="6" t="str">
        <f>OBV!H860</f>
        <v>NEUTRAL</v>
      </c>
    </row>
    <row r="861" spans="1:12" ht="13.5" x14ac:dyDescent="0.25">
      <c r="A861" s="3">
        <f>RSI!A861</f>
        <v>43256</v>
      </c>
      <c r="B861" s="2">
        <f>RSI!B861</f>
        <v>22.6494</v>
      </c>
      <c r="C861" s="2">
        <f>RSI!I861</f>
        <v>85.480451290730741</v>
      </c>
      <c r="D861" s="2">
        <f>MACD!E861</f>
        <v>-0.21514538882993506</v>
      </c>
      <c r="E861" s="2">
        <f>MACD!F861</f>
        <v>-0.23749967156392468</v>
      </c>
      <c r="F861" s="2">
        <f>'Moving Avg'!D861</f>
        <v>22.6494</v>
      </c>
      <c r="G861" s="2">
        <f>'Moving Avg'!F861</f>
        <v>22.405595000000009</v>
      </c>
      <c r="H861" s="2">
        <f>'Moving Avg'!G861</f>
        <v>22.364887999999986</v>
      </c>
      <c r="I861" s="2">
        <f>'Moving Avg'!H861</f>
        <v>21.703996000000075</v>
      </c>
      <c r="J861" s="6" t="str">
        <f>OBV!F861</f>
        <v>NEUTRAL</v>
      </c>
      <c r="K861" s="6" t="str">
        <f>OBV!G861</f>
        <v>NEUTRAL</v>
      </c>
      <c r="L861" s="6" t="str">
        <f>OBV!H861</f>
        <v>NEUTRAL</v>
      </c>
    </row>
    <row r="862" spans="1:12" ht="13.5" x14ac:dyDescent="0.25">
      <c r="A862" s="3">
        <f>RSI!A862</f>
        <v>43257</v>
      </c>
      <c r="B862" s="2">
        <f>RSI!B862</f>
        <v>22.6494</v>
      </c>
      <c r="C862" s="2">
        <f>RSI!I862</f>
        <v>85.480451290730741</v>
      </c>
      <c r="D862" s="2">
        <f>MACD!E862</f>
        <v>-0.16497958173792071</v>
      </c>
      <c r="E862" s="2">
        <f>MACD!F862</f>
        <v>-0.22299565359872389</v>
      </c>
      <c r="F862" s="2">
        <f>'Moving Avg'!D862</f>
        <v>22.6494</v>
      </c>
      <c r="G862" s="2">
        <f>'Moving Avg'!F862</f>
        <v>22.435880000000008</v>
      </c>
      <c r="H862" s="2">
        <f>'Moving Avg'!G862</f>
        <v>22.365239999999986</v>
      </c>
      <c r="I862" s="2">
        <f>'Moving Avg'!H862</f>
        <v>21.716007500000075</v>
      </c>
      <c r="J862" s="6" t="str">
        <f>OBV!F862</f>
        <v>NEUTRAL</v>
      </c>
      <c r="K862" s="6" t="str">
        <f>OBV!G862</f>
        <v>NEUTRAL</v>
      </c>
      <c r="L862" s="6" t="str">
        <f>OBV!H862</f>
        <v>NEUTRAL</v>
      </c>
    </row>
    <row r="863" spans="1:12" ht="13.5" x14ac:dyDescent="0.25">
      <c r="A863" s="3">
        <f>RSI!A863</f>
        <v>43258</v>
      </c>
      <c r="B863" s="2">
        <f>RSI!B863</f>
        <v>22.6494</v>
      </c>
      <c r="C863" s="2">
        <f>RSI!I863</f>
        <v>85.480451290730741</v>
      </c>
      <c r="D863" s="2">
        <f>MACD!E863</f>
        <v>-0.12379577752921378</v>
      </c>
      <c r="E863" s="2">
        <f>MACD!F863</f>
        <v>-0.20315567838482188</v>
      </c>
      <c r="F863" s="2">
        <f>'Moving Avg'!D863</f>
        <v>22.6494</v>
      </c>
      <c r="G863" s="2">
        <f>'Moving Avg'!F863</f>
        <v>22.466165000000011</v>
      </c>
      <c r="H863" s="2">
        <f>'Moving Avg'!G863</f>
        <v>22.365591999999989</v>
      </c>
      <c r="I863" s="2">
        <f>'Moving Avg'!H863</f>
        <v>21.728019000000078</v>
      </c>
      <c r="J863" s="6" t="str">
        <f>OBV!F863</f>
        <v>NEUTRAL</v>
      </c>
      <c r="K863" s="6" t="str">
        <f>OBV!G863</f>
        <v>NEUTRAL</v>
      </c>
      <c r="L863" s="6" t="str">
        <f>OBV!H863</f>
        <v>NEUTRAL</v>
      </c>
    </row>
    <row r="864" spans="1:12" ht="13.5" x14ac:dyDescent="0.25">
      <c r="A864" s="3">
        <f>RSI!A864</f>
        <v>43259</v>
      </c>
      <c r="B864" s="2">
        <f>RSI!B864</f>
        <v>22.039100000000001</v>
      </c>
      <c r="C864" s="2">
        <f>RSI!I864</f>
        <v>26.052609982410573</v>
      </c>
      <c r="D864" s="2">
        <f>MACD!E864</f>
        <v>-4.4911078761373346E-2</v>
      </c>
      <c r="E864" s="2">
        <f>MACD!F864</f>
        <v>-0.17150675846013219</v>
      </c>
      <c r="F864" s="2">
        <f>'Moving Avg'!D864</f>
        <v>22.527340000000002</v>
      </c>
      <c r="G864" s="2">
        <f>'Moving Avg'!F864</f>
        <v>22.465935000000009</v>
      </c>
      <c r="H864" s="2">
        <f>'Moving Avg'!G864</f>
        <v>22.353737999999989</v>
      </c>
      <c r="I864" s="2">
        <f>'Moving Avg'!H864</f>
        <v>21.736979000000073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22.039100000000001</v>
      </c>
      <c r="C865" s="2">
        <f>RSI!I865</f>
        <v>26.052609982410573</v>
      </c>
      <c r="D865" s="2">
        <f>MACD!E865</f>
        <v>2.4359965330368993E-2</v>
      </c>
      <c r="E865" s="2">
        <f>MACD!F865</f>
        <v>-0.13233341370203194</v>
      </c>
      <c r="F865" s="2">
        <f>'Moving Avg'!D865</f>
        <v>22.405280000000001</v>
      </c>
      <c r="G865" s="2">
        <f>'Moving Avg'!F865</f>
        <v>22.46570500000001</v>
      </c>
      <c r="H865" s="2">
        <f>'Moving Avg'!G865</f>
        <v>22.34188399999999</v>
      </c>
      <c r="I865" s="2">
        <f>'Moving Avg'!H865</f>
        <v>21.745939000000067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22.039100000000001</v>
      </c>
      <c r="C866" s="2">
        <f>RSI!I866</f>
        <v>26.052609982410559</v>
      </c>
      <c r="D866" s="2">
        <f>MACD!E866</f>
        <v>8.5309530184805027E-2</v>
      </c>
      <c r="E866" s="2">
        <f>MACD!F866</f>
        <v>-8.8804824924664558E-2</v>
      </c>
      <c r="F866" s="2">
        <f>'Moving Avg'!D866</f>
        <v>22.283220000000004</v>
      </c>
      <c r="G866" s="2">
        <f>'Moving Avg'!F866</f>
        <v>22.465475000000009</v>
      </c>
      <c r="H866" s="2">
        <f>'Moving Avg'!G866</f>
        <v>22.330029999999987</v>
      </c>
      <c r="I866" s="2">
        <f>'Moving Avg'!H866</f>
        <v>21.754899000000066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</row>
    <row r="867" spans="1:12" ht="13.5" x14ac:dyDescent="0.25">
      <c r="A867" s="3">
        <f>RSI!A867</f>
        <v>43264</v>
      </c>
      <c r="B867" s="2">
        <f>RSI!B867</f>
        <v>22.039100000000001</v>
      </c>
      <c r="C867" s="2">
        <f>RSI!I867</f>
        <v>26.052609982410559</v>
      </c>
      <c r="D867" s="2">
        <f>MACD!E867</f>
        <v>0.13904483563845815</v>
      </c>
      <c r="E867" s="2">
        <f>MACD!F867</f>
        <v>-4.3234892812040022E-2</v>
      </c>
      <c r="F867" s="2">
        <f>'Moving Avg'!D867</f>
        <v>22.161160000000002</v>
      </c>
      <c r="G867" s="2">
        <f>'Moving Avg'!F867</f>
        <v>22.46524500000001</v>
      </c>
      <c r="H867" s="2">
        <f>'Moving Avg'!G867</f>
        <v>22.31817599999999</v>
      </c>
      <c r="I867" s="2">
        <f>'Moving Avg'!H867</f>
        <v>21.76385900000006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</row>
    <row r="868" spans="1:12" ht="13.5" x14ac:dyDescent="0.25">
      <c r="A868" s="3">
        <f>RSI!A868</f>
        <v>43265</v>
      </c>
      <c r="B868" s="2">
        <f>RSI!B868</f>
        <v>22.039100000000001</v>
      </c>
      <c r="C868" s="2">
        <f>RSI!I868</f>
        <v>26.052609982410559</v>
      </c>
      <c r="D868" s="2">
        <f>MACD!E868</f>
        <v>0.18651557540255936</v>
      </c>
      <c r="E868" s="2">
        <f>MACD!F868</f>
        <v>2.715200830879852E-3</v>
      </c>
      <c r="F868" s="2">
        <f>'Moving Avg'!D868</f>
        <v>22.039100000000001</v>
      </c>
      <c r="G868" s="2">
        <f>'Moving Avg'!F868</f>
        <v>22.465015000000012</v>
      </c>
      <c r="H868" s="2">
        <f>'Moving Avg'!G868</f>
        <v>22.306321999999994</v>
      </c>
      <c r="I868" s="2">
        <f>'Moving Avg'!H868</f>
        <v>21.772819000000059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22.039100000000001</v>
      </c>
      <c r="C869" s="2">
        <f>RSI!I869</f>
        <v>26.052609982410559</v>
      </c>
      <c r="D869" s="2">
        <f>MACD!E869</f>
        <v>0.22853720256358301</v>
      </c>
      <c r="E869" s="2">
        <f>MACD!F869</f>
        <v>4.7879601177420489E-2</v>
      </c>
      <c r="F869" s="2">
        <f>'Moving Avg'!D869</f>
        <v>22.039100000000001</v>
      </c>
      <c r="G869" s="2">
        <f>'Moving Avg'!F869</f>
        <v>22.464785000000013</v>
      </c>
      <c r="H869" s="2">
        <f>'Moving Avg'!G869</f>
        <v>22.294467999999998</v>
      </c>
      <c r="I869" s="2">
        <f>'Moving Avg'!H869</f>
        <v>21.781779000000057</v>
      </c>
      <c r="J869" s="6" t="str">
        <f>OBV!F869</f>
        <v>NEUTRAL</v>
      </c>
      <c r="K869" s="6" t="str">
        <f>OBV!G869</f>
        <v>NEUTRAL</v>
      </c>
      <c r="L869" s="6" t="str">
        <f>OBV!H869</f>
        <v>NEUTRAL</v>
      </c>
    </row>
    <row r="870" spans="1:12" ht="13.5" x14ac:dyDescent="0.25">
      <c r="A870" s="3">
        <f>RSI!A870</f>
        <v>43270</v>
      </c>
      <c r="B870" s="2">
        <f>RSI!B870</f>
        <v>22.039100000000001</v>
      </c>
      <c r="C870" s="2">
        <f>RSI!I870</f>
        <v>26.052609982410559</v>
      </c>
      <c r="D870" s="2">
        <f>MACD!E870</f>
        <v>0.26581070301664411</v>
      </c>
      <c r="E870" s="2">
        <f>MACD!F870</f>
        <v>9.1465821545265225E-2</v>
      </c>
      <c r="F870" s="2">
        <f>'Moving Avg'!D870</f>
        <v>22.039100000000001</v>
      </c>
      <c r="G870" s="2">
        <f>'Moving Avg'!F870</f>
        <v>22.435795000000009</v>
      </c>
      <c r="H870" s="2">
        <f>'Moving Avg'!G870</f>
        <v>22.282613999999999</v>
      </c>
      <c r="I870" s="2">
        <f>'Moving Avg'!H870</f>
        <v>21.787734000000054</v>
      </c>
      <c r="J870" s="6" t="str">
        <f>OBV!F870</f>
        <v>NEUTRAL</v>
      </c>
      <c r="K870" s="6" t="str">
        <f>OBV!G870</f>
        <v>NEUTRAL</v>
      </c>
      <c r="L870" s="6" t="str">
        <f>OBV!H870</f>
        <v>NEUTRAL</v>
      </c>
    </row>
    <row r="871" spans="1:12" ht="13.5" x14ac:dyDescent="0.25">
      <c r="A871" s="3">
        <f>RSI!A871</f>
        <v>43271</v>
      </c>
      <c r="B871" s="2">
        <f>RSI!B871</f>
        <v>22.039100000000001</v>
      </c>
      <c r="C871" s="2">
        <f>RSI!I871</f>
        <v>26.052609982410559</v>
      </c>
      <c r="D871" s="2">
        <f>MACD!E871</f>
        <v>0.2989393919412251</v>
      </c>
      <c r="E871" s="2">
        <f>MACD!F871</f>
        <v>0.1329605356244572</v>
      </c>
      <c r="F871" s="2">
        <f>'Moving Avg'!D871</f>
        <v>22.039100000000001</v>
      </c>
      <c r="G871" s="2">
        <f>'Moving Avg'!F871</f>
        <v>22.405280000000012</v>
      </c>
      <c r="H871" s="2">
        <f>'Moving Avg'!G871</f>
        <v>22.270759999999996</v>
      </c>
      <c r="I871" s="2">
        <f>'Moving Avg'!H871</f>
        <v>21.79368900000005</v>
      </c>
      <c r="J871" s="6" t="str">
        <f>OBV!F871</f>
        <v>NEUTRAL</v>
      </c>
      <c r="K871" s="6" t="str">
        <f>OBV!G871</f>
        <v>NEUTRAL</v>
      </c>
      <c r="L871" s="6" t="str">
        <f>OBV!H871</f>
        <v>NEUTRAL</v>
      </c>
    </row>
    <row r="872" spans="1:12" ht="13.5" x14ac:dyDescent="0.25">
      <c r="A872" s="3">
        <f>RSI!A872</f>
        <v>43272</v>
      </c>
      <c r="B872" s="2">
        <f>RSI!B872</f>
        <v>22.039100000000001</v>
      </c>
      <c r="C872" s="2">
        <f>RSI!I872</f>
        <v>26.052609982410559</v>
      </c>
      <c r="D872" s="2">
        <f>MACD!E872</f>
        <v>0.32844318648964332</v>
      </c>
      <c r="E872" s="2">
        <f>MACD!F872</f>
        <v>0.17205706579749441</v>
      </c>
      <c r="F872" s="2">
        <f>'Moving Avg'!D872</f>
        <v>22.039100000000001</v>
      </c>
      <c r="G872" s="2">
        <f>'Moving Avg'!F872</f>
        <v>22.374765000000011</v>
      </c>
      <c r="H872" s="2">
        <f>'Moving Avg'!G872</f>
        <v>22.258905999999996</v>
      </c>
      <c r="I872" s="2">
        <f>'Moving Avg'!H872</f>
        <v>21.799644000000047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</row>
    <row r="873" spans="1:12" ht="13.5" x14ac:dyDescent="0.25">
      <c r="A873" s="3">
        <f>RSI!A873</f>
        <v>43273</v>
      </c>
      <c r="B873" s="2">
        <f>RSI!B873</f>
        <v>22.039100000000001</v>
      </c>
      <c r="C873" s="2">
        <f>RSI!I873</f>
        <v>26.052609982410559</v>
      </c>
      <c r="D873" s="2">
        <f>MACD!E873</f>
        <v>0.35477073849777341</v>
      </c>
      <c r="E873" s="2">
        <f>MACD!F873</f>
        <v>0.20859980033755021</v>
      </c>
      <c r="F873" s="2">
        <f>'Moving Avg'!D873</f>
        <v>22.039100000000001</v>
      </c>
      <c r="G873" s="2">
        <f>'Moving Avg'!F873</f>
        <v>22.344250000000009</v>
      </c>
      <c r="H873" s="2">
        <f>'Moving Avg'!G873</f>
        <v>22.247052</v>
      </c>
      <c r="I873" s="2">
        <f>'Moving Avg'!H873</f>
        <v>21.805599000000047</v>
      </c>
      <c r="J873" s="6" t="str">
        <f>OBV!F873</f>
        <v>NEUTRAL</v>
      </c>
      <c r="K873" s="6" t="str">
        <f>OBV!G873</f>
        <v>NEUTRAL</v>
      </c>
      <c r="L873" s="6" t="str">
        <f>OBV!H873</f>
        <v>NEUTRAL</v>
      </c>
    </row>
    <row r="874" spans="1:12" ht="13.5" x14ac:dyDescent="0.25">
      <c r="A874" s="3">
        <f>RSI!A874</f>
        <v>43276</v>
      </c>
      <c r="B874" s="2">
        <f>RSI!B874</f>
        <v>22.039100000000001</v>
      </c>
      <c r="C874" s="2">
        <f>RSI!I874</f>
        <v>26.052609982410559</v>
      </c>
      <c r="D874" s="2">
        <f>MACD!E874</f>
        <v>0.28441744461813201</v>
      </c>
      <c r="E874" s="2">
        <f>MACD!F874</f>
        <v>0.22376332919366659</v>
      </c>
      <c r="F874" s="2">
        <f>'Moving Avg'!D874</f>
        <v>22.039100000000001</v>
      </c>
      <c r="G874" s="2">
        <f>'Moving Avg'!F874</f>
        <v>22.313735000000008</v>
      </c>
      <c r="H874" s="2">
        <f>'Moving Avg'!G874</f>
        <v>22.235198</v>
      </c>
      <c r="I874" s="2">
        <f>'Moving Avg'!H874</f>
        <v>21.811554000000047</v>
      </c>
      <c r="J874" s="6" t="str">
        <f>OBV!F874</f>
        <v>NEUTRAL</v>
      </c>
      <c r="K874" s="6" t="str">
        <f>OBV!G874</f>
        <v>NEUTRAL</v>
      </c>
      <c r="L874" s="6" t="str">
        <f>OBV!H874</f>
        <v>NEUTRAL</v>
      </c>
    </row>
    <row r="875" spans="1:12" ht="13.5" x14ac:dyDescent="0.25">
      <c r="A875" s="3">
        <f>RSI!A875</f>
        <v>43277</v>
      </c>
      <c r="B875" s="2">
        <f>RSI!B875</f>
        <v>22.039100000000001</v>
      </c>
      <c r="C875" s="2">
        <f>RSI!I875</f>
        <v>26.052609982410559</v>
      </c>
      <c r="D875" s="2">
        <f>MACD!E875</f>
        <v>0.22605611813558824</v>
      </c>
      <c r="E875" s="2">
        <f>MACD!F875</f>
        <v>0.22422188698205095</v>
      </c>
      <c r="F875" s="2">
        <f>'Moving Avg'!D875</f>
        <v>22.039100000000001</v>
      </c>
      <c r="G875" s="2">
        <f>'Moving Avg'!F875</f>
        <v>22.283220000000007</v>
      </c>
      <c r="H875" s="2">
        <f>'Moving Avg'!G875</f>
        <v>22.223343999999997</v>
      </c>
      <c r="I875" s="2">
        <f>'Moving Avg'!H875</f>
        <v>21.817509000000044</v>
      </c>
      <c r="J875" s="6" t="str">
        <f>OBV!F875</f>
        <v>NEUTRAL</v>
      </c>
      <c r="K875" s="6" t="str">
        <f>OBV!G875</f>
        <v>NEUTRAL</v>
      </c>
      <c r="L875" s="6" t="str">
        <f>OBV!H875</f>
        <v>NEUTRAL</v>
      </c>
    </row>
    <row r="876" spans="1:12" ht="13.5" x14ac:dyDescent="0.25">
      <c r="A876" s="3">
        <f>RSI!A876</f>
        <v>43278</v>
      </c>
      <c r="B876" s="2">
        <f>RSI!B876</f>
        <v>22.039100000000001</v>
      </c>
      <c r="C876" s="2">
        <f>RSI!I876</f>
        <v>26.052609982410559</v>
      </c>
      <c r="D876" s="2">
        <f>MACD!E876</f>
        <v>0.17775529404657675</v>
      </c>
      <c r="E876" s="2">
        <f>MACD!F876</f>
        <v>0.21492856839495614</v>
      </c>
      <c r="F876" s="2">
        <f>'Moving Avg'!D876</f>
        <v>22.039100000000001</v>
      </c>
      <c r="G876" s="2">
        <f>'Moving Avg'!F876</f>
        <v>22.252705000000006</v>
      </c>
      <c r="H876" s="2">
        <f>'Moving Avg'!G876</f>
        <v>22.211489999999994</v>
      </c>
      <c r="I876" s="2">
        <f>'Moving Avg'!H876</f>
        <v>21.823464000000044</v>
      </c>
      <c r="J876" s="6" t="str">
        <f>OBV!F876</f>
        <v>NEUTRAL</v>
      </c>
      <c r="K876" s="6" t="str">
        <f>OBV!G876</f>
        <v>NEUTRAL</v>
      </c>
      <c r="L876" s="6" t="str">
        <f>OBV!H876</f>
        <v>NEUTRAL</v>
      </c>
    </row>
    <row r="877" spans="1:12" ht="13.5" x14ac:dyDescent="0.25">
      <c r="A877" s="3">
        <f>RSI!A877</f>
        <v>43279</v>
      </c>
      <c r="B877" s="2">
        <f>RSI!B877</f>
        <v>22.039100000000001</v>
      </c>
      <c r="C877" s="2">
        <f>RSI!I877</f>
        <v>26.052609982410559</v>
      </c>
      <c r="D877" s="2">
        <f>MACD!E877</f>
        <v>0.13788706669425821</v>
      </c>
      <c r="E877" s="2">
        <f>MACD!F877</f>
        <v>0.19952026805481657</v>
      </c>
      <c r="F877" s="2">
        <f>'Moving Avg'!D877</f>
        <v>22.039100000000001</v>
      </c>
      <c r="G877" s="2">
        <f>'Moving Avg'!F877</f>
        <v>22.222190000000005</v>
      </c>
      <c r="H877" s="2">
        <f>'Moving Avg'!G877</f>
        <v>22.211397999999996</v>
      </c>
      <c r="I877" s="2">
        <f>'Moving Avg'!H877</f>
        <v>21.829419000000044</v>
      </c>
      <c r="J877" s="6" t="str">
        <f>OBV!F877</f>
        <v>NEUTRAL</v>
      </c>
      <c r="K877" s="6" t="str">
        <f>OBV!G877</f>
        <v>NEUTRAL</v>
      </c>
      <c r="L877" s="6" t="str">
        <f>OBV!H877</f>
        <v>NEUTRAL</v>
      </c>
    </row>
    <row r="878" spans="1:12" ht="13.5" x14ac:dyDescent="0.25">
      <c r="A878" s="3">
        <f>RSI!A878</f>
        <v>43280</v>
      </c>
      <c r="B878" s="2">
        <f>RSI!B878</f>
        <v>22.039100000000001</v>
      </c>
      <c r="C878" s="2">
        <f>RSI!I878</f>
        <v>26.052609982410559</v>
      </c>
      <c r="D878" s="2">
        <f>MACD!E878</f>
        <v>0.10507991345019718</v>
      </c>
      <c r="E878" s="2">
        <f>MACD!F878</f>
        <v>0.1806321971338927</v>
      </c>
      <c r="F878" s="2">
        <f>'Moving Avg'!D878</f>
        <v>22.039100000000001</v>
      </c>
      <c r="G878" s="2">
        <f>'Moving Avg'!F878</f>
        <v>22.191675000000007</v>
      </c>
      <c r="H878" s="2">
        <f>'Moving Avg'!G878</f>
        <v>22.211305999999993</v>
      </c>
      <c r="I878" s="2">
        <f>'Moving Avg'!H878</f>
        <v>21.835374000000044</v>
      </c>
      <c r="J878" s="6" t="str">
        <f>OBV!F878</f>
        <v>NEUTRAL</v>
      </c>
      <c r="K878" s="6" t="str">
        <f>OBV!G878</f>
        <v>NEUTRAL</v>
      </c>
      <c r="L878" s="6" t="str">
        <f>OBV!H878</f>
        <v>NEUTRAL</v>
      </c>
    </row>
    <row r="879" spans="1:12" ht="13.5" x14ac:dyDescent="0.25">
      <c r="A879" s="3">
        <f>RSI!A879</f>
        <v>43283</v>
      </c>
      <c r="B879" s="2">
        <f>RSI!B879</f>
        <v>22.039100000000001</v>
      </c>
      <c r="C879" s="2">
        <f>RSI!I879</f>
        <v>26.052609982410559</v>
      </c>
      <c r="D879" s="2">
        <f>MACD!E879</f>
        <v>7.8178811467530807E-2</v>
      </c>
      <c r="E879" s="2">
        <f>MACD!F879</f>
        <v>0.16014152000062032</v>
      </c>
      <c r="F879" s="2">
        <f>'Moving Avg'!D879</f>
        <v>22.039100000000001</v>
      </c>
      <c r="G879" s="2">
        <f>'Moving Avg'!F879</f>
        <v>22.161160000000006</v>
      </c>
      <c r="H879" s="2">
        <f>'Moving Avg'!G879</f>
        <v>22.211213999999991</v>
      </c>
      <c r="I879" s="2">
        <f>'Moving Avg'!H879</f>
        <v>21.841329000000041</v>
      </c>
      <c r="J879" s="6" t="str">
        <f>OBV!F879</f>
        <v>NEUTRAL</v>
      </c>
      <c r="K879" s="6" t="str">
        <f>OBV!G879</f>
        <v>NEUTRAL</v>
      </c>
      <c r="L879" s="6" t="str">
        <f>OBV!H879</f>
        <v>NEUTRAL</v>
      </c>
    </row>
    <row r="880" spans="1:12" ht="13.5" x14ac:dyDescent="0.25">
      <c r="A880" s="3">
        <f>RSI!A880</f>
        <v>43284</v>
      </c>
      <c r="B880" s="2">
        <f>RSI!B880</f>
        <v>22.039100000000001</v>
      </c>
      <c r="C880" s="2">
        <f>RSI!I880</f>
        <v>26.052609982410559</v>
      </c>
      <c r="D880" s="2">
        <f>MACD!E880</f>
        <v>5.6211522888883536E-2</v>
      </c>
      <c r="E880" s="2">
        <f>MACD!F880</f>
        <v>0.13935552057827297</v>
      </c>
      <c r="F880" s="2">
        <f>'Moving Avg'!D880</f>
        <v>22.039100000000001</v>
      </c>
      <c r="G880" s="2">
        <f>'Moving Avg'!F880</f>
        <v>22.130645000000008</v>
      </c>
      <c r="H880" s="2">
        <f>'Moving Avg'!G880</f>
        <v>22.211121999999992</v>
      </c>
      <c r="I880" s="2">
        <f>'Moving Avg'!H880</f>
        <v>21.847284000000041</v>
      </c>
      <c r="J880" s="6" t="str">
        <f>OBV!F880</f>
        <v>NEUTRAL</v>
      </c>
      <c r="K880" s="6" t="str">
        <f>OBV!G880</f>
        <v>NEUTRAL</v>
      </c>
      <c r="L880" s="6" t="str">
        <f>OBV!H880</f>
        <v>NEUTRAL</v>
      </c>
    </row>
    <row r="881" spans="1:12" ht="13.5" x14ac:dyDescent="0.25">
      <c r="A881" s="3">
        <f>RSI!A881</f>
        <v>43285</v>
      </c>
      <c r="B881" s="2">
        <f>RSI!B881</f>
        <v>22.039100000000001</v>
      </c>
      <c r="C881" s="2">
        <f>RSI!I881</f>
        <v>26.052609982410559</v>
      </c>
      <c r="D881" s="2">
        <f>MACD!E881</f>
        <v>3.8360097103463886E-2</v>
      </c>
      <c r="E881" s="2">
        <f>MACD!F881</f>
        <v>0.11915643588331115</v>
      </c>
      <c r="F881" s="2">
        <f>'Moving Avg'!D881</f>
        <v>22.039100000000001</v>
      </c>
      <c r="G881" s="2">
        <f>'Moving Avg'!F881</f>
        <v>22.100130000000007</v>
      </c>
      <c r="H881" s="2">
        <f>'Moving Avg'!G881</f>
        <v>22.21102999999999</v>
      </c>
      <c r="I881" s="2">
        <f>'Moving Avg'!H881</f>
        <v>21.853239000000041</v>
      </c>
      <c r="J881" s="6" t="str">
        <f>OBV!F881</f>
        <v>NEUTRAL</v>
      </c>
      <c r="K881" s="6" t="str">
        <f>OBV!G881</f>
        <v>NEUTRAL</v>
      </c>
      <c r="L881" s="6" t="str">
        <f>OBV!H881</f>
        <v>NEUTRAL</v>
      </c>
    </row>
    <row r="882" spans="1:12" ht="13.5" x14ac:dyDescent="0.25">
      <c r="A882" s="3">
        <f>RSI!A882</f>
        <v>43286</v>
      </c>
      <c r="B882" s="2">
        <f>RSI!B882</f>
        <v>22.039100000000001</v>
      </c>
      <c r="C882" s="2">
        <f>RSI!I882</f>
        <v>26.052609982410559</v>
      </c>
      <c r="D882" s="2">
        <f>MACD!E882</f>
        <v>2.3936785196326582E-2</v>
      </c>
      <c r="E882" s="2">
        <f>MACD!F882</f>
        <v>0.10011250574591425</v>
      </c>
      <c r="F882" s="2">
        <f>'Moving Avg'!D882</f>
        <v>22.039100000000001</v>
      </c>
      <c r="G882" s="2">
        <f>'Moving Avg'!F882</f>
        <v>22.069615000000006</v>
      </c>
      <c r="H882" s="2">
        <f>'Moving Avg'!G882</f>
        <v>22.210937999999992</v>
      </c>
      <c r="I882" s="2">
        <f>'Moving Avg'!H882</f>
        <v>21.859194000000038</v>
      </c>
      <c r="J882" s="6" t="str">
        <f>OBV!F882</f>
        <v>NEUTRAL</v>
      </c>
      <c r="K882" s="6" t="str">
        <f>OBV!G882</f>
        <v>NEUTRAL</v>
      </c>
      <c r="L882" s="6" t="str">
        <f>OBV!H882</f>
        <v>NEUTRAL</v>
      </c>
    </row>
    <row r="883" spans="1:12" ht="13.5" x14ac:dyDescent="0.25">
      <c r="A883" s="3">
        <f>RSI!A883</f>
        <v>43287</v>
      </c>
      <c r="B883" s="2">
        <f>RSI!B883</f>
        <v>22.039100000000001</v>
      </c>
      <c r="C883" s="2">
        <f>RSI!I883</f>
        <v>26.052609982410559</v>
      </c>
      <c r="D883" s="2">
        <f>MACD!E883</f>
        <v>1.2363685722686313E-2</v>
      </c>
      <c r="E883" s="2">
        <f>MACD!F883</f>
        <v>8.2562741741268666E-2</v>
      </c>
      <c r="F883" s="2">
        <f>'Moving Avg'!D883</f>
        <v>22.039100000000001</v>
      </c>
      <c r="G883" s="2">
        <f>'Moving Avg'!F883</f>
        <v>22.039100000000005</v>
      </c>
      <c r="H883" s="2">
        <f>'Moving Avg'!G883</f>
        <v>22.210845999999989</v>
      </c>
      <c r="I883" s="2">
        <f>'Moving Avg'!H883</f>
        <v>21.865149000000038</v>
      </c>
      <c r="J883" s="6" t="str">
        <f>OBV!F883</f>
        <v>NEUTRAL</v>
      </c>
      <c r="K883" s="6" t="str">
        <f>OBV!G883</f>
        <v>NEUTRAL</v>
      </c>
      <c r="L883" s="6" t="str">
        <f>OBV!H883</f>
        <v>NEUTRAL</v>
      </c>
    </row>
    <row r="884" spans="1:12" ht="13.5" x14ac:dyDescent="0.25">
      <c r="A884" s="3">
        <f>RSI!A884</f>
        <v>43290</v>
      </c>
      <c r="B884" s="2">
        <f>RSI!B884</f>
        <v>22.039100000000001</v>
      </c>
      <c r="C884" s="2">
        <f>RSI!I884</f>
        <v>26.052609982410559</v>
      </c>
      <c r="D884" s="2">
        <f>MACD!E884</f>
        <v>3.1555458419418869E-3</v>
      </c>
      <c r="E884" s="2">
        <f>MACD!F884</f>
        <v>6.6681302561403311E-2</v>
      </c>
      <c r="F884" s="2">
        <f>'Moving Avg'!D884</f>
        <v>22.039100000000001</v>
      </c>
      <c r="G884" s="2">
        <f>'Moving Avg'!F884</f>
        <v>22.039100000000005</v>
      </c>
      <c r="H884" s="2">
        <f>'Moving Avg'!G884</f>
        <v>22.210753999999987</v>
      </c>
      <c r="I884" s="2">
        <f>'Moving Avg'!H884</f>
        <v>21.871104000000038</v>
      </c>
      <c r="J884" s="6" t="str">
        <f>OBV!F884</f>
        <v>NEUTRAL</v>
      </c>
      <c r="K884" s="6" t="str">
        <f>OBV!G884</f>
        <v>NEUTRAL</v>
      </c>
      <c r="L884" s="6" t="str">
        <f>OBV!H884</f>
        <v>NEUTRAL</v>
      </c>
    </row>
    <row r="885" spans="1:12" ht="13.5" x14ac:dyDescent="0.25">
      <c r="A885" s="3">
        <f>RSI!A885</f>
        <v>43291</v>
      </c>
      <c r="B885" s="2">
        <f>RSI!B885</f>
        <v>22.039100000000001</v>
      </c>
      <c r="C885" s="2">
        <f>RSI!I885</f>
        <v>26.052609982410559</v>
      </c>
      <c r="D885" s="2">
        <f>MACD!E885</f>
        <v>-4.0947694018527159E-3</v>
      </c>
      <c r="E885" s="2">
        <f>MACD!F885</f>
        <v>5.2526088168752108E-2</v>
      </c>
      <c r="F885" s="2">
        <f>'Moving Avg'!D885</f>
        <v>22.039100000000001</v>
      </c>
      <c r="G885" s="2">
        <f>'Moving Avg'!F885</f>
        <v>22.039100000000005</v>
      </c>
      <c r="H885" s="2">
        <f>'Moving Avg'!G885</f>
        <v>22.210661999999989</v>
      </c>
      <c r="I885" s="2">
        <f>'Moving Avg'!H885</f>
        <v>21.877059000000035</v>
      </c>
      <c r="J885" s="6" t="str">
        <f>OBV!F885</f>
        <v>NEUTRAL</v>
      </c>
      <c r="K885" s="6" t="str">
        <f>OBV!G885</f>
        <v>NEUTRAL</v>
      </c>
      <c r="L885" s="6" t="str">
        <f>OBV!H885</f>
        <v>NEUTRAL</v>
      </c>
    </row>
    <row r="886" spans="1:12" ht="13.5" x14ac:dyDescent="0.25">
      <c r="A886" s="3">
        <f>RSI!A886</f>
        <v>43292</v>
      </c>
      <c r="B886" s="2">
        <f>RSI!B886</f>
        <v>22.039100000000001</v>
      </c>
      <c r="C886" s="2">
        <f>RSI!I886</f>
        <v>26.052609982410559</v>
      </c>
      <c r="D886" s="2">
        <f>MACD!E886</f>
        <v>-9.7285517791689813E-3</v>
      </c>
      <c r="E886" s="2">
        <f>MACD!F886</f>
        <v>4.0075160179167894E-2</v>
      </c>
      <c r="F886" s="2">
        <f>'Moving Avg'!D886</f>
        <v>22.039100000000001</v>
      </c>
      <c r="G886" s="2">
        <f>'Moving Avg'!F886</f>
        <v>22.039100000000005</v>
      </c>
      <c r="H886" s="2">
        <f>'Moving Avg'!G886</f>
        <v>22.21056999999999</v>
      </c>
      <c r="I886" s="2">
        <f>'Moving Avg'!H886</f>
        <v>21.883014000000035</v>
      </c>
      <c r="J886" s="6" t="str">
        <f>OBV!F886</f>
        <v>NEUTRAL</v>
      </c>
      <c r="K886" s="6" t="str">
        <f>OBV!G886</f>
        <v>NEUTRAL</v>
      </c>
      <c r="L886" s="6" t="str">
        <f>OBV!H886</f>
        <v>NEUTRAL</v>
      </c>
    </row>
    <row r="887" spans="1:12" ht="13.5" x14ac:dyDescent="0.25">
      <c r="A887" s="3">
        <f>RSI!A887</f>
        <v>43293</v>
      </c>
      <c r="B887" s="2">
        <f>RSI!B887</f>
        <v>22.039100000000001</v>
      </c>
      <c r="C887" s="2">
        <f>RSI!I887</f>
        <v>26.052609982410559</v>
      </c>
      <c r="D887" s="2">
        <f>MACD!E887</f>
        <v>-1.4031617154223852E-2</v>
      </c>
      <c r="E887" s="2">
        <f>MACD!F887</f>
        <v>2.9253804712489548E-2</v>
      </c>
      <c r="F887" s="2">
        <f>'Moving Avg'!D887</f>
        <v>22.039100000000001</v>
      </c>
      <c r="G887" s="2">
        <f>'Moving Avg'!F887</f>
        <v>22.039100000000005</v>
      </c>
      <c r="H887" s="2">
        <f>'Moving Avg'!G887</f>
        <v>22.210477999999984</v>
      </c>
      <c r="I887" s="2">
        <f>'Moving Avg'!H887</f>
        <v>21.888969000000035</v>
      </c>
      <c r="J887" s="6" t="str">
        <f>OBV!F887</f>
        <v>NEUTRAL</v>
      </c>
      <c r="K887" s="6" t="str">
        <f>OBV!G887</f>
        <v>NEUTRAL</v>
      </c>
      <c r="L887" s="6" t="str">
        <f>OBV!H887</f>
        <v>NEUTRAL</v>
      </c>
    </row>
    <row r="888" spans="1:12" ht="13.5" x14ac:dyDescent="0.25">
      <c r="A888" s="3">
        <f>RSI!A888</f>
        <v>43294</v>
      </c>
      <c r="B888" s="2">
        <f>RSI!B888</f>
        <v>22.039100000000001</v>
      </c>
      <c r="C888" s="2">
        <f>RSI!I888</f>
        <v>26.052609982410559</v>
      </c>
      <c r="D888" s="2">
        <f>MACD!E888</f>
        <v>-1.7243060201298732E-2</v>
      </c>
      <c r="E888" s="2">
        <f>MACD!F888</f>
        <v>1.9954431729731891E-2</v>
      </c>
      <c r="F888" s="2">
        <f>'Moving Avg'!D888</f>
        <v>22.039100000000001</v>
      </c>
      <c r="G888" s="2">
        <f>'Moving Avg'!F888</f>
        <v>22.039100000000005</v>
      </c>
      <c r="H888" s="2">
        <f>'Moving Avg'!G888</f>
        <v>22.210385999999986</v>
      </c>
      <c r="I888" s="2">
        <f>'Moving Avg'!H888</f>
        <v>21.894924000000032</v>
      </c>
      <c r="J888" s="6" t="str">
        <f>OBV!F888</f>
        <v>NEUTRAL</v>
      </c>
      <c r="K888" s="6" t="str">
        <f>OBV!G888</f>
        <v>NEUTRAL</v>
      </c>
      <c r="L888" s="6" t="str">
        <f>OBV!H888</f>
        <v>NEUTRAL</v>
      </c>
    </row>
    <row r="889" spans="1:12" ht="13.5" x14ac:dyDescent="0.25">
      <c r="A889" s="3">
        <f>RSI!A889</f>
        <v>43297</v>
      </c>
      <c r="B889" s="2">
        <f>RSI!B889</f>
        <v>22.039100000000001</v>
      </c>
      <c r="C889" s="2">
        <f>RSI!I889</f>
        <v>26.052609982410559</v>
      </c>
      <c r="D889" s="2">
        <f>MACD!E889</f>
        <v>-1.9562645948138169E-2</v>
      </c>
      <c r="E889" s="2">
        <f>MACD!F889</f>
        <v>1.2051016194157878E-2</v>
      </c>
      <c r="F889" s="2">
        <f>'Moving Avg'!D889</f>
        <v>22.039100000000001</v>
      </c>
      <c r="G889" s="2">
        <f>'Moving Avg'!F889</f>
        <v>22.039100000000005</v>
      </c>
      <c r="H889" s="2">
        <f>'Moving Avg'!G889</f>
        <v>22.210293999999987</v>
      </c>
      <c r="I889" s="2">
        <f>'Moving Avg'!H889</f>
        <v>21.900879000000032</v>
      </c>
      <c r="J889" s="6" t="str">
        <f>OBV!F889</f>
        <v>NEUTRAL</v>
      </c>
      <c r="K889" s="6" t="str">
        <f>OBV!G889</f>
        <v>NEUTRAL</v>
      </c>
      <c r="L889" s="6" t="str">
        <f>OBV!H889</f>
        <v>NEUTRAL</v>
      </c>
    </row>
    <row r="890" spans="1:12" ht="13.5" x14ac:dyDescent="0.25">
      <c r="A890" s="3">
        <f>RSI!A890</f>
        <v>43298</v>
      </c>
      <c r="B890" s="2">
        <f>RSI!B890</f>
        <v>22.039100000000001</v>
      </c>
      <c r="C890" s="2">
        <f>RSI!I890</f>
        <v>26.052609982410559</v>
      </c>
      <c r="D890" s="2">
        <f>MACD!E890</f>
        <v>-2.1157049072321854E-2</v>
      </c>
      <c r="E890" s="2">
        <f>MACD!F890</f>
        <v>5.4094031408619316E-3</v>
      </c>
      <c r="F890" s="2">
        <f>'Moving Avg'!D890</f>
        <v>22.039100000000001</v>
      </c>
      <c r="G890" s="2">
        <f>'Moving Avg'!F890</f>
        <v>22.039100000000005</v>
      </c>
      <c r="H890" s="2">
        <f>'Moving Avg'!G890</f>
        <v>22.210201999999985</v>
      </c>
      <c r="I890" s="2">
        <f>'Moving Avg'!H890</f>
        <v>21.906834000000032</v>
      </c>
      <c r="J890" s="6" t="str">
        <f>OBV!F890</f>
        <v>NEUTRAL</v>
      </c>
      <c r="K890" s="6" t="str">
        <f>OBV!G890</f>
        <v>NEUTRAL</v>
      </c>
      <c r="L890" s="6" t="str">
        <f>OBV!H890</f>
        <v>NEUTRAL</v>
      </c>
    </row>
    <row r="891" spans="1:12" ht="13.5" x14ac:dyDescent="0.25">
      <c r="A891" s="3">
        <f>RSI!A891</f>
        <v>43299</v>
      </c>
      <c r="B891" s="2">
        <f>RSI!B891</f>
        <v>22.039100000000001</v>
      </c>
      <c r="C891" s="2">
        <f>RSI!I891</f>
        <v>26.052609982410559</v>
      </c>
      <c r="D891" s="2">
        <f>MACD!E891</f>
        <v>-2.216511933688281E-2</v>
      </c>
      <c r="E891" s="2">
        <f>MACD!F891</f>
        <v>-1.0550135468701677E-4</v>
      </c>
      <c r="F891" s="2">
        <f>'Moving Avg'!D891</f>
        <v>22.039100000000001</v>
      </c>
      <c r="G891" s="2">
        <f>'Moving Avg'!F891</f>
        <v>22.039100000000005</v>
      </c>
      <c r="H891" s="2">
        <f>'Moving Avg'!G891</f>
        <v>22.210109999999986</v>
      </c>
      <c r="I891" s="2">
        <f>'Moving Avg'!H891</f>
        <v>21.912789000000028</v>
      </c>
      <c r="J891" s="6" t="str">
        <f>OBV!F891</f>
        <v>NEUTRAL</v>
      </c>
      <c r="K891" s="6" t="str">
        <f>OBV!G891</f>
        <v>NEUTRAL</v>
      </c>
      <c r="L891" s="6" t="str">
        <f>OBV!H891</f>
        <v>NEUTRAL</v>
      </c>
    </row>
    <row r="892" spans="1:12" ht="13.5" x14ac:dyDescent="0.25">
      <c r="A892" s="3">
        <f>RSI!A892</f>
        <v>43300</v>
      </c>
      <c r="B892" s="2">
        <f>RSI!B892</f>
        <v>22.039100000000001</v>
      </c>
      <c r="C892" s="2">
        <f>RSI!I892</f>
        <v>26.052609982410559</v>
      </c>
      <c r="D892" s="2">
        <f>MACD!E892</f>
        <v>-2.2702324024649556E-2</v>
      </c>
      <c r="E892" s="2">
        <f>MACD!F892</f>
        <v>-4.6248658886795246E-3</v>
      </c>
      <c r="F892" s="2">
        <f>'Moving Avg'!D892</f>
        <v>22.039100000000001</v>
      </c>
      <c r="G892" s="2">
        <f>'Moving Avg'!F892</f>
        <v>22.039100000000005</v>
      </c>
      <c r="H892" s="2">
        <f>'Moving Avg'!G892</f>
        <v>22.210017999999987</v>
      </c>
      <c r="I892" s="2">
        <f>'Moving Avg'!H892</f>
        <v>21.918744000000029</v>
      </c>
      <c r="J892" s="6" t="str">
        <f>OBV!F892</f>
        <v>NEUTRAL</v>
      </c>
      <c r="K892" s="6" t="str">
        <f>OBV!G892</f>
        <v>NEUTRAL</v>
      </c>
      <c r="L892" s="6" t="str">
        <f>OBV!H892</f>
        <v>NEUTRAL</v>
      </c>
    </row>
    <row r="893" spans="1:12" ht="13.5" x14ac:dyDescent="0.25">
      <c r="A893" s="3">
        <f>RSI!A893</f>
        <v>43301</v>
      </c>
      <c r="B893" s="2">
        <f>RSI!B893</f>
        <v>22.039100000000001</v>
      </c>
      <c r="C893" s="2">
        <f>RSI!I893</f>
        <v>26.052609982410559</v>
      </c>
      <c r="D893" s="2">
        <f>MACD!E893</f>
        <v>-2.2864494944982994E-2</v>
      </c>
      <c r="E893" s="2">
        <f>MACD!F893</f>
        <v>-8.2727916999402185E-3</v>
      </c>
      <c r="F893" s="2">
        <f>'Moving Avg'!D893</f>
        <v>22.039100000000001</v>
      </c>
      <c r="G893" s="2">
        <f>'Moving Avg'!F893</f>
        <v>22.039100000000005</v>
      </c>
      <c r="H893" s="2">
        <f>'Moving Avg'!G893</f>
        <v>22.209925999999985</v>
      </c>
      <c r="I893" s="2">
        <f>'Moving Avg'!H893</f>
        <v>21.924699000000029</v>
      </c>
      <c r="J893" s="6" t="str">
        <f>OBV!F893</f>
        <v>NEUTRAL</v>
      </c>
      <c r="K893" s="6" t="str">
        <f>OBV!G893</f>
        <v>NEUTRAL</v>
      </c>
      <c r="L893" s="6" t="str">
        <f>OBV!H893</f>
        <v>NEUTRAL</v>
      </c>
    </row>
    <row r="894" spans="1:12" ht="13.5" x14ac:dyDescent="0.25">
      <c r="A894" s="3">
        <f>RSI!A894</f>
        <v>43304</v>
      </c>
      <c r="B894" s="2">
        <f>RSI!B894</f>
        <v>22.039100000000001</v>
      </c>
      <c r="C894" s="2">
        <f>RSI!I894</f>
        <v>26.052609982410559</v>
      </c>
      <c r="D894" s="2">
        <f>MACD!E894</f>
        <v>-2.2730987888888166E-2</v>
      </c>
      <c r="E894" s="2">
        <f>MACD!F894</f>
        <v>-1.1164430937729808E-2</v>
      </c>
      <c r="F894" s="2">
        <f>'Moving Avg'!D894</f>
        <v>22.039100000000001</v>
      </c>
      <c r="G894" s="2">
        <f>'Moving Avg'!F894</f>
        <v>22.039100000000005</v>
      </c>
      <c r="H894" s="2">
        <f>'Moving Avg'!G894</f>
        <v>22.209833999999987</v>
      </c>
      <c r="I894" s="2">
        <f>'Moving Avg'!H894</f>
        <v>21.93165550000003</v>
      </c>
      <c r="J894" s="6" t="str">
        <f>OBV!F894</f>
        <v>NEUTRAL</v>
      </c>
      <c r="K894" s="6" t="str">
        <f>OBV!G894</f>
        <v>NEUTRAL</v>
      </c>
      <c r="L894" s="6" t="str">
        <f>OBV!H894</f>
        <v>NEUTRAL</v>
      </c>
    </row>
    <row r="895" spans="1:12" ht="13.5" x14ac:dyDescent="0.25">
      <c r="A895" s="3">
        <f>RSI!A895</f>
        <v>43305</v>
      </c>
      <c r="B895" s="2">
        <f>RSI!B895</f>
        <v>22.039100000000001</v>
      </c>
      <c r="C895" s="2">
        <f>RSI!I895</f>
        <v>26.052609982410559</v>
      </c>
      <c r="D895" s="2">
        <f>MACD!E895</f>
        <v>-2.2367345746491907E-2</v>
      </c>
      <c r="E895" s="2">
        <f>MACD!F895</f>
        <v>-1.3405013899482229E-2</v>
      </c>
      <c r="F895" s="2">
        <f>'Moving Avg'!D895</f>
        <v>22.039100000000001</v>
      </c>
      <c r="G895" s="2">
        <f>'Moving Avg'!F895</f>
        <v>22.039100000000005</v>
      </c>
      <c r="H895" s="2">
        <f>'Moving Avg'!G895</f>
        <v>22.209741999999988</v>
      </c>
      <c r="I895" s="2">
        <f>'Moving Avg'!H895</f>
        <v>21.938612000000031</v>
      </c>
      <c r="J895" s="6" t="str">
        <f>OBV!F895</f>
        <v>NEUTRAL</v>
      </c>
      <c r="K895" s="6" t="str">
        <f>OBV!G895</f>
        <v>NEUTRAL</v>
      </c>
      <c r="L895" s="6" t="str">
        <f>OBV!H895</f>
        <v>NEUTRAL</v>
      </c>
    </row>
    <row r="896" spans="1:12" ht="13.5" x14ac:dyDescent="0.25">
      <c r="A896" s="3">
        <f>RSI!A896</f>
        <v>43307</v>
      </c>
      <c r="B896" s="2">
        <f>RSI!B896</f>
        <v>22.039100000000001</v>
      </c>
      <c r="C896" s="2">
        <f>RSI!I896</f>
        <v>26.052609982410559</v>
      </c>
      <c r="D896" s="2">
        <f>MACD!E896</f>
        <v>-2.1827542407049094E-2</v>
      </c>
      <c r="E896" s="2">
        <f>MACD!F896</f>
        <v>-1.5089519600995603E-2</v>
      </c>
      <c r="F896" s="2">
        <f>'Moving Avg'!D896</f>
        <v>22.039100000000001</v>
      </c>
      <c r="G896" s="2">
        <f>'Moving Avg'!F896</f>
        <v>22.039100000000005</v>
      </c>
      <c r="H896" s="2">
        <f>'Moving Avg'!G896</f>
        <v>22.209649999999982</v>
      </c>
      <c r="I896" s="2">
        <f>'Moving Avg'!H896</f>
        <v>21.944567000000024</v>
      </c>
      <c r="J896" s="6" t="str">
        <f>OBV!F896</f>
        <v>NEUTRAL</v>
      </c>
      <c r="K896" s="6" t="str">
        <f>OBV!G896</f>
        <v>NEUTRAL</v>
      </c>
      <c r="L896" s="6" t="str">
        <f>OBV!H896</f>
        <v>NEUTRAL</v>
      </c>
    </row>
    <row r="897" spans="1:12" ht="13.5" x14ac:dyDescent="0.25">
      <c r="A897" s="3">
        <f>RSI!A897</f>
        <v>43308</v>
      </c>
      <c r="B897" s="2">
        <f>RSI!B897</f>
        <v>22.039100000000001</v>
      </c>
      <c r="C897" s="2">
        <f>RSI!I897</f>
        <v>26.052609982410559</v>
      </c>
      <c r="D897" s="2">
        <f>MACD!E897</f>
        <v>-2.115587264074037E-2</v>
      </c>
      <c r="E897" s="2">
        <f>MACD!F897</f>
        <v>-1.6302790208944557E-2</v>
      </c>
      <c r="F897" s="2">
        <f>'Moving Avg'!D897</f>
        <v>22.039100000000001</v>
      </c>
      <c r="G897" s="2">
        <f>'Moving Avg'!F897</f>
        <v>22.039100000000005</v>
      </c>
      <c r="H897" s="2">
        <f>'Moving Avg'!G897</f>
        <v>22.209557999999983</v>
      </c>
      <c r="I897" s="2">
        <f>'Moving Avg'!H897</f>
        <v>21.950522000000024</v>
      </c>
      <c r="J897" s="6" t="str">
        <f>OBV!F897</f>
        <v>NEUTRAL</v>
      </c>
      <c r="K897" s="6" t="str">
        <f>OBV!G897</f>
        <v>NEUTRAL</v>
      </c>
      <c r="L897" s="6" t="str">
        <f>OBV!H897</f>
        <v>NEUTRAL</v>
      </c>
    </row>
    <row r="898" spans="1:12" ht="13.5" x14ac:dyDescent="0.25">
      <c r="A898" s="3">
        <f>RSI!A898</f>
        <v>43311</v>
      </c>
      <c r="B898" s="2">
        <f>RSI!B898</f>
        <v>22.039100000000001</v>
      </c>
      <c r="C898" s="2">
        <f>RSI!I898</f>
        <v>26.052609982410559</v>
      </c>
      <c r="D898" s="2">
        <f>MACD!E898</f>
        <v>-2.0388543078635024E-2</v>
      </c>
      <c r="E898" s="2">
        <f>MACD!F898</f>
        <v>-1.7119940782882651E-2</v>
      </c>
      <c r="F898" s="2">
        <f>'Moving Avg'!D898</f>
        <v>22.039100000000001</v>
      </c>
      <c r="G898" s="2">
        <f>'Moving Avg'!F898</f>
        <v>22.039100000000005</v>
      </c>
      <c r="H898" s="2">
        <f>'Moving Avg'!G898</f>
        <v>22.209465999999985</v>
      </c>
      <c r="I898" s="2">
        <f>'Moving Avg'!H898</f>
        <v>21.956477000000021</v>
      </c>
      <c r="J898" s="6" t="str">
        <f>OBV!F898</f>
        <v>NEUTRAL</v>
      </c>
      <c r="K898" s="6" t="str">
        <f>OBV!G898</f>
        <v>NEUTRAL</v>
      </c>
      <c r="L898" s="6" t="str">
        <f>OBV!H898</f>
        <v>NEUTRAL</v>
      </c>
    </row>
    <row r="899" spans="1:12" ht="13.5" x14ac:dyDescent="0.25">
      <c r="A899" s="3">
        <f>RSI!A899</f>
        <v>43312</v>
      </c>
      <c r="B899" s="2">
        <f>RSI!B899</f>
        <v>22.039100000000001</v>
      </c>
      <c r="C899" s="2">
        <f>RSI!I899</f>
        <v>26.052609982410559</v>
      </c>
      <c r="D899" s="2">
        <f>MACD!E899</f>
        <v>-1.9555010879511059E-2</v>
      </c>
      <c r="E899" s="2">
        <f>MACD!F899</f>
        <v>-1.7606954802208336E-2</v>
      </c>
      <c r="F899" s="2">
        <f>'Moving Avg'!D899</f>
        <v>22.039100000000001</v>
      </c>
      <c r="G899" s="2">
        <f>'Moving Avg'!F899</f>
        <v>22.039100000000005</v>
      </c>
      <c r="H899" s="2">
        <f>'Moving Avg'!G899</f>
        <v>22.209373999999983</v>
      </c>
      <c r="I899" s="2">
        <f>'Moving Avg'!H899</f>
        <v>21.962432000000021</v>
      </c>
      <c r="J899" s="6" t="str">
        <f>OBV!F899</f>
        <v>NEUTRAL</v>
      </c>
      <c r="K899" s="6" t="str">
        <f>OBV!G899</f>
        <v>NEUTRAL</v>
      </c>
      <c r="L899" s="6" t="str">
        <f>OBV!H899</f>
        <v>NEUTRAL</v>
      </c>
    </row>
    <row r="900" spans="1:12" ht="13.5" x14ac:dyDescent="0.25">
      <c r="A900" s="3">
        <f>RSI!A900</f>
        <v>43313</v>
      </c>
      <c r="B900" s="2">
        <f>RSI!B900</f>
        <v>22.039100000000001</v>
      </c>
      <c r="C900" s="2">
        <f>RSI!I900</f>
        <v>26.052609982410559</v>
      </c>
      <c r="D900" s="2">
        <f>MACD!E900</f>
        <v>-1.8679109459920795E-2</v>
      </c>
      <c r="E900" s="2">
        <f>MACD!F900</f>
        <v>-1.782138573375083E-2</v>
      </c>
      <c r="F900" s="2">
        <f>'Moving Avg'!D900</f>
        <v>22.039100000000001</v>
      </c>
      <c r="G900" s="2">
        <f>'Moving Avg'!F900</f>
        <v>22.039100000000005</v>
      </c>
      <c r="H900" s="2">
        <f>'Moving Avg'!G900</f>
        <v>22.197777999999985</v>
      </c>
      <c r="I900" s="2">
        <f>'Moving Avg'!H900</f>
        <v>21.968387000000021</v>
      </c>
      <c r="J900" s="6" t="str">
        <f>OBV!F900</f>
        <v>NEUTRAL</v>
      </c>
      <c r="K900" s="6" t="str">
        <f>OBV!G900</f>
        <v>NEUTRAL</v>
      </c>
      <c r="L900" s="6" t="str">
        <f>OBV!H900</f>
        <v>NEUTRAL</v>
      </c>
    </row>
    <row r="901" spans="1:12" ht="13.5" x14ac:dyDescent="0.25">
      <c r="A901" s="3">
        <f>RSI!A901</f>
        <v>43314</v>
      </c>
      <c r="B901" s="2">
        <f>RSI!B901</f>
        <v>22.039100000000001</v>
      </c>
      <c r="C901" s="2">
        <f>RSI!I901</f>
        <v>26.052609982410559</v>
      </c>
      <c r="D901" s="2">
        <f>MACD!E901</f>
        <v>-1.7779994564683932E-2</v>
      </c>
      <c r="E901" s="2">
        <f>MACD!F901</f>
        <v>-1.7813107499937451E-2</v>
      </c>
      <c r="F901" s="2">
        <f>'Moving Avg'!D901</f>
        <v>22.039100000000001</v>
      </c>
      <c r="G901" s="2">
        <f>'Moving Avg'!F901</f>
        <v>22.039100000000005</v>
      </c>
      <c r="H901" s="2">
        <f>'Moving Avg'!G901</f>
        <v>22.185571999999983</v>
      </c>
      <c r="I901" s="2">
        <f>'Moving Avg'!H901</f>
        <v>21.974342000000021</v>
      </c>
      <c r="J901" s="6" t="str">
        <f>OBV!F901</f>
        <v>NEUTRAL</v>
      </c>
      <c r="K901" s="6" t="str">
        <f>OBV!G901</f>
        <v>NEUTRAL</v>
      </c>
      <c r="L901" s="6" t="str">
        <f>OBV!H901</f>
        <v>NEUTRAL</v>
      </c>
    </row>
    <row r="902" spans="1:12" ht="13.5" x14ac:dyDescent="0.25">
      <c r="A902" s="3">
        <f>RSI!A902</f>
        <v>43315</v>
      </c>
      <c r="B902" s="2">
        <f>RSI!B902</f>
        <v>22.039100000000001</v>
      </c>
      <c r="C902" s="2">
        <f>RSI!I902</f>
        <v>26.052609982410559</v>
      </c>
      <c r="D902" s="2">
        <f>MACD!E902</f>
        <v>-1.6872938797021675E-2</v>
      </c>
      <c r="E902" s="2">
        <f>MACD!F902</f>
        <v>-1.7625073759354296E-2</v>
      </c>
      <c r="F902" s="2">
        <f>'Moving Avg'!D902</f>
        <v>22.039100000000001</v>
      </c>
      <c r="G902" s="2">
        <f>'Moving Avg'!F902</f>
        <v>22.039100000000005</v>
      </c>
      <c r="H902" s="2">
        <f>'Moving Avg'!G902</f>
        <v>22.173365999999987</v>
      </c>
      <c r="I902" s="2">
        <f>'Moving Avg'!H902</f>
        <v>21.977194500000014</v>
      </c>
      <c r="J902" s="6" t="str">
        <f>OBV!F902</f>
        <v>NEUTRAL</v>
      </c>
      <c r="K902" s="6" t="str">
        <f>OBV!G902</f>
        <v>NEUTRAL</v>
      </c>
      <c r="L902" s="6" t="str">
        <f>OBV!H902</f>
        <v>NEUTRAL</v>
      </c>
    </row>
    <row r="903" spans="1:12" ht="13.5" x14ac:dyDescent="0.25">
      <c r="A903" s="3">
        <f>RSI!A903</f>
        <v>43318</v>
      </c>
      <c r="B903" s="2">
        <f>RSI!B903</f>
        <v>22.039100000000001</v>
      </c>
      <c r="C903" s="2">
        <f>RSI!I903</f>
        <v>26.052609982410559</v>
      </c>
      <c r="D903" s="2">
        <f>MACD!E903</f>
        <v>-1.596999836598556E-2</v>
      </c>
      <c r="E903" s="2">
        <f>MACD!F903</f>
        <v>-1.7294058680680548E-2</v>
      </c>
      <c r="F903" s="2">
        <f>'Moving Avg'!D903</f>
        <v>22.039100000000001</v>
      </c>
      <c r="G903" s="2">
        <f>'Moving Avg'!F903</f>
        <v>22.039100000000005</v>
      </c>
      <c r="H903" s="2">
        <f>'Moving Avg'!G903</f>
        <v>22.161159999999985</v>
      </c>
      <c r="I903" s="2">
        <f>'Moving Avg'!H903</f>
        <v>21.980047000000013</v>
      </c>
      <c r="J903" s="6" t="str">
        <f>OBV!F903</f>
        <v>NEUTRAL</v>
      </c>
      <c r="K903" s="6" t="str">
        <f>OBV!G903</f>
        <v>NEUTRAL</v>
      </c>
      <c r="L903" s="6" t="str">
        <f>OBV!H903</f>
        <v>NEUTRAL</v>
      </c>
    </row>
    <row r="904" spans="1:12" ht="13.5" x14ac:dyDescent="0.25">
      <c r="A904" s="3">
        <f>RSI!A904</f>
        <v>43319</v>
      </c>
      <c r="B904" s="2">
        <f>RSI!B904</f>
        <v>22.039100000000001</v>
      </c>
      <c r="C904" s="2">
        <f>RSI!I904</f>
        <v>26.052609982410559</v>
      </c>
      <c r="D904" s="2">
        <f>MACD!E904</f>
        <v>-1.5080572120972136E-2</v>
      </c>
      <c r="E904" s="2">
        <f>MACD!F904</f>
        <v>-1.6851361368738865E-2</v>
      </c>
      <c r="F904" s="2">
        <f>'Moving Avg'!D904</f>
        <v>22.039100000000001</v>
      </c>
      <c r="G904" s="2">
        <f>'Moving Avg'!F904</f>
        <v>22.039100000000005</v>
      </c>
      <c r="H904" s="2">
        <f>'Moving Avg'!G904</f>
        <v>22.148953999999986</v>
      </c>
      <c r="I904" s="2">
        <f>'Moving Avg'!H904</f>
        <v>21.982899500000013</v>
      </c>
      <c r="J904" s="6" t="str">
        <f>OBV!F904</f>
        <v>NEUTRAL</v>
      </c>
      <c r="K904" s="6" t="str">
        <f>OBV!G904</f>
        <v>NEUTRAL</v>
      </c>
      <c r="L904" s="6" t="str">
        <f>OBV!H904</f>
        <v>NEUTRAL</v>
      </c>
    </row>
    <row r="905" spans="1:12" ht="13.5" x14ac:dyDescent="0.25">
      <c r="A905" s="3">
        <f>RSI!A905</f>
        <v>43320</v>
      </c>
      <c r="B905" s="2">
        <f>RSI!B905</f>
        <v>22.039100000000001</v>
      </c>
      <c r="C905" s="2">
        <f>RSI!I905</f>
        <v>26.052609982410559</v>
      </c>
      <c r="D905" s="2">
        <f>MACD!E905</f>
        <v>-1.4211869825068391E-2</v>
      </c>
      <c r="E905" s="2">
        <f>MACD!F905</f>
        <v>-1.6323463060004772E-2</v>
      </c>
      <c r="F905" s="2">
        <f>'Moving Avg'!D905</f>
        <v>22.039100000000001</v>
      </c>
      <c r="G905" s="2">
        <f>'Moving Avg'!F905</f>
        <v>22.039100000000005</v>
      </c>
      <c r="H905" s="2">
        <f>'Moving Avg'!G905</f>
        <v>22.136747999999983</v>
      </c>
      <c r="I905" s="2">
        <f>'Moving Avg'!H905</f>
        <v>21.985752000000012</v>
      </c>
      <c r="J905" s="6" t="str">
        <f>OBV!F905</f>
        <v>NEUTRAL</v>
      </c>
      <c r="K905" s="6" t="str">
        <f>OBV!G905</f>
        <v>NEUTRAL</v>
      </c>
      <c r="L905" s="6" t="str">
        <f>OBV!H905</f>
        <v>NEUTRAL</v>
      </c>
    </row>
    <row r="906" spans="1:12" ht="13.5" x14ac:dyDescent="0.25">
      <c r="A906" s="3">
        <f>RSI!A906</f>
        <v>43321</v>
      </c>
      <c r="B906" s="2">
        <f>RSI!B906</f>
        <v>22.039100000000001</v>
      </c>
      <c r="C906" s="2">
        <f>RSI!I906</f>
        <v>26.052609982410573</v>
      </c>
      <c r="D906" s="2">
        <f>MACD!E906</f>
        <v>-1.3369303982692315E-2</v>
      </c>
      <c r="E906" s="2">
        <f>MACD!F906</f>
        <v>-1.5732631244542283E-2</v>
      </c>
      <c r="F906" s="2">
        <f>'Moving Avg'!D906</f>
        <v>22.039100000000001</v>
      </c>
      <c r="G906" s="2">
        <f>'Moving Avg'!F906</f>
        <v>22.039100000000005</v>
      </c>
      <c r="H906" s="2">
        <f>'Moving Avg'!G906</f>
        <v>22.124541999999984</v>
      </c>
      <c r="I906" s="2">
        <f>'Moving Avg'!H906</f>
        <v>21.988604500000012</v>
      </c>
      <c r="J906" s="6" t="str">
        <f>OBV!F906</f>
        <v>NEUTRAL</v>
      </c>
      <c r="K906" s="6" t="str">
        <f>OBV!G906</f>
        <v>NEUTRAL</v>
      </c>
      <c r="L906" s="6" t="str">
        <f>OBV!H906</f>
        <v>NEUTRAL</v>
      </c>
    </row>
    <row r="907" spans="1:12" ht="13.5" x14ac:dyDescent="0.25">
      <c r="A907" s="3">
        <f>RSI!A907</f>
        <v>43322</v>
      </c>
      <c r="B907" s="2">
        <f>RSI!B907</f>
        <v>22.039100000000001</v>
      </c>
      <c r="C907" s="2">
        <f>RSI!I907</f>
        <v>26.052609982410559</v>
      </c>
      <c r="D907" s="2">
        <f>MACD!E907</f>
        <v>-1.2556817308663426E-2</v>
      </c>
      <c r="E907" s="2">
        <f>MACD!F907</f>
        <v>-1.5097468457366512E-2</v>
      </c>
      <c r="F907" s="2">
        <f>'Moving Avg'!D907</f>
        <v>22.039100000000001</v>
      </c>
      <c r="G907" s="2">
        <f>'Moving Avg'!F907</f>
        <v>22.039100000000005</v>
      </c>
      <c r="H907" s="2">
        <f>'Moving Avg'!G907</f>
        <v>22.112335999999985</v>
      </c>
      <c r="I907" s="2">
        <f>'Moving Avg'!H907</f>
        <v>21.991457000000011</v>
      </c>
      <c r="J907" s="6" t="str">
        <f>OBV!F907</f>
        <v>NEUTRAL</v>
      </c>
      <c r="K907" s="6" t="str">
        <f>OBV!G907</f>
        <v>NEUTRAL</v>
      </c>
      <c r="L907" s="6" t="str">
        <f>OBV!H907</f>
        <v>NEUTRAL</v>
      </c>
    </row>
    <row r="908" spans="1:12" ht="13.5" x14ac:dyDescent="0.25">
      <c r="A908" s="3">
        <f>RSI!A908</f>
        <v>43326</v>
      </c>
      <c r="B908" s="2">
        <f>RSI!B908</f>
        <v>22.039100000000001</v>
      </c>
      <c r="C908" s="2">
        <f>RSI!I908</f>
        <v>26.052609982410559</v>
      </c>
      <c r="D908" s="2">
        <f>MACD!E908</f>
        <v>-1.1777156042018788E-2</v>
      </c>
      <c r="E908" s="2">
        <f>MACD!F908</f>
        <v>-1.4433405974296968E-2</v>
      </c>
      <c r="F908" s="2">
        <f>'Moving Avg'!D908</f>
        <v>22.039100000000001</v>
      </c>
      <c r="G908" s="2">
        <f>'Moving Avg'!F908</f>
        <v>22.039100000000005</v>
      </c>
      <c r="H908" s="2">
        <f>'Moving Avg'!G908</f>
        <v>22.100129999999986</v>
      </c>
      <c r="I908" s="2">
        <f>'Moving Avg'!H908</f>
        <v>21.994309500000007</v>
      </c>
      <c r="J908" s="6" t="str">
        <f>OBV!F908</f>
        <v>NEUTRAL</v>
      </c>
      <c r="K908" s="6" t="str">
        <f>OBV!G908</f>
        <v>NEUTRAL</v>
      </c>
      <c r="L908" s="6" t="str">
        <f>OBV!H908</f>
        <v>NEUTRAL</v>
      </c>
    </row>
    <row r="909" spans="1:12" ht="13.5" x14ac:dyDescent="0.25">
      <c r="A909" s="3">
        <f>RSI!A909</f>
        <v>43327</v>
      </c>
      <c r="B909" s="2">
        <f>RSI!B909</f>
        <v>22.039100000000001</v>
      </c>
      <c r="C909" s="2">
        <f>RSI!I909</f>
        <v>26.052609982410559</v>
      </c>
      <c r="D909" s="2">
        <f>MACD!E909</f>
        <v>-1.1032097715819589E-2</v>
      </c>
      <c r="E909" s="2">
        <f>MACD!F909</f>
        <v>-1.3753144322601493E-2</v>
      </c>
      <c r="F909" s="2">
        <f>'Moving Avg'!D909</f>
        <v>22.039100000000001</v>
      </c>
      <c r="G909" s="2">
        <f>'Moving Avg'!F909</f>
        <v>22.039100000000005</v>
      </c>
      <c r="H909" s="2">
        <f>'Moving Avg'!G909</f>
        <v>22.087923999999983</v>
      </c>
      <c r="I909" s="2">
        <f>'Moving Avg'!H909</f>
        <v>21.997162000000007</v>
      </c>
      <c r="J909" s="6" t="str">
        <f>OBV!F909</f>
        <v>NEUTRAL</v>
      </c>
      <c r="K909" s="6" t="str">
        <f>OBV!G909</f>
        <v>NEUTRAL</v>
      </c>
      <c r="L909" s="6" t="str">
        <f>OBV!H909</f>
        <v>NEUTRAL</v>
      </c>
    </row>
    <row r="910" spans="1:12" ht="13.5" x14ac:dyDescent="0.25">
      <c r="A910" s="3">
        <f>RSI!A910</f>
        <v>43328</v>
      </c>
      <c r="B910" s="2">
        <f>RSI!B910</f>
        <v>22.039100000000001</v>
      </c>
      <c r="C910" s="2">
        <f>RSI!I910</f>
        <v>26.052609982410559</v>
      </c>
      <c r="D910" s="2">
        <f>MACD!E910</f>
        <v>-1.03226406486705E-2</v>
      </c>
      <c r="E910" s="2">
        <f>MACD!F910</f>
        <v>-1.3067043587815295E-2</v>
      </c>
      <c r="F910" s="2">
        <f>'Moving Avg'!D910</f>
        <v>22.039100000000001</v>
      </c>
      <c r="G910" s="2">
        <f>'Moving Avg'!F910</f>
        <v>22.039100000000005</v>
      </c>
      <c r="H910" s="2">
        <f>'Moving Avg'!G910</f>
        <v>22.075717999999984</v>
      </c>
      <c r="I910" s="2">
        <f>'Moving Avg'!H910</f>
        <v>22.000014500000006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</row>
    <row r="911" spans="1:12" ht="13.5" x14ac:dyDescent="0.25">
      <c r="A911" s="3">
        <f>RSI!A911</f>
        <v>43329</v>
      </c>
      <c r="B911" s="2">
        <f>RSI!B911</f>
        <v>22.039100000000001</v>
      </c>
      <c r="C911" s="2">
        <f>RSI!I911</f>
        <v>26.052609982410559</v>
      </c>
      <c r="D911" s="2">
        <f>MACD!E911</f>
        <v>-9.6491612866742571E-3</v>
      </c>
      <c r="E911" s="2">
        <f>MACD!F911</f>
        <v>-1.2383467127587089E-2</v>
      </c>
      <c r="F911" s="2">
        <f>'Moving Avg'!D911</f>
        <v>22.039100000000001</v>
      </c>
      <c r="G911" s="2">
        <f>'Moving Avg'!F911</f>
        <v>22.039100000000005</v>
      </c>
      <c r="H911" s="2">
        <f>'Moving Avg'!G911</f>
        <v>22.063511999999989</v>
      </c>
      <c r="I911" s="2">
        <f>'Moving Avg'!H911</f>
        <v>22.002867000000009</v>
      </c>
      <c r="J911" s="6" t="str">
        <f>OBV!F911</f>
        <v>NEUTRAL</v>
      </c>
      <c r="K911" s="6" t="str">
        <f>OBV!G911</f>
        <v>NEUTRAL</v>
      </c>
      <c r="L911" s="6" t="str">
        <f>OBV!H911</f>
        <v>NEUTRAL</v>
      </c>
    </row>
    <row r="912" spans="1:12" ht="13.5" x14ac:dyDescent="0.25">
      <c r="A912" s="3">
        <f>RSI!A912</f>
        <v>43332</v>
      </c>
      <c r="B912" s="2">
        <f>RSI!B912</f>
        <v>22.039100000000001</v>
      </c>
      <c r="C912" s="2">
        <f>RSI!I912</f>
        <v>26.052609982410573</v>
      </c>
      <c r="D912" s="2">
        <f>MACD!E912</f>
        <v>-9.0115445639007419E-3</v>
      </c>
      <c r="E912" s="2">
        <f>MACD!F912</f>
        <v>-1.1709082614849821E-2</v>
      </c>
      <c r="F912" s="2">
        <f>'Moving Avg'!D912</f>
        <v>22.039100000000001</v>
      </c>
      <c r="G912" s="2">
        <f>'Moving Avg'!F912</f>
        <v>22.039100000000005</v>
      </c>
      <c r="H912" s="2">
        <f>'Moving Avg'!G912</f>
        <v>22.051305999999986</v>
      </c>
      <c r="I912" s="2">
        <f>'Moving Avg'!H912</f>
        <v>22.005719500000009</v>
      </c>
      <c r="J912" s="6" t="str">
        <f>OBV!F912</f>
        <v>NEUTRAL</v>
      </c>
      <c r="K912" s="6" t="str">
        <f>OBV!G912</f>
        <v>NEUTRAL</v>
      </c>
      <c r="L912" s="6" t="str">
        <f>OBV!H912</f>
        <v>NEUTRAL</v>
      </c>
    </row>
    <row r="913" spans="1:12" ht="13.5" x14ac:dyDescent="0.25">
      <c r="A913" s="3">
        <f>RSI!A913</f>
        <v>43335</v>
      </c>
      <c r="B913" s="2">
        <f>RSI!B913</f>
        <v>22.039100000000001</v>
      </c>
      <c r="C913" s="2">
        <f>RSI!I913</f>
        <v>26.052609982410573</v>
      </c>
      <c r="D913" s="2">
        <f>MACD!E913</f>
        <v>-8.4092916379177041E-3</v>
      </c>
      <c r="E913" s="2">
        <f>MACD!F913</f>
        <v>-1.1049124419463398E-2</v>
      </c>
      <c r="F913" s="2">
        <f>'Moving Avg'!D913</f>
        <v>22.039100000000001</v>
      </c>
      <c r="G913" s="2">
        <f>'Moving Avg'!F913</f>
        <v>22.039100000000005</v>
      </c>
      <c r="H913" s="2">
        <f>'Moving Avg'!G913</f>
        <v>22.039099999999983</v>
      </c>
      <c r="I913" s="2">
        <f>'Moving Avg'!H913</f>
        <v>22.010898500000007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</row>
    <row r="914" spans="1:12" ht="13.5" x14ac:dyDescent="0.25">
      <c r="A914" s="3">
        <f>RSI!A914</f>
        <v>43336</v>
      </c>
      <c r="B914" s="2">
        <f>RSI!B914</f>
        <v>22.6494</v>
      </c>
      <c r="C914" s="2">
        <f>RSI!I914</f>
        <v>97.473788572211404</v>
      </c>
      <c r="D914" s="2">
        <f>MACD!E914</f>
        <v>-5.3049016078954736E-2</v>
      </c>
      <c r="E914" s="2">
        <f>MACD!F914</f>
        <v>-1.944910275136167E-2</v>
      </c>
      <c r="F914" s="2">
        <f>'Moving Avg'!D914</f>
        <v>22.161160000000002</v>
      </c>
      <c r="G914" s="2">
        <f>'Moving Avg'!F914</f>
        <v>22.069615000000006</v>
      </c>
      <c r="H914" s="2">
        <f>'Moving Avg'!G914</f>
        <v>22.051305999999986</v>
      </c>
      <c r="I914" s="2">
        <f>'Moving Avg'!H914</f>
        <v>22.019129000000007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22.6494</v>
      </c>
      <c r="C915" s="2">
        <f>RSI!I915</f>
        <v>97.473788572211404</v>
      </c>
      <c r="D915" s="2">
        <f>MACD!E915</f>
        <v>-9.4373597722736235E-2</v>
      </c>
      <c r="E915" s="2">
        <f>MACD!F915</f>
        <v>-3.4434001745636586E-2</v>
      </c>
      <c r="F915" s="2">
        <f>'Moving Avg'!D915</f>
        <v>22.28322</v>
      </c>
      <c r="G915" s="2">
        <f>'Moving Avg'!F915</f>
        <v>22.100130000000004</v>
      </c>
      <c r="H915" s="2">
        <f>'Moving Avg'!G915</f>
        <v>22.063511999999989</v>
      </c>
      <c r="I915" s="2">
        <f>'Moving Avg'!H915</f>
        <v>22.02735950000001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</row>
    <row r="916" spans="1:12" ht="13.5" x14ac:dyDescent="0.25">
      <c r="A916" s="3">
        <f>RSI!A916</f>
        <v>43340</v>
      </c>
      <c r="B916" s="2">
        <f>RSI!B916</f>
        <v>22.724</v>
      </c>
      <c r="C916" s="2">
        <f>RSI!I916</f>
        <v>97.778023115714106</v>
      </c>
      <c r="D916" s="2">
        <f>MACD!E916</f>
        <v>-0.13815583578869095</v>
      </c>
      <c r="E916" s="2">
        <f>MACD!F916</f>
        <v>-5.5178368554247459E-2</v>
      </c>
      <c r="F916" s="2">
        <f>'Moving Avg'!D916</f>
        <v>22.420200000000001</v>
      </c>
      <c r="G916" s="2">
        <f>'Moving Avg'!F916</f>
        <v>22.134375000000002</v>
      </c>
      <c r="H916" s="2">
        <f>'Moving Avg'!G916</f>
        <v>22.077209999999987</v>
      </c>
      <c r="I916" s="2">
        <f>'Moving Avg'!H916</f>
        <v>22.03596300000001</v>
      </c>
      <c r="J916" s="6" t="str">
        <f>OBV!F916</f>
        <v>BULLISH</v>
      </c>
      <c r="K916" s="6" t="str">
        <f>OBV!G916</f>
        <v>WEAK</v>
      </c>
      <c r="L916" s="6" t="str">
        <f>OBV!H916</f>
        <v>CONFIRMED BULLISH</v>
      </c>
    </row>
    <row r="917" spans="1:12" ht="13.5" x14ac:dyDescent="0.25">
      <c r="A917" s="3">
        <f>RSI!A917</f>
        <v>43341</v>
      </c>
      <c r="B917" s="2">
        <f>RSI!B917</f>
        <v>22.724</v>
      </c>
      <c r="C917" s="2">
        <f>RSI!I917</f>
        <v>97.778023115714106</v>
      </c>
      <c r="D917" s="2">
        <f>MACD!E917</f>
        <v>-0.17868886178579757</v>
      </c>
      <c r="E917" s="2">
        <f>MACD!F917</f>
        <v>-7.9880467200557498E-2</v>
      </c>
      <c r="F917" s="2">
        <f>'Moving Avg'!D917</f>
        <v>22.557180000000002</v>
      </c>
      <c r="G917" s="2">
        <f>'Moving Avg'!F917</f>
        <v>22.168620000000001</v>
      </c>
      <c r="H917" s="2">
        <f>'Moving Avg'!G917</f>
        <v>22.090907999999981</v>
      </c>
      <c r="I917" s="2">
        <f>'Moving Avg'!H917</f>
        <v>22.041432500000013</v>
      </c>
      <c r="J917" s="6" t="str">
        <f>OBV!F917</f>
        <v>BULLISH</v>
      </c>
      <c r="K917" s="6" t="str">
        <f>OBV!G917</f>
        <v>WEAK</v>
      </c>
      <c r="L917" s="6" t="str">
        <f>OBV!H917</f>
        <v>CONFIRMED BULLISH</v>
      </c>
    </row>
    <row r="918" spans="1:12" ht="13.5" x14ac:dyDescent="0.25">
      <c r="A918" s="3">
        <f>RSI!A918</f>
        <v>43342</v>
      </c>
      <c r="B918" s="2">
        <f>RSI!B918</f>
        <v>22.724</v>
      </c>
      <c r="C918" s="2">
        <f>RSI!I918</f>
        <v>97.778023115714106</v>
      </c>
      <c r="D918" s="2">
        <f>MACD!E918</f>
        <v>-0.21621429398540215</v>
      </c>
      <c r="E918" s="2">
        <f>MACD!F918</f>
        <v>-0.10714723255752642</v>
      </c>
      <c r="F918" s="2">
        <f>'Moving Avg'!D918</f>
        <v>22.694160000000004</v>
      </c>
      <c r="G918" s="2">
        <f>'Moving Avg'!F918</f>
        <v>22.202864999999999</v>
      </c>
      <c r="H918" s="2">
        <f>'Moving Avg'!G918</f>
        <v>22.104605999999979</v>
      </c>
      <c r="I918" s="2">
        <f>'Moving Avg'!H918</f>
        <v>22.046902000000014</v>
      </c>
      <c r="J918" s="6" t="str">
        <f>OBV!F918</f>
        <v>BULLISH</v>
      </c>
      <c r="K918" s="6" t="str">
        <f>OBV!G918</f>
        <v>WEAK</v>
      </c>
      <c r="L918" s="6" t="str">
        <f>OBV!H918</f>
        <v>CONFIRMED BULLISH</v>
      </c>
    </row>
    <row r="919" spans="1:12" ht="13.5" x14ac:dyDescent="0.25">
      <c r="A919" s="3">
        <f>RSI!A919</f>
        <v>43343</v>
      </c>
      <c r="B919" s="2">
        <f>RSI!B919</f>
        <v>22.724</v>
      </c>
      <c r="C919" s="2">
        <f>RSI!I919</f>
        <v>97.778023115714106</v>
      </c>
      <c r="D919" s="2">
        <f>MACD!E919</f>
        <v>-0.25095570902514197</v>
      </c>
      <c r="E919" s="2">
        <f>MACD!F919</f>
        <v>-0.13590892785104955</v>
      </c>
      <c r="F919" s="2">
        <f>'Moving Avg'!D919</f>
        <v>22.709080000000004</v>
      </c>
      <c r="G919" s="2">
        <f>'Moving Avg'!F919</f>
        <v>22.237109999999998</v>
      </c>
      <c r="H919" s="2">
        <f>'Moving Avg'!G919</f>
        <v>22.118303999999984</v>
      </c>
      <c r="I919" s="2">
        <f>'Moving Avg'!H919</f>
        <v>22.052371500000014</v>
      </c>
      <c r="J919" s="6" t="str">
        <f>OBV!F919</f>
        <v>BULLISH</v>
      </c>
      <c r="K919" s="6" t="str">
        <f>OBV!G919</f>
        <v>WEAK</v>
      </c>
      <c r="L919" s="6" t="str">
        <f>OBV!H919</f>
        <v>CONFIRMED BULLISH</v>
      </c>
    </row>
    <row r="920" spans="1:12" ht="13.5" x14ac:dyDescent="0.25">
      <c r="A920" s="3">
        <f>RSI!A920</f>
        <v>43346</v>
      </c>
      <c r="B920" s="2">
        <f>RSI!B920</f>
        <v>22.724</v>
      </c>
      <c r="C920" s="2">
        <f>RSI!I920</f>
        <v>97.778023115714106</v>
      </c>
      <c r="D920" s="2">
        <f>MACD!E920</f>
        <v>-0.2831200004776413</v>
      </c>
      <c r="E920" s="2">
        <f>MACD!F920</f>
        <v>-0.16535114237636789</v>
      </c>
      <c r="F920" s="2">
        <f>'Moving Avg'!D920</f>
        <v>22.724</v>
      </c>
      <c r="G920" s="2">
        <f>'Moving Avg'!F920</f>
        <v>22.271354999999996</v>
      </c>
      <c r="H920" s="2">
        <f>'Moving Avg'!G920</f>
        <v>22.132001999999986</v>
      </c>
      <c r="I920" s="2">
        <f>'Moving Avg'!H920</f>
        <v>22.057841000000018</v>
      </c>
      <c r="J920" s="6" t="str">
        <f>OBV!F920</f>
        <v>BULLISH</v>
      </c>
      <c r="K920" s="6" t="str">
        <f>OBV!G920</f>
        <v>WEAK</v>
      </c>
      <c r="L920" s="6" t="str">
        <f>OBV!H920</f>
        <v>CONFIRMED BULLISH</v>
      </c>
    </row>
    <row r="921" spans="1:12" ht="13.5" x14ac:dyDescent="0.25">
      <c r="A921" s="3">
        <f>RSI!A921</f>
        <v>43347</v>
      </c>
      <c r="B921" s="2">
        <f>RSI!B921</f>
        <v>22.724</v>
      </c>
      <c r="C921" s="2">
        <f>RSI!I921</f>
        <v>97.778023115714106</v>
      </c>
      <c r="D921" s="2">
        <f>MACD!E921</f>
        <v>-0.31289863337658019</v>
      </c>
      <c r="E921" s="2">
        <f>MACD!F921</f>
        <v>-0.19486064057641034</v>
      </c>
      <c r="F921" s="2">
        <f>'Moving Avg'!D921</f>
        <v>22.724</v>
      </c>
      <c r="G921" s="2">
        <f>'Moving Avg'!F921</f>
        <v>22.305599999999995</v>
      </c>
      <c r="H921" s="2">
        <f>'Moving Avg'!G921</f>
        <v>22.145699999999987</v>
      </c>
      <c r="I921" s="2">
        <f>'Moving Avg'!H921</f>
        <v>22.063310500000014</v>
      </c>
      <c r="J921" s="6" t="str">
        <f>OBV!F921</f>
        <v>NEUTRAL</v>
      </c>
      <c r="K921" s="6" t="str">
        <f>OBV!G921</f>
        <v>NEUTRAL</v>
      </c>
      <c r="L921" s="6" t="str">
        <f>OBV!H921</f>
        <v>NEUTRAL</v>
      </c>
    </row>
    <row r="922" spans="1:12" ht="13.5" x14ac:dyDescent="0.25">
      <c r="A922" s="3">
        <f>RSI!A922</f>
        <v>43348</v>
      </c>
      <c r="B922" s="2">
        <f>RSI!B922</f>
        <v>22.724</v>
      </c>
      <c r="C922" s="2">
        <f>RSI!I922</f>
        <v>97.778023115714106</v>
      </c>
      <c r="D922" s="2">
        <f>MACD!E922</f>
        <v>-0.34046880293128723</v>
      </c>
      <c r="E922" s="2">
        <f>MACD!F922</f>
        <v>-0.22398227304738572</v>
      </c>
      <c r="F922" s="2">
        <f>'Moving Avg'!D922</f>
        <v>22.724</v>
      </c>
      <c r="G922" s="2">
        <f>'Moving Avg'!F922</f>
        <v>22.339844999999993</v>
      </c>
      <c r="H922" s="2">
        <f>'Moving Avg'!G922</f>
        <v>22.159397999999989</v>
      </c>
      <c r="I922" s="2">
        <f>'Moving Avg'!H922</f>
        <v>22.068780000000014</v>
      </c>
      <c r="J922" s="6" t="str">
        <f>OBV!F922</f>
        <v>NEUTRAL</v>
      </c>
      <c r="K922" s="6" t="str">
        <f>OBV!G922</f>
        <v>NEUTRAL</v>
      </c>
      <c r="L922" s="6" t="str">
        <f>OBV!H922</f>
        <v>NEUTRAL</v>
      </c>
    </row>
    <row r="923" spans="1:12" ht="13.5" x14ac:dyDescent="0.25">
      <c r="A923" s="3">
        <f>RSI!A923</f>
        <v>43349</v>
      </c>
      <c r="B923" s="2">
        <f>RSI!B923</f>
        <v>22.724</v>
      </c>
      <c r="C923" s="2">
        <f>RSI!I923</f>
        <v>97.778023115714106</v>
      </c>
      <c r="D923" s="2">
        <f>MACD!E923</f>
        <v>-0.36599450497065789</v>
      </c>
      <c r="E923" s="2">
        <f>MACD!F923</f>
        <v>-0.25238471943204016</v>
      </c>
      <c r="F923" s="2">
        <f>'Moving Avg'!D923</f>
        <v>22.724</v>
      </c>
      <c r="G923" s="2">
        <f>'Moving Avg'!F923</f>
        <v>22.374089999999995</v>
      </c>
      <c r="H923" s="2">
        <f>'Moving Avg'!G923</f>
        <v>22.17309599999999</v>
      </c>
      <c r="I923" s="2">
        <f>'Moving Avg'!H923</f>
        <v>22.074249500000015</v>
      </c>
      <c r="J923" s="6" t="str">
        <f>OBV!F923</f>
        <v>NEUTRAL</v>
      </c>
      <c r="K923" s="6" t="str">
        <f>OBV!G923</f>
        <v>NEUTRAL</v>
      </c>
      <c r="L923" s="6" t="str">
        <f>OBV!H923</f>
        <v>NEUTRAL</v>
      </c>
    </row>
    <row r="924" spans="1:12" ht="13.5" x14ac:dyDescent="0.25">
      <c r="A924" s="3">
        <f>RSI!A924</f>
        <v>43350</v>
      </c>
      <c r="B924" s="2">
        <f>RSI!B924</f>
        <v>22.724</v>
      </c>
      <c r="C924" s="2">
        <f>RSI!I924</f>
        <v>97.778023115714106</v>
      </c>
      <c r="D924" s="2">
        <f>MACD!E924</f>
        <v>-0.29573521733801655</v>
      </c>
      <c r="E924" s="2">
        <f>MACD!F924</f>
        <v>-0.26105481901323546</v>
      </c>
      <c r="F924" s="2">
        <f>'Moving Avg'!D924</f>
        <v>22.724</v>
      </c>
      <c r="G924" s="2">
        <f>'Moving Avg'!F924</f>
        <v>22.408334999999994</v>
      </c>
      <c r="H924" s="2">
        <f>'Moving Avg'!G924</f>
        <v>22.186793999999992</v>
      </c>
      <c r="I924" s="2">
        <f>'Moving Avg'!H924</f>
        <v>22.079719000000019</v>
      </c>
      <c r="J924" s="6" t="str">
        <f>OBV!F924</f>
        <v>NEUTRAL</v>
      </c>
      <c r="K924" s="6" t="str">
        <f>OBV!G924</f>
        <v>NEUTRAL</v>
      </c>
      <c r="L924" s="6" t="str">
        <f>OBV!H924</f>
        <v>NEUTRAL</v>
      </c>
    </row>
    <row r="925" spans="1:12" ht="13.5" x14ac:dyDescent="0.25">
      <c r="A925" s="3">
        <f>RSI!A925</f>
        <v>43353</v>
      </c>
      <c r="B925" s="2">
        <f>RSI!B925</f>
        <v>22.724</v>
      </c>
      <c r="C925" s="2">
        <f>RSI!I925</f>
        <v>97.778023115714106</v>
      </c>
      <c r="D925" s="2">
        <f>MACD!E925</f>
        <v>-0.23816870745673668</v>
      </c>
      <c r="E925" s="2">
        <f>MACD!F925</f>
        <v>-0.25647759670193571</v>
      </c>
      <c r="F925" s="2">
        <f>'Moving Avg'!D925</f>
        <v>22.724</v>
      </c>
      <c r="G925" s="2">
        <f>'Moving Avg'!F925</f>
        <v>22.442579999999996</v>
      </c>
      <c r="H925" s="2">
        <f>'Moving Avg'!G925</f>
        <v>22.200491999999993</v>
      </c>
      <c r="I925" s="2">
        <f>'Moving Avg'!H925</f>
        <v>22.085188500000019</v>
      </c>
      <c r="J925" s="6" t="str">
        <f>OBV!F925</f>
        <v>NEUTRAL</v>
      </c>
      <c r="K925" s="6" t="str">
        <f>OBV!G925</f>
        <v>NEUTRAL</v>
      </c>
      <c r="L925" s="6" t="str">
        <f>OBV!H925</f>
        <v>NEUTRAL</v>
      </c>
    </row>
    <row r="926" spans="1:12" ht="13.5" x14ac:dyDescent="0.25">
      <c r="A926" s="3">
        <f>RSI!A926</f>
        <v>43355</v>
      </c>
      <c r="B926" s="2">
        <f>RSI!B926</f>
        <v>22.724</v>
      </c>
      <c r="C926" s="2">
        <f>RSI!I926</f>
        <v>97.778023115714106</v>
      </c>
      <c r="D926" s="2">
        <f>MACD!E926</f>
        <v>-0.17972578709440512</v>
      </c>
      <c r="E926" s="2">
        <f>MACD!F926</f>
        <v>-0.24112723478042961</v>
      </c>
      <c r="F926" s="2">
        <f>'Moving Avg'!D926</f>
        <v>22.724</v>
      </c>
      <c r="G926" s="2">
        <f>'Moving Avg'!F926</f>
        <v>22.476824999999995</v>
      </c>
      <c r="H926" s="2">
        <f>'Moving Avg'!G926</f>
        <v>22.214189999999995</v>
      </c>
      <c r="I926" s="2">
        <f>'Moving Avg'!H926</f>
        <v>22.090658000000023</v>
      </c>
      <c r="J926" s="6" t="str">
        <f>OBV!F926</f>
        <v>NEUTRAL</v>
      </c>
      <c r="K926" s="6" t="str">
        <f>OBV!G926</f>
        <v>NEUTRAL</v>
      </c>
      <c r="L926" s="6" t="str">
        <f>OBV!H926</f>
        <v>NEUTRAL</v>
      </c>
    </row>
    <row r="927" spans="1:12" ht="13.5" x14ac:dyDescent="0.25">
      <c r="A927" s="3">
        <f>RSI!A927</f>
        <v>43356</v>
      </c>
      <c r="B927" s="2">
        <f>RSI!B927</f>
        <v>22.724</v>
      </c>
      <c r="C927" s="2">
        <f>RSI!I927</f>
        <v>97.778023115714106</v>
      </c>
      <c r="D927" s="2">
        <f>MACD!E927</f>
        <v>-0.13188901715703238</v>
      </c>
      <c r="E927" s="2">
        <f>MACD!F927</f>
        <v>-0.21927959125575017</v>
      </c>
      <c r="F927" s="2">
        <f>'Moving Avg'!D927</f>
        <v>22.724</v>
      </c>
      <c r="G927" s="2">
        <f>'Moving Avg'!F927</f>
        <v>22.511069999999997</v>
      </c>
      <c r="H927" s="2">
        <f>'Moving Avg'!G927</f>
        <v>22.227887999999997</v>
      </c>
      <c r="I927" s="2">
        <f>'Moving Avg'!H927</f>
        <v>22.096127500000019</v>
      </c>
      <c r="J927" s="6" t="str">
        <f>OBV!F927</f>
        <v>NEUTRAL</v>
      </c>
      <c r="K927" s="6" t="str">
        <f>OBV!G927</f>
        <v>NEUTRAL</v>
      </c>
      <c r="L927" s="6" t="str">
        <f>OBV!H927</f>
        <v>NEUTRAL</v>
      </c>
    </row>
    <row r="928" spans="1:12" ht="13.5" x14ac:dyDescent="0.25">
      <c r="A928" s="3">
        <f>RSI!A928</f>
        <v>43357</v>
      </c>
      <c r="B928" s="2">
        <f>RSI!B928</f>
        <v>22.724</v>
      </c>
      <c r="C928" s="2">
        <f>RSI!I928</f>
        <v>97.778023115714106</v>
      </c>
      <c r="D928" s="2">
        <f>MACD!E928</f>
        <v>-9.2907057608869081E-2</v>
      </c>
      <c r="E928" s="2">
        <f>MACD!F928</f>
        <v>-0.19400508452637397</v>
      </c>
      <c r="F928" s="2">
        <f>'Moving Avg'!D928</f>
        <v>22.724</v>
      </c>
      <c r="G928" s="2">
        <f>'Moving Avg'!F928</f>
        <v>22.545314999999995</v>
      </c>
      <c r="H928" s="2">
        <f>'Moving Avg'!G928</f>
        <v>22.241585999999998</v>
      </c>
      <c r="I928" s="2">
        <f>'Moving Avg'!H928</f>
        <v>22.101597000000019</v>
      </c>
      <c r="J928" s="6" t="str">
        <f>OBV!F928</f>
        <v>NEUTRAL</v>
      </c>
      <c r="K928" s="6" t="str">
        <f>OBV!G928</f>
        <v>NEUTRAL</v>
      </c>
      <c r="L928" s="6" t="str">
        <f>OBV!H928</f>
        <v>NEUTRAL</v>
      </c>
    </row>
    <row r="929" spans="1:12" ht="13.5" x14ac:dyDescent="0.25">
      <c r="A929" s="3">
        <f>RSI!A929</f>
        <v>43360</v>
      </c>
      <c r="B929" s="2">
        <f>RSI!B929</f>
        <v>22.724</v>
      </c>
      <c r="C929" s="2">
        <f>RSI!I929</f>
        <v>97.778023115714106</v>
      </c>
      <c r="D929" s="2">
        <f>MACD!E929</f>
        <v>-6.130686642317329E-2</v>
      </c>
      <c r="E929" s="2">
        <f>MACD!F929</f>
        <v>-0.16746544090573384</v>
      </c>
      <c r="F929" s="2">
        <f>'Moving Avg'!D929</f>
        <v>22.724</v>
      </c>
      <c r="G929" s="2">
        <f>'Moving Avg'!F929</f>
        <v>22.579559999999994</v>
      </c>
      <c r="H929" s="2">
        <f>'Moving Avg'!G929</f>
        <v>22.255284000000003</v>
      </c>
      <c r="I929" s="2">
        <f>'Moving Avg'!H929</f>
        <v>22.10706650000002</v>
      </c>
      <c r="J929" s="6" t="str">
        <f>OBV!F929</f>
        <v>NEUTRAL</v>
      </c>
      <c r="K929" s="6" t="str">
        <f>OBV!G929</f>
        <v>NEUTRAL</v>
      </c>
      <c r="L929" s="6" t="str">
        <f>OBV!H929</f>
        <v>NEUTRAL</v>
      </c>
    </row>
    <row r="930" spans="1:12" ht="13.5" x14ac:dyDescent="0.25">
      <c r="A930" s="3">
        <f>RSI!A930</f>
        <v>43361</v>
      </c>
      <c r="B930" s="2">
        <f>RSI!B930</f>
        <v>22.724</v>
      </c>
      <c r="C930" s="2">
        <f>RSI!I930</f>
        <v>97.778023115714106</v>
      </c>
      <c r="D930" s="2">
        <f>MACD!E930</f>
        <v>-3.5850228127557671E-2</v>
      </c>
      <c r="E930" s="2">
        <f>MACD!F930</f>
        <v>-0.14114239835009862</v>
      </c>
      <c r="F930" s="2">
        <f>'Moving Avg'!D930</f>
        <v>22.724</v>
      </c>
      <c r="G930" s="2">
        <f>'Moving Avg'!F930</f>
        <v>22.613804999999992</v>
      </c>
      <c r="H930" s="2">
        <f>'Moving Avg'!G930</f>
        <v>22.268982000000001</v>
      </c>
      <c r="I930" s="2">
        <f>'Moving Avg'!H930</f>
        <v>22.11253600000002</v>
      </c>
      <c r="J930" s="6" t="str">
        <f>OBV!F930</f>
        <v>NEUTRAL</v>
      </c>
      <c r="K930" s="6" t="str">
        <f>OBV!G930</f>
        <v>NEUTRAL</v>
      </c>
      <c r="L930" s="6" t="str">
        <f>OBV!H930</f>
        <v>NEUTRAL</v>
      </c>
    </row>
    <row r="931" spans="1:12" ht="13.5" x14ac:dyDescent="0.25">
      <c r="A931" s="3">
        <f>RSI!A931</f>
        <v>43362</v>
      </c>
      <c r="B931" s="2">
        <f>RSI!B931</f>
        <v>22.724</v>
      </c>
      <c r="C931" s="2">
        <f>RSI!I931</f>
        <v>97.778023115714106</v>
      </c>
      <c r="D931" s="2">
        <f>MACD!E931</f>
        <v>-1.5497018885948677E-2</v>
      </c>
      <c r="E931" s="2">
        <f>MACD!F931</f>
        <v>-0.11601332245726863</v>
      </c>
      <c r="F931" s="2">
        <f>'Moving Avg'!D931</f>
        <v>22.724</v>
      </c>
      <c r="G931" s="2">
        <f>'Moving Avg'!F931</f>
        <v>22.648049999999991</v>
      </c>
      <c r="H931" s="2">
        <f>'Moving Avg'!G931</f>
        <v>22.282680000000006</v>
      </c>
      <c r="I931" s="2">
        <f>'Moving Avg'!H931</f>
        <v>22.118005500000017</v>
      </c>
      <c r="J931" s="6" t="str">
        <f>OBV!F931</f>
        <v>NEUTRAL</v>
      </c>
      <c r="K931" s="6" t="str">
        <f>OBV!G931</f>
        <v>NEUTRAL</v>
      </c>
      <c r="L931" s="6" t="str">
        <f>OBV!H931</f>
        <v>NEUTRAL</v>
      </c>
    </row>
    <row r="932" spans="1:12" ht="13.5" x14ac:dyDescent="0.25">
      <c r="A932" s="3">
        <f>RSI!A932</f>
        <v>43363</v>
      </c>
      <c r="B932" s="2">
        <f>RSI!B932</f>
        <v>22.724</v>
      </c>
      <c r="C932" s="2">
        <f>RSI!I932</f>
        <v>97.778023115714106</v>
      </c>
      <c r="D932" s="2">
        <f>MACD!E932</f>
        <v>6.2583187469655854E-4</v>
      </c>
      <c r="E932" s="2">
        <f>MACD!F932</f>
        <v>-9.2685491590875593E-2</v>
      </c>
      <c r="F932" s="2">
        <f>'Moving Avg'!D932</f>
        <v>22.724</v>
      </c>
      <c r="G932" s="2">
        <f>'Moving Avg'!F932</f>
        <v>22.682294999999993</v>
      </c>
      <c r="H932" s="2">
        <f>'Moving Avg'!G932</f>
        <v>22.296378000000004</v>
      </c>
      <c r="I932" s="2">
        <f>'Moving Avg'!H932</f>
        <v>22.123475000000017</v>
      </c>
      <c r="J932" s="6" t="str">
        <f>OBV!F932</f>
        <v>NEUTRAL</v>
      </c>
      <c r="K932" s="6" t="str">
        <f>OBV!G932</f>
        <v>NEUTRAL</v>
      </c>
      <c r="L932" s="6" t="str">
        <f>OBV!H932</f>
        <v>NEUTRAL</v>
      </c>
    </row>
    <row r="933" spans="1:12" ht="13.5" x14ac:dyDescent="0.25">
      <c r="A933" s="3">
        <f>RSI!A933</f>
        <v>43364</v>
      </c>
      <c r="B933" s="2">
        <f>RSI!B933</f>
        <v>22.724</v>
      </c>
      <c r="C933" s="2">
        <f>RSI!I933</f>
        <v>97.778023115714106</v>
      </c>
      <c r="D933" s="2">
        <f>MACD!E933</f>
        <v>1.3250563019081341E-2</v>
      </c>
      <c r="E933" s="2">
        <f>MACD!F933</f>
        <v>-7.1498280668884209E-2</v>
      </c>
      <c r="F933" s="2">
        <f>'Moving Avg'!D933</f>
        <v>22.724</v>
      </c>
      <c r="G933" s="2">
        <f>'Moving Avg'!F933</f>
        <v>22.716539999999995</v>
      </c>
      <c r="H933" s="2">
        <f>'Moving Avg'!G933</f>
        <v>22.310076000000002</v>
      </c>
      <c r="I933" s="2">
        <f>'Moving Avg'!H933</f>
        <v>22.128944500000021</v>
      </c>
      <c r="J933" s="6" t="str">
        <f>OBV!F933</f>
        <v>NEUTRAL</v>
      </c>
      <c r="K933" s="6" t="str">
        <f>OBV!G933</f>
        <v>NEUTRAL</v>
      </c>
      <c r="L933" s="6" t="str">
        <f>OBV!H933</f>
        <v>NEUTRAL</v>
      </c>
    </row>
    <row r="934" spans="1:12" ht="13.5" x14ac:dyDescent="0.25">
      <c r="A934" s="3">
        <f>RSI!A934</f>
        <v>43367</v>
      </c>
      <c r="B934" s="2">
        <f>RSI!B934</f>
        <v>22.724</v>
      </c>
      <c r="C934" s="2">
        <f>RSI!I934</f>
        <v>97.778023115714106</v>
      </c>
      <c r="D934" s="2">
        <f>MACD!E934</f>
        <v>2.2990730576424312E-2</v>
      </c>
      <c r="E934" s="2">
        <f>MACD!F934</f>
        <v>-5.2600478419822509E-2</v>
      </c>
      <c r="F934" s="2">
        <f>'Moving Avg'!D934</f>
        <v>22.724</v>
      </c>
      <c r="G934" s="2">
        <f>'Moving Avg'!F934</f>
        <v>22.720269999999992</v>
      </c>
      <c r="H934" s="2">
        <f>'Moving Avg'!G934</f>
        <v>22.323774000000007</v>
      </c>
      <c r="I934" s="2">
        <f>'Moving Avg'!H934</f>
        <v>22.134414000000014</v>
      </c>
      <c r="J934" s="6" t="str">
        <f>OBV!F934</f>
        <v>NEUTRAL</v>
      </c>
      <c r="K934" s="6" t="str">
        <f>OBV!G934</f>
        <v>NEUTRAL</v>
      </c>
      <c r="L934" s="6" t="str">
        <f>OBV!H934</f>
        <v>NEUTRAL</v>
      </c>
    </row>
    <row r="935" spans="1:12" ht="13.5" x14ac:dyDescent="0.25">
      <c r="A935" s="3">
        <f>RSI!A935</f>
        <v>43368</v>
      </c>
      <c r="B935" s="2">
        <f>RSI!B935</f>
        <v>22.724</v>
      </c>
      <c r="C935" s="2">
        <f>RSI!I935</f>
        <v>97.778023115714106</v>
      </c>
      <c r="D935" s="2">
        <f>MACD!E935</f>
        <v>3.0359913356949875E-2</v>
      </c>
      <c r="E935" s="2">
        <f>MACD!F935</f>
        <v>-3.6008400064468038E-2</v>
      </c>
      <c r="F935" s="2">
        <f>'Moving Avg'!D935</f>
        <v>22.724</v>
      </c>
      <c r="G935" s="2">
        <f>'Moving Avg'!F935</f>
        <v>22.723999999999993</v>
      </c>
      <c r="H935" s="2">
        <f>'Moving Avg'!G935</f>
        <v>22.337472000000005</v>
      </c>
      <c r="I935" s="2">
        <f>'Moving Avg'!H935</f>
        <v>22.139883500000018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</row>
    <row r="936" spans="1:12" ht="13.5" x14ac:dyDescent="0.25">
      <c r="A936" s="3">
        <f>RSI!A936</f>
        <v>43369</v>
      </c>
      <c r="B936" s="2">
        <f>RSI!B936</f>
        <v>22.724</v>
      </c>
      <c r="C936" s="2">
        <f>RSI!I936</f>
        <v>97.778023115714106</v>
      </c>
      <c r="D936" s="2">
        <f>MACD!E936</f>
        <v>3.5787507690901776E-2</v>
      </c>
      <c r="E936" s="2">
        <f>MACD!F936</f>
        <v>-2.1649218513394079E-2</v>
      </c>
      <c r="F936" s="2">
        <f>'Moving Avg'!D936</f>
        <v>22.724</v>
      </c>
      <c r="G936" s="2">
        <f>'Moving Avg'!F936</f>
        <v>22.723999999999993</v>
      </c>
      <c r="H936" s="2">
        <f>'Moving Avg'!G936</f>
        <v>22.35117000000001</v>
      </c>
      <c r="I936" s="2">
        <f>'Moving Avg'!H936</f>
        <v>22.145353000000014</v>
      </c>
      <c r="J936" s="6" t="str">
        <f>OBV!F936</f>
        <v>NEUTRAL</v>
      </c>
      <c r="K936" s="6" t="str">
        <f>OBV!G936</f>
        <v>NEUTRAL</v>
      </c>
      <c r="L936" s="6" t="str">
        <f>OBV!H936</f>
        <v>NEUTRAL</v>
      </c>
    </row>
    <row r="937" spans="1:12" ht="13.5" x14ac:dyDescent="0.25">
      <c r="A937" s="3">
        <f>RSI!A937</f>
        <v>43370</v>
      </c>
      <c r="B937" s="2">
        <f>RSI!B937</f>
        <v>22.724</v>
      </c>
      <c r="C937" s="2">
        <f>RSI!I937</f>
        <v>97.778023115714106</v>
      </c>
      <c r="D937" s="2">
        <f>MACD!E937</f>
        <v>3.9632061568600108E-2</v>
      </c>
      <c r="E937" s="2">
        <f>MACD!F937</f>
        <v>-9.3929624969952431E-3</v>
      </c>
      <c r="F937" s="2">
        <f>'Moving Avg'!D937</f>
        <v>22.724</v>
      </c>
      <c r="G937" s="2">
        <f>'Moving Avg'!F937</f>
        <v>22.723999999999993</v>
      </c>
      <c r="H937" s="2">
        <f>'Moving Avg'!G937</f>
        <v>22.364868000000012</v>
      </c>
      <c r="I937" s="2">
        <f>'Moving Avg'!H937</f>
        <v>22.150822500000015</v>
      </c>
      <c r="J937" s="6" t="str">
        <f>OBV!F937</f>
        <v>NEUTRAL</v>
      </c>
      <c r="K937" s="6" t="str">
        <f>OBV!G937</f>
        <v>NEUTRAL</v>
      </c>
      <c r="L937" s="6" t="str">
        <f>OBV!H937</f>
        <v>NEUTRAL</v>
      </c>
    </row>
    <row r="938" spans="1:12" ht="13.5" x14ac:dyDescent="0.25">
      <c r="A938" s="3">
        <f>RSI!A938</f>
        <v>43371</v>
      </c>
      <c r="B938" s="2">
        <f>RSI!B938</f>
        <v>22.724</v>
      </c>
      <c r="C938" s="2">
        <f>RSI!I938</f>
        <v>97.778023115714106</v>
      </c>
      <c r="D938" s="2">
        <f>MACD!E938</f>
        <v>4.2192529004761781E-2</v>
      </c>
      <c r="E938" s="2">
        <f>MACD!F938</f>
        <v>9.2413580335616238E-4</v>
      </c>
      <c r="F938" s="2">
        <f>'Moving Avg'!D938</f>
        <v>22.724</v>
      </c>
      <c r="G938" s="2">
        <f>'Moving Avg'!F938</f>
        <v>22.723999999999993</v>
      </c>
      <c r="H938" s="2">
        <f>'Moving Avg'!G938</f>
        <v>22.378566000000014</v>
      </c>
      <c r="I938" s="2">
        <f>'Moving Avg'!H938</f>
        <v>22.156292000000011</v>
      </c>
      <c r="J938" s="6" t="str">
        <f>OBV!F938</f>
        <v>NEUTRAL</v>
      </c>
      <c r="K938" s="6" t="str">
        <f>OBV!G938</f>
        <v>NEUTRAL</v>
      </c>
      <c r="L938" s="6" t="str">
        <f>OBV!H938</f>
        <v>NEUTRAL</v>
      </c>
    </row>
    <row r="939" spans="1:12" ht="13.5" x14ac:dyDescent="0.25">
      <c r="A939" s="3">
        <f>RSI!A939</f>
        <v>43374</v>
      </c>
      <c r="B939" s="2">
        <f>RSI!B939</f>
        <v>22.724</v>
      </c>
      <c r="C939" s="2">
        <f>RSI!I939</f>
        <v>97.778023115714106</v>
      </c>
      <c r="D939" s="2">
        <f>MACD!E939</f>
        <v>4.3717766694012283E-2</v>
      </c>
      <c r="E939" s="2">
        <f>MACD!F939</f>
        <v>9.4828619814873883E-3</v>
      </c>
      <c r="F939" s="2">
        <f>'Moving Avg'!D939</f>
        <v>22.724</v>
      </c>
      <c r="G939" s="2">
        <f>'Moving Avg'!F939</f>
        <v>22.723999999999993</v>
      </c>
      <c r="H939" s="2">
        <f>'Moving Avg'!G939</f>
        <v>22.392264000000015</v>
      </c>
      <c r="I939" s="2">
        <f>'Moving Avg'!H939</f>
        <v>22.161761500000011</v>
      </c>
      <c r="J939" s="6" t="str">
        <f>OBV!F939</f>
        <v>NEUTRAL</v>
      </c>
      <c r="K939" s="6" t="str">
        <f>OBV!G939</f>
        <v>NEUTRAL</v>
      </c>
      <c r="L939" s="6" t="str">
        <f>OBV!H939</f>
        <v>NEUTRAL</v>
      </c>
    </row>
    <row r="940" spans="1:12" ht="13.5" x14ac:dyDescent="0.25">
      <c r="A940" s="3">
        <f>RSI!A940</f>
        <v>43375</v>
      </c>
      <c r="B940" s="2">
        <f>RSI!B940</f>
        <v>22.724</v>
      </c>
      <c r="C940" s="2">
        <f>RSI!I940</f>
        <v>97.778023115714106</v>
      </c>
      <c r="D940" s="2">
        <f>MACD!E940</f>
        <v>4.4414545320130117E-2</v>
      </c>
      <c r="E940" s="2">
        <f>MACD!F940</f>
        <v>1.6469198649215935E-2</v>
      </c>
      <c r="F940" s="2">
        <f>'Moving Avg'!D940</f>
        <v>22.724</v>
      </c>
      <c r="G940" s="2">
        <f>'Moving Avg'!F940</f>
        <v>22.723999999999993</v>
      </c>
      <c r="H940" s="2">
        <f>'Moving Avg'!G940</f>
        <v>22.405962000000017</v>
      </c>
      <c r="I940" s="2">
        <f>'Moving Avg'!H940</f>
        <v>22.167231000000012</v>
      </c>
      <c r="J940" s="6" t="str">
        <f>OBV!F940</f>
        <v>NEUTRAL</v>
      </c>
      <c r="K940" s="6" t="str">
        <f>OBV!G940</f>
        <v>NEUTRAL</v>
      </c>
      <c r="L940" s="6" t="str">
        <f>OBV!H940</f>
        <v>NEUTRAL</v>
      </c>
    </row>
    <row r="941" spans="1:12" ht="13.5" x14ac:dyDescent="0.25">
      <c r="A941" s="3">
        <f>RSI!A941</f>
        <v>43376</v>
      </c>
      <c r="B941" s="2">
        <f>RSI!B941</f>
        <v>22.724</v>
      </c>
      <c r="C941" s="2">
        <f>RSI!I941</f>
        <v>97.778023115714106</v>
      </c>
      <c r="D941" s="2">
        <f>MACD!E941</f>
        <v>4.4454305835518682E-2</v>
      </c>
      <c r="E941" s="2">
        <f>MACD!F941</f>
        <v>2.2066220086476487E-2</v>
      </c>
      <c r="F941" s="2">
        <f>'Moving Avg'!D941</f>
        <v>22.724</v>
      </c>
      <c r="G941" s="2">
        <f>'Moving Avg'!F941</f>
        <v>22.723999999999993</v>
      </c>
      <c r="H941" s="2">
        <f>'Moving Avg'!G941</f>
        <v>22.419660000000018</v>
      </c>
      <c r="I941" s="2">
        <f>'Moving Avg'!H941</f>
        <v>22.172700500000008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</row>
    <row r="942" spans="1:12" ht="13.5" x14ac:dyDescent="0.25">
      <c r="A942" s="3">
        <f>RSI!A942</f>
        <v>43377</v>
      </c>
      <c r="B942" s="2">
        <f>RSI!B942</f>
        <v>22.724</v>
      </c>
      <c r="C942" s="2">
        <f>RSI!I942</f>
        <v>97.778023115714106</v>
      </c>
      <c r="D942" s="2">
        <f>MACD!E942</f>
        <v>4.3978855460565569E-2</v>
      </c>
      <c r="E942" s="2">
        <f>MACD!F942</f>
        <v>2.6448747161294306E-2</v>
      </c>
      <c r="F942" s="2">
        <f>'Moving Avg'!D942</f>
        <v>22.724</v>
      </c>
      <c r="G942" s="2">
        <f>'Moving Avg'!F942</f>
        <v>22.723999999999993</v>
      </c>
      <c r="H942" s="2">
        <f>'Moving Avg'!G942</f>
        <v>22.433358000000016</v>
      </c>
      <c r="I942" s="2">
        <f>'Moving Avg'!H942</f>
        <v>22.178170000000009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</row>
    <row r="943" spans="1:12" ht="13.5" x14ac:dyDescent="0.25">
      <c r="A943" s="3">
        <f>RSI!A943</f>
        <v>43378</v>
      </c>
      <c r="B943" s="2">
        <f>RSI!B943</f>
        <v>23.0563</v>
      </c>
      <c r="C943" s="2">
        <f>RSI!I943</f>
        <v>99.552697037274896</v>
      </c>
      <c r="D943" s="2">
        <f>MACD!E943</f>
        <v>1.8490353252715863E-2</v>
      </c>
      <c r="E943" s="2">
        <f>MACD!F943</f>
        <v>2.4857068379578618E-2</v>
      </c>
      <c r="F943" s="2">
        <f>'Moving Avg'!D943</f>
        <v>22.790460000000003</v>
      </c>
      <c r="G943" s="2">
        <f>'Moving Avg'!F943</f>
        <v>22.740614999999995</v>
      </c>
      <c r="H943" s="2">
        <f>'Moving Avg'!G943</f>
        <v>22.453702000000018</v>
      </c>
      <c r="I943" s="2">
        <f>'Moving Avg'!H943</f>
        <v>22.18530100000001</v>
      </c>
      <c r="J943" s="6" t="str">
        <f>OBV!F943</f>
        <v>BULLISH</v>
      </c>
      <c r="K943" s="6" t="str">
        <f>OBV!G943</f>
        <v>NEUTRAL</v>
      </c>
      <c r="L943" s="6" t="str">
        <f>OBV!H943</f>
        <v>CONFIRMED BULLISH</v>
      </c>
    </row>
    <row r="944" spans="1:12" ht="13.5" x14ac:dyDescent="0.25">
      <c r="A944" s="3">
        <f>RSI!A944</f>
        <v>43381</v>
      </c>
      <c r="B944" s="2">
        <f>RSI!B944</f>
        <v>23.0563</v>
      </c>
      <c r="C944" s="2">
        <f>RSI!I944</f>
        <v>99.552697037274896</v>
      </c>
      <c r="D944" s="2">
        <f>MACD!E944</f>
        <v>-5.4768818474855152E-3</v>
      </c>
      <c r="E944" s="2">
        <f>MACD!F944</f>
        <v>1.8790278334165793E-2</v>
      </c>
      <c r="F944" s="2">
        <f>'Moving Avg'!D944</f>
        <v>22.856919999999995</v>
      </c>
      <c r="G944" s="2">
        <f>'Moving Avg'!F944</f>
        <v>22.757229999999996</v>
      </c>
      <c r="H944" s="2">
        <f>'Moving Avg'!G944</f>
        <v>22.474046000000016</v>
      </c>
      <c r="I944" s="2">
        <f>'Moving Avg'!H944</f>
        <v>22.192432000000011</v>
      </c>
      <c r="J944" s="6" t="str">
        <f>OBV!F944</f>
        <v>BULLISH</v>
      </c>
      <c r="K944" s="6" t="str">
        <f>OBV!G944</f>
        <v>NEUTRAL</v>
      </c>
      <c r="L944" s="6" t="str">
        <f>OBV!H944</f>
        <v>CONFIRMED BULLISH</v>
      </c>
    </row>
    <row r="945" spans="1:12" ht="13.5" x14ac:dyDescent="0.25">
      <c r="A945" s="3">
        <f>RSI!A945</f>
        <v>43382</v>
      </c>
      <c r="B945" s="2">
        <f>RSI!B945</f>
        <v>23.0563</v>
      </c>
      <c r="C945" s="2">
        <f>RSI!I945</f>
        <v>99.552697037274896</v>
      </c>
      <c r="D945" s="2">
        <f>MACD!E945</f>
        <v>-2.7979110124306317E-2</v>
      </c>
      <c r="E945" s="2">
        <f>MACD!F945</f>
        <v>9.4364006424713723E-3</v>
      </c>
      <c r="F945" s="2">
        <f>'Moving Avg'!D945</f>
        <v>22.923379999999998</v>
      </c>
      <c r="G945" s="2">
        <f>'Moving Avg'!F945</f>
        <v>22.773844999999998</v>
      </c>
      <c r="H945" s="2">
        <f>'Moving Avg'!G945</f>
        <v>22.494390000000017</v>
      </c>
      <c r="I945" s="2">
        <f>'Moving Avg'!H945</f>
        <v>22.199563000000012</v>
      </c>
      <c r="J945" s="6" t="str">
        <f>OBV!F945</f>
        <v>BULLISH</v>
      </c>
      <c r="K945" s="6" t="str">
        <f>OBV!G945</f>
        <v>NEUTRAL</v>
      </c>
      <c r="L945" s="6" t="str">
        <f>OBV!H945</f>
        <v>CONFIRMED BULLISH</v>
      </c>
    </row>
    <row r="946" spans="1:12" ht="13.5" x14ac:dyDescent="0.25">
      <c r="A946" s="3">
        <f>RSI!A946</f>
        <v>43383</v>
      </c>
      <c r="B946" s="2">
        <f>RSI!B946</f>
        <v>23.0563</v>
      </c>
      <c r="C946" s="2">
        <f>RSI!I946</f>
        <v>99.552697037274896</v>
      </c>
      <c r="D946" s="2">
        <f>MACD!E946</f>
        <v>-4.9077105382512087E-2</v>
      </c>
      <c r="E946" s="2">
        <f>MACD!F946</f>
        <v>-2.2663005625253203E-3</v>
      </c>
      <c r="F946" s="2">
        <f>'Moving Avg'!D946</f>
        <v>22.989839999999997</v>
      </c>
      <c r="G946" s="2">
        <f>'Moving Avg'!F946</f>
        <v>22.790459999999999</v>
      </c>
      <c r="H946" s="2">
        <f>'Moving Avg'!G946</f>
        <v>22.514734000000018</v>
      </c>
      <c r="I946" s="2">
        <f>'Moving Avg'!H946</f>
        <v>22.206694000000013</v>
      </c>
      <c r="J946" s="6" t="str">
        <f>OBV!F946</f>
        <v>BULLISH</v>
      </c>
      <c r="K946" s="6" t="str">
        <f>OBV!G946</f>
        <v>NEUTRAL</v>
      </c>
      <c r="L946" s="6" t="str">
        <f>OBV!H946</f>
        <v>CONFIRMED BULLISH</v>
      </c>
    </row>
    <row r="947" spans="1:12" ht="13.5" x14ac:dyDescent="0.25">
      <c r="A947" s="3">
        <f>RSI!A947</f>
        <v>43384</v>
      </c>
      <c r="B947" s="2">
        <f>RSI!B947</f>
        <v>23.0563</v>
      </c>
      <c r="C947" s="2">
        <f>RSI!I947</f>
        <v>99.552697037274896</v>
      </c>
      <c r="D947" s="2">
        <f>MACD!E947</f>
        <v>-6.8834485081872288E-2</v>
      </c>
      <c r="E947" s="2">
        <f>MACD!F947</f>
        <v>-1.5579937466394713E-2</v>
      </c>
      <c r="F947" s="2">
        <f>'Moving Avg'!D947</f>
        <v>23.0563</v>
      </c>
      <c r="G947" s="2">
        <f>'Moving Avg'!F947</f>
        <v>22.807075000000001</v>
      </c>
      <c r="H947" s="2">
        <f>'Moving Avg'!G947</f>
        <v>22.535078000000016</v>
      </c>
      <c r="I947" s="2">
        <f>'Moving Avg'!H947</f>
        <v>22.213825000000011</v>
      </c>
      <c r="J947" s="6" t="str">
        <f>OBV!F947</f>
        <v>BULLISH</v>
      </c>
      <c r="K947" s="6" t="str">
        <f>OBV!G947</f>
        <v>NEUTRAL</v>
      </c>
      <c r="L947" s="6" t="str">
        <f>OBV!H947</f>
        <v>CONFIRMED BULLISH</v>
      </c>
    </row>
    <row r="948" spans="1:12" ht="13.5" x14ac:dyDescent="0.25">
      <c r="A948" s="3">
        <f>RSI!A948</f>
        <v>43385</v>
      </c>
      <c r="B948" s="2">
        <f>RSI!B948</f>
        <v>23.0563</v>
      </c>
      <c r="C948" s="2">
        <f>RSI!I948</f>
        <v>99.552697037274896</v>
      </c>
      <c r="D948" s="2">
        <f>MACD!E948</f>
        <v>-8.7316369631722068E-2</v>
      </c>
      <c r="E948" s="2">
        <f>MACD!F948</f>
        <v>-2.9927223899460186E-2</v>
      </c>
      <c r="F948" s="2">
        <f>'Moving Avg'!D948</f>
        <v>23.0563</v>
      </c>
      <c r="G948" s="2">
        <f>'Moving Avg'!F948</f>
        <v>22.823690000000003</v>
      </c>
      <c r="H948" s="2">
        <f>'Moving Avg'!G948</f>
        <v>22.555422000000018</v>
      </c>
      <c r="I948" s="2">
        <f>'Moving Avg'!H948</f>
        <v>22.220956000000015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</row>
    <row r="949" spans="1:12" ht="13.5" x14ac:dyDescent="0.25">
      <c r="A949" s="3">
        <f>RSI!A949</f>
        <v>43389</v>
      </c>
      <c r="B949" s="2">
        <f>RSI!B949</f>
        <v>23.0563</v>
      </c>
      <c r="C949" s="2">
        <f>RSI!I949</f>
        <v>99.552697037274896</v>
      </c>
      <c r="D949" s="2">
        <f>MACD!E949</f>
        <v>-0.10458831485303222</v>
      </c>
      <c r="E949" s="2">
        <f>MACD!F949</f>
        <v>-4.4859442090174596E-2</v>
      </c>
      <c r="F949" s="2">
        <f>'Moving Avg'!D949</f>
        <v>23.0563</v>
      </c>
      <c r="G949" s="2">
        <f>'Moving Avg'!F949</f>
        <v>22.840305000000004</v>
      </c>
      <c r="H949" s="2">
        <f>'Moving Avg'!G949</f>
        <v>22.575766000000012</v>
      </c>
      <c r="I949" s="2">
        <f>'Moving Avg'!H949</f>
        <v>22.228087000000013</v>
      </c>
      <c r="J949" s="6" t="str">
        <f>OBV!F949</f>
        <v>NEUTRAL</v>
      </c>
      <c r="K949" s="6" t="str">
        <f>OBV!G949</f>
        <v>NEUTRAL</v>
      </c>
      <c r="L949" s="6" t="str">
        <f>OBV!H949</f>
        <v>NEUTRAL</v>
      </c>
    </row>
    <row r="950" spans="1:12" ht="13.5" x14ac:dyDescent="0.25">
      <c r="A950" s="3">
        <f>RSI!A950</f>
        <v>43390</v>
      </c>
      <c r="B950" s="2">
        <f>RSI!B950</f>
        <v>23.0563</v>
      </c>
      <c r="C950" s="2">
        <f>RSI!I950</f>
        <v>99.552697037274896</v>
      </c>
      <c r="D950" s="2">
        <f>MACD!E950</f>
        <v>-0.12071547062638999</v>
      </c>
      <c r="E950" s="2">
        <f>MACD!F950</f>
        <v>-6.003064779741768E-2</v>
      </c>
      <c r="F950" s="2">
        <f>'Moving Avg'!D950</f>
        <v>23.0563</v>
      </c>
      <c r="G950" s="2">
        <f>'Moving Avg'!F950</f>
        <v>22.856920000000006</v>
      </c>
      <c r="H950" s="2">
        <f>'Moving Avg'!G950</f>
        <v>22.596110000000014</v>
      </c>
      <c r="I950" s="2">
        <f>'Moving Avg'!H950</f>
        <v>22.235218000000014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</row>
    <row r="951" spans="1:12" ht="13.5" x14ac:dyDescent="0.25">
      <c r="A951" s="3">
        <f>RSI!A951</f>
        <v>43391</v>
      </c>
      <c r="B951" s="2">
        <f>RSI!B951</f>
        <v>23.0563</v>
      </c>
      <c r="C951" s="2">
        <f>RSI!I951</f>
        <v>99.552697037274896</v>
      </c>
      <c r="D951" s="2">
        <f>MACD!E951</f>
        <v>-0.13576192633912143</v>
      </c>
      <c r="E951" s="2">
        <f>MACD!F951</f>
        <v>-7.5176903505758438E-2</v>
      </c>
      <c r="F951" s="2">
        <f>'Moving Avg'!D951</f>
        <v>23.0563</v>
      </c>
      <c r="G951" s="2">
        <f>'Moving Avg'!F951</f>
        <v>22.873535000000007</v>
      </c>
      <c r="H951" s="2">
        <f>'Moving Avg'!G951</f>
        <v>22.616454000000008</v>
      </c>
      <c r="I951" s="2">
        <f>'Moving Avg'!H951</f>
        <v>22.240636500000015</v>
      </c>
      <c r="J951" s="6" t="str">
        <f>OBV!F951</f>
        <v>NEUTRAL</v>
      </c>
      <c r="K951" s="6" t="str">
        <f>OBV!G951</f>
        <v>NEUTRAL</v>
      </c>
      <c r="L951" s="6" t="str">
        <f>OBV!H951</f>
        <v>NEUTRAL</v>
      </c>
    </row>
    <row r="952" spans="1:12" ht="13.5" x14ac:dyDescent="0.25">
      <c r="A952" s="3">
        <f>RSI!A952</f>
        <v>43392</v>
      </c>
      <c r="B952" s="2">
        <f>RSI!B952</f>
        <v>23.0563</v>
      </c>
      <c r="C952" s="2">
        <f>RSI!I952</f>
        <v>99.552697037274896</v>
      </c>
      <c r="D952" s="2">
        <f>MACD!E952</f>
        <v>-0.14979021014437777</v>
      </c>
      <c r="E952" s="2">
        <f>MACD!F952</f>
        <v>-9.0099564833482304E-2</v>
      </c>
      <c r="F952" s="2">
        <f>'Moving Avg'!D952</f>
        <v>23.0563</v>
      </c>
      <c r="G952" s="2">
        <f>'Moving Avg'!F952</f>
        <v>22.890150000000006</v>
      </c>
      <c r="H952" s="2">
        <f>'Moving Avg'!G952</f>
        <v>22.63679800000001</v>
      </c>
      <c r="I952" s="2">
        <f>'Moving Avg'!H952</f>
        <v>22.246055000000016</v>
      </c>
      <c r="J952" s="6" t="str">
        <f>OBV!F952</f>
        <v>NEUTRAL</v>
      </c>
      <c r="K952" s="6" t="str">
        <f>OBV!G952</f>
        <v>NEUTRAL</v>
      </c>
      <c r="L952" s="6" t="str">
        <f>OBV!H952</f>
        <v>NEUTRAL</v>
      </c>
    </row>
    <row r="953" spans="1:12" ht="13.5" x14ac:dyDescent="0.25">
      <c r="A953" s="3">
        <f>RSI!A953</f>
        <v>43395</v>
      </c>
      <c r="B953" s="2">
        <f>RSI!B953</f>
        <v>23.0563</v>
      </c>
      <c r="C953" s="2">
        <f>RSI!I953</f>
        <v>99.552697037274896</v>
      </c>
      <c r="D953" s="2">
        <f>MACD!E953</f>
        <v>-0.11173783751151944</v>
      </c>
      <c r="E953" s="2">
        <f>MACD!F953</f>
        <v>-9.4427219369089738E-2</v>
      </c>
      <c r="F953" s="2">
        <f>'Moving Avg'!D953</f>
        <v>23.0563</v>
      </c>
      <c r="G953" s="2">
        <f>'Moving Avg'!F953</f>
        <v>22.906765000000007</v>
      </c>
      <c r="H953" s="2">
        <f>'Moving Avg'!G953</f>
        <v>22.657142000000007</v>
      </c>
      <c r="I953" s="2">
        <f>'Moving Avg'!H953</f>
        <v>22.251473500000017</v>
      </c>
      <c r="J953" s="6" t="str">
        <f>OBV!F953</f>
        <v>NEUTRAL</v>
      </c>
      <c r="K953" s="6" t="str">
        <f>OBV!G953</f>
        <v>NEUTRAL</v>
      </c>
      <c r="L953" s="6" t="str">
        <f>OBV!H953</f>
        <v>NEUTRAL</v>
      </c>
    </row>
    <row r="954" spans="1:12" ht="13.5" x14ac:dyDescent="0.25">
      <c r="A954" s="3">
        <f>RSI!A954</f>
        <v>43396</v>
      </c>
      <c r="B954" s="2">
        <f>RSI!B954</f>
        <v>23.0563</v>
      </c>
      <c r="C954" s="2">
        <f>RSI!I954</f>
        <v>99.552697037274896</v>
      </c>
      <c r="D954" s="2">
        <f>MACD!E954</f>
        <v>-8.0651359380230048E-2</v>
      </c>
      <c r="E954" s="2">
        <f>MACD!F954</f>
        <v>-9.1672047371317816E-2</v>
      </c>
      <c r="F954" s="2">
        <f>'Moving Avg'!D954</f>
        <v>23.0563</v>
      </c>
      <c r="G954" s="2">
        <f>'Moving Avg'!F954</f>
        <v>22.923380000000005</v>
      </c>
      <c r="H954" s="2">
        <f>'Moving Avg'!G954</f>
        <v>22.677486000000002</v>
      </c>
      <c r="I954" s="2">
        <f>'Moving Avg'!H954</f>
        <v>22.256892000000015</v>
      </c>
      <c r="J954" s="6" t="str">
        <f>OBV!F954</f>
        <v>NEUTRAL</v>
      </c>
      <c r="K954" s="6" t="str">
        <f>OBV!G954</f>
        <v>NEUTRAL</v>
      </c>
      <c r="L954" s="6" t="str">
        <f>OBV!H954</f>
        <v>NEUTRAL</v>
      </c>
    </row>
    <row r="955" spans="1:12" ht="13.5" x14ac:dyDescent="0.25">
      <c r="A955" s="3">
        <f>RSI!A955</f>
        <v>43397</v>
      </c>
      <c r="B955" s="2">
        <f>RSI!B955</f>
        <v>23.0563</v>
      </c>
      <c r="C955" s="2">
        <f>RSI!I955</f>
        <v>99.552697037274896</v>
      </c>
      <c r="D955" s="2">
        <f>MACD!E955</f>
        <v>-5.5376752760214032E-2</v>
      </c>
      <c r="E955" s="2">
        <f>MACD!F955</f>
        <v>-8.4412988449097073E-2</v>
      </c>
      <c r="F955" s="2">
        <f>'Moving Avg'!D955</f>
        <v>23.0563</v>
      </c>
      <c r="G955" s="2">
        <f>'Moving Avg'!F955</f>
        <v>22.939995000000007</v>
      </c>
      <c r="H955" s="2">
        <f>'Moving Avg'!G955</f>
        <v>22.697830000000003</v>
      </c>
      <c r="I955" s="2">
        <f>'Moving Avg'!H955</f>
        <v>22.262310500000016</v>
      </c>
      <c r="J955" s="6" t="str">
        <f>OBV!F955</f>
        <v>NEUTRAL</v>
      </c>
      <c r="K955" s="6" t="str">
        <f>OBV!G955</f>
        <v>NEUTRAL</v>
      </c>
      <c r="L955" s="6" t="str">
        <f>OBV!H955</f>
        <v>NEUTRAL</v>
      </c>
    </row>
    <row r="956" spans="1:12" ht="13.5" x14ac:dyDescent="0.25">
      <c r="A956" s="3">
        <f>RSI!A956</f>
        <v>43398</v>
      </c>
      <c r="B956" s="2">
        <f>RSI!B956</f>
        <v>23.0563</v>
      </c>
      <c r="C956" s="2">
        <f>RSI!I956</f>
        <v>99.552697037274896</v>
      </c>
      <c r="D956" s="2">
        <f>MACD!E956</f>
        <v>-3.4943636431023606E-2</v>
      </c>
      <c r="E956" s="2">
        <f>MACD!F956</f>
        <v>-7.4519118045482391E-2</v>
      </c>
      <c r="F956" s="2">
        <f>'Moving Avg'!D956</f>
        <v>23.0563</v>
      </c>
      <c r="G956" s="2">
        <f>'Moving Avg'!F956</f>
        <v>22.956610000000005</v>
      </c>
      <c r="H956" s="2">
        <f>'Moving Avg'!G956</f>
        <v>22.718173999999998</v>
      </c>
      <c r="I956" s="2">
        <f>'Moving Avg'!H956</f>
        <v>22.267729000000017</v>
      </c>
      <c r="J956" s="6" t="str">
        <f>OBV!F956</f>
        <v>NEUTRAL</v>
      </c>
      <c r="K956" s="6" t="str">
        <f>OBV!G956</f>
        <v>NEUTRAL</v>
      </c>
      <c r="L956" s="6" t="str">
        <f>OBV!H956</f>
        <v>NEUTRAL</v>
      </c>
    </row>
    <row r="957" spans="1:12" ht="13.5" x14ac:dyDescent="0.25">
      <c r="A957" s="3">
        <f>RSI!A957</f>
        <v>43399</v>
      </c>
      <c r="B957" s="2">
        <f>RSI!B957</f>
        <v>23.0563</v>
      </c>
      <c r="C957" s="2">
        <f>RSI!I957</f>
        <v>99.552697037274896</v>
      </c>
      <c r="D957" s="2">
        <f>MACD!E957</f>
        <v>-1.8536566527174614E-2</v>
      </c>
      <c r="E957" s="2">
        <f>MACD!F957</f>
        <v>-6.332260774182083E-2</v>
      </c>
      <c r="F957" s="2">
        <f>'Moving Avg'!D957</f>
        <v>23.0563</v>
      </c>
      <c r="G957" s="2">
        <f>'Moving Avg'!F957</f>
        <v>22.973225000000006</v>
      </c>
      <c r="H957" s="2">
        <f>'Moving Avg'!G957</f>
        <v>22.738517999999999</v>
      </c>
      <c r="I957" s="2">
        <f>'Moving Avg'!H957</f>
        <v>22.273147500000018</v>
      </c>
      <c r="J957" s="6" t="str">
        <f>OBV!F957</f>
        <v>NEUTRAL</v>
      </c>
      <c r="K957" s="6" t="str">
        <f>OBV!G957</f>
        <v>NEUTRAL</v>
      </c>
      <c r="L957" s="6" t="str">
        <f>OBV!H957</f>
        <v>NEUTRAL</v>
      </c>
    </row>
    <row r="958" spans="1:12" ht="13.5" x14ac:dyDescent="0.25">
      <c r="A958" s="3">
        <f>RSI!A958</f>
        <v>43402</v>
      </c>
      <c r="B958" s="2">
        <f>RSI!B958</f>
        <v>23.0563</v>
      </c>
      <c r="C958" s="2">
        <f>RSI!I958</f>
        <v>99.552697037274896</v>
      </c>
      <c r="D958" s="2">
        <f>MACD!E958</f>
        <v>-5.4707816563279721E-3</v>
      </c>
      <c r="E958" s="2">
        <f>MACD!F958</f>
        <v>-5.1752242524722263E-2</v>
      </c>
      <c r="F958" s="2">
        <f>'Moving Avg'!D958</f>
        <v>23.0563</v>
      </c>
      <c r="G958" s="2">
        <f>'Moving Avg'!F958</f>
        <v>22.989840000000008</v>
      </c>
      <c r="H958" s="2">
        <f>'Moving Avg'!G958</f>
        <v>22.758862000000001</v>
      </c>
      <c r="I958" s="2">
        <f>'Moving Avg'!H958</f>
        <v>22.278566000000019</v>
      </c>
      <c r="J958" s="6" t="str">
        <f>OBV!F958</f>
        <v>NEUTRAL</v>
      </c>
      <c r="K958" s="6" t="str">
        <f>OBV!G958</f>
        <v>NEUTRAL</v>
      </c>
      <c r="L958" s="6" t="str">
        <f>OBV!H958</f>
        <v>NEUTRAL</v>
      </c>
    </row>
    <row r="959" spans="1:12" ht="13.5" x14ac:dyDescent="0.25">
      <c r="A959" s="3">
        <f>RSI!A959</f>
        <v>43403</v>
      </c>
      <c r="B959" s="2">
        <f>RSI!B959</f>
        <v>23.0563</v>
      </c>
      <c r="C959" s="2">
        <f>RSI!I959</f>
        <v>99.552697037274896</v>
      </c>
      <c r="D959" s="2">
        <f>MACD!E959</f>
        <v>4.828289472182945E-3</v>
      </c>
      <c r="E959" s="2">
        <f>MACD!F959</f>
        <v>-4.0436136125341221E-2</v>
      </c>
      <c r="F959" s="2">
        <f>'Moving Avg'!D959</f>
        <v>23.0563</v>
      </c>
      <c r="G959" s="2">
        <f>'Moving Avg'!F959</f>
        <v>23.006455000000006</v>
      </c>
      <c r="H959" s="2">
        <f>'Moving Avg'!G959</f>
        <v>22.779205999999995</v>
      </c>
      <c r="I959" s="2">
        <f>'Moving Avg'!H959</f>
        <v>22.28398450000002</v>
      </c>
      <c r="J959" s="6" t="str">
        <f>OBV!F959</f>
        <v>NEUTRAL</v>
      </c>
      <c r="K959" s="6" t="str">
        <f>OBV!G959</f>
        <v>NEUTRAL</v>
      </c>
      <c r="L959" s="6" t="str">
        <f>OBV!H959</f>
        <v>NEUTRAL</v>
      </c>
    </row>
    <row r="960" spans="1:12" ht="13.5" x14ac:dyDescent="0.25">
      <c r="A960" s="3">
        <f>RSI!A960</f>
        <v>43404</v>
      </c>
      <c r="B960" s="2">
        <f>RSI!B960</f>
        <v>23.0563</v>
      </c>
      <c r="C960" s="2">
        <f>RSI!I960</f>
        <v>99.552697037274896</v>
      </c>
      <c r="D960" s="2">
        <f>MACD!E960</f>
        <v>1.2842339051818641E-2</v>
      </c>
      <c r="E960" s="2">
        <f>MACD!F960</f>
        <v>-2.9780441089909248E-2</v>
      </c>
      <c r="F960" s="2">
        <f>'Moving Avg'!D960</f>
        <v>23.0563</v>
      </c>
      <c r="G960" s="2">
        <f>'Moving Avg'!F960</f>
        <v>23.023070000000008</v>
      </c>
      <c r="H960" s="2">
        <f>'Moving Avg'!G960</f>
        <v>22.799549999999996</v>
      </c>
      <c r="I960" s="2">
        <f>'Moving Avg'!H960</f>
        <v>22.289403000000021</v>
      </c>
      <c r="J960" s="6" t="str">
        <f>OBV!F960</f>
        <v>NEUTRAL</v>
      </c>
      <c r="K960" s="6" t="str">
        <f>OBV!G960</f>
        <v>NEUTRAL</v>
      </c>
      <c r="L960" s="6" t="str">
        <f>OBV!H960</f>
        <v>NEUTRAL</v>
      </c>
    </row>
    <row r="961" spans="1:12" ht="13.5" x14ac:dyDescent="0.25">
      <c r="A961" s="3">
        <f>RSI!A961</f>
        <v>43405</v>
      </c>
      <c r="B961" s="2">
        <f>RSI!B961</f>
        <v>23.0563</v>
      </c>
      <c r="C961" s="2">
        <f>RSI!I961</f>
        <v>99.552697037274896</v>
      </c>
      <c r="D961" s="2">
        <f>MACD!E961</f>
        <v>1.8974801382853457E-2</v>
      </c>
      <c r="E961" s="2">
        <f>MACD!F961</f>
        <v>-2.0029392595356708E-2</v>
      </c>
      <c r="F961" s="2">
        <f>'Moving Avg'!D961</f>
        <v>23.0563</v>
      </c>
      <c r="G961" s="2">
        <f>'Moving Avg'!F961</f>
        <v>23.039685000000006</v>
      </c>
      <c r="H961" s="2">
        <f>'Moving Avg'!G961</f>
        <v>22.819893999999991</v>
      </c>
      <c r="I961" s="2">
        <f>'Moving Avg'!H961</f>
        <v>22.294821500000022</v>
      </c>
      <c r="J961" s="6" t="str">
        <f>OBV!F961</f>
        <v>NEUTRAL</v>
      </c>
      <c r="K961" s="6" t="str">
        <f>OBV!G961</f>
        <v>NEUTRAL</v>
      </c>
      <c r="L961" s="6" t="str">
        <f>OBV!H961</f>
        <v>NEUTRAL</v>
      </c>
    </row>
    <row r="962" spans="1:12" ht="13.5" x14ac:dyDescent="0.25">
      <c r="A962" s="3">
        <f>RSI!A962</f>
        <v>43406</v>
      </c>
      <c r="B962" s="2">
        <f>RSI!B962</f>
        <v>23.0563</v>
      </c>
      <c r="C962" s="2">
        <f>RSI!I962</f>
        <v>99.552697037274896</v>
      </c>
      <c r="D962" s="2">
        <f>MACD!E962</f>
        <v>2.3563200059498968E-2</v>
      </c>
      <c r="E962" s="2">
        <f>MACD!F962</f>
        <v>-1.1310874064385572E-2</v>
      </c>
      <c r="F962" s="2">
        <f>'Moving Avg'!D962</f>
        <v>23.0563</v>
      </c>
      <c r="G962" s="2">
        <f>'Moving Avg'!F962</f>
        <v>23.056300000000007</v>
      </c>
      <c r="H962" s="2">
        <f>'Moving Avg'!G962</f>
        <v>22.840237999999989</v>
      </c>
      <c r="I962" s="2">
        <f>'Moving Avg'!H962</f>
        <v>22.300240000000027</v>
      </c>
      <c r="J962" s="6" t="str">
        <f>OBV!F962</f>
        <v>NEUTRAL</v>
      </c>
      <c r="K962" s="6" t="str">
        <f>OBV!G962</f>
        <v>NEUTRAL</v>
      </c>
      <c r="L962" s="6" t="str">
        <f>OBV!H962</f>
        <v>NEUTRAL</v>
      </c>
    </row>
    <row r="963" spans="1:12" ht="13.5" x14ac:dyDescent="0.25">
      <c r="A963" s="3">
        <f>RSI!A963</f>
        <v>43409</v>
      </c>
      <c r="B963" s="2">
        <f>RSI!B963</f>
        <v>23.0563</v>
      </c>
      <c r="C963" s="2">
        <f>RSI!I963</f>
        <v>99.552697037274896</v>
      </c>
      <c r="D963" s="2">
        <f>MACD!E963</f>
        <v>2.6889572811178653E-2</v>
      </c>
      <c r="E963" s="2">
        <f>MACD!F963</f>
        <v>-3.6707846892727273E-3</v>
      </c>
      <c r="F963" s="2">
        <f>'Moving Avg'!D963</f>
        <v>23.0563</v>
      </c>
      <c r="G963" s="2">
        <f>'Moving Avg'!F963</f>
        <v>23.056300000000007</v>
      </c>
      <c r="H963" s="2">
        <f>'Moving Avg'!G963</f>
        <v>22.86058199999999</v>
      </c>
      <c r="I963" s="2">
        <f>'Moving Avg'!H963</f>
        <v>22.305658500000028</v>
      </c>
      <c r="J963" s="6" t="str">
        <f>OBV!F963</f>
        <v>NEUTRAL</v>
      </c>
      <c r="K963" s="6" t="str">
        <f>OBV!G963</f>
        <v>NEUTRAL</v>
      </c>
      <c r="L963" s="6" t="str">
        <f>OBV!H963</f>
        <v>NEUTRAL</v>
      </c>
    </row>
    <row r="964" spans="1:12" ht="13.5" x14ac:dyDescent="0.25">
      <c r="A964" s="3">
        <f>RSI!A964</f>
        <v>43410</v>
      </c>
      <c r="B964" s="2">
        <f>RSI!B964</f>
        <v>23.0563</v>
      </c>
      <c r="C964" s="2">
        <f>RSI!I964</f>
        <v>99.552697037274896</v>
      </c>
      <c r="D964" s="2">
        <f>MACD!E964</f>
        <v>2.9189271430745123E-2</v>
      </c>
      <c r="E964" s="2">
        <f>MACD!F964</f>
        <v>2.9012265347308427E-3</v>
      </c>
      <c r="F964" s="2">
        <f>'Moving Avg'!D964</f>
        <v>23.0563</v>
      </c>
      <c r="G964" s="2">
        <f>'Moving Avg'!F964</f>
        <v>23.056300000000007</v>
      </c>
      <c r="H964" s="2">
        <f>'Moving Avg'!G964</f>
        <v>22.868719999999989</v>
      </c>
      <c r="I964" s="2">
        <f>'Moving Avg'!H964</f>
        <v>22.311077000000026</v>
      </c>
      <c r="J964" s="6" t="str">
        <f>OBV!F964</f>
        <v>NEUTRAL</v>
      </c>
      <c r="K964" s="6" t="str">
        <f>OBV!G964</f>
        <v>NEUTRAL</v>
      </c>
      <c r="L964" s="6" t="str">
        <f>OBV!H964</f>
        <v>NEUTRAL</v>
      </c>
    </row>
    <row r="965" spans="1:12" ht="13.5" x14ac:dyDescent="0.25">
      <c r="A965" s="3">
        <f>RSI!A965</f>
        <v>43411</v>
      </c>
      <c r="B965" s="2">
        <f>RSI!B965</f>
        <v>23.0563</v>
      </c>
      <c r="C965" s="2">
        <f>RSI!I965</f>
        <v>99.552697037274896</v>
      </c>
      <c r="D965" s="2">
        <f>MACD!E965</f>
        <v>3.0658388338601128E-2</v>
      </c>
      <c r="E965" s="2">
        <f>MACD!F965</f>
        <v>8.4526588955048994E-3</v>
      </c>
      <c r="F965" s="2">
        <f>'Moving Avg'!D965</f>
        <v>23.0563</v>
      </c>
      <c r="G965" s="2">
        <f>'Moving Avg'!F965</f>
        <v>23.056300000000007</v>
      </c>
      <c r="H965" s="2">
        <f>'Moving Avg'!G965</f>
        <v>22.876857999999984</v>
      </c>
      <c r="I965" s="2">
        <f>'Moving Avg'!H965</f>
        <v>22.316495500000027</v>
      </c>
      <c r="J965" s="6" t="str">
        <f>OBV!F965</f>
        <v>NEUTRAL</v>
      </c>
      <c r="K965" s="6" t="str">
        <f>OBV!G965</f>
        <v>NEUTRAL</v>
      </c>
      <c r="L965" s="6" t="str">
        <f>OBV!H965</f>
        <v>NEUTRAL</v>
      </c>
    </row>
    <row r="966" spans="1:12" ht="13.5" x14ac:dyDescent="0.25">
      <c r="A966" s="3">
        <f>RSI!A966</f>
        <v>43412</v>
      </c>
      <c r="B966" s="2">
        <f>RSI!B966</f>
        <v>23.0563</v>
      </c>
      <c r="C966" s="2">
        <f>RSI!I966</f>
        <v>99.552697037274896</v>
      </c>
      <c r="D966" s="2">
        <f>MACD!E966</f>
        <v>3.146002251611435E-2</v>
      </c>
      <c r="E966" s="2">
        <f>MACD!F966</f>
        <v>1.3054131619626791E-2</v>
      </c>
      <c r="F966" s="2">
        <f>'Moving Avg'!D966</f>
        <v>23.0563</v>
      </c>
      <c r="G966" s="2">
        <f>'Moving Avg'!F966</f>
        <v>23.056300000000007</v>
      </c>
      <c r="H966" s="2">
        <f>'Moving Avg'!G966</f>
        <v>22.883503999999984</v>
      </c>
      <c r="I966" s="2">
        <f>'Moving Avg'!H966</f>
        <v>22.321914000000028</v>
      </c>
      <c r="J966" s="6" t="str">
        <f>OBV!F966</f>
        <v>NEUTRAL</v>
      </c>
      <c r="K966" s="6" t="str">
        <f>OBV!G966</f>
        <v>NEUTRAL</v>
      </c>
      <c r="L966" s="6" t="str">
        <f>OBV!H966</f>
        <v>NEUTRAL</v>
      </c>
    </row>
    <row r="967" spans="1:12" ht="13.5" x14ac:dyDescent="0.25">
      <c r="A967" s="3">
        <f>RSI!A967</f>
        <v>43413</v>
      </c>
      <c r="B967" s="2">
        <f>RSI!B967</f>
        <v>23.0563</v>
      </c>
      <c r="C967" s="2">
        <f>RSI!I967</f>
        <v>99.552697037274896</v>
      </c>
      <c r="D967" s="2">
        <f>MACD!E967</f>
        <v>3.1729564706289182E-2</v>
      </c>
      <c r="E967" s="2">
        <f>MACD!F967</f>
        <v>1.678921823695927E-2</v>
      </c>
      <c r="F967" s="2">
        <f>'Moving Avg'!D967</f>
        <v>23.0563</v>
      </c>
      <c r="G967" s="2">
        <f>'Moving Avg'!F967</f>
        <v>23.056300000000007</v>
      </c>
      <c r="H967" s="2">
        <f>'Moving Avg'!G967</f>
        <v>22.890149999999981</v>
      </c>
      <c r="I967" s="2">
        <f>'Moving Avg'!H967</f>
        <v>22.327332500000029</v>
      </c>
      <c r="J967" s="6" t="str">
        <f>OBV!F967</f>
        <v>NEUTRAL</v>
      </c>
      <c r="K967" s="6" t="str">
        <f>OBV!G967</f>
        <v>NEUTRAL</v>
      </c>
      <c r="L967" s="6" t="str">
        <f>OBV!H967</f>
        <v>NEUTRAL</v>
      </c>
    </row>
    <row r="968" spans="1:12" ht="13.5" x14ac:dyDescent="0.25">
      <c r="A968" s="3">
        <f>RSI!A968</f>
        <v>43416</v>
      </c>
      <c r="B968" s="2">
        <f>RSI!B968</f>
        <v>23.0563</v>
      </c>
      <c r="C968" s="2">
        <f>RSI!I968</f>
        <v>99.552697037274896</v>
      </c>
      <c r="D968" s="2">
        <f>MACD!E968</f>
        <v>3.1579154003932075E-2</v>
      </c>
      <c r="E968" s="2">
        <f>MACD!F968</f>
        <v>1.9747205390353833E-2</v>
      </c>
      <c r="F968" s="2">
        <f>'Moving Avg'!D968</f>
        <v>23.0563</v>
      </c>
      <c r="G968" s="2">
        <f>'Moving Avg'!F968</f>
        <v>23.056300000000007</v>
      </c>
      <c r="H968" s="2">
        <f>'Moving Avg'!G968</f>
        <v>22.896795999999981</v>
      </c>
      <c r="I968" s="2">
        <f>'Moving Avg'!H968</f>
        <v>22.332783000000031</v>
      </c>
      <c r="J968" s="6" t="str">
        <f>OBV!F968</f>
        <v>NEUTRAL</v>
      </c>
      <c r="K968" s="6" t="str">
        <f>OBV!G968</f>
        <v>NEUTRAL</v>
      </c>
      <c r="L968" s="6" t="str">
        <f>OBV!H968</f>
        <v>NEUTRAL</v>
      </c>
    </row>
    <row r="969" spans="1:12" ht="13.5" x14ac:dyDescent="0.25">
      <c r="A969" s="3">
        <f>RSI!A969</f>
        <v>43417</v>
      </c>
      <c r="B969" s="2">
        <f>RSI!B969</f>
        <v>23.0563</v>
      </c>
      <c r="C969" s="2">
        <f>RSI!I969</f>
        <v>99.552697037274896</v>
      </c>
      <c r="D969" s="2">
        <f>MACD!E969</f>
        <v>3.1101434462154742E-2</v>
      </c>
      <c r="E969" s="2">
        <f>MACD!F969</f>
        <v>2.2018051204714013E-2</v>
      </c>
      <c r="F969" s="2">
        <f>'Moving Avg'!D969</f>
        <v>23.0563</v>
      </c>
      <c r="G969" s="2">
        <f>'Moving Avg'!F969</f>
        <v>23.056300000000007</v>
      </c>
      <c r="H969" s="2">
        <f>'Moving Avg'!G969</f>
        <v>22.903441999999977</v>
      </c>
      <c r="I969" s="2">
        <f>'Moving Avg'!H969</f>
        <v>22.338233500000033</v>
      </c>
      <c r="J969" s="6" t="str">
        <f>OBV!F969</f>
        <v>NEUTRAL</v>
      </c>
      <c r="K969" s="6" t="str">
        <f>OBV!G969</f>
        <v>NEUTRAL</v>
      </c>
      <c r="L969" s="6" t="str">
        <f>OBV!H969</f>
        <v>NEUTRAL</v>
      </c>
    </row>
    <row r="970" spans="1:12" ht="13.5" x14ac:dyDescent="0.25">
      <c r="A970" s="3">
        <f>RSI!A970</f>
        <v>43418</v>
      </c>
      <c r="B970" s="2">
        <f>RSI!B970</f>
        <v>23.0563</v>
      </c>
      <c r="C970" s="2">
        <f>RSI!I970</f>
        <v>99.552697037274896</v>
      </c>
      <c r="D970" s="2">
        <f>MACD!E970</f>
        <v>3.0372720468317738E-2</v>
      </c>
      <c r="E970" s="2">
        <f>MACD!F970</f>
        <v>2.3688985057434758E-2</v>
      </c>
      <c r="F970" s="2">
        <f>'Moving Avg'!D970</f>
        <v>23.0563</v>
      </c>
      <c r="G970" s="2">
        <f>'Moving Avg'!F970</f>
        <v>23.056300000000007</v>
      </c>
      <c r="H970" s="2">
        <f>'Moving Avg'!G970</f>
        <v>22.910087999999977</v>
      </c>
      <c r="I970" s="2">
        <f>'Moving Avg'!H970</f>
        <v>22.343684000000035</v>
      </c>
      <c r="J970" s="6" t="str">
        <f>OBV!F970</f>
        <v>NEUTRAL</v>
      </c>
      <c r="K970" s="6" t="str">
        <f>OBV!G970</f>
        <v>NEUTRAL</v>
      </c>
      <c r="L970" s="6" t="str">
        <f>OBV!H970</f>
        <v>NEUTRAL</v>
      </c>
    </row>
    <row r="971" spans="1:12" ht="13.5" x14ac:dyDescent="0.25">
      <c r="A971" s="3">
        <f>RSI!A971</f>
        <v>43419</v>
      </c>
      <c r="B971" s="2">
        <f>RSI!B971</f>
        <v>23.0563</v>
      </c>
      <c r="C971" s="2">
        <f>RSI!I971</f>
        <v>99.552697037274896</v>
      </c>
      <c r="D971" s="2">
        <f>MACD!E971</f>
        <v>2.9455662832482687E-2</v>
      </c>
      <c r="E971" s="2">
        <f>MACD!F971</f>
        <v>2.4842320612444346E-2</v>
      </c>
      <c r="F971" s="2">
        <f>'Moving Avg'!D971</f>
        <v>23.0563</v>
      </c>
      <c r="G971" s="2">
        <f>'Moving Avg'!F971</f>
        <v>23.056300000000007</v>
      </c>
      <c r="H971" s="2">
        <f>'Moving Avg'!G971</f>
        <v>22.916733999999977</v>
      </c>
      <c r="I971" s="2">
        <f>'Moving Avg'!H971</f>
        <v>22.349134500000037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</row>
    <row r="972" spans="1:12" ht="13.5" x14ac:dyDescent="0.25">
      <c r="A972" s="3">
        <f>RSI!A972</f>
        <v>43420</v>
      </c>
      <c r="B972" s="2">
        <f>RSI!B972</f>
        <v>23.0563</v>
      </c>
      <c r="C972" s="2">
        <f>RSI!I972</f>
        <v>99.552697037274896</v>
      </c>
      <c r="D972" s="2">
        <f>MACD!E972</f>
        <v>2.8401493313435111E-2</v>
      </c>
      <c r="E972" s="2">
        <f>MACD!F972</f>
        <v>2.5554155152642501E-2</v>
      </c>
      <c r="F972" s="2">
        <f>'Moving Avg'!D972</f>
        <v>23.0563</v>
      </c>
      <c r="G972" s="2">
        <f>'Moving Avg'!F972</f>
        <v>23.056300000000007</v>
      </c>
      <c r="H972" s="2">
        <f>'Moving Avg'!G972</f>
        <v>22.92337999999998</v>
      </c>
      <c r="I972" s="2">
        <f>'Moving Avg'!H972</f>
        <v>22.354876000000036</v>
      </c>
      <c r="J972" s="6" t="str">
        <f>OBV!F972</f>
        <v>NEUTRAL</v>
      </c>
      <c r="K972" s="6" t="str">
        <f>OBV!G972</f>
        <v>NEUTRAL</v>
      </c>
      <c r="L972" s="6" t="str">
        <f>OBV!H972</f>
        <v>NEUTRAL</v>
      </c>
    </row>
    <row r="973" spans="1:12" ht="13.5" x14ac:dyDescent="0.25">
      <c r="A973" s="3">
        <f>RSI!A973</f>
        <v>43423</v>
      </c>
      <c r="B973" s="2">
        <f>RSI!B973</f>
        <v>23.0563</v>
      </c>
      <c r="C973" s="2">
        <f>RSI!I973</f>
        <v>99.552697037274896</v>
      </c>
      <c r="D973" s="2">
        <f>MACD!E973</f>
        <v>2.7251913282118068E-2</v>
      </c>
      <c r="E973" s="2">
        <f>MACD!F973</f>
        <v>2.5893706778537615E-2</v>
      </c>
      <c r="F973" s="2">
        <f>'Moving Avg'!D973</f>
        <v>23.0563</v>
      </c>
      <c r="G973" s="2">
        <f>'Moving Avg'!F973</f>
        <v>23.056300000000007</v>
      </c>
      <c r="H973" s="2">
        <f>'Moving Avg'!G973</f>
        <v>22.93002599999998</v>
      </c>
      <c r="I973" s="2">
        <f>'Moving Avg'!H973</f>
        <v>22.360617500000039</v>
      </c>
      <c r="J973" s="6" t="str">
        <f>OBV!F973</f>
        <v>NEUTRAL</v>
      </c>
      <c r="K973" s="6" t="str">
        <f>OBV!G973</f>
        <v>NEUTRAL</v>
      </c>
      <c r="L973" s="6" t="str">
        <f>OBV!H973</f>
        <v>NEUTRAL</v>
      </c>
    </row>
    <row r="974" spans="1:12" ht="13.5" x14ac:dyDescent="0.25">
      <c r="A974" s="3">
        <f>RSI!A974</f>
        <v>43425</v>
      </c>
      <c r="B974" s="2">
        <f>RSI!B974</f>
        <v>23.0563</v>
      </c>
      <c r="C974" s="2">
        <f>RSI!I974</f>
        <v>99.552697037274896</v>
      </c>
      <c r="D974" s="2">
        <f>MACD!E974</f>
        <v>2.6040682052091313E-2</v>
      </c>
      <c r="E974" s="2">
        <f>MACD!F974</f>
        <v>2.5923101833248356E-2</v>
      </c>
      <c r="F974" s="2">
        <f>'Moving Avg'!D974</f>
        <v>23.0563</v>
      </c>
      <c r="G974" s="2">
        <f>'Moving Avg'!F974</f>
        <v>23.056300000000007</v>
      </c>
      <c r="H974" s="2">
        <f>'Moving Avg'!G974</f>
        <v>22.93667199999998</v>
      </c>
      <c r="I974" s="2">
        <f>'Moving Avg'!H974</f>
        <v>22.366359000000038</v>
      </c>
      <c r="J974" s="6" t="str">
        <f>OBV!F974</f>
        <v>NEUTRAL</v>
      </c>
      <c r="K974" s="6" t="str">
        <f>OBV!G974</f>
        <v>NEUTRAL</v>
      </c>
      <c r="L974" s="6" t="str">
        <f>OBV!H974</f>
        <v>NEUTRAL</v>
      </c>
    </row>
    <row r="975" spans="1:12" ht="13.5" x14ac:dyDescent="0.25">
      <c r="A975" s="3">
        <f>RSI!A975</f>
        <v>43426</v>
      </c>
      <c r="B975" s="2">
        <f>RSI!B975</f>
        <v>23.0563</v>
      </c>
      <c r="C975" s="2">
        <f>RSI!I975</f>
        <v>99.552697037274896</v>
      </c>
      <c r="D975" s="2">
        <f>MACD!E975</f>
        <v>2.4794951805748866E-2</v>
      </c>
      <c r="E975" s="2">
        <f>MACD!F975</f>
        <v>2.569747182774846E-2</v>
      </c>
      <c r="F975" s="2">
        <f>'Moving Avg'!D975</f>
        <v>23.0563</v>
      </c>
      <c r="G975" s="2">
        <f>'Moving Avg'!F975</f>
        <v>23.056300000000007</v>
      </c>
      <c r="H975" s="2">
        <f>'Moving Avg'!G975</f>
        <v>22.94331799999998</v>
      </c>
      <c r="I975" s="2">
        <f>'Moving Avg'!H975</f>
        <v>22.372100500000037</v>
      </c>
      <c r="J975" s="6" t="str">
        <f>OBV!F975</f>
        <v>NEUTRAL</v>
      </c>
      <c r="K975" s="6" t="str">
        <f>OBV!G975</f>
        <v>NEUTRAL</v>
      </c>
      <c r="L975" s="6" t="str">
        <f>OBV!H975</f>
        <v>NEUTRAL</v>
      </c>
    </row>
    <row r="976" spans="1:12" ht="13.5" x14ac:dyDescent="0.25">
      <c r="A976" s="3">
        <f>RSI!A976</f>
        <v>43427</v>
      </c>
      <c r="B976" s="2">
        <f>RSI!B976</f>
        <v>23.0563</v>
      </c>
      <c r="C976" s="2">
        <f>RSI!I976</f>
        <v>99.552697037274896</v>
      </c>
      <c r="D976" s="2">
        <f>MACD!E976</f>
        <v>2.3536388771653094E-2</v>
      </c>
      <c r="E976" s="2">
        <f>MACD!F976</f>
        <v>2.5265255216529389E-2</v>
      </c>
      <c r="F976" s="2">
        <f>'Moving Avg'!D976</f>
        <v>23.0563</v>
      </c>
      <c r="G976" s="2">
        <f>'Moving Avg'!F976</f>
        <v>23.056300000000007</v>
      </c>
      <c r="H976" s="2">
        <f>'Moving Avg'!G976</f>
        <v>22.94996399999998</v>
      </c>
      <c r="I976" s="2">
        <f>'Moving Avg'!H976</f>
        <v>22.377842000000037</v>
      </c>
      <c r="J976" s="6" t="str">
        <f>OBV!F976</f>
        <v>NEUTRAL</v>
      </c>
      <c r="K976" s="6" t="str">
        <f>OBV!G976</f>
        <v>NEUTRAL</v>
      </c>
      <c r="L976" s="6" t="str">
        <f>OBV!H976</f>
        <v>NEUTRAL</v>
      </c>
    </row>
    <row r="977" spans="1:12" ht="13.5" x14ac:dyDescent="0.25">
      <c r="A977" s="3">
        <f>RSI!A977</f>
        <v>43430</v>
      </c>
      <c r="B977" s="2">
        <f>RSI!B977</f>
        <v>23.0563</v>
      </c>
      <c r="C977" s="2">
        <f>RSI!I977</f>
        <v>99.552697037274896</v>
      </c>
      <c r="D977" s="2">
        <f>MACD!E977</f>
        <v>2.2282114157800237E-2</v>
      </c>
      <c r="E977" s="2">
        <f>MACD!F977</f>
        <v>2.4668627004783561E-2</v>
      </c>
      <c r="F977" s="2">
        <f>'Moving Avg'!D977</f>
        <v>23.0563</v>
      </c>
      <c r="G977" s="2">
        <f>'Moving Avg'!F977</f>
        <v>23.056300000000007</v>
      </c>
      <c r="H977" s="2">
        <f>'Moving Avg'!G977</f>
        <v>22.956609999999984</v>
      </c>
      <c r="I977" s="2">
        <f>'Moving Avg'!H977</f>
        <v>22.383583500000036</v>
      </c>
      <c r="J977" s="6" t="str">
        <f>OBV!F977</f>
        <v>NEUTRAL</v>
      </c>
      <c r="K977" s="6" t="str">
        <f>OBV!G977</f>
        <v>NEUTRAL</v>
      </c>
      <c r="L977" s="6" t="str">
        <f>OBV!H977</f>
        <v>NEUTRAL</v>
      </c>
    </row>
    <row r="978" spans="1:12" ht="13.5" x14ac:dyDescent="0.25">
      <c r="A978" s="3">
        <f>RSI!A978</f>
        <v>43431</v>
      </c>
      <c r="B978" s="2">
        <f>RSI!B978</f>
        <v>23.0563</v>
      </c>
      <c r="C978" s="2">
        <f>RSI!I978</f>
        <v>99.552697037274896</v>
      </c>
      <c r="D978" s="2">
        <f>MACD!E978</f>
        <v>2.1045493145148697E-2</v>
      </c>
      <c r="E978" s="2">
        <f>MACD!F978</f>
        <v>2.3944000232856588E-2</v>
      </c>
      <c r="F978" s="2">
        <f>'Moving Avg'!D978</f>
        <v>23.0563</v>
      </c>
      <c r="G978" s="2">
        <f>'Moving Avg'!F978</f>
        <v>23.056300000000007</v>
      </c>
      <c r="H978" s="2">
        <f>'Moving Avg'!G978</f>
        <v>22.963255999999983</v>
      </c>
      <c r="I978" s="2">
        <f>'Moving Avg'!H978</f>
        <v>22.389519000000035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</row>
    <row r="979" spans="1:12" ht="13.5" x14ac:dyDescent="0.25">
      <c r="A979" s="3">
        <f>RSI!A979</f>
        <v>43432</v>
      </c>
      <c r="B979" s="2">
        <f>RSI!B979</f>
        <v>23.0563</v>
      </c>
      <c r="C979" s="2">
        <f>RSI!I979</f>
        <v>99.552697037274896</v>
      </c>
      <c r="D979" s="2">
        <f>MACD!E979</f>
        <v>1.9836795848682698E-2</v>
      </c>
      <c r="E979" s="2">
        <f>MACD!F979</f>
        <v>2.3122559356021814E-2</v>
      </c>
      <c r="F979" s="2">
        <f>'Moving Avg'!D979</f>
        <v>23.0563</v>
      </c>
      <c r="G979" s="2">
        <f>'Moving Avg'!F979</f>
        <v>23.056300000000007</v>
      </c>
      <c r="H979" s="2">
        <f>'Moving Avg'!G979</f>
        <v>22.969901999999983</v>
      </c>
      <c r="I979" s="2">
        <f>'Moving Avg'!H979</f>
        <v>22.395454500000039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</row>
    <row r="980" spans="1:12" ht="13.5" x14ac:dyDescent="0.25">
      <c r="A980" s="3">
        <f>RSI!A980</f>
        <v>43433</v>
      </c>
      <c r="B980" s="2">
        <f>RSI!B980</f>
        <v>23.741199999999999</v>
      </c>
      <c r="C980" s="2">
        <f>RSI!I980</f>
        <v>99.983149378121396</v>
      </c>
      <c r="D980" s="2">
        <f>MACD!E980</f>
        <v>-3.206958289753814E-2</v>
      </c>
      <c r="E980" s="2">
        <f>MACD!F980</f>
        <v>1.2084130905309822E-2</v>
      </c>
      <c r="F980" s="2">
        <f>'Moving Avg'!D980</f>
        <v>23.193279999999998</v>
      </c>
      <c r="G980" s="2">
        <f>'Moving Avg'!F980</f>
        <v>23.090545000000006</v>
      </c>
      <c r="H980" s="2">
        <f>'Moving Avg'!G980</f>
        <v>22.990245999999985</v>
      </c>
      <c r="I980" s="2">
        <f>'Moving Avg'!H980</f>
        <v>22.404814500000043</v>
      </c>
      <c r="J980" s="6" t="str">
        <f>OBV!F980</f>
        <v>BULLISH</v>
      </c>
      <c r="K980" s="6" t="str">
        <f>OBV!G980</f>
        <v>WEAK</v>
      </c>
      <c r="L980" s="6" t="str">
        <f>OBV!H980</f>
        <v>CONFIRMED BULLISH</v>
      </c>
    </row>
    <row r="981" spans="1:12" ht="13.5" x14ac:dyDescent="0.25">
      <c r="A981" s="3">
        <f>RSI!A981</f>
        <v>43434</v>
      </c>
      <c r="B981" s="2">
        <f>RSI!B981</f>
        <v>23.741199999999999</v>
      </c>
      <c r="C981" s="2">
        <f>RSI!I981</f>
        <v>99.983149378121396</v>
      </c>
      <c r="D981" s="2">
        <f>MACD!E981</f>
        <v>-8.01766365260832E-2</v>
      </c>
      <c r="E981" s="2">
        <f>MACD!F981</f>
        <v>-6.3680225809687845E-3</v>
      </c>
      <c r="F981" s="2">
        <f>'Moving Avg'!D981</f>
        <v>23.330259999999999</v>
      </c>
      <c r="G981" s="2">
        <f>'Moving Avg'!F981</f>
        <v>23.124790000000004</v>
      </c>
      <c r="H981" s="2">
        <f>'Moving Avg'!G981</f>
        <v>23.010589999999983</v>
      </c>
      <c r="I981" s="2">
        <f>'Moving Avg'!H981</f>
        <v>22.414174500000044</v>
      </c>
      <c r="J981" s="6" t="str">
        <f>OBV!F981</f>
        <v>BULLISH</v>
      </c>
      <c r="K981" s="6" t="str">
        <f>OBV!G981</f>
        <v>WEAK</v>
      </c>
      <c r="L981" s="6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23.741199999999999</v>
      </c>
      <c r="C982" s="2">
        <f>RSI!I982</f>
        <v>99.983149378121396</v>
      </c>
      <c r="D982" s="2">
        <f>MACD!E982</f>
        <v>-0.12475878240000426</v>
      </c>
      <c r="E982" s="2">
        <f>MACD!F982</f>
        <v>-3.0046174544775883E-2</v>
      </c>
      <c r="F982" s="2">
        <f>'Moving Avg'!D982</f>
        <v>23.467239999999997</v>
      </c>
      <c r="G982" s="2">
        <f>'Moving Avg'!F982</f>
        <v>23.159035000000003</v>
      </c>
      <c r="H982" s="2">
        <f>'Moving Avg'!G982</f>
        <v>23.030933999999984</v>
      </c>
      <c r="I982" s="2">
        <f>'Moving Avg'!H982</f>
        <v>22.423534500000045</v>
      </c>
      <c r="J982" s="6" t="str">
        <f>OBV!F982</f>
        <v>BULLISH</v>
      </c>
      <c r="K982" s="6" t="str">
        <f>OBV!G982</f>
        <v>WEAK</v>
      </c>
      <c r="L982" s="6" t="str">
        <f>OBV!H982</f>
        <v>CONFIRMED BULLISH</v>
      </c>
    </row>
    <row r="983" spans="1:12" ht="13.5" x14ac:dyDescent="0.25">
      <c r="A983" s="3">
        <f>RSI!A983</f>
        <v>43438</v>
      </c>
      <c r="B983" s="2">
        <f>RSI!B983</f>
        <v>23.741199999999999</v>
      </c>
      <c r="C983" s="2">
        <f>RSI!I983</f>
        <v>99.983149378121396</v>
      </c>
      <c r="D983" s="2">
        <f>MACD!E983</f>
        <v>-0.16607118976675039</v>
      </c>
      <c r="E983" s="2">
        <f>MACD!F983</f>
        <v>-5.7251177589170789E-2</v>
      </c>
      <c r="F983" s="2">
        <f>'Moving Avg'!D983</f>
        <v>23.604219999999998</v>
      </c>
      <c r="G983" s="2">
        <f>'Moving Avg'!F983</f>
        <v>23.193280000000001</v>
      </c>
      <c r="H983" s="2">
        <f>'Moving Avg'!G983</f>
        <v>23.051277999999982</v>
      </c>
      <c r="I983" s="2">
        <f>'Moving Avg'!H983</f>
        <v>22.432894500000046</v>
      </c>
      <c r="J983" s="6" t="str">
        <f>OBV!F983</f>
        <v>BULLISH</v>
      </c>
      <c r="K983" s="6" t="str">
        <f>OBV!G983</f>
        <v>WEAK</v>
      </c>
      <c r="L983" s="6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23.741199999999999</v>
      </c>
      <c r="C984" s="2">
        <f>RSI!I984</f>
        <v>99.983149378121396</v>
      </c>
      <c r="D984" s="2">
        <f>MACD!E984</f>
        <v>-0.20435103952967992</v>
      </c>
      <c r="E984" s="2">
        <f>MACD!F984</f>
        <v>-8.6671149977272627E-2</v>
      </c>
      <c r="F984" s="2">
        <f>'Moving Avg'!D984</f>
        <v>23.741199999999999</v>
      </c>
      <c r="G984" s="2">
        <f>'Moving Avg'!F984</f>
        <v>23.227525</v>
      </c>
      <c r="H984" s="2">
        <f>'Moving Avg'!G984</f>
        <v>23.071621999999984</v>
      </c>
      <c r="I984" s="2">
        <f>'Moving Avg'!H984</f>
        <v>22.44225450000005</v>
      </c>
      <c r="J984" s="6" t="str">
        <f>OBV!F984</f>
        <v>BULLISH</v>
      </c>
      <c r="K984" s="6" t="str">
        <f>OBV!G984</f>
        <v>WEAK</v>
      </c>
      <c r="L984" s="6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23.741199999999999</v>
      </c>
      <c r="C985" s="2">
        <f>RSI!I985</f>
        <v>99.983149378121396</v>
      </c>
      <c r="D985" s="2">
        <f>MACD!E985</f>
        <v>-0.23981871624388873</v>
      </c>
      <c r="E985" s="2">
        <f>MACD!F985</f>
        <v>-0.11730066323059586</v>
      </c>
      <c r="F985" s="2">
        <f>'Moving Avg'!D985</f>
        <v>23.741199999999999</v>
      </c>
      <c r="G985" s="2">
        <f>'Moving Avg'!F985</f>
        <v>23.261769999999999</v>
      </c>
      <c r="H985" s="2">
        <f>'Moving Avg'!G985</f>
        <v>23.091965999999985</v>
      </c>
      <c r="I985" s="2">
        <f>'Moving Avg'!H985</f>
        <v>22.451614500000051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</row>
    <row r="986" spans="1:12" ht="13.5" x14ac:dyDescent="0.25">
      <c r="A986" s="3">
        <f>RSI!A986</f>
        <v>43441</v>
      </c>
      <c r="B986" s="2">
        <f>RSI!B986</f>
        <v>23.741199999999999</v>
      </c>
      <c r="C986" s="2">
        <f>RSI!I986</f>
        <v>99.983149378121396</v>
      </c>
      <c r="D986" s="2">
        <f>MACD!E986</f>
        <v>-0.27267893342745708</v>
      </c>
      <c r="E986" s="2">
        <f>MACD!F986</f>
        <v>-0.14837631726996811</v>
      </c>
      <c r="F986" s="2">
        <f>'Moving Avg'!D986</f>
        <v>23.741199999999999</v>
      </c>
      <c r="G986" s="2">
        <f>'Moving Avg'!F986</f>
        <v>23.296014999999997</v>
      </c>
      <c r="H986" s="2">
        <f>'Moving Avg'!G986</f>
        <v>23.112309999999983</v>
      </c>
      <c r="I986" s="2">
        <f>'Moving Avg'!H986</f>
        <v>22.460974500000052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</row>
    <row r="987" spans="1:12" ht="13.5" x14ac:dyDescent="0.25">
      <c r="A987" s="3">
        <f>RSI!A987</f>
        <v>43444</v>
      </c>
      <c r="B987" s="2">
        <f>RSI!B987</f>
        <v>24.453199999999999</v>
      </c>
      <c r="C987" s="2">
        <f>RSI!I987</f>
        <v>99.993713903165911</v>
      </c>
      <c r="D987" s="2">
        <f>MACD!E987</f>
        <v>-0.35586253454361483</v>
      </c>
      <c r="E987" s="2">
        <f>MACD!F987</f>
        <v>-0.18987356072469747</v>
      </c>
      <c r="F987" s="2">
        <f>'Moving Avg'!D987</f>
        <v>23.883599999999998</v>
      </c>
      <c r="G987" s="2">
        <f>'Moving Avg'!F987</f>
        <v>23.365859999999994</v>
      </c>
      <c r="H987" s="2">
        <f>'Moving Avg'!G987</f>
        <v>23.146893999999985</v>
      </c>
      <c r="I987" s="2">
        <f>'Moving Avg'!H987</f>
        <v>22.47389450000005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</row>
    <row r="988" spans="1:12" ht="13.5" x14ac:dyDescent="0.25">
      <c r="A988" s="3">
        <f>RSI!A988</f>
        <v>43445</v>
      </c>
      <c r="B988" s="2">
        <f>RSI!B988</f>
        <v>25.5518</v>
      </c>
      <c r="C988" s="2">
        <f>RSI!I988</f>
        <v>99.996921274693705</v>
      </c>
      <c r="D988" s="2">
        <f>MACD!E988</f>
        <v>-0.51427632419822444</v>
      </c>
      <c r="E988" s="2">
        <f>MACD!F988</f>
        <v>-0.25475411341940291</v>
      </c>
      <c r="F988" s="2">
        <f>'Moving Avg'!D988</f>
        <v>24.245719999999999</v>
      </c>
      <c r="G988" s="2">
        <f>'Moving Avg'!F988</f>
        <v>23.490634999999994</v>
      </c>
      <c r="H988" s="2">
        <f>'Moving Avg'!G988</f>
        <v>23.203449999999989</v>
      </c>
      <c r="I988" s="2">
        <f>'Moving Avg'!H988</f>
        <v>22.492307500000052</v>
      </c>
      <c r="J988" s="6" t="str">
        <f>OBV!F988</f>
        <v>BULLISH</v>
      </c>
      <c r="K988" s="6" t="str">
        <f>OBV!G988</f>
        <v>WEAK</v>
      </c>
      <c r="L988" s="6" t="str">
        <f>OBV!H988</f>
        <v>CONFIRMED BULLISH</v>
      </c>
    </row>
    <row r="989" spans="1:12" ht="13.5" x14ac:dyDescent="0.25">
      <c r="A989" s="3">
        <f>RSI!A989</f>
        <v>43446</v>
      </c>
      <c r="B989" s="2">
        <f>RSI!B989</f>
        <v>25.8705</v>
      </c>
      <c r="C989" s="2">
        <f>RSI!I989</f>
        <v>99.997344558869344</v>
      </c>
      <c r="D989" s="2">
        <f>MACD!E989</f>
        <v>-0.68457514715613144</v>
      </c>
      <c r="E989" s="2">
        <f>MACD!F989</f>
        <v>-0.34071832016674863</v>
      </c>
      <c r="F989" s="2">
        <f>'Moving Avg'!D989</f>
        <v>24.671579999999999</v>
      </c>
      <c r="G989" s="2">
        <f>'Moving Avg'!F989</f>
        <v>23.631344999999996</v>
      </c>
      <c r="H989" s="2">
        <f>'Moving Avg'!G989</f>
        <v>23.266379999999991</v>
      </c>
      <c r="I989" s="2">
        <f>'Moving Avg'!H989</f>
        <v>22.512120000000053</v>
      </c>
      <c r="J989" s="6" t="str">
        <f>OBV!F989</f>
        <v>BULLISH</v>
      </c>
      <c r="K989" s="6" t="str">
        <f>OBV!G989</f>
        <v>WEAK</v>
      </c>
      <c r="L989" s="6" t="str">
        <f>OBV!H989</f>
        <v>CONFIRMED BULLISH</v>
      </c>
    </row>
    <row r="990" spans="1:12" ht="13.5" x14ac:dyDescent="0.25">
      <c r="A990" s="3">
        <f>RSI!A990</f>
        <v>43447</v>
      </c>
      <c r="B990" s="2">
        <f>RSI!B990</f>
        <v>25.5518</v>
      </c>
      <c r="C990" s="2">
        <f>RSI!I990</f>
        <v>87.100940822571715</v>
      </c>
      <c r="D990" s="2">
        <f>MACD!E990</f>
        <v>-0.71329274181368518</v>
      </c>
      <c r="E990" s="2">
        <f>MACD!F990</f>
        <v>-0.41523320449613599</v>
      </c>
      <c r="F990" s="2">
        <f>'Moving Avg'!D990</f>
        <v>25.033700000000003</v>
      </c>
      <c r="G990" s="2">
        <f>'Moving Avg'!F990</f>
        <v>23.756119999999996</v>
      </c>
      <c r="H990" s="2">
        <f>'Moving Avg'!G990</f>
        <v>23.322935999999991</v>
      </c>
      <c r="I990" s="2">
        <f>'Moving Avg'!H990</f>
        <v>22.531308500000055</v>
      </c>
      <c r="J990" s="6" t="str">
        <f>OBV!F990</f>
        <v>BULLISH</v>
      </c>
      <c r="K990" s="6" t="str">
        <f>OBV!G990</f>
        <v>NEUTRAL</v>
      </c>
      <c r="L990" s="6" t="str">
        <f>OBV!H990</f>
        <v>CONFIRMED BULLISH</v>
      </c>
    </row>
    <row r="991" spans="1:12" ht="13.5" x14ac:dyDescent="0.25">
      <c r="A991" s="3">
        <f>RSI!A991</f>
        <v>43448</v>
      </c>
      <c r="B991" s="2">
        <f>RSI!B991</f>
        <v>25.090699999999998</v>
      </c>
      <c r="C991" s="2">
        <f>RSI!I991</f>
        <v>72.52698302679066</v>
      </c>
      <c r="D991" s="2">
        <f>MACD!E991</f>
        <v>-0.7141416522512074</v>
      </c>
      <c r="E991" s="2">
        <f>MACD!F991</f>
        <v>-0.47501489404715025</v>
      </c>
      <c r="F991" s="2">
        <f>'Moving Avg'!D991</f>
        <v>25.303599999999996</v>
      </c>
      <c r="G991" s="2">
        <f>'Moving Avg'!F991</f>
        <v>23.857839999999999</v>
      </c>
      <c r="H991" s="2">
        <f>'Moving Avg'!G991</f>
        <v>23.370269999999994</v>
      </c>
      <c r="I991" s="2">
        <f>'Moving Avg'!H991</f>
        <v>22.548191500000051</v>
      </c>
      <c r="J991" s="6" t="str">
        <f>OBV!F991</f>
        <v>BEARISH</v>
      </c>
      <c r="K991" s="6" t="str">
        <f>OBV!G991</f>
        <v>STRONG</v>
      </c>
      <c r="L991" s="6" t="str">
        <f>OBV!H991</f>
        <v>BEARISH DIVERGENCE</v>
      </c>
    </row>
    <row r="992" spans="1:12" ht="13.5" x14ac:dyDescent="0.25">
      <c r="A992" s="3">
        <f>RSI!A992</f>
        <v>43451</v>
      </c>
      <c r="B992" s="2">
        <f>RSI!B992</f>
        <v>25.090699999999998</v>
      </c>
      <c r="C992" s="2">
        <f>RSI!I992</f>
        <v>72.52698302679066</v>
      </c>
      <c r="D992" s="2">
        <f>MACD!E992</f>
        <v>-0.72204730399284145</v>
      </c>
      <c r="E992" s="2">
        <f>MACD!F992</f>
        <v>-0.52442137603628847</v>
      </c>
      <c r="F992" s="2">
        <f>'Moving Avg'!D992</f>
        <v>25.431099999999997</v>
      </c>
      <c r="G992" s="2">
        <f>'Moving Avg'!F992</f>
        <v>23.959559999999993</v>
      </c>
      <c r="H992" s="2">
        <f>'Moving Avg'!G992</f>
        <v>23.417603999999997</v>
      </c>
      <c r="I992" s="2">
        <f>'Moving Avg'!H992</f>
        <v>22.565074500000051</v>
      </c>
      <c r="J992" s="6" t="str">
        <f>OBV!F992</f>
        <v>BEARISH</v>
      </c>
      <c r="K992" s="6" t="str">
        <f>OBV!G992</f>
        <v>STRONG</v>
      </c>
      <c r="L992" s="6" t="str">
        <f>OBV!H992</f>
        <v>BEARISH DIVERGENCE</v>
      </c>
    </row>
    <row r="993" spans="1:12" ht="13.5" x14ac:dyDescent="0.25">
      <c r="A993" s="3">
        <f>RSI!A993</f>
        <v>43452</v>
      </c>
      <c r="B993" s="2">
        <f>RSI!B993</f>
        <v>25.090699999999998</v>
      </c>
      <c r="C993" s="2">
        <f>RSI!I993</f>
        <v>72.52698302679066</v>
      </c>
      <c r="D993" s="2">
        <f>MACD!E993</f>
        <v>-0.73539164875916185</v>
      </c>
      <c r="E993" s="2">
        <f>MACD!F993</f>
        <v>-0.56661543058086317</v>
      </c>
      <c r="F993" s="2">
        <f>'Moving Avg'!D993</f>
        <v>25.33888</v>
      </c>
      <c r="G993" s="2">
        <f>'Moving Avg'!F993</f>
        <v>24.061279999999993</v>
      </c>
      <c r="H993" s="2">
        <f>'Moving Avg'!G993</f>
        <v>23.458292</v>
      </c>
      <c r="I993" s="2">
        <f>'Moving Avg'!H993</f>
        <v>22.581957500000048</v>
      </c>
      <c r="J993" s="6" t="str">
        <f>OBV!F993</f>
        <v>BEARISH</v>
      </c>
      <c r="K993" s="6" t="str">
        <f>OBV!G993</f>
        <v>STRONG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25.090699999999998</v>
      </c>
      <c r="C994" s="2">
        <f>RSI!I994</f>
        <v>72.52698302679066</v>
      </c>
      <c r="D994" s="2">
        <f>MACD!E994</f>
        <v>-0.75284500549905076</v>
      </c>
      <c r="E994" s="2">
        <f>MACD!F994</f>
        <v>-0.60386134556450077</v>
      </c>
      <c r="F994" s="2">
        <f>'Moving Avg'!D994</f>
        <v>25.182919999999999</v>
      </c>
      <c r="G994" s="2">
        <f>'Moving Avg'!F994</f>
        <v>24.162999999999993</v>
      </c>
      <c r="H994" s="2">
        <f>'Moving Avg'!G994</f>
        <v>23.498980000000003</v>
      </c>
      <c r="I994" s="2">
        <f>'Moving Avg'!H994</f>
        <v>22.598840500000051</v>
      </c>
      <c r="J994" s="6" t="str">
        <f>OBV!F994</f>
        <v>BEARISH</v>
      </c>
      <c r="K994" s="6" t="str">
        <f>OBV!G994</f>
        <v>STRONG</v>
      </c>
      <c r="L994" s="6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25.090699999999998</v>
      </c>
      <c r="C995" s="2">
        <f>RSI!I995</f>
        <v>72.52698302679066</v>
      </c>
      <c r="D995" s="2">
        <f>MACD!E995</f>
        <v>-0.77331877496194323</v>
      </c>
      <c r="E995" s="2">
        <f>MACD!F995</f>
        <v>-0.63775283144398931</v>
      </c>
      <c r="F995" s="2">
        <f>'Moving Avg'!D995</f>
        <v>25.090699999999998</v>
      </c>
      <c r="G995" s="2">
        <f>'Moving Avg'!F995</f>
        <v>24.264719999999993</v>
      </c>
      <c r="H995" s="2">
        <f>'Moving Avg'!G995</f>
        <v>23.539668000000002</v>
      </c>
      <c r="I995" s="2">
        <f>'Moving Avg'!H995</f>
        <v>22.615723500000048</v>
      </c>
      <c r="J995" s="6" t="str">
        <f>OBV!F995</f>
        <v>BEARISH</v>
      </c>
      <c r="K995" s="6" t="str">
        <f>OBV!G995</f>
        <v>STRONG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25.090699999999998</v>
      </c>
      <c r="C996" s="2">
        <f>RSI!I996</f>
        <v>72.52698302679066</v>
      </c>
      <c r="D996" s="2">
        <f>MACD!E996</f>
        <v>-0.79592564533928467</v>
      </c>
      <c r="E996" s="2">
        <f>MACD!F996</f>
        <v>-0.66938739422304849</v>
      </c>
      <c r="F996" s="2">
        <f>'Moving Avg'!D996</f>
        <v>25.090699999999998</v>
      </c>
      <c r="G996" s="2">
        <f>'Moving Avg'!F996</f>
        <v>24.36643999999999</v>
      </c>
      <c r="H996" s="2">
        <f>'Moving Avg'!G996</f>
        <v>23.580356000000002</v>
      </c>
      <c r="I996" s="2">
        <f>'Moving Avg'!H996</f>
        <v>22.632606500000048</v>
      </c>
      <c r="J996" s="6" t="str">
        <f>OBV!F996</f>
        <v>NEUTRAL</v>
      </c>
      <c r="K996" s="6" t="str">
        <f>OBV!G996</f>
        <v>NEUTRAL</v>
      </c>
      <c r="L996" s="6" t="str">
        <f>OBV!H996</f>
        <v>NEUTRAL</v>
      </c>
    </row>
    <row r="997" spans="1:12" ht="13.5" x14ac:dyDescent="0.25">
      <c r="A997" s="3">
        <f>RSI!A997</f>
        <v>43458</v>
      </c>
      <c r="B997" s="2">
        <f>RSI!B997</f>
        <v>25.090699999999998</v>
      </c>
      <c r="C997" s="2">
        <f>RSI!I997</f>
        <v>72.52698302679066</v>
      </c>
      <c r="D997" s="2">
        <f>MACD!E997</f>
        <v>-0.71040765893589608</v>
      </c>
      <c r="E997" s="2">
        <f>MACD!F997</f>
        <v>-0.67759144716561803</v>
      </c>
      <c r="F997" s="2">
        <f>'Moving Avg'!D997</f>
        <v>25.090699999999998</v>
      </c>
      <c r="G997" s="2">
        <f>'Moving Avg'!F997</f>
        <v>24.46815999999999</v>
      </c>
      <c r="H997" s="2">
        <f>'Moving Avg'!G997</f>
        <v>23.621044000000001</v>
      </c>
      <c r="I997" s="2">
        <f>'Moving Avg'!H997</f>
        <v>22.649489500000044</v>
      </c>
      <c r="J997" s="6" t="str">
        <f>OBV!F997</f>
        <v>NEUTRAL</v>
      </c>
      <c r="K997" s="6" t="str">
        <f>OBV!G997</f>
        <v>NEUTRAL</v>
      </c>
      <c r="L997" s="6" t="str">
        <f>OBV!H997</f>
        <v>NEUTRAL</v>
      </c>
    </row>
    <row r="998" spans="1:12" ht="13.5" x14ac:dyDescent="0.25">
      <c r="A998" s="3">
        <f>RSI!A998</f>
        <v>43459</v>
      </c>
      <c r="B998" s="2">
        <f>RSI!B998</f>
        <v>25.090699999999998</v>
      </c>
      <c r="C998" s="2">
        <f>RSI!I998</f>
        <v>72.52698302679066</v>
      </c>
      <c r="D998" s="2">
        <f>MACD!E998</f>
        <v>-0.4735601464097563</v>
      </c>
      <c r="E998" s="2">
        <f>MACD!F998</f>
        <v>-0.63678518701444564</v>
      </c>
      <c r="F998" s="2">
        <f>'Moving Avg'!D998</f>
        <v>25.090699999999998</v>
      </c>
      <c r="G998" s="2">
        <f>'Moving Avg'!F998</f>
        <v>24.569879999999991</v>
      </c>
      <c r="H998" s="2">
        <f>'Moving Avg'!G998</f>
        <v>23.661732000000001</v>
      </c>
      <c r="I998" s="2">
        <f>'Moving Avg'!H998</f>
        <v>22.666372500000044</v>
      </c>
      <c r="J998" s="6" t="str">
        <f>OBV!F998</f>
        <v>NEUTRAL</v>
      </c>
      <c r="K998" s="6" t="str">
        <f>OBV!G998</f>
        <v>NEUTRAL</v>
      </c>
      <c r="L998" s="6" t="str">
        <f>OBV!H998</f>
        <v>NEUTRAL</v>
      </c>
    </row>
    <row r="999" spans="1:12" ht="13.5" x14ac:dyDescent="0.25">
      <c r="A999" s="3">
        <f>RSI!A999</f>
        <v>43460</v>
      </c>
      <c r="B999" s="2">
        <f>RSI!B999</f>
        <v>25.090699999999998</v>
      </c>
      <c r="C999" s="2">
        <f>RSI!I999</f>
        <v>72.52698302679066</v>
      </c>
      <c r="D999" s="2">
        <f>MACD!E999</f>
        <v>-0.22831368905839966</v>
      </c>
      <c r="E999" s="2">
        <f>MACD!F999</f>
        <v>-0.55509088742323653</v>
      </c>
      <c r="F999" s="2">
        <f>'Moving Avg'!D999</f>
        <v>25.090699999999998</v>
      </c>
      <c r="G999" s="2">
        <f>'Moving Avg'!F999</f>
        <v>24.671599999999991</v>
      </c>
      <c r="H999" s="2">
        <f>'Moving Avg'!G999</f>
        <v>23.702420000000004</v>
      </c>
      <c r="I999" s="2">
        <f>'Moving Avg'!H999</f>
        <v>22.683255500000037</v>
      </c>
      <c r="J999" s="6" t="str">
        <f>OBV!F999</f>
        <v>NEUTRAL</v>
      </c>
      <c r="K999" s="6" t="str">
        <f>OBV!G999</f>
        <v>NEUTRAL</v>
      </c>
      <c r="L999" s="6" t="str">
        <f>OBV!H999</f>
        <v>NEUTRAL</v>
      </c>
    </row>
    <row r="1000" spans="1:12" ht="13.5" x14ac:dyDescent="0.25">
      <c r="A1000" s="3">
        <f>RSI!A1000</f>
        <v>43461</v>
      </c>
      <c r="B1000" s="2">
        <f>RSI!B1000</f>
        <v>25.0974</v>
      </c>
      <c r="C1000" s="2">
        <f>RSI!I1000</f>
        <v>72.656507097051445</v>
      </c>
      <c r="D1000" s="2">
        <f>MACD!E1000</f>
        <v>-7.4207619178466189E-2</v>
      </c>
      <c r="E1000" s="2">
        <f>MACD!F1000</f>
        <v>-0.45891423377428253</v>
      </c>
      <c r="F1000" s="2">
        <f>'Moving Avg'!D1000</f>
        <v>25.092039999999997</v>
      </c>
      <c r="G1000" s="2">
        <f>'Moving Avg'!F1000</f>
        <v>24.739409999999985</v>
      </c>
      <c r="H1000" s="2">
        <f>'Moving Avg'!G1000</f>
        <v>23.743242000000006</v>
      </c>
      <c r="I1000" s="2">
        <f>'Moving Avg'!H1000</f>
        <v>22.700172000000034</v>
      </c>
      <c r="J1000" s="6" t="str">
        <f>OBV!F1000</f>
        <v>BULLISH</v>
      </c>
      <c r="K1000" s="6" t="str">
        <f>OBV!G1000</f>
        <v>WEAK</v>
      </c>
      <c r="L1000" s="6" t="str">
        <f>OBV!H1000</f>
        <v>CONFIRMED BULLISH</v>
      </c>
    </row>
    <row r="1001" spans="1:12" ht="13.5" x14ac:dyDescent="0.25">
      <c r="A1001" s="3">
        <f>RSI!A1001</f>
        <v>43462</v>
      </c>
      <c r="B1001" s="2">
        <f>RSI!B1001</f>
        <v>25.0974</v>
      </c>
      <c r="C1001" s="2">
        <f>RSI!I1001</f>
        <v>72.656507097051445</v>
      </c>
      <c r="D1001" s="2">
        <f>MACD!E1001</f>
        <v>-1.8383688427196176E-2</v>
      </c>
      <c r="E1001" s="2">
        <f>MACD!F1001</f>
        <v>-0.37080812470486529</v>
      </c>
      <c r="F1001" s="2">
        <f>'Moving Avg'!D1001</f>
        <v>25.093379999999996</v>
      </c>
      <c r="G1001" s="2">
        <f>'Moving Avg'!F1001</f>
        <v>24.80721999999999</v>
      </c>
      <c r="H1001" s="2">
        <f>'Moving Avg'!G1001</f>
        <v>23.784064000000008</v>
      </c>
      <c r="I1001" s="2">
        <f>'Moving Avg'!H1001</f>
        <v>22.717088500000031</v>
      </c>
      <c r="J1001" s="6" t="str">
        <f>OBV!F1001</f>
        <v>BULLISH</v>
      </c>
      <c r="K1001" s="6" t="str">
        <f>OBV!G1001</f>
        <v>WEAK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25.0974</v>
      </c>
      <c r="C1002" s="2">
        <f>RSI!I1002</f>
        <v>72.656507097051445</v>
      </c>
      <c r="D1002" s="2">
        <f>MACD!E1002</f>
        <v>2.5486156901315837E-2</v>
      </c>
      <c r="E1002" s="2">
        <f>MACD!F1002</f>
        <v>-0.29154926838362905</v>
      </c>
      <c r="F1002" s="2">
        <f>'Moving Avg'!D1002</f>
        <v>25.094719999999995</v>
      </c>
      <c r="G1002" s="2">
        <f>'Moving Avg'!F1002</f>
        <v>24.875029999999988</v>
      </c>
      <c r="H1002" s="2">
        <f>'Moving Avg'!G1002</f>
        <v>23.82488600000001</v>
      </c>
      <c r="I1002" s="2">
        <f>'Moving Avg'!H1002</f>
        <v>22.73271250000003</v>
      </c>
      <c r="J1002" s="6" t="str">
        <f>OBV!F1002</f>
        <v>BULLISH</v>
      </c>
      <c r="K1002" s="6" t="str">
        <f>OBV!G1002</f>
        <v>WEAK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25.768799999999999</v>
      </c>
      <c r="C1003" s="2">
        <f>RSI!I1003</f>
        <v>82.803609041716058</v>
      </c>
      <c r="D1003" s="2">
        <f>MACD!E1003</f>
        <v>9.7569911968591327E-3</v>
      </c>
      <c r="E1003" s="2">
        <f>MACD!F1003</f>
        <v>-0.23128801646753142</v>
      </c>
      <c r="F1003" s="2">
        <f>'Moving Avg'!D1003</f>
        <v>25.230340000000002</v>
      </c>
      <c r="G1003" s="2">
        <f>'Moving Avg'!F1003</f>
        <v>24.976409999999991</v>
      </c>
      <c r="H1003" s="2">
        <f>'Moving Avg'!G1003</f>
        <v>23.879136000000013</v>
      </c>
      <c r="I1003" s="2">
        <f>'Moving Avg'!H1003</f>
        <v>22.751693500000023</v>
      </c>
      <c r="J1003" s="6" t="str">
        <f>OBV!F1003</f>
        <v>BULLISH</v>
      </c>
      <c r="K1003" s="6" t="str">
        <f>OBV!G1003</f>
        <v>WEAK</v>
      </c>
      <c r="L1003" s="6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25.768799999999999</v>
      </c>
      <c r="C1004" s="2">
        <f>RSI!I1004</f>
        <v>82.803609041716058</v>
      </c>
      <c r="D1004" s="2">
        <f>MACD!E1004</f>
        <v>-1.0405255337364139E-2</v>
      </c>
      <c r="E1004" s="2">
        <f>MACD!F1004</f>
        <v>-0.18711146424149797</v>
      </c>
      <c r="F1004" s="2">
        <f>'Moving Avg'!D1004</f>
        <v>25.365960000000001</v>
      </c>
      <c r="G1004" s="2">
        <f>'Moving Avg'!F1004</f>
        <v>25.077789999999993</v>
      </c>
      <c r="H1004" s="2">
        <f>'Moving Avg'!G1004</f>
        <v>23.933386000000013</v>
      </c>
      <c r="I1004" s="2">
        <f>'Moving Avg'!H1004</f>
        <v>22.770674500000023</v>
      </c>
      <c r="J1004" s="6" t="str">
        <f>OBV!F1004</f>
        <v>BULLISH</v>
      </c>
      <c r="K1004" s="6" t="str">
        <f>OBV!G1004</f>
        <v>WEAK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25.768799999999999</v>
      </c>
      <c r="C1005" s="2">
        <f>RSI!I1005</f>
        <v>82.803609041716058</v>
      </c>
      <c r="D1005" s="2">
        <f>MACD!E1005</f>
        <v>-3.3810944156627443E-2</v>
      </c>
      <c r="E1005" s="2">
        <f>MACD!F1005</f>
        <v>-0.15645136022452386</v>
      </c>
      <c r="F1005" s="2">
        <f>'Moving Avg'!D1005</f>
        <v>25.500239999999998</v>
      </c>
      <c r="G1005" s="2">
        <f>'Moving Avg'!F1005</f>
        <v>25.179169999999996</v>
      </c>
      <c r="H1005" s="2">
        <f>'Moving Avg'!G1005</f>
        <v>23.987636000000016</v>
      </c>
      <c r="I1005" s="2">
        <f>'Moving Avg'!H1005</f>
        <v>22.789655500000023</v>
      </c>
      <c r="J1005" s="6" t="str">
        <f>OBV!F1005</f>
        <v>BULLISH</v>
      </c>
      <c r="K1005" s="6" t="str">
        <f>OBV!G1005</f>
        <v>STRONG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25.768799999999999</v>
      </c>
      <c r="C1006" s="2">
        <f>RSI!I1006</f>
        <v>82.803609041716058</v>
      </c>
      <c r="D1006" s="2">
        <f>MACD!E1006</f>
        <v>-5.949105996480597E-2</v>
      </c>
      <c r="E1006" s="2">
        <f>MACD!F1006</f>
        <v>-0.13705930017258031</v>
      </c>
      <c r="F1006" s="2">
        <f>'Moving Avg'!D1006</f>
        <v>25.634519999999998</v>
      </c>
      <c r="G1006" s="2">
        <f>'Moving Avg'!F1006</f>
        <v>25.280549999999995</v>
      </c>
      <c r="H1006" s="2">
        <f>'Moving Avg'!G1006</f>
        <v>24.041886000000012</v>
      </c>
      <c r="I1006" s="2">
        <f>'Moving Avg'!H1006</f>
        <v>22.80863650000002</v>
      </c>
      <c r="J1006" s="6" t="str">
        <f>OBV!F1006</f>
        <v>BULLISH</v>
      </c>
      <c r="K1006" s="6" t="str">
        <f>OBV!G1006</f>
        <v>STRONG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25.768799999999999</v>
      </c>
      <c r="C1007" s="2">
        <f>RSI!I1007</f>
        <v>82.803609041716058</v>
      </c>
      <c r="D1007" s="2">
        <f>MACD!E1007</f>
        <v>-8.6660483347685613E-2</v>
      </c>
      <c r="E1007" s="2">
        <f>MACD!F1007</f>
        <v>-0.12697953680760138</v>
      </c>
      <c r="F1007" s="2">
        <f>'Moving Avg'!D1007</f>
        <v>25.768799999999999</v>
      </c>
      <c r="G1007" s="2">
        <f>'Moving Avg'!F1007</f>
        <v>25.346329999999998</v>
      </c>
      <c r="H1007" s="2">
        <f>'Moving Avg'!G1007</f>
        <v>24.096136000000016</v>
      </c>
      <c r="I1007" s="2">
        <f>'Moving Avg'!H1007</f>
        <v>22.82761750000002</v>
      </c>
      <c r="J1007" s="6" t="str">
        <f>OBV!F1007</f>
        <v>BULLISH</v>
      </c>
      <c r="K1007" s="6" t="str">
        <f>OBV!G1007</f>
        <v>STRONG</v>
      </c>
      <c r="L1007" s="6" t="str">
        <f>OBV!H1007</f>
        <v>CONFIRMED BULLISH</v>
      </c>
    </row>
    <row r="1008" spans="1:12" ht="13.5" x14ac:dyDescent="0.25">
      <c r="A1008" s="3">
        <f>RSI!A1008</f>
        <v>43474</v>
      </c>
      <c r="B1008" s="2">
        <f>RSI!B1008</f>
        <v>25.768799999999999</v>
      </c>
      <c r="C1008" s="2">
        <f>RSI!I1008</f>
        <v>82.803609041716044</v>
      </c>
      <c r="D1008" s="2">
        <f>MACD!E1008</f>
        <v>-0.11468712009099136</v>
      </c>
      <c r="E1008" s="2">
        <f>MACD!F1008</f>
        <v>-0.12452105346427939</v>
      </c>
      <c r="F1008" s="2">
        <f>'Moving Avg'!D1008</f>
        <v>25.768799999999999</v>
      </c>
      <c r="G1008" s="2">
        <f>'Moving Avg'!F1008</f>
        <v>25.35718</v>
      </c>
      <c r="H1008" s="2">
        <f>'Moving Avg'!G1008</f>
        <v>24.150386000000012</v>
      </c>
      <c r="I1008" s="2">
        <f>'Moving Avg'!H1008</f>
        <v>22.843302500000018</v>
      </c>
      <c r="J1008" s="6" t="str">
        <f>OBV!F1008</f>
        <v>NEUTRAL</v>
      </c>
      <c r="K1008" s="6" t="str">
        <f>OBV!G1008</f>
        <v>NEUTRAL</v>
      </c>
      <c r="L1008" s="6" t="str">
        <f>OBV!H1008</f>
        <v>NEUTRAL</v>
      </c>
    </row>
    <row r="1009" spans="1:12" ht="13.5" x14ac:dyDescent="0.25">
      <c r="A1009" s="3">
        <f>RSI!A1009</f>
        <v>43475</v>
      </c>
      <c r="B1009" s="2">
        <f>RSI!B1009</f>
        <v>26.446899999999999</v>
      </c>
      <c r="C1009" s="2">
        <f>RSI!I1009</f>
        <v>89.148261704160092</v>
      </c>
      <c r="D1009" s="2">
        <f>MACD!E1009</f>
        <v>-0.19329560050137573</v>
      </c>
      <c r="E1009" s="2">
        <f>MACD!F1009</f>
        <v>-0.13827596287169866</v>
      </c>
      <c r="F1009" s="2">
        <f>'Moving Avg'!D1009</f>
        <v>25.904419999999998</v>
      </c>
      <c r="G1009" s="2">
        <f>'Moving Avg'!F1009</f>
        <v>25.385999999999996</v>
      </c>
      <c r="H1009" s="2">
        <f>'Moving Avg'!G1009</f>
        <v>24.218198000000008</v>
      </c>
      <c r="I1009" s="2">
        <f>'Moving Avg'!H1009</f>
        <v>22.862378000000021</v>
      </c>
      <c r="J1009" s="6" t="str">
        <f>OBV!F1009</f>
        <v>BULLISH</v>
      </c>
      <c r="K1009" s="6" t="str">
        <f>OBV!G1009</f>
        <v>STRONG</v>
      </c>
      <c r="L1009" s="6" t="str">
        <f>OBV!H1009</f>
        <v>CONFIRMED BULLISH</v>
      </c>
    </row>
    <row r="1010" spans="1:12" ht="13.5" x14ac:dyDescent="0.25">
      <c r="A1010" s="3">
        <f>RSI!A1010</f>
        <v>43476</v>
      </c>
      <c r="B1010" s="2">
        <f>RSI!B1010</f>
        <v>26.446899999999999</v>
      </c>
      <c r="C1010" s="2">
        <f>RSI!I1010</f>
        <v>89.148261704160092</v>
      </c>
      <c r="D1010" s="2">
        <f>MACD!E1010</f>
        <v>-0.26710514383713146</v>
      </c>
      <c r="E1010" s="2">
        <f>MACD!F1010</f>
        <v>-0.16404179906478522</v>
      </c>
      <c r="F1010" s="2">
        <f>'Moving Avg'!D1010</f>
        <v>26.040039999999998</v>
      </c>
      <c r="G1010" s="2">
        <f>'Moving Avg'!F1010</f>
        <v>25.430754999999998</v>
      </c>
      <c r="H1010" s="2">
        <f>'Moving Avg'!G1010</f>
        <v>24.286010000000001</v>
      </c>
      <c r="I1010" s="2">
        <f>'Moving Avg'!H1010</f>
        <v>22.881453500000021</v>
      </c>
      <c r="J1010" s="6" t="str">
        <f>OBV!F1010</f>
        <v>BULLISH</v>
      </c>
      <c r="K1010" s="6" t="str">
        <f>OBV!G1010</f>
        <v>STRONG</v>
      </c>
      <c r="L1010" s="6" t="str">
        <f>OBV!H1010</f>
        <v>CONFIRMED BULLISH</v>
      </c>
    </row>
    <row r="1011" spans="1:12" ht="13.5" x14ac:dyDescent="0.25">
      <c r="A1011" s="3">
        <f>RSI!A1011</f>
        <v>43480</v>
      </c>
      <c r="B1011" s="2">
        <f>RSI!B1011</f>
        <v>26.446899999999999</v>
      </c>
      <c r="C1011" s="2">
        <f>RSI!I1011</f>
        <v>89.148261704160092</v>
      </c>
      <c r="D1011" s="2">
        <f>MACD!E1011</f>
        <v>-0.33726811774592136</v>
      </c>
      <c r="E1011" s="2">
        <f>MACD!F1011</f>
        <v>-0.19868706280101245</v>
      </c>
      <c r="F1011" s="2">
        <f>'Moving Avg'!D1011</f>
        <v>26.175660000000001</v>
      </c>
      <c r="G1011" s="2">
        <f>'Moving Avg'!F1011</f>
        <v>25.498565000000003</v>
      </c>
      <c r="H1011" s="2">
        <f>'Moving Avg'!G1011</f>
        <v>24.353821999999994</v>
      </c>
      <c r="I1011" s="2">
        <f>'Moving Avg'!H1011</f>
        <v>22.900529000000024</v>
      </c>
      <c r="J1011" s="6" t="str">
        <f>OBV!F1011</f>
        <v>BULLISH</v>
      </c>
      <c r="K1011" s="6" t="str">
        <f>OBV!G1011</f>
        <v>STRONG</v>
      </c>
      <c r="L1011" s="6" t="str">
        <f>OBV!H1011</f>
        <v>CONFIRMED BULLISH</v>
      </c>
    </row>
    <row r="1012" spans="1:12" ht="13.5" x14ac:dyDescent="0.25">
      <c r="A1012" s="3">
        <f>RSI!A1012</f>
        <v>43481</v>
      </c>
      <c r="B1012" s="2">
        <f>RSI!B1012</f>
        <v>26.446899999999999</v>
      </c>
      <c r="C1012" s="2">
        <f>RSI!I1012</f>
        <v>89.148261704160092</v>
      </c>
      <c r="D1012" s="2">
        <f>MACD!E1012</f>
        <v>-0.40377451476567572</v>
      </c>
      <c r="E1012" s="2">
        <f>MACD!F1012</f>
        <v>-0.23970455319394512</v>
      </c>
      <c r="F1012" s="2">
        <f>'Moving Avg'!D1012</f>
        <v>26.31128</v>
      </c>
      <c r="G1012" s="2">
        <f>'Moving Avg'!F1012</f>
        <v>25.566375000000001</v>
      </c>
      <c r="H1012" s="2">
        <f>'Moving Avg'!G1012</f>
        <v>24.421633999999994</v>
      </c>
      <c r="I1012" s="2">
        <f>'Moving Avg'!H1012</f>
        <v>22.919604500000023</v>
      </c>
      <c r="J1012" s="6" t="str">
        <f>OBV!F1012</f>
        <v>BULLISH</v>
      </c>
      <c r="K1012" s="6" t="str">
        <f>OBV!G1012</f>
        <v>STRONG</v>
      </c>
      <c r="L1012" s="6" t="str">
        <f>OBV!H1012</f>
        <v>CONFIRMED BULLISH</v>
      </c>
    </row>
    <row r="1013" spans="1:12" ht="13.5" x14ac:dyDescent="0.25">
      <c r="A1013" s="3">
        <f>RSI!A1013</f>
        <v>43482</v>
      </c>
      <c r="B1013" s="2">
        <f>RSI!B1013</f>
        <v>26.446899999999999</v>
      </c>
      <c r="C1013" s="2">
        <f>RSI!I1013</f>
        <v>89.148261704160092</v>
      </c>
      <c r="D1013" s="2">
        <f>MACD!E1013</f>
        <v>-0.36336585699179835</v>
      </c>
      <c r="E1013" s="2">
        <f>MACD!F1013</f>
        <v>-0.26443681395351576</v>
      </c>
      <c r="F1013" s="2">
        <f>'Moving Avg'!D1013</f>
        <v>26.446899999999999</v>
      </c>
      <c r="G1013" s="2">
        <f>'Moving Avg'!F1013</f>
        <v>25.634185000000002</v>
      </c>
      <c r="H1013" s="2">
        <f>'Moving Avg'!G1013</f>
        <v>24.48944599999999</v>
      </c>
      <c r="I1013" s="2">
        <f>'Moving Avg'!H1013</f>
        <v>22.938680000000026</v>
      </c>
      <c r="J1013" s="6" t="str">
        <f>OBV!F1013</f>
        <v>BULLISH</v>
      </c>
      <c r="K1013" s="6" t="str">
        <f>OBV!G1013</f>
        <v>STRONG</v>
      </c>
      <c r="L1013" s="6" t="str">
        <f>OBV!H1013</f>
        <v>CONFIRMED BULLISH</v>
      </c>
    </row>
    <row r="1014" spans="1:12" ht="13.5" x14ac:dyDescent="0.25">
      <c r="A1014" s="3">
        <f>RSI!A1014</f>
        <v>43483</v>
      </c>
      <c r="B1014" s="2">
        <f>RSI!B1014</f>
        <v>26.446899999999999</v>
      </c>
      <c r="C1014" s="2">
        <f>RSI!I1014</f>
        <v>89.148261704160092</v>
      </c>
      <c r="D1014" s="2">
        <f>MACD!E1014</f>
        <v>-0.33529336606363813</v>
      </c>
      <c r="E1014" s="2">
        <f>MACD!F1014</f>
        <v>-0.27860812437554028</v>
      </c>
      <c r="F1014" s="2">
        <f>'Moving Avg'!D1014</f>
        <v>26.446899999999999</v>
      </c>
      <c r="G1014" s="2">
        <f>'Moving Avg'!F1014</f>
        <v>25.701995000000004</v>
      </c>
      <c r="H1014" s="2">
        <f>'Moving Avg'!G1014</f>
        <v>24.557257999999987</v>
      </c>
      <c r="I1014" s="2">
        <f>'Moving Avg'!H1014</f>
        <v>22.95775550000003</v>
      </c>
      <c r="J1014" s="6" t="str">
        <f>OBV!F1014</f>
        <v>NEUTRAL</v>
      </c>
      <c r="K1014" s="6" t="str">
        <f>OBV!G1014</f>
        <v>NEUTRAL</v>
      </c>
      <c r="L1014" s="6" t="str">
        <f>OBV!H1014</f>
        <v>NEUTRAL</v>
      </c>
    </row>
    <row r="1015" spans="1:12" ht="13.5" x14ac:dyDescent="0.25">
      <c r="A1015" s="3">
        <f>RSI!A1015</f>
        <v>43486</v>
      </c>
      <c r="B1015" s="2">
        <f>RSI!B1015</f>
        <v>26.446899999999999</v>
      </c>
      <c r="C1015" s="2">
        <f>RSI!I1015</f>
        <v>89.148261704160092</v>
      </c>
      <c r="D1015" s="2">
        <f>MACD!E1015</f>
        <v>-0.31720587754654872</v>
      </c>
      <c r="E1015" s="2">
        <f>MACD!F1015</f>
        <v>-0.28632767500974199</v>
      </c>
      <c r="F1015" s="2">
        <f>'Moving Avg'!D1015</f>
        <v>26.446899999999999</v>
      </c>
      <c r="G1015" s="2">
        <f>'Moving Avg'!F1015</f>
        <v>25.769805000000009</v>
      </c>
      <c r="H1015" s="2">
        <f>'Moving Avg'!G1015</f>
        <v>24.625069999999987</v>
      </c>
      <c r="I1015" s="2">
        <f>'Moving Avg'!H1015</f>
        <v>22.976831000000029</v>
      </c>
      <c r="J1015" s="6" t="str">
        <f>OBV!F1015</f>
        <v>NEUTRAL</v>
      </c>
      <c r="K1015" s="6" t="str">
        <f>OBV!G1015</f>
        <v>NEUTRAL</v>
      </c>
      <c r="L1015" s="6" t="str">
        <f>OBV!H1015</f>
        <v>NEUTRAL</v>
      </c>
    </row>
    <row r="1016" spans="1:12" ht="13.5" x14ac:dyDescent="0.25">
      <c r="A1016" s="3">
        <f>RSI!A1016</f>
        <v>43487</v>
      </c>
      <c r="B1016" s="2">
        <f>RSI!B1016</f>
        <v>26.446899999999999</v>
      </c>
      <c r="C1016" s="2">
        <f>RSI!I1016</f>
        <v>89.148261704160092</v>
      </c>
      <c r="D1016" s="2">
        <f>MACD!E1016</f>
        <v>-0.30714752184174898</v>
      </c>
      <c r="E1016" s="2">
        <f>MACD!F1016</f>
        <v>-0.29049164437614339</v>
      </c>
      <c r="F1016" s="2">
        <f>'Moving Avg'!D1016</f>
        <v>26.446899999999999</v>
      </c>
      <c r="G1016" s="2">
        <f>'Moving Avg'!F1016</f>
        <v>25.837615000000007</v>
      </c>
      <c r="H1016" s="2">
        <f>'Moving Avg'!G1016</f>
        <v>24.692881999999983</v>
      </c>
      <c r="I1016" s="2">
        <f>'Moving Avg'!H1016</f>
        <v>22.995906500000032</v>
      </c>
      <c r="J1016" s="6" t="str">
        <f>OBV!F1016</f>
        <v>NEUTRAL</v>
      </c>
      <c r="K1016" s="6" t="str">
        <f>OBV!G1016</f>
        <v>NEUTRAL</v>
      </c>
      <c r="L1016" s="6" t="str">
        <f>OBV!H1016</f>
        <v>NEUTRAL</v>
      </c>
    </row>
    <row r="1017" spans="1:12" ht="13.5" x14ac:dyDescent="0.25">
      <c r="A1017" s="3">
        <f>RSI!A1017</f>
        <v>43488</v>
      </c>
      <c r="B1017" s="2">
        <f>RSI!B1017</f>
        <v>26.446899999999999</v>
      </c>
      <c r="C1017" s="2">
        <f>RSI!I1017</f>
        <v>89.148261704160092</v>
      </c>
      <c r="D1017" s="2">
        <f>MACD!E1017</f>
        <v>-0.30349442239392133</v>
      </c>
      <c r="E1017" s="2">
        <f>MACD!F1017</f>
        <v>-0.29309219997969899</v>
      </c>
      <c r="F1017" s="2">
        <f>'Moving Avg'!D1017</f>
        <v>26.446899999999999</v>
      </c>
      <c r="G1017" s="2">
        <f>'Moving Avg'!F1017</f>
        <v>25.905425000000008</v>
      </c>
      <c r="H1017" s="2">
        <f>'Moving Avg'!G1017</f>
        <v>24.76069399999998</v>
      </c>
      <c r="I1017" s="2">
        <f>'Moving Avg'!H1017</f>
        <v>23.014982000000035</v>
      </c>
      <c r="J1017" s="6" t="str">
        <f>OBV!F1017</f>
        <v>NEUTRAL</v>
      </c>
      <c r="K1017" s="6" t="str">
        <f>OBV!G1017</f>
        <v>NEUTRAL</v>
      </c>
      <c r="L1017" s="6" t="str">
        <f>OBV!H1017</f>
        <v>NEUTRAL</v>
      </c>
    </row>
    <row r="1018" spans="1:12" ht="13.5" x14ac:dyDescent="0.25">
      <c r="A1018" s="3">
        <f>RSI!A1018</f>
        <v>43489</v>
      </c>
      <c r="B1018" s="2">
        <f>RSI!B1018</f>
        <v>26.446899999999999</v>
      </c>
      <c r="C1018" s="2">
        <f>RSI!I1018</f>
        <v>89.148261704160092</v>
      </c>
      <c r="D1018" s="2">
        <f>MACD!E1018</f>
        <v>-0.30490131687332678</v>
      </c>
      <c r="E1018" s="2">
        <f>MACD!F1018</f>
        <v>-0.29545402335842452</v>
      </c>
      <c r="F1018" s="2">
        <f>'Moving Avg'!D1018</f>
        <v>26.446899999999999</v>
      </c>
      <c r="G1018" s="2">
        <f>'Moving Avg'!F1018</f>
        <v>25.97323500000001</v>
      </c>
      <c r="H1018" s="2">
        <f>'Moving Avg'!G1018</f>
        <v>24.828505999999983</v>
      </c>
      <c r="I1018" s="2">
        <f>'Moving Avg'!H1018</f>
        <v>23.034057500000038</v>
      </c>
      <c r="J1018" s="6" t="str">
        <f>OBV!F1018</f>
        <v>NEUTRAL</v>
      </c>
      <c r="K1018" s="6" t="str">
        <f>OBV!G1018</f>
        <v>NEUTRAL</v>
      </c>
      <c r="L1018" s="6" t="str">
        <f>OBV!H1018</f>
        <v>NEUTRAL</v>
      </c>
    </row>
    <row r="1019" spans="1:12" ht="13.5" x14ac:dyDescent="0.25">
      <c r="A1019" s="3">
        <f>RSI!A1019</f>
        <v>43490</v>
      </c>
      <c r="B1019" s="2">
        <f>RSI!B1019</f>
        <v>26.446899999999999</v>
      </c>
      <c r="C1019" s="2">
        <f>RSI!I1019</f>
        <v>89.148261704160092</v>
      </c>
      <c r="D1019" s="2">
        <f>MACD!E1019</f>
        <v>-0.20593348415065904</v>
      </c>
      <c r="E1019" s="2">
        <f>MACD!F1019</f>
        <v>-0.27754991551687141</v>
      </c>
      <c r="F1019" s="2">
        <f>'Moving Avg'!D1019</f>
        <v>26.446899999999999</v>
      </c>
      <c r="G1019" s="2">
        <f>'Moving Avg'!F1019</f>
        <v>26.041045000000015</v>
      </c>
      <c r="H1019" s="2">
        <f>'Moving Avg'!G1019</f>
        <v>24.896317999999983</v>
      </c>
      <c r="I1019" s="2">
        <f>'Moving Avg'!H1019</f>
        <v>23.053133000000038</v>
      </c>
      <c r="J1019" s="6" t="str">
        <f>OBV!F1019</f>
        <v>NEUTRAL</v>
      </c>
      <c r="K1019" s="6" t="str">
        <f>OBV!G1019</f>
        <v>NEUTRAL</v>
      </c>
      <c r="L1019" s="6" t="str">
        <f>OBV!H1019</f>
        <v>NEUTRAL</v>
      </c>
    </row>
    <row r="1020" spans="1:12" ht="13.5" x14ac:dyDescent="0.25">
      <c r="A1020" s="3">
        <f>RSI!A1020</f>
        <v>43493</v>
      </c>
      <c r="B1020" s="2">
        <f>RSI!B1020</f>
        <v>26.446899999999999</v>
      </c>
      <c r="C1020" s="2">
        <f>RSI!I1020</f>
        <v>89.148261704160092</v>
      </c>
      <c r="D1020" s="2">
        <f>MACD!E1020</f>
        <v>-0.12604776353716574</v>
      </c>
      <c r="E1020" s="2">
        <f>MACD!F1020</f>
        <v>-0.24724948512093031</v>
      </c>
      <c r="F1020" s="2">
        <f>'Moving Avg'!D1020</f>
        <v>26.446899999999999</v>
      </c>
      <c r="G1020" s="2">
        <f>'Moving Avg'!F1020</f>
        <v>26.108520000000009</v>
      </c>
      <c r="H1020" s="2">
        <f>'Moving Avg'!G1020</f>
        <v>24.964129999999987</v>
      </c>
      <c r="I1020" s="2">
        <f>'Moving Avg'!H1020</f>
        <v>23.072208500000041</v>
      </c>
      <c r="J1020" s="6" t="str">
        <f>OBV!F1020</f>
        <v>NEUTRAL</v>
      </c>
      <c r="K1020" s="6" t="str">
        <f>OBV!G1020</f>
        <v>NEUTRAL</v>
      </c>
      <c r="L1020" s="6" t="str">
        <f>OBV!H1020</f>
        <v>NEUTRAL</v>
      </c>
    </row>
    <row r="1021" spans="1:12" ht="13.5" x14ac:dyDescent="0.25">
      <c r="A1021" s="3">
        <f>RSI!A1021</f>
        <v>43494</v>
      </c>
      <c r="B1021" s="2">
        <f>RSI!B1021</f>
        <v>26.446899999999999</v>
      </c>
      <c r="C1021" s="2">
        <f>RSI!I1021</f>
        <v>89.148261704160092</v>
      </c>
      <c r="D1021" s="2">
        <f>MACD!E1021</f>
        <v>-6.2022794241268997E-2</v>
      </c>
      <c r="E1021" s="2">
        <f>MACD!F1021</f>
        <v>-0.21020414694499806</v>
      </c>
      <c r="F1021" s="2">
        <f>'Moving Avg'!D1021</f>
        <v>26.446899999999999</v>
      </c>
      <c r="G1021" s="2">
        <f>'Moving Avg'!F1021</f>
        <v>26.175995000000011</v>
      </c>
      <c r="H1021" s="2">
        <f>'Moving Avg'!G1021</f>
        <v>25.031941999999987</v>
      </c>
      <c r="I1021" s="2">
        <f>'Moving Avg'!H1021</f>
        <v>23.091284000000044</v>
      </c>
      <c r="J1021" s="6" t="str">
        <f>OBV!F1021</f>
        <v>NEUTRAL</v>
      </c>
      <c r="K1021" s="6" t="str">
        <f>OBV!G1021</f>
        <v>NEUTRAL</v>
      </c>
      <c r="L1021" s="6" t="str">
        <f>OBV!H1021</f>
        <v>NEUTRAL</v>
      </c>
    </row>
    <row r="1022" spans="1:12" ht="13.5" x14ac:dyDescent="0.25">
      <c r="A1022" s="3">
        <f>RSI!A1022</f>
        <v>43495</v>
      </c>
      <c r="B1022" s="2">
        <f>RSI!B1022</f>
        <v>26.446899999999999</v>
      </c>
      <c r="C1022" s="2">
        <f>RSI!I1022</f>
        <v>89.148261704160092</v>
      </c>
      <c r="D1022" s="2">
        <f>MACD!E1022</f>
        <v>-1.1153968790168278E-2</v>
      </c>
      <c r="E1022" s="2">
        <f>MACD!F1022</f>
        <v>-0.17039411131403209</v>
      </c>
      <c r="F1022" s="2">
        <f>'Moving Avg'!D1022</f>
        <v>26.446899999999999</v>
      </c>
      <c r="G1022" s="2">
        <f>'Moving Avg'!F1022</f>
        <v>26.243470000000013</v>
      </c>
      <c r="H1022" s="2">
        <f>'Moving Avg'!G1022</f>
        <v>25.09975399999999</v>
      </c>
      <c r="I1022" s="2">
        <f>'Moving Avg'!H1022</f>
        <v>23.110359500000044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</row>
    <row r="1023" spans="1:12" ht="13.5" x14ac:dyDescent="0.25">
      <c r="A1023" s="3">
        <f>RSI!A1023</f>
        <v>43496</v>
      </c>
      <c r="B1023" s="2">
        <f>RSI!B1023</f>
        <v>26.446899999999999</v>
      </c>
      <c r="C1023" s="2">
        <f>RSI!I1023</f>
        <v>89.148261704160092</v>
      </c>
      <c r="D1023" s="2">
        <f>MACD!E1023</f>
        <v>2.8827634840070004E-2</v>
      </c>
      <c r="E1023" s="2">
        <f>MACD!F1023</f>
        <v>-0.13054976208321167</v>
      </c>
      <c r="F1023" s="2">
        <f>'Moving Avg'!D1023</f>
        <v>26.446899999999999</v>
      </c>
      <c r="G1023" s="2">
        <f>'Moving Avg'!F1023</f>
        <v>26.277375000000013</v>
      </c>
      <c r="H1023" s="2">
        <f>'Moving Avg'!G1023</f>
        <v>25.167565999999987</v>
      </c>
      <c r="I1023" s="2">
        <f>'Moving Avg'!H1023</f>
        <v>23.129435000000047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</row>
    <row r="1024" spans="1:12" ht="13.5" x14ac:dyDescent="0.25">
      <c r="A1024" s="3">
        <f>RSI!A1024</f>
        <v>43497</v>
      </c>
      <c r="B1024" s="2">
        <f>RSI!B1024</f>
        <v>26.446899999999999</v>
      </c>
      <c r="C1024" s="2">
        <f>RSI!I1024</f>
        <v>89.148261704160092</v>
      </c>
      <c r="D1024" s="2">
        <f>MACD!E1024</f>
        <v>5.9823733013729452E-2</v>
      </c>
      <c r="E1024" s="2">
        <f>MACD!F1024</f>
        <v>-9.2475063063823457E-2</v>
      </c>
      <c r="F1024" s="2">
        <f>'Moving Avg'!D1024</f>
        <v>26.446899999999999</v>
      </c>
      <c r="G1024" s="2">
        <f>'Moving Avg'!F1024</f>
        <v>26.311280000000011</v>
      </c>
      <c r="H1024" s="2">
        <f>'Moving Avg'!G1024</f>
        <v>25.23537799999999</v>
      </c>
      <c r="I1024" s="2">
        <f>'Moving Avg'!H1024</f>
        <v>23.148510500000047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</row>
    <row r="1025" spans="1:12" ht="13.5" x14ac:dyDescent="0.25">
      <c r="A1025" s="3">
        <f>RSI!A1025</f>
        <v>43500</v>
      </c>
      <c r="B1025" s="2">
        <f>RSI!B1025</f>
        <v>26.446899999999999</v>
      </c>
      <c r="C1025" s="2">
        <f>RSI!I1025</f>
        <v>89.148261704160106</v>
      </c>
      <c r="D1025" s="2">
        <f>MACD!E1025</f>
        <v>8.342667337185361E-2</v>
      </c>
      <c r="E1025" s="2">
        <f>MACD!F1025</f>
        <v>-5.7294715776688043E-2</v>
      </c>
      <c r="F1025" s="2">
        <f>'Moving Avg'!D1025</f>
        <v>26.446899999999999</v>
      </c>
      <c r="G1025" s="2">
        <f>'Moving Avg'!F1025</f>
        <v>26.345185000000015</v>
      </c>
      <c r="H1025" s="2">
        <f>'Moving Avg'!G1025</f>
        <v>25.30318999999999</v>
      </c>
      <c r="I1025" s="2">
        <f>'Moving Avg'!H1025</f>
        <v>23.167586000000046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</row>
    <row r="1026" spans="1:12" ht="13.5" x14ac:dyDescent="0.25">
      <c r="A1026" s="3">
        <f>RSI!A1026</f>
        <v>43501</v>
      </c>
      <c r="B1026" s="2">
        <f>RSI!B1026</f>
        <v>26.446899999999999</v>
      </c>
      <c r="C1026" s="2">
        <f>RSI!I1026</f>
        <v>89.148261704160106</v>
      </c>
      <c r="D1026" s="2">
        <f>MACD!E1026</f>
        <v>0.1009682742407918</v>
      </c>
      <c r="E1026" s="2">
        <f>MACD!F1026</f>
        <v>-2.5642117773192079E-2</v>
      </c>
      <c r="F1026" s="2">
        <f>'Moving Avg'!D1026</f>
        <v>26.446899999999999</v>
      </c>
      <c r="G1026" s="2">
        <f>'Moving Avg'!F1026</f>
        <v>26.379090000000012</v>
      </c>
      <c r="H1026" s="2">
        <f>'Moving Avg'!G1026</f>
        <v>25.371001999999987</v>
      </c>
      <c r="I1026" s="2">
        <f>'Moving Avg'!H1026</f>
        <v>23.186661500000042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</row>
    <row r="1027" spans="1:12" ht="13.5" x14ac:dyDescent="0.25">
      <c r="A1027" s="3">
        <f>RSI!A1027</f>
        <v>43502</v>
      </c>
      <c r="B1027" s="2">
        <f>RSI!B1027</f>
        <v>26.446899999999999</v>
      </c>
      <c r="C1027" s="2">
        <f>RSI!I1027</f>
        <v>89.148261704160092</v>
      </c>
      <c r="D1027" s="2">
        <f>MACD!E1027</f>
        <v>0.1135610581211175</v>
      </c>
      <c r="E1027" s="2">
        <f>MACD!F1027</f>
        <v>2.1985174056698385E-3</v>
      </c>
      <c r="F1027" s="2">
        <f>'Moving Avg'!D1027</f>
        <v>26.446899999999999</v>
      </c>
      <c r="G1027" s="2">
        <f>'Moving Avg'!F1027</f>
        <v>26.412995000000013</v>
      </c>
      <c r="H1027" s="2">
        <f>'Moving Avg'!G1027</f>
        <v>25.43881399999999</v>
      </c>
      <c r="I1027" s="2">
        <f>'Moving Avg'!H1027</f>
        <v>23.208677500000039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</row>
    <row r="1028" spans="1:12" ht="13.5" x14ac:dyDescent="0.25">
      <c r="A1028" s="3">
        <f>RSI!A1028</f>
        <v>43503</v>
      </c>
      <c r="B1028" s="2">
        <f>RSI!B1028</f>
        <v>27.240300000000001</v>
      </c>
      <c r="C1028" s="2">
        <f>RSI!I1028</f>
        <v>96.074935728575028</v>
      </c>
      <c r="D1028" s="2">
        <f>MACD!E1028</f>
        <v>6.3362685855032908E-2</v>
      </c>
      <c r="E1028" s="2">
        <f>MACD!F1028</f>
        <v>1.4431351095542453E-2</v>
      </c>
      <c r="F1028" s="2">
        <f>'Moving Avg'!D1028</f>
        <v>26.605579999999996</v>
      </c>
      <c r="G1028" s="2">
        <f>'Moving Avg'!F1028</f>
        <v>26.486570000000011</v>
      </c>
      <c r="H1028" s="2">
        <f>'Moving Avg'!G1028</f>
        <v>25.522493999999988</v>
      </c>
      <c r="I1028" s="2">
        <f>'Moving Avg'!H1028</f>
        <v>23.234660500000039</v>
      </c>
      <c r="J1028" s="6" t="str">
        <f>OBV!F1028</f>
        <v>BULLISH</v>
      </c>
      <c r="K1028" s="6" t="str">
        <f>OBV!G1028</f>
        <v>STRONG</v>
      </c>
      <c r="L1028" s="6" t="str">
        <f>OBV!H1028</f>
        <v>CONFIRMED BULLISH</v>
      </c>
    </row>
    <row r="1029" spans="1:12" ht="13.5" x14ac:dyDescent="0.25">
      <c r="A1029" s="3">
        <f>RSI!A1029</f>
        <v>43504</v>
      </c>
      <c r="B1029" s="2">
        <f>RSI!B1029</f>
        <v>28.460899999999999</v>
      </c>
      <c r="C1029" s="2">
        <f>RSI!I1029</f>
        <v>98.092338483974999</v>
      </c>
      <c r="D1029" s="2">
        <f>MACD!E1029</f>
        <v>-7.6145015331839261E-2</v>
      </c>
      <c r="E1029" s="2">
        <f>MACD!F1029</f>
        <v>-3.6839221899338907E-3</v>
      </c>
      <c r="F1029" s="2">
        <f>'Moving Avg'!D1029</f>
        <v>27.008379999999999</v>
      </c>
      <c r="G1029" s="2">
        <f>'Moving Avg'!F1029</f>
        <v>26.587270000000007</v>
      </c>
      <c r="H1029" s="2">
        <f>'Moving Avg'!G1029</f>
        <v>25.630585999999994</v>
      </c>
      <c r="I1029" s="2">
        <f>'Moving Avg'!H1029</f>
        <v>23.266746500000039</v>
      </c>
      <c r="J1029" s="6" t="str">
        <f>OBV!F1029</f>
        <v>BULLISH</v>
      </c>
      <c r="K1029" s="6" t="str">
        <f>OBV!G1029</f>
        <v>STRONG</v>
      </c>
      <c r="L1029" s="6" t="str">
        <f>OBV!H1029</f>
        <v>CONFIRMED BULLISH</v>
      </c>
    </row>
    <row r="1030" spans="1:12" ht="13.5" x14ac:dyDescent="0.25">
      <c r="A1030" s="3">
        <f>RSI!A1030</f>
        <v>43507</v>
      </c>
      <c r="B1030" s="2">
        <f>RSI!B1030</f>
        <v>27.2607</v>
      </c>
      <c r="C1030" s="2">
        <f>RSI!I1030</f>
        <v>63.52038608209299</v>
      </c>
      <c r="D1030" s="2">
        <f>MACD!E1030</f>
        <v>-0.11862603460552279</v>
      </c>
      <c r="E1030" s="2">
        <f>MACD!F1030</f>
        <v>-2.6672344673051671E-2</v>
      </c>
      <c r="F1030" s="2">
        <f>'Moving Avg'!D1030</f>
        <v>27.171140000000001</v>
      </c>
      <c r="G1030" s="2">
        <f>'Moving Avg'!F1030</f>
        <v>26.627960000000009</v>
      </c>
      <c r="H1030" s="2">
        <f>'Moving Avg'!G1030</f>
        <v>25.700975999999997</v>
      </c>
      <c r="I1030" s="2">
        <f>'Moving Avg'!H1030</f>
        <v>23.292831500000037</v>
      </c>
      <c r="J1030" s="6" t="str">
        <f>OBV!F1030</f>
        <v>BULLISH</v>
      </c>
      <c r="K1030" s="6" t="str">
        <f>OBV!G1030</f>
        <v>STRONG</v>
      </c>
      <c r="L1030" s="6" t="str">
        <f>OBV!H1030</f>
        <v>CONFIRMED BULLISH</v>
      </c>
    </row>
    <row r="1031" spans="1:12" ht="13.5" x14ac:dyDescent="0.25">
      <c r="A1031" s="3">
        <f>RSI!A1031</f>
        <v>43508</v>
      </c>
      <c r="B1031" s="2">
        <f>RSI!B1031</f>
        <v>27.2607</v>
      </c>
      <c r="C1031" s="2">
        <f>RSI!I1031</f>
        <v>63.520386082092998</v>
      </c>
      <c r="D1031" s="2">
        <f>MACD!E1031</f>
        <v>-0.15983109489566871</v>
      </c>
      <c r="E1031" s="2">
        <f>MACD!F1031</f>
        <v>-5.3304094717575079E-2</v>
      </c>
      <c r="F1031" s="2">
        <f>'Moving Avg'!D1031</f>
        <v>27.3339</v>
      </c>
      <c r="G1031" s="2">
        <f>'Moving Avg'!F1031</f>
        <v>26.668650000000003</v>
      </c>
      <c r="H1031" s="2">
        <f>'Moving Avg'!G1031</f>
        <v>25.771366000000004</v>
      </c>
      <c r="I1031" s="2">
        <f>'Moving Avg'!H1031</f>
        <v>23.318916500000036</v>
      </c>
      <c r="J1031" s="6" t="str">
        <f>OBV!F1031</f>
        <v>BULLISH</v>
      </c>
      <c r="K1031" s="6" t="str">
        <f>OBV!G1031</f>
        <v>STRONG</v>
      </c>
      <c r="L1031" s="6" t="str">
        <f>OBV!H1031</f>
        <v>CONFIRMED BULLISH</v>
      </c>
    </row>
    <row r="1032" spans="1:12" ht="13.5" x14ac:dyDescent="0.25">
      <c r="A1032" s="3">
        <f>RSI!A1032</f>
        <v>43509</v>
      </c>
      <c r="B1032" s="2">
        <f>RSI!B1032</f>
        <v>27.2742</v>
      </c>
      <c r="C1032" s="2">
        <f>RSI!I1032</f>
        <v>63.687339915566191</v>
      </c>
      <c r="D1032" s="2">
        <f>MACD!E1032</f>
        <v>-0.20056689888485835</v>
      </c>
      <c r="E1032" s="2">
        <f>MACD!F1032</f>
        <v>-8.2756655551031733E-2</v>
      </c>
      <c r="F1032" s="2">
        <f>'Moving Avg'!D1032</f>
        <v>27.499360000000003</v>
      </c>
      <c r="G1032" s="2">
        <f>'Moving Avg'!F1032</f>
        <v>26.710014999999999</v>
      </c>
      <c r="H1032" s="2">
        <f>'Moving Avg'!G1032</f>
        <v>25.842026000000001</v>
      </c>
      <c r="I1032" s="2">
        <f>'Moving Avg'!H1032</f>
        <v>23.345069000000034</v>
      </c>
      <c r="J1032" s="6" t="str">
        <f>OBV!F1032</f>
        <v>BULLISH</v>
      </c>
      <c r="K1032" s="6" t="str">
        <f>OBV!G1032</f>
        <v>STRONG</v>
      </c>
      <c r="L1032" s="6" t="str">
        <f>OBV!H1032</f>
        <v>CONFIRMED BULLISH</v>
      </c>
    </row>
    <row r="1033" spans="1:12" ht="13.5" x14ac:dyDescent="0.25">
      <c r="A1033" s="3">
        <f>RSI!A1033</f>
        <v>43510</v>
      </c>
      <c r="B1033" s="2">
        <f>RSI!B1033</f>
        <v>27.2742</v>
      </c>
      <c r="C1033" s="2">
        <f>RSI!I1033</f>
        <v>63.687339915566191</v>
      </c>
      <c r="D1033" s="2">
        <f>MACD!E1033</f>
        <v>-0.2396246723933757</v>
      </c>
      <c r="E1033" s="2">
        <f>MACD!F1033</f>
        <v>-0.11413025891950053</v>
      </c>
      <c r="F1033" s="2">
        <f>'Moving Avg'!D1033</f>
        <v>27.506139999999998</v>
      </c>
      <c r="G1033" s="2">
        <f>'Moving Avg'!F1033</f>
        <v>26.751380000000001</v>
      </c>
      <c r="H1033" s="2">
        <f>'Moving Avg'!G1033</f>
        <v>25.912686000000004</v>
      </c>
      <c r="I1033" s="2">
        <f>'Moving Avg'!H1033</f>
        <v>23.371221500000033</v>
      </c>
      <c r="J1033" s="6" t="str">
        <f>OBV!F1033</f>
        <v>BULLISH</v>
      </c>
      <c r="K1033" s="6" t="str">
        <f>OBV!G1033</f>
        <v>NEUTRAL</v>
      </c>
      <c r="L1033" s="6" t="str">
        <f>OBV!H1033</f>
        <v>CONFIRMED BULLISH</v>
      </c>
    </row>
    <row r="1034" spans="1:12" ht="13.5" x14ac:dyDescent="0.25">
      <c r="A1034" s="3">
        <f>RSI!A1034</f>
        <v>43511</v>
      </c>
      <c r="B1034" s="2">
        <f>RSI!B1034</f>
        <v>26.4605</v>
      </c>
      <c r="C1034" s="2">
        <f>RSI!I1034</f>
        <v>48.250782913990115</v>
      </c>
      <c r="D1034" s="2">
        <f>MACD!E1034</f>
        <v>-0.21664857275026606</v>
      </c>
      <c r="E1034" s="2">
        <f>MACD!F1034</f>
        <v>-0.13463392168565363</v>
      </c>
      <c r="F1034" s="2">
        <f>'Moving Avg'!D1034</f>
        <v>27.106060000000003</v>
      </c>
      <c r="G1034" s="2">
        <f>'Moving Avg'!F1034</f>
        <v>26.75206</v>
      </c>
      <c r="H1034" s="2">
        <f>'Moving Avg'!G1034</f>
        <v>25.967072000000009</v>
      </c>
      <c r="I1034" s="2">
        <f>'Moving Avg'!H1034</f>
        <v>23.393305500000032</v>
      </c>
      <c r="J1034" s="6" t="str">
        <f>OBV!F1034</f>
        <v>BULLISH</v>
      </c>
      <c r="K1034" s="6" t="str">
        <f>OBV!G1034</f>
        <v>NEUTRAL</v>
      </c>
      <c r="L1034" s="6" t="str">
        <f>OBV!H1034</f>
        <v>BULLISH DIVERGENCE</v>
      </c>
    </row>
    <row r="1035" spans="1:12" ht="13.5" x14ac:dyDescent="0.25">
      <c r="A1035" s="3">
        <f>RSI!A1035</f>
        <v>43514</v>
      </c>
      <c r="B1035" s="2">
        <f>RSI!B1035</f>
        <v>27.253900000000002</v>
      </c>
      <c r="C1035" s="2">
        <f>RSI!I1035</f>
        <v>58.749555478815857</v>
      </c>
      <c r="D1035" s="2">
        <f>MACD!E1035</f>
        <v>-0.25510378160252856</v>
      </c>
      <c r="E1035" s="2">
        <f>MACD!F1035</f>
        <v>-0.15872789366902862</v>
      </c>
      <c r="F1035" s="2">
        <f>'Moving Avg'!D1035</f>
        <v>27.104700000000001</v>
      </c>
      <c r="G1035" s="2">
        <f>'Moving Avg'!F1035</f>
        <v>26.79241</v>
      </c>
      <c r="H1035" s="2">
        <f>'Moving Avg'!G1035</f>
        <v>26.037326000000004</v>
      </c>
      <c r="I1035" s="2">
        <f>'Moving Avg'!H1035</f>
        <v>23.419356500000031</v>
      </c>
      <c r="J1035" s="6" t="str">
        <f>OBV!F1035</f>
        <v>BULLISH</v>
      </c>
      <c r="K1035" s="6" t="str">
        <f>OBV!G1035</f>
        <v>NEUTRAL</v>
      </c>
      <c r="L1035" s="6" t="str">
        <f>OBV!H1035</f>
        <v>BULLISH DIVERGENCE</v>
      </c>
    </row>
    <row r="1036" spans="1:12" ht="13.5" x14ac:dyDescent="0.25">
      <c r="A1036" s="3">
        <f>RSI!A1036</f>
        <v>43515</v>
      </c>
      <c r="B1036" s="2">
        <f>RSI!B1036</f>
        <v>26.6571</v>
      </c>
      <c r="C1036" s="2">
        <f>RSI!I1036</f>
        <v>50.45717899123018</v>
      </c>
      <c r="D1036" s="2">
        <f>MACD!E1036</f>
        <v>-0.24731451467363996</v>
      </c>
      <c r="E1036" s="2">
        <f>MACD!F1036</f>
        <v>-0.1764452178699509</v>
      </c>
      <c r="F1036" s="2">
        <f>'Moving Avg'!D1036</f>
        <v>26.983979999999995</v>
      </c>
      <c r="G1036" s="2">
        <f>'Moving Avg'!F1036</f>
        <v>26.802919999999993</v>
      </c>
      <c r="H1036" s="2">
        <f>'Moving Avg'!G1036</f>
        <v>26.095644000000007</v>
      </c>
      <c r="I1036" s="2">
        <f>'Moving Avg'!H1036</f>
        <v>23.442423500000032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25.863700000000001</v>
      </c>
      <c r="C1037" s="2">
        <f>RSI!I1037</f>
        <v>41.974906351762549</v>
      </c>
      <c r="D1037" s="2">
        <f>MACD!E1037</f>
        <v>-0.18201848486128469</v>
      </c>
      <c r="E1037" s="2">
        <f>MACD!F1037</f>
        <v>-0.17755987126821765</v>
      </c>
      <c r="F1037" s="2">
        <f>'Moving Avg'!D1037</f>
        <v>26.701879999999999</v>
      </c>
      <c r="G1037" s="2">
        <f>'Moving Avg'!F1037</f>
        <v>26.773759999999999</v>
      </c>
      <c r="H1037" s="2">
        <f>'Moving Avg'!G1037</f>
        <v>26.123854000000009</v>
      </c>
      <c r="I1037" s="2">
        <f>'Moving Avg'!H1037</f>
        <v>23.46152350000003</v>
      </c>
      <c r="J1037" s="6" t="str">
        <f>OBV!F1037</f>
        <v>BEARISH</v>
      </c>
      <c r="K1037" s="6" t="str">
        <f>OBV!G1037</f>
        <v>WEAK</v>
      </c>
      <c r="L1037" s="6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25.802700000000002</v>
      </c>
      <c r="C1038" s="2">
        <f>RSI!I1038</f>
        <v>41.398673506267087</v>
      </c>
      <c r="D1038" s="2">
        <f>MACD!E1038</f>
        <v>4.4398688077826876E-3</v>
      </c>
      <c r="E1038" s="2">
        <f>MACD!F1038</f>
        <v>-0.1411599232530176</v>
      </c>
      <c r="F1038" s="2">
        <f>'Moving Avg'!D1038</f>
        <v>26.407579999999996</v>
      </c>
      <c r="G1038" s="2">
        <f>'Moving Avg'!F1038</f>
        <v>26.74155</v>
      </c>
      <c r="H1038" s="2">
        <f>'Moving Avg'!G1038</f>
        <v>26.128872000000012</v>
      </c>
      <c r="I1038" s="2">
        <f>'Moving Avg'!H1038</f>
        <v>23.480318500000031</v>
      </c>
      <c r="J1038" s="6" t="str">
        <f>OBV!F1038</f>
        <v>BEARISH</v>
      </c>
      <c r="K1038" s="6" t="str">
        <f>OBV!G1038</f>
        <v>WEAK</v>
      </c>
      <c r="L1038" s="6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25.802700000000002</v>
      </c>
      <c r="C1039" s="2">
        <f>RSI!I1039</f>
        <v>41.398673506267087</v>
      </c>
      <c r="D1039" s="2">
        <f>MACD!E1039</f>
        <v>0.35464239810625386</v>
      </c>
      <c r="E1039" s="2">
        <f>MACD!F1039</f>
        <v>-4.1999458981163307E-2</v>
      </c>
      <c r="F1039" s="2">
        <f>'Moving Avg'!D1039</f>
        <v>26.276019999999999</v>
      </c>
      <c r="G1039" s="2">
        <f>'Moving Avg'!F1039</f>
        <v>26.709339999999997</v>
      </c>
      <c r="H1039" s="2">
        <f>'Moving Avg'!G1039</f>
        <v>26.127516000000011</v>
      </c>
      <c r="I1039" s="2">
        <f>'Moving Avg'!H1039</f>
        <v>23.499113500000032</v>
      </c>
      <c r="J1039" s="6" t="str">
        <f>OBV!F1039</f>
        <v>BEARISH</v>
      </c>
      <c r="K1039" s="6" t="str">
        <f>OBV!G1039</f>
        <v>WEAK</v>
      </c>
      <c r="L1039" s="6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25.802700000000002</v>
      </c>
      <c r="C1040" s="2">
        <f>RSI!I1040</f>
        <v>41.398673506267087</v>
      </c>
      <c r="D1040" s="2">
        <f>MACD!E1040</f>
        <v>0.47062281395997019</v>
      </c>
      <c r="E1040" s="2">
        <f>MACD!F1040</f>
        <v>6.0524995607063405E-2</v>
      </c>
      <c r="F1040" s="2">
        <f>'Moving Avg'!D1040</f>
        <v>25.985779999999998</v>
      </c>
      <c r="G1040" s="2">
        <f>'Moving Avg'!F1040</f>
        <v>26.677129999999998</v>
      </c>
      <c r="H1040" s="2">
        <f>'Moving Avg'!G1040</f>
        <v>26.13253400000001</v>
      </c>
      <c r="I1040" s="2">
        <f>'Moving Avg'!H1040</f>
        <v>23.517908500000029</v>
      </c>
      <c r="J1040" s="6" t="str">
        <f>OBV!F1040</f>
        <v>BEARISH</v>
      </c>
      <c r="K1040" s="6" t="str">
        <f>OBV!G1040</f>
        <v>WEAK</v>
      </c>
      <c r="L1040" s="6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27.158899999999999</v>
      </c>
      <c r="C1041" s="2">
        <f>RSI!I1041</f>
        <v>57.572254398790236</v>
      </c>
      <c r="D1041" s="2">
        <f>MACD!E1041</f>
        <v>0.47228356354381873</v>
      </c>
      <c r="E1041" s="2">
        <f>MACD!F1041</f>
        <v>0.14287670919441448</v>
      </c>
      <c r="F1041" s="2">
        <f>'Moving Avg'!D1041</f>
        <v>26.08614</v>
      </c>
      <c r="G1041" s="2">
        <f>'Moving Avg'!F1041</f>
        <v>26.712730000000004</v>
      </c>
      <c r="H1041" s="2">
        <f>'Moving Avg'!G1041</f>
        <v>26.173898000000008</v>
      </c>
      <c r="I1041" s="2">
        <f>'Moving Avg'!H1041</f>
        <v>23.54348450000003</v>
      </c>
      <c r="J1041" s="6" t="str">
        <f>OBV!F1041</f>
        <v>BEARISH</v>
      </c>
      <c r="K1041" s="6" t="str">
        <f>OBV!G1041</f>
        <v>WEAK</v>
      </c>
      <c r="L1041" s="6" t="str">
        <f>OBV!H1041</f>
        <v>BEARISH DIVERGENCE</v>
      </c>
    </row>
    <row r="1042" spans="1:12" ht="13.5" x14ac:dyDescent="0.25">
      <c r="A1042" s="3">
        <f>RSI!A1042</f>
        <v>43523</v>
      </c>
      <c r="B1042" s="2">
        <f>RSI!B1042</f>
        <v>27.158899999999999</v>
      </c>
      <c r="C1042" s="2">
        <f>RSI!I1042</f>
        <v>57.572254398790236</v>
      </c>
      <c r="D1042" s="2">
        <f>MACD!E1042</f>
        <v>0.47143960878992885</v>
      </c>
      <c r="E1042" s="2">
        <f>MACD!F1042</f>
        <v>0.20858928911351737</v>
      </c>
      <c r="F1042" s="2">
        <f>'Moving Avg'!D1042</f>
        <v>26.345179999999999</v>
      </c>
      <c r="G1042" s="2">
        <f>'Moving Avg'!F1042</f>
        <v>26.748330000000003</v>
      </c>
      <c r="H1042" s="2">
        <f>'Moving Avg'!G1042</f>
        <v>26.215262000000003</v>
      </c>
      <c r="I1042" s="2">
        <f>'Moving Avg'!H1042</f>
        <v>23.569060500000031</v>
      </c>
      <c r="J1042" s="6" t="str">
        <f>OBV!F1042</f>
        <v>BEARISH</v>
      </c>
      <c r="K1042" s="6" t="str">
        <f>OBV!G1042</f>
        <v>WEAK</v>
      </c>
      <c r="L1042" s="6" t="str">
        <f>OBV!H1042</f>
        <v>BEARISH DIVERGENCE</v>
      </c>
    </row>
    <row r="1043" spans="1:12" ht="13.5" x14ac:dyDescent="0.25">
      <c r="A1043" s="3">
        <f>RSI!A1043</f>
        <v>43524</v>
      </c>
      <c r="B1043" s="2">
        <f>RSI!B1043</f>
        <v>26.507899999999999</v>
      </c>
      <c r="C1043" s="2">
        <f>RSI!I1043</f>
        <v>49.904547926653912</v>
      </c>
      <c r="D1043" s="2">
        <f>MACD!E1043</f>
        <v>0.51494204185978631</v>
      </c>
      <c r="E1043" s="2">
        <f>MACD!F1043</f>
        <v>0.26985983966277116</v>
      </c>
      <c r="F1043" s="2">
        <f>'Moving Avg'!D1043</f>
        <v>26.486220000000003</v>
      </c>
      <c r="G1043" s="2">
        <f>'Moving Avg'!F1043</f>
        <v>26.751380000000005</v>
      </c>
      <c r="H1043" s="2">
        <f>'Moving Avg'!G1043</f>
        <v>26.243606000000003</v>
      </c>
      <c r="I1043" s="2">
        <f>'Moving Avg'!H1043</f>
        <v>23.591381500000029</v>
      </c>
      <c r="J1043" s="6" t="str">
        <f>OBV!F1043</f>
        <v>BEARISH</v>
      </c>
      <c r="K1043" s="6" t="str">
        <f>OBV!G1043</f>
        <v>WEAK</v>
      </c>
      <c r="L1043" s="6" t="str">
        <f>OBV!H1043</f>
        <v>BEARISH DIVERGENCE</v>
      </c>
    </row>
    <row r="1044" spans="1:12" ht="13.5" x14ac:dyDescent="0.25">
      <c r="A1044" s="3">
        <f>RSI!A1044</f>
        <v>43525</v>
      </c>
      <c r="B1044" s="2">
        <f>RSI!B1044</f>
        <v>25.836600000000001</v>
      </c>
      <c r="C1044" s="2">
        <f>RSI!I1044</f>
        <v>43.474590654704429</v>
      </c>
      <c r="D1044" s="2">
        <f>MACD!E1044</f>
        <v>0.47643093338905018</v>
      </c>
      <c r="E1044" s="2">
        <f>MACD!F1044</f>
        <v>0.31117405840802698</v>
      </c>
      <c r="F1044" s="2">
        <f>'Moving Avg'!D1044</f>
        <v>26.493000000000002</v>
      </c>
      <c r="G1044" s="2">
        <f>'Moving Avg'!F1044</f>
        <v>26.720865000000003</v>
      </c>
      <c r="H1044" s="2">
        <f>'Moving Avg'!G1044</f>
        <v>26.258524000000008</v>
      </c>
      <c r="I1044" s="2">
        <f>'Moving Avg'!H1044</f>
        <v>23.610346000000028</v>
      </c>
      <c r="J1044" s="6" t="str">
        <f>OBV!F1044</f>
        <v>BEARISH</v>
      </c>
      <c r="K1044" s="6" t="str">
        <f>OBV!G1044</f>
        <v>WEAK</v>
      </c>
      <c r="L1044" s="6" t="str">
        <f>OBV!H1044</f>
        <v>BEARISH DIVERGENCE</v>
      </c>
    </row>
    <row r="1045" spans="1:12" ht="13.5" x14ac:dyDescent="0.25">
      <c r="A1045" s="3">
        <f>RSI!A1045</f>
        <v>43528</v>
      </c>
      <c r="B1045" s="2">
        <f>RSI!B1045</f>
        <v>25.836600000000001</v>
      </c>
      <c r="C1045" s="2">
        <f>RSI!I1045</f>
        <v>43.474590654704436</v>
      </c>
      <c r="D1045" s="2">
        <f>MACD!E1045</f>
        <v>0.57000051013261555</v>
      </c>
      <c r="E1045" s="2">
        <f>MACD!F1045</f>
        <v>0.3629393487529447</v>
      </c>
      <c r="F1045" s="2">
        <f>'Moving Avg'!D1045</f>
        <v>26.499779999999998</v>
      </c>
      <c r="G1045" s="2">
        <f>'Moving Avg'!F1045</f>
        <v>26.690350000000006</v>
      </c>
      <c r="H1045" s="2">
        <f>'Moving Avg'!G1045</f>
        <v>26.27344200000001</v>
      </c>
      <c r="I1045" s="2">
        <f>'Moving Avg'!H1045</f>
        <v>23.629310500000024</v>
      </c>
      <c r="J1045" s="6" t="str">
        <f>OBV!F1045</f>
        <v>BEARISH</v>
      </c>
      <c r="K1045" s="6" t="str">
        <f>OBV!G1045</f>
        <v>WEAK</v>
      </c>
      <c r="L1045" s="6" t="str">
        <f>OBV!H1045</f>
        <v>BEARISH DIVERGENCE</v>
      </c>
    </row>
    <row r="1046" spans="1:12" ht="13.5" x14ac:dyDescent="0.25">
      <c r="A1046" s="3">
        <f>RSI!A1046</f>
        <v>43529</v>
      </c>
      <c r="B1046" s="2">
        <f>RSI!B1046</f>
        <v>25.836600000000001</v>
      </c>
      <c r="C1046" s="2">
        <f>RSI!I1046</f>
        <v>43.474590654704443</v>
      </c>
      <c r="D1046" s="2">
        <f>MACD!E1046</f>
        <v>0.56115045760825666</v>
      </c>
      <c r="E1046" s="2">
        <f>MACD!F1046</f>
        <v>0.40258157052400712</v>
      </c>
      <c r="F1046" s="2">
        <f>'Moving Avg'!D1046</f>
        <v>26.235320000000002</v>
      </c>
      <c r="G1046" s="2">
        <f>'Moving Avg'!F1046</f>
        <v>26.659835000000005</v>
      </c>
      <c r="H1046" s="2">
        <f>'Moving Avg'!G1046</f>
        <v>26.288360000000011</v>
      </c>
      <c r="I1046" s="2">
        <f>'Moving Avg'!H1046</f>
        <v>23.648275000000023</v>
      </c>
      <c r="J1046" s="6" t="str">
        <f>OBV!F1046</f>
        <v>BEARISH</v>
      </c>
      <c r="K1046" s="6" t="str">
        <f>OBV!G1046</f>
        <v>WEAK</v>
      </c>
      <c r="L1046" s="6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25.843399999999999</v>
      </c>
      <c r="C1047" s="2">
        <f>RSI!I1047</f>
        <v>43.566582774356391</v>
      </c>
      <c r="D1047" s="2">
        <f>MACD!E1047</f>
        <v>0.43460696394833676</v>
      </c>
      <c r="E1047" s="2">
        <f>MACD!F1047</f>
        <v>0.40898664920887307</v>
      </c>
      <c r="F1047" s="2">
        <f>'Moving Avg'!D1047</f>
        <v>25.97222</v>
      </c>
      <c r="G1047" s="2">
        <f>'Moving Avg'!F1047</f>
        <v>26.629660000000001</v>
      </c>
      <c r="H1047" s="2">
        <f>'Moving Avg'!G1047</f>
        <v>26.303414000000011</v>
      </c>
      <c r="I1047" s="2">
        <f>'Moving Avg'!H1047</f>
        <v>23.667273500000018</v>
      </c>
      <c r="J1047" s="6" t="str">
        <f>OBV!F1047</f>
        <v>BULLISH</v>
      </c>
      <c r="K1047" s="6" t="str">
        <f>OBV!G1047</f>
        <v>STRONG</v>
      </c>
      <c r="L1047" s="6" t="str">
        <f>OBV!H1047</f>
        <v>BULLISH DIVERGENCE</v>
      </c>
    </row>
    <row r="1048" spans="1:12" ht="13.5" x14ac:dyDescent="0.25">
      <c r="A1048" s="3">
        <f>RSI!A1048</f>
        <v>43531</v>
      </c>
      <c r="B1048" s="2">
        <f>RSI!B1048</f>
        <v>25.843399999999999</v>
      </c>
      <c r="C1048" s="2">
        <f>RSI!I1048</f>
        <v>43.566582774356398</v>
      </c>
      <c r="D1048" s="2">
        <f>MACD!E1048</f>
        <v>0.32135713884214923</v>
      </c>
      <c r="E1048" s="2">
        <f>MACD!F1048</f>
        <v>0.39146074713552836</v>
      </c>
      <c r="F1048" s="2">
        <f>'Moving Avg'!D1048</f>
        <v>25.839319999999997</v>
      </c>
      <c r="G1048" s="2">
        <f>'Moving Avg'!F1048</f>
        <v>26.559814999999997</v>
      </c>
      <c r="H1048" s="2">
        <f>'Moving Avg'!G1048</f>
        <v>26.31846800000001</v>
      </c>
      <c r="I1048" s="2">
        <f>'Moving Avg'!H1048</f>
        <v>23.686272000000017</v>
      </c>
      <c r="J1048" s="6" t="str">
        <f>OBV!F1048</f>
        <v>BULLISH</v>
      </c>
      <c r="K1048" s="6" t="str">
        <f>OBV!G1048</f>
        <v>STRONG</v>
      </c>
      <c r="L1048" s="6" t="str">
        <f>OBV!H1048</f>
        <v>BULLISH DIVERGENCE</v>
      </c>
    </row>
    <row r="1049" spans="1:12" ht="13.5" x14ac:dyDescent="0.25">
      <c r="A1049" s="3">
        <f>RSI!A1049</f>
        <v>43532</v>
      </c>
      <c r="B1049" s="2">
        <f>RSI!B1049</f>
        <v>25.850200000000001</v>
      </c>
      <c r="C1049" s="2">
        <f>RSI!I1049</f>
        <v>43.672897564785117</v>
      </c>
      <c r="D1049" s="2">
        <f>MACD!E1049</f>
        <v>0.2279989324046312</v>
      </c>
      <c r="E1049" s="2">
        <f>MACD!F1049</f>
        <v>0.35876838418934898</v>
      </c>
      <c r="F1049" s="2">
        <f>'Moving Avg'!D1049</f>
        <v>25.842039999999997</v>
      </c>
      <c r="G1049" s="2">
        <f>'Moving Avg'!F1049</f>
        <v>26.429279999999999</v>
      </c>
      <c r="H1049" s="2">
        <f>'Moving Avg'!G1049</f>
        <v>26.333658000000014</v>
      </c>
      <c r="I1049" s="2">
        <f>'Moving Avg'!H1049</f>
        <v>23.705304500000015</v>
      </c>
      <c r="J1049" s="6" t="str">
        <f>OBV!F1049</f>
        <v>BULLISH</v>
      </c>
      <c r="K1049" s="6" t="str">
        <f>OBV!G1049</f>
        <v>STRONG</v>
      </c>
      <c r="L1049" s="6" t="str">
        <f>OBV!H1049</f>
        <v>CONFIRMED BULLISH</v>
      </c>
    </row>
    <row r="1050" spans="1:12" ht="13.5" x14ac:dyDescent="0.25">
      <c r="A1050" s="3">
        <f>RSI!A1050</f>
        <v>43535</v>
      </c>
      <c r="B1050" s="2">
        <f>RSI!B1050</f>
        <v>25.843399999999999</v>
      </c>
      <c r="C1050" s="2">
        <f>RSI!I1050</f>
        <v>43.584472819168333</v>
      </c>
      <c r="D1050" s="2">
        <f>MACD!E1050</f>
        <v>0.15221915320253387</v>
      </c>
      <c r="E1050" s="2">
        <f>MACD!F1050</f>
        <v>0.31745853799198598</v>
      </c>
      <c r="F1050" s="2">
        <f>'Moving Avg'!D1050</f>
        <v>25.843399999999995</v>
      </c>
      <c r="G1050" s="2">
        <f>'Moving Avg'!F1050</f>
        <v>26.358414999999997</v>
      </c>
      <c r="H1050" s="2">
        <f>'Moving Avg'!G1050</f>
        <v>26.34857800000001</v>
      </c>
      <c r="I1050" s="2">
        <f>'Moving Avg'!H1050</f>
        <v>23.721427000000013</v>
      </c>
      <c r="J1050" s="6" t="str">
        <f>OBV!F1050</f>
        <v>BULLISH</v>
      </c>
      <c r="K1050" s="6" t="str">
        <f>OBV!G1050</f>
        <v>STRONG</v>
      </c>
      <c r="L1050" s="6" t="str">
        <f>OBV!H1050</f>
        <v>CONFIRMED BULLISH</v>
      </c>
    </row>
    <row r="1051" spans="1:12" ht="13.5" x14ac:dyDescent="0.25">
      <c r="A1051" s="3">
        <f>RSI!A1051</f>
        <v>43536</v>
      </c>
      <c r="B1051" s="2">
        <f>RSI!B1051</f>
        <v>25.843399999999999</v>
      </c>
      <c r="C1051" s="2">
        <f>RSI!I1051</f>
        <v>43.584472819168333</v>
      </c>
      <c r="D1051" s="2">
        <f>MACD!E1051</f>
        <v>0.29929517629829405</v>
      </c>
      <c r="E1051" s="2">
        <f>MACD!F1051</f>
        <v>0.3138258656532476</v>
      </c>
      <c r="F1051" s="2">
        <f>'Moving Avg'!D1051</f>
        <v>25.844760000000001</v>
      </c>
      <c r="G1051" s="2">
        <f>'Moving Avg'!F1051</f>
        <v>26.287549999999992</v>
      </c>
      <c r="H1051" s="2">
        <f>'Moving Avg'!G1051</f>
        <v>26.363498000000014</v>
      </c>
      <c r="I1051" s="2">
        <f>'Moving Avg'!H1051</f>
        <v>23.737397000000009</v>
      </c>
      <c r="J1051" s="6" t="str">
        <f>OBV!F1051</f>
        <v>BULLISH</v>
      </c>
      <c r="K1051" s="6" t="str">
        <f>OBV!G1051</f>
        <v>STRONG</v>
      </c>
      <c r="L1051" s="6" t="str">
        <f>OBV!H1051</f>
        <v>CONFIRMED BULLISH</v>
      </c>
    </row>
    <row r="1052" spans="1:12" ht="13.5" x14ac:dyDescent="0.25">
      <c r="A1052" s="3">
        <f>RSI!A1052</f>
        <v>43537</v>
      </c>
      <c r="B1052" s="2">
        <f>RSI!B1052</f>
        <v>25.843399999999999</v>
      </c>
      <c r="C1052" s="2">
        <f>RSI!I1052</f>
        <v>43.584472819168333</v>
      </c>
      <c r="D1052" s="2">
        <f>MACD!E1052</f>
        <v>0.42610636047533745</v>
      </c>
      <c r="E1052" s="2">
        <f>MACD!F1052</f>
        <v>0.33628196461766557</v>
      </c>
      <c r="F1052" s="2">
        <f>'Moving Avg'!D1052</f>
        <v>25.844760000000001</v>
      </c>
      <c r="G1052" s="2">
        <f>'Moving Avg'!F1052</f>
        <v>26.21600999999999</v>
      </c>
      <c r="H1052" s="2">
        <f>'Moving Avg'!G1052</f>
        <v>26.378418000000011</v>
      </c>
      <c r="I1052" s="2">
        <f>'Moving Avg'!H1052</f>
        <v>23.753367000000008</v>
      </c>
      <c r="J1052" s="6" t="str">
        <f>OBV!F1052</f>
        <v>BULLISH</v>
      </c>
      <c r="K1052" s="6" t="str">
        <f>OBV!G1052</f>
        <v>STRONG</v>
      </c>
      <c r="L1052" s="6" t="str">
        <f>OBV!H1052</f>
        <v>NEUTRAL</v>
      </c>
    </row>
    <row r="1053" spans="1:12" ht="13.5" x14ac:dyDescent="0.25">
      <c r="A1053" s="3">
        <f>RSI!A1053</f>
        <v>43538</v>
      </c>
      <c r="B1053" s="2">
        <f>RSI!B1053</f>
        <v>25.843399999999999</v>
      </c>
      <c r="C1053" s="2">
        <f>RSI!I1053</f>
        <v>43.58447281916834</v>
      </c>
      <c r="D1053" s="2">
        <f>MACD!E1053</f>
        <v>0.43544154624965259</v>
      </c>
      <c r="E1053" s="2">
        <f>MACD!F1053</f>
        <v>0.35611388094406304</v>
      </c>
      <c r="F1053" s="2">
        <f>'Moving Avg'!D1053</f>
        <v>25.844760000000001</v>
      </c>
      <c r="G1053" s="2">
        <f>'Moving Avg'!F1053</f>
        <v>26.144469999999991</v>
      </c>
      <c r="H1053" s="2">
        <f>'Moving Avg'!G1053</f>
        <v>26.379910000000013</v>
      </c>
      <c r="I1053" s="2">
        <f>'Moving Avg'!H1053</f>
        <v>23.769337</v>
      </c>
      <c r="J1053" s="6" t="str">
        <f>OBV!F1053</f>
        <v>BULLISH</v>
      </c>
      <c r="K1053" s="6" t="str">
        <f>OBV!G1053</f>
        <v>STRONG</v>
      </c>
      <c r="L1053" s="6" t="str">
        <f>OBV!H1053</f>
        <v>NEUTRAL</v>
      </c>
    </row>
    <row r="1054" spans="1:12" ht="13.5" x14ac:dyDescent="0.25">
      <c r="A1054" s="3">
        <f>RSI!A1054</f>
        <v>43539</v>
      </c>
      <c r="B1054" s="2">
        <f>RSI!B1054</f>
        <v>25.843399999999999</v>
      </c>
      <c r="C1054" s="2">
        <f>RSI!I1054</f>
        <v>43.584472819168333</v>
      </c>
      <c r="D1054" s="2">
        <f>MACD!E1054</f>
        <v>0.34208886791044435</v>
      </c>
      <c r="E1054" s="2">
        <f>MACD!F1054</f>
        <v>0.35330887833733932</v>
      </c>
      <c r="F1054" s="2">
        <f>'Moving Avg'!D1054</f>
        <v>25.843399999999995</v>
      </c>
      <c r="G1054" s="2">
        <f>'Moving Avg'!F1054</f>
        <v>26.113614999999989</v>
      </c>
      <c r="H1054" s="2">
        <f>'Moving Avg'!G1054</f>
        <v>26.381402000000012</v>
      </c>
      <c r="I1054" s="2">
        <f>'Moving Avg'!H1054</f>
        <v>23.785307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25.843399999999999</v>
      </c>
      <c r="C1055" s="2">
        <f>RSI!I1055</f>
        <v>43.58447281916834</v>
      </c>
      <c r="D1055" s="2">
        <f>MACD!E1055</f>
        <v>0.26497336359442158</v>
      </c>
      <c r="E1055" s="2">
        <f>MACD!F1055</f>
        <v>0.33564177538875578</v>
      </c>
      <c r="F1055" s="2">
        <f>'Moving Avg'!D1055</f>
        <v>25.843399999999995</v>
      </c>
      <c r="G1055" s="2">
        <f>'Moving Avg'!F1055</f>
        <v>26.043089999999989</v>
      </c>
      <c r="H1055" s="2">
        <f>'Moving Avg'!G1055</f>
        <v>26.382894000000011</v>
      </c>
      <c r="I1055" s="2">
        <f>'Moving Avg'!H1055</f>
        <v>23.801276999999999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</row>
    <row r="1056" spans="1:12" ht="13.5" x14ac:dyDescent="0.25">
      <c r="A1056" s="3">
        <f>RSI!A1056</f>
        <v>43543</v>
      </c>
      <c r="B1056" s="2">
        <f>RSI!B1056</f>
        <v>25.843399999999999</v>
      </c>
      <c r="C1056" s="2">
        <f>RSI!I1056</f>
        <v>43.584472819168347</v>
      </c>
      <c r="D1056" s="2">
        <f>MACD!E1056</f>
        <v>0.20145810108364159</v>
      </c>
      <c r="E1056" s="2">
        <f>MACD!F1056</f>
        <v>0.30880504052773294</v>
      </c>
      <c r="F1056" s="2">
        <f>'Moving Avg'!D1056</f>
        <v>25.843399999999995</v>
      </c>
      <c r="G1056" s="2">
        <f>'Moving Avg'!F1056</f>
        <v>26.002404999999989</v>
      </c>
      <c r="H1056" s="2">
        <f>'Moving Avg'!G1056</f>
        <v>26.384386000000003</v>
      </c>
      <c r="I1056" s="2">
        <f>'Moving Avg'!H1056</f>
        <v>23.817246999999998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</row>
    <row r="1057" spans="1:12" ht="13.5" x14ac:dyDescent="0.25">
      <c r="A1057" s="3">
        <f>RSI!A1057</f>
        <v>43545</v>
      </c>
      <c r="B1057" s="2">
        <f>RSI!B1057</f>
        <v>25.843399999999999</v>
      </c>
      <c r="C1057" s="2">
        <f>RSI!I1057</f>
        <v>43.584472819168347</v>
      </c>
      <c r="D1057" s="2">
        <f>MACD!E1057</f>
        <v>0.15036827317823409</v>
      </c>
      <c r="E1057" s="2">
        <f>MACD!F1057</f>
        <v>0.27711768705783318</v>
      </c>
      <c r="F1057" s="2">
        <f>'Moving Avg'!D1057</f>
        <v>25.843399999999995</v>
      </c>
      <c r="G1057" s="2">
        <f>'Moving Avg'!F1057</f>
        <v>26.001389999999986</v>
      </c>
      <c r="H1057" s="2">
        <f>'Moving Avg'!G1057</f>
        <v>26.385878000000002</v>
      </c>
      <c r="I1057" s="2">
        <f>'Moving Avg'!H1057</f>
        <v>23.833216999999994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</row>
    <row r="1058" spans="1:12" ht="13.5" x14ac:dyDescent="0.25">
      <c r="A1058" s="3">
        <f>RSI!A1058</f>
        <v>43546</v>
      </c>
      <c r="B1058" s="2">
        <f>RSI!B1058</f>
        <v>25.843399999999999</v>
      </c>
      <c r="C1058" s="2">
        <f>RSI!I1058</f>
        <v>43.584472819168347</v>
      </c>
      <c r="D1058" s="2">
        <f>MACD!E1058</f>
        <v>0.10862703167766341</v>
      </c>
      <c r="E1058" s="2">
        <f>MACD!F1058</f>
        <v>0.24341955598179923</v>
      </c>
      <c r="F1058" s="2">
        <f>'Moving Avg'!D1058</f>
        <v>25.843399999999995</v>
      </c>
      <c r="G1058" s="2">
        <f>'Moving Avg'!F1058</f>
        <v>26.003424999999986</v>
      </c>
      <c r="H1058" s="2">
        <f>'Moving Avg'!G1058</f>
        <v>26.387370000000001</v>
      </c>
      <c r="I1058" s="2">
        <f>'Moving Avg'!H1058</f>
        <v>23.849186999999993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</row>
    <row r="1059" spans="1:12" ht="13.5" x14ac:dyDescent="0.25">
      <c r="A1059" s="3">
        <f>RSI!A1059</f>
        <v>43549</v>
      </c>
      <c r="B1059" s="2">
        <f>RSI!B1059</f>
        <v>25.843399999999999</v>
      </c>
      <c r="C1059" s="2">
        <f>RSI!I1059</f>
        <v>43.584472819168347</v>
      </c>
      <c r="D1059" s="2">
        <f>MACD!E1059</f>
        <v>7.5732018744993468E-2</v>
      </c>
      <c r="E1059" s="2">
        <f>MACD!F1059</f>
        <v>0.20988204853443809</v>
      </c>
      <c r="F1059" s="2">
        <f>'Moving Avg'!D1059</f>
        <v>25.843399999999995</v>
      </c>
      <c r="G1059" s="2">
        <f>'Moving Avg'!F1059</f>
        <v>26.005459999999989</v>
      </c>
      <c r="H1059" s="2">
        <f>'Moving Avg'!G1059</f>
        <v>26.375299999999996</v>
      </c>
      <c r="I1059" s="2">
        <f>'Moving Avg'!H1059</f>
        <v>23.865156999999986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</row>
    <row r="1060" spans="1:12" ht="13.5" x14ac:dyDescent="0.25">
      <c r="A1060" s="3">
        <f>RSI!A1060</f>
        <v>43550</v>
      </c>
      <c r="B1060" s="2">
        <f>RSI!B1060</f>
        <v>25.843399999999999</v>
      </c>
      <c r="C1060" s="2">
        <f>RSI!I1060</f>
        <v>43.584472819168347</v>
      </c>
      <c r="D1060" s="2">
        <f>MACD!E1060</f>
        <v>4.812786879780262E-2</v>
      </c>
      <c r="E1060" s="2">
        <f>MACD!F1060</f>
        <v>0.17753121258711102</v>
      </c>
      <c r="F1060" s="2">
        <f>'Moving Avg'!D1060</f>
        <v>25.843399999999995</v>
      </c>
      <c r="G1060" s="2">
        <f>'Moving Avg'!F1060</f>
        <v>26.007494999999988</v>
      </c>
      <c r="H1060" s="2">
        <f>'Moving Avg'!G1060</f>
        <v>26.363229999999994</v>
      </c>
      <c r="I1060" s="2">
        <f>'Moving Avg'!H1060</f>
        <v>23.881126999999982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</row>
    <row r="1061" spans="1:12" ht="13.5" x14ac:dyDescent="0.25">
      <c r="A1061" s="3">
        <f>RSI!A1061</f>
        <v>43551</v>
      </c>
      <c r="B1061" s="2">
        <f>RSI!B1061</f>
        <v>25.843399999999999</v>
      </c>
      <c r="C1061" s="2">
        <f>RSI!I1061</f>
        <v>43.584472819168347</v>
      </c>
      <c r="D1061" s="2">
        <f>MACD!E1061</f>
        <v>2.5952220049454411E-2</v>
      </c>
      <c r="E1061" s="2">
        <f>MACD!F1061</f>
        <v>0.14721541407957969</v>
      </c>
      <c r="F1061" s="2">
        <f>'Moving Avg'!D1061</f>
        <v>25.843399999999995</v>
      </c>
      <c r="G1061" s="2">
        <f>'Moving Avg'!F1061</f>
        <v>25.941719999999986</v>
      </c>
      <c r="H1061" s="2">
        <f>'Moving Avg'!G1061</f>
        <v>26.351159999999989</v>
      </c>
      <c r="I1061" s="2">
        <f>'Moving Avg'!H1061</f>
        <v>23.897096999999984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</row>
    <row r="1062" spans="1:12" ht="13.5" x14ac:dyDescent="0.25">
      <c r="A1062" s="3">
        <f>RSI!A1062</f>
        <v>43552</v>
      </c>
      <c r="B1062" s="2">
        <f>RSI!B1062</f>
        <v>25.843399999999999</v>
      </c>
      <c r="C1062" s="2">
        <f>RSI!I1062</f>
        <v>43.584472819168347</v>
      </c>
      <c r="D1062" s="2">
        <f>MACD!E1062</f>
        <v>8.2823844768249444E-3</v>
      </c>
      <c r="E1062" s="2">
        <f>MACD!F1062</f>
        <v>0.11942880815902876</v>
      </c>
      <c r="F1062" s="2">
        <f>'Moving Avg'!D1062</f>
        <v>25.843399999999995</v>
      </c>
      <c r="G1062" s="2">
        <f>'Moving Avg'!F1062</f>
        <v>25.875944999999991</v>
      </c>
      <c r="H1062" s="2">
        <f>'Moving Avg'!G1062</f>
        <v>26.339089999999988</v>
      </c>
      <c r="I1062" s="2">
        <f>'Moving Avg'!H1062</f>
        <v>23.913066999999984</v>
      </c>
      <c r="J1062" s="6" t="str">
        <f>OBV!F1062</f>
        <v>NEUTRAL</v>
      </c>
      <c r="K1062" s="6" t="str">
        <f>OBV!G1062</f>
        <v>NEUTRAL</v>
      </c>
      <c r="L1062" s="6" t="str">
        <f>OBV!H1062</f>
        <v>NEUTRAL</v>
      </c>
    </row>
    <row r="1063" spans="1:12" ht="13.5" x14ac:dyDescent="0.25">
      <c r="A1063" s="3">
        <f>RSI!A1063</f>
        <v>43553</v>
      </c>
      <c r="B1063" s="2">
        <f>RSI!B1063</f>
        <v>25.843399999999999</v>
      </c>
      <c r="C1063" s="2">
        <f>RSI!I1063</f>
        <v>43.584472819168347</v>
      </c>
      <c r="D1063" s="2">
        <f>MACD!E1063</f>
        <v>-5.6558899402148199E-3</v>
      </c>
      <c r="E1063" s="2">
        <f>MACD!F1063</f>
        <v>9.4411868539180044E-2</v>
      </c>
      <c r="F1063" s="2">
        <f>'Moving Avg'!D1063</f>
        <v>25.843399999999995</v>
      </c>
      <c r="G1063" s="2">
        <f>'Moving Avg'!F1063</f>
        <v>25.842719999999986</v>
      </c>
      <c r="H1063" s="2">
        <f>'Moving Avg'!G1063</f>
        <v>26.32701999999999</v>
      </c>
      <c r="I1063" s="2">
        <f>'Moving Avg'!H1063</f>
        <v>23.92903699999998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</row>
    <row r="1064" spans="1:12" ht="13.5" x14ac:dyDescent="0.25">
      <c r="A1064" s="3">
        <f>RSI!A1064</f>
        <v>43556</v>
      </c>
      <c r="B1064" s="2">
        <f>RSI!B1064</f>
        <v>25.843399999999999</v>
      </c>
      <c r="C1064" s="2">
        <f>RSI!I1064</f>
        <v>43.584472819168347</v>
      </c>
      <c r="D1064" s="2">
        <f>MACD!E1064</f>
        <v>-1.6511735823190321E-2</v>
      </c>
      <c r="E1064" s="2">
        <f>MACD!F1064</f>
        <v>7.2227147666705974E-2</v>
      </c>
      <c r="F1064" s="2">
        <f>'Moving Avg'!D1064</f>
        <v>25.843399999999995</v>
      </c>
      <c r="G1064" s="2">
        <f>'Moving Avg'!F1064</f>
        <v>25.843059999999987</v>
      </c>
      <c r="H1064" s="2">
        <f>'Moving Avg'!G1064</f>
        <v>26.314949999999989</v>
      </c>
      <c r="I1064" s="2">
        <f>'Moving Avg'!H1064</f>
        <v>23.948058499999973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</row>
    <row r="1065" spans="1:12" ht="13.5" x14ac:dyDescent="0.25">
      <c r="A1065" s="3">
        <f>RSI!A1065</f>
        <v>43557</v>
      </c>
      <c r="B1065" s="2">
        <f>RSI!B1065</f>
        <v>25.843399999999999</v>
      </c>
      <c r="C1065" s="2">
        <f>RSI!I1065</f>
        <v>43.584472819168347</v>
      </c>
      <c r="D1065" s="2">
        <f>MACD!E1065</f>
        <v>-2.4828860252039675E-2</v>
      </c>
      <c r="E1065" s="2">
        <f>MACD!F1065</f>
        <v>5.2815946082956845E-2</v>
      </c>
      <c r="F1065" s="2">
        <f>'Moving Avg'!D1065</f>
        <v>25.843399999999995</v>
      </c>
      <c r="G1065" s="2">
        <f>'Moving Avg'!F1065</f>
        <v>25.843399999999985</v>
      </c>
      <c r="H1065" s="2">
        <f>'Moving Avg'!G1065</f>
        <v>26.302879999999988</v>
      </c>
      <c r="I1065" s="2">
        <f>'Moving Avg'!H1065</f>
        <v>23.967079999999974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</row>
    <row r="1066" spans="1:12" ht="13.5" x14ac:dyDescent="0.25">
      <c r="A1066" s="3">
        <f>RSI!A1066</f>
        <v>43558</v>
      </c>
      <c r="B1066" s="2">
        <f>RSI!B1066</f>
        <v>25.843399999999999</v>
      </c>
      <c r="C1066" s="2">
        <f>RSI!I1066</f>
        <v>43.584472819168347</v>
      </c>
      <c r="D1066" s="2">
        <f>MACD!E1066</f>
        <v>-3.106217585581561E-2</v>
      </c>
      <c r="E1066" s="2">
        <f>MACD!F1066</f>
        <v>3.6040321695202361E-2</v>
      </c>
      <c r="F1066" s="2">
        <f>'Moving Avg'!D1066</f>
        <v>25.843399999999995</v>
      </c>
      <c r="G1066" s="2">
        <f>'Moving Avg'!F1066</f>
        <v>25.84373999999999</v>
      </c>
      <c r="H1066" s="2">
        <f>'Moving Avg'!G1066</f>
        <v>26.290809999999983</v>
      </c>
      <c r="I1066" s="2">
        <f>'Moving Avg'!H1066</f>
        <v>23.986101499999972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</row>
    <row r="1067" spans="1:12" ht="13.5" x14ac:dyDescent="0.25">
      <c r="A1067" s="3">
        <f>RSI!A1067</f>
        <v>43559</v>
      </c>
      <c r="B1067" s="2">
        <f>RSI!B1067</f>
        <v>25.843399999999999</v>
      </c>
      <c r="C1067" s="2">
        <f>RSI!I1067</f>
        <v>43.584472819168347</v>
      </c>
      <c r="D1067" s="2">
        <f>MACD!E1067</f>
        <v>-3.5591842772095816E-2</v>
      </c>
      <c r="E1067" s="2">
        <f>MACD!F1067</f>
        <v>2.1713888801742728E-2</v>
      </c>
      <c r="F1067" s="2">
        <f>'Moving Avg'!D1067</f>
        <v>25.843399999999995</v>
      </c>
      <c r="G1067" s="2">
        <f>'Moving Avg'!F1067</f>
        <v>25.84373999999999</v>
      </c>
      <c r="H1067" s="2">
        <f>'Moving Avg'!G1067</f>
        <v>26.278739999999985</v>
      </c>
      <c r="I1067" s="2">
        <f>'Moving Avg'!H1067</f>
        <v>24.005122999999966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</row>
    <row r="1068" spans="1:12" ht="13.5" x14ac:dyDescent="0.25">
      <c r="A1068" s="3">
        <f>RSI!A1068</f>
        <v>43560</v>
      </c>
      <c r="B1068" s="2">
        <f>RSI!B1068</f>
        <v>25.843399999999999</v>
      </c>
      <c r="C1068" s="2">
        <f>RSI!I1068</f>
        <v>43.584472819168347</v>
      </c>
      <c r="D1068" s="2">
        <f>MACD!E1068</f>
        <v>-3.8735122062380611E-2</v>
      </c>
      <c r="E1068" s="2">
        <f>MACD!F1068</f>
        <v>9.6240866289180622E-3</v>
      </c>
      <c r="F1068" s="2">
        <f>'Moving Avg'!D1068</f>
        <v>25.843399999999995</v>
      </c>
      <c r="G1068" s="2">
        <f>'Moving Avg'!F1068</f>
        <v>25.84373999999999</v>
      </c>
      <c r="H1068" s="2">
        <f>'Moving Avg'!G1068</f>
        <v>26.266669999999987</v>
      </c>
      <c r="I1068" s="2">
        <f>'Moving Avg'!H1068</f>
        <v>24.024144499999966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</row>
    <row r="1069" spans="1:12" ht="13.5" x14ac:dyDescent="0.25">
      <c r="A1069" s="3">
        <f>RSI!A1069</f>
        <v>43563</v>
      </c>
      <c r="B1069" s="2">
        <f>RSI!B1069</f>
        <v>25.843399999999999</v>
      </c>
      <c r="C1069" s="2">
        <f>RSI!I1069</f>
        <v>43.584472819168347</v>
      </c>
      <c r="D1069" s="2">
        <f>MACD!E1069</f>
        <v>-4.0756379374567331E-2</v>
      </c>
      <c r="E1069" s="2">
        <f>MACD!F1069</f>
        <v>-4.5200657177901608E-4</v>
      </c>
      <c r="F1069" s="2">
        <f>'Moving Avg'!D1069</f>
        <v>25.843399999999995</v>
      </c>
      <c r="G1069" s="2">
        <f>'Moving Avg'!F1069</f>
        <v>25.843399999999985</v>
      </c>
      <c r="H1069" s="2">
        <f>'Moving Avg'!G1069</f>
        <v>26.254599999999986</v>
      </c>
      <c r="I1069" s="2">
        <f>'Moving Avg'!H1069</f>
        <v>24.043165999999964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</row>
    <row r="1070" spans="1:12" ht="13.5" x14ac:dyDescent="0.25">
      <c r="A1070" s="3">
        <f>RSI!A1070</f>
        <v>43565</v>
      </c>
      <c r="B1070" s="2">
        <f>RSI!B1070</f>
        <v>25.843399999999999</v>
      </c>
      <c r="C1070" s="2">
        <f>RSI!I1070</f>
        <v>43.584472819168347</v>
      </c>
      <c r="D1070" s="2">
        <f>MACD!E1070</f>
        <v>-4.1875525367029098E-2</v>
      </c>
      <c r="E1070" s="2">
        <f>MACD!F1070</f>
        <v>-8.7367103308290325E-3</v>
      </c>
      <c r="F1070" s="2">
        <f>'Moving Avg'!D1070</f>
        <v>25.843399999999995</v>
      </c>
      <c r="G1070" s="2">
        <f>'Moving Avg'!F1070</f>
        <v>25.843399999999985</v>
      </c>
      <c r="H1070" s="2">
        <f>'Moving Avg'!G1070</f>
        <v>26.242529999999988</v>
      </c>
      <c r="I1070" s="2">
        <f>'Moving Avg'!H1070</f>
        <v>24.062187499999958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</row>
    <row r="1071" spans="1:12" ht="13.5" x14ac:dyDescent="0.25">
      <c r="A1071" s="3">
        <f>RSI!A1071</f>
        <v>43566</v>
      </c>
      <c r="B1071" s="2">
        <f>RSI!B1071</f>
        <v>25.843399999999999</v>
      </c>
      <c r="C1071" s="2">
        <f>RSI!I1071</f>
        <v>43.584472819168347</v>
      </c>
      <c r="D1071" s="2">
        <f>MACD!E1071</f>
        <v>-4.2275135185999346E-2</v>
      </c>
      <c r="E1071" s="2">
        <f>MACD!F1071</f>
        <v>-1.5444395301863097E-2</v>
      </c>
      <c r="F1071" s="2">
        <f>'Moving Avg'!D1071</f>
        <v>25.843399999999995</v>
      </c>
      <c r="G1071" s="2">
        <f>'Moving Avg'!F1071</f>
        <v>25.843399999999985</v>
      </c>
      <c r="H1071" s="2">
        <f>'Moving Avg'!G1071</f>
        <v>26.23045999999999</v>
      </c>
      <c r="I1071" s="2">
        <f>'Moving Avg'!H1071</f>
        <v>24.081208999999962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</row>
    <row r="1072" spans="1:12" ht="13.5" x14ac:dyDescent="0.25">
      <c r="A1072" s="3">
        <f>RSI!A1072</f>
        <v>43567</v>
      </c>
      <c r="B1072" s="2">
        <f>RSI!B1072</f>
        <v>25.843399999999999</v>
      </c>
      <c r="C1072" s="2">
        <f>RSI!I1072</f>
        <v>43.584472819168347</v>
      </c>
      <c r="D1072" s="2">
        <f>MACD!E1072</f>
        <v>-4.2106451879654117E-2</v>
      </c>
      <c r="E1072" s="2">
        <f>MACD!F1072</f>
        <v>-2.0776806617421303E-2</v>
      </c>
      <c r="F1072" s="2">
        <f>'Moving Avg'!D1072</f>
        <v>25.843399999999995</v>
      </c>
      <c r="G1072" s="2">
        <f>'Moving Avg'!F1072</f>
        <v>25.843399999999985</v>
      </c>
      <c r="H1072" s="2">
        <f>'Moving Avg'!G1072</f>
        <v>26.218389999999985</v>
      </c>
      <c r="I1072" s="2">
        <f>'Moving Avg'!H1072</f>
        <v>24.100230499999963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</row>
    <row r="1073" spans="1:12" ht="13.5" x14ac:dyDescent="0.25">
      <c r="A1073" s="3">
        <f>RSI!A1073</f>
        <v>43570</v>
      </c>
      <c r="B1073" s="2">
        <f>RSI!B1073</f>
        <v>25.843399999999999</v>
      </c>
      <c r="C1073" s="2">
        <f>RSI!I1073</f>
        <v>43.584472819168347</v>
      </c>
      <c r="D1073" s="2">
        <f>MACD!E1073</f>
        <v>-4.1494446988590283E-2</v>
      </c>
      <c r="E1073" s="2">
        <f>MACD!F1073</f>
        <v>-2.49203346916551E-2</v>
      </c>
      <c r="F1073" s="2">
        <f>'Moving Avg'!D1073</f>
        <v>25.843399999999995</v>
      </c>
      <c r="G1073" s="2">
        <f>'Moving Avg'!F1073</f>
        <v>25.843399999999985</v>
      </c>
      <c r="H1073" s="2">
        <f>'Moving Avg'!G1073</f>
        <v>26.206319999999987</v>
      </c>
      <c r="I1073" s="2">
        <f>'Moving Avg'!H1073</f>
        <v>24.11925199999996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</row>
    <row r="1074" spans="1:12" ht="13.5" x14ac:dyDescent="0.25">
      <c r="A1074" s="3">
        <f>RSI!A1074</f>
        <v>43571</v>
      </c>
      <c r="B1074" s="2">
        <f>RSI!B1074</f>
        <v>25.843399999999999</v>
      </c>
      <c r="C1074" s="2">
        <f>RSI!I1074</f>
        <v>43.584472819168361</v>
      </c>
      <c r="D1074" s="2">
        <f>MACD!E1074</f>
        <v>-4.0542084786320487E-2</v>
      </c>
      <c r="E1074" s="2">
        <f>MACD!F1074</f>
        <v>-2.8044684710588179E-2</v>
      </c>
      <c r="F1074" s="2">
        <f>'Moving Avg'!D1074</f>
        <v>25.843399999999995</v>
      </c>
      <c r="G1074" s="2">
        <f>'Moving Avg'!F1074</f>
        <v>25.843399999999985</v>
      </c>
      <c r="H1074" s="2">
        <f>'Moving Avg'!G1074</f>
        <v>26.19424999999999</v>
      </c>
      <c r="I1074" s="2">
        <f>'Moving Avg'!H1074</f>
        <v>24.138273499999965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</row>
    <row r="1075" spans="1:12" ht="13.5" x14ac:dyDescent="0.25">
      <c r="A1075" s="3">
        <f>RSI!A1075</f>
        <v>43572</v>
      </c>
      <c r="B1075" s="2">
        <f>RSI!B1075</f>
        <v>25.843399999999999</v>
      </c>
      <c r="C1075" s="2">
        <f>RSI!I1075</f>
        <v>43.584472819168354</v>
      </c>
      <c r="D1075" s="2">
        <f>MACD!E1075</f>
        <v>-3.9333914003499615E-2</v>
      </c>
      <c r="E1075" s="2">
        <f>MACD!F1075</f>
        <v>-3.0302530569170469E-2</v>
      </c>
      <c r="F1075" s="2">
        <f>'Moving Avg'!D1075</f>
        <v>25.843399999999995</v>
      </c>
      <c r="G1075" s="2">
        <f>'Moving Avg'!F1075</f>
        <v>25.843399999999985</v>
      </c>
      <c r="H1075" s="2">
        <f>'Moving Avg'!G1075</f>
        <v>26.182179999999988</v>
      </c>
      <c r="I1075" s="2">
        <f>'Moving Avg'!H1075</f>
        <v>24.157294999999962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</row>
    <row r="1076" spans="1:12" ht="13.5" x14ac:dyDescent="0.25">
      <c r="A1076" s="3">
        <f>RSI!A1076</f>
        <v>43573</v>
      </c>
      <c r="B1076" s="2">
        <f>RSI!B1076</f>
        <v>25.843399999999999</v>
      </c>
      <c r="C1076" s="2">
        <f>RSI!I1076</f>
        <v>43.584472819168354</v>
      </c>
      <c r="D1076" s="2">
        <f>MACD!E1076</f>
        <v>-3.7939091720623708E-2</v>
      </c>
      <c r="E1076" s="2">
        <f>MACD!F1076</f>
        <v>-3.1829842799461119E-2</v>
      </c>
      <c r="F1076" s="2">
        <f>'Moving Avg'!D1076</f>
        <v>25.843399999999995</v>
      </c>
      <c r="G1076" s="2">
        <f>'Moving Avg'!F1076</f>
        <v>25.843399999999985</v>
      </c>
      <c r="H1076" s="2">
        <f>'Moving Avg'!G1076</f>
        <v>26.170109999999987</v>
      </c>
      <c r="I1076" s="2">
        <f>'Moving Avg'!H1076</f>
        <v>24.176316499999963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</row>
    <row r="1077" spans="1:12" ht="13.5" x14ac:dyDescent="0.25">
      <c r="A1077" s="3">
        <f>RSI!A1077</f>
        <v>43574</v>
      </c>
      <c r="B1077" s="2">
        <f>RSI!B1077</f>
        <v>25.843399999999999</v>
      </c>
      <c r="C1077" s="2">
        <f>RSI!I1077</f>
        <v>43.584472819168347</v>
      </c>
      <c r="D1077" s="2">
        <f>MACD!E1077</f>
        <v>-3.6413927918136579E-2</v>
      </c>
      <c r="E1077" s="2">
        <f>MACD!F1077</f>
        <v>-3.2746659823196217E-2</v>
      </c>
      <c r="F1077" s="2">
        <f>'Moving Avg'!D1077</f>
        <v>25.843399999999995</v>
      </c>
      <c r="G1077" s="2">
        <f>'Moving Avg'!F1077</f>
        <v>25.843399999999985</v>
      </c>
      <c r="H1077" s="2">
        <f>'Moving Avg'!G1077</f>
        <v>26.158039999999986</v>
      </c>
      <c r="I1077" s="2">
        <f>'Moving Avg'!H1077</f>
        <v>24.195337999999964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</row>
    <row r="1078" spans="1:12" ht="13.5" x14ac:dyDescent="0.25">
      <c r="A1078" s="3">
        <f>RSI!A1078</f>
        <v>43577</v>
      </c>
      <c r="B1078" s="2">
        <f>RSI!B1078</f>
        <v>25.843399999999999</v>
      </c>
      <c r="C1078" s="2">
        <f>RSI!I1078</f>
        <v>43.584472819168347</v>
      </c>
      <c r="D1078" s="2">
        <f>MACD!E1078</f>
        <v>-3.4804025475523304E-2</v>
      </c>
      <c r="E1078" s="2">
        <f>MACD!F1078</f>
        <v>-3.3158132953661636E-2</v>
      </c>
      <c r="F1078" s="2">
        <f>'Moving Avg'!D1078</f>
        <v>25.843399999999995</v>
      </c>
      <c r="G1078" s="2">
        <f>'Moving Avg'!F1078</f>
        <v>25.843399999999985</v>
      </c>
      <c r="H1078" s="2">
        <f>'Moving Avg'!G1078</f>
        <v>26.130101999999983</v>
      </c>
      <c r="I1078" s="2">
        <f>'Moving Avg'!H1078</f>
        <v>24.214359499999965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</row>
    <row r="1079" spans="1:12" ht="13.5" x14ac:dyDescent="0.25">
      <c r="A1079" s="3">
        <f>RSI!A1079</f>
        <v>43578</v>
      </c>
      <c r="B1079" s="2">
        <f>RSI!B1079</f>
        <v>25.843399999999999</v>
      </c>
      <c r="C1079" s="2">
        <f>RSI!I1079</f>
        <v>43.584472819168347</v>
      </c>
      <c r="D1079" s="2">
        <f>MACD!E1079</f>
        <v>-3.3146078827034131E-2</v>
      </c>
      <c r="E1079" s="2">
        <f>MACD!F1079</f>
        <v>-3.3155722128336139E-2</v>
      </c>
      <c r="F1079" s="2">
        <f>'Moving Avg'!D1079</f>
        <v>25.843399999999995</v>
      </c>
      <c r="G1079" s="2">
        <f>'Moving Avg'!F1079</f>
        <v>25.843399999999985</v>
      </c>
      <c r="H1079" s="2">
        <f>'Moving Avg'!G1079</f>
        <v>26.077751999999986</v>
      </c>
      <c r="I1079" s="2">
        <f>'Moving Avg'!H1079</f>
        <v>24.233380999999962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</row>
    <row r="1080" spans="1:12" ht="13.5" x14ac:dyDescent="0.25">
      <c r="A1080" s="3">
        <f>RSI!A1080</f>
        <v>43579</v>
      </c>
      <c r="B1080" s="2">
        <f>RSI!B1080</f>
        <v>25.843399999999999</v>
      </c>
      <c r="C1080" s="2">
        <f>RSI!I1080</f>
        <v>43.584472819168347</v>
      </c>
      <c r="D1080" s="2">
        <f>MACD!E1080</f>
        <v>-3.1469384685600232E-2</v>
      </c>
      <c r="E1080" s="2">
        <f>MACD!F1080</f>
        <v>-3.2818454639788962E-2</v>
      </c>
      <c r="F1080" s="2">
        <f>'Moving Avg'!D1080</f>
        <v>25.843399999999995</v>
      </c>
      <c r="G1080" s="2">
        <f>'Moving Avg'!F1080</f>
        <v>25.843399999999985</v>
      </c>
      <c r="H1080" s="2">
        <f>'Moving Avg'!G1080</f>
        <v>26.049405999999987</v>
      </c>
      <c r="I1080" s="2">
        <f>'Moving Avg'!H1080</f>
        <v>24.252402499999963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</row>
    <row r="1081" spans="1:12" ht="13.5" x14ac:dyDescent="0.25">
      <c r="A1081" s="3">
        <f>RSI!A1081</f>
        <v>43580</v>
      </c>
      <c r="B1081" s="2">
        <f>RSI!B1081</f>
        <v>25.843399999999999</v>
      </c>
      <c r="C1081" s="2">
        <f>RSI!I1081</f>
        <v>43.584472819168347</v>
      </c>
      <c r="D1081" s="2">
        <f>MACD!E1081</f>
        <v>-2.9797109962988344E-2</v>
      </c>
      <c r="E1081" s="2">
        <f>MACD!F1081</f>
        <v>-3.2214185704428841E-2</v>
      </c>
      <c r="F1081" s="2">
        <f>'Moving Avg'!D1081</f>
        <v>25.843399999999995</v>
      </c>
      <c r="G1081" s="2">
        <f>'Moving Avg'!F1081</f>
        <v>25.843399999999985</v>
      </c>
      <c r="H1081" s="2">
        <f>'Moving Avg'!G1081</f>
        <v>26.021059999999984</v>
      </c>
      <c r="I1081" s="2">
        <f>'Moving Avg'!H1081</f>
        <v>24.271423999999961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</row>
    <row r="1082" spans="1:12" ht="13.5" x14ac:dyDescent="0.25">
      <c r="A1082" s="3">
        <f>RSI!A1082</f>
        <v>43581</v>
      </c>
      <c r="B1082" s="2">
        <f>RSI!B1082</f>
        <v>26.446899999999999</v>
      </c>
      <c r="C1082" s="2">
        <f>RSI!I1082</f>
        <v>80.712912325640005</v>
      </c>
      <c r="D1082" s="2">
        <f>MACD!E1082</f>
        <v>-7.2851058713499839E-2</v>
      </c>
      <c r="E1082" s="2">
        <f>MACD!F1082</f>
        <v>-4.0341560306243043E-2</v>
      </c>
      <c r="F1082" s="2">
        <f>'Moving Avg'!D1082</f>
        <v>25.964099999999995</v>
      </c>
      <c r="G1082" s="2">
        <f>'Moving Avg'!F1082</f>
        <v>25.873574999999988</v>
      </c>
      <c r="H1082" s="2">
        <f>'Moving Avg'!G1082</f>
        <v>26.004513999999983</v>
      </c>
      <c r="I1082" s="2">
        <f>'Moving Avg'!H1082</f>
        <v>24.293462999999964</v>
      </c>
      <c r="J1082" s="6" t="str">
        <f>OBV!F1082</f>
        <v>BULLISH</v>
      </c>
      <c r="K1082" s="6" t="str">
        <f>OBV!G1082</f>
        <v>STRONG</v>
      </c>
      <c r="L1082" s="6" t="str">
        <f>OBV!H1082</f>
        <v>CONFIRMED BULLISH</v>
      </c>
    </row>
    <row r="1083" spans="1:12" ht="13.5" x14ac:dyDescent="0.25">
      <c r="A1083" s="3">
        <f>RSI!A1083</f>
        <v>43584</v>
      </c>
      <c r="B1083" s="2">
        <f>RSI!B1083</f>
        <v>26.4787</v>
      </c>
      <c r="C1083" s="2">
        <f>RSI!I1083</f>
        <v>81.407273848862317</v>
      </c>
      <c r="D1083" s="2">
        <f>MACD!E1083</f>
        <v>-0.1149856218802725</v>
      </c>
      <c r="E1083" s="2">
        <f>MACD!F1083</f>
        <v>-5.527037262104894E-2</v>
      </c>
      <c r="F1083" s="2">
        <f>'Moving Avg'!D1083</f>
        <v>26.091159999999995</v>
      </c>
      <c r="G1083" s="2">
        <f>'Moving Avg'!F1083</f>
        <v>25.905339999999988</v>
      </c>
      <c r="H1083" s="2">
        <f>'Moving Avg'!G1083</f>
        <v>25.988603999999977</v>
      </c>
      <c r="I1083" s="2">
        <f>'Moving Avg'!H1083</f>
        <v>24.315660999999963</v>
      </c>
      <c r="J1083" s="6" t="str">
        <f>OBV!F1083</f>
        <v>BULLISH</v>
      </c>
      <c r="K1083" s="6" t="str">
        <f>OBV!G1083</f>
        <v>STRONG</v>
      </c>
      <c r="L1083" s="6" t="str">
        <f>OBV!H1083</f>
        <v>BULLISH DIVERGENCE</v>
      </c>
    </row>
    <row r="1084" spans="1:12" ht="13.5" x14ac:dyDescent="0.25">
      <c r="A1084" s="3">
        <f>RSI!A1084</f>
        <v>43585</v>
      </c>
      <c r="B1084" s="2">
        <f>RSI!B1084</f>
        <v>26.4787</v>
      </c>
      <c r="C1084" s="2">
        <f>RSI!I1084</f>
        <v>81.407273848862317</v>
      </c>
      <c r="D1084" s="2">
        <f>MACD!E1084</f>
        <v>-0.15392654035133191</v>
      </c>
      <c r="E1084" s="2">
        <f>MACD!F1084</f>
        <v>-7.5001606167105536E-2</v>
      </c>
      <c r="F1084" s="2">
        <f>'Moving Avg'!D1084</f>
        <v>26.218220000000002</v>
      </c>
      <c r="G1084" s="2">
        <f>'Moving Avg'!F1084</f>
        <v>25.937104999999992</v>
      </c>
      <c r="H1084" s="2">
        <f>'Moving Avg'!G1084</f>
        <v>25.988967999999979</v>
      </c>
      <c r="I1084" s="2">
        <f>'Moving Avg'!H1084</f>
        <v>24.337858999999963</v>
      </c>
      <c r="J1084" s="6" t="str">
        <f>OBV!F1084</f>
        <v>BULLISH</v>
      </c>
      <c r="K1084" s="6" t="str">
        <f>OBV!G1084</f>
        <v>STRONG</v>
      </c>
      <c r="L1084" s="6" t="str">
        <f>OBV!H1084</f>
        <v>BULLISH DIVERGENCE</v>
      </c>
    </row>
    <row r="1085" spans="1:12" ht="13.5" x14ac:dyDescent="0.25">
      <c r="A1085" s="3">
        <f>RSI!A1085</f>
        <v>43587</v>
      </c>
      <c r="B1085" s="2">
        <f>RSI!B1085</f>
        <v>26.4787</v>
      </c>
      <c r="C1085" s="2">
        <f>RSI!I1085</f>
        <v>81.407273848862317</v>
      </c>
      <c r="D1085" s="2">
        <f>MACD!E1085</f>
        <v>-0.18992154439160558</v>
      </c>
      <c r="E1085" s="2">
        <f>MACD!F1085</f>
        <v>-9.7985593812005556E-2</v>
      </c>
      <c r="F1085" s="2">
        <f>'Moving Avg'!D1085</f>
        <v>26.345280000000002</v>
      </c>
      <c r="G1085" s="2">
        <f>'Moving Avg'!F1085</f>
        <v>25.968869999999992</v>
      </c>
      <c r="H1085" s="2">
        <f>'Moving Avg'!G1085</f>
        <v>25.973463999999975</v>
      </c>
      <c r="I1085" s="2">
        <f>'Moving Avg'!H1085</f>
        <v>24.360056999999966</v>
      </c>
      <c r="J1085" s="6" t="str">
        <f>OBV!F1085</f>
        <v>BULLISH</v>
      </c>
      <c r="K1085" s="6" t="str">
        <f>OBV!G1085</f>
        <v>STRONG</v>
      </c>
      <c r="L1085" s="6" t="str">
        <f>OBV!H1085</f>
        <v>BULLISH DIVERGENCE</v>
      </c>
    </row>
    <row r="1086" spans="1:12" ht="13.5" x14ac:dyDescent="0.25">
      <c r="A1086" s="3">
        <f>RSI!A1086</f>
        <v>43588</v>
      </c>
      <c r="B1086" s="2">
        <f>RSI!B1086</f>
        <v>26.4787</v>
      </c>
      <c r="C1086" s="2">
        <f>RSI!I1086</f>
        <v>81.407273848862317</v>
      </c>
      <c r="D1086" s="2">
        <f>MACD!E1086</f>
        <v>-0.22319829633892141</v>
      </c>
      <c r="E1086" s="2">
        <f>MACD!F1086</f>
        <v>-0.12302813431738874</v>
      </c>
      <c r="F1086" s="2">
        <f>'Moving Avg'!D1086</f>
        <v>26.472340000000003</v>
      </c>
      <c r="G1086" s="2">
        <f>'Moving Avg'!F1086</f>
        <v>26.000634999999996</v>
      </c>
      <c r="H1086" s="2">
        <f>'Moving Avg'!G1086</f>
        <v>25.96989599999997</v>
      </c>
      <c r="I1086" s="2">
        <f>'Moving Avg'!H1086</f>
        <v>24.382254999999965</v>
      </c>
      <c r="J1086" s="6" t="str">
        <f>OBV!F1086</f>
        <v>BULLISH</v>
      </c>
      <c r="K1086" s="6" t="str">
        <f>OBV!G1086</f>
        <v>STRONG</v>
      </c>
      <c r="L1086" s="6" t="str">
        <f>OBV!H1086</f>
        <v>BULLISH DIVERGENCE</v>
      </c>
    </row>
    <row r="1087" spans="1:12" ht="13.5" x14ac:dyDescent="0.25">
      <c r="A1087" s="3">
        <f>RSI!A1087</f>
        <v>43591</v>
      </c>
      <c r="B1087" s="2">
        <f>RSI!B1087</f>
        <v>26.4787</v>
      </c>
      <c r="C1087" s="2">
        <f>RSI!I1087</f>
        <v>81.407273848862317</v>
      </c>
      <c r="D1087" s="2">
        <f>MACD!E1087</f>
        <v>-0.25396614135361517</v>
      </c>
      <c r="E1087" s="2">
        <f>MACD!F1087</f>
        <v>-0.14921573572463404</v>
      </c>
      <c r="F1087" s="2">
        <f>'Moving Avg'!D1087</f>
        <v>26.478699999999996</v>
      </c>
      <c r="G1087" s="2">
        <f>'Moving Avg'!F1087</f>
        <v>26.032399999999996</v>
      </c>
      <c r="H1087" s="2">
        <f>'Moving Avg'!G1087</f>
        <v>25.982195999999973</v>
      </c>
      <c r="I1087" s="2">
        <f>'Moving Avg'!H1087</f>
        <v>24.404452999999961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</row>
    <row r="1088" spans="1:12" ht="13.5" x14ac:dyDescent="0.25">
      <c r="A1088" s="3">
        <f>RSI!A1088</f>
        <v>43592</v>
      </c>
      <c r="B1088" s="2">
        <f>RSI!B1088</f>
        <v>26.4787</v>
      </c>
      <c r="C1088" s="2">
        <f>RSI!I1088</f>
        <v>81.407273848862303</v>
      </c>
      <c r="D1088" s="2">
        <f>MACD!E1088</f>
        <v>-0.28241768783118104</v>
      </c>
      <c r="E1088" s="2">
        <f>MACD!F1088</f>
        <v>-0.17585612614594343</v>
      </c>
      <c r="F1088" s="2">
        <f>'Moving Avg'!D1088</f>
        <v>26.478699999999996</v>
      </c>
      <c r="G1088" s="2">
        <f>'Moving Avg'!F1088</f>
        <v>26.064164999999996</v>
      </c>
      <c r="H1088" s="2">
        <f>'Moving Avg'!G1088</f>
        <v>25.99571599999997</v>
      </c>
      <c r="I1088" s="2">
        <f>'Moving Avg'!H1088</f>
        <v>24.426650999999961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</row>
    <row r="1089" spans="1:12" ht="13.5" x14ac:dyDescent="0.25">
      <c r="A1089" s="3">
        <f>RSI!A1089</f>
        <v>43593</v>
      </c>
      <c r="B1089" s="2">
        <f>RSI!B1089</f>
        <v>26.4787</v>
      </c>
      <c r="C1089" s="2">
        <f>RSI!I1089</f>
        <v>81.407273848862303</v>
      </c>
      <c r="D1089" s="2">
        <f>MACD!E1089</f>
        <v>-0.3087302363497173</v>
      </c>
      <c r="E1089" s="2">
        <f>MACD!F1089</f>
        <v>-0.20243094818669821</v>
      </c>
      <c r="F1089" s="2">
        <f>'Moving Avg'!D1089</f>
        <v>26.478699999999996</v>
      </c>
      <c r="G1089" s="2">
        <f>'Moving Avg'!F1089</f>
        <v>26.095929999999999</v>
      </c>
      <c r="H1089" s="2">
        <f>'Moving Avg'!G1089</f>
        <v>26.009235999999969</v>
      </c>
      <c r="I1089" s="2">
        <f>'Moving Avg'!H1089</f>
        <v>24.448848999999964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</row>
    <row r="1090" spans="1:12" ht="13.5" x14ac:dyDescent="0.25">
      <c r="A1090" s="3">
        <f>RSI!A1090</f>
        <v>43594</v>
      </c>
      <c r="B1090" s="2">
        <f>RSI!B1090</f>
        <v>26.4787</v>
      </c>
      <c r="C1090" s="2">
        <f>RSI!I1090</f>
        <v>81.407273848862303</v>
      </c>
      <c r="D1090" s="2">
        <f>MACD!E1090</f>
        <v>-0.33306707366367405</v>
      </c>
      <c r="E1090" s="2">
        <f>MACD!F1090</f>
        <v>-0.22855817328209338</v>
      </c>
      <c r="F1090" s="2">
        <f>'Moving Avg'!D1090</f>
        <v>26.478699999999996</v>
      </c>
      <c r="G1090" s="2">
        <f>'Moving Avg'!F1090</f>
        <v>26.127694999999999</v>
      </c>
      <c r="H1090" s="2">
        <f>'Moving Avg'!G1090</f>
        <v>26.022755999999969</v>
      </c>
      <c r="I1090" s="2">
        <f>'Moving Avg'!H1090</f>
        <v>24.471046999999967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</row>
    <row r="1091" spans="1:12" ht="13.5" x14ac:dyDescent="0.25">
      <c r="A1091" s="3">
        <f>RSI!A1091</f>
        <v>43595</v>
      </c>
      <c r="B1091" s="2">
        <f>RSI!B1091</f>
        <v>26.4787</v>
      </c>
      <c r="C1091" s="2">
        <f>RSI!I1091</f>
        <v>81.407273848862317</v>
      </c>
      <c r="D1091" s="2">
        <f>MACD!E1091</f>
        <v>-0.35557864621832636</v>
      </c>
      <c r="E1091" s="2">
        <f>MACD!F1091</f>
        <v>-0.25396226786933995</v>
      </c>
      <c r="F1091" s="2">
        <f>'Moving Avg'!D1091</f>
        <v>26.478699999999996</v>
      </c>
      <c r="G1091" s="2">
        <f>'Moving Avg'!F1091</f>
        <v>26.159460000000003</v>
      </c>
      <c r="H1091" s="2">
        <f>'Moving Avg'!G1091</f>
        <v>26.009151999999961</v>
      </c>
      <c r="I1091" s="2">
        <f>'Moving Avg'!H1091</f>
        <v>24.493244999999966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</row>
    <row r="1092" spans="1:12" ht="13.5" x14ac:dyDescent="0.25">
      <c r="A1092" s="3">
        <f>RSI!A1092</f>
        <v>43598</v>
      </c>
      <c r="B1092" s="2">
        <f>RSI!B1092</f>
        <v>26.4787</v>
      </c>
      <c r="C1092" s="2">
        <f>RSI!I1092</f>
        <v>81.407273848862317</v>
      </c>
      <c r="D1092" s="2">
        <f>MACD!E1092</f>
        <v>-0.28355747205210591</v>
      </c>
      <c r="E1092" s="2">
        <f>MACD!F1092</f>
        <v>-0.25988130870589315</v>
      </c>
      <c r="F1092" s="2">
        <f>'Moving Avg'!D1092</f>
        <v>26.478699999999996</v>
      </c>
      <c r="G1092" s="2">
        <f>'Moving Avg'!F1092</f>
        <v>26.191225000000003</v>
      </c>
      <c r="H1092" s="2">
        <f>'Moving Avg'!G1092</f>
        <v>25.995547999999964</v>
      </c>
      <c r="I1092" s="2">
        <f>'Moving Avg'!H1092</f>
        <v>24.515442999999969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</row>
    <row r="1093" spans="1:12" ht="13.5" x14ac:dyDescent="0.25">
      <c r="A1093" s="3">
        <f>RSI!A1093</f>
        <v>43599</v>
      </c>
      <c r="B1093" s="2">
        <f>RSI!B1093</f>
        <v>26.4787</v>
      </c>
      <c r="C1093" s="2">
        <f>RSI!I1093</f>
        <v>81.407273848862317</v>
      </c>
      <c r="D1093" s="2">
        <f>MACD!E1093</f>
        <v>-0.21936928748253592</v>
      </c>
      <c r="E1093" s="2">
        <f>MACD!F1093</f>
        <v>-0.25177890446122175</v>
      </c>
      <c r="F1093" s="2">
        <f>'Moving Avg'!D1093</f>
        <v>26.478699999999996</v>
      </c>
      <c r="G1093" s="2">
        <f>'Moving Avg'!F1093</f>
        <v>26.222989999999999</v>
      </c>
      <c r="H1093" s="2">
        <f>'Moving Avg'!G1093</f>
        <v>25.994963999999964</v>
      </c>
      <c r="I1093" s="2">
        <f>'Moving Avg'!H1093</f>
        <v>24.537640999999965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</row>
    <row r="1094" spans="1:12" ht="13.5" x14ac:dyDescent="0.25">
      <c r="A1094" s="3">
        <f>RSI!A1094</f>
        <v>43600</v>
      </c>
      <c r="B1094" s="2">
        <f>RSI!B1094</f>
        <v>26.4787</v>
      </c>
      <c r="C1094" s="2">
        <f>RSI!I1094</f>
        <v>81.407273848862317</v>
      </c>
      <c r="D1094" s="2">
        <f>MACD!E1094</f>
        <v>-0.16657946438692051</v>
      </c>
      <c r="E1094" s="2">
        <f>MACD!F1094</f>
        <v>-0.2347390164463615</v>
      </c>
      <c r="F1094" s="2">
        <f>'Moving Avg'!D1094</f>
        <v>26.478699999999996</v>
      </c>
      <c r="G1094" s="2">
        <f>'Moving Avg'!F1094</f>
        <v>26.254754999999999</v>
      </c>
      <c r="H1094" s="2">
        <f>'Moving Avg'!G1094</f>
        <v>26.007805999999963</v>
      </c>
      <c r="I1094" s="2">
        <f>'Moving Avg'!H1094</f>
        <v>24.559838999999965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</row>
    <row r="1095" spans="1:12" ht="13.5" x14ac:dyDescent="0.25">
      <c r="A1095" s="3">
        <f>RSI!A1095</f>
        <v>43601</v>
      </c>
      <c r="B1095" s="2">
        <f>RSI!B1095</f>
        <v>26.4787</v>
      </c>
      <c r="C1095" s="2">
        <f>RSI!I1095</f>
        <v>81.407273848862317</v>
      </c>
      <c r="D1095" s="2">
        <f>MACD!E1095</f>
        <v>-0.12332157490303786</v>
      </c>
      <c r="E1095" s="2">
        <f>MACD!F1095</f>
        <v>-0.2124555281376968</v>
      </c>
      <c r="F1095" s="2">
        <f>'Moving Avg'!D1095</f>
        <v>26.478699999999996</v>
      </c>
      <c r="G1095" s="2">
        <f>'Moving Avg'!F1095</f>
        <v>26.286520000000003</v>
      </c>
      <c r="H1095" s="2">
        <f>'Moving Avg'!G1095</f>
        <v>26.020647999999966</v>
      </c>
      <c r="I1095" s="2">
        <f>'Moving Avg'!H1095</f>
        <v>24.582036999999968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</row>
    <row r="1096" spans="1:12" ht="13.5" x14ac:dyDescent="0.25">
      <c r="A1096" s="3">
        <f>RSI!A1096</f>
        <v>43602</v>
      </c>
      <c r="B1096" s="2">
        <f>RSI!B1096</f>
        <v>26.4787</v>
      </c>
      <c r="C1096" s="2">
        <f>RSI!I1096</f>
        <v>81.407273848862317</v>
      </c>
      <c r="D1096" s="2">
        <f>MACD!E1096</f>
        <v>-8.8024691975174818E-2</v>
      </c>
      <c r="E1096" s="2">
        <f>MACD!F1096</f>
        <v>-0.18756936090519241</v>
      </c>
      <c r="F1096" s="2">
        <f>'Moving Avg'!D1096</f>
        <v>26.478699999999996</v>
      </c>
      <c r="G1096" s="2">
        <f>'Moving Avg'!F1096</f>
        <v>26.318284999999996</v>
      </c>
      <c r="H1096" s="2">
        <f>'Moving Avg'!G1096</f>
        <v>26.033489999999965</v>
      </c>
      <c r="I1096" s="2">
        <f>'Moving Avg'!H1096</f>
        <v>24.604234999999967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</row>
    <row r="1097" spans="1:12" ht="13.5" x14ac:dyDescent="0.25">
      <c r="A1097" s="3">
        <f>RSI!A1097</f>
        <v>43605</v>
      </c>
      <c r="B1097" s="2">
        <f>RSI!B1097</f>
        <v>26.4787</v>
      </c>
      <c r="C1097" s="2">
        <f>RSI!I1097</f>
        <v>81.407273848862317</v>
      </c>
      <c r="D1097" s="2">
        <f>MACD!E1097</f>
        <v>-5.9367308576135258E-2</v>
      </c>
      <c r="E1097" s="2">
        <f>MACD!F1097</f>
        <v>-0.16192895043938099</v>
      </c>
      <c r="F1097" s="2">
        <f>'Moving Avg'!D1097</f>
        <v>26.478699999999996</v>
      </c>
      <c r="G1097" s="2">
        <f>'Moving Avg'!F1097</f>
        <v>26.35005</v>
      </c>
      <c r="H1097" s="2">
        <f>'Moving Avg'!G1097</f>
        <v>26.046195999999966</v>
      </c>
      <c r="I1097" s="2">
        <f>'Moving Avg'!H1097</f>
        <v>24.62643299999997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</row>
    <row r="1098" spans="1:12" ht="13.5" x14ac:dyDescent="0.25">
      <c r="A1098" s="3">
        <f>RSI!A1098</f>
        <v>43606</v>
      </c>
      <c r="B1098" s="2">
        <f>RSI!B1098</f>
        <v>26.4787</v>
      </c>
      <c r="C1098" s="2">
        <f>RSI!I1098</f>
        <v>81.407273848862317</v>
      </c>
      <c r="D1098" s="2">
        <f>MACD!E1098</f>
        <v>-3.6238392140123921E-2</v>
      </c>
      <c r="E1098" s="2">
        <f>MACD!F1098</f>
        <v>-0.13679083877952958</v>
      </c>
      <c r="F1098" s="2">
        <f>'Moving Avg'!D1098</f>
        <v>26.478699999999996</v>
      </c>
      <c r="G1098" s="2">
        <f>'Moving Avg'!F1098</f>
        <v>26.381815</v>
      </c>
      <c r="H1098" s="2">
        <f>'Moving Avg'!G1098</f>
        <v>26.058901999999968</v>
      </c>
      <c r="I1098" s="2">
        <f>'Moving Avg'!H1098</f>
        <v>24.64863099999997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</row>
    <row r="1099" spans="1:12" ht="13.5" x14ac:dyDescent="0.25">
      <c r="A1099" s="3">
        <f>RSI!A1099</f>
        <v>43607</v>
      </c>
      <c r="B1099" s="2">
        <f>RSI!B1099</f>
        <v>26.4787</v>
      </c>
      <c r="C1099" s="2">
        <f>RSI!I1099</f>
        <v>81.407273848862317</v>
      </c>
      <c r="D1099" s="2">
        <f>MACD!E1099</f>
        <v>-1.7704473084670269E-2</v>
      </c>
      <c r="E1099" s="2">
        <f>MACD!F1099</f>
        <v>-0.11297356564055772</v>
      </c>
      <c r="F1099" s="2">
        <f>'Moving Avg'!D1099</f>
        <v>26.478699999999996</v>
      </c>
      <c r="G1099" s="2">
        <f>'Moving Avg'!F1099</f>
        <v>26.413580000000003</v>
      </c>
      <c r="H1099" s="2">
        <f>'Moving Avg'!G1099</f>
        <v>26.071471999999968</v>
      </c>
      <c r="I1099" s="2">
        <f>'Moving Avg'!H1099</f>
        <v>24.670828999999966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</row>
    <row r="1100" spans="1:12" ht="13.5" x14ac:dyDescent="0.25">
      <c r="A1100" s="3">
        <f>RSI!A1100</f>
        <v>43608</v>
      </c>
      <c r="B1100" s="2">
        <f>RSI!B1100</f>
        <v>26.4787</v>
      </c>
      <c r="C1100" s="2">
        <f>RSI!I1100</f>
        <v>81.407273848862317</v>
      </c>
      <c r="D1100" s="2">
        <f>MACD!E1100</f>
        <v>-2.9818359547917339E-3</v>
      </c>
      <c r="E1100" s="2">
        <f>MACD!F1100</f>
        <v>-9.0975219703404525E-2</v>
      </c>
      <c r="F1100" s="2">
        <f>'Moving Avg'!D1100</f>
        <v>26.478699999999996</v>
      </c>
      <c r="G1100" s="2">
        <f>'Moving Avg'!F1100</f>
        <v>26.445345000000003</v>
      </c>
      <c r="H1100" s="2">
        <f>'Moving Avg'!G1100</f>
        <v>26.084177999999966</v>
      </c>
      <c r="I1100" s="2">
        <f>'Moving Avg'!H1100</f>
        <v>24.693026999999965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</row>
    <row r="1101" spans="1:12" ht="13.5" x14ac:dyDescent="0.25">
      <c r="A1101" s="3">
        <f>RSI!A1101</f>
        <v>43609</v>
      </c>
      <c r="B1101" s="2">
        <f>RSI!B1101</f>
        <v>26.4787</v>
      </c>
      <c r="C1101" s="2">
        <f>RSI!I1101</f>
        <v>81.407273848862317</v>
      </c>
      <c r="D1101" s="2">
        <f>MACD!E1101</f>
        <v>8.586974741888298E-3</v>
      </c>
      <c r="E1101" s="2">
        <f>MACD!F1101</f>
        <v>-7.1062780814345958E-2</v>
      </c>
      <c r="F1101" s="2">
        <f>'Moving Avg'!D1101</f>
        <v>26.478699999999996</v>
      </c>
      <c r="G1101" s="2">
        <f>'Moving Avg'!F1101</f>
        <v>26.47711</v>
      </c>
      <c r="H1101" s="2">
        <f>'Moving Avg'!G1101</f>
        <v>26.096883999999967</v>
      </c>
      <c r="I1101" s="2">
        <f>'Moving Avg'!H1101</f>
        <v>24.715224999999965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</row>
    <row r="1102" spans="1:12" ht="13.5" x14ac:dyDescent="0.25">
      <c r="A1102" s="3">
        <f>RSI!A1102</f>
        <v>43612</v>
      </c>
      <c r="B1102" s="2">
        <f>RSI!B1102</f>
        <v>26.4787</v>
      </c>
      <c r="C1102" s="2">
        <f>RSI!I1102</f>
        <v>81.407273848862317</v>
      </c>
      <c r="D1102" s="2">
        <f>MACD!E1102</f>
        <v>1.755300050434272E-2</v>
      </c>
      <c r="E1102" s="2">
        <f>MACD!F1102</f>
        <v>-5.3339624550608221E-2</v>
      </c>
      <c r="F1102" s="2">
        <f>'Moving Avg'!D1102</f>
        <v>26.478699999999996</v>
      </c>
      <c r="G1102" s="2">
        <f>'Moving Avg'!F1102</f>
        <v>26.478699999999996</v>
      </c>
      <c r="H1102" s="2">
        <f>'Moving Avg'!G1102</f>
        <v>26.109589999999965</v>
      </c>
      <c r="I1102" s="2">
        <f>'Moving Avg'!H1102</f>
        <v>24.737422999999964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</row>
    <row r="1103" spans="1:12" ht="13.5" x14ac:dyDescent="0.25">
      <c r="A1103" s="3">
        <f>RSI!A1103</f>
        <v>43613</v>
      </c>
      <c r="B1103" s="2">
        <f>RSI!B1103</f>
        <v>26.4787</v>
      </c>
      <c r="C1103" s="2">
        <f>RSI!I1103</f>
        <v>81.407273848862317</v>
      </c>
      <c r="D1103" s="2">
        <f>MACD!E1103</f>
        <v>2.4377630369464498E-2</v>
      </c>
      <c r="E1103" s="2">
        <f>MACD!F1103</f>
        <v>-3.7796173566593677E-2</v>
      </c>
      <c r="F1103" s="2">
        <f>'Moving Avg'!D1103</f>
        <v>26.478699999999996</v>
      </c>
      <c r="G1103" s="2">
        <f>'Moving Avg'!F1103</f>
        <v>26.478699999999996</v>
      </c>
      <c r="H1103" s="2">
        <f>'Moving Avg'!G1103</f>
        <v>26.12229599999997</v>
      </c>
      <c r="I1103" s="2">
        <f>'Moving Avg'!H1103</f>
        <v>24.759620999999967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</row>
    <row r="1104" spans="1:12" ht="13.5" x14ac:dyDescent="0.25">
      <c r="A1104" s="3">
        <f>RSI!A1104</f>
        <v>43614</v>
      </c>
      <c r="B1104" s="2">
        <f>RSI!B1104</f>
        <v>26.4787</v>
      </c>
      <c r="C1104" s="2">
        <f>RSI!I1104</f>
        <v>81.407273848862317</v>
      </c>
      <c r="D1104" s="2">
        <f>MACD!E1104</f>
        <v>2.9446754846475187E-2</v>
      </c>
      <c r="E1104" s="2">
        <f>MACD!F1104</f>
        <v>-2.4347587883979904E-2</v>
      </c>
      <c r="F1104" s="2">
        <f>'Moving Avg'!D1104</f>
        <v>26.478699999999996</v>
      </c>
      <c r="G1104" s="2">
        <f>'Moving Avg'!F1104</f>
        <v>26.478699999999996</v>
      </c>
      <c r="H1104" s="2">
        <f>'Moving Avg'!G1104</f>
        <v>26.135001999999968</v>
      </c>
      <c r="I1104" s="2">
        <f>'Moving Avg'!H1104</f>
        <v>24.781818999999963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</row>
    <row r="1105" spans="1:12" ht="13.5" x14ac:dyDescent="0.25">
      <c r="A1105" s="3">
        <f>RSI!A1105</f>
        <v>43615</v>
      </c>
      <c r="B1105" s="2">
        <f>RSI!B1105</f>
        <v>26.4787</v>
      </c>
      <c r="C1105" s="2">
        <f>RSI!I1105</f>
        <v>81.407273848862317</v>
      </c>
      <c r="D1105" s="2">
        <f>MACD!E1105</f>
        <v>3.3082715563828913E-2</v>
      </c>
      <c r="E1105" s="2">
        <f>MACD!F1105</f>
        <v>-1.2861527194418142E-2</v>
      </c>
      <c r="F1105" s="2">
        <f>'Moving Avg'!D1105</f>
        <v>26.478699999999996</v>
      </c>
      <c r="G1105" s="2">
        <f>'Moving Avg'!F1105</f>
        <v>26.478699999999996</v>
      </c>
      <c r="H1105" s="2">
        <f>'Moving Avg'!G1105</f>
        <v>26.14770799999997</v>
      </c>
      <c r="I1105" s="2">
        <f>'Moving Avg'!H1105</f>
        <v>24.804016999999963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</row>
    <row r="1106" spans="1:12" ht="13.5" x14ac:dyDescent="0.25">
      <c r="A1106" s="3">
        <f>RSI!A1106</f>
        <v>43616</v>
      </c>
      <c r="B1106" s="2">
        <f>RSI!B1106</f>
        <v>26.4787</v>
      </c>
      <c r="C1106" s="2">
        <f>RSI!I1106</f>
        <v>81.407273848862317</v>
      </c>
      <c r="D1106" s="2">
        <f>MACD!E1106</f>
        <v>3.5554391731970725E-2</v>
      </c>
      <c r="E1106" s="2">
        <f>MACD!F1106</f>
        <v>-3.1783434091403693E-3</v>
      </c>
      <c r="F1106" s="2">
        <f>'Moving Avg'!D1106</f>
        <v>26.478699999999996</v>
      </c>
      <c r="G1106" s="2">
        <f>'Moving Avg'!F1106</f>
        <v>26.478699999999996</v>
      </c>
      <c r="H1106" s="2">
        <f>'Moving Avg'!G1106</f>
        <v>26.160413999999967</v>
      </c>
      <c r="I1106" s="2">
        <f>'Moving Avg'!H1106</f>
        <v>24.826214999999955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</row>
    <row r="1107" spans="1:12" ht="13.5" x14ac:dyDescent="0.25">
      <c r="A1107" s="3">
        <f>RSI!A1107</f>
        <v>43619</v>
      </c>
      <c r="B1107" s="2">
        <f>RSI!B1107</f>
        <v>26.4787</v>
      </c>
      <c r="C1107" s="2">
        <f>RSI!I1107</f>
        <v>81.407273848862317</v>
      </c>
      <c r="D1107" s="2">
        <f>MACD!E1107</f>
        <v>3.708571190094645E-2</v>
      </c>
      <c r="E1107" s="2">
        <f>MACD!F1107</f>
        <v>4.874467652876995E-3</v>
      </c>
      <c r="F1107" s="2">
        <f>'Moving Avg'!D1107</f>
        <v>26.478699999999996</v>
      </c>
      <c r="G1107" s="2">
        <f>'Moving Avg'!F1107</f>
        <v>26.478699999999996</v>
      </c>
      <c r="H1107" s="2">
        <f>'Moving Avg'!G1107</f>
        <v>26.173119999999972</v>
      </c>
      <c r="I1107" s="2">
        <f>'Moving Avg'!H1107</f>
        <v>24.848412999999958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</row>
    <row r="1108" spans="1:12" ht="13.5" x14ac:dyDescent="0.25">
      <c r="A1108" s="3">
        <f>RSI!A1108</f>
        <v>43623</v>
      </c>
      <c r="B1108" s="2">
        <f>RSI!B1108</f>
        <v>26.4787</v>
      </c>
      <c r="C1108" s="2">
        <f>RSI!I1108</f>
        <v>81.407273848862317</v>
      </c>
      <c r="D1108" s="2">
        <f>MACD!E1108</f>
        <v>3.7862834974628612E-2</v>
      </c>
      <c r="E1108" s="2">
        <f>MACD!F1108</f>
        <v>1.147214111722732E-2</v>
      </c>
      <c r="F1108" s="2">
        <f>'Moving Avg'!D1108</f>
        <v>26.478699999999996</v>
      </c>
      <c r="G1108" s="2">
        <f>'Moving Avg'!F1108</f>
        <v>26.478699999999996</v>
      </c>
      <c r="H1108" s="2">
        <f>'Moving Avg'!G1108</f>
        <v>26.18582599999997</v>
      </c>
      <c r="I1108" s="2">
        <f>'Moving Avg'!H1108</f>
        <v>24.870610999999958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</row>
    <row r="1109" spans="1:12" ht="13.5" x14ac:dyDescent="0.25">
      <c r="A1109" s="3">
        <f>RSI!A1109</f>
        <v>43626</v>
      </c>
      <c r="B1109" s="2">
        <f>RSI!B1109</f>
        <v>26.4787</v>
      </c>
      <c r="C1109" s="2">
        <f>RSI!I1109</f>
        <v>81.407273848862317</v>
      </c>
      <c r="D1109" s="2">
        <f>MACD!E1109</f>
        <v>3.8040206784785369E-2</v>
      </c>
      <c r="E1109" s="2">
        <f>MACD!F1109</f>
        <v>1.678575425073893E-2</v>
      </c>
      <c r="F1109" s="2">
        <f>'Moving Avg'!D1109</f>
        <v>26.478699999999996</v>
      </c>
      <c r="G1109" s="2">
        <f>'Moving Avg'!F1109</f>
        <v>26.478699999999996</v>
      </c>
      <c r="H1109" s="2">
        <f>'Moving Avg'!G1109</f>
        <v>26.198531999999972</v>
      </c>
      <c r="I1109" s="2">
        <f>'Moving Avg'!H1109</f>
        <v>24.892808999999957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</row>
    <row r="1110" spans="1:12" ht="13.5" x14ac:dyDescent="0.25">
      <c r="A1110" s="3">
        <f>RSI!A1110</f>
        <v>43627</v>
      </c>
      <c r="B1110" s="2">
        <f>RSI!B1110</f>
        <v>26.4787</v>
      </c>
      <c r="C1110" s="2">
        <f>RSI!I1110</f>
        <v>81.407273848862317</v>
      </c>
      <c r="D1110" s="2">
        <f>MACD!E1110</f>
        <v>3.7745666672691414E-2</v>
      </c>
      <c r="E1110" s="2">
        <f>MACD!F1110</f>
        <v>2.0977736735129426E-2</v>
      </c>
      <c r="F1110" s="2">
        <f>'Moving Avg'!D1110</f>
        <v>26.478699999999996</v>
      </c>
      <c r="G1110" s="2">
        <f>'Moving Avg'!F1110</f>
        <v>26.478699999999996</v>
      </c>
      <c r="H1110" s="2">
        <f>'Moving Avg'!G1110</f>
        <v>26.21123799999997</v>
      </c>
      <c r="I1110" s="2">
        <f>'Moving Avg'!H1110</f>
        <v>24.915006999999957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</row>
    <row r="1111" spans="1:12" ht="13.5" x14ac:dyDescent="0.25">
      <c r="A1111" s="3">
        <f>RSI!A1111</f>
        <v>43628</v>
      </c>
      <c r="B1111" s="2">
        <f>RSI!B1111</f>
        <v>26.4787</v>
      </c>
      <c r="C1111" s="2">
        <f>RSI!I1111</f>
        <v>81.407273848862317</v>
      </c>
      <c r="D1111" s="2">
        <f>MACD!E1111</f>
        <v>3.7084751580049868E-2</v>
      </c>
      <c r="E1111" s="2">
        <f>MACD!F1111</f>
        <v>2.4199139704113515E-2</v>
      </c>
      <c r="F1111" s="2">
        <f>'Moving Avg'!D1111</f>
        <v>26.478699999999996</v>
      </c>
      <c r="G1111" s="2">
        <f>'Moving Avg'!F1111</f>
        <v>26.478699999999996</v>
      </c>
      <c r="H1111" s="2">
        <f>'Moving Avg'!G1111</f>
        <v>26.223943999999975</v>
      </c>
      <c r="I1111" s="2">
        <f>'Moving Avg'!H1111</f>
        <v>24.937204999999953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</row>
    <row r="1112" spans="1:12" ht="13.5" x14ac:dyDescent="0.25">
      <c r="A1112" s="3">
        <f>RSI!A1112</f>
        <v>43629</v>
      </c>
      <c r="B1112" s="2">
        <f>RSI!B1112</f>
        <v>27.667400000000001</v>
      </c>
      <c r="C1112" s="2">
        <f>RSI!I1112</f>
        <v>98.517685034369876</v>
      </c>
      <c r="D1112" s="2">
        <f>MACD!E1112</f>
        <v>-5.1907529493444571E-2</v>
      </c>
      <c r="E1112" s="2">
        <f>MACD!F1112</f>
        <v>8.9778058646018989E-3</v>
      </c>
      <c r="F1112" s="2">
        <f>'Moving Avg'!D1112</f>
        <v>26.716439999999999</v>
      </c>
      <c r="G1112" s="2">
        <f>'Moving Avg'!F1112</f>
        <v>26.538135</v>
      </c>
      <c r="H1112" s="2">
        <f>'Moving Avg'!G1112</f>
        <v>26.260423999999976</v>
      </c>
      <c r="I1112" s="2">
        <f>'Moving Avg'!H1112</f>
        <v>24.96534649999996</v>
      </c>
      <c r="J1112" s="6" t="str">
        <f>OBV!F1112</f>
        <v>NEUTRAL</v>
      </c>
      <c r="K1112" s="6" t="str">
        <f>OBV!G1112</f>
        <v>NEUTRAL</v>
      </c>
      <c r="L1112" s="6" t="str">
        <f>OBV!H1112</f>
        <v>NEUTRAL</v>
      </c>
    </row>
    <row r="1113" spans="1:12" ht="13.5" x14ac:dyDescent="0.25">
      <c r="A1113" s="3">
        <f>RSI!A1113</f>
        <v>43630</v>
      </c>
      <c r="B1113" s="2">
        <f>RSI!B1113</f>
        <v>28.905899999999999</v>
      </c>
      <c r="C1113" s="2">
        <f>RSI!I1113</f>
        <v>99.270724236753651</v>
      </c>
      <c r="D1113" s="2">
        <f>MACD!E1113</f>
        <v>-0.22632646732033024</v>
      </c>
      <c r="E1113" s="2">
        <f>MACD!F1113</f>
        <v>-3.8083048772384526E-2</v>
      </c>
      <c r="F1113" s="2">
        <f>'Moving Avg'!D1113</f>
        <v>27.201879999999999</v>
      </c>
      <c r="G1113" s="2">
        <f>'Moving Avg'!F1113</f>
        <v>26.659495</v>
      </c>
      <c r="H1113" s="2">
        <f>'Moving Avg'!G1113</f>
        <v>26.32167399999998</v>
      </c>
      <c r="I1113" s="2">
        <f>'Moving Avg'!H1113</f>
        <v>24.999680499999958</v>
      </c>
      <c r="J1113" s="6" t="str">
        <f>OBV!F1113</f>
        <v>NEUTRAL</v>
      </c>
      <c r="K1113" s="6" t="str">
        <f>OBV!G1113</f>
        <v>NEUTRAL</v>
      </c>
      <c r="L1113" s="6" t="str">
        <f>OBV!H1113</f>
        <v>NEUTRAL</v>
      </c>
    </row>
    <row r="1114" spans="1:12" ht="13.5" x14ac:dyDescent="0.25">
      <c r="A1114" s="3">
        <f>RSI!A1114</f>
        <v>43633</v>
      </c>
      <c r="B1114" s="2">
        <f>RSI!B1114</f>
        <v>30.2014</v>
      </c>
      <c r="C1114" s="2">
        <f>RSI!I1114</f>
        <v>99.536164642810903</v>
      </c>
      <c r="D1114" s="2">
        <f>MACD!E1114</f>
        <v>-0.48402362410982747</v>
      </c>
      <c r="E1114" s="2">
        <f>MACD!F1114</f>
        <v>-0.12727116383987314</v>
      </c>
      <c r="F1114" s="2">
        <f>'Moving Avg'!D1114</f>
        <v>27.94642</v>
      </c>
      <c r="G1114" s="2">
        <f>'Moving Avg'!F1114</f>
        <v>26.84563</v>
      </c>
      <c r="H1114" s="2">
        <f>'Moving Avg'!G1114</f>
        <v>26.408833999999977</v>
      </c>
      <c r="I1114" s="2">
        <f>'Moving Avg'!H1114</f>
        <v>25.037440499999956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</row>
    <row r="1115" spans="1:12" ht="13.5" x14ac:dyDescent="0.25">
      <c r="A1115" s="3">
        <f>RSI!A1115</f>
        <v>43634</v>
      </c>
      <c r="B1115" s="2">
        <f>RSI!B1115</f>
        <v>31.553799999999999</v>
      </c>
      <c r="C1115" s="2">
        <f>RSI!I1115</f>
        <v>99.670850254795454</v>
      </c>
      <c r="D1115" s="2">
        <f>MACD!E1115</f>
        <v>-0.82300887659037159</v>
      </c>
      <c r="E1115" s="2">
        <f>MACD!F1115</f>
        <v>-0.26641870638997284</v>
      </c>
      <c r="F1115" s="2">
        <f>'Moving Avg'!D1115</f>
        <v>28.96144</v>
      </c>
      <c r="G1115" s="2">
        <f>'Moving Avg'!F1115</f>
        <v>27.099384999999995</v>
      </c>
      <c r="H1115" s="2">
        <f>'Moving Avg'!G1115</f>
        <v>26.523041999999982</v>
      </c>
      <c r="I1115" s="2">
        <f>'Moving Avg'!H1115</f>
        <v>25.08196249999996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</row>
    <row r="1116" spans="1:12" ht="13.5" x14ac:dyDescent="0.25">
      <c r="A1116" s="3">
        <f>RSI!A1116</f>
        <v>43635</v>
      </c>
      <c r="B1116" s="2">
        <f>RSI!B1116</f>
        <v>32.970300000000002</v>
      </c>
      <c r="C1116" s="2">
        <f>RSI!I1116</f>
        <v>99.752058859372156</v>
      </c>
      <c r="D1116" s="2">
        <f>MACD!E1116</f>
        <v>-1.2419784176894844</v>
      </c>
      <c r="E1116" s="2">
        <f>MACD!F1116</f>
        <v>-0.46153064864987514</v>
      </c>
      <c r="F1116" s="2">
        <f>'Moving Avg'!D1116</f>
        <v>30.25976</v>
      </c>
      <c r="G1116" s="2">
        <f>'Moving Avg'!F1116</f>
        <v>27.423964999999992</v>
      </c>
      <c r="H1116" s="2">
        <f>'Moving Avg'!G1116</f>
        <v>26.665579999999981</v>
      </c>
      <c r="I1116" s="2">
        <f>'Moving Avg'!H1116</f>
        <v>25.133193999999961</v>
      </c>
      <c r="J1116" s="6" t="str">
        <f>OBV!F1116</f>
        <v>NEUTRAL</v>
      </c>
      <c r="K1116" s="6" t="str">
        <f>OBV!G1116</f>
        <v>NEUTRAL</v>
      </c>
      <c r="L1116" s="6" t="str">
        <f>OBV!H1116</f>
        <v>NEUTRAL</v>
      </c>
    </row>
    <row r="1117" spans="1:12" ht="13.5" x14ac:dyDescent="0.25">
      <c r="A1117" s="3">
        <f>RSI!A1117</f>
        <v>43636</v>
      </c>
      <c r="B1117" s="2">
        <f>RSI!B1117</f>
        <v>34.450800000000001</v>
      </c>
      <c r="C1117" s="2">
        <f>RSI!I1117</f>
        <v>99.805948185121778</v>
      </c>
      <c r="D1117" s="2">
        <f>MACD!E1117</f>
        <v>-1.7397223211980268</v>
      </c>
      <c r="E1117" s="2">
        <f>MACD!F1117</f>
        <v>-0.71716898315950561</v>
      </c>
      <c r="F1117" s="2">
        <f>'Moving Avg'!D1117</f>
        <v>31.616440000000001</v>
      </c>
      <c r="G1117" s="2">
        <f>'Moving Avg'!F1117</f>
        <v>27.822569999999995</v>
      </c>
      <c r="H1117" s="2">
        <f>'Moving Avg'!G1117</f>
        <v>26.837727999999988</v>
      </c>
      <c r="I1117" s="2">
        <f>'Moving Avg'!H1117</f>
        <v>25.191827999999958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</row>
    <row r="1118" spans="1:12" ht="13.5" x14ac:dyDescent="0.25">
      <c r="A1118" s="3">
        <f>RSI!A1118</f>
        <v>43637</v>
      </c>
      <c r="B1118" s="2">
        <f>RSI!B1118</f>
        <v>35.995399999999997</v>
      </c>
      <c r="C1118" s="2">
        <f>RSI!I1118</f>
        <v>99.844034926111476</v>
      </c>
      <c r="D1118" s="2">
        <f>MACD!E1118</f>
        <v>-2.3151316778363693</v>
      </c>
      <c r="E1118" s="2">
        <f>MACD!F1118</f>
        <v>-1.0367615220948783</v>
      </c>
      <c r="F1118" s="2">
        <f>'Moving Avg'!D1118</f>
        <v>33.03434</v>
      </c>
      <c r="G1118" s="2">
        <f>'Moving Avg'!F1118</f>
        <v>28.298404999999995</v>
      </c>
      <c r="H1118" s="2">
        <f>'Moving Avg'!G1118</f>
        <v>27.040767999999989</v>
      </c>
      <c r="I1118" s="2">
        <f>'Moving Avg'!H1118</f>
        <v>25.258184999999962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</row>
    <row r="1119" spans="1:12" ht="13.5" x14ac:dyDescent="0.25">
      <c r="A1119" s="3">
        <f>RSI!A1119</f>
        <v>43640</v>
      </c>
      <c r="B1119" s="2">
        <f>RSI!B1119</f>
        <v>37.611199999999997</v>
      </c>
      <c r="C1119" s="2">
        <f>RSI!I1119</f>
        <v>99.87227619513672</v>
      </c>
      <c r="D1119" s="2">
        <f>MACD!E1119</f>
        <v>-2.9677090179053138</v>
      </c>
      <c r="E1119" s="2">
        <f>MACD!F1119</f>
        <v>-1.4229510212569654</v>
      </c>
      <c r="F1119" s="2">
        <f>'Moving Avg'!D1119</f>
        <v>34.516300000000001</v>
      </c>
      <c r="G1119" s="2">
        <f>'Moving Avg'!F1119</f>
        <v>28.855029999999999</v>
      </c>
      <c r="H1119" s="2">
        <f>'Moving Avg'!G1119</f>
        <v>27.276123999999992</v>
      </c>
      <c r="I1119" s="2">
        <f>'Moving Avg'!H1119</f>
        <v>25.332620999999968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</row>
    <row r="1120" spans="1:12" ht="13.5" x14ac:dyDescent="0.25">
      <c r="A1120" s="3">
        <f>RSI!A1120</f>
        <v>43641</v>
      </c>
      <c r="B1120" s="2">
        <f>RSI!B1120</f>
        <v>39.298099999999998</v>
      </c>
      <c r="C1120" s="2">
        <f>RSI!I1120</f>
        <v>99.89388042429691</v>
      </c>
      <c r="D1120" s="2">
        <f>MACD!E1120</f>
        <v>-3.6969891673279243</v>
      </c>
      <c r="E1120" s="2">
        <f>MACD!F1120</f>
        <v>-1.8777586504711572</v>
      </c>
      <c r="F1120" s="2">
        <f>'Moving Avg'!D1120</f>
        <v>36.065159999999999</v>
      </c>
      <c r="G1120" s="2">
        <f>'Moving Avg'!F1120</f>
        <v>29.495999999999992</v>
      </c>
      <c r="H1120" s="2">
        <f>'Moving Avg'!G1120</f>
        <v>27.545217999999995</v>
      </c>
      <c r="I1120" s="2">
        <f>'Moving Avg'!H1120</f>
        <v>25.41549149999997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</row>
    <row r="1121" spans="1:12" ht="13.5" x14ac:dyDescent="0.25">
      <c r="A1121" s="3">
        <f>RSI!A1121</f>
        <v>43642</v>
      </c>
      <c r="B1121" s="2">
        <f>RSI!B1121</f>
        <v>41.063400000000001</v>
      </c>
      <c r="C1121" s="2">
        <f>RSI!I1121</f>
        <v>99.910870728371506</v>
      </c>
      <c r="D1121" s="2">
        <f>MACD!E1121</f>
        <v>-4.5030845645413287</v>
      </c>
      <c r="E1121" s="2">
        <f>MACD!F1121</f>
        <v>-2.4028238332851917</v>
      </c>
      <c r="F1121" s="2">
        <f>'Moving Avg'!D1121</f>
        <v>37.683779999999999</v>
      </c>
      <c r="G1121" s="2">
        <f>'Moving Avg'!F1121</f>
        <v>30.225234999999998</v>
      </c>
      <c r="H1121" s="2">
        <f>'Moving Avg'!G1121</f>
        <v>27.849617999999996</v>
      </c>
      <c r="I1121" s="2">
        <f>'Moving Avg'!H1121</f>
        <v>25.50718849999997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</row>
    <row r="1122" spans="1:12" ht="13.5" x14ac:dyDescent="0.25">
      <c r="A1122" s="3">
        <f>RSI!A1122</f>
        <v>43643</v>
      </c>
      <c r="B1122" s="2">
        <f>RSI!B1122</f>
        <v>42.9069</v>
      </c>
      <c r="C1122" s="2">
        <f>RSI!I1122</f>
        <v>99.924470498534959</v>
      </c>
      <c r="D1122" s="2">
        <f>MACD!E1122</f>
        <v>-5.2032096243006514</v>
      </c>
      <c r="E1122" s="2">
        <f>MACD!F1122</f>
        <v>-2.9629009914882838</v>
      </c>
      <c r="F1122" s="2">
        <f>'Moving Avg'!D1122</f>
        <v>39.375</v>
      </c>
      <c r="G1122" s="2">
        <f>'Moving Avg'!F1122</f>
        <v>31.046645000000002</v>
      </c>
      <c r="H1122" s="2">
        <f>'Moving Avg'!G1122</f>
        <v>28.190888000000001</v>
      </c>
      <c r="I1122" s="2">
        <f>'Moving Avg'!H1122</f>
        <v>25.608102999999975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</row>
    <row r="1123" spans="1:12" ht="13.5" x14ac:dyDescent="0.25">
      <c r="A1123" s="3">
        <f>RSI!A1123</f>
        <v>43644</v>
      </c>
      <c r="B1123" s="2">
        <f>RSI!B1123</f>
        <v>44.835900000000002</v>
      </c>
      <c r="C1123" s="2">
        <f>RSI!I1123</f>
        <v>99.935551908921724</v>
      </c>
      <c r="D1123" s="2">
        <f>MACD!E1123</f>
        <v>-5.8184647608721889</v>
      </c>
      <c r="E1123" s="2">
        <f>MACD!F1123</f>
        <v>-3.5340137453650646</v>
      </c>
      <c r="F1123" s="2">
        <f>'Moving Avg'!D1123</f>
        <v>41.143100000000004</v>
      </c>
      <c r="G1123" s="2">
        <f>'Moving Avg'!F1123</f>
        <v>31.964504999999996</v>
      </c>
      <c r="H1123" s="2">
        <f>'Moving Avg'!G1123</f>
        <v>28.570737999999995</v>
      </c>
      <c r="I1123" s="2">
        <f>'Moving Avg'!H1123</f>
        <v>25.718662499999979</v>
      </c>
      <c r="J1123" s="6" t="str">
        <f>OBV!F1123</f>
        <v>BULLISH</v>
      </c>
      <c r="K1123" s="6" t="str">
        <f>OBV!G1123</f>
        <v>STRONG</v>
      </c>
      <c r="L1123" s="6" t="str">
        <f>OBV!H1123</f>
        <v>CONFIRMED BULLISH</v>
      </c>
    </row>
    <row r="1124" spans="1:12" ht="13.5" x14ac:dyDescent="0.25">
      <c r="A1124" s="3">
        <f>RSI!A1124</f>
        <v>43647</v>
      </c>
      <c r="B1124" s="2">
        <f>RSI!B1124</f>
        <v>44.835900000000002</v>
      </c>
      <c r="C1124" s="2">
        <f>RSI!I1124</f>
        <v>99.935551908921724</v>
      </c>
      <c r="D1124" s="2">
        <f>MACD!E1124</f>
        <v>-6.2164257395436557</v>
      </c>
      <c r="E1124" s="2">
        <f>MACD!F1124</f>
        <v>-4.0704961442007832</v>
      </c>
      <c r="F1124" s="2">
        <f>'Moving Avg'!D1124</f>
        <v>42.588040000000007</v>
      </c>
      <c r="G1124" s="2">
        <f>'Moving Avg'!F1124</f>
        <v>32.882365000000007</v>
      </c>
      <c r="H1124" s="2">
        <f>'Moving Avg'!G1124</f>
        <v>28.950588000000003</v>
      </c>
      <c r="I1124" s="2">
        <f>'Moving Avg'!H1124</f>
        <v>25.82922199999998</v>
      </c>
      <c r="J1124" s="6" t="str">
        <f>OBV!F1124</f>
        <v>BULLISH</v>
      </c>
      <c r="K1124" s="6" t="str">
        <f>OBV!G1124</f>
        <v>STRONG</v>
      </c>
      <c r="L1124" s="6" t="str">
        <f>OBV!H1124</f>
        <v>CONFIRMED BULLISH</v>
      </c>
    </row>
    <row r="1125" spans="1:12" ht="13.5" x14ac:dyDescent="0.25">
      <c r="A1125" s="3">
        <f>RSI!A1125</f>
        <v>43648</v>
      </c>
      <c r="B1125" s="2">
        <f>RSI!B1125</f>
        <v>44.835900000000002</v>
      </c>
      <c r="C1125" s="2">
        <f>RSI!I1125</f>
        <v>99.935551908921724</v>
      </c>
      <c r="D1125" s="2">
        <f>MACD!E1125</f>
        <v>-6.4160894608441694</v>
      </c>
      <c r="E1125" s="2">
        <f>MACD!F1125</f>
        <v>-4.5396148075294604</v>
      </c>
      <c r="F1125" s="2">
        <f>'Moving Avg'!D1125</f>
        <v>43.695600000000006</v>
      </c>
      <c r="G1125" s="2">
        <f>'Moving Avg'!F1125</f>
        <v>33.800225000000005</v>
      </c>
      <c r="H1125" s="2">
        <f>'Moving Avg'!G1125</f>
        <v>29.330438000000004</v>
      </c>
      <c r="I1125" s="2">
        <f>'Moving Avg'!H1125</f>
        <v>25.939781499999985</v>
      </c>
      <c r="J1125" s="6" t="str">
        <f>OBV!F1125</f>
        <v>BULLISH</v>
      </c>
      <c r="K1125" s="6" t="str">
        <f>OBV!G1125</f>
        <v>STRONG</v>
      </c>
      <c r="L1125" s="6" t="str">
        <f>OBV!H1125</f>
        <v>CONFIRMED BULLISH</v>
      </c>
    </row>
    <row r="1126" spans="1:12" ht="13.5" x14ac:dyDescent="0.25">
      <c r="A1126" s="3">
        <f>RSI!A1126</f>
        <v>43649</v>
      </c>
      <c r="B1126" s="2">
        <f>RSI!B1126</f>
        <v>44.835900000000002</v>
      </c>
      <c r="C1126" s="2">
        <f>RSI!I1126</f>
        <v>99.935551908921724</v>
      </c>
      <c r="D1126" s="2">
        <f>MACD!E1126</f>
        <v>-6.4328432087480536</v>
      </c>
      <c r="E1126" s="2">
        <f>MACD!F1126</f>
        <v>-4.9182604877731793</v>
      </c>
      <c r="F1126" s="2">
        <f>'Moving Avg'!D1126</f>
        <v>44.450100000000006</v>
      </c>
      <c r="G1126" s="2">
        <f>'Moving Avg'!F1126</f>
        <v>34.718085000000009</v>
      </c>
      <c r="H1126" s="2">
        <f>'Moving Avg'!G1126</f>
        <v>29.710288000000006</v>
      </c>
      <c r="I1126" s="2">
        <f>'Moving Avg'!H1126</f>
        <v>26.050340999999985</v>
      </c>
      <c r="J1126" s="6" t="str">
        <f>OBV!F1126</f>
        <v>BULLISH</v>
      </c>
      <c r="K1126" s="6" t="str">
        <f>OBV!G1126</f>
        <v>STRONG</v>
      </c>
      <c r="L1126" s="6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44.835900000000002</v>
      </c>
      <c r="C1127" s="2">
        <f>RSI!I1127</f>
        <v>99.935551908921724</v>
      </c>
      <c r="D1127" s="2">
        <f>MACD!E1127</f>
        <v>-6.2801118920488435</v>
      </c>
      <c r="E1127" s="2">
        <f>MACD!F1127</f>
        <v>-5.1906307686283126</v>
      </c>
      <c r="F1127" s="2">
        <f>'Moving Avg'!D1127</f>
        <v>44.835900000000002</v>
      </c>
      <c r="G1127" s="2">
        <f>'Moving Avg'!F1127</f>
        <v>35.635945000000007</v>
      </c>
      <c r="H1127" s="2">
        <f>'Moving Avg'!G1127</f>
        <v>30.090138000000007</v>
      </c>
      <c r="I1127" s="2">
        <f>'Moving Avg'!H1127</f>
        <v>26.16090049999999</v>
      </c>
      <c r="J1127" s="6" t="str">
        <f>OBV!F1127</f>
        <v>BULLISH</v>
      </c>
      <c r="K1127" s="6" t="str">
        <f>OBV!G1127</f>
        <v>STRONG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43.497700000000002</v>
      </c>
      <c r="C1128" s="2">
        <f>RSI!I1128</f>
        <v>87.094995670653475</v>
      </c>
      <c r="D1128" s="2">
        <f>MACD!E1128</f>
        <v>-5.8704744001386473</v>
      </c>
      <c r="E1128" s="2">
        <f>MACD!F1128</f>
        <v>-5.3265994949303792</v>
      </c>
      <c r="F1128" s="2">
        <f>'Moving Avg'!D1128</f>
        <v>44.568260000000002</v>
      </c>
      <c r="G1128" s="2">
        <f>'Moving Avg'!F1128</f>
        <v>36.486895000000004</v>
      </c>
      <c r="H1128" s="2">
        <f>'Moving Avg'!G1128</f>
        <v>30.443224000000004</v>
      </c>
      <c r="I1128" s="2">
        <f>'Moving Avg'!H1128</f>
        <v>26.264768999999987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</row>
    <row r="1129" spans="1:12" ht="13.5" x14ac:dyDescent="0.25">
      <c r="A1129" s="3">
        <f>RSI!A1129</f>
        <v>43654</v>
      </c>
      <c r="B1129" s="2">
        <f>RSI!B1129</f>
        <v>41.547400000000003</v>
      </c>
      <c r="C1129" s="2">
        <f>RSI!I1129</f>
        <v>72.478644657612975</v>
      </c>
      <c r="D1129" s="2">
        <f>MACD!E1129</f>
        <v>-5.1750783663042981</v>
      </c>
      <c r="E1129" s="2">
        <f>MACD!F1129</f>
        <v>-5.2962952692051637</v>
      </c>
      <c r="F1129" s="2">
        <f>'Moving Avg'!D1129</f>
        <v>43.910560000000004</v>
      </c>
      <c r="G1129" s="2">
        <f>'Moving Avg'!F1129</f>
        <v>37.240330000000007</v>
      </c>
      <c r="H1129" s="2">
        <f>'Moving Avg'!G1129</f>
        <v>30.757304000000005</v>
      </c>
      <c r="I1129" s="2">
        <f>'Moving Avg'!H1129</f>
        <v>26.358885999999995</v>
      </c>
      <c r="J1129" s="6" t="str">
        <f>OBV!F1129</f>
        <v>NEUTRAL</v>
      </c>
      <c r="K1129" s="6" t="str">
        <f>OBV!G1129</f>
        <v>NEUTRAL</v>
      </c>
      <c r="L1129" s="6" t="str">
        <f>OBV!H1129</f>
        <v>NEUTRAL</v>
      </c>
    </row>
    <row r="1130" spans="1:12" ht="13.5" x14ac:dyDescent="0.25">
      <c r="A1130" s="3">
        <f>RSI!A1130</f>
        <v>43655</v>
      </c>
      <c r="B1130" s="2">
        <f>RSI!B1130</f>
        <v>39.682499999999997</v>
      </c>
      <c r="C1130" s="2">
        <f>RSI!I1130</f>
        <v>61.798806707682886</v>
      </c>
      <c r="D1130" s="2">
        <f>MACD!E1130</f>
        <v>-4.2184703242254855</v>
      </c>
      <c r="E1130" s="2">
        <f>MACD!F1130</f>
        <v>-5.0807302802092282</v>
      </c>
      <c r="F1130" s="2">
        <f>'Moving Avg'!D1130</f>
        <v>42.87988</v>
      </c>
      <c r="G1130" s="2">
        <f>'Moving Avg'!F1130</f>
        <v>37.90052</v>
      </c>
      <c r="H1130" s="2">
        <f>'Moving Avg'!G1130</f>
        <v>31.034085999999999</v>
      </c>
      <c r="I1130" s="2">
        <f>'Moving Avg'!H1130</f>
        <v>26.443678499999997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</row>
    <row r="1131" spans="1:12" ht="13.5" x14ac:dyDescent="0.25">
      <c r="A1131" s="3">
        <f>RSI!A1131</f>
        <v>43656</v>
      </c>
      <c r="B1131" s="2">
        <f>RSI!B1131</f>
        <v>37.902999999999999</v>
      </c>
      <c r="C1131" s="2">
        <f>RSI!I1131</f>
        <v>53.671844391174318</v>
      </c>
      <c r="D1131" s="2">
        <f>MACD!E1131</f>
        <v>-3.0218985496711355</v>
      </c>
      <c r="E1131" s="2">
        <f>MACD!F1131</f>
        <v>-4.66896393410161</v>
      </c>
      <c r="F1131" s="2">
        <f>'Moving Avg'!D1131</f>
        <v>41.493299999999998</v>
      </c>
      <c r="G1131" s="2">
        <f>'Moving Avg'!F1131</f>
        <v>38.471735000000002</v>
      </c>
      <c r="H1131" s="2">
        <f>'Moving Avg'!G1131</f>
        <v>31.275278</v>
      </c>
      <c r="I1131" s="2">
        <f>'Moving Avg'!H1131</f>
        <v>26.5195735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37.902999999999999</v>
      </c>
      <c r="C1132" s="2">
        <f>RSI!I1132</f>
        <v>53.671844391174318</v>
      </c>
      <c r="D1132" s="2">
        <f>MACD!E1132</f>
        <v>-1.7303446117761752</v>
      </c>
      <c r="E1132" s="2">
        <f>MACD!F1132</f>
        <v>-4.0812400696365234</v>
      </c>
      <c r="F1132" s="2">
        <f>'Moving Avg'!D1132</f>
        <v>40.106719999999996</v>
      </c>
      <c r="G1132" s="2">
        <f>'Moving Avg'!F1132</f>
        <v>38.983515000000004</v>
      </c>
      <c r="H1132" s="2">
        <f>'Moving Avg'!G1132</f>
        <v>31.504399999999997</v>
      </c>
      <c r="I1132" s="2">
        <f>'Moving Avg'!H1132</f>
        <v>26.595468500000003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37.902999999999999</v>
      </c>
      <c r="C1133" s="2">
        <f>RSI!I1133</f>
        <v>53.671844391174318</v>
      </c>
      <c r="D1133" s="2">
        <f>MACD!E1133</f>
        <v>-0.34493061927413038</v>
      </c>
      <c r="E1133" s="2">
        <f>MACD!F1133</f>
        <v>-3.3339781795640451</v>
      </c>
      <c r="F1133" s="2">
        <f>'Moving Avg'!D1133</f>
        <v>38.987780000000001</v>
      </c>
      <c r="G1133" s="2">
        <f>'Moving Avg'!F1133</f>
        <v>39.433370000000004</v>
      </c>
      <c r="H1133" s="2">
        <f>'Moving Avg'!G1133</f>
        <v>31.732885999999997</v>
      </c>
      <c r="I1133" s="2">
        <f>'Moving Avg'!H1133</f>
        <v>26.671363500000005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37.902999999999999</v>
      </c>
      <c r="C1134" s="2">
        <f>RSI!I1134</f>
        <v>53.671844391174318</v>
      </c>
      <c r="D1134" s="2">
        <f>MACD!E1134</f>
        <v>0.82344593461521498</v>
      </c>
      <c r="E1134" s="2">
        <f>MACD!F1134</f>
        <v>-2.5024933567281935</v>
      </c>
      <c r="F1134" s="2">
        <f>'Moving Avg'!D1134</f>
        <v>38.258899999999997</v>
      </c>
      <c r="G1134" s="2">
        <f>'Moving Avg'!F1134</f>
        <v>39.818449999999999</v>
      </c>
      <c r="H1134" s="2">
        <f>'Moving Avg'!G1134</f>
        <v>31.961371999999997</v>
      </c>
      <c r="I1134" s="2">
        <f>'Moving Avg'!H1134</f>
        <v>26.747258500000012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37.902999999999999</v>
      </c>
      <c r="C1135" s="2">
        <f>RSI!I1135</f>
        <v>53.671844391174318</v>
      </c>
      <c r="D1135" s="2">
        <f>MACD!E1135</f>
        <v>1.8084640787209381</v>
      </c>
      <c r="E1135" s="2">
        <f>MACD!F1135</f>
        <v>-1.6403018696383673</v>
      </c>
      <c r="F1135" s="2">
        <f>'Moving Avg'!D1135</f>
        <v>37.902999999999999</v>
      </c>
      <c r="G1135" s="2">
        <f>'Moving Avg'!F1135</f>
        <v>40.135910000000003</v>
      </c>
      <c r="H1135" s="2">
        <f>'Moving Avg'!G1135</f>
        <v>32.189858000000001</v>
      </c>
      <c r="I1135" s="2">
        <f>'Moving Avg'!H1135</f>
        <v>26.823153500000011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37.902999999999999</v>
      </c>
      <c r="C1136" s="2">
        <f>RSI!I1136</f>
        <v>53.671844391174318</v>
      </c>
      <c r="D1136" s="2">
        <f>MACD!E1136</f>
        <v>2.6386000710690567</v>
      </c>
      <c r="E1136" s="2">
        <f>MACD!F1136</f>
        <v>-0.78452148149688272</v>
      </c>
      <c r="F1136" s="2">
        <f>'Moving Avg'!D1136</f>
        <v>37.902999999999999</v>
      </c>
      <c r="G1136" s="2">
        <f>'Moving Avg'!F1136</f>
        <v>40.382545000000007</v>
      </c>
      <c r="H1136" s="2">
        <f>'Moving Avg'!G1136</f>
        <v>32.418343999999998</v>
      </c>
      <c r="I1136" s="2">
        <f>'Moving Avg'!H1136</f>
        <v>26.899048500000017</v>
      </c>
      <c r="J1136" s="6" t="str">
        <f>OBV!F1136</f>
        <v>NEUTRAL</v>
      </c>
      <c r="K1136" s="6" t="str">
        <f>OBV!G1136</f>
        <v>NEUTRAL</v>
      </c>
      <c r="L1136" s="6" t="str">
        <f>OBV!H1136</f>
        <v>NEUTRAL</v>
      </c>
    </row>
    <row r="1137" spans="1:12" ht="13.5" x14ac:dyDescent="0.25">
      <c r="A1137" s="3">
        <f>RSI!A1137</f>
        <v>43664</v>
      </c>
      <c r="B1137" s="2">
        <f>RSI!B1137</f>
        <v>37.902999999999999</v>
      </c>
      <c r="C1137" s="2">
        <f>RSI!I1137</f>
        <v>53.671844391174318</v>
      </c>
      <c r="D1137" s="2">
        <f>MACD!E1137</f>
        <v>3.337929408993439</v>
      </c>
      <c r="E1137" s="2">
        <f>MACD!F1137</f>
        <v>3.996869660118163E-2</v>
      </c>
      <c r="F1137" s="2">
        <f>'Moving Avg'!D1137</f>
        <v>37.902999999999999</v>
      </c>
      <c r="G1137" s="2">
        <f>'Moving Avg'!F1137</f>
        <v>40.555154999999999</v>
      </c>
      <c r="H1137" s="2">
        <f>'Moving Avg'!G1137</f>
        <v>32.646830000000001</v>
      </c>
      <c r="I1137" s="2">
        <f>'Moving Avg'!H1137</f>
        <v>26.974943500000023</v>
      </c>
      <c r="J1137" s="6" t="str">
        <f>OBV!F1137</f>
        <v>NEUTRAL</v>
      </c>
      <c r="K1137" s="6" t="str">
        <f>OBV!G1137</f>
        <v>NEUTRAL</v>
      </c>
      <c r="L1137" s="6" t="str">
        <f>OBV!H1137</f>
        <v>NEUTRAL</v>
      </c>
    </row>
    <row r="1138" spans="1:12" ht="13.5" x14ac:dyDescent="0.25">
      <c r="A1138" s="3">
        <f>RSI!A1138</f>
        <v>43665</v>
      </c>
      <c r="B1138" s="2">
        <f>RSI!B1138</f>
        <v>37.902999999999999</v>
      </c>
      <c r="C1138" s="2">
        <f>RSI!I1138</f>
        <v>53.671844391174318</v>
      </c>
      <c r="D1138" s="2">
        <f>MACD!E1138</f>
        <v>3.7209284126778499</v>
      </c>
      <c r="E1138" s="2">
        <f>MACD!F1138</f>
        <v>0.7761606398165154</v>
      </c>
      <c r="F1138" s="2">
        <f>'Moving Avg'!D1138</f>
        <v>37.902999999999999</v>
      </c>
      <c r="G1138" s="2">
        <f>'Moving Avg'!F1138</f>
        <v>40.650535000000005</v>
      </c>
      <c r="H1138" s="2">
        <f>'Moving Avg'!G1138</f>
        <v>32.875315999999998</v>
      </c>
      <c r="I1138" s="2">
        <f>'Moving Avg'!H1138</f>
        <v>27.050838500000026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</row>
    <row r="1139" spans="1:12" ht="13.5" x14ac:dyDescent="0.25">
      <c r="A1139" s="3">
        <f>RSI!A1139</f>
        <v>43668</v>
      </c>
      <c r="B1139" s="2">
        <f>RSI!B1139</f>
        <v>36.771299999999997</v>
      </c>
      <c r="C1139" s="2">
        <f>RSI!I1139</f>
        <v>46.618187486379526</v>
      </c>
      <c r="D1139" s="2">
        <f>MACD!E1139</f>
        <v>3.8261358553060631</v>
      </c>
      <c r="E1139" s="2">
        <f>MACD!F1139</f>
        <v>1.386155682914425</v>
      </c>
      <c r="F1139" s="2">
        <f>'Moving Avg'!D1139</f>
        <v>37.676659999999998</v>
      </c>
      <c r="G1139" s="2">
        <f>'Moving Avg'!F1139</f>
        <v>40.608540000000005</v>
      </c>
      <c r="H1139" s="2">
        <f>'Moving Avg'!G1139</f>
        <v>33.081167999999998</v>
      </c>
      <c r="I1139" s="2">
        <f>'Moving Avg'!H1139</f>
        <v>27.12107500000003</v>
      </c>
      <c r="J1139" s="6" t="str">
        <f>OBV!F1139</f>
        <v>NEUTRAL</v>
      </c>
      <c r="K1139" s="6" t="str">
        <f>OBV!G1139</f>
        <v>NEUTRAL</v>
      </c>
      <c r="L1139" s="6" t="str">
        <f>OBV!H1139</f>
        <v>NEUTRAL</v>
      </c>
    </row>
    <row r="1140" spans="1:12" ht="13.5" x14ac:dyDescent="0.25">
      <c r="A1140" s="3">
        <f>RSI!A1140</f>
        <v>43669</v>
      </c>
      <c r="B1140" s="2">
        <f>RSI!B1140</f>
        <v>35.6751</v>
      </c>
      <c r="C1140" s="2">
        <f>RSI!I1140</f>
        <v>40.997740006819029</v>
      </c>
      <c r="D1140" s="2">
        <f>MACD!E1140</f>
        <v>3.7136814487577254</v>
      </c>
      <c r="E1140" s="2">
        <f>MACD!F1140</f>
        <v>1.8516608360830853</v>
      </c>
      <c r="F1140" s="2">
        <f>'Moving Avg'!D1140</f>
        <v>37.231079999999999</v>
      </c>
      <c r="G1140" s="2">
        <f>'Moving Avg'!F1140</f>
        <v>40.42739000000001</v>
      </c>
      <c r="H1140" s="2">
        <f>'Moving Avg'!G1140</f>
        <v>33.265095999999993</v>
      </c>
      <c r="I1140" s="2">
        <f>'Moving Avg'!H1140</f>
        <v>27.185830500000034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</row>
    <row r="1141" spans="1:12" ht="13.5" x14ac:dyDescent="0.25">
      <c r="A1141" s="3">
        <f>RSI!A1141</f>
        <v>43670</v>
      </c>
      <c r="B1141" s="2">
        <f>RSI!B1141</f>
        <v>35.6751</v>
      </c>
      <c r="C1141" s="2">
        <f>RSI!I1141</f>
        <v>40.997740006819029</v>
      </c>
      <c r="D1141" s="2">
        <f>MACD!E1141</f>
        <v>3.3551541336699131</v>
      </c>
      <c r="E1141" s="2">
        <f>MACD!F1141</f>
        <v>2.152359495600451</v>
      </c>
      <c r="F1141" s="2">
        <f>'Moving Avg'!D1141</f>
        <v>36.785499999999999</v>
      </c>
      <c r="G1141" s="2">
        <f>'Moving Avg'!F1141</f>
        <v>40.157975000000008</v>
      </c>
      <c r="H1141" s="2">
        <f>'Moving Avg'!G1141</f>
        <v>33.449024000000001</v>
      </c>
      <c r="I1141" s="2">
        <f>'Moving Avg'!H1141</f>
        <v>27.250586000000041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</row>
    <row r="1142" spans="1:12" ht="13.5" x14ac:dyDescent="0.25">
      <c r="A1142" s="3">
        <f>RSI!A1142</f>
        <v>43672</v>
      </c>
      <c r="B1142" s="2">
        <f>RSI!B1142</f>
        <v>35.6751</v>
      </c>
      <c r="C1142" s="2">
        <f>RSI!I1142</f>
        <v>40.997740006819029</v>
      </c>
      <c r="D1142" s="2">
        <f>MACD!E1142</f>
        <v>3.0614104636305157</v>
      </c>
      <c r="E1142" s="2">
        <f>MACD!F1142</f>
        <v>2.3341696892064641</v>
      </c>
      <c r="F1142" s="2">
        <f>'Moving Avg'!D1142</f>
        <v>36.339919999999992</v>
      </c>
      <c r="G1142" s="2">
        <f>'Moving Avg'!F1142</f>
        <v>39.796385000000015</v>
      </c>
      <c r="H1142" s="2">
        <f>'Moving Avg'!G1142</f>
        <v>33.632951999999996</v>
      </c>
      <c r="I1142" s="2">
        <f>'Moving Avg'!H1142</f>
        <v>27.315341500000041</v>
      </c>
      <c r="J1142" s="6" t="str">
        <f>OBV!F1142</f>
        <v>BEARISH</v>
      </c>
      <c r="K1142" s="6" t="str">
        <f>OBV!G1142</f>
        <v>NEUTRAL</v>
      </c>
      <c r="L1142" s="6" t="str">
        <f>OBV!H1142</f>
        <v>CONFIRMED BEARISH</v>
      </c>
    </row>
    <row r="1143" spans="1:12" ht="13.5" x14ac:dyDescent="0.25">
      <c r="A1143" s="3">
        <f>RSI!A1143</f>
        <v>43675</v>
      </c>
      <c r="B1143" s="2">
        <f>RSI!B1143</f>
        <v>35.6751</v>
      </c>
      <c r="C1143" s="2">
        <f>RSI!I1143</f>
        <v>40.997740006819036</v>
      </c>
      <c r="D1143" s="2">
        <f>MACD!E1143</f>
        <v>2.8217707168631136</v>
      </c>
      <c r="E1143" s="2">
        <f>MACD!F1143</f>
        <v>2.4316898947377941</v>
      </c>
      <c r="F1143" s="2">
        <f>'Moving Avg'!D1143</f>
        <v>35.89434</v>
      </c>
      <c r="G1143" s="2">
        <f>'Moving Avg'!F1143</f>
        <v>39.338345000000018</v>
      </c>
      <c r="H1143" s="2">
        <f>'Moving Avg'!G1143</f>
        <v>33.816879999999991</v>
      </c>
      <c r="I1143" s="2">
        <f>'Moving Avg'!H1143</f>
        <v>27.378435500000045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</row>
    <row r="1144" spans="1:12" ht="13.5" x14ac:dyDescent="0.25">
      <c r="A1144" s="3">
        <f>RSI!A1144</f>
        <v>43676</v>
      </c>
      <c r="B1144" s="2">
        <f>RSI!B1144</f>
        <v>35.6751</v>
      </c>
      <c r="C1144" s="2">
        <f>RSI!I1144</f>
        <v>40.997740006819036</v>
      </c>
      <c r="D1144" s="2">
        <f>MACD!E1144</f>
        <v>2.6272510210554572</v>
      </c>
      <c r="E1144" s="2">
        <f>MACD!F1144</f>
        <v>2.4708021200013266</v>
      </c>
      <c r="F1144" s="2">
        <f>'Moving Avg'!D1144</f>
        <v>35.6751</v>
      </c>
      <c r="G1144" s="2">
        <f>'Moving Avg'!F1144</f>
        <v>38.880305000000014</v>
      </c>
      <c r="H1144" s="2">
        <f>'Moving Avg'!G1144</f>
        <v>34.000807999999985</v>
      </c>
      <c r="I1144" s="2">
        <f>'Moving Avg'!H1144</f>
        <v>27.441529500000051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</row>
    <row r="1145" spans="1:12" ht="13.5" x14ac:dyDescent="0.25">
      <c r="A1145" s="3">
        <f>RSI!A1145</f>
        <v>43677</v>
      </c>
      <c r="B1145" s="2">
        <f>RSI!B1145</f>
        <v>35.6751</v>
      </c>
      <c r="C1145" s="2">
        <f>RSI!I1145</f>
        <v>40.997740006819036</v>
      </c>
      <c r="D1145" s="2">
        <f>MACD!E1145</f>
        <v>2.4702985411941327</v>
      </c>
      <c r="E1145" s="2">
        <f>MACD!F1145</f>
        <v>2.4707014042398878</v>
      </c>
      <c r="F1145" s="2">
        <f>'Moving Avg'!D1145</f>
        <v>35.6751</v>
      </c>
      <c r="G1145" s="2">
        <f>'Moving Avg'!F1145</f>
        <v>38.422265000000017</v>
      </c>
      <c r="H1145" s="2">
        <f>'Moving Avg'!G1145</f>
        <v>34.184735999999987</v>
      </c>
      <c r="I1145" s="2">
        <f>'Moving Avg'!H1145</f>
        <v>27.504623500000058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</row>
    <row r="1146" spans="1:12" ht="13.5" x14ac:dyDescent="0.25">
      <c r="A1146" s="3">
        <f>RSI!A1146</f>
        <v>43678</v>
      </c>
      <c r="B1146" s="2">
        <f>RSI!B1146</f>
        <v>35.6751</v>
      </c>
      <c r="C1146" s="2">
        <f>RSI!I1146</f>
        <v>40.997740006819036</v>
      </c>
      <c r="D1146" s="2">
        <f>MACD!E1146</f>
        <v>2.3445676975284897</v>
      </c>
      <c r="E1146" s="2">
        <f>MACD!F1146</f>
        <v>2.4454746628976083</v>
      </c>
      <c r="F1146" s="2">
        <f>'Moving Avg'!D1146</f>
        <v>35.6751</v>
      </c>
      <c r="G1146" s="2">
        <f>'Moving Avg'!F1146</f>
        <v>37.964225000000013</v>
      </c>
      <c r="H1146" s="2">
        <f>'Moving Avg'!G1146</f>
        <v>34.368663999999988</v>
      </c>
      <c r="I1146" s="2">
        <f>'Moving Avg'!H1146</f>
        <v>27.567717500000061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</row>
    <row r="1147" spans="1:12" ht="13.5" x14ac:dyDescent="0.25">
      <c r="A1147" s="3">
        <f>RSI!A1147</f>
        <v>43679</v>
      </c>
      <c r="B1147" s="2">
        <f>RSI!B1147</f>
        <v>35.6751</v>
      </c>
      <c r="C1147" s="2">
        <f>RSI!I1147</f>
        <v>40.997740006819043</v>
      </c>
      <c r="D1147" s="2">
        <f>MACD!E1147</f>
        <v>2.2447310798698936</v>
      </c>
      <c r="E1147" s="2">
        <f>MACD!F1147</f>
        <v>2.4053259462920655</v>
      </c>
      <c r="F1147" s="2">
        <f>'Moving Avg'!D1147</f>
        <v>35.6751</v>
      </c>
      <c r="G1147" s="2">
        <f>'Moving Avg'!F1147</f>
        <v>37.506185000000016</v>
      </c>
      <c r="H1147" s="2">
        <f>'Moving Avg'!G1147</f>
        <v>34.552591999999997</v>
      </c>
      <c r="I1147" s="2">
        <f>'Moving Avg'!H1147</f>
        <v>27.630811500000068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35.6751</v>
      </c>
      <c r="C1148" s="2">
        <f>RSI!I1148</f>
        <v>40.997740006819043</v>
      </c>
      <c r="D1148" s="2">
        <f>MACD!E1148</f>
        <v>2.1663197004522416</v>
      </c>
      <c r="E1148" s="2">
        <f>MACD!F1148</f>
        <v>2.3575246971241008</v>
      </c>
      <c r="F1148" s="2">
        <f>'Moving Avg'!D1148</f>
        <v>35.6751</v>
      </c>
      <c r="G1148" s="2">
        <f>'Moving Avg'!F1148</f>
        <v>37.115055000000012</v>
      </c>
      <c r="H1148" s="2">
        <f>'Moving Avg'!G1148</f>
        <v>34.736519999999992</v>
      </c>
      <c r="I1148" s="2">
        <f>'Moving Avg'!H1148</f>
        <v>27.693905500000071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43683</v>
      </c>
      <c r="B1149" s="2">
        <f>RSI!B1149</f>
        <v>35.6751</v>
      </c>
      <c r="C1149" s="2">
        <f>RSI!I1149</f>
        <v>40.997740006819043</v>
      </c>
      <c r="D1149" s="2">
        <f>MACD!E1149</f>
        <v>1.9314803610173072</v>
      </c>
      <c r="E1149" s="2">
        <f>MACD!F1149</f>
        <v>2.2723158299027424</v>
      </c>
      <c r="F1149" s="2">
        <f>'Moving Avg'!D1149</f>
        <v>35.6751</v>
      </c>
      <c r="G1149" s="2">
        <f>'Moving Avg'!F1149</f>
        <v>36.82144000000001</v>
      </c>
      <c r="H1149" s="2">
        <f>'Moving Avg'!G1149</f>
        <v>34.920447999999986</v>
      </c>
      <c r="I1149" s="2">
        <f>'Moving Avg'!H1149</f>
        <v>27.756999500000074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43684</v>
      </c>
      <c r="B1150" s="2">
        <f>RSI!B1150</f>
        <v>35.6751</v>
      </c>
      <c r="C1150" s="2">
        <f>RSI!I1150</f>
        <v>40.997740006819043</v>
      </c>
      <c r="D1150" s="2">
        <f>MACD!E1150</f>
        <v>1.5693244072034176</v>
      </c>
      <c r="E1150" s="2">
        <f>MACD!F1150</f>
        <v>2.1317175453628776</v>
      </c>
      <c r="F1150" s="2">
        <f>'Moving Avg'!D1150</f>
        <v>35.6751</v>
      </c>
      <c r="G1150" s="2">
        <f>'Moving Avg'!F1150</f>
        <v>36.62107000000001</v>
      </c>
      <c r="H1150" s="2">
        <f>'Moving Avg'!G1150</f>
        <v>35.104375999999981</v>
      </c>
      <c r="I1150" s="2">
        <f>'Moving Avg'!H1150</f>
        <v>27.82009350000008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</row>
    <row r="1151" spans="1:12" ht="13.5" x14ac:dyDescent="0.25">
      <c r="A1151" s="3">
        <f>RSI!A1151</f>
        <v>43685</v>
      </c>
      <c r="B1151" s="2">
        <f>RSI!B1151</f>
        <v>35.6751</v>
      </c>
      <c r="C1151" s="2">
        <f>RSI!I1151</f>
        <v>40.997740006819043</v>
      </c>
      <c r="D1151" s="2">
        <f>MACD!E1151</f>
        <v>1.2676999487201286</v>
      </c>
      <c r="E1151" s="2">
        <f>MACD!F1151</f>
        <v>1.9589140260343281</v>
      </c>
      <c r="F1151" s="2">
        <f>'Moving Avg'!D1151</f>
        <v>35.6751</v>
      </c>
      <c r="G1151" s="2">
        <f>'Moving Avg'!F1151</f>
        <v>36.509675000000009</v>
      </c>
      <c r="H1151" s="2">
        <f>'Moving Avg'!G1151</f>
        <v>35.288303999999989</v>
      </c>
      <c r="I1151" s="2">
        <f>'Moving Avg'!H1151</f>
        <v>27.88318750000008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43686</v>
      </c>
      <c r="B1152" s="2">
        <f>RSI!B1152</f>
        <v>35.6751</v>
      </c>
      <c r="C1152" s="2">
        <f>RSI!I1152</f>
        <v>40.997740006819043</v>
      </c>
      <c r="D1152" s="2">
        <f>MACD!E1152</f>
        <v>1.0169377667321342</v>
      </c>
      <c r="E1152" s="2">
        <f>MACD!F1152</f>
        <v>1.7705187741738895</v>
      </c>
      <c r="F1152" s="2">
        <f>'Moving Avg'!D1152</f>
        <v>35.6751</v>
      </c>
      <c r="G1152" s="2">
        <f>'Moving Avg'!F1152</f>
        <v>36.398280000000014</v>
      </c>
      <c r="H1152" s="2">
        <f>'Moving Avg'!G1152</f>
        <v>35.472231999999984</v>
      </c>
      <c r="I1152" s="2">
        <f>'Moving Avg'!H1152</f>
        <v>27.946281500000083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43691</v>
      </c>
      <c r="B1153" s="2">
        <f>RSI!B1153</f>
        <v>35.6751</v>
      </c>
      <c r="C1153" s="2">
        <f>RSI!I1153</f>
        <v>40.997740006819051</v>
      </c>
      <c r="D1153" s="2">
        <f>MACD!E1153</f>
        <v>0.80888263535427996</v>
      </c>
      <c r="E1153" s="2">
        <f>MACD!F1153</f>
        <v>1.5781915464099676</v>
      </c>
      <c r="F1153" s="2">
        <f>'Moving Avg'!D1153</f>
        <v>35.6751</v>
      </c>
      <c r="G1153" s="2">
        <f>'Moving Avg'!F1153</f>
        <v>36.286885000000005</v>
      </c>
      <c r="H1153" s="2">
        <f>'Moving Avg'!G1153</f>
        <v>35.656159999999979</v>
      </c>
      <c r="I1153" s="2">
        <f>'Moving Avg'!H1153</f>
        <v>28.009375500000086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</row>
    <row r="1154" spans="1:12" ht="13.5" x14ac:dyDescent="0.25">
      <c r="A1154" s="3">
        <f>RSI!A1154</f>
        <v>43692</v>
      </c>
      <c r="B1154" s="2">
        <f>RSI!B1154</f>
        <v>35.6751</v>
      </c>
      <c r="C1154" s="2">
        <f>RSI!I1154</f>
        <v>40.997740006819058</v>
      </c>
      <c r="D1154" s="2">
        <f>MACD!E1154</f>
        <v>0.63665844256133397</v>
      </c>
      <c r="E1154" s="2">
        <f>MACD!F1154</f>
        <v>1.389884925640241</v>
      </c>
      <c r="F1154" s="2">
        <f>'Moving Avg'!D1154</f>
        <v>35.6751</v>
      </c>
      <c r="G1154" s="2">
        <f>'Moving Avg'!F1154</f>
        <v>36.175490000000011</v>
      </c>
      <c r="H1154" s="2">
        <f>'Moving Avg'!G1154</f>
        <v>35.840087999999987</v>
      </c>
      <c r="I1154" s="2">
        <f>'Moving Avg'!H1154</f>
        <v>28.072469500000089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</row>
    <row r="1155" spans="1:12" ht="13.5" x14ac:dyDescent="0.25">
      <c r="A1155" s="3">
        <f>RSI!A1155</f>
        <v>43693</v>
      </c>
      <c r="B1155" s="2">
        <f>RSI!B1155</f>
        <v>35.6751</v>
      </c>
      <c r="C1155" s="2">
        <f>RSI!I1155</f>
        <v>40.997740006819058</v>
      </c>
      <c r="D1155" s="2">
        <f>MACD!E1155</f>
        <v>0.49446959131260115</v>
      </c>
      <c r="E1155" s="2">
        <f>MACD!F1155</f>
        <v>1.2108018587747129</v>
      </c>
      <c r="F1155" s="2">
        <f>'Moving Avg'!D1155</f>
        <v>35.6751</v>
      </c>
      <c r="G1155" s="2">
        <f>'Moving Avg'!F1155</f>
        <v>36.064095000000002</v>
      </c>
      <c r="H1155" s="2">
        <f>'Moving Avg'!G1155</f>
        <v>36.024015999999982</v>
      </c>
      <c r="I1155" s="2">
        <f>'Moving Avg'!H1155</f>
        <v>28.135563500000089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</row>
    <row r="1156" spans="1:12" ht="13.5" x14ac:dyDescent="0.25">
      <c r="A1156" s="3">
        <f>RSI!A1156</f>
        <v>43696</v>
      </c>
      <c r="B1156" s="2">
        <f>RSI!B1156</f>
        <v>35.6751</v>
      </c>
      <c r="C1156" s="2">
        <f>RSI!I1156</f>
        <v>40.997740006819058</v>
      </c>
      <c r="D1156" s="2">
        <f>MACD!E1156</f>
        <v>0.37743308858139812</v>
      </c>
      <c r="E1156" s="2">
        <f>MACD!F1156</f>
        <v>1.04412810473605</v>
      </c>
      <c r="F1156" s="2">
        <f>'Moving Avg'!D1156</f>
        <v>35.6751</v>
      </c>
      <c r="G1156" s="2">
        <f>'Moving Avg'!F1156</f>
        <v>35.952700000000007</v>
      </c>
      <c r="H1156" s="2">
        <f>'Moving Avg'!G1156</f>
        <v>36.207943999999976</v>
      </c>
      <c r="I1156" s="2">
        <f>'Moving Avg'!H1156</f>
        <v>28.198657500000095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</row>
    <row r="1157" spans="1:12" ht="13.5" x14ac:dyDescent="0.25">
      <c r="A1157" s="3">
        <f>RSI!A1157</f>
        <v>43697</v>
      </c>
      <c r="B1157" s="2">
        <f>RSI!B1157</f>
        <v>35.6751</v>
      </c>
      <c r="C1157" s="2">
        <f>RSI!I1157</f>
        <v>40.997740006819058</v>
      </c>
      <c r="D1157" s="2">
        <f>MACD!E1157</f>
        <v>0.28143659113009534</v>
      </c>
      <c r="E1157" s="2">
        <f>MACD!F1157</f>
        <v>0.89158980201485916</v>
      </c>
      <c r="F1157" s="2">
        <f>'Moving Avg'!D1157</f>
        <v>35.6751</v>
      </c>
      <c r="G1157" s="2">
        <f>'Moving Avg'!F1157</f>
        <v>35.841305000000006</v>
      </c>
      <c r="H1157" s="2">
        <f>'Moving Avg'!G1157</f>
        <v>36.391871999999985</v>
      </c>
      <c r="I1157" s="2">
        <f>'Moving Avg'!H1157</f>
        <v>28.261751500000095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</row>
    <row r="1158" spans="1:12" ht="13.5" x14ac:dyDescent="0.25">
      <c r="A1158" s="3">
        <f>RSI!A1158</f>
        <v>43698</v>
      </c>
      <c r="B1158" s="2">
        <f>RSI!B1158</f>
        <v>35.6751</v>
      </c>
      <c r="C1158" s="2">
        <f>RSI!I1158</f>
        <v>40.997740006819058</v>
      </c>
      <c r="D1158" s="2">
        <f>MACD!E1158</f>
        <v>0.20301840547872985</v>
      </c>
      <c r="E1158" s="2">
        <f>MACD!F1158</f>
        <v>0.75387552270763336</v>
      </c>
      <c r="F1158" s="2">
        <f>'Moving Avg'!D1158</f>
        <v>35.6751</v>
      </c>
      <c r="G1158" s="2">
        <f>'Moving Avg'!F1158</f>
        <v>35.729910000000004</v>
      </c>
      <c r="H1158" s="2">
        <f>'Moving Avg'!G1158</f>
        <v>36.57579999999998</v>
      </c>
      <c r="I1158" s="2">
        <f>'Moving Avg'!H1158</f>
        <v>28.324845500000098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</row>
    <row r="1159" spans="1:12" ht="13.5" x14ac:dyDescent="0.25">
      <c r="A1159" s="3">
        <f>RSI!A1159</f>
        <v>43699</v>
      </c>
      <c r="B1159" s="2">
        <f>RSI!B1159</f>
        <v>35.6751</v>
      </c>
      <c r="C1159" s="2">
        <f>RSI!I1159</f>
        <v>40.997740006819058</v>
      </c>
      <c r="D1159" s="2">
        <f>MACD!E1159</f>
        <v>0.13926605597433905</v>
      </c>
      <c r="E1159" s="2">
        <f>MACD!F1159</f>
        <v>0.63095362936097454</v>
      </c>
      <c r="F1159" s="2">
        <f>'Moving Avg'!D1159</f>
        <v>35.6751</v>
      </c>
      <c r="G1159" s="2">
        <f>'Moving Avg'!F1159</f>
        <v>35.6751</v>
      </c>
      <c r="H1159" s="2">
        <f>'Moving Avg'!G1159</f>
        <v>36.759727999999974</v>
      </c>
      <c r="I1159" s="2">
        <f>'Moving Avg'!H1159</f>
        <v>28.387939500000098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</row>
    <row r="1160" spans="1:12" ht="13.5" x14ac:dyDescent="0.25">
      <c r="A1160" s="3">
        <f>RSI!A1160</f>
        <v>43700</v>
      </c>
      <c r="B1160" s="2">
        <f>RSI!B1160</f>
        <v>34.607399999999998</v>
      </c>
      <c r="C1160" s="2">
        <f>RSI!I1160</f>
        <v>27.026002139668734</v>
      </c>
      <c r="D1160" s="2">
        <f>MACD!E1160</f>
        <v>0.16681944532589199</v>
      </c>
      <c r="E1160" s="2">
        <f>MACD!F1160</f>
        <v>0.53812679255395801</v>
      </c>
      <c r="F1160" s="2">
        <f>'Moving Avg'!D1160</f>
        <v>35.461559999999999</v>
      </c>
      <c r="G1160" s="2">
        <f>'Moving Avg'!F1160</f>
        <v>35.621715000000002</v>
      </c>
      <c r="H1160" s="2">
        <f>'Moving Avg'!G1160</f>
        <v>36.922301999999974</v>
      </c>
      <c r="I1160" s="2">
        <f>'Moving Avg'!H1160</f>
        <v>28.445695000000097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</row>
    <row r="1161" spans="1:12" ht="13.5" x14ac:dyDescent="0.25">
      <c r="A1161" s="3">
        <f>RSI!A1161</f>
        <v>43703</v>
      </c>
      <c r="B1161" s="2">
        <f>RSI!B1161</f>
        <v>33.055700000000002</v>
      </c>
      <c r="C1161" s="2">
        <f>RSI!I1161</f>
        <v>17.625159704424036</v>
      </c>
      <c r="D1161" s="2">
        <f>MACD!E1161</f>
        <v>0.31361404444376717</v>
      </c>
      <c r="E1161" s="2">
        <f>MACD!F1161</f>
        <v>0.49322424293191985</v>
      </c>
      <c r="F1161" s="2">
        <f>'Moving Avg'!D1161</f>
        <v>34.93768</v>
      </c>
      <c r="G1161" s="2">
        <f>'Moving Avg'!F1161</f>
        <v>35.490744999999997</v>
      </c>
      <c r="H1161" s="2">
        <f>'Moving Avg'!G1161</f>
        <v>37.053841999999975</v>
      </c>
      <c r="I1161" s="2">
        <f>'Moving Avg'!H1161</f>
        <v>28.495692000000091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</row>
    <row r="1162" spans="1:12" ht="13.5" x14ac:dyDescent="0.25">
      <c r="A1162" s="3">
        <f>RSI!A1162</f>
        <v>43704</v>
      </c>
      <c r="B1162" s="2">
        <f>RSI!B1162</f>
        <v>31.575199999999999</v>
      </c>
      <c r="C1162" s="2">
        <f>RSI!I1162</f>
        <v>12.984375546762763</v>
      </c>
      <c r="D1162" s="2">
        <f>MACD!E1162</f>
        <v>0.56456748769060994</v>
      </c>
      <c r="E1162" s="2">
        <f>MACD!F1162</f>
        <v>0.50749289188365787</v>
      </c>
      <c r="F1162" s="2">
        <f>'Moving Avg'!D1162</f>
        <v>34.117699999999999</v>
      </c>
      <c r="G1162" s="2">
        <f>'Moving Avg'!F1162</f>
        <v>35.285749999999993</v>
      </c>
      <c r="H1162" s="2">
        <f>'Moving Avg'!G1162</f>
        <v>37.131997999999982</v>
      </c>
      <c r="I1162" s="2">
        <f>'Moving Avg'!H1162</f>
        <v>28.538286500000094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</row>
    <row r="1163" spans="1:12" ht="13.5" x14ac:dyDescent="0.25">
      <c r="A1163" s="3">
        <f>RSI!A1163</f>
        <v>43705</v>
      </c>
      <c r="B1163" s="2">
        <f>RSI!B1163</f>
        <v>30.1587</v>
      </c>
      <c r="C1163" s="2">
        <f>RSI!I1163</f>
        <v>10.213456173142944</v>
      </c>
      <c r="D1163" s="2">
        <f>MACD!E1163</f>
        <v>0.90639804877926622</v>
      </c>
      <c r="E1163" s="2">
        <f>MACD!F1163</f>
        <v>0.58727392326277961</v>
      </c>
      <c r="F1163" s="2">
        <f>'Moving Avg'!D1163</f>
        <v>33.014420000000001</v>
      </c>
      <c r="G1163" s="2">
        <f>'Moving Avg'!F1163</f>
        <v>35.00992999999999</v>
      </c>
      <c r="H1163" s="2">
        <f>'Moving Avg'!G1163</f>
        <v>37.157053999999974</v>
      </c>
      <c r="I1163" s="2">
        <f>'Moving Avg'!H1163</f>
        <v>28.573798500000095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</row>
    <row r="1164" spans="1:12" ht="13.5" x14ac:dyDescent="0.25">
      <c r="A1164" s="3">
        <f>RSI!A1164</f>
        <v>43706</v>
      </c>
      <c r="B1164" s="2">
        <f>RSI!B1164</f>
        <v>29.5608</v>
      </c>
      <c r="C1164" s="2">
        <f>RSI!I1164</f>
        <v>9.3102994322431272</v>
      </c>
      <c r="D1164" s="2">
        <f>MACD!E1164</f>
        <v>1.2710385391048078</v>
      </c>
      <c r="E1164" s="2">
        <f>MACD!F1164</f>
        <v>0.72402684643118531</v>
      </c>
      <c r="F1164" s="2">
        <f>'Moving Avg'!D1164</f>
        <v>31.791559999999997</v>
      </c>
      <c r="G1164" s="2">
        <f>'Moving Avg'!F1164</f>
        <v>34.704214999999991</v>
      </c>
      <c r="H1164" s="2">
        <f>'Moving Avg'!G1164</f>
        <v>37.144241999999977</v>
      </c>
      <c r="I1164" s="2">
        <f>'Moving Avg'!H1164</f>
        <v>28.60632100000009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29.5608</v>
      </c>
      <c r="C1165" s="2">
        <f>RSI!I1165</f>
        <v>9.3102994322431272</v>
      </c>
      <c r="D1165" s="2">
        <f>MACD!E1165</f>
        <v>1.6119193957518263</v>
      </c>
      <c r="E1165" s="2">
        <f>MACD!F1165</f>
        <v>0.90160535629531358</v>
      </c>
      <c r="F1165" s="2">
        <f>'Moving Avg'!D1165</f>
        <v>30.782240000000002</v>
      </c>
      <c r="G1165" s="2">
        <f>'Moving Avg'!F1165</f>
        <v>34.398499999999991</v>
      </c>
      <c r="H1165" s="2">
        <f>'Moving Avg'!G1165</f>
        <v>37.104381999999973</v>
      </c>
      <c r="I1165" s="2">
        <f>'Moving Avg'!H1165</f>
        <v>28.638843500000092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29.5608</v>
      </c>
      <c r="C1166" s="2">
        <f>RSI!I1166</f>
        <v>9.3102994322431272</v>
      </c>
      <c r="D1166" s="2">
        <f>MACD!E1166</f>
        <v>1.9303004726604343</v>
      </c>
      <c r="E1166" s="2">
        <f>MACD!F1166</f>
        <v>1.1073443795683378</v>
      </c>
      <c r="F1166" s="2">
        <f>'Moving Avg'!D1166</f>
        <v>30.083260000000003</v>
      </c>
      <c r="G1166" s="2">
        <f>'Moving Avg'!F1166</f>
        <v>34.092784999999985</v>
      </c>
      <c r="H1166" s="2">
        <f>'Moving Avg'!G1166</f>
        <v>37.036191999999986</v>
      </c>
      <c r="I1166" s="2">
        <f>'Moving Avg'!H1166</f>
        <v>28.671366000000095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29.5608</v>
      </c>
      <c r="C1167" s="2">
        <f>RSI!I1167</f>
        <v>9.3102994322431272</v>
      </c>
      <c r="D1167" s="2">
        <f>MACD!E1167</f>
        <v>2.2274252426297423</v>
      </c>
      <c r="E1167" s="2">
        <f>MACD!F1167</f>
        <v>1.3313605521806187</v>
      </c>
      <c r="F1167" s="2">
        <f>'Moving Avg'!D1167</f>
        <v>29.680380000000003</v>
      </c>
      <c r="G1167" s="2">
        <f>'Moving Avg'!F1167</f>
        <v>33.787069999999986</v>
      </c>
      <c r="H1167" s="2">
        <f>'Moving Avg'!G1167</f>
        <v>36.938391999999979</v>
      </c>
      <c r="I1167" s="2">
        <f>'Moving Avg'!H1167</f>
        <v>28.703888500000094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</row>
    <row r="1168" spans="1:12" ht="13.5" x14ac:dyDescent="0.25">
      <c r="A1168" s="3">
        <f>RSI!A1168</f>
        <v>43712</v>
      </c>
      <c r="B1168" s="2">
        <f>RSI!B1168</f>
        <v>29.973600000000001</v>
      </c>
      <c r="C1168" s="2">
        <f>RSI!I1168</f>
        <v>16.192438895467333</v>
      </c>
      <c r="D1168" s="2">
        <f>MACD!E1168</f>
        <v>2.4739323958235957</v>
      </c>
      <c r="E1168" s="2">
        <f>MACD!F1168</f>
        <v>1.5598749209092142</v>
      </c>
      <c r="F1168" s="2">
        <f>'Moving Avg'!D1168</f>
        <v>29.643360000000001</v>
      </c>
      <c r="G1168" s="2">
        <f>'Moving Avg'!F1168</f>
        <v>33.501994999999987</v>
      </c>
      <c r="H1168" s="2">
        <f>'Moving Avg'!G1168</f>
        <v>36.817955999999988</v>
      </c>
      <c r="I1168" s="2">
        <f>'Moving Avg'!H1168</f>
        <v>28.738475000000093</v>
      </c>
      <c r="J1168" s="6" t="str">
        <f>OBV!F1168</f>
        <v>BULLISH</v>
      </c>
      <c r="K1168" s="6" t="str">
        <f>OBV!G1168</f>
        <v>STRONG</v>
      </c>
      <c r="L1168" s="6" t="str">
        <f>OBV!H1168</f>
        <v>BULLISH DIVERGENCE</v>
      </c>
    </row>
    <row r="1169" spans="1:12" ht="13.5" x14ac:dyDescent="0.25">
      <c r="A1169" s="3">
        <f>RSI!A1169</f>
        <v>43713</v>
      </c>
      <c r="B1169" s="2">
        <f>RSI!B1169</f>
        <v>29.973600000000001</v>
      </c>
      <c r="C1169" s="2">
        <f>RSI!I1169</f>
        <v>16.192438895467333</v>
      </c>
      <c r="D1169" s="2">
        <f>MACD!E1169</f>
        <v>2.7038461780031255</v>
      </c>
      <c r="E1169" s="2">
        <f>MACD!F1169</f>
        <v>1.7886691723279968</v>
      </c>
      <c r="F1169" s="2">
        <f>'Moving Avg'!D1169</f>
        <v>29.725920000000002</v>
      </c>
      <c r="G1169" s="2">
        <f>'Moving Avg'!F1169</f>
        <v>33.216919999999995</v>
      </c>
      <c r="H1169" s="2">
        <f>'Moving Avg'!G1169</f>
        <v>36.665203999999989</v>
      </c>
      <c r="I1169" s="2">
        <f>'Moving Avg'!H1169</f>
        <v>28.773061500000093</v>
      </c>
      <c r="J1169" s="6" t="str">
        <f>OBV!F1169</f>
        <v>BULLISH</v>
      </c>
      <c r="K1169" s="6" t="str">
        <f>OBV!G1169</f>
        <v>STRONG</v>
      </c>
      <c r="L1169" s="6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29.973600000000001</v>
      </c>
      <c r="C1170" s="2">
        <f>RSI!I1170</f>
        <v>16.192438895467333</v>
      </c>
      <c r="D1170" s="2">
        <f>MACD!E1170</f>
        <v>2.7538778172833389</v>
      </c>
      <c r="E1170" s="2">
        <f>MACD!F1170</f>
        <v>1.9817109013190652</v>
      </c>
      <c r="F1170" s="2">
        <f>'Moving Avg'!D1170</f>
        <v>29.808480000000003</v>
      </c>
      <c r="G1170" s="2">
        <f>'Moving Avg'!F1170</f>
        <v>32.931844999999996</v>
      </c>
      <c r="H1170" s="2">
        <f>'Moving Avg'!G1170</f>
        <v>36.478713999999989</v>
      </c>
      <c r="I1170" s="2">
        <f>'Moving Avg'!H1170</f>
        <v>28.8076480000001</v>
      </c>
      <c r="J1170" s="6" t="str">
        <f>OBV!F1170</f>
        <v>BULLISH</v>
      </c>
      <c r="K1170" s="6" t="str">
        <f>OBV!G1170</f>
        <v>STRONG</v>
      </c>
      <c r="L1170" s="6" t="str">
        <f>OBV!H1170</f>
        <v>CONFIRMED BULLISH</v>
      </c>
    </row>
    <row r="1171" spans="1:12" ht="13.5" x14ac:dyDescent="0.25">
      <c r="A1171" s="3">
        <f>RSI!A1171</f>
        <v>43717</v>
      </c>
      <c r="B1171" s="2">
        <f>RSI!B1171</f>
        <v>29.973600000000001</v>
      </c>
      <c r="C1171" s="2">
        <f>RSI!I1171</f>
        <v>16.192438895467333</v>
      </c>
      <c r="D1171" s="2">
        <f>MACD!E1171</f>
        <v>2.5757769327617623</v>
      </c>
      <c r="E1171" s="2">
        <f>MACD!F1171</f>
        <v>2.1005241076076047</v>
      </c>
      <c r="F1171" s="2">
        <f>'Moving Avg'!D1171</f>
        <v>29.891040000000004</v>
      </c>
      <c r="G1171" s="2">
        <f>'Moving Avg'!F1171</f>
        <v>32.646769999999997</v>
      </c>
      <c r="H1171" s="2">
        <f>'Moving Avg'!G1171</f>
        <v>36.256917999999992</v>
      </c>
      <c r="I1171" s="2">
        <f>'Moving Avg'!H1171</f>
        <v>28.842234500000099</v>
      </c>
      <c r="J1171" s="6" t="str">
        <f>OBV!F1171</f>
        <v>BULLISH</v>
      </c>
      <c r="K1171" s="6" t="str">
        <f>OBV!G1171</f>
        <v>STRONG</v>
      </c>
      <c r="L1171" s="6" t="str">
        <f>OBV!H1171</f>
        <v>CONFIRMED BULLISH</v>
      </c>
    </row>
    <row r="1172" spans="1:12" ht="13.5" x14ac:dyDescent="0.25">
      <c r="A1172" s="3">
        <f>RSI!A1172</f>
        <v>43718</v>
      </c>
      <c r="B1172" s="2">
        <f>RSI!B1172</f>
        <v>29.973600000000001</v>
      </c>
      <c r="C1172" s="2">
        <f>RSI!I1172</f>
        <v>16.192438895467333</v>
      </c>
      <c r="D1172" s="2">
        <f>MACD!E1172</f>
        <v>2.2142400353985749</v>
      </c>
      <c r="E1172" s="2">
        <f>MACD!F1172</f>
        <v>2.123267293165799</v>
      </c>
      <c r="F1172" s="2">
        <f>'Moving Avg'!D1172</f>
        <v>29.973599999999998</v>
      </c>
      <c r="G1172" s="2">
        <f>'Moving Avg'!F1172</f>
        <v>32.361695000000005</v>
      </c>
      <c r="H1172" s="2">
        <f>'Moving Avg'!G1172</f>
        <v>35.998252000000001</v>
      </c>
      <c r="I1172" s="2">
        <f>'Moving Avg'!H1172</f>
        <v>28.876821000000099</v>
      </c>
      <c r="J1172" s="6" t="str">
        <f>OBV!F1172</f>
        <v>BULLISH</v>
      </c>
      <c r="K1172" s="6" t="str">
        <f>OBV!G1172</f>
        <v>STRONG</v>
      </c>
      <c r="L1172" s="6" t="str">
        <f>OBV!H1172</f>
        <v>CONFIRMED BULLISH</v>
      </c>
    </row>
    <row r="1173" spans="1:12" ht="13.5" x14ac:dyDescent="0.25">
      <c r="A1173" s="3">
        <f>RSI!A1173</f>
        <v>43719</v>
      </c>
      <c r="B1173" s="2">
        <f>RSI!B1173</f>
        <v>29.973600000000001</v>
      </c>
      <c r="C1173" s="2">
        <f>RSI!I1173</f>
        <v>16.192438895467333</v>
      </c>
      <c r="D1173" s="2">
        <f>MACD!E1173</f>
        <v>1.7060799017334176</v>
      </c>
      <c r="E1173" s="2">
        <f>MACD!F1173</f>
        <v>2.0398298148793228</v>
      </c>
      <c r="F1173" s="2">
        <f>'Moving Avg'!D1173</f>
        <v>29.973599999999998</v>
      </c>
      <c r="G1173" s="2">
        <f>'Moving Avg'!F1173</f>
        <v>32.076619999999998</v>
      </c>
      <c r="H1173" s="2">
        <f>'Moving Avg'!G1173</f>
        <v>35.701006</v>
      </c>
      <c r="I1173" s="2">
        <f>'Moving Avg'!H1173</f>
        <v>28.911407500000099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43720</v>
      </c>
      <c r="B1174" s="2">
        <f>RSI!B1174</f>
        <v>29.973600000000001</v>
      </c>
      <c r="C1174" s="2">
        <f>RSI!I1174</f>
        <v>16.192438895467333</v>
      </c>
      <c r="D1174" s="2">
        <f>MACD!E1174</f>
        <v>1.1986310232010737</v>
      </c>
      <c r="E1174" s="2">
        <f>MACD!F1174</f>
        <v>1.8715900565436732</v>
      </c>
      <c r="F1174" s="2">
        <f>'Moving Avg'!D1174</f>
        <v>29.973599999999998</v>
      </c>
      <c r="G1174" s="2">
        <f>'Moving Avg'!F1174</f>
        <v>31.791545000000003</v>
      </c>
      <c r="H1174" s="2">
        <f>'Moving Avg'!G1174</f>
        <v>35.403760000000005</v>
      </c>
      <c r="I1174" s="2">
        <f>'Moving Avg'!H1174</f>
        <v>28.945994000000102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43721</v>
      </c>
      <c r="B1175" s="2">
        <f>RSI!B1175</f>
        <v>29.973600000000001</v>
      </c>
      <c r="C1175" s="2">
        <f>RSI!I1175</f>
        <v>16.192438895467333</v>
      </c>
      <c r="D1175" s="2">
        <f>MACD!E1175</f>
        <v>0.78269322921474682</v>
      </c>
      <c r="E1175" s="2">
        <f>MACD!F1175</f>
        <v>1.653810691077888</v>
      </c>
      <c r="F1175" s="2">
        <f>'Moving Avg'!D1175</f>
        <v>29.973599999999998</v>
      </c>
      <c r="G1175" s="2">
        <f>'Moving Avg'!F1175</f>
        <v>31.506469999999997</v>
      </c>
      <c r="H1175" s="2">
        <f>'Moving Avg'!G1175</f>
        <v>35.106514000000011</v>
      </c>
      <c r="I1175" s="2">
        <f>'Moving Avg'!H1175</f>
        <v>28.980580500000102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29.973600000000001</v>
      </c>
      <c r="C1176" s="2">
        <f>RSI!I1176</f>
        <v>16.192438895467333</v>
      </c>
      <c r="D1176" s="2">
        <f>MACD!E1176</f>
        <v>0.44319218573013686</v>
      </c>
      <c r="E1176" s="2">
        <f>MACD!F1176</f>
        <v>1.411686990008338</v>
      </c>
      <c r="F1176" s="2">
        <f>'Moving Avg'!D1176</f>
        <v>29.973599999999998</v>
      </c>
      <c r="G1176" s="2">
        <f>'Moving Avg'!F1176</f>
        <v>31.221394999999994</v>
      </c>
      <c r="H1176" s="2">
        <f>'Moving Avg'!G1176</f>
        <v>34.80926800000001</v>
      </c>
      <c r="I1176" s="2">
        <f>'Moving Avg'!H1176</f>
        <v>29.015167000000101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</row>
    <row r="1177" spans="1:12" ht="13.5" x14ac:dyDescent="0.25">
      <c r="A1177" s="3">
        <f>RSI!A1177</f>
        <v>43725</v>
      </c>
      <c r="B1177" s="2">
        <f>RSI!B1177</f>
        <v>29.973600000000001</v>
      </c>
      <c r="C1177" s="2">
        <f>RSI!I1177</f>
        <v>16.192438895467333</v>
      </c>
      <c r="D1177" s="2">
        <f>MACD!E1177</f>
        <v>0.1674464429917073</v>
      </c>
      <c r="E1177" s="2">
        <f>MACD!F1177</f>
        <v>1.1628388806050121</v>
      </c>
      <c r="F1177" s="2">
        <f>'Moving Avg'!D1177</f>
        <v>29.973599999999998</v>
      </c>
      <c r="G1177" s="2">
        <f>'Moving Avg'!F1177</f>
        <v>30.936320000000002</v>
      </c>
      <c r="H1177" s="2">
        <f>'Moving Avg'!G1177</f>
        <v>34.512022000000009</v>
      </c>
      <c r="I1177" s="2">
        <f>'Moving Avg'!H1177</f>
        <v>29.049753500000108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</row>
    <row r="1178" spans="1:12" ht="13.5" x14ac:dyDescent="0.25">
      <c r="A1178" s="3">
        <f>RSI!A1178</f>
        <v>43726</v>
      </c>
      <c r="B1178" s="2">
        <f>RSI!B1178</f>
        <v>29.973600000000001</v>
      </c>
      <c r="C1178" s="2">
        <f>RSI!I1178</f>
        <v>16.192438895467333</v>
      </c>
      <c r="D1178" s="2">
        <f>MACD!E1178</f>
        <v>8.3015283904721571E-3</v>
      </c>
      <c r="E1178" s="2">
        <f>MACD!F1178</f>
        <v>0.93193141016210412</v>
      </c>
      <c r="F1178" s="2">
        <f>'Moving Avg'!D1178</f>
        <v>29.973599999999998</v>
      </c>
      <c r="G1178" s="2">
        <f>'Moving Avg'!F1178</f>
        <v>30.651244999999996</v>
      </c>
      <c r="H1178" s="2">
        <f>'Moving Avg'!G1178</f>
        <v>34.241540000000015</v>
      </c>
      <c r="I1178" s="2">
        <f>'Moving Avg'!H1178</f>
        <v>29.084340000000108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43727</v>
      </c>
      <c r="B1179" s="2">
        <f>RSI!B1179</f>
        <v>29.973600000000001</v>
      </c>
      <c r="C1179" s="2">
        <f>RSI!I1179</f>
        <v>16.192438895467333</v>
      </c>
      <c r="D1179" s="2">
        <f>MACD!E1179</f>
        <v>-0.11647926257506214</v>
      </c>
      <c r="E1179" s="2">
        <f>MACD!F1179</f>
        <v>0.72224927561467089</v>
      </c>
      <c r="F1179" s="2">
        <f>'Moving Avg'!D1179</f>
        <v>29.973599999999998</v>
      </c>
      <c r="G1179" s="2">
        <f>'Moving Avg'!F1179</f>
        <v>30.366169999999993</v>
      </c>
      <c r="H1179" s="2">
        <f>'Moving Avg'!G1179</f>
        <v>34.010064000000014</v>
      </c>
      <c r="I1179" s="2">
        <f>'Moving Avg'!H1179</f>
        <v>29.118926500000107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43728</v>
      </c>
      <c r="B1180" s="2">
        <f>RSI!B1180</f>
        <v>29.973600000000001</v>
      </c>
      <c r="C1180" s="2">
        <f>RSI!I1180</f>
        <v>16.192438895467333</v>
      </c>
      <c r="D1180" s="2">
        <f>MACD!E1180</f>
        <v>-0.21291459153580661</v>
      </c>
      <c r="E1180" s="2">
        <f>MACD!F1180</f>
        <v>0.53521650218457539</v>
      </c>
      <c r="F1180" s="2">
        <f>'Moving Avg'!D1180</f>
        <v>29.973599999999998</v>
      </c>
      <c r="G1180" s="2">
        <f>'Moving Avg'!F1180</f>
        <v>30.134479999999996</v>
      </c>
      <c r="H1180" s="2">
        <f>'Moving Avg'!G1180</f>
        <v>33.81588600000002</v>
      </c>
      <c r="I1180" s="2">
        <f>'Moving Avg'!H1180</f>
        <v>29.150088500000106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</row>
    <row r="1181" spans="1:12" ht="13.5" x14ac:dyDescent="0.25">
      <c r="A1181" s="3">
        <f>RSI!A1181</f>
        <v>43731</v>
      </c>
      <c r="B1181" s="2">
        <f>RSI!B1181</f>
        <v>29.973600000000001</v>
      </c>
      <c r="C1181" s="2">
        <f>RSI!I1181</f>
        <v>16.192438895467333</v>
      </c>
      <c r="D1181" s="2">
        <f>MACD!E1181</f>
        <v>-0.28604295933655166</v>
      </c>
      <c r="E1181" s="2">
        <f>MACD!F1181</f>
        <v>0.37096460988034996</v>
      </c>
      <c r="F1181" s="2">
        <f>'Moving Avg'!D1181</f>
        <v>29.973599999999998</v>
      </c>
      <c r="G1181" s="2">
        <f>'Moving Avg'!F1181</f>
        <v>29.980374999999992</v>
      </c>
      <c r="H1181" s="2">
        <f>'Moving Avg'!G1181</f>
        <v>33.657298000000011</v>
      </c>
      <c r="I1181" s="2">
        <f>'Moving Avg'!H1181</f>
        <v>29.181250500000104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</row>
    <row r="1182" spans="1:12" ht="13.5" x14ac:dyDescent="0.25">
      <c r="A1182" s="3">
        <f>RSI!A1182</f>
        <v>43732</v>
      </c>
      <c r="B1182" s="2">
        <f>RSI!B1182</f>
        <v>29.973600000000001</v>
      </c>
      <c r="C1182" s="2">
        <f>RSI!I1182</f>
        <v>16.192438895467333</v>
      </c>
      <c r="D1182" s="2">
        <f>MACD!E1182</f>
        <v>-0.34007751576919532</v>
      </c>
      <c r="E1182" s="2">
        <f>MACD!F1182</f>
        <v>0.22875618475044091</v>
      </c>
      <c r="F1182" s="2">
        <f>'Moving Avg'!D1182</f>
        <v>29.973599999999998</v>
      </c>
      <c r="G1182" s="2">
        <f>'Moving Avg'!F1182</f>
        <v>29.900294999999993</v>
      </c>
      <c r="H1182" s="2">
        <f>'Moving Avg'!G1182</f>
        <v>33.498710000000017</v>
      </c>
      <c r="I1182" s="2">
        <f>'Moving Avg'!H1182</f>
        <v>29.212412500000106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</row>
    <row r="1183" spans="1:12" ht="13.5" x14ac:dyDescent="0.25">
      <c r="A1183" s="3">
        <f>RSI!A1183</f>
        <v>43733</v>
      </c>
      <c r="B1183" s="2">
        <f>RSI!B1183</f>
        <v>29.973600000000001</v>
      </c>
      <c r="C1183" s="2">
        <f>RSI!I1183</f>
        <v>16.192438895467333</v>
      </c>
      <c r="D1183" s="2">
        <f>MACD!E1183</f>
        <v>-0.37853675495979644</v>
      </c>
      <c r="E1183" s="2">
        <f>MACD!F1183</f>
        <v>0.10729759680839343</v>
      </c>
      <c r="F1183" s="2">
        <f>'Moving Avg'!D1183</f>
        <v>29.973599999999998</v>
      </c>
      <c r="G1183" s="2">
        <f>'Moving Avg'!F1183</f>
        <v>29.891039999999993</v>
      </c>
      <c r="H1183" s="2">
        <f>'Moving Avg'!G1183</f>
        <v>33.340122000000015</v>
      </c>
      <c r="I1183" s="2">
        <f>'Moving Avg'!H1183</f>
        <v>29.243574500000104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43734</v>
      </c>
      <c r="B1184" s="2">
        <f>RSI!B1184</f>
        <v>30.8705</v>
      </c>
      <c r="C1184" s="2">
        <f>RSI!I1184</f>
        <v>45.567687719675234</v>
      </c>
      <c r="D1184" s="2">
        <f>MACD!E1184</f>
        <v>-0.47079186538024231</v>
      </c>
      <c r="E1184" s="2">
        <f>MACD!F1184</f>
        <v>-8.3202956293337155E-3</v>
      </c>
      <c r="F1184" s="2">
        <f>'Moving Avg'!D1184</f>
        <v>30.152980000000003</v>
      </c>
      <c r="G1184" s="2">
        <f>'Moving Avg'!F1184</f>
        <v>29.956524999999992</v>
      </c>
      <c r="H1184" s="2">
        <f>'Moving Avg'!G1184</f>
        <v>33.199472000000014</v>
      </c>
      <c r="I1184" s="2">
        <f>'Moving Avg'!H1184</f>
        <v>29.279221000000103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</row>
    <row r="1185" spans="1:12" ht="13.5" x14ac:dyDescent="0.25">
      <c r="A1185" s="3">
        <f>RSI!A1185</f>
        <v>43735</v>
      </c>
      <c r="B1185" s="2">
        <f>RSI!B1185</f>
        <v>30.8705</v>
      </c>
      <c r="C1185" s="2">
        <f>RSI!I1185</f>
        <v>45.567687719675234</v>
      </c>
      <c r="D1185" s="2">
        <f>MACD!E1185</f>
        <v>-0.54792744345460775</v>
      </c>
      <c r="E1185" s="2">
        <f>MACD!F1185</f>
        <v>-0.11624172519438852</v>
      </c>
      <c r="F1185" s="2">
        <f>'Moving Avg'!D1185</f>
        <v>30.332360000000001</v>
      </c>
      <c r="G1185" s="2">
        <f>'Moving Avg'!F1185</f>
        <v>30.022009999999987</v>
      </c>
      <c r="H1185" s="2">
        <f>'Moving Avg'!G1185</f>
        <v>33.058822000000013</v>
      </c>
      <c r="I1185" s="2">
        <f>'Moving Avg'!H1185</f>
        <v>29.314867500000101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</row>
    <row r="1186" spans="1:12" ht="13.5" x14ac:dyDescent="0.25">
      <c r="A1186" s="3">
        <f>RSI!A1186</f>
        <v>43738</v>
      </c>
      <c r="B1186" s="2">
        <f>RSI!B1186</f>
        <v>30.8705</v>
      </c>
      <c r="C1186" s="2">
        <f>RSI!I1186</f>
        <v>45.567687719675234</v>
      </c>
      <c r="D1186" s="2">
        <f>MACD!E1186</f>
        <v>-0.61233819615156548</v>
      </c>
      <c r="E1186" s="2">
        <f>MACD!F1186</f>
        <v>-0.21546101938582393</v>
      </c>
      <c r="F1186" s="2">
        <f>'Moving Avg'!D1186</f>
        <v>30.511739999999996</v>
      </c>
      <c r="G1186" s="2">
        <f>'Moving Avg'!F1186</f>
        <v>30.08749499999999</v>
      </c>
      <c r="H1186" s="2">
        <f>'Moving Avg'!G1186</f>
        <v>32.918172000000013</v>
      </c>
      <c r="I1186" s="2">
        <f>'Moving Avg'!H1186</f>
        <v>29.3505140000001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</row>
    <row r="1187" spans="1:12" ht="13.5" x14ac:dyDescent="0.25">
      <c r="A1187" s="3">
        <f>RSI!A1187</f>
        <v>43739</v>
      </c>
      <c r="B1187" s="2">
        <f>RSI!B1187</f>
        <v>30.8705</v>
      </c>
      <c r="C1187" s="2">
        <f>RSI!I1187</f>
        <v>45.567687719675241</v>
      </c>
      <c r="D1187" s="2">
        <f>MACD!E1187</f>
        <v>-0.66604533064460369</v>
      </c>
      <c r="E1187" s="2">
        <f>MACD!F1187</f>
        <v>-0.30557788163757993</v>
      </c>
      <c r="F1187" s="2">
        <f>'Moving Avg'!D1187</f>
        <v>30.691119999999994</v>
      </c>
      <c r="G1187" s="2">
        <f>'Moving Avg'!F1187</f>
        <v>30.152979999999992</v>
      </c>
      <c r="H1187" s="2">
        <f>'Moving Avg'!G1187</f>
        <v>32.777522000000012</v>
      </c>
      <c r="I1187" s="2">
        <f>'Moving Avg'!H1187</f>
        <v>29.382600500000098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</row>
    <row r="1188" spans="1:12" ht="13.5" x14ac:dyDescent="0.25">
      <c r="A1188" s="3">
        <f>RSI!A1188</f>
        <v>43740</v>
      </c>
      <c r="B1188" s="2">
        <f>RSI!B1188</f>
        <v>30.8705</v>
      </c>
      <c r="C1188" s="2">
        <f>RSI!I1188</f>
        <v>45.567687719675241</v>
      </c>
      <c r="D1188" s="2">
        <f>MACD!E1188</f>
        <v>-0.71075439236257409</v>
      </c>
      <c r="E1188" s="2">
        <f>MACD!F1188</f>
        <v>-0.38661318378257881</v>
      </c>
      <c r="F1188" s="2">
        <f>'Moving Avg'!D1188</f>
        <v>30.8705</v>
      </c>
      <c r="G1188" s="2">
        <f>'Moving Avg'!F1188</f>
        <v>30.197824999999995</v>
      </c>
      <c r="H1188" s="2">
        <f>'Moving Avg'!G1188</f>
        <v>32.636872000000011</v>
      </c>
      <c r="I1188" s="2">
        <f>'Moving Avg'!H1188</f>
        <v>29.409194000000099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</row>
    <row r="1189" spans="1:12" ht="13.5" x14ac:dyDescent="0.25">
      <c r="A1189" s="3">
        <f>RSI!A1189</f>
        <v>43741</v>
      </c>
      <c r="B1189" s="2">
        <f>RSI!B1189</f>
        <v>30.8705</v>
      </c>
      <c r="C1189" s="2">
        <f>RSI!I1189</f>
        <v>45.567687719675234</v>
      </c>
      <c r="D1189" s="2">
        <f>MACD!E1189</f>
        <v>-0.74790417698648071</v>
      </c>
      <c r="E1189" s="2">
        <f>MACD!F1189</f>
        <v>-0.45887138242335923</v>
      </c>
      <c r="F1189" s="2">
        <f>'Moving Avg'!D1189</f>
        <v>30.8705</v>
      </c>
      <c r="G1189" s="2">
        <f>'Moving Avg'!F1189</f>
        <v>30.242669999999993</v>
      </c>
      <c r="H1189" s="2">
        <f>'Moving Avg'!G1189</f>
        <v>32.518856000000007</v>
      </c>
      <c r="I1189" s="2">
        <f>'Moving Avg'!H1189</f>
        <v>29.434194000000094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</row>
    <row r="1190" spans="1:12" ht="13.5" x14ac:dyDescent="0.25">
      <c r="A1190" s="3">
        <f>RSI!A1190</f>
        <v>43742</v>
      </c>
      <c r="B1190" s="2">
        <f>RSI!B1190</f>
        <v>31.034199999999998</v>
      </c>
      <c r="C1190" s="2">
        <f>RSI!I1190</f>
        <v>50.506880062924935</v>
      </c>
      <c r="D1190" s="2">
        <f>MACD!E1190</f>
        <v>-0.79083401762359884</v>
      </c>
      <c r="E1190" s="2">
        <f>MACD!F1190</f>
        <v>-0.52526390946340717</v>
      </c>
      <c r="F1190" s="2">
        <f>'Moving Avg'!D1190</f>
        <v>30.90324</v>
      </c>
      <c r="G1190" s="2">
        <f>'Moving Avg'!F1190</f>
        <v>30.2957</v>
      </c>
      <c r="H1190" s="2">
        <f>'Moving Avg'!G1190</f>
        <v>32.426038000000005</v>
      </c>
      <c r="I1190" s="2">
        <f>'Moving Avg'!H1190</f>
        <v>29.461606000000089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</row>
    <row r="1191" spans="1:12" ht="13.5" x14ac:dyDescent="0.25">
      <c r="A1191" s="3">
        <f>RSI!A1191</f>
        <v>43745</v>
      </c>
      <c r="B1191" s="2">
        <f>RSI!B1191</f>
        <v>31.034199999999998</v>
      </c>
      <c r="C1191" s="2">
        <f>RSI!I1191</f>
        <v>50.506880062924935</v>
      </c>
      <c r="D1191" s="2">
        <f>MACD!E1191</f>
        <v>-0.82754276436067187</v>
      </c>
      <c r="E1191" s="2">
        <f>MACD!F1191</f>
        <v>-0.58571968044286016</v>
      </c>
      <c r="F1191" s="2">
        <f>'Moving Avg'!D1191</f>
        <v>30.935980000000001</v>
      </c>
      <c r="G1191" s="2">
        <f>'Moving Avg'!F1191</f>
        <v>30.34873</v>
      </c>
      <c r="H1191" s="2">
        <f>'Moving Avg'!G1191</f>
        <v>32.333220000000004</v>
      </c>
      <c r="I1191" s="2">
        <f>'Moving Avg'!H1191</f>
        <v>29.491323500000089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</row>
    <row r="1192" spans="1:12" ht="13.5" x14ac:dyDescent="0.25">
      <c r="A1192" s="3">
        <f>RSI!A1192</f>
        <v>43746</v>
      </c>
      <c r="B1192" s="2">
        <f>RSI!B1192</f>
        <v>30.108899999999998</v>
      </c>
      <c r="C1192" s="2">
        <f>RSI!I1192</f>
        <v>31.668871425018949</v>
      </c>
      <c r="D1192" s="2">
        <f>MACD!E1192</f>
        <v>-0.79041836064344295</v>
      </c>
      <c r="E1192" s="2">
        <f>MACD!F1192</f>
        <v>-0.62665941648297674</v>
      </c>
      <c r="F1192" s="2">
        <f>'Moving Avg'!D1192</f>
        <v>30.783659999999998</v>
      </c>
      <c r="G1192" s="2">
        <f>'Moving Avg'!F1192</f>
        <v>30.355494999999998</v>
      </c>
      <c r="H1192" s="2">
        <f>'Moving Avg'!G1192</f>
        <v>32.221896000000008</v>
      </c>
      <c r="I1192" s="2">
        <f>'Moving Avg'!H1192</f>
        <v>29.516414500000089</v>
      </c>
      <c r="J1192" s="6" t="str">
        <f>OBV!F1192</f>
        <v>BULLISH</v>
      </c>
      <c r="K1192" s="6" t="str">
        <f>OBV!G1192</f>
        <v>NEUTRAL</v>
      </c>
      <c r="L1192" s="6" t="str">
        <f>OBV!H1192</f>
        <v>BULLISH DIVERGENCE</v>
      </c>
    </row>
    <row r="1193" spans="1:12" ht="13.5" x14ac:dyDescent="0.25">
      <c r="A1193" s="3">
        <f>RSI!A1193</f>
        <v>43747</v>
      </c>
      <c r="B1193" s="2">
        <f>RSI!B1193</f>
        <v>30.108899999999998</v>
      </c>
      <c r="C1193" s="2">
        <f>RSI!I1193</f>
        <v>31.668871425018949</v>
      </c>
      <c r="D1193" s="2">
        <f>MACD!E1193</f>
        <v>-0.75386655305138817</v>
      </c>
      <c r="E1193" s="2">
        <f>MACD!F1193</f>
        <v>-0.65210084379665911</v>
      </c>
      <c r="F1193" s="2">
        <f>'Moving Avg'!D1193</f>
        <v>30.631340000000002</v>
      </c>
      <c r="G1193" s="2">
        <f>'Moving Avg'!F1193</f>
        <v>30.362259999999992</v>
      </c>
      <c r="H1193" s="2">
        <f>'Moving Avg'!G1193</f>
        <v>32.110572000000005</v>
      </c>
      <c r="I1193" s="2">
        <f>'Moving Avg'!H1193</f>
        <v>29.541505500000085</v>
      </c>
      <c r="J1193" s="6" t="str">
        <f>OBV!F1193</f>
        <v>BULLISH</v>
      </c>
      <c r="K1193" s="6" t="str">
        <f>OBV!G1193</f>
        <v>NEUTRAL</v>
      </c>
      <c r="L1193" s="6" t="str">
        <f>OBV!H1193</f>
        <v>BULLISH DIVERGENCE</v>
      </c>
    </row>
    <row r="1194" spans="1:12" ht="13.5" x14ac:dyDescent="0.25">
      <c r="A1194" s="3">
        <f>RSI!A1194</f>
        <v>43748</v>
      </c>
      <c r="B1194" s="2">
        <f>RSI!B1194</f>
        <v>30.108899999999998</v>
      </c>
      <c r="C1194" s="2">
        <f>RSI!I1194</f>
        <v>31.668871425018949</v>
      </c>
      <c r="D1194" s="2">
        <f>MACD!E1194</f>
        <v>-0.58019529008836557</v>
      </c>
      <c r="E1194" s="2">
        <f>MACD!F1194</f>
        <v>-0.6377197330550004</v>
      </c>
      <c r="F1194" s="2">
        <f>'Moving Avg'!D1194</f>
        <v>30.479020000000002</v>
      </c>
      <c r="G1194" s="2">
        <f>'Moving Avg'!F1194</f>
        <v>30.369024999999986</v>
      </c>
      <c r="H1194" s="2">
        <f>'Moving Avg'!G1194</f>
        <v>31.999248000000001</v>
      </c>
      <c r="I1194" s="2">
        <f>'Moving Avg'!H1194</f>
        <v>29.566596500000081</v>
      </c>
      <c r="J1194" s="6" t="str">
        <f>OBV!F1194</f>
        <v>BULLISH</v>
      </c>
      <c r="K1194" s="6" t="str">
        <f>OBV!G1194</f>
        <v>NEUTRAL</v>
      </c>
      <c r="L1194" s="6" t="str">
        <f>OBV!H1194</f>
        <v>BULLISH DIVERGENCE</v>
      </c>
    </row>
    <row r="1195" spans="1:12" ht="13.5" x14ac:dyDescent="0.25">
      <c r="A1195" s="3">
        <f>RSI!A1195</f>
        <v>43749</v>
      </c>
      <c r="B1195" s="2">
        <f>RSI!B1195</f>
        <v>30.108899999999998</v>
      </c>
      <c r="C1195" s="2">
        <f>RSI!I1195</f>
        <v>31.668871425018949</v>
      </c>
      <c r="D1195" s="2">
        <f>MACD!E1195</f>
        <v>-0.42883694685422569</v>
      </c>
      <c r="E1195" s="2">
        <f>MACD!F1195</f>
        <v>-0.59594317581484546</v>
      </c>
      <c r="F1195" s="2">
        <f>'Moving Avg'!D1195</f>
        <v>30.293959999999998</v>
      </c>
      <c r="G1195" s="2">
        <f>'Moving Avg'!F1195</f>
        <v>30.375789999999988</v>
      </c>
      <c r="H1195" s="2">
        <f>'Moving Avg'!G1195</f>
        <v>31.887924000000002</v>
      </c>
      <c r="I1195" s="2">
        <f>'Moving Avg'!H1195</f>
        <v>29.591687500000081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30.108899999999998</v>
      </c>
      <c r="C1196" s="2">
        <f>RSI!I1196</f>
        <v>31.668871425018949</v>
      </c>
      <c r="D1196" s="2">
        <f>MACD!E1196</f>
        <v>-0.29668511729067504</v>
      </c>
      <c r="E1196" s="2">
        <f>MACD!F1196</f>
        <v>-0.53609156411001135</v>
      </c>
      <c r="F1196" s="2">
        <f>'Moving Avg'!D1196</f>
        <v>30.108899999999998</v>
      </c>
      <c r="G1196" s="2">
        <f>'Moving Avg'!F1196</f>
        <v>30.382554999999989</v>
      </c>
      <c r="H1196" s="2">
        <f>'Moving Avg'!G1196</f>
        <v>31.776599999999998</v>
      </c>
      <c r="I1196" s="2">
        <f>'Moving Avg'!H1196</f>
        <v>29.616778500000077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30.108899999999998</v>
      </c>
      <c r="C1197" s="2">
        <f>RSI!I1197</f>
        <v>31.668871425018949</v>
      </c>
      <c r="D1197" s="2">
        <f>MACD!E1197</f>
        <v>-0.18108712982873953</v>
      </c>
      <c r="E1197" s="2">
        <f>MACD!F1197</f>
        <v>-0.46509067725375702</v>
      </c>
      <c r="F1197" s="2">
        <f>'Moving Avg'!D1197</f>
        <v>30.108899999999998</v>
      </c>
      <c r="G1197" s="2">
        <f>'Moving Avg'!F1197</f>
        <v>30.389319999999991</v>
      </c>
      <c r="H1197" s="2">
        <f>'Moving Avg'!G1197</f>
        <v>31.665275999999999</v>
      </c>
      <c r="I1197" s="2">
        <f>'Moving Avg'!H1197</f>
        <v>29.641869500000077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43755</v>
      </c>
      <c r="B1198" s="2">
        <f>RSI!B1198</f>
        <v>30.108899999999998</v>
      </c>
      <c r="C1198" s="2">
        <f>RSI!I1198</f>
        <v>31.668871425018949</v>
      </c>
      <c r="D1198" s="2">
        <f>MACD!E1198</f>
        <v>-7.9776032759376392E-2</v>
      </c>
      <c r="E1198" s="2">
        <f>MACD!F1198</f>
        <v>-0.38802774835488091</v>
      </c>
      <c r="F1198" s="2">
        <f>'Moving Avg'!D1198</f>
        <v>30.108899999999998</v>
      </c>
      <c r="G1198" s="2">
        <f>'Moving Avg'!F1198</f>
        <v>30.396084999999989</v>
      </c>
      <c r="H1198" s="2">
        <f>'Moving Avg'!G1198</f>
        <v>31.553951999999999</v>
      </c>
      <c r="I1198" s="2">
        <f>'Moving Avg'!H1198</f>
        <v>29.666960500000076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</row>
    <row r="1199" spans="1:12" ht="13.5" x14ac:dyDescent="0.25">
      <c r="A1199" s="3">
        <f>RSI!A1199</f>
        <v>43756</v>
      </c>
      <c r="B1199" s="2">
        <f>RSI!B1199</f>
        <v>30.108899999999998</v>
      </c>
      <c r="C1199" s="2">
        <f>RSI!I1199</f>
        <v>31.668871425018949</v>
      </c>
      <c r="D1199" s="2">
        <f>MACD!E1199</f>
        <v>9.1870892494902989E-3</v>
      </c>
      <c r="E1199" s="2">
        <f>MACD!F1199</f>
        <v>-0.3085847808340067</v>
      </c>
      <c r="F1199" s="2">
        <f>'Moving Avg'!D1199</f>
        <v>30.108899999999998</v>
      </c>
      <c r="G1199" s="2">
        <f>'Moving Avg'!F1199</f>
        <v>30.40284999999999</v>
      </c>
      <c r="H1199" s="2">
        <f>'Moving Avg'!G1199</f>
        <v>31.442627999999999</v>
      </c>
      <c r="I1199" s="2">
        <f>'Moving Avg'!H1199</f>
        <v>29.692051500000076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</row>
    <row r="1200" spans="1:12" ht="13.5" x14ac:dyDescent="0.25">
      <c r="A1200" s="3">
        <f>RSI!A1200</f>
        <v>43759</v>
      </c>
      <c r="B1200" s="2">
        <f>RSI!B1200</f>
        <v>30.108899999999998</v>
      </c>
      <c r="C1200" s="2">
        <f>RSI!I1200</f>
        <v>31.668871425018949</v>
      </c>
      <c r="D1200" s="2">
        <f>MACD!E1200</f>
        <v>0.11264666245587307</v>
      </c>
      <c r="E1200" s="2">
        <f>MACD!F1200</f>
        <v>-0.22433849217603075</v>
      </c>
      <c r="F1200" s="2">
        <f>'Moving Avg'!D1200</f>
        <v>30.108899999999998</v>
      </c>
      <c r="G1200" s="2">
        <f>'Moving Avg'!F1200</f>
        <v>30.409614999999992</v>
      </c>
      <c r="H1200" s="2">
        <f>'Moving Avg'!G1200</f>
        <v>31.331303999999999</v>
      </c>
      <c r="I1200" s="2">
        <f>'Moving Avg'!H1200</f>
        <v>29.717109000000068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</row>
    <row r="1201" spans="1:12" ht="13.5" x14ac:dyDescent="0.25">
      <c r="A1201" s="3">
        <f>RSI!A1201</f>
        <v>43760</v>
      </c>
      <c r="B1201" s="2">
        <f>RSI!B1201</f>
        <v>30.108899999999998</v>
      </c>
      <c r="C1201" s="2">
        <f>RSI!I1201</f>
        <v>31.668871425018949</v>
      </c>
      <c r="D1201" s="2">
        <f>MACD!E1201</f>
        <v>0.20296573932747464</v>
      </c>
      <c r="E1201" s="2">
        <f>MACD!F1201</f>
        <v>-0.13887764587532969</v>
      </c>
      <c r="F1201" s="2">
        <f>'Moving Avg'!D1201</f>
        <v>30.108899999999998</v>
      </c>
      <c r="G1201" s="2">
        <f>'Moving Avg'!F1201</f>
        <v>30.416379999999993</v>
      </c>
      <c r="H1201" s="2">
        <f>'Moving Avg'!G1201</f>
        <v>31.21998</v>
      </c>
      <c r="I1201" s="2">
        <f>'Moving Avg'!H1201</f>
        <v>29.742166500000071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</row>
    <row r="1202" spans="1:12" ht="13.5" x14ac:dyDescent="0.25">
      <c r="A1202" s="3">
        <f>RSI!A1202</f>
        <v>43761</v>
      </c>
      <c r="B1202" s="2">
        <f>RSI!B1202</f>
        <v>30.108899999999998</v>
      </c>
      <c r="C1202" s="2">
        <f>RSI!I1202</f>
        <v>31.668871425018949</v>
      </c>
      <c r="D1202" s="2">
        <f>MACD!E1202</f>
        <v>0.1396064321547712</v>
      </c>
      <c r="E1202" s="2">
        <f>MACD!F1202</f>
        <v>-8.318083026930953E-2</v>
      </c>
      <c r="F1202" s="2">
        <f>'Moving Avg'!D1202</f>
        <v>30.108899999999998</v>
      </c>
      <c r="G1202" s="2">
        <f>'Moving Avg'!F1202</f>
        <v>30.423144999999995</v>
      </c>
      <c r="H1202" s="2">
        <f>'Moving Avg'!G1202</f>
        <v>31.108656</v>
      </c>
      <c r="I1202" s="2">
        <f>'Moving Avg'!H1202</f>
        <v>29.76722400000007</v>
      </c>
      <c r="J1202" s="6" t="str">
        <f>OBV!F1202</f>
        <v>NEUTRAL</v>
      </c>
      <c r="K1202" s="6" t="str">
        <f>OBV!G1202</f>
        <v>NEUTRAL</v>
      </c>
      <c r="L1202" s="6" t="str">
        <f>OBV!H1202</f>
        <v>NEUTRAL</v>
      </c>
    </row>
    <row r="1203" spans="1:12" ht="13.5" x14ac:dyDescent="0.25">
      <c r="A1203" s="3">
        <f>RSI!A1203</f>
        <v>43762</v>
      </c>
      <c r="B1203" s="2">
        <f>RSI!B1203</f>
        <v>30.108899999999998</v>
      </c>
      <c r="C1203" s="2">
        <f>RSI!I1203</f>
        <v>31.668871425018949</v>
      </c>
      <c r="D1203" s="2">
        <f>MACD!E1203</f>
        <v>8.8374992835358768E-2</v>
      </c>
      <c r="E1203" s="2">
        <f>MACD!F1203</f>
        <v>-4.8869665648375867E-2</v>
      </c>
      <c r="F1203" s="2">
        <f>'Moving Avg'!D1203</f>
        <v>30.108899999999998</v>
      </c>
      <c r="G1203" s="2">
        <f>'Moving Avg'!F1203</f>
        <v>30.429909999999989</v>
      </c>
      <c r="H1203" s="2">
        <f>'Moving Avg'!G1203</f>
        <v>30.997331999999997</v>
      </c>
      <c r="I1203" s="2">
        <f>'Moving Avg'!H1203</f>
        <v>29.788924500000068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</row>
    <row r="1204" spans="1:12" ht="13.5" x14ac:dyDescent="0.25">
      <c r="A1204" s="3">
        <f>RSI!A1204</f>
        <v>43763</v>
      </c>
      <c r="B1204" s="2">
        <f>RSI!B1204</f>
        <v>31.005700000000001</v>
      </c>
      <c r="C1204" s="2">
        <f>RSI!I1204</f>
        <v>63.647035247858938</v>
      </c>
      <c r="D1204" s="2">
        <f>MACD!E1204</f>
        <v>-1.920035127911035E-2</v>
      </c>
      <c r="E1204" s="2">
        <f>MACD!F1204</f>
        <v>-4.2935802774522767E-2</v>
      </c>
      <c r="F1204" s="2">
        <f>'Moving Avg'!D1204</f>
        <v>30.288259999999998</v>
      </c>
      <c r="G1204" s="2">
        <f>'Moving Avg'!F1204</f>
        <v>30.436669999999999</v>
      </c>
      <c r="H1204" s="2">
        <f>'Moving Avg'!G1204</f>
        <v>30.903943999999996</v>
      </c>
      <c r="I1204" s="2">
        <f>'Moving Avg'!H1204</f>
        <v>29.815109000000067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</row>
    <row r="1205" spans="1:12" ht="13.5" x14ac:dyDescent="0.25">
      <c r="A1205" s="3">
        <f>RSI!A1205</f>
        <v>43766</v>
      </c>
      <c r="B1205" s="2">
        <f>RSI!B1205</f>
        <v>31.005700000000001</v>
      </c>
      <c r="C1205" s="2">
        <f>RSI!I1205</f>
        <v>63.647035247858938</v>
      </c>
      <c r="D1205" s="2">
        <f>MACD!E1205</f>
        <v>-0.1134841638898294</v>
      </c>
      <c r="E1205" s="2">
        <f>MACD!F1205</f>
        <v>-5.7045474997584097E-2</v>
      </c>
      <c r="F1205" s="2">
        <f>'Moving Avg'!D1205</f>
        <v>30.46762</v>
      </c>
      <c r="G1205" s="2">
        <f>'Moving Avg'!F1205</f>
        <v>30.443429999999999</v>
      </c>
      <c r="H1205" s="2">
        <f>'Moving Avg'!G1205</f>
        <v>30.810555999999991</v>
      </c>
      <c r="I1205" s="2">
        <f>'Moving Avg'!H1205</f>
        <v>29.841293500000059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</row>
    <row r="1206" spans="1:12" ht="13.5" x14ac:dyDescent="0.25">
      <c r="A1206" s="3">
        <f>RSI!A1206</f>
        <v>43767</v>
      </c>
      <c r="B1206" s="2">
        <f>RSI!B1206</f>
        <v>31.005700000000001</v>
      </c>
      <c r="C1206" s="2">
        <f>RSI!I1206</f>
        <v>63.647035247858938</v>
      </c>
      <c r="D1206" s="2">
        <f>MACD!E1206</f>
        <v>-0.19627992403908223</v>
      </c>
      <c r="E1206" s="2">
        <f>MACD!F1206</f>
        <v>-8.4892364805883719E-2</v>
      </c>
      <c r="F1206" s="2">
        <f>'Moving Avg'!D1206</f>
        <v>30.646980000000003</v>
      </c>
      <c r="G1206" s="2">
        <f>'Moving Avg'!F1206</f>
        <v>30.45019000000001</v>
      </c>
      <c r="H1206" s="2">
        <f>'Moving Avg'!G1206</f>
        <v>30.717167999999987</v>
      </c>
      <c r="I1206" s="2">
        <f>'Moving Avg'!H1206</f>
        <v>29.867478000000052</v>
      </c>
      <c r="J1206" s="6" t="str">
        <f>OBV!F1206</f>
        <v>BULLISH</v>
      </c>
      <c r="K1206" s="6" t="str">
        <f>OBV!G1206</f>
        <v>NEUTRAL</v>
      </c>
      <c r="L1206" s="6" t="str">
        <f>OBV!H1206</f>
        <v>CONFIRMED BULLISH</v>
      </c>
    </row>
    <row r="1207" spans="1:12" ht="13.5" x14ac:dyDescent="0.25">
      <c r="A1207" s="3">
        <f>RSI!A1207</f>
        <v>43768</v>
      </c>
      <c r="B1207" s="2">
        <f>RSI!B1207</f>
        <v>31.005700000000001</v>
      </c>
      <c r="C1207" s="2">
        <f>RSI!I1207</f>
        <v>63.647035247858938</v>
      </c>
      <c r="D1207" s="2">
        <f>MACD!E1207</f>
        <v>-0.26913153185927641</v>
      </c>
      <c r="E1207" s="2">
        <f>MACD!F1207</f>
        <v>-0.12174019821656226</v>
      </c>
      <c r="F1207" s="2">
        <f>'Moving Avg'!D1207</f>
        <v>30.826339999999998</v>
      </c>
      <c r="G1207" s="2">
        <f>'Moving Avg'!F1207</f>
        <v>30.456950000000013</v>
      </c>
      <c r="H1207" s="2">
        <f>'Moving Avg'!G1207</f>
        <v>30.623779999999989</v>
      </c>
      <c r="I1207" s="2">
        <f>'Moving Avg'!H1207</f>
        <v>29.893662500000048</v>
      </c>
      <c r="J1207" s="6" t="str">
        <f>OBV!F1207</f>
        <v>BULLISH</v>
      </c>
      <c r="K1207" s="6" t="str">
        <f>OBV!G1207</f>
        <v>NEUTRAL</v>
      </c>
      <c r="L1207" s="6" t="str">
        <f>OBV!H1207</f>
        <v>CONFIRMED BULLISH</v>
      </c>
    </row>
    <row r="1208" spans="1:12" ht="13.5" x14ac:dyDescent="0.25">
      <c r="A1208" s="3">
        <f>RSI!A1208</f>
        <v>43769</v>
      </c>
      <c r="B1208" s="2">
        <f>RSI!B1208</f>
        <v>31.005700000000001</v>
      </c>
      <c r="C1208" s="2">
        <f>RSI!I1208</f>
        <v>63.647035247858938</v>
      </c>
      <c r="D1208" s="2">
        <f>MACD!E1208</f>
        <v>-0.33336191938952098</v>
      </c>
      <c r="E1208" s="2">
        <f>MACD!F1208</f>
        <v>-0.16406454245115401</v>
      </c>
      <c r="F1208" s="2">
        <f>'Moving Avg'!D1208</f>
        <v>31.005700000000001</v>
      </c>
      <c r="G1208" s="2">
        <f>'Moving Avg'!F1208</f>
        <v>30.46371000000001</v>
      </c>
      <c r="H1208" s="2">
        <f>'Moving Avg'!G1208</f>
        <v>30.530391999999985</v>
      </c>
      <c r="I1208" s="2">
        <f>'Moving Avg'!H1208</f>
        <v>29.919847000000047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</row>
    <row r="1209" spans="1:12" ht="13.5" x14ac:dyDescent="0.25">
      <c r="A1209" s="3">
        <f>RSI!A1209</f>
        <v>43770</v>
      </c>
      <c r="B1209" s="2">
        <f>RSI!B1209</f>
        <v>31.005700000000001</v>
      </c>
      <c r="C1209" s="2">
        <f>RSI!I1209</f>
        <v>63.647035247858938</v>
      </c>
      <c r="D1209" s="2">
        <f>MACD!E1209</f>
        <v>-0.3901058193703193</v>
      </c>
      <c r="E1209" s="2">
        <f>MACD!F1209</f>
        <v>-0.20927279783498709</v>
      </c>
      <c r="F1209" s="2">
        <f>'Moving Avg'!D1209</f>
        <v>31.005700000000001</v>
      </c>
      <c r="G1209" s="2">
        <f>'Moving Avg'!F1209</f>
        <v>30.470470000000013</v>
      </c>
      <c r="H1209" s="2">
        <f>'Moving Avg'!G1209</f>
        <v>30.43700399999998</v>
      </c>
      <c r="I1209" s="2">
        <f>'Moving Avg'!H1209</f>
        <v>29.942641000000041</v>
      </c>
      <c r="J1209" s="6" t="str">
        <f>OBV!F1209</f>
        <v>NEUTRAL</v>
      </c>
      <c r="K1209" s="6" t="str">
        <f>OBV!G1209</f>
        <v>NEUTRAL</v>
      </c>
      <c r="L1209" s="6" t="str">
        <f>OBV!H1209</f>
        <v>NEUTRAL</v>
      </c>
    </row>
    <row r="1210" spans="1:12" ht="13.5" x14ac:dyDescent="0.25">
      <c r="A1210" s="3">
        <f>RSI!A1210</f>
        <v>43773</v>
      </c>
      <c r="B1210" s="2">
        <f>RSI!B1210</f>
        <v>31.005700000000001</v>
      </c>
      <c r="C1210" s="2">
        <f>RSI!I1210</f>
        <v>63.647035247858938</v>
      </c>
      <c r="D1210" s="2">
        <f>MACD!E1210</f>
        <v>-0.44033758352199115</v>
      </c>
      <c r="E1210" s="2">
        <f>MACD!F1210</f>
        <v>-0.2554857549723879</v>
      </c>
      <c r="F1210" s="2">
        <f>'Moving Avg'!D1210</f>
        <v>31.005700000000001</v>
      </c>
      <c r="G1210" s="2">
        <f>'Moving Avg'!F1210</f>
        <v>30.469045000000005</v>
      </c>
      <c r="H1210" s="2">
        <f>'Moving Avg'!G1210</f>
        <v>30.364969999999982</v>
      </c>
      <c r="I1210" s="2">
        <f>'Moving Avg'!H1210</f>
        <v>29.965435000000035</v>
      </c>
      <c r="J1210" s="6" t="str">
        <f>OBV!F1210</f>
        <v>NEUTRAL</v>
      </c>
      <c r="K1210" s="6" t="str">
        <f>OBV!G1210</f>
        <v>NEUTRAL</v>
      </c>
      <c r="L1210" s="6" t="str">
        <f>OBV!H1210</f>
        <v>NEUTRAL</v>
      </c>
    </row>
    <row r="1211" spans="1:12" ht="13.5" x14ac:dyDescent="0.25">
      <c r="A1211" s="3">
        <f>RSI!A1211</f>
        <v>43774</v>
      </c>
      <c r="B1211" s="2">
        <f>RSI!B1211</f>
        <v>31.005700000000001</v>
      </c>
      <c r="C1211" s="2">
        <f>RSI!I1211</f>
        <v>63.647035247858938</v>
      </c>
      <c r="D1211" s="2">
        <f>MACD!E1211</f>
        <v>-0.48489480519612727</v>
      </c>
      <c r="E1211" s="2">
        <f>MACD!F1211</f>
        <v>-0.3013675650171358</v>
      </c>
      <c r="F1211" s="2">
        <f>'Moving Avg'!D1211</f>
        <v>31.005700000000001</v>
      </c>
      <c r="G1211" s="2">
        <f>'Moving Avg'!F1211</f>
        <v>30.467620000000004</v>
      </c>
      <c r="H1211" s="2">
        <f>'Moving Avg'!G1211</f>
        <v>30.323969999999978</v>
      </c>
      <c r="I1211" s="2">
        <f>'Moving Avg'!H1211</f>
        <v>29.988229000000029</v>
      </c>
      <c r="J1211" s="6" t="str">
        <f>OBV!F1211</f>
        <v>NEUTRAL</v>
      </c>
      <c r="K1211" s="6" t="str">
        <f>OBV!G1211</f>
        <v>NEUTRAL</v>
      </c>
      <c r="L1211" s="6" t="str">
        <f>OBV!H1211</f>
        <v>NEUTRAL</v>
      </c>
    </row>
    <row r="1212" spans="1:12" ht="13.5" x14ac:dyDescent="0.25">
      <c r="A1212" s="3">
        <f>RSI!A1212</f>
        <v>43775</v>
      </c>
      <c r="B1212" s="2">
        <f>RSI!B1212</f>
        <v>31.005700000000001</v>
      </c>
      <c r="C1212" s="2">
        <f>RSI!I1212</f>
        <v>63.647035247858938</v>
      </c>
      <c r="D1212" s="2">
        <f>MACD!E1212</f>
        <v>-0.52449838565083695</v>
      </c>
      <c r="E1212" s="2">
        <f>MACD!F1212</f>
        <v>-0.34599372914387605</v>
      </c>
      <c r="F1212" s="2">
        <f>'Moving Avg'!D1212</f>
        <v>31.005700000000001</v>
      </c>
      <c r="G1212" s="2">
        <f>'Moving Avg'!F1212</f>
        <v>30.512460000000004</v>
      </c>
      <c r="H1212" s="2">
        <f>'Moving Avg'!G1212</f>
        <v>30.312579999999976</v>
      </c>
      <c r="I1212" s="2">
        <f>'Moving Avg'!H1212</f>
        <v>30.011023000000023</v>
      </c>
      <c r="J1212" s="6" t="str">
        <f>OBV!F1212</f>
        <v>NEUTRAL</v>
      </c>
      <c r="K1212" s="6" t="str">
        <f>OBV!G1212</f>
        <v>NEUTRAL</v>
      </c>
      <c r="L1212" s="6" t="str">
        <f>OBV!H1212</f>
        <v>NEUTRAL</v>
      </c>
    </row>
    <row r="1213" spans="1:12" ht="13.5" x14ac:dyDescent="0.25">
      <c r="A1213" s="3">
        <f>RSI!A1213</f>
        <v>43776</v>
      </c>
      <c r="B1213" s="2">
        <f>RSI!B1213</f>
        <v>31.005700000000001</v>
      </c>
      <c r="C1213" s="2">
        <f>RSI!I1213</f>
        <v>63.647035247858938</v>
      </c>
      <c r="D1213" s="2">
        <f>MACD!E1213</f>
        <v>-0.55976958531591237</v>
      </c>
      <c r="E1213" s="2">
        <f>MACD!F1213</f>
        <v>-0.3887489003782833</v>
      </c>
      <c r="F1213" s="2">
        <f>'Moving Avg'!D1213</f>
        <v>31.005700000000001</v>
      </c>
      <c r="G1213" s="2">
        <f>'Moving Avg'!F1213</f>
        <v>30.557300000000005</v>
      </c>
      <c r="H1213" s="2">
        <f>'Moving Avg'!G1213</f>
        <v>30.32951999999997</v>
      </c>
      <c r="I1213" s="2">
        <f>'Moving Avg'!H1213</f>
        <v>30.03381700000002</v>
      </c>
      <c r="J1213" s="6" t="str">
        <f>OBV!F1213</f>
        <v>NEUTRAL</v>
      </c>
      <c r="K1213" s="6" t="str">
        <f>OBV!G1213</f>
        <v>NEUTRAL</v>
      </c>
      <c r="L1213" s="6" t="str">
        <f>OBV!H1213</f>
        <v>NEUTRAL</v>
      </c>
    </row>
    <row r="1214" spans="1:12" ht="13.5" x14ac:dyDescent="0.25">
      <c r="A1214" s="3">
        <f>RSI!A1214</f>
        <v>43777</v>
      </c>
      <c r="B1214" s="2">
        <f>RSI!B1214</f>
        <v>31.005700000000001</v>
      </c>
      <c r="C1214" s="2">
        <f>RSI!I1214</f>
        <v>63.647035247858938</v>
      </c>
      <c r="D1214" s="2">
        <f>MACD!E1214</f>
        <v>-0.45327528778494752</v>
      </c>
      <c r="E1214" s="2">
        <f>MACD!F1214</f>
        <v>-0.40165417785961616</v>
      </c>
      <c r="F1214" s="2">
        <f>'Moving Avg'!D1214</f>
        <v>31.005700000000001</v>
      </c>
      <c r="G1214" s="2">
        <f>'Moving Avg'!F1214</f>
        <v>30.602140000000002</v>
      </c>
      <c r="H1214" s="2">
        <f>'Moving Avg'!G1214</f>
        <v>30.358417999999968</v>
      </c>
      <c r="I1214" s="2">
        <f>'Moving Avg'!H1214</f>
        <v>30.056611000000018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</row>
    <row r="1215" spans="1:12" ht="13.5" x14ac:dyDescent="0.25">
      <c r="A1215" s="3">
        <f>RSI!A1215</f>
        <v>43780</v>
      </c>
      <c r="B1215" s="2">
        <f>RSI!B1215</f>
        <v>31.005700000000001</v>
      </c>
      <c r="C1215" s="2">
        <f>RSI!I1215</f>
        <v>63.647035247858938</v>
      </c>
      <c r="D1215" s="2">
        <f>MACD!E1215</f>
        <v>-0.36467405424604493</v>
      </c>
      <c r="E1215" s="2">
        <f>MACD!F1215</f>
        <v>-0.39425815313690193</v>
      </c>
      <c r="F1215" s="2">
        <f>'Moving Avg'!D1215</f>
        <v>31.005700000000001</v>
      </c>
      <c r="G1215" s="2">
        <f>'Moving Avg'!F1215</f>
        <v>30.646980000000006</v>
      </c>
      <c r="H1215" s="2">
        <f>'Moving Avg'!G1215</f>
        <v>30.38731599999997</v>
      </c>
      <c r="I1215" s="2">
        <f>'Moving Avg'!H1215</f>
        <v>30.079405000000012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</row>
    <row r="1216" spans="1:12" ht="13.5" x14ac:dyDescent="0.25">
      <c r="A1216" s="3">
        <f>RSI!A1216</f>
        <v>43781</v>
      </c>
      <c r="B1216" s="2">
        <f>RSI!B1216</f>
        <v>31.005700000000001</v>
      </c>
      <c r="C1216" s="2">
        <f>RSI!I1216</f>
        <v>63.647035247858938</v>
      </c>
      <c r="D1216" s="2">
        <f>MACD!E1216</f>
        <v>-0.29110130370421317</v>
      </c>
      <c r="E1216" s="2">
        <f>MACD!F1216</f>
        <v>-0.37362678325036419</v>
      </c>
      <c r="F1216" s="2">
        <f>'Moving Avg'!D1216</f>
        <v>31.005700000000001</v>
      </c>
      <c r="G1216" s="2">
        <f>'Moving Avg'!F1216</f>
        <v>30.691820000000007</v>
      </c>
      <c r="H1216" s="2">
        <f>'Moving Avg'!G1216</f>
        <v>30.416213999999968</v>
      </c>
      <c r="I1216" s="2">
        <f>'Moving Avg'!H1216</f>
        <v>30.102199000000006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43782</v>
      </c>
      <c r="B1217" s="2">
        <f>RSI!B1217</f>
        <v>31.005700000000001</v>
      </c>
      <c r="C1217" s="2">
        <f>RSI!I1217</f>
        <v>63.647035247858938</v>
      </c>
      <c r="D1217" s="2">
        <f>MACD!E1217</f>
        <v>-0.2301414415565759</v>
      </c>
      <c r="E1217" s="2">
        <f>MACD!F1217</f>
        <v>-0.34492971491160651</v>
      </c>
      <c r="F1217" s="2">
        <f>'Moving Avg'!D1217</f>
        <v>31.005700000000001</v>
      </c>
      <c r="G1217" s="2">
        <f>'Moving Avg'!F1217</f>
        <v>30.736660000000008</v>
      </c>
      <c r="H1217" s="2">
        <f>'Moving Avg'!G1217</f>
        <v>30.445111999999966</v>
      </c>
      <c r="I1217" s="2">
        <f>'Moving Avg'!H1217</f>
        <v>30.124993000000003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</row>
    <row r="1218" spans="1:12" ht="13.5" x14ac:dyDescent="0.25">
      <c r="A1218" s="3">
        <f>RSI!A1218</f>
        <v>43783</v>
      </c>
      <c r="B1218" s="2">
        <f>RSI!B1218</f>
        <v>31.005700000000001</v>
      </c>
      <c r="C1218" s="2">
        <f>RSI!I1218</f>
        <v>63.647035247858938</v>
      </c>
      <c r="D1218" s="2">
        <f>MACD!E1218</f>
        <v>-0.17975817130921001</v>
      </c>
      <c r="E1218" s="2">
        <f>MACD!F1218</f>
        <v>-0.31189540619112721</v>
      </c>
      <c r="F1218" s="2">
        <f>'Moving Avg'!D1218</f>
        <v>31.005700000000001</v>
      </c>
      <c r="G1218" s="2">
        <f>'Moving Avg'!F1218</f>
        <v>30.781500000000005</v>
      </c>
      <c r="H1218" s="2">
        <f>'Moving Avg'!G1218</f>
        <v>30.465753999999965</v>
      </c>
      <c r="I1218" s="2">
        <f>'Moving Avg'!H1218</f>
        <v>30.147786999999997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</row>
    <row r="1219" spans="1:12" ht="13.5" x14ac:dyDescent="0.25">
      <c r="A1219" s="3">
        <f>RSI!A1219</f>
        <v>43784</v>
      </c>
      <c r="B1219" s="2">
        <f>RSI!B1219</f>
        <v>31.005700000000001</v>
      </c>
      <c r="C1219" s="2">
        <f>RSI!I1219</f>
        <v>63.647035247858938</v>
      </c>
      <c r="D1219" s="2">
        <f>MACD!E1219</f>
        <v>-0.13823557300931455</v>
      </c>
      <c r="E1219" s="2">
        <f>MACD!F1219</f>
        <v>-0.27716343955476469</v>
      </c>
      <c r="F1219" s="2">
        <f>'Moving Avg'!D1219</f>
        <v>31.005700000000001</v>
      </c>
      <c r="G1219" s="2">
        <f>'Moving Avg'!F1219</f>
        <v>30.826340000000005</v>
      </c>
      <c r="H1219" s="2">
        <f>'Moving Avg'!G1219</f>
        <v>30.486395999999964</v>
      </c>
      <c r="I1219" s="2">
        <f>'Moving Avg'!H1219</f>
        <v>30.170580999999991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</row>
    <row r="1220" spans="1:12" ht="13.5" x14ac:dyDescent="0.25">
      <c r="A1220" s="3">
        <f>RSI!A1220</f>
        <v>43787</v>
      </c>
      <c r="B1220" s="2">
        <f>RSI!B1220</f>
        <v>31.005700000000001</v>
      </c>
      <c r="C1220" s="2">
        <f>RSI!I1220</f>
        <v>63.647035247858931</v>
      </c>
      <c r="D1220" s="2">
        <f>MACD!E1220</f>
        <v>-0.10412828860900802</v>
      </c>
      <c r="E1220" s="2">
        <f>MACD!F1220</f>
        <v>-0.24255640936561337</v>
      </c>
      <c r="F1220" s="2">
        <f>'Moving Avg'!D1220</f>
        <v>31.005700000000001</v>
      </c>
      <c r="G1220" s="2">
        <f>'Moving Avg'!F1220</f>
        <v>30.871180000000003</v>
      </c>
      <c r="H1220" s="2">
        <f>'Moving Avg'!G1220</f>
        <v>30.507037999999966</v>
      </c>
      <c r="I1220" s="2">
        <f>'Moving Avg'!H1220</f>
        <v>30.193374999999993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</row>
    <row r="1221" spans="1:12" ht="13.5" x14ac:dyDescent="0.25">
      <c r="A1221" s="3">
        <f>RSI!A1221</f>
        <v>43788</v>
      </c>
      <c r="B1221" s="2">
        <f>RSI!B1221</f>
        <v>31.005700000000001</v>
      </c>
      <c r="C1221" s="2">
        <f>RSI!I1221</f>
        <v>63.647035247858938</v>
      </c>
      <c r="D1221" s="2">
        <f>MACD!E1221</f>
        <v>-7.621941007760924E-2</v>
      </c>
      <c r="E1221" s="2">
        <f>MACD!F1221</f>
        <v>-0.20928900950801255</v>
      </c>
      <c r="F1221" s="2">
        <f>'Moving Avg'!D1221</f>
        <v>31.005700000000001</v>
      </c>
      <c r="G1221" s="2">
        <f>'Moving Avg'!F1221</f>
        <v>30.916020000000003</v>
      </c>
      <c r="H1221" s="2">
        <f>'Moving Avg'!G1221</f>
        <v>30.527679999999968</v>
      </c>
      <c r="I1221" s="2">
        <f>'Moving Avg'!H1221</f>
        <v>30.216168999999987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</row>
    <row r="1222" spans="1:12" ht="13.5" x14ac:dyDescent="0.25">
      <c r="A1222" s="3">
        <f>RSI!A1222</f>
        <v>43789</v>
      </c>
      <c r="B1222" s="2">
        <f>RSI!B1222</f>
        <v>31.005700000000001</v>
      </c>
      <c r="C1222" s="2">
        <f>RSI!I1222</f>
        <v>63.647035247858938</v>
      </c>
      <c r="D1222" s="2">
        <f>MACD!E1222</f>
        <v>-5.3484882338448614E-2</v>
      </c>
      <c r="E1222" s="2">
        <f>MACD!F1222</f>
        <v>-0.17812818407409978</v>
      </c>
      <c r="F1222" s="2">
        <f>'Moving Avg'!D1222</f>
        <v>31.005700000000001</v>
      </c>
      <c r="G1222" s="2">
        <f>'Moving Avg'!F1222</f>
        <v>30.960860000000004</v>
      </c>
      <c r="H1222" s="2">
        <f>'Moving Avg'!G1222</f>
        <v>30.548321999999967</v>
      </c>
      <c r="I1222" s="2">
        <f>'Moving Avg'!H1222</f>
        <v>30.23896299999998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</row>
    <row r="1223" spans="1:12" ht="13.5" x14ac:dyDescent="0.25">
      <c r="A1223" s="3">
        <f>RSI!A1223</f>
        <v>43790</v>
      </c>
      <c r="B1223" s="2">
        <f>RSI!B1223</f>
        <v>31.005700000000001</v>
      </c>
      <c r="C1223" s="2">
        <f>RSI!I1223</f>
        <v>63.647035247858938</v>
      </c>
      <c r="D1223" s="2">
        <f>MACD!E1223</f>
        <v>-3.5063416077417031E-2</v>
      </c>
      <c r="E1223" s="2">
        <f>MACD!F1223</f>
        <v>-0.14951523047476323</v>
      </c>
      <c r="F1223" s="2">
        <f>'Moving Avg'!D1223</f>
        <v>31.005700000000001</v>
      </c>
      <c r="G1223" s="2">
        <f>'Moving Avg'!F1223</f>
        <v>31.005700000000001</v>
      </c>
      <c r="H1223" s="2">
        <f>'Moving Avg'!G1223</f>
        <v>30.568963999999969</v>
      </c>
      <c r="I1223" s="2">
        <f>'Moving Avg'!H1223</f>
        <v>30.261756999999978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</row>
    <row r="1224" spans="1:12" ht="13.5" x14ac:dyDescent="0.25">
      <c r="A1224" s="3">
        <f>RSI!A1224</f>
        <v>43791</v>
      </c>
      <c r="B1224" s="2">
        <f>RSI!B1224</f>
        <v>31.005700000000001</v>
      </c>
      <c r="C1224" s="2">
        <f>RSI!I1224</f>
        <v>63.647035247858938</v>
      </c>
      <c r="D1224" s="2">
        <f>MACD!E1224</f>
        <v>-2.0231060276579171E-2</v>
      </c>
      <c r="E1224" s="2">
        <f>MACD!F1224</f>
        <v>-0.12365839643512641</v>
      </c>
      <c r="F1224" s="2">
        <f>'Moving Avg'!D1224</f>
        <v>31.005700000000001</v>
      </c>
      <c r="G1224" s="2">
        <f>'Moving Avg'!F1224</f>
        <v>31.005700000000001</v>
      </c>
      <c r="H1224" s="2">
        <f>'Moving Avg'!G1224</f>
        <v>30.589605999999968</v>
      </c>
      <c r="I1224" s="2">
        <f>'Moving Avg'!H1224</f>
        <v>30.284550999999979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</row>
    <row r="1225" spans="1:12" ht="13.5" x14ac:dyDescent="0.25">
      <c r="A1225" s="3">
        <f>RSI!A1225</f>
        <v>43794</v>
      </c>
      <c r="B1225" s="2">
        <f>RSI!B1225</f>
        <v>31.005700000000001</v>
      </c>
      <c r="C1225" s="2">
        <f>RSI!I1225</f>
        <v>63.647035247858938</v>
      </c>
      <c r="D1225" s="2">
        <f>MACD!E1225</f>
        <v>-8.3797153012596937E-3</v>
      </c>
      <c r="E1225" s="2">
        <f>MACD!F1225</f>
        <v>-0.10060266020835308</v>
      </c>
      <c r="F1225" s="2">
        <f>'Moving Avg'!D1225</f>
        <v>31.005700000000001</v>
      </c>
      <c r="G1225" s="2">
        <f>'Moving Avg'!F1225</f>
        <v>31.005700000000001</v>
      </c>
      <c r="H1225" s="2">
        <f>'Moving Avg'!G1225</f>
        <v>30.61024799999997</v>
      </c>
      <c r="I1225" s="2">
        <f>'Moving Avg'!H1225</f>
        <v>30.307344999999973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</row>
    <row r="1226" spans="1:12" ht="13.5" x14ac:dyDescent="0.25">
      <c r="A1226" s="3">
        <f>RSI!A1226</f>
        <v>43795</v>
      </c>
      <c r="B1226" s="2">
        <f>RSI!B1226</f>
        <v>31.005700000000001</v>
      </c>
      <c r="C1226" s="2">
        <f>RSI!I1226</f>
        <v>63.647035247858938</v>
      </c>
      <c r="D1226" s="2">
        <f>MACD!E1226</f>
        <v>1.0010218195866116E-3</v>
      </c>
      <c r="E1226" s="2">
        <f>MACD!F1226</f>
        <v>-8.0281923802765151E-2</v>
      </c>
      <c r="F1226" s="2">
        <f>'Moving Avg'!D1226</f>
        <v>31.005700000000001</v>
      </c>
      <c r="G1226" s="2">
        <f>'Moving Avg'!F1226</f>
        <v>31.005700000000001</v>
      </c>
      <c r="H1226" s="2">
        <f>'Moving Avg'!G1226</f>
        <v>30.630889999999972</v>
      </c>
      <c r="I1226" s="2">
        <f>'Moving Avg'!H1226</f>
        <v>30.330138999999967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</row>
    <row r="1227" spans="1:12" ht="13.5" x14ac:dyDescent="0.25">
      <c r="A1227" s="3">
        <f>RSI!A1227</f>
        <v>43796</v>
      </c>
      <c r="B1227" s="2">
        <f>RSI!B1227</f>
        <v>31.005700000000001</v>
      </c>
      <c r="C1227" s="2">
        <f>RSI!I1227</f>
        <v>63.647035247858945</v>
      </c>
      <c r="D1227" s="2">
        <f>MACD!E1227</f>
        <v>8.3391945288582292E-3</v>
      </c>
      <c r="E1227" s="2">
        <f>MACD!F1227</f>
        <v>-6.2557700136440478E-2</v>
      </c>
      <c r="F1227" s="2">
        <f>'Moving Avg'!D1227</f>
        <v>31.005700000000001</v>
      </c>
      <c r="G1227" s="2">
        <f>'Moving Avg'!F1227</f>
        <v>31.005700000000001</v>
      </c>
      <c r="H1227" s="2">
        <f>'Moving Avg'!G1227</f>
        <v>30.651531999999975</v>
      </c>
      <c r="I1227" s="2">
        <f>'Moving Avg'!H1227</f>
        <v>30.352932999999972</v>
      </c>
      <c r="J1227" s="6" t="str">
        <f>OBV!F1227</f>
        <v>NEUTRAL</v>
      </c>
      <c r="K1227" s="6" t="str">
        <f>OBV!G1227</f>
        <v>NEUTRAL</v>
      </c>
      <c r="L1227" s="6" t="str">
        <f>OBV!H1227</f>
        <v>NEUTRAL</v>
      </c>
    </row>
    <row r="1228" spans="1:12" ht="13.5" x14ac:dyDescent="0.25">
      <c r="A1228" s="3">
        <f>RSI!A1228</f>
        <v>43797</v>
      </c>
      <c r="B1228" s="2">
        <f>RSI!B1228</f>
        <v>31.005700000000001</v>
      </c>
      <c r="C1228" s="2">
        <f>RSI!I1228</f>
        <v>63.647035247858945</v>
      </c>
      <c r="D1228" s="2">
        <f>MACD!E1228</f>
        <v>1.3993441585654409E-2</v>
      </c>
      <c r="E1228" s="2">
        <f>MACD!F1228</f>
        <v>-4.7247471792021503E-2</v>
      </c>
      <c r="F1228" s="2">
        <f>'Moving Avg'!D1228</f>
        <v>31.005700000000001</v>
      </c>
      <c r="G1228" s="2">
        <f>'Moving Avg'!F1228</f>
        <v>31.005700000000001</v>
      </c>
      <c r="H1228" s="2">
        <f>'Moving Avg'!G1228</f>
        <v>30.672173999999977</v>
      </c>
      <c r="I1228" s="2">
        <f>'Moving Avg'!H1228</f>
        <v>30.371759999999963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</row>
    <row r="1229" spans="1:12" ht="13.5" x14ac:dyDescent="0.25">
      <c r="A1229" s="3">
        <f>RSI!A1229</f>
        <v>43798</v>
      </c>
      <c r="B1229" s="2">
        <f>RSI!B1229</f>
        <v>31.005700000000001</v>
      </c>
      <c r="C1229" s="2">
        <f>RSI!I1229</f>
        <v>63.647035247858945</v>
      </c>
      <c r="D1229" s="2">
        <f>MACD!E1229</f>
        <v>1.8263937808665531E-2</v>
      </c>
      <c r="E1229" s="2">
        <f>MACD!F1229</f>
        <v>-3.4145189871884099E-2</v>
      </c>
      <c r="F1229" s="2">
        <f>'Moving Avg'!D1229</f>
        <v>31.005700000000001</v>
      </c>
      <c r="G1229" s="2">
        <f>'Moving Avg'!F1229</f>
        <v>31.005700000000001</v>
      </c>
      <c r="H1229" s="2">
        <f>'Moving Avg'!G1229</f>
        <v>30.692815999999979</v>
      </c>
      <c r="I1229" s="2">
        <f>'Moving Avg'!H1229</f>
        <v>30.384483999999961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</row>
    <row r="1230" spans="1:12" ht="13.5" x14ac:dyDescent="0.25">
      <c r="A1230" s="3">
        <f>RSI!A1230</f>
        <v>43801</v>
      </c>
      <c r="B1230" s="2">
        <f>RSI!B1230</f>
        <v>31.005700000000001</v>
      </c>
      <c r="C1230" s="2">
        <f>RSI!I1230</f>
        <v>63.647035247858945</v>
      </c>
      <c r="D1230" s="2">
        <f>MACD!E1230</f>
        <v>2.140163213941193E-2</v>
      </c>
      <c r="E1230" s="2">
        <f>MACD!F1230</f>
        <v>-2.3035825469624894E-2</v>
      </c>
      <c r="F1230" s="2">
        <f>'Moving Avg'!D1230</f>
        <v>31.005700000000001</v>
      </c>
      <c r="G1230" s="2">
        <f>'Moving Avg'!F1230</f>
        <v>31.005700000000001</v>
      </c>
      <c r="H1230" s="2">
        <f>'Moving Avg'!G1230</f>
        <v>30.713457999999981</v>
      </c>
      <c r="I1230" s="2">
        <f>'Moving Avg'!H1230</f>
        <v>30.403208999999961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</row>
    <row r="1231" spans="1:12" ht="13.5" x14ac:dyDescent="0.25">
      <c r="A1231" s="3">
        <f>RSI!A1231</f>
        <v>43802</v>
      </c>
      <c r="B1231" s="2">
        <f>RSI!B1231</f>
        <v>31.005700000000001</v>
      </c>
      <c r="C1231" s="2">
        <f>RSI!I1231</f>
        <v>63.647035247858938</v>
      </c>
      <c r="D1231" s="2">
        <f>MACD!E1231</f>
        <v>2.3616046419746795E-2</v>
      </c>
      <c r="E1231" s="2">
        <f>MACD!F1231</f>
        <v>-1.3705451091750556E-2</v>
      </c>
      <c r="F1231" s="2">
        <f>'Moving Avg'!D1231</f>
        <v>31.005700000000001</v>
      </c>
      <c r="G1231" s="2">
        <f>'Moving Avg'!F1231</f>
        <v>31.005700000000001</v>
      </c>
      <c r="H1231" s="2">
        <f>'Moving Avg'!G1231</f>
        <v>30.734099999999984</v>
      </c>
      <c r="I1231" s="2">
        <f>'Moving Avg'!H1231</f>
        <v>30.421933999999954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</row>
    <row r="1232" spans="1:12" ht="13.5" x14ac:dyDescent="0.25">
      <c r="A1232" s="3">
        <f>RSI!A1232</f>
        <v>43803</v>
      </c>
      <c r="B1232" s="2">
        <f>RSI!B1232</f>
        <v>31.005700000000001</v>
      </c>
      <c r="C1232" s="2">
        <f>RSI!I1232</f>
        <v>63.647035247858938</v>
      </c>
      <c r="D1232" s="2">
        <f>MACD!E1232</f>
        <v>2.5081857648846295E-2</v>
      </c>
      <c r="E1232" s="2">
        <f>MACD!F1232</f>
        <v>-5.9479893436311859E-3</v>
      </c>
      <c r="F1232" s="2">
        <f>'Moving Avg'!D1232</f>
        <v>31.005700000000001</v>
      </c>
      <c r="G1232" s="2">
        <f>'Moving Avg'!F1232</f>
        <v>31.005700000000001</v>
      </c>
      <c r="H1232" s="2">
        <f>'Moving Avg'!G1232</f>
        <v>30.754741999999986</v>
      </c>
      <c r="I1232" s="2">
        <f>'Moving Avg'!H1232</f>
        <v>30.440591499999954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</row>
    <row r="1233" spans="1:12" ht="13.5" x14ac:dyDescent="0.25">
      <c r="A1233" s="3">
        <f>RSI!A1233</f>
        <v>43804</v>
      </c>
      <c r="B1233" s="2">
        <f>RSI!B1233</f>
        <v>31.005700000000001</v>
      </c>
      <c r="C1233" s="2">
        <f>RSI!I1233</f>
        <v>63.647035247858938</v>
      </c>
      <c r="D1233" s="2">
        <f>MACD!E1233</f>
        <v>2.5944452114391225E-2</v>
      </c>
      <c r="E1233" s="2">
        <f>MACD!F1233</f>
        <v>4.3049894797329586E-4</v>
      </c>
      <c r="F1233" s="2">
        <f>'Moving Avg'!D1233</f>
        <v>31.005700000000001</v>
      </c>
      <c r="G1233" s="2">
        <f>'Moving Avg'!F1233</f>
        <v>31.005700000000001</v>
      </c>
      <c r="H1233" s="2">
        <f>'Moving Avg'!G1233</f>
        <v>30.775383999999985</v>
      </c>
      <c r="I1233" s="2">
        <f>'Moving Avg'!H1233</f>
        <v>30.45924899999995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</row>
    <row r="1234" spans="1:12" ht="13.5" x14ac:dyDescent="0.25">
      <c r="A1234" s="3">
        <f>RSI!A1234</f>
        <v>43805</v>
      </c>
      <c r="B1234" s="2">
        <f>RSI!B1234</f>
        <v>31.005700000000001</v>
      </c>
      <c r="C1234" s="2">
        <f>RSI!I1234</f>
        <v>63.647035247858938</v>
      </c>
      <c r="D1234" s="2">
        <f>MACD!E1234</f>
        <v>2.6324610717146868E-2</v>
      </c>
      <c r="E1234" s="2">
        <f>MACD!F1234</f>
        <v>5.6093213018080113E-3</v>
      </c>
      <c r="F1234" s="2">
        <f>'Moving Avg'!D1234</f>
        <v>31.005700000000001</v>
      </c>
      <c r="G1234" s="2">
        <f>'Moving Avg'!F1234</f>
        <v>31.005700000000001</v>
      </c>
      <c r="H1234" s="2">
        <f>'Moving Avg'!G1234</f>
        <v>30.77808799999999</v>
      </c>
      <c r="I1234" s="2">
        <f>'Moving Avg'!H1234</f>
        <v>30.481974999999949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</row>
    <row r="1235" spans="1:12" ht="13.5" x14ac:dyDescent="0.25">
      <c r="A1235" s="3">
        <f>RSI!A1235</f>
        <v>43808</v>
      </c>
      <c r="B1235" s="2">
        <f>RSI!B1235</f>
        <v>31.005700000000001</v>
      </c>
      <c r="C1235" s="2">
        <f>RSI!I1235</f>
        <v>63.647035247858945</v>
      </c>
      <c r="D1235" s="2">
        <f>MACD!E1235</f>
        <v>2.6322460212561793E-2</v>
      </c>
      <c r="E1235" s="2">
        <f>MACD!F1235</f>
        <v>9.7519490839587681E-3</v>
      </c>
      <c r="F1235" s="2">
        <f>'Moving Avg'!D1235</f>
        <v>31.005700000000001</v>
      </c>
      <c r="G1235" s="2">
        <f>'Moving Avg'!F1235</f>
        <v>31.005700000000001</v>
      </c>
      <c r="H1235" s="2">
        <f>'Moving Avg'!G1235</f>
        <v>30.780791999999991</v>
      </c>
      <c r="I1235" s="2">
        <f>'Moving Avg'!H1235</f>
        <v>30.500733999999945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</row>
    <row r="1236" spans="1:12" ht="13.5" x14ac:dyDescent="0.25">
      <c r="A1236" s="3">
        <f>RSI!A1236</f>
        <v>43809</v>
      </c>
      <c r="B1236" s="2">
        <f>RSI!B1236</f>
        <v>31.005700000000001</v>
      </c>
      <c r="C1236" s="2">
        <f>RSI!I1236</f>
        <v>63.647035247858945</v>
      </c>
      <c r="D1236" s="2">
        <f>MACD!E1236</f>
        <v>2.6020804287743005E-2</v>
      </c>
      <c r="E1236" s="2">
        <f>MACD!F1236</f>
        <v>1.3005720124715615E-2</v>
      </c>
      <c r="F1236" s="2">
        <f>'Moving Avg'!D1236</f>
        <v>31.005700000000001</v>
      </c>
      <c r="G1236" s="2">
        <f>'Moving Avg'!F1236</f>
        <v>31.005700000000001</v>
      </c>
      <c r="H1236" s="2">
        <f>'Moving Avg'!G1236</f>
        <v>30.783495999999996</v>
      </c>
      <c r="I1236" s="2">
        <f>'Moving Avg'!H1236</f>
        <v>30.522476999999938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</row>
    <row r="1237" spans="1:12" ht="13.5" x14ac:dyDescent="0.25">
      <c r="A1237" s="3">
        <f>RSI!A1237</f>
        <v>43810</v>
      </c>
      <c r="B1237" s="2">
        <f>RSI!B1237</f>
        <v>31.005700000000001</v>
      </c>
      <c r="C1237" s="2">
        <f>RSI!I1237</f>
        <v>63.647035247858945</v>
      </c>
      <c r="D1237" s="2">
        <f>MACD!E1237</f>
        <v>2.5487930793509861E-2</v>
      </c>
      <c r="E1237" s="2">
        <f>MACD!F1237</f>
        <v>1.5502162258474466E-2</v>
      </c>
      <c r="F1237" s="2">
        <f>'Moving Avg'!D1237</f>
        <v>31.005700000000001</v>
      </c>
      <c r="G1237" s="2">
        <f>'Moving Avg'!F1237</f>
        <v>31.005700000000001</v>
      </c>
      <c r="H1237" s="2">
        <f>'Moving Avg'!G1237</f>
        <v>30.786199999999994</v>
      </c>
      <c r="I1237" s="2">
        <f>'Moving Avg'!H1237</f>
        <v>30.548186999999935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</row>
    <row r="1238" spans="1:12" ht="13.5" x14ac:dyDescent="0.25">
      <c r="A1238" s="3">
        <f>RSI!A1238</f>
        <v>43811</v>
      </c>
      <c r="B1238" s="2">
        <f>RSI!B1238</f>
        <v>31.005700000000001</v>
      </c>
      <c r="C1238" s="2">
        <f>RSI!I1238</f>
        <v>63.647035247858938</v>
      </c>
      <c r="D1238" s="2">
        <f>MACD!E1238</f>
        <v>2.4779976565337591E-2</v>
      </c>
      <c r="E1238" s="2">
        <f>MACD!F1238</f>
        <v>1.7357725119847092E-2</v>
      </c>
      <c r="F1238" s="2">
        <f>'Moving Avg'!D1238</f>
        <v>31.005700000000001</v>
      </c>
      <c r="G1238" s="2">
        <f>'Moving Avg'!F1238</f>
        <v>31.005700000000001</v>
      </c>
      <c r="H1238" s="2">
        <f>'Moving Avg'!G1238</f>
        <v>30.788903999999992</v>
      </c>
      <c r="I1238" s="2">
        <f>'Moving Avg'!H1238</f>
        <v>30.574201999999932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</row>
    <row r="1239" spans="1:12" ht="13.5" x14ac:dyDescent="0.25">
      <c r="A1239" s="3">
        <f>RSI!A1239</f>
        <v>43812</v>
      </c>
      <c r="B1239" s="2">
        <f>RSI!B1239</f>
        <v>31.005700000000001</v>
      </c>
      <c r="C1239" s="2">
        <f>RSI!I1239</f>
        <v>63.647035247858938</v>
      </c>
      <c r="D1239" s="2">
        <f>MACD!E1239</f>
        <v>2.3942918676425506E-2</v>
      </c>
      <c r="E1239" s="2">
        <f>MACD!F1239</f>
        <v>1.8674763831162774E-2</v>
      </c>
      <c r="F1239" s="2">
        <f>'Moving Avg'!D1239</f>
        <v>31.005700000000001</v>
      </c>
      <c r="G1239" s="2">
        <f>'Moving Avg'!F1239</f>
        <v>31.005700000000001</v>
      </c>
      <c r="H1239" s="2">
        <f>'Moving Avg'!G1239</f>
        <v>30.791607999999997</v>
      </c>
      <c r="I1239" s="2">
        <f>'Moving Avg'!H1239</f>
        <v>30.60021699999993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</row>
    <row r="1240" spans="1:12" ht="13.5" x14ac:dyDescent="0.25">
      <c r="A1240" s="3">
        <f>RSI!A1240</f>
        <v>43815</v>
      </c>
      <c r="B1240" s="2">
        <f>RSI!B1240</f>
        <v>31.005700000000001</v>
      </c>
      <c r="C1240" s="2">
        <f>RSI!I1240</f>
        <v>63.647035247858938</v>
      </c>
      <c r="D1240" s="2">
        <f>MACD!E1240</f>
        <v>2.3014250317004326E-2</v>
      </c>
      <c r="E1240" s="2">
        <f>MACD!F1240</f>
        <v>1.9542661128331085E-2</v>
      </c>
      <c r="F1240" s="2">
        <f>'Moving Avg'!D1240</f>
        <v>31.005700000000001</v>
      </c>
      <c r="G1240" s="2">
        <f>'Moving Avg'!F1240</f>
        <v>31.005700000000001</v>
      </c>
      <c r="H1240" s="2">
        <f>'Moving Avg'!G1240</f>
        <v>30.791037999999993</v>
      </c>
      <c r="I1240" s="2">
        <f>'Moving Avg'!H1240</f>
        <v>30.626231999999927</v>
      </c>
      <c r="J1240" s="6" t="str">
        <f>OBV!F1240</f>
        <v>NEUTRAL</v>
      </c>
      <c r="K1240" s="6" t="str">
        <f>OBV!G1240</f>
        <v>NEUTRAL</v>
      </c>
      <c r="L1240" s="6" t="str">
        <f>OBV!H1240</f>
        <v>NEUTRAL</v>
      </c>
    </row>
    <row r="1241" spans="1:12" ht="13.5" x14ac:dyDescent="0.25">
      <c r="A1241" s="3">
        <f>RSI!A1241</f>
        <v>43816</v>
      </c>
      <c r="B1241" s="2">
        <f>RSI!B1241</f>
        <v>31.005700000000001</v>
      </c>
      <c r="C1241" s="2">
        <f>RSI!I1241</f>
        <v>63.647035247858938</v>
      </c>
      <c r="D1241" s="2">
        <f>MACD!E1241</f>
        <v>2.2024390487636936E-2</v>
      </c>
      <c r="E1241" s="2">
        <f>MACD!F1241</f>
        <v>2.0039007000192254E-2</v>
      </c>
      <c r="F1241" s="2">
        <f>'Moving Avg'!D1241</f>
        <v>31.005700000000001</v>
      </c>
      <c r="G1241" s="2">
        <f>'Moving Avg'!F1241</f>
        <v>31.005700000000001</v>
      </c>
      <c r="H1241" s="2">
        <f>'Moving Avg'!G1241</f>
        <v>30.79046799999999</v>
      </c>
      <c r="I1241" s="2">
        <f>'Moving Avg'!H1241</f>
        <v>30.645465999999924</v>
      </c>
      <c r="J1241" s="6" t="str">
        <f>OBV!F1241</f>
        <v>NEUTRAL</v>
      </c>
      <c r="K1241" s="6" t="str">
        <f>OBV!G1241</f>
        <v>NEUTRAL</v>
      </c>
      <c r="L1241" s="6" t="str">
        <f>OBV!H1241</f>
        <v>NEUTRAL</v>
      </c>
    </row>
    <row r="1242" spans="1:12" ht="13.5" x14ac:dyDescent="0.25">
      <c r="A1242" s="3">
        <f>RSI!A1242</f>
        <v>43817</v>
      </c>
      <c r="B1242" s="2">
        <f>RSI!B1242</f>
        <v>31.005700000000001</v>
      </c>
      <c r="C1242" s="2">
        <f>RSI!I1242</f>
        <v>63.647035247858938</v>
      </c>
      <c r="D1242" s="2">
        <f>MACD!E1242</f>
        <v>2.0997869077302056E-2</v>
      </c>
      <c r="E1242" s="2">
        <f>MACD!F1242</f>
        <v>2.0230779415614217E-2</v>
      </c>
      <c r="F1242" s="2">
        <f>'Moving Avg'!D1242</f>
        <v>31.005700000000001</v>
      </c>
      <c r="G1242" s="2">
        <f>'Moving Avg'!F1242</f>
        <v>31.005700000000001</v>
      </c>
      <c r="H1242" s="2">
        <f>'Moving Avg'!G1242</f>
        <v>30.808403999999992</v>
      </c>
      <c r="I1242" s="2">
        <f>'Moving Avg'!H1242</f>
        <v>30.664699999999922</v>
      </c>
      <c r="J1242" s="6" t="str">
        <f>OBV!F1242</f>
        <v>NEUTRAL</v>
      </c>
      <c r="K1242" s="6" t="str">
        <f>OBV!G1242</f>
        <v>NEUTRAL</v>
      </c>
      <c r="L1242" s="6" t="str">
        <f>OBV!H1242</f>
        <v>NEUTRAL</v>
      </c>
    </row>
    <row r="1243" spans="1:12" ht="13.5" x14ac:dyDescent="0.25">
      <c r="A1243" s="3">
        <f>RSI!A1243</f>
        <v>43818</v>
      </c>
      <c r="B1243" s="2">
        <f>RSI!B1243</f>
        <v>31.005700000000001</v>
      </c>
      <c r="C1243" s="2">
        <f>RSI!I1243</f>
        <v>63.647035247858938</v>
      </c>
      <c r="D1243" s="2">
        <f>MACD!E1243</f>
        <v>1.9954322455792095E-2</v>
      </c>
      <c r="E1243" s="2">
        <f>MACD!F1243</f>
        <v>2.0175488023649796E-2</v>
      </c>
      <c r="F1243" s="2">
        <f>'Moving Avg'!D1243</f>
        <v>31.005700000000001</v>
      </c>
      <c r="G1243" s="2">
        <f>'Moving Avg'!F1243</f>
        <v>31.005700000000001</v>
      </c>
      <c r="H1243" s="2">
        <f>'Moving Avg'!G1243</f>
        <v>30.826339999999991</v>
      </c>
      <c r="I1243" s="2">
        <f>'Moving Avg'!H1243</f>
        <v>30.687188999999922</v>
      </c>
      <c r="J1243" s="6" t="str">
        <f>OBV!F1243</f>
        <v>NEUTRAL</v>
      </c>
      <c r="K1243" s="6" t="str">
        <f>OBV!G1243</f>
        <v>NEUTRAL</v>
      </c>
      <c r="L1243" s="6" t="str">
        <f>OBV!H1243</f>
        <v>NEUTRAL</v>
      </c>
    </row>
    <row r="1244" spans="1:12" ht="13.5" x14ac:dyDescent="0.25">
      <c r="A1244" s="3">
        <f>RSI!A1244</f>
        <v>43819</v>
      </c>
      <c r="B1244" s="2">
        <f>RSI!B1244</f>
        <v>31.005700000000001</v>
      </c>
      <c r="C1244" s="2">
        <f>RSI!I1244</f>
        <v>63.647035247858938</v>
      </c>
      <c r="D1244" s="2">
        <f>MACD!E1244</f>
        <v>1.890932926280442E-2</v>
      </c>
      <c r="E1244" s="2">
        <f>MACD!F1244</f>
        <v>1.9922256271480723E-2</v>
      </c>
      <c r="F1244" s="2">
        <f>'Moving Avg'!D1244</f>
        <v>31.005700000000001</v>
      </c>
      <c r="G1244" s="2">
        <f>'Moving Avg'!F1244</f>
        <v>31.005700000000001</v>
      </c>
      <c r="H1244" s="2">
        <f>'Moving Avg'!G1244</f>
        <v>30.84427599999999</v>
      </c>
      <c r="I1244" s="2">
        <f>'Moving Avg'!H1244</f>
        <v>30.713034499999917</v>
      </c>
      <c r="J1244" s="6" t="str">
        <f>OBV!F1244</f>
        <v>NEUTRAL</v>
      </c>
      <c r="K1244" s="6" t="str">
        <f>OBV!G1244</f>
        <v>NEUTRAL</v>
      </c>
      <c r="L1244" s="6" t="str">
        <f>OBV!H1244</f>
        <v>NEUTRAL</v>
      </c>
    </row>
    <row r="1245" spans="1:12" ht="13.5" x14ac:dyDescent="0.25">
      <c r="A1245" s="3">
        <f>RSI!A1245</f>
        <v>43822</v>
      </c>
      <c r="B1245" s="2">
        <f>RSI!B1245</f>
        <v>31.005700000000001</v>
      </c>
      <c r="C1245" s="2">
        <f>RSI!I1245</f>
        <v>63.647035247858938</v>
      </c>
      <c r="D1245" s="2">
        <f>MACD!E1245</f>
        <v>1.787511147042764E-2</v>
      </c>
      <c r="E1245" s="2">
        <f>MACD!F1245</f>
        <v>1.9512827311270107E-2</v>
      </c>
      <c r="F1245" s="2">
        <f>'Moving Avg'!D1245</f>
        <v>31.005700000000001</v>
      </c>
      <c r="G1245" s="2">
        <f>'Moving Avg'!F1245</f>
        <v>31.005700000000001</v>
      </c>
      <c r="H1245" s="2">
        <f>'Moving Avg'!G1245</f>
        <v>30.862211999999996</v>
      </c>
      <c r="I1245" s="2">
        <f>'Moving Avg'!H1245</f>
        <v>30.738879999999913</v>
      </c>
      <c r="J1245" s="6" t="str">
        <f>OBV!F1245</f>
        <v>NEUTRAL</v>
      </c>
      <c r="K1245" s="6" t="str">
        <f>OBV!G1245</f>
        <v>NEUTRAL</v>
      </c>
      <c r="L1245" s="6" t="str">
        <f>OBV!H1245</f>
        <v>NEUTRAL</v>
      </c>
    </row>
    <row r="1246" spans="1:12" ht="13.5" x14ac:dyDescent="0.25">
      <c r="A1246" s="3">
        <f>RSI!A1246</f>
        <v>43823</v>
      </c>
      <c r="B1246" s="2">
        <f>RSI!B1246</f>
        <v>31.005700000000001</v>
      </c>
      <c r="C1246" s="2">
        <f>RSI!I1246</f>
        <v>63.647035247858938</v>
      </c>
      <c r="D1246" s="2">
        <f>MACD!E1246</f>
        <v>1.6861121901239784E-2</v>
      </c>
      <c r="E1246" s="2">
        <f>MACD!F1246</f>
        <v>1.8982486229264045E-2</v>
      </c>
      <c r="F1246" s="2">
        <f>'Moving Avg'!D1246</f>
        <v>31.005700000000001</v>
      </c>
      <c r="G1246" s="2">
        <f>'Moving Avg'!F1246</f>
        <v>31.005700000000001</v>
      </c>
      <c r="H1246" s="2">
        <f>'Moving Avg'!G1246</f>
        <v>30.880147999999995</v>
      </c>
      <c r="I1246" s="2">
        <f>'Moving Avg'!H1246</f>
        <v>30.764725499999908</v>
      </c>
      <c r="J1246" s="6" t="str">
        <f>OBV!F1246</f>
        <v>NEUTRAL</v>
      </c>
      <c r="K1246" s="6" t="str">
        <f>OBV!G1246</f>
        <v>NEUTRAL</v>
      </c>
      <c r="L1246" s="6" t="str">
        <f>OBV!H1246</f>
        <v>NEUTRAL</v>
      </c>
    </row>
    <row r="1247" spans="1:12" ht="13.5" x14ac:dyDescent="0.25">
      <c r="A1247" s="3">
        <f>RSI!A1247</f>
        <v>43824</v>
      </c>
      <c r="B1247" s="2">
        <f>RSI!B1247</f>
        <v>31.005700000000001</v>
      </c>
      <c r="C1247" s="2">
        <f>RSI!I1247</f>
        <v>63.647035247858938</v>
      </c>
      <c r="D1247" s="2">
        <f>MACD!E1247</f>
        <v>1.5874536091750713E-2</v>
      </c>
      <c r="E1247" s="2">
        <f>MACD!F1247</f>
        <v>1.836089620176138E-2</v>
      </c>
      <c r="F1247" s="2">
        <f>'Moving Avg'!D1247</f>
        <v>31.005700000000001</v>
      </c>
      <c r="G1247" s="2">
        <f>'Moving Avg'!F1247</f>
        <v>31.005700000000001</v>
      </c>
      <c r="H1247" s="2">
        <f>'Moving Avg'!G1247</f>
        <v>30.898083999999994</v>
      </c>
      <c r="I1247" s="2">
        <f>'Moving Avg'!H1247</f>
        <v>30.790536999999908</v>
      </c>
      <c r="J1247" s="6" t="str">
        <f>OBV!F1247</f>
        <v>NEUTRAL</v>
      </c>
      <c r="K1247" s="6" t="str">
        <f>OBV!G1247</f>
        <v>NEUTRAL</v>
      </c>
      <c r="L1247" s="6" t="str">
        <f>OBV!H1247</f>
        <v>NEUTRAL</v>
      </c>
    </row>
    <row r="1248" spans="1:12" ht="13.5" x14ac:dyDescent="0.25">
      <c r="A1248" s="3">
        <f>RSI!A1248</f>
        <v>43825</v>
      </c>
      <c r="B1248" s="2">
        <f>RSI!B1248</f>
        <v>31.005700000000001</v>
      </c>
      <c r="C1248" s="2">
        <f>RSI!I1248</f>
        <v>63.647035247858938</v>
      </c>
      <c r="D1248" s="2">
        <f>MACD!E1248</f>
        <v>1.4920663607487228E-2</v>
      </c>
      <c r="E1248" s="2">
        <f>MACD!F1248</f>
        <v>1.7672849682906548E-2</v>
      </c>
      <c r="F1248" s="2">
        <f>'Moving Avg'!D1248</f>
        <v>31.005700000000001</v>
      </c>
      <c r="G1248" s="2">
        <f>'Moving Avg'!F1248</f>
        <v>31.005700000000001</v>
      </c>
      <c r="H1248" s="2">
        <f>'Moving Avg'!G1248</f>
        <v>30.916019999999993</v>
      </c>
      <c r="I1248" s="2">
        <f>'Moving Avg'!H1248</f>
        <v>30.816348499999904</v>
      </c>
      <c r="J1248" s="6" t="str">
        <f>OBV!F1248</f>
        <v>NEUTRAL</v>
      </c>
      <c r="K1248" s="6" t="str">
        <f>OBV!G1248</f>
        <v>NEUTRAL</v>
      </c>
      <c r="L1248" s="6" t="str">
        <f>OBV!H1248</f>
        <v>NEUTRAL</v>
      </c>
    </row>
    <row r="1249" spans="1:12" ht="13.5" x14ac:dyDescent="0.25">
      <c r="A1249" s="3">
        <f>RSI!A1249</f>
        <v>43826</v>
      </c>
      <c r="B1249" s="2">
        <f>RSI!B1249</f>
        <v>31.005700000000001</v>
      </c>
      <c r="C1249" s="2">
        <f>RSI!I1249</f>
        <v>63.647035247858938</v>
      </c>
      <c r="D1249" s="2">
        <f>MACD!E1249</f>
        <v>1.4003291563035702E-2</v>
      </c>
      <c r="E1249" s="2">
        <f>MACD!F1249</f>
        <v>1.693893805893238E-2</v>
      </c>
      <c r="F1249" s="2">
        <f>'Moving Avg'!D1249</f>
        <v>31.005700000000001</v>
      </c>
      <c r="G1249" s="2">
        <f>'Moving Avg'!F1249</f>
        <v>31.005700000000001</v>
      </c>
      <c r="H1249" s="2">
        <f>'Moving Avg'!G1249</f>
        <v>30.933955999999995</v>
      </c>
      <c r="I1249" s="2">
        <f>'Moving Avg'!H1249</f>
        <v>30.842125999999904</v>
      </c>
      <c r="J1249" s="6" t="str">
        <f>OBV!F1249</f>
        <v>NEUTRAL</v>
      </c>
      <c r="K1249" s="6" t="str">
        <f>OBV!G1249</f>
        <v>NEUTRAL</v>
      </c>
      <c r="L1249" s="6" t="str">
        <f>OBV!H1249</f>
        <v>NEUTRAL</v>
      </c>
    </row>
    <row r="1250" spans="1:12" ht="13.5" x14ac:dyDescent="0.25">
      <c r="A1250" s="3">
        <f>RSI!A1250</f>
        <v>43829</v>
      </c>
      <c r="B1250" s="2">
        <f>RSI!B1250</f>
        <v>31.005700000000001</v>
      </c>
      <c r="C1250" s="2">
        <f>RSI!I1250</f>
        <v>63.647035247858938</v>
      </c>
      <c r="D1250" s="2">
        <f>MACD!E1250</f>
        <v>1.312497111153732E-2</v>
      </c>
      <c r="E1250" s="2">
        <f>MACD!F1250</f>
        <v>1.6176144669453371E-2</v>
      </c>
      <c r="F1250" s="2">
        <f>'Moving Avg'!D1250</f>
        <v>31.005700000000001</v>
      </c>
      <c r="G1250" s="2">
        <f>'Moving Avg'!F1250</f>
        <v>31.005700000000001</v>
      </c>
      <c r="H1250" s="2">
        <f>'Moving Avg'!G1250</f>
        <v>30.951891999999994</v>
      </c>
      <c r="I1250" s="2">
        <f>'Moving Avg'!H1250</f>
        <v>30.867937499999897</v>
      </c>
      <c r="J1250" s="6" t="str">
        <f>OBV!F1250</f>
        <v>NEUTRAL</v>
      </c>
      <c r="K1250" s="6" t="str">
        <f>OBV!G1250</f>
        <v>NEUTRAL</v>
      </c>
      <c r="L1250" s="6" t="str">
        <f>OBV!H1250</f>
        <v>NEUTRAL</v>
      </c>
    </row>
    <row r="1251" spans="1:12" ht="13.5" x14ac:dyDescent="0.25">
      <c r="A1251" s="3">
        <f>RSI!A1251</f>
        <v>43830</v>
      </c>
      <c r="B1251" s="2">
        <f>RSI!B1251</f>
        <v>31.326000000000001</v>
      </c>
      <c r="C1251" s="2">
        <f>RSI!I1251</f>
        <v>94.357078143510364</v>
      </c>
      <c r="D1251" s="2">
        <f>MACD!E1251</f>
        <v>-1.1438669938630852E-2</v>
      </c>
      <c r="E1251" s="2">
        <f>MACD!F1251</f>
        <v>1.0653181747836528E-2</v>
      </c>
      <c r="F1251" s="2">
        <f>'Moving Avg'!D1251</f>
        <v>31.069760000000002</v>
      </c>
      <c r="G1251" s="2">
        <f>'Moving Avg'!F1251</f>
        <v>31.021715</v>
      </c>
      <c r="H1251" s="2">
        <f>'Moving Avg'!G1251</f>
        <v>30.976233999999994</v>
      </c>
      <c r="I1251" s="2">
        <f>'Moving Avg'!H1251</f>
        <v>30.8953504999999</v>
      </c>
      <c r="J1251" s="6" t="str">
        <f>OBV!F1251</f>
        <v>BULLISH</v>
      </c>
      <c r="K1251" s="6" t="str">
        <f>OBV!G1251</f>
        <v>STRONG</v>
      </c>
      <c r="L1251" s="6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31.326000000000001</v>
      </c>
      <c r="C1252" s="2">
        <f>RSI!I1252</f>
        <v>94.357078143510364</v>
      </c>
      <c r="D1252" s="2">
        <f>MACD!E1252</f>
        <v>-3.4203475092596136E-2</v>
      </c>
      <c r="E1252" s="2">
        <f>MACD!F1252</f>
        <v>1.6818503797499948E-3</v>
      </c>
      <c r="F1252" s="2">
        <f>'Moving Avg'!D1252</f>
        <v>31.133819999999996</v>
      </c>
      <c r="G1252" s="2">
        <f>'Moving Avg'!F1252</f>
        <v>31.03773</v>
      </c>
      <c r="H1252" s="2">
        <f>'Moving Avg'!G1252</f>
        <v>31.000575999999995</v>
      </c>
      <c r="I1252" s="2">
        <f>'Moving Avg'!H1252</f>
        <v>30.922763499999903</v>
      </c>
      <c r="J1252" s="6" t="str">
        <f>OBV!F1252</f>
        <v>BULLISH</v>
      </c>
      <c r="K1252" s="6" t="str">
        <f>OBV!G1252</f>
        <v>STRONG</v>
      </c>
      <c r="L1252" s="6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31.326000000000001</v>
      </c>
      <c r="C1253" s="2">
        <f>RSI!I1253</f>
        <v>94.357078143510364</v>
      </c>
      <c r="D1253" s="2">
        <f>MACD!E1253</f>
        <v>-5.5299507904475576E-2</v>
      </c>
      <c r="E1253" s="2">
        <f>MACD!F1253</f>
        <v>-9.7144212770951185E-3</v>
      </c>
      <c r="F1253" s="2">
        <f>'Moving Avg'!D1253</f>
        <v>31.197879999999998</v>
      </c>
      <c r="G1253" s="2">
        <f>'Moving Avg'!F1253</f>
        <v>31.053744999999999</v>
      </c>
      <c r="H1253" s="2">
        <f>'Moving Avg'!G1253</f>
        <v>31.024918</v>
      </c>
      <c r="I1253" s="2">
        <f>'Moving Avg'!H1253</f>
        <v>30.950176499999902</v>
      </c>
      <c r="J1253" s="6" t="str">
        <f>OBV!F1253</f>
        <v>BULLISH</v>
      </c>
      <c r="K1253" s="6" t="str">
        <f>OBV!G1253</f>
        <v>STRONG</v>
      </c>
      <c r="L1253" s="6" t="str">
        <f>OBV!H1253</f>
        <v>CONFIRMED BULLISH</v>
      </c>
    </row>
    <row r="1254" spans="1:12" ht="13.5" x14ac:dyDescent="0.25">
      <c r="A1254" s="3">
        <f>RSI!A1254</f>
        <v>43836</v>
      </c>
      <c r="B1254" s="2">
        <f>RSI!B1254</f>
        <v>31.326000000000001</v>
      </c>
      <c r="C1254" s="2">
        <f>RSI!I1254</f>
        <v>94.357078143510364</v>
      </c>
      <c r="D1254" s="2">
        <f>MACD!E1254</f>
        <v>-7.4847687367860516E-2</v>
      </c>
      <c r="E1254" s="2">
        <f>MACD!F1254</f>
        <v>-2.2741074495248197E-2</v>
      </c>
      <c r="F1254" s="2">
        <f>'Moving Avg'!D1254</f>
        <v>31.261939999999999</v>
      </c>
      <c r="G1254" s="2">
        <f>'Moving Avg'!F1254</f>
        <v>31.069759999999995</v>
      </c>
      <c r="H1254" s="2">
        <f>'Moving Avg'!G1254</f>
        <v>31.031323999999998</v>
      </c>
      <c r="I1254" s="2">
        <f>'Moving Avg'!H1254</f>
        <v>30.977589499999905</v>
      </c>
      <c r="J1254" s="6" t="str">
        <f>OBV!F1254</f>
        <v>BULLISH</v>
      </c>
      <c r="K1254" s="6" t="str">
        <f>OBV!G1254</f>
        <v>STRONG</v>
      </c>
      <c r="L1254" s="6" t="str">
        <f>OBV!H1254</f>
        <v>CONFIRMED BULLISH</v>
      </c>
    </row>
    <row r="1255" spans="1:12" ht="13.5" x14ac:dyDescent="0.25">
      <c r="A1255" s="3">
        <f>RSI!A1255</f>
        <v>43837</v>
      </c>
      <c r="B1255" s="2">
        <f>RSI!B1255</f>
        <v>31.326000000000001</v>
      </c>
      <c r="C1255" s="2">
        <f>RSI!I1255</f>
        <v>94.357078143510364</v>
      </c>
      <c r="D1255" s="2">
        <f>MACD!E1255</f>
        <v>-9.296038994039435E-2</v>
      </c>
      <c r="E1255" s="2">
        <f>MACD!F1255</f>
        <v>-3.6784937584277429E-2</v>
      </c>
      <c r="F1255" s="2">
        <f>'Moving Avg'!D1255</f>
        <v>31.326000000000001</v>
      </c>
      <c r="G1255" s="2">
        <f>'Moving Avg'!F1255</f>
        <v>31.085775000000002</v>
      </c>
      <c r="H1255" s="2">
        <f>'Moving Avg'!G1255</f>
        <v>31.03773</v>
      </c>
      <c r="I1255" s="2">
        <f>'Moving Avg'!H1255</f>
        <v>31.005002499999904</v>
      </c>
      <c r="J1255" s="6" t="str">
        <f>OBV!F1255</f>
        <v>BULLISH</v>
      </c>
      <c r="K1255" s="6" t="str">
        <f>OBV!G1255</f>
        <v>STRONG</v>
      </c>
      <c r="L1255" s="6" t="str">
        <f>OBV!H1255</f>
        <v>CONFIRMED BULLISH</v>
      </c>
    </row>
    <row r="1256" spans="1:12" ht="13.5" x14ac:dyDescent="0.25">
      <c r="A1256" s="3">
        <f>RSI!A1256</f>
        <v>43838</v>
      </c>
      <c r="B1256" s="2">
        <f>RSI!B1256</f>
        <v>31.326000000000001</v>
      </c>
      <c r="C1256" s="2">
        <f>RSI!I1256</f>
        <v>94.357078143510364</v>
      </c>
      <c r="D1256" s="2">
        <f>MACD!E1256</f>
        <v>-0.10974201856627985</v>
      </c>
      <c r="E1256" s="2">
        <f>MACD!F1256</f>
        <v>-5.1376353780677918E-2</v>
      </c>
      <c r="F1256" s="2">
        <f>'Moving Avg'!D1256</f>
        <v>31.326000000000001</v>
      </c>
      <c r="G1256" s="2">
        <f>'Moving Avg'!F1256</f>
        <v>31.101790000000001</v>
      </c>
      <c r="H1256" s="2">
        <f>'Moving Avg'!G1256</f>
        <v>31.044136000000002</v>
      </c>
      <c r="I1256" s="2">
        <f>'Moving Avg'!H1256</f>
        <v>31.032415499999907</v>
      </c>
      <c r="J1256" s="6" t="str">
        <f>OBV!F1256</f>
        <v>NEUTRAL</v>
      </c>
      <c r="K1256" s="6" t="str">
        <f>OBV!G1256</f>
        <v>NEUTRAL</v>
      </c>
      <c r="L1256" s="6" t="str">
        <f>OBV!H1256</f>
        <v>NEUTRAL</v>
      </c>
    </row>
    <row r="1257" spans="1:12" ht="13.5" x14ac:dyDescent="0.25">
      <c r="A1257" s="3">
        <f>RSI!A1257</f>
        <v>43839</v>
      </c>
      <c r="B1257" s="2">
        <f>RSI!B1257</f>
        <v>31.326000000000001</v>
      </c>
      <c r="C1257" s="2">
        <f>RSI!I1257</f>
        <v>94.357078143510364</v>
      </c>
      <c r="D1257" s="2">
        <f>MACD!E1257</f>
        <v>-0.12528953935788323</v>
      </c>
      <c r="E1257" s="2">
        <f>MACD!F1257</f>
        <v>-6.6158990896118985E-2</v>
      </c>
      <c r="F1257" s="2">
        <f>'Moving Avg'!D1257</f>
        <v>31.326000000000001</v>
      </c>
      <c r="G1257" s="2">
        <f>'Moving Avg'!F1257</f>
        <v>31.117805000000004</v>
      </c>
      <c r="H1257" s="2">
        <f>'Moving Avg'!G1257</f>
        <v>31.050542000000004</v>
      </c>
      <c r="I1257" s="2">
        <f>'Moving Avg'!H1257</f>
        <v>31.059828499999909</v>
      </c>
      <c r="J1257" s="6" t="str">
        <f>OBV!F1257</f>
        <v>NEUTRAL</v>
      </c>
      <c r="K1257" s="6" t="str">
        <f>OBV!G1257</f>
        <v>NEUTRAL</v>
      </c>
      <c r="L1257" s="6" t="str">
        <f>OBV!H1257</f>
        <v>NEUTRAL</v>
      </c>
    </row>
    <row r="1258" spans="1:12" ht="13.5" x14ac:dyDescent="0.25">
      <c r="A1258" s="3">
        <f>RSI!A1258</f>
        <v>43840</v>
      </c>
      <c r="B1258" s="2">
        <f>RSI!B1258</f>
        <v>31.326000000000001</v>
      </c>
      <c r="C1258" s="2">
        <f>RSI!I1258</f>
        <v>94.357078143510364</v>
      </c>
      <c r="D1258" s="2">
        <f>MACD!E1258</f>
        <v>-0.13969298682301101</v>
      </c>
      <c r="E1258" s="2">
        <f>MACD!F1258</f>
        <v>-8.0865790081497399E-2</v>
      </c>
      <c r="F1258" s="2">
        <f>'Moving Avg'!D1258</f>
        <v>31.326000000000001</v>
      </c>
      <c r="G1258" s="2">
        <f>'Moving Avg'!F1258</f>
        <v>31.133820000000004</v>
      </c>
      <c r="H1258" s="2">
        <f>'Moving Avg'!G1258</f>
        <v>31.056948000000006</v>
      </c>
      <c r="I1258" s="2">
        <f>'Moving Avg'!H1258</f>
        <v>31.087241499999905</v>
      </c>
      <c r="J1258" s="6" t="str">
        <f>OBV!F1258</f>
        <v>NEUTRAL</v>
      </c>
      <c r="K1258" s="6" t="str">
        <f>OBV!G1258</f>
        <v>NEUTRAL</v>
      </c>
      <c r="L1258" s="6" t="str">
        <f>OBV!H1258</f>
        <v>NEUTRAL</v>
      </c>
    </row>
    <row r="1259" spans="1:12" ht="13.5" x14ac:dyDescent="0.25">
      <c r="A1259" s="3">
        <f>RSI!A1259</f>
        <v>43843</v>
      </c>
      <c r="B1259" s="2">
        <f>RSI!B1259</f>
        <v>31.3901</v>
      </c>
      <c r="C1259" s="2">
        <f>RSI!I1259</f>
        <v>95.678761409567954</v>
      </c>
      <c r="D1259" s="2">
        <f>MACD!E1259</f>
        <v>-0.15778408683901901</v>
      </c>
      <c r="E1259" s="2">
        <f>MACD!F1259</f>
        <v>-9.6249449433001719E-2</v>
      </c>
      <c r="F1259" s="2">
        <f>'Moving Avg'!D1259</f>
        <v>31.338819999999998</v>
      </c>
      <c r="G1259" s="2">
        <f>'Moving Avg'!F1259</f>
        <v>31.153040000000004</v>
      </c>
      <c r="H1259" s="2">
        <f>'Moving Avg'!G1259</f>
        <v>31.064636000000011</v>
      </c>
      <c r="I1259" s="2">
        <f>'Moving Avg'!H1259</f>
        <v>31.114974999999905</v>
      </c>
      <c r="J1259" s="6" t="str">
        <f>OBV!F1259</f>
        <v>BULLISH</v>
      </c>
      <c r="K1259" s="6" t="str">
        <f>OBV!G1259</f>
        <v>NEUTRAL</v>
      </c>
      <c r="L1259" s="6" t="str">
        <f>OBV!H1259</f>
        <v>CONFIRMED BULLISH</v>
      </c>
    </row>
    <row r="1260" spans="1:12" ht="13.5" x14ac:dyDescent="0.25">
      <c r="A1260" s="3">
        <f>RSI!A1260</f>
        <v>43845</v>
      </c>
      <c r="B1260" s="2">
        <f>RSI!B1260</f>
        <v>31.3901</v>
      </c>
      <c r="C1260" s="2">
        <f>RSI!I1260</f>
        <v>95.678761409567954</v>
      </c>
      <c r="D1260" s="2">
        <f>MACD!E1260</f>
        <v>-0.17454054312689848</v>
      </c>
      <c r="E1260" s="2">
        <f>MACD!F1260</f>
        <v>-0.11190766817178108</v>
      </c>
      <c r="F1260" s="2">
        <f>'Moving Avg'!D1260</f>
        <v>31.351640000000003</v>
      </c>
      <c r="G1260" s="2">
        <f>'Moving Avg'!F1260</f>
        <v>31.172260000000001</v>
      </c>
      <c r="H1260" s="2">
        <f>'Moving Avg'!G1260</f>
        <v>31.072324000000012</v>
      </c>
      <c r="I1260" s="2">
        <f>'Moving Avg'!H1260</f>
        <v>31.142708499999902</v>
      </c>
      <c r="J1260" s="6" t="str">
        <f>OBV!F1260</f>
        <v>BULLISH</v>
      </c>
      <c r="K1260" s="6" t="str">
        <f>OBV!G1260</f>
        <v>NEUTRAL</v>
      </c>
      <c r="L1260" s="6" t="str">
        <f>OBV!H1260</f>
        <v>CONFIRMED BULLISH</v>
      </c>
    </row>
    <row r="1261" spans="1:12" ht="13.5" x14ac:dyDescent="0.25">
      <c r="A1261" s="3">
        <f>RSI!A1261</f>
        <v>43846</v>
      </c>
      <c r="B1261" s="2">
        <f>RSI!B1261</f>
        <v>31.3901</v>
      </c>
      <c r="C1261" s="2">
        <f>RSI!I1261</f>
        <v>95.678761409567954</v>
      </c>
      <c r="D1261" s="2">
        <f>MACD!E1261</f>
        <v>-0.14078345853048546</v>
      </c>
      <c r="E1261" s="2">
        <f>MACD!F1261</f>
        <v>-0.11768282624352196</v>
      </c>
      <c r="F1261" s="2">
        <f>'Moving Avg'!D1261</f>
        <v>31.364460000000001</v>
      </c>
      <c r="G1261" s="2">
        <f>'Moving Avg'!F1261</f>
        <v>31.191480000000002</v>
      </c>
      <c r="H1261" s="2">
        <f>'Moving Avg'!G1261</f>
        <v>31.080012000000014</v>
      </c>
      <c r="I1261" s="2">
        <f>'Moving Avg'!H1261</f>
        <v>31.170441999999902</v>
      </c>
      <c r="J1261" s="6" t="str">
        <f>OBV!F1261</f>
        <v>BULLISH</v>
      </c>
      <c r="K1261" s="6" t="str">
        <f>OBV!G1261</f>
        <v>NEUTRAL</v>
      </c>
      <c r="L1261" s="6" t="str">
        <f>OBV!H1261</f>
        <v>CONFIRMED BULLISH</v>
      </c>
    </row>
    <row r="1262" spans="1:12" ht="13.5" x14ac:dyDescent="0.25">
      <c r="A1262" s="3">
        <f>RSI!A1262</f>
        <v>43847</v>
      </c>
      <c r="B1262" s="2">
        <f>RSI!B1262</f>
        <v>31.3901</v>
      </c>
      <c r="C1262" s="2">
        <f>RSI!I1262</f>
        <v>95.678761409567954</v>
      </c>
      <c r="D1262" s="2">
        <f>MACD!E1262</f>
        <v>-0.11346171466115607</v>
      </c>
      <c r="E1262" s="2">
        <f>MACD!F1262</f>
        <v>-0.11683860392704878</v>
      </c>
      <c r="F1262" s="2">
        <f>'Moving Avg'!D1262</f>
        <v>31.377280000000003</v>
      </c>
      <c r="G1262" s="2">
        <f>'Moving Avg'!F1262</f>
        <v>31.210700000000003</v>
      </c>
      <c r="H1262" s="2">
        <f>'Moving Avg'!G1262</f>
        <v>31.087700000000019</v>
      </c>
      <c r="I1262" s="2">
        <f>'Moving Avg'!H1262</f>
        <v>31.198175499999898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</row>
    <row r="1263" spans="1:12" ht="13.5" x14ac:dyDescent="0.25">
      <c r="A1263" s="3">
        <f>RSI!A1263</f>
        <v>43850</v>
      </c>
      <c r="B1263" s="2">
        <f>RSI!B1263</f>
        <v>31.3901</v>
      </c>
      <c r="C1263" s="2">
        <f>RSI!I1263</f>
        <v>95.678761409567954</v>
      </c>
      <c r="D1263" s="2">
        <f>MACD!E1263</f>
        <v>-9.1493263314404771E-2</v>
      </c>
      <c r="E1263" s="2">
        <f>MACD!F1263</f>
        <v>-0.11176953580452</v>
      </c>
      <c r="F1263" s="2">
        <f>'Moving Avg'!D1263</f>
        <v>31.3901</v>
      </c>
      <c r="G1263" s="2">
        <f>'Moving Avg'!F1263</f>
        <v>31.22992</v>
      </c>
      <c r="H1263" s="2">
        <f>'Moving Avg'!G1263</f>
        <v>31.095388000000021</v>
      </c>
      <c r="I1263" s="2">
        <f>'Moving Avg'!H1263</f>
        <v>31.225908999999902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31.3901</v>
      </c>
      <c r="C1264" s="2">
        <f>RSI!I1264</f>
        <v>95.678761409567954</v>
      </c>
      <c r="D1264" s="2">
        <f>MACD!E1264</f>
        <v>-7.3969339742852469E-2</v>
      </c>
      <c r="E1264" s="2">
        <f>MACD!F1264</f>
        <v>-0.10420949659218651</v>
      </c>
      <c r="F1264" s="2">
        <f>'Moving Avg'!D1264</f>
        <v>31.3901</v>
      </c>
      <c r="G1264" s="2">
        <f>'Moving Avg'!F1264</f>
        <v>31.249140000000001</v>
      </c>
      <c r="H1264" s="2">
        <f>'Moving Avg'!G1264</f>
        <v>31.103076000000023</v>
      </c>
      <c r="I1264" s="2">
        <f>'Moving Avg'!H1264</f>
        <v>31.253642499999902</v>
      </c>
      <c r="J1264" s="6" t="str">
        <f>OBV!F1264</f>
        <v>NEUTRAL</v>
      </c>
      <c r="K1264" s="6" t="str">
        <f>OBV!G1264</f>
        <v>NEUTRAL</v>
      </c>
      <c r="L1264" s="6" t="str">
        <f>OBV!H1264</f>
        <v>NEUTRAL</v>
      </c>
    </row>
    <row r="1265" spans="1:12" ht="13.5" x14ac:dyDescent="0.25">
      <c r="A1265" s="3">
        <f>RSI!A1265</f>
        <v>43852</v>
      </c>
      <c r="B1265" s="2">
        <f>RSI!B1265</f>
        <v>31.3901</v>
      </c>
      <c r="C1265" s="2">
        <f>RSI!I1265</f>
        <v>95.678761409567954</v>
      </c>
      <c r="D1265" s="2">
        <f>MACD!E1265</f>
        <v>-6.012729888487911E-2</v>
      </c>
      <c r="E1265" s="2">
        <f>MACD!F1265</f>
        <v>-9.5393057050725025E-2</v>
      </c>
      <c r="F1265" s="2">
        <f>'Moving Avg'!D1265</f>
        <v>31.3901</v>
      </c>
      <c r="G1265" s="2">
        <f>'Moving Avg'!F1265</f>
        <v>31.268360000000001</v>
      </c>
      <c r="H1265" s="2">
        <f>'Moving Avg'!G1265</f>
        <v>31.110764000000028</v>
      </c>
      <c r="I1265" s="2">
        <f>'Moving Avg'!H1265</f>
        <v>31.281375999999899</v>
      </c>
      <c r="J1265" s="6" t="str">
        <f>OBV!F1265</f>
        <v>NEUTRAL</v>
      </c>
      <c r="K1265" s="6" t="str">
        <f>OBV!G1265</f>
        <v>NEUTRAL</v>
      </c>
      <c r="L1265" s="6" t="str">
        <f>OBV!H1265</f>
        <v>NEUTRAL</v>
      </c>
    </row>
    <row r="1266" spans="1:12" ht="13.5" x14ac:dyDescent="0.25">
      <c r="A1266" s="3">
        <f>RSI!A1266</f>
        <v>43853</v>
      </c>
      <c r="B1266" s="2">
        <f>RSI!B1266</f>
        <v>31.3901</v>
      </c>
      <c r="C1266" s="2">
        <f>RSI!I1266</f>
        <v>95.678761409567954</v>
      </c>
      <c r="D1266" s="2">
        <f>MACD!E1266</f>
        <v>-4.9327668025952676E-2</v>
      </c>
      <c r="E1266" s="2">
        <f>MACD!F1266</f>
        <v>-8.617997924577056E-2</v>
      </c>
      <c r="F1266" s="2">
        <f>'Moving Avg'!D1266</f>
        <v>31.3901</v>
      </c>
      <c r="G1266" s="2">
        <f>'Moving Avg'!F1266</f>
        <v>31.287580000000002</v>
      </c>
      <c r="H1266" s="2">
        <f>'Moving Avg'!G1266</f>
        <v>31.11845200000003</v>
      </c>
      <c r="I1266" s="2">
        <f>'Moving Avg'!H1266</f>
        <v>31.309109499999899</v>
      </c>
      <c r="J1266" s="6" t="str">
        <f>OBV!F1266</f>
        <v>NEUTRAL</v>
      </c>
      <c r="K1266" s="6" t="str">
        <f>OBV!G1266</f>
        <v>NEUTRAL</v>
      </c>
      <c r="L1266" s="6" t="str">
        <f>OBV!H1266</f>
        <v>NEUTRAL</v>
      </c>
    </row>
    <row r="1267" spans="1:12" ht="13.5" x14ac:dyDescent="0.25">
      <c r="A1267" s="3">
        <f>RSI!A1267</f>
        <v>43854</v>
      </c>
      <c r="B1267" s="2">
        <f>RSI!B1267</f>
        <v>31.3901</v>
      </c>
      <c r="C1267" s="2">
        <f>RSI!I1267</f>
        <v>95.678761409567954</v>
      </c>
      <c r="D1267" s="2">
        <f>MACD!E1267</f>
        <v>-4.1034764441032934E-2</v>
      </c>
      <c r="E1267" s="2">
        <f>MACD!F1267</f>
        <v>-7.715093628482303E-2</v>
      </c>
      <c r="F1267" s="2">
        <f>'Moving Avg'!D1267</f>
        <v>31.3901</v>
      </c>
      <c r="G1267" s="2">
        <f>'Moving Avg'!F1267</f>
        <v>31.306799999999999</v>
      </c>
      <c r="H1267" s="2">
        <f>'Moving Avg'!G1267</f>
        <v>31.126140000000028</v>
      </c>
      <c r="I1267" s="2">
        <f>'Moving Avg'!H1267</f>
        <v>31.336842999999899</v>
      </c>
      <c r="J1267" s="6" t="str">
        <f>OBV!F1267</f>
        <v>NEUTRAL</v>
      </c>
      <c r="K1267" s="6" t="str">
        <f>OBV!G1267</f>
        <v>NEUTRAL</v>
      </c>
      <c r="L1267" s="6" t="str">
        <f>OBV!H1267</f>
        <v>NEUTRAL</v>
      </c>
    </row>
    <row r="1268" spans="1:12" ht="13.5" x14ac:dyDescent="0.25">
      <c r="A1268" s="3">
        <f>RSI!A1268</f>
        <v>43857</v>
      </c>
      <c r="B1268" s="2">
        <f>RSI!B1268</f>
        <v>31.3901</v>
      </c>
      <c r="C1268" s="2">
        <f>RSI!I1268</f>
        <v>95.678761409567954</v>
      </c>
      <c r="D1268" s="2">
        <f>MACD!E1268</f>
        <v>-3.4800326994830044E-2</v>
      </c>
      <c r="E1268" s="2">
        <f>MACD!F1268</f>
        <v>-6.8680814426824444E-2</v>
      </c>
      <c r="F1268" s="2">
        <f>'Moving Avg'!D1268</f>
        <v>31.3901</v>
      </c>
      <c r="G1268" s="2">
        <f>'Moving Avg'!F1268</f>
        <v>31.32602</v>
      </c>
      <c r="H1268" s="2">
        <f>'Moving Avg'!G1268</f>
        <v>31.13382800000003</v>
      </c>
      <c r="I1268" s="2">
        <f>'Moving Avg'!H1268</f>
        <v>31.364576499999899</v>
      </c>
      <c r="J1268" s="6" t="str">
        <f>OBV!F1268</f>
        <v>NEUTRAL</v>
      </c>
      <c r="K1268" s="6" t="str">
        <f>OBV!G1268</f>
        <v>NEUTRAL</v>
      </c>
      <c r="L1268" s="6" t="str">
        <f>OBV!H1268</f>
        <v>NEUTRAL</v>
      </c>
    </row>
    <row r="1269" spans="1:12" ht="13.5" x14ac:dyDescent="0.25">
      <c r="A1269" s="3">
        <f>RSI!A1269</f>
        <v>43858</v>
      </c>
      <c r="B1269" s="2">
        <f>RSI!B1269</f>
        <v>31.3901</v>
      </c>
      <c r="C1269" s="2">
        <f>RSI!I1269</f>
        <v>95.678761409567954</v>
      </c>
      <c r="D1269" s="2">
        <f>MACD!E1269</f>
        <v>-2.0388157178061306E-2</v>
      </c>
      <c r="E1269" s="2">
        <f>MACD!F1269</f>
        <v>-5.9022282977071815E-2</v>
      </c>
      <c r="F1269" s="2">
        <f>'Moving Avg'!D1269</f>
        <v>31.3901</v>
      </c>
      <c r="G1269" s="2">
        <f>'Moving Avg'!F1269</f>
        <v>31.34524</v>
      </c>
      <c r="H1269" s="2">
        <f>'Moving Avg'!G1269</f>
        <v>31.141516000000028</v>
      </c>
      <c r="I1269" s="2">
        <f>'Moving Avg'!H1269</f>
        <v>31.392309999999899</v>
      </c>
      <c r="J1269" s="6" t="str">
        <f>OBV!F1269</f>
        <v>NEUTRAL</v>
      </c>
      <c r="K1269" s="6" t="str">
        <f>OBV!G1269</f>
        <v>NEUTRAL</v>
      </c>
      <c r="L1269" s="6" t="str">
        <f>OBV!H1269</f>
        <v>NEUTRAL</v>
      </c>
    </row>
    <row r="1270" spans="1:12" ht="13.5" x14ac:dyDescent="0.25">
      <c r="A1270" s="3">
        <f>RSI!A1270</f>
        <v>43859</v>
      </c>
      <c r="B1270" s="2">
        <f>RSI!B1270</f>
        <v>31.3901</v>
      </c>
      <c r="C1270" s="2">
        <f>RSI!I1270</f>
        <v>95.678761409567954</v>
      </c>
      <c r="D1270" s="2">
        <f>MACD!E1270</f>
        <v>-8.8642274677397381E-3</v>
      </c>
      <c r="E1270" s="2">
        <f>MACD!F1270</f>
        <v>-4.8990671875205401E-2</v>
      </c>
      <c r="F1270" s="2">
        <f>'Moving Avg'!D1270</f>
        <v>31.3901</v>
      </c>
      <c r="G1270" s="2">
        <f>'Moving Avg'!F1270</f>
        <v>31.364459999999998</v>
      </c>
      <c r="H1270" s="2">
        <f>'Moving Avg'!G1270</f>
        <v>31.149204000000033</v>
      </c>
      <c r="I1270" s="2">
        <f>'Moving Avg'!H1270</f>
        <v>31.420043499999895</v>
      </c>
      <c r="J1270" s="6" t="str">
        <f>OBV!F1270</f>
        <v>NEUTRAL</v>
      </c>
      <c r="K1270" s="6" t="str">
        <f>OBV!G1270</f>
        <v>NEUTRAL</v>
      </c>
      <c r="L1270" s="6" t="str">
        <f>OBV!H1270</f>
        <v>NEUTRAL</v>
      </c>
    </row>
    <row r="1271" spans="1:12" ht="13.5" x14ac:dyDescent="0.25">
      <c r="A1271" s="3">
        <f>RSI!A1271</f>
        <v>43860</v>
      </c>
      <c r="B1271" s="2">
        <f>RSI!B1271</f>
        <v>31.3901</v>
      </c>
      <c r="C1271" s="2">
        <f>RSI!I1271</f>
        <v>95.678761409567954</v>
      </c>
      <c r="D1271" s="2">
        <f>MACD!E1271</f>
        <v>2.6550922801504839E-4</v>
      </c>
      <c r="E1271" s="2">
        <f>MACD!F1271</f>
        <v>-3.9139435654561315E-2</v>
      </c>
      <c r="F1271" s="2">
        <f>'Moving Avg'!D1271</f>
        <v>31.3901</v>
      </c>
      <c r="G1271" s="2">
        <f>'Moving Avg'!F1271</f>
        <v>31.367664999999999</v>
      </c>
      <c r="H1271" s="2">
        <f>'Moving Avg'!G1271</f>
        <v>31.156892000000031</v>
      </c>
      <c r="I1271" s="2">
        <f>'Moving Avg'!H1271</f>
        <v>31.447776999999896</v>
      </c>
      <c r="J1271" s="6" t="str">
        <f>OBV!F1271</f>
        <v>NEUTRAL</v>
      </c>
      <c r="K1271" s="6" t="str">
        <f>OBV!G1271</f>
        <v>NEUTRAL</v>
      </c>
      <c r="L1271" s="6" t="str">
        <f>OBV!H1271</f>
        <v>NEUTRAL</v>
      </c>
    </row>
    <row r="1272" spans="1:12" ht="13.5" x14ac:dyDescent="0.25">
      <c r="A1272" s="3">
        <f>RSI!A1272</f>
        <v>43861</v>
      </c>
      <c r="B1272" s="2">
        <f>RSI!B1272</f>
        <v>31.3901</v>
      </c>
      <c r="C1272" s="2">
        <f>RSI!I1272</f>
        <v>95.678761409567954</v>
      </c>
      <c r="D1272" s="2">
        <f>MACD!E1272</f>
        <v>7.4154110924595784E-3</v>
      </c>
      <c r="E1272" s="2">
        <f>MACD!F1272</f>
        <v>-2.9828466305157141E-2</v>
      </c>
      <c r="F1272" s="2">
        <f>'Moving Avg'!D1272</f>
        <v>31.3901</v>
      </c>
      <c r="G1272" s="2">
        <f>'Moving Avg'!F1272</f>
        <v>31.370869999999996</v>
      </c>
      <c r="H1272" s="2">
        <f>'Moving Avg'!G1272</f>
        <v>31.164580000000033</v>
      </c>
      <c r="I1272" s="2">
        <f>'Moving Avg'!H1272</f>
        <v>31.475510499999896</v>
      </c>
      <c r="J1272" s="6" t="str">
        <f>OBV!F1272</f>
        <v>NEUTRAL</v>
      </c>
      <c r="K1272" s="6" t="str">
        <f>OBV!G1272</f>
        <v>NEUTRAL</v>
      </c>
      <c r="L1272" s="6" t="str">
        <f>OBV!H1272</f>
        <v>NEUTRAL</v>
      </c>
    </row>
    <row r="1273" spans="1:12" ht="13.5" x14ac:dyDescent="0.25">
      <c r="A1273" s="3">
        <f>RSI!A1273</f>
        <v>43864</v>
      </c>
      <c r="B1273" s="2">
        <f>RSI!B1273</f>
        <v>31.3901</v>
      </c>
      <c r="C1273" s="2">
        <f>RSI!I1273</f>
        <v>95.678761409567954</v>
      </c>
      <c r="D1273" s="2">
        <f>MACD!E1273</f>
        <v>1.2932679948164605E-2</v>
      </c>
      <c r="E1273" s="2">
        <f>MACD!F1273</f>
        <v>-2.1276237054492792E-2</v>
      </c>
      <c r="F1273" s="2">
        <f>'Moving Avg'!D1273</f>
        <v>31.3901</v>
      </c>
      <c r="G1273" s="2">
        <f>'Moving Avg'!F1273</f>
        <v>31.374074999999998</v>
      </c>
      <c r="H1273" s="2">
        <f>'Moving Avg'!G1273</f>
        <v>31.172268000000031</v>
      </c>
      <c r="I1273" s="2">
        <f>'Moving Avg'!H1273</f>
        <v>31.503243999999896</v>
      </c>
      <c r="J1273" s="6" t="str">
        <f>OBV!F1273</f>
        <v>NEUTRAL</v>
      </c>
      <c r="K1273" s="6" t="str">
        <f>OBV!G1273</f>
        <v>NEUTRAL</v>
      </c>
      <c r="L1273" s="6" t="str">
        <f>OBV!H1273</f>
        <v>NEUTRAL</v>
      </c>
    </row>
    <row r="1274" spans="1:12" ht="13.5" x14ac:dyDescent="0.25">
      <c r="A1274" s="3">
        <f>RSI!A1274</f>
        <v>43865</v>
      </c>
      <c r="B1274" s="2">
        <f>RSI!B1274</f>
        <v>31.3901</v>
      </c>
      <c r="C1274" s="2">
        <f>RSI!I1274</f>
        <v>95.678761409567954</v>
      </c>
      <c r="D1274" s="2">
        <f>MACD!E1274</f>
        <v>1.710794551946293E-2</v>
      </c>
      <c r="E1274" s="2">
        <f>MACD!F1274</f>
        <v>-1.3599400539701647E-2</v>
      </c>
      <c r="F1274" s="2">
        <f>'Moving Avg'!D1274</f>
        <v>31.3901</v>
      </c>
      <c r="G1274" s="2">
        <f>'Moving Avg'!F1274</f>
        <v>31.377279999999995</v>
      </c>
      <c r="H1274" s="2">
        <f>'Moving Avg'!G1274</f>
        <v>31.179956000000033</v>
      </c>
      <c r="I1274" s="2">
        <f>'Moving Avg'!H1274</f>
        <v>31.530977499999896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</row>
    <row r="1275" spans="1:12" ht="13.5" x14ac:dyDescent="0.25">
      <c r="A1275" s="3">
        <f>RSI!A1275</f>
        <v>43866</v>
      </c>
      <c r="B1275" s="2">
        <f>RSI!B1275</f>
        <v>31.3901</v>
      </c>
      <c r="C1275" s="2">
        <f>RSI!I1275</f>
        <v>95.678761409567954</v>
      </c>
      <c r="D1275" s="2">
        <f>MACD!E1275</f>
        <v>2.0184202642052895E-2</v>
      </c>
      <c r="E1275" s="2">
        <f>MACD!F1275</f>
        <v>-6.8426799033507388E-3</v>
      </c>
      <c r="F1275" s="2">
        <f>'Moving Avg'!D1275</f>
        <v>31.3901</v>
      </c>
      <c r="G1275" s="2">
        <f>'Moving Avg'!F1275</f>
        <v>31.380485</v>
      </c>
      <c r="H1275" s="2">
        <f>'Moving Avg'!G1275</f>
        <v>31.187644000000031</v>
      </c>
      <c r="I1275" s="2">
        <f>'Moving Avg'!H1275</f>
        <v>31.558710999999892</v>
      </c>
      <c r="J1275" s="6" t="str">
        <f>OBV!F1275</f>
        <v>NEUTRAL</v>
      </c>
      <c r="K1275" s="6" t="str">
        <f>OBV!G1275</f>
        <v>NEUTRAL</v>
      </c>
      <c r="L1275" s="6" t="str">
        <f>OBV!H1275</f>
        <v>NEUTRAL</v>
      </c>
    </row>
    <row r="1276" spans="1:12" ht="13.5" x14ac:dyDescent="0.25">
      <c r="A1276" s="3">
        <f>RSI!A1276</f>
        <v>43867</v>
      </c>
      <c r="B1276" s="2">
        <f>RSI!B1276</f>
        <v>31.3901</v>
      </c>
      <c r="C1276" s="2">
        <f>RSI!I1276</f>
        <v>95.678761409567954</v>
      </c>
      <c r="D1276" s="2">
        <f>MACD!E1276</f>
        <v>2.2364356198021795E-2</v>
      </c>
      <c r="E1276" s="2">
        <f>MACD!F1276</f>
        <v>-1.001272683076232E-3</v>
      </c>
      <c r="F1276" s="2">
        <f>'Moving Avg'!D1276</f>
        <v>31.3901</v>
      </c>
      <c r="G1276" s="2">
        <f>'Moving Avg'!F1276</f>
        <v>31.383690000000001</v>
      </c>
      <c r="H1276" s="2">
        <f>'Moving Avg'!G1276</f>
        <v>31.195332000000036</v>
      </c>
      <c r="I1276" s="2">
        <f>'Moving Avg'!H1276</f>
        <v>31.586444499999892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</row>
    <row r="1277" spans="1:12" ht="13.5" x14ac:dyDescent="0.25">
      <c r="A1277" s="3">
        <f>RSI!A1277</f>
        <v>43868</v>
      </c>
      <c r="B1277" s="2">
        <f>RSI!B1277</f>
        <v>31.3901</v>
      </c>
      <c r="C1277" s="2">
        <f>RSI!I1277</f>
        <v>95.678761409567954</v>
      </c>
      <c r="D1277" s="2">
        <f>MACD!E1277</f>
        <v>2.3817589255283877E-2</v>
      </c>
      <c r="E1277" s="2">
        <f>MACD!F1277</f>
        <v>3.9624997045957901E-3</v>
      </c>
      <c r="F1277" s="2">
        <f>'Moving Avg'!D1277</f>
        <v>31.3901</v>
      </c>
      <c r="G1277" s="2">
        <f>'Moving Avg'!F1277</f>
        <v>31.386894999999999</v>
      </c>
      <c r="H1277" s="2">
        <f>'Moving Avg'!G1277</f>
        <v>31.203020000000034</v>
      </c>
      <c r="I1277" s="2">
        <f>'Moving Avg'!H1277</f>
        <v>31.614177999999892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</row>
    <row r="1278" spans="1:12" ht="13.5" x14ac:dyDescent="0.25">
      <c r="A1278" s="3">
        <f>RSI!A1278</f>
        <v>43871</v>
      </c>
      <c r="B1278" s="2">
        <f>RSI!B1278</f>
        <v>31.3901</v>
      </c>
      <c r="C1278" s="2">
        <f>RSI!I1278</f>
        <v>95.678761409567954</v>
      </c>
      <c r="D1278" s="2">
        <f>MACD!E1278</f>
        <v>2.4684736644815075E-2</v>
      </c>
      <c r="E1278" s="2">
        <f>MACD!F1278</f>
        <v>8.1069470926396475E-3</v>
      </c>
      <c r="F1278" s="2">
        <f>'Moving Avg'!D1278</f>
        <v>31.3901</v>
      </c>
      <c r="G1278" s="2">
        <f>'Moving Avg'!F1278</f>
        <v>31.3901</v>
      </c>
      <c r="H1278" s="2">
        <f>'Moving Avg'!G1278</f>
        <v>31.210708000000032</v>
      </c>
      <c r="I1278" s="2">
        <f>'Moving Avg'!H1278</f>
        <v>31.641911499999896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</row>
    <row r="1279" spans="1:12" ht="13.5" x14ac:dyDescent="0.25">
      <c r="A1279" s="3">
        <f>RSI!A1279</f>
        <v>43872</v>
      </c>
      <c r="B1279" s="2">
        <f>RSI!B1279</f>
        <v>31.3901</v>
      </c>
      <c r="C1279" s="2">
        <f>RSI!I1279</f>
        <v>95.678761409567954</v>
      </c>
      <c r="D1279" s="2">
        <f>MACD!E1279</f>
        <v>2.5082818085103042E-2</v>
      </c>
      <c r="E1279" s="2">
        <f>MACD!F1279</f>
        <v>1.1502121291132327E-2</v>
      </c>
      <c r="F1279" s="2">
        <f>'Moving Avg'!D1279</f>
        <v>31.3901</v>
      </c>
      <c r="G1279" s="2">
        <f>'Moving Avg'!F1279</f>
        <v>31.3901</v>
      </c>
      <c r="H1279" s="2">
        <f>'Moving Avg'!G1279</f>
        <v>31.21839600000003</v>
      </c>
      <c r="I1279" s="2">
        <f>'Moving Avg'!H1279</f>
        <v>31.669644999999896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</row>
    <row r="1280" spans="1:12" ht="13.5" x14ac:dyDescent="0.25">
      <c r="A1280" s="3">
        <f>RSI!A1280</f>
        <v>43873</v>
      </c>
      <c r="B1280" s="2">
        <f>RSI!B1280</f>
        <v>31.3901</v>
      </c>
      <c r="C1280" s="2">
        <f>RSI!I1280</f>
        <v>95.678761409567954</v>
      </c>
      <c r="D1280" s="2">
        <f>MACD!E1280</f>
        <v>2.5108861172679298E-2</v>
      </c>
      <c r="E1280" s="2">
        <f>MACD!F1280</f>
        <v>1.4223469267441722E-2</v>
      </c>
      <c r="F1280" s="2">
        <f>'Moving Avg'!D1280</f>
        <v>31.3901</v>
      </c>
      <c r="G1280" s="2">
        <f>'Moving Avg'!F1280</f>
        <v>31.3901</v>
      </c>
      <c r="H1280" s="2">
        <f>'Moving Avg'!G1280</f>
        <v>31.226084000000029</v>
      </c>
      <c r="I1280" s="2">
        <f>'Moving Avg'!H1280</f>
        <v>31.697378499999889</v>
      </c>
      <c r="J1280" s="6" t="str">
        <f>OBV!F1280</f>
        <v>NEUTRAL</v>
      </c>
      <c r="K1280" s="6" t="str">
        <f>OBV!G1280</f>
        <v>NEUTRAL</v>
      </c>
      <c r="L1280" s="6" t="str">
        <f>OBV!H1280</f>
        <v>NEUTRAL</v>
      </c>
    </row>
    <row r="1281" spans="1:12" ht="13.5" x14ac:dyDescent="0.25">
      <c r="A1281" s="3">
        <f>RSI!A1281</f>
        <v>43874</v>
      </c>
      <c r="B1281" s="2">
        <f>RSI!B1281</f>
        <v>31.3901</v>
      </c>
      <c r="C1281" s="2">
        <f>RSI!I1281</f>
        <v>95.678761409567954</v>
      </c>
      <c r="D1281" s="2">
        <f>MACD!E1281</f>
        <v>2.484312443305825E-2</v>
      </c>
      <c r="E1281" s="2">
        <f>MACD!F1281</f>
        <v>1.6347400300565029E-2</v>
      </c>
      <c r="F1281" s="2">
        <f>'Moving Avg'!D1281</f>
        <v>31.3901</v>
      </c>
      <c r="G1281" s="2">
        <f>'Moving Avg'!F1281</f>
        <v>31.3901</v>
      </c>
      <c r="H1281" s="2">
        <f>'Moving Avg'!G1281</f>
        <v>31.233772000000027</v>
      </c>
      <c r="I1281" s="2">
        <f>'Moving Avg'!H1281</f>
        <v>31.725111999999896</v>
      </c>
      <c r="J1281" s="6" t="str">
        <f>OBV!F1281</f>
        <v>NEUTRAL</v>
      </c>
      <c r="K1281" s="6" t="str">
        <f>OBV!G1281</f>
        <v>NEUTRAL</v>
      </c>
      <c r="L1281" s="6" t="str">
        <f>OBV!H1281</f>
        <v>NEUTRAL</v>
      </c>
    </row>
    <row r="1282" spans="1:12" ht="13.5" x14ac:dyDescent="0.25">
      <c r="A1282" s="3">
        <f>RSI!A1282</f>
        <v>43875</v>
      </c>
      <c r="B1282" s="2">
        <f>RSI!B1282</f>
        <v>32.030700000000003</v>
      </c>
      <c r="C1282" s="2">
        <f>RSI!I1282</f>
        <v>99.688461374697752</v>
      </c>
      <c r="D1282" s="2">
        <f>MACD!E1282</f>
        <v>-2.3100038248220045E-2</v>
      </c>
      <c r="E1282" s="2">
        <f>MACD!F1282</f>
        <v>8.4579125908080151E-3</v>
      </c>
      <c r="F1282" s="2">
        <f>'Moving Avg'!D1282</f>
        <v>31.518220000000003</v>
      </c>
      <c r="G1282" s="2">
        <f>'Moving Avg'!F1282</f>
        <v>31.422130000000003</v>
      </c>
      <c r="H1282" s="2">
        <f>'Moving Avg'!G1282</f>
        <v>31.254272000000025</v>
      </c>
      <c r="I1282" s="2">
        <f>'Moving Avg'!H1282</f>
        <v>31.753030999999897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32.030700000000003</v>
      </c>
      <c r="C1283" s="2">
        <f>RSI!I1283</f>
        <v>99.688461374697752</v>
      </c>
      <c r="D1283" s="2">
        <f>MACD!E1283</f>
        <v>-6.7699381793399738E-2</v>
      </c>
      <c r="E1283" s="2">
        <f>MACD!F1283</f>
        <v>-6.7735462860335355E-3</v>
      </c>
      <c r="F1283" s="2">
        <f>'Moving Avg'!D1283</f>
        <v>31.646339999999999</v>
      </c>
      <c r="G1283" s="2">
        <f>'Moving Avg'!F1283</f>
        <v>31.454160000000009</v>
      </c>
      <c r="H1283" s="2">
        <f>'Moving Avg'!G1283</f>
        <v>31.27477200000002</v>
      </c>
      <c r="I1283" s="2">
        <f>'Moving Avg'!H1283</f>
        <v>31.780790999999898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32.030700000000003</v>
      </c>
      <c r="C1284" s="2">
        <f>RSI!I1284</f>
        <v>99.688461374697752</v>
      </c>
      <c r="D1284" s="2">
        <f>MACD!E1284</f>
        <v>-0.10917066939382991</v>
      </c>
      <c r="E1284" s="2">
        <f>MACD!F1284</f>
        <v>-2.7252970907592811E-2</v>
      </c>
      <c r="F1284" s="2">
        <f>'Moving Avg'!D1284</f>
        <v>31.774459999999998</v>
      </c>
      <c r="G1284" s="2">
        <f>'Moving Avg'!F1284</f>
        <v>31.486190000000011</v>
      </c>
      <c r="H1284" s="2">
        <f>'Moving Avg'!G1284</f>
        <v>31.295272000000018</v>
      </c>
      <c r="I1284" s="2">
        <f>'Moving Avg'!H1284</f>
        <v>31.808550999999902</v>
      </c>
      <c r="J1284" s="6" t="str">
        <f>OBV!F1284</f>
        <v>BULLISH</v>
      </c>
      <c r="K1284" s="6" t="str">
        <f>OBV!G1284</f>
        <v>NEUTRAL</v>
      </c>
      <c r="L1284" s="6" t="str">
        <f>OBV!H1284</f>
        <v>CONFIRMED BULLISH</v>
      </c>
    </row>
    <row r="1285" spans="1:12" ht="13.5" x14ac:dyDescent="0.25">
      <c r="A1285" s="3">
        <f>RSI!A1285</f>
        <v>43880</v>
      </c>
      <c r="B1285" s="2">
        <f>RSI!B1285</f>
        <v>32.030700000000003</v>
      </c>
      <c r="C1285" s="2">
        <f>RSI!I1285</f>
        <v>99.688461374697752</v>
      </c>
      <c r="D1285" s="2">
        <f>MACD!E1285</f>
        <v>-0.14771859364608986</v>
      </c>
      <c r="E1285" s="2">
        <f>MACD!F1285</f>
        <v>-5.1346095455292229E-2</v>
      </c>
      <c r="F1285" s="2">
        <f>'Moving Avg'!D1285</f>
        <v>31.90258</v>
      </c>
      <c r="G1285" s="2">
        <f>'Moving Avg'!F1285</f>
        <v>31.518220000000007</v>
      </c>
      <c r="H1285" s="2">
        <f>'Moving Avg'!G1285</f>
        <v>31.315772000000017</v>
      </c>
      <c r="I1285" s="2">
        <f>'Moving Avg'!H1285</f>
        <v>31.836310999999906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32.030700000000003</v>
      </c>
      <c r="C1286" s="2">
        <f>RSI!I1286</f>
        <v>99.688461374697752</v>
      </c>
      <c r="D1286" s="2">
        <f>MACD!E1286</f>
        <v>-0.1835368409246847</v>
      </c>
      <c r="E1286" s="2">
        <f>MACD!F1286</f>
        <v>-7.7784244549170725E-2</v>
      </c>
      <c r="F1286" s="2">
        <f>'Moving Avg'!D1286</f>
        <v>32.030700000000003</v>
      </c>
      <c r="G1286" s="2">
        <f>'Moving Avg'!F1286</f>
        <v>31.550250000000013</v>
      </c>
      <c r="H1286" s="2">
        <f>'Moving Avg'!G1286</f>
        <v>31.336272000000012</v>
      </c>
      <c r="I1286" s="2">
        <f>'Moving Avg'!H1286</f>
        <v>31.864070999999907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</row>
    <row r="1287" spans="1:12" ht="13.5" x14ac:dyDescent="0.25">
      <c r="A1287" s="3">
        <f>RSI!A1287</f>
        <v>43882</v>
      </c>
      <c r="B1287" s="2">
        <f>RSI!B1287</f>
        <v>32.030700000000003</v>
      </c>
      <c r="C1287" s="2">
        <f>RSI!I1287</f>
        <v>99.688461374697752</v>
      </c>
      <c r="D1287" s="2">
        <f>MACD!E1287</f>
        <v>-0.21680826724352897</v>
      </c>
      <c r="E1287" s="2">
        <f>MACD!F1287</f>
        <v>-0.10558904908804237</v>
      </c>
      <c r="F1287" s="2">
        <f>'Moving Avg'!D1287</f>
        <v>32.030700000000003</v>
      </c>
      <c r="G1287" s="2">
        <f>'Moving Avg'!F1287</f>
        <v>31.582280000000008</v>
      </c>
      <c r="H1287" s="2">
        <f>'Moving Avg'!G1287</f>
        <v>31.356772000000014</v>
      </c>
      <c r="I1287" s="2">
        <f>'Moving Avg'!H1287</f>
        <v>31.891830999999911</v>
      </c>
      <c r="J1287" s="6" t="str">
        <f>OBV!F1287</f>
        <v>NEUTRAL</v>
      </c>
      <c r="K1287" s="6" t="str">
        <f>OBV!G1287</f>
        <v>NEUTRAL</v>
      </c>
      <c r="L1287" s="6" t="str">
        <f>OBV!H1287</f>
        <v>NEUTRAL</v>
      </c>
    </row>
    <row r="1288" spans="1:12" ht="13.5" x14ac:dyDescent="0.25">
      <c r="A1288" s="3">
        <f>RSI!A1288</f>
        <v>43885</v>
      </c>
      <c r="B1288" s="2">
        <f>RSI!B1288</f>
        <v>32.030700000000003</v>
      </c>
      <c r="C1288" s="2">
        <f>RSI!I1288</f>
        <v>99.688461374697752</v>
      </c>
      <c r="D1288" s="2">
        <f>MACD!E1288</f>
        <v>-0.24770515946207183</v>
      </c>
      <c r="E1288" s="2">
        <f>MACD!F1288</f>
        <v>-0.13401227116284828</v>
      </c>
      <c r="F1288" s="2">
        <f>'Moving Avg'!D1288</f>
        <v>32.030700000000003</v>
      </c>
      <c r="G1288" s="2">
        <f>'Moving Avg'!F1288</f>
        <v>31.61431000000001</v>
      </c>
      <c r="H1288" s="2">
        <f>'Moving Avg'!G1288</f>
        <v>31.377272000000012</v>
      </c>
      <c r="I1288" s="2">
        <f>'Moving Avg'!H1288</f>
        <v>31.919590999999915</v>
      </c>
      <c r="J1288" s="6" t="str">
        <f>OBV!F1288</f>
        <v>NEUTRAL</v>
      </c>
      <c r="K1288" s="6" t="str">
        <f>OBV!G1288</f>
        <v>NEUTRAL</v>
      </c>
      <c r="L1288" s="6" t="str">
        <f>OBV!H1288</f>
        <v>NEUTRAL</v>
      </c>
    </row>
    <row r="1289" spans="1:12" ht="13.5" x14ac:dyDescent="0.25">
      <c r="A1289" s="3">
        <f>RSI!A1289</f>
        <v>43886</v>
      </c>
      <c r="B1289" s="2">
        <f>RSI!B1289</f>
        <v>32.030700000000003</v>
      </c>
      <c r="C1289" s="2">
        <f>RSI!I1289</f>
        <v>99.688461374697752</v>
      </c>
      <c r="D1289" s="2">
        <f>MACD!E1289</f>
        <v>-0.27638956038016715</v>
      </c>
      <c r="E1289" s="2">
        <f>MACD!F1289</f>
        <v>-0.16248772900631206</v>
      </c>
      <c r="F1289" s="2">
        <f>'Moving Avg'!D1289</f>
        <v>32.030700000000003</v>
      </c>
      <c r="G1289" s="2">
        <f>'Moving Avg'!F1289</f>
        <v>31.646340000000009</v>
      </c>
      <c r="H1289" s="2">
        <f>'Moving Avg'!G1289</f>
        <v>31.39777200000001</v>
      </c>
      <c r="I1289" s="2">
        <f>'Moving Avg'!H1289</f>
        <v>31.947350999999916</v>
      </c>
      <c r="J1289" s="6" t="str">
        <f>OBV!F1289</f>
        <v>NEUTRAL</v>
      </c>
      <c r="K1289" s="6" t="str">
        <f>OBV!G1289</f>
        <v>NEUTRAL</v>
      </c>
      <c r="L1289" s="6" t="str">
        <f>OBV!H1289</f>
        <v>NEUTRAL</v>
      </c>
    </row>
    <row r="1290" spans="1:12" ht="13.5" x14ac:dyDescent="0.25">
      <c r="A1290" s="3">
        <f>RSI!A1290</f>
        <v>43887</v>
      </c>
      <c r="B1290" s="2">
        <f>RSI!B1290</f>
        <v>32.7425</v>
      </c>
      <c r="C1290" s="2">
        <f>RSI!I1290</f>
        <v>99.8912724632915</v>
      </c>
      <c r="D1290" s="2">
        <f>MACD!E1290</f>
        <v>-0.35573956610938495</v>
      </c>
      <c r="E1290" s="2">
        <f>MACD!F1290</f>
        <v>-0.20113809642692665</v>
      </c>
      <c r="F1290" s="2">
        <f>'Moving Avg'!D1290</f>
        <v>32.173060000000007</v>
      </c>
      <c r="G1290" s="2">
        <f>'Moving Avg'!F1290</f>
        <v>31.713960000000007</v>
      </c>
      <c r="H1290" s="2">
        <f>'Moving Avg'!G1290</f>
        <v>31.432508000000006</v>
      </c>
      <c r="I1290" s="2">
        <f>'Moving Avg'!H1290</f>
        <v>31.978669999999919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</row>
    <row r="1291" spans="1:12" ht="13.5" x14ac:dyDescent="0.25">
      <c r="A1291" s="3">
        <f>RSI!A1291</f>
        <v>43888</v>
      </c>
      <c r="B1291" s="2">
        <f>RSI!B1291</f>
        <v>32.7425</v>
      </c>
      <c r="C1291" s="2">
        <f>RSI!I1291</f>
        <v>99.8912724632915</v>
      </c>
      <c r="D1291" s="2">
        <f>MACD!E1291</f>
        <v>-0.42926632767946415</v>
      </c>
      <c r="E1291" s="2">
        <f>MACD!F1291</f>
        <v>-0.24676374267743417</v>
      </c>
      <c r="F1291" s="2">
        <f>'Moving Avg'!D1291</f>
        <v>32.315420000000003</v>
      </c>
      <c r="G1291" s="2">
        <f>'Moving Avg'!F1291</f>
        <v>31.781580000000002</v>
      </c>
      <c r="H1291" s="2">
        <f>'Moving Avg'!G1291</f>
        <v>31.467244000000008</v>
      </c>
      <c r="I1291" s="2">
        <f>'Moving Avg'!H1291</f>
        <v>32.009988999999926</v>
      </c>
      <c r="J1291" s="6" t="str">
        <f>OBV!F1291</f>
        <v>BULLISH</v>
      </c>
      <c r="K1291" s="6" t="str">
        <f>OBV!G1291</f>
        <v>NEUTRAL</v>
      </c>
      <c r="L1291" s="6" t="str">
        <f>OBV!H1291</f>
        <v>CONFIRMED BULLISH</v>
      </c>
    </row>
    <row r="1292" spans="1:12" ht="13.5" x14ac:dyDescent="0.25">
      <c r="A1292" s="3">
        <f>RSI!A1292</f>
        <v>43889</v>
      </c>
      <c r="B1292" s="2">
        <f>RSI!B1292</f>
        <v>32.7425</v>
      </c>
      <c r="C1292" s="2">
        <f>RSI!I1292</f>
        <v>99.8912724632915</v>
      </c>
      <c r="D1292" s="2">
        <f>MACD!E1292</f>
        <v>-0.39883896050297452</v>
      </c>
      <c r="E1292" s="2">
        <f>MACD!F1292</f>
        <v>-0.27717878624254227</v>
      </c>
      <c r="F1292" s="2">
        <f>'Moving Avg'!D1292</f>
        <v>32.45778</v>
      </c>
      <c r="G1292" s="2">
        <f>'Moving Avg'!F1292</f>
        <v>31.849200000000003</v>
      </c>
      <c r="H1292" s="2">
        <f>'Moving Avg'!G1292</f>
        <v>31.501980000000007</v>
      </c>
      <c r="I1292" s="2">
        <f>'Moving Avg'!H1292</f>
        <v>32.04130799999993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</row>
    <row r="1293" spans="1:12" ht="13.5" x14ac:dyDescent="0.25">
      <c r="A1293" s="3">
        <f>RSI!A1293</f>
        <v>43892</v>
      </c>
      <c r="B1293" s="2">
        <f>RSI!B1293</f>
        <v>32.7425</v>
      </c>
      <c r="C1293" s="2">
        <f>RSI!I1293</f>
        <v>99.8912724632915</v>
      </c>
      <c r="D1293" s="2">
        <f>MACD!E1293</f>
        <v>-0.37856636273788524</v>
      </c>
      <c r="E1293" s="2">
        <f>MACD!F1293</f>
        <v>-0.2974563015416109</v>
      </c>
      <c r="F1293" s="2">
        <f>'Moving Avg'!D1293</f>
        <v>32.600140000000003</v>
      </c>
      <c r="G1293" s="2">
        <f>'Moving Avg'!F1293</f>
        <v>31.916820000000001</v>
      </c>
      <c r="H1293" s="2">
        <f>'Moving Avg'!G1293</f>
        <v>31.536716000000006</v>
      </c>
      <c r="I1293" s="2">
        <f>'Moving Avg'!H1293</f>
        <v>32.072626999999933</v>
      </c>
      <c r="J1293" s="6" t="str">
        <f>OBV!F1293</f>
        <v>BULLISH</v>
      </c>
      <c r="K1293" s="6" t="str">
        <f>OBV!G1293</f>
        <v>NEUTRAL</v>
      </c>
      <c r="L1293" s="6" t="str">
        <f>OBV!H1293</f>
        <v>CONFIRMED BULLISH</v>
      </c>
    </row>
    <row r="1294" spans="1:12" ht="13.5" x14ac:dyDescent="0.25">
      <c r="A1294" s="3">
        <f>RSI!A1294</f>
        <v>43893</v>
      </c>
      <c r="B1294" s="2">
        <f>RSI!B1294</f>
        <v>32.7425</v>
      </c>
      <c r="C1294" s="2">
        <f>RSI!I1294</f>
        <v>99.8912724632915</v>
      </c>
      <c r="D1294" s="2">
        <f>MACD!E1294</f>
        <v>-0.36648080764857127</v>
      </c>
      <c r="E1294" s="2">
        <f>MACD!F1294</f>
        <v>-0.31126120276300301</v>
      </c>
      <c r="F1294" s="2">
        <f>'Moving Avg'!D1294</f>
        <v>32.7425</v>
      </c>
      <c r="G1294" s="2">
        <f>'Moving Avg'!F1294</f>
        <v>31.984439999999999</v>
      </c>
      <c r="H1294" s="2">
        <f>'Moving Avg'!G1294</f>
        <v>31.571452000000008</v>
      </c>
      <c r="I1294" s="2">
        <f>'Moving Avg'!H1294</f>
        <v>32.103945999999929</v>
      </c>
      <c r="J1294" s="6" t="str">
        <f>OBV!F1294</f>
        <v>BULLISH</v>
      </c>
      <c r="K1294" s="6" t="str">
        <f>OBV!G1294</f>
        <v>NEUTRAL</v>
      </c>
      <c r="L1294" s="6" t="str">
        <f>OBV!H1294</f>
        <v>CONFIRMED BULLISH</v>
      </c>
    </row>
    <row r="1295" spans="1:12" ht="13.5" x14ac:dyDescent="0.25">
      <c r="A1295" s="3">
        <f>RSI!A1295</f>
        <v>43894</v>
      </c>
      <c r="B1295" s="2">
        <f>RSI!B1295</f>
        <v>32.7425</v>
      </c>
      <c r="C1295" s="2">
        <f>RSI!I1295</f>
        <v>99.8912724632915</v>
      </c>
      <c r="D1295" s="2">
        <f>MACD!E1295</f>
        <v>-0.36094732935752916</v>
      </c>
      <c r="E1295" s="2">
        <f>MACD!F1295</f>
        <v>-0.32119842808190824</v>
      </c>
      <c r="F1295" s="2">
        <f>'Moving Avg'!D1295</f>
        <v>32.7425</v>
      </c>
      <c r="G1295" s="2">
        <f>'Moving Avg'!F1295</f>
        <v>32.052059999999997</v>
      </c>
      <c r="H1295" s="2">
        <f>'Moving Avg'!G1295</f>
        <v>31.606188000000007</v>
      </c>
      <c r="I1295" s="2">
        <f>'Moving Avg'!H1295</f>
        <v>32.135264999999933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</row>
    <row r="1296" spans="1:12" ht="13.5" x14ac:dyDescent="0.25">
      <c r="A1296" s="3">
        <f>RSI!A1296</f>
        <v>43895</v>
      </c>
      <c r="B1296" s="2">
        <f>RSI!B1296</f>
        <v>32.7425</v>
      </c>
      <c r="C1296" s="2">
        <f>RSI!I1296</f>
        <v>99.8912724632915</v>
      </c>
      <c r="D1296" s="2">
        <f>MACD!E1296</f>
        <v>-0.36061030415106643</v>
      </c>
      <c r="E1296" s="2">
        <f>MACD!F1296</f>
        <v>-0.32908080329573985</v>
      </c>
      <c r="F1296" s="2">
        <f>'Moving Avg'!D1296</f>
        <v>32.7425</v>
      </c>
      <c r="G1296" s="2">
        <f>'Moving Avg'!F1296</f>
        <v>32.119680000000002</v>
      </c>
      <c r="H1296" s="2">
        <f>'Moving Avg'!G1296</f>
        <v>31.640924000000009</v>
      </c>
      <c r="I1296" s="2">
        <f>'Moving Avg'!H1296</f>
        <v>32.166583999999943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</row>
    <row r="1297" spans="1:12" ht="13.5" x14ac:dyDescent="0.25">
      <c r="A1297" s="3">
        <f>RSI!A1297</f>
        <v>43896</v>
      </c>
      <c r="B1297" s="2">
        <f>RSI!B1297</f>
        <v>32.7425</v>
      </c>
      <c r="C1297" s="2">
        <f>RSI!I1297</f>
        <v>99.8912724632915</v>
      </c>
      <c r="D1297" s="2">
        <f>MACD!E1297</f>
        <v>-0.36434841483944069</v>
      </c>
      <c r="E1297" s="2">
        <f>MACD!F1297</f>
        <v>-0.33613432560448003</v>
      </c>
      <c r="F1297" s="2">
        <f>'Moving Avg'!D1297</f>
        <v>32.7425</v>
      </c>
      <c r="G1297" s="2">
        <f>'Moving Avg'!F1297</f>
        <v>32.187299999999993</v>
      </c>
      <c r="H1297" s="2">
        <f>'Moving Avg'!G1297</f>
        <v>31.675660000000008</v>
      </c>
      <c r="I1297" s="2">
        <f>'Moving Avg'!H1297</f>
        <v>32.197902999999947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</row>
    <row r="1298" spans="1:12" ht="13.5" x14ac:dyDescent="0.25">
      <c r="A1298" s="3">
        <f>RSI!A1298</f>
        <v>43899</v>
      </c>
      <c r="B1298" s="2">
        <f>RSI!B1298</f>
        <v>32.7425</v>
      </c>
      <c r="C1298" s="2">
        <f>RSI!I1298</f>
        <v>99.8912724632915</v>
      </c>
      <c r="D1298" s="2">
        <f>MACD!E1298</f>
        <v>-0.37123669626378586</v>
      </c>
      <c r="E1298" s="2">
        <f>MACD!F1298</f>
        <v>-0.34315479973634122</v>
      </c>
      <c r="F1298" s="2">
        <f>'Moving Avg'!D1298</f>
        <v>32.7425</v>
      </c>
      <c r="G1298" s="2">
        <f>'Moving Avg'!F1298</f>
        <v>32.254919999999991</v>
      </c>
      <c r="H1298" s="2">
        <f>'Moving Avg'!G1298</f>
        <v>31.710396000000006</v>
      </c>
      <c r="I1298" s="2">
        <f>'Moving Avg'!H1298</f>
        <v>32.22922199999995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</row>
    <row r="1299" spans="1:12" ht="13.5" x14ac:dyDescent="0.25">
      <c r="A1299" s="3">
        <f>RSI!A1299</f>
        <v>43900</v>
      </c>
      <c r="B1299" s="2">
        <f>RSI!B1299</f>
        <v>32.7425</v>
      </c>
      <c r="C1299" s="2">
        <f>RSI!I1299</f>
        <v>99.8912724632915</v>
      </c>
      <c r="D1299" s="2">
        <f>MACD!E1299</f>
        <v>-0.38051456123996985</v>
      </c>
      <c r="E1299" s="2">
        <f>MACD!F1299</f>
        <v>-0.35062675203706695</v>
      </c>
      <c r="F1299" s="2">
        <f>'Moving Avg'!D1299</f>
        <v>32.7425</v>
      </c>
      <c r="G1299" s="2">
        <f>'Moving Avg'!F1299</f>
        <v>32.322539999999989</v>
      </c>
      <c r="H1299" s="2">
        <f>'Moving Avg'!G1299</f>
        <v>31.745132000000009</v>
      </c>
      <c r="I1299" s="2">
        <f>'Moving Avg'!H1299</f>
        <v>32.260540999999954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</row>
    <row r="1300" spans="1:12" ht="13.5" x14ac:dyDescent="0.25">
      <c r="A1300" s="3">
        <f>RSI!A1300</f>
        <v>43901</v>
      </c>
      <c r="B1300" s="2">
        <f>RSI!B1300</f>
        <v>32.7425</v>
      </c>
      <c r="C1300" s="2">
        <f>RSI!I1300</f>
        <v>99.8912724632915</v>
      </c>
      <c r="D1300" s="2">
        <f>MACD!E1300</f>
        <v>-0.28205118409891483</v>
      </c>
      <c r="E1300" s="2">
        <f>MACD!F1300</f>
        <v>-0.33691163844943656</v>
      </c>
      <c r="F1300" s="2">
        <f>'Moving Avg'!D1300</f>
        <v>32.7425</v>
      </c>
      <c r="G1300" s="2">
        <f>'Moving Avg'!F1300</f>
        <v>32.390159999999995</v>
      </c>
      <c r="H1300" s="2">
        <f>'Moving Avg'!G1300</f>
        <v>31.779868000000008</v>
      </c>
      <c r="I1300" s="2">
        <f>'Moving Avg'!H1300</f>
        <v>32.291859999999957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</row>
    <row r="1301" spans="1:12" ht="13.5" x14ac:dyDescent="0.25">
      <c r="A1301" s="3">
        <f>RSI!A1301</f>
        <v>43902</v>
      </c>
      <c r="B1301" s="2">
        <f>RSI!B1301</f>
        <v>32.7425</v>
      </c>
      <c r="C1301" s="2">
        <f>RSI!I1301</f>
        <v>99.8912724632915</v>
      </c>
      <c r="D1301" s="2">
        <f>MACD!E1301</f>
        <v>-0.20169325404140892</v>
      </c>
      <c r="E1301" s="2">
        <f>MACD!F1301</f>
        <v>-0.30986796156783109</v>
      </c>
      <c r="F1301" s="2">
        <f>'Moving Avg'!D1301</f>
        <v>32.7425</v>
      </c>
      <c r="G1301" s="2">
        <f>'Moving Avg'!F1301</f>
        <v>32.457779999999993</v>
      </c>
      <c r="H1301" s="2">
        <f>'Moving Avg'!G1301</f>
        <v>31.808198000000012</v>
      </c>
      <c r="I1301" s="2">
        <f>'Moving Avg'!H1301</f>
        <v>32.323178999999961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</row>
    <row r="1302" spans="1:12" ht="13.5" x14ac:dyDescent="0.25">
      <c r="A1302" s="3">
        <f>RSI!A1302</f>
        <v>43903</v>
      </c>
      <c r="B1302" s="2">
        <f>RSI!B1302</f>
        <v>32.7425</v>
      </c>
      <c r="C1302" s="2">
        <f>RSI!I1302</f>
        <v>99.8912724632915</v>
      </c>
      <c r="D1302" s="2">
        <f>MACD!E1302</f>
        <v>-0.13643626320955349</v>
      </c>
      <c r="E1302" s="2">
        <f>MACD!F1302</f>
        <v>-0.27518162189617557</v>
      </c>
      <c r="F1302" s="2">
        <f>'Moving Avg'!D1302</f>
        <v>32.7425</v>
      </c>
      <c r="G1302" s="2">
        <f>'Moving Avg'!F1302</f>
        <v>32.493369999999992</v>
      </c>
      <c r="H1302" s="2">
        <f>'Moving Avg'!G1302</f>
        <v>31.836528000000012</v>
      </c>
      <c r="I1302" s="2">
        <f>'Moving Avg'!H1302</f>
        <v>32.354497999999964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</row>
    <row r="1303" spans="1:12" ht="13.5" x14ac:dyDescent="0.25">
      <c r="A1303" s="3">
        <f>RSI!A1303</f>
        <v>43906</v>
      </c>
      <c r="B1303" s="2">
        <f>RSI!B1303</f>
        <v>32.7425</v>
      </c>
      <c r="C1303" s="2">
        <f>RSI!I1303</f>
        <v>99.8912724632915</v>
      </c>
      <c r="D1303" s="2">
        <f>MACD!E1303</f>
        <v>-8.3754161979932462E-2</v>
      </c>
      <c r="E1303" s="2">
        <f>MACD!F1303</f>
        <v>-0.23689612991292694</v>
      </c>
      <c r="F1303" s="2">
        <f>'Moving Avg'!D1303</f>
        <v>32.7425</v>
      </c>
      <c r="G1303" s="2">
        <f>'Moving Avg'!F1303</f>
        <v>32.528959999999991</v>
      </c>
      <c r="H1303" s="2">
        <f>'Moving Avg'!G1303</f>
        <v>31.864858000000012</v>
      </c>
      <c r="I1303" s="2">
        <f>'Moving Avg'!H1303</f>
        <v>32.385816999999967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</row>
    <row r="1304" spans="1:12" ht="13.5" x14ac:dyDescent="0.25">
      <c r="A1304" s="3">
        <f>RSI!A1304</f>
        <v>43907</v>
      </c>
      <c r="B1304" s="2">
        <f>RSI!B1304</f>
        <v>32.7425</v>
      </c>
      <c r="C1304" s="2">
        <f>RSI!I1304</f>
        <v>99.8912724632915</v>
      </c>
      <c r="D1304" s="2">
        <f>MACD!E1304</f>
        <v>-4.1524548059513222E-2</v>
      </c>
      <c r="E1304" s="2">
        <f>MACD!F1304</f>
        <v>-0.19782181354224421</v>
      </c>
      <c r="F1304" s="2">
        <f>'Moving Avg'!D1304</f>
        <v>32.7425</v>
      </c>
      <c r="G1304" s="2">
        <f>'Moving Avg'!F1304</f>
        <v>32.56454999999999</v>
      </c>
      <c r="H1304" s="2">
        <f>'Moving Avg'!G1304</f>
        <v>31.893188000000013</v>
      </c>
      <c r="I1304" s="2">
        <f>'Moving Avg'!H1304</f>
        <v>32.417135999999971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</row>
    <row r="1305" spans="1:12" ht="13.5" x14ac:dyDescent="0.25">
      <c r="A1305" s="3">
        <f>RSI!A1305</f>
        <v>43908</v>
      </c>
      <c r="B1305" s="2">
        <f>RSI!B1305</f>
        <v>32.7425</v>
      </c>
      <c r="C1305" s="2">
        <f>RSI!I1305</f>
        <v>99.8912724632915</v>
      </c>
      <c r="D1305" s="2">
        <f>MACD!E1305</f>
        <v>-7.9654539844398187E-3</v>
      </c>
      <c r="E1305" s="2">
        <f>MACD!F1305</f>
        <v>-0.15985054163068335</v>
      </c>
      <c r="F1305" s="2">
        <f>'Moving Avg'!D1305</f>
        <v>32.7425</v>
      </c>
      <c r="G1305" s="2">
        <f>'Moving Avg'!F1305</f>
        <v>32.600139999999996</v>
      </c>
      <c r="H1305" s="2">
        <f>'Moving Avg'!G1305</f>
        <v>31.92151800000002</v>
      </c>
      <c r="I1305" s="2">
        <f>'Moving Avg'!H1305</f>
        <v>32.448454999999974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</row>
    <row r="1306" spans="1:12" ht="13.5" x14ac:dyDescent="0.25">
      <c r="A1306" s="3">
        <f>RSI!A1306</f>
        <v>43909</v>
      </c>
      <c r="B1306" s="2">
        <f>RSI!B1306</f>
        <v>32.7425</v>
      </c>
      <c r="C1306" s="2">
        <f>RSI!I1306</f>
        <v>99.8912724632915</v>
      </c>
      <c r="D1306" s="2">
        <f>MACD!E1306</f>
        <v>1.8418057943151211E-2</v>
      </c>
      <c r="E1306" s="2">
        <f>MACD!F1306</f>
        <v>-0.12419682171591644</v>
      </c>
      <c r="F1306" s="2">
        <f>'Moving Avg'!D1306</f>
        <v>32.7425</v>
      </c>
      <c r="G1306" s="2">
        <f>'Moving Avg'!F1306</f>
        <v>32.635729999999995</v>
      </c>
      <c r="H1306" s="2">
        <f>'Moving Avg'!G1306</f>
        <v>31.949848000000021</v>
      </c>
      <c r="I1306" s="2">
        <f>'Moving Avg'!H1306</f>
        <v>32.479773999999978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</row>
    <row r="1307" spans="1:12" ht="13.5" x14ac:dyDescent="0.25">
      <c r="A1307" s="3">
        <f>RSI!A1307</f>
        <v>43913</v>
      </c>
      <c r="B1307" s="2">
        <f>RSI!B1307</f>
        <v>32.7425</v>
      </c>
      <c r="C1307" s="2">
        <f>RSI!I1307</f>
        <v>99.8912724632915</v>
      </c>
      <c r="D1307" s="2">
        <f>MACD!E1307</f>
        <v>3.887900822325463E-2</v>
      </c>
      <c r="E1307" s="2">
        <f>MACD!F1307</f>
        <v>-9.1581655728082231E-2</v>
      </c>
      <c r="F1307" s="2">
        <f>'Moving Avg'!D1307</f>
        <v>32.7425</v>
      </c>
      <c r="G1307" s="2">
        <f>'Moving Avg'!F1307</f>
        <v>32.671319999999994</v>
      </c>
      <c r="H1307" s="2">
        <f>'Moving Avg'!G1307</f>
        <v>31.978178000000021</v>
      </c>
      <c r="I1307" s="2">
        <f>'Moving Avg'!H1307</f>
        <v>32.511092999999981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</row>
    <row r="1308" spans="1:12" ht="13.5" x14ac:dyDescent="0.25">
      <c r="A1308" s="3">
        <f>RSI!A1308</f>
        <v>43914</v>
      </c>
      <c r="B1308" s="2">
        <f>RSI!B1308</f>
        <v>32.7425</v>
      </c>
      <c r="C1308" s="2">
        <f>RSI!I1308</f>
        <v>99.8912724632915</v>
      </c>
      <c r="D1308" s="2">
        <f>MACD!E1308</f>
        <v>5.4466601653835767E-2</v>
      </c>
      <c r="E1308" s="2">
        <f>MACD!F1308</f>
        <v>-6.2372004251698636E-2</v>
      </c>
      <c r="F1308" s="2">
        <f>'Moving Avg'!D1308</f>
        <v>32.7425</v>
      </c>
      <c r="G1308" s="2">
        <f>'Moving Avg'!F1308</f>
        <v>32.706909999999993</v>
      </c>
      <c r="H1308" s="2">
        <f>'Moving Avg'!G1308</f>
        <v>32.006508000000025</v>
      </c>
      <c r="I1308" s="2">
        <f>'Moving Avg'!H1308</f>
        <v>32.542411999999985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</row>
    <row r="1309" spans="1:12" ht="13.5" x14ac:dyDescent="0.25">
      <c r="A1309" s="3">
        <f>RSI!A1309</f>
        <v>43915</v>
      </c>
      <c r="B1309" s="2">
        <f>RSI!B1309</f>
        <v>32.7425</v>
      </c>
      <c r="C1309" s="2">
        <f>RSI!I1309</f>
        <v>99.8912724632915</v>
      </c>
      <c r="D1309" s="2">
        <f>MACD!E1309</f>
        <v>6.605840161621046E-2</v>
      </c>
      <c r="E1309" s="2">
        <f>MACD!F1309</f>
        <v>-3.6685923078116814E-2</v>
      </c>
      <c r="F1309" s="2">
        <f>'Moving Avg'!D1309</f>
        <v>32.7425</v>
      </c>
      <c r="G1309" s="2">
        <f>'Moving Avg'!F1309</f>
        <v>32.742499999999993</v>
      </c>
      <c r="H1309" s="2">
        <f>'Moving Avg'!G1309</f>
        <v>32.033556000000019</v>
      </c>
      <c r="I1309" s="2">
        <f>'Moving Avg'!H1309</f>
        <v>32.573730999999981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</row>
    <row r="1310" spans="1:12" ht="13.5" x14ac:dyDescent="0.25">
      <c r="A1310" s="3">
        <f>RSI!A1310</f>
        <v>43916</v>
      </c>
      <c r="B1310" s="2">
        <f>RSI!B1310</f>
        <v>32.7425</v>
      </c>
      <c r="C1310" s="2">
        <f>RSI!I1310</f>
        <v>99.8912724632915</v>
      </c>
      <c r="D1310" s="2">
        <f>MACD!E1310</f>
        <v>7.4387493876002964E-2</v>
      </c>
      <c r="E1310" s="2">
        <f>MACD!F1310</f>
        <v>-1.4471239687292858E-2</v>
      </c>
      <c r="F1310" s="2">
        <f>'Moving Avg'!D1310</f>
        <v>32.7425</v>
      </c>
      <c r="G1310" s="2">
        <f>'Moving Avg'!F1310</f>
        <v>32.742499999999993</v>
      </c>
      <c r="H1310" s="2">
        <f>'Moving Avg'!G1310</f>
        <v>32.060604000000019</v>
      </c>
      <c r="I1310" s="2">
        <f>'Moving Avg'!H1310</f>
        <v>32.605049999999984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</row>
    <row r="1311" spans="1:12" ht="13.5" x14ac:dyDescent="0.25">
      <c r="A1311" s="3">
        <f>RSI!A1311</f>
        <v>43917</v>
      </c>
      <c r="B1311" s="2">
        <f>RSI!B1311</f>
        <v>32.7425</v>
      </c>
      <c r="C1311" s="2">
        <f>RSI!I1311</f>
        <v>99.8912724632915</v>
      </c>
      <c r="D1311" s="2">
        <f>MACD!E1311</f>
        <v>8.0065415231956649E-2</v>
      </c>
      <c r="E1311" s="2">
        <f>MACD!F1311</f>
        <v>4.4360912965570425E-3</v>
      </c>
      <c r="F1311" s="2">
        <f>'Moving Avg'!D1311</f>
        <v>32.7425</v>
      </c>
      <c r="G1311" s="2">
        <f>'Moving Avg'!F1311</f>
        <v>32.742499999999993</v>
      </c>
      <c r="H1311" s="2">
        <f>'Moving Avg'!G1311</f>
        <v>32.08765200000002</v>
      </c>
      <c r="I1311" s="2">
        <f>'Moving Avg'!H1311</f>
        <v>32.636368999999988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</row>
    <row r="1312" spans="1:12" ht="13.5" x14ac:dyDescent="0.25">
      <c r="A1312" s="3">
        <f>RSI!A1312</f>
        <v>43920</v>
      </c>
      <c r="B1312" s="2">
        <f>RSI!B1312</f>
        <v>32.7425</v>
      </c>
      <c r="C1312" s="2">
        <f>RSI!I1312</f>
        <v>99.8912724632915</v>
      </c>
      <c r="D1312" s="2">
        <f>MACD!E1312</f>
        <v>8.360150273041711E-2</v>
      </c>
      <c r="E1312" s="2">
        <f>MACD!F1312</f>
        <v>2.0269173583329057E-2</v>
      </c>
      <c r="F1312" s="2">
        <f>'Moving Avg'!D1312</f>
        <v>32.7425</v>
      </c>
      <c r="G1312" s="2">
        <f>'Moving Avg'!F1312</f>
        <v>32.742499999999993</v>
      </c>
      <c r="H1312" s="2">
        <f>'Moving Avg'!G1312</f>
        <v>32.11470000000002</v>
      </c>
      <c r="I1312" s="2">
        <f>'Moving Avg'!H1312</f>
        <v>32.661744499999998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</row>
    <row r="1313" spans="1:12" ht="13.5" x14ac:dyDescent="0.25">
      <c r="A1313" s="3">
        <f>RSI!A1313</f>
        <v>43921</v>
      </c>
      <c r="B1313" s="2">
        <f>RSI!B1313</f>
        <v>32.7425</v>
      </c>
      <c r="C1313" s="2">
        <f>RSI!I1313</f>
        <v>99.8912724632915</v>
      </c>
      <c r="D1313" s="2">
        <f>MACD!E1313</f>
        <v>8.5419217975875483E-2</v>
      </c>
      <c r="E1313" s="2">
        <f>MACD!F1313</f>
        <v>3.3299182461838342E-2</v>
      </c>
      <c r="F1313" s="2">
        <f>'Moving Avg'!D1313</f>
        <v>32.7425</v>
      </c>
      <c r="G1313" s="2">
        <f>'Moving Avg'!F1313</f>
        <v>32.742499999999993</v>
      </c>
      <c r="H1313" s="2">
        <f>'Moving Avg'!G1313</f>
        <v>32.141748000000021</v>
      </c>
      <c r="I1313" s="2">
        <f>'Moving Avg'!H1313</f>
        <v>32.680927500000003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</row>
    <row r="1314" spans="1:12" ht="13.5" x14ac:dyDescent="0.25">
      <c r="A1314" s="3">
        <f>RSI!A1314</f>
        <v>43922</v>
      </c>
      <c r="B1314" s="2">
        <f>RSI!B1314</f>
        <v>31.760200000000001</v>
      </c>
      <c r="C1314" s="2">
        <f>RSI!I1314</f>
        <v>15.80598774369841</v>
      </c>
      <c r="D1314" s="2">
        <f>MACD!E1314</f>
        <v>0.15863287843341567</v>
      </c>
      <c r="E1314" s="2">
        <f>MACD!F1314</f>
        <v>5.8365921656153813E-2</v>
      </c>
      <c r="F1314" s="2">
        <f>'Moving Avg'!D1314</f>
        <v>32.546039999999998</v>
      </c>
      <c r="G1314" s="2">
        <f>'Moving Avg'!F1314</f>
        <v>32.693384999999992</v>
      </c>
      <c r="H1314" s="2">
        <f>'Moving Avg'!G1314</f>
        <v>32.14915000000002</v>
      </c>
      <c r="I1314" s="2">
        <f>'Moving Avg'!H1314</f>
        <v>32.6887215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</row>
    <row r="1315" spans="1:12" ht="13.5" x14ac:dyDescent="0.25">
      <c r="A1315" s="3">
        <f>RSI!A1315</f>
        <v>43923</v>
      </c>
      <c r="B1315" s="2">
        <f>RSI!B1315</f>
        <v>31.760200000000001</v>
      </c>
      <c r="C1315" s="2">
        <f>RSI!I1315</f>
        <v>15.80598774369841</v>
      </c>
      <c r="D1315" s="2">
        <f>MACD!E1315</f>
        <v>0.22538052832541666</v>
      </c>
      <c r="E1315" s="2">
        <f>MACD!F1315</f>
        <v>9.1768842990006386E-2</v>
      </c>
      <c r="F1315" s="2">
        <f>'Moving Avg'!D1315</f>
        <v>32.349579999999996</v>
      </c>
      <c r="G1315" s="2">
        <f>'Moving Avg'!F1315</f>
        <v>32.644269999999999</v>
      </c>
      <c r="H1315" s="2">
        <f>'Moving Avg'!G1315</f>
        <v>32.156552000000012</v>
      </c>
      <c r="I1315" s="2">
        <f>'Moving Avg'!H1315</f>
        <v>32.689753500000009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31.760200000000001</v>
      </c>
      <c r="C1316" s="2">
        <f>RSI!I1316</f>
        <v>15.80598774369841</v>
      </c>
      <c r="D1316" s="2">
        <f>MACD!E1316</f>
        <v>0.28630155854478545</v>
      </c>
      <c r="E1316" s="2">
        <f>MACD!F1316</f>
        <v>0.13067538610096219</v>
      </c>
      <c r="F1316" s="2">
        <f>'Moving Avg'!D1316</f>
        <v>32.153120000000001</v>
      </c>
      <c r="G1316" s="2">
        <f>'Moving Avg'!F1316</f>
        <v>32.595155000000005</v>
      </c>
      <c r="H1316" s="2">
        <f>'Moving Avg'!G1316</f>
        <v>32.163954000000011</v>
      </c>
      <c r="I1316" s="2">
        <f>'Moving Avg'!H1316</f>
        <v>32.683703000000008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31.760200000000001</v>
      </c>
      <c r="C1317" s="2">
        <f>RSI!I1317</f>
        <v>15.80598774369841</v>
      </c>
      <c r="D1317" s="2">
        <f>MACD!E1317</f>
        <v>0.34196331659649104</v>
      </c>
      <c r="E1317" s="2">
        <f>MACD!F1317</f>
        <v>0.17293297220006798</v>
      </c>
      <c r="F1317" s="2">
        <f>'Moving Avg'!D1317</f>
        <v>31.956659999999999</v>
      </c>
      <c r="G1317" s="2">
        <f>'Moving Avg'!F1317</f>
        <v>32.546040000000012</v>
      </c>
      <c r="H1317" s="2">
        <f>'Moving Avg'!G1317</f>
        <v>32.171356000000003</v>
      </c>
      <c r="I1317" s="2">
        <f>'Moving Avg'!H1317</f>
        <v>32.67025000000001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31.760200000000001</v>
      </c>
      <c r="C1318" s="2">
        <f>RSI!I1318</f>
        <v>15.80598774369841</v>
      </c>
      <c r="D1318" s="2">
        <f>MACD!E1318</f>
        <v>0.39287024023703054</v>
      </c>
      <c r="E1318" s="2">
        <f>MACD!F1318</f>
        <v>0.21692042580746052</v>
      </c>
      <c r="F1318" s="2">
        <f>'Moving Avg'!D1318</f>
        <v>31.760200000000005</v>
      </c>
      <c r="G1318" s="2">
        <f>'Moving Avg'!F1318</f>
        <v>32.496925000000019</v>
      </c>
      <c r="H1318" s="2">
        <f>'Moving Avg'!G1318</f>
        <v>32.178758000000009</v>
      </c>
      <c r="I1318" s="2">
        <f>'Moving Avg'!H1318</f>
        <v>32.649074000000013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31.760200000000001</v>
      </c>
      <c r="C1319" s="2">
        <f>RSI!I1319</f>
        <v>15.80598774369841</v>
      </c>
      <c r="D1319" s="2">
        <f>MACD!E1319</f>
        <v>0.43947173038006326</v>
      </c>
      <c r="E1319" s="2">
        <f>MACD!F1319</f>
        <v>0.26143068672198111</v>
      </c>
      <c r="F1319" s="2">
        <f>'Moving Avg'!D1319</f>
        <v>31.760200000000005</v>
      </c>
      <c r="G1319" s="2">
        <f>'Moving Avg'!F1319</f>
        <v>32.447810000000018</v>
      </c>
      <c r="H1319" s="2">
        <f>'Moving Avg'!G1319</f>
        <v>32.186160000000001</v>
      </c>
      <c r="I1319" s="2">
        <f>'Moving Avg'!H1319</f>
        <v>32.619819000000014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</row>
    <row r="1320" spans="1:12" ht="13.5" x14ac:dyDescent="0.25">
      <c r="A1320" s="3">
        <f>RSI!A1320</f>
        <v>43934</v>
      </c>
      <c r="B1320" s="2">
        <f>RSI!B1320</f>
        <v>31.760200000000001</v>
      </c>
      <c r="C1320" s="2">
        <f>RSI!I1320</f>
        <v>15.80598774369841</v>
      </c>
      <c r="D1320" s="2">
        <f>MACD!E1320</f>
        <v>0.48216894652767905</v>
      </c>
      <c r="E1320" s="2">
        <f>MACD!F1320</f>
        <v>0.30557833868312068</v>
      </c>
      <c r="F1320" s="2">
        <f>'Moving Avg'!D1320</f>
        <v>31.760200000000005</v>
      </c>
      <c r="G1320" s="2">
        <f>'Moving Avg'!F1320</f>
        <v>32.398695000000018</v>
      </c>
      <c r="H1320" s="2">
        <f>'Moving Avg'!G1320</f>
        <v>32.193562</v>
      </c>
      <c r="I1320" s="2">
        <f>'Moving Avg'!H1320</f>
        <v>32.582129500000022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</row>
    <row r="1321" spans="1:12" ht="13.5" x14ac:dyDescent="0.25">
      <c r="A1321" s="3">
        <f>RSI!A1321</f>
        <v>43935</v>
      </c>
      <c r="B1321" s="2">
        <f>RSI!B1321</f>
        <v>31.760200000000001</v>
      </c>
      <c r="C1321" s="2">
        <f>RSI!I1321</f>
        <v>15.80598774369841</v>
      </c>
      <c r="D1321" s="2">
        <f>MACD!E1321</f>
        <v>0.52132068058602954</v>
      </c>
      <c r="E1321" s="2">
        <f>MACD!F1321</f>
        <v>0.34872680706370246</v>
      </c>
      <c r="F1321" s="2">
        <f>'Moving Avg'!D1321</f>
        <v>31.760200000000005</v>
      </c>
      <c r="G1321" s="2">
        <f>'Moving Avg'!F1321</f>
        <v>32.349580000000017</v>
      </c>
      <c r="H1321" s="2">
        <f>'Moving Avg'!G1321</f>
        <v>32.200963999999992</v>
      </c>
      <c r="I1321" s="2">
        <f>'Moving Avg'!H1321</f>
        <v>32.535613500000025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</row>
    <row r="1322" spans="1:12" ht="13.5" x14ac:dyDescent="0.25">
      <c r="A1322" s="3">
        <f>RSI!A1322</f>
        <v>43936</v>
      </c>
      <c r="B1322" s="2">
        <f>RSI!B1322</f>
        <v>31.760200000000001</v>
      </c>
      <c r="C1322" s="2">
        <f>RSI!I1322</f>
        <v>15.80598774369841</v>
      </c>
      <c r="D1322" s="2">
        <f>MACD!E1322</f>
        <v>0.5572484416791994</v>
      </c>
      <c r="E1322" s="2">
        <f>MACD!F1322</f>
        <v>0.3904311339868019</v>
      </c>
      <c r="F1322" s="2">
        <f>'Moving Avg'!D1322</f>
        <v>31.760200000000005</v>
      </c>
      <c r="G1322" s="2">
        <f>'Moving Avg'!F1322</f>
        <v>32.300465000000017</v>
      </c>
      <c r="H1322" s="2">
        <f>'Moving Avg'!G1322</f>
        <v>32.208365999999991</v>
      </c>
      <c r="I1322" s="2">
        <f>'Moving Avg'!H1322</f>
        <v>32.47988000000003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</row>
    <row r="1323" spans="1:12" ht="13.5" x14ac:dyDescent="0.25">
      <c r="A1323" s="3">
        <f>RSI!A1323</f>
        <v>43937</v>
      </c>
      <c r="B1323" s="2">
        <f>RSI!B1323</f>
        <v>31.760200000000001</v>
      </c>
      <c r="C1323" s="2">
        <f>RSI!I1323</f>
        <v>15.80598774369841</v>
      </c>
      <c r="D1323" s="2">
        <f>MACD!E1323</f>
        <v>0.5902408648527171</v>
      </c>
      <c r="E1323" s="2">
        <f>MACD!F1323</f>
        <v>0.43039308015998495</v>
      </c>
      <c r="F1323" s="2">
        <f>'Moving Avg'!D1323</f>
        <v>31.760200000000005</v>
      </c>
      <c r="G1323" s="2">
        <f>'Moving Avg'!F1323</f>
        <v>32.251350000000016</v>
      </c>
      <c r="H1323" s="2">
        <f>'Moving Avg'!G1323</f>
        <v>32.21576799999999</v>
      </c>
      <c r="I1323" s="2">
        <f>'Moving Avg'!H1323</f>
        <v>32.414501500000036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</row>
    <row r="1324" spans="1:12" ht="13.5" x14ac:dyDescent="0.25">
      <c r="A1324" s="3">
        <f>RSI!A1324</f>
        <v>43938</v>
      </c>
      <c r="B1324" s="2">
        <f>RSI!B1324</f>
        <v>31.760200000000001</v>
      </c>
      <c r="C1324" s="2">
        <f>RSI!I1324</f>
        <v>15.80598774369841</v>
      </c>
      <c r="D1324" s="2">
        <f>MACD!E1324</f>
        <v>0.46943446289633073</v>
      </c>
      <c r="E1324" s="2">
        <f>MACD!F1324</f>
        <v>0.43820135670725413</v>
      </c>
      <c r="F1324" s="2">
        <f>'Moving Avg'!D1324</f>
        <v>31.760200000000005</v>
      </c>
      <c r="G1324" s="2">
        <f>'Moving Avg'!F1324</f>
        <v>32.202235000000016</v>
      </c>
      <c r="H1324" s="2">
        <f>'Moving Avg'!G1324</f>
        <v>32.223169999999989</v>
      </c>
      <c r="I1324" s="2">
        <f>'Moving Avg'!H1324</f>
        <v>32.349123000000034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</row>
    <row r="1325" spans="1:12" ht="13.5" x14ac:dyDescent="0.25">
      <c r="A1325" s="3">
        <f>RSI!A1325</f>
        <v>43941</v>
      </c>
      <c r="B1325" s="2">
        <f>RSI!B1325</f>
        <v>31.760200000000001</v>
      </c>
      <c r="C1325" s="2">
        <f>RSI!I1325</f>
        <v>15.80598774369841</v>
      </c>
      <c r="D1325" s="2">
        <f>MACD!E1325</f>
        <v>0.36943589198580895</v>
      </c>
      <c r="E1325" s="2">
        <f>MACD!F1325</f>
        <v>0.42444826376296513</v>
      </c>
      <c r="F1325" s="2">
        <f>'Moving Avg'!D1325</f>
        <v>31.760200000000005</v>
      </c>
      <c r="G1325" s="2">
        <f>'Moving Avg'!F1325</f>
        <v>32.153120000000015</v>
      </c>
      <c r="H1325" s="2">
        <f>'Moving Avg'!G1325</f>
        <v>32.230571999999981</v>
      </c>
      <c r="I1325" s="2">
        <f>'Moving Avg'!H1325</f>
        <v>32.28374450000004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</row>
    <row r="1326" spans="1:12" ht="13.5" x14ac:dyDescent="0.25">
      <c r="A1326" s="3">
        <f>RSI!A1326</f>
        <v>43942</v>
      </c>
      <c r="B1326" s="2">
        <f>RSI!B1326</f>
        <v>31.760200000000001</v>
      </c>
      <c r="C1326" s="2">
        <f>RSI!I1326</f>
        <v>15.80598774369841</v>
      </c>
      <c r="D1326" s="2">
        <f>MACD!E1326</f>
        <v>0.28687933766006779</v>
      </c>
      <c r="E1326" s="2">
        <f>MACD!F1326</f>
        <v>0.39693447854238567</v>
      </c>
      <c r="F1326" s="2">
        <f>'Moving Avg'!D1326</f>
        <v>31.760200000000005</v>
      </c>
      <c r="G1326" s="2">
        <f>'Moving Avg'!F1326</f>
        <v>32.104005000000015</v>
      </c>
      <c r="H1326" s="2">
        <f>'Moving Avg'!G1326</f>
        <v>32.23797399999998</v>
      </c>
      <c r="I1326" s="2">
        <f>'Moving Avg'!H1326</f>
        <v>32.218366000000039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</row>
    <row r="1327" spans="1:12" ht="13.5" x14ac:dyDescent="0.25">
      <c r="A1327" s="3">
        <f>RSI!A1327</f>
        <v>43943</v>
      </c>
      <c r="B1327" s="2">
        <f>RSI!B1327</f>
        <v>31.760200000000001</v>
      </c>
      <c r="C1327" s="2">
        <f>RSI!I1327</f>
        <v>15.80598774369841</v>
      </c>
      <c r="D1327" s="2">
        <f>MACD!E1327</f>
        <v>0.21892899637738594</v>
      </c>
      <c r="E1327" s="2">
        <f>MACD!F1327</f>
        <v>0.36133338210938576</v>
      </c>
      <c r="F1327" s="2">
        <f>'Moving Avg'!D1327</f>
        <v>31.760200000000005</v>
      </c>
      <c r="G1327" s="2">
        <f>'Moving Avg'!F1327</f>
        <v>32.054890000000015</v>
      </c>
      <c r="H1327" s="2">
        <f>'Moving Avg'!G1327</f>
        <v>32.245375999999972</v>
      </c>
      <c r="I1327" s="2">
        <f>'Moving Avg'!H1327</f>
        <v>32.152987500000037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</row>
    <row r="1328" spans="1:12" ht="13.5" x14ac:dyDescent="0.25">
      <c r="A1328" s="3">
        <f>RSI!A1328</f>
        <v>43944</v>
      </c>
      <c r="B1328" s="2">
        <f>RSI!B1328</f>
        <v>31.760200000000001</v>
      </c>
      <c r="C1328" s="2">
        <f>RSI!I1328</f>
        <v>15.805987743698424</v>
      </c>
      <c r="D1328" s="2">
        <f>MACD!E1328</f>
        <v>0.16319663216586378</v>
      </c>
      <c r="E1328" s="2">
        <f>MACD!F1328</f>
        <v>0.32170603212068138</v>
      </c>
      <c r="F1328" s="2">
        <f>'Moving Avg'!D1328</f>
        <v>31.760200000000005</v>
      </c>
      <c r="G1328" s="2">
        <f>'Moving Avg'!F1328</f>
        <v>32.005775000000014</v>
      </c>
      <c r="H1328" s="2">
        <f>'Moving Avg'!G1328</f>
        <v>32.252777999999971</v>
      </c>
      <c r="I1328" s="2">
        <f>'Moving Avg'!H1328</f>
        <v>32.094300000000032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</row>
    <row r="1329" spans="1:12" ht="13.5" x14ac:dyDescent="0.25">
      <c r="A1329" s="3">
        <f>RSI!A1329</f>
        <v>43945</v>
      </c>
      <c r="B1329" s="2">
        <f>RSI!B1329</f>
        <v>31.760200000000001</v>
      </c>
      <c r="C1329" s="2">
        <f>RSI!I1329</f>
        <v>15.80598774369841</v>
      </c>
      <c r="D1329" s="2">
        <f>MACD!E1329</f>
        <v>0.11767188377032411</v>
      </c>
      <c r="E1329" s="2">
        <f>MACD!F1329</f>
        <v>0.28089920245060995</v>
      </c>
      <c r="F1329" s="2">
        <f>'Moving Avg'!D1329</f>
        <v>31.760200000000005</v>
      </c>
      <c r="G1329" s="2">
        <f>'Moving Avg'!F1329</f>
        <v>31.95666000000001</v>
      </c>
      <c r="H1329" s="2">
        <f>'Moving Avg'!G1329</f>
        <v>32.26017999999997</v>
      </c>
      <c r="I1329" s="2">
        <f>'Moving Avg'!H1329</f>
        <v>32.045364000000035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</row>
    <row r="1330" spans="1:12" ht="13.5" x14ac:dyDescent="0.25">
      <c r="A1330" s="3">
        <f>RSI!A1330</f>
        <v>43948</v>
      </c>
      <c r="B1330" s="2">
        <f>RSI!B1330</f>
        <v>31.760200000000001</v>
      </c>
      <c r="C1330" s="2">
        <f>RSI!I1330</f>
        <v>15.80598774369841</v>
      </c>
      <c r="D1330" s="2">
        <f>MACD!E1330</f>
        <v>8.0663355725153707E-2</v>
      </c>
      <c r="E1330" s="2">
        <f>MACD!F1330</f>
        <v>0.24085203310551873</v>
      </c>
      <c r="F1330" s="2">
        <f>'Moving Avg'!D1330</f>
        <v>31.760200000000005</v>
      </c>
      <c r="G1330" s="2">
        <f>'Moving Avg'!F1330</f>
        <v>31.90754500000001</v>
      </c>
      <c r="H1330" s="2">
        <f>'Moving Avg'!G1330</f>
        <v>32.267581999999969</v>
      </c>
      <c r="I1330" s="2">
        <f>'Moving Avg'!H1330</f>
        <v>32.005752500000028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</row>
    <row r="1331" spans="1:12" ht="13.5" x14ac:dyDescent="0.25">
      <c r="A1331" s="3">
        <f>RSI!A1331</f>
        <v>43949</v>
      </c>
      <c r="B1331" s="2">
        <f>RSI!B1331</f>
        <v>31.760200000000001</v>
      </c>
      <c r="C1331" s="2">
        <f>RSI!I1331</f>
        <v>15.80598774369841</v>
      </c>
      <c r="D1331" s="2">
        <f>MACD!E1331</f>
        <v>5.074882969859118E-2</v>
      </c>
      <c r="E1331" s="2">
        <f>MACD!F1331</f>
        <v>0.20283139242413323</v>
      </c>
      <c r="F1331" s="2">
        <f>'Moving Avg'!D1331</f>
        <v>31.760200000000005</v>
      </c>
      <c r="G1331" s="2">
        <f>'Moving Avg'!F1331</f>
        <v>31.858430000000009</v>
      </c>
      <c r="H1331" s="2">
        <f>'Moving Avg'!G1331</f>
        <v>32.274983999999961</v>
      </c>
      <c r="I1331" s="2">
        <f>'Moving Avg'!H1331</f>
        <v>31.975038500000032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</row>
    <row r="1332" spans="1:12" ht="13.5" x14ac:dyDescent="0.25">
      <c r="A1332" s="3">
        <f>RSI!A1332</f>
        <v>43950</v>
      </c>
      <c r="B1332" s="2">
        <f>RSI!B1332</f>
        <v>31.760200000000001</v>
      </c>
      <c r="C1332" s="2">
        <f>RSI!I1332</f>
        <v>15.80598774369841</v>
      </c>
      <c r="D1332" s="2">
        <f>MACD!E1332</f>
        <v>2.6733188741047798E-2</v>
      </c>
      <c r="E1332" s="2">
        <f>MACD!F1332</f>
        <v>0.16761175168751616</v>
      </c>
      <c r="F1332" s="2">
        <f>'Moving Avg'!D1332</f>
        <v>31.760200000000005</v>
      </c>
      <c r="G1332" s="2">
        <f>'Moving Avg'!F1332</f>
        <v>31.809315000000009</v>
      </c>
      <c r="H1332" s="2">
        <f>'Moving Avg'!G1332</f>
        <v>32.269573999999963</v>
      </c>
      <c r="I1332" s="2">
        <f>'Moving Avg'!H1332</f>
        <v>31.944324500000029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</row>
    <row r="1333" spans="1:12" ht="13.5" x14ac:dyDescent="0.25">
      <c r="A1333" s="3">
        <f>RSI!A1333</f>
        <v>43951</v>
      </c>
      <c r="B1333" s="2">
        <f>RSI!B1333</f>
        <v>32.706899999999997</v>
      </c>
      <c r="C1333" s="2">
        <f>RSI!I1333</f>
        <v>80.494486027494816</v>
      </c>
      <c r="D1333" s="2">
        <f>MACD!E1333</f>
        <v>-6.2513062023299426E-2</v>
      </c>
      <c r="E1333" s="2">
        <f>MACD!F1333</f>
        <v>0.12158678894535305</v>
      </c>
      <c r="F1333" s="2">
        <f>'Moving Avg'!D1333</f>
        <v>31.949540000000002</v>
      </c>
      <c r="G1333" s="2">
        <f>'Moving Avg'!F1333</f>
        <v>31.807535000000009</v>
      </c>
      <c r="H1333" s="2">
        <f>'Moving Avg'!G1333</f>
        <v>32.283097999999967</v>
      </c>
      <c r="I1333" s="2">
        <f>'Moving Avg'!H1333</f>
        <v>31.91834400000003</v>
      </c>
      <c r="J1333" s="6" t="str">
        <f>OBV!F1333</f>
        <v>BULLISH</v>
      </c>
      <c r="K1333" s="6" t="str">
        <f>OBV!G1333</f>
        <v>NEUTRAL</v>
      </c>
      <c r="L1333" s="6" t="str">
        <f>OBV!H1333</f>
        <v>CONFIRMED BULLISH</v>
      </c>
    </row>
    <row r="1334" spans="1:12" ht="13.5" x14ac:dyDescent="0.25">
      <c r="A1334" s="3">
        <f>RSI!A1334</f>
        <v>43955</v>
      </c>
      <c r="B1334" s="2">
        <f>RSI!B1334</f>
        <v>33.098399999999998</v>
      </c>
      <c r="C1334" s="2">
        <f>RSI!I1334</f>
        <v>85.467249078477167</v>
      </c>
      <c r="D1334" s="2">
        <f>MACD!E1334</f>
        <v>-0.17151154268456281</v>
      </c>
      <c r="E1334" s="2">
        <f>MACD!F1334</f>
        <v>6.2967122619369875E-2</v>
      </c>
      <c r="F1334" s="2">
        <f>'Moving Avg'!D1334</f>
        <v>32.217179999999999</v>
      </c>
      <c r="G1334" s="2">
        <f>'Moving Avg'!F1334</f>
        <v>31.874445000000001</v>
      </c>
      <c r="H1334" s="2">
        <f>'Moving Avg'!G1334</f>
        <v>32.304451999999969</v>
      </c>
      <c r="I1334" s="2">
        <f>'Moving Avg'!H1334</f>
        <v>31.894321000000033</v>
      </c>
      <c r="J1334" s="6" t="str">
        <f>OBV!F1334</f>
        <v>BULLISH</v>
      </c>
      <c r="K1334" s="6" t="str">
        <f>OBV!G1334</f>
        <v>NEUTRAL</v>
      </c>
      <c r="L1334" s="6" t="str">
        <f>OBV!H1334</f>
        <v>CONFIRMED BULLISH</v>
      </c>
    </row>
    <row r="1335" spans="1:12" ht="13.5" x14ac:dyDescent="0.25">
      <c r="A1335" s="3">
        <f>RSI!A1335</f>
        <v>43956</v>
      </c>
      <c r="B1335" s="2">
        <f>RSI!B1335</f>
        <v>34.087800000000001</v>
      </c>
      <c r="C1335" s="2">
        <f>RSI!I1335</f>
        <v>91.420281349912813</v>
      </c>
      <c r="D1335" s="2">
        <f>MACD!E1335</f>
        <v>-0.34349369656236917</v>
      </c>
      <c r="E1335" s="2">
        <f>MACD!F1335</f>
        <v>-1.8325041216977929E-2</v>
      </c>
      <c r="F1335" s="2">
        <f>'Moving Avg'!D1335</f>
        <v>32.682699999999997</v>
      </c>
      <c r="G1335" s="2">
        <f>'Moving Avg'!F1335</f>
        <v>31.990825000000001</v>
      </c>
      <c r="H1335" s="2">
        <f>'Moving Avg'!G1335</f>
        <v>32.345593999999977</v>
      </c>
      <c r="I1335" s="2">
        <f>'Moving Avg'!H1335</f>
        <v>31.875245000000032</v>
      </c>
      <c r="J1335" s="6" t="str">
        <f>OBV!F1335</f>
        <v>BULLISH</v>
      </c>
      <c r="K1335" s="6" t="str">
        <f>OBV!G1335</f>
        <v>NEUTRAL</v>
      </c>
      <c r="L1335" s="6" t="str">
        <f>OBV!H1335</f>
        <v>CONFIRMED BULLISH</v>
      </c>
    </row>
    <row r="1336" spans="1:12" ht="13.5" x14ac:dyDescent="0.25">
      <c r="A1336" s="3">
        <f>RSI!A1336</f>
        <v>43957</v>
      </c>
      <c r="B1336" s="2">
        <f>RSI!B1336</f>
        <v>34.087800000000001</v>
      </c>
      <c r="C1336" s="2">
        <f>RSI!I1336</f>
        <v>91.420281349912813</v>
      </c>
      <c r="D1336" s="2">
        <f>MACD!E1336</f>
        <v>-0.50084844736050371</v>
      </c>
      <c r="E1336" s="2">
        <f>MACD!F1336</f>
        <v>-0.1148297224456831</v>
      </c>
      <c r="F1336" s="2">
        <f>'Moving Avg'!D1336</f>
        <v>33.148220000000002</v>
      </c>
      <c r="G1336" s="2">
        <f>'Moving Avg'!F1336</f>
        <v>32.107205</v>
      </c>
      <c r="H1336" s="2">
        <f>'Moving Avg'!G1336</f>
        <v>32.386735999999978</v>
      </c>
      <c r="I1336" s="2">
        <f>'Moving Avg'!H1336</f>
        <v>31.856169000000037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</row>
    <row r="1337" spans="1:12" ht="13.5" x14ac:dyDescent="0.25">
      <c r="A1337" s="3">
        <f>RSI!A1337</f>
        <v>43958</v>
      </c>
      <c r="B1337" s="2">
        <f>RSI!B1337</f>
        <v>35.013100000000001</v>
      </c>
      <c r="C1337" s="2">
        <f>RSI!I1337</f>
        <v>94.059575983776313</v>
      </c>
      <c r="D1337" s="2">
        <f>MACD!E1337</f>
        <v>-0.71349050627802058</v>
      </c>
      <c r="E1337" s="2">
        <f>MACD!F1337</f>
        <v>-0.2345618792121506</v>
      </c>
      <c r="F1337" s="2">
        <f>'Moving Avg'!D1337</f>
        <v>33.7988</v>
      </c>
      <c r="G1337" s="2">
        <f>'Moving Avg'!F1337</f>
        <v>32.269850000000005</v>
      </c>
      <c r="H1337" s="2">
        <f>'Moving Avg'!G1337</f>
        <v>32.446383999999981</v>
      </c>
      <c r="I1337" s="2">
        <f>'Moving Avg'!H1337</f>
        <v>31.841719500000039</v>
      </c>
      <c r="J1337" s="6" t="str">
        <f>OBV!F1337</f>
        <v>BULLISH</v>
      </c>
      <c r="K1337" s="6" t="str">
        <f>OBV!G1337</f>
        <v>NEUTRAL</v>
      </c>
      <c r="L1337" s="6" t="str">
        <f>OBV!H1337</f>
        <v>CONFIRMED BULLISH</v>
      </c>
    </row>
    <row r="1338" spans="1:12" ht="13.5" x14ac:dyDescent="0.25">
      <c r="A1338" s="3">
        <f>RSI!A1338</f>
        <v>43959</v>
      </c>
      <c r="B1338" s="2">
        <f>RSI!B1338</f>
        <v>35.013100000000001</v>
      </c>
      <c r="C1338" s="2">
        <f>RSI!I1338</f>
        <v>94.059575983776313</v>
      </c>
      <c r="D1338" s="2">
        <f>MACD!E1338</f>
        <v>-0.9090295495179177</v>
      </c>
      <c r="E1338" s="2">
        <f>MACD!F1338</f>
        <v>-0.36945541327330406</v>
      </c>
      <c r="F1338" s="2">
        <f>'Moving Avg'!D1338</f>
        <v>34.260040000000004</v>
      </c>
      <c r="G1338" s="2">
        <f>'Moving Avg'!F1338</f>
        <v>32.432495000000003</v>
      </c>
      <c r="H1338" s="2">
        <f>'Moving Avg'!G1338</f>
        <v>32.506031999999983</v>
      </c>
      <c r="I1338" s="2">
        <f>'Moving Avg'!H1338</f>
        <v>31.827270000000041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</row>
    <row r="1339" spans="1:12" ht="13.5" x14ac:dyDescent="0.25">
      <c r="A1339" s="3">
        <f>RSI!A1339</f>
        <v>43962</v>
      </c>
      <c r="B1339" s="2">
        <f>RSI!B1339</f>
        <v>35.013100000000001</v>
      </c>
      <c r="C1339" s="2">
        <f>RSI!I1339</f>
        <v>94.059575983776313</v>
      </c>
      <c r="D1339" s="2">
        <f>MACD!E1339</f>
        <v>-1.0889404289848699</v>
      </c>
      <c r="E1339" s="2">
        <f>MACD!F1339</f>
        <v>-0.51335241641561724</v>
      </c>
      <c r="F1339" s="2">
        <f>'Moving Avg'!D1339</f>
        <v>34.642980000000009</v>
      </c>
      <c r="G1339" s="2">
        <f>'Moving Avg'!F1339</f>
        <v>32.595140000000001</v>
      </c>
      <c r="H1339" s="2">
        <f>'Moving Avg'!G1339</f>
        <v>32.565679999999979</v>
      </c>
      <c r="I1339" s="2">
        <f>'Moving Avg'!H1339</f>
        <v>31.818479000000039</v>
      </c>
      <c r="J1339" s="6" t="str">
        <f>OBV!F1339</f>
        <v>BULLISH</v>
      </c>
      <c r="K1339" s="6" t="str">
        <f>OBV!G1339</f>
        <v>NEUTRAL</v>
      </c>
      <c r="L1339" s="6" t="str">
        <f>OBV!H1339</f>
        <v>CONFIRMED BULLISH</v>
      </c>
    </row>
    <row r="1340" spans="1:12" ht="13.5" x14ac:dyDescent="0.25">
      <c r="A1340" s="3">
        <f>RSI!A1340</f>
        <v>43963</v>
      </c>
      <c r="B1340" s="2">
        <f>RSI!B1340</f>
        <v>36.0595</v>
      </c>
      <c r="C1340" s="2">
        <f>RSI!I1340</f>
        <v>95.858872240598174</v>
      </c>
      <c r="D1340" s="2">
        <f>MACD!E1340</f>
        <v>-1.332067865273963</v>
      </c>
      <c r="E1340" s="2">
        <f>MACD!F1340</f>
        <v>-0.67709550618728642</v>
      </c>
      <c r="F1340" s="2">
        <f>'Moving Avg'!D1340</f>
        <v>35.037320000000001</v>
      </c>
      <c r="G1340" s="2">
        <f>'Moving Avg'!F1340</f>
        <v>32.810105000000007</v>
      </c>
      <c r="H1340" s="2">
        <f>'Moving Avg'!G1340</f>
        <v>32.632019999999983</v>
      </c>
      <c r="I1340" s="2">
        <f>'Moving Avg'!H1340</f>
        <v>31.820401000000043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</row>
    <row r="1341" spans="1:12" ht="13.5" x14ac:dyDescent="0.25">
      <c r="A1341" s="3">
        <f>RSI!A1341</f>
        <v>43964</v>
      </c>
      <c r="B1341" s="2">
        <f>RSI!B1341</f>
        <v>37.119999999999997</v>
      </c>
      <c r="C1341" s="2">
        <f>RSI!I1341</f>
        <v>96.887738520737216</v>
      </c>
      <c r="D1341" s="2">
        <f>MACD!E1341</f>
        <v>-1.634922490682527</v>
      </c>
      <c r="E1341" s="2">
        <f>MACD!F1341</f>
        <v>-0.86866090308633459</v>
      </c>
      <c r="F1341" s="2">
        <f>'Moving Avg'!D1341</f>
        <v>35.64376</v>
      </c>
      <c r="G1341" s="2">
        <f>'Moving Avg'!F1341</f>
        <v>33.078095000000005</v>
      </c>
      <c r="H1341" s="2">
        <f>'Moving Avg'!G1341</f>
        <v>32.719569999999983</v>
      </c>
      <c r="I1341" s="2">
        <f>'Moving Avg'!H1341</f>
        <v>31.827625500000046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37.119999999999997</v>
      </c>
      <c r="C1342" s="2">
        <f>RSI!I1342</f>
        <v>96.887738520737216</v>
      </c>
      <c r="D1342" s="2">
        <f>MACD!E1342</f>
        <v>-1.9146505021486888</v>
      </c>
      <c r="E1342" s="2">
        <f>MACD!F1342</f>
        <v>-1.0778588228988055</v>
      </c>
      <c r="F1342" s="2">
        <f>'Moving Avg'!D1342</f>
        <v>36.06514</v>
      </c>
      <c r="G1342" s="2">
        <f>'Moving Avg'!F1342</f>
        <v>33.346085000000002</v>
      </c>
      <c r="H1342" s="2">
        <f>'Moving Avg'!G1342</f>
        <v>32.807119999999983</v>
      </c>
      <c r="I1342" s="2">
        <f>'Moving Avg'!H1342</f>
        <v>31.834850000000046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37.119999999999997</v>
      </c>
      <c r="C1343" s="2">
        <f>RSI!I1343</f>
        <v>96.887738520737216</v>
      </c>
      <c r="D1343" s="2">
        <f>MACD!E1343</f>
        <v>-2.0274254341845896</v>
      </c>
      <c r="E1343" s="2">
        <f>MACD!F1343</f>
        <v>-1.2677721451559625</v>
      </c>
      <c r="F1343" s="2">
        <f>'Moving Avg'!D1343</f>
        <v>36.486519999999999</v>
      </c>
      <c r="G1343" s="2">
        <f>'Moving Avg'!F1343</f>
        <v>33.614075</v>
      </c>
      <c r="H1343" s="2">
        <f>'Moving Avg'!G1343</f>
        <v>32.894669999999991</v>
      </c>
      <c r="I1343" s="2">
        <f>'Moving Avg'!H1343</f>
        <v>31.842074500000045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38.230400000000003</v>
      </c>
      <c r="C1344" s="2">
        <f>RSI!I1344</f>
        <v>97.65096393018473</v>
      </c>
      <c r="D1344" s="2">
        <f>MACD!E1344</f>
        <v>-2.1649901195781354</v>
      </c>
      <c r="E1344" s="2">
        <f>MACD!F1344</f>
        <v>-1.4472157400403971</v>
      </c>
      <c r="F1344" s="2">
        <f>'Moving Avg'!D1344</f>
        <v>37.129980000000003</v>
      </c>
      <c r="G1344" s="2">
        <f>'Moving Avg'!F1344</f>
        <v>33.937584999999999</v>
      </c>
      <c r="H1344" s="2">
        <f>'Moving Avg'!G1344</f>
        <v>33.00442799999999</v>
      </c>
      <c r="I1344" s="2">
        <f>'Moving Avg'!H1344</f>
        <v>31.85485100000005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37.084400000000002</v>
      </c>
      <c r="C1345" s="2">
        <f>RSI!I1345</f>
        <v>76.735673476585518</v>
      </c>
      <c r="D1345" s="2">
        <f>MACD!E1345</f>
        <v>-2.069476524150538</v>
      </c>
      <c r="E1345" s="2">
        <f>MACD!F1345</f>
        <v>-1.5716678968624254</v>
      </c>
      <c r="F1345" s="2">
        <f>'Moving Avg'!D1345</f>
        <v>37.334960000000002</v>
      </c>
      <c r="G1345" s="2">
        <f>'Moving Avg'!F1345</f>
        <v>34.203795</v>
      </c>
      <c r="H1345" s="2">
        <f>'Moving Avg'!G1345</f>
        <v>33.09126599999999</v>
      </c>
      <c r="I1345" s="2">
        <f>'Moving Avg'!H1345</f>
        <v>31.861897500000051</v>
      </c>
      <c r="J1345" s="6" t="str">
        <f>OBV!F1345</f>
        <v>BULLISH</v>
      </c>
      <c r="K1345" s="6" t="str">
        <f>OBV!G1345</f>
        <v>NEUTRAL</v>
      </c>
      <c r="L1345" s="6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37.084400000000002</v>
      </c>
      <c r="C1346" s="2">
        <f>RSI!I1346</f>
        <v>76.735673476585518</v>
      </c>
      <c r="D1346" s="2">
        <f>MACD!E1346</f>
        <v>-2.005209444836602</v>
      </c>
      <c r="E1346" s="2">
        <f>MACD!F1346</f>
        <v>-1.6583762064572607</v>
      </c>
      <c r="F1346" s="2">
        <f>'Moving Avg'!D1346</f>
        <v>37.327840000000002</v>
      </c>
      <c r="G1346" s="2">
        <f>'Moving Avg'!F1346</f>
        <v>34.470005</v>
      </c>
      <c r="H1346" s="2">
        <f>'Moving Avg'!G1346</f>
        <v>33.17810399999999</v>
      </c>
      <c r="I1346" s="2">
        <f>'Moving Avg'!H1346</f>
        <v>31.868944000000045</v>
      </c>
      <c r="J1346" s="6" t="str">
        <f>OBV!F1346</f>
        <v>BULLISH</v>
      </c>
      <c r="K1346" s="6" t="str">
        <f>OBV!G1346</f>
        <v>NEUTRAL</v>
      </c>
      <c r="L1346" s="6" t="str">
        <f>OBV!H1346</f>
        <v>BULLISH DIVERGENCE</v>
      </c>
    </row>
    <row r="1347" spans="1:12" ht="13.5" x14ac:dyDescent="0.25">
      <c r="A1347" s="3">
        <f>RSI!A1347</f>
        <v>43972</v>
      </c>
      <c r="B1347" s="2">
        <f>RSI!B1347</f>
        <v>37.013300000000001</v>
      </c>
      <c r="C1347" s="2">
        <f>RSI!I1347</f>
        <v>75.571019281988427</v>
      </c>
      <c r="D1347" s="2">
        <f>MACD!E1347</f>
        <v>-1.8185351297634469</v>
      </c>
      <c r="E1347" s="2">
        <f>MACD!F1347</f>
        <v>-1.6904079911184979</v>
      </c>
      <c r="F1347" s="2">
        <f>'Moving Avg'!D1347</f>
        <v>37.306500000000007</v>
      </c>
      <c r="G1347" s="2">
        <f>'Moving Avg'!F1347</f>
        <v>34.732659999999996</v>
      </c>
      <c r="H1347" s="2">
        <f>'Moving Avg'!G1347</f>
        <v>33.26352</v>
      </c>
      <c r="I1347" s="2">
        <f>'Moving Avg'!H1347</f>
        <v>31.875635000000049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37.013300000000001</v>
      </c>
      <c r="C1348" s="2">
        <f>RSI!I1348</f>
        <v>75.571019281988427</v>
      </c>
      <c r="D1348" s="2">
        <f>MACD!E1348</f>
        <v>-1.674350579438169</v>
      </c>
      <c r="E1348" s="2">
        <f>MACD!F1348</f>
        <v>-1.6871965087824323</v>
      </c>
      <c r="F1348" s="2">
        <f>'Moving Avg'!D1348</f>
        <v>37.285160000000005</v>
      </c>
      <c r="G1348" s="2">
        <f>'Moving Avg'!F1348</f>
        <v>34.995314999999991</v>
      </c>
      <c r="H1348" s="2">
        <f>'Moving Avg'!G1348</f>
        <v>33.348936000000002</v>
      </c>
      <c r="I1348" s="2">
        <f>'Moving Avg'!H1348</f>
        <v>31.882326000000049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37.013300000000001</v>
      </c>
      <c r="C1349" s="2">
        <f>RSI!I1349</f>
        <v>75.571019281988427</v>
      </c>
      <c r="D1349" s="2">
        <f>MACD!E1349</f>
        <v>-1.5650988596170805</v>
      </c>
      <c r="E1349" s="2">
        <f>MACD!F1349</f>
        <v>-1.6627769789493621</v>
      </c>
      <c r="F1349" s="2">
        <f>'Moving Avg'!D1349</f>
        <v>37.041740000000004</v>
      </c>
      <c r="G1349" s="2">
        <f>'Moving Avg'!F1349</f>
        <v>35.257969999999993</v>
      </c>
      <c r="H1349" s="2">
        <f>'Moving Avg'!G1349</f>
        <v>33.434352000000011</v>
      </c>
      <c r="I1349" s="2">
        <f>'Moving Avg'!H1349</f>
        <v>31.889017000000049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37.013300000000001</v>
      </c>
      <c r="C1350" s="2">
        <f>RSI!I1350</f>
        <v>75.571019281988427</v>
      </c>
      <c r="D1350" s="2">
        <f>MACD!E1350</f>
        <v>-1.3234765850037746</v>
      </c>
      <c r="E1350" s="2">
        <f>MACD!F1350</f>
        <v>-1.5949169001602446</v>
      </c>
      <c r="F1350" s="2">
        <f>'Moving Avg'!D1350</f>
        <v>37.027520000000003</v>
      </c>
      <c r="G1350" s="2">
        <f>'Moving Avg'!F1350</f>
        <v>35.520624999999988</v>
      </c>
      <c r="H1350" s="2">
        <f>'Moving Avg'!G1350</f>
        <v>33.519768000000006</v>
      </c>
      <c r="I1350" s="2">
        <f>'Moving Avg'!H1350</f>
        <v>31.895708000000045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37.013300000000001</v>
      </c>
      <c r="C1351" s="2">
        <f>RSI!I1351</f>
        <v>75.571019281988427</v>
      </c>
      <c r="D1351" s="2">
        <f>MACD!E1351</f>
        <v>-0.96680469936652713</v>
      </c>
      <c r="E1351" s="2">
        <f>MACD!F1351</f>
        <v>-1.4692944600015012</v>
      </c>
      <c r="F1351" s="2">
        <f>'Moving Avg'!D1351</f>
        <v>37.013300000000001</v>
      </c>
      <c r="G1351" s="2">
        <f>'Moving Avg'!F1351</f>
        <v>35.783279999999998</v>
      </c>
      <c r="H1351" s="2">
        <f>'Moving Avg'!G1351</f>
        <v>33.605184000000015</v>
      </c>
      <c r="I1351" s="2">
        <f>'Moving Avg'!H1351</f>
        <v>31.902399000000042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38.123699999999999</v>
      </c>
      <c r="C1352" s="2">
        <f>RSI!I1352</f>
        <v>81.814836333012877</v>
      </c>
      <c r="D1352" s="2">
        <f>MACD!E1352</f>
        <v>-0.75737909438729645</v>
      </c>
      <c r="E1352" s="2">
        <f>MACD!F1352</f>
        <v>-1.3269113868786602</v>
      </c>
      <c r="F1352" s="2">
        <f>'Moving Avg'!D1352</f>
        <v>37.235379999999999</v>
      </c>
      <c r="G1352" s="2">
        <f>'Moving Avg'!F1352</f>
        <v>36.101454999999994</v>
      </c>
      <c r="H1352" s="2">
        <f>'Moving Avg'!G1352</f>
        <v>33.712808000000017</v>
      </c>
      <c r="I1352" s="2">
        <f>'Moving Avg'!H1352</f>
        <v>31.914642000000036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</row>
    <row r="1353" spans="1:12" ht="13.5" x14ac:dyDescent="0.25">
      <c r="A1353" s="3">
        <f>RSI!A1353</f>
        <v>43983</v>
      </c>
      <c r="B1353" s="2">
        <f>RSI!B1353</f>
        <v>38.123699999999999</v>
      </c>
      <c r="C1353" s="2">
        <f>RSI!I1353</f>
        <v>81.814836333012877</v>
      </c>
      <c r="D1353" s="2">
        <f>MACD!E1353</f>
        <v>-0.59610628029373913</v>
      </c>
      <c r="E1353" s="2">
        <f>MACD!F1353</f>
        <v>-1.180750365561676</v>
      </c>
      <c r="F1353" s="2">
        <f>'Moving Avg'!D1353</f>
        <v>37.457460000000005</v>
      </c>
      <c r="G1353" s="2">
        <f>'Moving Avg'!F1353</f>
        <v>36.372294999999994</v>
      </c>
      <c r="H1353" s="2">
        <f>'Moving Avg'!G1353</f>
        <v>33.820432000000011</v>
      </c>
      <c r="I1353" s="2">
        <f>'Moving Avg'!H1353</f>
        <v>31.926885000000034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</row>
    <row r="1354" spans="1:12" ht="13.5" x14ac:dyDescent="0.25">
      <c r="A1354" s="3">
        <f>RSI!A1354</f>
        <v>43984</v>
      </c>
      <c r="B1354" s="2">
        <f>RSI!B1354</f>
        <v>38.123699999999999</v>
      </c>
      <c r="C1354" s="2">
        <f>RSI!I1354</f>
        <v>81.814836333012877</v>
      </c>
      <c r="D1354" s="2">
        <f>MACD!E1354</f>
        <v>-0.3035671093623904</v>
      </c>
      <c r="E1354" s="2">
        <f>MACD!F1354</f>
        <v>-1.0053137143218189</v>
      </c>
      <c r="F1354" s="2">
        <f>'Moving Avg'!D1354</f>
        <v>37.679539999999996</v>
      </c>
      <c r="G1354" s="2">
        <f>'Moving Avg'!F1354</f>
        <v>36.623559999999998</v>
      </c>
      <c r="H1354" s="2">
        <f>'Moving Avg'!G1354</f>
        <v>33.928056000000012</v>
      </c>
      <c r="I1354" s="2">
        <f>'Moving Avg'!H1354</f>
        <v>31.939128000000029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</row>
    <row r="1355" spans="1:12" ht="13.5" x14ac:dyDescent="0.25">
      <c r="A1355" s="3">
        <f>RSI!A1355</f>
        <v>43985</v>
      </c>
      <c r="B1355" s="2">
        <f>RSI!B1355</f>
        <v>38.123699999999999</v>
      </c>
      <c r="C1355" s="2">
        <f>RSI!I1355</f>
        <v>81.814836333012877</v>
      </c>
      <c r="D1355" s="2">
        <f>MACD!E1355</f>
        <v>-0.24600203687359112</v>
      </c>
      <c r="E1355" s="2">
        <f>MACD!F1355</f>
        <v>-0.85345137883217337</v>
      </c>
      <c r="F1355" s="2">
        <f>'Moving Avg'!D1355</f>
        <v>37.901620000000001</v>
      </c>
      <c r="G1355" s="2">
        <f>'Moving Avg'!F1355</f>
        <v>36.825355000000002</v>
      </c>
      <c r="H1355" s="2">
        <f>'Moving Avg'!G1355</f>
        <v>34.035680000000013</v>
      </c>
      <c r="I1355" s="2">
        <f>'Moving Avg'!H1355</f>
        <v>31.951371000000027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</row>
    <row r="1356" spans="1:12" ht="13.5" x14ac:dyDescent="0.25">
      <c r="A1356" s="3">
        <f>RSI!A1356</f>
        <v>43986</v>
      </c>
      <c r="B1356" s="2">
        <f>RSI!B1356</f>
        <v>38.123699999999999</v>
      </c>
      <c r="C1356" s="2">
        <f>RSI!I1356</f>
        <v>81.814836333012877</v>
      </c>
      <c r="D1356" s="2">
        <f>MACD!E1356</f>
        <v>-0.20994162923280868</v>
      </c>
      <c r="E1356" s="2">
        <f>MACD!F1356</f>
        <v>-0.72474942891230054</v>
      </c>
      <c r="F1356" s="2">
        <f>'Moving Avg'!D1356</f>
        <v>38.123699999999999</v>
      </c>
      <c r="G1356" s="2">
        <f>'Moving Avg'!F1356</f>
        <v>37.027149999999999</v>
      </c>
      <c r="H1356" s="2">
        <f>'Moving Avg'!G1356</f>
        <v>34.143304000000015</v>
      </c>
      <c r="I1356" s="2">
        <f>'Moving Avg'!H1356</f>
        <v>31.963614000000021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</row>
    <row r="1357" spans="1:12" ht="13.5" x14ac:dyDescent="0.25">
      <c r="A1357" s="3">
        <f>RSI!A1357</f>
        <v>43987</v>
      </c>
      <c r="B1357" s="2">
        <f>RSI!B1357</f>
        <v>38.123699999999999</v>
      </c>
      <c r="C1357" s="2">
        <f>RSI!I1357</f>
        <v>81.814836333012877</v>
      </c>
      <c r="D1357" s="2">
        <f>MACD!E1357</f>
        <v>-0.20207901208708989</v>
      </c>
      <c r="E1357" s="2">
        <f>MACD!F1357</f>
        <v>-0.62021534554725843</v>
      </c>
      <c r="F1357" s="2">
        <f>'Moving Avg'!D1357</f>
        <v>38.123699999999999</v>
      </c>
      <c r="G1357" s="2">
        <f>'Moving Avg'!F1357</f>
        <v>37.182679999999998</v>
      </c>
      <c r="H1357" s="2">
        <f>'Moving Avg'!G1357</f>
        <v>34.250928000000023</v>
      </c>
      <c r="I1357" s="2">
        <f>'Moving Avg'!H1357</f>
        <v>31.975857000000019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</row>
    <row r="1358" spans="1:12" ht="13.5" x14ac:dyDescent="0.25">
      <c r="A1358" s="3">
        <f>RSI!A1358</f>
        <v>43990</v>
      </c>
      <c r="B1358" s="2">
        <f>RSI!B1358</f>
        <v>38.123699999999999</v>
      </c>
      <c r="C1358" s="2">
        <f>RSI!I1358</f>
        <v>81.814836333012877</v>
      </c>
      <c r="D1358" s="2">
        <f>MACD!E1358</f>
        <v>-0.20627007828817057</v>
      </c>
      <c r="E1358" s="2">
        <f>MACD!F1358</f>
        <v>-0.53742629209544091</v>
      </c>
      <c r="F1358" s="2">
        <f>'Moving Avg'!D1358</f>
        <v>38.123699999999999</v>
      </c>
      <c r="G1358" s="2">
        <f>'Moving Avg'!F1358</f>
        <v>37.338210000000004</v>
      </c>
      <c r="H1358" s="2">
        <f>'Moving Avg'!G1358</f>
        <v>34.358552000000024</v>
      </c>
      <c r="I1358" s="2">
        <f>'Moving Avg'!H1358</f>
        <v>31.988100000000014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</row>
    <row r="1359" spans="1:12" ht="13.5" x14ac:dyDescent="0.25">
      <c r="A1359" s="3">
        <f>RSI!A1359</f>
        <v>43991</v>
      </c>
      <c r="B1359" s="2">
        <f>RSI!B1359</f>
        <v>38.123699999999999</v>
      </c>
      <c r="C1359" s="2">
        <f>RSI!I1359</f>
        <v>81.814836333012863</v>
      </c>
      <c r="D1359" s="2">
        <f>MACD!E1359</f>
        <v>-0.21985715205496348</v>
      </c>
      <c r="E1359" s="2">
        <f>MACD!F1359</f>
        <v>-0.47391246408734544</v>
      </c>
      <c r="F1359" s="2">
        <f>'Moving Avg'!D1359</f>
        <v>38.123699999999999</v>
      </c>
      <c r="G1359" s="2">
        <f>'Moving Avg'!F1359</f>
        <v>37.493740000000003</v>
      </c>
      <c r="H1359" s="2">
        <f>'Moving Avg'!G1359</f>
        <v>34.466176000000026</v>
      </c>
      <c r="I1359" s="2">
        <f>'Moving Avg'!H1359</f>
        <v>32.000343000000015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</row>
    <row r="1360" spans="1:12" ht="13.5" x14ac:dyDescent="0.25">
      <c r="A1360" s="3">
        <f>RSI!A1360</f>
        <v>43992</v>
      </c>
      <c r="B1360" s="2">
        <f>RSI!B1360</f>
        <v>38.123699999999999</v>
      </c>
      <c r="C1360" s="2">
        <f>RSI!I1360</f>
        <v>81.814836333012877</v>
      </c>
      <c r="D1360" s="2">
        <f>MACD!E1360</f>
        <v>-0.24065093176336205</v>
      </c>
      <c r="E1360" s="2">
        <f>MACD!F1360</f>
        <v>-0.42726015762254876</v>
      </c>
      <c r="F1360" s="2">
        <f>'Moving Avg'!D1360</f>
        <v>38.123699999999999</v>
      </c>
      <c r="G1360" s="2">
        <f>'Moving Avg'!F1360</f>
        <v>37.59695</v>
      </c>
      <c r="H1360" s="2">
        <f>'Moving Avg'!G1360</f>
        <v>34.573800000000027</v>
      </c>
      <c r="I1360" s="2">
        <f>'Moving Avg'!H1360</f>
        <v>32.017924500000007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</row>
    <row r="1361" spans="1:12" ht="13.5" x14ac:dyDescent="0.25">
      <c r="A1361" s="3">
        <f>RSI!A1361</f>
        <v>43993</v>
      </c>
      <c r="B1361" s="2">
        <f>RSI!B1361</f>
        <v>38.123699999999999</v>
      </c>
      <c r="C1361" s="2">
        <f>RSI!I1361</f>
        <v>81.814836333012877</v>
      </c>
      <c r="D1361" s="2">
        <f>MACD!E1361</f>
        <v>-0.26685402490512189</v>
      </c>
      <c r="E1361" s="2">
        <f>MACD!F1361</f>
        <v>-0.39517893107906338</v>
      </c>
      <c r="F1361" s="2">
        <f>'Moving Avg'!D1361</f>
        <v>38.123699999999999</v>
      </c>
      <c r="G1361" s="2">
        <f>'Moving Avg'!F1361</f>
        <v>37.647134999999999</v>
      </c>
      <c r="H1361" s="2">
        <f>'Moving Avg'!G1361</f>
        <v>34.681424000000028</v>
      </c>
      <c r="I1361" s="2">
        <f>'Moving Avg'!H1361</f>
        <v>32.043264500000006</v>
      </c>
      <c r="J1361" s="6" t="str">
        <f>OBV!F1361</f>
        <v>NEUTRAL</v>
      </c>
      <c r="K1361" s="6" t="str">
        <f>OBV!G1361</f>
        <v>NEUTRAL</v>
      </c>
      <c r="L1361" s="6" t="str">
        <f>OBV!H1361</f>
        <v>NEUTRAL</v>
      </c>
    </row>
    <row r="1362" spans="1:12" ht="13.5" x14ac:dyDescent="0.25">
      <c r="A1362" s="3">
        <f>RSI!A1362</f>
        <v>43994</v>
      </c>
      <c r="B1362" s="2">
        <f>RSI!B1362</f>
        <v>38.123699999999999</v>
      </c>
      <c r="C1362" s="2">
        <f>RSI!I1362</f>
        <v>81.814836333012877</v>
      </c>
      <c r="D1362" s="2">
        <f>MACD!E1362</f>
        <v>-0.12616580414832157</v>
      </c>
      <c r="E1362" s="2">
        <f>MACD!F1362</f>
        <v>-0.34137630569291505</v>
      </c>
      <c r="F1362" s="2">
        <f>'Moving Avg'!D1362</f>
        <v>38.123699999999999</v>
      </c>
      <c r="G1362" s="2">
        <f>'Moving Avg'!F1362</f>
        <v>37.697319999999998</v>
      </c>
      <c r="H1362" s="2">
        <f>'Moving Avg'!G1362</f>
        <v>34.78904800000003</v>
      </c>
      <c r="I1362" s="2">
        <f>'Moving Avg'!H1362</f>
        <v>32.076006999999997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</row>
    <row r="1363" spans="1:12" ht="13.5" x14ac:dyDescent="0.25">
      <c r="A1363" s="3">
        <f>RSI!A1363</f>
        <v>43997</v>
      </c>
      <c r="B1363" s="2">
        <f>RSI!B1363</f>
        <v>39.839100000000002</v>
      </c>
      <c r="C1363" s="2">
        <f>RSI!I1363</f>
        <v>90.389407982140057</v>
      </c>
      <c r="D1363" s="2">
        <f>MACD!E1363</f>
        <v>-0.14156886988987338</v>
      </c>
      <c r="E1363" s="2">
        <f>MACD!F1363</f>
        <v>-0.30141481853230673</v>
      </c>
      <c r="F1363" s="2">
        <f>'Moving Avg'!D1363</f>
        <v>38.46678</v>
      </c>
      <c r="G1363" s="2">
        <f>'Moving Avg'!F1363</f>
        <v>37.833275</v>
      </c>
      <c r="H1363" s="2">
        <f>'Moving Avg'!G1363</f>
        <v>34.930980000000027</v>
      </c>
      <c r="I1363" s="2">
        <f>'Moving Avg'!H1363</f>
        <v>32.124408999999993</v>
      </c>
      <c r="J1363" s="6" t="str">
        <f>OBV!F1363</f>
        <v>BULLISH</v>
      </c>
      <c r="K1363" s="6" t="str">
        <f>OBV!G1363</f>
        <v>NEUTRAL</v>
      </c>
      <c r="L1363" s="6" t="str">
        <f>OBV!H1363</f>
        <v>CONFIRMED BULLISH</v>
      </c>
    </row>
    <row r="1364" spans="1:12" ht="13.5" x14ac:dyDescent="0.25">
      <c r="A1364" s="3">
        <f>RSI!A1364</f>
        <v>43998</v>
      </c>
      <c r="B1364" s="2">
        <f>RSI!B1364</f>
        <v>40.928100000000001</v>
      </c>
      <c r="C1364" s="2">
        <f>RSI!I1364</f>
        <v>92.732247358369321</v>
      </c>
      <c r="D1364" s="2">
        <f>MACD!E1364</f>
        <v>-0.25223886305047216</v>
      </c>
      <c r="E1364" s="2">
        <f>MACD!F1364</f>
        <v>-0.29157962743593985</v>
      </c>
      <c r="F1364" s="2">
        <f>'Moving Avg'!D1364</f>
        <v>39.027659999999997</v>
      </c>
      <c r="G1364" s="2">
        <f>'Moving Avg'!F1364</f>
        <v>37.968159999999997</v>
      </c>
      <c r="H1364" s="2">
        <f>'Moving Avg'!G1364</f>
        <v>35.114338000000032</v>
      </c>
      <c r="I1364" s="2">
        <f>'Moving Avg'!H1364</f>
        <v>32.181245499999996</v>
      </c>
      <c r="J1364" s="6" t="str">
        <f>OBV!F1364</f>
        <v>BULLISH</v>
      </c>
      <c r="K1364" s="6" t="str">
        <f>OBV!G1364</f>
        <v>NEUTRAL</v>
      </c>
      <c r="L1364" s="6" t="str">
        <f>OBV!H1364</f>
        <v>CONFIRMED BULLISH</v>
      </c>
    </row>
    <row r="1365" spans="1:12" ht="13.5" x14ac:dyDescent="0.25">
      <c r="A1365" s="3">
        <f>RSI!A1365</f>
        <v>43999</v>
      </c>
      <c r="B1365" s="2">
        <f>RSI!B1365</f>
        <v>42.764600000000002</v>
      </c>
      <c r="C1365" s="2">
        <f>RSI!I1365</f>
        <v>94.962503938032484</v>
      </c>
      <c r="D1365" s="2">
        <f>MACD!E1365</f>
        <v>-0.50406761708740078</v>
      </c>
      <c r="E1365" s="2">
        <f>MACD!F1365</f>
        <v>-0.33407722536623208</v>
      </c>
      <c r="F1365" s="2">
        <f>'Moving Avg'!D1365</f>
        <v>39.955840000000002</v>
      </c>
      <c r="G1365" s="2">
        <f>'Moving Avg'!F1365</f>
        <v>38.252169999999992</v>
      </c>
      <c r="H1365" s="2">
        <f>'Moving Avg'!G1365</f>
        <v>35.334426000000029</v>
      </c>
      <c r="I1365" s="2">
        <f>'Moving Avg'!H1365</f>
        <v>32.247264499999993</v>
      </c>
      <c r="J1365" s="6" t="str">
        <f>OBV!F1365</f>
        <v>BULLISH</v>
      </c>
      <c r="K1365" s="6" t="str">
        <f>OBV!G1365</f>
        <v>NEUTRAL</v>
      </c>
      <c r="L1365" s="6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43.419400000000003</v>
      </c>
      <c r="C1366" s="2">
        <f>RSI!I1366</f>
        <v>95.493505674845139</v>
      </c>
      <c r="D1366" s="2">
        <f>MACD!E1366</f>
        <v>-0.79701644014097184</v>
      </c>
      <c r="E1366" s="2">
        <f>MACD!F1366</f>
        <v>-0.42666506832118006</v>
      </c>
      <c r="F1366" s="2">
        <f>'Moving Avg'!D1366</f>
        <v>41.014980000000001</v>
      </c>
      <c r="G1366" s="2">
        <f>'Moving Avg'!F1366</f>
        <v>38.568919999999991</v>
      </c>
      <c r="H1366" s="2">
        <f>'Moving Avg'!G1366</f>
        <v>35.56761000000003</v>
      </c>
      <c r="I1366" s="2">
        <f>'Moving Avg'!H1366</f>
        <v>32.316557499999988</v>
      </c>
      <c r="J1366" s="6" t="str">
        <f>OBV!F1366</f>
        <v>BULLISH</v>
      </c>
      <c r="K1366" s="6" t="str">
        <f>OBV!G1366</f>
        <v>NEUTRAL</v>
      </c>
      <c r="L1366" s="6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44.1312</v>
      </c>
      <c r="C1367" s="2">
        <f>RSI!I1367</f>
        <v>95.988522112849097</v>
      </c>
      <c r="D1367" s="2">
        <f>MACD!E1367</f>
        <v>-1.1305277238423059</v>
      </c>
      <c r="E1367" s="2">
        <f>MACD!F1367</f>
        <v>-0.56743759942540528</v>
      </c>
      <c r="F1367" s="2">
        <f>'Moving Avg'!D1367</f>
        <v>42.216480000000004</v>
      </c>
      <c r="G1367" s="2">
        <f>'Moving Avg'!F1367</f>
        <v>38.924814999999995</v>
      </c>
      <c r="H1367" s="2">
        <f>'Moving Avg'!G1367</f>
        <v>35.815030000000021</v>
      </c>
      <c r="I1367" s="2">
        <f>'Moving Avg'!H1367</f>
        <v>32.389409499999985</v>
      </c>
      <c r="J1367" s="6" t="str">
        <f>OBV!F1367</f>
        <v>BULLISH</v>
      </c>
      <c r="K1367" s="6" t="str">
        <f>OBV!G1367</f>
        <v>STRONG</v>
      </c>
      <c r="L1367" s="6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44.1312</v>
      </c>
      <c r="C1368" s="2">
        <f>RSI!I1368</f>
        <v>95.988522112849097</v>
      </c>
      <c r="D1368" s="2">
        <f>MACD!E1368</f>
        <v>-1.4474037697753488</v>
      </c>
      <c r="E1368" s="2">
        <f>MACD!F1368</f>
        <v>-0.74343083349539407</v>
      </c>
      <c r="F1368" s="2">
        <f>'Moving Avg'!D1368</f>
        <v>43.0749</v>
      </c>
      <c r="G1368" s="2">
        <f>'Moving Avg'!F1368</f>
        <v>39.280709999999999</v>
      </c>
      <c r="H1368" s="2">
        <f>'Moving Avg'!G1368</f>
        <v>36.062450000000027</v>
      </c>
      <c r="I1368" s="2">
        <f>'Moving Avg'!H1368</f>
        <v>32.460197499999978</v>
      </c>
      <c r="J1368" s="6" t="str">
        <f>OBV!F1368</f>
        <v>BULLISH</v>
      </c>
      <c r="K1368" s="6" t="str">
        <f>OBV!G1368</f>
        <v>NEUTRAL</v>
      </c>
      <c r="L1368" s="6" t="str">
        <f>OBV!H1368</f>
        <v>CONFIRMED BULLISH</v>
      </c>
    </row>
    <row r="1369" spans="1:12" ht="13.5" x14ac:dyDescent="0.25">
      <c r="A1369" s="3">
        <f>RSI!A1369</f>
        <v>44005</v>
      </c>
      <c r="B1369" s="2">
        <f>RSI!B1369</f>
        <v>45.455100000000002</v>
      </c>
      <c r="C1369" s="2">
        <f>RSI!I1369</f>
        <v>96.756946973886002</v>
      </c>
      <c r="D1369" s="2">
        <f>MACD!E1369</f>
        <v>-1.8457020534006716</v>
      </c>
      <c r="E1369" s="2">
        <f>MACD!F1369</f>
        <v>-0.96388507747644969</v>
      </c>
      <c r="F1369" s="2">
        <f>'Moving Avg'!D1369</f>
        <v>43.9803</v>
      </c>
      <c r="G1369" s="2">
        <f>'Moving Avg'!F1369</f>
        <v>39.702799999999996</v>
      </c>
      <c r="H1369" s="2">
        <f>'Moving Avg'!G1369</f>
        <v>36.336348000000022</v>
      </c>
      <c r="I1369" s="2">
        <f>'Moving Avg'!H1369</f>
        <v>32.537604999999978</v>
      </c>
      <c r="J1369" s="6" t="str">
        <f>OBV!F1369</f>
        <v>BULLISH</v>
      </c>
      <c r="K1369" s="6" t="str">
        <f>OBV!G1369</f>
        <v>STRONG</v>
      </c>
      <c r="L1369" s="6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46.814700000000002</v>
      </c>
      <c r="C1370" s="2">
        <f>RSI!I1370</f>
        <v>97.323892375546919</v>
      </c>
      <c r="D1370" s="2">
        <f>MACD!E1370</f>
        <v>-2.3209853006467114</v>
      </c>
      <c r="E1370" s="2">
        <f>MACD!F1370</f>
        <v>-1.235305122110502</v>
      </c>
      <c r="F1370" s="2">
        <f>'Moving Avg'!D1370</f>
        <v>44.790320000000008</v>
      </c>
      <c r="G1370" s="2">
        <f>'Moving Avg'!F1370</f>
        <v>40.192869999999999</v>
      </c>
      <c r="H1370" s="2">
        <f>'Moving Avg'!G1370</f>
        <v>36.637438000000017</v>
      </c>
      <c r="I1370" s="2">
        <f>'Moving Avg'!H1370</f>
        <v>32.621810499999981</v>
      </c>
      <c r="J1370" s="6" t="str">
        <f>OBV!F1370</f>
        <v>BULLISH</v>
      </c>
      <c r="K1370" s="6" t="str">
        <f>OBV!G1370</f>
        <v>STRONG</v>
      </c>
      <c r="L1370" s="6" t="str">
        <f>OBV!H1370</f>
        <v>CONFIRMED BULLISH</v>
      </c>
    </row>
    <row r="1371" spans="1:12" ht="13.5" x14ac:dyDescent="0.25">
      <c r="A1371" s="3">
        <f>RSI!A1371</f>
        <v>44007</v>
      </c>
      <c r="B1371" s="2">
        <f>RSI!B1371</f>
        <v>46.814700000000002</v>
      </c>
      <c r="C1371" s="2">
        <f>RSI!I1371</f>
        <v>97.323892375546919</v>
      </c>
      <c r="D1371" s="2">
        <f>MACD!E1371</f>
        <v>-2.7659509752623066</v>
      </c>
      <c r="E1371" s="2">
        <f>MACD!F1371</f>
        <v>-1.5414342927408631</v>
      </c>
      <c r="F1371" s="2">
        <f>'Moving Avg'!D1371</f>
        <v>45.469380000000001</v>
      </c>
      <c r="G1371" s="2">
        <f>'Moving Avg'!F1371</f>
        <v>40.682939999999995</v>
      </c>
      <c r="H1371" s="2">
        <f>'Moving Avg'!G1371</f>
        <v>36.938528000000012</v>
      </c>
      <c r="I1371" s="2">
        <f>'Moving Avg'!H1371</f>
        <v>32.70601599999997</v>
      </c>
      <c r="J1371" s="6" t="str">
        <f>OBV!F1371</f>
        <v>BULLISH</v>
      </c>
      <c r="K1371" s="6" t="str">
        <f>OBV!G1371</f>
        <v>STRONG</v>
      </c>
      <c r="L1371" s="6" t="str">
        <f>OBV!H1371</f>
        <v>CONFIRMED BULLISH</v>
      </c>
    </row>
    <row r="1372" spans="1:12" ht="13.5" x14ac:dyDescent="0.25">
      <c r="A1372" s="3">
        <f>RSI!A1372</f>
        <v>44008</v>
      </c>
      <c r="B1372" s="2">
        <f>RSI!B1372</f>
        <v>46.814700000000002</v>
      </c>
      <c r="C1372" s="2">
        <f>RSI!I1372</f>
        <v>97.323892375546919</v>
      </c>
      <c r="D1372" s="2">
        <f>MACD!E1372</f>
        <v>-3.1820927320094299</v>
      </c>
      <c r="E1372" s="2">
        <f>MACD!F1372</f>
        <v>-1.8695659805945763</v>
      </c>
      <c r="F1372" s="2">
        <f>'Moving Avg'!D1372</f>
        <v>46.006080000000011</v>
      </c>
      <c r="G1372" s="2">
        <f>'Moving Avg'!F1372</f>
        <v>41.117489999999997</v>
      </c>
      <c r="H1372" s="2">
        <f>'Moving Avg'!G1372</f>
        <v>37.239618000000007</v>
      </c>
      <c r="I1372" s="2">
        <f>'Moving Avg'!H1372</f>
        <v>32.790221499999973</v>
      </c>
      <c r="J1372" s="6" t="str">
        <f>OBV!F1372</f>
        <v>BULLISH</v>
      </c>
      <c r="K1372" s="6" t="str">
        <f>OBV!G1372</f>
        <v>STRONG</v>
      </c>
      <c r="L1372" s="6" t="str">
        <f>OBV!H1372</f>
        <v>CONFIRMED BULLISH</v>
      </c>
    </row>
    <row r="1373" spans="1:12" ht="13.5" x14ac:dyDescent="0.25">
      <c r="A1373" s="3">
        <f>RSI!A1373</f>
        <v>44011</v>
      </c>
      <c r="B1373" s="2">
        <f>RSI!B1373</f>
        <v>46.814700000000002</v>
      </c>
      <c r="C1373" s="2">
        <f>RSI!I1373</f>
        <v>97.323892375546919</v>
      </c>
      <c r="D1373" s="2">
        <f>MACD!E1373</f>
        <v>-3.3070015986117625</v>
      </c>
      <c r="E1373" s="2">
        <f>MACD!F1373</f>
        <v>-2.1570531041980137</v>
      </c>
      <c r="F1373" s="2">
        <f>'Moving Avg'!D1373</f>
        <v>46.542780000000008</v>
      </c>
      <c r="G1373" s="2">
        <f>'Moving Avg'!F1373</f>
        <v>41.552039999999998</v>
      </c>
      <c r="H1373" s="2">
        <f>'Moving Avg'!G1373</f>
        <v>37.540708000000002</v>
      </c>
      <c r="I1373" s="2">
        <f>'Moving Avg'!H1373</f>
        <v>32.874426999999969</v>
      </c>
      <c r="J1373" s="6" t="str">
        <f>OBV!F1373</f>
        <v>BULLISH</v>
      </c>
      <c r="K1373" s="6" t="str">
        <f>OBV!G1373</f>
        <v>STRONG</v>
      </c>
      <c r="L1373" s="6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46.814700000000002</v>
      </c>
      <c r="C1374" s="2">
        <f>RSI!I1374</f>
        <v>97.323892375546919</v>
      </c>
      <c r="D1374" s="2">
        <f>MACD!E1374</f>
        <v>-3.2791335983872472</v>
      </c>
      <c r="E1374" s="2">
        <f>MACD!F1374</f>
        <v>-2.3814692030358602</v>
      </c>
      <c r="F1374" s="2">
        <f>'Moving Avg'!D1374</f>
        <v>46.814700000000002</v>
      </c>
      <c r="G1374" s="2">
        <f>'Moving Avg'!F1374</f>
        <v>41.98659</v>
      </c>
      <c r="H1374" s="2">
        <f>'Moving Avg'!G1374</f>
        <v>37.841797999999997</v>
      </c>
      <c r="I1374" s="2">
        <f>'Moving Avg'!H1374</f>
        <v>32.958632499999965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46.814700000000002</v>
      </c>
      <c r="C1375" s="2">
        <f>RSI!I1375</f>
        <v>97.323892375546919</v>
      </c>
      <c r="D1375" s="2">
        <f>MACD!E1375</f>
        <v>-3.0044759503664835</v>
      </c>
      <c r="E1375" s="2">
        <f>MACD!F1375</f>
        <v>-2.5060705525019848</v>
      </c>
      <c r="F1375" s="2">
        <f>'Moving Avg'!D1375</f>
        <v>46.814700000000002</v>
      </c>
      <c r="G1375" s="2">
        <f>'Moving Avg'!F1375</f>
        <v>42.421139999999994</v>
      </c>
      <c r="H1375" s="2">
        <f>'Moving Avg'!G1375</f>
        <v>38.142887999999999</v>
      </c>
      <c r="I1375" s="2">
        <f>'Moving Avg'!H1375</f>
        <v>33.042837999999961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</row>
    <row r="1376" spans="1:12" ht="13.5" x14ac:dyDescent="0.25">
      <c r="A1376" s="3">
        <f>RSI!A1376</f>
        <v>44014</v>
      </c>
      <c r="B1376" s="2">
        <f>RSI!B1376</f>
        <v>46.814700000000002</v>
      </c>
      <c r="C1376" s="2">
        <f>RSI!I1376</f>
        <v>97.323892375546919</v>
      </c>
      <c r="D1376" s="2">
        <f>MACD!E1376</f>
        <v>-2.7004658164429003</v>
      </c>
      <c r="E1376" s="2">
        <f>MACD!F1376</f>
        <v>-2.5449496052901681</v>
      </c>
      <c r="F1376" s="2">
        <f>'Moving Avg'!D1376</f>
        <v>46.814700000000002</v>
      </c>
      <c r="G1376" s="2">
        <f>'Moving Avg'!F1376</f>
        <v>42.855689999999996</v>
      </c>
      <c r="H1376" s="2">
        <f>'Moving Avg'!G1376</f>
        <v>38.443977999999994</v>
      </c>
      <c r="I1376" s="2">
        <f>'Moving Avg'!H1376</f>
        <v>33.127043499999957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</row>
    <row r="1377" spans="1:12" ht="13.5" x14ac:dyDescent="0.25">
      <c r="A1377" s="3">
        <f>RSI!A1377</f>
        <v>44015</v>
      </c>
      <c r="B1377" s="2">
        <f>RSI!B1377</f>
        <v>46.814700000000002</v>
      </c>
      <c r="C1377" s="2">
        <f>RSI!I1377</f>
        <v>97.323892375546919</v>
      </c>
      <c r="D1377" s="2">
        <f>MACD!E1377</f>
        <v>-2.3606918845490128</v>
      </c>
      <c r="E1377" s="2">
        <f>MACD!F1377</f>
        <v>-2.5080980611419372</v>
      </c>
      <c r="F1377" s="2">
        <f>'Moving Avg'!D1377</f>
        <v>46.814700000000002</v>
      </c>
      <c r="G1377" s="2">
        <f>'Moving Avg'!F1377</f>
        <v>43.290240000000004</v>
      </c>
      <c r="H1377" s="2">
        <f>'Moving Avg'!G1377</f>
        <v>38.745067999999989</v>
      </c>
      <c r="I1377" s="2">
        <f>'Moving Avg'!H1377</f>
        <v>33.21124899999996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</row>
    <row r="1378" spans="1:12" ht="13.5" x14ac:dyDescent="0.25">
      <c r="A1378" s="3">
        <f>RSI!A1378</f>
        <v>44018</v>
      </c>
      <c r="B1378" s="2">
        <f>RSI!B1378</f>
        <v>46.814700000000002</v>
      </c>
      <c r="C1378" s="2">
        <f>RSI!I1378</f>
        <v>97.323892375546919</v>
      </c>
      <c r="D1378" s="2">
        <f>MACD!E1378</f>
        <v>-2.0981659620161963</v>
      </c>
      <c r="E1378" s="2">
        <f>MACD!F1378</f>
        <v>-2.4261116413167891</v>
      </c>
      <c r="F1378" s="2">
        <f>'Moving Avg'!D1378</f>
        <v>46.814700000000002</v>
      </c>
      <c r="G1378" s="2">
        <f>'Moving Avg'!F1378</f>
        <v>43.724790000000006</v>
      </c>
      <c r="H1378" s="2">
        <f>'Moving Avg'!G1378</f>
        <v>39.046157999999984</v>
      </c>
      <c r="I1378" s="2">
        <f>'Moving Avg'!H1378</f>
        <v>33.295454499999956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</row>
    <row r="1379" spans="1:12" ht="13.5" x14ac:dyDescent="0.25">
      <c r="A1379" s="3">
        <f>RSI!A1379</f>
        <v>44019</v>
      </c>
      <c r="B1379" s="2">
        <f>RSI!B1379</f>
        <v>46.814700000000002</v>
      </c>
      <c r="C1379" s="2">
        <f>RSI!I1379</f>
        <v>97.323892375546919</v>
      </c>
      <c r="D1379" s="2">
        <f>MACD!E1379</f>
        <v>-1.6954768094675075</v>
      </c>
      <c r="E1379" s="2">
        <f>MACD!F1379</f>
        <v>-2.2799846749469328</v>
      </c>
      <c r="F1379" s="2">
        <f>'Moving Avg'!D1379</f>
        <v>46.814700000000002</v>
      </c>
      <c r="G1379" s="2">
        <f>'Moving Avg'!F1379</f>
        <v>44.15934</v>
      </c>
      <c r="H1379" s="2">
        <f>'Moving Avg'!G1379</f>
        <v>39.347247999999979</v>
      </c>
      <c r="I1379" s="2">
        <f>'Moving Avg'!H1379</f>
        <v>33.379659999999951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</row>
    <row r="1380" spans="1:12" ht="13.5" x14ac:dyDescent="0.25">
      <c r="A1380" s="3">
        <f>RSI!A1380</f>
        <v>44020</v>
      </c>
      <c r="B1380" s="2">
        <f>RSI!B1380</f>
        <v>46.814700000000002</v>
      </c>
      <c r="C1380" s="2">
        <f>RSI!I1380</f>
        <v>97.323892375546919</v>
      </c>
      <c r="D1380" s="2">
        <f>MACD!E1380</f>
        <v>-1.1669827234596468</v>
      </c>
      <c r="E1380" s="2">
        <f>MACD!F1380</f>
        <v>-2.0573842846494759</v>
      </c>
      <c r="F1380" s="2">
        <f>'Moving Avg'!D1380</f>
        <v>46.814700000000002</v>
      </c>
      <c r="G1380" s="2">
        <f>'Moving Avg'!F1380</f>
        <v>44.593890000000002</v>
      </c>
      <c r="H1380" s="2">
        <f>'Moving Avg'!G1380</f>
        <v>39.648337999999974</v>
      </c>
      <c r="I1380" s="2">
        <f>'Moving Avg'!H1380</f>
        <v>33.463865499999947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</row>
    <row r="1381" spans="1:12" ht="13.5" x14ac:dyDescent="0.25">
      <c r="A1381" s="3">
        <f>RSI!A1381</f>
        <v>44021</v>
      </c>
      <c r="B1381" s="2">
        <f>RSI!B1381</f>
        <v>46.814700000000002</v>
      </c>
      <c r="C1381" s="2">
        <f>RSI!I1381</f>
        <v>97.323892375546919</v>
      </c>
      <c r="D1381" s="2">
        <f>MACD!E1381</f>
        <v>-0.73962145694682135</v>
      </c>
      <c r="E1381" s="2">
        <f>MACD!F1381</f>
        <v>-1.7938317191089452</v>
      </c>
      <c r="F1381" s="2">
        <f>'Moving Avg'!D1381</f>
        <v>46.814700000000002</v>
      </c>
      <c r="G1381" s="2">
        <f>'Moving Avg'!F1381</f>
        <v>45.02844000000001</v>
      </c>
      <c r="H1381" s="2">
        <f>'Moving Avg'!G1381</f>
        <v>39.949427999999976</v>
      </c>
      <c r="I1381" s="2">
        <f>'Moving Avg'!H1381</f>
        <v>33.548070999999943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</row>
    <row r="1382" spans="1:12" ht="13.5" x14ac:dyDescent="0.25">
      <c r="A1382" s="3">
        <f>RSI!A1382</f>
        <v>44022</v>
      </c>
      <c r="B1382" s="2">
        <f>RSI!B1382</f>
        <v>46.814700000000002</v>
      </c>
      <c r="C1382" s="2">
        <f>RSI!I1382</f>
        <v>97.323892375546919</v>
      </c>
      <c r="D1382" s="2">
        <f>MACD!E1382</f>
        <v>-0.39636551928638397</v>
      </c>
      <c r="E1382" s="2">
        <f>MACD!F1382</f>
        <v>-1.514338479144433</v>
      </c>
      <c r="F1382" s="2">
        <f>'Moving Avg'!D1382</f>
        <v>46.814700000000002</v>
      </c>
      <c r="G1382" s="2">
        <f>'Moving Avg'!F1382</f>
        <v>45.462990000000005</v>
      </c>
      <c r="H1382" s="2">
        <f>'Moving Avg'!G1382</f>
        <v>40.250517999999971</v>
      </c>
      <c r="I1382" s="2">
        <f>'Moving Avg'!H1382</f>
        <v>33.632276499999946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</row>
    <row r="1383" spans="1:12" ht="13.5" x14ac:dyDescent="0.25">
      <c r="A1383" s="3">
        <f>RSI!A1383</f>
        <v>44025</v>
      </c>
      <c r="B1383" s="2">
        <f>RSI!B1383</f>
        <v>46.814700000000002</v>
      </c>
      <c r="C1383" s="2">
        <f>RSI!I1383</f>
        <v>97.323892375546919</v>
      </c>
      <c r="D1383" s="2">
        <f>MACD!E1383</f>
        <v>-0.1229158186203847</v>
      </c>
      <c r="E1383" s="2">
        <f>MACD!F1383</f>
        <v>-1.2360539470396235</v>
      </c>
      <c r="F1383" s="2">
        <f>'Moving Avg'!D1383</f>
        <v>46.814700000000002</v>
      </c>
      <c r="G1383" s="2">
        <f>'Moving Avg'!F1383</f>
        <v>45.81177000000001</v>
      </c>
      <c r="H1383" s="2">
        <f>'Moving Avg'!G1383</f>
        <v>40.532673999999972</v>
      </c>
      <c r="I1383" s="2">
        <f>'Moving Avg'!H1383</f>
        <v>33.716481999999942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</row>
    <row r="1384" spans="1:12" ht="13.5" x14ac:dyDescent="0.25">
      <c r="A1384" s="3">
        <f>RSI!A1384</f>
        <v>44026</v>
      </c>
      <c r="B1384" s="2">
        <f>RSI!B1384</f>
        <v>46.814700000000002</v>
      </c>
      <c r="C1384" s="2">
        <f>RSI!I1384</f>
        <v>97.323892375546919</v>
      </c>
      <c r="D1384" s="2">
        <f>MACD!E1384</f>
        <v>9.2726149919876377E-2</v>
      </c>
      <c r="E1384" s="2">
        <f>MACD!F1384</f>
        <v>-0.9702979276477236</v>
      </c>
      <c r="F1384" s="2">
        <f>'Moving Avg'!D1384</f>
        <v>46.814700000000002</v>
      </c>
      <c r="G1384" s="2">
        <f>'Moving Avg'!F1384</f>
        <v>46.106100000000012</v>
      </c>
      <c r="H1384" s="2">
        <f>'Moving Avg'!G1384</f>
        <v>40.806999999999967</v>
      </c>
      <c r="I1384" s="2">
        <f>'Moving Avg'!H1384</f>
        <v>33.796202999999942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</row>
    <row r="1385" spans="1:12" ht="13.5" x14ac:dyDescent="0.25">
      <c r="A1385" s="3">
        <f>RSI!A1385</f>
        <v>44027</v>
      </c>
      <c r="B1385" s="2">
        <f>RSI!B1385</f>
        <v>46.814700000000002</v>
      </c>
      <c r="C1385" s="2">
        <f>RSI!I1385</f>
        <v>97.323892375546919</v>
      </c>
      <c r="D1385" s="2">
        <f>MACD!E1385</f>
        <v>0.26061970191102546</v>
      </c>
      <c r="E1385" s="2">
        <f>MACD!F1385</f>
        <v>-0.72411440173597375</v>
      </c>
      <c r="F1385" s="2">
        <f>'Moving Avg'!D1385</f>
        <v>46.814700000000002</v>
      </c>
      <c r="G1385" s="2">
        <f>'Moving Avg'!F1385</f>
        <v>46.308605000000014</v>
      </c>
      <c r="H1385" s="2">
        <f>'Moving Avg'!G1385</f>
        <v>41.06153799999997</v>
      </c>
      <c r="I1385" s="2">
        <f>'Moving Avg'!H1385</f>
        <v>33.875923999999948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</row>
    <row r="1386" spans="1:12" ht="13.5" x14ac:dyDescent="0.25">
      <c r="A1386" s="3">
        <f>RSI!A1386</f>
        <v>44028</v>
      </c>
      <c r="B1386" s="2">
        <f>RSI!B1386</f>
        <v>46.814700000000002</v>
      </c>
      <c r="C1386" s="2">
        <f>RSI!I1386</f>
        <v>97.323892375546919</v>
      </c>
      <c r="D1386" s="2">
        <f>MACD!E1386</f>
        <v>0.38919020900481627</v>
      </c>
      <c r="E1386" s="2">
        <f>MACD!F1386</f>
        <v>-0.50145347958781583</v>
      </c>
      <c r="F1386" s="2">
        <f>'Moving Avg'!D1386</f>
        <v>46.814700000000002</v>
      </c>
      <c r="G1386" s="2">
        <f>'Moving Avg'!F1386</f>
        <v>46.478370000000012</v>
      </c>
      <c r="H1386" s="2">
        <f>'Moving Avg'!G1386</f>
        <v>41.316075999999967</v>
      </c>
      <c r="I1386" s="2">
        <f>'Moving Avg'!H1386</f>
        <v>33.955644999999947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</row>
    <row r="1387" spans="1:12" ht="13.5" x14ac:dyDescent="0.25">
      <c r="A1387" s="3">
        <f>RSI!A1387</f>
        <v>44029</v>
      </c>
      <c r="B1387" s="2">
        <f>RSI!B1387</f>
        <v>46.818399999999997</v>
      </c>
      <c r="C1387" s="2">
        <f>RSI!I1387</f>
        <v>97.328372532952429</v>
      </c>
      <c r="D1387" s="2">
        <f>MACD!E1387</f>
        <v>0.48521279765089531</v>
      </c>
      <c r="E1387" s="2">
        <f>MACD!F1387</f>
        <v>-0.30412022414007367</v>
      </c>
      <c r="F1387" s="2">
        <f>'Moving Avg'!D1387</f>
        <v>46.815440000000002</v>
      </c>
      <c r="G1387" s="2">
        <f>'Moving Avg'!F1387</f>
        <v>46.612730000000013</v>
      </c>
      <c r="H1387" s="2">
        <f>'Moving Avg'!G1387</f>
        <v>41.552181999999966</v>
      </c>
      <c r="I1387" s="2">
        <f>'Moving Avg'!H1387</f>
        <v>34.03538449999995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</row>
    <row r="1388" spans="1:12" ht="13.5" x14ac:dyDescent="0.25">
      <c r="A1388" s="3">
        <f>RSI!A1388</f>
        <v>44032</v>
      </c>
      <c r="B1388" s="2">
        <f>RSI!B1388</f>
        <v>46.818399999999997</v>
      </c>
      <c r="C1388" s="2">
        <f>RSI!I1388</f>
        <v>97.328372532952429</v>
      </c>
      <c r="D1388" s="2">
        <f>MACD!E1388</f>
        <v>0.55487251470807308</v>
      </c>
      <c r="E1388" s="2">
        <f>MACD!F1388</f>
        <v>-0.13232167637044431</v>
      </c>
      <c r="F1388" s="2">
        <f>'Moving Avg'!D1388</f>
        <v>46.816179999999996</v>
      </c>
      <c r="G1388" s="2">
        <f>'Moving Avg'!F1388</f>
        <v>46.747090000000007</v>
      </c>
      <c r="H1388" s="2">
        <f>'Moving Avg'!G1388</f>
        <v>41.788287999999966</v>
      </c>
      <c r="I1388" s="2">
        <f>'Moving Avg'!H1388</f>
        <v>34.115123999999952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</row>
    <row r="1389" spans="1:12" ht="13.5" x14ac:dyDescent="0.25">
      <c r="A1389" s="3">
        <f>RSI!A1389</f>
        <v>44033</v>
      </c>
      <c r="B1389" s="2">
        <f>RSI!B1389</f>
        <v>46.818399999999997</v>
      </c>
      <c r="C1389" s="2">
        <f>RSI!I1389</f>
        <v>97.328372532952429</v>
      </c>
      <c r="D1389" s="2">
        <f>MACD!E1389</f>
        <v>0.60308371736303457</v>
      </c>
      <c r="E1389" s="2">
        <f>MACD!F1389</f>
        <v>1.4759402376251465E-2</v>
      </c>
      <c r="F1389" s="2">
        <f>'Moving Avg'!D1389</f>
        <v>46.816919999999996</v>
      </c>
      <c r="G1389" s="2">
        <f>'Moving Avg'!F1389</f>
        <v>46.815255000000008</v>
      </c>
      <c r="H1389" s="2">
        <f>'Moving Avg'!G1389</f>
        <v>42.024393999999972</v>
      </c>
      <c r="I1389" s="2">
        <f>'Moving Avg'!H1389</f>
        <v>34.194863499999954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</row>
    <row r="1390" spans="1:12" ht="13.5" x14ac:dyDescent="0.25">
      <c r="A1390" s="3">
        <f>RSI!A1390</f>
        <v>44034</v>
      </c>
      <c r="B1390" s="2">
        <f>RSI!B1390</f>
        <v>46.818399999999997</v>
      </c>
      <c r="C1390" s="2">
        <f>RSI!I1390</f>
        <v>97.328372532952429</v>
      </c>
      <c r="D1390" s="2">
        <f>MACD!E1390</f>
        <v>0.63394111297746036</v>
      </c>
      <c r="E1390" s="2">
        <f>MACD!F1390</f>
        <v>0.13859574449649326</v>
      </c>
      <c r="F1390" s="2">
        <f>'Moving Avg'!D1390</f>
        <v>46.817660000000004</v>
      </c>
      <c r="G1390" s="2">
        <f>'Moving Avg'!F1390</f>
        <v>46.815440000000009</v>
      </c>
      <c r="H1390" s="2">
        <f>'Moving Avg'!G1390</f>
        <v>42.239571999999974</v>
      </c>
      <c r="I1390" s="2">
        <f>'Moving Avg'!H1390</f>
        <v>34.273784499999962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44035</v>
      </c>
      <c r="B1391" s="2">
        <f>RSI!B1391</f>
        <v>46.818399999999997</v>
      </c>
      <c r="C1391" s="2">
        <f>RSI!I1391</f>
        <v>97.328372532952429</v>
      </c>
      <c r="D1391" s="2">
        <f>MACD!E1391</f>
        <v>0.65085056979243205</v>
      </c>
      <c r="E1391" s="2">
        <f>MACD!F1391</f>
        <v>0.24104670955568103</v>
      </c>
      <c r="F1391" s="2">
        <f>'Moving Avg'!D1391</f>
        <v>46.818399999999997</v>
      </c>
      <c r="G1391" s="2">
        <f>'Moving Avg'!F1391</f>
        <v>46.815625000000004</v>
      </c>
      <c r="H1391" s="2">
        <f>'Moving Avg'!G1391</f>
        <v>42.433539999999972</v>
      </c>
      <c r="I1391" s="2">
        <f>'Moving Avg'!H1391</f>
        <v>34.352705499999963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</row>
    <row r="1392" spans="1:12" ht="13.5" x14ac:dyDescent="0.25">
      <c r="A1392" s="3">
        <f>RSI!A1392</f>
        <v>44036</v>
      </c>
      <c r="B1392" s="2">
        <f>RSI!B1392</f>
        <v>46.818399999999997</v>
      </c>
      <c r="C1392" s="2">
        <f>RSI!I1392</f>
        <v>97.328372532952429</v>
      </c>
      <c r="D1392" s="2">
        <f>MACD!E1392</f>
        <v>0.65663945396607915</v>
      </c>
      <c r="E1392" s="2">
        <f>MACD!F1392</f>
        <v>0.32416525843776067</v>
      </c>
      <c r="F1392" s="2">
        <f>'Moving Avg'!D1392</f>
        <v>46.818399999999997</v>
      </c>
      <c r="G1392" s="2">
        <f>'Moving Avg'!F1392</f>
        <v>46.815810000000006</v>
      </c>
      <c r="H1392" s="2">
        <f>'Moving Avg'!G1392</f>
        <v>42.627507999999978</v>
      </c>
      <c r="I1392" s="2">
        <f>'Moving Avg'!H1392</f>
        <v>34.436252999999965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44039</v>
      </c>
      <c r="B1393" s="2">
        <f>RSI!B1393</f>
        <v>46.818399999999997</v>
      </c>
      <c r="C1393" s="2">
        <f>RSI!I1393</f>
        <v>97.328372532952429</v>
      </c>
      <c r="D1393" s="2">
        <f>MACD!E1393</f>
        <v>0.65364966858684426</v>
      </c>
      <c r="E1393" s="2">
        <f>MACD!F1393</f>
        <v>0.39006214046757742</v>
      </c>
      <c r="F1393" s="2">
        <f>'Moving Avg'!D1393</f>
        <v>46.818399999999997</v>
      </c>
      <c r="G1393" s="2">
        <f>'Moving Avg'!F1393</f>
        <v>46.815995000000001</v>
      </c>
      <c r="H1393" s="2">
        <f>'Moving Avg'!G1393</f>
        <v>42.821475999999983</v>
      </c>
      <c r="I1393" s="2">
        <f>'Moving Avg'!H1393</f>
        <v>34.519800499999967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44040</v>
      </c>
      <c r="B1394" s="2">
        <f>RSI!B1394</f>
        <v>46.818399999999997</v>
      </c>
      <c r="C1394" s="2">
        <f>RSI!I1394</f>
        <v>97.328372532952429</v>
      </c>
      <c r="D1394" s="2">
        <f>MACD!E1394</f>
        <v>0.64381607983004585</v>
      </c>
      <c r="E1394" s="2">
        <f>MACD!F1394</f>
        <v>0.44081292834007113</v>
      </c>
      <c r="F1394" s="2">
        <f>'Moving Avg'!D1394</f>
        <v>46.818399999999997</v>
      </c>
      <c r="G1394" s="2">
        <f>'Moving Avg'!F1394</f>
        <v>46.816180000000003</v>
      </c>
      <c r="H1394" s="2">
        <f>'Moving Avg'!G1394</f>
        <v>42.993235999999982</v>
      </c>
      <c r="I1394" s="2">
        <f>'Moving Avg'!H1394</f>
        <v>34.603347999999976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44041</v>
      </c>
      <c r="B1395" s="2">
        <f>RSI!B1395</f>
        <v>46.818399999999997</v>
      </c>
      <c r="C1395" s="2">
        <f>RSI!I1395</f>
        <v>97.328372532952429</v>
      </c>
      <c r="D1395" s="2">
        <f>MACD!E1395</f>
        <v>0.6287326005495899</v>
      </c>
      <c r="E1395" s="2">
        <f>MACD!F1395</f>
        <v>0.47839686278197491</v>
      </c>
      <c r="F1395" s="2">
        <f>'Moving Avg'!D1395</f>
        <v>46.818399999999997</v>
      </c>
      <c r="G1395" s="2">
        <f>'Moving Avg'!F1395</f>
        <v>46.816365000000005</v>
      </c>
      <c r="H1395" s="2">
        <f>'Moving Avg'!G1395</f>
        <v>43.187915999999987</v>
      </c>
      <c r="I1395" s="2">
        <f>'Moving Avg'!H1395</f>
        <v>34.686895499999977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</row>
    <row r="1396" spans="1:12" ht="13.5" x14ac:dyDescent="0.25">
      <c r="A1396" s="3">
        <f>RSI!A1396</f>
        <v>44042</v>
      </c>
      <c r="B1396" s="2">
        <f>RSI!B1396</f>
        <v>46.818399999999997</v>
      </c>
      <c r="C1396" s="2">
        <f>RSI!I1396</f>
        <v>97.328372532952429</v>
      </c>
      <c r="D1396" s="2">
        <f>MACD!E1396</f>
        <v>0.60970785067971889</v>
      </c>
      <c r="E1396" s="2">
        <f>MACD!F1396</f>
        <v>0.50465906036152375</v>
      </c>
      <c r="F1396" s="2">
        <f>'Moving Avg'!D1396</f>
        <v>46.818399999999997</v>
      </c>
      <c r="G1396" s="2">
        <f>'Moving Avg'!F1396</f>
        <v>46.816549999999999</v>
      </c>
      <c r="H1396" s="2">
        <f>'Moving Avg'!G1396</f>
        <v>43.382595999999992</v>
      </c>
      <c r="I1396" s="2">
        <f>'Moving Avg'!H1396</f>
        <v>34.770442999999979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</row>
    <row r="1397" spans="1:12" ht="13.5" x14ac:dyDescent="0.25">
      <c r="A1397" s="3">
        <f>RSI!A1397</f>
        <v>44046</v>
      </c>
      <c r="B1397" s="2">
        <f>RSI!B1397</f>
        <v>46.818399999999997</v>
      </c>
      <c r="C1397" s="2">
        <f>RSI!I1397</f>
        <v>97.328372532952429</v>
      </c>
      <c r="D1397" s="2">
        <f>MACD!E1397</f>
        <v>0.58838124778247192</v>
      </c>
      <c r="E1397" s="2">
        <f>MACD!F1397</f>
        <v>0.52140349784571338</v>
      </c>
      <c r="F1397" s="2">
        <f>'Moving Avg'!D1397</f>
        <v>46.818399999999997</v>
      </c>
      <c r="G1397" s="2">
        <f>'Moving Avg'!F1397</f>
        <v>46.816735000000001</v>
      </c>
      <c r="H1397" s="2">
        <f>'Moving Avg'!G1397</f>
        <v>43.578697999999996</v>
      </c>
      <c r="I1397" s="2">
        <f>'Moving Avg'!H1397</f>
        <v>34.853990499999981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</row>
    <row r="1398" spans="1:12" ht="13.5" x14ac:dyDescent="0.25">
      <c r="A1398" s="3">
        <f>RSI!A1398</f>
        <v>44047</v>
      </c>
      <c r="B1398" s="2">
        <f>RSI!B1398</f>
        <v>46.818399999999997</v>
      </c>
      <c r="C1398" s="2">
        <f>RSI!I1398</f>
        <v>97.328372532952429</v>
      </c>
      <c r="D1398" s="2">
        <f>MACD!E1398</f>
        <v>0.5649671714637492</v>
      </c>
      <c r="E1398" s="2">
        <f>MACD!F1398</f>
        <v>0.53011623256932061</v>
      </c>
      <c r="F1398" s="2">
        <f>'Moving Avg'!D1398</f>
        <v>46.818399999999997</v>
      </c>
      <c r="G1398" s="2">
        <f>'Moving Avg'!F1398</f>
        <v>46.816919999999996</v>
      </c>
      <c r="H1398" s="2">
        <f>'Moving Avg'!G1398</f>
        <v>43.774800000000006</v>
      </c>
      <c r="I1398" s="2">
        <f>'Moving Avg'!H1398</f>
        <v>34.937537999999982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</row>
    <row r="1399" spans="1:12" ht="13.5" x14ac:dyDescent="0.25">
      <c r="A1399" s="3">
        <f>RSI!A1399</f>
        <v>44048</v>
      </c>
      <c r="B1399" s="2">
        <f>RSI!B1399</f>
        <v>46.818399999999997</v>
      </c>
      <c r="C1399" s="2">
        <f>RSI!I1399</f>
        <v>97.328372532952429</v>
      </c>
      <c r="D1399" s="2">
        <f>MACD!E1399</f>
        <v>0.54018443735120769</v>
      </c>
      <c r="E1399" s="2">
        <f>MACD!F1399</f>
        <v>0.53212987352569807</v>
      </c>
      <c r="F1399" s="2">
        <f>'Moving Avg'!D1399</f>
        <v>46.818399999999997</v>
      </c>
      <c r="G1399" s="2">
        <f>'Moving Avg'!F1399</f>
        <v>46.817104999999998</v>
      </c>
      <c r="H1399" s="2">
        <f>'Moving Avg'!G1399</f>
        <v>43.970902000000002</v>
      </c>
      <c r="I1399" s="2">
        <f>'Moving Avg'!H1399</f>
        <v>35.021085499999984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</row>
    <row r="1400" spans="1:12" ht="13.5" x14ac:dyDescent="0.25">
      <c r="A1400" s="3">
        <f>RSI!A1400</f>
        <v>44049</v>
      </c>
      <c r="B1400" s="2">
        <f>RSI!B1400</f>
        <v>46.818399999999997</v>
      </c>
      <c r="C1400" s="2">
        <f>RSI!I1400</f>
        <v>97.328372532952429</v>
      </c>
      <c r="D1400" s="2">
        <f>MACD!E1400</f>
        <v>0.51461181732170047</v>
      </c>
      <c r="E1400" s="2">
        <f>MACD!F1400</f>
        <v>0.52862626228489862</v>
      </c>
      <c r="F1400" s="2">
        <f>'Moving Avg'!D1400</f>
        <v>46.818399999999997</v>
      </c>
      <c r="G1400" s="2">
        <f>'Moving Avg'!F1400</f>
        <v>46.81729</v>
      </c>
      <c r="H1400" s="2">
        <f>'Moving Avg'!G1400</f>
        <v>44.167004000000006</v>
      </c>
      <c r="I1400" s="2">
        <f>'Moving Avg'!H1400</f>
        <v>35.104632999999993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</row>
    <row r="1401" spans="1:12" ht="13.5" x14ac:dyDescent="0.25">
      <c r="A1401" s="3">
        <f>RSI!A1401</f>
        <v>44050</v>
      </c>
      <c r="B1401" s="2">
        <f>RSI!B1401</f>
        <v>46.818399999999997</v>
      </c>
      <c r="C1401" s="2">
        <f>RSI!I1401</f>
        <v>97.328372532952429</v>
      </c>
      <c r="D1401" s="2">
        <f>MACD!E1401</f>
        <v>0.48871176667384475</v>
      </c>
      <c r="E1401" s="2">
        <f>MACD!F1401</f>
        <v>0.52064336316268789</v>
      </c>
      <c r="F1401" s="2">
        <f>'Moving Avg'!D1401</f>
        <v>46.818399999999997</v>
      </c>
      <c r="G1401" s="2">
        <f>'Moving Avg'!F1401</f>
        <v>46.817474999999995</v>
      </c>
      <c r="H1401" s="2">
        <f>'Moving Avg'!G1401</f>
        <v>44.363106000000009</v>
      </c>
      <c r="I1401" s="2">
        <f>'Moving Avg'!H1401</f>
        <v>35.188180499999994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</row>
    <row r="1402" spans="1:12" ht="13.5" x14ac:dyDescent="0.25">
      <c r="A1402" s="3">
        <f>RSI!A1402</f>
        <v>44053</v>
      </c>
      <c r="B1402" s="2">
        <f>RSI!B1402</f>
        <v>46.818399999999997</v>
      </c>
      <c r="C1402" s="2">
        <f>RSI!I1402</f>
        <v>97.328372532952429</v>
      </c>
      <c r="D1402" s="2">
        <f>MACD!E1402</f>
        <v>0.4628503393380683</v>
      </c>
      <c r="E1402" s="2">
        <f>MACD!F1402</f>
        <v>0.50908475839776401</v>
      </c>
      <c r="F1402" s="2">
        <f>'Moving Avg'!D1402</f>
        <v>46.818399999999997</v>
      </c>
      <c r="G1402" s="2">
        <f>'Moving Avg'!F1402</f>
        <v>46.817659999999997</v>
      </c>
      <c r="H1402" s="2">
        <f>'Moving Avg'!G1402</f>
        <v>44.537000000000013</v>
      </c>
      <c r="I1402" s="2">
        <f>'Moving Avg'!H1402</f>
        <v>35.271727999999996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</row>
    <row r="1403" spans="1:12" ht="13.5" x14ac:dyDescent="0.25">
      <c r="A1403" s="3">
        <f>RSI!A1403</f>
        <v>44054</v>
      </c>
      <c r="B1403" s="2">
        <f>RSI!B1403</f>
        <v>46.818399999999997</v>
      </c>
      <c r="C1403" s="2">
        <f>RSI!I1403</f>
        <v>97.328372532952429</v>
      </c>
      <c r="D1403" s="2">
        <f>MACD!E1403</f>
        <v>0.43731388955262673</v>
      </c>
      <c r="E1403" s="2">
        <f>MACD!F1403</f>
        <v>0.49473058462873659</v>
      </c>
      <c r="F1403" s="2">
        <f>'Moving Avg'!D1403</f>
        <v>46.818399999999997</v>
      </c>
      <c r="G1403" s="2">
        <f>'Moving Avg'!F1403</f>
        <v>46.817844999999991</v>
      </c>
      <c r="H1403" s="2">
        <f>'Moving Avg'!G1403</f>
        <v>44.710894000000017</v>
      </c>
      <c r="I1403" s="2">
        <f>'Moving Avg'!H1403</f>
        <v>35.355275499999998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</row>
    <row r="1404" spans="1:12" ht="13.5" x14ac:dyDescent="0.25">
      <c r="A1404" s="3">
        <f>RSI!A1404</f>
        <v>44055</v>
      </c>
      <c r="B1404" s="2">
        <f>RSI!B1404</f>
        <v>46.818399999999997</v>
      </c>
      <c r="C1404" s="2">
        <f>RSI!I1404</f>
        <v>97.328372532952429</v>
      </c>
      <c r="D1404" s="2">
        <f>MACD!E1404</f>
        <v>0.41232306548081255</v>
      </c>
      <c r="E1404" s="2">
        <f>MACD!F1404</f>
        <v>0.47824908079915185</v>
      </c>
      <c r="F1404" s="2">
        <f>'Moving Avg'!D1404</f>
        <v>46.818399999999997</v>
      </c>
      <c r="G1404" s="2">
        <f>'Moving Avg'!F1404</f>
        <v>46.81803</v>
      </c>
      <c r="H1404" s="2">
        <f>'Moving Avg'!G1404</f>
        <v>44.884788000000029</v>
      </c>
      <c r="I1404" s="2">
        <f>'Moving Avg'!H1404</f>
        <v>35.434339000000001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</row>
    <row r="1405" spans="1:12" ht="13.5" x14ac:dyDescent="0.25">
      <c r="A1405" s="3">
        <f>RSI!A1405</f>
        <v>44057</v>
      </c>
      <c r="B1405" s="2">
        <f>RSI!B1405</f>
        <v>46.818399999999997</v>
      </c>
      <c r="C1405" s="2">
        <f>RSI!I1405</f>
        <v>97.328372532952429</v>
      </c>
      <c r="D1405" s="2">
        <f>MACD!E1405</f>
        <v>0.38804452165837944</v>
      </c>
      <c r="E1405" s="2">
        <f>MACD!F1405</f>
        <v>0.46020816897099737</v>
      </c>
      <c r="F1405" s="2">
        <f>'Moving Avg'!D1405</f>
        <v>46.818399999999997</v>
      </c>
      <c r="G1405" s="2">
        <f>'Moving Avg'!F1405</f>
        <v>46.818214999999995</v>
      </c>
      <c r="H1405" s="2">
        <f>'Moving Avg'!G1405</f>
        <v>45.058682000000026</v>
      </c>
      <c r="I1405" s="2">
        <f>'Moving Avg'!H1405</f>
        <v>35.513402499999998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</row>
    <row r="1406" spans="1:12" ht="13.5" x14ac:dyDescent="0.25">
      <c r="A1406" s="3">
        <f>RSI!A1406</f>
        <v>44060</v>
      </c>
      <c r="B1406" s="2">
        <f>RSI!B1406</f>
        <v>46.818399999999997</v>
      </c>
      <c r="C1406" s="2">
        <f>RSI!I1406</f>
        <v>97.328372532952429</v>
      </c>
      <c r="D1406" s="2">
        <f>MACD!E1406</f>
        <v>0.3646007107244742</v>
      </c>
      <c r="E1406" s="2">
        <f>MACD!F1406</f>
        <v>0.44108667732169277</v>
      </c>
      <c r="F1406" s="2">
        <f>'Moving Avg'!D1406</f>
        <v>46.818399999999997</v>
      </c>
      <c r="G1406" s="2">
        <f>'Moving Avg'!F1406</f>
        <v>46.818399999999997</v>
      </c>
      <c r="H1406" s="2">
        <f>'Moving Avg'!G1406</f>
        <v>45.232576000000023</v>
      </c>
      <c r="I1406" s="2">
        <f>'Moving Avg'!H1406</f>
        <v>35.592465999999995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</row>
    <row r="1407" spans="1:12" ht="13.5" x14ac:dyDescent="0.25">
      <c r="A1407" s="3">
        <f>RSI!A1407</f>
        <v>44061</v>
      </c>
      <c r="B1407" s="2">
        <f>RSI!B1407</f>
        <v>46.818399999999997</v>
      </c>
      <c r="C1407" s="2">
        <f>RSI!I1407</f>
        <v>97.328372532952429</v>
      </c>
      <c r="D1407" s="2">
        <f>MACD!E1407</f>
        <v>0.3420780587309622</v>
      </c>
      <c r="E1407" s="2">
        <f>MACD!F1407</f>
        <v>0.42128495360354667</v>
      </c>
      <c r="F1407" s="2">
        <f>'Moving Avg'!D1407</f>
        <v>46.818399999999997</v>
      </c>
      <c r="G1407" s="2">
        <f>'Moving Avg'!F1407</f>
        <v>46.818399999999997</v>
      </c>
      <c r="H1407" s="2">
        <f>'Moving Avg'!G1407</f>
        <v>45.406470000000034</v>
      </c>
      <c r="I1407" s="2">
        <f>'Moving Avg'!H1407</f>
        <v>35.671529499999998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</row>
    <row r="1408" spans="1:12" ht="13.5" x14ac:dyDescent="0.25">
      <c r="A1408" s="3">
        <f>RSI!A1408</f>
        <v>44062</v>
      </c>
      <c r="B1408" s="2">
        <f>RSI!B1408</f>
        <v>46.818399999999997</v>
      </c>
      <c r="C1408" s="2">
        <f>RSI!I1408</f>
        <v>97.328372532952429</v>
      </c>
      <c r="D1408" s="2">
        <f>MACD!E1408</f>
        <v>0.32053378085876716</v>
      </c>
      <c r="E1408" s="2">
        <f>MACD!F1408</f>
        <v>0.4011347190545908</v>
      </c>
      <c r="F1408" s="2">
        <f>'Moving Avg'!D1408</f>
        <v>46.818399999999997</v>
      </c>
      <c r="G1408" s="2">
        <f>'Moving Avg'!F1408</f>
        <v>46.818399999999997</v>
      </c>
      <c r="H1408" s="2">
        <f>'Moving Avg'!G1408</f>
        <v>45.580364000000046</v>
      </c>
      <c r="I1408" s="2">
        <f>'Moving Avg'!H1408</f>
        <v>35.750592999999995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</row>
    <row r="1409" spans="1:12" ht="13.5" x14ac:dyDescent="0.25">
      <c r="A1409" s="3">
        <f>RSI!A1409</f>
        <v>44064</v>
      </c>
      <c r="B1409" s="2">
        <f>RSI!B1409</f>
        <v>46.818399999999997</v>
      </c>
      <c r="C1409" s="2">
        <f>RSI!I1409</f>
        <v>97.328372532952429</v>
      </c>
      <c r="D1409" s="2">
        <f>MACD!E1409</f>
        <v>0.30000155425396002</v>
      </c>
      <c r="E1409" s="2">
        <f>MACD!F1409</f>
        <v>0.38090808609446464</v>
      </c>
      <c r="F1409" s="2">
        <f>'Moving Avg'!D1409</f>
        <v>46.818399999999997</v>
      </c>
      <c r="G1409" s="2">
        <f>'Moving Avg'!F1409</f>
        <v>46.818399999999997</v>
      </c>
      <c r="H1409" s="2">
        <f>'Moving Avg'!G1409</f>
        <v>45.754258000000043</v>
      </c>
      <c r="I1409" s="2">
        <f>'Moving Avg'!H1409</f>
        <v>35.829656499999999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44067</v>
      </c>
      <c r="B1410" s="2">
        <f>RSI!B1410</f>
        <v>46.818399999999997</v>
      </c>
      <c r="C1410" s="2">
        <f>RSI!I1410</f>
        <v>97.328372532952429</v>
      </c>
      <c r="D1410" s="2">
        <f>MACD!E1410</f>
        <v>0.28049623079715502</v>
      </c>
      <c r="E1410" s="2">
        <f>MACD!F1410</f>
        <v>0.36082571503500277</v>
      </c>
      <c r="F1410" s="2">
        <f>'Moving Avg'!D1410</f>
        <v>46.818399999999997</v>
      </c>
      <c r="G1410" s="2">
        <f>'Moving Avg'!F1410</f>
        <v>46.818399999999997</v>
      </c>
      <c r="H1410" s="2">
        <f>'Moving Avg'!G1410</f>
        <v>45.928152000000047</v>
      </c>
      <c r="I1410" s="2">
        <f>'Moving Avg'!H1410</f>
        <v>35.908719999999995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44068</v>
      </c>
      <c r="B1411" s="2">
        <f>RSI!B1411</f>
        <v>46.818399999999997</v>
      </c>
      <c r="C1411" s="2">
        <f>RSI!I1411</f>
        <v>97.328372532952429</v>
      </c>
      <c r="D1411" s="2">
        <f>MACD!E1411</f>
        <v>0.26201774397718935</v>
      </c>
      <c r="E1411" s="2">
        <f>MACD!F1411</f>
        <v>0.34106412082344006</v>
      </c>
      <c r="F1411" s="2">
        <f>'Moving Avg'!D1411</f>
        <v>46.818399999999997</v>
      </c>
      <c r="G1411" s="2">
        <f>'Moving Avg'!F1411</f>
        <v>46.818399999999997</v>
      </c>
      <c r="H1411" s="2">
        <f>'Moving Avg'!G1411</f>
        <v>46.102046000000058</v>
      </c>
      <c r="I1411" s="2">
        <f>'Moving Avg'!H1411</f>
        <v>35.987783499999999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45.4163</v>
      </c>
      <c r="C1412" s="2">
        <f>RSI!I1412</f>
        <v>19.289712571039431</v>
      </c>
      <c r="D1412" s="2">
        <f>MACD!E1412</f>
        <v>0.34841359910141279</v>
      </c>
      <c r="E1412" s="2">
        <f>MACD!F1412</f>
        <v>0.34253401647903464</v>
      </c>
      <c r="F1412" s="2">
        <f>'Moving Avg'!D1412</f>
        <v>46.537979999999997</v>
      </c>
      <c r="G1412" s="2">
        <f>'Moving Avg'!F1412</f>
        <v>46.748294999999999</v>
      </c>
      <c r="H1412" s="2">
        <f>'Moving Avg'!G1412</f>
        <v>46.247898000000049</v>
      </c>
      <c r="I1412" s="2">
        <f>'Moving Avg'!H1412</f>
        <v>36.059836499999996</v>
      </c>
      <c r="J1412" s="6" t="str">
        <f>OBV!F1412</f>
        <v>BEARISH</v>
      </c>
      <c r="K1412" s="6" t="str">
        <f>OBV!G1412</f>
        <v>NEUTRAL</v>
      </c>
      <c r="L1412" s="6" t="str">
        <f>OBV!H1412</f>
        <v>CONFIRMED BEARISH</v>
      </c>
    </row>
    <row r="1413" spans="1:12" ht="13.5" x14ac:dyDescent="0.25">
      <c r="A1413" s="3">
        <f>RSI!A1413</f>
        <v>44070</v>
      </c>
      <c r="B1413" s="2">
        <f>RSI!B1413</f>
        <v>45.4163</v>
      </c>
      <c r="C1413" s="2">
        <f>RSI!I1413</f>
        <v>19.289712571039431</v>
      </c>
      <c r="D1413" s="2">
        <f>MACD!E1413</f>
        <v>0.42811048161637899</v>
      </c>
      <c r="E1413" s="2">
        <f>MACD!F1413</f>
        <v>0.35964930950650353</v>
      </c>
      <c r="F1413" s="2">
        <f>'Moving Avg'!D1413</f>
        <v>46.257559999999998</v>
      </c>
      <c r="G1413" s="2">
        <f>'Moving Avg'!F1413</f>
        <v>46.678189999999994</v>
      </c>
      <c r="H1413" s="2">
        <f>'Moving Avg'!G1413</f>
        <v>46.359442000000051</v>
      </c>
      <c r="I1413" s="2">
        <f>'Moving Avg'!H1413</f>
        <v>36.1318895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</row>
    <row r="1414" spans="1:12" ht="13.5" x14ac:dyDescent="0.25">
      <c r="A1414" s="3">
        <f>RSI!A1414</f>
        <v>44071</v>
      </c>
      <c r="B1414" s="2">
        <f>RSI!B1414</f>
        <v>45.4163</v>
      </c>
      <c r="C1414" s="2">
        <f>RSI!I1414</f>
        <v>19.289712571039431</v>
      </c>
      <c r="D1414" s="2">
        <f>MACD!E1414</f>
        <v>0.50165065473647275</v>
      </c>
      <c r="E1414" s="2">
        <f>MACD!F1414</f>
        <v>0.38804957855249739</v>
      </c>
      <c r="F1414" s="2">
        <f>'Moving Avg'!D1414</f>
        <v>45.977140000000006</v>
      </c>
      <c r="G1414" s="2">
        <f>'Moving Avg'!F1414</f>
        <v>46.608084999999996</v>
      </c>
      <c r="H1414" s="2">
        <f>'Moving Avg'!G1414</f>
        <v>46.449206000000046</v>
      </c>
      <c r="I1414" s="2">
        <f>'Moving Avg'!H1414</f>
        <v>36.203942499999997</v>
      </c>
      <c r="J1414" s="6" t="str">
        <f>OBV!F1414</f>
        <v>BEARISH</v>
      </c>
      <c r="K1414" s="6" t="str">
        <f>OBV!G1414</f>
        <v>NEUTRAL</v>
      </c>
      <c r="L1414" s="6" t="str">
        <f>OBV!H1414</f>
        <v>CONFIRMED BEARISH</v>
      </c>
    </row>
    <row r="1415" spans="1:12" ht="13.5" x14ac:dyDescent="0.25">
      <c r="A1415" s="3">
        <f>RSI!A1415</f>
        <v>44074</v>
      </c>
      <c r="B1415" s="2">
        <f>RSI!B1415</f>
        <v>45.4163</v>
      </c>
      <c r="C1415" s="2">
        <f>RSI!I1415</f>
        <v>19.289712571039431</v>
      </c>
      <c r="D1415" s="2">
        <f>MACD!E1415</f>
        <v>0.56952913048883147</v>
      </c>
      <c r="E1415" s="2">
        <f>MACD!F1415</f>
        <v>0.4243454889397642</v>
      </c>
      <c r="F1415" s="2">
        <f>'Moving Avg'!D1415</f>
        <v>45.696720000000006</v>
      </c>
      <c r="G1415" s="2">
        <f>'Moving Avg'!F1415</f>
        <v>46.53797999999999</v>
      </c>
      <c r="H1415" s="2">
        <f>'Moving Avg'!G1415</f>
        <v>46.50224000000005</v>
      </c>
      <c r="I1415" s="2">
        <f>'Moving Avg'!H1415</f>
        <v>36.275995499999993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</row>
    <row r="1416" spans="1:12" ht="13.5" x14ac:dyDescent="0.25">
      <c r="A1416" s="3">
        <f>RSI!A1416</f>
        <v>44075</v>
      </c>
      <c r="B1416" s="2">
        <f>RSI!B1416</f>
        <v>45.4163</v>
      </c>
      <c r="C1416" s="2">
        <f>RSI!I1416</f>
        <v>19.289712571039431</v>
      </c>
      <c r="D1416" s="2">
        <f>MACD!E1416</f>
        <v>0.63219825957698816</v>
      </c>
      <c r="E1416" s="2">
        <f>MACD!F1416</f>
        <v>0.46591604306720902</v>
      </c>
      <c r="F1416" s="2">
        <f>'Moving Avg'!D1416</f>
        <v>45.4163</v>
      </c>
      <c r="G1416" s="2">
        <f>'Moving Avg'!F1416</f>
        <v>46.467874999999992</v>
      </c>
      <c r="H1416" s="2">
        <f>'Moving Avg'!G1416</f>
        <v>46.542178000000042</v>
      </c>
      <c r="I1416" s="2">
        <f>'Moving Avg'!H1416</f>
        <v>36.348048499999997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45.4163</v>
      </c>
      <c r="C1417" s="2">
        <f>RSI!I1417</f>
        <v>19.289712571039431</v>
      </c>
      <c r="D1417" s="2">
        <f>MACD!E1417</f>
        <v>0.69007181359675229</v>
      </c>
      <c r="E1417" s="2">
        <f>MACD!F1417</f>
        <v>0.51074719717311767</v>
      </c>
      <c r="F1417" s="2">
        <f>'Moving Avg'!D1417</f>
        <v>45.4163</v>
      </c>
      <c r="G1417" s="2">
        <f>'Moving Avg'!F1417</f>
        <v>46.397769999999994</v>
      </c>
      <c r="H1417" s="2">
        <f>'Moving Avg'!G1417</f>
        <v>46.567880000000031</v>
      </c>
      <c r="I1417" s="2">
        <f>'Moving Avg'!H1417</f>
        <v>36.420101499999994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</row>
    <row r="1418" spans="1:12" ht="13.5" x14ac:dyDescent="0.25">
      <c r="A1418" s="3">
        <f>RSI!A1418</f>
        <v>44077</v>
      </c>
      <c r="B1418" s="2">
        <f>RSI!B1418</f>
        <v>45.4163</v>
      </c>
      <c r="C1418" s="2">
        <f>RSI!I1418</f>
        <v>19.289712571039431</v>
      </c>
      <c r="D1418" s="2">
        <f>MACD!E1418</f>
        <v>0.74352862300144551</v>
      </c>
      <c r="E1418" s="2">
        <f>MACD!F1418</f>
        <v>0.55730348233878324</v>
      </c>
      <c r="F1418" s="2">
        <f>'Moving Avg'!D1418</f>
        <v>45.4163</v>
      </c>
      <c r="G1418" s="2">
        <f>'Moving Avg'!F1418</f>
        <v>46.327664999999989</v>
      </c>
      <c r="H1418" s="2">
        <f>'Moving Avg'!G1418</f>
        <v>46.593582000000033</v>
      </c>
      <c r="I1418" s="2">
        <f>'Moving Avg'!H1418</f>
        <v>36.492154499999998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</row>
    <row r="1419" spans="1:12" ht="13.5" x14ac:dyDescent="0.25">
      <c r="A1419" s="3">
        <f>RSI!A1419</f>
        <v>44078</v>
      </c>
      <c r="B1419" s="2">
        <f>RSI!B1419</f>
        <v>45.4163</v>
      </c>
      <c r="C1419" s="2">
        <f>RSI!I1419</f>
        <v>19.289712571039431</v>
      </c>
      <c r="D1419" s="2">
        <f>MACD!E1419</f>
        <v>0.79291582554926521</v>
      </c>
      <c r="E1419" s="2">
        <f>MACD!F1419</f>
        <v>0.60442595098087959</v>
      </c>
      <c r="F1419" s="2">
        <f>'Moving Avg'!D1419</f>
        <v>45.4163</v>
      </c>
      <c r="G1419" s="2">
        <f>'Moving Avg'!F1419</f>
        <v>46.257559999999991</v>
      </c>
      <c r="H1419" s="2">
        <f>'Moving Avg'!G1419</f>
        <v>46.592806000000039</v>
      </c>
      <c r="I1419" s="2">
        <f>'Moving Avg'!H1419</f>
        <v>36.564207500000002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</row>
    <row r="1420" spans="1:12" ht="13.5" x14ac:dyDescent="0.25">
      <c r="A1420" s="3">
        <f>RSI!A1420</f>
        <v>44081</v>
      </c>
      <c r="B1420" s="2">
        <f>RSI!B1420</f>
        <v>45.4163</v>
      </c>
      <c r="C1420" s="2">
        <f>RSI!I1420</f>
        <v>19.289712571039431</v>
      </c>
      <c r="D1420" s="2">
        <f>MACD!E1420</f>
        <v>0.83855177255340863</v>
      </c>
      <c r="E1420" s="2">
        <f>MACD!F1420</f>
        <v>0.65125111529538549</v>
      </c>
      <c r="F1420" s="2">
        <f>'Moving Avg'!D1420</f>
        <v>45.4163</v>
      </c>
      <c r="G1420" s="2">
        <f>'Moving Avg'!F1420</f>
        <v>46.187454999999986</v>
      </c>
      <c r="H1420" s="2">
        <f>'Moving Avg'!G1420</f>
        <v>46.56483800000003</v>
      </c>
      <c r="I1420" s="2">
        <f>'Moving Avg'!H1420</f>
        <v>36.636260500000006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</row>
    <row r="1421" spans="1:12" ht="13.5" x14ac:dyDescent="0.25">
      <c r="A1421" s="3">
        <f>RSI!A1421</f>
        <v>44082</v>
      </c>
      <c r="B1421" s="2">
        <f>RSI!B1421</f>
        <v>45.4163</v>
      </c>
      <c r="C1421" s="2">
        <f>RSI!I1421</f>
        <v>19.289712571039431</v>
      </c>
      <c r="D1421" s="2">
        <f>MACD!E1421</f>
        <v>0.88072863390932099</v>
      </c>
      <c r="E1421" s="2">
        <f>MACD!F1421</f>
        <v>0.69714661901817265</v>
      </c>
      <c r="F1421" s="2">
        <f>'Moving Avg'!D1421</f>
        <v>45.4163</v>
      </c>
      <c r="G1421" s="2">
        <f>'Moving Avg'!F1421</f>
        <v>46.117349999999988</v>
      </c>
      <c r="H1421" s="2">
        <f>'Moving Avg'!G1421</f>
        <v>46.536870000000036</v>
      </c>
      <c r="I1421" s="2">
        <f>'Moving Avg'!H1421</f>
        <v>36.708313500000003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</row>
    <row r="1422" spans="1:12" ht="13.5" x14ac:dyDescent="0.25">
      <c r="A1422" s="3">
        <f>RSI!A1422</f>
        <v>44083</v>
      </c>
      <c r="B1422" s="2">
        <f>RSI!B1422</f>
        <v>45.4163</v>
      </c>
      <c r="C1422" s="2">
        <f>RSI!I1422</f>
        <v>19.289712571039431</v>
      </c>
      <c r="D1422" s="2">
        <f>MACD!E1422</f>
        <v>0.70400704512652368</v>
      </c>
      <c r="E1422" s="2">
        <f>MACD!F1422</f>
        <v>0.69851870423984286</v>
      </c>
      <c r="F1422" s="2">
        <f>'Moving Avg'!D1422</f>
        <v>45.4163</v>
      </c>
      <c r="G1422" s="2">
        <f>'Moving Avg'!F1422</f>
        <v>46.04724499999999</v>
      </c>
      <c r="H1422" s="2">
        <f>'Moving Avg'!G1422</f>
        <v>46.508902000000027</v>
      </c>
      <c r="I1422" s="2">
        <f>'Moving Avg'!H1422</f>
        <v>36.780366500000007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</row>
    <row r="1423" spans="1:12" ht="13.5" x14ac:dyDescent="0.25">
      <c r="A1423" s="3">
        <f>RSI!A1423</f>
        <v>44084</v>
      </c>
      <c r="B1423" s="2">
        <f>RSI!B1423</f>
        <v>45.4163</v>
      </c>
      <c r="C1423" s="2">
        <f>RSI!I1423</f>
        <v>19.289712571039431</v>
      </c>
      <c r="D1423" s="2">
        <f>MACD!E1423</f>
        <v>0.55752708758870284</v>
      </c>
      <c r="E1423" s="2">
        <f>MACD!F1423</f>
        <v>0.67032038090961488</v>
      </c>
      <c r="F1423" s="2">
        <f>'Moving Avg'!D1423</f>
        <v>45.4163</v>
      </c>
      <c r="G1423" s="2">
        <f>'Moving Avg'!F1423</f>
        <v>45.977139999999984</v>
      </c>
      <c r="H1423" s="2">
        <f>'Moving Avg'!G1423</f>
        <v>46.480934000000033</v>
      </c>
      <c r="I1423" s="2">
        <f>'Moving Avg'!H1423</f>
        <v>36.852419500000011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</row>
    <row r="1424" spans="1:12" ht="13.5" x14ac:dyDescent="0.25">
      <c r="A1424" s="3">
        <f>RSI!A1424</f>
        <v>44085</v>
      </c>
      <c r="B1424" s="2">
        <f>RSI!B1424</f>
        <v>44.648699999999998</v>
      </c>
      <c r="C1424" s="2">
        <f>RSI!I1424</f>
        <v>9.3269235210865702</v>
      </c>
      <c r="D1424" s="2">
        <f>MACD!E1424</f>
        <v>0.49326926230877177</v>
      </c>
      <c r="E1424" s="2">
        <f>MACD!F1424</f>
        <v>0.63491015718944632</v>
      </c>
      <c r="F1424" s="2">
        <f>'Moving Avg'!D1424</f>
        <v>45.262779999999999</v>
      </c>
      <c r="G1424" s="2">
        <f>'Moving Avg'!F1424</f>
        <v>45.868654999999983</v>
      </c>
      <c r="H1424" s="2">
        <f>'Moving Avg'!G1424</f>
        <v>46.437614000000032</v>
      </c>
      <c r="I1424" s="2">
        <f>'Moving Avg'!H1424</f>
        <v>36.920634500000013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44.648699999999998</v>
      </c>
      <c r="C1425" s="2">
        <f>RSI!I1425</f>
        <v>9.3269235210865702</v>
      </c>
      <c r="D1425" s="2">
        <f>MACD!E1425</f>
        <v>0.4460510885161284</v>
      </c>
      <c r="E1425" s="2">
        <f>MACD!F1425</f>
        <v>0.59713834345478278</v>
      </c>
      <c r="F1425" s="2">
        <f>'Moving Avg'!D1425</f>
        <v>45.109259999999992</v>
      </c>
      <c r="G1425" s="2">
        <f>'Moving Avg'!F1425</f>
        <v>45.760169999999981</v>
      </c>
      <c r="H1425" s="2">
        <f>'Moving Avg'!G1425</f>
        <v>46.394294000000045</v>
      </c>
      <c r="I1425" s="2">
        <f>'Moving Avg'!H1425</f>
        <v>36.988849500000008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44.648699999999998</v>
      </c>
      <c r="C1426" s="2">
        <f>RSI!I1426</f>
        <v>9.3269235210865702</v>
      </c>
      <c r="D1426" s="2">
        <f>MACD!E1426</f>
        <v>0.41272116786929303</v>
      </c>
      <c r="E1426" s="2">
        <f>MACD!F1426</f>
        <v>0.56025490833768488</v>
      </c>
      <c r="F1426" s="2">
        <f>'Moving Avg'!D1426</f>
        <v>44.955739999999999</v>
      </c>
      <c r="G1426" s="2">
        <f>'Moving Avg'!F1426</f>
        <v>45.651684999999979</v>
      </c>
      <c r="H1426" s="2">
        <f>'Moving Avg'!G1426</f>
        <v>46.350974000000051</v>
      </c>
      <c r="I1426" s="2">
        <f>'Moving Avg'!H1426</f>
        <v>37.05706450000001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44.648699999999998</v>
      </c>
      <c r="C1427" s="2">
        <f>RSI!I1427</f>
        <v>9.3269235210865702</v>
      </c>
      <c r="D1427" s="2">
        <f>MACD!E1427</f>
        <v>0.39065218539248292</v>
      </c>
      <c r="E1427" s="2">
        <f>MACD!F1427</f>
        <v>0.52633436374864451</v>
      </c>
      <c r="F1427" s="2">
        <f>'Moving Avg'!D1427</f>
        <v>44.802219999999991</v>
      </c>
      <c r="G1427" s="2">
        <f>'Moving Avg'!F1427</f>
        <v>45.543199999999985</v>
      </c>
      <c r="H1427" s="2">
        <f>'Moving Avg'!G1427</f>
        <v>46.307654000000056</v>
      </c>
      <c r="I1427" s="2">
        <f>'Moving Avg'!H1427</f>
        <v>37.125279500000012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44.648699999999998</v>
      </c>
      <c r="C1428" s="2">
        <f>RSI!I1428</f>
        <v>9.3269235210865702</v>
      </c>
      <c r="D1428" s="2">
        <f>MACD!E1428</f>
        <v>0.37765737364692598</v>
      </c>
      <c r="E1428" s="2">
        <f>MACD!F1428</f>
        <v>0.49659896572830081</v>
      </c>
      <c r="F1428" s="2">
        <f>'Moving Avg'!D1428</f>
        <v>44.648699999999998</v>
      </c>
      <c r="G1428" s="2">
        <f>'Moving Avg'!F1428</f>
        <v>45.434714999999983</v>
      </c>
      <c r="H1428" s="2">
        <f>'Moving Avg'!G1428</f>
        <v>46.264334000000062</v>
      </c>
      <c r="I1428" s="2">
        <f>'Moving Avg'!H1428</f>
        <v>37.193494500000007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44.256999999999998</v>
      </c>
      <c r="C1429" s="2">
        <f>RSI!I1429</f>
        <v>6.750002387957224</v>
      </c>
      <c r="D1429" s="2">
        <f>MACD!E1429</f>
        <v>0.40093485876197832</v>
      </c>
      <c r="E1429" s="2">
        <f>MACD!F1429</f>
        <v>0.47746614433503631</v>
      </c>
      <c r="F1429" s="2">
        <f>'Moving Avg'!D1429</f>
        <v>44.570360000000001</v>
      </c>
      <c r="G1429" s="2">
        <f>'Moving Avg'!F1429</f>
        <v>45.306644999999982</v>
      </c>
      <c r="H1429" s="2">
        <f>'Moving Avg'!G1429</f>
        <v>46.213180000000065</v>
      </c>
      <c r="I1429" s="2">
        <f>'Moving Avg'!H1429</f>
        <v>37.259751000000009</v>
      </c>
      <c r="J1429" s="6" t="str">
        <f>OBV!F1429</f>
        <v>BEARISH</v>
      </c>
      <c r="K1429" s="6" t="str">
        <f>OBV!G1429</f>
        <v>WEAK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44.256999999999998</v>
      </c>
      <c r="C1430" s="2">
        <f>RSI!I1430</f>
        <v>6.750002387957224</v>
      </c>
      <c r="D1430" s="2">
        <f>MACD!E1430</f>
        <v>0.42781454244172323</v>
      </c>
      <c r="E1430" s="2">
        <f>MACD!F1430</f>
        <v>0.46753582395637372</v>
      </c>
      <c r="F1430" s="2">
        <f>'Moving Avg'!D1430</f>
        <v>44.492020000000004</v>
      </c>
      <c r="G1430" s="2">
        <f>'Moving Avg'!F1430</f>
        <v>45.178574999999981</v>
      </c>
      <c r="H1430" s="2">
        <f>'Moving Avg'!G1430</f>
        <v>46.162026000000054</v>
      </c>
      <c r="I1430" s="2">
        <f>'Moving Avg'!H1430</f>
        <v>37.326007500000003</v>
      </c>
      <c r="J1430" s="6" t="str">
        <f>OBV!F1430</f>
        <v>BEARISH</v>
      </c>
      <c r="K1430" s="6" t="str">
        <f>OBV!G1430</f>
        <v>WEAK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44.256999999999998</v>
      </c>
      <c r="C1431" s="2">
        <f>RSI!I1431</f>
        <v>6.750002387957224</v>
      </c>
      <c r="D1431" s="2">
        <f>MACD!E1431</f>
        <v>0.45721014028264761</v>
      </c>
      <c r="E1431" s="2">
        <f>MACD!F1431</f>
        <v>0.46547068722162849</v>
      </c>
      <c r="F1431" s="2">
        <f>'Moving Avg'!D1431</f>
        <v>44.413679999999999</v>
      </c>
      <c r="G1431" s="2">
        <f>'Moving Avg'!F1431</f>
        <v>45.050504999999973</v>
      </c>
      <c r="H1431" s="2">
        <f>'Moving Avg'!G1431</f>
        <v>46.110872000000057</v>
      </c>
      <c r="I1431" s="2">
        <f>'Moving Avg'!H1431</f>
        <v>37.392264000000004</v>
      </c>
      <c r="J1431" s="6" t="str">
        <f>OBV!F1431</f>
        <v>BEARISH</v>
      </c>
      <c r="K1431" s="6" t="str">
        <f>OBV!G1431</f>
        <v>WEAK</v>
      </c>
      <c r="L1431" s="6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45.040300000000002</v>
      </c>
      <c r="C1432" s="2">
        <f>RSI!I1432</f>
        <v>44.824677015804326</v>
      </c>
      <c r="D1432" s="2">
        <f>MACD!E1432</f>
        <v>0.43021968115194653</v>
      </c>
      <c r="E1432" s="2">
        <f>MACD!F1432</f>
        <v>0.45842048600769214</v>
      </c>
      <c r="F1432" s="2">
        <f>'Moving Avg'!D1432</f>
        <v>44.492000000000004</v>
      </c>
      <c r="G1432" s="2">
        <f>'Moving Avg'!F1432</f>
        <v>45.031704999999974</v>
      </c>
      <c r="H1432" s="2">
        <f>'Moving Avg'!G1432</f>
        <v>46.075384000000042</v>
      </c>
      <c r="I1432" s="2">
        <f>'Moving Avg'!H1432</f>
        <v>37.462437000000001</v>
      </c>
      <c r="J1432" s="6" t="str">
        <f>OBV!F1432</f>
        <v>BEARISH</v>
      </c>
      <c r="K1432" s="6" t="str">
        <f>OBV!G1432</f>
        <v>WEAK</v>
      </c>
      <c r="L1432" s="6" t="str">
        <f>OBV!H1432</f>
        <v>BEARISH DIVERGENCE</v>
      </c>
    </row>
    <row r="1433" spans="1:12" ht="13.5" x14ac:dyDescent="0.25">
      <c r="A1433" s="3">
        <f>RSI!A1433</f>
        <v>44098</v>
      </c>
      <c r="B1433" s="2">
        <f>RSI!B1433</f>
        <v>45.4163</v>
      </c>
      <c r="C1433" s="2">
        <f>RSI!I1433</f>
        <v>54.440943586217195</v>
      </c>
      <c r="D1433" s="2">
        <f>MACD!E1433</f>
        <v>0.38060357008200185</v>
      </c>
      <c r="E1433" s="2">
        <f>MACD!F1433</f>
        <v>0.44285710282255408</v>
      </c>
      <c r="F1433" s="2">
        <f>'Moving Avg'!D1433</f>
        <v>44.645519999999998</v>
      </c>
      <c r="G1433" s="2">
        <f>'Moving Avg'!F1433</f>
        <v>45.031704999999981</v>
      </c>
      <c r="H1433" s="2">
        <f>'Moving Avg'!G1433</f>
        <v>46.047416000000041</v>
      </c>
      <c r="I1433" s="2">
        <f>'Moving Avg'!H1433</f>
        <v>37.534489999999998</v>
      </c>
      <c r="J1433" s="6" t="str">
        <f>OBV!F1433</f>
        <v>BEARISH</v>
      </c>
      <c r="K1433" s="6" t="str">
        <f>OBV!G1433</f>
        <v>WEAK</v>
      </c>
      <c r="L1433" s="6" t="str">
        <f>OBV!H1433</f>
        <v>BEARISH DIVERGENCE</v>
      </c>
    </row>
    <row r="1434" spans="1:12" ht="13.5" x14ac:dyDescent="0.25">
      <c r="A1434" s="3">
        <f>RSI!A1434</f>
        <v>44099</v>
      </c>
      <c r="B1434" s="2">
        <f>RSI!B1434</f>
        <v>45.4163</v>
      </c>
      <c r="C1434" s="2">
        <f>RSI!I1434</f>
        <v>54.440943586217195</v>
      </c>
      <c r="D1434" s="2">
        <f>MACD!E1434</f>
        <v>0.21930087827413303</v>
      </c>
      <c r="E1434" s="2">
        <f>MACD!F1434</f>
        <v>0.39814585791286994</v>
      </c>
      <c r="F1434" s="2">
        <f>'Moving Avg'!D1434</f>
        <v>44.877380000000002</v>
      </c>
      <c r="G1434" s="2">
        <f>'Moving Avg'!F1434</f>
        <v>45.031704999999981</v>
      </c>
      <c r="H1434" s="2">
        <f>'Moving Avg'!G1434</f>
        <v>46.019448000000018</v>
      </c>
      <c r="I1434" s="2">
        <f>'Moving Avg'!H1434</f>
        <v>37.606543000000002</v>
      </c>
      <c r="J1434" s="6" t="str">
        <f>OBV!F1434</f>
        <v>BULLISH</v>
      </c>
      <c r="K1434" s="6" t="str">
        <f>OBV!G1434</f>
        <v>NEUTRAL</v>
      </c>
      <c r="L1434" s="6" t="str">
        <f>OBV!H1434</f>
        <v>CONFIRMED BULLISH</v>
      </c>
    </row>
    <row r="1435" spans="1:12" ht="13.5" x14ac:dyDescent="0.25">
      <c r="A1435" s="3">
        <f>RSI!A1435</f>
        <v>44102</v>
      </c>
      <c r="B1435" s="2">
        <f>RSI!B1435</f>
        <v>45.4163</v>
      </c>
      <c r="C1435" s="2">
        <f>RSI!I1435</f>
        <v>54.440943586217202</v>
      </c>
      <c r="D1435" s="2">
        <f>MACD!E1435</f>
        <v>8.1677391777667196E-2</v>
      </c>
      <c r="E1435" s="2">
        <f>MACD!F1435</f>
        <v>0.3348521646858294</v>
      </c>
      <c r="F1435" s="2">
        <f>'Moving Avg'!D1435</f>
        <v>45.109240000000007</v>
      </c>
      <c r="G1435" s="2">
        <f>'Moving Avg'!F1435</f>
        <v>45.031704999999988</v>
      </c>
      <c r="H1435" s="2">
        <f>'Moving Avg'!G1435</f>
        <v>45.991480000000017</v>
      </c>
      <c r="I1435" s="2">
        <f>'Moving Avg'!H1435</f>
        <v>37.678595999999999</v>
      </c>
      <c r="J1435" s="6" t="str">
        <f>OBV!F1435</f>
        <v>BULLISH</v>
      </c>
      <c r="K1435" s="6" t="str">
        <f>OBV!G1435</f>
        <v>NEUTRAL</v>
      </c>
      <c r="L1435" s="6" t="str">
        <f>OBV!H1435</f>
        <v>CONFIRMED BULLISH</v>
      </c>
    </row>
    <row r="1436" spans="1:12" ht="13.5" x14ac:dyDescent="0.25">
      <c r="A1436" s="3">
        <f>RSI!A1436</f>
        <v>44103</v>
      </c>
      <c r="B1436" s="2">
        <f>RSI!B1436</f>
        <v>45.4163</v>
      </c>
      <c r="C1436" s="2">
        <f>RSI!I1436</f>
        <v>54.440943586217195</v>
      </c>
      <c r="D1436" s="2">
        <f>MACD!E1436</f>
        <v>-3.5825651964891847E-2</v>
      </c>
      <c r="E1436" s="2">
        <f>MACD!F1436</f>
        <v>0.26071660135568514</v>
      </c>
      <c r="F1436" s="2">
        <f>'Moving Avg'!D1436</f>
        <v>45.341100000000004</v>
      </c>
      <c r="G1436" s="2">
        <f>'Moving Avg'!F1436</f>
        <v>45.031704999999988</v>
      </c>
      <c r="H1436" s="2">
        <f>'Moving Avg'!G1436</f>
        <v>45.963512000000009</v>
      </c>
      <c r="I1436" s="2">
        <f>'Moving Avg'!H1436</f>
        <v>37.750648999999996</v>
      </c>
      <c r="J1436" s="6" t="str">
        <f>OBV!F1436</f>
        <v>BULLISH</v>
      </c>
      <c r="K1436" s="6" t="str">
        <f>OBV!G1436</f>
        <v>NEUTRAL</v>
      </c>
      <c r="L1436" s="6" t="str">
        <f>OBV!H1436</f>
        <v>CONFIRMED BULLISH</v>
      </c>
    </row>
    <row r="1437" spans="1:12" ht="13.5" x14ac:dyDescent="0.25">
      <c r="A1437" s="3">
        <f>RSI!A1437</f>
        <v>44104</v>
      </c>
      <c r="B1437" s="2">
        <f>RSI!B1437</f>
        <v>45.4163</v>
      </c>
      <c r="C1437" s="2">
        <f>RSI!I1437</f>
        <v>54.440943586217195</v>
      </c>
      <c r="D1437" s="2">
        <f>MACD!E1437</f>
        <v>-0.13622575003140014</v>
      </c>
      <c r="E1437" s="2">
        <f>MACD!F1437</f>
        <v>0.18132813107826809</v>
      </c>
      <c r="F1437" s="2">
        <f>'Moving Avg'!D1437</f>
        <v>45.4163</v>
      </c>
      <c r="G1437" s="2">
        <f>'Moving Avg'!F1437</f>
        <v>45.031704999999995</v>
      </c>
      <c r="H1437" s="2">
        <f>'Moving Avg'!G1437</f>
        <v>45.935470000000002</v>
      </c>
      <c r="I1437" s="2">
        <f>'Moving Avg'!H1437</f>
        <v>37.822702</v>
      </c>
      <c r="J1437" s="6" t="str">
        <f>OBV!F1437</f>
        <v>BULLISH</v>
      </c>
      <c r="K1437" s="6" t="str">
        <f>OBV!G1437</f>
        <v>NEUTRAL</v>
      </c>
      <c r="L1437" s="6" t="str">
        <f>OBV!H1437</f>
        <v>CONFIRMED BULLISH</v>
      </c>
    </row>
    <row r="1438" spans="1:12" ht="13.5" x14ac:dyDescent="0.25">
      <c r="A1438" s="3">
        <f>RSI!A1438</f>
        <v>44105</v>
      </c>
      <c r="B1438" s="2">
        <f>RSI!B1438</f>
        <v>45.3536</v>
      </c>
      <c r="C1438" s="2">
        <f>RSI!I1438</f>
        <v>52.241657775149314</v>
      </c>
      <c r="D1438" s="2">
        <f>MACD!E1438</f>
        <v>-0.21743749922845979</v>
      </c>
      <c r="E1438" s="2">
        <f>MACD!F1438</f>
        <v>0.10157500501692253</v>
      </c>
      <c r="F1438" s="2">
        <f>'Moving Avg'!D1438</f>
        <v>45.403759999999998</v>
      </c>
      <c r="G1438" s="2">
        <f>'Moving Avg'!F1438</f>
        <v>45.028569999999995</v>
      </c>
      <c r="H1438" s="2">
        <f>'Moving Avg'!G1438</f>
        <v>45.906174</v>
      </c>
      <c r="I1438" s="2">
        <f>'Moving Avg'!H1438</f>
        <v>37.894441499999999</v>
      </c>
      <c r="J1438" s="6" t="str">
        <f>OBV!F1438</f>
        <v>BEARISH</v>
      </c>
      <c r="K1438" s="6" t="str">
        <f>OBV!G1438</f>
        <v>NEUTRAL</v>
      </c>
      <c r="L1438" s="6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45.3536</v>
      </c>
      <c r="C1439" s="2">
        <f>RSI!I1439</f>
        <v>52.241657775149314</v>
      </c>
      <c r="D1439" s="2">
        <f>MACD!E1439</f>
        <v>-0.34688160473351815</v>
      </c>
      <c r="E1439" s="2">
        <f>MACD!F1439</f>
        <v>1.1883683066834391E-2</v>
      </c>
      <c r="F1439" s="2">
        <f>'Moving Avg'!D1439</f>
        <v>45.391219999999997</v>
      </c>
      <c r="G1439" s="2">
        <f>'Moving Avg'!F1439</f>
        <v>45.025435000000002</v>
      </c>
      <c r="H1439" s="2">
        <f>'Moving Avg'!G1439</f>
        <v>45.876878000000012</v>
      </c>
      <c r="I1439" s="2">
        <f>'Moving Avg'!H1439</f>
        <v>37.966181000000006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45.3536</v>
      </c>
      <c r="C1440" s="2">
        <f>RSI!I1440</f>
        <v>52.241657775149314</v>
      </c>
      <c r="D1440" s="2">
        <f>MACD!E1440</f>
        <v>-0.4568417260866795</v>
      </c>
      <c r="E1440" s="2">
        <f>MACD!F1440</f>
        <v>-8.1861398763868387E-2</v>
      </c>
      <c r="F1440" s="2">
        <f>'Moving Avg'!D1440</f>
        <v>45.378679999999996</v>
      </c>
      <c r="G1440" s="2">
        <f>'Moving Avg'!F1440</f>
        <v>45.022300000000001</v>
      </c>
      <c r="H1440" s="2">
        <f>'Moving Avg'!G1440</f>
        <v>45.84758200000001</v>
      </c>
      <c r="I1440" s="2">
        <f>'Moving Avg'!H1440</f>
        <v>38.037920500000006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45.040300000000002</v>
      </c>
      <c r="C1441" s="2">
        <f>RSI!I1441</f>
        <v>41.722649203704776</v>
      </c>
      <c r="D1441" s="2">
        <f>MACD!E1441</f>
        <v>-0.5270761034877367</v>
      </c>
      <c r="E1441" s="2">
        <f>MACD!F1441</f>
        <v>-0.17090433970864205</v>
      </c>
      <c r="F1441" s="2">
        <f>'Moving Avg'!D1441</f>
        <v>45.30348</v>
      </c>
      <c r="G1441" s="2">
        <f>'Moving Avg'!F1441</f>
        <v>45.003500000000003</v>
      </c>
      <c r="H1441" s="2">
        <f>'Moving Avg'!G1441</f>
        <v>45.812020000000018</v>
      </c>
      <c r="I1441" s="2">
        <f>'Moving Avg'!H1441</f>
        <v>38.108093500000003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45.040300000000002</v>
      </c>
      <c r="C1442" s="2">
        <f>RSI!I1442</f>
        <v>41.722649203704776</v>
      </c>
      <c r="D1442" s="2">
        <f>MACD!E1442</f>
        <v>-0.46451527548585148</v>
      </c>
      <c r="E1442" s="2">
        <f>MACD!F1442</f>
        <v>-0.22962652686408397</v>
      </c>
      <c r="F1442" s="2">
        <f>'Moving Avg'!D1442</f>
        <v>45.228279999999998</v>
      </c>
      <c r="G1442" s="2">
        <f>'Moving Avg'!F1442</f>
        <v>44.984699999999997</v>
      </c>
      <c r="H1442" s="2">
        <f>'Moving Avg'!G1442</f>
        <v>45.776458000000019</v>
      </c>
      <c r="I1442" s="2">
        <f>'Moving Avg'!H1442</f>
        <v>38.178266500000007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45.040300000000002</v>
      </c>
      <c r="C1443" s="2">
        <f>RSI!I1443</f>
        <v>41.722649203704776</v>
      </c>
      <c r="D1443" s="2">
        <f>MACD!E1443</f>
        <v>-0.35236060653296875</v>
      </c>
      <c r="E1443" s="2">
        <f>MACD!F1443</f>
        <v>-0.25417334279786097</v>
      </c>
      <c r="F1443" s="2">
        <f>'Moving Avg'!D1443</f>
        <v>45.165620000000004</v>
      </c>
      <c r="G1443" s="2">
        <f>'Moving Avg'!F1443</f>
        <v>44.965899999999998</v>
      </c>
      <c r="H1443" s="2">
        <f>'Moving Avg'!G1443</f>
        <v>45.740896000000028</v>
      </c>
      <c r="I1443" s="2">
        <f>'Moving Avg'!H1443</f>
        <v>38.248439500000003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</row>
    <row r="1444" spans="1:12" ht="13.5" x14ac:dyDescent="0.25">
      <c r="A1444" s="3">
        <f>RSI!A1444</f>
        <v>44113</v>
      </c>
      <c r="B1444" s="2">
        <f>RSI!B1444</f>
        <v>45.040300000000002</v>
      </c>
      <c r="C1444" s="2">
        <f>RSI!I1444</f>
        <v>41.722649203704776</v>
      </c>
      <c r="D1444" s="2">
        <f>MACD!E1444</f>
        <v>-0.25618973363219055</v>
      </c>
      <c r="E1444" s="2">
        <f>MACD!F1444</f>
        <v>-0.25457662096472689</v>
      </c>
      <c r="F1444" s="2">
        <f>'Moving Avg'!D1444</f>
        <v>45.102960000000003</v>
      </c>
      <c r="G1444" s="2">
        <f>'Moving Avg'!F1444</f>
        <v>44.985480000000003</v>
      </c>
      <c r="H1444" s="2">
        <f>'Moving Avg'!G1444</f>
        <v>45.705334000000029</v>
      </c>
      <c r="I1444" s="2">
        <f>'Moving Avg'!H1444</f>
        <v>38.3186125</v>
      </c>
      <c r="J1444" s="6" t="str">
        <f>OBV!F1444</f>
        <v>BEARISH</v>
      </c>
      <c r="K1444" s="6" t="str">
        <f>OBV!G1444</f>
        <v>NEUTRAL</v>
      </c>
      <c r="L1444" s="6" t="str">
        <f>OBV!H1444</f>
        <v>CONFIRMED BEARISH</v>
      </c>
    </row>
    <row r="1445" spans="1:12" ht="13.5" x14ac:dyDescent="0.25">
      <c r="A1445" s="3">
        <f>RSI!A1445</f>
        <v>44116</v>
      </c>
      <c r="B1445" s="2">
        <f>RSI!B1445</f>
        <v>45.040300000000002</v>
      </c>
      <c r="C1445" s="2">
        <f>RSI!I1445</f>
        <v>41.722649203704769</v>
      </c>
      <c r="D1445" s="2">
        <f>MACD!E1445</f>
        <v>-0.17363774222978634</v>
      </c>
      <c r="E1445" s="2">
        <f>MACD!F1445</f>
        <v>-0.23838884521773879</v>
      </c>
      <c r="F1445" s="2">
        <f>'Moving Avg'!D1445</f>
        <v>45.040300000000002</v>
      </c>
      <c r="G1445" s="2">
        <f>'Moving Avg'!F1445</f>
        <v>45.00506</v>
      </c>
      <c r="H1445" s="2">
        <f>'Moving Avg'!G1445</f>
        <v>45.66977200000003</v>
      </c>
      <c r="I1445" s="2">
        <f>'Moving Avg'!H1445</f>
        <v>38.388785500000004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45.4163</v>
      </c>
      <c r="C1446" s="2">
        <f>RSI!I1446</f>
        <v>56.832640396947887</v>
      </c>
      <c r="D1446" s="2">
        <f>MACD!E1446</f>
        <v>-0.13054842996602645</v>
      </c>
      <c r="E1446" s="2">
        <f>MACD!F1446</f>
        <v>-0.21682076216739632</v>
      </c>
      <c r="F1446" s="2">
        <f>'Moving Avg'!D1446</f>
        <v>45.115500000000004</v>
      </c>
      <c r="G1446" s="2">
        <f>'Moving Avg'!F1446</f>
        <v>45.043439999999997</v>
      </c>
      <c r="H1446" s="2">
        <f>'Moving Avg'!G1446</f>
        <v>45.641730000000017</v>
      </c>
      <c r="I1446" s="2">
        <f>'Moving Avg'!H1446</f>
        <v>38.460838500000001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</row>
    <row r="1447" spans="1:12" ht="13.5" x14ac:dyDescent="0.25">
      <c r="A1447" s="3">
        <f>RSI!A1447</f>
        <v>44118</v>
      </c>
      <c r="B1447" s="2">
        <f>RSI!B1447</f>
        <v>45.4163</v>
      </c>
      <c r="C1447" s="2">
        <f>RSI!I1447</f>
        <v>56.832640396947895</v>
      </c>
      <c r="D1447" s="2">
        <f>MACD!E1447</f>
        <v>-9.530126588511223E-2</v>
      </c>
      <c r="E1447" s="2">
        <f>MACD!F1447</f>
        <v>-0.19251686291093953</v>
      </c>
      <c r="F1447" s="2">
        <f>'Moving Avg'!D1447</f>
        <v>45.190700000000007</v>
      </c>
      <c r="G1447" s="2">
        <f>'Moving Avg'!F1447</f>
        <v>45.08182</v>
      </c>
      <c r="H1447" s="2">
        <f>'Moving Avg'!G1447</f>
        <v>45.61368800000001</v>
      </c>
      <c r="I1447" s="2">
        <f>'Moving Avg'!H1447</f>
        <v>38.532891499999998</v>
      </c>
      <c r="J1447" s="6" t="str">
        <f>OBV!F1447</f>
        <v>BULLISH</v>
      </c>
      <c r="K1447" s="6" t="str">
        <f>OBV!G1447</f>
        <v>NEUTRAL</v>
      </c>
      <c r="L1447" s="6" t="str">
        <f>OBV!H1447</f>
        <v>CONFIRMED BULLISH</v>
      </c>
    </row>
    <row r="1448" spans="1:12" ht="13.5" x14ac:dyDescent="0.25">
      <c r="A1448" s="3">
        <f>RSI!A1448</f>
        <v>44120</v>
      </c>
      <c r="B1448" s="2">
        <f>RSI!B1448</f>
        <v>45.4163</v>
      </c>
      <c r="C1448" s="2">
        <f>RSI!I1448</f>
        <v>56.832640396947895</v>
      </c>
      <c r="D1448" s="2">
        <f>MACD!E1448</f>
        <v>-7.6246065925595019E-2</v>
      </c>
      <c r="E1448" s="2">
        <f>MACD!F1448</f>
        <v>-0.16926270351387065</v>
      </c>
      <c r="F1448" s="2">
        <f>'Moving Avg'!D1448</f>
        <v>45.265900000000002</v>
      </c>
      <c r="G1448" s="2">
        <f>'Moving Avg'!F1448</f>
        <v>45.120199999999997</v>
      </c>
      <c r="H1448" s="2">
        <f>'Moving Avg'!G1448</f>
        <v>45.585646000000004</v>
      </c>
      <c r="I1448" s="2">
        <f>'Moving Avg'!H1448</f>
        <v>38.604944500000009</v>
      </c>
      <c r="J1448" s="6" t="str">
        <f>OBV!F1448</f>
        <v>BULLISH</v>
      </c>
      <c r="K1448" s="6" t="str">
        <f>OBV!G1448</f>
        <v>NEUTRAL</v>
      </c>
      <c r="L1448" s="6" t="str">
        <f>OBV!H1448</f>
        <v>CONFIRMED BULLISH</v>
      </c>
    </row>
    <row r="1449" spans="1:12" ht="13.5" x14ac:dyDescent="0.25">
      <c r="A1449" s="3">
        <f>RSI!A1449</f>
        <v>44123</v>
      </c>
      <c r="B1449" s="2">
        <f>RSI!B1449</f>
        <v>45.4163</v>
      </c>
      <c r="C1449" s="2">
        <f>RSI!I1449</f>
        <v>56.832640396947895</v>
      </c>
      <c r="D1449" s="2">
        <f>MACD!E1449</f>
        <v>-6.1162407086371218E-2</v>
      </c>
      <c r="E1449" s="2">
        <f>MACD!F1449</f>
        <v>-0.14764264422837076</v>
      </c>
      <c r="F1449" s="2">
        <f>'Moving Avg'!D1449</f>
        <v>45.341100000000004</v>
      </c>
      <c r="G1449" s="2">
        <f>'Moving Avg'!F1449</f>
        <v>45.178164999999993</v>
      </c>
      <c r="H1449" s="2">
        <f>'Moving Avg'!G1449</f>
        <v>45.557603999999998</v>
      </c>
      <c r="I1449" s="2">
        <f>'Moving Avg'!H1449</f>
        <v>38.676997499999999</v>
      </c>
      <c r="J1449" s="6" t="str">
        <f>OBV!F1449</f>
        <v>BULLISH</v>
      </c>
      <c r="K1449" s="6" t="str">
        <f>OBV!G1449</f>
        <v>NEUTRAL</v>
      </c>
      <c r="L1449" s="6" t="str">
        <f>OBV!H1449</f>
        <v>CONFIRMED BULLISH</v>
      </c>
    </row>
    <row r="1450" spans="1:12" ht="13.5" x14ac:dyDescent="0.25">
      <c r="A1450" s="3">
        <f>RSI!A1450</f>
        <v>44124</v>
      </c>
      <c r="B1450" s="2">
        <f>RSI!B1450</f>
        <v>45.4163</v>
      </c>
      <c r="C1450" s="2">
        <f>RSI!I1450</f>
        <v>56.832640396947895</v>
      </c>
      <c r="D1450" s="2">
        <f>MACD!E1450</f>
        <v>-4.9362248085991212E-2</v>
      </c>
      <c r="E1450" s="2">
        <f>MACD!F1450</f>
        <v>-0.12798656499989486</v>
      </c>
      <c r="F1450" s="2">
        <f>'Moving Avg'!D1450</f>
        <v>45.4163</v>
      </c>
      <c r="G1450" s="2">
        <f>'Moving Avg'!F1450</f>
        <v>45.236129999999996</v>
      </c>
      <c r="H1450" s="2">
        <f>'Moving Avg'!G1450</f>
        <v>45.529561999999999</v>
      </c>
      <c r="I1450" s="2">
        <f>'Moving Avg'!H1450</f>
        <v>38.749050500000003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45.4163</v>
      </c>
      <c r="C1451" s="2">
        <f>RSI!I1451</f>
        <v>56.832640396947895</v>
      </c>
      <c r="D1451" s="2">
        <f>MACD!E1451</f>
        <v>-8.8469106440832945E-2</v>
      </c>
      <c r="E1451" s="2">
        <f>MACD!F1451</f>
        <v>-0.12008307328808247</v>
      </c>
      <c r="F1451" s="2">
        <f>'Moving Avg'!D1451</f>
        <v>45.4163</v>
      </c>
      <c r="G1451" s="2">
        <f>'Moving Avg'!F1451</f>
        <v>45.294094999999999</v>
      </c>
      <c r="H1451" s="2">
        <f>'Moving Avg'!G1451</f>
        <v>45.501519999999999</v>
      </c>
      <c r="I1451" s="2">
        <f>'Moving Avg'!H1451</f>
        <v>38.819502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</row>
    <row r="1452" spans="1:12" ht="13.5" x14ac:dyDescent="0.25">
      <c r="A1452" s="3">
        <f>RSI!A1452</f>
        <v>44126</v>
      </c>
      <c r="B1452" s="2">
        <f>RSI!B1452</f>
        <v>45.4163</v>
      </c>
      <c r="C1452" s="2">
        <f>RSI!I1452</f>
        <v>56.832640396947895</v>
      </c>
      <c r="D1452" s="2">
        <f>MACD!E1452</f>
        <v>-0.12238508826937533</v>
      </c>
      <c r="E1452" s="2">
        <f>MACD!F1452</f>
        <v>-0.12054347628434105</v>
      </c>
      <c r="F1452" s="2">
        <f>'Moving Avg'!D1452</f>
        <v>45.4163</v>
      </c>
      <c r="G1452" s="2">
        <f>'Moving Avg'!F1452</f>
        <v>45.312894999999997</v>
      </c>
      <c r="H1452" s="2">
        <f>'Moving Avg'!G1452</f>
        <v>45.473477999999993</v>
      </c>
      <c r="I1452" s="2">
        <f>'Moving Avg'!H1452</f>
        <v>38.889953499999997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</row>
    <row r="1453" spans="1:12" ht="13.5" x14ac:dyDescent="0.25">
      <c r="A1453" s="3">
        <f>RSI!A1453</f>
        <v>44127</v>
      </c>
      <c r="B1453" s="2">
        <f>RSI!B1453</f>
        <v>45.4163</v>
      </c>
      <c r="C1453" s="2">
        <f>RSI!I1453</f>
        <v>56.832640396947895</v>
      </c>
      <c r="D1453" s="2">
        <f>MACD!E1453</f>
        <v>-0.15184763712912286</v>
      </c>
      <c r="E1453" s="2">
        <f>MACD!F1453</f>
        <v>-0.1268043084532974</v>
      </c>
      <c r="F1453" s="2">
        <f>'Moving Avg'!D1453</f>
        <v>45.4163</v>
      </c>
      <c r="G1453" s="2">
        <f>'Moving Avg'!F1453</f>
        <v>45.31289499999999</v>
      </c>
      <c r="H1453" s="2">
        <f>'Moving Avg'!G1453</f>
        <v>45.445436000000001</v>
      </c>
      <c r="I1453" s="2">
        <f>'Moving Avg'!H1453</f>
        <v>38.960404999999994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</row>
    <row r="1454" spans="1:12" ht="13.5" x14ac:dyDescent="0.25">
      <c r="A1454" s="3">
        <f>RSI!A1454</f>
        <v>44130</v>
      </c>
      <c r="B1454" s="2">
        <f>RSI!B1454</f>
        <v>45.4163</v>
      </c>
      <c r="C1454" s="2">
        <f>RSI!I1454</f>
        <v>56.832640396947895</v>
      </c>
      <c r="D1454" s="2">
        <f>MACD!E1454</f>
        <v>-0.17748527356192056</v>
      </c>
      <c r="E1454" s="2">
        <f>MACD!F1454</f>
        <v>-0.13694050147502204</v>
      </c>
      <c r="F1454" s="2">
        <f>'Moving Avg'!D1454</f>
        <v>45.4163</v>
      </c>
      <c r="G1454" s="2">
        <f>'Moving Avg'!F1454</f>
        <v>45.31289499999999</v>
      </c>
      <c r="H1454" s="2">
        <f>'Moving Avg'!G1454</f>
        <v>45.417394000000002</v>
      </c>
      <c r="I1454" s="2">
        <f>'Moving Avg'!H1454</f>
        <v>39.030856499999999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</row>
    <row r="1455" spans="1:12" ht="13.5" x14ac:dyDescent="0.25">
      <c r="A1455" s="3">
        <f>RSI!A1455</f>
        <v>44131</v>
      </c>
      <c r="B1455" s="2">
        <f>RSI!B1455</f>
        <v>45.4163</v>
      </c>
      <c r="C1455" s="2">
        <f>RSI!I1455</f>
        <v>56.832640396947895</v>
      </c>
      <c r="D1455" s="2">
        <f>MACD!E1455</f>
        <v>-0.19983401693734493</v>
      </c>
      <c r="E1455" s="2">
        <f>MACD!F1455</f>
        <v>-0.14951920456748663</v>
      </c>
      <c r="F1455" s="2">
        <f>'Moving Avg'!D1455</f>
        <v>45.4163</v>
      </c>
      <c r="G1455" s="2">
        <f>'Moving Avg'!F1455</f>
        <v>45.31289499999999</v>
      </c>
      <c r="H1455" s="2">
        <f>'Moving Avg'!G1455</f>
        <v>45.389352000000009</v>
      </c>
      <c r="I1455" s="2">
        <f>'Moving Avg'!H1455</f>
        <v>39.101307999999996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</row>
    <row r="1456" spans="1:12" ht="13.5" x14ac:dyDescent="0.25">
      <c r="A1456" s="3">
        <f>RSI!A1456</f>
        <v>44132</v>
      </c>
      <c r="B1456" s="2">
        <f>RSI!B1456</f>
        <v>45.4163</v>
      </c>
      <c r="C1456" s="2">
        <f>RSI!I1456</f>
        <v>56.832640396947887</v>
      </c>
      <c r="D1456" s="2">
        <f>MACD!E1456</f>
        <v>-0.16150515186752301</v>
      </c>
      <c r="E1456" s="2">
        <f>MACD!F1456</f>
        <v>-0.15191639402749391</v>
      </c>
      <c r="F1456" s="2">
        <f>'Moving Avg'!D1456</f>
        <v>45.4163</v>
      </c>
      <c r="G1456" s="2">
        <f>'Moving Avg'!F1456</f>
        <v>45.31289499999999</v>
      </c>
      <c r="H1456" s="2">
        <f>'Moving Avg'!G1456</f>
        <v>45.361310000000003</v>
      </c>
      <c r="I1456" s="2">
        <f>'Moving Avg'!H1456</f>
        <v>39.171759499999993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</row>
    <row r="1457" spans="1:12" ht="13.5" x14ac:dyDescent="0.25">
      <c r="A1457" s="3">
        <f>RSI!A1457</f>
        <v>44134</v>
      </c>
      <c r="B1457" s="2">
        <f>RSI!B1457</f>
        <v>45.4163</v>
      </c>
      <c r="C1457" s="2">
        <f>RSI!I1457</f>
        <v>56.832640396947887</v>
      </c>
      <c r="D1457" s="2">
        <f>MACD!E1457</f>
        <v>-0.12963489972600684</v>
      </c>
      <c r="E1457" s="2">
        <f>MACD!F1457</f>
        <v>-0.14746009516719649</v>
      </c>
      <c r="F1457" s="2">
        <f>'Moving Avg'!D1457</f>
        <v>45.4163</v>
      </c>
      <c r="G1457" s="2">
        <f>'Moving Avg'!F1457</f>
        <v>45.312894999999983</v>
      </c>
      <c r="H1457" s="2">
        <f>'Moving Avg'!G1457</f>
        <v>45.333268000000004</v>
      </c>
      <c r="I1457" s="2">
        <f>'Moving Avg'!H1457</f>
        <v>39.24221099999999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</row>
    <row r="1458" spans="1:12" ht="13.5" x14ac:dyDescent="0.25">
      <c r="A1458" s="3">
        <f>RSI!A1458</f>
        <v>44137</v>
      </c>
      <c r="B1458" s="2">
        <f>RSI!B1458</f>
        <v>45.4163</v>
      </c>
      <c r="C1458" s="2">
        <f>RSI!I1458</f>
        <v>56.83264039694788</v>
      </c>
      <c r="D1458" s="2">
        <f>MACD!E1458</f>
        <v>-0.10318800816526874</v>
      </c>
      <c r="E1458" s="2">
        <f>MACD!F1458</f>
        <v>-0.13860567776681096</v>
      </c>
      <c r="F1458" s="2">
        <f>'Moving Avg'!D1458</f>
        <v>45.4163</v>
      </c>
      <c r="G1458" s="2">
        <f>'Moving Avg'!F1458</f>
        <v>45.316029999999991</v>
      </c>
      <c r="H1458" s="2">
        <f>'Moving Avg'!G1458</f>
        <v>45.305226000000005</v>
      </c>
      <c r="I1458" s="2">
        <f>'Moving Avg'!H1458</f>
        <v>39.312662499999988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</row>
    <row r="1459" spans="1:12" ht="13.5" x14ac:dyDescent="0.25">
      <c r="A1459" s="3">
        <f>RSI!A1459</f>
        <v>44138</v>
      </c>
      <c r="B1459" s="2">
        <f>RSI!B1459</f>
        <v>45.4163</v>
      </c>
      <c r="C1459" s="2">
        <f>RSI!I1459</f>
        <v>56.83264039694788</v>
      </c>
      <c r="D1459" s="2">
        <f>MACD!E1459</f>
        <v>-8.1291577362236467E-2</v>
      </c>
      <c r="E1459" s="2">
        <f>MACD!F1459</f>
        <v>-0.12714285768589606</v>
      </c>
      <c r="F1459" s="2">
        <f>'Moving Avg'!D1459</f>
        <v>45.4163</v>
      </c>
      <c r="G1459" s="2">
        <f>'Moving Avg'!F1459</f>
        <v>45.319164999999984</v>
      </c>
      <c r="H1459" s="2">
        <f>'Moving Avg'!G1459</f>
        <v>45.277184000000005</v>
      </c>
      <c r="I1459" s="2">
        <f>'Moving Avg'!H1459</f>
        <v>39.382793499999991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</row>
    <row r="1460" spans="1:12" ht="13.5" x14ac:dyDescent="0.25">
      <c r="A1460" s="3">
        <f>RSI!A1460</f>
        <v>44139</v>
      </c>
      <c r="B1460" s="2">
        <f>RSI!B1460</f>
        <v>45.4163</v>
      </c>
      <c r="C1460" s="2">
        <f>RSI!I1460</f>
        <v>56.83264039694788</v>
      </c>
      <c r="D1460" s="2">
        <f>MACD!E1460</f>
        <v>-6.320985434148696E-2</v>
      </c>
      <c r="E1460" s="2">
        <f>MACD!F1460</f>
        <v>-0.11435625701701425</v>
      </c>
      <c r="F1460" s="2">
        <f>'Moving Avg'!D1460</f>
        <v>45.4163</v>
      </c>
      <c r="G1460" s="2">
        <f>'Moving Avg'!F1460</f>
        <v>45.322299999999984</v>
      </c>
      <c r="H1460" s="2">
        <f>'Moving Avg'!G1460</f>
        <v>45.249142000000013</v>
      </c>
      <c r="I1460" s="2">
        <f>'Moving Avg'!H1460</f>
        <v>39.452924499999988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</row>
    <row r="1461" spans="1:12" ht="13.5" x14ac:dyDescent="0.25">
      <c r="A1461" s="3">
        <f>RSI!A1461</f>
        <v>44140</v>
      </c>
      <c r="B1461" s="2">
        <f>RSI!B1461</f>
        <v>45.4163</v>
      </c>
      <c r="C1461" s="2">
        <f>RSI!I1461</f>
        <v>56.83264039694788</v>
      </c>
      <c r="D1461" s="2">
        <f>MACD!E1461</f>
        <v>-4.8322922010797242E-2</v>
      </c>
      <c r="E1461" s="2">
        <f>MACD!F1461</f>
        <v>-0.10114959001577085</v>
      </c>
      <c r="F1461" s="2">
        <f>'Moving Avg'!D1461</f>
        <v>45.4163</v>
      </c>
      <c r="G1461" s="2">
        <f>'Moving Avg'!F1461</f>
        <v>45.34109999999999</v>
      </c>
      <c r="H1461" s="2">
        <f>'Moving Avg'!G1461</f>
        <v>45.221100000000014</v>
      </c>
      <c r="I1461" s="2">
        <f>'Moving Avg'!H1461</f>
        <v>39.523055499999984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</row>
    <row r="1462" spans="1:12" ht="13.5" x14ac:dyDescent="0.25">
      <c r="A1462" s="3">
        <f>RSI!A1462</f>
        <v>44141</v>
      </c>
      <c r="B1462" s="2">
        <f>RSI!B1462</f>
        <v>45.4163</v>
      </c>
      <c r="C1462" s="2">
        <f>RSI!I1462</f>
        <v>56.83264039694788</v>
      </c>
      <c r="D1462" s="2">
        <f>MACD!E1462</f>
        <v>-3.6108682469539133E-2</v>
      </c>
      <c r="E1462" s="2">
        <f>MACD!F1462</f>
        <v>-8.8141408506524507E-2</v>
      </c>
      <c r="F1462" s="2">
        <f>'Moving Avg'!D1462</f>
        <v>45.4163</v>
      </c>
      <c r="G1462" s="2">
        <f>'Moving Avg'!F1462</f>
        <v>45.359899999999989</v>
      </c>
      <c r="H1462" s="2">
        <f>'Moving Avg'!G1462</f>
        <v>45.221100000000007</v>
      </c>
      <c r="I1462" s="2">
        <f>'Moving Avg'!H1462</f>
        <v>39.59318649999998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</row>
    <row r="1463" spans="1:12" ht="13.5" x14ac:dyDescent="0.25">
      <c r="A1463" s="3">
        <f>RSI!A1463</f>
        <v>44144</v>
      </c>
      <c r="B1463" s="2">
        <f>RSI!B1463</f>
        <v>45.4163</v>
      </c>
      <c r="C1463" s="2">
        <f>RSI!I1463</f>
        <v>56.83264039694788</v>
      </c>
      <c r="D1463" s="2">
        <f>MACD!E1463</f>
        <v>-2.6127626618468014E-2</v>
      </c>
      <c r="E1463" s="2">
        <f>MACD!F1463</f>
        <v>-7.5738652128913217E-2</v>
      </c>
      <c r="F1463" s="2">
        <f>'Moving Avg'!D1463</f>
        <v>45.4163</v>
      </c>
      <c r="G1463" s="2">
        <f>'Moving Avg'!F1463</f>
        <v>45.378699999999988</v>
      </c>
      <c r="H1463" s="2">
        <f>'Moving Avg'!G1463</f>
        <v>45.221100000000014</v>
      </c>
      <c r="I1463" s="2">
        <f>'Moving Avg'!H1463</f>
        <v>39.663317499999977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</row>
    <row r="1464" spans="1:12" ht="13.5" x14ac:dyDescent="0.25">
      <c r="A1464" s="3">
        <f>RSI!A1464</f>
        <v>44145</v>
      </c>
      <c r="B1464" s="2">
        <f>RSI!B1464</f>
        <v>45.4163</v>
      </c>
      <c r="C1464" s="2">
        <f>RSI!I1464</f>
        <v>56.83264039694788</v>
      </c>
      <c r="D1464" s="2">
        <f>MACD!E1464</f>
        <v>-1.8009960334943287E-2</v>
      </c>
      <c r="E1464" s="2">
        <f>MACD!F1464</f>
        <v>-6.4192913770119236E-2</v>
      </c>
      <c r="F1464" s="2">
        <f>'Moving Avg'!D1464</f>
        <v>45.4163</v>
      </c>
      <c r="G1464" s="2">
        <f>'Moving Avg'!F1464</f>
        <v>45.397499999999987</v>
      </c>
      <c r="H1464" s="2">
        <f>'Moving Avg'!G1464</f>
        <v>45.221100000000007</v>
      </c>
      <c r="I1464" s="2">
        <f>'Moving Avg'!H1464</f>
        <v>39.73344849999998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</row>
    <row r="1465" spans="1:12" ht="13.5" x14ac:dyDescent="0.25">
      <c r="A1465" s="3">
        <f>RSI!A1465</f>
        <v>44146</v>
      </c>
      <c r="B1465" s="2">
        <f>RSI!B1465</f>
        <v>45.4163</v>
      </c>
      <c r="C1465" s="2">
        <f>RSI!I1465</f>
        <v>56.83264039694788</v>
      </c>
      <c r="D1465" s="2">
        <f>MACD!E1465</f>
        <v>-1.1444723670237522E-2</v>
      </c>
      <c r="E1465" s="2">
        <f>MACD!F1465</f>
        <v>-5.3643275750142896E-2</v>
      </c>
      <c r="F1465" s="2">
        <f>'Moving Avg'!D1465</f>
        <v>45.4163</v>
      </c>
      <c r="G1465" s="2">
        <f>'Moving Avg'!F1465</f>
        <v>45.416299999999985</v>
      </c>
      <c r="H1465" s="2">
        <f>'Moving Avg'!G1465</f>
        <v>45.221100000000014</v>
      </c>
      <c r="I1465" s="2">
        <f>'Moving Avg'!H1465</f>
        <v>39.803579499999977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</row>
    <row r="1466" spans="1:12" ht="13.5" x14ac:dyDescent="0.25">
      <c r="A1466" s="3">
        <f>RSI!A1466</f>
        <v>44147</v>
      </c>
      <c r="B1466" s="2">
        <f>RSI!B1466</f>
        <v>45.4163</v>
      </c>
      <c r="C1466" s="2">
        <f>RSI!I1466</f>
        <v>56.832640396947873</v>
      </c>
      <c r="D1466" s="2">
        <f>MACD!E1466</f>
        <v>-6.1705955292836734E-3</v>
      </c>
      <c r="E1466" s="2">
        <f>MACD!F1466</f>
        <v>-4.4148739705971052E-2</v>
      </c>
      <c r="F1466" s="2">
        <f>'Moving Avg'!D1466</f>
        <v>45.4163</v>
      </c>
      <c r="G1466" s="2">
        <f>'Moving Avg'!F1466</f>
        <v>45.416299999999985</v>
      </c>
      <c r="H1466" s="2">
        <f>'Moving Avg'!G1466</f>
        <v>45.221100000000014</v>
      </c>
      <c r="I1466" s="2">
        <f>'Moving Avg'!H1466</f>
        <v>39.873710499999973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</row>
    <row r="1467" spans="1:12" ht="13.5" x14ac:dyDescent="0.25">
      <c r="A1467" s="3">
        <f>RSI!A1467</f>
        <v>44148</v>
      </c>
      <c r="B1467" s="2">
        <f>RSI!B1467</f>
        <v>45.4163</v>
      </c>
      <c r="C1467" s="2">
        <f>RSI!I1467</f>
        <v>56.83264039694788</v>
      </c>
      <c r="D1467" s="2">
        <f>MACD!E1467</f>
        <v>-1.9681236749278241E-3</v>
      </c>
      <c r="E1467" s="2">
        <f>MACD!F1467</f>
        <v>-3.5712616499762408E-2</v>
      </c>
      <c r="F1467" s="2">
        <f>'Moving Avg'!D1467</f>
        <v>45.4163</v>
      </c>
      <c r="G1467" s="2">
        <f>'Moving Avg'!F1467</f>
        <v>45.416299999999985</v>
      </c>
      <c r="H1467" s="2">
        <f>'Moving Avg'!G1467</f>
        <v>45.221100000000035</v>
      </c>
      <c r="I1467" s="2">
        <f>'Moving Avg'!H1467</f>
        <v>39.943841499999969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</row>
    <row r="1468" spans="1:12" ht="13.5" x14ac:dyDescent="0.25">
      <c r="A1468" s="3">
        <f>RSI!A1468</f>
        <v>44151</v>
      </c>
      <c r="B1468" s="2">
        <f>RSI!B1468</f>
        <v>45.4163</v>
      </c>
      <c r="C1468" s="2">
        <f>RSI!I1468</f>
        <v>56.83264039694788</v>
      </c>
      <c r="D1468" s="2">
        <f>MACD!E1468</f>
        <v>1.3468400135323577E-3</v>
      </c>
      <c r="E1468" s="2">
        <f>MACD!F1468</f>
        <v>-2.8300725197103454E-2</v>
      </c>
      <c r="F1468" s="2">
        <f>'Moving Avg'!D1468</f>
        <v>45.4163</v>
      </c>
      <c r="G1468" s="2">
        <f>'Moving Avg'!F1468</f>
        <v>45.416299999999985</v>
      </c>
      <c r="H1468" s="2">
        <f>'Moving Avg'!G1468</f>
        <v>45.221100000000021</v>
      </c>
      <c r="I1468" s="2">
        <f>'Moving Avg'!H1468</f>
        <v>40.013972499999966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</row>
    <row r="1469" spans="1:12" ht="13.5" x14ac:dyDescent="0.25">
      <c r="A1469" s="3">
        <f>RSI!A1469</f>
        <v>44152</v>
      </c>
      <c r="B1469" s="2">
        <f>RSI!B1469</f>
        <v>45.4163</v>
      </c>
      <c r="C1469" s="2">
        <f>RSI!I1469</f>
        <v>56.83264039694788</v>
      </c>
      <c r="D1469" s="2">
        <f>MACD!E1469</f>
        <v>3.9286851823945312E-3</v>
      </c>
      <c r="E1469" s="2">
        <f>MACD!F1469</f>
        <v>-2.1854843121203858E-2</v>
      </c>
      <c r="F1469" s="2">
        <f>'Moving Avg'!D1469</f>
        <v>45.4163</v>
      </c>
      <c r="G1469" s="2">
        <f>'Moving Avg'!F1469</f>
        <v>45.416299999999985</v>
      </c>
      <c r="H1469" s="2">
        <f>'Moving Avg'!G1469</f>
        <v>45.221100000000035</v>
      </c>
      <c r="I1469" s="2">
        <f>'Moving Avg'!H1469</f>
        <v>40.084103499999962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</row>
    <row r="1470" spans="1:12" ht="13.5" x14ac:dyDescent="0.25">
      <c r="A1470" s="3">
        <f>RSI!A1470</f>
        <v>44153</v>
      </c>
      <c r="B1470" s="2">
        <f>RSI!B1470</f>
        <v>45.4163</v>
      </c>
      <c r="C1470" s="2">
        <f>RSI!I1470</f>
        <v>56.83264039694788</v>
      </c>
      <c r="D1470" s="2">
        <f>MACD!E1470</f>
        <v>5.9067270077761691E-3</v>
      </c>
      <c r="E1470" s="2">
        <f>MACD!F1470</f>
        <v>-1.6302529095407855E-2</v>
      </c>
      <c r="F1470" s="2">
        <f>'Moving Avg'!D1470</f>
        <v>45.4163</v>
      </c>
      <c r="G1470" s="2">
        <f>'Moving Avg'!F1470</f>
        <v>45.416299999999985</v>
      </c>
      <c r="H1470" s="2">
        <f>'Moving Avg'!G1470</f>
        <v>45.221100000000021</v>
      </c>
      <c r="I1470" s="2">
        <f>'Moving Avg'!H1470</f>
        <v>40.154234499999959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44154</v>
      </c>
      <c r="B1471" s="2">
        <f>RSI!B1471</f>
        <v>45.4163</v>
      </c>
      <c r="C1471" s="2">
        <f>RSI!I1471</f>
        <v>56.83264039694788</v>
      </c>
      <c r="D1471" s="2">
        <f>MACD!E1471</f>
        <v>7.3891617483639038E-3</v>
      </c>
      <c r="E1471" s="2">
        <f>MACD!F1471</f>
        <v>-1.1564190926653504E-2</v>
      </c>
      <c r="F1471" s="2">
        <f>'Moving Avg'!D1471</f>
        <v>45.4163</v>
      </c>
      <c r="G1471" s="2">
        <f>'Moving Avg'!F1471</f>
        <v>45.416299999999985</v>
      </c>
      <c r="H1471" s="2">
        <f>'Moving Avg'!G1471</f>
        <v>45.221100000000035</v>
      </c>
      <c r="I1471" s="2">
        <f>'Moving Avg'!H1471</f>
        <v>40.224365499999962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</row>
    <row r="1472" spans="1:12" ht="13.5" x14ac:dyDescent="0.25">
      <c r="A1472" s="3">
        <f>RSI!A1472</f>
        <v>44155</v>
      </c>
      <c r="B1472" s="2">
        <f>RSI!B1472</f>
        <v>46.215299999999999</v>
      </c>
      <c r="C1472" s="2">
        <f>RSI!I1472</f>
        <v>90.976294946056015</v>
      </c>
      <c r="D1472" s="2">
        <f>MACD!E1472</f>
        <v>-5.0718778688477073E-2</v>
      </c>
      <c r="E1472" s="2">
        <f>MACD!F1472</f>
        <v>-1.9395108479018222E-2</v>
      </c>
      <c r="F1472" s="2">
        <f>'Moving Avg'!D1472</f>
        <v>45.576099999999997</v>
      </c>
      <c r="G1472" s="2">
        <f>'Moving Avg'!F1472</f>
        <v>45.456249999999983</v>
      </c>
      <c r="H1472" s="2">
        <f>'Moving Avg'!G1472</f>
        <v>45.23708000000002</v>
      </c>
      <c r="I1472" s="2">
        <f>'Moving Avg'!H1472</f>
        <v>40.298491499999962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46.215299999999999</v>
      </c>
      <c r="C1473" s="2">
        <f>RSI!I1473</f>
        <v>90.976294946056015</v>
      </c>
      <c r="D1473" s="2">
        <f>MACD!E1473</f>
        <v>-0.10477236417387559</v>
      </c>
      <c r="E1473" s="2">
        <f>MACD!F1473</f>
        <v>-3.6470559617989701E-2</v>
      </c>
      <c r="F1473" s="2">
        <f>'Moving Avg'!D1473</f>
        <v>45.735900000000001</v>
      </c>
      <c r="G1473" s="2">
        <f>'Moving Avg'!F1473</f>
        <v>45.49619999999998</v>
      </c>
      <c r="H1473" s="2">
        <f>'Moving Avg'!G1473</f>
        <v>45.253060000000033</v>
      </c>
      <c r="I1473" s="2">
        <f>'Moving Avg'!H1473</f>
        <v>40.372617499999961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46.215299999999999</v>
      </c>
      <c r="C1474" s="2">
        <f>RSI!I1474</f>
        <v>90.976294946056015</v>
      </c>
      <c r="D1474" s="2">
        <f>MACD!E1474</f>
        <v>-0.15503346546102392</v>
      </c>
      <c r="E1474" s="2">
        <f>MACD!F1474</f>
        <v>-6.0183140786596548E-2</v>
      </c>
      <c r="F1474" s="2">
        <f>'Moving Avg'!D1474</f>
        <v>45.895699999999998</v>
      </c>
      <c r="G1474" s="2">
        <f>'Moving Avg'!F1474</f>
        <v>45.536149999999978</v>
      </c>
      <c r="H1474" s="2">
        <f>'Moving Avg'!G1474</f>
        <v>45.284392000000025</v>
      </c>
      <c r="I1474" s="2">
        <f>'Moving Avg'!H1474</f>
        <v>40.446743499999954</v>
      </c>
      <c r="J1474" s="6" t="str">
        <f>OBV!F1474</f>
        <v>BULLISH</v>
      </c>
      <c r="K1474" s="6" t="str">
        <f>OBV!G1474</f>
        <v>NEUTRAL</v>
      </c>
      <c r="L1474" s="6" t="str">
        <f>OBV!H1474</f>
        <v>CONFIRMED BULLISH</v>
      </c>
    </row>
    <row r="1475" spans="1:12" ht="13.5" x14ac:dyDescent="0.25">
      <c r="A1475" s="3">
        <f>RSI!A1475</f>
        <v>44160</v>
      </c>
      <c r="B1475" s="2">
        <f>RSI!B1475</f>
        <v>46.215299999999999</v>
      </c>
      <c r="C1475" s="2">
        <f>RSI!I1475</f>
        <v>90.976294946056015</v>
      </c>
      <c r="D1475" s="2">
        <f>MACD!E1475</f>
        <v>-0.20175047113659161</v>
      </c>
      <c r="E1475" s="2">
        <f>MACD!F1475</f>
        <v>-8.8496606856595578E-2</v>
      </c>
      <c r="F1475" s="2">
        <f>'Moving Avg'!D1475</f>
        <v>46.055500000000009</v>
      </c>
      <c r="G1475" s="2">
        <f>'Moving Avg'!F1475</f>
        <v>45.576099999999983</v>
      </c>
      <c r="H1475" s="2">
        <f>'Moving Avg'!G1475</f>
        <v>45.315724000000024</v>
      </c>
      <c r="I1475" s="2">
        <f>'Moving Avg'!H1475</f>
        <v>40.520869499999954</v>
      </c>
      <c r="J1475" s="6" t="str">
        <f>OBV!F1475</f>
        <v>BULLISH</v>
      </c>
      <c r="K1475" s="6" t="str">
        <f>OBV!G1475</f>
        <v>NEUTRAL</v>
      </c>
      <c r="L1475" s="6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46.215299999999999</v>
      </c>
      <c r="C1476" s="2">
        <f>RSI!I1476</f>
        <v>90.976294946056015</v>
      </c>
      <c r="D1476" s="2">
        <f>MACD!E1476</f>
        <v>-0.24515837619708236</v>
      </c>
      <c r="E1476" s="2">
        <f>MACD!F1476</f>
        <v>-0.11982896072469293</v>
      </c>
      <c r="F1476" s="2">
        <f>'Moving Avg'!D1476</f>
        <v>46.215299999999999</v>
      </c>
      <c r="G1476" s="2">
        <f>'Moving Avg'!F1476</f>
        <v>45.61604999999998</v>
      </c>
      <c r="H1476" s="2">
        <f>'Moving Avg'!G1476</f>
        <v>45.34705600000003</v>
      </c>
      <c r="I1476" s="2">
        <f>'Moving Avg'!H1476</f>
        <v>40.594995499999953</v>
      </c>
      <c r="J1476" s="6" t="str">
        <f>OBV!F1476</f>
        <v>BULLISH</v>
      </c>
      <c r="K1476" s="6" t="str">
        <f>OBV!G1476</f>
        <v>NEUTRAL</v>
      </c>
      <c r="L1476" s="6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46.215299999999999</v>
      </c>
      <c r="C1477" s="2">
        <f>RSI!I1477</f>
        <v>90.976294946056015</v>
      </c>
      <c r="D1477" s="2">
        <f>MACD!E1477</f>
        <v>-0.28547900407983917</v>
      </c>
      <c r="E1477" s="2">
        <f>MACD!F1477</f>
        <v>-0.15295896939572218</v>
      </c>
      <c r="F1477" s="2">
        <f>'Moving Avg'!D1477</f>
        <v>46.215299999999999</v>
      </c>
      <c r="G1477" s="2">
        <f>'Moving Avg'!F1477</f>
        <v>45.655999999999977</v>
      </c>
      <c r="H1477" s="2">
        <f>'Moving Avg'!G1477</f>
        <v>45.378388000000022</v>
      </c>
      <c r="I1477" s="2">
        <f>'Moving Avg'!H1477</f>
        <v>40.669121499999953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</row>
    <row r="1478" spans="1:12" ht="13.5" x14ac:dyDescent="0.25">
      <c r="A1478" s="3">
        <f>RSI!A1478</f>
        <v>44165</v>
      </c>
      <c r="B1478" s="2">
        <f>RSI!B1478</f>
        <v>46.215299999999999</v>
      </c>
      <c r="C1478" s="2">
        <f>RSI!I1478</f>
        <v>90.976294946056015</v>
      </c>
      <c r="D1478" s="2">
        <f>MACD!E1478</f>
        <v>-0.32292133072211726</v>
      </c>
      <c r="E1478" s="2">
        <f>MACD!F1478</f>
        <v>-0.18695144166100119</v>
      </c>
      <c r="F1478" s="2">
        <f>'Moving Avg'!D1478</f>
        <v>46.215299999999999</v>
      </c>
      <c r="G1478" s="2">
        <f>'Moving Avg'!F1478</f>
        <v>45.695949999999975</v>
      </c>
      <c r="H1478" s="2">
        <f>'Moving Avg'!G1478</f>
        <v>45.409720000000021</v>
      </c>
      <c r="I1478" s="2">
        <f>'Moving Avg'!H1478</f>
        <v>40.743247499999953</v>
      </c>
      <c r="J1478" s="6" t="str">
        <f>OBV!F1478</f>
        <v>NEUTRAL</v>
      </c>
      <c r="K1478" s="6" t="str">
        <f>OBV!G1478</f>
        <v>NEUTRAL</v>
      </c>
      <c r="L1478" s="6" t="str">
        <f>OBV!H1478</f>
        <v>NEUTRAL</v>
      </c>
    </row>
    <row r="1479" spans="1:12" ht="13.5" x14ac:dyDescent="0.25">
      <c r="A1479" s="3">
        <f>RSI!A1479</f>
        <v>44166</v>
      </c>
      <c r="B1479" s="2">
        <f>RSI!B1479</f>
        <v>46.215299999999999</v>
      </c>
      <c r="C1479" s="2">
        <f>RSI!I1479</f>
        <v>90.976294946056015</v>
      </c>
      <c r="D1479" s="2">
        <f>MACD!E1479</f>
        <v>-0.35768188486381547</v>
      </c>
      <c r="E1479" s="2">
        <f>MACD!F1479</f>
        <v>-0.22109753030156404</v>
      </c>
      <c r="F1479" s="2">
        <f>'Moving Avg'!D1479</f>
        <v>46.215299999999999</v>
      </c>
      <c r="G1479" s="2">
        <f>'Moving Avg'!F1479</f>
        <v>45.735899999999972</v>
      </c>
      <c r="H1479" s="2">
        <f>'Moving Avg'!G1479</f>
        <v>45.448886000000023</v>
      </c>
      <c r="I1479" s="2">
        <f>'Moving Avg'!H1479</f>
        <v>40.817373499999945</v>
      </c>
      <c r="J1479" s="6" t="str">
        <f>OBV!F1479</f>
        <v>NEUTRAL</v>
      </c>
      <c r="K1479" s="6" t="str">
        <f>OBV!G1479</f>
        <v>NEUTRAL</v>
      </c>
      <c r="L1479" s="6" t="str">
        <f>OBV!H1479</f>
        <v>NEUTRAL</v>
      </c>
    </row>
    <row r="1480" spans="1:12" ht="13.5" x14ac:dyDescent="0.25">
      <c r="A1480" s="3">
        <f>RSI!A1480</f>
        <v>44167</v>
      </c>
      <c r="B1480" s="2">
        <f>RSI!B1480</f>
        <v>46.215299999999999</v>
      </c>
      <c r="C1480" s="2">
        <f>RSI!I1480</f>
        <v>90.976294946056015</v>
      </c>
      <c r="D1480" s="2">
        <f>MACD!E1480</f>
        <v>-0.38994520352339634</v>
      </c>
      <c r="E1480" s="2">
        <f>MACD!F1480</f>
        <v>-0.25486706494593048</v>
      </c>
      <c r="F1480" s="2">
        <f>'Moving Avg'!D1480</f>
        <v>46.215299999999999</v>
      </c>
      <c r="G1480" s="2">
        <f>'Moving Avg'!F1480</f>
        <v>45.775849999999977</v>
      </c>
      <c r="H1480" s="2">
        <f>'Moving Avg'!G1480</f>
        <v>45.488052000000025</v>
      </c>
      <c r="I1480" s="2">
        <f>'Moving Avg'!H1480</f>
        <v>40.891499499999952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</row>
    <row r="1481" spans="1:12" ht="13.5" x14ac:dyDescent="0.25">
      <c r="A1481" s="3">
        <f>RSI!A1481</f>
        <v>44168</v>
      </c>
      <c r="B1481" s="2">
        <f>RSI!B1481</f>
        <v>46.215299999999999</v>
      </c>
      <c r="C1481" s="2">
        <f>RSI!I1481</f>
        <v>90.976294946056015</v>
      </c>
      <c r="D1481" s="2">
        <f>MACD!E1481</f>
        <v>-0.41988432550998311</v>
      </c>
      <c r="E1481" s="2">
        <f>MACD!F1481</f>
        <v>-0.287870517058741</v>
      </c>
      <c r="F1481" s="2">
        <f>'Moving Avg'!D1481</f>
        <v>46.215299999999999</v>
      </c>
      <c r="G1481" s="2">
        <f>'Moving Avg'!F1481</f>
        <v>45.815799999999982</v>
      </c>
      <c r="H1481" s="2">
        <f>'Moving Avg'!G1481</f>
        <v>45.527218000000019</v>
      </c>
      <c r="I1481" s="2">
        <f>'Moving Avg'!H1481</f>
        <v>40.965625499999952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</row>
    <row r="1482" spans="1:12" ht="13.5" x14ac:dyDescent="0.25">
      <c r="A1482" s="3">
        <f>RSI!A1482</f>
        <v>44169</v>
      </c>
      <c r="B1482" s="2">
        <f>RSI!B1482</f>
        <v>46.215299999999999</v>
      </c>
      <c r="C1482" s="2">
        <f>RSI!I1482</f>
        <v>90.976294946056015</v>
      </c>
      <c r="D1482" s="2">
        <f>MACD!E1482</f>
        <v>-0.32473823218880682</v>
      </c>
      <c r="E1482" s="2">
        <f>MACD!F1482</f>
        <v>-0.29524406008475418</v>
      </c>
      <c r="F1482" s="2">
        <f>'Moving Avg'!D1482</f>
        <v>46.215299999999999</v>
      </c>
      <c r="G1482" s="2">
        <f>'Moving Avg'!F1482</f>
        <v>45.855749999999979</v>
      </c>
      <c r="H1482" s="2">
        <f>'Moving Avg'!G1482</f>
        <v>45.550718000000025</v>
      </c>
      <c r="I1482" s="2">
        <f>'Moving Avg'!H1482</f>
        <v>41.036548499999952</v>
      </c>
      <c r="J1482" s="6" t="str">
        <f>OBV!F1482</f>
        <v>NEUTRAL</v>
      </c>
      <c r="K1482" s="6" t="str">
        <f>OBV!G1482</f>
        <v>NEUTRAL</v>
      </c>
      <c r="L1482" s="6" t="str">
        <f>OBV!H1482</f>
        <v>NEUTRAL</v>
      </c>
    </row>
    <row r="1483" spans="1:12" ht="13.5" x14ac:dyDescent="0.25">
      <c r="A1483" s="3">
        <f>RSI!A1483</f>
        <v>44172</v>
      </c>
      <c r="B1483" s="2">
        <f>RSI!B1483</f>
        <v>46.215299999999999</v>
      </c>
      <c r="C1483" s="2">
        <f>RSI!I1483</f>
        <v>90.976294946056015</v>
      </c>
      <c r="D1483" s="2">
        <f>MACD!E1483</f>
        <v>-0.24649285158459833</v>
      </c>
      <c r="E1483" s="2">
        <f>MACD!F1483</f>
        <v>-0.28549381838472299</v>
      </c>
      <c r="F1483" s="2">
        <f>'Moving Avg'!D1483</f>
        <v>46.215299999999999</v>
      </c>
      <c r="G1483" s="2">
        <f>'Moving Avg'!F1483</f>
        <v>45.895699999999984</v>
      </c>
      <c r="H1483" s="2">
        <f>'Moving Avg'!G1483</f>
        <v>45.566698000000024</v>
      </c>
      <c r="I1483" s="2">
        <f>'Moving Avg'!H1483</f>
        <v>41.107471499999946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</row>
    <row r="1484" spans="1:12" ht="13.5" x14ac:dyDescent="0.25">
      <c r="A1484" s="3">
        <f>RSI!A1484</f>
        <v>44173</v>
      </c>
      <c r="B1484" s="2">
        <f>RSI!B1484</f>
        <v>46.215299999999999</v>
      </c>
      <c r="C1484" s="2">
        <f>RSI!I1484</f>
        <v>90.976294946056015</v>
      </c>
      <c r="D1484" s="2">
        <f>MACD!E1484</f>
        <v>-0.18238045536666192</v>
      </c>
      <c r="E1484" s="2">
        <f>MACD!F1484</f>
        <v>-0.26487114578111082</v>
      </c>
      <c r="F1484" s="2">
        <f>'Moving Avg'!D1484</f>
        <v>46.215299999999999</v>
      </c>
      <c r="G1484" s="2">
        <f>'Moving Avg'!F1484</f>
        <v>45.935649999999981</v>
      </c>
      <c r="H1484" s="2">
        <f>'Moving Avg'!G1484</f>
        <v>45.582678000000016</v>
      </c>
      <c r="I1484" s="2">
        <f>'Moving Avg'!H1484</f>
        <v>41.178394499999946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</row>
    <row r="1485" spans="1:12" ht="13.5" x14ac:dyDescent="0.25">
      <c r="A1485" s="3">
        <f>RSI!A1485</f>
        <v>44174</v>
      </c>
      <c r="B1485" s="2">
        <f>RSI!B1485</f>
        <v>46.215299999999999</v>
      </c>
      <c r="C1485" s="2">
        <f>RSI!I1485</f>
        <v>90.976294946056015</v>
      </c>
      <c r="D1485" s="2">
        <f>MACD!E1485</f>
        <v>-0.1300715357615374</v>
      </c>
      <c r="E1485" s="2">
        <f>MACD!F1485</f>
        <v>-0.23791122377719615</v>
      </c>
      <c r="F1485" s="2">
        <f>'Moving Avg'!D1485</f>
        <v>46.215299999999999</v>
      </c>
      <c r="G1485" s="2">
        <f>'Moving Avg'!F1485</f>
        <v>45.975599999999986</v>
      </c>
      <c r="H1485" s="2">
        <f>'Moving Avg'!G1485</f>
        <v>45.598658000000015</v>
      </c>
      <c r="I1485" s="2">
        <f>'Moving Avg'!H1485</f>
        <v>41.24931749999994</v>
      </c>
      <c r="J1485" s="6" t="str">
        <f>OBV!F1485</f>
        <v>NEUTRAL</v>
      </c>
      <c r="K1485" s="6" t="str">
        <f>OBV!G1485</f>
        <v>NEUTRAL</v>
      </c>
      <c r="L1485" s="6" t="str">
        <f>OBV!H1485</f>
        <v>NEUTRAL</v>
      </c>
    </row>
    <row r="1486" spans="1:12" ht="13.5" x14ac:dyDescent="0.25">
      <c r="A1486" s="3">
        <f>RSI!A1486</f>
        <v>44175</v>
      </c>
      <c r="B1486" s="2">
        <f>RSI!B1486</f>
        <v>46.215299999999999</v>
      </c>
      <c r="C1486" s="2">
        <f>RSI!I1486</f>
        <v>90.976294946056015</v>
      </c>
      <c r="D1486" s="2">
        <f>MACD!E1486</f>
        <v>-8.7606467287301371E-2</v>
      </c>
      <c r="E1486" s="2">
        <f>MACD!F1486</f>
        <v>-0.20785027247921722</v>
      </c>
      <c r="F1486" s="2">
        <f>'Moving Avg'!D1486</f>
        <v>46.215299999999999</v>
      </c>
      <c r="G1486" s="2">
        <f>'Moving Avg'!F1486</f>
        <v>46.015549999999983</v>
      </c>
      <c r="H1486" s="2">
        <f>'Moving Avg'!G1486</f>
        <v>45.614638000000014</v>
      </c>
      <c r="I1486" s="2">
        <f>'Moving Avg'!H1486</f>
        <v>41.320240499999947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</row>
    <row r="1487" spans="1:12" ht="13.5" x14ac:dyDescent="0.25">
      <c r="A1487" s="3">
        <f>RSI!A1487</f>
        <v>44176</v>
      </c>
      <c r="B1487" s="2">
        <f>RSI!B1487</f>
        <v>46.215299999999999</v>
      </c>
      <c r="C1487" s="2">
        <f>RSI!I1487</f>
        <v>90.976294946056015</v>
      </c>
      <c r="D1487" s="2">
        <f>MACD!E1487</f>
        <v>-5.3337750194522471E-2</v>
      </c>
      <c r="E1487" s="2">
        <f>MACD!F1487</f>
        <v>-0.17694776802227827</v>
      </c>
      <c r="F1487" s="2">
        <f>'Moving Avg'!D1487</f>
        <v>46.215299999999999</v>
      </c>
      <c r="G1487" s="2">
        <f>'Moving Avg'!F1487</f>
        <v>46.055499999999981</v>
      </c>
      <c r="H1487" s="2">
        <f>'Moving Avg'!G1487</f>
        <v>45.630618000000013</v>
      </c>
      <c r="I1487" s="2">
        <f>'Moving Avg'!H1487</f>
        <v>41.391163499999948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</row>
    <row r="1488" spans="1:12" ht="13.5" x14ac:dyDescent="0.25">
      <c r="A1488" s="3">
        <f>RSI!A1488</f>
        <v>44179</v>
      </c>
      <c r="B1488" s="2">
        <f>RSI!B1488</f>
        <v>46.215299999999999</v>
      </c>
      <c r="C1488" s="2">
        <f>RSI!I1488</f>
        <v>90.976294946056015</v>
      </c>
      <c r="D1488" s="2">
        <f>MACD!E1488</f>
        <v>-2.5881202612495713E-2</v>
      </c>
      <c r="E1488" s="2">
        <f>MACD!F1488</f>
        <v>-0.14673445494032178</v>
      </c>
      <c r="F1488" s="2">
        <f>'Moving Avg'!D1488</f>
        <v>46.215299999999999</v>
      </c>
      <c r="G1488" s="2">
        <f>'Moving Avg'!F1488</f>
        <v>46.095449999999985</v>
      </c>
      <c r="H1488" s="2">
        <f>'Moving Avg'!G1488</f>
        <v>45.647852000000015</v>
      </c>
      <c r="I1488" s="2">
        <f>'Moving Avg'!H1488</f>
        <v>41.462086499999948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</row>
    <row r="1489" spans="1:12" ht="13.5" x14ac:dyDescent="0.25">
      <c r="A1489" s="3">
        <f>RSI!A1489</f>
        <v>44180</v>
      </c>
      <c r="B1489" s="2">
        <f>RSI!B1489</f>
        <v>46.215299999999999</v>
      </c>
      <c r="C1489" s="2">
        <f>RSI!I1489</f>
        <v>90.976294946056015</v>
      </c>
      <c r="D1489" s="2">
        <f>MACD!E1489</f>
        <v>-4.0747200042119402E-3</v>
      </c>
      <c r="E1489" s="2">
        <f>MACD!F1489</f>
        <v>-0.11820250795309982</v>
      </c>
      <c r="F1489" s="2">
        <f>'Moving Avg'!D1489</f>
        <v>46.215299999999999</v>
      </c>
      <c r="G1489" s="2">
        <f>'Moving Avg'!F1489</f>
        <v>46.13539999999999</v>
      </c>
      <c r="H1489" s="2">
        <f>'Moving Avg'!G1489</f>
        <v>45.665086000000009</v>
      </c>
      <c r="I1489" s="2">
        <f>'Moving Avg'!H1489</f>
        <v>41.533009499999942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</row>
    <row r="1490" spans="1:12" ht="13.5" x14ac:dyDescent="0.25">
      <c r="A1490" s="3">
        <f>RSI!A1490</f>
        <v>44181</v>
      </c>
      <c r="B1490" s="2">
        <f>RSI!B1490</f>
        <v>45.432000000000002</v>
      </c>
      <c r="C1490" s="2">
        <f>RSI!I1490</f>
        <v>23.070090182292944</v>
      </c>
      <c r="D1490" s="2">
        <f>MACD!E1490</f>
        <v>7.1078788819988858E-2</v>
      </c>
      <c r="E1490" s="2">
        <f>MACD!F1490</f>
        <v>-8.0346248598482078E-2</v>
      </c>
      <c r="F1490" s="2">
        <f>'Moving Avg'!D1490</f>
        <v>46.058640000000004</v>
      </c>
      <c r="G1490" s="2">
        <f>'Moving Avg'!F1490</f>
        <v>46.13618499999999</v>
      </c>
      <c r="H1490" s="2">
        <f>'Moving Avg'!G1490</f>
        <v>45.666654000000008</v>
      </c>
      <c r="I1490" s="2">
        <f>'Moving Avg'!H1490</f>
        <v>41.596456999999958</v>
      </c>
      <c r="J1490" s="6" t="str">
        <f>OBV!F1490</f>
        <v>BEARISH</v>
      </c>
      <c r="K1490" s="6" t="str">
        <f>OBV!G1490</f>
        <v>WEAK</v>
      </c>
      <c r="L1490" s="6" t="str">
        <f>OBV!H1490</f>
        <v>CONFIRMED BEARISH</v>
      </c>
    </row>
    <row r="1491" spans="1:12" ht="13.5" x14ac:dyDescent="0.25">
      <c r="A1491" s="3">
        <f>RSI!A1491</f>
        <v>44182</v>
      </c>
      <c r="B1491" s="2">
        <f>RSI!B1491</f>
        <v>46.215299999999999</v>
      </c>
      <c r="C1491" s="2">
        <f>RSI!I1491</f>
        <v>57.351980634072156</v>
      </c>
      <c r="D1491" s="2">
        <f>MACD!E1491</f>
        <v>8.005400184385536E-2</v>
      </c>
      <c r="E1491" s="2">
        <f>MACD!F1491</f>
        <v>-4.8266198510014596E-2</v>
      </c>
      <c r="F1491" s="2">
        <f>'Moving Avg'!D1491</f>
        <v>46.058640000000004</v>
      </c>
      <c r="G1491" s="2">
        <f>'Moving Avg'!F1491</f>
        <v>46.176134999999988</v>
      </c>
      <c r="H1491" s="2">
        <f>'Moving Avg'!G1491</f>
        <v>45.690154000000014</v>
      </c>
      <c r="I1491" s="2">
        <f>'Moving Avg'!H1491</f>
        <v>41.663820999999956</v>
      </c>
      <c r="J1491" s="6" t="str">
        <f>OBV!F1491</f>
        <v>BEARISH</v>
      </c>
      <c r="K1491" s="6" t="str">
        <f>OBV!G1491</f>
        <v>NEUTRAL</v>
      </c>
      <c r="L1491" s="6" t="str">
        <f>OBV!H1491</f>
        <v>NEUTRAL</v>
      </c>
    </row>
    <row r="1492" spans="1:12" ht="13.5" x14ac:dyDescent="0.25">
      <c r="A1492" s="3">
        <f>RSI!A1492</f>
        <v>44183</v>
      </c>
      <c r="B1492" s="2">
        <f>RSI!B1492</f>
        <v>46.215299999999999</v>
      </c>
      <c r="C1492" s="2">
        <f>RSI!I1492</f>
        <v>57.351980634072142</v>
      </c>
      <c r="D1492" s="2">
        <f>MACD!E1492</f>
        <v>8.6173567582278565E-2</v>
      </c>
      <c r="E1492" s="2">
        <f>MACD!F1492</f>
        <v>-2.1378245291555967E-2</v>
      </c>
      <c r="F1492" s="2">
        <f>'Moving Avg'!D1492</f>
        <v>46.058640000000004</v>
      </c>
      <c r="G1492" s="2">
        <f>'Moving Avg'!F1492</f>
        <v>46.176134999999988</v>
      </c>
      <c r="H1492" s="2">
        <f>'Moving Avg'!G1492</f>
        <v>45.713654000000005</v>
      </c>
      <c r="I1492" s="2">
        <f>'Moving Avg'!H1492</f>
        <v>41.731184999999954</v>
      </c>
      <c r="J1492" s="6" t="str">
        <f>OBV!F1492</f>
        <v>BEARISH</v>
      </c>
      <c r="K1492" s="6" t="str">
        <f>OBV!G1492</f>
        <v>NEUTRAL</v>
      </c>
      <c r="L1492" s="6" t="str">
        <f>OBV!H1492</f>
        <v>NEUTRAL</v>
      </c>
    </row>
    <row r="1493" spans="1:12" ht="13.5" x14ac:dyDescent="0.25">
      <c r="A1493" s="3">
        <f>RSI!A1493</f>
        <v>44186</v>
      </c>
      <c r="B1493" s="2">
        <f>RSI!B1493</f>
        <v>46.215299999999999</v>
      </c>
      <c r="C1493" s="2">
        <f>RSI!I1493</f>
        <v>57.351980634072156</v>
      </c>
      <c r="D1493" s="2">
        <f>MACD!E1493</f>
        <v>8.9986064185517023E-2</v>
      </c>
      <c r="E1493" s="2">
        <f>MACD!F1493</f>
        <v>8.9461660385863062E-4</v>
      </c>
      <c r="F1493" s="2">
        <f>'Moving Avg'!D1493</f>
        <v>46.058640000000004</v>
      </c>
      <c r="G1493" s="2">
        <f>'Moving Avg'!F1493</f>
        <v>46.176134999999988</v>
      </c>
      <c r="H1493" s="2">
        <f>'Moving Avg'!G1493</f>
        <v>45.737154000000011</v>
      </c>
      <c r="I1493" s="2">
        <f>'Moving Avg'!H1493</f>
        <v>41.798548999999952</v>
      </c>
      <c r="J1493" s="6" t="str">
        <f>OBV!F1493</f>
        <v>BEARISH</v>
      </c>
      <c r="K1493" s="6" t="str">
        <f>OBV!G1493</f>
        <v>NEUTRAL</v>
      </c>
      <c r="L1493" s="6" t="str">
        <f>OBV!H1493</f>
        <v>NEUTRAL</v>
      </c>
    </row>
    <row r="1494" spans="1:12" ht="13.5" x14ac:dyDescent="0.25">
      <c r="A1494" s="3">
        <f>RSI!A1494</f>
        <v>44187</v>
      </c>
      <c r="B1494" s="2">
        <f>RSI!B1494</f>
        <v>46.215299999999999</v>
      </c>
      <c r="C1494" s="2">
        <f>RSI!I1494</f>
        <v>57.351980634072163</v>
      </c>
      <c r="D1494" s="2">
        <f>MACD!E1494</f>
        <v>9.1947580735805445E-2</v>
      </c>
      <c r="E1494" s="2">
        <f>MACD!F1494</f>
        <v>1.9105209430247995E-2</v>
      </c>
      <c r="F1494" s="2">
        <f>'Moving Avg'!D1494</f>
        <v>46.058640000000004</v>
      </c>
      <c r="G1494" s="2">
        <f>'Moving Avg'!F1494</f>
        <v>46.176134999999988</v>
      </c>
      <c r="H1494" s="2">
        <f>'Moving Avg'!G1494</f>
        <v>45.760654000000002</v>
      </c>
      <c r="I1494" s="2">
        <f>'Moving Avg'!H1494</f>
        <v>41.865912999999949</v>
      </c>
      <c r="J1494" s="6" t="str">
        <f>OBV!F1494</f>
        <v>BEARISH</v>
      </c>
      <c r="K1494" s="6" t="str">
        <f>OBV!G1494</f>
        <v>NEUTRAL</v>
      </c>
      <c r="L1494" s="6" t="str">
        <f>OBV!H1494</f>
        <v>NEUTRAL</v>
      </c>
    </row>
    <row r="1495" spans="1:12" ht="13.5" x14ac:dyDescent="0.25">
      <c r="A1495" s="3">
        <f>RSI!A1495</f>
        <v>44188</v>
      </c>
      <c r="B1495" s="2">
        <f>RSI!B1495</f>
        <v>46.215299999999999</v>
      </c>
      <c r="C1495" s="2">
        <f>RSI!I1495</f>
        <v>57.351980634072163</v>
      </c>
      <c r="D1495" s="2">
        <f>MACD!E1495</f>
        <v>9.2436545773942669E-2</v>
      </c>
      <c r="E1495" s="2">
        <f>MACD!F1495</f>
        <v>3.3771476698986932E-2</v>
      </c>
      <c r="F1495" s="2">
        <f>'Moving Avg'!D1495</f>
        <v>46.215299999999999</v>
      </c>
      <c r="G1495" s="2">
        <f>'Moving Avg'!F1495</f>
        <v>46.176134999999988</v>
      </c>
      <c r="H1495" s="2">
        <f>'Moving Avg'!G1495</f>
        <v>45.784154000000008</v>
      </c>
      <c r="I1495" s="2">
        <f>'Moving Avg'!H1495</f>
        <v>41.933276999999947</v>
      </c>
      <c r="J1495" s="6" t="str">
        <f>OBV!F1495</f>
        <v>BULLISH</v>
      </c>
      <c r="K1495" s="6" t="str">
        <f>OBV!G1495</f>
        <v>STRONG</v>
      </c>
      <c r="L1495" s="6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46.215299999999999</v>
      </c>
      <c r="C1496" s="2">
        <f>RSI!I1496</f>
        <v>57.351980634072156</v>
      </c>
      <c r="D1496" s="2">
        <f>MACD!E1496</f>
        <v>9.1766230111232971E-2</v>
      </c>
      <c r="E1496" s="2">
        <f>MACD!F1496</f>
        <v>4.5370427381436138E-2</v>
      </c>
      <c r="F1496" s="2">
        <f>'Moving Avg'!D1496</f>
        <v>46.215299999999999</v>
      </c>
      <c r="G1496" s="2">
        <f>'Moving Avg'!F1496</f>
        <v>46.176134999999988</v>
      </c>
      <c r="H1496" s="2">
        <f>'Moving Avg'!G1496</f>
        <v>45.800134000000007</v>
      </c>
      <c r="I1496" s="2">
        <f>'Moving Avg'!H1496</f>
        <v>42.000640999999952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</row>
    <row r="1497" spans="1:12" ht="13.5" x14ac:dyDescent="0.25">
      <c r="A1497" s="3">
        <f>RSI!A1497</f>
        <v>44190</v>
      </c>
      <c r="B1497" s="2">
        <f>RSI!B1497</f>
        <v>46.215299999999999</v>
      </c>
      <c r="C1497" s="2">
        <f>RSI!I1497</f>
        <v>57.351980634072156</v>
      </c>
      <c r="D1497" s="2">
        <f>MACD!E1497</f>
        <v>9.0195285018097593E-2</v>
      </c>
      <c r="E1497" s="2">
        <f>MACD!F1497</f>
        <v>5.4335398908768429E-2</v>
      </c>
      <c r="F1497" s="2">
        <f>'Moving Avg'!D1497</f>
        <v>46.215299999999999</v>
      </c>
      <c r="G1497" s="2">
        <f>'Moving Avg'!F1497</f>
        <v>46.176134999999988</v>
      </c>
      <c r="H1497" s="2">
        <f>'Moving Avg'!G1497</f>
        <v>45.816114000000006</v>
      </c>
      <c r="I1497" s="2">
        <f>'Moving Avg'!H1497</f>
        <v>42.06800499999995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44193</v>
      </c>
      <c r="B1498" s="2">
        <f>RSI!B1498</f>
        <v>46.606900000000003</v>
      </c>
      <c r="C1498" s="2">
        <f>RSI!I1498</f>
        <v>68.966624465439779</v>
      </c>
      <c r="D1498" s="2">
        <f>MACD!E1498</f>
        <v>5.8929213677117787E-2</v>
      </c>
      <c r="E1498" s="2">
        <f>MACD!F1498</f>
        <v>5.5254161862438304E-2</v>
      </c>
      <c r="F1498" s="2">
        <f>'Moving Avg'!D1498</f>
        <v>46.293619999999997</v>
      </c>
      <c r="G1498" s="2">
        <f>'Moving Avg'!F1498</f>
        <v>46.195714999999993</v>
      </c>
      <c r="H1498" s="2">
        <f>'Moving Avg'!G1498</f>
        <v>45.839926000000013</v>
      </c>
      <c r="I1498" s="2">
        <f>'Moving Avg'!H1498</f>
        <v>42.137326999999949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46.606900000000003</v>
      </c>
      <c r="C1499" s="2">
        <f>RSI!I1499</f>
        <v>68.966624465439779</v>
      </c>
      <c r="D1499" s="2">
        <f>MACD!E1499</f>
        <v>2.9298767883730648E-2</v>
      </c>
      <c r="E1499" s="2">
        <f>MACD!F1499</f>
        <v>5.0063083066696781E-2</v>
      </c>
      <c r="F1499" s="2">
        <f>'Moving Avg'!D1499</f>
        <v>46.371939999999995</v>
      </c>
      <c r="G1499" s="2">
        <f>'Moving Avg'!F1499</f>
        <v>46.21529499999999</v>
      </c>
      <c r="H1499" s="2">
        <f>'Moving Avg'!G1499</f>
        <v>45.863738000000019</v>
      </c>
      <c r="I1499" s="2">
        <f>'Moving Avg'!H1499</f>
        <v>42.206648999999949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</row>
    <row r="1500" spans="1:12" ht="13.5" x14ac:dyDescent="0.25">
      <c r="A1500" s="3">
        <f>RSI!A1500</f>
        <v>44195</v>
      </c>
      <c r="B1500" s="2">
        <f>RSI!B1500</f>
        <v>46.606900000000003</v>
      </c>
      <c r="C1500" s="2">
        <f>RSI!I1500</f>
        <v>68.966624465439779</v>
      </c>
      <c r="D1500" s="2">
        <f>MACD!E1500</f>
        <v>-0.11922022831205226</v>
      </c>
      <c r="E1500" s="2">
        <f>MACD!F1500</f>
        <v>1.6206420790946974E-2</v>
      </c>
      <c r="F1500" s="2">
        <f>'Moving Avg'!D1500</f>
        <v>46.45026</v>
      </c>
      <c r="G1500" s="2">
        <f>'Moving Avg'!F1500</f>
        <v>46.234874999999995</v>
      </c>
      <c r="H1500" s="2">
        <f>'Moving Avg'!G1500</f>
        <v>45.887550000000026</v>
      </c>
      <c r="I1500" s="2">
        <f>'Moving Avg'!H1500</f>
        <v>42.275970999999956</v>
      </c>
      <c r="J1500" s="6" t="str">
        <f>OBV!F1500</f>
        <v>BULLISH</v>
      </c>
      <c r="K1500" s="6" t="str">
        <f>OBV!G1500</f>
        <v>NEUTRAL</v>
      </c>
      <c r="L1500" s="6" t="str">
        <f>OBV!H1500</f>
        <v>CONFIRMED BULLISH</v>
      </c>
    </row>
    <row r="1501" spans="1:12" ht="13.5" x14ac:dyDescent="0.25">
      <c r="A1501" s="3">
        <f>RSI!A1501</f>
        <v>44196</v>
      </c>
      <c r="B1501" s="2">
        <f>RSI!B1501</f>
        <v>46.606900000000003</v>
      </c>
      <c r="C1501" s="2">
        <f>RSI!I1501</f>
        <v>68.966624465439779</v>
      </c>
      <c r="D1501" s="2">
        <f>MACD!E1501</f>
        <v>-0.12710411161857849</v>
      </c>
      <c r="E1501" s="2">
        <f>MACD!F1501</f>
        <v>-1.245568569095812E-2</v>
      </c>
      <c r="F1501" s="2">
        <f>'Moving Avg'!D1501</f>
        <v>46.528579999999998</v>
      </c>
      <c r="G1501" s="2">
        <f>'Moving Avg'!F1501</f>
        <v>46.254454999999993</v>
      </c>
      <c r="H1501" s="2">
        <f>'Moving Avg'!G1501</f>
        <v>45.911362000000032</v>
      </c>
      <c r="I1501" s="2">
        <f>'Moving Avg'!H1501</f>
        <v>42.345292999999963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46.606900000000003</v>
      </c>
      <c r="C1502" s="2">
        <f>RSI!I1502</f>
        <v>68.966624465439779</v>
      </c>
      <c r="D1502" s="2">
        <f>MACD!E1502</f>
        <v>-0.13629514142717625</v>
      </c>
      <c r="E1502" s="2">
        <f>MACD!F1502</f>
        <v>-3.7223576838201745E-2</v>
      </c>
      <c r="F1502" s="2">
        <f>'Moving Avg'!D1502</f>
        <v>46.606900000000003</v>
      </c>
      <c r="G1502" s="2">
        <f>'Moving Avg'!F1502</f>
        <v>46.274034999999998</v>
      </c>
      <c r="H1502" s="2">
        <f>'Moving Avg'!G1502</f>
        <v>45.935174000000046</v>
      </c>
      <c r="I1502" s="2">
        <f>'Moving Avg'!H1502</f>
        <v>42.414614999999969</v>
      </c>
      <c r="J1502" s="6" t="str">
        <f>OBV!F1502</f>
        <v>BULLISH</v>
      </c>
      <c r="K1502" s="6" t="str">
        <f>OBV!G1502</f>
        <v>NEUTRAL</v>
      </c>
      <c r="L1502" s="6" t="str">
        <f>OBV!H1502</f>
        <v>CONFIRMED BULLISH</v>
      </c>
    </row>
    <row r="1503" spans="1:12" ht="13.5" x14ac:dyDescent="0.25">
      <c r="A1503" s="3">
        <f>RSI!A1503</f>
        <v>44201</v>
      </c>
      <c r="B1503" s="2">
        <f>RSI!B1503</f>
        <v>46.606900000000003</v>
      </c>
      <c r="C1503" s="2">
        <f>RSI!I1503</f>
        <v>68.966624465439764</v>
      </c>
      <c r="D1503" s="2">
        <f>MACD!E1503</f>
        <v>-0.14640554778517156</v>
      </c>
      <c r="E1503" s="2">
        <f>MACD!F1503</f>
        <v>-5.9059971027595713E-2</v>
      </c>
      <c r="F1503" s="2">
        <f>'Moving Avg'!D1503</f>
        <v>46.606900000000003</v>
      </c>
      <c r="G1503" s="2">
        <f>'Moving Avg'!F1503</f>
        <v>46.293615000000003</v>
      </c>
      <c r="H1503" s="2">
        <f>'Moving Avg'!G1503</f>
        <v>45.958986000000039</v>
      </c>
      <c r="I1503" s="2">
        <f>'Moving Avg'!H1503</f>
        <v>42.483936999999969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44202</v>
      </c>
      <c r="B1504" s="2">
        <f>RSI!B1504</f>
        <v>46.606900000000003</v>
      </c>
      <c r="C1504" s="2">
        <f>RSI!I1504</f>
        <v>68.966624465439779</v>
      </c>
      <c r="D1504" s="2">
        <f>MACD!E1504</f>
        <v>-0.15712104509944425</v>
      </c>
      <c r="E1504" s="2">
        <f>MACD!F1504</f>
        <v>-7.867218584196542E-2</v>
      </c>
      <c r="F1504" s="2">
        <f>'Moving Avg'!D1504</f>
        <v>46.606900000000003</v>
      </c>
      <c r="G1504" s="2">
        <f>'Moving Avg'!F1504</f>
        <v>46.313195</v>
      </c>
      <c r="H1504" s="2">
        <f>'Moving Avg'!G1504</f>
        <v>45.982798000000038</v>
      </c>
      <c r="I1504" s="2">
        <f>'Moving Avg'!H1504</f>
        <v>42.553258999999962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</row>
    <row r="1505" spans="1:12" ht="13.5" x14ac:dyDescent="0.25">
      <c r="A1505" s="3">
        <f>RSI!A1505</f>
        <v>44203</v>
      </c>
      <c r="B1505" s="2">
        <f>RSI!B1505</f>
        <v>46.606900000000003</v>
      </c>
      <c r="C1505" s="2">
        <f>RSI!I1505</f>
        <v>68.966624465439764</v>
      </c>
      <c r="D1505" s="2">
        <f>MACD!E1505</f>
        <v>-0.16818850259524254</v>
      </c>
      <c r="E1505" s="2">
        <f>MACD!F1505</f>
        <v>-9.6575449192620844E-2</v>
      </c>
      <c r="F1505" s="2">
        <f>'Moving Avg'!D1505</f>
        <v>46.606900000000003</v>
      </c>
      <c r="G1505" s="2">
        <f>'Moving Avg'!F1505</f>
        <v>46.332775000000005</v>
      </c>
      <c r="H1505" s="2">
        <f>'Moving Avg'!G1505</f>
        <v>46.006610000000038</v>
      </c>
      <c r="I1505" s="2">
        <f>'Moving Avg'!H1505</f>
        <v>42.622580999999975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</row>
    <row r="1506" spans="1:12" ht="13.5" x14ac:dyDescent="0.25">
      <c r="A1506" s="3">
        <f>RSI!A1506</f>
        <v>44204</v>
      </c>
      <c r="B1506" s="2">
        <f>RSI!B1506</f>
        <v>46.606900000000003</v>
      </c>
      <c r="C1506" s="2">
        <f>RSI!I1506</f>
        <v>68.966624465439764</v>
      </c>
      <c r="D1506" s="2">
        <f>MACD!E1506</f>
        <v>-0.17940558749827318</v>
      </c>
      <c r="E1506" s="2">
        <f>MACD!F1506</f>
        <v>-0.11314147685375131</v>
      </c>
      <c r="F1506" s="2">
        <f>'Moving Avg'!D1506</f>
        <v>46.606900000000003</v>
      </c>
      <c r="G1506" s="2">
        <f>'Moving Avg'!F1506</f>
        <v>46.352355000000003</v>
      </c>
      <c r="H1506" s="2">
        <f>'Moving Avg'!G1506</f>
        <v>46.030422000000037</v>
      </c>
      <c r="I1506" s="2">
        <f>'Moving Avg'!H1506</f>
        <v>42.691902999999968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</row>
    <row r="1507" spans="1:12" ht="13.5" x14ac:dyDescent="0.25">
      <c r="A1507" s="3">
        <f>RSI!A1507</f>
        <v>44207</v>
      </c>
      <c r="B1507" s="2">
        <f>RSI!B1507</f>
        <v>46.606900000000003</v>
      </c>
      <c r="C1507" s="2">
        <f>RSI!I1507</f>
        <v>68.966624465439764</v>
      </c>
      <c r="D1507" s="2">
        <f>MACD!E1507</f>
        <v>-0.1906120718240345</v>
      </c>
      <c r="E1507" s="2">
        <f>MACD!F1507</f>
        <v>-0.12863559584780795</v>
      </c>
      <c r="F1507" s="2">
        <f>'Moving Avg'!D1507</f>
        <v>46.606900000000003</v>
      </c>
      <c r="G1507" s="2">
        <f>'Moving Avg'!F1507</f>
        <v>46.371935000000001</v>
      </c>
      <c r="H1507" s="2">
        <f>'Moving Avg'!G1507</f>
        <v>46.054234000000037</v>
      </c>
      <c r="I1507" s="2">
        <f>'Moving Avg'!H1507</f>
        <v>42.761224999999968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</row>
    <row r="1508" spans="1:12" ht="13.5" x14ac:dyDescent="0.25">
      <c r="A1508" s="3">
        <f>RSI!A1508</f>
        <v>44208</v>
      </c>
      <c r="B1508" s="2">
        <f>RSI!B1508</f>
        <v>46.606900000000003</v>
      </c>
      <c r="C1508" s="2">
        <f>RSI!I1508</f>
        <v>68.966624465439764</v>
      </c>
      <c r="D1508" s="2">
        <f>MACD!E1508</f>
        <v>-0.14143638778496381</v>
      </c>
      <c r="E1508" s="2">
        <f>MACD!F1508</f>
        <v>-0.13119575423523913</v>
      </c>
      <c r="F1508" s="2">
        <f>'Moving Avg'!D1508</f>
        <v>46.606900000000003</v>
      </c>
      <c r="G1508" s="2">
        <f>'Moving Avg'!F1508</f>
        <v>46.391515000000005</v>
      </c>
      <c r="H1508" s="2">
        <f>'Moving Avg'!G1508</f>
        <v>46.078046000000029</v>
      </c>
      <c r="I1508" s="2">
        <f>'Moving Avg'!H1508</f>
        <v>42.830546999999967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</row>
    <row r="1509" spans="1:12" ht="13.5" x14ac:dyDescent="0.25">
      <c r="A1509" s="3">
        <f>RSI!A1509</f>
        <v>44209</v>
      </c>
      <c r="B1509" s="2">
        <f>RSI!B1509</f>
        <v>46.606900000000003</v>
      </c>
      <c r="C1509" s="2">
        <f>RSI!I1509</f>
        <v>68.966624465439764</v>
      </c>
      <c r="D1509" s="2">
        <f>MACD!E1509</f>
        <v>-0.10129661951749114</v>
      </c>
      <c r="E1509" s="2">
        <f>MACD!F1509</f>
        <v>-0.12521592729168954</v>
      </c>
      <c r="F1509" s="2">
        <f>'Moving Avg'!D1509</f>
        <v>46.606900000000003</v>
      </c>
      <c r="G1509" s="2">
        <f>'Moving Avg'!F1509</f>
        <v>46.411095000000003</v>
      </c>
      <c r="H1509" s="2">
        <f>'Moving Avg'!G1509</f>
        <v>46.101858000000028</v>
      </c>
      <c r="I1509" s="2">
        <f>'Moving Avg'!H1509</f>
        <v>42.899868999999974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</row>
    <row r="1510" spans="1:12" ht="13.5" x14ac:dyDescent="0.25">
      <c r="A1510" s="3">
        <f>RSI!A1510</f>
        <v>44211</v>
      </c>
      <c r="B1510" s="2">
        <f>RSI!B1510</f>
        <v>46.606900000000003</v>
      </c>
      <c r="C1510" s="2">
        <f>RSI!I1510</f>
        <v>68.966624465439764</v>
      </c>
      <c r="D1510" s="2">
        <f>MACD!E1510</f>
        <v>-6.8693705695203278E-2</v>
      </c>
      <c r="E1510" s="2">
        <f>MACD!F1510</f>
        <v>-0.11391148297239229</v>
      </c>
      <c r="F1510" s="2">
        <f>'Moving Avg'!D1510</f>
        <v>46.606900000000003</v>
      </c>
      <c r="G1510" s="2">
        <f>'Moving Avg'!F1510</f>
        <v>46.469839999999998</v>
      </c>
      <c r="H1510" s="2">
        <f>'Moving Avg'!G1510</f>
        <v>46.125670000000028</v>
      </c>
      <c r="I1510" s="2">
        <f>'Moving Avg'!H1510</f>
        <v>42.969190999999974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</row>
    <row r="1511" spans="1:12" ht="13.5" x14ac:dyDescent="0.25">
      <c r="A1511" s="3">
        <f>RSI!A1511</f>
        <v>44214</v>
      </c>
      <c r="B1511" s="2">
        <f>RSI!B1511</f>
        <v>46.606900000000003</v>
      </c>
      <c r="C1511" s="2">
        <f>RSI!I1511</f>
        <v>68.966624465439764</v>
      </c>
      <c r="D1511" s="2">
        <f>MACD!E1511</f>
        <v>-4.2367277991750996E-2</v>
      </c>
      <c r="E1511" s="2">
        <f>MACD!F1511</f>
        <v>-9.9602641976264034E-2</v>
      </c>
      <c r="F1511" s="2">
        <f>'Moving Avg'!D1511</f>
        <v>46.606900000000003</v>
      </c>
      <c r="G1511" s="2">
        <f>'Moving Avg'!F1511</f>
        <v>46.489420000000003</v>
      </c>
      <c r="H1511" s="2">
        <f>'Moving Avg'!G1511</f>
        <v>46.149482000000035</v>
      </c>
      <c r="I1511" s="2">
        <f>'Moving Avg'!H1511</f>
        <v>43.038512999999966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</row>
    <row r="1512" spans="1:12" ht="13.5" x14ac:dyDescent="0.25">
      <c r="A1512" s="3">
        <f>RSI!A1512</f>
        <v>44215</v>
      </c>
      <c r="B1512" s="2">
        <f>RSI!B1512</f>
        <v>46.215299999999999</v>
      </c>
      <c r="C1512" s="2">
        <f>RSI!I1512</f>
        <v>38.99534185082296</v>
      </c>
      <c r="D1512" s="2">
        <f>MACD!E1512</f>
        <v>7.7490659695556019E-3</v>
      </c>
      <c r="E1512" s="2">
        <f>MACD!F1512</f>
        <v>-7.8132300387100118E-2</v>
      </c>
      <c r="F1512" s="2">
        <f>'Moving Avg'!D1512</f>
        <v>46.528579999999998</v>
      </c>
      <c r="G1512" s="2">
        <f>'Moving Avg'!F1512</f>
        <v>46.489419999999996</v>
      </c>
      <c r="H1512" s="2">
        <f>'Moving Avg'!G1512</f>
        <v>46.165462000000026</v>
      </c>
      <c r="I1512" s="2">
        <f>'Moving Avg'!H1512</f>
        <v>43.105876999999971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46.215299999999999</v>
      </c>
      <c r="C1513" s="2">
        <f>RSI!I1513</f>
        <v>38.99534185082296</v>
      </c>
      <c r="D1513" s="2">
        <f>MACD!E1513</f>
        <v>5.1388377438158273E-2</v>
      </c>
      <c r="E1513" s="2">
        <f>MACD!F1513</f>
        <v>-5.2228164822048437E-2</v>
      </c>
      <c r="F1513" s="2">
        <f>'Moving Avg'!D1513</f>
        <v>46.45026</v>
      </c>
      <c r="G1513" s="2">
        <f>'Moving Avg'!F1513</f>
        <v>46.489419999999996</v>
      </c>
      <c r="H1513" s="2">
        <f>'Moving Avg'!G1513</f>
        <v>46.181442000000018</v>
      </c>
      <c r="I1513" s="2">
        <f>'Moving Avg'!H1513</f>
        <v>43.173240999999962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</row>
    <row r="1514" spans="1:12" ht="13.5" x14ac:dyDescent="0.25">
      <c r="A1514" s="3">
        <f>RSI!A1514</f>
        <v>44217</v>
      </c>
      <c r="B1514" s="2">
        <f>RSI!B1514</f>
        <v>46.215299999999999</v>
      </c>
      <c r="C1514" s="2">
        <f>RSI!I1514</f>
        <v>38.99534185082296</v>
      </c>
      <c r="D1514" s="2">
        <f>MACD!E1514</f>
        <v>8.9455776709137069E-2</v>
      </c>
      <c r="E1514" s="2">
        <f>MACD!F1514</f>
        <v>-2.3891376515811334E-2</v>
      </c>
      <c r="F1514" s="2">
        <f>'Moving Avg'!D1514</f>
        <v>46.371940000000009</v>
      </c>
      <c r="G1514" s="2">
        <f>'Moving Avg'!F1514</f>
        <v>46.489419999999988</v>
      </c>
      <c r="H1514" s="2">
        <f>'Moving Avg'!G1514</f>
        <v>46.197422000000003</v>
      </c>
      <c r="I1514" s="2">
        <f>'Moving Avg'!H1514</f>
        <v>43.245516499999958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</row>
    <row r="1515" spans="1:12" ht="13.5" x14ac:dyDescent="0.25">
      <c r="A1515" s="3">
        <f>RSI!A1515</f>
        <v>44218</v>
      </c>
      <c r="B1515" s="2">
        <f>RSI!B1515</f>
        <v>46.215299999999999</v>
      </c>
      <c r="C1515" s="2">
        <f>RSI!I1515</f>
        <v>38.995341850822946</v>
      </c>
      <c r="D1515" s="2">
        <f>MACD!E1515</f>
        <v>0.12272390118971543</v>
      </c>
      <c r="E1515" s="2">
        <f>MACD!F1515</f>
        <v>5.4316790252940186E-3</v>
      </c>
      <c r="F1515" s="2">
        <f>'Moving Avg'!D1515</f>
        <v>46.293620000000011</v>
      </c>
      <c r="G1515" s="2">
        <f>'Moving Avg'!F1515</f>
        <v>46.489419999999988</v>
      </c>
      <c r="H1515" s="2">
        <f>'Moving Avg'!G1515</f>
        <v>46.213401999999995</v>
      </c>
      <c r="I1515" s="2">
        <f>'Moving Avg'!H1515</f>
        <v>43.317791999999955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46.215299999999999</v>
      </c>
      <c r="C1516" s="2">
        <f>RSI!I1516</f>
        <v>38.995341850822946</v>
      </c>
      <c r="D1516" s="2">
        <f>MACD!E1516</f>
        <v>0.15185278616806386</v>
      </c>
      <c r="E1516" s="2">
        <f>MACD!F1516</f>
        <v>3.4715900453847988E-2</v>
      </c>
      <c r="F1516" s="2">
        <f>'Moving Avg'!D1516</f>
        <v>46.215299999999999</v>
      </c>
      <c r="G1516" s="2">
        <f>'Moving Avg'!F1516</f>
        <v>46.489419999999988</v>
      </c>
      <c r="H1516" s="2">
        <f>'Moving Avg'!G1516</f>
        <v>46.229381999999987</v>
      </c>
      <c r="I1516" s="2">
        <f>'Moving Avg'!H1516</f>
        <v>43.390067499999951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</row>
    <row r="1517" spans="1:12" ht="13.5" x14ac:dyDescent="0.25">
      <c r="A1517" s="3">
        <f>RSI!A1517</f>
        <v>44222</v>
      </c>
      <c r="B1517" s="2">
        <f>RSI!B1517</f>
        <v>46.215299999999999</v>
      </c>
      <c r="C1517" s="2">
        <f>RSI!I1517</f>
        <v>38.995341850822946</v>
      </c>
      <c r="D1517" s="2">
        <f>MACD!E1517</f>
        <v>0.17740672412924141</v>
      </c>
      <c r="E1517" s="2">
        <f>MACD!F1517</f>
        <v>6.3254065188926678E-2</v>
      </c>
      <c r="F1517" s="2">
        <f>'Moving Avg'!D1517</f>
        <v>46.215299999999999</v>
      </c>
      <c r="G1517" s="2">
        <f>'Moving Avg'!F1517</f>
        <v>46.489419999999988</v>
      </c>
      <c r="H1517" s="2">
        <f>'Moving Avg'!G1517</f>
        <v>46.245361999999986</v>
      </c>
      <c r="I1517" s="2">
        <f>'Moving Avg'!H1517</f>
        <v>43.462342999999947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</row>
    <row r="1518" spans="1:12" ht="13.5" x14ac:dyDescent="0.25">
      <c r="A1518" s="3">
        <f>RSI!A1518</f>
        <v>44223</v>
      </c>
      <c r="B1518" s="2">
        <f>RSI!B1518</f>
        <v>46.215299999999999</v>
      </c>
      <c r="C1518" s="2">
        <f>RSI!I1518</f>
        <v>38.995341850822946</v>
      </c>
      <c r="D1518" s="2">
        <f>MACD!E1518</f>
        <v>0.19986856470703884</v>
      </c>
      <c r="E1518" s="2">
        <f>MACD!F1518</f>
        <v>9.0576965092549117E-2</v>
      </c>
      <c r="F1518" s="2">
        <f>'Moving Avg'!D1518</f>
        <v>46.215299999999999</v>
      </c>
      <c r="G1518" s="2">
        <f>'Moving Avg'!F1518</f>
        <v>46.469839999999991</v>
      </c>
      <c r="H1518" s="2">
        <f>'Moving Avg'!G1518</f>
        <v>46.261341999999985</v>
      </c>
      <c r="I1518" s="2">
        <f>'Moving Avg'!H1518</f>
        <v>43.534618499999944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</row>
    <row r="1519" spans="1:12" ht="13.5" x14ac:dyDescent="0.25">
      <c r="A1519" s="3">
        <f>RSI!A1519</f>
        <v>44224</v>
      </c>
      <c r="B1519" s="2">
        <f>RSI!B1519</f>
        <v>46.215299999999999</v>
      </c>
      <c r="C1519" s="2">
        <f>RSI!I1519</f>
        <v>38.995341850822946</v>
      </c>
      <c r="D1519" s="2">
        <f>MACD!E1519</f>
        <v>0.21965184647361014</v>
      </c>
      <c r="E1519" s="2">
        <f>MACD!F1519</f>
        <v>0.11639194136876133</v>
      </c>
      <c r="F1519" s="2">
        <f>'Moving Avg'!D1519</f>
        <v>46.215299999999999</v>
      </c>
      <c r="G1519" s="2">
        <f>'Moving Avg'!F1519</f>
        <v>46.450259999999986</v>
      </c>
      <c r="H1519" s="2">
        <f>'Moving Avg'!G1519</f>
        <v>46.277321999999984</v>
      </c>
      <c r="I1519" s="2">
        <f>'Moving Avg'!H1519</f>
        <v>43.60689399999994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</row>
    <row r="1520" spans="1:12" ht="13.5" x14ac:dyDescent="0.25">
      <c r="A1520" s="3">
        <f>RSI!A1520</f>
        <v>44225</v>
      </c>
      <c r="B1520" s="2">
        <f>RSI!B1520</f>
        <v>46.215299999999999</v>
      </c>
      <c r="C1520" s="2">
        <f>RSI!I1520</f>
        <v>38.995341850822946</v>
      </c>
      <c r="D1520" s="2">
        <f>MACD!E1520</f>
        <v>0.23711109177251188</v>
      </c>
      <c r="E1520" s="2">
        <f>MACD!F1520</f>
        <v>0.14053577144951146</v>
      </c>
      <c r="F1520" s="2">
        <f>'Moving Avg'!D1520</f>
        <v>46.215299999999999</v>
      </c>
      <c r="G1520" s="2">
        <f>'Moving Avg'!F1520</f>
        <v>46.430679999999981</v>
      </c>
      <c r="H1520" s="2">
        <f>'Moving Avg'!G1520</f>
        <v>46.293301999999983</v>
      </c>
      <c r="I1520" s="2">
        <f>'Moving Avg'!H1520</f>
        <v>43.679169499999936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</row>
    <row r="1521" spans="1:12" ht="13.5" x14ac:dyDescent="0.25">
      <c r="A1521" s="3">
        <f>RSI!A1521</f>
        <v>44228</v>
      </c>
      <c r="B1521" s="2">
        <f>RSI!B1521</f>
        <v>46.215299999999999</v>
      </c>
      <c r="C1521" s="2">
        <f>RSI!I1521</f>
        <v>38.995341850822946</v>
      </c>
      <c r="D1521" s="2">
        <f>MACD!E1521</f>
        <v>0.25255054502067509</v>
      </c>
      <c r="E1521" s="2">
        <f>MACD!F1521</f>
        <v>0.16293872616374419</v>
      </c>
      <c r="F1521" s="2">
        <f>'Moving Avg'!D1521</f>
        <v>46.215299999999999</v>
      </c>
      <c r="G1521" s="2">
        <f>'Moving Avg'!F1521</f>
        <v>46.411099999999983</v>
      </c>
      <c r="H1521" s="2">
        <f>'Moving Avg'!G1521</f>
        <v>46.309281999999982</v>
      </c>
      <c r="I1521" s="2">
        <f>'Moving Avg'!H1521</f>
        <v>43.751444999999933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</row>
    <row r="1522" spans="1:12" ht="13.5" x14ac:dyDescent="0.25">
      <c r="A1522" s="3">
        <f>RSI!A1522</f>
        <v>44229</v>
      </c>
      <c r="B1522" s="2">
        <f>RSI!B1522</f>
        <v>46.215299999999999</v>
      </c>
      <c r="C1522" s="2">
        <f>RSI!I1522</f>
        <v>38.995341850822946</v>
      </c>
      <c r="D1522" s="2">
        <f>MACD!E1522</f>
        <v>0.2059854380781232</v>
      </c>
      <c r="E1522" s="2">
        <f>MACD!F1522</f>
        <v>0.17154806854662003</v>
      </c>
      <c r="F1522" s="2">
        <f>'Moving Avg'!D1522</f>
        <v>46.215299999999999</v>
      </c>
      <c r="G1522" s="2">
        <f>'Moving Avg'!F1522</f>
        <v>46.391519999999986</v>
      </c>
      <c r="H1522" s="2">
        <f>'Moving Avg'!G1522</f>
        <v>46.309281999999982</v>
      </c>
      <c r="I1522" s="2">
        <f>'Moving Avg'!H1522</f>
        <v>43.823720499999929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</row>
    <row r="1523" spans="1:12" ht="13.5" x14ac:dyDescent="0.25">
      <c r="A1523" s="3">
        <f>RSI!A1523</f>
        <v>44230</v>
      </c>
      <c r="B1523" s="2">
        <f>RSI!B1523</f>
        <v>46.215299999999999</v>
      </c>
      <c r="C1523" s="2">
        <f>RSI!I1523</f>
        <v>38.995341850822946</v>
      </c>
      <c r="D1523" s="2">
        <f>MACD!E1523</f>
        <v>0.16715539203392638</v>
      </c>
      <c r="E1523" s="2">
        <f>MACD!F1523</f>
        <v>0.1706695332440813</v>
      </c>
      <c r="F1523" s="2">
        <f>'Moving Avg'!D1523</f>
        <v>46.215299999999999</v>
      </c>
      <c r="G1523" s="2">
        <f>'Moving Avg'!F1523</f>
        <v>46.371939999999981</v>
      </c>
      <c r="H1523" s="2">
        <f>'Moving Avg'!G1523</f>
        <v>46.309281999999982</v>
      </c>
      <c r="I1523" s="2">
        <f>'Moving Avg'!H1523</f>
        <v>43.895995999999926</v>
      </c>
      <c r="J1523" s="6" t="str">
        <f>OBV!F1523</f>
        <v>NEUTRAL</v>
      </c>
      <c r="K1523" s="6" t="str">
        <f>OBV!G1523</f>
        <v>NEUTRAL</v>
      </c>
      <c r="L1523" s="6" t="str">
        <f>OBV!H1523</f>
        <v>NEUTRAL</v>
      </c>
    </row>
    <row r="1524" spans="1:12" ht="13.5" x14ac:dyDescent="0.25">
      <c r="A1524" s="3">
        <f>RSI!A1524</f>
        <v>44231</v>
      </c>
      <c r="B1524" s="2">
        <f>RSI!B1524</f>
        <v>46.215299999999999</v>
      </c>
      <c r="C1524" s="2">
        <f>RSI!I1524</f>
        <v>38.995341850822946</v>
      </c>
      <c r="D1524" s="2">
        <f>MACD!E1524</f>
        <v>0.13482808653452594</v>
      </c>
      <c r="E1524" s="2">
        <f>MACD!F1524</f>
        <v>0.16350124390217025</v>
      </c>
      <c r="F1524" s="2">
        <f>'Moving Avg'!D1524</f>
        <v>46.215299999999999</v>
      </c>
      <c r="G1524" s="2">
        <f>'Moving Avg'!F1524</f>
        <v>46.35235999999999</v>
      </c>
      <c r="H1524" s="2">
        <f>'Moving Avg'!G1524</f>
        <v>46.309281999999982</v>
      </c>
      <c r="I1524" s="2">
        <f>'Moving Avg'!H1524</f>
        <v>43.968271499999922</v>
      </c>
      <c r="J1524" s="6" t="str">
        <f>OBV!F1524</f>
        <v>NEUTRAL</v>
      </c>
      <c r="K1524" s="6" t="str">
        <f>OBV!G1524</f>
        <v>NEUTRAL</v>
      </c>
      <c r="L1524" s="6" t="str">
        <f>OBV!H1524</f>
        <v>NEUTRAL</v>
      </c>
    </row>
    <row r="1525" spans="1:12" ht="13.5" x14ac:dyDescent="0.25">
      <c r="A1525" s="3">
        <f>RSI!A1525</f>
        <v>44232</v>
      </c>
      <c r="B1525" s="2">
        <f>RSI!B1525</f>
        <v>46.215299999999999</v>
      </c>
      <c r="C1525" s="2">
        <f>RSI!I1525</f>
        <v>38.995341850822946</v>
      </c>
      <c r="D1525" s="2">
        <f>MACD!E1525</f>
        <v>0.10796392312006731</v>
      </c>
      <c r="E1525" s="2">
        <f>MACD!F1525</f>
        <v>0.15239377974574966</v>
      </c>
      <c r="F1525" s="2">
        <f>'Moving Avg'!D1525</f>
        <v>46.215299999999999</v>
      </c>
      <c r="G1525" s="2">
        <f>'Moving Avg'!F1525</f>
        <v>46.332779999999985</v>
      </c>
      <c r="H1525" s="2">
        <f>'Moving Avg'!G1525</f>
        <v>46.309281999999982</v>
      </c>
      <c r="I1525" s="2">
        <f>'Moving Avg'!H1525</f>
        <v>44.040546999999918</v>
      </c>
      <c r="J1525" s="6" t="str">
        <f>OBV!F1525</f>
        <v>NEUTRAL</v>
      </c>
      <c r="K1525" s="6" t="str">
        <f>OBV!G1525</f>
        <v>NEUTRAL</v>
      </c>
      <c r="L1525" s="6" t="str">
        <f>OBV!H1525</f>
        <v>NEUTRAL</v>
      </c>
    </row>
    <row r="1526" spans="1:12" ht="13.5" x14ac:dyDescent="0.25">
      <c r="A1526" s="3">
        <f>RSI!A1526</f>
        <v>44235</v>
      </c>
      <c r="B1526" s="2">
        <f>RSI!B1526</f>
        <v>46.215299999999999</v>
      </c>
      <c r="C1526" s="2">
        <f>RSI!I1526</f>
        <v>38.995341850822946</v>
      </c>
      <c r="D1526" s="2">
        <f>MACD!E1526</f>
        <v>8.5686143543277637E-2</v>
      </c>
      <c r="E1526" s="2">
        <f>MACD!F1526</f>
        <v>0.13905225250525527</v>
      </c>
      <c r="F1526" s="2">
        <f>'Moving Avg'!D1526</f>
        <v>46.215299999999999</v>
      </c>
      <c r="G1526" s="2">
        <f>'Moving Avg'!F1526</f>
        <v>46.313199999999981</v>
      </c>
      <c r="H1526" s="2">
        <f>'Moving Avg'!G1526</f>
        <v>46.309281999999996</v>
      </c>
      <c r="I1526" s="2">
        <f>'Moving Avg'!H1526</f>
        <v>44.112822499999922</v>
      </c>
      <c r="J1526" s="6" t="str">
        <f>OBV!F1526</f>
        <v>NEUTRAL</v>
      </c>
      <c r="K1526" s="6" t="str">
        <f>OBV!G1526</f>
        <v>NEUTRAL</v>
      </c>
      <c r="L1526" s="6" t="str">
        <f>OBV!H1526</f>
        <v>NEUTRAL</v>
      </c>
    </row>
    <row r="1527" spans="1:12" ht="13.5" x14ac:dyDescent="0.25">
      <c r="A1527" s="3">
        <f>RSI!A1527</f>
        <v>44236</v>
      </c>
      <c r="B1527" s="2">
        <f>RSI!B1527</f>
        <v>46.215299999999999</v>
      </c>
      <c r="C1527" s="2">
        <f>RSI!I1527</f>
        <v>38.995341850822946</v>
      </c>
      <c r="D1527" s="2">
        <f>MACD!E1527</f>
        <v>6.7255562466947083E-2</v>
      </c>
      <c r="E1527" s="2">
        <f>MACD!F1527</f>
        <v>0.12469291449759363</v>
      </c>
      <c r="F1527" s="2">
        <f>'Moving Avg'!D1527</f>
        <v>46.215299999999999</v>
      </c>
      <c r="G1527" s="2">
        <f>'Moving Avg'!F1527</f>
        <v>46.29361999999999</v>
      </c>
      <c r="H1527" s="2">
        <f>'Moving Avg'!G1527</f>
        <v>46.309281999999996</v>
      </c>
      <c r="I1527" s="2">
        <f>'Moving Avg'!H1527</f>
        <v>44.185097999999918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</row>
    <row r="1528" spans="1:12" ht="13.5" x14ac:dyDescent="0.25">
      <c r="A1528" s="3">
        <f>RSI!A1528</f>
        <v>44237</v>
      </c>
      <c r="B1528" s="2">
        <f>RSI!B1528</f>
        <v>46.215299999999999</v>
      </c>
      <c r="C1528" s="2">
        <f>RSI!I1528</f>
        <v>38.995341850822946</v>
      </c>
      <c r="D1528" s="2">
        <f>MACD!E1528</f>
        <v>5.2049203361931973E-2</v>
      </c>
      <c r="E1528" s="2">
        <f>MACD!F1528</f>
        <v>0.11016417227046131</v>
      </c>
      <c r="F1528" s="2">
        <f>'Moving Avg'!D1528</f>
        <v>46.215299999999999</v>
      </c>
      <c r="G1528" s="2">
        <f>'Moving Avg'!F1528</f>
        <v>46.274039999999985</v>
      </c>
      <c r="H1528" s="2">
        <f>'Moving Avg'!G1528</f>
        <v>46.309281999999996</v>
      </c>
      <c r="I1528" s="2">
        <f>'Moving Avg'!H1528</f>
        <v>44.257373499999915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</row>
    <row r="1529" spans="1:12" ht="13.5" x14ac:dyDescent="0.25">
      <c r="A1529" s="3">
        <f>RSI!A1529</f>
        <v>44238</v>
      </c>
      <c r="B1529" s="2">
        <f>RSI!B1529</f>
        <v>46.215299999999999</v>
      </c>
      <c r="C1529" s="2">
        <f>RSI!I1529</f>
        <v>38.995341850822939</v>
      </c>
      <c r="D1529" s="2">
        <f>MACD!E1529</f>
        <v>3.9542235933659242E-2</v>
      </c>
      <c r="E1529" s="2">
        <f>MACD!F1529</f>
        <v>9.6039785003100911E-2</v>
      </c>
      <c r="F1529" s="2">
        <f>'Moving Avg'!D1529</f>
        <v>46.215299999999999</v>
      </c>
      <c r="G1529" s="2">
        <f>'Moving Avg'!F1529</f>
        <v>46.254459999999987</v>
      </c>
      <c r="H1529" s="2">
        <f>'Moving Avg'!G1529</f>
        <v>46.309281999999996</v>
      </c>
      <c r="I1529" s="2">
        <f>'Moving Avg'!H1529</f>
        <v>44.329648999999918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44239</v>
      </c>
      <c r="B1530" s="2">
        <f>RSI!B1530</f>
        <v>46.215299999999999</v>
      </c>
      <c r="C1530" s="2">
        <f>RSI!I1530</f>
        <v>38.995341850822939</v>
      </c>
      <c r="D1530" s="2">
        <f>MACD!E1530</f>
        <v>2.9292706057560736E-2</v>
      </c>
      <c r="E1530" s="2">
        <f>MACD!F1530</f>
        <v>8.2690369213992879E-2</v>
      </c>
      <c r="F1530" s="2">
        <f>'Moving Avg'!D1530</f>
        <v>46.215299999999999</v>
      </c>
      <c r="G1530" s="2">
        <f>'Moving Avg'!F1530</f>
        <v>46.23487999999999</v>
      </c>
      <c r="H1530" s="2">
        <f>'Moving Avg'!G1530</f>
        <v>46.309282000000003</v>
      </c>
      <c r="I1530" s="2">
        <f>'Moving Avg'!H1530</f>
        <v>44.401924499999915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</row>
    <row r="1531" spans="1:12" ht="13.5" x14ac:dyDescent="0.25">
      <c r="A1531" s="3">
        <f>RSI!A1531</f>
        <v>44242</v>
      </c>
      <c r="B1531" s="2">
        <f>RSI!B1531</f>
        <v>46.215299999999999</v>
      </c>
      <c r="C1531" s="2">
        <f>RSI!I1531</f>
        <v>38.995341850822932</v>
      </c>
      <c r="D1531" s="2">
        <f>MACD!E1531</f>
        <v>2.0928627595573346E-2</v>
      </c>
      <c r="E1531" s="2">
        <f>MACD!F1531</f>
        <v>7.033802089030898E-2</v>
      </c>
      <c r="F1531" s="2">
        <f>'Moving Avg'!D1531</f>
        <v>46.215299999999999</v>
      </c>
      <c r="G1531" s="2">
        <f>'Moving Avg'!F1531</f>
        <v>46.215299999999985</v>
      </c>
      <c r="H1531" s="2">
        <f>'Moving Avg'!G1531</f>
        <v>46.309282000000003</v>
      </c>
      <c r="I1531" s="2">
        <f>'Moving Avg'!H1531</f>
        <v>44.474199999999918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44243</v>
      </c>
      <c r="B1532" s="2">
        <f>RSI!B1532</f>
        <v>46.215299999999999</v>
      </c>
      <c r="C1532" s="2">
        <f>RSI!I1532</f>
        <v>38.995341850822939</v>
      </c>
      <c r="D1532" s="2">
        <f>MACD!E1532</f>
        <v>1.4137071790933931E-2</v>
      </c>
      <c r="E1532" s="2">
        <f>MACD!F1532</f>
        <v>5.9097831070433975E-2</v>
      </c>
      <c r="F1532" s="2">
        <f>'Moving Avg'!D1532</f>
        <v>46.215299999999999</v>
      </c>
      <c r="G1532" s="2">
        <f>'Moving Avg'!F1532</f>
        <v>46.215299999999985</v>
      </c>
      <c r="H1532" s="2">
        <f>'Moving Avg'!G1532</f>
        <v>46.309282000000003</v>
      </c>
      <c r="I1532" s="2">
        <f>'Moving Avg'!H1532</f>
        <v>44.546475499999914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</row>
    <row r="1533" spans="1:12" ht="13.5" x14ac:dyDescent="0.25">
      <c r="A1533" s="3">
        <f>RSI!A1533</f>
        <v>44244</v>
      </c>
      <c r="B1533" s="2">
        <f>RSI!B1533</f>
        <v>46.215299999999999</v>
      </c>
      <c r="C1533" s="2">
        <f>RSI!I1533</f>
        <v>38.995341850822939</v>
      </c>
      <c r="D1533" s="2">
        <f>MACD!E1533</f>
        <v>8.6549460546407886E-3</v>
      </c>
      <c r="E1533" s="2">
        <f>MACD!F1533</f>
        <v>4.900925406727534E-2</v>
      </c>
      <c r="F1533" s="2">
        <f>'Moving Avg'!D1533</f>
        <v>46.215299999999999</v>
      </c>
      <c r="G1533" s="2">
        <f>'Moving Avg'!F1533</f>
        <v>46.215299999999985</v>
      </c>
      <c r="H1533" s="2">
        <f>'Moving Avg'!G1533</f>
        <v>46.309282000000003</v>
      </c>
      <c r="I1533" s="2">
        <f>'Moving Avg'!H1533</f>
        <v>44.614017499999918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44245</v>
      </c>
      <c r="B1534" s="2">
        <f>RSI!B1534</f>
        <v>46.215299999999999</v>
      </c>
      <c r="C1534" s="2">
        <f>RSI!I1534</f>
        <v>38.995341850822946</v>
      </c>
      <c r="D1534" s="2">
        <f>MACD!E1534</f>
        <v>4.2612014344172167E-3</v>
      </c>
      <c r="E1534" s="2">
        <f>MACD!F1534</f>
        <v>4.0059643540703717E-2</v>
      </c>
      <c r="F1534" s="2">
        <f>'Moving Avg'!D1534</f>
        <v>46.215299999999999</v>
      </c>
      <c r="G1534" s="2">
        <f>'Moving Avg'!F1534</f>
        <v>46.215299999999985</v>
      </c>
      <c r="H1534" s="2">
        <f>'Moving Avg'!G1534</f>
        <v>46.30928200000001</v>
      </c>
      <c r="I1534" s="2">
        <f>'Moving Avg'!H1534</f>
        <v>44.679601999999925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</row>
    <row r="1535" spans="1:12" ht="13.5" x14ac:dyDescent="0.25">
      <c r="A1535" s="3">
        <f>RSI!A1535</f>
        <v>44246</v>
      </c>
      <c r="B1535" s="2">
        <f>RSI!B1535</f>
        <v>46.215299999999999</v>
      </c>
      <c r="C1535" s="2">
        <f>RSI!I1535</f>
        <v>38.995341850822946</v>
      </c>
      <c r="D1535" s="2">
        <f>MACD!E1535</f>
        <v>7.7024822558513506E-4</v>
      </c>
      <c r="E1535" s="2">
        <f>MACD!F1535</f>
        <v>3.220176447768E-2</v>
      </c>
      <c r="F1535" s="2">
        <f>'Moving Avg'!D1535</f>
        <v>46.215299999999999</v>
      </c>
      <c r="G1535" s="2">
        <f>'Moving Avg'!F1535</f>
        <v>46.215299999999985</v>
      </c>
      <c r="H1535" s="2">
        <f>'Moving Avg'!G1535</f>
        <v>46.30928200000001</v>
      </c>
      <c r="I1535" s="2">
        <f>'Moving Avg'!H1535</f>
        <v>44.740239499999923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</row>
    <row r="1536" spans="1:12" ht="13.5" x14ac:dyDescent="0.25">
      <c r="A1536" s="3">
        <f>RSI!A1536</f>
        <v>44249</v>
      </c>
      <c r="B1536" s="2">
        <f>RSI!B1536</f>
        <v>46.215299999999999</v>
      </c>
      <c r="C1536" s="2">
        <f>RSI!I1536</f>
        <v>38.995341850822946</v>
      </c>
      <c r="D1536" s="2">
        <f>MACD!E1536</f>
        <v>-1.9736068323368272E-3</v>
      </c>
      <c r="E1536" s="2">
        <f>MACD!F1536</f>
        <v>2.5366690215676637E-2</v>
      </c>
      <c r="F1536" s="2">
        <f>'Moving Avg'!D1536</f>
        <v>46.215299999999999</v>
      </c>
      <c r="G1536" s="2">
        <f>'Moving Avg'!F1536</f>
        <v>46.215299999999985</v>
      </c>
      <c r="H1536" s="2">
        <f>'Moving Avg'!G1536</f>
        <v>46.30928200000001</v>
      </c>
      <c r="I1536" s="2">
        <f>'Moving Avg'!H1536</f>
        <v>44.800876999999922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</row>
    <row r="1537" spans="1:12" ht="13.5" x14ac:dyDescent="0.25">
      <c r="A1537" s="3">
        <f>RSI!A1537</f>
        <v>44250</v>
      </c>
      <c r="B1537" s="2">
        <f>RSI!B1537</f>
        <v>46.215299999999999</v>
      </c>
      <c r="C1537" s="2">
        <f>RSI!I1537</f>
        <v>38.995341850822946</v>
      </c>
      <c r="D1537" s="2">
        <f>MACD!E1537</f>
        <v>-4.1008595776332868E-3</v>
      </c>
      <c r="E1537" s="2">
        <f>MACD!F1537</f>
        <v>1.9473180257014656E-2</v>
      </c>
      <c r="F1537" s="2">
        <f>'Moving Avg'!D1537</f>
        <v>46.215299999999999</v>
      </c>
      <c r="G1537" s="2">
        <f>'Moving Avg'!F1537</f>
        <v>46.215299999999985</v>
      </c>
      <c r="H1537" s="2">
        <f>'Moving Avg'!G1537</f>
        <v>46.30928200000001</v>
      </c>
      <c r="I1537" s="2">
        <f>'Moving Avg'!H1537</f>
        <v>44.85688799999992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</row>
    <row r="1538" spans="1:12" ht="13.5" x14ac:dyDescent="0.25">
      <c r="A1538" s="3">
        <f>RSI!A1538</f>
        <v>44251</v>
      </c>
      <c r="B1538" s="2">
        <f>RSI!B1538</f>
        <v>46.215299999999999</v>
      </c>
      <c r="C1538" s="2">
        <f>RSI!I1538</f>
        <v>38.995341850822946</v>
      </c>
      <c r="D1538" s="2">
        <f>MACD!E1538</f>
        <v>-5.7207771464220514E-3</v>
      </c>
      <c r="E1538" s="2">
        <f>MACD!F1538</f>
        <v>1.4434388776327314E-2</v>
      </c>
      <c r="F1538" s="2">
        <f>'Moving Avg'!D1538</f>
        <v>46.215299999999999</v>
      </c>
      <c r="G1538" s="2">
        <f>'Moving Avg'!F1538</f>
        <v>46.215299999999985</v>
      </c>
      <c r="H1538" s="2">
        <f>'Moving Avg'!G1538</f>
        <v>46.30928200000001</v>
      </c>
      <c r="I1538" s="2">
        <f>'Moving Avg'!H1538</f>
        <v>44.912898999999925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44252</v>
      </c>
      <c r="B1539" s="2">
        <f>RSI!B1539</f>
        <v>46.215299999999999</v>
      </c>
      <c r="C1539" s="2">
        <f>RSI!I1539</f>
        <v>38.995341850822946</v>
      </c>
      <c r="D1539" s="2">
        <f>MACD!E1539</f>
        <v>-6.9247492912438702E-3</v>
      </c>
      <c r="E1539" s="2">
        <f>MACD!F1539</f>
        <v>1.0162561162813078E-2</v>
      </c>
      <c r="F1539" s="2">
        <f>'Moving Avg'!D1539</f>
        <v>46.215299999999999</v>
      </c>
      <c r="G1539" s="2">
        <f>'Moving Avg'!F1539</f>
        <v>46.215299999999985</v>
      </c>
      <c r="H1539" s="2">
        <f>'Moving Avg'!G1539</f>
        <v>46.30928200000001</v>
      </c>
      <c r="I1539" s="2">
        <f>'Moving Avg'!H1539</f>
        <v>44.968909999999923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</row>
    <row r="1540" spans="1:12" ht="13.5" x14ac:dyDescent="0.25">
      <c r="A1540" s="3">
        <f>RSI!A1540</f>
        <v>44253</v>
      </c>
      <c r="B1540" s="2">
        <f>RSI!B1540</f>
        <v>46.215299999999999</v>
      </c>
      <c r="C1540" s="2">
        <f>RSI!I1540</f>
        <v>38.99534185082296</v>
      </c>
      <c r="D1540" s="2">
        <f>MACD!E1540</f>
        <v>-7.7891177888460561E-3</v>
      </c>
      <c r="E1540" s="2">
        <f>MACD!F1540</f>
        <v>6.5722253724812517E-3</v>
      </c>
      <c r="F1540" s="2">
        <f>'Moving Avg'!D1540</f>
        <v>46.215299999999999</v>
      </c>
      <c r="G1540" s="2">
        <f>'Moving Avg'!F1540</f>
        <v>46.215299999999985</v>
      </c>
      <c r="H1540" s="2">
        <f>'Moving Avg'!G1540</f>
        <v>46.324948000000013</v>
      </c>
      <c r="I1540" s="2">
        <f>'Moving Avg'!H1540</f>
        <v>45.019688999999929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</row>
    <row r="1541" spans="1:12" ht="13.5" x14ac:dyDescent="0.25">
      <c r="A1541" s="3">
        <f>RSI!A1541</f>
        <v>44256</v>
      </c>
      <c r="B1541" s="2">
        <f>RSI!B1541</f>
        <v>46.215299999999999</v>
      </c>
      <c r="C1541" s="2">
        <f>RSI!I1541</f>
        <v>38.99534185082296</v>
      </c>
      <c r="D1541" s="2">
        <f>MACD!E1541</f>
        <v>-8.3775646996357978E-3</v>
      </c>
      <c r="E1541" s="2">
        <f>MACD!F1541</f>
        <v>3.5822673580578417E-3</v>
      </c>
      <c r="F1541" s="2">
        <f>'Moving Avg'!D1541</f>
        <v>46.215299999999999</v>
      </c>
      <c r="G1541" s="2">
        <f>'Moving Avg'!F1541</f>
        <v>46.215299999999985</v>
      </c>
      <c r="H1541" s="2">
        <f>'Moving Avg'!G1541</f>
        <v>46.324948000000013</v>
      </c>
      <c r="I1541" s="2">
        <f>'Moving Avg'!H1541</f>
        <v>45.065165499999921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</row>
    <row r="1542" spans="1:12" ht="13.5" x14ac:dyDescent="0.25">
      <c r="A1542" s="3">
        <f>RSI!A1542</f>
        <v>44257</v>
      </c>
      <c r="B1542" s="2">
        <f>RSI!B1542</f>
        <v>46.215299999999999</v>
      </c>
      <c r="C1542" s="2">
        <f>RSI!I1542</f>
        <v>38.995341850822946</v>
      </c>
      <c r="D1542" s="2">
        <f>MACD!E1542</f>
        <v>-8.7431277813081465E-3</v>
      </c>
      <c r="E1542" s="2">
        <f>MACD!F1542</f>
        <v>1.1171883301846442E-3</v>
      </c>
      <c r="F1542" s="2">
        <f>'Moving Avg'!D1542</f>
        <v>46.215299999999999</v>
      </c>
      <c r="G1542" s="2">
        <f>'Moving Avg'!F1542</f>
        <v>46.215299999999985</v>
      </c>
      <c r="H1542" s="2">
        <f>'Moving Avg'!G1542</f>
        <v>46.324948000000013</v>
      </c>
      <c r="I1542" s="2">
        <f>'Moving Avg'!H1542</f>
        <v>45.110641999999928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</row>
    <row r="1543" spans="1:12" ht="13.5" x14ac:dyDescent="0.25">
      <c r="A1543" s="3">
        <f>RSI!A1543</f>
        <v>44258</v>
      </c>
      <c r="B1543" s="2">
        <f>RSI!B1543</f>
        <v>46.215299999999999</v>
      </c>
      <c r="C1543" s="2">
        <f>RSI!I1543</f>
        <v>38.99534185082296</v>
      </c>
      <c r="D1543" s="2">
        <f>MACD!E1543</f>
        <v>-8.9299008192966767E-3</v>
      </c>
      <c r="E1543" s="2">
        <f>MACD!F1543</f>
        <v>-8.9222949971161987E-4</v>
      </c>
      <c r="F1543" s="2">
        <f>'Moving Avg'!D1543</f>
        <v>46.215299999999999</v>
      </c>
      <c r="G1543" s="2">
        <f>'Moving Avg'!F1543</f>
        <v>46.215299999999985</v>
      </c>
      <c r="H1543" s="2">
        <f>'Moving Avg'!G1543</f>
        <v>46.324948000000013</v>
      </c>
      <c r="I1543" s="2">
        <f>'Moving Avg'!H1543</f>
        <v>45.15611849999992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</row>
    <row r="1544" spans="1:12" ht="13.5" x14ac:dyDescent="0.25">
      <c r="A1544" s="3">
        <f>RSI!A1544</f>
        <v>44259</v>
      </c>
      <c r="B1544" s="2">
        <f>RSI!B1544</f>
        <v>46.215299999999999</v>
      </c>
      <c r="C1544" s="2">
        <f>RSI!I1544</f>
        <v>38.995341850822967</v>
      </c>
      <c r="D1544" s="2">
        <f>MACD!E1544</f>
        <v>-8.9744677200656042E-3</v>
      </c>
      <c r="E1544" s="2">
        <f>MACD!F1544</f>
        <v>-2.5086771437824169E-3</v>
      </c>
      <c r="F1544" s="2">
        <f>'Moving Avg'!D1544</f>
        <v>46.215299999999999</v>
      </c>
      <c r="G1544" s="2">
        <f>'Moving Avg'!F1544</f>
        <v>46.215299999999985</v>
      </c>
      <c r="H1544" s="2">
        <f>'Moving Avg'!G1544</f>
        <v>46.324948000000006</v>
      </c>
      <c r="I1544" s="2">
        <f>'Moving Avg'!H1544</f>
        <v>45.196042999999918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</row>
    <row r="1545" spans="1:12" ht="13.5" x14ac:dyDescent="0.25">
      <c r="A1545" s="3">
        <f>RSI!A1545</f>
        <v>44260</v>
      </c>
      <c r="B1545" s="2">
        <f>RSI!B1545</f>
        <v>46.215299999999999</v>
      </c>
      <c r="C1545" s="2">
        <f>RSI!I1545</f>
        <v>38.99534185082296</v>
      </c>
      <c r="D1545" s="2">
        <f>MACD!E1545</f>
        <v>-8.9071116711494369E-3</v>
      </c>
      <c r="E1545" s="2">
        <f>MACD!F1545</f>
        <v>-3.7883640492558214E-3</v>
      </c>
      <c r="F1545" s="2">
        <f>'Moving Avg'!D1545</f>
        <v>46.215299999999999</v>
      </c>
      <c r="G1545" s="2">
        <f>'Moving Avg'!F1545</f>
        <v>46.215299999999985</v>
      </c>
      <c r="H1545" s="2">
        <f>'Moving Avg'!G1545</f>
        <v>46.324948000000006</v>
      </c>
      <c r="I1545" s="2">
        <f>'Moving Avg'!H1545</f>
        <v>45.241697499999916</v>
      </c>
      <c r="J1545" s="6" t="str">
        <f>OBV!F1545</f>
        <v>NEUTRAL</v>
      </c>
      <c r="K1545" s="6" t="str">
        <f>OBV!G1545</f>
        <v>NEUTRAL</v>
      </c>
      <c r="L1545" s="6" t="str">
        <f>OBV!H1545</f>
        <v>NEUTRAL</v>
      </c>
    </row>
    <row r="1546" spans="1:12" ht="13.5" x14ac:dyDescent="0.25">
      <c r="A1546" s="3">
        <f>RSI!A1546</f>
        <v>44263</v>
      </c>
      <c r="B1546" s="2">
        <f>RSI!B1546</f>
        <v>46.215299999999999</v>
      </c>
      <c r="C1546" s="2">
        <f>RSI!I1546</f>
        <v>38.99534185082296</v>
      </c>
      <c r="D1546" s="2">
        <f>MACD!E1546</f>
        <v>-8.7528342918474777E-3</v>
      </c>
      <c r="E1546" s="2">
        <f>MACD!F1546</f>
        <v>-4.7812580977741534E-3</v>
      </c>
      <c r="F1546" s="2">
        <f>'Moving Avg'!D1546</f>
        <v>46.215299999999999</v>
      </c>
      <c r="G1546" s="2">
        <f>'Moving Avg'!F1546</f>
        <v>46.215299999999985</v>
      </c>
      <c r="H1546" s="2">
        <f>'Moving Avg'!G1546</f>
        <v>46.324948000000006</v>
      </c>
      <c r="I1546" s="2">
        <f>'Moving Avg'!H1546</f>
        <v>45.28735199999992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</row>
    <row r="1547" spans="1:12" ht="13.5" x14ac:dyDescent="0.25">
      <c r="A1547" s="3">
        <f>RSI!A1547</f>
        <v>44264</v>
      </c>
      <c r="B1547" s="2">
        <f>RSI!B1547</f>
        <v>46.215299999999999</v>
      </c>
      <c r="C1547" s="2">
        <f>RSI!I1547</f>
        <v>38.995341850822967</v>
      </c>
      <c r="D1547" s="2">
        <f>MACD!E1547</f>
        <v>-8.5322143018871088E-3</v>
      </c>
      <c r="E1547" s="2">
        <f>MACD!F1547</f>
        <v>-5.5314493385967452E-3</v>
      </c>
      <c r="F1547" s="2">
        <f>'Moving Avg'!D1547</f>
        <v>46.215299999999999</v>
      </c>
      <c r="G1547" s="2">
        <f>'Moving Avg'!F1547</f>
        <v>46.215299999999985</v>
      </c>
      <c r="H1547" s="2">
        <f>'Moving Avg'!G1547</f>
        <v>46.324948000000006</v>
      </c>
      <c r="I1547" s="2">
        <f>'Moving Avg'!H1547</f>
        <v>45.333361999999916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</row>
    <row r="1548" spans="1:12" ht="13.5" x14ac:dyDescent="0.25">
      <c r="A1548" s="3">
        <f>RSI!A1548</f>
        <v>44265</v>
      </c>
      <c r="B1548" s="2">
        <f>RSI!B1548</f>
        <v>46.215299999999999</v>
      </c>
      <c r="C1548" s="2">
        <f>RSI!I1548</f>
        <v>38.995341850822967</v>
      </c>
      <c r="D1548" s="2">
        <f>MACD!E1548</f>
        <v>-8.262130670985357E-3</v>
      </c>
      <c r="E1548" s="2">
        <f>MACD!F1548</f>
        <v>-6.0775856050744679E-3</v>
      </c>
      <c r="F1548" s="2">
        <f>'Moving Avg'!D1548</f>
        <v>46.215299999999999</v>
      </c>
      <c r="G1548" s="2">
        <f>'Moving Avg'!F1548</f>
        <v>46.215299999999985</v>
      </c>
      <c r="H1548" s="2">
        <f>'Moving Avg'!G1548</f>
        <v>46.317116000000006</v>
      </c>
      <c r="I1548" s="2">
        <f>'Moving Avg'!H1548</f>
        <v>45.379371999999911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</row>
    <row r="1549" spans="1:12" ht="13.5" x14ac:dyDescent="0.25">
      <c r="A1549" s="3">
        <f>RSI!A1549</f>
        <v>44266</v>
      </c>
      <c r="B1549" s="2">
        <f>RSI!B1549</f>
        <v>46.215299999999999</v>
      </c>
      <c r="C1549" s="2">
        <f>RSI!I1549</f>
        <v>38.99534185082296</v>
      </c>
      <c r="D1549" s="2">
        <f>MACD!E1549</f>
        <v>-7.9563713513763901E-3</v>
      </c>
      <c r="E1549" s="2">
        <f>MACD!F1549</f>
        <v>-6.4533427543348523E-3</v>
      </c>
      <c r="F1549" s="2">
        <f>'Moving Avg'!D1549</f>
        <v>46.215299999999999</v>
      </c>
      <c r="G1549" s="2">
        <f>'Moving Avg'!F1549</f>
        <v>46.215299999999985</v>
      </c>
      <c r="H1549" s="2">
        <f>'Moving Avg'!G1549</f>
        <v>46.309284000000005</v>
      </c>
      <c r="I1549" s="2">
        <f>'Moving Avg'!H1549</f>
        <v>45.425381999999907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</row>
    <row r="1550" spans="1:12" ht="13.5" x14ac:dyDescent="0.25">
      <c r="A1550" s="3">
        <f>RSI!A1550</f>
        <v>44267</v>
      </c>
      <c r="B1550" s="2">
        <f>RSI!B1550</f>
        <v>46.215299999999999</v>
      </c>
      <c r="C1550" s="2">
        <f>RSI!I1550</f>
        <v>38.995341850822967</v>
      </c>
      <c r="D1550" s="2">
        <f>MACD!E1550</f>
        <v>-7.6261454303008236E-3</v>
      </c>
      <c r="E1550" s="2">
        <f>MACD!F1550</f>
        <v>-6.6879032895280468E-3</v>
      </c>
      <c r="F1550" s="2">
        <f>'Moving Avg'!D1550</f>
        <v>46.215299999999999</v>
      </c>
      <c r="G1550" s="2">
        <f>'Moving Avg'!F1550</f>
        <v>46.215299999999985</v>
      </c>
      <c r="H1550" s="2">
        <f>'Moving Avg'!G1550</f>
        <v>46.301452000000012</v>
      </c>
      <c r="I1550" s="2">
        <f>'Moving Avg'!H1550</f>
        <v>45.471391999999916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</row>
    <row r="1551" spans="1:12" ht="13.5" x14ac:dyDescent="0.25">
      <c r="A1551" s="3">
        <f>RSI!A1551</f>
        <v>44270</v>
      </c>
      <c r="B1551" s="2">
        <f>RSI!B1551</f>
        <v>46.215299999999999</v>
      </c>
      <c r="C1551" s="2">
        <f>RSI!I1551</f>
        <v>38.995341850822967</v>
      </c>
      <c r="D1551" s="2">
        <f>MACD!E1551</f>
        <v>-7.2805137778289009E-3</v>
      </c>
      <c r="E1551" s="2">
        <f>MACD!F1551</f>
        <v>-6.8064253871882177E-3</v>
      </c>
      <c r="F1551" s="2">
        <f>'Moving Avg'!D1551</f>
        <v>46.215299999999999</v>
      </c>
      <c r="G1551" s="2">
        <f>'Moving Avg'!F1551</f>
        <v>46.215299999999985</v>
      </c>
      <c r="H1551" s="2">
        <f>'Moving Avg'!G1551</f>
        <v>46.293620000000004</v>
      </c>
      <c r="I1551" s="2">
        <f>'Moving Avg'!H1551</f>
        <v>45.517401999999912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</row>
    <row r="1552" spans="1:12" ht="13.5" x14ac:dyDescent="0.25">
      <c r="A1552" s="3">
        <f>RSI!A1552</f>
        <v>44271</v>
      </c>
      <c r="B1552" s="2">
        <f>RSI!B1552</f>
        <v>46.215299999999999</v>
      </c>
      <c r="C1552" s="2">
        <f>RSI!I1552</f>
        <v>38.995341850822967</v>
      </c>
      <c r="D1552" s="2">
        <f>MACD!E1552</f>
        <v>-6.9267509301340624E-3</v>
      </c>
      <c r="E1552" s="2">
        <f>MACD!F1552</f>
        <v>-6.8304904957773869E-3</v>
      </c>
      <c r="F1552" s="2">
        <f>'Moving Avg'!D1552</f>
        <v>46.215299999999999</v>
      </c>
      <c r="G1552" s="2">
        <f>'Moving Avg'!F1552</f>
        <v>46.215299999999985</v>
      </c>
      <c r="H1552" s="2">
        <f>'Moving Avg'!G1552</f>
        <v>46.285788000000004</v>
      </c>
      <c r="I1552" s="2">
        <f>'Moving Avg'!H1552</f>
        <v>45.55785999999992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</row>
    <row r="1553" spans="1:12" ht="13.5" x14ac:dyDescent="0.25">
      <c r="A1553" s="3">
        <f>RSI!A1553</f>
        <v>44272</v>
      </c>
      <c r="B1553" s="2">
        <f>RSI!B1553</f>
        <v>46.215299999999999</v>
      </c>
      <c r="C1553" s="2">
        <f>RSI!I1553</f>
        <v>38.995341850822967</v>
      </c>
      <c r="D1553" s="2">
        <f>MACD!E1553</f>
        <v>-6.570648973330151E-3</v>
      </c>
      <c r="E1553" s="2">
        <f>MACD!F1553</f>
        <v>-6.7785221912879407E-3</v>
      </c>
      <c r="F1553" s="2">
        <f>'Moving Avg'!D1553</f>
        <v>46.215299999999999</v>
      </c>
      <c r="G1553" s="2">
        <f>'Moving Avg'!F1553</f>
        <v>46.215299999999985</v>
      </c>
      <c r="H1553" s="2">
        <f>'Moving Avg'!G1553</f>
        <v>46.277956000000003</v>
      </c>
      <c r="I1553" s="2">
        <f>'Moving Avg'!H1553</f>
        <v>45.598317999999921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</row>
    <row r="1554" spans="1:12" ht="13.5" x14ac:dyDescent="0.25">
      <c r="A1554" s="3">
        <f>RSI!A1554</f>
        <v>44273</v>
      </c>
      <c r="B1554" s="2">
        <f>RSI!B1554</f>
        <v>46.215299999999999</v>
      </c>
      <c r="C1554" s="2">
        <f>RSI!I1554</f>
        <v>38.995341850822967</v>
      </c>
      <c r="D1554" s="2">
        <f>MACD!E1554</f>
        <v>-6.2167725231532245E-3</v>
      </c>
      <c r="E1554" s="2">
        <f>MACD!F1554</f>
        <v>-6.6661722576609982E-3</v>
      </c>
      <c r="F1554" s="2">
        <f>'Moving Avg'!D1554</f>
        <v>46.215299999999999</v>
      </c>
      <c r="G1554" s="2">
        <f>'Moving Avg'!F1554</f>
        <v>46.215299999999985</v>
      </c>
      <c r="H1554" s="2">
        <f>'Moving Avg'!G1554</f>
        <v>46.270124000000003</v>
      </c>
      <c r="I1554" s="2">
        <f>'Moving Avg'!H1554</f>
        <v>45.638775999999915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</row>
    <row r="1555" spans="1:12" ht="13.5" x14ac:dyDescent="0.25">
      <c r="A1555" s="3">
        <f>RSI!A1555</f>
        <v>44274</v>
      </c>
      <c r="B1555" s="2">
        <f>RSI!B1555</f>
        <v>46.215299999999999</v>
      </c>
      <c r="C1555" s="2">
        <f>RSI!I1555</f>
        <v>38.995341850822967</v>
      </c>
      <c r="D1555" s="2">
        <f>MACD!E1555</f>
        <v>-5.868672483572368E-3</v>
      </c>
      <c r="E1555" s="2">
        <f>MACD!F1555</f>
        <v>-6.506672302843272E-3</v>
      </c>
      <c r="F1555" s="2">
        <f>'Moving Avg'!D1555</f>
        <v>46.215299999999999</v>
      </c>
      <c r="G1555" s="2">
        <f>'Moving Avg'!F1555</f>
        <v>46.215299999999985</v>
      </c>
      <c r="H1555" s="2">
        <f>'Moving Avg'!G1555</f>
        <v>46.262292000000009</v>
      </c>
      <c r="I1555" s="2">
        <f>'Moving Avg'!H1555</f>
        <v>45.679233999999923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</row>
    <row r="1556" spans="1:12" ht="13.5" x14ac:dyDescent="0.25">
      <c r="A1556" s="3">
        <f>RSI!A1556</f>
        <v>44277</v>
      </c>
      <c r="B1556" s="2">
        <f>RSI!B1556</f>
        <v>46.215299999999999</v>
      </c>
      <c r="C1556" s="2">
        <f>RSI!I1556</f>
        <v>38.995341850822967</v>
      </c>
      <c r="D1556" s="2">
        <f>MACD!E1556</f>
        <v>-5.5290650738371028E-3</v>
      </c>
      <c r="E1556" s="2">
        <f>MACD!F1556</f>
        <v>-6.3111508570420386E-3</v>
      </c>
      <c r="F1556" s="2">
        <f>'Moving Avg'!D1556</f>
        <v>46.215299999999999</v>
      </c>
      <c r="G1556" s="2">
        <f>'Moving Avg'!F1556</f>
        <v>46.215299999999985</v>
      </c>
      <c r="H1556" s="2">
        <f>'Moving Avg'!G1556</f>
        <v>46.254460000000009</v>
      </c>
      <c r="I1556" s="2">
        <f>'Moving Avg'!H1556</f>
        <v>45.719691999999924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</row>
    <row r="1557" spans="1:12" ht="13.5" x14ac:dyDescent="0.25">
      <c r="A1557" s="3">
        <f>RSI!A1557</f>
        <v>44278</v>
      </c>
      <c r="B1557" s="2">
        <f>RSI!B1557</f>
        <v>46.215299999999999</v>
      </c>
      <c r="C1557" s="2">
        <f>RSI!I1557</f>
        <v>38.995341850822967</v>
      </c>
      <c r="D1557" s="2">
        <f>MACD!E1557</f>
        <v>-5.1999816038303948E-3</v>
      </c>
      <c r="E1557" s="2">
        <f>MACD!F1557</f>
        <v>-6.0889170063997107E-3</v>
      </c>
      <c r="F1557" s="2">
        <f>'Moving Avg'!D1557</f>
        <v>46.215299999999999</v>
      </c>
      <c r="G1557" s="2">
        <f>'Moving Avg'!F1557</f>
        <v>46.215299999999985</v>
      </c>
      <c r="H1557" s="2">
        <f>'Moving Avg'!G1557</f>
        <v>46.246628000000008</v>
      </c>
      <c r="I1557" s="2">
        <f>'Moving Avg'!H1557</f>
        <v>45.760149999999925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</row>
    <row r="1558" spans="1:12" ht="13.5" x14ac:dyDescent="0.25">
      <c r="A1558" s="3">
        <f>RSI!A1558</f>
        <v>44279</v>
      </c>
      <c r="B1558" s="2">
        <f>RSI!B1558</f>
        <v>46.215299999999999</v>
      </c>
      <c r="C1558" s="2">
        <f>RSI!I1558</f>
        <v>38.995341850822967</v>
      </c>
      <c r="D1558" s="2">
        <f>MACD!E1558</f>
        <v>-4.8828936247176102E-3</v>
      </c>
      <c r="E1558" s="2">
        <f>MACD!F1558</f>
        <v>-5.8477123300632915E-3</v>
      </c>
      <c r="F1558" s="2">
        <f>'Moving Avg'!D1558</f>
        <v>46.215299999999999</v>
      </c>
      <c r="G1558" s="2">
        <f>'Moving Avg'!F1558</f>
        <v>46.215299999999985</v>
      </c>
      <c r="H1558" s="2">
        <f>'Moving Avg'!G1558</f>
        <v>46.238796000000001</v>
      </c>
      <c r="I1558" s="2">
        <f>'Moving Avg'!H1558</f>
        <v>45.800607999999919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44280</v>
      </c>
      <c r="B1559" s="2">
        <f>RSI!B1559</f>
        <v>46.215299999999999</v>
      </c>
      <c r="C1559" s="2">
        <f>RSI!I1559</f>
        <v>38.995341850822967</v>
      </c>
      <c r="D1559" s="2">
        <f>MACD!E1559</f>
        <v>-4.5788173604535132E-3</v>
      </c>
      <c r="E1559" s="2">
        <f>MACD!F1559</f>
        <v>-5.5939333361413358E-3</v>
      </c>
      <c r="F1559" s="2">
        <f>'Moving Avg'!D1559</f>
        <v>46.215299999999999</v>
      </c>
      <c r="G1559" s="2">
        <f>'Moving Avg'!F1559</f>
        <v>46.215299999999985</v>
      </c>
      <c r="H1559" s="2">
        <f>'Moving Avg'!G1559</f>
        <v>46.230964</v>
      </c>
      <c r="I1559" s="2">
        <f>'Moving Avg'!H1559</f>
        <v>45.84106599999992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44281</v>
      </c>
      <c r="B1560" s="2">
        <f>RSI!B1560</f>
        <v>46.215299999999999</v>
      </c>
      <c r="C1560" s="2">
        <f>RSI!I1560</f>
        <v>38.995341850822967</v>
      </c>
      <c r="D1560" s="2">
        <f>MACD!E1560</f>
        <v>-4.2884007162555804E-3</v>
      </c>
      <c r="E1560" s="2">
        <f>MACD!F1560</f>
        <v>-5.3328268121641854E-3</v>
      </c>
      <c r="F1560" s="2">
        <f>'Moving Avg'!D1560</f>
        <v>46.215299999999999</v>
      </c>
      <c r="G1560" s="2">
        <f>'Moving Avg'!F1560</f>
        <v>46.215299999999985</v>
      </c>
      <c r="H1560" s="2">
        <f>'Moving Avg'!G1560</f>
        <v>46.223132000000007</v>
      </c>
      <c r="I1560" s="2">
        <f>'Moving Avg'!H1560</f>
        <v>45.881523999999921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44284</v>
      </c>
      <c r="B1561" s="2">
        <f>RSI!B1561</f>
        <v>46.215299999999999</v>
      </c>
      <c r="C1561" s="2">
        <f>RSI!I1561</f>
        <v>38.995341850822967</v>
      </c>
      <c r="D1561" s="2">
        <f>MACD!E1561</f>
        <v>-4.0119956449800043E-3</v>
      </c>
      <c r="E1561" s="2">
        <f>MACD!F1561</f>
        <v>-5.0686605787273499E-3</v>
      </c>
      <c r="F1561" s="2">
        <f>'Moving Avg'!D1561</f>
        <v>46.215299999999999</v>
      </c>
      <c r="G1561" s="2">
        <f>'Moving Avg'!F1561</f>
        <v>46.215299999999985</v>
      </c>
      <c r="H1561" s="2">
        <f>'Moving Avg'!G1561</f>
        <v>46.215300000000006</v>
      </c>
      <c r="I1561" s="2">
        <f>'Moving Avg'!H1561</f>
        <v>45.921981999999915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44285</v>
      </c>
      <c r="B1562" s="2">
        <f>RSI!B1562</f>
        <v>46.215299999999999</v>
      </c>
      <c r="C1562" s="2">
        <f>RSI!I1562</f>
        <v>38.995341850822967</v>
      </c>
      <c r="D1562" s="2">
        <f>MACD!E1562</f>
        <v>-3.7497182171080112E-3</v>
      </c>
      <c r="E1562" s="2">
        <f>MACD!F1562</f>
        <v>-4.8048721064034832E-3</v>
      </c>
      <c r="F1562" s="2">
        <f>'Moving Avg'!D1562</f>
        <v>46.215299999999999</v>
      </c>
      <c r="G1562" s="2">
        <f>'Moving Avg'!F1562</f>
        <v>46.215299999999985</v>
      </c>
      <c r="H1562" s="2">
        <f>'Moving Avg'!G1562</f>
        <v>46.215300000000006</v>
      </c>
      <c r="I1562" s="2">
        <f>'Moving Avg'!H1562</f>
        <v>45.962439999999916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46.215299999999999</v>
      </c>
      <c r="C1563" s="2">
        <f>RSI!I1563</f>
        <v>38.995341850822967</v>
      </c>
      <c r="D1563" s="2">
        <f>MACD!E1563</f>
        <v>-3.5014983722874149E-3</v>
      </c>
      <c r="E1563" s="2">
        <f>MACD!F1563</f>
        <v>-4.5441973595802699E-3</v>
      </c>
      <c r="F1563" s="2">
        <f>'Moving Avg'!D1563</f>
        <v>46.215299999999999</v>
      </c>
      <c r="G1563" s="2">
        <f>'Moving Avg'!F1563</f>
        <v>46.215299999999985</v>
      </c>
      <c r="H1563" s="2">
        <f>'Moving Avg'!G1563</f>
        <v>46.215300000000006</v>
      </c>
      <c r="I1563" s="2">
        <f>'Moving Avg'!H1563</f>
        <v>45.994320999999921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44287</v>
      </c>
      <c r="B1564" s="2">
        <f>RSI!B1564</f>
        <v>46.215299999999999</v>
      </c>
      <c r="C1564" s="2">
        <f>RSI!I1564</f>
        <v>38.995341850822967</v>
      </c>
      <c r="D1564" s="2">
        <f>MACD!E1564</f>
        <v>-3.2671210195331923E-3</v>
      </c>
      <c r="E1564" s="2">
        <f>MACD!F1564</f>
        <v>-4.2887820915708547E-3</v>
      </c>
      <c r="F1564" s="2">
        <f>'Moving Avg'!D1564</f>
        <v>46.215299999999999</v>
      </c>
      <c r="G1564" s="2">
        <f>'Moving Avg'!F1564</f>
        <v>46.215299999999985</v>
      </c>
      <c r="H1564" s="2">
        <f>'Moving Avg'!G1564</f>
        <v>46.215300000000006</v>
      </c>
      <c r="I1564" s="2">
        <f>'Moving Avg'!H1564</f>
        <v>46.020756999999918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</row>
    <row r="1565" spans="1:12" ht="13.5" x14ac:dyDescent="0.25">
      <c r="A1565" s="3">
        <f>RSI!A1565</f>
        <v>44288</v>
      </c>
      <c r="B1565" s="2">
        <f>RSI!B1565</f>
        <v>46.215299999999999</v>
      </c>
      <c r="C1565" s="2">
        <f>RSI!I1565</f>
        <v>38.995341850822967</v>
      </c>
      <c r="D1565" s="2">
        <f>MACD!E1565</f>
        <v>-3.0462598910858674E-3</v>
      </c>
      <c r="E1565" s="2">
        <f>MACD!F1565</f>
        <v>-4.0402776514738576E-3</v>
      </c>
      <c r="F1565" s="2">
        <f>'Moving Avg'!D1565</f>
        <v>46.215299999999999</v>
      </c>
      <c r="G1565" s="2">
        <f>'Moving Avg'!F1565</f>
        <v>46.215299999999985</v>
      </c>
      <c r="H1565" s="2">
        <f>'Moving Avg'!G1565</f>
        <v>46.215300000000006</v>
      </c>
      <c r="I1565" s="2">
        <f>'Moving Avg'!H1565</f>
        <v>46.03801049999992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</row>
    <row r="1566" spans="1:12" ht="13.5" x14ac:dyDescent="0.25">
      <c r="A1566" s="3">
        <f>RSI!A1566</f>
        <v>44291</v>
      </c>
      <c r="B1566" s="2">
        <f>RSI!B1566</f>
        <v>46.215299999999999</v>
      </c>
      <c r="C1566" s="2">
        <f>RSI!I1566</f>
        <v>38.995341850822967</v>
      </c>
      <c r="D1566" s="2">
        <f>MACD!E1566</f>
        <v>-2.8385053330026722E-3</v>
      </c>
      <c r="E1566" s="2">
        <f>MACD!F1566</f>
        <v>-3.7999231877796206E-3</v>
      </c>
      <c r="F1566" s="2">
        <f>'Moving Avg'!D1566</f>
        <v>46.215299999999999</v>
      </c>
      <c r="G1566" s="2">
        <f>'Moving Avg'!F1566</f>
        <v>46.215299999999985</v>
      </c>
      <c r="H1566" s="2">
        <f>'Moving Avg'!G1566</f>
        <v>46.215300000000006</v>
      </c>
      <c r="I1566" s="2">
        <f>'Moving Avg'!H1566</f>
        <v>46.051989999999911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</row>
    <row r="1567" spans="1:12" ht="13.5" x14ac:dyDescent="0.25">
      <c r="A1567" s="3">
        <f>RSI!A1567</f>
        <v>44292</v>
      </c>
      <c r="B1567" s="2">
        <f>RSI!B1567</f>
        <v>46.215299999999999</v>
      </c>
      <c r="C1567" s="2">
        <f>RSI!I1567</f>
        <v>38.995341850822967</v>
      </c>
      <c r="D1567" s="2">
        <f>MACD!E1567</f>
        <v>-2.6433870287192462E-3</v>
      </c>
      <c r="E1567" s="2">
        <f>MACD!F1567</f>
        <v>-3.5686159559675463E-3</v>
      </c>
      <c r="F1567" s="2">
        <f>'Moving Avg'!D1567</f>
        <v>46.215299999999999</v>
      </c>
      <c r="G1567" s="2">
        <f>'Moving Avg'!F1567</f>
        <v>46.215299999999985</v>
      </c>
      <c r="H1567" s="2">
        <f>'Moving Avg'!G1567</f>
        <v>46.215300000000006</v>
      </c>
      <c r="I1567" s="2">
        <f>'Moving Avg'!H1567</f>
        <v>46.062410499999913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</row>
    <row r="1568" spans="1:12" ht="13.5" x14ac:dyDescent="0.25">
      <c r="A1568" s="3">
        <f>RSI!A1568</f>
        <v>44293</v>
      </c>
      <c r="B1568" s="2">
        <f>RSI!B1568</f>
        <v>46.215299999999999</v>
      </c>
      <c r="C1568" s="2">
        <f>RSI!I1568</f>
        <v>38.995341850822967</v>
      </c>
      <c r="D1568" s="2">
        <f>MACD!E1568</f>
        <v>-2.4603924936954513E-3</v>
      </c>
      <c r="E1568" s="2">
        <f>MACD!F1568</f>
        <v>-3.3469712635131274E-3</v>
      </c>
      <c r="F1568" s="2">
        <f>'Moving Avg'!D1568</f>
        <v>46.215299999999999</v>
      </c>
      <c r="G1568" s="2">
        <f>'Moving Avg'!F1568</f>
        <v>46.215299999999985</v>
      </c>
      <c r="H1568" s="2">
        <f>'Moving Avg'!G1568</f>
        <v>46.215300000000006</v>
      </c>
      <c r="I1568" s="2">
        <f>'Moving Avg'!H1568</f>
        <v>46.072830999999915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</row>
    <row r="1569" spans="1:12" ht="13.5" x14ac:dyDescent="0.25">
      <c r="A1569" s="3">
        <f>RSI!A1569</f>
        <v>44294</v>
      </c>
      <c r="B1569" s="2">
        <f>RSI!B1569</f>
        <v>46.215299999999999</v>
      </c>
      <c r="C1569" s="2">
        <f>RSI!I1569</f>
        <v>38.995341850822967</v>
      </c>
      <c r="D1569" s="2">
        <f>MACD!E1569</f>
        <v>-2.2889820460960664E-3</v>
      </c>
      <c r="E1569" s="2">
        <f>MACD!F1569</f>
        <v>-3.1353734200297153E-3</v>
      </c>
      <c r="F1569" s="2">
        <f>'Moving Avg'!D1569</f>
        <v>46.215299999999999</v>
      </c>
      <c r="G1569" s="2">
        <f>'Moving Avg'!F1569</f>
        <v>46.215299999999985</v>
      </c>
      <c r="H1569" s="2">
        <f>'Moving Avg'!G1569</f>
        <v>46.215300000000006</v>
      </c>
      <c r="I1569" s="2">
        <f>'Moving Avg'!H1569</f>
        <v>46.076631999999918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</row>
    <row r="1570" spans="1:12" ht="13.5" x14ac:dyDescent="0.25">
      <c r="A1570" s="3">
        <f>RSI!A1570</f>
        <v>44298</v>
      </c>
      <c r="B1570" s="2">
        <f>RSI!B1570</f>
        <v>46.215299999999999</v>
      </c>
      <c r="C1570" s="2">
        <f>RSI!I1570</f>
        <v>38.995341850822967</v>
      </c>
      <c r="D1570" s="2">
        <f>MACD!E1570</f>
        <v>-2.1286008458858419E-3</v>
      </c>
      <c r="E1570" s="2">
        <f>MACD!F1570</f>
        <v>-2.9340189052009407E-3</v>
      </c>
      <c r="F1570" s="2">
        <f>'Moving Avg'!D1570</f>
        <v>46.215299999999999</v>
      </c>
      <c r="G1570" s="2">
        <f>'Moving Avg'!F1570</f>
        <v>46.215299999999985</v>
      </c>
      <c r="H1570" s="2">
        <f>'Moving Avg'!G1570</f>
        <v>46.215300000000006</v>
      </c>
      <c r="I1570" s="2">
        <f>'Moving Avg'!H1570</f>
        <v>46.073634999999911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</row>
    <row r="1571" spans="1:12" ht="13.5" x14ac:dyDescent="0.25">
      <c r="A1571" s="3">
        <f>RSI!A1571</f>
        <v>44299</v>
      </c>
      <c r="B1571" s="2">
        <f>RSI!B1571</f>
        <v>46.215299999999999</v>
      </c>
      <c r="C1571" s="2">
        <f>RSI!I1571</f>
        <v>38.995341850822967</v>
      </c>
      <c r="D1571" s="2">
        <f>MACD!E1571</f>
        <v>-1.9786884998964638E-3</v>
      </c>
      <c r="E1571" s="2">
        <f>MACD!F1571</f>
        <v>-2.7429528241400452E-3</v>
      </c>
      <c r="F1571" s="2">
        <f>'Moving Avg'!D1571</f>
        <v>46.215299999999999</v>
      </c>
      <c r="G1571" s="2">
        <f>'Moving Avg'!F1571</f>
        <v>46.215299999999985</v>
      </c>
      <c r="H1571" s="2">
        <f>'Moving Avg'!G1571</f>
        <v>46.215300000000006</v>
      </c>
      <c r="I1571" s="2">
        <f>'Moving Avg'!H1571</f>
        <v>46.070637999999917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</row>
    <row r="1572" spans="1:12" ht="13.5" x14ac:dyDescent="0.25">
      <c r="A1572" s="3">
        <f>RSI!A1572</f>
        <v>44300</v>
      </c>
      <c r="B1572" s="2">
        <f>RSI!B1572</f>
        <v>46.215299999999999</v>
      </c>
      <c r="C1572" s="2">
        <f>RSI!I1572</f>
        <v>38.995341850822967</v>
      </c>
      <c r="D1572" s="2">
        <f>MACD!E1572</f>
        <v>-1.8386866504727095E-3</v>
      </c>
      <c r="E1572" s="2">
        <f>MACD!F1572</f>
        <v>-2.5620995894065782E-3</v>
      </c>
      <c r="F1572" s="2">
        <f>'Moving Avg'!D1572</f>
        <v>46.215299999999999</v>
      </c>
      <c r="G1572" s="2">
        <f>'Moving Avg'!F1572</f>
        <v>46.215299999999985</v>
      </c>
      <c r="H1572" s="2">
        <f>'Moving Avg'!G1572</f>
        <v>46.215300000000006</v>
      </c>
      <c r="I1572" s="2">
        <f>'Moving Avg'!H1572</f>
        <v>46.067640999999909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</row>
    <row r="1573" spans="1:12" ht="13.5" x14ac:dyDescent="0.25">
      <c r="A1573" s="3">
        <f>RSI!A1573</f>
        <v>44301</v>
      </c>
      <c r="B1573" s="2">
        <f>RSI!B1573</f>
        <v>46.215299999999999</v>
      </c>
      <c r="C1573" s="2">
        <f>RSI!I1573</f>
        <v>38.995341850822967</v>
      </c>
      <c r="D1573" s="2">
        <f>MACD!E1573</f>
        <v>-1.708044897789307E-3</v>
      </c>
      <c r="E1573" s="2">
        <f>MACD!F1573</f>
        <v>-2.3912886510831241E-3</v>
      </c>
      <c r="F1573" s="2">
        <f>'Moving Avg'!D1573</f>
        <v>46.215299999999999</v>
      </c>
      <c r="G1573" s="2">
        <f>'Moving Avg'!F1573</f>
        <v>46.215299999999985</v>
      </c>
      <c r="H1573" s="2">
        <f>'Moving Avg'!G1573</f>
        <v>46.215300000000006</v>
      </c>
      <c r="I1573" s="2">
        <f>'Moving Avg'!H1573</f>
        <v>46.064643999999916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</row>
    <row r="1574" spans="1:12" ht="13.5" x14ac:dyDescent="0.25">
      <c r="A1574" s="3">
        <f>RSI!A1574</f>
        <v>44302</v>
      </c>
      <c r="B1574" s="2">
        <f>RSI!B1574</f>
        <v>46.215299999999999</v>
      </c>
      <c r="C1574" s="2">
        <f>RSI!I1574</f>
        <v>38.995341850822967</v>
      </c>
      <c r="D1574" s="2">
        <f>MACD!E1574</f>
        <v>-1.5862253491221168E-3</v>
      </c>
      <c r="E1574" s="2">
        <f>MACD!F1574</f>
        <v>-2.2302759906909228E-3</v>
      </c>
      <c r="F1574" s="2">
        <f>'Moving Avg'!D1574</f>
        <v>46.215299999999999</v>
      </c>
      <c r="G1574" s="2">
        <f>'Moving Avg'!F1574</f>
        <v>46.215299999999985</v>
      </c>
      <c r="H1574" s="2">
        <f>'Moving Avg'!G1574</f>
        <v>46.215300000000006</v>
      </c>
      <c r="I1574" s="2">
        <f>'Moving Avg'!H1574</f>
        <v>46.061646999999908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</row>
    <row r="1575" spans="1:12" ht="13.5" x14ac:dyDescent="0.25">
      <c r="A1575" s="3">
        <f>RSI!A1575</f>
        <v>44305</v>
      </c>
      <c r="B1575" s="2">
        <f>RSI!B1575</f>
        <v>46.215299999999999</v>
      </c>
      <c r="C1575" s="2">
        <f>RSI!I1575</f>
        <v>38.995341850822975</v>
      </c>
      <c r="D1575" s="2">
        <f>MACD!E1575</f>
        <v>-1.4727060406372061E-3</v>
      </c>
      <c r="E1575" s="2">
        <f>MACD!F1575</f>
        <v>-2.0787620006801795E-3</v>
      </c>
      <c r="F1575" s="2">
        <f>'Moving Avg'!D1575</f>
        <v>46.215299999999999</v>
      </c>
      <c r="G1575" s="2">
        <f>'Moving Avg'!F1575</f>
        <v>46.215299999999985</v>
      </c>
      <c r="H1575" s="2">
        <f>'Moving Avg'!G1575</f>
        <v>46.215300000000006</v>
      </c>
      <c r="I1575" s="2">
        <f>'Moving Avg'!H1575</f>
        <v>46.058649999999915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44306</v>
      </c>
      <c r="B1576" s="2">
        <f>RSI!B1576</f>
        <v>46.215299999999999</v>
      </c>
      <c r="C1576" s="2">
        <f>RSI!I1576</f>
        <v>38.995341850822975</v>
      </c>
      <c r="D1576" s="2">
        <f>MACD!E1576</f>
        <v>-1.3669834366609734E-3</v>
      </c>
      <c r="E1576" s="2">
        <f>MACD!F1576</f>
        <v>-1.9364062878763385E-3</v>
      </c>
      <c r="F1576" s="2">
        <f>'Moving Avg'!D1576</f>
        <v>46.215299999999999</v>
      </c>
      <c r="G1576" s="2">
        <f>'Moving Avg'!F1576</f>
        <v>46.215299999999985</v>
      </c>
      <c r="H1576" s="2">
        <f>'Moving Avg'!G1576</f>
        <v>46.215300000000006</v>
      </c>
      <c r="I1576" s="2">
        <f>'Moving Avg'!H1576</f>
        <v>46.055652999999914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</row>
    <row r="1577" spans="1:12" ht="13.5" x14ac:dyDescent="0.25">
      <c r="A1577" s="3">
        <f>RSI!A1577</f>
        <v>44307</v>
      </c>
      <c r="B1577" s="2">
        <f>RSI!B1577</f>
        <v>46.215299999999999</v>
      </c>
      <c r="C1577" s="2">
        <f>RSI!I1577</f>
        <v>38.995341850822975</v>
      </c>
      <c r="D1577" s="2">
        <f>MACD!E1577</f>
        <v>-1.2685741778568627E-3</v>
      </c>
      <c r="E1577" s="2">
        <f>MACD!F1577</f>
        <v>-1.8028398658724433E-3</v>
      </c>
      <c r="F1577" s="2">
        <f>'Moving Avg'!D1577</f>
        <v>46.215299999999999</v>
      </c>
      <c r="G1577" s="2">
        <f>'Moving Avg'!F1577</f>
        <v>46.215299999999985</v>
      </c>
      <c r="H1577" s="2">
        <f>'Moving Avg'!G1577</f>
        <v>46.215300000000006</v>
      </c>
      <c r="I1577" s="2">
        <f>'Moving Avg'!H1577</f>
        <v>46.052655999999914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</row>
    <row r="1578" spans="1:12" ht="13.5" x14ac:dyDescent="0.25">
      <c r="A1578" s="3">
        <f>RSI!A1578</f>
        <v>44308</v>
      </c>
      <c r="B1578" s="2">
        <f>RSI!B1578</f>
        <v>46.215299999999999</v>
      </c>
      <c r="C1578" s="2">
        <f>RSI!I1578</f>
        <v>38.995341850822975</v>
      </c>
      <c r="D1578" s="2">
        <f>MACD!E1578</f>
        <v>-1.1770162209217006E-3</v>
      </c>
      <c r="E1578" s="2">
        <f>MACD!F1578</f>
        <v>-1.677675136882295E-3</v>
      </c>
      <c r="F1578" s="2">
        <f>'Moving Avg'!D1578</f>
        <v>46.215299999999999</v>
      </c>
      <c r="G1578" s="2">
        <f>'Moving Avg'!F1578</f>
        <v>46.215299999999985</v>
      </c>
      <c r="H1578" s="2">
        <f>'Moving Avg'!G1578</f>
        <v>46.215300000000006</v>
      </c>
      <c r="I1578" s="2">
        <f>'Moving Avg'!H1578</f>
        <v>46.049658999999913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</row>
    <row r="1579" spans="1:12" ht="13.5" x14ac:dyDescent="0.25">
      <c r="A1579" s="3">
        <f>RSI!A1579</f>
        <v>44309</v>
      </c>
      <c r="B1579" s="2">
        <f>RSI!B1579</f>
        <v>46.215299999999999</v>
      </c>
      <c r="C1579" s="2">
        <f>RSI!I1579</f>
        <v>38.995341850822975</v>
      </c>
      <c r="D1579" s="2">
        <f>MACD!E1579</f>
        <v>-1.0918694886186131E-3</v>
      </c>
      <c r="E1579" s="2">
        <f>MACD!F1579</f>
        <v>-1.5605140072295588E-3</v>
      </c>
      <c r="F1579" s="2">
        <f>'Moving Avg'!D1579</f>
        <v>46.215299999999999</v>
      </c>
      <c r="G1579" s="2">
        <f>'Moving Avg'!F1579</f>
        <v>46.215299999999985</v>
      </c>
      <c r="H1579" s="2">
        <f>'Moving Avg'!G1579</f>
        <v>46.215300000000006</v>
      </c>
      <c r="I1579" s="2">
        <f>'Moving Avg'!H1579</f>
        <v>46.046661999999912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</row>
    <row r="1580" spans="1:12" ht="13.5" x14ac:dyDescent="0.25">
      <c r="A1580" s="3">
        <f>RSI!A1580</f>
        <v>44312</v>
      </c>
      <c r="B1580" s="2">
        <f>RSI!B1580</f>
        <v>46.215299999999999</v>
      </c>
      <c r="C1580" s="2">
        <f>RSI!I1580</f>
        <v>38.995341850822975</v>
      </c>
      <c r="D1580" s="2">
        <f>MACD!E1580</f>
        <v>-1.0127161286774822E-3</v>
      </c>
      <c r="E1580" s="2">
        <f>MACD!F1580</f>
        <v>-1.4509544315191435E-3</v>
      </c>
      <c r="F1580" s="2">
        <f>'Moving Avg'!D1580</f>
        <v>46.215299999999999</v>
      </c>
      <c r="G1580" s="2">
        <f>'Moving Avg'!F1580</f>
        <v>46.215299999999985</v>
      </c>
      <c r="H1580" s="2">
        <f>'Moving Avg'!G1580</f>
        <v>46.215300000000006</v>
      </c>
      <c r="I1580" s="2">
        <f>'Moving Avg'!H1580</f>
        <v>46.043664999999912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</row>
    <row r="1581" spans="1:12" ht="13.5" x14ac:dyDescent="0.25">
      <c r="A1581" s="3">
        <f>RSI!A1581</f>
        <v>44313</v>
      </c>
      <c r="B1581" s="2">
        <f>RSI!B1581</f>
        <v>46.215299999999999</v>
      </c>
      <c r="C1581" s="2">
        <f>RSI!I1581</f>
        <v>38.995341850822975</v>
      </c>
      <c r="D1581" s="2">
        <f>MACD!E1581</f>
        <v>-9.3916046343878179E-4</v>
      </c>
      <c r="E1581" s="2">
        <f>MACD!F1581</f>
        <v>-1.3485956379030713E-3</v>
      </c>
      <c r="F1581" s="2">
        <f>'Moving Avg'!D1581</f>
        <v>46.215299999999999</v>
      </c>
      <c r="G1581" s="2">
        <f>'Moving Avg'!F1581</f>
        <v>46.215299999999985</v>
      </c>
      <c r="H1581" s="2">
        <f>'Moving Avg'!G1581</f>
        <v>46.215300000000006</v>
      </c>
      <c r="I1581" s="2">
        <f>'Moving Avg'!H1581</f>
        <v>46.040667999999904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</row>
    <row r="1582" spans="1:12" ht="13.5" x14ac:dyDescent="0.25">
      <c r="A1582" s="3">
        <f>RSI!A1582</f>
        <v>44314</v>
      </c>
      <c r="B1582" s="2">
        <f>RSI!B1582</f>
        <v>46.215299999999999</v>
      </c>
      <c r="C1582" s="2">
        <f>RSI!I1582</f>
        <v>38.995341850822975</v>
      </c>
      <c r="D1582" s="2">
        <f>MACD!E1582</f>
        <v>-8.7082869764287807E-4</v>
      </c>
      <c r="E1582" s="2">
        <f>MACD!F1582</f>
        <v>-1.2530422498510329E-3</v>
      </c>
      <c r="F1582" s="2">
        <f>'Moving Avg'!D1582</f>
        <v>46.215299999999999</v>
      </c>
      <c r="G1582" s="2">
        <f>'Moving Avg'!F1582</f>
        <v>46.215299999999985</v>
      </c>
      <c r="H1582" s="2">
        <f>'Moving Avg'!G1582</f>
        <v>46.215300000000006</v>
      </c>
      <c r="I1582" s="2">
        <f>'Moving Avg'!H1582</f>
        <v>46.037670999999904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</row>
    <row r="1583" spans="1:12" ht="13.5" x14ac:dyDescent="0.25">
      <c r="A1583" s="3">
        <f>RSI!A1583</f>
        <v>44315</v>
      </c>
      <c r="B1583" s="2">
        <f>RSI!B1583</f>
        <v>46.215299999999999</v>
      </c>
      <c r="C1583" s="2">
        <f>RSI!I1583</f>
        <v>38.995341850822975</v>
      </c>
      <c r="D1583" s="2">
        <f>MACD!E1583</f>
        <v>-8.0736844013529208E-4</v>
      </c>
      <c r="E1583" s="2">
        <f>MACD!F1583</f>
        <v>-1.1639074879078847E-3</v>
      </c>
      <c r="F1583" s="2">
        <f>'Moving Avg'!D1583</f>
        <v>46.215299999999999</v>
      </c>
      <c r="G1583" s="2">
        <f>'Moving Avg'!F1583</f>
        <v>46.215299999999985</v>
      </c>
      <c r="H1583" s="2">
        <f>'Moving Avg'!G1583</f>
        <v>46.215300000000006</v>
      </c>
      <c r="I1583" s="2">
        <f>'Moving Avg'!H1583</f>
        <v>46.034673999999903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44316</v>
      </c>
      <c r="B1584" s="2">
        <f>RSI!B1584</f>
        <v>46.215299999999999</v>
      </c>
      <c r="C1584" s="2">
        <f>RSI!I1584</f>
        <v>38.995341850822967</v>
      </c>
      <c r="D1584" s="2">
        <f>MACD!E1584</f>
        <v>-7.4844808521845607E-4</v>
      </c>
      <c r="E1584" s="2">
        <f>MACD!F1584</f>
        <v>-1.0808156073699991E-3</v>
      </c>
      <c r="F1584" s="2">
        <f>'Moving Avg'!D1584</f>
        <v>46.215299999999999</v>
      </c>
      <c r="G1584" s="2">
        <f>'Moving Avg'!F1584</f>
        <v>46.215299999999985</v>
      </c>
      <c r="H1584" s="2">
        <f>'Moving Avg'!G1584</f>
        <v>46.215300000000006</v>
      </c>
      <c r="I1584" s="2">
        <f>'Moving Avg'!H1584</f>
        <v>46.031676999999902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44319</v>
      </c>
      <c r="B1585" s="2">
        <f>RSI!B1585</f>
        <v>46.215299999999999</v>
      </c>
      <c r="C1585" s="2">
        <f>RSI!I1585</f>
        <v>38.995341850822967</v>
      </c>
      <c r="D1585" s="2">
        <f>MACD!E1585</f>
        <v>-6.937560910813545E-4</v>
      </c>
      <c r="E1585" s="2">
        <f>MACD!F1585</f>
        <v>-1.0034037041122702E-3</v>
      </c>
      <c r="F1585" s="2">
        <f>'Moving Avg'!D1585</f>
        <v>46.215299999999999</v>
      </c>
      <c r="G1585" s="2">
        <f>'Moving Avg'!F1585</f>
        <v>46.215299999999985</v>
      </c>
      <c r="H1585" s="2">
        <f>'Moving Avg'!G1585</f>
        <v>46.215300000000006</v>
      </c>
      <c r="I1585" s="2">
        <f>'Moving Avg'!H1585</f>
        <v>46.028679999999895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</row>
    <row r="1586" spans="1:12" ht="13.5" x14ac:dyDescent="0.25">
      <c r="A1586" s="3">
        <f>RSI!A1586</f>
        <v>44320</v>
      </c>
      <c r="B1586" s="2">
        <f>RSI!B1586</f>
        <v>46.215299999999999</v>
      </c>
      <c r="C1586" s="2">
        <f>RSI!I1586</f>
        <v>38.995341850822967</v>
      </c>
      <c r="D1586" s="2">
        <f>MACD!E1586</f>
        <v>-6.430001858035439E-4</v>
      </c>
      <c r="E1586" s="2">
        <f>MACD!F1586</f>
        <v>-9.3132300045052499E-4</v>
      </c>
      <c r="F1586" s="2">
        <f>'Moving Avg'!D1586</f>
        <v>46.215299999999999</v>
      </c>
      <c r="G1586" s="2">
        <f>'Moving Avg'!F1586</f>
        <v>46.215299999999985</v>
      </c>
      <c r="H1586" s="2">
        <f>'Moving Avg'!G1586</f>
        <v>46.215300000000006</v>
      </c>
      <c r="I1586" s="2">
        <f>'Moving Avg'!H1586</f>
        <v>46.025682999999887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</row>
    <row r="1587" spans="1:12" ht="13.5" x14ac:dyDescent="0.25">
      <c r="A1587" s="3">
        <f>RSI!A1587</f>
        <v>44321</v>
      </c>
      <c r="B1587" s="2">
        <f>RSI!B1587</f>
        <v>46.215299999999999</v>
      </c>
      <c r="C1587" s="2">
        <f>RSI!I1587</f>
        <v>38.995341850822967</v>
      </c>
      <c r="D1587" s="2">
        <f>MACD!E1587</f>
        <v>-5.9590652570307157E-4</v>
      </c>
      <c r="E1587" s="2">
        <f>MACD!F1587</f>
        <v>-8.6423970550103426E-4</v>
      </c>
      <c r="F1587" s="2">
        <f>'Moving Avg'!D1587</f>
        <v>46.215299999999999</v>
      </c>
      <c r="G1587" s="2">
        <f>'Moving Avg'!F1587</f>
        <v>46.215299999999985</v>
      </c>
      <c r="H1587" s="2">
        <f>'Moving Avg'!G1587</f>
        <v>46.215300000000006</v>
      </c>
      <c r="I1587" s="2">
        <f>'Moving Avg'!H1587</f>
        <v>46.022667499999891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</row>
    <row r="1588" spans="1:12" ht="13.5" x14ac:dyDescent="0.25">
      <c r="A1588" s="3">
        <f>RSI!A1588</f>
        <v>44322</v>
      </c>
      <c r="B1588" s="2">
        <f>RSI!B1588</f>
        <v>46.215299999999999</v>
      </c>
      <c r="C1588" s="2">
        <f>RSI!I1588</f>
        <v>38.995341850822967</v>
      </c>
      <c r="D1588" s="2">
        <f>MACD!E1588</f>
        <v>-5.5221882590217319E-4</v>
      </c>
      <c r="E1588" s="2">
        <f>MACD!F1588</f>
        <v>-8.0183552958126207E-4</v>
      </c>
      <c r="F1588" s="2">
        <f>'Moving Avg'!D1588</f>
        <v>46.215299999999999</v>
      </c>
      <c r="G1588" s="2">
        <f>'Moving Avg'!F1588</f>
        <v>46.215299999999985</v>
      </c>
      <c r="H1588" s="2">
        <f>'Moving Avg'!G1588</f>
        <v>46.215300000000006</v>
      </c>
      <c r="I1588" s="2">
        <f>'Moving Avg'!H1588</f>
        <v>46.019651999999887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</row>
    <row r="1589" spans="1:12" ht="13.5" x14ac:dyDescent="0.25">
      <c r="A1589" s="3">
        <f>RSI!A1589</f>
        <v>44323</v>
      </c>
      <c r="B1589" s="2">
        <f>RSI!B1589</f>
        <v>46.215299999999999</v>
      </c>
      <c r="C1589" s="2">
        <f>RSI!I1589</f>
        <v>38.995341850822975</v>
      </c>
      <c r="D1589" s="2">
        <f>MACD!E1589</f>
        <v>-5.1169747904111773E-4</v>
      </c>
      <c r="E1589" s="2">
        <f>MACD!F1589</f>
        <v>-7.4380791947323331E-4</v>
      </c>
      <c r="F1589" s="2">
        <f>'Moving Avg'!D1589</f>
        <v>46.215299999999999</v>
      </c>
      <c r="G1589" s="2">
        <f>'Moving Avg'!F1589</f>
        <v>46.215299999999985</v>
      </c>
      <c r="H1589" s="2">
        <f>'Moving Avg'!G1589</f>
        <v>46.215300000000006</v>
      </c>
      <c r="I1589" s="2">
        <f>'Moving Avg'!H1589</f>
        <v>46.016636499999898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</row>
    <row r="1590" spans="1:12" ht="13.5" x14ac:dyDescent="0.25">
      <c r="A1590" s="3">
        <f>RSI!A1590</f>
        <v>44326</v>
      </c>
      <c r="B1590" s="2">
        <f>RSI!B1590</f>
        <v>46.215299999999999</v>
      </c>
      <c r="C1590" s="2">
        <f>RSI!I1590</f>
        <v>38.995341850822967</v>
      </c>
      <c r="D1590" s="2">
        <f>MACD!E1590</f>
        <v>-4.7411867475233294E-4</v>
      </c>
      <c r="E1590" s="2">
        <f>MACD!F1590</f>
        <v>-6.8987007052905328E-4</v>
      </c>
      <c r="F1590" s="2">
        <f>'Moving Avg'!D1590</f>
        <v>46.215299999999999</v>
      </c>
      <c r="G1590" s="2">
        <f>'Moving Avg'!F1590</f>
        <v>46.215299999999985</v>
      </c>
      <c r="H1590" s="2">
        <f>'Moving Avg'!G1590</f>
        <v>46.215300000000006</v>
      </c>
      <c r="I1590" s="2">
        <f>'Moving Avg'!H1590</f>
        <v>46.013620999999894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</row>
    <row r="1591" spans="1:12" ht="13.5" x14ac:dyDescent="0.25">
      <c r="A1591" s="3">
        <f>RSI!A1591</f>
        <v>44327</v>
      </c>
      <c r="B1591" s="2">
        <f>RSI!B1591</f>
        <v>46.215299999999999</v>
      </c>
      <c r="C1591" s="2">
        <f>RSI!I1591</f>
        <v>38.995341850822967</v>
      </c>
      <c r="D1591" s="2">
        <f>MACD!E1591</f>
        <v>-4.3927352979977741E-4</v>
      </c>
      <c r="E1591" s="2">
        <f>MACD!F1591</f>
        <v>-6.3975076238319815E-4</v>
      </c>
      <c r="F1591" s="2">
        <f>'Moving Avg'!D1591</f>
        <v>46.215299999999999</v>
      </c>
      <c r="G1591" s="2">
        <f>'Moving Avg'!F1591</f>
        <v>46.215299999999985</v>
      </c>
      <c r="H1591" s="2">
        <f>'Moving Avg'!G1591</f>
        <v>46.215300000000006</v>
      </c>
      <c r="I1591" s="2">
        <f>'Moving Avg'!H1591</f>
        <v>46.01060549999989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</row>
    <row r="1592" spans="1:12" ht="13.5" x14ac:dyDescent="0.25">
      <c r="A1592" s="3">
        <f>RSI!A1592</f>
        <v>44333</v>
      </c>
      <c r="B1592" s="2">
        <f>RSI!B1592</f>
        <v>46.215299999999999</v>
      </c>
      <c r="C1592" s="2">
        <f>RSI!I1592</f>
        <v>38.995341850822975</v>
      </c>
      <c r="D1592" s="2">
        <f>MACD!E1592</f>
        <v>-4.0696723640820665E-4</v>
      </c>
      <c r="E1592" s="2">
        <f>MACD!F1592</f>
        <v>-5.9319405718819983E-4</v>
      </c>
      <c r="F1592" s="2">
        <f>'Moving Avg'!D1592</f>
        <v>46.215299999999999</v>
      </c>
      <c r="G1592" s="2">
        <f>'Moving Avg'!F1592</f>
        <v>46.215299999999985</v>
      </c>
      <c r="H1592" s="2">
        <f>'Moving Avg'!G1592</f>
        <v>46.215300000000006</v>
      </c>
      <c r="I1592" s="2">
        <f>'Moving Avg'!H1592</f>
        <v>46.007589999999894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</row>
    <row r="1593" spans="1:12" ht="13.5" x14ac:dyDescent="0.25">
      <c r="A1593" s="3">
        <f>RSI!A1593</f>
        <v>44334</v>
      </c>
      <c r="B1593" s="2">
        <f>RSI!B1593</f>
        <v>46.215299999999999</v>
      </c>
      <c r="C1593" s="2">
        <f>RSI!I1593</f>
        <v>38.995341850822967</v>
      </c>
      <c r="D1593" s="2">
        <f>MACD!E1593</f>
        <v>-3.7701823461588901E-4</v>
      </c>
      <c r="E1593" s="2">
        <f>MACD!F1593</f>
        <v>-5.4995889267373769E-4</v>
      </c>
      <c r="F1593" s="2">
        <f>'Moving Avg'!D1593</f>
        <v>46.215299999999999</v>
      </c>
      <c r="G1593" s="2">
        <f>'Moving Avg'!F1593</f>
        <v>46.215299999999985</v>
      </c>
      <c r="H1593" s="2">
        <f>'Moving Avg'!G1593</f>
        <v>46.215300000000006</v>
      </c>
      <c r="I1593" s="2">
        <f>'Moving Avg'!H1593</f>
        <v>46.00457449999989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</row>
    <row r="1594" spans="1:12" ht="13.5" x14ac:dyDescent="0.25">
      <c r="A1594" s="3">
        <f>RSI!A1594</f>
        <v>44335</v>
      </c>
      <c r="B1594" s="2">
        <f>RSI!B1594</f>
        <v>46.215299999999999</v>
      </c>
      <c r="C1594" s="2">
        <f>RSI!I1594</f>
        <v>38.995341850822967</v>
      </c>
      <c r="D1594" s="2">
        <f>MACD!E1594</f>
        <v>-3.4925741287850087E-4</v>
      </c>
      <c r="E1594" s="2">
        <f>MACD!F1594</f>
        <v>-5.0981859671469034E-4</v>
      </c>
      <c r="F1594" s="2">
        <f>'Moving Avg'!D1594</f>
        <v>46.215299999999999</v>
      </c>
      <c r="G1594" s="2">
        <f>'Moving Avg'!F1594</f>
        <v>46.215299999999985</v>
      </c>
      <c r="H1594" s="2">
        <f>'Moving Avg'!G1594</f>
        <v>46.215300000000006</v>
      </c>
      <c r="I1594" s="2">
        <f>'Moving Avg'!H1594</f>
        <v>46.001558999999887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</row>
    <row r="1595" spans="1:12" ht="13.5" x14ac:dyDescent="0.25">
      <c r="A1595" s="3">
        <f>RSI!A1595</f>
        <v>44336</v>
      </c>
      <c r="B1595" s="2">
        <f>RSI!B1595</f>
        <v>46.215299999999999</v>
      </c>
      <c r="C1595" s="2">
        <f>RSI!I1595</f>
        <v>38.995341850822967</v>
      </c>
      <c r="D1595" s="2">
        <f>MACD!E1595</f>
        <v>-3.2352733985163695E-4</v>
      </c>
      <c r="E1595" s="2">
        <f>MACD!F1595</f>
        <v>-4.7256034534207971E-4</v>
      </c>
      <c r="F1595" s="2">
        <f>'Moving Avg'!D1595</f>
        <v>46.215299999999999</v>
      </c>
      <c r="G1595" s="2">
        <f>'Moving Avg'!F1595</f>
        <v>46.215299999999985</v>
      </c>
      <c r="H1595" s="2">
        <f>'Moving Avg'!G1595</f>
        <v>46.215300000000006</v>
      </c>
      <c r="I1595" s="2">
        <f>'Moving Avg'!H1595</f>
        <v>45.99854349999989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44337</v>
      </c>
      <c r="B1596" s="2">
        <f>RSI!B1596</f>
        <v>46.215299999999999</v>
      </c>
      <c r="C1596" s="2">
        <f>RSI!I1596</f>
        <v>38.995341850822975</v>
      </c>
      <c r="D1596" s="2">
        <f>MACD!E1596</f>
        <v>-2.9968152947645876E-4</v>
      </c>
      <c r="E1596" s="2">
        <f>MACD!F1596</f>
        <v>-4.3798458216895555E-4</v>
      </c>
      <c r="F1596" s="2">
        <f>'Moving Avg'!D1596</f>
        <v>46.215299999999999</v>
      </c>
      <c r="G1596" s="2">
        <f>'Moving Avg'!F1596</f>
        <v>46.215299999999985</v>
      </c>
      <c r="H1596" s="2">
        <f>'Moving Avg'!G1596</f>
        <v>46.215300000000006</v>
      </c>
      <c r="I1596" s="2">
        <f>'Moving Avg'!H1596</f>
        <v>45.995527999999887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44340</v>
      </c>
      <c r="B1597" s="2">
        <f>RSI!B1597</f>
        <v>46.215299999999999</v>
      </c>
      <c r="C1597" s="2">
        <f>RSI!I1597</f>
        <v>38.995341850822982</v>
      </c>
      <c r="D1597" s="2">
        <f>MACD!E1597</f>
        <v>-2.7758374038455713E-4</v>
      </c>
      <c r="E1597" s="2">
        <f>MACD!F1597</f>
        <v>-4.0590441381207587E-4</v>
      </c>
      <c r="F1597" s="2">
        <f>'Moving Avg'!D1597</f>
        <v>46.215299999999999</v>
      </c>
      <c r="G1597" s="2">
        <f>'Moving Avg'!F1597</f>
        <v>46.215299999999985</v>
      </c>
      <c r="H1597" s="2">
        <f>'Moving Avg'!G1597</f>
        <v>46.215300000000006</v>
      </c>
      <c r="I1597" s="2">
        <f>'Moving Avg'!H1597</f>
        <v>45.992512499999883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44341</v>
      </c>
      <c r="B1598" s="2">
        <f>RSI!B1598</f>
        <v>46.215299999999999</v>
      </c>
      <c r="C1598" s="2">
        <f>RSI!I1598</f>
        <v>38.995341850822982</v>
      </c>
      <c r="D1598" s="2">
        <f>MACD!E1598</f>
        <v>-2.5710731029704448E-4</v>
      </c>
      <c r="E1598" s="2">
        <f>MACD!F1598</f>
        <v>-3.7614499310906961E-4</v>
      </c>
      <c r="F1598" s="2">
        <f>'Moving Avg'!D1598</f>
        <v>46.215299999999999</v>
      </c>
      <c r="G1598" s="2">
        <f>'Moving Avg'!F1598</f>
        <v>46.215299999999985</v>
      </c>
      <c r="H1598" s="2">
        <f>'Moving Avg'!G1598</f>
        <v>46.215300000000006</v>
      </c>
      <c r="I1598" s="2">
        <f>'Moving Avg'!H1598</f>
        <v>45.989496999999886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44342</v>
      </c>
      <c r="B1599" s="2">
        <f>RSI!B1599</f>
        <v>46.215299999999999</v>
      </c>
      <c r="C1599" s="2">
        <f>RSI!I1599</f>
        <v>38.995341850822982</v>
      </c>
      <c r="D1599" s="2">
        <f>MACD!E1599</f>
        <v>-2.3813452535392798E-4</v>
      </c>
      <c r="E1599" s="2">
        <f>MACD!F1599</f>
        <v>-3.4854289955804131E-4</v>
      </c>
      <c r="F1599" s="2">
        <f>'Moving Avg'!D1599</f>
        <v>46.215299999999999</v>
      </c>
      <c r="G1599" s="2">
        <f>'Moving Avg'!F1599</f>
        <v>46.215299999999985</v>
      </c>
      <c r="H1599" s="2">
        <f>'Moving Avg'!G1599</f>
        <v>46.215300000000006</v>
      </c>
      <c r="I1599" s="2">
        <f>'Moving Avg'!H1599</f>
        <v>45.986481499999883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44343</v>
      </c>
      <c r="B1600" s="2">
        <f>RSI!B1600</f>
        <v>46.223100000000002</v>
      </c>
      <c r="C1600" s="2">
        <f>RSI!I1600</f>
        <v>91.136412616466899</v>
      </c>
      <c r="D1600" s="2">
        <f>MACD!E1600</f>
        <v>-7.9833380181781877E-4</v>
      </c>
      <c r="E1600" s="2">
        <f>MACD!F1600</f>
        <v>-4.3850108000999683E-4</v>
      </c>
      <c r="F1600" s="2">
        <f>'Moving Avg'!D1600</f>
        <v>46.216859999999997</v>
      </c>
      <c r="G1600" s="2">
        <f>'Moving Avg'!F1600</f>
        <v>46.215689999999988</v>
      </c>
      <c r="H1600" s="2">
        <f>'Moving Avg'!G1600</f>
        <v>46.21545600000001</v>
      </c>
      <c r="I1600" s="2">
        <f>'Moving Avg'!H1600</f>
        <v>45.98350499999988</v>
      </c>
      <c r="J1600" s="6" t="str">
        <f>OBV!F1600</f>
        <v>BULLISH</v>
      </c>
      <c r="K1600" s="6" t="str">
        <f>OBV!G1600</f>
        <v>NEUTRAL</v>
      </c>
      <c r="L1600" s="6" t="str">
        <f>OBV!H1600</f>
        <v>CONFIRMED BULLISH</v>
      </c>
    </row>
    <row r="1601" spans="1:12" ht="13.5" x14ac:dyDescent="0.25">
      <c r="A1601" s="3">
        <f>RSI!A1601</f>
        <v>44344</v>
      </c>
      <c r="B1601" s="2">
        <f>RSI!B1601</f>
        <v>46.998600000000003</v>
      </c>
      <c r="C1601" s="2">
        <f>RSI!I1601</f>
        <v>99.904192216350168</v>
      </c>
      <c r="D1601" s="2">
        <f>MACD!E1601</f>
        <v>-5.8761471881084049E-2</v>
      </c>
      <c r="E1601" s="2">
        <f>MACD!F1601</f>
        <v>-1.2103095240224808E-2</v>
      </c>
      <c r="F1601" s="2">
        <f>'Moving Avg'!D1601</f>
        <v>46.373519999999999</v>
      </c>
      <c r="G1601" s="2">
        <f>'Moving Avg'!F1601</f>
        <v>46.254854999999992</v>
      </c>
      <c r="H1601" s="2">
        <f>'Moving Avg'!G1601</f>
        <v>46.231122000000013</v>
      </c>
      <c r="I1601" s="2">
        <f>'Moving Avg'!H1601</f>
        <v>45.984405999999879</v>
      </c>
      <c r="J1601" s="6" t="str">
        <f>OBV!F1601</f>
        <v>BULLISH</v>
      </c>
      <c r="K1601" s="6" t="str">
        <f>OBV!G1601</f>
        <v>NEUTRAL</v>
      </c>
      <c r="L1601" s="6" t="str">
        <f>OBV!H1601</f>
        <v>CONFIRMED BULLISH</v>
      </c>
    </row>
    <row r="1602" spans="1:12" ht="13.5" x14ac:dyDescent="0.25">
      <c r="A1602" s="3">
        <f>RSI!A1602</f>
        <v>44347</v>
      </c>
      <c r="B1602" s="2">
        <f>RSI!B1602</f>
        <v>46.998600000000003</v>
      </c>
      <c r="C1602" s="2">
        <f>RSI!I1602</f>
        <v>99.904192216350168</v>
      </c>
      <c r="D1602" s="2">
        <f>MACD!E1602</f>
        <v>-0.11243103622373951</v>
      </c>
      <c r="E1602" s="2">
        <f>MACD!F1602</f>
        <v>-3.2168683436927747E-2</v>
      </c>
      <c r="F1602" s="2">
        <f>'Moving Avg'!D1602</f>
        <v>46.530180000000009</v>
      </c>
      <c r="G1602" s="2">
        <f>'Moving Avg'!F1602</f>
        <v>46.294019999999996</v>
      </c>
      <c r="H1602" s="2">
        <f>'Moving Avg'!G1602</f>
        <v>46.246788000000016</v>
      </c>
      <c r="I1602" s="2">
        <f>'Moving Avg'!H1602</f>
        <v>45.985306999999885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46.215299999999999</v>
      </c>
      <c r="C1603" s="2">
        <f>RSI!I1603</f>
        <v>46.278377171074212</v>
      </c>
      <c r="D1603" s="2">
        <f>MACD!E1603</f>
        <v>-0.10410284833010763</v>
      </c>
      <c r="E1603" s="2">
        <f>MACD!F1603</f>
        <v>-4.6555516415563727E-2</v>
      </c>
      <c r="F1603" s="2">
        <f>'Moving Avg'!D1603</f>
        <v>46.530180000000009</v>
      </c>
      <c r="G1603" s="2">
        <f>'Moving Avg'!F1603</f>
        <v>46.294019999999996</v>
      </c>
      <c r="H1603" s="2">
        <f>'Moving Avg'!G1603</f>
        <v>46.246788000000016</v>
      </c>
      <c r="I1603" s="2">
        <f>'Moving Avg'!H1603</f>
        <v>45.982291499999889</v>
      </c>
      <c r="J1603" s="6" t="str">
        <f>OBV!F1603</f>
        <v>BULLISH</v>
      </c>
      <c r="K1603" s="6" t="str">
        <f>OBV!G1603</f>
        <v>NEUTRAL</v>
      </c>
      <c r="L1603" s="6" t="str">
        <f>OBV!H1603</f>
        <v>NEUTRAL</v>
      </c>
    </row>
    <row r="1604" spans="1:12" ht="13.5" x14ac:dyDescent="0.25">
      <c r="A1604" s="3">
        <f>RSI!A1604</f>
        <v>44349</v>
      </c>
      <c r="B1604" s="2">
        <f>RSI!B1604</f>
        <v>47.601700000000001</v>
      </c>
      <c r="C1604" s="2">
        <f>RSI!I1604</f>
        <v>73.446420877424828</v>
      </c>
      <c r="D1604" s="2">
        <f>MACD!E1604</f>
        <v>-0.19908785384558314</v>
      </c>
      <c r="E1604" s="2">
        <f>MACD!F1604</f>
        <v>-7.7061983901567613E-2</v>
      </c>
      <c r="F1604" s="2">
        <f>'Moving Avg'!D1604</f>
        <v>46.807460000000006</v>
      </c>
      <c r="G1604" s="2">
        <f>'Moving Avg'!F1604</f>
        <v>46.363340000000001</v>
      </c>
      <c r="H1604" s="2">
        <f>'Moving Avg'!G1604</f>
        <v>46.27451600000002</v>
      </c>
      <c r="I1604" s="2">
        <f>'Moving Avg'!H1604</f>
        <v>45.986207999999891</v>
      </c>
      <c r="J1604" s="6" t="str">
        <f>OBV!F1604</f>
        <v>BULLISH</v>
      </c>
      <c r="K1604" s="6" t="str">
        <f>OBV!G1604</f>
        <v>STRONG</v>
      </c>
      <c r="L1604" s="6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47.601700000000001</v>
      </c>
      <c r="C1605" s="2">
        <f>RSI!I1605</f>
        <v>73.446420877424828</v>
      </c>
      <c r="D1605" s="2">
        <f>MACD!E1605</f>
        <v>-0.28703692820847237</v>
      </c>
      <c r="E1605" s="2">
        <f>MACD!F1605</f>
        <v>-0.11905697276294858</v>
      </c>
      <c r="F1605" s="2">
        <f>'Moving Avg'!D1605</f>
        <v>47.083179999999999</v>
      </c>
      <c r="G1605" s="2">
        <f>'Moving Avg'!F1605</f>
        <v>46.432660000000006</v>
      </c>
      <c r="H1605" s="2">
        <f>'Moving Avg'!G1605</f>
        <v>46.302244000000016</v>
      </c>
      <c r="I1605" s="2">
        <f>'Moving Avg'!H1605</f>
        <v>45.990124499999887</v>
      </c>
      <c r="J1605" s="6" t="str">
        <f>OBV!F1605</f>
        <v>BULLISH</v>
      </c>
      <c r="K1605" s="6" t="str">
        <f>OBV!G1605</f>
        <v>STRONG</v>
      </c>
      <c r="L1605" s="6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47.601700000000001</v>
      </c>
      <c r="C1606" s="2">
        <f>RSI!I1606</f>
        <v>73.446420877424828</v>
      </c>
      <c r="D1606" s="2">
        <f>MACD!E1606</f>
        <v>-0.36847125224539212</v>
      </c>
      <c r="E1606" s="2">
        <f>MACD!F1606</f>
        <v>-0.1689398286594373</v>
      </c>
      <c r="F1606" s="2">
        <f>'Moving Avg'!D1606</f>
        <v>47.203799999999994</v>
      </c>
      <c r="G1606" s="2">
        <f>'Moving Avg'!F1606</f>
        <v>46.50198000000001</v>
      </c>
      <c r="H1606" s="2">
        <f>'Moving Avg'!G1606</f>
        <v>46.329972000000026</v>
      </c>
      <c r="I1606" s="2">
        <f>'Moving Avg'!H1606</f>
        <v>45.994040999999882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</row>
    <row r="1607" spans="1:12" ht="13.5" x14ac:dyDescent="0.25">
      <c r="A1607" s="3">
        <f>RSI!A1607</f>
        <v>44354</v>
      </c>
      <c r="B1607" s="2">
        <f>RSI!B1607</f>
        <v>47.601700000000001</v>
      </c>
      <c r="C1607" s="2">
        <f>RSI!I1607</f>
        <v>73.446420877424828</v>
      </c>
      <c r="D1607" s="2">
        <f>MACD!E1607</f>
        <v>-0.44387340068178105</v>
      </c>
      <c r="E1607" s="2">
        <f>MACD!F1607</f>
        <v>-0.22392654306390608</v>
      </c>
      <c r="F1607" s="2">
        <f>'Moving Avg'!D1607</f>
        <v>47.324419999999996</v>
      </c>
      <c r="G1607" s="2">
        <f>'Moving Avg'!F1607</f>
        <v>46.571300000000015</v>
      </c>
      <c r="H1607" s="2">
        <f>'Moving Avg'!G1607</f>
        <v>46.357700000000023</v>
      </c>
      <c r="I1607" s="2">
        <f>'Moving Avg'!H1607</f>
        <v>45.997957499999877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</row>
    <row r="1608" spans="1:12" ht="13.5" x14ac:dyDescent="0.25">
      <c r="A1608" s="3">
        <f>RSI!A1608</f>
        <v>44355</v>
      </c>
      <c r="B1608" s="2">
        <f>RSI!B1608</f>
        <v>47.601700000000001</v>
      </c>
      <c r="C1608" s="2">
        <f>RSI!I1608</f>
        <v>73.446420877424828</v>
      </c>
      <c r="D1608" s="2">
        <f>MACD!E1608</f>
        <v>-0.51369020187061665</v>
      </c>
      <c r="E1608" s="2">
        <f>MACD!F1608</f>
        <v>-0.28187927482524822</v>
      </c>
      <c r="F1608" s="2">
        <f>'Moving Avg'!D1608</f>
        <v>47.601700000000001</v>
      </c>
      <c r="G1608" s="2">
        <f>'Moving Avg'!F1608</f>
        <v>46.64062000000002</v>
      </c>
      <c r="H1608" s="2">
        <f>'Moving Avg'!G1608</f>
        <v>46.385428000000026</v>
      </c>
      <c r="I1608" s="2">
        <f>'Moving Avg'!H1608</f>
        <v>46.001873999999873</v>
      </c>
      <c r="J1608" s="6" t="str">
        <f>OBV!F1608</f>
        <v>BULLISH</v>
      </c>
      <c r="K1608" s="6" t="str">
        <f>OBV!G1608</f>
        <v>NEUTRAL</v>
      </c>
      <c r="L1608" s="6" t="str">
        <f>OBV!H1608</f>
        <v>CONFIRMED BULLISH</v>
      </c>
    </row>
    <row r="1609" spans="1:12" ht="13.5" x14ac:dyDescent="0.25">
      <c r="A1609" s="3">
        <f>RSI!A1609</f>
        <v>44356</v>
      </c>
      <c r="B1609" s="2">
        <f>RSI!B1609</f>
        <v>47.601700000000001</v>
      </c>
      <c r="C1609" s="2">
        <f>RSI!I1609</f>
        <v>73.446420877424828</v>
      </c>
      <c r="D1609" s="2">
        <f>MACD!E1609</f>
        <v>-0.57833538568669951</v>
      </c>
      <c r="E1609" s="2">
        <f>MACD!F1609</f>
        <v>-0.34117049699753849</v>
      </c>
      <c r="F1609" s="2">
        <f>'Moving Avg'!D1609</f>
        <v>47.601700000000001</v>
      </c>
      <c r="G1609" s="2">
        <f>'Moving Avg'!F1609</f>
        <v>46.709940000000017</v>
      </c>
      <c r="H1609" s="2">
        <f>'Moving Avg'!G1609</f>
        <v>46.413156000000029</v>
      </c>
      <c r="I1609" s="2">
        <f>'Moving Avg'!H1609</f>
        <v>46.005790499999875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</row>
    <row r="1610" spans="1:12" ht="13.5" x14ac:dyDescent="0.25">
      <c r="A1610" s="3">
        <f>RSI!A1610</f>
        <v>44357</v>
      </c>
      <c r="B1610" s="2">
        <f>RSI!B1610</f>
        <v>47.601700000000001</v>
      </c>
      <c r="C1610" s="2">
        <f>RSI!I1610</f>
        <v>73.446420877424828</v>
      </c>
      <c r="D1610" s="2">
        <f>MACD!E1610</f>
        <v>-0.63699203527837511</v>
      </c>
      <c r="E1610" s="2">
        <f>MACD!F1610</f>
        <v>-0.40033480465370586</v>
      </c>
      <c r="F1610" s="2">
        <f>'Moving Avg'!D1610</f>
        <v>47.601700000000001</v>
      </c>
      <c r="G1610" s="2">
        <f>'Moving Avg'!F1610</f>
        <v>46.779260000000015</v>
      </c>
      <c r="H1610" s="2">
        <f>'Moving Avg'!G1610</f>
        <v>46.440884000000025</v>
      </c>
      <c r="I1610" s="2">
        <f>'Moving Avg'!H1610</f>
        <v>46.009706999999871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</row>
    <row r="1611" spans="1:12" ht="13.5" x14ac:dyDescent="0.25">
      <c r="A1611" s="3">
        <f>RSI!A1611</f>
        <v>44358</v>
      </c>
      <c r="B1611" s="2">
        <f>RSI!B1611</f>
        <v>47.601700000000001</v>
      </c>
      <c r="C1611" s="2">
        <f>RSI!I1611</f>
        <v>73.446420877424828</v>
      </c>
      <c r="D1611" s="2">
        <f>MACD!E1611</f>
        <v>-0.57209178028292484</v>
      </c>
      <c r="E1611" s="2">
        <f>MACD!F1611</f>
        <v>-0.43468619977954964</v>
      </c>
      <c r="F1611" s="2">
        <f>'Moving Avg'!D1611</f>
        <v>47.601700000000001</v>
      </c>
      <c r="G1611" s="2">
        <f>'Moving Avg'!F1611</f>
        <v>46.84858000000002</v>
      </c>
      <c r="H1611" s="2">
        <f>'Moving Avg'!G1611</f>
        <v>46.468612000000022</v>
      </c>
      <c r="I1611" s="2">
        <f>'Moving Avg'!H1611</f>
        <v>46.013623499999873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</row>
    <row r="1612" spans="1:12" ht="13.5" x14ac:dyDescent="0.25">
      <c r="A1612" s="3">
        <f>RSI!A1612</f>
        <v>44361</v>
      </c>
      <c r="B1612" s="2">
        <f>RSI!B1612</f>
        <v>47.601700000000001</v>
      </c>
      <c r="C1612" s="2">
        <f>RSI!I1612</f>
        <v>73.446420877424828</v>
      </c>
      <c r="D1612" s="2">
        <f>MACD!E1612</f>
        <v>-0.52159737217785107</v>
      </c>
      <c r="E1612" s="2">
        <f>MACD!F1612</f>
        <v>-0.45206843425920995</v>
      </c>
      <c r="F1612" s="2">
        <f>'Moving Avg'!D1612</f>
        <v>47.601700000000001</v>
      </c>
      <c r="G1612" s="2">
        <f>'Moving Avg'!F1612</f>
        <v>46.917900000000024</v>
      </c>
      <c r="H1612" s="2">
        <f>'Moving Avg'!G1612</f>
        <v>46.496340000000018</v>
      </c>
      <c r="I1612" s="2">
        <f>'Moving Avg'!H1612</f>
        <v>46.024550499999869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</row>
    <row r="1613" spans="1:12" ht="13.5" x14ac:dyDescent="0.25">
      <c r="A1613" s="3">
        <f>RSI!A1613</f>
        <v>44362</v>
      </c>
      <c r="B1613" s="2">
        <f>RSI!B1613</f>
        <v>47.601700000000001</v>
      </c>
      <c r="C1613" s="2">
        <f>RSI!I1613</f>
        <v>73.446420877424828</v>
      </c>
      <c r="D1613" s="2">
        <f>MACD!E1613</f>
        <v>-0.60347272340973745</v>
      </c>
      <c r="E1613" s="2">
        <f>MACD!F1613</f>
        <v>-0.48234929208931548</v>
      </c>
      <c r="F1613" s="2">
        <f>'Moving Avg'!D1613</f>
        <v>47.601700000000001</v>
      </c>
      <c r="G1613" s="2">
        <f>'Moving Avg'!F1613</f>
        <v>46.987220000000022</v>
      </c>
      <c r="H1613" s="2">
        <f>'Moving Avg'!G1613</f>
        <v>46.524068000000014</v>
      </c>
      <c r="I1613" s="2">
        <f>'Moving Avg'!H1613</f>
        <v>46.035477499999871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</row>
    <row r="1614" spans="1:12" ht="13.5" x14ac:dyDescent="0.25">
      <c r="A1614" s="3">
        <f>RSI!A1614</f>
        <v>44363</v>
      </c>
      <c r="B1614" s="2">
        <f>RSI!B1614</f>
        <v>47.601700000000001</v>
      </c>
      <c r="C1614" s="2">
        <f>RSI!I1614</f>
        <v>73.446420877424828</v>
      </c>
      <c r="D1614" s="2">
        <f>MACD!E1614</f>
        <v>-0.46325001883746353</v>
      </c>
      <c r="E1614" s="2">
        <f>MACD!F1614</f>
        <v>-0.4785294374389451</v>
      </c>
      <c r="F1614" s="2">
        <f>'Moving Avg'!D1614</f>
        <v>47.601700000000001</v>
      </c>
      <c r="G1614" s="2">
        <f>'Moving Avg'!F1614</f>
        <v>47.056540000000027</v>
      </c>
      <c r="H1614" s="2">
        <f>'Moving Avg'!G1614</f>
        <v>46.55179600000001</v>
      </c>
      <c r="I1614" s="2">
        <f>'Moving Avg'!H1614</f>
        <v>46.046404499999873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</row>
    <row r="1615" spans="1:12" ht="13.5" x14ac:dyDescent="0.25">
      <c r="A1615" s="3">
        <f>RSI!A1615</f>
        <v>44364</v>
      </c>
      <c r="B1615" s="2">
        <f>RSI!B1615</f>
        <v>47.601700000000001</v>
      </c>
      <c r="C1615" s="2">
        <f>RSI!I1615</f>
        <v>73.446420877424828</v>
      </c>
      <c r="D1615" s="2">
        <f>MACD!E1615</f>
        <v>-0.34810972301773546</v>
      </c>
      <c r="E1615" s="2">
        <f>MACD!F1615</f>
        <v>-0.45244549455470318</v>
      </c>
      <c r="F1615" s="2">
        <f>'Moving Avg'!D1615</f>
        <v>47.601700000000001</v>
      </c>
      <c r="G1615" s="2">
        <f>'Moving Avg'!F1615</f>
        <v>47.125860000000024</v>
      </c>
      <c r="H1615" s="2">
        <f>'Moving Avg'!G1615</f>
        <v>46.579524000000013</v>
      </c>
      <c r="I1615" s="2">
        <f>'Moving Avg'!H1615</f>
        <v>46.057331499999876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</row>
    <row r="1616" spans="1:12" ht="13.5" x14ac:dyDescent="0.25">
      <c r="A1616" s="3">
        <f>RSI!A1616</f>
        <v>44365</v>
      </c>
      <c r="B1616" s="2">
        <f>RSI!B1616</f>
        <v>47.601700000000001</v>
      </c>
      <c r="C1616" s="2">
        <f>RSI!I1616</f>
        <v>73.446420877424828</v>
      </c>
      <c r="D1616" s="2">
        <f>MACD!E1616</f>
        <v>-0.25393302717016297</v>
      </c>
      <c r="E1616" s="2">
        <f>MACD!F1616</f>
        <v>-0.41274300107779516</v>
      </c>
      <c r="F1616" s="2">
        <f>'Moving Avg'!D1616</f>
        <v>47.601700000000001</v>
      </c>
      <c r="G1616" s="2">
        <f>'Moving Avg'!F1616</f>
        <v>47.195180000000022</v>
      </c>
      <c r="H1616" s="2">
        <f>'Moving Avg'!G1616</f>
        <v>46.60725200000001</v>
      </c>
      <c r="I1616" s="2">
        <f>'Moving Avg'!H1616</f>
        <v>46.068258499999871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</row>
    <row r="1617" spans="1:12" ht="13.5" x14ac:dyDescent="0.25">
      <c r="A1617" s="3">
        <f>RSI!A1617</f>
        <v>44368</v>
      </c>
      <c r="B1617" s="2">
        <f>RSI!B1617</f>
        <v>47.601700000000001</v>
      </c>
      <c r="C1617" s="2">
        <f>RSI!I1617</f>
        <v>73.446420877424828</v>
      </c>
      <c r="D1617" s="2">
        <f>MACD!E1617</f>
        <v>-0.17725404293437208</v>
      </c>
      <c r="E1617" s="2">
        <f>MACD!F1617</f>
        <v>-0.36564520944911061</v>
      </c>
      <c r="F1617" s="2">
        <f>'Moving Avg'!D1617</f>
        <v>47.601700000000001</v>
      </c>
      <c r="G1617" s="2">
        <f>'Moving Avg'!F1617</f>
        <v>47.264500000000027</v>
      </c>
      <c r="H1617" s="2">
        <f>'Moving Avg'!G1617</f>
        <v>46.634980000000006</v>
      </c>
      <c r="I1617" s="2">
        <f>'Moving Avg'!H1617</f>
        <v>46.079185499999873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</row>
    <row r="1618" spans="1:12" ht="13.5" x14ac:dyDescent="0.25">
      <c r="A1618" s="3">
        <f>RSI!A1618</f>
        <v>44369</v>
      </c>
      <c r="B1618" s="2">
        <f>RSI!B1618</f>
        <v>47.601700000000001</v>
      </c>
      <c r="C1618" s="2">
        <f>RSI!I1618</f>
        <v>73.446420877424828</v>
      </c>
      <c r="D1618" s="2">
        <f>MACD!E1618</f>
        <v>-0.11515792659084667</v>
      </c>
      <c r="E1618" s="2">
        <f>MACD!F1618</f>
        <v>-0.31554775287745784</v>
      </c>
      <c r="F1618" s="2">
        <f>'Moving Avg'!D1618</f>
        <v>47.601700000000001</v>
      </c>
      <c r="G1618" s="2">
        <f>'Moving Avg'!F1618</f>
        <v>47.333820000000024</v>
      </c>
      <c r="H1618" s="2">
        <f>'Moving Avg'!G1618</f>
        <v>46.662708000000002</v>
      </c>
      <c r="I1618" s="2">
        <f>'Moving Avg'!H1618</f>
        <v>46.090112499999869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</row>
    <row r="1619" spans="1:12" ht="13.5" x14ac:dyDescent="0.25">
      <c r="A1619" s="3">
        <f>RSI!A1619</f>
        <v>44370</v>
      </c>
      <c r="B1619" s="2">
        <f>RSI!B1619</f>
        <v>47.601700000000001</v>
      </c>
      <c r="C1619" s="2">
        <f>RSI!I1619</f>
        <v>73.446420877424828</v>
      </c>
      <c r="D1619" s="2">
        <f>MACD!E1619</f>
        <v>-6.5194782144025964E-2</v>
      </c>
      <c r="E1619" s="2">
        <f>MACD!F1619</f>
        <v>-0.26547715873077149</v>
      </c>
      <c r="F1619" s="2">
        <f>'Moving Avg'!D1619</f>
        <v>47.601700000000001</v>
      </c>
      <c r="G1619" s="2">
        <f>'Moving Avg'!F1619</f>
        <v>47.403140000000022</v>
      </c>
      <c r="H1619" s="2">
        <f>'Moving Avg'!G1619</f>
        <v>46.690436000000005</v>
      </c>
      <c r="I1619" s="2">
        <f>'Moving Avg'!H1619</f>
        <v>46.101039499999871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47.601700000000001</v>
      </c>
      <c r="C1620" s="2">
        <f>RSI!I1620</f>
        <v>73.446420877424828</v>
      </c>
      <c r="D1620" s="2">
        <f>MACD!E1620</f>
        <v>-2.5306907923365429E-2</v>
      </c>
      <c r="E1620" s="2">
        <f>MACD!F1620</f>
        <v>-0.21744310856929031</v>
      </c>
      <c r="F1620" s="2">
        <f>'Moving Avg'!D1620</f>
        <v>47.601700000000001</v>
      </c>
      <c r="G1620" s="2">
        <f>'Moving Avg'!F1620</f>
        <v>47.472070000000024</v>
      </c>
      <c r="H1620" s="2">
        <f>'Moving Avg'!G1620</f>
        <v>46.718164000000009</v>
      </c>
      <c r="I1620" s="2">
        <f>'Moving Avg'!H1620</f>
        <v>46.111966499999873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</row>
    <row r="1621" spans="1:12" ht="13.5" x14ac:dyDescent="0.25">
      <c r="A1621" s="3">
        <f>RSI!A1621</f>
        <v>44372</v>
      </c>
      <c r="B1621" s="2">
        <f>RSI!B1621</f>
        <v>47.601700000000001</v>
      </c>
      <c r="C1621" s="2">
        <f>RSI!I1621</f>
        <v>73.446420877424828</v>
      </c>
      <c r="D1621" s="2">
        <f>MACD!E1621</f>
        <v>6.2326733939457313E-3</v>
      </c>
      <c r="E1621" s="2">
        <f>MACD!F1621</f>
        <v>-0.17270795217664309</v>
      </c>
      <c r="F1621" s="2">
        <f>'Moving Avg'!D1621</f>
        <v>47.601700000000001</v>
      </c>
      <c r="G1621" s="2">
        <f>'Moving Avg'!F1621</f>
        <v>47.502225000000024</v>
      </c>
      <c r="H1621" s="2">
        <f>'Moving Avg'!G1621</f>
        <v>46.745892000000005</v>
      </c>
      <c r="I1621" s="2">
        <f>'Moving Avg'!H1621</f>
        <v>46.122893499999876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</row>
    <row r="1622" spans="1:12" ht="13.5" x14ac:dyDescent="0.25">
      <c r="A1622" s="3">
        <f>RSI!A1622</f>
        <v>44375</v>
      </c>
      <c r="B1622" s="2">
        <f>RSI!B1622</f>
        <v>46.215299999999999</v>
      </c>
      <c r="C1622" s="2">
        <f>RSI!I1622</f>
        <v>25.155461487546276</v>
      </c>
      <c r="D1622" s="2">
        <f>MACD!E1622</f>
        <v>0.13356844025629755</v>
      </c>
      <c r="E1622" s="2">
        <f>MACD!F1622</f>
        <v>-0.11145267369005496</v>
      </c>
      <c r="F1622" s="2">
        <f>'Moving Avg'!D1622</f>
        <v>47.324419999999996</v>
      </c>
      <c r="G1622" s="2">
        <f>'Moving Avg'!F1622</f>
        <v>47.46306000000002</v>
      </c>
      <c r="H1622" s="2">
        <f>'Moving Avg'!G1622</f>
        <v>46.745891999999998</v>
      </c>
      <c r="I1622" s="2">
        <f>'Moving Avg'!H1622</f>
        <v>46.126888499999865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46.215299999999999</v>
      </c>
      <c r="C1623" s="2">
        <f>RSI!I1623</f>
        <v>25.155461487546276</v>
      </c>
      <c r="D1623" s="2">
        <f>MACD!E1623</f>
        <v>0.24761021269538475</v>
      </c>
      <c r="E1623" s="2">
        <f>MACD!F1623</f>
        <v>-3.9640096412967021E-2</v>
      </c>
      <c r="F1623" s="2">
        <f>'Moving Avg'!D1623</f>
        <v>47.047139999999999</v>
      </c>
      <c r="G1623" s="2">
        <f>'Moving Avg'!F1623</f>
        <v>47.463060000000013</v>
      </c>
      <c r="H1623" s="2">
        <f>'Moving Avg'!G1623</f>
        <v>46.745891999999984</v>
      </c>
      <c r="I1623" s="2">
        <f>'Moving Avg'!H1623</f>
        <v>46.130883499999875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46.217300000000002</v>
      </c>
      <c r="C1624" s="2">
        <f>RSI!I1624</f>
        <v>25.237702537859207</v>
      </c>
      <c r="D1624" s="2">
        <f>MACD!E1624</f>
        <v>0.34978869295170512</v>
      </c>
      <c r="E1624" s="2">
        <f>MACD!F1624</f>
        <v>3.8245661459967412E-2</v>
      </c>
      <c r="F1624" s="2">
        <f>'Moving Avg'!D1624</f>
        <v>46.77026</v>
      </c>
      <c r="G1624" s="2">
        <f>'Moving Avg'!F1624</f>
        <v>47.393840000000012</v>
      </c>
      <c r="H1624" s="2">
        <f>'Moving Avg'!G1624</f>
        <v>46.745931999999975</v>
      </c>
      <c r="I1624" s="2">
        <f>'Moving Avg'!H1624</f>
        <v>46.138726499999869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46.217300000000002</v>
      </c>
      <c r="C1625" s="2">
        <f>RSI!I1625</f>
        <v>25.237702537859207</v>
      </c>
      <c r="D1625" s="2">
        <f>MACD!E1625</f>
        <v>0.4416335000704521</v>
      </c>
      <c r="E1625" s="2">
        <f>MACD!F1625</f>
        <v>0.11892322918206436</v>
      </c>
      <c r="F1625" s="2">
        <f>'Moving Avg'!D1625</f>
        <v>46.493380000000002</v>
      </c>
      <c r="G1625" s="2">
        <f>'Moving Avg'!F1625</f>
        <v>47.32462000000001</v>
      </c>
      <c r="H1625" s="2">
        <f>'Moving Avg'!G1625</f>
        <v>46.745971999999966</v>
      </c>
      <c r="I1625" s="2">
        <f>'Moving Avg'!H1625</f>
        <v>46.14656949999987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46.217300000000002</v>
      </c>
      <c r="C1626" s="2">
        <f>RSI!I1626</f>
        <v>25.237702537859207</v>
      </c>
      <c r="D1626" s="2">
        <f>MACD!E1626</f>
        <v>0.52433546006297149</v>
      </c>
      <c r="E1626" s="2">
        <f>MACD!F1626</f>
        <v>0.20000567535824582</v>
      </c>
      <c r="F1626" s="2">
        <f>'Moving Avg'!D1626</f>
        <v>46.216499999999996</v>
      </c>
      <c r="G1626" s="2">
        <f>'Moving Avg'!F1626</f>
        <v>47.255400000000009</v>
      </c>
      <c r="H1626" s="2">
        <f>'Moving Avg'!G1626</f>
        <v>46.746011999999958</v>
      </c>
      <c r="I1626" s="2">
        <f>'Moving Avg'!H1626</f>
        <v>46.154412499999879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</row>
    <row r="1627" spans="1:12" ht="13.5" x14ac:dyDescent="0.25">
      <c r="A1627" s="3">
        <f>RSI!A1627</f>
        <v>44382</v>
      </c>
      <c r="B1627" s="2">
        <f>RSI!B1627</f>
        <v>46.217300000000002</v>
      </c>
      <c r="C1627" s="2">
        <f>RSI!I1627</f>
        <v>25.237702537859192</v>
      </c>
      <c r="D1627" s="2">
        <f>MACD!E1627</f>
        <v>0.59893174826152062</v>
      </c>
      <c r="E1627" s="2">
        <f>MACD!F1627</f>
        <v>0.27979088993890078</v>
      </c>
      <c r="F1627" s="2">
        <f>'Moving Avg'!D1627</f>
        <v>46.216899999999995</v>
      </c>
      <c r="G1627" s="2">
        <f>'Moving Avg'!F1627</f>
        <v>47.186180000000007</v>
      </c>
      <c r="H1627" s="2">
        <f>'Moving Avg'!G1627</f>
        <v>46.746051999999942</v>
      </c>
      <c r="I1627" s="2">
        <f>'Moving Avg'!H1627</f>
        <v>46.16225549999988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</row>
    <row r="1628" spans="1:12" ht="13.5" x14ac:dyDescent="0.25">
      <c r="A1628" s="3">
        <f>RSI!A1628</f>
        <v>44383</v>
      </c>
      <c r="B1628" s="2">
        <f>RSI!B1628</f>
        <v>46.217300000000002</v>
      </c>
      <c r="C1628" s="2">
        <f>RSI!I1628</f>
        <v>25.237702537859192</v>
      </c>
      <c r="D1628" s="2">
        <f>MACD!E1628</f>
        <v>0.66632733875028549</v>
      </c>
      <c r="E1628" s="2">
        <f>MACD!F1628</f>
        <v>0.35709817970117774</v>
      </c>
      <c r="F1628" s="2">
        <f>'Moving Avg'!D1628</f>
        <v>46.217300000000002</v>
      </c>
      <c r="G1628" s="2">
        <f>'Moving Avg'!F1628</f>
        <v>47.116960000000006</v>
      </c>
      <c r="H1628" s="2">
        <f>'Moving Avg'!G1628</f>
        <v>46.746091999999948</v>
      </c>
      <c r="I1628" s="2">
        <f>'Moving Avg'!H1628</f>
        <v>46.170098499999888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</row>
    <row r="1629" spans="1:12" ht="13.5" x14ac:dyDescent="0.25">
      <c r="A1629" s="3">
        <f>RSI!A1629</f>
        <v>44384</v>
      </c>
      <c r="B1629" s="2">
        <f>RSI!B1629</f>
        <v>46.217300000000002</v>
      </c>
      <c r="C1629" s="2">
        <f>RSI!I1629</f>
        <v>25.237702537859192</v>
      </c>
      <c r="D1629" s="2">
        <f>MACD!E1629</f>
        <v>0.72731331604204996</v>
      </c>
      <c r="E1629" s="2">
        <f>MACD!F1629</f>
        <v>0.43114120696935221</v>
      </c>
      <c r="F1629" s="2">
        <f>'Moving Avg'!D1629</f>
        <v>46.217300000000002</v>
      </c>
      <c r="G1629" s="2">
        <f>'Moving Avg'!F1629</f>
        <v>47.047740000000005</v>
      </c>
      <c r="H1629" s="2">
        <f>'Moving Avg'!G1629</f>
        <v>46.746131999999953</v>
      </c>
      <c r="I1629" s="2">
        <f>'Moving Avg'!H1629</f>
        <v>46.17989999999989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</row>
    <row r="1630" spans="1:12" ht="13.5" x14ac:dyDescent="0.25">
      <c r="A1630" s="3">
        <f>RSI!A1630</f>
        <v>44385</v>
      </c>
      <c r="B1630" s="2">
        <f>RSI!B1630</f>
        <v>46.217300000000002</v>
      </c>
      <c r="C1630" s="2">
        <f>RSI!I1630</f>
        <v>25.237702537859192</v>
      </c>
      <c r="D1630" s="2">
        <f>MACD!E1630</f>
        <v>0.78258251972030024</v>
      </c>
      <c r="E1630" s="2">
        <f>MACD!F1630</f>
        <v>0.50142946951954182</v>
      </c>
      <c r="F1630" s="2">
        <f>'Moving Avg'!D1630</f>
        <v>46.217300000000002</v>
      </c>
      <c r="G1630" s="2">
        <f>'Moving Avg'!F1630</f>
        <v>46.978520000000003</v>
      </c>
      <c r="H1630" s="2">
        <f>'Moving Avg'!G1630</f>
        <v>46.746171999999952</v>
      </c>
      <c r="I1630" s="2">
        <f>'Moving Avg'!H1630</f>
        <v>46.189701499999899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46.217300000000002</v>
      </c>
      <c r="C1631" s="2">
        <f>RSI!I1631</f>
        <v>25.237702537859192</v>
      </c>
      <c r="D1631" s="2">
        <f>MACD!E1631</f>
        <v>0.83274292123779503</v>
      </c>
      <c r="E1631" s="2">
        <f>MACD!F1631</f>
        <v>0.56769215986319255</v>
      </c>
      <c r="F1631" s="2">
        <f>'Moving Avg'!D1631</f>
        <v>46.217300000000002</v>
      </c>
      <c r="G1631" s="2">
        <f>'Moving Avg'!F1631</f>
        <v>46.909300000000009</v>
      </c>
      <c r="H1631" s="2">
        <f>'Moving Avg'!G1631</f>
        <v>46.74621199999995</v>
      </c>
      <c r="I1631" s="2">
        <f>'Moving Avg'!H1631</f>
        <v>46.199502999999908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</row>
    <row r="1632" spans="1:12" ht="13.5" x14ac:dyDescent="0.25">
      <c r="A1632" s="3">
        <f>RSI!A1632</f>
        <v>44389</v>
      </c>
      <c r="B1632" s="2">
        <f>RSI!B1632</f>
        <v>46.217300000000002</v>
      </c>
      <c r="C1632" s="2">
        <f>RSI!I1632</f>
        <v>25.237702537859207</v>
      </c>
      <c r="D1632" s="2">
        <f>MACD!E1632</f>
        <v>0.66503676378012955</v>
      </c>
      <c r="E1632" s="2">
        <f>MACD!F1632</f>
        <v>0.58716108064658001</v>
      </c>
      <c r="F1632" s="2">
        <f>'Moving Avg'!D1632</f>
        <v>46.217300000000002</v>
      </c>
      <c r="G1632" s="2">
        <f>'Moving Avg'!F1632</f>
        <v>46.840080000000015</v>
      </c>
      <c r="H1632" s="2">
        <f>'Moving Avg'!G1632</f>
        <v>46.746251999999956</v>
      </c>
      <c r="I1632" s="2">
        <f>'Moving Avg'!H1632</f>
        <v>46.205387999999914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</row>
    <row r="1633" spans="1:12" ht="13.5" x14ac:dyDescent="0.25">
      <c r="A1633" s="3">
        <f>RSI!A1633</f>
        <v>44390</v>
      </c>
      <c r="B1633" s="2">
        <f>RSI!B1633</f>
        <v>46.217300000000002</v>
      </c>
      <c r="C1633" s="2">
        <f>RSI!I1633</f>
        <v>25.237702537859207</v>
      </c>
      <c r="D1633" s="2">
        <f>MACD!E1633</f>
        <v>0.52604149211067153</v>
      </c>
      <c r="E1633" s="2">
        <f>MACD!F1633</f>
        <v>0.57493716293939834</v>
      </c>
      <c r="F1633" s="2">
        <f>'Moving Avg'!D1633</f>
        <v>46.217300000000002</v>
      </c>
      <c r="G1633" s="2">
        <f>'Moving Avg'!F1633</f>
        <v>46.770860000000013</v>
      </c>
      <c r="H1633" s="2">
        <f>'Moving Avg'!G1633</f>
        <v>46.746291999999954</v>
      </c>
      <c r="I1633" s="2">
        <f>'Moving Avg'!H1633</f>
        <v>46.20939299999992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</row>
    <row r="1634" spans="1:12" ht="13.5" x14ac:dyDescent="0.25">
      <c r="A1634" s="3">
        <f>RSI!A1634</f>
        <v>44391</v>
      </c>
      <c r="B1634" s="2">
        <f>RSI!B1634</f>
        <v>46.217300000000002</v>
      </c>
      <c r="C1634" s="2">
        <f>RSI!I1634</f>
        <v>25.237702537859207</v>
      </c>
      <c r="D1634" s="2">
        <f>MACD!E1634</f>
        <v>0.41143218818604765</v>
      </c>
      <c r="E1634" s="2">
        <f>MACD!F1634</f>
        <v>0.5422361679887282</v>
      </c>
      <c r="F1634" s="2">
        <f>'Moving Avg'!D1634</f>
        <v>46.217300000000002</v>
      </c>
      <c r="G1634" s="2">
        <f>'Moving Avg'!F1634</f>
        <v>46.701640000000012</v>
      </c>
      <c r="H1634" s="2">
        <f>'Moving Avg'!G1634</f>
        <v>46.746331999999967</v>
      </c>
      <c r="I1634" s="2">
        <f>'Moving Avg'!H1634</f>
        <v>46.213397999999927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</row>
    <row r="1635" spans="1:12" ht="13.5" x14ac:dyDescent="0.25">
      <c r="A1635" s="3">
        <f>RSI!A1635</f>
        <v>44392</v>
      </c>
      <c r="B1635" s="2">
        <f>RSI!B1635</f>
        <v>46.217300000000002</v>
      </c>
      <c r="C1635" s="2">
        <f>RSI!I1635</f>
        <v>25.237702537859207</v>
      </c>
      <c r="D1635" s="2">
        <f>MACD!E1635</f>
        <v>0.31694988809483959</v>
      </c>
      <c r="E1635" s="2">
        <f>MACD!F1635</f>
        <v>0.49717891200995051</v>
      </c>
      <c r="F1635" s="2">
        <f>'Moving Avg'!D1635</f>
        <v>46.217300000000002</v>
      </c>
      <c r="G1635" s="2">
        <f>'Moving Avg'!F1635</f>
        <v>46.63242000000001</v>
      </c>
      <c r="H1635" s="2">
        <f>'Moving Avg'!G1635</f>
        <v>46.746371999999965</v>
      </c>
      <c r="I1635" s="2">
        <f>'Moving Avg'!H1635</f>
        <v>46.217402999999933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46.217300000000002</v>
      </c>
      <c r="C1636" s="2">
        <f>RSI!I1636</f>
        <v>25.237702537859207</v>
      </c>
      <c r="D1636" s="2">
        <f>MACD!E1636</f>
        <v>0.23931332946958861</v>
      </c>
      <c r="E1636" s="2">
        <f>MACD!F1636</f>
        <v>0.44560579550187818</v>
      </c>
      <c r="F1636" s="2">
        <f>'Moving Avg'!D1636</f>
        <v>46.217300000000002</v>
      </c>
      <c r="G1636" s="2">
        <f>'Moving Avg'!F1636</f>
        <v>46.563200000000009</v>
      </c>
      <c r="H1636" s="2">
        <f>'Moving Avg'!G1636</f>
        <v>46.746411999999964</v>
      </c>
      <c r="I1636" s="2">
        <f>'Moving Avg'!H1636</f>
        <v>46.22140799999994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46.217300000000002</v>
      </c>
      <c r="C1637" s="2">
        <f>RSI!I1637</f>
        <v>25.237702537859207</v>
      </c>
      <c r="D1637" s="2">
        <f>MACD!E1637</f>
        <v>0.17575974844445597</v>
      </c>
      <c r="E1637" s="2">
        <f>MACD!F1637</f>
        <v>0.39163658609039376</v>
      </c>
      <c r="F1637" s="2">
        <f>'Moving Avg'!D1637</f>
        <v>46.217300000000002</v>
      </c>
      <c r="G1637" s="2">
        <f>'Moving Avg'!F1637</f>
        <v>46.493980000000015</v>
      </c>
      <c r="H1637" s="2">
        <f>'Moving Avg'!G1637</f>
        <v>46.746451999999969</v>
      </c>
      <c r="I1637" s="2">
        <f>'Moving Avg'!H1637</f>
        <v>46.225412999999946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46.217300000000002</v>
      </c>
      <c r="C1638" s="2">
        <f>RSI!I1638</f>
        <v>25.237702537859207</v>
      </c>
      <c r="D1638" s="2">
        <f>MACD!E1638</f>
        <v>0.12396409666187225</v>
      </c>
      <c r="E1638" s="2">
        <f>MACD!F1638</f>
        <v>0.33810208820468945</v>
      </c>
      <c r="F1638" s="2">
        <f>'Moving Avg'!D1638</f>
        <v>46.217300000000002</v>
      </c>
      <c r="G1638" s="2">
        <f>'Moving Avg'!F1638</f>
        <v>46.424760000000013</v>
      </c>
      <c r="H1638" s="2">
        <f>'Moving Avg'!G1638</f>
        <v>46.746491999999968</v>
      </c>
      <c r="I1638" s="2">
        <f>'Moving Avg'!H1638</f>
        <v>46.22973149999995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</row>
    <row r="1639" spans="1:12" ht="13.5" x14ac:dyDescent="0.25">
      <c r="A1639" s="3">
        <f>RSI!A1639</f>
        <v>44400</v>
      </c>
      <c r="B1639" s="2">
        <f>RSI!B1639</f>
        <v>46.217300000000002</v>
      </c>
      <c r="C1639" s="2">
        <f>RSI!I1639</f>
        <v>25.237702537859207</v>
      </c>
      <c r="D1639" s="2">
        <f>MACD!E1639</f>
        <v>8.1970761542613957E-2</v>
      </c>
      <c r="E1639" s="2">
        <f>MACD!F1639</f>
        <v>0.28687582287227437</v>
      </c>
      <c r="F1639" s="2">
        <f>'Moving Avg'!D1639</f>
        <v>46.217300000000002</v>
      </c>
      <c r="G1639" s="2">
        <f>'Moving Avg'!F1639</f>
        <v>46.355540000000012</v>
      </c>
      <c r="H1639" s="2">
        <f>'Moving Avg'!G1639</f>
        <v>46.746531999999981</v>
      </c>
      <c r="I1639" s="2">
        <f>'Moving Avg'!H1639</f>
        <v>46.234049999999954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44403</v>
      </c>
      <c r="B1640" s="2">
        <f>RSI!B1640</f>
        <v>46.217300000000002</v>
      </c>
      <c r="C1640" s="2">
        <f>RSI!I1640</f>
        <v>25.237702537859207</v>
      </c>
      <c r="D1640" s="2">
        <f>MACD!E1640</f>
        <v>4.8135860676609354E-2</v>
      </c>
      <c r="E1640" s="2">
        <f>MACD!F1640</f>
        <v>0.2391278304331414</v>
      </c>
      <c r="F1640" s="2">
        <f>'Moving Avg'!D1640</f>
        <v>46.217300000000002</v>
      </c>
      <c r="G1640" s="2">
        <f>'Moving Avg'!F1640</f>
        <v>46.286320000000018</v>
      </c>
      <c r="H1640" s="2">
        <f>'Moving Avg'!G1640</f>
        <v>46.746571999999979</v>
      </c>
      <c r="I1640" s="2">
        <f>'Moving Avg'!H1640</f>
        <v>46.238368499999957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</row>
    <row r="1641" spans="1:12" ht="13.5" x14ac:dyDescent="0.25">
      <c r="A1641" s="3">
        <f>RSI!A1641</f>
        <v>44404</v>
      </c>
      <c r="B1641" s="2">
        <f>RSI!B1641</f>
        <v>46.217300000000002</v>
      </c>
      <c r="C1641" s="2">
        <f>RSI!I1641</f>
        <v>25.237702537859207</v>
      </c>
      <c r="D1641" s="2">
        <f>MACD!E1641</f>
        <v>2.1078478394969125E-2</v>
      </c>
      <c r="E1641" s="2">
        <f>MACD!F1641</f>
        <v>0.19551796002550695</v>
      </c>
      <c r="F1641" s="2">
        <f>'Moving Avg'!D1641</f>
        <v>46.217300000000002</v>
      </c>
      <c r="G1641" s="2">
        <f>'Moving Avg'!F1641</f>
        <v>46.217100000000016</v>
      </c>
      <c r="H1641" s="2">
        <f>'Moving Avg'!G1641</f>
        <v>46.746611999999978</v>
      </c>
      <c r="I1641" s="2">
        <f>'Moving Avg'!H1641</f>
        <v>46.244253499999971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46.217300000000002</v>
      </c>
      <c r="C1642" s="2">
        <f>RSI!I1642</f>
        <v>25.237702537859207</v>
      </c>
      <c r="D1642" s="2">
        <f>MACD!E1642</f>
        <v>-3.6053596694074486E-4</v>
      </c>
      <c r="E1642" s="2">
        <f>MACD!F1642</f>
        <v>0.15634226082701741</v>
      </c>
      <c r="F1642" s="2">
        <f>'Moving Avg'!D1642</f>
        <v>46.217300000000002</v>
      </c>
      <c r="G1642" s="2">
        <f>'Moving Avg'!F1642</f>
        <v>46.217200000000012</v>
      </c>
      <c r="H1642" s="2">
        <f>'Moving Avg'!G1642</f>
        <v>46.746651999999983</v>
      </c>
      <c r="I1642" s="2">
        <f>'Moving Avg'!H1642</f>
        <v>46.250138499999977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</row>
    <row r="1643" spans="1:12" ht="13.5" x14ac:dyDescent="0.25">
      <c r="A1643" s="3">
        <f>RSI!A1643</f>
        <v>44406</v>
      </c>
      <c r="B1643" s="2">
        <f>RSI!B1643</f>
        <v>46.217300000000002</v>
      </c>
      <c r="C1643" s="2">
        <f>RSI!I1643</f>
        <v>25.237702537859207</v>
      </c>
      <c r="D1643" s="2">
        <f>MACD!E1643</f>
        <v>-1.7153375869099818E-2</v>
      </c>
      <c r="E1643" s="2">
        <f>MACD!F1643</f>
        <v>0.12164313348779397</v>
      </c>
      <c r="F1643" s="2">
        <f>'Moving Avg'!D1643</f>
        <v>46.217300000000002</v>
      </c>
      <c r="G1643" s="2">
        <f>'Moving Avg'!F1643</f>
        <v>46.217300000000016</v>
      </c>
      <c r="H1643" s="2">
        <f>'Moving Avg'!G1643</f>
        <v>46.746691999999982</v>
      </c>
      <c r="I1643" s="2">
        <f>'Moving Avg'!H1643</f>
        <v>46.256023499999984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</row>
    <row r="1644" spans="1:12" ht="13.5" x14ac:dyDescent="0.25">
      <c r="A1644" s="3">
        <f>RSI!A1644</f>
        <v>44407</v>
      </c>
      <c r="B1644" s="2">
        <f>RSI!B1644</f>
        <v>46.217300000000002</v>
      </c>
      <c r="C1644" s="2">
        <f>RSI!I1644</f>
        <v>25.237702537859207</v>
      </c>
      <c r="D1644" s="2">
        <f>MACD!E1644</f>
        <v>-3.0114679201346917E-2</v>
      </c>
      <c r="E1644" s="2">
        <f>MACD!F1644</f>
        <v>9.1291570949965789E-2</v>
      </c>
      <c r="F1644" s="2">
        <f>'Moving Avg'!D1644</f>
        <v>46.217300000000002</v>
      </c>
      <c r="G1644" s="2">
        <f>'Moving Avg'!F1644</f>
        <v>46.217300000000016</v>
      </c>
      <c r="H1644" s="2">
        <f>'Moving Avg'!G1644</f>
        <v>46.74673199999998</v>
      </c>
      <c r="I1644" s="2">
        <f>'Moving Avg'!H1644</f>
        <v>46.26190849999999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</row>
    <row r="1645" spans="1:12" ht="13.5" x14ac:dyDescent="0.25">
      <c r="A1645" s="3">
        <f>RSI!A1645</f>
        <v>44410</v>
      </c>
      <c r="B1645" s="2">
        <f>RSI!B1645</f>
        <v>46.217300000000002</v>
      </c>
      <c r="C1645" s="2">
        <f>RSI!I1645</f>
        <v>25.237702537859207</v>
      </c>
      <c r="D1645" s="2">
        <f>MACD!E1645</f>
        <v>-3.9926359257073329E-2</v>
      </c>
      <c r="E1645" s="2">
        <f>MACD!F1645</f>
        <v>6.5047984908557968E-2</v>
      </c>
      <c r="F1645" s="2">
        <f>'Moving Avg'!D1645</f>
        <v>46.217300000000002</v>
      </c>
      <c r="G1645" s="2">
        <f>'Moving Avg'!F1645</f>
        <v>46.217300000000016</v>
      </c>
      <c r="H1645" s="2">
        <f>'Moving Avg'!G1645</f>
        <v>46.746771999999993</v>
      </c>
      <c r="I1645" s="2">
        <f>'Moving Avg'!H1645</f>
        <v>46.267793499999989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</row>
    <row r="1646" spans="1:12" ht="13.5" x14ac:dyDescent="0.25">
      <c r="A1646" s="3">
        <f>RSI!A1646</f>
        <v>44411</v>
      </c>
      <c r="B1646" s="2">
        <f>RSI!B1646</f>
        <v>46.217300000000002</v>
      </c>
      <c r="C1646" s="2">
        <f>RSI!I1646</f>
        <v>25.237702537859207</v>
      </c>
      <c r="D1646" s="2">
        <f>MACD!E1646</f>
        <v>-4.7158571730854248E-2</v>
      </c>
      <c r="E1646" s="2">
        <f>MACD!F1646</f>
        <v>4.2606673580675526E-2</v>
      </c>
      <c r="F1646" s="2">
        <f>'Moving Avg'!D1646</f>
        <v>46.217300000000002</v>
      </c>
      <c r="G1646" s="2">
        <f>'Moving Avg'!F1646</f>
        <v>46.217300000000016</v>
      </c>
      <c r="H1646" s="2">
        <f>'Moving Avg'!G1646</f>
        <v>46.746811999999991</v>
      </c>
      <c r="I1646" s="2">
        <f>'Moving Avg'!H1646</f>
        <v>46.271798499999989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</row>
    <row r="1647" spans="1:12" ht="13.5" x14ac:dyDescent="0.25">
      <c r="A1647" s="3">
        <f>RSI!A1647</f>
        <v>44412</v>
      </c>
      <c r="B1647" s="2">
        <f>RSI!B1647</f>
        <v>46.217300000000002</v>
      </c>
      <c r="C1647" s="2">
        <f>RSI!I1647</f>
        <v>25.237702537859207</v>
      </c>
      <c r="D1647" s="2">
        <f>MACD!E1647</f>
        <v>-5.2287415444148166E-2</v>
      </c>
      <c r="E1647" s="2">
        <f>MACD!F1647</f>
        <v>2.362785577571079E-2</v>
      </c>
      <c r="F1647" s="2">
        <f>'Moving Avg'!D1647</f>
        <v>46.217300000000002</v>
      </c>
      <c r="G1647" s="2">
        <f>'Moving Avg'!F1647</f>
        <v>46.217300000000016</v>
      </c>
      <c r="H1647" s="2">
        <f>'Moving Avg'!G1647</f>
        <v>46.74685199999999</v>
      </c>
      <c r="I1647" s="2">
        <f>'Moving Avg'!H1647</f>
        <v>46.275803499999995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44413</v>
      </c>
      <c r="B1648" s="2">
        <f>RSI!B1648</f>
        <v>46.217300000000002</v>
      </c>
      <c r="C1648" s="2">
        <f>RSI!I1648</f>
        <v>25.237702537859207</v>
      </c>
      <c r="D1648" s="2">
        <f>MACD!E1648</f>
        <v>-5.5709872308476349E-2</v>
      </c>
      <c r="E1648" s="2">
        <f>MACD!F1648</f>
        <v>7.7603101588733618E-3</v>
      </c>
      <c r="F1648" s="2">
        <f>'Moving Avg'!D1648</f>
        <v>46.217300000000002</v>
      </c>
      <c r="G1648" s="2">
        <f>'Moving Avg'!F1648</f>
        <v>46.217300000000016</v>
      </c>
      <c r="H1648" s="2">
        <f>'Moving Avg'!G1648</f>
        <v>46.746891999999995</v>
      </c>
      <c r="I1648" s="2">
        <f>'Moving Avg'!H1648</f>
        <v>46.279808499999987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</row>
    <row r="1649" spans="1:12" ht="13.5" x14ac:dyDescent="0.25">
      <c r="A1649" s="3">
        <f>RSI!A1649</f>
        <v>44414</v>
      </c>
      <c r="B1649" s="2">
        <f>RSI!B1649</f>
        <v>46.217300000000002</v>
      </c>
      <c r="C1649" s="2">
        <f>RSI!I1649</f>
        <v>25.237702537859207</v>
      </c>
      <c r="D1649" s="2">
        <f>MACD!E1649</f>
        <v>-5.7756414041968185E-2</v>
      </c>
      <c r="E1649" s="2">
        <f>MACD!F1649</f>
        <v>-5.3430346812949484E-3</v>
      </c>
      <c r="F1649" s="2">
        <f>'Moving Avg'!D1649</f>
        <v>46.217300000000002</v>
      </c>
      <c r="G1649" s="2">
        <f>'Moving Avg'!F1649</f>
        <v>46.217300000000016</v>
      </c>
      <c r="H1649" s="2">
        <f>'Moving Avg'!G1649</f>
        <v>46.746931999999994</v>
      </c>
      <c r="I1649" s="2">
        <f>'Moving Avg'!H1649</f>
        <v>46.283813499999994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</row>
    <row r="1650" spans="1:12" ht="13.5" x14ac:dyDescent="0.25">
      <c r="A1650" s="3">
        <f>RSI!A1650</f>
        <v>44417</v>
      </c>
      <c r="B1650" s="2">
        <f>RSI!B1650</f>
        <v>46.217300000000002</v>
      </c>
      <c r="C1650" s="2">
        <f>RSI!I1650</f>
        <v>25.237702537859207</v>
      </c>
      <c r="D1650" s="2">
        <f>MACD!E1650</f>
        <v>-5.8701637177414057E-2</v>
      </c>
      <c r="E1650" s="2">
        <f>MACD!F1650</f>
        <v>-1.6014755180518772E-2</v>
      </c>
      <c r="F1650" s="2">
        <f>'Moving Avg'!D1650</f>
        <v>46.217300000000002</v>
      </c>
      <c r="G1650" s="2">
        <f>'Moving Avg'!F1650</f>
        <v>46.217300000000016</v>
      </c>
      <c r="H1650" s="2">
        <f>'Moving Avg'!G1650</f>
        <v>46.746815999999995</v>
      </c>
      <c r="I1650" s="2">
        <f>'Moving Avg'!H1650</f>
        <v>46.287818499999993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46.217300000000002</v>
      </c>
      <c r="C1651" s="2">
        <f>RSI!I1651</f>
        <v>25.237702537859207</v>
      </c>
      <c r="D1651" s="2">
        <f>MACD!E1651</f>
        <v>-5.8773232087780514E-2</v>
      </c>
      <c r="E1651" s="2">
        <f>MACD!F1651</f>
        <v>-2.4566450561971119E-2</v>
      </c>
      <c r="F1651" s="2">
        <f>'Moving Avg'!D1651</f>
        <v>46.217300000000002</v>
      </c>
      <c r="G1651" s="2">
        <f>'Moving Avg'!F1651</f>
        <v>46.217300000000016</v>
      </c>
      <c r="H1651" s="2">
        <f>'Moving Avg'!G1651</f>
        <v>46.731189999999991</v>
      </c>
      <c r="I1651" s="2">
        <f>'Moving Avg'!H1651</f>
        <v>46.2918235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46.217300000000002</v>
      </c>
      <c r="C1652" s="2">
        <f>RSI!I1652</f>
        <v>25.237702537859207</v>
      </c>
      <c r="D1652" s="2">
        <f>MACD!E1652</f>
        <v>-5.8159544543620711E-2</v>
      </c>
      <c r="E1652" s="2">
        <f>MACD!F1652</f>
        <v>-3.128506935830104E-2</v>
      </c>
      <c r="F1652" s="2">
        <f>'Moving Avg'!D1652</f>
        <v>46.217300000000002</v>
      </c>
      <c r="G1652" s="2">
        <f>'Moving Avg'!F1652</f>
        <v>46.217300000000016</v>
      </c>
      <c r="H1652" s="2">
        <f>'Moving Avg'!G1652</f>
        <v>46.715563999999986</v>
      </c>
      <c r="I1652" s="2">
        <f>'Moving Avg'!H1652</f>
        <v>46.295828499999999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46.217300000000002</v>
      </c>
      <c r="C1653" s="2">
        <f>RSI!I1653</f>
        <v>25.237702537859207</v>
      </c>
      <c r="D1653" s="2">
        <f>MACD!E1653</f>
        <v>-5.7015948381746284E-2</v>
      </c>
      <c r="E1653" s="2">
        <f>MACD!F1653</f>
        <v>-3.6431245162990088E-2</v>
      </c>
      <c r="F1653" s="2">
        <f>'Moving Avg'!D1653</f>
        <v>46.217300000000002</v>
      </c>
      <c r="G1653" s="2">
        <f>'Moving Avg'!F1653</f>
        <v>46.217300000000016</v>
      </c>
      <c r="H1653" s="2">
        <f>'Moving Avg'!G1653</f>
        <v>46.715603999999985</v>
      </c>
      <c r="I1653" s="2">
        <f>'Moving Avg'!H1653</f>
        <v>46.299833499999998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46.217300000000002</v>
      </c>
      <c r="C1654" s="2">
        <f>RSI!I1654</f>
        <v>25.237702537859207</v>
      </c>
      <c r="D1654" s="2">
        <f>MACD!E1654</f>
        <v>-5.5470214085332259E-2</v>
      </c>
      <c r="E1654" s="2">
        <f>MACD!F1654</f>
        <v>-4.0239038947458526E-2</v>
      </c>
      <c r="F1654" s="2">
        <f>'Moving Avg'!D1654</f>
        <v>46.217300000000002</v>
      </c>
      <c r="G1654" s="2">
        <f>'Moving Avg'!F1654</f>
        <v>46.217300000000016</v>
      </c>
      <c r="H1654" s="2">
        <f>'Moving Avg'!G1654</f>
        <v>46.687915999999987</v>
      </c>
      <c r="I1654" s="2">
        <f>'Moving Avg'!H1654</f>
        <v>46.303838500000005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46.217300000000002</v>
      </c>
      <c r="C1655" s="2">
        <f>RSI!I1655</f>
        <v>25.237702537859207</v>
      </c>
      <c r="D1655" s="2">
        <f>MACD!E1655</f>
        <v>-5.3627029504539792E-2</v>
      </c>
      <c r="E1655" s="2">
        <f>MACD!F1655</f>
        <v>-4.2916637058874781E-2</v>
      </c>
      <c r="F1655" s="2">
        <f>'Moving Avg'!D1655</f>
        <v>46.217300000000002</v>
      </c>
      <c r="G1655" s="2">
        <f>'Moving Avg'!F1655</f>
        <v>46.217300000000016</v>
      </c>
      <c r="H1655" s="2">
        <f>'Moving Avg'!G1655</f>
        <v>46.660227999999989</v>
      </c>
      <c r="I1655" s="2">
        <f>'Moving Avg'!H1655</f>
        <v>46.307843499999997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44427</v>
      </c>
      <c r="B1656" s="2">
        <f>RSI!B1656</f>
        <v>46.217300000000002</v>
      </c>
      <c r="C1656" s="2">
        <f>RSI!I1656</f>
        <v>25.237702537859192</v>
      </c>
      <c r="D1656" s="2">
        <f>MACD!E1656</f>
        <v>-5.157180478165202E-2</v>
      </c>
      <c r="E1656" s="2">
        <f>MACD!F1656</f>
        <v>-4.464767060343023E-2</v>
      </c>
      <c r="F1656" s="2">
        <f>'Moving Avg'!D1656</f>
        <v>46.217300000000002</v>
      </c>
      <c r="G1656" s="2">
        <f>'Moving Avg'!F1656</f>
        <v>46.217300000000016</v>
      </c>
      <c r="H1656" s="2">
        <f>'Moving Avg'!G1656</f>
        <v>46.632539999999992</v>
      </c>
      <c r="I1656" s="2">
        <f>'Moving Avg'!H1656</f>
        <v>46.311848499999996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44428</v>
      </c>
      <c r="B1657" s="2">
        <f>RSI!B1657</f>
        <v>46.217300000000002</v>
      </c>
      <c r="C1657" s="2">
        <f>RSI!I1657</f>
        <v>25.237702537859207</v>
      </c>
      <c r="D1657" s="2">
        <f>MACD!E1657</f>
        <v>-4.9373873106659971E-2</v>
      </c>
      <c r="E1657" s="2">
        <f>MACD!F1657</f>
        <v>-4.5592911104076178E-2</v>
      </c>
      <c r="F1657" s="2">
        <f>'Moving Avg'!D1657</f>
        <v>46.217300000000002</v>
      </c>
      <c r="G1657" s="2">
        <f>'Moving Avg'!F1657</f>
        <v>46.217300000000016</v>
      </c>
      <c r="H1657" s="2">
        <f>'Moving Avg'!G1657</f>
        <v>46.60485199999998</v>
      </c>
      <c r="I1657" s="2">
        <f>'Moving Avg'!H1657</f>
        <v>46.315853499999996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</row>
    <row r="1658" spans="1:12" ht="13.5" x14ac:dyDescent="0.25">
      <c r="A1658" s="3">
        <f>RSI!A1658</f>
        <v>44431</v>
      </c>
      <c r="B1658" s="2">
        <f>RSI!B1658</f>
        <v>46.217300000000002</v>
      </c>
      <c r="C1658" s="2">
        <f>RSI!I1658</f>
        <v>25.237702537859207</v>
      </c>
      <c r="D1658" s="2">
        <f>MACD!E1658</f>
        <v>-4.7089181644977884E-2</v>
      </c>
      <c r="E1658" s="2">
        <f>MACD!F1658</f>
        <v>-4.5892165212256524E-2</v>
      </c>
      <c r="F1658" s="2">
        <f>'Moving Avg'!D1658</f>
        <v>46.217300000000002</v>
      </c>
      <c r="G1658" s="2">
        <f>'Moving Avg'!F1658</f>
        <v>46.217300000000016</v>
      </c>
      <c r="H1658" s="2">
        <f>'Moving Avg'!G1658</f>
        <v>46.577163999999982</v>
      </c>
      <c r="I1658" s="2">
        <f>'Moving Avg'!H1658</f>
        <v>46.319858500000002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44432</v>
      </c>
      <c r="B1659" s="2">
        <f>RSI!B1659</f>
        <v>46.217300000000002</v>
      </c>
      <c r="C1659" s="2">
        <f>RSI!I1659</f>
        <v>25.237702537859207</v>
      </c>
      <c r="D1659" s="2">
        <f>MACD!E1659</f>
        <v>-4.4762552361383712E-2</v>
      </c>
      <c r="E1659" s="2">
        <f>MACD!F1659</f>
        <v>-4.566624264208196E-2</v>
      </c>
      <c r="F1659" s="2">
        <f>'Moving Avg'!D1659</f>
        <v>46.217300000000002</v>
      </c>
      <c r="G1659" s="2">
        <f>'Moving Avg'!F1659</f>
        <v>46.217300000000016</v>
      </c>
      <c r="H1659" s="2">
        <f>'Moving Avg'!G1659</f>
        <v>46.549475999999984</v>
      </c>
      <c r="I1659" s="2">
        <f>'Moving Avg'!H1659</f>
        <v>46.323863499999995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44433</v>
      </c>
      <c r="B1660" s="2">
        <f>RSI!B1660</f>
        <v>46.217300000000002</v>
      </c>
      <c r="C1660" s="2">
        <f>RSI!I1660</f>
        <v>25.237702537859207</v>
      </c>
      <c r="D1660" s="2">
        <f>MACD!E1660</f>
        <v>-4.2429580103735987E-2</v>
      </c>
      <c r="E1660" s="2">
        <f>MACD!F1660</f>
        <v>-4.5018910134412768E-2</v>
      </c>
      <c r="F1660" s="2">
        <f>'Moving Avg'!D1660</f>
        <v>46.217300000000002</v>
      </c>
      <c r="G1660" s="2">
        <f>'Moving Avg'!F1660</f>
        <v>46.217300000000016</v>
      </c>
      <c r="H1660" s="2">
        <f>'Moving Avg'!G1660</f>
        <v>46.521787999999987</v>
      </c>
      <c r="I1660" s="2">
        <f>'Moving Avg'!H1660</f>
        <v>46.327868499999994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44434</v>
      </c>
      <c r="B1661" s="2">
        <f>RSI!B1661</f>
        <v>46.217300000000002</v>
      </c>
      <c r="C1661" s="2">
        <f>RSI!I1661</f>
        <v>25.237702537859207</v>
      </c>
      <c r="D1661" s="2">
        <f>MACD!E1661</f>
        <v>-4.0118224857955909E-2</v>
      </c>
      <c r="E1661" s="2">
        <f>MACD!F1661</f>
        <v>-4.4038773079121393E-2</v>
      </c>
      <c r="F1661" s="2">
        <f>'Moving Avg'!D1661</f>
        <v>46.217300000000002</v>
      </c>
      <c r="G1661" s="2">
        <f>'Moving Avg'!F1661</f>
        <v>46.217300000000016</v>
      </c>
      <c r="H1661" s="2">
        <f>'Moving Avg'!G1661</f>
        <v>46.494099999999989</v>
      </c>
      <c r="I1661" s="2">
        <f>'Moving Avg'!H1661</f>
        <v>46.3318735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</row>
    <row r="1662" spans="1:12" ht="13.5" x14ac:dyDescent="0.25">
      <c r="A1662" s="3">
        <f>RSI!A1662</f>
        <v>44435</v>
      </c>
      <c r="B1662" s="2">
        <f>RSI!B1662</f>
        <v>46.217300000000002</v>
      </c>
      <c r="C1662" s="2">
        <f>RSI!I1662</f>
        <v>25.237702537859207</v>
      </c>
      <c r="D1662" s="2">
        <f>MACD!E1662</f>
        <v>-3.7850146248210592E-2</v>
      </c>
      <c r="E1662" s="2">
        <f>MACD!F1662</f>
        <v>-4.2801047712939237E-2</v>
      </c>
      <c r="F1662" s="2">
        <f>'Moving Avg'!D1662</f>
        <v>46.217300000000002</v>
      </c>
      <c r="G1662" s="2">
        <f>'Moving Avg'!F1662</f>
        <v>46.217300000000016</v>
      </c>
      <c r="H1662" s="2">
        <f>'Moving Avg'!G1662</f>
        <v>46.466411999999991</v>
      </c>
      <c r="I1662" s="2">
        <f>'Moving Avg'!H1662</f>
        <v>46.3358785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</row>
    <row r="1663" spans="1:12" ht="13.5" x14ac:dyDescent="0.25">
      <c r="A1663" s="3">
        <f>RSI!A1663</f>
        <v>44438</v>
      </c>
      <c r="B1663" s="2">
        <f>RSI!B1663</f>
        <v>46.217300000000002</v>
      </c>
      <c r="C1663" s="2">
        <f>RSI!I1663</f>
        <v>25.237702537859207</v>
      </c>
      <c r="D1663" s="2">
        <f>MACD!E1663</f>
        <v>-3.5641820884471542E-2</v>
      </c>
      <c r="E1663" s="2">
        <f>MACD!F1663</f>
        <v>-4.1369202347245698E-2</v>
      </c>
      <c r="F1663" s="2">
        <f>'Moving Avg'!D1663</f>
        <v>46.217300000000002</v>
      </c>
      <c r="G1663" s="2">
        <f>'Moving Avg'!F1663</f>
        <v>46.217300000000016</v>
      </c>
      <c r="H1663" s="2">
        <f>'Moving Avg'!G1663</f>
        <v>46.438723999999993</v>
      </c>
      <c r="I1663" s="2">
        <f>'Moving Avg'!H1663</f>
        <v>46.339883499999999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</row>
    <row r="1664" spans="1:12" ht="13.5" x14ac:dyDescent="0.25">
      <c r="A1664" s="3">
        <f>RSI!A1664</f>
        <v>44439</v>
      </c>
      <c r="B1664" s="2">
        <f>RSI!B1664</f>
        <v>46.217300000000002</v>
      </c>
      <c r="C1664" s="2">
        <f>RSI!I1664</f>
        <v>25.237702537859207</v>
      </c>
      <c r="D1664" s="2">
        <f>MACD!E1664</f>
        <v>-3.3505476842968562E-2</v>
      </c>
      <c r="E1664" s="2">
        <f>MACD!F1664</f>
        <v>-3.9796457246390277E-2</v>
      </c>
      <c r="F1664" s="2">
        <f>'Moving Avg'!D1664</f>
        <v>46.217300000000002</v>
      </c>
      <c r="G1664" s="2">
        <f>'Moving Avg'!F1664</f>
        <v>46.217300000000016</v>
      </c>
      <c r="H1664" s="2">
        <f>'Moving Avg'!G1664</f>
        <v>46.411035999999996</v>
      </c>
      <c r="I1664" s="2">
        <f>'Moving Avg'!H1664</f>
        <v>46.343888499999991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46.217300000000002</v>
      </c>
      <c r="C1665" s="2">
        <f>RSI!I1665</f>
        <v>25.237702537859207</v>
      </c>
      <c r="D1665" s="2">
        <f>MACD!E1665</f>
        <v>-3.1449874225351948E-2</v>
      </c>
      <c r="E1665" s="2">
        <f>MACD!F1665</f>
        <v>-3.8127140642182616E-2</v>
      </c>
      <c r="F1665" s="2">
        <f>'Moving Avg'!D1665</f>
        <v>46.217300000000002</v>
      </c>
      <c r="G1665" s="2">
        <f>'Moving Avg'!F1665</f>
        <v>46.217300000000016</v>
      </c>
      <c r="H1665" s="2">
        <f>'Moving Avg'!G1665</f>
        <v>46.383347999999998</v>
      </c>
      <c r="I1665" s="2">
        <f>'Moving Avg'!H1665</f>
        <v>46.347893499999998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46.217300000000002</v>
      </c>
      <c r="C1666" s="2">
        <f>RSI!I1666</f>
        <v>25.237702537859192</v>
      </c>
      <c r="D1666" s="2">
        <f>MACD!E1666</f>
        <v>-2.9480956228923105E-2</v>
      </c>
      <c r="E1666" s="2">
        <f>MACD!F1666</f>
        <v>-3.6397903759530718E-2</v>
      </c>
      <c r="F1666" s="2">
        <f>'Moving Avg'!D1666</f>
        <v>46.217300000000002</v>
      </c>
      <c r="G1666" s="2">
        <f>'Moving Avg'!F1666</f>
        <v>46.217300000000016</v>
      </c>
      <c r="H1666" s="2">
        <f>'Moving Avg'!G1666</f>
        <v>46.355659999999986</v>
      </c>
      <c r="I1666" s="2">
        <f>'Moving Avg'!H1666</f>
        <v>46.351898499999997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46.217300000000002</v>
      </c>
      <c r="C1667" s="2">
        <f>RSI!I1667</f>
        <v>25.237702537859192</v>
      </c>
      <c r="D1667" s="2">
        <f>MACD!E1667</f>
        <v>-2.7602391345922683E-2</v>
      </c>
      <c r="E1667" s="2">
        <f>MACD!F1667</f>
        <v>-3.4638801276809114E-2</v>
      </c>
      <c r="F1667" s="2">
        <f>'Moving Avg'!D1667</f>
        <v>46.217300000000002</v>
      </c>
      <c r="G1667" s="2">
        <f>'Moving Avg'!F1667</f>
        <v>46.217300000000016</v>
      </c>
      <c r="H1667" s="2">
        <f>'Moving Avg'!G1667</f>
        <v>46.327971999999988</v>
      </c>
      <c r="I1667" s="2">
        <f>'Moving Avg'!H1667</f>
        <v>46.355903499999997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46.217300000000002</v>
      </c>
      <c r="C1668" s="2">
        <f>RSI!I1668</f>
        <v>25.237702537859192</v>
      </c>
      <c r="D1668" s="2">
        <f>MACD!E1668</f>
        <v>-2.5816024086061873E-2</v>
      </c>
      <c r="E1668" s="2">
        <f>MACD!F1668</f>
        <v>-3.2874245838659666E-2</v>
      </c>
      <c r="F1668" s="2">
        <f>'Moving Avg'!D1668</f>
        <v>46.217300000000002</v>
      </c>
      <c r="G1668" s="2">
        <f>'Moving Avg'!F1668</f>
        <v>46.217300000000016</v>
      </c>
      <c r="H1668" s="2">
        <f>'Moving Avg'!G1668</f>
        <v>46.300283999999991</v>
      </c>
      <c r="I1668" s="2">
        <f>'Moving Avg'!H1668</f>
        <v>46.359908500000003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46.217300000000002</v>
      </c>
      <c r="C1669" s="2">
        <f>RSI!I1669</f>
        <v>25.237702537859192</v>
      </c>
      <c r="D1669" s="2">
        <f>MACD!E1669</f>
        <v>-2.4122248892886944E-2</v>
      </c>
      <c r="E1669" s="2">
        <f>MACD!F1669</f>
        <v>-3.1123846449505121E-2</v>
      </c>
      <c r="F1669" s="2">
        <f>'Moving Avg'!D1669</f>
        <v>46.217300000000002</v>
      </c>
      <c r="G1669" s="2">
        <f>'Moving Avg'!F1669</f>
        <v>46.217300000000016</v>
      </c>
      <c r="H1669" s="2">
        <f>'Moving Avg'!G1669</f>
        <v>46.272595999999993</v>
      </c>
      <c r="I1669" s="2">
        <f>'Moving Avg'!H1669</f>
        <v>46.363913499999995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44447</v>
      </c>
      <c r="B1670" s="2">
        <f>RSI!B1670</f>
        <v>46.217300000000002</v>
      </c>
      <c r="C1670" s="2">
        <f>RSI!I1670</f>
        <v>25.237702537859192</v>
      </c>
      <c r="D1670" s="2">
        <f>MACD!E1670</f>
        <v>-2.2520319623097862E-2</v>
      </c>
      <c r="E1670" s="2">
        <f>MACD!F1670</f>
        <v>-2.940314108422367E-2</v>
      </c>
      <c r="F1670" s="2">
        <f>'Moving Avg'!D1670</f>
        <v>46.217300000000002</v>
      </c>
      <c r="G1670" s="2">
        <f>'Moving Avg'!F1670</f>
        <v>46.217300000000016</v>
      </c>
      <c r="H1670" s="2">
        <f>'Moving Avg'!G1670</f>
        <v>46.244907999999995</v>
      </c>
      <c r="I1670" s="2">
        <f>'Moving Avg'!H1670</f>
        <v>46.367918500000002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</row>
    <row r="1671" spans="1:12" ht="13.5" x14ac:dyDescent="0.25">
      <c r="A1671" s="3">
        <f>RSI!A1671</f>
        <v>44448</v>
      </c>
      <c r="B1671" s="2">
        <f>RSI!B1671</f>
        <v>46.217300000000002</v>
      </c>
      <c r="C1671" s="2">
        <f>RSI!I1671</f>
        <v>25.237702537859192</v>
      </c>
      <c r="D1671" s="2">
        <f>MACD!E1671</f>
        <v>-2.1008605014309012E-2</v>
      </c>
      <c r="E1671" s="2">
        <f>MACD!F1671</f>
        <v>-2.7724233870240741E-2</v>
      </c>
      <c r="F1671" s="2">
        <f>'Moving Avg'!D1671</f>
        <v>46.217300000000002</v>
      </c>
      <c r="G1671" s="2">
        <f>'Moving Avg'!F1671</f>
        <v>46.217300000000016</v>
      </c>
      <c r="H1671" s="2">
        <f>'Moving Avg'!G1671</f>
        <v>46.217219999999998</v>
      </c>
      <c r="I1671" s="2">
        <f>'Moving Avg'!H1671</f>
        <v>46.371923500000001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44449</v>
      </c>
      <c r="B1672" s="2">
        <f>RSI!B1672</f>
        <v>46.217300000000002</v>
      </c>
      <c r="C1672" s="2">
        <f>RSI!I1672</f>
        <v>25.237702537859192</v>
      </c>
      <c r="D1672" s="2">
        <f>MACD!E1672</f>
        <v>-1.9584798924640268E-2</v>
      </c>
      <c r="E1672" s="2">
        <f>MACD!F1672</f>
        <v>-2.6096346881120648E-2</v>
      </c>
      <c r="F1672" s="2">
        <f>'Moving Avg'!D1672</f>
        <v>46.217300000000002</v>
      </c>
      <c r="G1672" s="2">
        <f>'Moving Avg'!F1672</f>
        <v>46.217300000000016</v>
      </c>
      <c r="H1672" s="2">
        <f>'Moving Avg'!G1672</f>
        <v>46.217259999999996</v>
      </c>
      <c r="I1672" s="2">
        <f>'Moving Avg'!H1672</f>
        <v>46.371933500000004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</row>
    <row r="1673" spans="1:12" ht="13.5" x14ac:dyDescent="0.25">
      <c r="A1673" s="3">
        <f>RSI!A1673</f>
        <v>44452</v>
      </c>
      <c r="B1673" s="2">
        <f>RSI!B1673</f>
        <v>46.217300000000002</v>
      </c>
      <c r="C1673" s="2">
        <f>RSI!I1673</f>
        <v>25.237702537859192</v>
      </c>
      <c r="D1673" s="2">
        <f>MACD!E1673</f>
        <v>-1.8246092741286191E-2</v>
      </c>
      <c r="E1673" s="2">
        <f>MACD!F1673</f>
        <v>-2.4526296053153759E-2</v>
      </c>
      <c r="F1673" s="2">
        <f>'Moving Avg'!D1673</f>
        <v>46.217300000000002</v>
      </c>
      <c r="G1673" s="2">
        <f>'Moving Avg'!F1673</f>
        <v>46.217300000000016</v>
      </c>
      <c r="H1673" s="2">
        <f>'Moving Avg'!G1673</f>
        <v>46.217299999999994</v>
      </c>
      <c r="I1673" s="2">
        <f>'Moving Avg'!H1673</f>
        <v>46.371943500000008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</row>
    <row r="1674" spans="1:12" ht="13.5" x14ac:dyDescent="0.25">
      <c r="A1674" s="3">
        <f>RSI!A1674</f>
        <v>44453</v>
      </c>
      <c r="B1674" s="2">
        <f>RSI!B1674</f>
        <v>46.217300000000002</v>
      </c>
      <c r="C1674" s="2">
        <f>RSI!I1674</f>
        <v>25.237702537859192</v>
      </c>
      <c r="D1674" s="2">
        <f>MACD!E1674</f>
        <v>-1.6989316184627512E-2</v>
      </c>
      <c r="E1674" s="2">
        <f>MACD!F1674</f>
        <v>-2.3018900079448512E-2</v>
      </c>
      <c r="F1674" s="2">
        <f>'Moving Avg'!D1674</f>
        <v>46.217300000000002</v>
      </c>
      <c r="G1674" s="2">
        <f>'Moving Avg'!F1674</f>
        <v>46.217300000000016</v>
      </c>
      <c r="H1674" s="2">
        <f>'Moving Avg'!G1674</f>
        <v>46.217299999999994</v>
      </c>
      <c r="I1674" s="2">
        <f>'Moving Avg'!H1674</f>
        <v>46.371953500000011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</row>
    <row r="1675" spans="1:12" ht="13.5" x14ac:dyDescent="0.25">
      <c r="A1675" s="3">
        <f>RSI!A1675</f>
        <v>44454</v>
      </c>
      <c r="B1675" s="2">
        <f>RSI!B1675</f>
        <v>46.217300000000002</v>
      </c>
      <c r="C1675" s="2">
        <f>RSI!I1675</f>
        <v>25.237702537859192</v>
      </c>
      <c r="D1675" s="2">
        <f>MACD!E1675</f>
        <v>-1.5811051746389637E-2</v>
      </c>
      <c r="E1675" s="2">
        <f>MACD!F1675</f>
        <v>-2.1577330412836739E-2</v>
      </c>
      <c r="F1675" s="2">
        <f>'Moving Avg'!D1675</f>
        <v>46.217300000000002</v>
      </c>
      <c r="G1675" s="2">
        <f>'Moving Avg'!F1675</f>
        <v>46.217300000000016</v>
      </c>
      <c r="H1675" s="2">
        <f>'Moving Avg'!G1675</f>
        <v>46.217299999999994</v>
      </c>
      <c r="I1675" s="2">
        <f>'Moving Avg'!H1675</f>
        <v>46.371963500000014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46.217300000000002</v>
      </c>
      <c r="C1676" s="2">
        <f>RSI!I1676</f>
        <v>25.237702537859192</v>
      </c>
      <c r="D1676" s="2">
        <f>MACD!E1676</f>
        <v>-1.470772716661628E-2</v>
      </c>
      <c r="E1676" s="2">
        <f>MACD!F1676</f>
        <v>-2.0203409763592649E-2</v>
      </c>
      <c r="F1676" s="2">
        <f>'Moving Avg'!D1676</f>
        <v>46.217300000000002</v>
      </c>
      <c r="G1676" s="2">
        <f>'Moving Avg'!F1676</f>
        <v>46.217300000000016</v>
      </c>
      <c r="H1676" s="2">
        <f>'Moving Avg'!G1676</f>
        <v>46.217299999999994</v>
      </c>
      <c r="I1676" s="2">
        <f>'Moving Avg'!H1676</f>
        <v>46.371973500000024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</row>
    <row r="1677" spans="1:12" ht="13.5" x14ac:dyDescent="0.25">
      <c r="A1677" s="3">
        <f>RSI!A1677</f>
        <v>44456</v>
      </c>
      <c r="B1677" s="2">
        <f>RSI!B1677</f>
        <v>46.217300000000002</v>
      </c>
      <c r="C1677" s="2">
        <f>RSI!I1677</f>
        <v>25.237702537859192</v>
      </c>
      <c r="D1677" s="2">
        <f>MACD!E1677</f>
        <v>-1.3675689650654022E-2</v>
      </c>
      <c r="E1677" s="2">
        <f>MACD!F1677</f>
        <v>-1.8897865741004924E-2</v>
      </c>
      <c r="F1677" s="2">
        <f>'Moving Avg'!D1677</f>
        <v>46.217300000000002</v>
      </c>
      <c r="G1677" s="2">
        <f>'Moving Avg'!F1677</f>
        <v>46.217300000000016</v>
      </c>
      <c r="H1677" s="2">
        <f>'Moving Avg'!G1677</f>
        <v>46.217299999999994</v>
      </c>
      <c r="I1677" s="2">
        <f>'Moving Avg'!H1677</f>
        <v>46.371983500000027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</row>
    <row r="1678" spans="1:12" ht="13.5" x14ac:dyDescent="0.25">
      <c r="A1678" s="3">
        <f>RSI!A1678</f>
        <v>44459</v>
      </c>
      <c r="B1678" s="2">
        <f>RSI!B1678</f>
        <v>46.217300000000002</v>
      </c>
      <c r="C1678" s="2">
        <f>RSI!I1678</f>
        <v>25.237702537859207</v>
      </c>
      <c r="D1678" s="2">
        <f>MACD!E1678</f>
        <v>-1.2711264934146982E-2</v>
      </c>
      <c r="E1678" s="2">
        <f>MACD!F1678</f>
        <v>-1.7660545579633338E-2</v>
      </c>
      <c r="F1678" s="2">
        <f>'Moving Avg'!D1678</f>
        <v>46.217300000000002</v>
      </c>
      <c r="G1678" s="2">
        <f>'Moving Avg'!F1678</f>
        <v>46.217300000000016</v>
      </c>
      <c r="H1678" s="2">
        <f>'Moving Avg'!G1678</f>
        <v>46.217299999999994</v>
      </c>
      <c r="I1678" s="2">
        <f>'Moving Avg'!H1678</f>
        <v>46.371993500000023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44460</v>
      </c>
      <c r="B1679" s="2">
        <f>RSI!B1679</f>
        <v>46.217300000000002</v>
      </c>
      <c r="C1679" s="2">
        <f>RSI!I1679</f>
        <v>25.237702537859207</v>
      </c>
      <c r="D1679" s="2">
        <f>MACD!E1679</f>
        <v>-1.1810803803726344E-2</v>
      </c>
      <c r="E1679" s="2">
        <f>MACD!F1679</f>
        <v>-1.6490597224451939E-2</v>
      </c>
      <c r="F1679" s="2">
        <f>'Moving Avg'!D1679</f>
        <v>46.217300000000002</v>
      </c>
      <c r="G1679" s="2">
        <f>'Moving Avg'!F1679</f>
        <v>46.217300000000016</v>
      </c>
      <c r="H1679" s="2">
        <f>'Moving Avg'!G1679</f>
        <v>46.217299999999994</v>
      </c>
      <c r="I1679" s="2">
        <f>'Moving Avg'!H1679</f>
        <v>46.372003500000027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46.217300000000002</v>
      </c>
      <c r="C1680" s="2">
        <f>RSI!I1680</f>
        <v>25.237702537859207</v>
      </c>
      <c r="D1680" s="2">
        <f>MACD!E1680</f>
        <v>-1.0970718259343926E-2</v>
      </c>
      <c r="E1680" s="2">
        <f>MACD!F1680</f>
        <v>-1.5386621431430337E-2</v>
      </c>
      <c r="F1680" s="2">
        <f>'Moving Avg'!D1680</f>
        <v>46.217300000000002</v>
      </c>
      <c r="G1680" s="2">
        <f>'Moving Avg'!F1680</f>
        <v>46.217300000000016</v>
      </c>
      <c r="H1680" s="2">
        <f>'Moving Avg'!G1680</f>
        <v>46.217299999999994</v>
      </c>
      <c r="I1680" s="2">
        <f>'Moving Avg'!H1680</f>
        <v>46.37201350000003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46.217300000000002</v>
      </c>
      <c r="C1681" s="2">
        <f>RSI!I1681</f>
        <v>25.237702537859207</v>
      </c>
      <c r="D1681" s="2">
        <f>MACD!E1681</f>
        <v>-1.0187509148963159E-2</v>
      </c>
      <c r="E1681" s="2">
        <f>MACD!F1681</f>
        <v>-1.4346798974936903E-2</v>
      </c>
      <c r="F1681" s="2">
        <f>'Moving Avg'!D1681</f>
        <v>46.217300000000002</v>
      </c>
      <c r="G1681" s="2">
        <f>'Moving Avg'!F1681</f>
        <v>46.217300000000016</v>
      </c>
      <c r="H1681" s="2">
        <f>'Moving Avg'!G1681</f>
        <v>46.217299999999994</v>
      </c>
      <c r="I1681" s="2">
        <f>'Moving Avg'!H1681</f>
        <v>46.372023500000033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46.217300000000002</v>
      </c>
      <c r="C1682" s="2">
        <f>RSI!I1682</f>
        <v>25.237702537859207</v>
      </c>
      <c r="D1682" s="2">
        <f>MACD!E1682</f>
        <v>-9.4577868072249771E-3</v>
      </c>
      <c r="E1682" s="2">
        <f>MACD!F1682</f>
        <v>-1.3368996541394519E-2</v>
      </c>
      <c r="F1682" s="2">
        <f>'Moving Avg'!D1682</f>
        <v>46.217300000000002</v>
      </c>
      <c r="G1682" s="2">
        <f>'Moving Avg'!F1682</f>
        <v>46.217300000000016</v>
      </c>
      <c r="H1682" s="2">
        <f>'Moving Avg'!G1682</f>
        <v>46.217299999999994</v>
      </c>
      <c r="I1682" s="2">
        <f>'Moving Avg'!H1682</f>
        <v>46.372033500000036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46.217300000000002</v>
      </c>
      <c r="C1683" s="2">
        <f>RSI!I1683</f>
        <v>25.237702537859192</v>
      </c>
      <c r="D1683" s="2">
        <f>MACD!E1683</f>
        <v>-8.7782859775700217E-3</v>
      </c>
      <c r="E1683" s="2">
        <f>MACD!F1683</f>
        <v>-1.245085442862962E-2</v>
      </c>
      <c r="F1683" s="2">
        <f>'Moving Avg'!D1683</f>
        <v>46.217300000000002</v>
      </c>
      <c r="G1683" s="2">
        <f>'Moving Avg'!F1683</f>
        <v>46.217300000000016</v>
      </c>
      <c r="H1683" s="2">
        <f>'Moving Avg'!G1683</f>
        <v>46.217299999999994</v>
      </c>
      <c r="I1683" s="2">
        <f>'Moving Avg'!H1683</f>
        <v>46.372043500000039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46.217300000000002</v>
      </c>
      <c r="C1684" s="2">
        <f>RSI!I1684</f>
        <v>25.237702537859192</v>
      </c>
      <c r="D1684" s="2">
        <f>MACD!E1684</f>
        <v>-8.1458760856492063E-3</v>
      </c>
      <c r="E1684" s="2">
        <f>MACD!F1684</f>
        <v>-1.1589858760033539E-2</v>
      </c>
      <c r="F1684" s="2">
        <f>'Moving Avg'!D1684</f>
        <v>46.217300000000002</v>
      </c>
      <c r="G1684" s="2">
        <f>'Moving Avg'!F1684</f>
        <v>46.217300000000016</v>
      </c>
      <c r="H1684" s="2">
        <f>'Moving Avg'!G1684</f>
        <v>46.217299999999994</v>
      </c>
      <c r="I1684" s="2">
        <f>'Moving Avg'!H1684</f>
        <v>46.372053500000035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46.217300000000002</v>
      </c>
      <c r="C1685" s="2">
        <f>RSI!I1685</f>
        <v>25.237702537859192</v>
      </c>
      <c r="D1685" s="2">
        <f>MACD!E1685</f>
        <v>-7.5575677533947783E-3</v>
      </c>
      <c r="E1685" s="2">
        <f>MACD!F1685</f>
        <v>-1.0783400558705789E-2</v>
      </c>
      <c r="F1685" s="2">
        <f>'Moving Avg'!D1685</f>
        <v>46.217300000000002</v>
      </c>
      <c r="G1685" s="2">
        <f>'Moving Avg'!F1685</f>
        <v>46.217300000000016</v>
      </c>
      <c r="H1685" s="2">
        <f>'Moving Avg'!G1685</f>
        <v>46.217299999999994</v>
      </c>
      <c r="I1685" s="2">
        <f>'Moving Avg'!H1685</f>
        <v>46.372063500000039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</row>
    <row r="1686" spans="1:12" ht="13.5" x14ac:dyDescent="0.25">
      <c r="A1686" s="3">
        <f>RSI!A1686</f>
        <v>44469</v>
      </c>
      <c r="B1686" s="2">
        <f>RSI!B1686</f>
        <v>46.217300000000002</v>
      </c>
      <c r="C1686" s="2">
        <f>RSI!I1686</f>
        <v>25.237702537859192</v>
      </c>
      <c r="D1686" s="2">
        <f>MACD!E1686</f>
        <v>-7.0105162936116017E-3</v>
      </c>
      <c r="E1686" s="2">
        <f>MACD!F1686</f>
        <v>-1.0028823705686953E-2</v>
      </c>
      <c r="F1686" s="2">
        <f>'Moving Avg'!D1686</f>
        <v>46.217300000000002</v>
      </c>
      <c r="G1686" s="2">
        <f>'Moving Avg'!F1686</f>
        <v>46.217300000000016</v>
      </c>
      <c r="H1686" s="2">
        <f>'Moving Avg'!G1686</f>
        <v>46.217299999999994</v>
      </c>
      <c r="I1686" s="2">
        <f>'Moving Avg'!H1686</f>
        <v>46.372073500000042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</row>
    <row r="1687" spans="1:12" ht="13.5" x14ac:dyDescent="0.25">
      <c r="A1687" s="3">
        <f>RSI!A1687</f>
        <v>44470</v>
      </c>
      <c r="B1687" s="2">
        <f>RSI!B1687</f>
        <v>46.217300000000002</v>
      </c>
      <c r="C1687" s="2">
        <f>RSI!I1687</f>
        <v>25.237702537859192</v>
      </c>
      <c r="D1687" s="2">
        <f>MACD!E1687</f>
        <v>-6.5020227989833757E-3</v>
      </c>
      <c r="E1687" s="2">
        <f>MACD!F1687</f>
        <v>-9.3234635243462389E-3</v>
      </c>
      <c r="F1687" s="2">
        <f>'Moving Avg'!D1687</f>
        <v>46.217300000000002</v>
      </c>
      <c r="G1687" s="2">
        <f>'Moving Avg'!F1687</f>
        <v>46.217300000000016</v>
      </c>
      <c r="H1687" s="2">
        <f>'Moving Avg'!G1687</f>
        <v>46.217299999999994</v>
      </c>
      <c r="I1687" s="2">
        <f>'Moving Avg'!H1687</f>
        <v>46.372083500000045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</row>
    <row r="1688" spans="1:12" ht="13.5" x14ac:dyDescent="0.25">
      <c r="A1688" s="3">
        <f>RSI!A1688</f>
        <v>44473</v>
      </c>
      <c r="B1688" s="2">
        <f>RSI!B1688</f>
        <v>46.217300000000002</v>
      </c>
      <c r="C1688" s="2">
        <f>RSI!I1688</f>
        <v>25.237702537859192</v>
      </c>
      <c r="D1688" s="2">
        <f>MACD!E1688</f>
        <v>-6.0295333339723811E-3</v>
      </c>
      <c r="E1688" s="2">
        <f>MACD!F1688</f>
        <v>-8.6646774862714684E-3</v>
      </c>
      <c r="F1688" s="2">
        <f>'Moving Avg'!D1688</f>
        <v>46.217300000000002</v>
      </c>
      <c r="G1688" s="2">
        <f>'Moving Avg'!F1688</f>
        <v>46.217300000000016</v>
      </c>
      <c r="H1688" s="2">
        <f>'Moving Avg'!G1688</f>
        <v>46.217299999999994</v>
      </c>
      <c r="I1688" s="2">
        <f>'Moving Avg'!H1688</f>
        <v>46.372093500000048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</row>
    <row r="1689" spans="1:12" ht="13.5" x14ac:dyDescent="0.25">
      <c r="A1689" s="3">
        <f>RSI!A1689</f>
        <v>44474</v>
      </c>
      <c r="B1689" s="2">
        <f>RSI!B1689</f>
        <v>46.217300000000002</v>
      </c>
      <c r="C1689" s="2">
        <f>RSI!I1689</f>
        <v>25.237702537859192</v>
      </c>
      <c r="D1689" s="2">
        <f>MACD!E1689</f>
        <v>-5.5906366496003557E-3</v>
      </c>
      <c r="E1689" s="2">
        <f>MACD!F1689</f>
        <v>-8.0498693189372458E-3</v>
      </c>
      <c r="F1689" s="2">
        <f>'Moving Avg'!D1689</f>
        <v>46.217300000000002</v>
      </c>
      <c r="G1689" s="2">
        <f>'Moving Avg'!F1689</f>
        <v>46.217300000000016</v>
      </c>
      <c r="H1689" s="2">
        <f>'Moving Avg'!G1689</f>
        <v>46.217299999999994</v>
      </c>
      <c r="I1689" s="2">
        <f>'Moving Avg'!H1689</f>
        <v>46.372103500000051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</row>
    <row r="1690" spans="1:12" ht="13.5" x14ac:dyDescent="0.25">
      <c r="A1690" s="3">
        <f>RSI!A1690</f>
        <v>44475</v>
      </c>
      <c r="B1690" s="2">
        <f>RSI!B1690</f>
        <v>46.217300000000002</v>
      </c>
      <c r="C1690" s="2">
        <f>RSI!I1690</f>
        <v>25.237702537859192</v>
      </c>
      <c r="D1690" s="2">
        <f>MACD!E1690</f>
        <v>-5.183060766974279E-3</v>
      </c>
      <c r="E1690" s="2">
        <f>MACD!F1690</f>
        <v>-7.4765076085446533E-3</v>
      </c>
      <c r="F1690" s="2">
        <f>'Moving Avg'!D1690</f>
        <v>46.217300000000002</v>
      </c>
      <c r="G1690" s="2">
        <f>'Moving Avg'!F1690</f>
        <v>46.217300000000016</v>
      </c>
      <c r="H1690" s="2">
        <f>'Moving Avg'!G1690</f>
        <v>46.217299999999994</v>
      </c>
      <c r="I1690" s="2">
        <f>'Moving Avg'!H1690</f>
        <v>46.376030000000057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</row>
    <row r="1691" spans="1:12" ht="13.5" x14ac:dyDescent="0.25">
      <c r="A1691" s="3">
        <f>RSI!A1691</f>
        <v>44476</v>
      </c>
      <c r="B1691" s="2">
        <f>RSI!B1691</f>
        <v>46.217300000000002</v>
      </c>
      <c r="C1691" s="2">
        <f>RSI!I1691</f>
        <v>25.237702537859192</v>
      </c>
      <c r="D1691" s="2">
        <f>MACD!E1691</f>
        <v>-4.8046687134402077E-3</v>
      </c>
      <c r="E1691" s="2">
        <f>MACD!F1691</f>
        <v>-6.9421398295237647E-3</v>
      </c>
      <c r="F1691" s="2">
        <f>'Moving Avg'!D1691</f>
        <v>46.217300000000002</v>
      </c>
      <c r="G1691" s="2">
        <f>'Moving Avg'!F1691</f>
        <v>46.217300000000016</v>
      </c>
      <c r="H1691" s="2">
        <f>'Moving Avg'!G1691</f>
        <v>46.217299999999994</v>
      </c>
      <c r="I1691" s="2">
        <f>'Moving Avg'!H1691</f>
        <v>46.37604000000006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</row>
    <row r="1692" spans="1:12" ht="13.5" x14ac:dyDescent="0.25">
      <c r="A1692" s="3">
        <f>RSI!A1692</f>
        <v>44477</v>
      </c>
      <c r="B1692" s="2">
        <f>RSI!B1692</f>
        <v>46.217300000000002</v>
      </c>
      <c r="C1692" s="2">
        <f>RSI!I1692</f>
        <v>25.237702537859192</v>
      </c>
      <c r="D1692" s="2">
        <f>MACD!E1692</f>
        <v>-4.4534536434284178E-3</v>
      </c>
      <c r="E1692" s="2">
        <f>MACD!F1692</f>
        <v>-6.4444025923046959E-3</v>
      </c>
      <c r="F1692" s="2">
        <f>'Moving Avg'!D1692</f>
        <v>46.217300000000002</v>
      </c>
      <c r="G1692" s="2">
        <f>'Moving Avg'!F1692</f>
        <v>46.217300000000016</v>
      </c>
      <c r="H1692" s="2">
        <f>'Moving Avg'!G1692</f>
        <v>46.217299999999994</v>
      </c>
      <c r="I1692" s="2">
        <f>'Moving Avg'!H1692</f>
        <v>46.376050000000056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</row>
    <row r="1693" spans="1:12" ht="13.5" x14ac:dyDescent="0.25">
      <c r="A1693" s="3">
        <f>RSI!A1693</f>
        <v>44480</v>
      </c>
      <c r="B1693" s="2">
        <f>RSI!B1693</f>
        <v>46.217300000000002</v>
      </c>
      <c r="C1693" s="2">
        <f>RSI!I1693</f>
        <v>25.237702537859192</v>
      </c>
      <c r="D1693" s="2">
        <f>MACD!E1693</f>
        <v>-4.1275335328094798E-3</v>
      </c>
      <c r="E1693" s="2">
        <f>MACD!F1693</f>
        <v>-5.9810287804056526E-3</v>
      </c>
      <c r="F1693" s="2">
        <f>'Moving Avg'!D1693</f>
        <v>46.217300000000002</v>
      </c>
      <c r="G1693" s="2">
        <f>'Moving Avg'!F1693</f>
        <v>46.217300000000016</v>
      </c>
      <c r="H1693" s="2">
        <f>'Moving Avg'!G1693</f>
        <v>46.217299999999994</v>
      </c>
      <c r="I1693" s="2">
        <f>'Moving Avg'!H1693</f>
        <v>46.376060000000059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</row>
    <row r="1694" spans="1:12" ht="13.5" x14ac:dyDescent="0.25">
      <c r="A1694" s="3">
        <f>RSI!A1694</f>
        <v>44481</v>
      </c>
      <c r="B1694" s="2">
        <f>RSI!B1694</f>
        <v>46.217300000000002</v>
      </c>
      <c r="C1694" s="2">
        <f>RSI!I1694</f>
        <v>25.237702537859192</v>
      </c>
      <c r="D1694" s="2">
        <f>MACD!E1694</f>
        <v>-3.8251455996132222E-3</v>
      </c>
      <c r="E1694" s="2">
        <f>MACD!F1694</f>
        <v>-5.5498521442471664E-3</v>
      </c>
      <c r="F1694" s="2">
        <f>'Moving Avg'!D1694</f>
        <v>46.217300000000002</v>
      </c>
      <c r="G1694" s="2">
        <f>'Moving Avg'!F1694</f>
        <v>46.217300000000016</v>
      </c>
      <c r="H1694" s="2">
        <f>'Moving Avg'!G1694</f>
        <v>46.217299999999994</v>
      </c>
      <c r="I1694" s="2">
        <f>'Moving Avg'!H1694</f>
        <v>46.376070000000055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</row>
    <row r="1695" spans="1:12" ht="13.5" x14ac:dyDescent="0.25">
      <c r="A1695" s="3">
        <f>RSI!A1695</f>
        <v>44482</v>
      </c>
      <c r="B1695" s="2">
        <f>RSI!B1695</f>
        <v>46.217300000000002</v>
      </c>
      <c r="C1695" s="2">
        <f>RSI!I1695</f>
        <v>25.237702537859192</v>
      </c>
      <c r="D1695" s="2">
        <f>MACD!E1695</f>
        <v>-3.5446405738994713E-3</v>
      </c>
      <c r="E1695" s="2">
        <f>MACD!F1695</f>
        <v>-5.148809830177627E-3</v>
      </c>
      <c r="F1695" s="2">
        <f>'Moving Avg'!D1695</f>
        <v>46.217300000000002</v>
      </c>
      <c r="G1695" s="2">
        <f>'Moving Avg'!F1695</f>
        <v>46.217300000000016</v>
      </c>
      <c r="H1695" s="2">
        <f>'Moving Avg'!G1695</f>
        <v>46.217299999999994</v>
      </c>
      <c r="I1695" s="2">
        <f>'Moving Avg'!H1695</f>
        <v>46.376080000000059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</row>
    <row r="1696" spans="1:12" ht="13.5" x14ac:dyDescent="0.25">
      <c r="A1696" s="3">
        <f>RSI!A1696</f>
        <v>44483</v>
      </c>
      <c r="B1696" s="2">
        <f>RSI!B1696</f>
        <v>46.217300000000002</v>
      </c>
      <c r="C1696" s="2">
        <f>RSI!I1696</f>
        <v>25.237702537859192</v>
      </c>
      <c r="D1696" s="2">
        <f>MACD!E1696</f>
        <v>-3.2844769147288844E-3</v>
      </c>
      <c r="E1696" s="2">
        <f>MACD!F1696</f>
        <v>-4.7759432470878783E-3</v>
      </c>
      <c r="F1696" s="2">
        <f>'Moving Avg'!D1696</f>
        <v>46.217300000000002</v>
      </c>
      <c r="G1696" s="2">
        <f>'Moving Avg'!F1696</f>
        <v>46.217300000000016</v>
      </c>
      <c r="H1696" s="2">
        <f>'Moving Avg'!G1696</f>
        <v>46.217299999999994</v>
      </c>
      <c r="I1696" s="2">
        <f>'Moving Avg'!H1696</f>
        <v>46.376090000000062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</row>
    <row r="1697" spans="1:12" ht="13.5" x14ac:dyDescent="0.25">
      <c r="A1697" s="3">
        <f>RSI!A1697</f>
        <v>44488</v>
      </c>
      <c r="B1697" s="2">
        <f>RSI!B1697</f>
        <v>46.217300000000002</v>
      </c>
      <c r="C1697" s="2">
        <f>RSI!I1697</f>
        <v>25.237702537859207</v>
      </c>
      <c r="D1697" s="2">
        <f>MACD!E1697</f>
        <v>-3.0432150516830347E-3</v>
      </c>
      <c r="E1697" s="2">
        <f>MACD!F1697</f>
        <v>-4.4293976080069103E-3</v>
      </c>
      <c r="F1697" s="2">
        <f>'Moving Avg'!D1697</f>
        <v>46.217300000000002</v>
      </c>
      <c r="G1697" s="2">
        <f>'Moving Avg'!F1697</f>
        <v>46.217300000000016</v>
      </c>
      <c r="H1697" s="2">
        <f>'Moving Avg'!G1697</f>
        <v>46.217299999999994</v>
      </c>
      <c r="I1697" s="2">
        <f>'Moving Avg'!H1697</f>
        <v>46.376100000000058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</row>
    <row r="1698" spans="1:12" ht="13.5" x14ac:dyDescent="0.25">
      <c r="A1698" s="3">
        <f>RSI!A1698</f>
        <v>44489</v>
      </c>
      <c r="B1698" s="2">
        <f>RSI!B1698</f>
        <v>46.217300000000002</v>
      </c>
      <c r="C1698" s="2">
        <f>RSI!I1698</f>
        <v>25.237702537859207</v>
      </c>
      <c r="D1698" s="2">
        <f>MACD!E1698</f>
        <v>-2.8195117110954016E-3</v>
      </c>
      <c r="E1698" s="2">
        <f>MACD!F1698</f>
        <v>-4.1074204286246085E-3</v>
      </c>
      <c r="F1698" s="2">
        <f>'Moving Avg'!D1698</f>
        <v>46.217300000000002</v>
      </c>
      <c r="G1698" s="2">
        <f>'Moving Avg'!F1698</f>
        <v>46.217300000000016</v>
      </c>
      <c r="H1698" s="2">
        <f>'Moving Avg'!G1698</f>
        <v>46.217299999999994</v>
      </c>
      <c r="I1698" s="2">
        <f>'Moving Avg'!H1698</f>
        <v>46.374152000000066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</row>
    <row r="1699" spans="1:12" ht="13.5" x14ac:dyDescent="0.25">
      <c r="A1699" s="3">
        <f>RSI!A1699</f>
        <v>44490</v>
      </c>
      <c r="B1699" s="2">
        <f>RSI!B1699</f>
        <v>46.217300000000002</v>
      </c>
      <c r="C1699" s="2">
        <f>RSI!I1699</f>
        <v>25.237702537859207</v>
      </c>
      <c r="D1699" s="2">
        <f>MACD!E1699</f>
        <v>-2.6121143734698649E-3</v>
      </c>
      <c r="E1699" s="2">
        <f>MACD!F1699</f>
        <v>-3.80835921759366E-3</v>
      </c>
      <c r="F1699" s="2">
        <f>'Moving Avg'!D1699</f>
        <v>46.217300000000002</v>
      </c>
      <c r="G1699" s="2">
        <f>'Moving Avg'!F1699</f>
        <v>46.217300000000016</v>
      </c>
      <c r="H1699" s="2">
        <f>'Moving Avg'!G1699</f>
        <v>46.217299999999994</v>
      </c>
      <c r="I1699" s="2">
        <f>'Moving Avg'!H1699</f>
        <v>46.372204000000067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</row>
    <row r="1700" spans="1:12" ht="13.5" x14ac:dyDescent="0.25">
      <c r="A1700" s="3">
        <f>RSI!A1700</f>
        <v>44491</v>
      </c>
      <c r="B1700" s="2">
        <f>RSI!B1700</f>
        <v>46.217300000000002</v>
      </c>
      <c r="C1700" s="2">
        <f>RSI!I1700</f>
        <v>25.237702537859207</v>
      </c>
      <c r="D1700" s="2">
        <f>MACD!E1700</f>
        <v>-2.4198558967185591E-3</v>
      </c>
      <c r="E1700" s="2">
        <f>MACD!F1700</f>
        <v>-3.5306585534186402E-3</v>
      </c>
      <c r="F1700" s="2">
        <f>'Moving Avg'!D1700</f>
        <v>46.217300000000002</v>
      </c>
      <c r="G1700" s="2">
        <f>'Moving Avg'!F1700</f>
        <v>46.217300000000016</v>
      </c>
      <c r="H1700" s="2">
        <f>'Moving Avg'!G1700</f>
        <v>46.217299999999994</v>
      </c>
      <c r="I1700" s="2">
        <f>'Moving Avg'!H1700</f>
        <v>46.370256000000069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</row>
    <row r="1701" spans="1:12" ht="13.5" x14ac:dyDescent="0.25">
      <c r="A1701" s="3">
        <f>RSI!A1701</f>
        <v>44494</v>
      </c>
      <c r="B1701" s="2">
        <f>RSI!B1701</f>
        <v>46.217300000000002</v>
      </c>
      <c r="C1701" s="2">
        <f>RSI!I1701</f>
        <v>25.237702537859207</v>
      </c>
      <c r="D1701" s="2">
        <f>MACD!E1701</f>
        <v>-2.2416493306423035E-3</v>
      </c>
      <c r="E1701" s="2">
        <f>MACD!F1701</f>
        <v>-3.2728567088633727E-3</v>
      </c>
      <c r="F1701" s="2">
        <f>'Moving Avg'!D1701</f>
        <v>46.217300000000002</v>
      </c>
      <c r="G1701" s="2">
        <f>'Moving Avg'!F1701</f>
        <v>46.217300000000016</v>
      </c>
      <c r="H1701" s="2">
        <f>'Moving Avg'!G1701</f>
        <v>46.217299999999994</v>
      </c>
      <c r="I1701" s="2">
        <f>'Moving Avg'!H1701</f>
        <v>46.36830800000007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</row>
    <row r="1702" spans="1:12" ht="13.5" x14ac:dyDescent="0.25">
      <c r="A1702" s="3">
        <f>RSI!A1702</f>
        <v>44495</v>
      </c>
      <c r="B1702" s="2">
        <f>RSI!B1702</f>
        <v>46.217300000000002</v>
      </c>
      <c r="C1702" s="2">
        <f>RSI!I1702</f>
        <v>25.237702537859207</v>
      </c>
      <c r="D1702" s="2">
        <f>MACD!E1702</f>
        <v>-2.0764829403461249E-3</v>
      </c>
      <c r="E1702" s="2">
        <f>MACD!F1702</f>
        <v>-3.0335819551599234E-3</v>
      </c>
      <c r="F1702" s="2">
        <f>'Moving Avg'!D1702</f>
        <v>46.217300000000002</v>
      </c>
      <c r="G1702" s="2">
        <f>'Moving Avg'!F1702</f>
        <v>46.217300000000016</v>
      </c>
      <c r="H1702" s="2">
        <f>'Moving Avg'!G1702</f>
        <v>46.217299999999994</v>
      </c>
      <c r="I1702" s="2">
        <f>'Moving Avg'!H1702</f>
        <v>46.366360000000078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</row>
    <row r="1703" spans="1:12" ht="13.5" x14ac:dyDescent="0.25">
      <c r="A1703" s="3">
        <f>RSI!A1703</f>
        <v>44496</v>
      </c>
      <c r="B1703" s="2">
        <f>RSI!B1703</f>
        <v>46.217300000000002</v>
      </c>
      <c r="C1703" s="2">
        <f>RSI!I1703</f>
        <v>25.237702537859207</v>
      </c>
      <c r="D1703" s="2">
        <f>MACD!E1703</f>
        <v>-1.9234154500509248E-3</v>
      </c>
      <c r="E1703" s="2">
        <f>MACD!F1703</f>
        <v>-2.811548654138124E-3</v>
      </c>
      <c r="F1703" s="2">
        <f>'Moving Avg'!D1703</f>
        <v>46.217300000000002</v>
      </c>
      <c r="G1703" s="2">
        <f>'Moving Avg'!F1703</f>
        <v>46.217300000000016</v>
      </c>
      <c r="H1703" s="2">
        <f>'Moving Avg'!G1703</f>
        <v>46.217299999999994</v>
      </c>
      <c r="I1703" s="2">
        <f>'Moving Avg'!H1703</f>
        <v>46.364412000000073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44497</v>
      </c>
      <c r="B1704" s="2">
        <f>RSI!B1704</f>
        <v>46.217300000000002</v>
      </c>
      <c r="C1704" s="2">
        <f>RSI!I1704</f>
        <v>25.237702537859221</v>
      </c>
      <c r="D1704" s="2">
        <f>MACD!E1704</f>
        <v>-1.7815715137743382E-3</v>
      </c>
      <c r="E1704" s="2">
        <f>MACD!F1704</f>
        <v>-2.605553226065367E-3</v>
      </c>
      <c r="F1704" s="2">
        <f>'Moving Avg'!D1704</f>
        <v>46.217300000000002</v>
      </c>
      <c r="G1704" s="2">
        <f>'Moving Avg'!F1704</f>
        <v>46.217300000000016</v>
      </c>
      <c r="H1704" s="2">
        <f>'Moving Avg'!G1704</f>
        <v>46.217299999999994</v>
      </c>
      <c r="I1704" s="2">
        <f>'Moving Avg'!H1704</f>
        <v>46.362464000000081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46.217300000000002</v>
      </c>
      <c r="C1705" s="2">
        <f>RSI!I1705</f>
        <v>25.237702537859207</v>
      </c>
      <c r="D1705" s="2">
        <f>MACD!E1705</f>
        <v>-1.6501374153961024E-3</v>
      </c>
      <c r="E1705" s="2">
        <f>MACD!F1705</f>
        <v>-2.4144700639315139E-3</v>
      </c>
      <c r="F1705" s="2">
        <f>'Moving Avg'!D1705</f>
        <v>46.217300000000002</v>
      </c>
      <c r="G1705" s="2">
        <f>'Moving Avg'!F1705</f>
        <v>46.217300000000016</v>
      </c>
      <c r="H1705" s="2">
        <f>'Moving Avg'!G1705</f>
        <v>46.217299999999994</v>
      </c>
      <c r="I1705" s="2">
        <f>'Moving Avg'!H1705</f>
        <v>46.360516000000082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46.217300000000002</v>
      </c>
      <c r="C1706" s="2">
        <f>RSI!I1706</f>
        <v>25.237702537859207</v>
      </c>
      <c r="D1706" s="2">
        <f>MACD!E1706</f>
        <v>-1.5283569974045008E-3</v>
      </c>
      <c r="E1706" s="2">
        <f>MACD!F1706</f>
        <v>-2.2372474506261114E-3</v>
      </c>
      <c r="F1706" s="2">
        <f>'Moving Avg'!D1706</f>
        <v>46.217300000000002</v>
      </c>
      <c r="G1706" s="2">
        <f>'Moving Avg'!F1706</f>
        <v>46.217300000000016</v>
      </c>
      <c r="H1706" s="2">
        <f>'Moving Avg'!G1706</f>
        <v>46.217299999999994</v>
      </c>
      <c r="I1706" s="2">
        <f>'Moving Avg'!H1706</f>
        <v>46.358568000000083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46.217300000000002</v>
      </c>
      <c r="C1707" s="2">
        <f>RSI!I1707</f>
        <v>25.237702537859207</v>
      </c>
      <c r="D1707" s="2">
        <f>MACD!E1707</f>
        <v>-1.4155278152401252E-3</v>
      </c>
      <c r="E1707" s="2">
        <f>MACD!F1707</f>
        <v>-2.0729035235489144E-3</v>
      </c>
      <c r="F1707" s="2">
        <f>'Moving Avg'!D1707</f>
        <v>46.217300000000002</v>
      </c>
      <c r="G1707" s="2">
        <f>'Moving Avg'!F1707</f>
        <v>46.217300000000016</v>
      </c>
      <c r="H1707" s="2">
        <f>'Moving Avg'!G1707</f>
        <v>46.217299999999994</v>
      </c>
      <c r="I1707" s="2">
        <f>'Moving Avg'!H1707</f>
        <v>46.356620000000085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</row>
    <row r="1708" spans="1:12" ht="13.5" x14ac:dyDescent="0.25">
      <c r="A1708" s="3">
        <f>RSI!A1708</f>
        <v>44503</v>
      </c>
      <c r="B1708" s="2">
        <f>RSI!B1708</f>
        <v>46.217300000000002</v>
      </c>
      <c r="C1708" s="2">
        <f>RSI!I1708</f>
        <v>25.237702537859207</v>
      </c>
      <c r="D1708" s="2">
        <f>MACD!E1708</f>
        <v>-1.3109975122418405E-3</v>
      </c>
      <c r="E1708" s="2">
        <f>MACD!F1708</f>
        <v>-1.9205223212874997E-3</v>
      </c>
      <c r="F1708" s="2">
        <f>'Moving Avg'!D1708</f>
        <v>46.217300000000002</v>
      </c>
      <c r="G1708" s="2">
        <f>'Moving Avg'!F1708</f>
        <v>46.217300000000016</v>
      </c>
      <c r="H1708" s="2">
        <f>'Moving Avg'!G1708</f>
        <v>46.217299999999994</v>
      </c>
      <c r="I1708" s="2">
        <f>'Moving Avg'!H1708</f>
        <v>46.354672000000079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46.217300000000002</v>
      </c>
      <c r="C1709" s="2">
        <f>RSI!I1709</f>
        <v>25.237702537859207</v>
      </c>
      <c r="D1709" s="2">
        <f>MACD!E1709</f>
        <v>-1.2141604086082225E-3</v>
      </c>
      <c r="E1709" s="2">
        <f>MACD!F1709</f>
        <v>-1.7792499387516445E-3</v>
      </c>
      <c r="F1709" s="2">
        <f>'Moving Avg'!D1709</f>
        <v>46.217300000000002</v>
      </c>
      <c r="G1709" s="2">
        <f>'Moving Avg'!F1709</f>
        <v>46.217300000000016</v>
      </c>
      <c r="H1709" s="2">
        <f>'Moving Avg'!G1709</f>
        <v>46.217299999999994</v>
      </c>
      <c r="I1709" s="2">
        <f>'Moving Avg'!H1709</f>
        <v>46.352724000000087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44505</v>
      </c>
      <c r="B1710" s="2">
        <f>RSI!B1710</f>
        <v>46.217300000000002</v>
      </c>
      <c r="C1710" s="2">
        <f>RSI!I1710</f>
        <v>25.237702537859207</v>
      </c>
      <c r="D1710" s="2">
        <f>MACD!E1710</f>
        <v>-1.1244542971198257E-3</v>
      </c>
      <c r="E1710" s="2">
        <f>MACD!F1710</f>
        <v>-1.6482908104252807E-3</v>
      </c>
      <c r="F1710" s="2">
        <f>'Moving Avg'!D1710</f>
        <v>46.217300000000002</v>
      </c>
      <c r="G1710" s="2">
        <f>'Moving Avg'!F1710</f>
        <v>46.217300000000016</v>
      </c>
      <c r="H1710" s="2">
        <f>'Moving Avg'!G1710</f>
        <v>46.217299999999994</v>
      </c>
      <c r="I1710" s="2">
        <f>'Moving Avg'!H1710</f>
        <v>46.350776000000089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</row>
    <row r="1711" spans="1:12" ht="13.5" x14ac:dyDescent="0.25">
      <c r="A1711" s="3">
        <f>RSI!A1711</f>
        <v>44508</v>
      </c>
      <c r="B1711" s="2">
        <f>RSI!B1711</f>
        <v>46.217300000000002</v>
      </c>
      <c r="C1711" s="2">
        <f>RSI!I1711</f>
        <v>25.237702537859207</v>
      </c>
      <c r="D1711" s="2">
        <f>MACD!E1711</f>
        <v>-1.041357437145507E-3</v>
      </c>
      <c r="E1711" s="2">
        <f>MACD!F1711</f>
        <v>-1.5269041357693258E-3</v>
      </c>
      <c r="F1711" s="2">
        <f>'Moving Avg'!D1711</f>
        <v>46.217300000000002</v>
      </c>
      <c r="G1711" s="2">
        <f>'Moving Avg'!F1711</f>
        <v>46.217300000000016</v>
      </c>
      <c r="H1711" s="2">
        <f>'Moving Avg'!G1711</f>
        <v>46.217299999999994</v>
      </c>
      <c r="I1711" s="2">
        <f>'Moving Avg'!H1711</f>
        <v>46.348828000000097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46.217300000000002</v>
      </c>
      <c r="C1712" s="2">
        <f>RSI!I1712</f>
        <v>25.237702537859192</v>
      </c>
      <c r="D1712" s="2">
        <f>MACD!E1712</f>
        <v>-9.6438573845603059E-4</v>
      </c>
      <c r="E1712" s="2">
        <f>MACD!F1712</f>
        <v>-1.414400456306667E-3</v>
      </c>
      <c r="F1712" s="2">
        <f>'Moving Avg'!D1712</f>
        <v>46.217300000000002</v>
      </c>
      <c r="G1712" s="2">
        <f>'Moving Avg'!F1712</f>
        <v>46.217300000000016</v>
      </c>
      <c r="H1712" s="2">
        <f>'Moving Avg'!G1712</f>
        <v>46.217299999999994</v>
      </c>
      <c r="I1712" s="2">
        <f>'Moving Avg'!H1712</f>
        <v>46.348838000000093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</row>
    <row r="1713" spans="1:12" ht="13.5" x14ac:dyDescent="0.25">
      <c r="A1713" s="3">
        <f>RSI!A1713</f>
        <v>44510</v>
      </c>
      <c r="B1713" s="2">
        <f>RSI!B1713</f>
        <v>46.217300000000002</v>
      </c>
      <c r="C1713" s="2">
        <f>RSI!I1713</f>
        <v>25.237702537859192</v>
      </c>
      <c r="D1713" s="2">
        <f>MACD!E1713</f>
        <v>-8.9309012565053081E-4</v>
      </c>
      <c r="E1713" s="2">
        <f>MACD!F1713</f>
        <v>-1.3101383901754399E-3</v>
      </c>
      <c r="F1713" s="2">
        <f>'Moving Avg'!D1713</f>
        <v>46.217300000000002</v>
      </c>
      <c r="G1713" s="2">
        <f>'Moving Avg'!F1713</f>
        <v>46.217300000000016</v>
      </c>
      <c r="H1713" s="2">
        <f>'Moving Avg'!G1713</f>
        <v>46.217299999999994</v>
      </c>
      <c r="I1713" s="2">
        <f>'Moving Avg'!H1713</f>
        <v>46.348848000000096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</row>
    <row r="1714" spans="1:12" ht="13.5" x14ac:dyDescent="0.25">
      <c r="A1714" s="3">
        <f>RSI!A1714</f>
        <v>44511</v>
      </c>
      <c r="B1714" s="2">
        <f>RSI!B1714</f>
        <v>46.217300000000002</v>
      </c>
      <c r="C1714" s="2">
        <f>RSI!I1714</f>
        <v>25.237702537859192</v>
      </c>
      <c r="D1714" s="2">
        <f>MACD!E1714</f>
        <v>-8.2705407429983779E-4</v>
      </c>
      <c r="E1714" s="2">
        <f>MACD!F1714</f>
        <v>-1.2135215270003196E-3</v>
      </c>
      <c r="F1714" s="2">
        <f>'Moving Avg'!D1714</f>
        <v>46.217300000000002</v>
      </c>
      <c r="G1714" s="2">
        <f>'Moving Avg'!F1714</f>
        <v>46.217300000000016</v>
      </c>
      <c r="H1714" s="2">
        <f>'Moving Avg'!G1714</f>
        <v>46.217299999999994</v>
      </c>
      <c r="I1714" s="2">
        <f>'Moving Avg'!H1714</f>
        <v>46.348858000000099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</row>
    <row r="1715" spans="1:12" ht="13.5" x14ac:dyDescent="0.25">
      <c r="A1715" s="3">
        <f>RSI!A1715</f>
        <v>44512</v>
      </c>
      <c r="B1715" s="2">
        <f>RSI!B1715</f>
        <v>46.217300000000002</v>
      </c>
      <c r="C1715" s="2">
        <f>RSI!I1715</f>
        <v>25.237702537859192</v>
      </c>
      <c r="D1715" s="2">
        <f>MACD!E1715</f>
        <v>-7.6589130957671614E-4</v>
      </c>
      <c r="E1715" s="2">
        <f>MACD!F1715</f>
        <v>-1.1239954835155989E-3</v>
      </c>
      <c r="F1715" s="2">
        <f>'Moving Avg'!D1715</f>
        <v>46.217300000000002</v>
      </c>
      <c r="G1715" s="2">
        <f>'Moving Avg'!F1715</f>
        <v>46.217300000000016</v>
      </c>
      <c r="H1715" s="2">
        <f>'Moving Avg'!G1715</f>
        <v>46.217299999999994</v>
      </c>
      <c r="I1715" s="2">
        <f>'Moving Avg'!H1715</f>
        <v>46.348868000000103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</row>
    <row r="1716" spans="1:12" ht="13.5" x14ac:dyDescent="0.25">
      <c r="A1716" s="3">
        <f>RSI!A1716</f>
        <v>44515</v>
      </c>
      <c r="B1716" s="2">
        <f>RSI!B1716</f>
        <v>46.217300000000002</v>
      </c>
      <c r="C1716" s="2">
        <f>RSI!I1716</f>
        <v>25.237702537859192</v>
      </c>
      <c r="D1716" s="2">
        <f>MACD!E1716</f>
        <v>-7.0924365846991577E-4</v>
      </c>
      <c r="E1716" s="2">
        <f>MACD!F1716</f>
        <v>-1.0410451185064624E-3</v>
      </c>
      <c r="F1716" s="2">
        <f>'Moving Avg'!D1716</f>
        <v>46.217300000000002</v>
      </c>
      <c r="G1716" s="2">
        <f>'Moving Avg'!F1716</f>
        <v>46.217300000000016</v>
      </c>
      <c r="H1716" s="2">
        <f>'Moving Avg'!G1716</f>
        <v>46.217299999999994</v>
      </c>
      <c r="I1716" s="2">
        <f>'Moving Avg'!H1716</f>
        <v>46.348878000000106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</row>
    <row r="1717" spans="1:12" ht="13.5" x14ac:dyDescent="0.25">
      <c r="A1717" s="3">
        <f>RSI!A1717</f>
        <v>44516</v>
      </c>
      <c r="B1717" s="2">
        <f>RSI!B1717</f>
        <v>46.217300000000002</v>
      </c>
      <c r="C1717" s="2">
        <f>RSI!I1717</f>
        <v>25.237702537859207</v>
      </c>
      <c r="D1717" s="2">
        <f>MACD!E1717</f>
        <v>-6.5677904682104327E-4</v>
      </c>
      <c r="E1717" s="2">
        <f>MACD!F1717</f>
        <v>-9.6419190416937868E-4</v>
      </c>
      <c r="F1717" s="2">
        <f>'Moving Avg'!D1717</f>
        <v>46.217300000000002</v>
      </c>
      <c r="G1717" s="2">
        <f>'Moving Avg'!F1717</f>
        <v>46.217300000000016</v>
      </c>
      <c r="H1717" s="2">
        <f>'Moving Avg'!G1717</f>
        <v>46.217299999999994</v>
      </c>
      <c r="I1717" s="2">
        <f>'Moving Avg'!H1717</f>
        <v>46.348888000000109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</row>
    <row r="1718" spans="1:12" ht="13.5" x14ac:dyDescent="0.25">
      <c r="A1718" s="3">
        <f>RSI!A1718</f>
        <v>44517</v>
      </c>
      <c r="B1718" s="2">
        <f>RSI!B1718</f>
        <v>46.217300000000002</v>
      </c>
      <c r="C1718" s="2">
        <f>RSI!I1718</f>
        <v>25.237702537859207</v>
      </c>
      <c r="D1718" s="2">
        <f>MACD!E1718</f>
        <v>-6.0818963260089731E-4</v>
      </c>
      <c r="E1718" s="2">
        <f>MACD!F1718</f>
        <v>-8.9299144985568242E-4</v>
      </c>
      <c r="F1718" s="2">
        <f>'Moving Avg'!D1718</f>
        <v>46.217300000000002</v>
      </c>
      <c r="G1718" s="2">
        <f>'Moving Avg'!F1718</f>
        <v>46.217300000000016</v>
      </c>
      <c r="H1718" s="2">
        <f>'Moving Avg'!G1718</f>
        <v>46.217299999999994</v>
      </c>
      <c r="I1718" s="2">
        <f>'Moving Avg'!H1718</f>
        <v>46.348898000000105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</row>
    <row r="1719" spans="1:12" ht="13.5" x14ac:dyDescent="0.25">
      <c r="A1719" s="3">
        <f>RSI!A1719</f>
        <v>44518</v>
      </c>
      <c r="B1719" s="2">
        <f>RSI!B1719</f>
        <v>46.217300000000002</v>
      </c>
      <c r="C1719" s="2">
        <f>RSI!I1719</f>
        <v>25.237702537859207</v>
      </c>
      <c r="D1719" s="2">
        <f>MACD!E1719</f>
        <v>-5.6319006724692144E-4</v>
      </c>
      <c r="E1719" s="2">
        <f>MACD!F1719</f>
        <v>-8.2703117333393021E-4</v>
      </c>
      <c r="F1719" s="2">
        <f>'Moving Avg'!D1719</f>
        <v>46.217300000000002</v>
      </c>
      <c r="G1719" s="2">
        <f>'Moving Avg'!F1719</f>
        <v>46.217300000000016</v>
      </c>
      <c r="H1719" s="2">
        <f>'Moving Avg'!G1719</f>
        <v>46.217299999999994</v>
      </c>
      <c r="I1719" s="2">
        <f>'Moving Avg'!H1719</f>
        <v>46.348908000000108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</row>
    <row r="1720" spans="1:12" ht="13.5" x14ac:dyDescent="0.25">
      <c r="A1720" s="3">
        <f>RSI!A1720</f>
        <v>44519</v>
      </c>
      <c r="B1720" s="2">
        <f>RSI!B1720</f>
        <v>46.217300000000002</v>
      </c>
      <c r="C1720" s="2">
        <f>RSI!I1720</f>
        <v>25.237702537859207</v>
      </c>
      <c r="D1720" s="2">
        <f>MACD!E1720</f>
        <v>-5.2151587709658997E-4</v>
      </c>
      <c r="E1720" s="2">
        <f>MACD!F1720</f>
        <v>-7.659281140864622E-4</v>
      </c>
      <c r="F1720" s="2">
        <f>'Moving Avg'!D1720</f>
        <v>46.217300000000002</v>
      </c>
      <c r="G1720" s="2">
        <f>'Moving Avg'!F1720</f>
        <v>46.217300000000016</v>
      </c>
      <c r="H1720" s="2">
        <f>'Moving Avg'!G1720</f>
        <v>46.217299999999994</v>
      </c>
      <c r="I1720" s="2">
        <f>'Moving Avg'!H1720</f>
        <v>46.348918000000111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</row>
    <row r="1721" spans="1:12" ht="13.5" x14ac:dyDescent="0.25">
      <c r="A1721" s="3">
        <f>RSI!A1721</f>
        <v>44522</v>
      </c>
      <c r="B1721" s="2">
        <f>RSI!B1721</f>
        <v>46.217300000000002</v>
      </c>
      <c r="C1721" s="2">
        <f>RSI!I1721</f>
        <v>25.237702537859207</v>
      </c>
      <c r="D1721" s="2">
        <f>MACD!E1721</f>
        <v>-4.8292195744181754E-4</v>
      </c>
      <c r="E1721" s="2">
        <f>MACD!F1721</f>
        <v>-7.0932688275753323E-4</v>
      </c>
      <c r="F1721" s="2">
        <f>'Moving Avg'!D1721</f>
        <v>46.217300000000002</v>
      </c>
      <c r="G1721" s="2">
        <f>'Moving Avg'!F1721</f>
        <v>46.217300000000016</v>
      </c>
      <c r="H1721" s="2">
        <f>'Moving Avg'!G1721</f>
        <v>46.217299999999994</v>
      </c>
      <c r="I1721" s="2">
        <f>'Moving Avg'!H1721</f>
        <v>46.348928000000114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</row>
    <row r="1722" spans="1:12" ht="13.5" x14ac:dyDescent="0.25">
      <c r="A1722" s="3">
        <f>RSI!A1722</f>
        <v>44523</v>
      </c>
      <c r="B1722" s="2">
        <f>RSI!B1722</f>
        <v>46.217300000000002</v>
      </c>
      <c r="C1722" s="2">
        <f>RSI!I1722</f>
        <v>25.237702537859207</v>
      </c>
      <c r="D1722" s="2">
        <f>MACD!E1722</f>
        <v>-4.4718117187159123E-4</v>
      </c>
      <c r="E1722" s="2">
        <f>MACD!F1722</f>
        <v>-6.5689774058034492E-4</v>
      </c>
      <c r="F1722" s="2">
        <f>'Moving Avg'!D1722</f>
        <v>46.217300000000002</v>
      </c>
      <c r="G1722" s="2">
        <f>'Moving Avg'!F1722</f>
        <v>46.217300000000016</v>
      </c>
      <c r="H1722" s="2">
        <f>'Moving Avg'!G1722</f>
        <v>46.217299999999994</v>
      </c>
      <c r="I1722" s="2">
        <f>'Moving Avg'!H1722</f>
        <v>46.348938000000118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</row>
    <row r="1723" spans="1:12" ht="13.5" x14ac:dyDescent="0.25">
      <c r="A1723" s="3">
        <f>RSI!A1723</f>
        <v>44524</v>
      </c>
      <c r="B1723" s="2">
        <f>RSI!B1723</f>
        <v>46.217300000000002</v>
      </c>
      <c r="C1723" s="2">
        <f>RSI!I1723</f>
        <v>25.237702537859221</v>
      </c>
      <c r="D1723" s="2">
        <f>MACD!E1723</f>
        <v>-4.1408305015977476E-4</v>
      </c>
      <c r="E1723" s="2">
        <f>MACD!F1723</f>
        <v>-6.0833480249623091E-4</v>
      </c>
      <c r="F1723" s="2">
        <f>'Moving Avg'!D1723</f>
        <v>46.217300000000002</v>
      </c>
      <c r="G1723" s="2">
        <f>'Moving Avg'!F1723</f>
        <v>46.217300000000016</v>
      </c>
      <c r="H1723" s="2">
        <f>'Moving Avg'!G1723</f>
        <v>46.217299999999994</v>
      </c>
      <c r="I1723" s="2">
        <f>'Moving Avg'!H1723</f>
        <v>46.348948000000121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</row>
    <row r="1724" spans="1:12" ht="13.5" x14ac:dyDescent="0.25">
      <c r="A1724" s="3">
        <f>RSI!A1724</f>
        <v>44525</v>
      </c>
      <c r="B1724" s="2">
        <f>RSI!B1724</f>
        <v>46.217300000000002</v>
      </c>
      <c r="C1724" s="2">
        <f>RSI!I1724</f>
        <v>25.237702537859221</v>
      </c>
      <c r="D1724" s="2">
        <f>MACD!E1724</f>
        <v>-3.8343257816819687E-4</v>
      </c>
      <c r="E1724" s="2">
        <f>MACD!F1724</f>
        <v>-5.6335435763062418E-4</v>
      </c>
      <c r="F1724" s="2">
        <f>'Moving Avg'!D1724</f>
        <v>46.217300000000002</v>
      </c>
      <c r="G1724" s="2">
        <f>'Moving Avg'!F1724</f>
        <v>46.217300000000016</v>
      </c>
      <c r="H1724" s="2">
        <f>'Moving Avg'!G1724</f>
        <v>46.217299999999994</v>
      </c>
      <c r="I1724" s="2">
        <f>'Moving Avg'!H1724</f>
        <v>46.348958000000124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</row>
    <row r="1725" spans="1:12" ht="13.5" x14ac:dyDescent="0.25">
      <c r="A1725" s="3">
        <f>RSI!A1725</f>
        <v>44526</v>
      </c>
      <c r="B1725" s="2">
        <f>RSI!B1725</f>
        <v>46.217300000000002</v>
      </c>
      <c r="C1725" s="2">
        <f>RSI!I1725</f>
        <v>25.237702537859221</v>
      </c>
      <c r="D1725" s="2">
        <f>MACD!E1725</f>
        <v>-3.5504907357619686E-4</v>
      </c>
      <c r="E1725" s="2">
        <f>MACD!F1725</f>
        <v>-5.2169330081973874E-4</v>
      </c>
      <c r="F1725" s="2">
        <f>'Moving Avg'!D1725</f>
        <v>46.217300000000002</v>
      </c>
      <c r="G1725" s="2">
        <f>'Moving Avg'!F1725</f>
        <v>46.217300000000016</v>
      </c>
      <c r="H1725" s="2">
        <f>'Moving Avg'!G1725</f>
        <v>46.217299999999994</v>
      </c>
      <c r="I1725" s="2">
        <f>'Moving Avg'!H1725</f>
        <v>46.34896800000012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</row>
    <row r="1726" spans="1:12" ht="13.5" x14ac:dyDescent="0.25">
      <c r="A1726" s="3">
        <f>RSI!A1726</f>
        <v>44529</v>
      </c>
      <c r="B1726" s="2">
        <f>RSI!B1726</f>
        <v>46.217300000000002</v>
      </c>
      <c r="C1726" s="2">
        <f>RSI!I1726</f>
        <v>25.237702537859221</v>
      </c>
      <c r="D1726" s="2">
        <f>MACD!E1726</f>
        <v>-3.2876514178781235E-4</v>
      </c>
      <c r="E1726" s="2">
        <f>MACD!F1726</f>
        <v>-4.8310766901335349E-4</v>
      </c>
      <c r="F1726" s="2">
        <f>'Moving Avg'!D1726</f>
        <v>46.217300000000002</v>
      </c>
      <c r="G1726" s="2">
        <f>'Moving Avg'!F1726</f>
        <v>46.217300000000016</v>
      </c>
      <c r="H1726" s="2">
        <f>'Moving Avg'!G1726</f>
        <v>46.217299999999994</v>
      </c>
      <c r="I1726" s="2">
        <f>'Moving Avg'!H1726</f>
        <v>46.348978000000123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46.217300000000002</v>
      </c>
      <c r="C1727" s="2">
        <f>RSI!I1727</f>
        <v>25.237702537859221</v>
      </c>
      <c r="D1727" s="2">
        <f>MACD!E1727</f>
        <v>-3.0442570643884892E-4</v>
      </c>
      <c r="E1727" s="2">
        <f>MACD!F1727</f>
        <v>-4.4737127649845262E-4</v>
      </c>
      <c r="F1727" s="2">
        <f>'Moving Avg'!D1727</f>
        <v>46.217300000000002</v>
      </c>
      <c r="G1727" s="2">
        <f>'Moving Avg'!F1727</f>
        <v>46.217300000000016</v>
      </c>
      <c r="H1727" s="2">
        <f>'Moving Avg'!G1727</f>
        <v>46.217299999999994</v>
      </c>
      <c r="I1727" s="2">
        <f>'Moving Avg'!H1727</f>
        <v>46.348988000000126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44531</v>
      </c>
      <c r="B1728" s="2">
        <f>RSI!B1728</f>
        <v>46.217300000000002</v>
      </c>
      <c r="C1728" s="2">
        <f>RSI!I1728</f>
        <v>25.237702537859221</v>
      </c>
      <c r="D1728" s="2">
        <f>MACD!E1728</f>
        <v>-2.8188710943766182E-4</v>
      </c>
      <c r="E1728" s="2">
        <f>MACD!F1728</f>
        <v>-4.142744430862945E-4</v>
      </c>
      <c r="F1728" s="2">
        <f>'Moving Avg'!D1728</f>
        <v>46.217300000000002</v>
      </c>
      <c r="G1728" s="2">
        <f>'Moving Avg'!F1728</f>
        <v>46.217300000000016</v>
      </c>
      <c r="H1728" s="2">
        <f>'Moving Avg'!G1728</f>
        <v>46.217299999999994</v>
      </c>
      <c r="I1728" s="2">
        <f>'Moving Avg'!H1728</f>
        <v>46.34899800000013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</row>
    <row r="1729" spans="1:12" ht="13.5" x14ac:dyDescent="0.25">
      <c r="A1729" s="3">
        <f>RSI!A1729</f>
        <v>44532</v>
      </c>
      <c r="B1729" s="2">
        <f>RSI!B1729</f>
        <v>46.217300000000002</v>
      </c>
      <c r="C1729" s="2">
        <f>RSI!I1729</f>
        <v>25.237702537859221</v>
      </c>
      <c r="D1729" s="2">
        <f>MACD!E1729</f>
        <v>-2.6101627577901354E-4</v>
      </c>
      <c r="E1729" s="2">
        <f>MACD!F1729</f>
        <v>-3.8362280962483833E-4</v>
      </c>
      <c r="F1729" s="2">
        <f>'Moving Avg'!D1729</f>
        <v>46.217300000000002</v>
      </c>
      <c r="G1729" s="2">
        <f>'Moving Avg'!F1729</f>
        <v>46.217300000000016</v>
      </c>
      <c r="H1729" s="2">
        <f>'Moving Avg'!G1729</f>
        <v>46.217299999999994</v>
      </c>
      <c r="I1729" s="2">
        <f>'Moving Avg'!H1729</f>
        <v>46.349008000000133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</row>
    <row r="1730" spans="1:12" ht="13.5" x14ac:dyDescent="0.25">
      <c r="A1730" s="3">
        <f>RSI!A1730</f>
        <v>44533</v>
      </c>
      <c r="B1730" s="2">
        <f>RSI!B1730</f>
        <v>46.217300000000002</v>
      </c>
      <c r="C1730" s="2">
        <f>RSI!I1730</f>
        <v>25.237702537859221</v>
      </c>
      <c r="D1730" s="2">
        <f>MACD!E1730</f>
        <v>-2.4168993856932275E-4</v>
      </c>
      <c r="E1730" s="2">
        <f>MACD!F1730</f>
        <v>-3.5523623541373526E-4</v>
      </c>
      <c r="F1730" s="2">
        <f>'Moving Avg'!D1730</f>
        <v>46.217300000000002</v>
      </c>
      <c r="G1730" s="2">
        <f>'Moving Avg'!F1730</f>
        <v>46.217300000000016</v>
      </c>
      <c r="H1730" s="2">
        <f>'Moving Avg'!G1730</f>
        <v>46.217299999999994</v>
      </c>
      <c r="I1730" s="2">
        <f>'Moving Avg'!H1730</f>
        <v>46.349018000000136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</row>
    <row r="1731" spans="1:12" ht="13.5" x14ac:dyDescent="0.25">
      <c r="A1731" s="3">
        <f>RSI!A1731</f>
        <v>44536</v>
      </c>
      <c r="B1731" s="2">
        <f>RSI!B1731</f>
        <v>46.217300000000002</v>
      </c>
      <c r="C1731" s="2">
        <f>RSI!I1731</f>
        <v>25.237702537859221</v>
      </c>
      <c r="D1731" s="2">
        <f>MACD!E1731</f>
        <v>-2.2379392009241883E-4</v>
      </c>
      <c r="E1731" s="2">
        <f>MACD!F1731</f>
        <v>-3.2894777234947198E-4</v>
      </c>
      <c r="F1731" s="2">
        <f>'Moving Avg'!D1731</f>
        <v>46.217300000000002</v>
      </c>
      <c r="G1731" s="2">
        <f>'Moving Avg'!F1731</f>
        <v>46.217300000000016</v>
      </c>
      <c r="H1731" s="2">
        <f>'Moving Avg'!G1731</f>
        <v>46.217299999999994</v>
      </c>
      <c r="I1731" s="2">
        <f>'Moving Avg'!H1731</f>
        <v>46.349028000000132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</row>
    <row r="1732" spans="1:12" ht="13.5" x14ac:dyDescent="0.25">
      <c r="A1732" s="3">
        <f>RSI!A1732</f>
        <v>44537</v>
      </c>
      <c r="B1732" s="2">
        <f>RSI!B1732</f>
        <v>46.217300000000002</v>
      </c>
      <c r="C1732" s="2">
        <f>RSI!I1732</f>
        <v>25.237702537859221</v>
      </c>
      <c r="D1732" s="2">
        <f>MACD!E1732</f>
        <v>-2.0722246492965724E-4</v>
      </c>
      <c r="E1732" s="2">
        <f>MACD!F1732</f>
        <v>-3.0460271086550904E-4</v>
      </c>
      <c r="F1732" s="2">
        <f>'Moving Avg'!D1732</f>
        <v>46.217300000000002</v>
      </c>
      <c r="G1732" s="2">
        <f>'Moving Avg'!F1732</f>
        <v>46.217300000000016</v>
      </c>
      <c r="H1732" s="2">
        <f>'Moving Avg'!G1732</f>
        <v>46.217299999999994</v>
      </c>
      <c r="I1732" s="2">
        <f>'Moving Avg'!H1732</f>
        <v>46.349038000000135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44538</v>
      </c>
      <c r="B1733" s="2">
        <f>RSI!B1733</f>
        <v>46.217300000000002</v>
      </c>
      <c r="C1733" s="2">
        <f>RSI!I1733</f>
        <v>25.237702537859221</v>
      </c>
      <c r="D1733" s="2">
        <f>MACD!E1733</f>
        <v>-1.9187762154615484E-4</v>
      </c>
      <c r="E1733" s="2">
        <f>MACD!F1733</f>
        <v>-2.8205769300163823E-4</v>
      </c>
      <c r="F1733" s="2">
        <f>'Moving Avg'!D1733</f>
        <v>46.217300000000002</v>
      </c>
      <c r="G1733" s="2">
        <f>'Moving Avg'!F1733</f>
        <v>46.217300000000016</v>
      </c>
      <c r="H1733" s="2">
        <f>'Moving Avg'!G1733</f>
        <v>46.217299999999994</v>
      </c>
      <c r="I1733" s="2">
        <f>'Moving Avg'!H1733</f>
        <v>46.349048000000138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44539</v>
      </c>
      <c r="B1734" s="2">
        <f>RSI!B1734</f>
        <v>46.217300000000002</v>
      </c>
      <c r="C1734" s="2">
        <f>RSI!I1734</f>
        <v>25.237702537859221</v>
      </c>
      <c r="D1734" s="2">
        <f>MACD!E1734</f>
        <v>-1.7766866879043164E-4</v>
      </c>
      <c r="E1734" s="2">
        <f>MACD!F1734</f>
        <v>-2.6117988815939689E-4</v>
      </c>
      <c r="F1734" s="2">
        <f>'Moving Avg'!D1734</f>
        <v>46.217300000000002</v>
      </c>
      <c r="G1734" s="2">
        <f>'Moving Avg'!F1734</f>
        <v>46.217300000000016</v>
      </c>
      <c r="H1734" s="2">
        <f>'Moving Avg'!G1734</f>
        <v>46.217299999999994</v>
      </c>
      <c r="I1734" s="2">
        <f>'Moving Avg'!H1734</f>
        <v>46.349058000000142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44540</v>
      </c>
      <c r="B1735" s="2">
        <f>RSI!B1735</f>
        <v>46.217300000000002</v>
      </c>
      <c r="C1735" s="2">
        <f>RSI!I1735</f>
        <v>25.237702537859221</v>
      </c>
      <c r="D1735" s="2">
        <f>MACD!E1735</f>
        <v>-1.6451158421659784E-4</v>
      </c>
      <c r="E1735" s="2">
        <f>MACD!F1735</f>
        <v>-2.418462273708371E-4</v>
      </c>
      <c r="F1735" s="2">
        <f>'Moving Avg'!D1735</f>
        <v>46.217300000000002</v>
      </c>
      <c r="G1735" s="2">
        <f>'Moving Avg'!F1735</f>
        <v>46.217300000000016</v>
      </c>
      <c r="H1735" s="2">
        <f>'Moving Avg'!G1735</f>
        <v>46.217299999999994</v>
      </c>
      <c r="I1735" s="2">
        <f>'Moving Avg'!H1735</f>
        <v>46.349068000000145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</row>
    <row r="1736" spans="1:12" ht="13.5" x14ac:dyDescent="0.25">
      <c r="A1736" s="3">
        <f>RSI!A1736</f>
        <v>44543</v>
      </c>
      <c r="B1736" s="2">
        <f>RSI!B1736</f>
        <v>46.217300000000002</v>
      </c>
      <c r="C1736" s="2">
        <f>RSI!I1736</f>
        <v>25.237702537859221</v>
      </c>
      <c r="D1736" s="2">
        <f>MACD!E1736</f>
        <v>-1.5232855118085808E-4</v>
      </c>
      <c r="E1736" s="2">
        <f>MACD!F1736</f>
        <v>-2.2394269213284131E-4</v>
      </c>
      <c r="F1736" s="2">
        <f>'Moving Avg'!D1736</f>
        <v>46.217300000000002</v>
      </c>
      <c r="G1736" s="2">
        <f>'Moving Avg'!F1736</f>
        <v>46.217300000000016</v>
      </c>
      <c r="H1736" s="2">
        <f>'Moving Avg'!G1736</f>
        <v>46.217299999999994</v>
      </c>
      <c r="I1736" s="2">
        <f>'Moving Avg'!H1736</f>
        <v>46.349078000000134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</row>
    <row r="1737" spans="1:12" ht="13.5" x14ac:dyDescent="0.25">
      <c r="A1737" s="3">
        <f>RSI!A1737</f>
        <v>44544</v>
      </c>
      <c r="B1737" s="2">
        <f>RSI!B1737</f>
        <v>46.217300000000002</v>
      </c>
      <c r="C1737" s="2">
        <f>RSI!I1737</f>
        <v>25.237702537859221</v>
      </c>
      <c r="D1737" s="2">
        <f>MACD!E1737</f>
        <v>-1.4104750192700521E-4</v>
      </c>
      <c r="E1737" s="2">
        <f>MACD!F1737</f>
        <v>-2.0736365409167409E-4</v>
      </c>
      <c r="F1737" s="2">
        <f>'Moving Avg'!D1737</f>
        <v>46.217300000000002</v>
      </c>
      <c r="G1737" s="2">
        <f>'Moving Avg'!F1737</f>
        <v>46.217300000000016</v>
      </c>
      <c r="H1737" s="2">
        <f>'Moving Avg'!G1737</f>
        <v>46.217299999999994</v>
      </c>
      <c r="I1737" s="2">
        <f>'Moving Avg'!H1737</f>
        <v>46.349088000000137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44545</v>
      </c>
      <c r="B1738" s="2">
        <f>RSI!B1738</f>
        <v>46.217300000000002</v>
      </c>
      <c r="C1738" s="2">
        <f>RSI!I1738</f>
        <v>25.237702537859221</v>
      </c>
      <c r="D1738" s="2">
        <f>MACD!E1738</f>
        <v>-1.3060169408163347E-4</v>
      </c>
      <c r="E1738" s="2">
        <f>MACD!F1738</f>
        <v>-1.9201126208966598E-4</v>
      </c>
      <c r="F1738" s="2">
        <f>'Moving Avg'!D1738</f>
        <v>46.217300000000002</v>
      </c>
      <c r="G1738" s="2">
        <f>'Moving Avg'!F1738</f>
        <v>46.217300000000016</v>
      </c>
      <c r="H1738" s="2">
        <f>'Moving Avg'!G1738</f>
        <v>46.217299999999994</v>
      </c>
      <c r="I1738" s="2">
        <f>'Moving Avg'!H1738</f>
        <v>46.34909800000014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44546</v>
      </c>
      <c r="B1739" s="2">
        <f>RSI!B1739</f>
        <v>46.217300000000002</v>
      </c>
      <c r="C1739" s="2">
        <f>RSI!I1739</f>
        <v>25.237702537859221</v>
      </c>
      <c r="D1739" s="2">
        <f>MACD!E1739</f>
        <v>-1.2092931820006925E-4</v>
      </c>
      <c r="E1739" s="2">
        <f>MACD!F1739</f>
        <v>-1.7779487331174665E-4</v>
      </c>
      <c r="F1739" s="2">
        <f>'Moving Avg'!D1739</f>
        <v>46.217300000000002</v>
      </c>
      <c r="G1739" s="2">
        <f>'Moving Avg'!F1739</f>
        <v>46.217300000000016</v>
      </c>
      <c r="H1739" s="2">
        <f>'Moving Avg'!G1739</f>
        <v>46.217299999999994</v>
      </c>
      <c r="I1739" s="2">
        <f>'Moving Avg'!H1739</f>
        <v>46.349108000000143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44550</v>
      </c>
      <c r="B1740" s="2">
        <f>RSI!B1740</f>
        <v>46.217300000000002</v>
      </c>
      <c r="C1740" s="2">
        <f>RSI!I1740</f>
        <v>25.237702537859221</v>
      </c>
      <c r="D1740" s="2">
        <f>MACD!E1740</f>
        <v>-1.1197313403954468E-4</v>
      </c>
      <c r="E1740" s="2">
        <f>MACD!F1740</f>
        <v>-1.6463052545730628E-4</v>
      </c>
      <c r="F1740" s="2">
        <f>'Moving Avg'!D1740</f>
        <v>46.217300000000002</v>
      </c>
      <c r="G1740" s="2">
        <f>'Moving Avg'!F1740</f>
        <v>46.217300000000016</v>
      </c>
      <c r="H1740" s="2">
        <f>'Moving Avg'!G1740</f>
        <v>46.217299999999994</v>
      </c>
      <c r="I1740" s="2">
        <f>'Moving Avg'!H1740</f>
        <v>46.349118000000132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</row>
    <row r="1741" spans="1:12" ht="13.5" x14ac:dyDescent="0.25">
      <c r="A1741" s="3">
        <f>RSI!A1741</f>
        <v>44551</v>
      </c>
      <c r="B1741" s="2">
        <f>RSI!B1741</f>
        <v>46.217300000000002</v>
      </c>
      <c r="C1741" s="2">
        <f>RSI!I1741</f>
        <v>25.237702537859221</v>
      </c>
      <c r="D1741" s="2">
        <f>MACD!E1741</f>
        <v>-1.0368013352746175E-4</v>
      </c>
      <c r="E1741" s="2">
        <f>MACD!F1741</f>
        <v>-1.5244044707133739E-4</v>
      </c>
      <c r="F1741" s="2">
        <f>'Moving Avg'!D1741</f>
        <v>46.217300000000002</v>
      </c>
      <c r="G1741" s="2">
        <f>'Moving Avg'!F1741</f>
        <v>46.217300000000016</v>
      </c>
      <c r="H1741" s="2">
        <f>'Moving Avg'!G1741</f>
        <v>46.217299999999994</v>
      </c>
      <c r="I1741" s="2">
        <f>'Moving Avg'!H1741</f>
        <v>46.349128000000135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</row>
    <row r="1742" spans="1:12" ht="13.5" x14ac:dyDescent="0.25">
      <c r="A1742" s="3">
        <f>RSI!A1742</f>
        <v>44552</v>
      </c>
      <c r="B1742" s="2">
        <f>RSI!B1742</f>
        <v>46.217300000000002</v>
      </c>
      <c r="C1742" s="2">
        <f>RSI!I1742</f>
        <v>25.237702537859221</v>
      </c>
      <c r="D1742" s="2">
        <f>MACD!E1742</f>
        <v>-9.600122847075454E-5</v>
      </c>
      <c r="E1742" s="2">
        <f>MACD!F1742</f>
        <v>-1.4115260335122081E-4</v>
      </c>
      <c r="F1742" s="2">
        <f>'Moving Avg'!D1742</f>
        <v>46.217300000000002</v>
      </c>
      <c r="G1742" s="2">
        <f>'Moving Avg'!F1742</f>
        <v>46.217300000000016</v>
      </c>
      <c r="H1742" s="2">
        <f>'Moving Avg'!G1742</f>
        <v>46.217299999999994</v>
      </c>
      <c r="I1742" s="2">
        <f>'Moving Avg'!H1742</f>
        <v>46.349138000000139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</row>
    <row r="1743" spans="1:12" ht="13.5" x14ac:dyDescent="0.25">
      <c r="A1743" s="3">
        <f>RSI!A1743</f>
        <v>44553</v>
      </c>
      <c r="B1743" s="2">
        <f>RSI!B1743</f>
        <v>46.217300000000002</v>
      </c>
      <c r="C1743" s="2">
        <f>RSI!I1743</f>
        <v>25.237702537859221</v>
      </c>
      <c r="D1743" s="2">
        <f>MACD!E1743</f>
        <v>-8.8890961215781772E-5</v>
      </c>
      <c r="E1743" s="2">
        <f>MACD!F1743</f>
        <v>-1.30700274924133E-4</v>
      </c>
      <c r="F1743" s="2">
        <f>'Moving Avg'!D1743</f>
        <v>46.217300000000002</v>
      </c>
      <c r="G1743" s="2">
        <f>'Moving Avg'!F1743</f>
        <v>46.217300000000016</v>
      </c>
      <c r="H1743" s="2">
        <f>'Moving Avg'!G1743</f>
        <v>46.217299999999994</v>
      </c>
      <c r="I1743" s="2">
        <f>'Moving Avg'!H1743</f>
        <v>46.349148000000142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</row>
    <row r="1744" spans="1:12" ht="13.5" x14ac:dyDescent="0.25">
      <c r="A1744" s="3">
        <f>RSI!A1744</f>
        <v>44554</v>
      </c>
      <c r="B1744" s="2">
        <f>RSI!B1744</f>
        <v>46.217300000000002</v>
      </c>
      <c r="C1744" s="2">
        <f>RSI!I1744</f>
        <v>25.237702537859221</v>
      </c>
      <c r="D1744" s="2">
        <f>MACD!E1744</f>
        <v>-8.2307236603185174E-5</v>
      </c>
      <c r="E1744" s="2">
        <f>MACD!F1744</f>
        <v>-1.2102166725994344E-4</v>
      </c>
      <c r="F1744" s="2">
        <f>'Moving Avg'!D1744</f>
        <v>46.217300000000002</v>
      </c>
      <c r="G1744" s="2">
        <f>'Moving Avg'!F1744</f>
        <v>46.217300000000016</v>
      </c>
      <c r="H1744" s="2">
        <f>'Moving Avg'!G1744</f>
        <v>46.217299999999994</v>
      </c>
      <c r="I1744" s="2">
        <f>'Moving Avg'!H1744</f>
        <v>46.349158000000131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</row>
    <row r="1745" spans="1:12" ht="13.5" x14ac:dyDescent="0.25">
      <c r="A1745" s="3">
        <f>RSI!A1745</f>
        <v>44557</v>
      </c>
      <c r="B1745" s="2">
        <f>RSI!B1745</f>
        <v>46.217300000000002</v>
      </c>
      <c r="C1745" s="2">
        <f>RSI!I1745</f>
        <v>25.237702537859221</v>
      </c>
      <c r="D1745" s="2">
        <f>MACD!E1745</f>
        <v>-7.6211073597676204E-5</v>
      </c>
      <c r="E1745" s="2">
        <f>MACD!F1745</f>
        <v>-1.1205954852749001E-4</v>
      </c>
      <c r="F1745" s="2">
        <f>'Moving Avg'!D1745</f>
        <v>46.217300000000002</v>
      </c>
      <c r="G1745" s="2">
        <f>'Moving Avg'!F1745</f>
        <v>46.217300000000016</v>
      </c>
      <c r="H1745" s="2">
        <f>'Moving Avg'!G1745</f>
        <v>46.217299999999994</v>
      </c>
      <c r="I1745" s="2">
        <f>'Moving Avg'!H1745</f>
        <v>46.349168000000134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</row>
    <row r="1746" spans="1:12" ht="13.5" x14ac:dyDescent="0.25">
      <c r="A1746" s="3">
        <f>RSI!A1746</f>
        <v>44558</v>
      </c>
      <c r="B1746" s="2">
        <f>RSI!B1746</f>
        <v>46.217300000000002</v>
      </c>
      <c r="C1746" s="2">
        <f>RSI!I1746</f>
        <v>25.237702537859221</v>
      </c>
      <c r="D1746" s="2">
        <f>MACD!E1746</f>
        <v>-7.0566375249825342E-5</v>
      </c>
      <c r="E1746" s="2">
        <f>MACD!F1746</f>
        <v>-1.0376091387195708E-4</v>
      </c>
      <c r="F1746" s="2">
        <f>'Moving Avg'!D1746</f>
        <v>46.217300000000002</v>
      </c>
      <c r="G1746" s="2">
        <f>'Moving Avg'!F1746</f>
        <v>46.217300000000016</v>
      </c>
      <c r="H1746" s="2">
        <f>'Moving Avg'!G1746</f>
        <v>46.217299999999994</v>
      </c>
      <c r="I1746" s="2">
        <f>'Moving Avg'!H1746</f>
        <v>46.349178000000137</v>
      </c>
      <c r="J1746" s="6" t="str">
        <f>OBV!F1746</f>
        <v>NEUTRAL</v>
      </c>
      <c r="K1746" s="6" t="str">
        <f>OBV!G1746</f>
        <v>NEUTRAL</v>
      </c>
      <c r="L1746" s="6" t="str">
        <f>OBV!H1746</f>
        <v>NEUTRAL</v>
      </c>
    </row>
    <row r="1747" spans="1:12" ht="13.5" x14ac:dyDescent="0.25">
      <c r="A1747" s="3">
        <f>RSI!A1747</f>
        <v>44559</v>
      </c>
      <c r="B1747" s="2">
        <f>RSI!B1747</f>
        <v>46.217300000000002</v>
      </c>
      <c r="C1747" s="2">
        <f>RSI!I1747</f>
        <v>25.237702537859235</v>
      </c>
      <c r="D1747" s="2">
        <f>MACD!E1747</f>
        <v>-6.5339715568768497E-5</v>
      </c>
      <c r="E1747" s="2">
        <f>MACD!F1747</f>
        <v>-9.6076674211319376E-5</v>
      </c>
      <c r="F1747" s="2">
        <f>'Moving Avg'!D1747</f>
        <v>46.217300000000002</v>
      </c>
      <c r="G1747" s="2">
        <f>'Moving Avg'!F1747</f>
        <v>46.217300000000016</v>
      </c>
      <c r="H1747" s="2">
        <f>'Moving Avg'!G1747</f>
        <v>46.217299999999994</v>
      </c>
      <c r="I1747" s="2">
        <f>'Moving Avg'!H1747</f>
        <v>46.34918800000014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</row>
    <row r="1748" spans="1:12" ht="13.5" x14ac:dyDescent="0.25">
      <c r="A1748" s="3">
        <f>RSI!A1748</f>
        <v>44560</v>
      </c>
      <c r="B1748" s="2">
        <f>RSI!B1748</f>
        <v>46.217300000000002</v>
      </c>
      <c r="C1748" s="2">
        <f>RSI!I1748</f>
        <v>25.237702537859235</v>
      </c>
      <c r="D1748" s="2">
        <f>MACD!E1748</f>
        <v>-6.0500142140540447E-5</v>
      </c>
      <c r="E1748" s="2">
        <f>MACD!F1748</f>
        <v>-8.8961367797163593E-5</v>
      </c>
      <c r="F1748" s="2">
        <f>'Moving Avg'!D1748</f>
        <v>46.217300000000002</v>
      </c>
      <c r="G1748" s="2">
        <f>'Moving Avg'!F1748</f>
        <v>46.217300000000016</v>
      </c>
      <c r="H1748" s="2">
        <f>'Moving Avg'!G1748</f>
        <v>46.217299999999994</v>
      </c>
      <c r="I1748" s="2">
        <f>'Moving Avg'!H1748</f>
        <v>46.349198000000136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</row>
    <row r="1749" spans="1:12" ht="13.5" x14ac:dyDescent="0.25">
      <c r="A1749" s="3">
        <f>RSI!A1749</f>
        <v>44561</v>
      </c>
      <c r="B1749" s="2">
        <f>RSI!B1749</f>
        <v>46.217300000000002</v>
      </c>
      <c r="C1749" s="2">
        <f>RSI!I1749</f>
        <v>25.237702537859235</v>
      </c>
      <c r="D1749" s="2">
        <f>MACD!E1749</f>
        <v>-5.6018993248585502E-5</v>
      </c>
      <c r="E1749" s="2">
        <f>MACD!F1749</f>
        <v>-8.2372892887447983E-5</v>
      </c>
      <c r="F1749" s="2">
        <f>'Moving Avg'!D1749</f>
        <v>46.217300000000002</v>
      </c>
      <c r="G1749" s="2">
        <f>'Moving Avg'!F1749</f>
        <v>46.217300000000016</v>
      </c>
      <c r="H1749" s="2">
        <f>'Moving Avg'!G1749</f>
        <v>46.217299999999994</v>
      </c>
      <c r="I1749" s="2">
        <f>'Moving Avg'!H1749</f>
        <v>46.349208000000132</v>
      </c>
      <c r="J1749" s="6" t="str">
        <f>OBV!F1749</f>
        <v>NEUTRAL</v>
      </c>
      <c r="K1749" s="6" t="str">
        <f>OBV!G1749</f>
        <v>NEUTRAL</v>
      </c>
      <c r="L1749" s="6" t="str">
        <f>OBV!H1749</f>
        <v>NEUTRAL</v>
      </c>
    </row>
    <row r="1750" spans="1:12" ht="13.5" x14ac:dyDescent="0.25">
      <c r="A1750" s="3">
        <f>RSI!A1750</f>
        <v>44564</v>
      </c>
      <c r="B1750" s="2">
        <f>RSI!B1750</f>
        <v>46.217300000000002</v>
      </c>
      <c r="C1750" s="2">
        <f>RSI!I1750</f>
        <v>25.237702537859221</v>
      </c>
      <c r="D1750" s="2">
        <f>MACD!E1750</f>
        <v>-5.1869728523001868E-5</v>
      </c>
      <c r="E1750" s="2">
        <f>MACD!F1750</f>
        <v>-7.6272260014558771E-5</v>
      </c>
      <c r="F1750" s="2">
        <f>'Moving Avg'!D1750</f>
        <v>46.217300000000002</v>
      </c>
      <c r="G1750" s="2">
        <f>'Moving Avg'!F1750</f>
        <v>46.217300000000016</v>
      </c>
      <c r="H1750" s="2">
        <f>'Moving Avg'!G1750</f>
        <v>46.217299999999994</v>
      </c>
      <c r="I1750" s="2">
        <f>'Moving Avg'!H1750</f>
        <v>46.349218000000135</v>
      </c>
      <c r="J1750" s="6" t="str">
        <f>OBV!F1750</f>
        <v>NEUTRAL</v>
      </c>
      <c r="K1750" s="6" t="str">
        <f>OBV!G1750</f>
        <v>NEUTRAL</v>
      </c>
      <c r="L1750" s="6" t="str">
        <f>OBV!H1750</f>
        <v>NEUTRAL</v>
      </c>
    </row>
    <row r="1751" spans="1:12" ht="13.5" x14ac:dyDescent="0.25">
      <c r="A1751" s="3">
        <f>RSI!A1751</f>
        <v>44565</v>
      </c>
      <c r="B1751" s="2">
        <f>RSI!B1751</f>
        <v>45.230499999999999</v>
      </c>
      <c r="C1751" s="2">
        <f>RSI!I1751</f>
        <v>3.8054135618921237E-3</v>
      </c>
      <c r="D1751" s="2">
        <f>MACD!E1751</f>
        <v>7.3048268524217974E-2</v>
      </c>
      <c r="E1751" s="2">
        <f>MACD!F1751</f>
        <v>1.4548635896831948E-2</v>
      </c>
      <c r="F1751" s="2">
        <f>'Moving Avg'!D1751</f>
        <v>46.019940000000005</v>
      </c>
      <c r="G1751" s="2">
        <f>'Moving Avg'!F1751</f>
        <v>46.167960000000015</v>
      </c>
      <c r="H1751" s="2">
        <f>'Moving Avg'!G1751</f>
        <v>46.197564</v>
      </c>
      <c r="I1751" s="2">
        <f>'Moving Avg'!H1751</f>
        <v>46.344294000000133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</row>
    <row r="1752" spans="1:12" ht="13.5" x14ac:dyDescent="0.25">
      <c r="A1752" s="3">
        <f>RSI!A1752</f>
        <v>44566</v>
      </c>
      <c r="B1752" s="2">
        <f>RSI!B1752</f>
        <v>45.230499999999999</v>
      </c>
      <c r="C1752" s="2">
        <f>RSI!I1752</f>
        <v>3.8054135618921237E-3</v>
      </c>
      <c r="D1752" s="2">
        <f>MACD!E1752</f>
        <v>0.14073358175900097</v>
      </c>
      <c r="E1752" s="2">
        <f>MACD!F1752</f>
        <v>3.9785625069265751E-2</v>
      </c>
      <c r="F1752" s="2">
        <f>'Moving Avg'!D1752</f>
        <v>45.822580000000002</v>
      </c>
      <c r="G1752" s="2">
        <f>'Moving Avg'!F1752</f>
        <v>46.118620000000014</v>
      </c>
      <c r="H1752" s="2">
        <f>'Moving Avg'!G1752</f>
        <v>46.177828000000005</v>
      </c>
      <c r="I1752" s="2">
        <f>'Moving Avg'!H1752</f>
        <v>46.339370000000123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45.230499999999999</v>
      </c>
      <c r="C1753" s="2">
        <f>RSI!I1753</f>
        <v>3.8054135618921237E-3</v>
      </c>
      <c r="D1753" s="2">
        <f>MACD!E1753</f>
        <v>0.20340516811948106</v>
      </c>
      <c r="E1753" s="2">
        <f>MACD!F1753</f>
        <v>7.2509533679308819E-2</v>
      </c>
      <c r="F1753" s="2">
        <f>'Moving Avg'!D1753</f>
        <v>45.625219999999999</v>
      </c>
      <c r="G1753" s="2">
        <f>'Moving Avg'!F1753</f>
        <v>46.069280000000013</v>
      </c>
      <c r="H1753" s="2">
        <f>'Moving Avg'!G1753</f>
        <v>46.158092000000018</v>
      </c>
      <c r="I1753" s="2">
        <f>'Moving Avg'!H1753</f>
        <v>46.334446000000128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45.230499999999999</v>
      </c>
      <c r="C1754" s="2">
        <f>RSI!I1754</f>
        <v>3.8054135618921237E-3</v>
      </c>
      <c r="D1754" s="2">
        <f>MACD!E1754</f>
        <v>0.26143441477661611</v>
      </c>
      <c r="E1754" s="2">
        <f>MACD!F1754</f>
        <v>0.11029450989877028</v>
      </c>
      <c r="F1754" s="2">
        <f>'Moving Avg'!D1754</f>
        <v>45.427860000000003</v>
      </c>
      <c r="G1754" s="2">
        <f>'Moving Avg'!F1754</f>
        <v>46.019940000000013</v>
      </c>
      <c r="H1754" s="2">
        <f>'Moving Avg'!G1754</f>
        <v>46.138356000000023</v>
      </c>
      <c r="I1754" s="2">
        <f>'Moving Avg'!H1754</f>
        <v>46.329522000000125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45.230499999999999</v>
      </c>
      <c r="C1755" s="2">
        <f>RSI!I1755</f>
        <v>3.8054135618921237E-3</v>
      </c>
      <c r="D1755" s="2">
        <f>MACD!E1755</f>
        <v>0.31516519874130466</v>
      </c>
      <c r="E1755" s="2">
        <f>MACD!F1755</f>
        <v>0.15126864766727716</v>
      </c>
      <c r="F1755" s="2">
        <f>'Moving Avg'!D1755</f>
        <v>45.230499999999999</v>
      </c>
      <c r="G1755" s="2">
        <f>'Moving Avg'!F1755</f>
        <v>45.970600000000012</v>
      </c>
      <c r="H1755" s="2">
        <f>'Moving Avg'!G1755</f>
        <v>46.118620000000028</v>
      </c>
      <c r="I1755" s="2">
        <f>'Moving Avg'!H1755</f>
        <v>46.324598000000115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45.230499999999999</v>
      </c>
      <c r="C1756" s="2">
        <f>RSI!I1756</f>
        <v>3.8054135618921237E-3</v>
      </c>
      <c r="D1756" s="2">
        <f>MACD!E1756</f>
        <v>0.3649159246539071</v>
      </c>
      <c r="E1756" s="2">
        <f>MACD!F1756</f>
        <v>0.19399810306460313</v>
      </c>
      <c r="F1756" s="2">
        <f>'Moving Avg'!D1756</f>
        <v>45.230499999999999</v>
      </c>
      <c r="G1756" s="2">
        <f>'Moving Avg'!F1756</f>
        <v>45.921260000000011</v>
      </c>
      <c r="H1756" s="2">
        <f>'Moving Avg'!G1756</f>
        <v>46.098884000000027</v>
      </c>
      <c r="I1756" s="2">
        <f>'Moving Avg'!H1756</f>
        <v>46.319674000000113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</row>
    <row r="1757" spans="1:12" ht="13.5" x14ac:dyDescent="0.25">
      <c r="A1757" s="3">
        <f>RSI!A1757</f>
        <v>44573</v>
      </c>
      <c r="B1757" s="2">
        <f>RSI!B1757</f>
        <v>45.230499999999999</v>
      </c>
      <c r="C1757" s="2">
        <f>RSI!I1757</f>
        <v>3.8054135618921237E-3</v>
      </c>
      <c r="D1757" s="2">
        <f>MACD!E1757</f>
        <v>0.4109814116264161</v>
      </c>
      <c r="E1757" s="2">
        <f>MACD!F1757</f>
        <v>0.23739476477696575</v>
      </c>
      <c r="F1757" s="2">
        <f>'Moving Avg'!D1757</f>
        <v>45.230499999999999</v>
      </c>
      <c r="G1757" s="2">
        <f>'Moving Avg'!F1757</f>
        <v>45.87192000000001</v>
      </c>
      <c r="H1757" s="2">
        <f>'Moving Avg'!G1757</f>
        <v>46.079148000000025</v>
      </c>
      <c r="I1757" s="2">
        <f>'Moving Avg'!H1757</f>
        <v>46.31475000000011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</row>
    <row r="1758" spans="1:12" ht="13.5" x14ac:dyDescent="0.25">
      <c r="A1758" s="3">
        <f>RSI!A1758</f>
        <v>44574</v>
      </c>
      <c r="B1758" s="2">
        <f>RSI!B1758</f>
        <v>45.230499999999999</v>
      </c>
      <c r="C1758" s="2">
        <f>RSI!I1758</f>
        <v>3.8054135618921237E-3</v>
      </c>
      <c r="D1758" s="2">
        <f>MACD!E1758</f>
        <v>0.4536346403185334</v>
      </c>
      <c r="E1758" s="2">
        <f>MACD!F1758</f>
        <v>0.28064273988527932</v>
      </c>
      <c r="F1758" s="2">
        <f>'Moving Avg'!D1758</f>
        <v>45.230499999999999</v>
      </c>
      <c r="G1758" s="2">
        <f>'Moving Avg'!F1758</f>
        <v>45.822580000000009</v>
      </c>
      <c r="H1758" s="2">
        <f>'Moving Avg'!G1758</f>
        <v>46.059412000000023</v>
      </c>
      <c r="I1758" s="2">
        <f>'Moving Avg'!H1758</f>
        <v>46.309826000000101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</row>
    <row r="1759" spans="1:12" ht="13.5" x14ac:dyDescent="0.25">
      <c r="A1759" s="3">
        <f>RSI!A1759</f>
        <v>44575</v>
      </c>
      <c r="B1759" s="2">
        <f>RSI!B1759</f>
        <v>45.230499999999999</v>
      </c>
      <c r="C1759" s="2">
        <f>RSI!I1759</f>
        <v>3.8054135618921237E-3</v>
      </c>
      <c r="D1759" s="2">
        <f>MACD!E1759</f>
        <v>0.49312837060075054</v>
      </c>
      <c r="E1759" s="2">
        <f>MACD!F1759</f>
        <v>0.32313986602837358</v>
      </c>
      <c r="F1759" s="2">
        <f>'Moving Avg'!D1759</f>
        <v>45.230499999999999</v>
      </c>
      <c r="G1759" s="2">
        <f>'Moving Avg'!F1759</f>
        <v>45.773240000000008</v>
      </c>
      <c r="H1759" s="2">
        <f>'Moving Avg'!G1759</f>
        <v>46.039676000000014</v>
      </c>
      <c r="I1759" s="2">
        <f>'Moving Avg'!H1759</f>
        <v>46.304902000000105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44578</v>
      </c>
      <c r="B1760" s="2">
        <f>RSI!B1760</f>
        <v>45.230499999999999</v>
      </c>
      <c r="C1760" s="2">
        <f>RSI!I1760</f>
        <v>3.8054135618921237E-3</v>
      </c>
      <c r="D1760" s="2">
        <f>MACD!E1760</f>
        <v>0.52969663939051514</v>
      </c>
      <c r="E1760" s="2">
        <f>MACD!F1760</f>
        <v>0.36445122070080194</v>
      </c>
      <c r="F1760" s="2">
        <f>'Moving Avg'!D1760</f>
        <v>45.230499999999999</v>
      </c>
      <c r="G1760" s="2">
        <f>'Moving Avg'!F1760</f>
        <v>45.723900000000008</v>
      </c>
      <c r="H1760" s="2">
        <f>'Moving Avg'!G1760</f>
        <v>46.019940000000013</v>
      </c>
      <c r="I1760" s="2">
        <f>'Moving Avg'!H1760</f>
        <v>46.299978000000095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</row>
    <row r="1761" spans="1:12" ht="13.5" x14ac:dyDescent="0.25">
      <c r="A1761" s="3">
        <f>RSI!A1761</f>
        <v>44579</v>
      </c>
      <c r="B1761" s="2">
        <f>RSI!B1761</f>
        <v>45.230499999999999</v>
      </c>
      <c r="C1761" s="2">
        <f>RSI!I1761</f>
        <v>3.8054135618921237E-3</v>
      </c>
      <c r="D1761" s="2">
        <f>MACD!E1761</f>
        <v>0.41174076292220008</v>
      </c>
      <c r="E1761" s="2">
        <f>MACD!F1761</f>
        <v>0.37390912914508156</v>
      </c>
      <c r="F1761" s="2">
        <f>'Moving Avg'!D1761</f>
        <v>45.230499999999999</v>
      </c>
      <c r="G1761" s="2">
        <f>'Moving Avg'!F1761</f>
        <v>45.674560000000007</v>
      </c>
      <c r="H1761" s="2">
        <f>'Moving Avg'!G1761</f>
        <v>46.000204000000011</v>
      </c>
      <c r="I1761" s="2">
        <f>'Moving Avg'!H1761</f>
        <v>46.295054000000093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</row>
    <row r="1762" spans="1:12" ht="13.5" x14ac:dyDescent="0.25">
      <c r="A1762" s="3">
        <f>RSI!A1762</f>
        <v>44580</v>
      </c>
      <c r="B1762" s="2">
        <f>RSI!B1762</f>
        <v>45.230499999999999</v>
      </c>
      <c r="C1762" s="2">
        <f>RSI!I1762</f>
        <v>3.8054135618921237E-3</v>
      </c>
      <c r="D1762" s="2">
        <f>MACD!E1762</f>
        <v>0.31463298776414916</v>
      </c>
      <c r="E1762" s="2">
        <f>MACD!F1762</f>
        <v>0.36205390086889511</v>
      </c>
      <c r="F1762" s="2">
        <f>'Moving Avg'!D1762</f>
        <v>45.230499999999999</v>
      </c>
      <c r="G1762" s="2">
        <f>'Moving Avg'!F1762</f>
        <v>45.625220000000006</v>
      </c>
      <c r="H1762" s="2">
        <f>'Moving Avg'!G1762</f>
        <v>45.980468000000009</v>
      </c>
      <c r="I1762" s="2">
        <f>'Moving Avg'!H1762</f>
        <v>46.290130000000083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</row>
    <row r="1763" spans="1:12" ht="13.5" x14ac:dyDescent="0.25">
      <c r="A1763" s="3">
        <f>RSI!A1763</f>
        <v>44581</v>
      </c>
      <c r="B1763" s="2">
        <f>RSI!B1763</f>
        <v>45.230499999999999</v>
      </c>
      <c r="C1763" s="2">
        <f>RSI!I1763</f>
        <v>3.8054135618921237E-3</v>
      </c>
      <c r="D1763" s="2">
        <f>MACD!E1763</f>
        <v>0.23496583642648261</v>
      </c>
      <c r="E1763" s="2">
        <f>MACD!F1763</f>
        <v>0.33663628798041262</v>
      </c>
      <c r="F1763" s="2">
        <f>'Moving Avg'!D1763</f>
        <v>45.230499999999999</v>
      </c>
      <c r="G1763" s="2">
        <f>'Moving Avg'!F1763</f>
        <v>45.575880000000005</v>
      </c>
      <c r="H1763" s="2">
        <f>'Moving Avg'!G1763</f>
        <v>45.960732000000007</v>
      </c>
      <c r="I1763" s="2">
        <f>'Moving Avg'!H1763</f>
        <v>46.28520600000008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44582</v>
      </c>
      <c r="B1764" s="2">
        <f>RSI!B1764</f>
        <v>45.230499999999999</v>
      </c>
      <c r="C1764" s="2">
        <f>RSI!I1764</f>
        <v>3.8054135618921237E-3</v>
      </c>
      <c r="D1764" s="2">
        <f>MACD!E1764</f>
        <v>0.16987087926533206</v>
      </c>
      <c r="E1764" s="2">
        <f>MACD!F1764</f>
        <v>0.30328320623739652</v>
      </c>
      <c r="F1764" s="2">
        <f>'Moving Avg'!D1764</f>
        <v>45.230499999999999</v>
      </c>
      <c r="G1764" s="2">
        <f>'Moving Avg'!F1764</f>
        <v>45.526540000000004</v>
      </c>
      <c r="H1764" s="2">
        <f>'Moving Avg'!G1764</f>
        <v>45.940996000000005</v>
      </c>
      <c r="I1764" s="2">
        <f>'Moving Avg'!H1764</f>
        <v>46.280282000000071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</row>
    <row r="1765" spans="1:12" ht="13.5" x14ac:dyDescent="0.25">
      <c r="A1765" s="3">
        <f>RSI!A1765</f>
        <v>44585</v>
      </c>
      <c r="B1765" s="2">
        <f>RSI!B1765</f>
        <v>45.230499999999999</v>
      </c>
      <c r="C1765" s="2">
        <f>RSI!I1765</f>
        <v>3.8054135618921237E-3</v>
      </c>
      <c r="D1765" s="2">
        <f>MACD!E1765</f>
        <v>0.11693470622721946</v>
      </c>
      <c r="E1765" s="2">
        <f>MACD!F1765</f>
        <v>0.26601350623536113</v>
      </c>
      <c r="F1765" s="2">
        <f>'Moving Avg'!D1765</f>
        <v>45.230499999999999</v>
      </c>
      <c r="G1765" s="2">
        <f>'Moving Avg'!F1765</f>
        <v>45.477200000000003</v>
      </c>
      <c r="H1765" s="2">
        <f>'Moving Avg'!G1765</f>
        <v>45.921260000000004</v>
      </c>
      <c r="I1765" s="2">
        <f>'Moving Avg'!H1765</f>
        <v>46.275358000000068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</row>
    <row r="1766" spans="1:12" ht="13.5" x14ac:dyDescent="0.25">
      <c r="A1766" s="3">
        <f>RSI!A1766</f>
        <v>44586</v>
      </c>
      <c r="B1766" s="2">
        <f>RSI!B1766</f>
        <v>45.230499999999999</v>
      </c>
      <c r="C1766" s="2">
        <f>RSI!I1766</f>
        <v>3.8054135618921237E-3</v>
      </c>
      <c r="D1766" s="2">
        <f>MACD!E1766</f>
        <v>7.4127907337214083E-2</v>
      </c>
      <c r="E1766" s="2">
        <f>MACD!F1766</f>
        <v>0.22763638645573173</v>
      </c>
      <c r="F1766" s="2">
        <f>'Moving Avg'!D1766</f>
        <v>45.230499999999999</v>
      </c>
      <c r="G1766" s="2">
        <f>'Moving Avg'!F1766</f>
        <v>45.427860000000003</v>
      </c>
      <c r="H1766" s="2">
        <f>'Moving Avg'!G1766</f>
        <v>45.901524000000002</v>
      </c>
      <c r="I1766" s="2">
        <f>'Moving Avg'!H1766</f>
        <v>46.270434000000058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</row>
    <row r="1767" spans="1:12" ht="13.5" x14ac:dyDescent="0.25">
      <c r="A1767" s="3">
        <f>RSI!A1767</f>
        <v>44587</v>
      </c>
      <c r="B1767" s="2">
        <f>RSI!B1767</f>
        <v>45.230499999999999</v>
      </c>
      <c r="C1767" s="2">
        <f>RSI!I1767</f>
        <v>3.8054135618921237E-3</v>
      </c>
      <c r="D1767" s="2">
        <f>MACD!E1767</f>
        <v>3.9745054562004611E-2</v>
      </c>
      <c r="E1767" s="2">
        <f>MACD!F1767</f>
        <v>0.1900581200769863</v>
      </c>
      <c r="F1767" s="2">
        <f>'Moving Avg'!D1767</f>
        <v>45.230499999999999</v>
      </c>
      <c r="G1767" s="2">
        <f>'Moving Avg'!F1767</f>
        <v>45.378520000000002</v>
      </c>
      <c r="H1767" s="2">
        <f>'Moving Avg'!G1767</f>
        <v>45.881788</v>
      </c>
      <c r="I1767" s="2">
        <f>'Moving Avg'!H1767</f>
        <v>46.265510000000056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</row>
    <row r="1768" spans="1:12" ht="13.5" x14ac:dyDescent="0.25">
      <c r="A1768" s="3">
        <f>RSI!A1768</f>
        <v>44588</v>
      </c>
      <c r="B1768" s="2">
        <f>RSI!B1768</f>
        <v>45.230499999999999</v>
      </c>
      <c r="C1768" s="2">
        <f>RSI!I1768</f>
        <v>3.8054135618921237E-3</v>
      </c>
      <c r="D1768" s="2">
        <f>MACD!E1768</f>
        <v>1.235398695109069E-2</v>
      </c>
      <c r="E1768" s="2">
        <f>MACD!F1768</f>
        <v>0.15451729345180718</v>
      </c>
      <c r="F1768" s="2">
        <f>'Moving Avg'!D1768</f>
        <v>45.230499999999999</v>
      </c>
      <c r="G1768" s="2">
        <f>'Moving Avg'!F1768</f>
        <v>45.329180000000001</v>
      </c>
      <c r="H1768" s="2">
        <f>'Moving Avg'!G1768</f>
        <v>45.862051999999991</v>
      </c>
      <c r="I1768" s="2">
        <f>'Moving Avg'!H1768</f>
        <v>46.260586000000046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</row>
    <row r="1769" spans="1:12" ht="13.5" x14ac:dyDescent="0.25">
      <c r="A1769" s="3">
        <f>RSI!A1769</f>
        <v>44589</v>
      </c>
      <c r="B1769" s="2">
        <f>RSI!B1769</f>
        <v>47.212400000000002</v>
      </c>
      <c r="C1769" s="2">
        <f>RSI!I1769</f>
        <v>88.403206728577629</v>
      </c>
      <c r="D1769" s="2">
        <f>MACD!E1769</f>
        <v>-0.15605444478909902</v>
      </c>
      <c r="E1769" s="2">
        <f>MACD!F1769</f>
        <v>9.2402945803625944E-2</v>
      </c>
      <c r="F1769" s="2">
        <f>'Moving Avg'!D1769</f>
        <v>45.62688</v>
      </c>
      <c r="G1769" s="2">
        <f>'Moving Avg'!F1769</f>
        <v>45.378934999999998</v>
      </c>
      <c r="H1769" s="2">
        <f>'Moving Avg'!G1769</f>
        <v>45.881953999999986</v>
      </c>
      <c r="I1769" s="2">
        <f>'Moving Avg'!H1769</f>
        <v>46.26557150000005</v>
      </c>
      <c r="J1769" s="6" t="str">
        <f>OBV!F1769</f>
        <v>BULLISH</v>
      </c>
      <c r="K1769" s="6" t="str">
        <f>OBV!G1769</f>
        <v>STRONG</v>
      </c>
      <c r="L1769" s="6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47.212400000000002</v>
      </c>
      <c r="C1770" s="2">
        <f>RSI!I1770</f>
        <v>88.403206728577629</v>
      </c>
      <c r="D1770" s="2">
        <f>MACD!E1770</f>
        <v>-0.30880572954521313</v>
      </c>
      <c r="E1770" s="2">
        <f>MACD!F1770</f>
        <v>1.2161210733858126E-2</v>
      </c>
      <c r="F1770" s="2">
        <f>'Moving Avg'!D1770</f>
        <v>46.023260000000001</v>
      </c>
      <c r="G1770" s="2">
        <f>'Moving Avg'!F1770</f>
        <v>45.428690000000003</v>
      </c>
      <c r="H1770" s="2">
        <f>'Moving Avg'!G1770</f>
        <v>45.901855999999981</v>
      </c>
      <c r="I1770" s="2">
        <f>'Moving Avg'!H1770</f>
        <v>46.270557000000053</v>
      </c>
      <c r="J1770" s="6" t="str">
        <f>OBV!F1770</f>
        <v>BULLISH</v>
      </c>
      <c r="K1770" s="6" t="str">
        <f>OBV!G1770</f>
        <v>STRONG</v>
      </c>
      <c r="L1770" s="6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47.212400000000002</v>
      </c>
      <c r="C1771" s="2">
        <f>RSI!I1771</f>
        <v>88.403206728577629</v>
      </c>
      <c r="D1771" s="2">
        <f>MACD!E1771</f>
        <v>-0.44754926341914825</v>
      </c>
      <c r="E1771" s="2">
        <f>MACD!F1771</f>
        <v>-7.9780884096743165E-2</v>
      </c>
      <c r="F1771" s="2">
        <f>'Moving Avg'!D1771</f>
        <v>46.419640000000001</v>
      </c>
      <c r="G1771" s="2">
        <f>'Moving Avg'!F1771</f>
        <v>45.527785000000002</v>
      </c>
      <c r="H1771" s="2">
        <f>'Moving Avg'!G1771</f>
        <v>45.921757999999976</v>
      </c>
      <c r="I1771" s="2">
        <f>'Moving Avg'!H1771</f>
        <v>46.27554250000005</v>
      </c>
      <c r="J1771" s="6" t="str">
        <f>OBV!F1771</f>
        <v>BULLISH</v>
      </c>
      <c r="K1771" s="6" t="str">
        <f>OBV!G1771</f>
        <v>STRONG</v>
      </c>
      <c r="L1771" s="6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47.212400000000002</v>
      </c>
      <c r="C1772" s="2">
        <f>RSI!I1772</f>
        <v>88.403206728577629</v>
      </c>
      <c r="D1772" s="2">
        <f>MACD!E1772</f>
        <v>-0.57373694080278881</v>
      </c>
      <c r="E1772" s="2">
        <f>MACD!F1772</f>
        <v>-0.1785720954379523</v>
      </c>
      <c r="F1772" s="2">
        <f>'Moving Avg'!D1772</f>
        <v>46.816020000000002</v>
      </c>
      <c r="G1772" s="2">
        <f>'Moving Avg'!F1772</f>
        <v>45.62688</v>
      </c>
      <c r="H1772" s="2">
        <f>'Moving Avg'!G1772</f>
        <v>45.941659999999963</v>
      </c>
      <c r="I1772" s="2">
        <f>'Moving Avg'!H1772</f>
        <v>46.280528000000047</v>
      </c>
      <c r="J1772" s="6" t="str">
        <f>OBV!F1772</f>
        <v>BULLISH</v>
      </c>
      <c r="K1772" s="6" t="str">
        <f>OBV!G1772</f>
        <v>STRONG</v>
      </c>
      <c r="L1772" s="6" t="str">
        <f>OBV!H1772</f>
        <v>CONFIRMED BULLISH</v>
      </c>
    </row>
    <row r="1773" spans="1:12" ht="13.5" x14ac:dyDescent="0.25">
      <c r="A1773" s="3">
        <f>RSI!A1773</f>
        <v>44595</v>
      </c>
      <c r="B1773" s="2">
        <f>RSI!B1773</f>
        <v>47.212400000000002</v>
      </c>
      <c r="C1773" s="2">
        <f>RSI!I1773</f>
        <v>88.403206728577629</v>
      </c>
      <c r="D1773" s="2">
        <f>MACD!E1773</f>
        <v>-0.68864937247597169</v>
      </c>
      <c r="E1773" s="2">
        <f>MACD!F1773</f>
        <v>-0.2805875508455562</v>
      </c>
      <c r="F1773" s="2">
        <f>'Moving Avg'!D1773</f>
        <v>47.212400000000002</v>
      </c>
      <c r="G1773" s="2">
        <f>'Moving Avg'!F1773</f>
        <v>45.725974999999998</v>
      </c>
      <c r="H1773" s="2">
        <f>'Moving Avg'!G1773</f>
        <v>45.961561999999958</v>
      </c>
      <c r="I1773" s="2">
        <f>'Moving Avg'!H1773</f>
        <v>46.285513500000043</v>
      </c>
      <c r="J1773" s="6" t="str">
        <f>OBV!F1773</f>
        <v>BULLISH</v>
      </c>
      <c r="K1773" s="6" t="str">
        <f>OBV!G1773</f>
        <v>STRONG</v>
      </c>
      <c r="L1773" s="6" t="str">
        <f>OBV!H1773</f>
        <v>CONFIRMED BULLISH</v>
      </c>
    </row>
    <row r="1774" spans="1:12" ht="13.5" x14ac:dyDescent="0.25">
      <c r="A1774" s="3">
        <f>RSI!A1774</f>
        <v>44596</v>
      </c>
      <c r="B1774" s="2">
        <f>RSI!B1774</f>
        <v>47.212400000000002</v>
      </c>
      <c r="C1774" s="2">
        <f>RSI!I1774</f>
        <v>88.403206728577629</v>
      </c>
      <c r="D1774" s="2">
        <f>MACD!E1774</f>
        <v>-0.7934183788013911</v>
      </c>
      <c r="E1774" s="2">
        <f>MACD!F1774</f>
        <v>-0.38315371643672319</v>
      </c>
      <c r="F1774" s="2">
        <f>'Moving Avg'!D1774</f>
        <v>47.212400000000002</v>
      </c>
      <c r="G1774" s="2">
        <f>'Moving Avg'!F1774</f>
        <v>45.825069999999997</v>
      </c>
      <c r="H1774" s="2">
        <f>'Moving Avg'!G1774</f>
        <v>45.98146399999996</v>
      </c>
      <c r="I1774" s="2">
        <f>'Moving Avg'!H1774</f>
        <v>46.290499000000047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</row>
    <row r="1775" spans="1:12" ht="13.5" x14ac:dyDescent="0.25">
      <c r="A1775" s="3">
        <f>RSI!A1775</f>
        <v>44599</v>
      </c>
      <c r="B1775" s="2">
        <f>RSI!B1775</f>
        <v>47.212400000000002</v>
      </c>
      <c r="C1775" s="2">
        <f>RSI!I1775</f>
        <v>88.403206728577629</v>
      </c>
      <c r="D1775" s="2">
        <f>MACD!E1775</f>
        <v>-0.88904630821531327</v>
      </c>
      <c r="E1775" s="2">
        <f>MACD!F1775</f>
        <v>-0.48433223479244125</v>
      </c>
      <c r="F1775" s="2">
        <f>'Moving Avg'!D1775</f>
        <v>47.212400000000002</v>
      </c>
      <c r="G1775" s="2">
        <f>'Moving Avg'!F1775</f>
        <v>45.924165000000002</v>
      </c>
      <c r="H1775" s="2">
        <f>'Moving Avg'!G1775</f>
        <v>46.001365999999955</v>
      </c>
      <c r="I1775" s="2">
        <f>'Moving Avg'!H1775</f>
        <v>46.29548450000005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</row>
    <row r="1776" spans="1:12" ht="13.5" x14ac:dyDescent="0.25">
      <c r="A1776" s="3">
        <f>RSI!A1776</f>
        <v>44600</v>
      </c>
      <c r="B1776" s="2">
        <f>RSI!B1776</f>
        <v>47.212400000000002</v>
      </c>
      <c r="C1776" s="2">
        <f>RSI!I1776</f>
        <v>88.403206728577629</v>
      </c>
      <c r="D1776" s="2">
        <f>MACD!E1776</f>
        <v>-0.97642264826080094</v>
      </c>
      <c r="E1776" s="2">
        <f>MACD!F1776</f>
        <v>-0.58275031748611328</v>
      </c>
      <c r="F1776" s="2">
        <f>'Moving Avg'!D1776</f>
        <v>47.212400000000002</v>
      </c>
      <c r="G1776" s="2">
        <f>'Moving Avg'!F1776</f>
        <v>46.023260000000001</v>
      </c>
      <c r="H1776" s="2">
        <f>'Moving Avg'!G1776</f>
        <v>46.021267999999957</v>
      </c>
      <c r="I1776" s="2">
        <f>'Moving Avg'!H1776</f>
        <v>46.30047000000004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</row>
    <row r="1777" spans="1:12" ht="13.5" x14ac:dyDescent="0.25">
      <c r="A1777" s="3">
        <f>RSI!A1777</f>
        <v>44601</v>
      </c>
      <c r="B1777" s="2">
        <f>RSI!B1777</f>
        <v>47.212400000000002</v>
      </c>
      <c r="C1777" s="2">
        <f>RSI!I1777</f>
        <v>88.403206728577629</v>
      </c>
      <c r="D1777" s="2">
        <f>MACD!E1777</f>
        <v>-1.0563383260940427</v>
      </c>
      <c r="E1777" s="2">
        <f>MACD!F1777</f>
        <v>-0.67746791920769922</v>
      </c>
      <c r="F1777" s="2">
        <f>'Moving Avg'!D1777</f>
        <v>47.212400000000002</v>
      </c>
      <c r="G1777" s="2">
        <f>'Moving Avg'!F1777</f>
        <v>46.122355000000006</v>
      </c>
      <c r="H1777" s="2">
        <f>'Moving Avg'!G1777</f>
        <v>46.041169999999944</v>
      </c>
      <c r="I1777" s="2">
        <f>'Moving Avg'!H1777</f>
        <v>46.305455500000043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</row>
    <row r="1778" spans="1:12" ht="13.5" x14ac:dyDescent="0.25">
      <c r="A1778" s="3">
        <f>RSI!A1778</f>
        <v>44602</v>
      </c>
      <c r="B1778" s="2">
        <f>RSI!B1778</f>
        <v>47.212400000000002</v>
      </c>
      <c r="C1778" s="2">
        <f>RSI!I1778</f>
        <v>88.403206728577629</v>
      </c>
      <c r="D1778" s="2">
        <f>MACD!E1778</f>
        <v>-1.1294980357799815</v>
      </c>
      <c r="E1778" s="2">
        <f>MACD!F1778</f>
        <v>-0.76787394252215568</v>
      </c>
      <c r="F1778" s="2">
        <f>'Moving Avg'!D1778</f>
        <v>47.212400000000002</v>
      </c>
      <c r="G1778" s="2">
        <f>'Moving Avg'!F1778</f>
        <v>46.221450000000004</v>
      </c>
      <c r="H1778" s="2">
        <f>'Moving Avg'!G1778</f>
        <v>46.061071999999946</v>
      </c>
      <c r="I1778" s="2">
        <f>'Moving Avg'!H1778</f>
        <v>46.31044100000004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</row>
    <row r="1779" spans="1:12" ht="13.5" x14ac:dyDescent="0.25">
      <c r="A1779" s="3">
        <f>RSI!A1779</f>
        <v>44603</v>
      </c>
      <c r="B1779" s="2">
        <f>RSI!B1779</f>
        <v>47.212400000000002</v>
      </c>
      <c r="C1779" s="2">
        <f>RSI!I1779</f>
        <v>88.403206728577629</v>
      </c>
      <c r="D1779" s="2">
        <f>MACD!E1779</f>
        <v>-0.89162318683557373</v>
      </c>
      <c r="E1779" s="2">
        <f>MACD!F1779</f>
        <v>-0.7926237913848394</v>
      </c>
      <c r="F1779" s="2">
        <f>'Moving Avg'!D1779</f>
        <v>47.212400000000002</v>
      </c>
      <c r="G1779" s="2">
        <f>'Moving Avg'!F1779</f>
        <v>46.320545000000003</v>
      </c>
      <c r="H1779" s="2">
        <f>'Moving Avg'!G1779</f>
        <v>46.080973999999948</v>
      </c>
      <c r="I1779" s="2">
        <f>'Moving Avg'!H1779</f>
        <v>46.315426500000036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</row>
    <row r="1780" spans="1:12" ht="13.5" x14ac:dyDescent="0.25">
      <c r="A1780" s="3">
        <f>RSI!A1780</f>
        <v>44606</v>
      </c>
      <c r="B1780" s="2">
        <f>RSI!B1780</f>
        <v>47.212400000000002</v>
      </c>
      <c r="C1780" s="2">
        <f>RSI!I1780</f>
        <v>88.403206728577629</v>
      </c>
      <c r="D1780" s="2">
        <f>MACD!E1780</f>
        <v>-0.69509305519154196</v>
      </c>
      <c r="E1780" s="2">
        <f>MACD!F1780</f>
        <v>-0.77311764414617989</v>
      </c>
      <c r="F1780" s="2">
        <f>'Moving Avg'!D1780</f>
        <v>47.212400000000002</v>
      </c>
      <c r="G1780" s="2">
        <f>'Moving Avg'!F1780</f>
        <v>46.419640000000001</v>
      </c>
      <c r="H1780" s="2">
        <f>'Moving Avg'!G1780</f>
        <v>46.10087599999995</v>
      </c>
      <c r="I1780" s="2">
        <f>'Moving Avg'!H1780</f>
        <v>46.32041200000004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</row>
    <row r="1781" spans="1:12" ht="13.5" x14ac:dyDescent="0.25">
      <c r="A1781" s="3">
        <f>RSI!A1781</f>
        <v>44607</v>
      </c>
      <c r="B1781" s="2">
        <f>RSI!B1781</f>
        <v>47.212400000000002</v>
      </c>
      <c r="C1781" s="2">
        <f>RSI!I1781</f>
        <v>88.403206728577629</v>
      </c>
      <c r="D1781" s="2">
        <f>MACD!E1781</f>
        <v>-0.53319516794688582</v>
      </c>
      <c r="E1781" s="2">
        <f>MACD!F1781</f>
        <v>-0.72513314890632119</v>
      </c>
      <c r="F1781" s="2">
        <f>'Moving Avg'!D1781</f>
        <v>47.212400000000002</v>
      </c>
      <c r="G1781" s="2">
        <f>'Moving Avg'!F1781</f>
        <v>46.518735000000007</v>
      </c>
      <c r="H1781" s="2">
        <f>'Moving Avg'!G1781</f>
        <v>46.120777999999945</v>
      </c>
      <c r="I1781" s="2">
        <f>'Moving Avg'!H1781</f>
        <v>46.325397500000044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</row>
    <row r="1782" spans="1:12" ht="13.5" x14ac:dyDescent="0.25">
      <c r="A1782" s="3">
        <f>RSI!A1782</f>
        <v>44608</v>
      </c>
      <c r="B1782" s="2">
        <f>RSI!B1782</f>
        <v>47.212400000000002</v>
      </c>
      <c r="C1782" s="2">
        <f>RSI!I1782</f>
        <v>88.403206728577629</v>
      </c>
      <c r="D1782" s="2">
        <f>MACD!E1782</f>
        <v>-0.40027579568458549</v>
      </c>
      <c r="E1782" s="2">
        <f>MACD!F1782</f>
        <v>-0.66016167826197403</v>
      </c>
      <c r="F1782" s="2">
        <f>'Moving Avg'!D1782</f>
        <v>47.212400000000002</v>
      </c>
      <c r="G1782" s="2">
        <f>'Moving Avg'!F1782</f>
        <v>46.617830000000005</v>
      </c>
      <c r="H1782" s="2">
        <f>'Moving Avg'!G1782</f>
        <v>46.140679999999946</v>
      </c>
      <c r="I1782" s="2">
        <f>'Moving Avg'!H1782</f>
        <v>46.330383000000047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</row>
    <row r="1783" spans="1:12" ht="13.5" x14ac:dyDescent="0.25">
      <c r="A1783" s="3">
        <f>RSI!A1783</f>
        <v>44609</v>
      </c>
      <c r="B1783" s="2">
        <f>RSI!B1783</f>
        <v>47.212400000000002</v>
      </c>
      <c r="C1783" s="2">
        <f>RSI!I1783</f>
        <v>88.403206728577629</v>
      </c>
      <c r="D1783" s="2">
        <f>MACD!E1783</f>
        <v>-0.29157513883310315</v>
      </c>
      <c r="E1783" s="2">
        <f>MACD!F1783</f>
        <v>-0.5864443703761999</v>
      </c>
      <c r="F1783" s="2">
        <f>'Moving Avg'!D1783</f>
        <v>47.212400000000002</v>
      </c>
      <c r="G1783" s="2">
        <f>'Moving Avg'!F1783</f>
        <v>46.716925000000003</v>
      </c>
      <c r="H1783" s="2">
        <f>'Moving Avg'!G1783</f>
        <v>46.160581999999948</v>
      </c>
      <c r="I1783" s="2">
        <f>'Moving Avg'!H1783</f>
        <v>46.335368500000051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</row>
    <row r="1784" spans="1:12" ht="13.5" x14ac:dyDescent="0.25">
      <c r="A1784" s="3">
        <f>RSI!A1784</f>
        <v>44610</v>
      </c>
      <c r="B1784" s="2">
        <f>RSI!B1784</f>
        <v>47.220599999999997</v>
      </c>
      <c r="C1784" s="2">
        <f>RSI!I1784</f>
        <v>88.53070518657151</v>
      </c>
      <c r="D1784" s="2">
        <f>MACD!E1784</f>
        <v>-0.20369542034452337</v>
      </c>
      <c r="E1784" s="2">
        <f>MACD!F1784</f>
        <v>-0.50989458036986457</v>
      </c>
      <c r="F1784" s="2">
        <f>'Moving Avg'!D1784</f>
        <v>47.214039999999997</v>
      </c>
      <c r="G1784" s="2">
        <f>'Moving Avg'!F1784</f>
        <v>46.816430000000004</v>
      </c>
      <c r="H1784" s="2">
        <f>'Moving Avg'!G1784</f>
        <v>46.180647999999955</v>
      </c>
      <c r="I1784" s="2">
        <f>'Moving Avg'!H1784</f>
        <v>46.340395000000051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</row>
    <row r="1785" spans="1:12" ht="13.5" x14ac:dyDescent="0.25">
      <c r="A1785" s="3">
        <f>RSI!A1785</f>
        <v>44613</v>
      </c>
      <c r="B1785" s="2">
        <f>RSI!B1785</f>
        <v>47.220599999999997</v>
      </c>
      <c r="C1785" s="2">
        <f>RSI!I1785</f>
        <v>88.53070518657151</v>
      </c>
      <c r="D1785" s="2">
        <f>MACD!E1785</f>
        <v>-0.13261592101193287</v>
      </c>
      <c r="E1785" s="2">
        <f>MACD!F1785</f>
        <v>-0.43443884849827824</v>
      </c>
      <c r="F1785" s="2">
        <f>'Moving Avg'!D1785</f>
        <v>47.215679999999999</v>
      </c>
      <c r="G1785" s="2">
        <f>'Moving Avg'!F1785</f>
        <v>46.915935000000005</v>
      </c>
      <c r="H1785" s="2">
        <f>'Moving Avg'!G1785</f>
        <v>46.200713999999955</v>
      </c>
      <c r="I1785" s="2">
        <f>'Moving Avg'!H1785</f>
        <v>46.34542150000005</v>
      </c>
      <c r="J1785" s="6" t="str">
        <f>OBV!F1785</f>
        <v>BULLISH</v>
      </c>
      <c r="K1785" s="6" t="str">
        <f>OBV!G1785</f>
        <v>NEUTRAL</v>
      </c>
      <c r="L1785" s="6" t="str">
        <f>OBV!H1785</f>
        <v>CONFIRMED BULLISH</v>
      </c>
    </row>
    <row r="1786" spans="1:12" ht="13.5" x14ac:dyDescent="0.25">
      <c r="A1786" s="3">
        <f>RSI!A1786</f>
        <v>44614</v>
      </c>
      <c r="B1786" s="2">
        <f>RSI!B1786</f>
        <v>47.220599999999997</v>
      </c>
      <c r="C1786" s="2">
        <f>RSI!I1786</f>
        <v>88.53070518657151</v>
      </c>
      <c r="D1786" s="2">
        <f>MACD!E1786</f>
        <v>-7.5509009329572052E-2</v>
      </c>
      <c r="E1786" s="2">
        <f>MACD!F1786</f>
        <v>-0.36265288066453705</v>
      </c>
      <c r="F1786" s="2">
        <f>'Moving Avg'!D1786</f>
        <v>47.217319999999994</v>
      </c>
      <c r="G1786" s="2">
        <f>'Moving Avg'!F1786</f>
        <v>47.015439999999998</v>
      </c>
      <c r="H1786" s="2">
        <f>'Moving Avg'!G1786</f>
        <v>46.220779999999962</v>
      </c>
      <c r="I1786" s="2">
        <f>'Moving Avg'!H1786</f>
        <v>46.35044800000005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47.220599999999997</v>
      </c>
      <c r="C1787" s="2">
        <f>RSI!I1787</f>
        <v>88.53070518657151</v>
      </c>
      <c r="D1787" s="2">
        <f>MACD!E1787</f>
        <v>-3.0000072719978732E-2</v>
      </c>
      <c r="E1787" s="2">
        <f>MACD!F1787</f>
        <v>-0.29612231907562536</v>
      </c>
      <c r="F1787" s="2">
        <f>'Moving Avg'!D1787</f>
        <v>47.218959999999996</v>
      </c>
      <c r="G1787" s="2">
        <f>'Moving Avg'!F1787</f>
        <v>47.114944999999999</v>
      </c>
      <c r="H1787" s="2">
        <f>'Moving Avg'!G1787</f>
        <v>46.240845999999962</v>
      </c>
      <c r="I1787" s="2">
        <f>'Moving Avg'!H1787</f>
        <v>46.355474500000057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</row>
    <row r="1788" spans="1:12" ht="13.5" x14ac:dyDescent="0.25">
      <c r="A1788" s="3">
        <f>RSI!A1788</f>
        <v>44616</v>
      </c>
      <c r="B1788" s="2">
        <f>RSI!B1788</f>
        <v>47.220599999999997</v>
      </c>
      <c r="C1788" s="2">
        <f>RSI!I1788</f>
        <v>88.53070518657151</v>
      </c>
      <c r="D1788" s="2">
        <f>MACD!E1788</f>
        <v>5.9035109225291649E-3</v>
      </c>
      <c r="E1788" s="2">
        <f>MACD!F1788</f>
        <v>-0.23571715307599447</v>
      </c>
      <c r="F1788" s="2">
        <f>'Moving Avg'!D1788</f>
        <v>47.220599999999997</v>
      </c>
      <c r="G1788" s="2">
        <f>'Moving Avg'!F1788</f>
        <v>47.214449999999999</v>
      </c>
      <c r="H1788" s="2">
        <f>'Moving Avg'!G1788</f>
        <v>46.260911999999969</v>
      </c>
      <c r="I1788" s="2">
        <f>'Moving Avg'!H1788</f>
        <v>46.360501000000056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</row>
    <row r="1789" spans="1:12" ht="13.5" x14ac:dyDescent="0.25">
      <c r="A1789" s="3">
        <f>RSI!A1789</f>
        <v>44617</v>
      </c>
      <c r="B1789" s="2">
        <f>RSI!B1789</f>
        <v>47.220599999999997</v>
      </c>
      <c r="C1789" s="2">
        <f>RSI!I1789</f>
        <v>88.53070518657151</v>
      </c>
      <c r="D1789" s="2">
        <f>MACD!E1789</f>
        <v>3.387237547522659E-2</v>
      </c>
      <c r="E1789" s="2">
        <f>MACD!F1789</f>
        <v>-0.18179924736575029</v>
      </c>
      <c r="F1789" s="2">
        <f>'Moving Avg'!D1789</f>
        <v>47.220599999999997</v>
      </c>
      <c r="G1789" s="2">
        <f>'Moving Avg'!F1789</f>
        <v>47.214860000000002</v>
      </c>
      <c r="H1789" s="2">
        <f>'Moving Avg'!G1789</f>
        <v>46.280977999999969</v>
      </c>
      <c r="I1789" s="2">
        <f>'Moving Avg'!H1789</f>
        <v>46.365527500000063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</row>
    <row r="1790" spans="1:12" ht="13.5" x14ac:dyDescent="0.25">
      <c r="A1790" s="3">
        <f>RSI!A1790</f>
        <v>44620</v>
      </c>
      <c r="B1790" s="2">
        <f>RSI!B1790</f>
        <v>47.220599999999997</v>
      </c>
      <c r="C1790" s="2">
        <f>RSI!I1790</f>
        <v>88.53070518657151</v>
      </c>
      <c r="D1790" s="2">
        <f>MACD!E1790</f>
        <v>5.5305846273213888E-2</v>
      </c>
      <c r="E1790" s="2">
        <f>MACD!F1790</f>
        <v>-0.13437822863795745</v>
      </c>
      <c r="F1790" s="2">
        <f>'Moving Avg'!D1790</f>
        <v>47.220599999999997</v>
      </c>
      <c r="G1790" s="2">
        <f>'Moving Avg'!F1790</f>
        <v>47.215269999999997</v>
      </c>
      <c r="H1790" s="2">
        <f>'Moving Avg'!G1790</f>
        <v>46.301043999999976</v>
      </c>
      <c r="I1790" s="2">
        <f>'Moving Avg'!H1790</f>
        <v>46.370554000000062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</row>
    <row r="1791" spans="1:12" ht="13.5" x14ac:dyDescent="0.25">
      <c r="A1791" s="3">
        <f>RSI!A1791</f>
        <v>44621</v>
      </c>
      <c r="B1791" s="2">
        <f>RSI!B1791</f>
        <v>47.220599999999997</v>
      </c>
      <c r="C1791" s="2">
        <f>RSI!I1791</f>
        <v>88.53070518657151</v>
      </c>
      <c r="D1791" s="2">
        <f>MACD!E1791</f>
        <v>7.1374738251428482E-2</v>
      </c>
      <c r="E1791" s="2">
        <f>MACD!F1791</f>
        <v>-9.3227635260080266E-2</v>
      </c>
      <c r="F1791" s="2">
        <f>'Moving Avg'!D1791</f>
        <v>47.220599999999997</v>
      </c>
      <c r="G1791" s="2">
        <f>'Moving Avg'!F1791</f>
        <v>47.215679999999999</v>
      </c>
      <c r="H1791" s="2">
        <f>'Moving Avg'!G1791</f>
        <v>46.321109999999983</v>
      </c>
      <c r="I1791" s="2">
        <f>'Moving Avg'!H1791</f>
        <v>46.375580500000062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</row>
    <row r="1792" spans="1:12" ht="13.5" x14ac:dyDescent="0.25">
      <c r="A1792" s="3">
        <f>RSI!A1792</f>
        <v>44622</v>
      </c>
      <c r="B1792" s="2">
        <f>RSI!B1792</f>
        <v>47.220599999999997</v>
      </c>
      <c r="C1792" s="2">
        <f>RSI!I1792</f>
        <v>88.53070518657151</v>
      </c>
      <c r="D1792" s="2">
        <f>MACD!E1792</f>
        <v>8.3057491359703306E-2</v>
      </c>
      <c r="E1792" s="2">
        <f>MACD!F1792</f>
        <v>-5.7970609936123546E-2</v>
      </c>
      <c r="F1792" s="2">
        <f>'Moving Avg'!D1792</f>
        <v>47.220599999999997</v>
      </c>
      <c r="G1792" s="2">
        <f>'Moving Avg'!F1792</f>
        <v>47.216089999999994</v>
      </c>
      <c r="H1792" s="2">
        <f>'Moving Avg'!G1792</f>
        <v>46.34117599999999</v>
      </c>
      <c r="I1792" s="2">
        <f>'Moving Avg'!H1792</f>
        <v>46.380607000000062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</row>
    <row r="1793" spans="1:12" ht="13.5" x14ac:dyDescent="0.25">
      <c r="A1793" s="3">
        <f>RSI!A1793</f>
        <v>44623</v>
      </c>
      <c r="B1793" s="2">
        <f>RSI!B1793</f>
        <v>47.220599999999997</v>
      </c>
      <c r="C1793" s="2">
        <f>RSI!I1793</f>
        <v>88.53070518657151</v>
      </c>
      <c r="D1793" s="2">
        <f>MACD!E1793</f>
        <v>9.1170674092857951E-2</v>
      </c>
      <c r="E1793" s="2">
        <f>MACD!F1793</f>
        <v>-2.8142353130327251E-2</v>
      </c>
      <c r="F1793" s="2">
        <f>'Moving Avg'!D1793</f>
        <v>47.220599999999997</v>
      </c>
      <c r="G1793" s="2">
        <f>'Moving Avg'!F1793</f>
        <v>47.216499999999996</v>
      </c>
      <c r="H1793" s="2">
        <f>'Moving Avg'!G1793</f>
        <v>46.361241999999983</v>
      </c>
      <c r="I1793" s="2">
        <f>'Moving Avg'!H1793</f>
        <v>46.385633500000068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</row>
    <row r="1794" spans="1:12" ht="13.5" x14ac:dyDescent="0.25">
      <c r="A1794" s="3">
        <f>RSI!A1794</f>
        <v>44624</v>
      </c>
      <c r="B1794" s="2">
        <f>RSI!B1794</f>
        <v>47.228900000000003</v>
      </c>
      <c r="C1794" s="2">
        <f>RSI!I1794</f>
        <v>88.792397407916624</v>
      </c>
      <c r="D1794" s="2">
        <f>MACD!E1794</f>
        <v>9.7041450603526869E-2</v>
      </c>
      <c r="E1794" s="2">
        <f>MACD!F1794</f>
        <v>-3.105592383556427E-3</v>
      </c>
      <c r="F1794" s="2">
        <f>'Moving Avg'!D1794</f>
        <v>47.222259999999999</v>
      </c>
      <c r="G1794" s="2">
        <f>'Moving Avg'!F1794</f>
        <v>47.217324999999995</v>
      </c>
      <c r="H1794" s="2">
        <f>'Moving Avg'!G1794</f>
        <v>46.38147399999999</v>
      </c>
      <c r="I1794" s="2">
        <f>'Moving Avg'!H1794</f>
        <v>46.390701500000063</v>
      </c>
      <c r="J1794" s="6" t="str">
        <f>OBV!F1794</f>
        <v>BULLISH</v>
      </c>
      <c r="K1794" s="6" t="str">
        <f>OBV!G1794</f>
        <v>STRONG</v>
      </c>
      <c r="L1794" s="6" t="str">
        <f>OBV!H1794</f>
        <v>CONFIRMED BULLISH</v>
      </c>
    </row>
    <row r="1795" spans="1:12" ht="13.5" x14ac:dyDescent="0.25">
      <c r="A1795" s="3">
        <f>RSI!A1795</f>
        <v>44627</v>
      </c>
      <c r="B1795" s="2">
        <f>RSI!B1795</f>
        <v>47.228900000000003</v>
      </c>
      <c r="C1795" s="2">
        <f>RSI!I1795</f>
        <v>88.792397407916624</v>
      </c>
      <c r="D1795" s="2">
        <f>MACD!E1795</f>
        <v>0.10044058945828738</v>
      </c>
      <c r="E1795" s="2">
        <f>MACD!F1795</f>
        <v>1.7603643984812335E-2</v>
      </c>
      <c r="F1795" s="2">
        <f>'Moving Avg'!D1795</f>
        <v>47.223920000000007</v>
      </c>
      <c r="G1795" s="2">
        <f>'Moving Avg'!F1795</f>
        <v>47.218149999999994</v>
      </c>
      <c r="H1795" s="2">
        <f>'Moving Avg'!G1795</f>
        <v>46.401705999999997</v>
      </c>
      <c r="I1795" s="2">
        <f>'Moving Avg'!H1795</f>
        <v>46.395769500000057</v>
      </c>
      <c r="J1795" s="6" t="str">
        <f>OBV!F1795</f>
        <v>BULLISH</v>
      </c>
      <c r="K1795" s="6" t="str">
        <f>OBV!G1795</f>
        <v>STRONG</v>
      </c>
      <c r="L1795" s="6" t="str">
        <f>OBV!H1795</f>
        <v>CONFIRMED BULLISH</v>
      </c>
    </row>
    <row r="1796" spans="1:12" ht="13.5" x14ac:dyDescent="0.25">
      <c r="A1796" s="3">
        <f>RSI!A1796</f>
        <v>44628</v>
      </c>
      <c r="B1796" s="2">
        <f>RSI!B1796</f>
        <v>47.228900000000003</v>
      </c>
      <c r="C1796" s="2">
        <f>RSI!I1796</f>
        <v>88.792397407916624</v>
      </c>
      <c r="D1796" s="2">
        <f>MACD!E1796</f>
        <v>0.10186452343899077</v>
      </c>
      <c r="E1796" s="2">
        <f>MACD!F1796</f>
        <v>3.4455819875648025E-2</v>
      </c>
      <c r="F1796" s="2">
        <f>'Moving Avg'!D1796</f>
        <v>47.225580000000001</v>
      </c>
      <c r="G1796" s="2">
        <f>'Moving Avg'!F1796</f>
        <v>47.218974999999986</v>
      </c>
      <c r="H1796" s="2">
        <f>'Moving Avg'!G1796</f>
        <v>46.421937999999997</v>
      </c>
      <c r="I1796" s="2">
        <f>'Moving Avg'!H1796</f>
        <v>46.400837500000058</v>
      </c>
      <c r="J1796" s="6" t="str">
        <f>OBV!F1796</f>
        <v>BULLISH</v>
      </c>
      <c r="K1796" s="6" t="str">
        <f>OBV!G1796</f>
        <v>STRONG</v>
      </c>
      <c r="L1796" s="6" t="str">
        <f>OBV!H1796</f>
        <v>CONFIRMED BULLISH</v>
      </c>
    </row>
    <row r="1797" spans="1:12" ht="13.5" x14ac:dyDescent="0.25">
      <c r="A1797" s="3">
        <f>RSI!A1797</f>
        <v>44629</v>
      </c>
      <c r="B1797" s="2">
        <f>RSI!B1797</f>
        <v>47.228900000000003</v>
      </c>
      <c r="C1797" s="2">
        <f>RSI!I1797</f>
        <v>88.792397407916624</v>
      </c>
      <c r="D1797" s="2">
        <f>MACD!E1797</f>
        <v>0.1017247050655925</v>
      </c>
      <c r="E1797" s="2">
        <f>MACD!F1797</f>
        <v>4.7909596913636922E-2</v>
      </c>
      <c r="F1797" s="2">
        <f>'Moving Avg'!D1797</f>
        <v>47.227240000000009</v>
      </c>
      <c r="G1797" s="2">
        <f>'Moving Avg'!F1797</f>
        <v>47.219799999999985</v>
      </c>
      <c r="H1797" s="2">
        <f>'Moving Avg'!G1797</f>
        <v>46.442169999999997</v>
      </c>
      <c r="I1797" s="2">
        <f>'Moving Avg'!H1797</f>
        <v>46.40590550000006</v>
      </c>
      <c r="J1797" s="6" t="str">
        <f>OBV!F1797</f>
        <v>BULLISH</v>
      </c>
      <c r="K1797" s="6" t="str">
        <f>OBV!G1797</f>
        <v>STRONG</v>
      </c>
      <c r="L1797" s="6" t="str">
        <f>OBV!H1797</f>
        <v>CONFIRMED BULLISH</v>
      </c>
    </row>
    <row r="1798" spans="1:12" ht="13.5" x14ac:dyDescent="0.25">
      <c r="A1798" s="3">
        <f>RSI!A1798</f>
        <v>44630</v>
      </c>
      <c r="B1798" s="2">
        <f>RSI!B1798</f>
        <v>47.228900000000003</v>
      </c>
      <c r="C1798" s="2">
        <f>RSI!I1798</f>
        <v>88.792397407916624</v>
      </c>
      <c r="D1798" s="2">
        <f>MACD!E1798</f>
        <v>0.10036131796317704</v>
      </c>
      <c r="E1798" s="2">
        <f>MACD!F1798</f>
        <v>5.8399941123544949E-2</v>
      </c>
      <c r="F1798" s="2">
        <f>'Moving Avg'!D1798</f>
        <v>47.228900000000003</v>
      </c>
      <c r="G1798" s="2">
        <f>'Moving Avg'!F1798</f>
        <v>47.220624999999984</v>
      </c>
      <c r="H1798" s="2">
        <f>'Moving Avg'!G1798</f>
        <v>46.462402000000004</v>
      </c>
      <c r="I1798" s="2">
        <f>'Moving Avg'!H1798</f>
        <v>46.410973500000061</v>
      </c>
      <c r="J1798" s="6" t="str">
        <f>OBV!F1798</f>
        <v>BULLISH</v>
      </c>
      <c r="K1798" s="6" t="str">
        <f>OBV!G1798</f>
        <v>STRONG</v>
      </c>
      <c r="L1798" s="6" t="str">
        <f>OBV!H1798</f>
        <v>CONFIRMED BULLISH</v>
      </c>
    </row>
    <row r="1799" spans="1:12" ht="13.5" x14ac:dyDescent="0.25">
      <c r="A1799" s="3">
        <f>RSI!A1799</f>
        <v>44631</v>
      </c>
      <c r="B1799" s="2">
        <f>RSI!B1799</f>
        <v>47.228900000000003</v>
      </c>
      <c r="C1799" s="2">
        <f>RSI!I1799</f>
        <v>88.792397407916624</v>
      </c>
      <c r="D1799" s="2">
        <f>MACD!E1799</f>
        <v>9.8054831567125689E-2</v>
      </c>
      <c r="E1799" s="2">
        <f>MACD!F1799</f>
        <v>6.63309192122611E-2</v>
      </c>
      <c r="F1799" s="2">
        <f>'Moving Avg'!D1799</f>
        <v>47.228900000000003</v>
      </c>
      <c r="G1799" s="2">
        <f>'Moving Avg'!F1799</f>
        <v>47.221449999999983</v>
      </c>
      <c r="H1799" s="2">
        <f>'Moving Avg'!G1799</f>
        <v>46.482634000000004</v>
      </c>
      <c r="I1799" s="2">
        <f>'Moving Avg'!H1799</f>
        <v>46.416041500000063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44634</v>
      </c>
      <c r="B1800" s="2">
        <f>RSI!B1800</f>
        <v>47.228900000000003</v>
      </c>
      <c r="C1800" s="2">
        <f>RSI!I1800</f>
        <v>88.792397407916624</v>
      </c>
      <c r="D1800" s="2">
        <f>MACD!E1800</f>
        <v>9.5035734458335241E-2</v>
      </c>
      <c r="E1800" s="2">
        <f>MACD!F1800</f>
        <v>7.2071882261475928E-2</v>
      </c>
      <c r="F1800" s="2">
        <f>'Moving Avg'!D1800</f>
        <v>47.228900000000003</v>
      </c>
      <c r="G1800" s="2">
        <f>'Moving Avg'!F1800</f>
        <v>47.222274999999982</v>
      </c>
      <c r="H1800" s="2">
        <f>'Moving Avg'!G1800</f>
        <v>46.502866000000012</v>
      </c>
      <c r="I1800" s="2">
        <f>'Moving Avg'!H1800</f>
        <v>46.421070500000063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</row>
    <row r="1801" spans="1:12" ht="13.5" x14ac:dyDescent="0.25">
      <c r="A1801" s="3">
        <f>RSI!A1801</f>
        <v>44635</v>
      </c>
      <c r="B1801" s="2">
        <f>RSI!B1801</f>
        <v>47.228900000000003</v>
      </c>
      <c r="C1801" s="2">
        <f>RSI!I1801</f>
        <v>88.792397407916624</v>
      </c>
      <c r="D1801" s="2">
        <f>MACD!E1801</f>
        <v>9.1492729778138937E-2</v>
      </c>
      <c r="E1801" s="2">
        <f>MACD!F1801</f>
        <v>7.5956051764808533E-2</v>
      </c>
      <c r="F1801" s="2">
        <f>'Moving Avg'!D1801</f>
        <v>47.228900000000003</v>
      </c>
      <c r="G1801" s="2">
        <f>'Moving Avg'!F1801</f>
        <v>47.223099999999974</v>
      </c>
      <c r="H1801" s="2">
        <f>'Moving Avg'!G1801</f>
        <v>46.542834000000013</v>
      </c>
      <c r="I1801" s="2">
        <f>'Moving Avg'!H1801</f>
        <v>46.422222000000055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</row>
    <row r="1802" spans="1:12" ht="13.5" x14ac:dyDescent="0.25">
      <c r="A1802" s="3">
        <f>RSI!A1802</f>
        <v>44636</v>
      </c>
      <c r="B1802" s="2">
        <f>RSI!B1802</f>
        <v>47.228900000000003</v>
      </c>
      <c r="C1802" s="2">
        <f>RSI!I1802</f>
        <v>88.792397407916624</v>
      </c>
      <c r="D1802" s="2">
        <f>MACD!E1802</f>
        <v>8.7579632324668921E-2</v>
      </c>
      <c r="E1802" s="2">
        <f>MACD!F1802</f>
        <v>7.8280767876780608E-2</v>
      </c>
      <c r="F1802" s="2">
        <f>'Moving Avg'!D1802</f>
        <v>47.228900000000003</v>
      </c>
      <c r="G1802" s="2">
        <f>'Moving Avg'!F1802</f>
        <v>47.223924999999973</v>
      </c>
      <c r="H1802" s="2">
        <f>'Moving Avg'!G1802</f>
        <v>46.582802000000022</v>
      </c>
      <c r="I1802" s="2">
        <f>'Moving Avg'!H1802</f>
        <v>46.423373500000054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</row>
    <row r="1803" spans="1:12" ht="13.5" x14ac:dyDescent="0.25">
      <c r="A1803" s="3">
        <f>RSI!A1803</f>
        <v>44637</v>
      </c>
      <c r="B1803" s="2">
        <f>RSI!B1803</f>
        <v>47.228900000000003</v>
      </c>
      <c r="C1803" s="2">
        <f>RSI!I1803</f>
        <v>88.792397407916624</v>
      </c>
      <c r="D1803" s="2">
        <f>MACD!E1803</f>
        <v>8.342116984887582E-2</v>
      </c>
      <c r="E1803" s="2">
        <f>MACD!F1803</f>
        <v>7.9308848271199661E-2</v>
      </c>
      <c r="F1803" s="2">
        <f>'Moving Avg'!D1803</f>
        <v>47.228900000000003</v>
      </c>
      <c r="G1803" s="2">
        <f>'Moving Avg'!F1803</f>
        <v>47.224749999999979</v>
      </c>
      <c r="H1803" s="2">
        <f>'Moving Avg'!G1803</f>
        <v>46.622770000000017</v>
      </c>
      <c r="I1803" s="2">
        <f>'Moving Avg'!H1803</f>
        <v>46.428441500000055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</row>
    <row r="1804" spans="1:12" ht="13.5" x14ac:dyDescent="0.25">
      <c r="A1804" s="3">
        <f>RSI!A1804</f>
        <v>44638</v>
      </c>
      <c r="B1804" s="2">
        <f>RSI!B1804</f>
        <v>47.228900000000003</v>
      </c>
      <c r="C1804" s="2">
        <f>RSI!I1804</f>
        <v>88.792397407916624</v>
      </c>
      <c r="D1804" s="2">
        <f>MACD!E1804</f>
        <v>8.0394782782676089E-2</v>
      </c>
      <c r="E1804" s="2">
        <f>MACD!F1804</f>
        <v>7.9526035173494963E-2</v>
      </c>
      <c r="F1804" s="2">
        <f>'Moving Avg'!D1804</f>
        <v>47.228900000000003</v>
      </c>
      <c r="G1804" s="2">
        <f>'Moving Avg'!F1804</f>
        <v>47.225164999999976</v>
      </c>
      <c r="H1804" s="2">
        <f>'Moving Avg'!G1804</f>
        <v>46.662738000000026</v>
      </c>
      <c r="I1804" s="2">
        <f>'Moving Avg'!H1804</f>
        <v>46.426577500000057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47.228900000000003</v>
      </c>
      <c r="C1805" s="2">
        <f>RSI!I1805</f>
        <v>88.792397407916624</v>
      </c>
      <c r="D1805" s="2">
        <f>MACD!E1805</f>
        <v>7.7107501944112755E-2</v>
      </c>
      <c r="E1805" s="2">
        <f>MACD!F1805</f>
        <v>7.9042328527618527E-2</v>
      </c>
      <c r="F1805" s="2">
        <f>'Moving Avg'!D1805</f>
        <v>47.228900000000003</v>
      </c>
      <c r="G1805" s="2">
        <f>'Moving Avg'!F1805</f>
        <v>47.225579999999979</v>
      </c>
      <c r="H1805" s="2">
        <f>'Moving Avg'!G1805</f>
        <v>46.702706000000028</v>
      </c>
      <c r="I1805" s="2">
        <f>'Moving Avg'!H1805</f>
        <v>46.424713500000053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</row>
    <row r="1806" spans="1:12" ht="13.5" x14ac:dyDescent="0.25">
      <c r="A1806" s="3">
        <f>RSI!A1806</f>
        <v>44642</v>
      </c>
      <c r="B1806" s="2">
        <f>RSI!B1806</f>
        <v>47.228900000000003</v>
      </c>
      <c r="C1806" s="2">
        <f>RSI!I1806</f>
        <v>88.792397407916624</v>
      </c>
      <c r="D1806" s="2">
        <f>MACD!E1806</f>
        <v>7.3653279042737552E-2</v>
      </c>
      <c r="E1806" s="2">
        <f>MACD!F1806</f>
        <v>7.796451863064234E-2</v>
      </c>
      <c r="F1806" s="2">
        <f>'Moving Avg'!D1806</f>
        <v>47.228900000000003</v>
      </c>
      <c r="G1806" s="2">
        <f>'Moving Avg'!F1806</f>
        <v>47.225994999999976</v>
      </c>
      <c r="H1806" s="2">
        <f>'Moving Avg'!G1806</f>
        <v>46.742674000000036</v>
      </c>
      <c r="I1806" s="2">
        <f>'Moving Avg'!H1806</f>
        <v>46.422849500000055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</row>
    <row r="1807" spans="1:12" ht="13.5" x14ac:dyDescent="0.25">
      <c r="A1807" s="3">
        <f>RSI!A1807</f>
        <v>44643</v>
      </c>
      <c r="B1807" s="2">
        <f>RSI!B1807</f>
        <v>47.228900000000003</v>
      </c>
      <c r="C1807" s="2">
        <f>RSI!I1807</f>
        <v>88.792397407916624</v>
      </c>
      <c r="D1807" s="2">
        <f>MACD!E1807</f>
        <v>7.0107625441458765E-2</v>
      </c>
      <c r="E1807" s="2">
        <f>MACD!F1807</f>
        <v>7.6393139992805628E-2</v>
      </c>
      <c r="F1807" s="2">
        <f>'Moving Avg'!D1807</f>
        <v>47.228900000000003</v>
      </c>
      <c r="G1807" s="2">
        <f>'Moving Avg'!F1807</f>
        <v>47.22640999999998</v>
      </c>
      <c r="H1807" s="2">
        <f>'Moving Avg'!G1807</f>
        <v>46.782642000000031</v>
      </c>
      <c r="I1807" s="2">
        <f>'Moving Avg'!H1807</f>
        <v>46.42098550000005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</row>
    <row r="1808" spans="1:12" ht="13.5" x14ac:dyDescent="0.25">
      <c r="A1808" s="3">
        <f>RSI!A1808</f>
        <v>44644</v>
      </c>
      <c r="B1808" s="2">
        <f>RSI!B1808</f>
        <v>47.228900000000003</v>
      </c>
      <c r="C1808" s="2">
        <f>RSI!I1808</f>
        <v>88.792397407916624</v>
      </c>
      <c r="D1808" s="2">
        <f>MACD!E1808</f>
        <v>6.6530744409789122E-2</v>
      </c>
      <c r="E1808" s="2">
        <f>MACD!F1808</f>
        <v>7.4420660876202333E-2</v>
      </c>
      <c r="F1808" s="2">
        <f>'Moving Avg'!D1808</f>
        <v>47.228900000000003</v>
      </c>
      <c r="G1808" s="2">
        <f>'Moving Avg'!F1808</f>
        <v>47.226824999999977</v>
      </c>
      <c r="H1808" s="2">
        <f>'Moving Avg'!G1808</f>
        <v>46.82261000000004</v>
      </c>
      <c r="I1808" s="2">
        <f>'Moving Avg'!H1808</f>
        <v>46.419121500000045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44645</v>
      </c>
      <c r="B1809" s="2">
        <f>RSI!B1809</f>
        <v>47.228900000000003</v>
      </c>
      <c r="C1809" s="2">
        <f>RSI!I1809</f>
        <v>88.792397407916624</v>
      </c>
      <c r="D1809" s="2">
        <f>MACD!E1809</f>
        <v>6.297015961961705E-2</v>
      </c>
      <c r="E1809" s="2">
        <f>MACD!F1809</f>
        <v>7.2130560624885279E-2</v>
      </c>
      <c r="F1809" s="2">
        <f>'Moving Avg'!D1809</f>
        <v>47.228900000000003</v>
      </c>
      <c r="G1809" s="2">
        <f>'Moving Avg'!F1809</f>
        <v>47.227239999999981</v>
      </c>
      <c r="H1809" s="2">
        <f>'Moving Avg'!G1809</f>
        <v>46.862578000000042</v>
      </c>
      <c r="I1809" s="2">
        <f>'Moving Avg'!H1809</f>
        <v>46.417257500000041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</row>
    <row r="1810" spans="1:12" ht="13.5" x14ac:dyDescent="0.25">
      <c r="A1810" s="3">
        <f>RSI!A1810</f>
        <v>44648</v>
      </c>
      <c r="B1810" s="2">
        <f>RSI!B1810</f>
        <v>47.228900000000003</v>
      </c>
      <c r="C1810" s="2">
        <f>RSI!I1810</f>
        <v>88.792397407916624</v>
      </c>
      <c r="D1810" s="2">
        <f>MACD!E1810</f>
        <v>5.9462919004872106E-2</v>
      </c>
      <c r="E1810" s="2">
        <f>MACD!F1810</f>
        <v>6.9597032300882641E-2</v>
      </c>
      <c r="F1810" s="2">
        <f>'Moving Avg'!D1810</f>
        <v>47.228900000000003</v>
      </c>
      <c r="G1810" s="2">
        <f>'Moving Avg'!F1810</f>
        <v>47.227654999999984</v>
      </c>
      <c r="H1810" s="2">
        <f>'Moving Avg'!G1810</f>
        <v>46.902546000000051</v>
      </c>
      <c r="I1810" s="2">
        <f>'Moving Avg'!H1810</f>
        <v>46.415393500000036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44649</v>
      </c>
      <c r="B1811" s="2">
        <f>RSI!B1811</f>
        <v>47.228900000000003</v>
      </c>
      <c r="C1811" s="2">
        <f>RSI!I1811</f>
        <v>88.792397407916624</v>
      </c>
      <c r="D1811" s="2">
        <f>MACD!E1811</f>
        <v>5.6037440813781814E-2</v>
      </c>
      <c r="E1811" s="2">
        <f>MACD!F1811</f>
        <v>6.6885114003462476E-2</v>
      </c>
      <c r="F1811" s="2">
        <f>'Moving Avg'!D1811</f>
        <v>47.228900000000003</v>
      </c>
      <c r="G1811" s="2">
        <f>'Moving Avg'!F1811</f>
        <v>47.228069999999981</v>
      </c>
      <c r="H1811" s="2">
        <f>'Moving Avg'!G1811</f>
        <v>46.942514000000045</v>
      </c>
      <c r="I1811" s="2">
        <f>'Moving Avg'!H1811</f>
        <v>46.413529500000031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44650</v>
      </c>
      <c r="B1812" s="2">
        <f>RSI!B1812</f>
        <v>47.228900000000003</v>
      </c>
      <c r="C1812" s="2">
        <f>RSI!I1812</f>
        <v>88.792397407916624</v>
      </c>
      <c r="D1812" s="2">
        <f>MACD!E1812</f>
        <v>5.2715058290118577E-2</v>
      </c>
      <c r="E1812" s="2">
        <f>MACD!F1812</f>
        <v>6.4051102860793699E-2</v>
      </c>
      <c r="F1812" s="2">
        <f>'Moving Avg'!D1812</f>
        <v>47.228900000000003</v>
      </c>
      <c r="G1812" s="2">
        <f>'Moving Avg'!F1812</f>
        <v>47.228484999999985</v>
      </c>
      <c r="H1812" s="2">
        <f>'Moving Avg'!G1812</f>
        <v>46.982482000000047</v>
      </c>
      <c r="I1812" s="2">
        <f>'Moving Avg'!H1812</f>
        <v>46.411665500000026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44651</v>
      </c>
      <c r="B1813" s="2">
        <f>RSI!B1813</f>
        <v>47.228900000000003</v>
      </c>
      <c r="C1813" s="2">
        <f>RSI!I1813</f>
        <v>88.792397407916624</v>
      </c>
      <c r="D1813" s="2">
        <f>MACD!E1813</f>
        <v>4.9511310634372308E-2</v>
      </c>
      <c r="E1813" s="2">
        <f>MACD!F1813</f>
        <v>6.1143144415509429E-2</v>
      </c>
      <c r="F1813" s="2">
        <f>'Moving Avg'!D1813</f>
        <v>47.228900000000003</v>
      </c>
      <c r="G1813" s="2">
        <f>'Moving Avg'!F1813</f>
        <v>47.228899999999982</v>
      </c>
      <c r="H1813" s="2">
        <f>'Moving Avg'!G1813</f>
        <v>47.022450000000042</v>
      </c>
      <c r="I1813" s="2">
        <f>'Moving Avg'!H1813</f>
        <v>46.409801500000022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</row>
    <row r="1814" spans="1:12" ht="13.5" x14ac:dyDescent="0.25">
      <c r="A1814" s="3">
        <f>RSI!A1814</f>
        <v>44652</v>
      </c>
      <c r="B1814" s="2">
        <f>RSI!B1814</f>
        <v>47.228900000000003</v>
      </c>
      <c r="C1814" s="2">
        <f>RSI!I1814</f>
        <v>88.792397407916624</v>
      </c>
      <c r="D1814" s="2">
        <f>MACD!E1814</f>
        <v>4.6437020469504375E-2</v>
      </c>
      <c r="E1814" s="2">
        <f>MACD!F1814</f>
        <v>5.8201919626308427E-2</v>
      </c>
      <c r="F1814" s="2">
        <f>'Moving Avg'!D1814</f>
        <v>47.228900000000003</v>
      </c>
      <c r="G1814" s="2">
        <f>'Moving Avg'!F1814</f>
        <v>47.228899999999982</v>
      </c>
      <c r="H1814" s="2">
        <f>'Moving Avg'!G1814</f>
        <v>47.062418000000044</v>
      </c>
      <c r="I1814" s="2">
        <f>'Moving Avg'!H1814</f>
        <v>46.407937500000017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</row>
    <row r="1815" spans="1:12" ht="13.5" x14ac:dyDescent="0.25">
      <c r="A1815" s="3">
        <f>RSI!A1815</f>
        <v>44655</v>
      </c>
      <c r="B1815" s="2">
        <f>RSI!B1815</f>
        <v>47.228900000000003</v>
      </c>
      <c r="C1815" s="2">
        <f>RSI!I1815</f>
        <v>88.792397407916624</v>
      </c>
      <c r="D1815" s="2">
        <f>MACD!E1815</f>
        <v>4.3499191759487132E-2</v>
      </c>
      <c r="E1815" s="2">
        <f>MACD!F1815</f>
        <v>5.5261374052944172E-2</v>
      </c>
      <c r="F1815" s="2">
        <f>'Moving Avg'!D1815</f>
        <v>47.228900000000003</v>
      </c>
      <c r="G1815" s="2">
        <f>'Moving Avg'!F1815</f>
        <v>47.228899999999982</v>
      </c>
      <c r="H1815" s="2">
        <f>'Moving Avg'!G1815</f>
        <v>47.102386000000045</v>
      </c>
      <c r="I1815" s="2">
        <f>'Moving Avg'!H1815</f>
        <v>46.406073500000012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</row>
    <row r="1816" spans="1:12" ht="13.5" x14ac:dyDescent="0.25">
      <c r="A1816" s="3">
        <f>RSI!A1816</f>
        <v>44656</v>
      </c>
      <c r="B1816" s="2">
        <f>RSI!B1816</f>
        <v>47.228900000000003</v>
      </c>
      <c r="C1816" s="2">
        <f>RSI!I1816</f>
        <v>88.792397407916624</v>
      </c>
      <c r="D1816" s="2">
        <f>MACD!E1816</f>
        <v>4.0701756824184088E-2</v>
      </c>
      <c r="E1816" s="2">
        <f>MACD!F1816</f>
        <v>5.2349450607192156E-2</v>
      </c>
      <c r="F1816" s="2">
        <f>'Moving Avg'!D1816</f>
        <v>47.228900000000003</v>
      </c>
      <c r="G1816" s="2">
        <f>'Moving Avg'!F1816</f>
        <v>47.228899999999982</v>
      </c>
      <c r="H1816" s="2">
        <f>'Moving Avg'!G1816</f>
        <v>47.14235400000004</v>
      </c>
      <c r="I1816" s="2">
        <f>'Moving Avg'!H1816</f>
        <v>46.404209500000007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44657</v>
      </c>
      <c r="B1817" s="2">
        <f>RSI!B1817</f>
        <v>47.228900000000003</v>
      </c>
      <c r="C1817" s="2">
        <f>RSI!I1817</f>
        <v>88.792397407916624</v>
      </c>
      <c r="D1817" s="2">
        <f>MACD!E1817</f>
        <v>3.8046196611915661E-2</v>
      </c>
      <c r="E1817" s="2">
        <f>MACD!F1817</f>
        <v>4.9488799808136856E-2</v>
      </c>
      <c r="F1817" s="2">
        <f>'Moving Avg'!D1817</f>
        <v>47.228900000000003</v>
      </c>
      <c r="G1817" s="2">
        <f>'Moving Avg'!F1817</f>
        <v>47.228899999999982</v>
      </c>
      <c r="H1817" s="2">
        <f>'Moving Avg'!G1817</f>
        <v>47.182322000000042</v>
      </c>
      <c r="I1817" s="2">
        <f>'Moving Avg'!H1817</f>
        <v>46.402345500000003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44658</v>
      </c>
      <c r="B1818" s="2">
        <f>RSI!B1818</f>
        <v>47.228900000000003</v>
      </c>
      <c r="C1818" s="2">
        <f>RSI!I1818</f>
        <v>88.792397407916624</v>
      </c>
      <c r="D1818" s="2">
        <f>MACD!E1818</f>
        <v>3.5532054603883978E-2</v>
      </c>
      <c r="E1818" s="2">
        <f>MACD!F1818</f>
        <v>4.6697450767286285E-2</v>
      </c>
      <c r="F1818" s="2">
        <f>'Moving Avg'!D1818</f>
        <v>47.228900000000003</v>
      </c>
      <c r="G1818" s="2">
        <f>'Moving Avg'!F1818</f>
        <v>47.228899999999982</v>
      </c>
      <c r="H1818" s="2">
        <f>'Moving Avg'!G1818</f>
        <v>47.222290000000037</v>
      </c>
      <c r="I1818" s="2">
        <f>'Moving Avg'!H1818</f>
        <v>46.400481499999998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44659</v>
      </c>
      <c r="B1819" s="2">
        <f>RSI!B1819</f>
        <v>47.228900000000003</v>
      </c>
      <c r="C1819" s="2">
        <f>RSI!I1819</f>
        <v>88.792397407916624</v>
      </c>
      <c r="D1819" s="2">
        <f>MACD!E1819</f>
        <v>3.3157361525177009E-2</v>
      </c>
      <c r="E1819" s="2">
        <f>MACD!F1819</f>
        <v>4.3989432918864438E-2</v>
      </c>
      <c r="F1819" s="2">
        <f>'Moving Avg'!D1819</f>
        <v>47.228900000000003</v>
      </c>
      <c r="G1819" s="2">
        <f>'Moving Avg'!F1819</f>
        <v>47.228899999999982</v>
      </c>
      <c r="H1819" s="2">
        <f>'Moving Avg'!G1819</f>
        <v>47.222620000000035</v>
      </c>
      <c r="I1819" s="2">
        <f>'Moving Avg'!H1819</f>
        <v>46.3986175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44662</v>
      </c>
      <c r="B1820" s="2">
        <f>RSI!B1820</f>
        <v>47.228900000000003</v>
      </c>
      <c r="C1820" s="2">
        <f>RSI!I1820</f>
        <v>88.792397407916624</v>
      </c>
      <c r="D1820" s="2">
        <f>MACD!E1820</f>
        <v>3.0918985335020466E-2</v>
      </c>
      <c r="E1820" s="2">
        <f>MACD!F1820</f>
        <v>4.1375343402095643E-2</v>
      </c>
      <c r="F1820" s="2">
        <f>'Moving Avg'!D1820</f>
        <v>47.228900000000003</v>
      </c>
      <c r="G1820" s="2">
        <f>'Moving Avg'!F1820</f>
        <v>47.228899999999982</v>
      </c>
      <c r="H1820" s="2">
        <f>'Moving Avg'!G1820</f>
        <v>47.22295000000004</v>
      </c>
      <c r="I1820" s="2">
        <f>'Moving Avg'!H1820</f>
        <v>46.396753499999996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47.228900000000003</v>
      </c>
      <c r="C1821" s="2">
        <f>RSI!I1821</f>
        <v>88.792397407916624</v>
      </c>
      <c r="D1821" s="2">
        <f>MACD!E1821</f>
        <v>2.8812918686490718E-2</v>
      </c>
      <c r="E1821" s="2">
        <f>MACD!F1821</f>
        <v>3.8862858458974664E-2</v>
      </c>
      <c r="F1821" s="2">
        <f>'Moving Avg'!D1821</f>
        <v>47.228900000000003</v>
      </c>
      <c r="G1821" s="2">
        <f>'Moving Avg'!F1821</f>
        <v>47.228899999999982</v>
      </c>
      <c r="H1821" s="2">
        <f>'Moving Avg'!G1821</f>
        <v>47.223280000000031</v>
      </c>
      <c r="I1821" s="2">
        <f>'Moving Avg'!H1821</f>
        <v>46.394889499999998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47.228900000000003</v>
      </c>
      <c r="C1822" s="2">
        <f>RSI!I1822</f>
        <v>88.792397407916624</v>
      </c>
      <c r="D1822" s="2">
        <f>MACD!E1822</f>
        <v>2.6834514119286723E-2</v>
      </c>
      <c r="E1822" s="2">
        <f>MACD!F1822</f>
        <v>3.6457189591037074E-2</v>
      </c>
      <c r="F1822" s="2">
        <f>'Moving Avg'!D1822</f>
        <v>47.228900000000003</v>
      </c>
      <c r="G1822" s="2">
        <f>'Moving Avg'!F1822</f>
        <v>47.228899999999982</v>
      </c>
      <c r="H1822" s="2">
        <f>'Moving Avg'!G1822</f>
        <v>47.223610000000036</v>
      </c>
      <c r="I1822" s="2">
        <f>'Moving Avg'!H1822</f>
        <v>46.399957499999992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44665</v>
      </c>
      <c r="B1823" s="2">
        <f>RSI!B1823</f>
        <v>47.228900000000003</v>
      </c>
      <c r="C1823" s="2">
        <f>RSI!I1823</f>
        <v>88.792397407916624</v>
      </c>
      <c r="D1823" s="2">
        <f>MACD!E1823</f>
        <v>2.4978675622250535E-2</v>
      </c>
      <c r="E1823" s="2">
        <f>MACD!F1823</f>
        <v>3.4161486797279768E-2</v>
      </c>
      <c r="F1823" s="2">
        <f>'Moving Avg'!D1823</f>
        <v>47.228900000000003</v>
      </c>
      <c r="G1823" s="2">
        <f>'Moving Avg'!F1823</f>
        <v>47.228899999999982</v>
      </c>
      <c r="H1823" s="2">
        <f>'Moving Avg'!G1823</f>
        <v>47.223940000000027</v>
      </c>
      <c r="I1823" s="2">
        <f>'Moving Avg'!H1823</f>
        <v>46.405025499999994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</row>
    <row r="1824" spans="1:12" ht="13.5" x14ac:dyDescent="0.25">
      <c r="A1824" s="3">
        <f>RSI!A1824</f>
        <v>44666</v>
      </c>
      <c r="B1824" s="2">
        <f>RSI!B1824</f>
        <v>47.228900000000003</v>
      </c>
      <c r="C1824" s="2">
        <f>RSI!I1824</f>
        <v>88.792397407916624</v>
      </c>
      <c r="D1824" s="2">
        <f>MACD!E1824</f>
        <v>2.3240013829727957E-2</v>
      </c>
      <c r="E1824" s="2">
        <f>MACD!F1824</f>
        <v>3.1977192203769406E-2</v>
      </c>
      <c r="F1824" s="2">
        <f>'Moving Avg'!D1824</f>
        <v>47.228900000000003</v>
      </c>
      <c r="G1824" s="2">
        <f>'Moving Avg'!F1824</f>
        <v>47.228899999999982</v>
      </c>
      <c r="H1824" s="2">
        <f>'Moving Avg'!G1824</f>
        <v>47.224270000000033</v>
      </c>
      <c r="I1824" s="2">
        <f>'Moving Avg'!H1824</f>
        <v>46.410083499999992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44669</v>
      </c>
      <c r="B1825" s="2">
        <f>RSI!B1825</f>
        <v>47.228900000000003</v>
      </c>
      <c r="C1825" s="2">
        <f>RSI!I1825</f>
        <v>88.792397407916624</v>
      </c>
      <c r="D1825" s="2">
        <f>MACD!E1825</f>
        <v>2.1612970957193056E-2</v>
      </c>
      <c r="E1825" s="2">
        <f>MACD!F1825</f>
        <v>2.9904347954454135E-2</v>
      </c>
      <c r="F1825" s="2">
        <f>'Moving Avg'!D1825</f>
        <v>47.228900000000003</v>
      </c>
      <c r="G1825" s="2">
        <f>'Moving Avg'!F1825</f>
        <v>47.228899999999982</v>
      </c>
      <c r="H1825" s="2">
        <f>'Moving Avg'!G1825</f>
        <v>47.224600000000031</v>
      </c>
      <c r="I1825" s="2">
        <f>'Moving Avg'!H1825</f>
        <v>46.41514149999999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</row>
    <row r="1826" spans="1:12" ht="13.5" x14ac:dyDescent="0.25">
      <c r="A1826" s="3">
        <f>RSI!A1826</f>
        <v>44670</v>
      </c>
      <c r="B1826" s="2">
        <f>RSI!B1826</f>
        <v>47.228900000000003</v>
      </c>
      <c r="C1826" s="2">
        <f>RSI!I1826</f>
        <v>88.792397407916624</v>
      </c>
      <c r="D1826" s="2">
        <f>MACD!E1826</f>
        <v>2.009192060455689E-2</v>
      </c>
      <c r="E1826" s="2">
        <f>MACD!F1826</f>
        <v>2.7941862484474687E-2</v>
      </c>
      <c r="F1826" s="2">
        <f>'Moving Avg'!D1826</f>
        <v>47.228900000000003</v>
      </c>
      <c r="G1826" s="2">
        <f>'Moving Avg'!F1826</f>
        <v>47.228899999999982</v>
      </c>
      <c r="H1826" s="2">
        <f>'Moving Avg'!G1826</f>
        <v>47.224930000000029</v>
      </c>
      <c r="I1826" s="2">
        <f>'Moving Avg'!H1826</f>
        <v>46.420199499999988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</row>
    <row r="1827" spans="1:12" ht="13.5" x14ac:dyDescent="0.25">
      <c r="A1827" s="3">
        <f>RSI!A1827</f>
        <v>44671</v>
      </c>
      <c r="B1827" s="2">
        <f>RSI!B1827</f>
        <v>47.228900000000003</v>
      </c>
      <c r="C1827" s="2">
        <f>RSI!I1827</f>
        <v>88.792397407916624</v>
      </c>
      <c r="D1827" s="2">
        <f>MACD!E1827</f>
        <v>1.8671246731635449E-2</v>
      </c>
      <c r="E1827" s="2">
        <f>MACD!F1827</f>
        <v>2.6087739333906842E-2</v>
      </c>
      <c r="F1827" s="2">
        <f>'Moving Avg'!D1827</f>
        <v>47.228900000000003</v>
      </c>
      <c r="G1827" s="2">
        <f>'Moving Avg'!F1827</f>
        <v>47.228899999999982</v>
      </c>
      <c r="H1827" s="2">
        <f>'Moving Avg'!G1827</f>
        <v>47.225260000000027</v>
      </c>
      <c r="I1827" s="2">
        <f>'Moving Avg'!H1827</f>
        <v>46.425257499999987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</row>
    <row r="1828" spans="1:12" ht="13.5" x14ac:dyDescent="0.25">
      <c r="A1828" s="3">
        <f>RSI!A1828</f>
        <v>44672</v>
      </c>
      <c r="B1828" s="2">
        <f>RSI!B1828</f>
        <v>47.228900000000003</v>
      </c>
      <c r="C1828" s="2">
        <f>RSI!I1828</f>
        <v>88.792397407916624</v>
      </c>
      <c r="D1828" s="2">
        <f>MACD!E1828</f>
        <v>1.7345405415454707E-2</v>
      </c>
      <c r="E1828" s="2">
        <f>MACD!F1828</f>
        <v>2.4339272550216416E-2</v>
      </c>
      <c r="F1828" s="2">
        <f>'Moving Avg'!D1828</f>
        <v>47.228900000000003</v>
      </c>
      <c r="G1828" s="2">
        <f>'Moving Avg'!F1828</f>
        <v>47.228899999999982</v>
      </c>
      <c r="H1828" s="2">
        <f>'Moving Avg'!G1828</f>
        <v>47.225590000000032</v>
      </c>
      <c r="I1828" s="2">
        <f>'Moving Avg'!H1828</f>
        <v>46.430315499999985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</row>
    <row r="1829" spans="1:12" ht="13.5" x14ac:dyDescent="0.25">
      <c r="A1829" s="3">
        <f>RSI!A1829</f>
        <v>44673</v>
      </c>
      <c r="B1829" s="2">
        <f>RSI!B1829</f>
        <v>47.228900000000003</v>
      </c>
      <c r="C1829" s="2">
        <f>RSI!I1829</f>
        <v>88.792397407916624</v>
      </c>
      <c r="D1829" s="2">
        <f>MACD!E1829</f>
        <v>1.6108972413711342E-2</v>
      </c>
      <c r="E1829" s="2">
        <f>MACD!F1829</f>
        <v>2.2693212522915403E-2</v>
      </c>
      <c r="F1829" s="2">
        <f>'Moving Avg'!D1829</f>
        <v>47.228900000000003</v>
      </c>
      <c r="G1829" s="2">
        <f>'Moving Avg'!F1829</f>
        <v>47.228899999999982</v>
      </c>
      <c r="H1829" s="2">
        <f>'Moving Avg'!G1829</f>
        <v>47.225920000000023</v>
      </c>
      <c r="I1829" s="2">
        <f>'Moving Avg'!H1829</f>
        <v>46.43537349999999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</row>
    <row r="1830" spans="1:12" ht="13.5" x14ac:dyDescent="0.25">
      <c r="A1830" s="3">
        <f>RSI!A1830</f>
        <v>44676</v>
      </c>
      <c r="B1830" s="2">
        <f>RSI!B1830</f>
        <v>47.228900000000003</v>
      </c>
      <c r="C1830" s="2">
        <f>RSI!I1830</f>
        <v>88.792397407916624</v>
      </c>
      <c r="D1830" s="2">
        <f>MACD!E1830</f>
        <v>1.4956679065754486E-2</v>
      </c>
      <c r="E1830" s="2">
        <f>MACD!F1830</f>
        <v>2.1145905831483222E-2</v>
      </c>
      <c r="F1830" s="2">
        <f>'Moving Avg'!D1830</f>
        <v>47.228900000000003</v>
      </c>
      <c r="G1830" s="2">
        <f>'Moving Avg'!F1830</f>
        <v>47.228899999999982</v>
      </c>
      <c r="H1830" s="2">
        <f>'Moving Avg'!G1830</f>
        <v>47.226250000000029</v>
      </c>
      <c r="I1830" s="2">
        <f>'Moving Avg'!H1830</f>
        <v>46.440431499999988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</row>
    <row r="1831" spans="1:12" ht="13.5" x14ac:dyDescent="0.25">
      <c r="A1831" s="3">
        <f>RSI!A1831</f>
        <v>44677</v>
      </c>
      <c r="B1831" s="2">
        <f>RSI!B1831</f>
        <v>47.228900000000003</v>
      </c>
      <c r="C1831" s="2">
        <f>RSI!I1831</f>
        <v>88.792397407916624</v>
      </c>
      <c r="D1831" s="2">
        <f>MACD!E1831</f>
        <v>1.388343864709185E-2</v>
      </c>
      <c r="E1831" s="2">
        <f>MACD!F1831</f>
        <v>1.9693412394604946E-2</v>
      </c>
      <c r="F1831" s="2">
        <f>'Moving Avg'!D1831</f>
        <v>47.228900000000003</v>
      </c>
      <c r="G1831" s="2">
        <f>'Moving Avg'!F1831</f>
        <v>47.228899999999982</v>
      </c>
      <c r="H1831" s="2">
        <f>'Moving Avg'!G1831</f>
        <v>47.22658000000002</v>
      </c>
      <c r="I1831" s="2">
        <f>'Moving Avg'!H1831</f>
        <v>46.445489499999987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</row>
    <row r="1832" spans="1:12" ht="13.5" x14ac:dyDescent="0.25">
      <c r="A1832" s="3">
        <f>RSI!A1832</f>
        <v>44678</v>
      </c>
      <c r="B1832" s="2">
        <f>RSI!B1832</f>
        <v>47.228900000000003</v>
      </c>
      <c r="C1832" s="2">
        <f>RSI!I1832</f>
        <v>88.792397407916624</v>
      </c>
      <c r="D1832" s="2">
        <f>MACD!E1832</f>
        <v>1.2884364944177662E-2</v>
      </c>
      <c r="E1832" s="2">
        <f>MACD!F1832</f>
        <v>1.8331602904519489E-2</v>
      </c>
      <c r="F1832" s="2">
        <f>'Moving Avg'!D1832</f>
        <v>47.228900000000003</v>
      </c>
      <c r="G1832" s="2">
        <f>'Moving Avg'!F1832</f>
        <v>47.228899999999982</v>
      </c>
      <c r="H1832" s="2">
        <f>'Moving Avg'!G1832</f>
        <v>47.226910000000025</v>
      </c>
      <c r="I1832" s="2">
        <f>'Moving Avg'!H1832</f>
        <v>46.450547499999985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</row>
    <row r="1833" spans="1:12" ht="13.5" x14ac:dyDescent="0.25">
      <c r="A1833" s="3">
        <f>RSI!A1833</f>
        <v>44679</v>
      </c>
      <c r="B1833" s="2">
        <f>RSI!B1833</f>
        <v>47.228900000000003</v>
      </c>
      <c r="C1833" s="2">
        <f>RSI!I1833</f>
        <v>88.792397407916624</v>
      </c>
      <c r="D1833" s="2">
        <f>MACD!E1833</f>
        <v>1.1954784522309581E-2</v>
      </c>
      <c r="E1833" s="2">
        <f>MACD!F1833</f>
        <v>1.7056239228077509E-2</v>
      </c>
      <c r="F1833" s="2">
        <f>'Moving Avg'!D1833</f>
        <v>47.228900000000003</v>
      </c>
      <c r="G1833" s="2">
        <f>'Moving Avg'!F1833</f>
        <v>47.228899999999982</v>
      </c>
      <c r="H1833" s="2">
        <f>'Moving Avg'!G1833</f>
        <v>47.22724000000003</v>
      </c>
      <c r="I1833" s="2">
        <f>'Moving Avg'!H1833</f>
        <v>46.455605499999983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</row>
    <row r="1834" spans="1:12" ht="13.5" x14ac:dyDescent="0.25">
      <c r="A1834" s="3">
        <f>RSI!A1834</f>
        <v>44680</v>
      </c>
      <c r="B1834" s="2">
        <f>RSI!B1834</f>
        <v>47.228900000000003</v>
      </c>
      <c r="C1834" s="2">
        <f>RSI!I1834</f>
        <v>88.792397407916624</v>
      </c>
      <c r="D1834" s="2">
        <f>MACD!E1834</f>
        <v>1.1090243912327935E-2</v>
      </c>
      <c r="E1834" s="2">
        <f>MACD!F1834</f>
        <v>1.5863040164927594E-2</v>
      </c>
      <c r="F1834" s="2">
        <f>'Moving Avg'!D1834</f>
        <v>47.228900000000003</v>
      </c>
      <c r="G1834" s="2">
        <f>'Moving Avg'!F1834</f>
        <v>47.228899999999982</v>
      </c>
      <c r="H1834" s="2">
        <f>'Moving Avg'!G1834</f>
        <v>47.22740600000003</v>
      </c>
      <c r="I1834" s="2">
        <f>'Moving Avg'!H1834</f>
        <v>46.460663499999981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</row>
    <row r="1835" spans="1:12" ht="13.5" x14ac:dyDescent="0.25">
      <c r="A1835" s="3">
        <f>RSI!A1835</f>
        <v>44685</v>
      </c>
      <c r="B1835" s="2">
        <f>RSI!B1835</f>
        <v>47.228900000000003</v>
      </c>
      <c r="C1835" s="2">
        <f>RSI!I1835</f>
        <v>88.792397407916624</v>
      </c>
      <c r="D1835" s="2">
        <f>MACD!E1835</f>
        <v>1.02865127345666E-2</v>
      </c>
      <c r="E1835" s="2">
        <f>MACD!F1835</f>
        <v>1.4747734678855397E-2</v>
      </c>
      <c r="F1835" s="2">
        <f>'Moving Avg'!D1835</f>
        <v>47.228900000000003</v>
      </c>
      <c r="G1835" s="2">
        <f>'Moving Avg'!F1835</f>
        <v>47.228899999999982</v>
      </c>
      <c r="H1835" s="2">
        <f>'Moving Avg'!G1835</f>
        <v>47.227572000000031</v>
      </c>
      <c r="I1835" s="2">
        <f>'Moving Avg'!H1835</f>
        <v>46.465721499999979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</row>
    <row r="1836" spans="1:12" ht="13.5" x14ac:dyDescent="0.25">
      <c r="A1836" s="3">
        <f>RSI!A1836</f>
        <v>44686</v>
      </c>
      <c r="B1836" s="2">
        <f>RSI!B1836</f>
        <v>47.228900000000003</v>
      </c>
      <c r="C1836" s="2">
        <f>RSI!I1836</f>
        <v>88.792397407916624</v>
      </c>
      <c r="D1836" s="2">
        <f>MACD!E1836</f>
        <v>9.5395836040168547E-3</v>
      </c>
      <c r="E1836" s="2">
        <f>MACD!F1836</f>
        <v>1.3706104463887689E-2</v>
      </c>
      <c r="F1836" s="2">
        <f>'Moving Avg'!D1836</f>
        <v>47.228900000000003</v>
      </c>
      <c r="G1836" s="2">
        <f>'Moving Avg'!F1836</f>
        <v>47.228899999999982</v>
      </c>
      <c r="H1836" s="2">
        <f>'Moving Avg'!G1836</f>
        <v>47.227738000000024</v>
      </c>
      <c r="I1836" s="2">
        <f>'Moving Avg'!H1836</f>
        <v>46.470779499999978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</row>
    <row r="1837" spans="1:12" ht="13.5" x14ac:dyDescent="0.25">
      <c r="A1837" s="3">
        <f>RSI!A1837</f>
        <v>44687</v>
      </c>
      <c r="B1837" s="2">
        <f>RSI!B1837</f>
        <v>47.228900000000003</v>
      </c>
      <c r="C1837" s="2">
        <f>RSI!I1837</f>
        <v>88.792397407916624</v>
      </c>
      <c r="D1837" s="2">
        <f>MACD!E1837</f>
        <v>8.8456695147911546E-3</v>
      </c>
      <c r="E1837" s="2">
        <f>MACD!F1837</f>
        <v>1.2734017474068384E-2</v>
      </c>
      <c r="F1837" s="2">
        <f>'Moving Avg'!D1837</f>
        <v>47.228900000000003</v>
      </c>
      <c r="G1837" s="2">
        <f>'Moving Avg'!F1837</f>
        <v>47.228899999999982</v>
      </c>
      <c r="H1837" s="2">
        <f>'Moving Avg'!G1837</f>
        <v>47.227904000000024</v>
      </c>
      <c r="I1837" s="2">
        <f>'Moving Avg'!H1837</f>
        <v>46.475837499999983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</row>
    <row r="1838" spans="1:12" ht="13.5" x14ac:dyDescent="0.25">
      <c r="A1838" s="3">
        <f>RSI!A1838</f>
        <v>44690</v>
      </c>
      <c r="B1838" s="2">
        <f>RSI!B1838</f>
        <v>47.228900000000003</v>
      </c>
      <c r="C1838" s="2">
        <f>RSI!I1838</f>
        <v>88.792397407916624</v>
      </c>
      <c r="D1838" s="2">
        <f>MACD!E1838</f>
        <v>8.2011992794761568E-3</v>
      </c>
      <c r="E1838" s="2">
        <f>MACD!F1838</f>
        <v>1.1827453835149939E-2</v>
      </c>
      <c r="F1838" s="2">
        <f>'Moving Avg'!D1838</f>
        <v>47.228900000000003</v>
      </c>
      <c r="G1838" s="2">
        <f>'Moving Avg'!F1838</f>
        <v>47.228899999999982</v>
      </c>
      <c r="H1838" s="2">
        <f>'Moving Avg'!G1838</f>
        <v>47.228070000000024</v>
      </c>
      <c r="I1838" s="2">
        <f>'Moving Avg'!H1838</f>
        <v>46.480895499999981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</row>
    <row r="1839" spans="1:12" ht="13.5" x14ac:dyDescent="0.25">
      <c r="A1839" s="3">
        <f>RSI!A1839</f>
        <v>44691</v>
      </c>
      <c r="B1839" s="2">
        <f>RSI!B1839</f>
        <v>47.228900000000003</v>
      </c>
      <c r="C1839" s="2">
        <f>RSI!I1839</f>
        <v>88.792397407916624</v>
      </c>
      <c r="D1839" s="2">
        <f>MACD!E1839</f>
        <v>7.6028114964827864E-3</v>
      </c>
      <c r="E1839" s="2">
        <f>MACD!F1839</f>
        <v>1.0982525367416509E-2</v>
      </c>
      <c r="F1839" s="2">
        <f>'Moving Avg'!D1839</f>
        <v>47.228900000000003</v>
      </c>
      <c r="G1839" s="2">
        <f>'Moving Avg'!F1839</f>
        <v>47.228899999999982</v>
      </c>
      <c r="H1839" s="2">
        <f>'Moving Avg'!G1839</f>
        <v>47.228236000000024</v>
      </c>
      <c r="I1839" s="2">
        <f>'Moving Avg'!H1839</f>
        <v>46.485953499999979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</row>
    <row r="1840" spans="1:12" ht="13.5" x14ac:dyDescent="0.25">
      <c r="A1840" s="3">
        <f>RSI!A1840</f>
        <v>44692</v>
      </c>
      <c r="B1840" s="2">
        <f>RSI!B1840</f>
        <v>47.228900000000003</v>
      </c>
      <c r="C1840" s="2">
        <f>RSI!I1840</f>
        <v>88.792397407916624</v>
      </c>
      <c r="D1840" s="2">
        <f>MACD!E1840</f>
        <v>7.0473474329304509E-3</v>
      </c>
      <c r="E1840" s="2">
        <f>MACD!F1840</f>
        <v>1.0195489780519299E-2</v>
      </c>
      <c r="F1840" s="2">
        <f>'Moving Avg'!D1840</f>
        <v>47.228900000000003</v>
      </c>
      <c r="G1840" s="2">
        <f>'Moving Avg'!F1840</f>
        <v>47.228899999999982</v>
      </c>
      <c r="H1840" s="2">
        <f>'Moving Avg'!G1840</f>
        <v>47.228402000000024</v>
      </c>
      <c r="I1840" s="2">
        <f>'Moving Avg'!H1840</f>
        <v>46.491011499999978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</row>
    <row r="1841" spans="1:12" ht="13.5" x14ac:dyDescent="0.25">
      <c r="A1841" s="3">
        <f>RSI!A1841</f>
        <v>44693</v>
      </c>
      <c r="B1841" s="2">
        <f>RSI!B1841</f>
        <v>47.228900000000003</v>
      </c>
      <c r="C1841" s="2">
        <f>RSI!I1841</f>
        <v>88.792397407916624</v>
      </c>
      <c r="D1841" s="2">
        <f>MACD!E1841</f>
        <v>6.5318431388874387E-3</v>
      </c>
      <c r="E1841" s="2">
        <f>MACD!F1841</f>
        <v>9.4627604521929278E-3</v>
      </c>
      <c r="F1841" s="2">
        <f>'Moving Avg'!D1841</f>
        <v>47.228900000000003</v>
      </c>
      <c r="G1841" s="2">
        <f>'Moving Avg'!F1841</f>
        <v>47.228899999999982</v>
      </c>
      <c r="H1841" s="2">
        <f>'Moving Avg'!G1841</f>
        <v>47.228568000000024</v>
      </c>
      <c r="I1841" s="2">
        <f>'Moving Avg'!H1841</f>
        <v>46.496069499999976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44694</v>
      </c>
      <c r="B1842" s="2">
        <f>RSI!B1842</f>
        <v>47.228900000000003</v>
      </c>
      <c r="C1842" s="2">
        <f>RSI!I1842</f>
        <v>88.792397407916624</v>
      </c>
      <c r="D1842" s="2">
        <f>MACD!E1842</f>
        <v>6.0535210493810609E-3</v>
      </c>
      <c r="E1842" s="2">
        <f>MACD!F1842</f>
        <v>8.7809125716305555E-3</v>
      </c>
      <c r="F1842" s="2">
        <f>'Moving Avg'!D1842</f>
        <v>47.228900000000003</v>
      </c>
      <c r="G1842" s="2">
        <f>'Moving Avg'!F1842</f>
        <v>47.228899999999982</v>
      </c>
      <c r="H1842" s="2">
        <f>'Moving Avg'!G1842</f>
        <v>47.228734000000031</v>
      </c>
      <c r="I1842" s="2">
        <f>'Moving Avg'!H1842</f>
        <v>46.501127499999974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44697</v>
      </c>
      <c r="B1843" s="2">
        <f>RSI!B1843</f>
        <v>47.228900000000003</v>
      </c>
      <c r="C1843" s="2">
        <f>RSI!I1843</f>
        <v>88.792397407916624</v>
      </c>
      <c r="D1843" s="2">
        <f>MACD!E1843</f>
        <v>5.6097812806896741E-3</v>
      </c>
      <c r="E1843" s="2">
        <f>MACD!F1843</f>
        <v>8.1466863134423799E-3</v>
      </c>
      <c r="F1843" s="2">
        <f>'Moving Avg'!D1843</f>
        <v>47.228900000000003</v>
      </c>
      <c r="G1843" s="2">
        <f>'Moving Avg'!F1843</f>
        <v>47.228899999999982</v>
      </c>
      <c r="H1843" s="2">
        <f>'Moving Avg'!G1843</f>
        <v>47.228900000000031</v>
      </c>
      <c r="I1843" s="2">
        <f>'Moving Avg'!H1843</f>
        <v>46.506185499999972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</row>
    <row r="1844" spans="1:12" ht="13.5" x14ac:dyDescent="0.25">
      <c r="A1844" s="3">
        <f>RSI!A1844</f>
        <v>44698</v>
      </c>
      <c r="B1844" s="2">
        <f>RSI!B1844</f>
        <v>47.228900000000003</v>
      </c>
      <c r="C1844" s="2">
        <f>RSI!I1844</f>
        <v>88.792397407916624</v>
      </c>
      <c r="D1844" s="2">
        <f>MACD!E1844</f>
        <v>5.1981927863522515E-3</v>
      </c>
      <c r="E1844" s="2">
        <f>MACD!F1844</f>
        <v>7.5569876080243542E-3</v>
      </c>
      <c r="F1844" s="2">
        <f>'Moving Avg'!D1844</f>
        <v>47.228900000000003</v>
      </c>
      <c r="G1844" s="2">
        <f>'Moving Avg'!F1844</f>
        <v>47.228899999999982</v>
      </c>
      <c r="H1844" s="2">
        <f>'Moving Avg'!G1844</f>
        <v>47.228900000000031</v>
      </c>
      <c r="I1844" s="2">
        <f>'Moving Avg'!H1844</f>
        <v>46.511243499999971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</row>
    <row r="1845" spans="1:12" ht="13.5" x14ac:dyDescent="0.25">
      <c r="A1845" s="3">
        <f>RSI!A1845</f>
        <v>44699</v>
      </c>
      <c r="B1845" s="2">
        <f>RSI!B1845</f>
        <v>47.228900000000003</v>
      </c>
      <c r="C1845" s="2">
        <f>RSI!I1845</f>
        <v>88.792397407916624</v>
      </c>
      <c r="D1845" s="2">
        <f>MACD!E1845</f>
        <v>4.8164845040403748E-3</v>
      </c>
      <c r="E1845" s="2">
        <f>MACD!F1845</f>
        <v>7.008886987227559E-3</v>
      </c>
      <c r="F1845" s="2">
        <f>'Moving Avg'!D1845</f>
        <v>47.228900000000003</v>
      </c>
      <c r="G1845" s="2">
        <f>'Moving Avg'!F1845</f>
        <v>47.228899999999982</v>
      </c>
      <c r="H1845" s="2">
        <f>'Moving Avg'!G1845</f>
        <v>47.228900000000031</v>
      </c>
      <c r="I1845" s="2">
        <f>'Moving Avg'!H1845</f>
        <v>46.516301499999969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</row>
    <row r="1846" spans="1:12" ht="13.5" x14ac:dyDescent="0.25">
      <c r="A1846" s="3">
        <f>RSI!A1846</f>
        <v>44700</v>
      </c>
      <c r="B1846" s="2">
        <f>RSI!B1846</f>
        <v>47.228900000000003</v>
      </c>
      <c r="C1846" s="2">
        <f>RSI!I1846</f>
        <v>88.792397407916624</v>
      </c>
      <c r="D1846" s="2">
        <f>MACD!E1846</f>
        <v>4.4625365962005503E-3</v>
      </c>
      <c r="E1846" s="2">
        <f>MACD!F1846</f>
        <v>6.4996169090221576E-3</v>
      </c>
      <c r="F1846" s="2">
        <f>'Moving Avg'!D1846</f>
        <v>47.228900000000003</v>
      </c>
      <c r="G1846" s="2">
        <f>'Moving Avg'!F1846</f>
        <v>47.228899999999982</v>
      </c>
      <c r="H1846" s="2">
        <f>'Moving Avg'!G1846</f>
        <v>47.228900000000031</v>
      </c>
      <c r="I1846" s="2">
        <f>'Moving Avg'!H1846</f>
        <v>46.521359499999974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</row>
    <row r="1847" spans="1:12" ht="13.5" x14ac:dyDescent="0.25">
      <c r="A1847" s="3">
        <f>RSI!A1847</f>
        <v>44701</v>
      </c>
      <c r="B1847" s="2">
        <f>RSI!B1847</f>
        <v>47.228900000000003</v>
      </c>
      <c r="C1847" s="2">
        <f>RSI!I1847</f>
        <v>88.792397407916624</v>
      </c>
      <c r="D1847" s="2">
        <f>MACD!E1847</f>
        <v>4.1343718638913174E-3</v>
      </c>
      <c r="E1847" s="2">
        <f>MACD!F1847</f>
        <v>6.0265678999959892E-3</v>
      </c>
      <c r="F1847" s="2">
        <f>'Moving Avg'!D1847</f>
        <v>47.228900000000003</v>
      </c>
      <c r="G1847" s="2">
        <f>'Moving Avg'!F1847</f>
        <v>47.228899999999982</v>
      </c>
      <c r="H1847" s="2">
        <f>'Moving Avg'!G1847</f>
        <v>47.228900000000031</v>
      </c>
      <c r="I1847" s="2">
        <f>'Moving Avg'!H1847</f>
        <v>46.526417499999972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</row>
    <row r="1848" spans="1:12" ht="13.5" x14ac:dyDescent="0.25">
      <c r="A1848" s="3">
        <f>RSI!A1848</f>
        <v>44704</v>
      </c>
      <c r="B1848" s="2">
        <f>RSI!B1848</f>
        <v>47.228900000000003</v>
      </c>
      <c r="C1848" s="2">
        <f>RSI!I1848</f>
        <v>88.792397407916624</v>
      </c>
      <c r="D1848" s="2">
        <f>MACD!E1848</f>
        <v>3.8301473942610187E-3</v>
      </c>
      <c r="E1848" s="2">
        <f>MACD!F1848</f>
        <v>5.5872837988489958E-3</v>
      </c>
      <c r="F1848" s="2">
        <f>'Moving Avg'!D1848</f>
        <v>47.228900000000003</v>
      </c>
      <c r="G1848" s="2">
        <f>'Moving Avg'!F1848</f>
        <v>47.228899999999982</v>
      </c>
      <c r="H1848" s="2">
        <f>'Moving Avg'!G1848</f>
        <v>47.228900000000031</v>
      </c>
      <c r="I1848" s="2">
        <f>'Moving Avg'!H1848</f>
        <v>46.531475499999971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</row>
    <row r="1849" spans="1:12" ht="13.5" x14ac:dyDescent="0.25">
      <c r="A1849" s="3">
        <f>RSI!A1849</f>
        <v>44705</v>
      </c>
      <c r="B1849" s="2">
        <f>RSI!B1849</f>
        <v>47.228900000000003</v>
      </c>
      <c r="C1849" s="2">
        <f>RSI!I1849</f>
        <v>88.792397407916624</v>
      </c>
      <c r="D1849" s="2">
        <f>MACD!E1849</f>
        <v>3.5481464862101575E-3</v>
      </c>
      <c r="E1849" s="2">
        <f>MACD!F1849</f>
        <v>5.1794563363212285E-3</v>
      </c>
      <c r="F1849" s="2">
        <f>'Moving Avg'!D1849</f>
        <v>47.228900000000003</v>
      </c>
      <c r="G1849" s="2">
        <f>'Moving Avg'!F1849</f>
        <v>47.228899999999982</v>
      </c>
      <c r="H1849" s="2">
        <f>'Moving Avg'!G1849</f>
        <v>47.228900000000031</v>
      </c>
      <c r="I1849" s="2">
        <f>'Moving Avg'!H1849</f>
        <v>46.536533499999969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</row>
    <row r="1850" spans="1:12" ht="13.5" x14ac:dyDescent="0.25">
      <c r="A1850" s="3">
        <f>RSI!A1850</f>
        <v>44706</v>
      </c>
      <c r="B1850" s="2">
        <f>RSI!B1850</f>
        <v>47.228900000000003</v>
      </c>
      <c r="C1850" s="2">
        <f>RSI!I1850</f>
        <v>88.792397407916624</v>
      </c>
      <c r="D1850" s="2">
        <f>MACD!E1850</f>
        <v>3.286770886042234E-3</v>
      </c>
      <c r="E1850" s="2">
        <f>MACD!F1850</f>
        <v>4.8009192462654306E-3</v>
      </c>
      <c r="F1850" s="2">
        <f>'Moving Avg'!D1850</f>
        <v>47.228900000000003</v>
      </c>
      <c r="G1850" s="2">
        <f>'Moving Avg'!F1850</f>
        <v>47.228899999999982</v>
      </c>
      <c r="H1850" s="2">
        <f>'Moving Avg'!G1850</f>
        <v>47.228900000000031</v>
      </c>
      <c r="I1850" s="2">
        <f>'Moving Avg'!H1850</f>
        <v>46.541591499999967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</row>
    <row r="1851" spans="1:12" ht="13.5" x14ac:dyDescent="0.25">
      <c r="A1851" s="3">
        <f>RSI!A1851</f>
        <v>44707</v>
      </c>
      <c r="B1851" s="2">
        <f>RSI!B1851</f>
        <v>47.228900000000003</v>
      </c>
      <c r="C1851" s="2">
        <f>RSI!I1851</f>
        <v>88.792397407916624</v>
      </c>
      <c r="D1851" s="2">
        <f>MACD!E1851</f>
        <v>3.0445333544548703E-3</v>
      </c>
      <c r="E1851" s="2">
        <f>MACD!F1851</f>
        <v>4.4496420679033186E-3</v>
      </c>
      <c r="F1851" s="2">
        <f>'Moving Avg'!D1851</f>
        <v>47.228900000000003</v>
      </c>
      <c r="G1851" s="2">
        <f>'Moving Avg'!F1851</f>
        <v>47.228899999999982</v>
      </c>
      <c r="H1851" s="2">
        <f>'Moving Avg'!G1851</f>
        <v>47.228900000000031</v>
      </c>
      <c r="I1851" s="2">
        <f>'Moving Avg'!H1851</f>
        <v>46.546649499999965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</row>
    <row r="1852" spans="1:12" ht="13.5" x14ac:dyDescent="0.25">
      <c r="A1852" s="3">
        <f>RSI!A1852</f>
        <v>44708</v>
      </c>
      <c r="B1852" s="2">
        <f>RSI!B1852</f>
        <v>47.228900000000003</v>
      </c>
      <c r="C1852" s="2">
        <f>RSI!I1852</f>
        <v>88.792397407916624</v>
      </c>
      <c r="D1852" s="2">
        <f>MACD!E1852</f>
        <v>2.8200505777959961E-3</v>
      </c>
      <c r="E1852" s="2">
        <f>MACD!F1852</f>
        <v>4.1237237698818546E-3</v>
      </c>
      <c r="F1852" s="2">
        <f>'Moving Avg'!D1852</f>
        <v>47.228900000000003</v>
      </c>
      <c r="G1852" s="2">
        <f>'Moving Avg'!F1852</f>
        <v>47.228899999999982</v>
      </c>
      <c r="H1852" s="2">
        <f>'Moving Avg'!G1852</f>
        <v>47.228900000000031</v>
      </c>
      <c r="I1852" s="2">
        <f>'Moving Avg'!H1852</f>
        <v>46.551707499999964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</row>
    <row r="1853" spans="1:12" ht="13.5" x14ac:dyDescent="0.25">
      <c r="A1853" s="3">
        <f>RSI!A1853</f>
        <v>44711</v>
      </c>
      <c r="B1853" s="2">
        <f>RSI!B1853</f>
        <v>47.228900000000003</v>
      </c>
      <c r="C1853" s="2">
        <f>RSI!I1853</f>
        <v>88.792397407916624</v>
      </c>
      <c r="D1853" s="2">
        <f>MACD!E1853</f>
        <v>2.612036429958664E-3</v>
      </c>
      <c r="E1853" s="2">
        <f>MACD!F1853</f>
        <v>3.8213863018972168E-3</v>
      </c>
      <c r="F1853" s="2">
        <f>'Moving Avg'!D1853</f>
        <v>47.228900000000003</v>
      </c>
      <c r="G1853" s="2">
        <f>'Moving Avg'!F1853</f>
        <v>47.228899999999982</v>
      </c>
      <c r="H1853" s="2">
        <f>'Moving Avg'!G1853</f>
        <v>47.228900000000031</v>
      </c>
      <c r="I1853" s="2">
        <f>'Moving Avg'!H1853</f>
        <v>46.556765499999962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</row>
    <row r="1854" spans="1:12" ht="13.5" x14ac:dyDescent="0.25">
      <c r="A1854" s="3">
        <f>RSI!A1854</f>
        <v>44712</v>
      </c>
      <c r="B1854" s="2">
        <f>RSI!B1854</f>
        <v>47.220599999999997</v>
      </c>
      <c r="C1854" s="2">
        <f>RSI!I1854</f>
        <v>30.131172305806516</v>
      </c>
      <c r="D1854" s="2">
        <f>MACD!E1854</f>
        <v>3.0341104003994701E-3</v>
      </c>
      <c r="E1854" s="2">
        <f>MACD!F1854</f>
        <v>3.6639311215976677E-3</v>
      </c>
      <c r="F1854" s="2">
        <f>'Moving Avg'!D1854</f>
        <v>47.227240000000002</v>
      </c>
      <c r="G1854" s="2">
        <f>'Moving Avg'!F1854</f>
        <v>47.228484999999985</v>
      </c>
      <c r="H1854" s="2">
        <f>'Moving Avg'!G1854</f>
        <v>47.228734000000031</v>
      </c>
      <c r="I1854" s="2">
        <f>'Moving Avg'!H1854</f>
        <v>46.561781999999965</v>
      </c>
      <c r="J1854" s="6" t="str">
        <f>OBV!F1854</f>
        <v>BEARISH</v>
      </c>
      <c r="K1854" s="6" t="str">
        <f>OBV!G1854</f>
        <v>WEAK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47.220599999999997</v>
      </c>
      <c r="C1855" s="2">
        <f>RSI!I1855</f>
        <v>30.131172305806516</v>
      </c>
      <c r="D1855" s="2">
        <f>MACD!E1855</f>
        <v>3.4248052729637379E-3</v>
      </c>
      <c r="E1855" s="2">
        <f>MACD!F1855</f>
        <v>3.6161059518708821E-3</v>
      </c>
      <c r="F1855" s="2">
        <f>'Moving Avg'!D1855</f>
        <v>47.225579999999994</v>
      </c>
      <c r="G1855" s="2">
        <f>'Moving Avg'!F1855</f>
        <v>47.228069999999988</v>
      </c>
      <c r="H1855" s="2">
        <f>'Moving Avg'!G1855</f>
        <v>47.228568000000031</v>
      </c>
      <c r="I1855" s="2">
        <f>'Moving Avg'!H1855</f>
        <v>46.566798499999969</v>
      </c>
      <c r="J1855" s="6" t="str">
        <f>OBV!F1855</f>
        <v>BEARISH</v>
      </c>
      <c r="K1855" s="6" t="str">
        <f>OBV!G1855</f>
        <v>WEAK</v>
      </c>
      <c r="L1855" s="6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47.220599999999997</v>
      </c>
      <c r="C1856" s="2">
        <f>RSI!I1856</f>
        <v>30.131172305806516</v>
      </c>
      <c r="D1856" s="2">
        <f>MACD!E1856</f>
        <v>3.7864630190185267E-3</v>
      </c>
      <c r="E1856" s="2">
        <f>MACD!F1856</f>
        <v>3.6501773653004116E-3</v>
      </c>
      <c r="F1856" s="2">
        <f>'Moving Avg'!D1856</f>
        <v>47.22392</v>
      </c>
      <c r="G1856" s="2">
        <f>'Moving Avg'!F1856</f>
        <v>47.227654999999984</v>
      </c>
      <c r="H1856" s="2">
        <f>'Moving Avg'!G1856</f>
        <v>47.228402000000031</v>
      </c>
      <c r="I1856" s="2">
        <f>'Moving Avg'!H1856</f>
        <v>46.571814999999972</v>
      </c>
      <c r="J1856" s="6" t="str">
        <f>OBV!F1856</f>
        <v>BEARISH</v>
      </c>
      <c r="K1856" s="6" t="str">
        <f>OBV!G1856</f>
        <v>WEAK</v>
      </c>
      <c r="L1856" s="6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47.228900000000003</v>
      </c>
      <c r="C1857" s="2">
        <f>RSI!I1857</f>
        <v>61.718717477740135</v>
      </c>
      <c r="D1857" s="2">
        <f>MACD!E1857</f>
        <v>3.5064346090152299E-3</v>
      </c>
      <c r="E1857" s="2">
        <f>MACD!F1857</f>
        <v>3.6214288140433756E-3</v>
      </c>
      <c r="F1857" s="2">
        <f>'Moving Avg'!D1857</f>
        <v>47.22392</v>
      </c>
      <c r="G1857" s="2">
        <f>'Moving Avg'!F1857</f>
        <v>47.227654999999984</v>
      </c>
      <c r="H1857" s="2">
        <f>'Moving Avg'!G1857</f>
        <v>47.228402000000031</v>
      </c>
      <c r="I1857" s="2">
        <f>'Moving Avg'!H1857</f>
        <v>46.576872999999971</v>
      </c>
      <c r="J1857" s="6" t="str">
        <f>OBV!F1857</f>
        <v>BEARISH</v>
      </c>
      <c r="K1857" s="6" t="str">
        <f>OBV!G1857</f>
        <v>WEAK</v>
      </c>
      <c r="L1857" s="6" t="str">
        <f>OBV!H1857</f>
        <v>NEUTRAL</v>
      </c>
    </row>
    <row r="1858" spans="1:12" ht="13.5" x14ac:dyDescent="0.25">
      <c r="A1858" s="3">
        <f>RSI!A1858</f>
        <v>44718</v>
      </c>
      <c r="B1858" s="2">
        <f>RSI!B1858</f>
        <v>47.228900000000003</v>
      </c>
      <c r="C1858" s="2">
        <f>RSI!I1858</f>
        <v>61.718717477740135</v>
      </c>
      <c r="D1858" s="2">
        <f>MACD!E1858</f>
        <v>3.2470797623247449E-3</v>
      </c>
      <c r="E1858" s="2">
        <f>MACD!F1858</f>
        <v>3.5465590036996494E-3</v>
      </c>
      <c r="F1858" s="2">
        <f>'Moving Avg'!D1858</f>
        <v>47.223920000000007</v>
      </c>
      <c r="G1858" s="2">
        <f>'Moving Avg'!F1858</f>
        <v>47.227654999999984</v>
      </c>
      <c r="H1858" s="2">
        <f>'Moving Avg'!G1858</f>
        <v>47.228402000000031</v>
      </c>
      <c r="I1858" s="2">
        <f>'Moving Avg'!H1858</f>
        <v>46.581930999999969</v>
      </c>
      <c r="J1858" s="6" t="str">
        <f>OBV!F1858</f>
        <v>BEARISH</v>
      </c>
      <c r="K1858" s="6" t="str">
        <f>OBV!G1858</f>
        <v>WEAK</v>
      </c>
      <c r="L1858" s="6" t="str">
        <f>OBV!H1858</f>
        <v>NEUTRAL</v>
      </c>
    </row>
    <row r="1859" spans="1:12" ht="13.5" x14ac:dyDescent="0.25">
      <c r="A1859" s="3">
        <f>RSI!A1859</f>
        <v>44719</v>
      </c>
      <c r="B1859" s="2">
        <f>RSI!B1859</f>
        <v>47.228900000000003</v>
      </c>
      <c r="C1859" s="2">
        <f>RSI!I1859</f>
        <v>61.718717477740135</v>
      </c>
      <c r="D1859" s="2">
        <f>MACD!E1859</f>
        <v>3.0068777626368615E-3</v>
      </c>
      <c r="E1859" s="2">
        <f>MACD!F1859</f>
        <v>3.4386227554870918E-3</v>
      </c>
      <c r="F1859" s="2">
        <f>'Moving Avg'!D1859</f>
        <v>47.225580000000001</v>
      </c>
      <c r="G1859" s="2">
        <f>'Moving Avg'!F1859</f>
        <v>47.227654999999984</v>
      </c>
      <c r="H1859" s="2">
        <f>'Moving Avg'!G1859</f>
        <v>47.228402000000031</v>
      </c>
      <c r="I1859" s="2">
        <f>'Moving Avg'!H1859</f>
        <v>46.586988999999967</v>
      </c>
      <c r="J1859" s="6" t="str">
        <f>OBV!F1859</f>
        <v>BULLISH</v>
      </c>
      <c r="K1859" s="6" t="str">
        <f>OBV!G1859</f>
        <v>NEUTRAL</v>
      </c>
      <c r="L1859" s="6" t="str">
        <f>OBV!H1859</f>
        <v>CONFIRMED BULLISH</v>
      </c>
    </row>
    <row r="1860" spans="1:12" ht="13.5" x14ac:dyDescent="0.25">
      <c r="A1860" s="3">
        <f>RSI!A1860</f>
        <v>44720</v>
      </c>
      <c r="B1860" s="2">
        <f>RSI!B1860</f>
        <v>47.228900000000003</v>
      </c>
      <c r="C1860" s="2">
        <f>RSI!I1860</f>
        <v>61.718717477740135</v>
      </c>
      <c r="D1860" s="2">
        <f>MACD!E1860</f>
        <v>2.7844188994947672E-3</v>
      </c>
      <c r="E1860" s="2">
        <f>MACD!F1860</f>
        <v>3.3077819842886268E-3</v>
      </c>
      <c r="F1860" s="2">
        <f>'Moving Avg'!D1860</f>
        <v>47.227240000000009</v>
      </c>
      <c r="G1860" s="2">
        <f>'Moving Avg'!F1860</f>
        <v>47.227654999999984</v>
      </c>
      <c r="H1860" s="2">
        <f>'Moving Avg'!G1860</f>
        <v>47.228402000000031</v>
      </c>
      <c r="I1860" s="2">
        <f>'Moving Avg'!H1860</f>
        <v>46.592046999999965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</row>
    <row r="1861" spans="1:12" ht="13.5" x14ac:dyDescent="0.25">
      <c r="A1861" s="3">
        <f>RSI!A1861</f>
        <v>44721</v>
      </c>
      <c r="B1861" s="2">
        <f>RSI!B1861</f>
        <v>47.228900000000003</v>
      </c>
      <c r="C1861" s="2">
        <f>RSI!I1861</f>
        <v>61.718717477740135</v>
      </c>
      <c r="D1861" s="2">
        <f>MACD!E1861</f>
        <v>2.5783964978955964E-3</v>
      </c>
      <c r="E1861" s="2">
        <f>MACD!F1861</f>
        <v>3.1619048870100211E-3</v>
      </c>
      <c r="F1861" s="2">
        <f>'Moving Avg'!D1861</f>
        <v>47.228900000000003</v>
      </c>
      <c r="G1861" s="2">
        <f>'Moving Avg'!F1861</f>
        <v>47.227654999999984</v>
      </c>
      <c r="H1861" s="2">
        <f>'Moving Avg'!G1861</f>
        <v>47.228402000000031</v>
      </c>
      <c r="I1861" s="2">
        <f>'Moving Avg'!H1861</f>
        <v>46.597104999999964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</row>
    <row r="1862" spans="1:12" ht="13.5" x14ac:dyDescent="0.25">
      <c r="A1862" s="3">
        <f>RSI!A1862</f>
        <v>44722</v>
      </c>
      <c r="B1862" s="2">
        <f>RSI!B1862</f>
        <v>47.228900000000003</v>
      </c>
      <c r="C1862" s="2">
        <f>RSI!I1862</f>
        <v>61.718717477740135</v>
      </c>
      <c r="D1862" s="2">
        <f>MACD!E1862</f>
        <v>2.3875994995137262E-3</v>
      </c>
      <c r="E1862" s="2">
        <f>MACD!F1862</f>
        <v>3.0070438095107623E-3</v>
      </c>
      <c r="F1862" s="2">
        <f>'Moving Avg'!D1862</f>
        <v>47.228900000000003</v>
      </c>
      <c r="G1862" s="2">
        <f>'Moving Avg'!F1862</f>
        <v>47.227654999999984</v>
      </c>
      <c r="H1862" s="2">
        <f>'Moving Avg'!G1862</f>
        <v>47.228402000000031</v>
      </c>
      <c r="I1862" s="2">
        <f>'Moving Avg'!H1862</f>
        <v>46.602162999999962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</row>
    <row r="1863" spans="1:12" ht="13.5" x14ac:dyDescent="0.25">
      <c r="A1863" s="3">
        <f>RSI!A1863</f>
        <v>44725</v>
      </c>
      <c r="B1863" s="2">
        <f>RSI!B1863</f>
        <v>47.228900000000003</v>
      </c>
      <c r="C1863" s="2">
        <f>RSI!I1863</f>
        <v>61.718717477740135</v>
      </c>
      <c r="D1863" s="2">
        <f>MACD!E1863</f>
        <v>2.2109055606165384E-3</v>
      </c>
      <c r="E1863" s="2">
        <f>MACD!F1863</f>
        <v>2.8478161597319178E-3</v>
      </c>
      <c r="F1863" s="2">
        <f>'Moving Avg'!D1863</f>
        <v>47.228900000000003</v>
      </c>
      <c r="G1863" s="2">
        <f>'Moving Avg'!F1863</f>
        <v>47.227654999999984</v>
      </c>
      <c r="H1863" s="2">
        <f>'Moving Avg'!G1863</f>
        <v>47.228402000000031</v>
      </c>
      <c r="I1863" s="2">
        <f>'Moving Avg'!H1863</f>
        <v>46.607220999999974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</row>
    <row r="1864" spans="1:12" ht="13.5" x14ac:dyDescent="0.25">
      <c r="A1864" s="3">
        <f>RSI!A1864</f>
        <v>44726</v>
      </c>
      <c r="B1864" s="2">
        <f>RSI!B1864</f>
        <v>47.228900000000003</v>
      </c>
      <c r="C1864" s="2">
        <f>RSI!I1864</f>
        <v>61.718717477740135</v>
      </c>
      <c r="D1864" s="2">
        <f>MACD!E1864</f>
        <v>7.7035155651827836E-4</v>
      </c>
      <c r="E1864" s="2">
        <f>MACD!F1864</f>
        <v>2.43232323908919E-3</v>
      </c>
      <c r="F1864" s="2">
        <f>'Moving Avg'!D1864</f>
        <v>47.228900000000003</v>
      </c>
      <c r="G1864" s="2">
        <f>'Moving Avg'!F1864</f>
        <v>47.227654999999984</v>
      </c>
      <c r="H1864" s="2">
        <f>'Moving Avg'!G1864</f>
        <v>47.228402000000031</v>
      </c>
      <c r="I1864" s="2">
        <f>'Moving Avg'!H1864</f>
        <v>46.612278999999972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</row>
    <row r="1865" spans="1:12" ht="13.5" x14ac:dyDescent="0.25">
      <c r="A1865" s="3">
        <f>RSI!A1865</f>
        <v>44727</v>
      </c>
      <c r="B1865" s="2">
        <f>RSI!B1865</f>
        <v>47.228900000000003</v>
      </c>
      <c r="C1865" s="2">
        <f>RSI!I1865</f>
        <v>61.718717477740135</v>
      </c>
      <c r="D1865" s="2">
        <f>MACD!E1865</f>
        <v>-4.6165345018778225E-4</v>
      </c>
      <c r="E1865" s="2">
        <f>MACD!F1865</f>
        <v>1.8535279012337957E-3</v>
      </c>
      <c r="F1865" s="2">
        <f>'Moving Avg'!D1865</f>
        <v>47.228900000000003</v>
      </c>
      <c r="G1865" s="2">
        <f>'Moving Avg'!F1865</f>
        <v>47.227654999999984</v>
      </c>
      <c r="H1865" s="2">
        <f>'Moving Avg'!G1865</f>
        <v>47.228402000000031</v>
      </c>
      <c r="I1865" s="2">
        <f>'Moving Avg'!H1865</f>
        <v>46.617336999999978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</row>
    <row r="1866" spans="1:12" ht="13.5" x14ac:dyDescent="0.25">
      <c r="A1866" s="3">
        <f>RSI!A1866</f>
        <v>44728</v>
      </c>
      <c r="B1866" s="2">
        <f>RSI!B1866</f>
        <v>47.228900000000003</v>
      </c>
      <c r="C1866" s="2">
        <f>RSI!I1866</f>
        <v>61.718717477740135</v>
      </c>
      <c r="D1866" s="2">
        <f>MACD!E1866</f>
        <v>-1.5162254246732232E-3</v>
      </c>
      <c r="E1866" s="2">
        <f>MACD!F1866</f>
        <v>1.1795772360523918E-3</v>
      </c>
      <c r="F1866" s="2">
        <f>'Moving Avg'!D1866</f>
        <v>47.228900000000003</v>
      </c>
      <c r="G1866" s="2">
        <f>'Moving Avg'!F1866</f>
        <v>47.227654999999977</v>
      </c>
      <c r="H1866" s="2">
        <f>'Moving Avg'!G1866</f>
        <v>47.228402000000031</v>
      </c>
      <c r="I1866" s="2">
        <f>'Moving Avg'!H1866</f>
        <v>46.622394999999976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</row>
    <row r="1867" spans="1:12" ht="13.5" x14ac:dyDescent="0.25">
      <c r="A1867" s="3">
        <f>RSI!A1867</f>
        <v>44729</v>
      </c>
      <c r="B1867" s="2">
        <f>RSI!B1867</f>
        <v>47.228900000000003</v>
      </c>
      <c r="C1867" s="2">
        <f>RSI!I1867</f>
        <v>61.718717477740135</v>
      </c>
      <c r="D1867" s="2">
        <f>MACD!E1867</f>
        <v>-1.1428419240573362E-3</v>
      </c>
      <c r="E1867" s="2">
        <f>MACD!F1867</f>
        <v>7.1509340403044623E-4</v>
      </c>
      <c r="F1867" s="2">
        <f>'Moving Avg'!D1867</f>
        <v>47.228900000000003</v>
      </c>
      <c r="G1867" s="2">
        <f>'Moving Avg'!F1867</f>
        <v>47.227654999999977</v>
      </c>
      <c r="H1867" s="2">
        <f>'Moving Avg'!G1867</f>
        <v>47.228402000000031</v>
      </c>
      <c r="I1867" s="2">
        <f>'Moving Avg'!H1867</f>
        <v>46.627452999999988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</row>
    <row r="1868" spans="1:12" ht="13.5" x14ac:dyDescent="0.25">
      <c r="A1868" s="3">
        <f>RSI!A1868</f>
        <v>44732</v>
      </c>
      <c r="B1868" s="2">
        <f>RSI!B1868</f>
        <v>47.228900000000003</v>
      </c>
      <c r="C1868" s="2">
        <f>RSI!I1868</f>
        <v>61.718717477740135</v>
      </c>
      <c r="D1868" s="2">
        <f>MACD!E1868</f>
        <v>-8.3728115378534085E-4</v>
      </c>
      <c r="E1868" s="2">
        <f>MACD!F1868</f>
        <v>4.0461849246728888E-4</v>
      </c>
      <c r="F1868" s="2">
        <f>'Moving Avg'!D1868</f>
        <v>47.228900000000003</v>
      </c>
      <c r="G1868" s="2">
        <f>'Moving Avg'!F1868</f>
        <v>47.227654999999984</v>
      </c>
      <c r="H1868" s="2">
        <f>'Moving Avg'!G1868</f>
        <v>47.228402000000031</v>
      </c>
      <c r="I1868" s="2">
        <f>'Moving Avg'!H1868</f>
        <v>46.632510999999987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</row>
    <row r="1869" spans="1:12" ht="13.5" x14ac:dyDescent="0.25">
      <c r="A1869" s="3">
        <f>RSI!A1869</f>
        <v>44733</v>
      </c>
      <c r="B1869" s="2">
        <f>RSI!B1869</f>
        <v>47.228900000000003</v>
      </c>
      <c r="C1869" s="2">
        <f>RSI!I1869</f>
        <v>61.718717477740135</v>
      </c>
      <c r="D1869" s="2">
        <f>MACD!E1869</f>
        <v>-5.8834002432206489E-4</v>
      </c>
      <c r="E1869" s="2">
        <f>MACD!F1869</f>
        <v>2.0602678910941816E-4</v>
      </c>
      <c r="F1869" s="2">
        <f>'Moving Avg'!D1869</f>
        <v>47.228900000000003</v>
      </c>
      <c r="G1869" s="2">
        <f>'Moving Avg'!F1869</f>
        <v>47.227654999999984</v>
      </c>
      <c r="H1869" s="2">
        <f>'Moving Avg'!G1869</f>
        <v>47.228402000000031</v>
      </c>
      <c r="I1869" s="2">
        <f>'Moving Avg'!H1869</f>
        <v>46.637568999999992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</row>
    <row r="1870" spans="1:12" ht="13.5" x14ac:dyDescent="0.25">
      <c r="A1870" s="3">
        <f>RSI!A1870</f>
        <v>44734</v>
      </c>
      <c r="B1870" s="2">
        <f>RSI!B1870</f>
        <v>47.228900000000003</v>
      </c>
      <c r="C1870" s="2">
        <f>RSI!I1870</f>
        <v>61.718717477740135</v>
      </c>
      <c r="D1870" s="2">
        <f>MACD!E1870</f>
        <v>-3.8659594825674048E-4</v>
      </c>
      <c r="E1870" s="2">
        <f>MACD!F1870</f>
        <v>8.7502241636186446E-5</v>
      </c>
      <c r="F1870" s="2">
        <f>'Moving Avg'!D1870</f>
        <v>47.228900000000003</v>
      </c>
      <c r="G1870" s="2">
        <f>'Moving Avg'!F1870</f>
        <v>47.227654999999984</v>
      </c>
      <c r="H1870" s="2">
        <f>'Moving Avg'!G1870</f>
        <v>47.228402000000031</v>
      </c>
      <c r="I1870" s="2">
        <f>'Moving Avg'!H1870</f>
        <v>46.64262699999999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</row>
    <row r="1871" spans="1:12" ht="13.5" x14ac:dyDescent="0.25">
      <c r="A1871" s="3">
        <f>RSI!A1871</f>
        <v>44735</v>
      </c>
      <c r="B1871" s="2">
        <f>RSI!B1871</f>
        <v>47.228900000000003</v>
      </c>
      <c r="C1871" s="2">
        <f>RSI!I1871</f>
        <v>61.718717477740135</v>
      </c>
      <c r="D1871" s="2">
        <f>MACD!E1871</f>
        <v>-2.2412869837040716E-4</v>
      </c>
      <c r="E1871" s="2">
        <f>MACD!F1871</f>
        <v>2.5176053634867717E-5</v>
      </c>
      <c r="F1871" s="2">
        <f>'Moving Avg'!D1871</f>
        <v>47.228900000000003</v>
      </c>
      <c r="G1871" s="2">
        <f>'Moving Avg'!F1871</f>
        <v>47.227654999999984</v>
      </c>
      <c r="H1871" s="2">
        <f>'Moving Avg'!G1871</f>
        <v>47.228402000000031</v>
      </c>
      <c r="I1871" s="2">
        <f>'Moving Avg'!H1871</f>
        <v>46.647685000000003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</row>
    <row r="1872" spans="1:12" ht="13.5" x14ac:dyDescent="0.25">
      <c r="A1872" s="3">
        <f>RSI!A1872</f>
        <v>44736</v>
      </c>
      <c r="B1872" s="2">
        <f>RSI!B1872</f>
        <v>47.228900000000003</v>
      </c>
      <c r="C1872" s="2">
        <f>RSI!I1872</f>
        <v>61.718717477740142</v>
      </c>
      <c r="D1872" s="2">
        <f>MACD!E1872</f>
        <v>-9.4285369272029129E-5</v>
      </c>
      <c r="E1872" s="2">
        <f>MACD!F1872</f>
        <v>1.2837690534883498E-6</v>
      </c>
      <c r="F1872" s="2">
        <f>'Moving Avg'!D1872</f>
        <v>47.228900000000003</v>
      </c>
      <c r="G1872" s="2">
        <f>'Moving Avg'!F1872</f>
        <v>47.227654999999984</v>
      </c>
      <c r="H1872" s="2">
        <f>'Moving Avg'!G1872</f>
        <v>47.228402000000031</v>
      </c>
      <c r="I1872" s="2">
        <f>'Moving Avg'!H1872</f>
        <v>46.652743000000001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</row>
    <row r="1873" spans="1:12" ht="13.5" x14ac:dyDescent="0.25">
      <c r="A1873" s="3">
        <f>RSI!A1873</f>
        <v>44739</v>
      </c>
      <c r="B1873" s="2">
        <f>RSI!B1873</f>
        <v>47.228900000000003</v>
      </c>
      <c r="C1873" s="2">
        <f>RSI!I1873</f>
        <v>61.718717477740135</v>
      </c>
      <c r="D1873" s="2">
        <f>MACD!E1873</f>
        <v>8.5182118638726934E-6</v>
      </c>
      <c r="E1873" s="2">
        <f>MACD!F1873</f>
        <v>2.7306576155652188E-6</v>
      </c>
      <c r="F1873" s="2">
        <f>'Moving Avg'!D1873</f>
        <v>47.228900000000003</v>
      </c>
      <c r="G1873" s="2">
        <f>'Moving Avg'!F1873</f>
        <v>47.227654999999984</v>
      </c>
      <c r="H1873" s="2">
        <f>'Moving Avg'!G1873</f>
        <v>47.228402000000031</v>
      </c>
      <c r="I1873" s="2">
        <f>'Moving Avg'!H1873</f>
        <v>46.657801000000006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</row>
    <row r="1874" spans="1:12" ht="13.5" x14ac:dyDescent="0.25">
      <c r="A1874" s="3">
        <f>RSI!A1874</f>
        <v>44740</v>
      </c>
      <c r="B1874" s="2">
        <f>RSI!B1874</f>
        <v>47.231099999999998</v>
      </c>
      <c r="C1874" s="2">
        <f>RSI!I1874</f>
        <v>73.086703322931811</v>
      </c>
      <c r="D1874" s="2">
        <f>MACD!E1874</f>
        <v>-7.3997708462059109E-5</v>
      </c>
      <c r="E1874" s="2">
        <f>MACD!F1874</f>
        <v>-1.2615015599959648E-5</v>
      </c>
      <c r="F1874" s="2">
        <f>'Moving Avg'!D1874</f>
        <v>47.229340000000001</v>
      </c>
      <c r="G1874" s="2">
        <f>'Moving Avg'!F1874</f>
        <v>47.228179999999981</v>
      </c>
      <c r="H1874" s="2">
        <f>'Moving Avg'!G1874</f>
        <v>47.228446000000034</v>
      </c>
      <c r="I1874" s="2">
        <f>'Moving Avg'!H1874</f>
        <v>46.662870000000012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</row>
    <row r="1875" spans="1:12" ht="13.5" x14ac:dyDescent="0.25">
      <c r="A1875" s="3">
        <f>RSI!A1875</f>
        <v>44741</v>
      </c>
      <c r="B1875" s="2">
        <f>RSI!B1875</f>
        <v>47.231099999999998</v>
      </c>
      <c r="C1875" s="2">
        <f>RSI!I1875</f>
        <v>73.086703322931811</v>
      </c>
      <c r="D1875" s="2">
        <f>MACD!E1875</f>
        <v>-1.6287488013944085E-4</v>
      </c>
      <c r="E1875" s="2">
        <f>MACD!F1875</f>
        <v>-4.2666988507855894E-5</v>
      </c>
      <c r="F1875" s="2">
        <f>'Moving Avg'!D1875</f>
        <v>47.229779999999998</v>
      </c>
      <c r="G1875" s="2">
        <f>'Moving Avg'!F1875</f>
        <v>47.228704999999984</v>
      </c>
      <c r="H1875" s="2">
        <f>'Moving Avg'!G1875</f>
        <v>47.228490000000029</v>
      </c>
      <c r="I1875" s="2">
        <f>'Moving Avg'!H1875</f>
        <v>46.667939000000025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</row>
    <row r="1876" spans="1:12" ht="13.5" x14ac:dyDescent="0.25">
      <c r="A1876" s="3">
        <f>RSI!A1876</f>
        <v>44742</v>
      </c>
      <c r="B1876" s="2">
        <f>RSI!B1876</f>
        <v>47.231099999999998</v>
      </c>
      <c r="C1876" s="2">
        <f>RSI!I1876</f>
        <v>73.086703322931811</v>
      </c>
      <c r="D1876" s="2">
        <f>MACD!E1876</f>
        <v>-2.5572309292698492E-4</v>
      </c>
      <c r="E1876" s="2">
        <f>MACD!F1876</f>
        <v>-8.5278209391681693E-5</v>
      </c>
      <c r="F1876" s="2">
        <f>'Moving Avg'!D1876</f>
        <v>47.230219999999996</v>
      </c>
      <c r="G1876" s="2">
        <f>'Moving Avg'!F1876</f>
        <v>47.229229999999987</v>
      </c>
      <c r="H1876" s="2">
        <f>'Moving Avg'!G1876</f>
        <v>47.228534000000025</v>
      </c>
      <c r="I1876" s="2">
        <f>'Moving Avg'!H1876</f>
        <v>46.673008000000024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</row>
    <row r="1877" spans="1:12" ht="13.5" x14ac:dyDescent="0.25">
      <c r="A1877" s="3">
        <f>RSI!A1877</f>
        <v>44743</v>
      </c>
      <c r="B1877" s="2">
        <f>RSI!B1877</f>
        <v>47.231099999999998</v>
      </c>
      <c r="C1877" s="2">
        <f>RSI!I1877</f>
        <v>73.086703322931811</v>
      </c>
      <c r="D1877" s="2">
        <f>MACD!E1877</f>
        <v>-3.5062442098166002E-4</v>
      </c>
      <c r="E1877" s="2">
        <f>MACD!F1877</f>
        <v>-1.3834745170967735E-4</v>
      </c>
      <c r="F1877" s="2">
        <f>'Moving Avg'!D1877</f>
        <v>47.23066</v>
      </c>
      <c r="G1877" s="2">
        <f>'Moving Avg'!F1877</f>
        <v>47.229339999999986</v>
      </c>
      <c r="H1877" s="2">
        <f>'Moving Avg'!G1877</f>
        <v>47.228578000000027</v>
      </c>
      <c r="I1877" s="2">
        <f>'Moving Avg'!H1877</f>
        <v>46.678077000000037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</row>
    <row r="1878" spans="1:12" ht="13.5" x14ac:dyDescent="0.25">
      <c r="A1878" s="3">
        <f>RSI!A1878</f>
        <v>44746</v>
      </c>
      <c r="B1878" s="2">
        <f>RSI!B1878</f>
        <v>47.231099999999998</v>
      </c>
      <c r="C1878" s="2">
        <f>RSI!I1878</f>
        <v>73.086703322931797</v>
      </c>
      <c r="D1878" s="2">
        <f>MACD!E1878</f>
        <v>-4.460528185035173E-4</v>
      </c>
      <c r="E1878" s="2">
        <f>MACD!F1878</f>
        <v>-1.9988852506844533E-4</v>
      </c>
      <c r="F1878" s="2">
        <f>'Moving Avg'!D1878</f>
        <v>47.231099999999998</v>
      </c>
      <c r="G1878" s="2">
        <f>'Moving Avg'!F1878</f>
        <v>47.229449999999986</v>
      </c>
      <c r="H1878" s="2">
        <f>'Moving Avg'!G1878</f>
        <v>47.228622000000023</v>
      </c>
      <c r="I1878" s="2">
        <f>'Moving Avg'!H1878</f>
        <v>46.683146000000043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</row>
    <row r="1879" spans="1:12" ht="13.5" x14ac:dyDescent="0.25">
      <c r="A1879" s="3">
        <f>RSI!A1879</f>
        <v>44747</v>
      </c>
      <c r="B1879" s="2">
        <f>RSI!B1879</f>
        <v>47.231099999999998</v>
      </c>
      <c r="C1879" s="2">
        <f>RSI!I1879</f>
        <v>73.086703322931811</v>
      </c>
      <c r="D1879" s="2">
        <f>MACD!E1879</f>
        <v>-5.4080665908173842E-4</v>
      </c>
      <c r="E1879" s="2">
        <f>MACD!F1879</f>
        <v>-2.6807215187110397E-4</v>
      </c>
      <c r="F1879" s="2">
        <f>'Moving Avg'!D1879</f>
        <v>47.231099999999998</v>
      </c>
      <c r="G1879" s="2">
        <f>'Moving Avg'!F1879</f>
        <v>47.229559999999985</v>
      </c>
      <c r="H1879" s="2">
        <f>'Moving Avg'!G1879</f>
        <v>47.228666000000018</v>
      </c>
      <c r="I1879" s="2">
        <f>'Moving Avg'!H1879</f>
        <v>46.688215000000042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</row>
    <row r="1880" spans="1:12" ht="13.5" x14ac:dyDescent="0.25">
      <c r="A1880" s="3">
        <f>RSI!A1880</f>
        <v>44748</v>
      </c>
      <c r="B1880" s="2">
        <f>RSI!B1880</f>
        <v>47.231099999999998</v>
      </c>
      <c r="C1880" s="2">
        <f>RSI!I1880</f>
        <v>73.086703322931811</v>
      </c>
      <c r="D1880" s="2">
        <f>MACD!E1880</f>
        <v>-6.3395218479200821E-4</v>
      </c>
      <c r="E1880" s="2">
        <f>MACD!F1880</f>
        <v>-3.4124815845528486E-4</v>
      </c>
      <c r="F1880" s="2">
        <f>'Moving Avg'!D1880</f>
        <v>47.231099999999998</v>
      </c>
      <c r="G1880" s="2">
        <f>'Moving Avg'!F1880</f>
        <v>47.229669999999984</v>
      </c>
      <c r="H1880" s="2">
        <f>'Moving Avg'!G1880</f>
        <v>47.228710000000021</v>
      </c>
      <c r="I1880" s="2">
        <f>'Moving Avg'!H1880</f>
        <v>46.693284000000048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</row>
    <row r="1881" spans="1:12" ht="13.5" x14ac:dyDescent="0.25">
      <c r="A1881" s="3">
        <f>RSI!A1881</f>
        <v>44749</v>
      </c>
      <c r="B1881" s="2">
        <f>RSI!B1881</f>
        <v>47.231099999999998</v>
      </c>
      <c r="C1881" s="2">
        <f>RSI!I1881</f>
        <v>73.086703322931811</v>
      </c>
      <c r="D1881" s="2">
        <f>MACD!E1881</f>
        <v>-7.2477614727262107E-4</v>
      </c>
      <c r="E1881" s="2">
        <f>MACD!F1881</f>
        <v>-4.179537562187521E-4</v>
      </c>
      <c r="F1881" s="2">
        <f>'Moving Avg'!D1881</f>
        <v>47.231099999999998</v>
      </c>
      <c r="G1881" s="2">
        <f>'Moving Avg'!F1881</f>
        <v>47.229779999999991</v>
      </c>
      <c r="H1881" s="2">
        <f>'Moving Avg'!G1881</f>
        <v>47.228754000000016</v>
      </c>
      <c r="I1881" s="2">
        <f>'Moving Avg'!H1881</f>
        <v>46.698353000000054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</row>
    <row r="1882" spans="1:12" ht="13.5" x14ac:dyDescent="0.25">
      <c r="A1882" s="3">
        <f>RSI!A1882</f>
        <v>44750</v>
      </c>
      <c r="B1882" s="2">
        <f>RSI!B1882</f>
        <v>47.231099999999998</v>
      </c>
      <c r="C1882" s="2">
        <f>RSI!I1882</f>
        <v>73.086703322931811</v>
      </c>
      <c r="D1882" s="2">
        <f>MACD!E1882</f>
        <v>-8.1274619027738026E-4</v>
      </c>
      <c r="E1882" s="2">
        <f>MACD!F1882</f>
        <v>-4.9691224303047776E-4</v>
      </c>
      <c r="F1882" s="2">
        <f>'Moving Avg'!D1882</f>
        <v>47.231099999999998</v>
      </c>
      <c r="G1882" s="2">
        <f>'Moving Avg'!F1882</f>
        <v>47.22988999999999</v>
      </c>
      <c r="H1882" s="2">
        <f>'Moving Avg'!G1882</f>
        <v>47.228798000000012</v>
      </c>
      <c r="I1882" s="2">
        <f>'Moving Avg'!H1882</f>
        <v>46.703422000000053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</row>
    <row r="1883" spans="1:12" ht="13.5" x14ac:dyDescent="0.25">
      <c r="A1883" s="3">
        <f>RSI!A1883</f>
        <v>44753</v>
      </c>
      <c r="B1883" s="2">
        <f>RSI!B1883</f>
        <v>47.205100000000002</v>
      </c>
      <c r="C1883" s="2">
        <f>RSI!I1883</f>
        <v>9.3250226179736444</v>
      </c>
      <c r="D1883" s="2">
        <f>MACD!E1883</f>
        <v>1.0284481770668208E-3</v>
      </c>
      <c r="E1883" s="2">
        <f>MACD!F1883</f>
        <v>-1.9184015901101804E-4</v>
      </c>
      <c r="F1883" s="2">
        <f>'Moving Avg'!D1883</f>
        <v>47.225900000000003</v>
      </c>
      <c r="G1883" s="2">
        <f>'Moving Avg'!F1883</f>
        <v>47.228699999999989</v>
      </c>
      <c r="H1883" s="2">
        <f>'Moving Avg'!G1883</f>
        <v>47.22832200000002</v>
      </c>
      <c r="I1883" s="2">
        <f>'Moving Avg'!H1883</f>
        <v>46.708361000000053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</row>
    <row r="1884" spans="1:12" ht="13.5" x14ac:dyDescent="0.25">
      <c r="A1884" s="3">
        <f>RSI!A1884</f>
        <v>44754</v>
      </c>
      <c r="B1884" s="2">
        <f>RSI!B1884</f>
        <v>47.205100000000002</v>
      </c>
      <c r="C1884" s="2">
        <f>RSI!I1884</f>
        <v>9.3250226179736444</v>
      </c>
      <c r="D1884" s="2">
        <f>MACD!E1884</f>
        <v>3.0689457790913366E-3</v>
      </c>
      <c r="E1884" s="2">
        <f>MACD!F1884</f>
        <v>4.6031702860945293E-4</v>
      </c>
      <c r="F1884" s="2">
        <f>'Moving Avg'!D1884</f>
        <v>47.220700000000001</v>
      </c>
      <c r="G1884" s="2">
        <f>'Moving Avg'!F1884</f>
        <v>47.227509999999988</v>
      </c>
      <c r="H1884" s="2">
        <f>'Moving Avg'!G1884</f>
        <v>47.227846000000021</v>
      </c>
      <c r="I1884" s="2">
        <f>'Moving Avg'!H1884</f>
        <v>46.713300000000046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</row>
    <row r="1885" spans="1:12" ht="13.5" x14ac:dyDescent="0.25">
      <c r="A1885" s="3">
        <f>RSI!A1885</f>
        <v>44755</v>
      </c>
      <c r="B1885" s="2">
        <f>RSI!B1885</f>
        <v>47.205100000000002</v>
      </c>
      <c r="C1885" s="2">
        <f>RSI!I1885</f>
        <v>9.3250226179736444</v>
      </c>
      <c r="D1885" s="2">
        <f>MACD!E1885</f>
        <v>4.9289487917434371E-3</v>
      </c>
      <c r="E1885" s="2">
        <f>MACD!F1885</f>
        <v>1.3540433812362497E-3</v>
      </c>
      <c r="F1885" s="2">
        <f>'Moving Avg'!D1885</f>
        <v>47.215500000000006</v>
      </c>
      <c r="G1885" s="2">
        <f>'Moving Avg'!F1885</f>
        <v>47.226319999999994</v>
      </c>
      <c r="H1885" s="2">
        <f>'Moving Avg'!G1885</f>
        <v>47.227370000000022</v>
      </c>
      <c r="I1885" s="2">
        <f>'Moving Avg'!H1885</f>
        <v>46.71823900000004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47.205100000000002</v>
      </c>
      <c r="C1886" s="2">
        <f>RSI!I1886</f>
        <v>9.3250226179736444</v>
      </c>
      <c r="D1886" s="2">
        <f>MACD!E1886</f>
        <v>6.6263420490457747E-3</v>
      </c>
      <c r="E1886" s="2">
        <f>MACD!F1886</f>
        <v>2.4085031147981547E-3</v>
      </c>
      <c r="F1886" s="2">
        <f>'Moving Avg'!D1886</f>
        <v>47.210300000000004</v>
      </c>
      <c r="G1886" s="2">
        <f>'Moving Avg'!F1886</f>
        <v>47.225129999999993</v>
      </c>
      <c r="H1886" s="2">
        <f>'Moving Avg'!G1886</f>
        <v>47.226894000000023</v>
      </c>
      <c r="I1886" s="2">
        <f>'Moving Avg'!H1886</f>
        <v>46.723178000000033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47.205100000000002</v>
      </c>
      <c r="C1887" s="2">
        <f>RSI!I1887</f>
        <v>9.3250226179736444</v>
      </c>
      <c r="D1887" s="2">
        <f>MACD!E1887</f>
        <v>8.1769909879696456E-3</v>
      </c>
      <c r="E1887" s="2">
        <f>MACD!F1887</f>
        <v>3.5622006894324531E-3</v>
      </c>
      <c r="F1887" s="2">
        <f>'Moving Avg'!D1887</f>
        <v>47.205100000000002</v>
      </c>
      <c r="G1887" s="2">
        <f>'Moving Avg'!F1887</f>
        <v>47.223939999999992</v>
      </c>
      <c r="H1887" s="2">
        <f>'Moving Avg'!G1887</f>
        <v>47.226418000000024</v>
      </c>
      <c r="I1887" s="2">
        <f>'Moving Avg'!H1887</f>
        <v>46.728117000000026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</row>
    <row r="1888" spans="1:12" ht="13.5" x14ac:dyDescent="0.25">
      <c r="A1888" s="3">
        <f>RSI!A1888</f>
        <v>44760</v>
      </c>
      <c r="B1888" s="2">
        <f>RSI!B1888</f>
        <v>47.205100000000002</v>
      </c>
      <c r="C1888" s="2">
        <f>RSI!I1888</f>
        <v>9.3250226179736444</v>
      </c>
      <c r="D1888" s="2">
        <f>MACD!E1888</f>
        <v>9.5949980941014701E-3</v>
      </c>
      <c r="E1888" s="2">
        <f>MACD!F1888</f>
        <v>4.7687601703662571E-3</v>
      </c>
      <c r="F1888" s="2">
        <f>'Moving Avg'!D1888</f>
        <v>47.205100000000002</v>
      </c>
      <c r="G1888" s="2">
        <f>'Moving Avg'!F1888</f>
        <v>47.222749999999998</v>
      </c>
      <c r="H1888" s="2">
        <f>'Moving Avg'!G1888</f>
        <v>47.225942000000025</v>
      </c>
      <c r="I1888" s="2">
        <f>'Moving Avg'!H1888</f>
        <v>46.733056000000026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</row>
    <row r="1889" spans="1:12" ht="13.5" x14ac:dyDescent="0.25">
      <c r="A1889" s="3">
        <f>RSI!A1889</f>
        <v>44761</v>
      </c>
      <c r="B1889" s="2">
        <f>RSI!B1889</f>
        <v>47.205100000000002</v>
      </c>
      <c r="C1889" s="2">
        <f>RSI!I1889</f>
        <v>9.3250226179736444</v>
      </c>
      <c r="D1889" s="2">
        <f>MACD!E1889</f>
        <v>1.089292391122143E-2</v>
      </c>
      <c r="E1889" s="2">
        <f>MACD!F1889</f>
        <v>5.9935929185372921E-3</v>
      </c>
      <c r="F1889" s="2">
        <f>'Moving Avg'!D1889</f>
        <v>47.205100000000002</v>
      </c>
      <c r="G1889" s="2">
        <f>'Moving Avg'!F1889</f>
        <v>47.221559999999997</v>
      </c>
      <c r="H1889" s="2">
        <f>'Moving Avg'!G1889</f>
        <v>47.225466000000026</v>
      </c>
      <c r="I1889" s="2">
        <f>'Moving Avg'!H1889</f>
        <v>46.737995000000019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</row>
    <row r="1890" spans="1:12" ht="13.5" x14ac:dyDescent="0.25">
      <c r="A1890" s="3">
        <f>RSI!A1890</f>
        <v>44762</v>
      </c>
      <c r="B1890" s="2">
        <f>RSI!B1890</f>
        <v>47.205100000000002</v>
      </c>
      <c r="C1890" s="2">
        <f>RSI!I1890</f>
        <v>9.3250226179736444</v>
      </c>
      <c r="D1890" s="2">
        <f>MACD!E1890</f>
        <v>1.2081977768957586E-2</v>
      </c>
      <c r="E1890" s="2">
        <f>MACD!F1890</f>
        <v>7.2112698886213512E-3</v>
      </c>
      <c r="F1890" s="2">
        <f>'Moving Avg'!D1890</f>
        <v>47.205100000000002</v>
      </c>
      <c r="G1890" s="2">
        <f>'Moving Avg'!F1890</f>
        <v>47.220369999999996</v>
      </c>
      <c r="H1890" s="2">
        <f>'Moving Avg'!G1890</f>
        <v>47.22499000000002</v>
      </c>
      <c r="I1890" s="2">
        <f>'Moving Avg'!H1890</f>
        <v>46.742934000000012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</row>
    <row r="1891" spans="1:12" ht="13.5" x14ac:dyDescent="0.25">
      <c r="A1891" s="3">
        <f>RSI!A1891</f>
        <v>44763</v>
      </c>
      <c r="B1891" s="2">
        <f>RSI!B1891</f>
        <v>47.205100000000002</v>
      </c>
      <c r="C1891" s="2">
        <f>RSI!I1891</f>
        <v>9.3250226179736444</v>
      </c>
      <c r="D1891" s="2">
        <f>MACD!E1891</f>
        <v>1.3172182611697281E-2</v>
      </c>
      <c r="E1891" s="2">
        <f>MACD!F1891</f>
        <v>8.4034524332365374E-3</v>
      </c>
      <c r="F1891" s="2">
        <f>'Moving Avg'!D1891</f>
        <v>47.205100000000002</v>
      </c>
      <c r="G1891" s="2">
        <f>'Moving Avg'!F1891</f>
        <v>47.219180000000001</v>
      </c>
      <c r="H1891" s="2">
        <f>'Moving Avg'!G1891</f>
        <v>47.224514000000021</v>
      </c>
      <c r="I1891" s="2">
        <f>'Moving Avg'!H1891</f>
        <v>46.747873000000006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</row>
    <row r="1892" spans="1:12" ht="13.5" x14ac:dyDescent="0.25">
      <c r="A1892" s="3">
        <f>RSI!A1892</f>
        <v>44764</v>
      </c>
      <c r="B1892" s="2">
        <f>RSI!B1892</f>
        <v>47.205100000000002</v>
      </c>
      <c r="C1892" s="2">
        <f>RSI!I1892</f>
        <v>9.3250226179736444</v>
      </c>
      <c r="D1892" s="2">
        <f>MACD!E1892</f>
        <v>1.4172517658145978E-2</v>
      </c>
      <c r="E1892" s="2">
        <f>MACD!F1892</f>
        <v>9.5572654782184255E-3</v>
      </c>
      <c r="F1892" s="2">
        <f>'Moving Avg'!D1892</f>
        <v>47.205100000000002</v>
      </c>
      <c r="G1892" s="2">
        <f>'Moving Avg'!F1892</f>
        <v>47.21799</v>
      </c>
      <c r="H1892" s="2">
        <f>'Moving Avg'!G1892</f>
        <v>47.224038000000007</v>
      </c>
      <c r="I1892" s="2">
        <f>'Moving Avg'!H1892</f>
        <v>46.752812000000006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</row>
    <row r="1893" spans="1:12" ht="13.5" x14ac:dyDescent="0.25">
      <c r="A1893" s="3">
        <f>RSI!A1893</f>
        <v>44768</v>
      </c>
      <c r="B1893" s="2">
        <f>RSI!B1893</f>
        <v>47.205100000000002</v>
      </c>
      <c r="C1893" s="2">
        <f>RSI!I1893</f>
        <v>9.3250226179736444</v>
      </c>
      <c r="D1893" s="2">
        <f>MACD!E1893</f>
        <v>1.1091042065963563E-2</v>
      </c>
      <c r="E1893" s="2">
        <f>MACD!F1893</f>
        <v>9.8640207957674531E-3</v>
      </c>
      <c r="F1893" s="2">
        <f>'Moving Avg'!D1893</f>
        <v>47.205100000000002</v>
      </c>
      <c r="G1893" s="2">
        <f>'Moving Avg'!F1893</f>
        <v>47.216800000000006</v>
      </c>
      <c r="H1893" s="2">
        <f>'Moving Avg'!G1893</f>
        <v>47.223562000000008</v>
      </c>
      <c r="I1893" s="2">
        <f>'Moving Avg'!H1893</f>
        <v>46.757750999999999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</row>
    <row r="1894" spans="1:12" ht="13.5" x14ac:dyDescent="0.25">
      <c r="A1894" s="3">
        <f>RSI!A1894</f>
        <v>44769</v>
      </c>
      <c r="B1894" s="2">
        <f>RSI!B1894</f>
        <v>47.205100000000002</v>
      </c>
      <c r="C1894" s="2">
        <f>RSI!I1894</f>
        <v>9.3250226179736444</v>
      </c>
      <c r="D1894" s="2">
        <f>MACD!E1894</f>
        <v>8.5503869203265026E-3</v>
      </c>
      <c r="E1894" s="2">
        <f>MACD!F1894</f>
        <v>9.6012940206792637E-3</v>
      </c>
      <c r="F1894" s="2">
        <f>'Moving Avg'!D1894</f>
        <v>47.205100000000002</v>
      </c>
      <c r="G1894" s="2">
        <f>'Moving Avg'!F1894</f>
        <v>47.215500000000006</v>
      </c>
      <c r="H1894" s="2">
        <f>'Moving Avg'!G1894</f>
        <v>47.223086000000002</v>
      </c>
      <c r="I1894" s="2">
        <f>'Moving Avg'!H1894</f>
        <v>46.762689999999992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44770</v>
      </c>
      <c r="B1895" s="2">
        <f>RSI!B1895</f>
        <v>47.205100000000002</v>
      </c>
      <c r="C1895" s="2">
        <f>RSI!I1895</f>
        <v>9.3250226179736444</v>
      </c>
      <c r="D1895" s="2">
        <f>MACD!E1895</f>
        <v>6.4624048327743822E-3</v>
      </c>
      <c r="E1895" s="2">
        <f>MACD!F1895</f>
        <v>8.9735161830982874E-3</v>
      </c>
      <c r="F1895" s="2">
        <f>'Moving Avg'!D1895</f>
        <v>47.205100000000002</v>
      </c>
      <c r="G1895" s="2">
        <f>'Moving Avg'!F1895</f>
        <v>47.214200000000012</v>
      </c>
      <c r="H1895" s="2">
        <f>'Moving Avg'!G1895</f>
        <v>47.222609999999996</v>
      </c>
      <c r="I1895" s="2">
        <f>'Moving Avg'!H1895</f>
        <v>46.767628999999985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44771</v>
      </c>
      <c r="B1896" s="2">
        <f>RSI!B1896</f>
        <v>47.205100000000002</v>
      </c>
      <c r="C1896" s="2">
        <f>RSI!I1896</f>
        <v>9.3250226179736444</v>
      </c>
      <c r="D1896" s="2">
        <f>MACD!E1896</f>
        <v>4.7528757917305597E-3</v>
      </c>
      <c r="E1896" s="2">
        <f>MACD!F1896</f>
        <v>8.1293881048247422E-3</v>
      </c>
      <c r="F1896" s="2">
        <f>'Moving Avg'!D1896</f>
        <v>47.205100000000002</v>
      </c>
      <c r="G1896" s="2">
        <f>'Moving Avg'!F1896</f>
        <v>47.212900000000005</v>
      </c>
      <c r="H1896" s="2">
        <f>'Moving Avg'!G1896</f>
        <v>47.222133999999997</v>
      </c>
      <c r="I1896" s="2">
        <f>'Moving Avg'!H1896</f>
        <v>46.772567999999985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47.205100000000002</v>
      </c>
      <c r="C1897" s="2">
        <f>RSI!I1897</f>
        <v>9.3250226179736444</v>
      </c>
      <c r="D1897" s="2">
        <f>MACD!E1897</f>
        <v>3.3593373602442966E-3</v>
      </c>
      <c r="E1897" s="2">
        <f>MACD!F1897</f>
        <v>7.1753779559086536E-3</v>
      </c>
      <c r="F1897" s="2">
        <f>'Moving Avg'!D1897</f>
        <v>47.205100000000002</v>
      </c>
      <c r="G1897" s="2">
        <f>'Moving Avg'!F1897</f>
        <v>47.211600000000011</v>
      </c>
      <c r="H1897" s="2">
        <f>'Moving Avg'!G1897</f>
        <v>47.221657999999991</v>
      </c>
      <c r="I1897" s="2">
        <f>'Moving Avg'!H1897</f>
        <v>46.777506999999986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</row>
    <row r="1898" spans="1:12" ht="13.5" x14ac:dyDescent="0.25">
      <c r="A1898" s="3">
        <f>RSI!A1898</f>
        <v>44775</v>
      </c>
      <c r="B1898" s="2">
        <f>RSI!B1898</f>
        <v>47.205100000000002</v>
      </c>
      <c r="C1898" s="2">
        <f>RSI!I1898</f>
        <v>9.3250226179736444</v>
      </c>
      <c r="D1898" s="2">
        <f>MACD!E1898</f>
        <v>2.2292506989884942E-3</v>
      </c>
      <c r="E1898" s="2">
        <f>MACD!F1898</f>
        <v>6.1861525045246221E-3</v>
      </c>
      <c r="F1898" s="2">
        <f>'Moving Avg'!D1898</f>
        <v>47.205100000000002</v>
      </c>
      <c r="G1898" s="2">
        <f>'Moving Avg'!F1898</f>
        <v>47.210300000000011</v>
      </c>
      <c r="H1898" s="2">
        <f>'Moving Avg'!G1898</f>
        <v>47.221181999999992</v>
      </c>
      <c r="I1898" s="2">
        <f>'Moving Avg'!H1898</f>
        <v>46.782445999999979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</row>
    <row r="1899" spans="1:12" ht="13.5" x14ac:dyDescent="0.25">
      <c r="A1899" s="3">
        <f>RSI!A1899</f>
        <v>44776</v>
      </c>
      <c r="B1899" s="2">
        <f>RSI!B1899</f>
        <v>47.205100000000002</v>
      </c>
      <c r="C1899" s="2">
        <f>RSI!I1899</f>
        <v>9.3250226179736444</v>
      </c>
      <c r="D1899" s="2">
        <f>MACD!E1899</f>
        <v>1.3184506002872354E-3</v>
      </c>
      <c r="E1899" s="2">
        <f>MACD!F1899</f>
        <v>5.2126121236771451E-3</v>
      </c>
      <c r="F1899" s="2">
        <f>'Moving Avg'!D1899</f>
        <v>47.205100000000002</v>
      </c>
      <c r="G1899" s="2">
        <f>'Moving Avg'!F1899</f>
        <v>47.20900000000001</v>
      </c>
      <c r="H1899" s="2">
        <f>'Moving Avg'!G1899</f>
        <v>47.220705999999979</v>
      </c>
      <c r="I1899" s="2">
        <f>'Moving Avg'!H1899</f>
        <v>46.787384999999979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</row>
    <row r="1900" spans="1:12" ht="13.5" x14ac:dyDescent="0.25">
      <c r="A1900" s="3">
        <f>RSI!A1900</f>
        <v>44777</v>
      </c>
      <c r="B1900" s="2">
        <f>RSI!B1900</f>
        <v>47.205100000000002</v>
      </c>
      <c r="C1900" s="2">
        <f>RSI!I1900</f>
        <v>9.3250226179736444</v>
      </c>
      <c r="D1900" s="2">
        <f>MACD!E1900</f>
        <v>5.8983570130521912E-4</v>
      </c>
      <c r="E1900" s="2">
        <f>MACD!F1900</f>
        <v>4.2880568392027604E-3</v>
      </c>
      <c r="F1900" s="2">
        <f>'Moving Avg'!D1900</f>
        <v>47.205100000000002</v>
      </c>
      <c r="G1900" s="2">
        <f>'Moving Avg'!F1900</f>
        <v>47.20770000000001</v>
      </c>
      <c r="H1900" s="2">
        <f>'Moving Avg'!G1900</f>
        <v>47.220229999999987</v>
      </c>
      <c r="I1900" s="2">
        <f>'Moving Avg'!H1900</f>
        <v>46.792323999999972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</row>
    <row r="1901" spans="1:12" ht="13.5" x14ac:dyDescent="0.25">
      <c r="A1901" s="3">
        <f>RSI!A1901</f>
        <v>44778</v>
      </c>
      <c r="B1901" s="2">
        <f>RSI!B1901</f>
        <v>47.205100000000002</v>
      </c>
      <c r="C1901" s="2">
        <f>RSI!I1901</f>
        <v>9.3250226179736444</v>
      </c>
      <c r="D1901" s="2">
        <f>MACD!E1901</f>
        <v>1.2261798104873378E-5</v>
      </c>
      <c r="E1901" s="2">
        <f>MACD!F1901</f>
        <v>3.4328978309831832E-3</v>
      </c>
      <c r="F1901" s="2">
        <f>'Moving Avg'!D1901</f>
        <v>47.205100000000002</v>
      </c>
      <c r="G1901" s="2">
        <f>'Moving Avg'!F1901</f>
        <v>47.206400000000016</v>
      </c>
      <c r="H1901" s="2">
        <f>'Moving Avg'!G1901</f>
        <v>47.219753999999973</v>
      </c>
      <c r="I1901" s="2">
        <f>'Moving Avg'!H1901</f>
        <v>46.797262999999965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</row>
    <row r="1902" spans="1:12" ht="13.5" x14ac:dyDescent="0.25">
      <c r="A1902" s="3">
        <f>RSI!A1902</f>
        <v>44781</v>
      </c>
      <c r="B1902" s="2">
        <f>RSI!B1902</f>
        <v>47.205100000000002</v>
      </c>
      <c r="C1902" s="2">
        <f>RSI!I1902</f>
        <v>9.3250226179736444</v>
      </c>
      <c r="D1902" s="2">
        <f>MACD!E1902</f>
        <v>-4.4039310381549512E-4</v>
      </c>
      <c r="E1902" s="2">
        <f>MACD!F1902</f>
        <v>2.6582396440234476E-3</v>
      </c>
      <c r="F1902" s="2">
        <f>'Moving Avg'!D1902</f>
        <v>47.205100000000002</v>
      </c>
      <c r="G1902" s="2">
        <f>'Moving Avg'!F1902</f>
        <v>47.205100000000009</v>
      </c>
      <c r="H1902" s="2">
        <f>'Moving Avg'!G1902</f>
        <v>47.219277999999974</v>
      </c>
      <c r="I1902" s="2">
        <f>'Moving Avg'!H1902</f>
        <v>46.802201999999959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</row>
    <row r="1903" spans="1:12" ht="13.5" x14ac:dyDescent="0.25">
      <c r="A1903" s="3">
        <f>RSI!A1903</f>
        <v>44782</v>
      </c>
      <c r="B1903" s="2">
        <f>RSI!B1903</f>
        <v>47.205100000000002</v>
      </c>
      <c r="C1903" s="2">
        <f>RSI!I1903</f>
        <v>9.3250226179736444</v>
      </c>
      <c r="D1903" s="2">
        <f>MACD!E1903</f>
        <v>-7.9001853290350255E-4</v>
      </c>
      <c r="E1903" s="2">
        <f>MACD!F1903</f>
        <v>1.9685880086380576E-3</v>
      </c>
      <c r="F1903" s="2">
        <f>'Moving Avg'!D1903</f>
        <v>47.205100000000002</v>
      </c>
      <c r="G1903" s="2">
        <f>'Moving Avg'!F1903</f>
        <v>47.205100000000009</v>
      </c>
      <c r="H1903" s="2">
        <f>'Moving Avg'!G1903</f>
        <v>47.218801999999975</v>
      </c>
      <c r="I1903" s="2">
        <f>'Moving Avg'!H1903</f>
        <v>46.807140999999959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47.205100000000002</v>
      </c>
      <c r="C1904" s="2">
        <f>RSI!I1904</f>
        <v>9.3250226179736444</v>
      </c>
      <c r="D1904" s="2">
        <f>MACD!E1904</f>
        <v>-1.0549385296769742E-3</v>
      </c>
      <c r="E1904" s="2">
        <f>MACD!F1904</f>
        <v>1.3638827009750513E-3</v>
      </c>
      <c r="F1904" s="2">
        <f>'Moving Avg'!D1904</f>
        <v>47.205100000000002</v>
      </c>
      <c r="G1904" s="2">
        <f>'Moving Avg'!F1904</f>
        <v>47.205100000000009</v>
      </c>
      <c r="H1904" s="2">
        <f>'Moving Avg'!G1904</f>
        <v>47.218491999999976</v>
      </c>
      <c r="I1904" s="2">
        <f>'Moving Avg'!H1904</f>
        <v>46.812079999999952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44784</v>
      </c>
      <c r="B1905" s="2">
        <f>RSI!B1905</f>
        <v>47.205100000000002</v>
      </c>
      <c r="C1905" s="2">
        <f>RSI!I1905</f>
        <v>9.3250226179736444</v>
      </c>
      <c r="D1905" s="2">
        <f>MACD!E1905</f>
        <v>-1.2504748401980237E-3</v>
      </c>
      <c r="E1905" s="2">
        <f>MACD!F1905</f>
        <v>8.4101119274043626E-4</v>
      </c>
      <c r="F1905" s="2">
        <f>'Moving Avg'!D1905</f>
        <v>47.205100000000002</v>
      </c>
      <c r="G1905" s="2">
        <f>'Moving Avg'!F1905</f>
        <v>47.205100000000009</v>
      </c>
      <c r="H1905" s="2">
        <f>'Moving Avg'!G1905</f>
        <v>47.218181999999977</v>
      </c>
      <c r="I1905" s="2">
        <f>'Moving Avg'!H1905</f>
        <v>46.817018999999945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</row>
    <row r="1906" spans="1:12" ht="13.5" x14ac:dyDescent="0.25">
      <c r="A1906" s="3">
        <f>RSI!A1906</f>
        <v>44785</v>
      </c>
      <c r="B1906" s="2">
        <f>RSI!B1906</f>
        <v>47.205100000000002</v>
      </c>
      <c r="C1906" s="2">
        <f>RSI!I1906</f>
        <v>9.3250226179736444</v>
      </c>
      <c r="D1906" s="2">
        <f>MACD!E1906</f>
        <v>-1.3894223787644933E-3</v>
      </c>
      <c r="E1906" s="2">
        <f>MACD!F1906</f>
        <v>3.9492447843945039E-4</v>
      </c>
      <c r="F1906" s="2">
        <f>'Moving Avg'!D1906</f>
        <v>47.205100000000002</v>
      </c>
      <c r="G1906" s="2">
        <f>'Moving Avg'!F1906</f>
        <v>47.205100000000009</v>
      </c>
      <c r="H1906" s="2">
        <f>'Moving Avg'!G1906</f>
        <v>47.217871999999971</v>
      </c>
      <c r="I1906" s="2">
        <f>'Moving Avg'!H1906</f>
        <v>46.821957999999938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44788</v>
      </c>
      <c r="B1907" s="2">
        <f>RSI!B1907</f>
        <v>47.205100000000002</v>
      </c>
      <c r="C1907" s="2">
        <f>RSI!I1907</f>
        <v>9.3250226179736444</v>
      </c>
      <c r="D1907" s="2">
        <f>MACD!E1907</f>
        <v>-1.4824505371464625E-3</v>
      </c>
      <c r="E1907" s="2">
        <f>MACD!F1907</f>
        <v>1.9449475322267816E-5</v>
      </c>
      <c r="F1907" s="2">
        <f>'Moving Avg'!D1907</f>
        <v>47.205100000000002</v>
      </c>
      <c r="G1907" s="2">
        <f>'Moving Avg'!F1907</f>
        <v>47.205100000000009</v>
      </c>
      <c r="H1907" s="2">
        <f>'Moving Avg'!G1907</f>
        <v>47.217395999999972</v>
      </c>
      <c r="I1907" s="2">
        <f>'Moving Avg'!H1907</f>
        <v>46.826896999999938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47.205100000000002</v>
      </c>
      <c r="C1908" s="2">
        <f>RSI!I1908</f>
        <v>9.3250226179736444</v>
      </c>
      <c r="D1908" s="2">
        <f>MACD!E1908</f>
        <v>-1.5384418231931818E-3</v>
      </c>
      <c r="E1908" s="2">
        <f>MACD!F1908</f>
        <v>-2.9212878438082213E-4</v>
      </c>
      <c r="F1908" s="2">
        <f>'Moving Avg'!D1908</f>
        <v>47.205100000000002</v>
      </c>
      <c r="G1908" s="2">
        <f>'Moving Avg'!F1908</f>
        <v>47.205100000000009</v>
      </c>
      <c r="H1908" s="2">
        <f>'Moving Avg'!G1908</f>
        <v>47.216919999999973</v>
      </c>
      <c r="I1908" s="2">
        <f>'Moving Avg'!H1908</f>
        <v>46.831835999999932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47.205100000000002</v>
      </c>
      <c r="C1909" s="2">
        <f>RSI!I1909</f>
        <v>9.3250226179736444</v>
      </c>
      <c r="D1909" s="2">
        <f>MACD!E1909</f>
        <v>-1.5647775393503593E-3</v>
      </c>
      <c r="E1909" s="2">
        <f>MACD!F1909</f>
        <v>-5.4665853537472957E-4</v>
      </c>
      <c r="F1909" s="2">
        <f>'Moving Avg'!D1909</f>
        <v>47.205100000000002</v>
      </c>
      <c r="G1909" s="2">
        <f>'Moving Avg'!F1909</f>
        <v>47.205100000000009</v>
      </c>
      <c r="H1909" s="2">
        <f>'Moving Avg'!G1909</f>
        <v>47.216443999999974</v>
      </c>
      <c r="I1909" s="2">
        <f>'Moving Avg'!H1909</f>
        <v>46.836774999999932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</row>
    <row r="1910" spans="1:12" ht="13.5" x14ac:dyDescent="0.25">
      <c r="A1910" s="3">
        <f>RSI!A1910</f>
        <v>44791</v>
      </c>
      <c r="B1910" s="2">
        <f>RSI!B1910</f>
        <v>47.205100000000002</v>
      </c>
      <c r="C1910" s="2">
        <f>RSI!I1910</f>
        <v>9.3250226179736444</v>
      </c>
      <c r="D1910" s="2">
        <f>MACD!E1910</f>
        <v>-1.5675787125317697E-3</v>
      </c>
      <c r="E1910" s="2">
        <f>MACD!F1910</f>
        <v>-7.5084257080613765E-4</v>
      </c>
      <c r="F1910" s="2">
        <f>'Moving Avg'!D1910</f>
        <v>47.205100000000002</v>
      </c>
      <c r="G1910" s="2">
        <f>'Moving Avg'!F1910</f>
        <v>47.205100000000009</v>
      </c>
      <c r="H1910" s="2">
        <f>'Moving Avg'!G1910</f>
        <v>47.215967999999968</v>
      </c>
      <c r="I1910" s="2">
        <f>'Moving Avg'!H1910</f>
        <v>46.841713999999932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47.205100000000002</v>
      </c>
      <c r="C1911" s="2">
        <f>RSI!I1911</f>
        <v>9.3250226179736444</v>
      </c>
      <c r="D1911" s="2">
        <f>MACD!E1911</f>
        <v>-1.5519092190103834E-3</v>
      </c>
      <c r="E1911" s="2">
        <f>MACD!F1911</f>
        <v>-9.1105590044698685E-4</v>
      </c>
      <c r="F1911" s="2">
        <f>'Moving Avg'!D1911</f>
        <v>47.205100000000002</v>
      </c>
      <c r="G1911" s="2">
        <f>'Moving Avg'!F1911</f>
        <v>47.205100000000009</v>
      </c>
      <c r="H1911" s="2">
        <f>'Moving Avg'!G1911</f>
        <v>47.215491999999969</v>
      </c>
      <c r="I1911" s="2">
        <f>'Moving Avg'!H1911</f>
        <v>46.846652999999932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44795</v>
      </c>
      <c r="B1912" s="2">
        <f>RSI!B1912</f>
        <v>47.205100000000002</v>
      </c>
      <c r="C1912" s="2">
        <f>RSI!I1912</f>
        <v>9.3250226179736444</v>
      </c>
      <c r="D1912" s="2">
        <f>MACD!E1912</f>
        <v>-1.5219469751528436E-3</v>
      </c>
      <c r="E1912" s="2">
        <f>MACD!F1912</f>
        <v>-1.0332341153881583E-3</v>
      </c>
      <c r="F1912" s="2">
        <f>'Moving Avg'!D1912</f>
        <v>47.205100000000002</v>
      </c>
      <c r="G1912" s="2">
        <f>'Moving Avg'!F1912</f>
        <v>47.205100000000009</v>
      </c>
      <c r="H1912" s="2">
        <f>'Moving Avg'!G1912</f>
        <v>47.21501599999997</v>
      </c>
      <c r="I1912" s="2">
        <f>'Moving Avg'!H1912</f>
        <v>46.851591999999926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</row>
    <row r="1913" spans="1:12" ht="13.5" x14ac:dyDescent="0.25">
      <c r="A1913" s="3">
        <f>RSI!A1913</f>
        <v>44796</v>
      </c>
      <c r="B1913" s="2">
        <f>RSI!B1913</f>
        <v>47.205100000000002</v>
      </c>
      <c r="C1913" s="2">
        <f>RSI!I1913</f>
        <v>9.3250226179736444</v>
      </c>
      <c r="D1913" s="2">
        <f>MACD!E1913</f>
        <v>-1.4811281575930479E-3</v>
      </c>
      <c r="E1913" s="2">
        <f>MACD!F1913</f>
        <v>-1.1228129238291362E-3</v>
      </c>
      <c r="F1913" s="2">
        <f>'Moving Avg'!D1913</f>
        <v>47.205100000000002</v>
      </c>
      <c r="G1913" s="2">
        <f>'Moving Avg'!F1913</f>
        <v>47.205100000000009</v>
      </c>
      <c r="H1913" s="2">
        <f>'Moving Avg'!G1913</f>
        <v>47.214539999999971</v>
      </c>
      <c r="I1913" s="2">
        <f>'Moving Avg'!H1913</f>
        <v>46.856530999999933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</row>
    <row r="1914" spans="1:12" ht="13.5" x14ac:dyDescent="0.25">
      <c r="A1914" s="3">
        <f>RSI!A1914</f>
        <v>44797</v>
      </c>
      <c r="B1914" s="2">
        <f>RSI!B1914</f>
        <v>47.205100000000002</v>
      </c>
      <c r="C1914" s="2">
        <f>RSI!I1914</f>
        <v>9.3250226179736444</v>
      </c>
      <c r="D1914" s="2">
        <f>MACD!E1914</f>
        <v>-1.4322686491681225E-3</v>
      </c>
      <c r="E1914" s="2">
        <f>MACD!F1914</f>
        <v>-1.1847040688969335E-3</v>
      </c>
      <c r="F1914" s="2">
        <f>'Moving Avg'!D1914</f>
        <v>47.205100000000002</v>
      </c>
      <c r="G1914" s="2">
        <f>'Moving Avg'!F1914</f>
        <v>47.205100000000009</v>
      </c>
      <c r="H1914" s="2">
        <f>'Moving Avg'!G1914</f>
        <v>47.214063999999972</v>
      </c>
      <c r="I1914" s="2">
        <f>'Moving Avg'!H1914</f>
        <v>46.861469999999926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44798</v>
      </c>
      <c r="B1915" s="2">
        <f>RSI!B1915</f>
        <v>47.205100000000002</v>
      </c>
      <c r="C1915" s="2">
        <f>RSI!I1915</f>
        <v>9.3250226179736444</v>
      </c>
      <c r="D1915" s="2">
        <f>MACD!E1915</f>
        <v>-1.3776662576674426E-3</v>
      </c>
      <c r="E1915" s="2">
        <f>MACD!F1915</f>
        <v>-1.2232965066510354E-3</v>
      </c>
      <c r="F1915" s="2">
        <f>'Moving Avg'!D1915</f>
        <v>47.205100000000002</v>
      </c>
      <c r="G1915" s="2">
        <f>'Moving Avg'!F1915</f>
        <v>47.205100000000009</v>
      </c>
      <c r="H1915" s="2">
        <f>'Moving Avg'!G1915</f>
        <v>47.213587999999973</v>
      </c>
      <c r="I1915" s="2">
        <f>'Moving Avg'!H1915</f>
        <v>46.866408999999919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44799</v>
      </c>
      <c r="B1916" s="2">
        <f>RSI!B1916</f>
        <v>47.205100000000002</v>
      </c>
      <c r="C1916" s="2">
        <f>RSI!I1916</f>
        <v>9.3250226179736444</v>
      </c>
      <c r="D1916" s="2">
        <f>MACD!E1916</f>
        <v>-1.3191867058353068E-3</v>
      </c>
      <c r="E1916" s="2">
        <f>MACD!F1916</f>
        <v>-1.2424745464878898E-3</v>
      </c>
      <c r="F1916" s="2">
        <f>'Moving Avg'!D1916</f>
        <v>47.205100000000002</v>
      </c>
      <c r="G1916" s="2">
        <f>'Moving Avg'!F1916</f>
        <v>47.205100000000009</v>
      </c>
      <c r="H1916" s="2">
        <f>'Moving Avg'!G1916</f>
        <v>47.213111999999974</v>
      </c>
      <c r="I1916" s="2">
        <f>'Moving Avg'!H1916</f>
        <v>46.871347999999927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</row>
    <row r="1917" spans="1:12" ht="13.5" x14ac:dyDescent="0.25">
      <c r="A1917" s="3">
        <f>RSI!A1917</f>
        <v>44802</v>
      </c>
      <c r="B1917" s="2">
        <f>RSI!B1917</f>
        <v>47.205100000000002</v>
      </c>
      <c r="C1917" s="2">
        <f>RSI!I1917</f>
        <v>9.3250226179736444</v>
      </c>
      <c r="D1917" s="2">
        <f>MACD!E1917</f>
        <v>-1.2583359264084493E-3</v>
      </c>
      <c r="E1917" s="2">
        <f>MACD!F1917</f>
        <v>-1.2456468224720017E-3</v>
      </c>
      <c r="F1917" s="2">
        <f>'Moving Avg'!D1917</f>
        <v>47.205100000000002</v>
      </c>
      <c r="G1917" s="2">
        <f>'Moving Avg'!F1917</f>
        <v>47.205100000000009</v>
      </c>
      <c r="H1917" s="2">
        <f>'Moving Avg'!G1917</f>
        <v>47.212635999999975</v>
      </c>
      <c r="I1917" s="2">
        <f>'Moving Avg'!H1917</f>
        <v>46.87628699999992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47.205100000000002</v>
      </c>
      <c r="C1918" s="2">
        <f>RSI!I1918</f>
        <v>9.3250226179736444</v>
      </c>
      <c r="D1918" s="2">
        <f>MACD!E1918</f>
        <v>-1.1963208037713002E-3</v>
      </c>
      <c r="E1918" s="2">
        <f>MACD!F1918</f>
        <v>-1.2357816187318616E-3</v>
      </c>
      <c r="F1918" s="2">
        <f>'Moving Avg'!D1918</f>
        <v>47.205100000000002</v>
      </c>
      <c r="G1918" s="2">
        <f>'Moving Avg'!F1918</f>
        <v>47.205100000000009</v>
      </c>
      <c r="H1918" s="2">
        <f>'Moving Avg'!G1918</f>
        <v>47.212159999999976</v>
      </c>
      <c r="I1918" s="2">
        <f>'Moving Avg'!H1918</f>
        <v>46.881225999999927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</row>
    <row r="1919" spans="1:12" ht="13.5" x14ac:dyDescent="0.25">
      <c r="A1919" s="3">
        <f>RSI!A1919</f>
        <v>44804</v>
      </c>
      <c r="B1919" s="2">
        <f>RSI!B1919</f>
        <v>47.205100000000002</v>
      </c>
      <c r="C1919" s="2">
        <f>RSI!I1919</f>
        <v>9.3250226179736444</v>
      </c>
      <c r="D1919" s="2">
        <f>MACD!E1919</f>
        <v>-1.1341001714697541E-3</v>
      </c>
      <c r="E1919" s="2">
        <f>MACD!F1919</f>
        <v>-1.2154453292794402E-3</v>
      </c>
      <c r="F1919" s="2">
        <f>'Moving Avg'!D1919</f>
        <v>47.205100000000002</v>
      </c>
      <c r="G1919" s="2">
        <f>'Moving Avg'!F1919</f>
        <v>47.205100000000009</v>
      </c>
      <c r="H1919" s="2">
        <f>'Moving Avg'!G1919</f>
        <v>47.21168399999997</v>
      </c>
      <c r="I1919" s="2">
        <f>'Moving Avg'!H1919</f>
        <v>46.88616499999992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47.205100000000002</v>
      </c>
      <c r="C1920" s="2">
        <f>RSI!I1920</f>
        <v>9.3250226179736444</v>
      </c>
      <c r="D1920" s="2">
        <f>MACD!E1920</f>
        <v>-1.0724275943445605E-3</v>
      </c>
      <c r="E1920" s="2">
        <f>MACD!F1920</f>
        <v>-1.1868417822924644E-3</v>
      </c>
      <c r="F1920" s="2">
        <f>'Moving Avg'!D1920</f>
        <v>47.205100000000002</v>
      </c>
      <c r="G1920" s="2">
        <f>'Moving Avg'!F1920</f>
        <v>47.205100000000009</v>
      </c>
      <c r="H1920" s="2">
        <f>'Moving Avg'!G1920</f>
        <v>47.211207999999971</v>
      </c>
      <c r="I1920" s="2">
        <f>'Moving Avg'!H1920</f>
        <v>46.89110399999992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</row>
    <row r="1921" spans="1:12" ht="13.5" x14ac:dyDescent="0.25">
      <c r="A1921" s="3">
        <f>RSI!A1921</f>
        <v>44806</v>
      </c>
      <c r="B1921" s="2">
        <f>RSI!B1921</f>
        <v>47.205100000000002</v>
      </c>
      <c r="C1921" s="2">
        <f>RSI!I1921</f>
        <v>9.3250226179736444</v>
      </c>
      <c r="D1921" s="2">
        <f>MACD!E1921</f>
        <v>-1.0118872265749701E-3</v>
      </c>
      <c r="E1921" s="2">
        <f>MACD!F1921</f>
        <v>-1.1518508711489655E-3</v>
      </c>
      <c r="F1921" s="2">
        <f>'Moving Avg'!D1921</f>
        <v>47.205100000000002</v>
      </c>
      <c r="G1921" s="2">
        <f>'Moving Avg'!F1921</f>
        <v>47.205100000000009</v>
      </c>
      <c r="H1921" s="2">
        <f>'Moving Avg'!G1921</f>
        <v>47.210731999999972</v>
      </c>
      <c r="I1921" s="2">
        <f>'Moving Avg'!H1921</f>
        <v>46.896042999999921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44809</v>
      </c>
      <c r="B1922" s="2">
        <f>RSI!B1922</f>
        <v>47.205100000000002</v>
      </c>
      <c r="C1922" s="2">
        <f>RSI!I1922</f>
        <v>9.3250226179736444</v>
      </c>
      <c r="D1922" s="2">
        <f>MACD!E1922</f>
        <v>-9.5292383613809761E-4</v>
      </c>
      <c r="E1922" s="2">
        <f>MACD!F1922</f>
        <v>-1.1120654641467919E-3</v>
      </c>
      <c r="F1922" s="2">
        <f>'Moving Avg'!D1922</f>
        <v>47.205100000000002</v>
      </c>
      <c r="G1922" s="2">
        <f>'Moving Avg'!F1922</f>
        <v>47.205100000000009</v>
      </c>
      <c r="H1922" s="2">
        <f>'Moving Avg'!G1922</f>
        <v>47.210255999999973</v>
      </c>
      <c r="I1922" s="2">
        <f>'Moving Avg'!H1922</f>
        <v>46.900981999999921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44810</v>
      </c>
      <c r="B1923" s="2">
        <f>RSI!B1923</f>
        <v>47.205100000000002</v>
      </c>
      <c r="C1923" s="2">
        <f>RSI!I1923</f>
        <v>9.3250226179736444</v>
      </c>
      <c r="D1923" s="2">
        <f>MACD!E1923</f>
        <v>-8.9586791672502386E-4</v>
      </c>
      <c r="E1923" s="2">
        <f>MACD!F1923</f>
        <v>-1.0688259546624383E-3</v>
      </c>
      <c r="F1923" s="2">
        <f>'Moving Avg'!D1923</f>
        <v>47.205100000000002</v>
      </c>
      <c r="G1923" s="2">
        <f>'Moving Avg'!F1923</f>
        <v>47.205100000000009</v>
      </c>
      <c r="H1923" s="2">
        <f>'Moving Avg'!G1923</f>
        <v>47.209779999999974</v>
      </c>
      <c r="I1923" s="2">
        <f>'Moving Avg'!H1923</f>
        <v>46.905920999999914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</row>
    <row r="1924" spans="1:12" ht="13.5" x14ac:dyDescent="0.25">
      <c r="A1924" s="3">
        <f>RSI!A1924</f>
        <v>44811</v>
      </c>
      <c r="B1924" s="2">
        <f>RSI!B1924</f>
        <v>47.205100000000002</v>
      </c>
      <c r="C1924" s="2">
        <f>RSI!I1924</f>
        <v>9.3250226179736444</v>
      </c>
      <c r="D1924" s="2">
        <f>MACD!E1924</f>
        <v>-8.409566645752875E-4</v>
      </c>
      <c r="E1924" s="2">
        <f>MACD!F1924</f>
        <v>-1.0232520966450083E-3</v>
      </c>
      <c r="F1924" s="2">
        <f>'Moving Avg'!D1924</f>
        <v>47.205100000000002</v>
      </c>
      <c r="G1924" s="2">
        <f>'Moving Avg'!F1924</f>
        <v>47.205100000000009</v>
      </c>
      <c r="H1924" s="2">
        <f>'Moving Avg'!G1924</f>
        <v>47.209259999999979</v>
      </c>
      <c r="I1924" s="2">
        <f>'Moving Avg'!H1924</f>
        <v>46.910859999999921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</row>
    <row r="1925" spans="1:12" ht="13.5" x14ac:dyDescent="0.25">
      <c r="A1925" s="3">
        <f>RSI!A1925</f>
        <v>44812</v>
      </c>
      <c r="B1925" s="2">
        <f>RSI!B1925</f>
        <v>47.205100000000002</v>
      </c>
      <c r="C1925" s="2">
        <f>RSI!I1925</f>
        <v>9.3250226179736444</v>
      </c>
      <c r="D1925" s="2">
        <f>MACD!E1925</f>
        <v>-7.8835147653677495E-4</v>
      </c>
      <c r="E1925" s="2">
        <f>MACD!F1925</f>
        <v>-9.7627197262336164E-4</v>
      </c>
      <c r="F1925" s="2">
        <f>'Moving Avg'!D1925</f>
        <v>47.205100000000002</v>
      </c>
      <c r="G1925" s="2">
        <f>'Moving Avg'!F1925</f>
        <v>47.205100000000009</v>
      </c>
      <c r="H1925" s="2">
        <f>'Moving Avg'!G1925</f>
        <v>47.208739999999977</v>
      </c>
      <c r="I1925" s="2">
        <f>'Moving Avg'!H1925</f>
        <v>46.915798999999915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</row>
    <row r="1926" spans="1:12" ht="13.5" x14ac:dyDescent="0.25">
      <c r="A1926" s="3">
        <f>RSI!A1926</f>
        <v>44813</v>
      </c>
      <c r="B1926" s="2">
        <f>RSI!B1926</f>
        <v>47.205100000000002</v>
      </c>
      <c r="C1926" s="2">
        <f>RSI!I1926</f>
        <v>9.3250226179736444</v>
      </c>
      <c r="D1926" s="2">
        <f>MACD!E1926</f>
        <v>-7.3815252321196567E-4</v>
      </c>
      <c r="E1926" s="2">
        <f>MACD!F1926</f>
        <v>-9.2864808274108245E-4</v>
      </c>
      <c r="F1926" s="2">
        <f>'Moving Avg'!D1926</f>
        <v>47.205100000000002</v>
      </c>
      <c r="G1926" s="2">
        <f>'Moving Avg'!F1926</f>
        <v>47.205100000000009</v>
      </c>
      <c r="H1926" s="2">
        <f>'Moving Avg'!G1926</f>
        <v>47.208219999999976</v>
      </c>
      <c r="I1926" s="2">
        <f>'Moving Avg'!H1926</f>
        <v>46.920737999999922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</row>
    <row r="1927" spans="1:12" ht="13.5" x14ac:dyDescent="0.25">
      <c r="A1927" s="3">
        <f>RSI!A1927</f>
        <v>44816</v>
      </c>
      <c r="B1927" s="2">
        <f>RSI!B1927</f>
        <v>47.032200000000003</v>
      </c>
      <c r="C1927" s="2">
        <f>RSI!I1927</f>
        <v>6.1251778913160138E-2</v>
      </c>
      <c r="D1927" s="2">
        <f>MACD!E1927</f>
        <v>1.2116996543042546E-2</v>
      </c>
      <c r="E1927" s="2">
        <f>MACD!F1927</f>
        <v>1.6804808424156436E-3</v>
      </c>
      <c r="F1927" s="2">
        <f>'Moving Avg'!D1927</f>
        <v>47.170519999999996</v>
      </c>
      <c r="G1927" s="2">
        <f>'Moving Avg'!F1927</f>
        <v>47.196455000000007</v>
      </c>
      <c r="H1927" s="2">
        <f>'Moving Avg'!G1927</f>
        <v>47.204241999999979</v>
      </c>
      <c r="I1927" s="2">
        <f>'Moving Avg'!H1927</f>
        <v>46.924812499999923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47.032200000000003</v>
      </c>
      <c r="C1928" s="2">
        <f>RSI!I1928</f>
        <v>6.1251778913160138E-2</v>
      </c>
      <c r="D1928" s="2">
        <f>MACD!E1928</f>
        <v>2.4020979469106862E-2</v>
      </c>
      <c r="E1928" s="2">
        <f>MACD!F1928</f>
        <v>6.148580567753888E-3</v>
      </c>
      <c r="F1928" s="2">
        <f>'Moving Avg'!D1928</f>
        <v>47.135939999999991</v>
      </c>
      <c r="G1928" s="2">
        <f>'Moving Avg'!F1928</f>
        <v>47.187810000000006</v>
      </c>
      <c r="H1928" s="2">
        <f>'Moving Avg'!G1928</f>
        <v>47.200263999999976</v>
      </c>
      <c r="I1928" s="2">
        <f>'Moving Avg'!H1928</f>
        <v>46.928886999999925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47.032200000000003</v>
      </c>
      <c r="C1929" s="2">
        <f>RSI!I1929</f>
        <v>6.1251778913160138E-2</v>
      </c>
      <c r="D1929" s="2">
        <f>MACD!E1929</f>
        <v>3.504408883318888E-2</v>
      </c>
      <c r="E1929" s="2">
        <f>MACD!F1929</f>
        <v>1.1927682220840887E-2</v>
      </c>
      <c r="F1929" s="2">
        <f>'Moving Avg'!D1929</f>
        <v>47.10136</v>
      </c>
      <c r="G1929" s="2">
        <f>'Moving Avg'!F1929</f>
        <v>47.179165000000005</v>
      </c>
      <c r="H1929" s="2">
        <f>'Moving Avg'!G1929</f>
        <v>47.196285999999972</v>
      </c>
      <c r="I1929" s="2">
        <f>'Moving Avg'!H1929</f>
        <v>46.932961499999927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47.032200000000003</v>
      </c>
      <c r="C1930" s="2">
        <f>RSI!I1930</f>
        <v>6.1251778913160138E-2</v>
      </c>
      <c r="D1930" s="2">
        <f>MACD!E1930</f>
        <v>4.5251435613216984E-2</v>
      </c>
      <c r="E1930" s="2">
        <f>MACD!F1930</f>
        <v>1.8592432899316107E-2</v>
      </c>
      <c r="F1930" s="2">
        <f>'Moving Avg'!D1930</f>
        <v>47.066779999999994</v>
      </c>
      <c r="G1930" s="2">
        <f>'Moving Avg'!F1930</f>
        <v>47.170520000000003</v>
      </c>
      <c r="H1930" s="2">
        <f>'Moving Avg'!G1930</f>
        <v>47.192307999999976</v>
      </c>
      <c r="I1930" s="2">
        <f>'Moving Avg'!H1930</f>
        <v>46.937035999999935</v>
      </c>
      <c r="J1930" s="6" t="str">
        <f>OBV!F1930</f>
        <v>BEARISH</v>
      </c>
      <c r="K1930" s="6" t="str">
        <f>OBV!G1930</f>
        <v>NEUTRAL</v>
      </c>
      <c r="L1930" s="6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47.032200000000003</v>
      </c>
      <c r="C1931" s="2">
        <f>RSI!I1931</f>
        <v>6.1251778913160138E-2</v>
      </c>
      <c r="D1931" s="2">
        <f>MACD!E1931</f>
        <v>5.4703329123341859E-2</v>
      </c>
      <c r="E1931" s="2">
        <f>MACD!F1931</f>
        <v>2.5814612144121257E-2</v>
      </c>
      <c r="F1931" s="2">
        <f>'Moving Avg'!D1931</f>
        <v>47.032200000000003</v>
      </c>
      <c r="G1931" s="2">
        <f>'Moving Avg'!F1931</f>
        <v>47.161875000000002</v>
      </c>
      <c r="H1931" s="2">
        <f>'Moving Avg'!G1931</f>
        <v>47.188329999999979</v>
      </c>
      <c r="I1931" s="2">
        <f>'Moving Avg'!H1931</f>
        <v>46.94111049999993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47.032200000000003</v>
      </c>
      <c r="C1932" s="2">
        <f>RSI!I1932</f>
        <v>6.1251778913160138E-2</v>
      </c>
      <c r="D1932" s="2">
        <f>MACD!E1932</f>
        <v>6.3455629404799652E-2</v>
      </c>
      <c r="E1932" s="2">
        <f>MACD!F1932</f>
        <v>3.3342815596256938E-2</v>
      </c>
      <c r="F1932" s="2">
        <f>'Moving Avg'!D1932</f>
        <v>47.032200000000003</v>
      </c>
      <c r="G1932" s="2">
        <f>'Moving Avg'!F1932</f>
        <v>47.153230000000001</v>
      </c>
      <c r="H1932" s="2">
        <f>'Moving Avg'!G1932</f>
        <v>47.184351999999969</v>
      </c>
      <c r="I1932" s="2">
        <f>'Moving Avg'!H1932</f>
        <v>46.945184999999938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44824</v>
      </c>
      <c r="B1933" s="2">
        <f>RSI!B1933</f>
        <v>46.686399999999999</v>
      </c>
      <c r="C1933" s="2">
        <f>RSI!I1933</f>
        <v>1.4941687082625776E-2</v>
      </c>
      <c r="D1933" s="2">
        <f>MACD!E1933</f>
        <v>9.7174888834381079E-2</v>
      </c>
      <c r="E1933" s="2">
        <f>MACD!F1933</f>
        <v>4.610923024388177E-2</v>
      </c>
      <c r="F1933" s="2">
        <f>'Moving Avg'!D1933</f>
        <v>46.963039999999999</v>
      </c>
      <c r="G1933" s="2">
        <f>'Moving Avg'!F1933</f>
        <v>47.127295000000004</v>
      </c>
      <c r="H1933" s="2">
        <f>'Moving Avg'!G1933</f>
        <v>47.17397799999997</v>
      </c>
      <c r="I1933" s="2">
        <f>'Moving Avg'!H1933</f>
        <v>46.947530499999949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46.686399999999999</v>
      </c>
      <c r="C1934" s="2">
        <f>RSI!I1934</f>
        <v>1.4941687082625776E-2</v>
      </c>
      <c r="D1934" s="2">
        <f>MACD!E1934</f>
        <v>0.12839681700474159</v>
      </c>
      <c r="E1934" s="2">
        <f>MACD!F1934</f>
        <v>6.256674759605374E-2</v>
      </c>
      <c r="F1934" s="2">
        <f>'Moving Avg'!D1934</f>
        <v>46.893880000000003</v>
      </c>
      <c r="G1934" s="2">
        <f>'Moving Avg'!F1934</f>
        <v>47.101360000000007</v>
      </c>
      <c r="H1934" s="2">
        <f>'Moving Avg'!G1934</f>
        <v>47.163603999999978</v>
      </c>
      <c r="I1934" s="2">
        <f>'Moving Avg'!H1934</f>
        <v>46.949875999999961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</row>
    <row r="1935" spans="1:12" ht="13.5" x14ac:dyDescent="0.25">
      <c r="A1935" s="3">
        <f>RSI!A1935</f>
        <v>44826</v>
      </c>
      <c r="B1935" s="2">
        <f>RSI!B1935</f>
        <v>46.686399999999999</v>
      </c>
      <c r="C1935" s="2">
        <f>RSI!I1935</f>
        <v>1.4941687082625776E-2</v>
      </c>
      <c r="D1935" s="2">
        <f>MACD!E1935</f>
        <v>0.15730634116094677</v>
      </c>
      <c r="E1935" s="2">
        <f>MACD!F1935</f>
        <v>8.1514666309032355E-2</v>
      </c>
      <c r="F1935" s="2">
        <f>'Moving Avg'!D1935</f>
        <v>46.824719999999999</v>
      </c>
      <c r="G1935" s="2">
        <f>'Moving Avg'!F1935</f>
        <v>47.07542500000001</v>
      </c>
      <c r="H1935" s="2">
        <f>'Moving Avg'!G1935</f>
        <v>47.153229999999979</v>
      </c>
      <c r="I1935" s="2">
        <f>'Moving Avg'!H1935</f>
        <v>46.952221499999958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</row>
    <row r="1936" spans="1:12" ht="13.5" x14ac:dyDescent="0.25">
      <c r="A1936" s="3">
        <f>RSI!A1936</f>
        <v>44827</v>
      </c>
      <c r="B1936" s="2">
        <f>RSI!B1936</f>
        <v>46.686399999999999</v>
      </c>
      <c r="C1936" s="2">
        <f>RSI!I1936</f>
        <v>1.4941687082625776E-2</v>
      </c>
      <c r="D1936" s="2">
        <f>MACD!E1936</f>
        <v>0.18407469950373212</v>
      </c>
      <c r="E1936" s="2">
        <f>MACD!F1936</f>
        <v>0.10202667294797231</v>
      </c>
      <c r="F1936" s="2">
        <f>'Moving Avg'!D1936</f>
        <v>46.755559999999996</v>
      </c>
      <c r="G1936" s="2">
        <f>'Moving Avg'!F1936</f>
        <v>47.049490000000013</v>
      </c>
      <c r="H1936" s="2">
        <f>'Moving Avg'!G1936</f>
        <v>47.142855999999981</v>
      </c>
      <c r="I1936" s="2">
        <f>'Moving Avg'!H1936</f>
        <v>46.954566999999969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</row>
    <row r="1937" spans="1:12" ht="13.5" x14ac:dyDescent="0.25">
      <c r="A1937" s="3">
        <f>RSI!A1937</f>
        <v>44830</v>
      </c>
      <c r="B1937" s="2">
        <f>RSI!B1937</f>
        <v>46.686399999999999</v>
      </c>
      <c r="C1937" s="2">
        <f>RSI!I1937</f>
        <v>1.4941687082625776E-2</v>
      </c>
      <c r="D1937" s="2">
        <f>MACD!E1937</f>
        <v>0.18226045376655264</v>
      </c>
      <c r="E1937" s="2">
        <f>MACD!F1937</f>
        <v>0.11807342911168839</v>
      </c>
      <c r="F1937" s="2">
        <f>'Moving Avg'!D1937</f>
        <v>46.686399999999999</v>
      </c>
      <c r="G1937" s="2">
        <f>'Moving Avg'!F1937</f>
        <v>47.023555000000016</v>
      </c>
      <c r="H1937" s="2">
        <f>'Moving Avg'!G1937</f>
        <v>47.132481999999982</v>
      </c>
      <c r="I1937" s="2">
        <f>'Moving Avg'!H1937</f>
        <v>46.95691249999998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46.686399999999999</v>
      </c>
      <c r="C1938" s="2">
        <f>RSI!I1938</f>
        <v>1.4941687082625776E-2</v>
      </c>
      <c r="D1938" s="2">
        <f>MACD!E1938</f>
        <v>0.18270273469877196</v>
      </c>
      <c r="E1938" s="2">
        <f>MACD!F1938</f>
        <v>0.13099929022910511</v>
      </c>
      <c r="F1938" s="2">
        <f>'Moving Avg'!D1938</f>
        <v>46.686399999999999</v>
      </c>
      <c r="G1938" s="2">
        <f>'Moving Avg'!F1938</f>
        <v>46.997620000000019</v>
      </c>
      <c r="H1938" s="2">
        <f>'Moving Avg'!G1938</f>
        <v>47.12210799999999</v>
      </c>
      <c r="I1938" s="2">
        <f>'Moving Avg'!H1938</f>
        <v>46.959257999999984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</row>
    <row r="1939" spans="1:12" ht="13.5" x14ac:dyDescent="0.25">
      <c r="A1939" s="3">
        <f>RSI!A1939</f>
        <v>44832</v>
      </c>
      <c r="B1939" s="2">
        <f>RSI!B1939</f>
        <v>46.686399999999999</v>
      </c>
      <c r="C1939" s="2">
        <f>RSI!I1939</f>
        <v>1.4941687082625776E-2</v>
      </c>
      <c r="D1939" s="2">
        <f>MACD!E1939</f>
        <v>0.18490790939269175</v>
      </c>
      <c r="E1939" s="2">
        <f>MACD!F1939</f>
        <v>0.14178101406182245</v>
      </c>
      <c r="F1939" s="2">
        <f>'Moving Avg'!D1939</f>
        <v>46.686399999999999</v>
      </c>
      <c r="G1939" s="2">
        <f>'Moving Avg'!F1939</f>
        <v>46.971685000000022</v>
      </c>
      <c r="H1939" s="2">
        <f>'Moving Avg'!G1939</f>
        <v>47.111733999999984</v>
      </c>
      <c r="I1939" s="2">
        <f>'Moving Avg'!H1939</f>
        <v>46.961603499999995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</row>
    <row r="1940" spans="1:12" ht="13.5" x14ac:dyDescent="0.25">
      <c r="A1940" s="3">
        <f>RSI!A1940</f>
        <v>44833</v>
      </c>
      <c r="B1940" s="2">
        <f>RSI!B1940</f>
        <v>46.686399999999999</v>
      </c>
      <c r="C1940" s="2">
        <f>RSI!I1940</f>
        <v>1.4941687082625776E-2</v>
      </c>
      <c r="D1940" s="2">
        <f>MACD!E1940</f>
        <v>0.18846913846180513</v>
      </c>
      <c r="E1940" s="2">
        <f>MACD!F1940</f>
        <v>0.15111863894181898</v>
      </c>
      <c r="F1940" s="2">
        <f>'Moving Avg'!D1940</f>
        <v>46.686399999999999</v>
      </c>
      <c r="G1940" s="2">
        <f>'Moving Avg'!F1940</f>
        <v>46.945750000000018</v>
      </c>
      <c r="H1940" s="2">
        <f>'Moving Avg'!G1940</f>
        <v>47.101359999999993</v>
      </c>
      <c r="I1940" s="2">
        <f>'Moving Avg'!H1940</f>
        <v>46.963949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</row>
    <row r="1941" spans="1:12" ht="13.5" x14ac:dyDescent="0.25">
      <c r="A1941" s="3">
        <f>RSI!A1941</f>
        <v>44834</v>
      </c>
      <c r="B1941" s="2">
        <f>RSI!B1941</f>
        <v>46.686399999999999</v>
      </c>
      <c r="C1941" s="2">
        <f>RSI!I1941</f>
        <v>1.4941687082625776E-2</v>
      </c>
      <c r="D1941" s="2">
        <f>MACD!E1941</f>
        <v>0.19305221948789608</v>
      </c>
      <c r="E1941" s="2">
        <f>MACD!F1941</f>
        <v>0.15950535505103441</v>
      </c>
      <c r="F1941" s="2">
        <f>'Moving Avg'!D1941</f>
        <v>46.686399999999999</v>
      </c>
      <c r="G1941" s="2">
        <f>'Moving Avg'!F1941</f>
        <v>46.919815000000021</v>
      </c>
      <c r="H1941" s="2">
        <f>'Moving Avg'!G1941</f>
        <v>47.090985999999994</v>
      </c>
      <c r="I1941" s="2">
        <f>'Moving Avg'!H1941</f>
        <v>46.966294500000004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</row>
    <row r="1942" spans="1:12" ht="13.5" x14ac:dyDescent="0.25">
      <c r="A1942" s="3">
        <f>RSI!A1942</f>
        <v>44837</v>
      </c>
      <c r="B1942" s="2">
        <f>RSI!B1942</f>
        <v>46.686399999999999</v>
      </c>
      <c r="C1942" s="2">
        <f>RSI!I1942</f>
        <v>1.4941687082625776E-2</v>
      </c>
      <c r="D1942" s="2">
        <f>MACD!E1942</f>
        <v>0.19838366793297268</v>
      </c>
      <c r="E1942" s="2">
        <f>MACD!F1942</f>
        <v>0.16728101762742209</v>
      </c>
      <c r="F1942" s="2">
        <f>'Moving Avg'!D1942</f>
        <v>46.686399999999999</v>
      </c>
      <c r="G1942" s="2">
        <f>'Moving Avg'!F1942</f>
        <v>46.893880000000017</v>
      </c>
      <c r="H1942" s="2">
        <f>'Moving Avg'!G1942</f>
        <v>47.080612000000002</v>
      </c>
      <c r="I1942" s="2">
        <f>'Moving Avg'!H1942</f>
        <v>46.968640000000015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</row>
    <row r="1943" spans="1:12" ht="13.5" x14ac:dyDescent="0.25">
      <c r="A1943" s="3">
        <f>RSI!A1943</f>
        <v>44838</v>
      </c>
      <c r="B1943" s="2">
        <f>RSI!B1943</f>
        <v>46.686399999999999</v>
      </c>
      <c r="C1943" s="2">
        <f>RSI!I1943</f>
        <v>1.4941687082625776E-2</v>
      </c>
      <c r="D1943" s="2">
        <f>MACD!E1943</f>
        <v>0.15104068688073369</v>
      </c>
      <c r="E1943" s="2">
        <f>MACD!F1943</f>
        <v>0.16403295147808442</v>
      </c>
      <c r="F1943" s="2">
        <f>'Moving Avg'!D1943</f>
        <v>46.686399999999999</v>
      </c>
      <c r="G1943" s="2">
        <f>'Moving Avg'!F1943</f>
        <v>46.86794500000002</v>
      </c>
      <c r="H1943" s="2">
        <f>'Moving Avg'!G1943</f>
        <v>47.070237999999996</v>
      </c>
      <c r="I1943" s="2">
        <f>'Moving Avg'!H1943</f>
        <v>46.970985500000026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</row>
    <row r="1944" spans="1:12" ht="13.5" x14ac:dyDescent="0.25">
      <c r="A1944" s="3">
        <f>RSI!A1944</f>
        <v>44839</v>
      </c>
      <c r="B1944" s="2">
        <f>RSI!B1944</f>
        <v>46.686399999999999</v>
      </c>
      <c r="C1944" s="2">
        <f>RSI!I1944</f>
        <v>1.4941687082625776E-2</v>
      </c>
      <c r="D1944" s="2">
        <f>MACD!E1944</f>
        <v>0.11222734631979847</v>
      </c>
      <c r="E1944" s="2">
        <f>MACD!F1944</f>
        <v>0.15367183044642724</v>
      </c>
      <c r="F1944" s="2">
        <f>'Moving Avg'!D1944</f>
        <v>46.686399999999999</v>
      </c>
      <c r="G1944" s="2">
        <f>'Moving Avg'!F1944</f>
        <v>46.842010000000023</v>
      </c>
      <c r="H1944" s="2">
        <f>'Moving Avg'!G1944</f>
        <v>47.059864000000005</v>
      </c>
      <c r="I1944" s="2">
        <f>'Moving Avg'!H1944</f>
        <v>46.973331000000023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</row>
    <row r="1945" spans="1:12" ht="13.5" x14ac:dyDescent="0.25">
      <c r="A1945" s="3">
        <f>RSI!A1945</f>
        <v>44840</v>
      </c>
      <c r="B1945" s="2">
        <f>RSI!B1945</f>
        <v>46.686399999999999</v>
      </c>
      <c r="C1945" s="2">
        <f>RSI!I1945</f>
        <v>1.4941687082625776E-2</v>
      </c>
      <c r="D1945" s="2">
        <f>MACD!E1945</f>
        <v>8.0539089796900498E-2</v>
      </c>
      <c r="E1945" s="2">
        <f>MACD!F1945</f>
        <v>0.13904528231652191</v>
      </c>
      <c r="F1945" s="2">
        <f>'Moving Avg'!D1945</f>
        <v>46.686399999999999</v>
      </c>
      <c r="G1945" s="2">
        <f>'Moving Avg'!F1945</f>
        <v>46.816075000000019</v>
      </c>
      <c r="H1945" s="2">
        <f>'Moving Avg'!G1945</f>
        <v>47.049490000000006</v>
      </c>
      <c r="I1945" s="2">
        <f>'Moving Avg'!H1945</f>
        <v>46.975676500000034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</row>
    <row r="1946" spans="1:12" ht="13.5" x14ac:dyDescent="0.25">
      <c r="A1946" s="3">
        <f>RSI!A1946</f>
        <v>44841</v>
      </c>
      <c r="B1946" s="2">
        <f>RSI!B1946</f>
        <v>46.686399999999999</v>
      </c>
      <c r="C1946" s="2">
        <f>RSI!I1946</f>
        <v>1.4941687082625776E-2</v>
      </c>
      <c r="D1946" s="2">
        <f>MACD!E1946</f>
        <v>5.4794283805492228E-2</v>
      </c>
      <c r="E1946" s="2">
        <f>MACD!F1946</f>
        <v>0.12219508261431598</v>
      </c>
      <c r="F1946" s="2">
        <f>'Moving Avg'!D1946</f>
        <v>46.686399999999999</v>
      </c>
      <c r="G1946" s="2">
        <f>'Moving Avg'!F1946</f>
        <v>46.790140000000022</v>
      </c>
      <c r="H1946" s="2">
        <f>'Moving Avg'!G1946</f>
        <v>47.039116000000014</v>
      </c>
      <c r="I1946" s="2">
        <f>'Moving Avg'!H1946</f>
        <v>46.978022000000045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</row>
    <row r="1947" spans="1:12" ht="13.5" x14ac:dyDescent="0.25">
      <c r="A1947" s="3">
        <f>RSI!A1947</f>
        <v>44844</v>
      </c>
      <c r="B1947" s="2">
        <f>RSI!B1947</f>
        <v>46.686399999999999</v>
      </c>
      <c r="C1947" s="2">
        <f>RSI!I1947</f>
        <v>1.4941687082625776E-2</v>
      </c>
      <c r="D1947" s="2">
        <f>MACD!E1947</f>
        <v>3.3999415478263018E-2</v>
      </c>
      <c r="E1947" s="2">
        <f>MACD!F1947</f>
        <v>0.1045559491871054</v>
      </c>
      <c r="F1947" s="2">
        <f>'Moving Avg'!D1947</f>
        <v>46.686399999999999</v>
      </c>
      <c r="G1947" s="2">
        <f>'Moving Avg'!F1947</f>
        <v>46.77285000000002</v>
      </c>
      <c r="H1947" s="2">
        <f>'Moving Avg'!G1947</f>
        <v>47.028742000000008</v>
      </c>
      <c r="I1947" s="2">
        <f>'Moving Avg'!H1947</f>
        <v>46.98036750000005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</row>
    <row r="1948" spans="1:12" ht="13.5" x14ac:dyDescent="0.25">
      <c r="A1948" s="3">
        <f>RSI!A1948</f>
        <v>44845</v>
      </c>
      <c r="B1948" s="2">
        <f>RSI!B1948</f>
        <v>46.686399999999999</v>
      </c>
      <c r="C1948" s="2">
        <f>RSI!I1948</f>
        <v>1.4941687082625776E-2</v>
      </c>
      <c r="D1948" s="2">
        <f>MACD!E1948</f>
        <v>1.7319681997058467E-2</v>
      </c>
      <c r="E1948" s="2">
        <f>MACD!F1948</f>
        <v>8.7108695749096021E-2</v>
      </c>
      <c r="F1948" s="2">
        <f>'Moving Avg'!D1948</f>
        <v>46.686399999999999</v>
      </c>
      <c r="G1948" s="2">
        <f>'Moving Avg'!F1948</f>
        <v>46.755560000000017</v>
      </c>
      <c r="H1948" s="2">
        <f>'Moving Avg'!G1948</f>
        <v>47.018368000000017</v>
      </c>
      <c r="I1948" s="2">
        <f>'Moving Avg'!H1948</f>
        <v>46.982713000000061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44846</v>
      </c>
      <c r="B1949" s="2">
        <f>RSI!B1949</f>
        <v>46.686399999999999</v>
      </c>
      <c r="C1949" s="2">
        <f>RSI!I1949</f>
        <v>1.4941687082625776E-2</v>
      </c>
      <c r="D1949" s="2">
        <f>MACD!E1949</f>
        <v>4.0541394462891844E-3</v>
      </c>
      <c r="E1949" s="2">
        <f>MACD!F1949</f>
        <v>7.0497784488534651E-2</v>
      </c>
      <c r="F1949" s="2">
        <f>'Moving Avg'!D1949</f>
        <v>46.686399999999999</v>
      </c>
      <c r="G1949" s="2">
        <f>'Moving Avg'!F1949</f>
        <v>46.738270000000021</v>
      </c>
      <c r="H1949" s="2">
        <f>'Moving Avg'!G1949</f>
        <v>47.007994000000018</v>
      </c>
      <c r="I1949" s="2">
        <f>'Moving Avg'!H1949</f>
        <v>46.985058500000065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</row>
    <row r="1950" spans="1:12" ht="13.5" x14ac:dyDescent="0.25">
      <c r="A1950" s="3">
        <f>RSI!A1950</f>
        <v>44847</v>
      </c>
      <c r="B1950" s="2">
        <f>RSI!B1950</f>
        <v>46.686399999999999</v>
      </c>
      <c r="C1950" s="2">
        <f>RSI!I1950</f>
        <v>1.4941687082625776E-2</v>
      </c>
      <c r="D1950" s="2">
        <f>MACD!E1950</f>
        <v>-6.3852929162351302E-3</v>
      </c>
      <c r="E1950" s="2">
        <f>MACD!F1950</f>
        <v>5.5121169007580698E-2</v>
      </c>
      <c r="F1950" s="2">
        <f>'Moving Avg'!D1950</f>
        <v>46.686399999999999</v>
      </c>
      <c r="G1950" s="2">
        <f>'Moving Avg'!F1950</f>
        <v>46.720980000000019</v>
      </c>
      <c r="H1950" s="2">
        <f>'Moving Avg'!G1950</f>
        <v>46.997620000000026</v>
      </c>
      <c r="I1950" s="2">
        <f>'Moving Avg'!H1950</f>
        <v>46.987404000000076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</row>
    <row r="1951" spans="1:12" ht="13.5" x14ac:dyDescent="0.25">
      <c r="A1951" s="3">
        <f>RSI!A1951</f>
        <v>44848</v>
      </c>
      <c r="B1951" s="2">
        <f>RSI!B1951</f>
        <v>44.965899999999998</v>
      </c>
      <c r="C1951" s="2">
        <f>RSI!I1951</f>
        <v>9.7789547025683987E-4</v>
      </c>
      <c r="D1951" s="2">
        <f>MACD!E1951</f>
        <v>0.11295287594978021</v>
      </c>
      <c r="E1951" s="2">
        <f>MACD!F1951</f>
        <v>6.6687510396020597E-2</v>
      </c>
      <c r="F1951" s="2">
        <f>'Moving Avg'!D1951</f>
        <v>46.342300000000002</v>
      </c>
      <c r="G1951" s="2">
        <f>'Moving Avg'!F1951</f>
        <v>46.617665000000024</v>
      </c>
      <c r="H1951" s="2">
        <f>'Moving Avg'!G1951</f>
        <v>46.952836000000026</v>
      </c>
      <c r="I1951" s="2">
        <f>'Moving Avg'!H1951</f>
        <v>46.986081000000077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44.957299999999996</v>
      </c>
      <c r="C1952" s="2">
        <f>RSI!I1952</f>
        <v>9.7300055398363838E-4</v>
      </c>
      <c r="D1952" s="2">
        <f>MACD!E1952</f>
        <v>0.22540810368298736</v>
      </c>
      <c r="E1952" s="2">
        <f>MACD!F1952</f>
        <v>9.843162905341396E-2</v>
      </c>
      <c r="F1952" s="2">
        <f>'Moving Avg'!D1952</f>
        <v>45.996480000000005</v>
      </c>
      <c r="G1952" s="2">
        <f>'Moving Avg'!F1952</f>
        <v>46.51392000000002</v>
      </c>
      <c r="H1952" s="2">
        <f>'Moving Avg'!G1952</f>
        <v>46.907880000000034</v>
      </c>
      <c r="I1952" s="2">
        <f>'Moving Avg'!H1952</f>
        <v>46.984715000000079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44.957299999999996</v>
      </c>
      <c r="C1953" s="2">
        <f>RSI!I1953</f>
        <v>9.7300055398363838E-4</v>
      </c>
      <c r="D1953" s="2">
        <f>MACD!E1953</f>
        <v>0.33065014132372283</v>
      </c>
      <c r="E1953" s="2">
        <f>MACD!F1953</f>
        <v>0.14487533150747572</v>
      </c>
      <c r="F1953" s="2">
        <f>'Moving Avg'!D1953</f>
        <v>45.650660000000002</v>
      </c>
      <c r="G1953" s="2">
        <f>'Moving Avg'!F1953</f>
        <v>46.427465000000019</v>
      </c>
      <c r="H1953" s="2">
        <f>'Moving Avg'!G1953</f>
        <v>46.862924000000028</v>
      </c>
      <c r="I1953" s="2">
        <f>'Moving Avg'!H1953</f>
        <v>46.983349000000082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44.957299999999996</v>
      </c>
      <c r="C1954" s="2">
        <f>RSI!I1954</f>
        <v>9.7300055398363838E-4</v>
      </c>
      <c r="D1954" s="2">
        <f>MACD!E1954</f>
        <v>0.42904147974511631</v>
      </c>
      <c r="E1954" s="2">
        <f>MACD!F1954</f>
        <v>0.20170856115500385</v>
      </c>
      <c r="F1954" s="2">
        <f>'Moving Avg'!D1954</f>
        <v>45.304839999999999</v>
      </c>
      <c r="G1954" s="2">
        <f>'Moving Avg'!F1954</f>
        <v>46.341010000000018</v>
      </c>
      <c r="H1954" s="2">
        <f>'Moving Avg'!G1954</f>
        <v>46.817968000000036</v>
      </c>
      <c r="I1954" s="2">
        <f>'Moving Avg'!H1954</f>
        <v>46.981983000000085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</row>
    <row r="1955" spans="1:12" ht="13.5" x14ac:dyDescent="0.25">
      <c r="A1955" s="3">
        <f>RSI!A1955</f>
        <v>44854</v>
      </c>
      <c r="B1955" s="2">
        <f>RSI!B1955</f>
        <v>44.957299999999996</v>
      </c>
      <c r="C1955" s="2">
        <f>RSI!I1955</f>
        <v>9.7300055398363838E-4</v>
      </c>
      <c r="D1955" s="2">
        <f>MACD!E1955</f>
        <v>0.52094419241435475</v>
      </c>
      <c r="E1955" s="2">
        <f>MACD!F1955</f>
        <v>0.26555568740687407</v>
      </c>
      <c r="F1955" s="2">
        <f>'Moving Avg'!D1955</f>
        <v>44.959019999999995</v>
      </c>
      <c r="G1955" s="2">
        <f>'Moving Avg'!F1955</f>
        <v>46.254555000000018</v>
      </c>
      <c r="H1955" s="2">
        <f>'Moving Avg'!G1955</f>
        <v>46.773012000000037</v>
      </c>
      <c r="I1955" s="2">
        <f>'Moving Avg'!H1955</f>
        <v>46.98061700000008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44.957299999999996</v>
      </c>
      <c r="C1956" s="2">
        <f>RSI!I1956</f>
        <v>9.7300055398363838E-4</v>
      </c>
      <c r="D1956" s="2">
        <f>MACD!E1956</f>
        <v>0.60671589957783567</v>
      </c>
      <c r="E1956" s="2">
        <f>MACD!F1956</f>
        <v>0.33378772984106642</v>
      </c>
      <c r="F1956" s="2">
        <f>'Moving Avg'!D1956</f>
        <v>44.957299999999996</v>
      </c>
      <c r="G1956" s="2">
        <f>'Moving Avg'!F1956</f>
        <v>46.168100000000017</v>
      </c>
      <c r="H1956" s="2">
        <f>'Moving Avg'!G1956</f>
        <v>46.728056000000031</v>
      </c>
      <c r="I1956" s="2">
        <f>'Moving Avg'!H1956</f>
        <v>46.979251000000083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44.957299999999996</v>
      </c>
      <c r="C1957" s="2">
        <f>RSI!I1957</f>
        <v>9.7300055398363838E-4</v>
      </c>
      <c r="D1957" s="2">
        <f>MACD!E1957</f>
        <v>0.68670665704691913</v>
      </c>
      <c r="E1957" s="2">
        <f>MACD!F1957</f>
        <v>0.40437151528223703</v>
      </c>
      <c r="F1957" s="2">
        <f>'Moving Avg'!D1957</f>
        <v>44.957299999999996</v>
      </c>
      <c r="G1957" s="2">
        <f>'Moving Avg'!F1957</f>
        <v>46.081645000000016</v>
      </c>
      <c r="H1957" s="2">
        <f>'Moving Avg'!G1957</f>
        <v>46.683100000000032</v>
      </c>
      <c r="I1957" s="2">
        <f>'Moving Avg'!H1957</f>
        <v>46.977885000000086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</row>
    <row r="1958" spans="1:12" ht="13.5" x14ac:dyDescent="0.25">
      <c r="A1958" s="3">
        <f>RSI!A1958</f>
        <v>44859</v>
      </c>
      <c r="B1958" s="2">
        <f>RSI!B1958</f>
        <v>44.957299999999996</v>
      </c>
      <c r="C1958" s="2">
        <f>RSI!I1958</f>
        <v>9.7300055398363838E-4</v>
      </c>
      <c r="D1958" s="2">
        <f>MACD!E1958</f>
        <v>0.76125660484125035</v>
      </c>
      <c r="E1958" s="2">
        <f>MACD!F1958</f>
        <v>0.47574853319403976</v>
      </c>
      <c r="F1958" s="2">
        <f>'Moving Avg'!D1958</f>
        <v>44.957299999999996</v>
      </c>
      <c r="G1958" s="2">
        <f>'Moving Avg'!F1958</f>
        <v>45.995190000000015</v>
      </c>
      <c r="H1958" s="2">
        <f>'Moving Avg'!G1958</f>
        <v>46.638144000000032</v>
      </c>
      <c r="I1958" s="2">
        <f>'Moving Avg'!H1958</f>
        <v>46.976519000000089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</row>
    <row r="1959" spans="1:12" ht="13.5" x14ac:dyDescent="0.25">
      <c r="A1959" s="3">
        <f>RSI!A1959</f>
        <v>44860</v>
      </c>
      <c r="B1959" s="2">
        <f>RSI!B1959</f>
        <v>44.957299999999996</v>
      </c>
      <c r="C1959" s="2">
        <f>RSI!I1959</f>
        <v>9.7300055398363838E-4</v>
      </c>
      <c r="D1959" s="2">
        <f>MACD!E1959</f>
        <v>0.83069423795826935</v>
      </c>
      <c r="E1959" s="2">
        <f>MACD!F1959</f>
        <v>0.54673767414688568</v>
      </c>
      <c r="F1959" s="2">
        <f>'Moving Avg'!D1959</f>
        <v>44.957299999999996</v>
      </c>
      <c r="G1959" s="2">
        <f>'Moving Avg'!F1959</f>
        <v>45.908735000000014</v>
      </c>
      <c r="H1959" s="2">
        <f>'Moving Avg'!G1959</f>
        <v>46.593188000000026</v>
      </c>
      <c r="I1959" s="2">
        <f>'Moving Avg'!H1959</f>
        <v>46.975153000000084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</row>
    <row r="1960" spans="1:12" ht="13.5" x14ac:dyDescent="0.25">
      <c r="A1960" s="3">
        <f>RSI!A1960</f>
        <v>44861</v>
      </c>
      <c r="B1960" s="2">
        <f>RSI!B1960</f>
        <v>44.957299999999996</v>
      </c>
      <c r="C1960" s="2">
        <f>RSI!I1960</f>
        <v>9.7300055398363838E-4</v>
      </c>
      <c r="D1960" s="2">
        <f>MACD!E1960</f>
        <v>0.89533518426980407</v>
      </c>
      <c r="E1960" s="2">
        <f>MACD!F1960</f>
        <v>0.61645717617146945</v>
      </c>
      <c r="F1960" s="2">
        <f>'Moving Avg'!D1960</f>
        <v>44.957299999999996</v>
      </c>
      <c r="G1960" s="2">
        <f>'Moving Avg'!F1960</f>
        <v>45.822280000000013</v>
      </c>
      <c r="H1960" s="2">
        <f>'Moving Avg'!G1960</f>
        <v>46.548232000000027</v>
      </c>
      <c r="I1960" s="2">
        <f>'Moving Avg'!H1960</f>
        <v>46.973787000000073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</row>
    <row r="1961" spans="1:12" ht="13.5" x14ac:dyDescent="0.25">
      <c r="A1961" s="3">
        <f>RSI!A1961</f>
        <v>44862</v>
      </c>
      <c r="B1961" s="2">
        <f>RSI!B1961</f>
        <v>44.957299999999996</v>
      </c>
      <c r="C1961" s="2">
        <f>RSI!I1961</f>
        <v>9.7300055398363838E-4</v>
      </c>
      <c r="D1961" s="2">
        <f>MACD!E1961</f>
        <v>0.69078908597519728</v>
      </c>
      <c r="E1961" s="2">
        <f>MACD!F1961</f>
        <v>0.63132355813221508</v>
      </c>
      <c r="F1961" s="2">
        <f>'Moving Avg'!D1961</f>
        <v>44.957299999999996</v>
      </c>
      <c r="G1961" s="2">
        <f>'Moving Avg'!F1961</f>
        <v>45.735825000000013</v>
      </c>
      <c r="H1961" s="2">
        <f>'Moving Avg'!G1961</f>
        <v>46.503276000000021</v>
      </c>
      <c r="I1961" s="2">
        <f>'Moving Avg'!H1961</f>
        <v>46.972421000000075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</row>
    <row r="1962" spans="1:12" ht="13.5" x14ac:dyDescent="0.25">
      <c r="A1962" s="3">
        <f>RSI!A1962</f>
        <v>44865</v>
      </c>
      <c r="B1962" s="2">
        <f>RSI!B1962</f>
        <v>44.957299999999996</v>
      </c>
      <c r="C1962" s="2">
        <f>RSI!I1962</f>
        <v>9.7300055398363838E-4</v>
      </c>
      <c r="D1962" s="2">
        <f>MACD!E1962</f>
        <v>0.52143485983582849</v>
      </c>
      <c r="E1962" s="2">
        <f>MACD!F1962</f>
        <v>0.60934581847293778</v>
      </c>
      <c r="F1962" s="2">
        <f>'Moving Avg'!D1962</f>
        <v>44.957299999999996</v>
      </c>
      <c r="G1962" s="2">
        <f>'Moving Avg'!F1962</f>
        <v>45.649370000000012</v>
      </c>
      <c r="H1962" s="2">
        <f>'Moving Avg'!G1962</f>
        <v>46.458320000000022</v>
      </c>
      <c r="I1962" s="2">
        <f>'Moving Avg'!H1962</f>
        <v>46.971055000000071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</row>
    <row r="1963" spans="1:12" ht="13.5" x14ac:dyDescent="0.25">
      <c r="A1963" s="3">
        <f>RSI!A1963</f>
        <v>44866</v>
      </c>
      <c r="B1963" s="2">
        <f>RSI!B1963</f>
        <v>44.957299999999996</v>
      </c>
      <c r="C1963" s="2">
        <f>RSI!I1963</f>
        <v>9.7300055398363838E-4</v>
      </c>
      <c r="D1963" s="2">
        <f>MACD!E1963</f>
        <v>0.38280764722138372</v>
      </c>
      <c r="E1963" s="2">
        <f>MACD!F1963</f>
        <v>0.56403818422262697</v>
      </c>
      <c r="F1963" s="2">
        <f>'Moving Avg'!D1963</f>
        <v>44.957299999999996</v>
      </c>
      <c r="G1963" s="2">
        <f>'Moving Avg'!F1963</f>
        <v>45.562915000000011</v>
      </c>
      <c r="H1963" s="2">
        <f>'Moving Avg'!G1963</f>
        <v>46.413364000000023</v>
      </c>
      <c r="I1963" s="2">
        <f>'Moving Avg'!H1963</f>
        <v>46.969689000000059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</row>
    <row r="1964" spans="1:12" ht="13.5" x14ac:dyDescent="0.25">
      <c r="A1964" s="3">
        <f>RSI!A1964</f>
        <v>44867</v>
      </c>
      <c r="B1964" s="2">
        <f>RSI!B1964</f>
        <v>44.957299999999996</v>
      </c>
      <c r="C1964" s="2">
        <f>RSI!I1964</f>
        <v>9.7300055398363838E-4</v>
      </c>
      <c r="D1964" s="2">
        <f>MACD!E1964</f>
        <v>0.26983410289700771</v>
      </c>
      <c r="E1964" s="2">
        <f>MACD!F1964</f>
        <v>0.50519736795750314</v>
      </c>
      <c r="F1964" s="2">
        <f>'Moving Avg'!D1964</f>
        <v>44.957299999999996</v>
      </c>
      <c r="G1964" s="2">
        <f>'Moving Avg'!F1964</f>
        <v>45.47646000000001</v>
      </c>
      <c r="H1964" s="2">
        <f>'Moving Avg'!G1964</f>
        <v>46.368408000000017</v>
      </c>
      <c r="I1964" s="2">
        <f>'Moving Avg'!H1964</f>
        <v>46.968323000000055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</row>
    <row r="1965" spans="1:12" ht="13.5" x14ac:dyDescent="0.25">
      <c r="A1965" s="3">
        <f>RSI!A1965</f>
        <v>44868</v>
      </c>
      <c r="B1965" s="2">
        <f>RSI!B1965</f>
        <v>44.957299999999996</v>
      </c>
      <c r="C1965" s="2">
        <f>RSI!I1965</f>
        <v>9.7300055398363838E-4</v>
      </c>
      <c r="D1965" s="2">
        <f>MACD!E1965</f>
        <v>0.17824703423377741</v>
      </c>
      <c r="E1965" s="2">
        <f>MACD!F1965</f>
        <v>0.43980730121275802</v>
      </c>
      <c r="F1965" s="2">
        <f>'Moving Avg'!D1965</f>
        <v>44.957299999999996</v>
      </c>
      <c r="G1965" s="2">
        <f>'Moving Avg'!F1965</f>
        <v>45.390005000000009</v>
      </c>
      <c r="H1965" s="2">
        <f>'Moving Avg'!G1965</f>
        <v>46.323452000000024</v>
      </c>
      <c r="I1965" s="2">
        <f>'Moving Avg'!H1965</f>
        <v>46.966957000000058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</row>
    <row r="1966" spans="1:12" ht="13.5" x14ac:dyDescent="0.25">
      <c r="A1966" s="3">
        <f>RSI!A1966</f>
        <v>44869</v>
      </c>
      <c r="B1966" s="2">
        <f>RSI!B1966</f>
        <v>44.957299999999996</v>
      </c>
      <c r="C1966" s="2">
        <f>RSI!I1966</f>
        <v>9.7300055398363838E-4</v>
      </c>
      <c r="D1966" s="2">
        <f>MACD!E1966</f>
        <v>0.10445947862317695</v>
      </c>
      <c r="E1966" s="2">
        <f>MACD!F1966</f>
        <v>0.37273773669484184</v>
      </c>
      <c r="F1966" s="2">
        <f>'Moving Avg'!D1966</f>
        <v>44.957299999999996</v>
      </c>
      <c r="G1966" s="2">
        <f>'Moving Avg'!F1966</f>
        <v>45.303550000000008</v>
      </c>
      <c r="H1966" s="2">
        <f>'Moving Avg'!G1966</f>
        <v>46.278496000000025</v>
      </c>
      <c r="I1966" s="2">
        <f>'Moving Avg'!H1966</f>
        <v>46.965591000000046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</row>
    <row r="1967" spans="1:12" ht="13.5" x14ac:dyDescent="0.25">
      <c r="A1967" s="3">
        <f>RSI!A1967</f>
        <v>44872</v>
      </c>
      <c r="B1967" s="2">
        <f>RSI!B1967</f>
        <v>44.957299999999996</v>
      </c>
      <c r="C1967" s="2">
        <f>RSI!I1967</f>
        <v>9.7300055398363838E-4</v>
      </c>
      <c r="D1967" s="2">
        <f>MACD!E1967</f>
        <v>4.54582942715831E-2</v>
      </c>
      <c r="E1967" s="2">
        <f>MACD!F1967</f>
        <v>0.30728184821019011</v>
      </c>
      <c r="F1967" s="2">
        <f>'Moving Avg'!D1967</f>
        <v>44.957299999999996</v>
      </c>
      <c r="G1967" s="2">
        <f>'Moving Avg'!F1967</f>
        <v>45.217095000000008</v>
      </c>
      <c r="H1967" s="2">
        <f>'Moving Avg'!G1967</f>
        <v>46.233540000000019</v>
      </c>
      <c r="I1967" s="2">
        <f>'Moving Avg'!H1967</f>
        <v>46.964225000000042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</row>
    <row r="1968" spans="1:12" ht="13.5" x14ac:dyDescent="0.25">
      <c r="A1968" s="3">
        <f>RSI!A1968</f>
        <v>44873</v>
      </c>
      <c r="B1968" s="2">
        <f>RSI!B1968</f>
        <v>44.957299999999996</v>
      </c>
      <c r="C1968" s="2">
        <f>RSI!I1968</f>
        <v>9.7300055398363838E-4</v>
      </c>
      <c r="D1968" s="2">
        <f>MACD!E1968</f>
        <v>-1.2857481038395235E-3</v>
      </c>
      <c r="E1968" s="2">
        <f>MACD!F1968</f>
        <v>0.2455683289473842</v>
      </c>
      <c r="F1968" s="2">
        <f>'Moving Avg'!D1968</f>
        <v>44.957299999999996</v>
      </c>
      <c r="G1968" s="2">
        <f>'Moving Avg'!F1968</f>
        <v>45.130640000000007</v>
      </c>
      <c r="H1968" s="2">
        <f>'Moving Avg'!G1968</f>
        <v>46.188584000000027</v>
      </c>
      <c r="I1968" s="2">
        <f>'Moving Avg'!H1968</f>
        <v>46.962859000000044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</row>
    <row r="1969" spans="1:12" ht="13.5" x14ac:dyDescent="0.25">
      <c r="A1969" s="3">
        <f>RSI!A1969</f>
        <v>44874</v>
      </c>
      <c r="B1969" s="2">
        <f>RSI!B1969</f>
        <v>44.957299999999996</v>
      </c>
      <c r="C1969" s="2">
        <f>RSI!I1969</f>
        <v>9.7300055398363838E-4</v>
      </c>
      <c r="D1969" s="2">
        <f>MACD!E1969</f>
        <v>-3.789392092670596E-2</v>
      </c>
      <c r="E1969" s="2">
        <f>MACD!F1969</f>
        <v>0.18887587897256619</v>
      </c>
      <c r="F1969" s="2">
        <f>'Moving Avg'!D1969</f>
        <v>44.957299999999996</v>
      </c>
      <c r="G1969" s="2">
        <f>'Moving Avg'!F1969</f>
        <v>45.044185000000006</v>
      </c>
      <c r="H1969" s="2">
        <f>'Moving Avg'!G1969</f>
        <v>46.143628000000028</v>
      </c>
      <c r="I1969" s="2">
        <f>'Moving Avg'!H1969</f>
        <v>46.951583500000041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</row>
    <row r="1970" spans="1:12" ht="13.5" x14ac:dyDescent="0.25">
      <c r="A1970" s="3">
        <f>RSI!A1970</f>
        <v>44875</v>
      </c>
      <c r="B1970" s="2">
        <f>RSI!B1970</f>
        <v>44.957299999999996</v>
      </c>
      <c r="C1970" s="2">
        <f>RSI!I1970</f>
        <v>9.7300055398363838E-4</v>
      </c>
      <c r="D1970" s="2">
        <f>MACD!E1970</f>
        <v>-6.6143698255999084E-2</v>
      </c>
      <c r="E1970" s="2">
        <f>MACD!F1970</f>
        <v>0.13787196352685316</v>
      </c>
      <c r="F1970" s="2">
        <f>'Moving Avg'!D1970</f>
        <v>44.957299999999996</v>
      </c>
      <c r="G1970" s="2">
        <f>'Moving Avg'!F1970</f>
        <v>44.957730000000005</v>
      </c>
      <c r="H1970" s="2">
        <f>'Moving Avg'!G1970</f>
        <v>46.098672000000022</v>
      </c>
      <c r="I1970" s="2">
        <f>'Moving Avg'!H1970</f>
        <v>46.94030800000003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</row>
    <row r="1971" spans="1:12" ht="13.5" x14ac:dyDescent="0.25">
      <c r="A1971" s="3">
        <f>RSI!A1971</f>
        <v>44876</v>
      </c>
      <c r="B1971" s="2">
        <f>RSI!B1971</f>
        <v>44.957299999999996</v>
      </c>
      <c r="C1971" s="2">
        <f>RSI!I1971</f>
        <v>9.7300055398363838E-4</v>
      </c>
      <c r="D1971" s="2">
        <f>MACD!E1971</f>
        <v>-8.7522940342978472E-2</v>
      </c>
      <c r="E1971" s="2">
        <f>MACD!F1971</f>
        <v>9.2792982752886832E-2</v>
      </c>
      <c r="F1971" s="2">
        <f>'Moving Avg'!D1971</f>
        <v>44.957299999999996</v>
      </c>
      <c r="G1971" s="2">
        <f>'Moving Avg'!F1971</f>
        <v>44.957300000000004</v>
      </c>
      <c r="H1971" s="2">
        <f>'Moving Avg'!G1971</f>
        <v>46.053716000000023</v>
      </c>
      <c r="I1971" s="2">
        <f>'Moving Avg'!H1971</f>
        <v>46.929032500000034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</row>
    <row r="1972" spans="1:12" ht="13.5" x14ac:dyDescent="0.25">
      <c r="A1972" s="3">
        <f>RSI!A1972</f>
        <v>44879</v>
      </c>
      <c r="B1972" s="2">
        <f>RSI!B1972</f>
        <v>44.957299999999996</v>
      </c>
      <c r="C1972" s="2">
        <f>RSI!I1972</f>
        <v>9.7300055398363838E-4</v>
      </c>
      <c r="D1972" s="2">
        <f>MACD!E1972</f>
        <v>-0.103275646361638</v>
      </c>
      <c r="E1972" s="2">
        <f>MACD!F1972</f>
        <v>5.3579256929981875E-2</v>
      </c>
      <c r="F1972" s="2">
        <f>'Moving Avg'!D1972</f>
        <v>44.957299999999996</v>
      </c>
      <c r="G1972" s="2">
        <f>'Moving Avg'!F1972</f>
        <v>44.957300000000004</v>
      </c>
      <c r="H1972" s="2">
        <f>'Moving Avg'!G1972</f>
        <v>46.008760000000024</v>
      </c>
      <c r="I1972" s="2">
        <f>'Moving Avg'!H1972</f>
        <v>46.91775700000003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</row>
    <row r="1973" spans="1:12" ht="13.5" x14ac:dyDescent="0.25">
      <c r="A1973" s="3">
        <f>RSI!A1973</f>
        <v>44880</v>
      </c>
      <c r="B1973" s="2">
        <f>RSI!B1973</f>
        <v>44.957299999999996</v>
      </c>
      <c r="C1973" s="2">
        <f>RSI!I1973</f>
        <v>9.7300055398363838E-4</v>
      </c>
      <c r="D1973" s="2">
        <f>MACD!E1973</f>
        <v>-0.11444057960859766</v>
      </c>
      <c r="E1973" s="2">
        <f>MACD!F1973</f>
        <v>1.9975289622265968E-2</v>
      </c>
      <c r="F1973" s="2">
        <f>'Moving Avg'!D1973</f>
        <v>44.957299999999996</v>
      </c>
      <c r="G1973" s="2">
        <f>'Moving Avg'!F1973</f>
        <v>44.957300000000004</v>
      </c>
      <c r="H1973" s="2">
        <f>'Moving Avg'!G1973</f>
        <v>45.963804000000025</v>
      </c>
      <c r="I1973" s="2">
        <f>'Moving Avg'!H1973</f>
        <v>46.906481500000019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</row>
    <row r="1974" spans="1:12" ht="13.5" x14ac:dyDescent="0.25">
      <c r="A1974" s="3">
        <f>RSI!A1974</f>
        <v>44881</v>
      </c>
      <c r="B1974" s="2">
        <f>RSI!B1974</f>
        <v>44.957299999999996</v>
      </c>
      <c r="C1974" s="2">
        <f>RSI!I1974</f>
        <v>9.7300055398363838E-4</v>
      </c>
      <c r="D1974" s="2">
        <f>MACD!E1974</f>
        <v>-0.12188386828233178</v>
      </c>
      <c r="E1974" s="2">
        <f>MACD!F1974</f>
        <v>-8.396541958653584E-3</v>
      </c>
      <c r="F1974" s="2">
        <f>'Moving Avg'!D1974</f>
        <v>44.957299999999996</v>
      </c>
      <c r="G1974" s="2">
        <f>'Moving Avg'!F1974</f>
        <v>44.957300000000004</v>
      </c>
      <c r="H1974" s="2">
        <f>'Moving Avg'!G1974</f>
        <v>45.918848000000025</v>
      </c>
      <c r="I1974" s="2">
        <f>'Moving Avg'!H1974</f>
        <v>46.895206000000016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44.957299999999996</v>
      </c>
      <c r="C1975" s="2">
        <f>RSI!I1975</f>
        <v>9.7300055398363838E-4</v>
      </c>
      <c r="D1975" s="2">
        <f>MACD!E1975</f>
        <v>-0.12632651475568935</v>
      </c>
      <c r="E1975" s="2">
        <f>MACD!F1975</f>
        <v>-3.1982536518060739E-2</v>
      </c>
      <c r="F1975" s="2">
        <f>'Moving Avg'!D1975</f>
        <v>44.957299999999996</v>
      </c>
      <c r="G1975" s="2">
        <f>'Moving Avg'!F1975</f>
        <v>44.957300000000004</v>
      </c>
      <c r="H1975" s="2">
        <f>'Moving Avg'!G1975</f>
        <v>45.873892000000026</v>
      </c>
      <c r="I1975" s="2">
        <f>'Moving Avg'!H1975</f>
        <v>46.883930500000005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</row>
    <row r="1976" spans="1:12" ht="13.5" x14ac:dyDescent="0.25">
      <c r="A1976" s="3">
        <f>RSI!A1976</f>
        <v>44883</v>
      </c>
      <c r="B1976" s="2">
        <f>RSI!B1976</f>
        <v>44.957299999999996</v>
      </c>
      <c r="C1976" s="2">
        <f>RSI!I1976</f>
        <v>9.7300055398363838E-4</v>
      </c>
      <c r="D1976" s="2">
        <f>MACD!E1976</f>
        <v>-0.12836760228033484</v>
      </c>
      <c r="E1976" s="2">
        <f>MACD!F1976</f>
        <v>-5.1259549670515561E-2</v>
      </c>
      <c r="F1976" s="2">
        <f>'Moving Avg'!D1976</f>
        <v>44.957299999999996</v>
      </c>
      <c r="G1976" s="2">
        <f>'Moving Avg'!F1976</f>
        <v>44.957300000000004</v>
      </c>
      <c r="H1976" s="2">
        <f>'Moving Avg'!G1976</f>
        <v>45.82893600000002</v>
      </c>
      <c r="I1976" s="2">
        <f>'Moving Avg'!H1976</f>
        <v>46.872655000000002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</row>
    <row r="1977" spans="1:12" ht="13.5" x14ac:dyDescent="0.25">
      <c r="A1977" s="3">
        <f>RSI!A1977</f>
        <v>44886</v>
      </c>
      <c r="B1977" s="2">
        <f>RSI!B1977</f>
        <v>46.686399999999999</v>
      </c>
      <c r="C1977" s="2">
        <f>RSI!I1977</f>
        <v>86.519190099536928</v>
      </c>
      <c r="D1977" s="2">
        <f>MACD!E1977</f>
        <v>-0.25658534775086395</v>
      </c>
      <c r="E1977" s="2">
        <f>MACD!F1977</f>
        <v>-9.2324709286585233E-2</v>
      </c>
      <c r="F1977" s="2">
        <f>'Moving Avg'!D1977</f>
        <v>45.303119999999993</v>
      </c>
      <c r="G1977" s="2">
        <f>'Moving Avg'!F1977</f>
        <v>45.043755000000004</v>
      </c>
      <c r="H1977" s="2">
        <f>'Moving Avg'!G1977</f>
        <v>45.822020000000023</v>
      </c>
      <c r="I1977" s="2">
        <f>'Moving Avg'!H1977</f>
        <v>46.870025000000005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</row>
    <row r="1978" spans="1:12" ht="13.5" x14ac:dyDescent="0.25">
      <c r="A1978" s="3">
        <f>RSI!A1978</f>
        <v>44887</v>
      </c>
      <c r="B1978" s="2">
        <f>RSI!B1978</f>
        <v>46.677799999999998</v>
      </c>
      <c r="C1978" s="2">
        <f>RSI!I1978</f>
        <v>86.120092332815872</v>
      </c>
      <c r="D1978" s="2">
        <f>MACD!E1978</f>
        <v>-0.37318460305967704</v>
      </c>
      <c r="E1978" s="2">
        <f>MACD!F1978</f>
        <v>-0.14849668804120358</v>
      </c>
      <c r="F1978" s="2">
        <f>'Moving Avg'!D1978</f>
        <v>45.64721999999999</v>
      </c>
      <c r="G1978" s="2">
        <f>'Moving Avg'!F1978</f>
        <v>45.129780000000004</v>
      </c>
      <c r="H1978" s="2">
        <f>'Moving Avg'!G1978</f>
        <v>45.81493200000002</v>
      </c>
      <c r="I1978" s="2">
        <f>'Moving Avg'!H1978</f>
        <v>46.867352000000004</v>
      </c>
      <c r="J1978" s="6" t="str">
        <f>OBV!F1978</f>
        <v>BEARISH</v>
      </c>
      <c r="K1978" s="6" t="str">
        <f>OBV!G1978</f>
        <v>NEUTRAL</v>
      </c>
      <c r="L1978" s="6" t="str">
        <f>OBV!H1978</f>
        <v>BEARISH DIVERGENCE</v>
      </c>
    </row>
    <row r="1979" spans="1:12" ht="13.5" x14ac:dyDescent="0.25">
      <c r="A1979" s="3">
        <f>RSI!A1979</f>
        <v>44888</v>
      </c>
      <c r="B1979" s="2">
        <f>RSI!B1979</f>
        <v>46.677799999999998</v>
      </c>
      <c r="C1979" s="2">
        <f>RSI!I1979</f>
        <v>86.120092332815872</v>
      </c>
      <c r="D1979" s="2">
        <f>MACD!E1979</f>
        <v>-0.47989131758298953</v>
      </c>
      <c r="E1979" s="2">
        <f>MACD!F1979</f>
        <v>-0.2147756139495608</v>
      </c>
      <c r="F1979" s="2">
        <f>'Moving Avg'!D1979</f>
        <v>45.991319999999995</v>
      </c>
      <c r="G1979" s="2">
        <f>'Moving Avg'!F1979</f>
        <v>45.215805000000003</v>
      </c>
      <c r="H1979" s="2">
        <f>'Moving Avg'!G1979</f>
        <v>45.807844000000024</v>
      </c>
      <c r="I1979" s="2">
        <f>'Moving Avg'!H1979</f>
        <v>46.864678999999995</v>
      </c>
      <c r="J1979" s="6" t="str">
        <f>OBV!F1979</f>
        <v>BEARISH</v>
      </c>
      <c r="K1979" s="6" t="str">
        <f>OBV!G1979</f>
        <v>NEUTRAL</v>
      </c>
      <c r="L1979" s="6" t="str">
        <f>OBV!H1979</f>
        <v>BEARISH DIVERGENCE</v>
      </c>
    </row>
    <row r="1980" spans="1:12" ht="13.5" x14ac:dyDescent="0.25">
      <c r="A1980" s="3">
        <f>RSI!A1980</f>
        <v>44889</v>
      </c>
      <c r="B1980" s="2">
        <f>RSI!B1980</f>
        <v>46.677799999999998</v>
      </c>
      <c r="C1980" s="2">
        <f>RSI!I1980</f>
        <v>86.120092332815872</v>
      </c>
      <c r="D1980" s="2">
        <f>MACD!E1980</f>
        <v>-0.57763143502908321</v>
      </c>
      <c r="E1980" s="2">
        <f>MACD!F1980</f>
        <v>-0.28734677816546528</v>
      </c>
      <c r="F1980" s="2">
        <f>'Moving Avg'!D1980</f>
        <v>46.335419999999992</v>
      </c>
      <c r="G1980" s="2">
        <f>'Moving Avg'!F1980</f>
        <v>45.30183000000001</v>
      </c>
      <c r="H1980" s="2">
        <f>'Moving Avg'!G1980</f>
        <v>45.800756000000021</v>
      </c>
      <c r="I1980" s="2">
        <f>'Moving Avg'!H1980</f>
        <v>46.862006000000001</v>
      </c>
      <c r="J1980" s="6" t="str">
        <f>OBV!F1980</f>
        <v>BEARISH</v>
      </c>
      <c r="K1980" s="6" t="str">
        <f>OBV!G1980</f>
        <v>NEUTRAL</v>
      </c>
      <c r="L1980" s="6" t="str">
        <f>OBV!H1980</f>
        <v>BEARISH DIVERGENCE</v>
      </c>
    </row>
    <row r="1981" spans="1:12" ht="13.5" x14ac:dyDescent="0.25">
      <c r="A1981" s="3">
        <f>RSI!A1981</f>
        <v>44890</v>
      </c>
      <c r="B1981" s="2">
        <f>RSI!B1981</f>
        <v>46.677799999999998</v>
      </c>
      <c r="C1981" s="2">
        <f>RSI!I1981</f>
        <v>86.120092332815872</v>
      </c>
      <c r="D1981" s="2">
        <f>MACD!E1981</f>
        <v>-0.66723259331272544</v>
      </c>
      <c r="E1981" s="2">
        <f>MACD!F1981</f>
        <v>-0.36332394119491729</v>
      </c>
      <c r="F1981" s="2">
        <f>'Moving Avg'!D1981</f>
        <v>46.679519999999997</v>
      </c>
      <c r="G1981" s="2">
        <f>'Moving Avg'!F1981</f>
        <v>45.387855000000009</v>
      </c>
      <c r="H1981" s="2">
        <f>'Moving Avg'!G1981</f>
        <v>45.793668000000018</v>
      </c>
      <c r="I1981" s="2">
        <f>'Moving Avg'!H1981</f>
        <v>46.859332999999999</v>
      </c>
      <c r="J1981" s="6" t="str">
        <f>OBV!F1981</f>
        <v>BEARISH</v>
      </c>
      <c r="K1981" s="6" t="str">
        <f>OBV!G1981</f>
        <v>NEUTRAL</v>
      </c>
      <c r="L1981" s="6" t="str">
        <f>OBV!H1981</f>
        <v>BEARISH DIVERGENCE</v>
      </c>
    </row>
    <row r="1982" spans="1:12" ht="13.5" x14ac:dyDescent="0.25">
      <c r="A1982" s="3">
        <f>RSI!A1982</f>
        <v>44893</v>
      </c>
      <c r="B1982" s="2">
        <f>RSI!B1982</f>
        <v>46.677799999999998</v>
      </c>
      <c r="C1982" s="2">
        <f>RSI!I1982</f>
        <v>86.120092332815872</v>
      </c>
      <c r="D1982" s="2">
        <f>MACD!E1982</f>
        <v>-0.74943597836900722</v>
      </c>
      <c r="E1982" s="2">
        <f>MACD!F1982</f>
        <v>-0.4405463486297353</v>
      </c>
      <c r="F1982" s="2">
        <f>'Moving Avg'!D1982</f>
        <v>46.677799999999998</v>
      </c>
      <c r="G1982" s="2">
        <f>'Moving Avg'!F1982</f>
        <v>45.473880000000008</v>
      </c>
      <c r="H1982" s="2">
        <f>'Moving Avg'!G1982</f>
        <v>45.786580000000015</v>
      </c>
      <c r="I1982" s="2">
        <f>'Moving Avg'!H1982</f>
        <v>46.856659999999991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46.677799999999998</v>
      </c>
      <c r="C1983" s="2">
        <f>RSI!I1983</f>
        <v>86.120092332815872</v>
      </c>
      <c r="D1983" s="2">
        <f>MACD!E1983</f>
        <v>-0.82490659653709741</v>
      </c>
      <c r="E1983" s="2">
        <f>MACD!F1983</f>
        <v>-0.51741839821120772</v>
      </c>
      <c r="F1983" s="2">
        <f>'Moving Avg'!D1983</f>
        <v>46.677799999999998</v>
      </c>
      <c r="G1983" s="2">
        <f>'Moving Avg'!F1983</f>
        <v>45.559905000000008</v>
      </c>
      <c r="H1983" s="2">
        <f>'Moving Avg'!G1983</f>
        <v>45.786408000000023</v>
      </c>
      <c r="I1983" s="2">
        <f>'Moving Avg'!H1983</f>
        <v>46.853986999999989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</row>
    <row r="1984" spans="1:12" ht="13.5" x14ac:dyDescent="0.25">
      <c r="A1984" s="3">
        <f>RSI!A1984</f>
        <v>44895</v>
      </c>
      <c r="B1984" s="2">
        <f>RSI!B1984</f>
        <v>46.677799999999998</v>
      </c>
      <c r="C1984" s="2">
        <f>RSI!I1984</f>
        <v>86.120092332815872</v>
      </c>
      <c r="D1984" s="2">
        <f>MACD!E1984</f>
        <v>-0.8942421908678071</v>
      </c>
      <c r="E1984" s="2">
        <f>MACD!F1984</f>
        <v>-0.59278315674252768</v>
      </c>
      <c r="F1984" s="2">
        <f>'Moving Avg'!D1984</f>
        <v>46.677799999999998</v>
      </c>
      <c r="G1984" s="2">
        <f>'Moving Avg'!F1984</f>
        <v>45.645930000000007</v>
      </c>
      <c r="H1984" s="2">
        <f>'Moving Avg'!G1984</f>
        <v>45.786236000000017</v>
      </c>
      <c r="I1984" s="2">
        <f>'Moving Avg'!H1984</f>
        <v>46.851272999999985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</row>
    <row r="1985" spans="1:12" ht="13.5" x14ac:dyDescent="0.25">
      <c r="A1985" s="3">
        <f>RSI!A1985</f>
        <v>44896</v>
      </c>
      <c r="B1985" s="2">
        <f>RSI!B1985</f>
        <v>46.677799999999998</v>
      </c>
      <c r="C1985" s="2">
        <f>RSI!I1985</f>
        <v>86.120092332815872</v>
      </c>
      <c r="D1985" s="2">
        <f>MACD!E1985</f>
        <v>-0.95798099336771969</v>
      </c>
      <c r="E1985" s="2">
        <f>MACD!F1985</f>
        <v>-0.66582272406756604</v>
      </c>
      <c r="F1985" s="2">
        <f>'Moving Avg'!D1985</f>
        <v>46.677799999999998</v>
      </c>
      <c r="G1985" s="2">
        <f>'Moving Avg'!F1985</f>
        <v>45.731955000000013</v>
      </c>
      <c r="H1985" s="2">
        <f>'Moving Avg'!G1985</f>
        <v>45.786064000000017</v>
      </c>
      <c r="I1985" s="2">
        <f>'Moving Avg'!H1985</f>
        <v>46.848558999999987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44897</v>
      </c>
      <c r="B1986" s="2">
        <f>RSI!B1986</f>
        <v>46.677799999999998</v>
      </c>
      <c r="C1986" s="2">
        <f>RSI!I1986</f>
        <v>86.120092332815872</v>
      </c>
      <c r="D1986" s="2">
        <f>MACD!E1986</f>
        <v>-1.0166084768834196</v>
      </c>
      <c r="E1986" s="2">
        <f>MACD!F1986</f>
        <v>-0.73597987463073689</v>
      </c>
      <c r="F1986" s="2">
        <f>'Moving Avg'!D1986</f>
        <v>46.677799999999998</v>
      </c>
      <c r="G1986" s="2">
        <f>'Moving Avg'!F1986</f>
        <v>45.817980000000013</v>
      </c>
      <c r="H1986" s="2">
        <f>'Moving Avg'!G1986</f>
        <v>45.785892000000011</v>
      </c>
      <c r="I1986" s="2">
        <f>'Moving Avg'!H1986</f>
        <v>46.845844999999983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</row>
    <row r="1987" spans="1:12" ht="13.5" x14ac:dyDescent="0.25">
      <c r="A1987" s="3">
        <f>RSI!A1987</f>
        <v>44900</v>
      </c>
      <c r="B1987" s="2">
        <f>RSI!B1987</f>
        <v>47.205100000000002</v>
      </c>
      <c r="C1987" s="2">
        <f>RSI!I1987</f>
        <v>91.051263244906735</v>
      </c>
      <c r="D1987" s="2">
        <f>MACD!E1987</f>
        <v>-0.84360712092694712</v>
      </c>
      <c r="E1987" s="2">
        <f>MACD!F1987</f>
        <v>-0.75750532388997893</v>
      </c>
      <c r="F1987" s="2">
        <f>'Moving Avg'!D1987</f>
        <v>46.783259999999999</v>
      </c>
      <c r="G1987" s="2">
        <f>'Moving Avg'!F1987</f>
        <v>45.930370000000011</v>
      </c>
      <c r="H1987" s="2">
        <f>'Moving Avg'!G1987</f>
        <v>45.796266000000017</v>
      </c>
      <c r="I1987" s="2">
        <f>'Moving Avg'!H1987</f>
        <v>46.845767499999972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</row>
    <row r="1988" spans="1:12" ht="13.5" x14ac:dyDescent="0.25">
      <c r="A1988" s="3">
        <f>RSI!A1988</f>
        <v>44901</v>
      </c>
      <c r="B1988" s="2">
        <f>RSI!B1988</f>
        <v>47.205100000000002</v>
      </c>
      <c r="C1988" s="2">
        <f>RSI!I1988</f>
        <v>91.051263244906735</v>
      </c>
      <c r="D1988" s="2">
        <f>MACD!E1988</f>
        <v>-0.70568517969692834</v>
      </c>
      <c r="E1988" s="2">
        <f>MACD!F1988</f>
        <v>-0.74714129505136884</v>
      </c>
      <c r="F1988" s="2">
        <f>'Moving Avg'!D1988</f>
        <v>46.888719999999999</v>
      </c>
      <c r="G1988" s="2">
        <f>'Moving Avg'!F1988</f>
        <v>46.042760000000008</v>
      </c>
      <c r="H1988" s="2">
        <f>'Moving Avg'!G1988</f>
        <v>45.806640000000016</v>
      </c>
      <c r="I1988" s="2">
        <f>'Moving Avg'!H1988</f>
        <v>46.845689999999976</v>
      </c>
      <c r="J1988" s="6" t="str">
        <f>OBV!F1988</f>
        <v>BULLISH</v>
      </c>
      <c r="K1988" s="6" t="str">
        <f>OBV!G1988</f>
        <v>NEUTRAL</v>
      </c>
      <c r="L1988" s="6" t="str">
        <f>OBV!H1988</f>
        <v>CONFIRMED BULLISH</v>
      </c>
    </row>
    <row r="1989" spans="1:12" ht="13.5" x14ac:dyDescent="0.25">
      <c r="A1989" s="3">
        <f>RSI!A1989</f>
        <v>44902</v>
      </c>
      <c r="B1989" s="2">
        <f>RSI!B1989</f>
        <v>47.205100000000002</v>
      </c>
      <c r="C1989" s="2">
        <f>RSI!I1989</f>
        <v>91.051263244906735</v>
      </c>
      <c r="D1989" s="2">
        <f>MACD!E1989</f>
        <v>-0.59559379919252819</v>
      </c>
      <c r="E1989" s="2">
        <f>MACD!F1989</f>
        <v>-0.71683179587960066</v>
      </c>
      <c r="F1989" s="2">
        <f>'Moving Avg'!D1989</f>
        <v>46.994180000000007</v>
      </c>
      <c r="G1989" s="2">
        <f>'Moving Avg'!F1989</f>
        <v>46.155150000000006</v>
      </c>
      <c r="H1989" s="2">
        <f>'Moving Avg'!G1989</f>
        <v>45.817014000000015</v>
      </c>
      <c r="I1989" s="2">
        <f>'Moving Avg'!H1989</f>
        <v>46.845612499999973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</row>
    <row r="1990" spans="1:12" ht="13.5" x14ac:dyDescent="0.25">
      <c r="A1990" s="3">
        <f>RSI!A1990</f>
        <v>44903</v>
      </c>
      <c r="B1990" s="2">
        <f>RSI!B1990</f>
        <v>47.205100000000002</v>
      </c>
      <c r="C1990" s="2">
        <f>RSI!I1990</f>
        <v>91.051263244906735</v>
      </c>
      <c r="D1990" s="2">
        <f>MACD!E1990</f>
        <v>-0.50856159168403536</v>
      </c>
      <c r="E1990" s="2">
        <f>MACD!F1990</f>
        <v>-0.6751777550404876</v>
      </c>
      <c r="F1990" s="2">
        <f>'Moving Avg'!D1990</f>
        <v>47.099640000000008</v>
      </c>
      <c r="G1990" s="2">
        <f>'Moving Avg'!F1990</f>
        <v>46.267540000000011</v>
      </c>
      <c r="H1990" s="2">
        <f>'Moving Avg'!G1990</f>
        <v>45.82738800000002</v>
      </c>
      <c r="I1990" s="2">
        <f>'Moving Avg'!H1990</f>
        <v>46.845534999999963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</row>
    <row r="1991" spans="1:12" ht="13.5" x14ac:dyDescent="0.25">
      <c r="A1991" s="3">
        <f>RSI!A1991</f>
        <v>44904</v>
      </c>
      <c r="B1991" s="2">
        <f>RSI!B1991</f>
        <v>47.205100000000002</v>
      </c>
      <c r="C1991" s="2">
        <f>RSI!I1991</f>
        <v>91.051263244906735</v>
      </c>
      <c r="D1991" s="2">
        <f>MACD!E1991</f>
        <v>-0.44058750783341338</v>
      </c>
      <c r="E1991" s="2">
        <f>MACD!F1991</f>
        <v>-0.62825970559907285</v>
      </c>
      <c r="F1991" s="2">
        <f>'Moving Avg'!D1991</f>
        <v>47.205100000000002</v>
      </c>
      <c r="G1991" s="2">
        <f>'Moving Avg'!F1991</f>
        <v>46.379930000000009</v>
      </c>
      <c r="H1991" s="2">
        <f>'Moving Avg'!G1991</f>
        <v>45.837762000000019</v>
      </c>
      <c r="I1991" s="2">
        <f>'Moving Avg'!H1991</f>
        <v>46.845457499999959</v>
      </c>
      <c r="J1991" s="6" t="str">
        <f>OBV!F1991</f>
        <v>BULLISH</v>
      </c>
      <c r="K1991" s="6" t="str">
        <f>OBV!G1991</f>
        <v>NEUTRAL</v>
      </c>
      <c r="L1991" s="6" t="str">
        <f>OBV!H1991</f>
        <v>CONFIRMED BULLISH</v>
      </c>
    </row>
    <row r="1992" spans="1:12" ht="13.5" x14ac:dyDescent="0.25">
      <c r="A1992" s="3">
        <f>RSI!A1992</f>
        <v>44907</v>
      </c>
      <c r="B1992" s="2">
        <f>RSI!B1992</f>
        <v>47.205100000000002</v>
      </c>
      <c r="C1992" s="2">
        <f>RSI!I1992</f>
        <v>91.051263244906735</v>
      </c>
      <c r="D1992" s="2">
        <f>MACD!E1992</f>
        <v>-0.38831963578140005</v>
      </c>
      <c r="E1992" s="2">
        <f>MACD!F1992</f>
        <v>-0.58027169163553827</v>
      </c>
      <c r="F1992" s="2">
        <f>'Moving Avg'!D1992</f>
        <v>47.205100000000002</v>
      </c>
      <c r="G1992" s="2">
        <f>'Moving Avg'!F1992</f>
        <v>46.492320000000007</v>
      </c>
      <c r="H1992" s="2">
        <f>'Moving Avg'!G1992</f>
        <v>45.848136000000011</v>
      </c>
      <c r="I1992" s="2">
        <f>'Moving Avg'!H1992</f>
        <v>46.845379999999956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</row>
    <row r="1993" spans="1:12" ht="13.5" x14ac:dyDescent="0.25">
      <c r="A1993" s="3">
        <f>RSI!A1993</f>
        <v>44908</v>
      </c>
      <c r="B1993" s="2">
        <f>RSI!B1993</f>
        <v>47.205100000000002</v>
      </c>
      <c r="C1993" s="2">
        <f>RSI!I1993</f>
        <v>91.051263244906735</v>
      </c>
      <c r="D1993" s="2">
        <f>MACD!E1993</f>
        <v>-0.34895284558928807</v>
      </c>
      <c r="E1993" s="2">
        <f>MACD!F1993</f>
        <v>-0.53400792242628825</v>
      </c>
      <c r="F1993" s="2">
        <f>'Moving Avg'!D1993</f>
        <v>47.205100000000002</v>
      </c>
      <c r="G1993" s="2">
        <f>'Moving Avg'!F1993</f>
        <v>46.604710000000004</v>
      </c>
      <c r="H1993" s="2">
        <f>'Moving Avg'!G1993</f>
        <v>45.858510000000017</v>
      </c>
      <c r="I1993" s="2">
        <f>'Moving Avg'!H1993</f>
        <v>46.845302499999953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</row>
    <row r="1994" spans="1:12" ht="13.5" x14ac:dyDescent="0.25">
      <c r="A1994" s="3">
        <f>RSI!A1994</f>
        <v>44909</v>
      </c>
      <c r="B1994" s="2">
        <f>RSI!B1994</f>
        <v>46.686399999999999</v>
      </c>
      <c r="C1994" s="2">
        <f>RSI!I1994</f>
        <v>57.369451894054954</v>
      </c>
      <c r="D1994" s="2">
        <f>MACD!E1994</f>
        <v>-0.28172014278249691</v>
      </c>
      <c r="E1994" s="2">
        <f>MACD!F1994</f>
        <v>-0.48355036649753003</v>
      </c>
      <c r="F1994" s="2">
        <f>'Moving Avg'!D1994</f>
        <v>47.10136</v>
      </c>
      <c r="G1994" s="2">
        <f>'Moving Avg'!F1994</f>
        <v>46.691165000000005</v>
      </c>
      <c r="H1994" s="2">
        <f>'Moving Avg'!G1994</f>
        <v>45.858510000000003</v>
      </c>
      <c r="I1994" s="2">
        <f>'Moving Avg'!H1994</f>
        <v>46.842589999999952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46.686399999999999</v>
      </c>
      <c r="C1995" s="2">
        <f>RSI!I1995</f>
        <v>57.369451894054954</v>
      </c>
      <c r="D1995" s="2">
        <f>MACD!E1995</f>
        <v>-0.22593246801611855</v>
      </c>
      <c r="E1995" s="2">
        <f>MACD!F1995</f>
        <v>-0.43202678680124773</v>
      </c>
      <c r="F1995" s="2">
        <f>'Moving Avg'!D1995</f>
        <v>46.997619999999998</v>
      </c>
      <c r="G1995" s="2">
        <f>'Moving Avg'!F1995</f>
        <v>46.777620000000006</v>
      </c>
      <c r="H1995" s="2">
        <f>'Moving Avg'!G1995</f>
        <v>45.858510000000003</v>
      </c>
      <c r="I1995" s="2">
        <f>'Moving Avg'!H1995</f>
        <v>46.839877499999957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46.686399999999999</v>
      </c>
      <c r="C1996" s="2">
        <f>RSI!I1996</f>
        <v>57.369451894054954</v>
      </c>
      <c r="D1996" s="2">
        <f>MACD!E1996</f>
        <v>-0.17974745253800251</v>
      </c>
      <c r="E1996" s="2">
        <f>MACD!F1996</f>
        <v>-0.38157091994859871</v>
      </c>
      <c r="F1996" s="2">
        <f>'Moving Avg'!D1996</f>
        <v>46.893879999999996</v>
      </c>
      <c r="G1996" s="2">
        <f>'Moving Avg'!F1996</f>
        <v>46.864075000000007</v>
      </c>
      <c r="H1996" s="2">
        <f>'Moving Avg'!G1996</f>
        <v>45.858509999999995</v>
      </c>
      <c r="I1996" s="2">
        <f>'Moving Avg'!H1996</f>
        <v>46.837164999999956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</row>
    <row r="1997" spans="1:12" ht="13.5" x14ac:dyDescent="0.25">
      <c r="A1997" s="3">
        <f>RSI!A1997</f>
        <v>44914</v>
      </c>
      <c r="B1997" s="2">
        <f>RSI!B1997</f>
        <v>46.686399999999999</v>
      </c>
      <c r="C1997" s="2">
        <f>RSI!I1997</f>
        <v>57.369451894054954</v>
      </c>
      <c r="D1997" s="2">
        <f>MACD!E1997</f>
        <v>-6.0489136108849095E-2</v>
      </c>
      <c r="E1997" s="2">
        <f>MACD!F1997</f>
        <v>-0.31735456318064881</v>
      </c>
      <c r="F1997" s="2">
        <f>'Moving Avg'!D1997</f>
        <v>46.790139999999994</v>
      </c>
      <c r="G1997" s="2">
        <f>'Moving Avg'!F1997</f>
        <v>46.864075000000014</v>
      </c>
      <c r="H1997" s="2">
        <f>'Moving Avg'!G1997</f>
        <v>45.858509999999995</v>
      </c>
      <c r="I1997" s="2">
        <f>'Moving Avg'!H1997</f>
        <v>46.834452499999962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46.686399999999999</v>
      </c>
      <c r="C1998" s="2">
        <f>RSI!I1998</f>
        <v>57.369451894054961</v>
      </c>
      <c r="D1998" s="2">
        <f>MACD!E1998</f>
        <v>3.9547312787036049E-2</v>
      </c>
      <c r="E1998" s="2">
        <f>MACD!F1998</f>
        <v>-0.24597418798711185</v>
      </c>
      <c r="F1998" s="2">
        <f>'Moving Avg'!D1998</f>
        <v>46.686399999999999</v>
      </c>
      <c r="G1998" s="2">
        <f>'Moving Avg'!F1998</f>
        <v>46.864505000000015</v>
      </c>
      <c r="H1998" s="2">
        <f>'Moving Avg'!G1998</f>
        <v>45.858509999999988</v>
      </c>
      <c r="I1998" s="2">
        <f>'Moving Avg'!H1998</f>
        <v>46.831739999999961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46.686399999999999</v>
      </c>
      <c r="C1999" s="2">
        <f>RSI!I1999</f>
        <v>57.369451894054961</v>
      </c>
      <c r="D1999" s="2">
        <f>MACD!E1999</f>
        <v>0.12338387744578228</v>
      </c>
      <c r="E1999" s="2">
        <f>MACD!F1999</f>
        <v>-0.17210257490053305</v>
      </c>
      <c r="F1999" s="2">
        <f>'Moving Avg'!D1999</f>
        <v>46.686399999999999</v>
      </c>
      <c r="G1999" s="2">
        <f>'Moving Avg'!F1999</f>
        <v>46.864935000000017</v>
      </c>
      <c r="H1999" s="2">
        <f>'Moving Avg'!G1999</f>
        <v>45.858509999999988</v>
      </c>
      <c r="I1999" s="2">
        <f>'Moving Avg'!H1999</f>
        <v>46.829027499999967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</row>
    <row r="2000" spans="1:12" ht="13.5" x14ac:dyDescent="0.25">
      <c r="A2000" s="3">
        <f>RSI!A2000</f>
        <v>44917</v>
      </c>
      <c r="B2000" s="2">
        <f>RSI!B2000</f>
        <v>46.686399999999999</v>
      </c>
      <c r="C2000" s="2">
        <f>RSI!I2000</f>
        <v>57.369451894054961</v>
      </c>
      <c r="D2000" s="2">
        <f>MACD!E2000</f>
        <v>0.19357282266336284</v>
      </c>
      <c r="E2000" s="2">
        <f>MACD!F2000</f>
        <v>-9.8967495387753873E-2</v>
      </c>
      <c r="F2000" s="2">
        <f>'Moving Avg'!D2000</f>
        <v>46.686399999999999</v>
      </c>
      <c r="G2000" s="2">
        <f>'Moving Avg'!F2000</f>
        <v>46.865365000000018</v>
      </c>
      <c r="H2000" s="2">
        <f>'Moving Avg'!G2000</f>
        <v>45.858509999999988</v>
      </c>
      <c r="I2000" s="2">
        <f>'Moving Avg'!H2000</f>
        <v>46.826314999999965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</row>
    <row r="2001" spans="1:12" ht="13.5" x14ac:dyDescent="0.25">
      <c r="A2001" s="3">
        <f>RSI!A2001</f>
        <v>44918</v>
      </c>
      <c r="B2001" s="2">
        <f>RSI!B2001</f>
        <v>46.686399999999999</v>
      </c>
      <c r="C2001" s="2">
        <f>RSI!I2001</f>
        <v>57.369451894054961</v>
      </c>
      <c r="D2001" s="2">
        <f>MACD!E2001</f>
        <v>0.2522693145271333</v>
      </c>
      <c r="E2001" s="2">
        <f>MACD!F2001</f>
        <v>-2.8720133404776443E-2</v>
      </c>
      <c r="F2001" s="2">
        <f>'Moving Avg'!D2001</f>
        <v>46.686399999999999</v>
      </c>
      <c r="G2001" s="2">
        <f>'Moving Avg'!F2001</f>
        <v>46.86579500000002</v>
      </c>
      <c r="H2001" s="2">
        <f>'Moving Avg'!G2001</f>
        <v>45.892919999999982</v>
      </c>
      <c r="I2001" s="2">
        <f>'Moving Avg'!H2001</f>
        <v>46.823602499999971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</row>
    <row r="2002" spans="1:12" ht="13.5" x14ac:dyDescent="0.25">
      <c r="A2002" s="3">
        <f>RSI!A2002</f>
        <v>44921</v>
      </c>
      <c r="B2002" s="2">
        <f>RSI!B2002</f>
        <v>46.686399999999999</v>
      </c>
      <c r="C2002" s="2">
        <f>RSI!I2002</f>
        <v>57.369451894054968</v>
      </c>
      <c r="D2002" s="2">
        <f>MACD!E2002</f>
        <v>0.30129284160526737</v>
      </c>
      <c r="E2002" s="2">
        <f>MACD!F2002</f>
        <v>3.7282461597232322E-2</v>
      </c>
      <c r="F2002" s="2">
        <f>'Moving Avg'!D2002</f>
        <v>46.686399999999999</v>
      </c>
      <c r="G2002" s="2">
        <f>'Moving Avg'!F2002</f>
        <v>46.866225000000028</v>
      </c>
      <c r="H2002" s="2">
        <f>'Moving Avg'!G2002</f>
        <v>45.927501999999983</v>
      </c>
      <c r="I2002" s="2">
        <f>'Moving Avg'!H2002</f>
        <v>46.82088999999997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</row>
    <row r="2003" spans="1:12" ht="13.5" x14ac:dyDescent="0.25">
      <c r="A2003" s="3">
        <f>RSI!A2003</f>
        <v>44922</v>
      </c>
      <c r="B2003" s="2">
        <f>RSI!B2003</f>
        <v>46.686399999999999</v>
      </c>
      <c r="C2003" s="2">
        <f>RSI!I2003</f>
        <v>57.369451894054968</v>
      </c>
      <c r="D2003" s="2">
        <f>MACD!E2003</f>
        <v>0.3421791623462056</v>
      </c>
      <c r="E2003" s="2">
        <f>MACD!F2003</f>
        <v>9.8261801747026978E-2</v>
      </c>
      <c r="F2003" s="2">
        <f>'Moving Avg'!D2003</f>
        <v>46.686399999999999</v>
      </c>
      <c r="G2003" s="2">
        <f>'Moving Avg'!F2003</f>
        <v>46.866655000000023</v>
      </c>
      <c r="H2003" s="2">
        <f>'Moving Avg'!G2003</f>
        <v>45.962083999999983</v>
      </c>
      <c r="I2003" s="2">
        <f>'Moving Avg'!H2003</f>
        <v>46.818177499999976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</row>
    <row r="2004" spans="1:12" ht="13.5" x14ac:dyDescent="0.25">
      <c r="A2004" s="3">
        <f>RSI!A2004</f>
        <v>44923</v>
      </c>
      <c r="B2004" s="2">
        <f>RSI!B2004</f>
        <v>44.957299999999996</v>
      </c>
      <c r="C2004" s="2">
        <f>RSI!I2004</f>
        <v>15.992021281325876</v>
      </c>
      <c r="D2004" s="2">
        <f>MACD!E2004</f>
        <v>0.42450571948116789</v>
      </c>
      <c r="E2004" s="2">
        <f>MACD!F2004</f>
        <v>0.16351058529385518</v>
      </c>
      <c r="F2004" s="2">
        <f>'Moving Avg'!D2004</f>
        <v>46.340580000000003</v>
      </c>
      <c r="G2004" s="2">
        <f>'Moving Avg'!F2004</f>
        <v>46.780630000000023</v>
      </c>
      <c r="H2004" s="2">
        <f>'Moving Avg'!G2004</f>
        <v>45.962083999999983</v>
      </c>
      <c r="I2004" s="2">
        <f>'Moving Avg'!H2004</f>
        <v>46.806819499999975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44.957299999999996</v>
      </c>
      <c r="C2005" s="2">
        <f>RSI!I2005</f>
        <v>15.992021281325876</v>
      </c>
      <c r="D2005" s="2">
        <f>MACD!E2005</f>
        <v>0.5038737546213099</v>
      </c>
      <c r="E2005" s="2">
        <f>MACD!F2005</f>
        <v>0.23158321915934615</v>
      </c>
      <c r="F2005" s="2">
        <f>'Moving Avg'!D2005</f>
        <v>45.994759999999999</v>
      </c>
      <c r="G2005" s="2">
        <f>'Moving Avg'!F2005</f>
        <v>46.694605000000024</v>
      </c>
      <c r="H2005" s="2">
        <f>'Moving Avg'!G2005</f>
        <v>45.962083999999983</v>
      </c>
      <c r="I2005" s="2">
        <f>'Moving Avg'!H2005</f>
        <v>46.795461499999981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</row>
    <row r="2006" spans="1:12" ht="13.5" x14ac:dyDescent="0.25">
      <c r="A2006" s="3">
        <f>RSI!A2006</f>
        <v>44925</v>
      </c>
      <c r="B2006" s="2">
        <f>RSI!B2006</f>
        <v>44.957299999999996</v>
      </c>
      <c r="C2006" s="2">
        <f>RSI!I2006</f>
        <v>15.99202128132589</v>
      </c>
      <c r="D2006" s="2">
        <f>MACD!E2006</f>
        <v>0.58001938039069501</v>
      </c>
      <c r="E2006" s="2">
        <f>MACD!F2006</f>
        <v>0.30127045140561592</v>
      </c>
      <c r="F2006" s="2">
        <f>'Moving Avg'!D2006</f>
        <v>45.648939999999996</v>
      </c>
      <c r="G2006" s="2">
        <f>'Moving Avg'!F2006</f>
        <v>46.608580000000025</v>
      </c>
      <c r="H2006" s="2">
        <f>'Moving Avg'!G2006</f>
        <v>45.962083999999983</v>
      </c>
      <c r="I2006" s="2">
        <f>'Moving Avg'!H2006</f>
        <v>46.784103499999993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</row>
    <row r="2007" spans="1:12" ht="13.5" x14ac:dyDescent="0.25">
      <c r="A2007" s="3">
        <f>RSI!A2007</f>
        <v>44928</v>
      </c>
      <c r="B2007" s="2">
        <f>RSI!B2007</f>
        <v>44.957299999999996</v>
      </c>
      <c r="C2007" s="2">
        <f>RSI!I2007</f>
        <v>15.992021281325876</v>
      </c>
      <c r="D2007" s="2">
        <f>MACD!E2007</f>
        <v>0.65277257003462097</v>
      </c>
      <c r="E2007" s="2">
        <f>MACD!F2007</f>
        <v>0.37157087513141696</v>
      </c>
      <c r="F2007" s="2">
        <f>'Moving Avg'!D2007</f>
        <v>45.30312</v>
      </c>
      <c r="G2007" s="2">
        <f>'Moving Avg'!F2007</f>
        <v>46.49619000000002</v>
      </c>
      <c r="H2007" s="2">
        <f>'Moving Avg'!G2007</f>
        <v>45.962083999999997</v>
      </c>
      <c r="I2007" s="2">
        <f>'Moving Avg'!H2007</f>
        <v>46.772745499999992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</row>
    <row r="2008" spans="1:12" ht="13.5" x14ac:dyDescent="0.25">
      <c r="A2008" s="3">
        <f>RSI!A2008</f>
        <v>44929</v>
      </c>
      <c r="B2008" s="2">
        <f>RSI!B2008</f>
        <v>44.957299999999996</v>
      </c>
      <c r="C2008" s="2">
        <f>RSI!I2008</f>
        <v>15.992021281325876</v>
      </c>
      <c r="D2008" s="2">
        <f>MACD!E2008</f>
        <v>0.7220387719489807</v>
      </c>
      <c r="E2008" s="2">
        <f>MACD!F2008</f>
        <v>0.44166445449492969</v>
      </c>
      <c r="F2008" s="2">
        <f>'Moving Avg'!D2008</f>
        <v>44.957299999999996</v>
      </c>
      <c r="G2008" s="2">
        <f>'Moving Avg'!F2008</f>
        <v>46.383800000000022</v>
      </c>
      <c r="H2008" s="2">
        <f>'Moving Avg'!G2008</f>
        <v>45.962083999999997</v>
      </c>
      <c r="I2008" s="2">
        <f>'Moving Avg'!H2008</f>
        <v>46.761387499999998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44.957299999999996</v>
      </c>
      <c r="C2009" s="2">
        <f>RSI!I2009</f>
        <v>15.99202128132589</v>
      </c>
      <c r="D2009" s="2">
        <f>MACD!E2009</f>
        <v>0.78778364499357423</v>
      </c>
      <c r="E2009" s="2">
        <f>MACD!F2009</f>
        <v>0.51088829259465862</v>
      </c>
      <c r="F2009" s="2">
        <f>'Moving Avg'!D2009</f>
        <v>44.957299999999996</v>
      </c>
      <c r="G2009" s="2">
        <f>'Moving Avg'!F2009</f>
        <v>46.271410000000017</v>
      </c>
      <c r="H2009" s="2">
        <f>'Moving Avg'!G2009</f>
        <v>45.962083999999997</v>
      </c>
      <c r="I2009" s="2">
        <f>'Moving Avg'!H2009</f>
        <v>46.750029500000004</v>
      </c>
      <c r="J2009" s="6" t="str">
        <f>OBV!F2009</f>
        <v>NEUTRAL</v>
      </c>
      <c r="K2009" s="6" t="str">
        <f>OBV!G2009</f>
        <v>NEUTRAL</v>
      </c>
      <c r="L2009" s="6" t="str">
        <f>OBV!H2009</f>
        <v>NEUTRAL</v>
      </c>
    </row>
    <row r="2010" spans="1:12" ht="13.5" x14ac:dyDescent="0.25">
      <c r="A2010" s="3">
        <f>RSI!A2010</f>
        <v>44931</v>
      </c>
      <c r="B2010" s="2">
        <f>RSI!B2010</f>
        <v>44.957299999999996</v>
      </c>
      <c r="C2010" s="2">
        <f>RSI!I2010</f>
        <v>15.99202128132589</v>
      </c>
      <c r="D2010" s="2">
        <f>MACD!E2010</f>
        <v>0.85002041282061214</v>
      </c>
      <c r="E2010" s="2">
        <f>MACD!F2010</f>
        <v>0.57871471663984941</v>
      </c>
      <c r="F2010" s="2">
        <f>'Moving Avg'!D2010</f>
        <v>44.957299999999996</v>
      </c>
      <c r="G2010" s="2">
        <f>'Moving Avg'!F2010</f>
        <v>46.159020000000012</v>
      </c>
      <c r="H2010" s="2">
        <f>'Moving Avg'!G2010</f>
        <v>45.962083999999997</v>
      </c>
      <c r="I2010" s="2">
        <f>'Moving Avg'!H2010</f>
        <v>46.738671500000009</v>
      </c>
      <c r="J2010" s="6" t="str">
        <f>OBV!F2010</f>
        <v>NEUTRAL</v>
      </c>
      <c r="K2010" s="6" t="str">
        <f>OBV!G2010</f>
        <v>NEUTRAL</v>
      </c>
      <c r="L2010" s="6" t="str">
        <f>OBV!H2010</f>
        <v>NEUTRAL</v>
      </c>
    </row>
    <row r="2011" spans="1:12" ht="13.5" x14ac:dyDescent="0.25">
      <c r="A2011" s="3">
        <f>RSI!A2011</f>
        <v>44932</v>
      </c>
      <c r="B2011" s="2">
        <f>RSI!B2011</f>
        <v>44.957299999999996</v>
      </c>
      <c r="C2011" s="2">
        <f>RSI!I2011</f>
        <v>15.992021281325876</v>
      </c>
      <c r="D2011" s="2">
        <f>MACD!E2011</f>
        <v>0.90879941424839927</v>
      </c>
      <c r="E2011" s="2">
        <f>MACD!F2011</f>
        <v>0.64473165616155947</v>
      </c>
      <c r="F2011" s="2">
        <f>'Moving Avg'!D2011</f>
        <v>44.957299999999996</v>
      </c>
      <c r="G2011" s="2">
        <f>'Moving Avg'!F2011</f>
        <v>46.046630000000015</v>
      </c>
      <c r="H2011" s="2">
        <f>'Moving Avg'!G2011</f>
        <v>45.962084000000004</v>
      </c>
      <c r="I2011" s="2">
        <f>'Moving Avg'!H2011</f>
        <v>46.727313500000008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</row>
    <row r="2012" spans="1:12" ht="13.5" x14ac:dyDescent="0.25">
      <c r="A2012" s="3">
        <f>RSI!A2012</f>
        <v>44935</v>
      </c>
      <c r="B2012" s="2">
        <f>RSI!B2012</f>
        <v>44.957299999999996</v>
      </c>
      <c r="C2012" s="2">
        <f>RSI!I2012</f>
        <v>15.992021281325876</v>
      </c>
      <c r="D2012" s="2">
        <f>MACD!E2012</f>
        <v>0.964199493267337</v>
      </c>
      <c r="E2012" s="2">
        <f>MACD!F2012</f>
        <v>0.70862522358271496</v>
      </c>
      <c r="F2012" s="2">
        <f>'Moving Avg'!D2012</f>
        <v>44.957299999999996</v>
      </c>
      <c r="G2012" s="2">
        <f>'Moving Avg'!F2012</f>
        <v>45.93424000000001</v>
      </c>
      <c r="H2012" s="2">
        <f>'Moving Avg'!G2012</f>
        <v>45.962084000000004</v>
      </c>
      <c r="I2012" s="2">
        <f>'Moving Avg'!H2012</f>
        <v>46.715955500000021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</row>
    <row r="2013" spans="1:12" ht="13.5" x14ac:dyDescent="0.25">
      <c r="A2013" s="3">
        <f>RSI!A2013</f>
        <v>44936</v>
      </c>
      <c r="B2013" s="2">
        <f>RSI!B2013</f>
        <v>44.957299999999996</v>
      </c>
      <c r="C2013" s="2">
        <f>RSI!I2013</f>
        <v>15.992021281325876</v>
      </c>
      <c r="D2013" s="2">
        <f>MACD!E2013</f>
        <v>1.0163209284728651</v>
      </c>
      <c r="E2013" s="2">
        <f>MACD!F2013</f>
        <v>0.770164364560745</v>
      </c>
      <c r="F2013" s="2">
        <f>'Moving Avg'!D2013</f>
        <v>44.957299999999996</v>
      </c>
      <c r="G2013" s="2">
        <f>'Moving Avg'!F2013</f>
        <v>45.821850000000012</v>
      </c>
      <c r="H2013" s="2">
        <f>'Moving Avg'!G2013</f>
        <v>45.962084000000004</v>
      </c>
      <c r="I2013" s="2">
        <f>'Moving Avg'!H2013</f>
        <v>46.70459750000002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</row>
    <row r="2014" spans="1:12" ht="13.5" x14ac:dyDescent="0.25">
      <c r="A2014" s="3">
        <f>RSI!A2014</f>
        <v>44937</v>
      </c>
      <c r="B2014" s="2">
        <f>RSI!B2014</f>
        <v>44.957299999999996</v>
      </c>
      <c r="C2014" s="2">
        <f>RSI!I2014</f>
        <v>15.992021281325876</v>
      </c>
      <c r="D2014" s="2">
        <f>MACD!E2014</f>
        <v>0.7992642645629715</v>
      </c>
      <c r="E2014" s="2">
        <f>MACD!F2014</f>
        <v>0.77598434456119036</v>
      </c>
      <c r="F2014" s="2">
        <f>'Moving Avg'!D2014</f>
        <v>44.957299999999996</v>
      </c>
      <c r="G2014" s="2">
        <f>'Moving Avg'!F2014</f>
        <v>45.735395000000011</v>
      </c>
      <c r="H2014" s="2">
        <f>'Moving Avg'!G2014</f>
        <v>45.962084000000004</v>
      </c>
      <c r="I2014" s="2">
        <f>'Moving Avg'!H2014</f>
        <v>46.693239500000026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</row>
    <row r="2015" spans="1:12" ht="13.5" x14ac:dyDescent="0.25">
      <c r="A2015" s="3">
        <f>RSI!A2015</f>
        <v>44938</v>
      </c>
      <c r="B2015" s="2">
        <f>RSI!B2015</f>
        <v>44.957299999999996</v>
      </c>
      <c r="C2015" s="2">
        <f>RSI!I2015</f>
        <v>15.992021281325876</v>
      </c>
      <c r="D2015" s="2">
        <f>MACD!E2015</f>
        <v>0.62009720008014568</v>
      </c>
      <c r="E2015" s="2">
        <f>MACD!F2015</f>
        <v>0.74480691566498147</v>
      </c>
      <c r="F2015" s="2">
        <f>'Moving Avg'!D2015</f>
        <v>44.957299999999996</v>
      </c>
      <c r="G2015" s="2">
        <f>'Moving Avg'!F2015</f>
        <v>45.64894000000001</v>
      </c>
      <c r="H2015" s="2">
        <f>'Moving Avg'!G2015</f>
        <v>45.962084000000011</v>
      </c>
      <c r="I2015" s="2">
        <f>'Moving Avg'!H2015</f>
        <v>46.681881500000024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</row>
    <row r="2016" spans="1:12" ht="13.5" x14ac:dyDescent="0.25">
      <c r="A2016" s="3">
        <f>RSI!A2016</f>
        <v>44939</v>
      </c>
      <c r="B2016" s="2">
        <f>RSI!B2016</f>
        <v>44.957299999999996</v>
      </c>
      <c r="C2016" s="2">
        <f>RSI!I2016</f>
        <v>15.992021281325876</v>
      </c>
      <c r="D2016" s="2">
        <f>MACD!E2016</f>
        <v>0.47265750910266036</v>
      </c>
      <c r="E2016" s="2">
        <f>MACD!F2016</f>
        <v>0.69037703435251729</v>
      </c>
      <c r="F2016" s="2">
        <f>'Moving Avg'!D2016</f>
        <v>44.957299999999996</v>
      </c>
      <c r="G2016" s="2">
        <f>'Moving Avg'!F2016</f>
        <v>45.562485000000009</v>
      </c>
      <c r="H2016" s="2">
        <f>'Moving Avg'!G2016</f>
        <v>45.962084000000011</v>
      </c>
      <c r="I2016" s="2">
        <f>'Moving Avg'!H2016</f>
        <v>46.670523500000037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</row>
    <row r="2017" spans="1:12" ht="13.5" x14ac:dyDescent="0.25">
      <c r="A2017" s="3">
        <f>RSI!A2017</f>
        <v>44942</v>
      </c>
      <c r="B2017" s="2">
        <f>RSI!B2017</f>
        <v>42.934199999999997</v>
      </c>
      <c r="C2017" s="2">
        <f>RSI!I2017</f>
        <v>4.979658564302369</v>
      </c>
      <c r="D2017" s="2">
        <f>MACD!E2017</f>
        <v>0.50161493059776063</v>
      </c>
      <c r="E2017" s="2">
        <f>MACD!F2017</f>
        <v>0.65262461360156598</v>
      </c>
      <c r="F2017" s="2">
        <f>'Moving Avg'!D2017</f>
        <v>44.552679999999995</v>
      </c>
      <c r="G2017" s="2">
        <f>'Moving Avg'!F2017</f>
        <v>45.37487500000001</v>
      </c>
      <c r="H2017" s="2">
        <f>'Moving Avg'!G2017</f>
        <v>45.921622000000013</v>
      </c>
      <c r="I2017" s="2">
        <f>'Moving Avg'!H2017</f>
        <v>46.649050000000031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</row>
    <row r="2018" spans="1:12" ht="13.5" x14ac:dyDescent="0.25">
      <c r="A2018" s="3">
        <f>RSI!A2018</f>
        <v>44943</v>
      </c>
      <c r="B2018" s="2">
        <f>RSI!B2018</f>
        <v>42.934199999999997</v>
      </c>
      <c r="C2018" s="2">
        <f>RSI!I2018</f>
        <v>4.979658564302369</v>
      </c>
      <c r="D2018" s="2">
        <f>MACD!E2018</f>
        <v>0.54164123028084532</v>
      </c>
      <c r="E2018" s="2">
        <f>MACD!F2018</f>
        <v>0.63042793693742194</v>
      </c>
      <c r="F2018" s="2">
        <f>'Moving Avg'!D2018</f>
        <v>44.148060000000001</v>
      </c>
      <c r="G2018" s="2">
        <f>'Moving Avg'!F2018</f>
        <v>45.187265000000011</v>
      </c>
      <c r="H2018" s="2">
        <f>'Moving Avg'!G2018</f>
        <v>45.881160000000015</v>
      </c>
      <c r="I2018" s="2">
        <f>'Moving Avg'!H2018</f>
        <v>46.627576500000032</v>
      </c>
      <c r="J2018" s="6" t="str">
        <f>OBV!F2018</f>
        <v>BEARISH</v>
      </c>
      <c r="K2018" s="6" t="str">
        <f>OBV!G2018</f>
        <v>NEUTRAL</v>
      </c>
      <c r="L2018" s="6" t="str">
        <f>OBV!H2018</f>
        <v>CONFIRMED BEARISH</v>
      </c>
    </row>
    <row r="2019" spans="1:12" ht="13.5" x14ac:dyDescent="0.25">
      <c r="A2019" s="3">
        <f>RSI!A2019</f>
        <v>44944</v>
      </c>
      <c r="B2019" s="2">
        <f>RSI!B2019</f>
        <v>42.934199999999997</v>
      </c>
      <c r="C2019" s="2">
        <f>RSI!I2019</f>
        <v>4.979658564302369</v>
      </c>
      <c r="D2019" s="2">
        <f>MACD!E2019</f>
        <v>0.58988358780712957</v>
      </c>
      <c r="E2019" s="2">
        <f>MACD!F2019</f>
        <v>0.62231906711136353</v>
      </c>
      <c r="F2019" s="2">
        <f>'Moving Avg'!D2019</f>
        <v>43.74344</v>
      </c>
      <c r="G2019" s="2">
        <f>'Moving Avg'!F2019</f>
        <v>44.999655000000004</v>
      </c>
      <c r="H2019" s="2">
        <f>'Moving Avg'!G2019</f>
        <v>45.840698000000032</v>
      </c>
      <c r="I2019" s="2">
        <f>'Moving Avg'!H2019</f>
        <v>46.606103000000033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</row>
    <row r="2020" spans="1:12" ht="13.5" x14ac:dyDescent="0.25">
      <c r="A2020" s="3">
        <f>RSI!A2020</f>
        <v>44945</v>
      </c>
      <c r="B2020" s="2">
        <f>RSI!B2020</f>
        <v>42.934199999999997</v>
      </c>
      <c r="C2020" s="2">
        <f>RSI!I2020</f>
        <v>4.979658564302369</v>
      </c>
      <c r="D2020" s="2">
        <f>MACD!E2020</f>
        <v>0.64401325723305547</v>
      </c>
      <c r="E2020" s="2">
        <f>MACD!F2020</f>
        <v>0.62665790513570196</v>
      </c>
      <c r="F2020" s="2">
        <f>'Moving Avg'!D2020</f>
        <v>43.338819999999998</v>
      </c>
      <c r="G2020" s="2">
        <f>'Moving Avg'!F2020</f>
        <v>44.812045000000005</v>
      </c>
      <c r="H2020" s="2">
        <f>'Moving Avg'!G2020</f>
        <v>45.800236000000034</v>
      </c>
      <c r="I2020" s="2">
        <f>'Moving Avg'!H2020</f>
        <v>46.58462950000002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</row>
    <row r="2021" spans="1:12" ht="13.5" x14ac:dyDescent="0.25">
      <c r="A2021" s="3">
        <f>RSI!A2021</f>
        <v>44946</v>
      </c>
      <c r="B2021" s="2">
        <f>RSI!B2021</f>
        <v>42.934199999999997</v>
      </c>
      <c r="C2021" s="2">
        <f>RSI!I2021</f>
        <v>4.979658564302369</v>
      </c>
      <c r="D2021" s="2">
        <f>MACD!E2021</f>
        <v>0.70213863063247572</v>
      </c>
      <c r="E2021" s="2">
        <f>MACD!F2021</f>
        <v>0.64175405023505672</v>
      </c>
      <c r="F2021" s="2">
        <f>'Moving Avg'!D2021</f>
        <v>42.934199999999997</v>
      </c>
      <c r="G2021" s="2">
        <f>'Moving Avg'!F2021</f>
        <v>44.624435000000005</v>
      </c>
      <c r="H2021" s="2">
        <f>'Moving Avg'!G2021</f>
        <v>45.759774000000036</v>
      </c>
      <c r="I2021" s="2">
        <f>'Moving Avg'!H2021</f>
        <v>46.563156000000021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42.925600000000003</v>
      </c>
      <c r="C2022" s="2">
        <f>RSI!I2022</f>
        <v>4.9586331941776649</v>
      </c>
      <c r="D2022" s="2">
        <f>MACD!E2022</f>
        <v>0.76336918095244499</v>
      </c>
      <c r="E2022" s="2">
        <f>MACD!F2022</f>
        <v>0.66607707637853442</v>
      </c>
      <c r="F2022" s="2">
        <f>'Moving Avg'!D2022</f>
        <v>42.932479999999998</v>
      </c>
      <c r="G2022" s="2">
        <f>'Moving Avg'!F2022</f>
        <v>44.436395000000005</v>
      </c>
      <c r="H2022" s="2">
        <f>'Moving Avg'!G2022</f>
        <v>45.719140000000031</v>
      </c>
      <c r="I2022" s="2">
        <f>'Moving Avg'!H2022</f>
        <v>46.541639500000009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42.925600000000003</v>
      </c>
      <c r="C2023" s="2">
        <f>RSI!I2023</f>
        <v>4.9586331941776649</v>
      </c>
      <c r="D2023" s="2">
        <f>MACD!E2023</f>
        <v>0.82579574680481471</v>
      </c>
      <c r="E2023" s="2">
        <f>MACD!F2023</f>
        <v>0.6980208104637905</v>
      </c>
      <c r="F2023" s="2">
        <f>'Moving Avg'!D2023</f>
        <v>42.930759999999999</v>
      </c>
      <c r="G2023" s="2">
        <f>'Moving Avg'!F2023</f>
        <v>44.248355000000004</v>
      </c>
      <c r="H2023" s="2">
        <f>'Moving Avg'!G2023</f>
        <v>45.678506000000027</v>
      </c>
      <c r="I2023" s="2">
        <f>'Moving Avg'!H2023</f>
        <v>46.520123000000012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42.925600000000003</v>
      </c>
      <c r="C2024" s="2">
        <f>RSI!I2024</f>
        <v>4.9586331941776649</v>
      </c>
      <c r="D2024" s="2">
        <f>MACD!E2024</f>
        <v>0.88844794800761662</v>
      </c>
      <c r="E2024" s="2">
        <f>MACD!F2024</f>
        <v>0.73610623797255581</v>
      </c>
      <c r="F2024" s="2">
        <f>'Moving Avg'!D2024</f>
        <v>42.929040000000001</v>
      </c>
      <c r="G2024" s="2">
        <f>'Moving Avg'!F2024</f>
        <v>44.146770000000004</v>
      </c>
      <c r="H2024" s="2">
        <f>'Moving Avg'!G2024</f>
        <v>45.637872000000023</v>
      </c>
      <c r="I2024" s="2">
        <f>'Moving Avg'!H2024</f>
        <v>46.498606500000008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42.925600000000003</v>
      </c>
      <c r="C2025" s="2">
        <f>RSI!I2025</f>
        <v>4.9586331941776649</v>
      </c>
      <c r="D2025" s="2">
        <f>MACD!E2025</f>
        <v>0.95056294384448137</v>
      </c>
      <c r="E2025" s="2">
        <f>MACD!F2025</f>
        <v>0.7789975791469409</v>
      </c>
      <c r="F2025" s="2">
        <f>'Moving Avg'!D2025</f>
        <v>42.927320000000002</v>
      </c>
      <c r="G2025" s="2">
        <f>'Moving Avg'!F2025</f>
        <v>44.045185000000004</v>
      </c>
      <c r="H2025" s="2">
        <f>'Moving Avg'!G2025</f>
        <v>45.597238000000019</v>
      </c>
      <c r="I2025" s="2">
        <f>'Moving Avg'!H2025</f>
        <v>46.477090000000004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42.925600000000003</v>
      </c>
      <c r="C2026" s="2">
        <f>RSI!I2026</f>
        <v>4.9586331941776649</v>
      </c>
      <c r="D2026" s="2">
        <f>MACD!E2026</f>
        <v>1.0115491890859687</v>
      </c>
      <c r="E2026" s="2">
        <f>MACD!F2026</f>
        <v>0.82550790113474659</v>
      </c>
      <c r="F2026" s="2">
        <f>'Moving Avg'!D2026</f>
        <v>42.925600000000003</v>
      </c>
      <c r="G2026" s="2">
        <f>'Moving Avg'!F2026</f>
        <v>43.943600000000004</v>
      </c>
      <c r="H2026" s="2">
        <f>'Moving Avg'!G2026</f>
        <v>45.556604000000014</v>
      </c>
      <c r="I2026" s="2">
        <f>'Moving Avg'!H2026</f>
        <v>46.4555735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40.997599999999998</v>
      </c>
      <c r="C2027" s="2">
        <f>RSI!I2027</f>
        <v>2.0912603096307265</v>
      </c>
      <c r="D2027" s="2">
        <f>MACD!E2027</f>
        <v>0.9025247465932722</v>
      </c>
      <c r="E2027" s="2">
        <f>MACD!F2027</f>
        <v>0.84091127022645173</v>
      </c>
      <c r="F2027" s="2">
        <f>'Moving Avg'!D2027</f>
        <v>42.540000000000006</v>
      </c>
      <c r="G2027" s="2">
        <f>'Moving Avg'!F2027</f>
        <v>43.745615000000001</v>
      </c>
      <c r="H2027" s="2">
        <f>'Moving Avg'!G2027</f>
        <v>45.44282800000002</v>
      </c>
      <c r="I2027" s="2">
        <f>'Moving Avg'!H2027</f>
        <v>46.424417000000005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</row>
    <row r="2028" spans="1:12" ht="13.5" x14ac:dyDescent="0.25">
      <c r="A2028" s="3">
        <f>RSI!A2028</f>
        <v>44957</v>
      </c>
      <c r="B2028" s="2">
        <f>RSI!B2028</f>
        <v>40.997599999999998</v>
      </c>
      <c r="C2028" s="2">
        <f>RSI!I2028</f>
        <v>2.0912603096307265</v>
      </c>
      <c r="D2028" s="2">
        <f>MACD!E2028</f>
        <v>0.8288910694654561</v>
      </c>
      <c r="E2028" s="2">
        <f>MACD!F2028</f>
        <v>0.83850723007425265</v>
      </c>
      <c r="F2028" s="2">
        <f>'Moving Avg'!D2028</f>
        <v>42.154400000000003</v>
      </c>
      <c r="G2028" s="2">
        <f>'Moving Avg'!F2028</f>
        <v>43.547630000000005</v>
      </c>
      <c r="H2028" s="2">
        <f>'Moving Avg'!G2028</f>
        <v>45.329224000000011</v>
      </c>
      <c r="I2028" s="2">
        <f>'Moving Avg'!H2028</f>
        <v>46.393260499999997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</row>
    <row r="2029" spans="1:12" ht="13.5" x14ac:dyDescent="0.25">
      <c r="A2029" s="3">
        <f>RSI!A2029</f>
        <v>44958</v>
      </c>
      <c r="B2029" s="2">
        <f>RSI!B2029</f>
        <v>40.997599999999998</v>
      </c>
      <c r="C2029" s="2">
        <f>RSI!I2029</f>
        <v>2.0912603096307265</v>
      </c>
      <c r="D2029" s="2">
        <f>MACD!E2029</f>
        <v>0.78382433018337139</v>
      </c>
      <c r="E2029" s="2">
        <f>MACD!F2029</f>
        <v>0.82757065009607644</v>
      </c>
      <c r="F2029" s="2">
        <f>'Moving Avg'!D2029</f>
        <v>41.768800000000006</v>
      </c>
      <c r="G2029" s="2">
        <f>'Moving Avg'!F2029</f>
        <v>43.349645000000002</v>
      </c>
      <c r="H2029" s="2">
        <f>'Moving Avg'!G2029</f>
        <v>45.215620000000015</v>
      </c>
      <c r="I2029" s="2">
        <f>'Moving Avg'!H2029</f>
        <v>46.362104000000002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40.997599999999998</v>
      </c>
      <c r="C2030" s="2">
        <f>RSI!I2030</f>
        <v>2.0912603096307265</v>
      </c>
      <c r="D2030" s="2">
        <f>MACD!E2030</f>
        <v>0.76165267598592123</v>
      </c>
      <c r="E2030" s="2">
        <f>MACD!F2030</f>
        <v>0.81438705527404553</v>
      </c>
      <c r="F2030" s="2">
        <f>'Moving Avg'!D2030</f>
        <v>41.383200000000002</v>
      </c>
      <c r="G2030" s="2">
        <f>'Moving Avg'!F2030</f>
        <v>43.151660000000007</v>
      </c>
      <c r="H2030" s="2">
        <f>'Moving Avg'!G2030</f>
        <v>45.10201600000002</v>
      </c>
      <c r="I2030" s="2">
        <f>'Moving Avg'!H2030</f>
        <v>46.330947500000001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</row>
    <row r="2031" spans="1:12" ht="13.5" x14ac:dyDescent="0.25">
      <c r="A2031" s="3">
        <f>RSI!A2031</f>
        <v>44960</v>
      </c>
      <c r="B2031" s="2">
        <f>RSI!B2031</f>
        <v>40.997599999999998</v>
      </c>
      <c r="C2031" s="2">
        <f>RSI!I2031</f>
        <v>2.0912603096307265</v>
      </c>
      <c r="D2031" s="2">
        <f>MACD!E2031</f>
        <v>0.75767143493678901</v>
      </c>
      <c r="E2031" s="2">
        <f>MACD!F2031</f>
        <v>0.80304393120659434</v>
      </c>
      <c r="F2031" s="2">
        <f>'Moving Avg'!D2031</f>
        <v>40.997599999999998</v>
      </c>
      <c r="G2031" s="2">
        <f>'Moving Avg'!F2031</f>
        <v>42.953675000000011</v>
      </c>
      <c r="H2031" s="2">
        <f>'Moving Avg'!G2031</f>
        <v>44.988412000000025</v>
      </c>
      <c r="I2031" s="2">
        <f>'Moving Avg'!H2031</f>
        <v>46.299791000000006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</row>
    <row r="2032" spans="1:12" ht="13.5" x14ac:dyDescent="0.25">
      <c r="A2032" s="3">
        <f>RSI!A2032</f>
        <v>44963</v>
      </c>
      <c r="B2032" s="2">
        <f>RSI!B2032</f>
        <v>40.997599999999998</v>
      </c>
      <c r="C2032" s="2">
        <f>RSI!I2032</f>
        <v>2.0912603096307265</v>
      </c>
      <c r="D2032" s="2">
        <f>MACD!E2032</f>
        <v>0.76666423542608442</v>
      </c>
      <c r="E2032" s="2">
        <f>MACD!F2032</f>
        <v>0.79576799205049242</v>
      </c>
      <c r="F2032" s="2">
        <f>'Moving Avg'!D2032</f>
        <v>40.997599999999998</v>
      </c>
      <c r="G2032" s="2">
        <f>'Moving Avg'!F2032</f>
        <v>42.755690000000008</v>
      </c>
      <c r="H2032" s="2">
        <f>'Moving Avg'!G2032</f>
        <v>44.874808000000023</v>
      </c>
      <c r="I2032" s="2">
        <f>'Moving Avg'!H2032</f>
        <v>46.268634500000005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</row>
    <row r="2033" spans="1:12" ht="13.5" x14ac:dyDescent="0.25">
      <c r="A2033" s="3">
        <f>RSI!A2033</f>
        <v>44964</v>
      </c>
      <c r="B2033" s="2">
        <f>RSI!B2033</f>
        <v>40.997599999999998</v>
      </c>
      <c r="C2033" s="2">
        <f>RSI!I2033</f>
        <v>2.0912603096307265</v>
      </c>
      <c r="D2033" s="2">
        <f>MACD!E2033</f>
        <v>0.78694447244275523</v>
      </c>
      <c r="E2033" s="2">
        <f>MACD!F2033</f>
        <v>0.79400328812894505</v>
      </c>
      <c r="F2033" s="2">
        <f>'Moving Avg'!D2033</f>
        <v>40.997599999999998</v>
      </c>
      <c r="G2033" s="2">
        <f>'Moving Avg'!F2033</f>
        <v>42.557705000000013</v>
      </c>
      <c r="H2033" s="2">
        <f>'Moving Avg'!G2033</f>
        <v>44.761204000000028</v>
      </c>
      <c r="I2033" s="2">
        <f>'Moving Avg'!H2033</f>
        <v>46.23747800000001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</row>
    <row r="2034" spans="1:12" ht="13.5" x14ac:dyDescent="0.25">
      <c r="A2034" s="3">
        <f>RSI!A2034</f>
        <v>44965</v>
      </c>
      <c r="B2034" s="2">
        <f>RSI!B2034</f>
        <v>40.9803</v>
      </c>
      <c r="C2034" s="2">
        <f>RSI!I2034</f>
        <v>2.0731888631856918</v>
      </c>
      <c r="D2034" s="2">
        <f>MACD!E2034</f>
        <v>0.81711851030547678</v>
      </c>
      <c r="E2034" s="2">
        <f>MACD!F2034</f>
        <v>0.79862633256425142</v>
      </c>
      <c r="F2034" s="2">
        <f>'Moving Avg'!D2034</f>
        <v>40.994140000000002</v>
      </c>
      <c r="G2034" s="2">
        <f>'Moving Avg'!F2034</f>
        <v>42.35885500000002</v>
      </c>
      <c r="H2034" s="2">
        <f>'Moving Avg'!G2034</f>
        <v>44.647254000000018</v>
      </c>
      <c r="I2034" s="2">
        <f>'Moving Avg'!H2034</f>
        <v>46.206235000000007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</row>
    <row r="2035" spans="1:12" ht="13.5" x14ac:dyDescent="0.25">
      <c r="A2035" s="3">
        <f>RSI!A2035</f>
        <v>44966</v>
      </c>
      <c r="B2035" s="2">
        <f>RSI!B2035</f>
        <v>40.9803</v>
      </c>
      <c r="C2035" s="2">
        <f>RSI!I2035</f>
        <v>2.0731888631856918</v>
      </c>
      <c r="D2035" s="2">
        <f>MACD!E2035</f>
        <v>0.85361590737392845</v>
      </c>
      <c r="E2035" s="2">
        <f>MACD!F2035</f>
        <v>0.80962424752618689</v>
      </c>
      <c r="F2035" s="2">
        <f>'Moving Avg'!D2035</f>
        <v>40.990679999999998</v>
      </c>
      <c r="G2035" s="2">
        <f>'Moving Avg'!F2035</f>
        <v>42.160005000000012</v>
      </c>
      <c r="H2035" s="2">
        <f>'Moving Avg'!G2035</f>
        <v>44.533304000000015</v>
      </c>
      <c r="I2035" s="2">
        <f>'Moving Avg'!H2035</f>
        <v>46.174992000000003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40.9803</v>
      </c>
      <c r="C2036" s="2">
        <f>RSI!I2036</f>
        <v>2.0731888631856918</v>
      </c>
      <c r="D2036" s="2">
        <f>MACD!E2036</f>
        <v>0.89465157849737409</v>
      </c>
      <c r="E2036" s="2">
        <f>MACD!F2036</f>
        <v>0.82662971372042438</v>
      </c>
      <c r="F2036" s="2">
        <f>'Moving Avg'!D2036</f>
        <v>40.987220000000001</v>
      </c>
      <c r="G2036" s="2">
        <f>'Moving Avg'!F2036</f>
        <v>41.961155000000005</v>
      </c>
      <c r="H2036" s="2">
        <f>'Moving Avg'!G2036</f>
        <v>44.419354000000013</v>
      </c>
      <c r="I2036" s="2">
        <f>'Moving Avg'!H2036</f>
        <v>46.143749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40.9803</v>
      </c>
      <c r="C2037" s="2">
        <f>RSI!I2037</f>
        <v>2.0731888631856918</v>
      </c>
      <c r="D2037" s="2">
        <f>MACD!E2037</f>
        <v>0.64215984985052899</v>
      </c>
      <c r="E2037" s="2">
        <f>MACD!F2037</f>
        <v>0.78973574094644539</v>
      </c>
      <c r="F2037" s="2">
        <f>'Moving Avg'!D2037</f>
        <v>40.983760000000004</v>
      </c>
      <c r="G2037" s="2">
        <f>'Moving Avg'!F2037</f>
        <v>41.863459999999996</v>
      </c>
      <c r="H2037" s="2">
        <f>'Moving Avg'!G2037</f>
        <v>44.294858000000012</v>
      </c>
      <c r="I2037" s="2">
        <f>'Moving Avg'!H2037</f>
        <v>46.112505999999996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40.9803</v>
      </c>
      <c r="C2038" s="2">
        <f>RSI!I2038</f>
        <v>2.0731888631856918</v>
      </c>
      <c r="D2038" s="2">
        <f>MACD!E2038</f>
        <v>0.43721778495797992</v>
      </c>
      <c r="E2038" s="2">
        <f>MACD!F2038</f>
        <v>0.71923214974875238</v>
      </c>
      <c r="F2038" s="2">
        <f>'Moving Avg'!D2038</f>
        <v>40.9803</v>
      </c>
      <c r="G2038" s="2">
        <f>'Moving Avg'!F2038</f>
        <v>41.765764999999988</v>
      </c>
      <c r="H2038" s="2">
        <f>'Moving Avg'!G2038</f>
        <v>44.170362000000004</v>
      </c>
      <c r="I2038" s="2">
        <f>'Moving Avg'!H2038</f>
        <v>46.081262999999993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40.997599999999998</v>
      </c>
      <c r="C2039" s="2">
        <f>RSI!I2039</f>
        <v>3.2838076997053349</v>
      </c>
      <c r="D2039" s="2">
        <f>MACD!E2039</f>
        <v>0.27058377075488949</v>
      </c>
      <c r="E2039" s="2">
        <f>MACD!F2039</f>
        <v>0.62950247394997982</v>
      </c>
      <c r="F2039" s="2">
        <f>'Moving Avg'!D2039</f>
        <v>40.983760000000004</v>
      </c>
      <c r="G2039" s="2">
        <f>'Moving Avg'!F2039</f>
        <v>41.668934999999983</v>
      </c>
      <c r="H2039" s="2">
        <f>'Moving Avg'!G2039</f>
        <v>44.046212000000004</v>
      </c>
      <c r="I2039" s="2">
        <f>'Moving Avg'!H2039</f>
        <v>46.050106499999991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</row>
    <row r="2040" spans="1:12" ht="13.5" x14ac:dyDescent="0.25">
      <c r="A2040" s="3">
        <f>RSI!A2040</f>
        <v>44973</v>
      </c>
      <c r="B2040" s="2">
        <f>RSI!B2040</f>
        <v>40.997599999999998</v>
      </c>
      <c r="C2040" s="2">
        <f>RSI!I2040</f>
        <v>3.2838076997053349</v>
      </c>
      <c r="D2040" s="2">
        <f>MACD!E2040</f>
        <v>0.13694648018831401</v>
      </c>
      <c r="E2040" s="2">
        <f>MACD!F2040</f>
        <v>0.53099127519764666</v>
      </c>
      <c r="F2040" s="2">
        <f>'Moving Avg'!D2040</f>
        <v>40.987220000000001</v>
      </c>
      <c r="G2040" s="2">
        <f>'Moving Avg'!F2040</f>
        <v>41.572104999999986</v>
      </c>
      <c r="H2040" s="2">
        <f>'Moving Avg'!G2040</f>
        <v>43.922061999999997</v>
      </c>
      <c r="I2040" s="2">
        <f>'Moving Avg'!H2040</f>
        <v>46.018949999999997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</row>
    <row r="2041" spans="1:12" ht="13.5" x14ac:dyDescent="0.25">
      <c r="A2041" s="3">
        <f>RSI!A2041</f>
        <v>44974</v>
      </c>
      <c r="B2041" s="2">
        <f>RSI!B2041</f>
        <v>40.997599999999998</v>
      </c>
      <c r="C2041" s="2">
        <f>RSI!I2041</f>
        <v>3.2838076997053349</v>
      </c>
      <c r="D2041" s="2">
        <f>MACD!E2041</f>
        <v>3.0684255611213018E-2</v>
      </c>
      <c r="E2041" s="2">
        <f>MACD!F2041</f>
        <v>0.43092987128035998</v>
      </c>
      <c r="F2041" s="2">
        <f>'Moving Avg'!D2041</f>
        <v>40.990680000000005</v>
      </c>
      <c r="G2041" s="2">
        <f>'Moving Avg'!F2041</f>
        <v>41.475274999999996</v>
      </c>
      <c r="H2041" s="2">
        <f>'Moving Avg'!G2041</f>
        <v>43.797911999999997</v>
      </c>
      <c r="I2041" s="2">
        <f>'Moving Avg'!H2041</f>
        <v>45.987793500000009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</row>
    <row r="2042" spans="1:12" ht="13.5" x14ac:dyDescent="0.25">
      <c r="A2042" s="3">
        <f>RSI!A2042</f>
        <v>44977</v>
      </c>
      <c r="B2042" s="2">
        <f>RSI!B2042</f>
        <v>40.997599999999998</v>
      </c>
      <c r="C2042" s="2">
        <f>RSI!I2042</f>
        <v>3.2838076997053349</v>
      </c>
      <c r="D2042" s="2">
        <f>MACD!E2042</f>
        <v>-5.2919302169833315E-2</v>
      </c>
      <c r="E2042" s="2">
        <f>MACD!F2042</f>
        <v>0.33416003659032134</v>
      </c>
      <c r="F2042" s="2">
        <f>'Moving Avg'!D2042</f>
        <v>40.994140000000002</v>
      </c>
      <c r="G2042" s="2">
        <f>'Moving Avg'!F2042</f>
        <v>41.378874999999994</v>
      </c>
      <c r="H2042" s="2">
        <f>'Moving Avg'!G2042</f>
        <v>43.673761999999996</v>
      </c>
      <c r="I2042" s="2">
        <f>'Moving Avg'!H2042</f>
        <v>45.956637000000008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</row>
    <row r="2043" spans="1:12" ht="13.5" x14ac:dyDescent="0.25">
      <c r="A2043" s="3">
        <f>RSI!A2043</f>
        <v>44978</v>
      </c>
      <c r="B2043" s="2">
        <f>RSI!B2043</f>
        <v>40.997599999999998</v>
      </c>
      <c r="C2043" s="2">
        <f>RSI!I2043</f>
        <v>3.2838076997053349</v>
      </c>
      <c r="D2043" s="2">
        <f>MACD!E2043</f>
        <v>-0.11781759613310783</v>
      </c>
      <c r="E2043" s="2">
        <f>MACD!F2043</f>
        <v>0.24376451004563551</v>
      </c>
      <c r="F2043" s="2">
        <f>'Moving Avg'!D2043</f>
        <v>40.997599999999998</v>
      </c>
      <c r="G2043" s="2">
        <f>'Moving Avg'!F2043</f>
        <v>41.282475000000005</v>
      </c>
      <c r="H2043" s="2">
        <f>'Moving Avg'!G2043</f>
        <v>43.549611999999989</v>
      </c>
      <c r="I2043" s="2">
        <f>'Moving Avg'!H2043</f>
        <v>45.925480500000013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40.997599999999998</v>
      </c>
      <c r="C2044" s="2">
        <f>RSI!I2044</f>
        <v>3.2838076997053349</v>
      </c>
      <c r="D2044" s="2">
        <f>MACD!E2044</f>
        <v>-0.16998272563557748</v>
      </c>
      <c r="E2044" s="2">
        <f>MACD!F2044</f>
        <v>0.16101506290939291</v>
      </c>
      <c r="F2044" s="2">
        <f>'Moving Avg'!D2044</f>
        <v>40.997599999999998</v>
      </c>
      <c r="G2044" s="2">
        <f>'Moving Avg'!F2044</f>
        <v>41.186075000000002</v>
      </c>
      <c r="H2044" s="2">
        <f>'Moving Avg'!G2044</f>
        <v>43.435835999999988</v>
      </c>
      <c r="I2044" s="2">
        <f>'Moving Avg'!H2044</f>
        <v>45.894324000000012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</row>
    <row r="2045" spans="1:12" ht="13.5" x14ac:dyDescent="0.25">
      <c r="A2045" s="3">
        <f>RSI!A2045</f>
        <v>44980</v>
      </c>
      <c r="B2045" s="2">
        <f>RSI!B2045</f>
        <v>40.997599999999998</v>
      </c>
      <c r="C2045" s="2">
        <f>RSI!I2045</f>
        <v>3.2838076997053349</v>
      </c>
      <c r="D2045" s="2">
        <f>MACD!E2045</f>
        <v>-0.20911286726132516</v>
      </c>
      <c r="E2045" s="2">
        <f>MACD!F2045</f>
        <v>8.69894768752493E-2</v>
      </c>
      <c r="F2045" s="2">
        <f>'Moving Avg'!D2045</f>
        <v>40.997599999999998</v>
      </c>
      <c r="G2045" s="2">
        <f>'Moving Avg'!F2045</f>
        <v>41.089675000000014</v>
      </c>
      <c r="H2045" s="2">
        <f>'Moving Avg'!G2045</f>
        <v>43.322059999999986</v>
      </c>
      <c r="I2045" s="2">
        <f>'Moving Avg'!H2045</f>
        <v>45.863167500000017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40.9803</v>
      </c>
      <c r="C2046" s="2">
        <f>RSI!I2046</f>
        <v>3.2169965126267783</v>
      </c>
      <c r="D2046" s="2">
        <f>MACD!E2046</f>
        <v>-0.23630300252638392</v>
      </c>
      <c r="E2046" s="2">
        <f>MACD!F2046</f>
        <v>2.2330980994922651E-2</v>
      </c>
      <c r="F2046" s="2">
        <f>'Moving Avg'!D2046</f>
        <v>40.994140000000002</v>
      </c>
      <c r="G2046" s="2">
        <f>'Moving Avg'!F2046</f>
        <v>40.992410000000007</v>
      </c>
      <c r="H2046" s="2">
        <f>'Moving Avg'!G2046</f>
        <v>43.207937999999984</v>
      </c>
      <c r="I2046" s="2">
        <f>'Moving Avg'!H2046</f>
        <v>45.831924500000014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40.9803</v>
      </c>
      <c r="C2047" s="2">
        <f>RSI!I2047</f>
        <v>3.2169965126267783</v>
      </c>
      <c r="D2047" s="2">
        <f>MACD!E2047</f>
        <v>-0.25491290334628047</v>
      </c>
      <c r="E2047" s="2">
        <f>MACD!F2047</f>
        <v>-3.3117795873317972E-2</v>
      </c>
      <c r="F2047" s="2">
        <f>'Moving Avg'!D2047</f>
        <v>40.990679999999998</v>
      </c>
      <c r="G2047" s="2">
        <f>'Moving Avg'!F2047</f>
        <v>40.991545000000009</v>
      </c>
      <c r="H2047" s="2">
        <f>'Moving Avg'!G2047</f>
        <v>43.09381599999999</v>
      </c>
      <c r="I2047" s="2">
        <f>'Moving Avg'!H2047</f>
        <v>45.800681500000003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40.9803</v>
      </c>
      <c r="C2048" s="2">
        <f>RSI!I2048</f>
        <v>3.2169965126267783</v>
      </c>
      <c r="D2048" s="2">
        <f>MACD!E2048</f>
        <v>-0.26658831962002694</v>
      </c>
      <c r="E2048" s="2">
        <f>MACD!F2048</f>
        <v>-7.9811900622659762E-2</v>
      </c>
      <c r="F2048" s="2">
        <f>'Moving Avg'!D2048</f>
        <v>40.987220000000001</v>
      </c>
      <c r="G2048" s="2">
        <f>'Moving Avg'!F2048</f>
        <v>40.990679999999998</v>
      </c>
      <c r="H2048" s="2">
        <f>'Moving Avg'!G2048</f>
        <v>42.979693999999988</v>
      </c>
      <c r="I2048" s="2">
        <f>'Moving Avg'!H2048</f>
        <v>45.7694385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40.9803</v>
      </c>
      <c r="C2049" s="2">
        <f>RSI!I2049</f>
        <v>3.2169965126267783</v>
      </c>
      <c r="D2049" s="2">
        <f>MACD!E2049</f>
        <v>-0.27003614354254069</v>
      </c>
      <c r="E2049" s="2">
        <f>MACD!F2049</f>
        <v>-0.11785674920663594</v>
      </c>
      <c r="F2049" s="2">
        <f>'Moving Avg'!D2049</f>
        <v>40.983760000000004</v>
      </c>
      <c r="G2049" s="2">
        <f>'Moving Avg'!F2049</f>
        <v>40.989814999999986</v>
      </c>
      <c r="H2049" s="2">
        <f>'Moving Avg'!G2049</f>
        <v>42.865571999999986</v>
      </c>
      <c r="I2049" s="2">
        <f>'Moving Avg'!H2049</f>
        <v>45.738195499999982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</row>
    <row r="2050" spans="1:12" ht="13.5" x14ac:dyDescent="0.25">
      <c r="A2050" s="3">
        <f>RSI!A2050</f>
        <v>44987</v>
      </c>
      <c r="B2050" s="2">
        <f>RSI!B2050</f>
        <v>40.9803</v>
      </c>
      <c r="C2050" s="2">
        <f>RSI!I2050</f>
        <v>3.2169965126267783</v>
      </c>
      <c r="D2050" s="2">
        <f>MACD!E2050</f>
        <v>-0.2694629441252232</v>
      </c>
      <c r="E2050" s="2">
        <f>MACD!F2050</f>
        <v>-0.14817798819035341</v>
      </c>
      <c r="F2050" s="2">
        <f>'Moving Avg'!D2050</f>
        <v>40.9803</v>
      </c>
      <c r="G2050" s="2">
        <f>'Moving Avg'!F2050</f>
        <v>40.988949999999988</v>
      </c>
      <c r="H2050" s="2">
        <f>'Moving Avg'!G2050</f>
        <v>42.751449999999984</v>
      </c>
      <c r="I2050" s="2">
        <f>'Moving Avg'!H2050</f>
        <v>45.706952499999979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40.997599999999998</v>
      </c>
      <c r="C2051" s="2">
        <f>RSI!I2051</f>
        <v>5.9876350217266179</v>
      </c>
      <c r="D2051" s="2">
        <f>MACD!E2051</f>
        <v>-0.26702738396492975</v>
      </c>
      <c r="E2051" s="2">
        <f>MACD!F2051</f>
        <v>-0.17194786734526868</v>
      </c>
      <c r="F2051" s="2">
        <f>'Moving Avg'!D2051</f>
        <v>40.983760000000004</v>
      </c>
      <c r="G2051" s="2">
        <f>'Moving Avg'!F2051</f>
        <v>40.988949999999981</v>
      </c>
      <c r="H2051" s="2">
        <f>'Moving Avg'!G2051</f>
        <v>42.637673999999976</v>
      </c>
      <c r="I2051" s="2">
        <f>'Moving Avg'!H2051</f>
        <v>45.675795999999984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</row>
    <row r="2052" spans="1:12" ht="13.5" x14ac:dyDescent="0.25">
      <c r="A2052" s="3">
        <f>RSI!A2052</f>
        <v>44991</v>
      </c>
      <c r="B2052" s="2">
        <f>RSI!B2052</f>
        <v>40.997599999999998</v>
      </c>
      <c r="C2052" s="2">
        <f>RSI!I2052</f>
        <v>5.9876350217266179</v>
      </c>
      <c r="D2052" s="2">
        <f>MACD!E2052</f>
        <v>-0.26207613444942979</v>
      </c>
      <c r="E2052" s="2">
        <f>MACD!F2052</f>
        <v>-0.18997352076610091</v>
      </c>
      <c r="F2052" s="2">
        <f>'Moving Avg'!D2052</f>
        <v>40.987220000000001</v>
      </c>
      <c r="G2052" s="2">
        <f>'Moving Avg'!F2052</f>
        <v>40.988949999999988</v>
      </c>
      <c r="H2052" s="2">
        <f>'Moving Avg'!G2052</f>
        <v>42.523897999999974</v>
      </c>
      <c r="I2052" s="2">
        <f>'Moving Avg'!H2052</f>
        <v>45.644639499999975</v>
      </c>
      <c r="J2052" s="6" t="str">
        <f>OBV!F2052</f>
        <v>BULLISH</v>
      </c>
      <c r="K2052" s="6" t="str">
        <f>OBV!G2052</f>
        <v>NEUTRAL</v>
      </c>
      <c r="L2052" s="6" t="str">
        <f>OBV!H2052</f>
        <v>CONFIRMED BULLISH</v>
      </c>
    </row>
    <row r="2053" spans="1:12" ht="13.5" x14ac:dyDescent="0.25">
      <c r="A2053" s="3">
        <f>RSI!A2053</f>
        <v>44992</v>
      </c>
      <c r="B2053" s="2">
        <f>RSI!B2053</f>
        <v>40.997599999999998</v>
      </c>
      <c r="C2053" s="2">
        <f>RSI!I2053</f>
        <v>5.9876350217266179</v>
      </c>
      <c r="D2053" s="2">
        <f>MACD!E2053</f>
        <v>-0.25521032774128116</v>
      </c>
      <c r="E2053" s="2">
        <f>MACD!F2053</f>
        <v>-0.20302088216113698</v>
      </c>
      <c r="F2053" s="2">
        <f>'Moving Avg'!D2053</f>
        <v>40.990680000000005</v>
      </c>
      <c r="G2053" s="2">
        <f>'Moving Avg'!F2053</f>
        <v>40.988949999999996</v>
      </c>
      <c r="H2053" s="2">
        <f>'Moving Avg'!G2053</f>
        <v>42.410121999999973</v>
      </c>
      <c r="I2053" s="2">
        <f>'Moving Avg'!H2053</f>
        <v>45.613482999999981</v>
      </c>
      <c r="J2053" s="6" t="str">
        <f>OBV!F2053</f>
        <v>BULLISH</v>
      </c>
      <c r="K2053" s="6" t="str">
        <f>OBV!G2053</f>
        <v>NEUTRAL</v>
      </c>
      <c r="L2053" s="6" t="str">
        <f>OBV!H2053</f>
        <v>CONFIRMED BULLISH</v>
      </c>
    </row>
    <row r="2054" spans="1:12" ht="13.5" x14ac:dyDescent="0.25">
      <c r="A2054" s="3">
        <f>RSI!A2054</f>
        <v>44993</v>
      </c>
      <c r="B2054" s="2">
        <f>RSI!B2054</f>
        <v>40.997599999999998</v>
      </c>
      <c r="C2054" s="2">
        <f>RSI!I2054</f>
        <v>5.9876350217266179</v>
      </c>
      <c r="D2054" s="2">
        <f>MACD!E2054</f>
        <v>-0.24692275464809654</v>
      </c>
      <c r="E2054" s="2">
        <f>MACD!F2054</f>
        <v>-0.21180125665852889</v>
      </c>
      <c r="F2054" s="2">
        <f>'Moving Avg'!D2054</f>
        <v>40.994140000000002</v>
      </c>
      <c r="G2054" s="2">
        <f>'Moving Avg'!F2054</f>
        <v>40.989815</v>
      </c>
      <c r="H2054" s="2">
        <f>'Moving Avg'!G2054</f>
        <v>42.330927999999979</v>
      </c>
      <c r="I2054" s="2">
        <f>'Moving Avg'!H2054</f>
        <v>45.582367999999981</v>
      </c>
      <c r="J2054" s="6" t="str">
        <f>OBV!F2054</f>
        <v>BULLISH</v>
      </c>
      <c r="K2054" s="6" t="str">
        <f>OBV!G2054</f>
        <v>NEUTRAL</v>
      </c>
      <c r="L2054" s="6" t="str">
        <f>OBV!H2054</f>
        <v>CONFIRMED BULLISH</v>
      </c>
    </row>
    <row r="2055" spans="1:12" ht="13.5" x14ac:dyDescent="0.25">
      <c r="A2055" s="3">
        <f>RSI!A2055</f>
        <v>44994</v>
      </c>
      <c r="B2055" s="2">
        <f>RSI!B2055</f>
        <v>40.997599999999998</v>
      </c>
      <c r="C2055" s="2">
        <f>RSI!I2055</f>
        <v>5.9876350217266179</v>
      </c>
      <c r="D2055" s="2">
        <f>MACD!E2055</f>
        <v>-0.23761570729990211</v>
      </c>
      <c r="E2055" s="2">
        <f>MACD!F2055</f>
        <v>-0.21696414678680356</v>
      </c>
      <c r="F2055" s="2">
        <f>'Moving Avg'!D2055</f>
        <v>40.997599999999998</v>
      </c>
      <c r="G2055" s="2">
        <f>'Moving Avg'!F2055</f>
        <v>40.990680000000005</v>
      </c>
      <c r="H2055" s="2">
        <f>'Moving Avg'!G2055</f>
        <v>42.251733999999971</v>
      </c>
      <c r="I2055" s="2">
        <f>'Moving Avg'!H2055</f>
        <v>45.551252999999981</v>
      </c>
      <c r="J2055" s="6" t="str">
        <f>OBV!F2055</f>
        <v>BULLISH</v>
      </c>
      <c r="K2055" s="6" t="str">
        <f>OBV!G2055</f>
        <v>NEUTRAL</v>
      </c>
      <c r="L2055" s="6" t="str">
        <f>OBV!H2055</f>
        <v>CONFIRMED BULLISH</v>
      </c>
    </row>
    <row r="2056" spans="1:12" ht="13.5" x14ac:dyDescent="0.25">
      <c r="A2056" s="3">
        <f>RSI!A2056</f>
        <v>44995</v>
      </c>
      <c r="B2056" s="2">
        <f>RSI!B2056</f>
        <v>40.997599999999998</v>
      </c>
      <c r="C2056" s="2">
        <f>RSI!I2056</f>
        <v>5.9876350217266179</v>
      </c>
      <c r="D2056" s="2">
        <f>MACD!E2056</f>
        <v>-0.23027752824020098</v>
      </c>
      <c r="E2056" s="2">
        <f>MACD!F2056</f>
        <v>-0.21962682307748307</v>
      </c>
      <c r="F2056" s="2">
        <f>'Moving Avg'!D2056</f>
        <v>40.997599999999998</v>
      </c>
      <c r="G2056" s="2">
        <f>'Moving Avg'!F2056</f>
        <v>40.991545000000009</v>
      </c>
      <c r="H2056" s="2">
        <f>'Moving Avg'!G2056</f>
        <v>42.172539999999969</v>
      </c>
      <c r="I2056" s="2">
        <f>'Moving Avg'!H2056</f>
        <v>45.520137999999982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</row>
    <row r="2057" spans="1:12" ht="13.5" x14ac:dyDescent="0.25">
      <c r="A2057" s="3">
        <f>RSI!A2057</f>
        <v>44998</v>
      </c>
      <c r="B2057" s="2">
        <f>RSI!B2057</f>
        <v>40.997599999999998</v>
      </c>
      <c r="C2057" s="2">
        <f>RSI!I2057</f>
        <v>5.9876350217266179</v>
      </c>
      <c r="D2057" s="2">
        <f>MACD!E2057</f>
        <v>-0.22210114831320027</v>
      </c>
      <c r="E2057" s="2">
        <f>MACD!F2057</f>
        <v>-0.22012168812462654</v>
      </c>
      <c r="F2057" s="2">
        <f>'Moving Avg'!D2057</f>
        <v>40.997599999999998</v>
      </c>
      <c r="G2057" s="2">
        <f>'Moving Avg'!F2057</f>
        <v>40.992410000000014</v>
      </c>
      <c r="H2057" s="2">
        <f>'Moving Avg'!G2057</f>
        <v>42.093345999999976</v>
      </c>
      <c r="I2057" s="2">
        <f>'Moving Avg'!H2057</f>
        <v>45.488981499999994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</row>
    <row r="2058" spans="1:12" ht="13.5" x14ac:dyDescent="0.25">
      <c r="A2058" s="3">
        <f>RSI!A2058</f>
        <v>44999</v>
      </c>
      <c r="B2058" s="2">
        <f>RSI!B2058</f>
        <v>40.997599999999998</v>
      </c>
      <c r="C2058" s="2">
        <f>RSI!I2058</f>
        <v>5.9876350217266179</v>
      </c>
      <c r="D2058" s="2">
        <f>MACD!E2058</f>
        <v>-0.21336123642380755</v>
      </c>
      <c r="E2058" s="2">
        <f>MACD!F2058</f>
        <v>-0.21876959778446275</v>
      </c>
      <c r="F2058" s="2">
        <f>'Moving Avg'!D2058</f>
        <v>40.997599999999998</v>
      </c>
      <c r="G2058" s="2">
        <f>'Moving Avg'!F2058</f>
        <v>40.993275000000011</v>
      </c>
      <c r="H2058" s="2">
        <f>'Moving Avg'!G2058</f>
        <v>42.014151999999974</v>
      </c>
      <c r="I2058" s="2">
        <f>'Moving Avg'!H2058</f>
        <v>45.457825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</row>
    <row r="2059" spans="1:12" ht="13.5" x14ac:dyDescent="0.25">
      <c r="A2059" s="3">
        <f>RSI!A2059</f>
        <v>45000</v>
      </c>
      <c r="B2059" s="2">
        <f>RSI!B2059</f>
        <v>40.997599999999998</v>
      </c>
      <c r="C2059" s="2">
        <f>RSI!I2059</f>
        <v>5.9876350217266179</v>
      </c>
      <c r="D2059" s="2">
        <f>MACD!E2059</f>
        <v>-0.20427941102415303</v>
      </c>
      <c r="E2059" s="2">
        <f>MACD!F2059</f>
        <v>-0.21587156043240083</v>
      </c>
      <c r="F2059" s="2">
        <f>'Moving Avg'!D2059</f>
        <v>40.997599999999998</v>
      </c>
      <c r="G2059" s="2">
        <f>'Moving Avg'!F2059</f>
        <v>40.993275000000011</v>
      </c>
      <c r="H2059" s="2">
        <f>'Moving Avg'!G2059</f>
        <v>41.934957999999966</v>
      </c>
      <c r="I2059" s="2">
        <f>'Moving Avg'!H2059</f>
        <v>45.426668500000012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</row>
    <row r="2060" spans="1:12" ht="13.5" x14ac:dyDescent="0.25">
      <c r="A2060" s="3">
        <f>RSI!A2060</f>
        <v>45001</v>
      </c>
      <c r="B2060" s="2">
        <f>RSI!B2060</f>
        <v>40.997599999999998</v>
      </c>
      <c r="C2060" s="2">
        <f>RSI!I2060</f>
        <v>5.9876350217266179</v>
      </c>
      <c r="D2060" s="2">
        <f>MACD!E2060</f>
        <v>-0.19503320125492252</v>
      </c>
      <c r="E2060" s="2">
        <f>MACD!F2060</f>
        <v>-0.2117038885969052</v>
      </c>
      <c r="F2060" s="2">
        <f>'Moving Avg'!D2060</f>
        <v>40.997599999999998</v>
      </c>
      <c r="G2060" s="2">
        <f>'Moving Avg'!F2060</f>
        <v>40.993275000000011</v>
      </c>
      <c r="H2060" s="2">
        <f>'Moving Avg'!G2060</f>
        <v>41.855763999999972</v>
      </c>
      <c r="I2060" s="2">
        <f>'Moving Avg'!H2060</f>
        <v>45.395512000000018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</row>
    <row r="2061" spans="1:12" ht="13.5" x14ac:dyDescent="0.25">
      <c r="A2061" s="3">
        <f>RSI!A2061</f>
        <v>45002</v>
      </c>
      <c r="B2061" s="2">
        <f>RSI!B2061</f>
        <v>40.997599999999998</v>
      </c>
      <c r="C2061" s="2">
        <f>RSI!I2061</f>
        <v>5.9876350217266179</v>
      </c>
      <c r="D2061" s="2">
        <f>MACD!E2061</f>
        <v>-0.18310203176329765</v>
      </c>
      <c r="E2061" s="2">
        <f>MACD!F2061</f>
        <v>-0.20598351723018371</v>
      </c>
      <c r="F2061" s="2">
        <f>'Moving Avg'!D2061</f>
        <v>40.997599999999998</v>
      </c>
      <c r="G2061" s="2">
        <f>'Moving Avg'!F2061</f>
        <v>40.993275000000004</v>
      </c>
      <c r="H2061" s="2">
        <f>'Moving Avg'!G2061</f>
        <v>41.776569999999964</v>
      </c>
      <c r="I2061" s="2">
        <f>'Moving Avg'!H2061</f>
        <v>45.364355500000009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</row>
    <row r="2062" spans="1:12" ht="13.5" x14ac:dyDescent="0.25">
      <c r="A2062" s="3">
        <f>RSI!A2062</f>
        <v>45006</v>
      </c>
      <c r="B2062" s="2">
        <f>RSI!B2062</f>
        <v>40.997599999999998</v>
      </c>
      <c r="C2062" s="2">
        <f>RSI!I2062</f>
        <v>5.9876350217266179</v>
      </c>
      <c r="D2062" s="2">
        <f>MACD!E2062</f>
        <v>-0.17166761655745688</v>
      </c>
      <c r="E2062" s="2">
        <f>MACD!F2062</f>
        <v>-0.19912033709563837</v>
      </c>
      <c r="F2062" s="2">
        <f>'Moving Avg'!D2062</f>
        <v>40.997599999999998</v>
      </c>
      <c r="G2062" s="2">
        <f>'Moving Avg'!F2062</f>
        <v>40.993275000000004</v>
      </c>
      <c r="H2062" s="2">
        <f>'Moving Avg'!G2062</f>
        <v>41.69737599999997</v>
      </c>
      <c r="I2062" s="2">
        <f>'Moving Avg'!H2062</f>
        <v>45.333199000000015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</row>
    <row r="2063" spans="1:12" ht="13.5" x14ac:dyDescent="0.25">
      <c r="A2063" s="3">
        <f>RSI!A2063</f>
        <v>45007</v>
      </c>
      <c r="B2063" s="2">
        <f>RSI!B2063</f>
        <v>40.997599999999998</v>
      </c>
      <c r="C2063" s="2">
        <f>RSI!I2063</f>
        <v>5.9876350217266179</v>
      </c>
      <c r="D2063" s="2">
        <f>MACD!E2063</f>
        <v>-0.16075270303085887</v>
      </c>
      <c r="E2063" s="2">
        <f>MACD!F2063</f>
        <v>-0.19144681028268248</v>
      </c>
      <c r="F2063" s="2">
        <f>'Moving Avg'!D2063</f>
        <v>40.997599999999998</v>
      </c>
      <c r="G2063" s="2">
        <f>'Moving Avg'!F2063</f>
        <v>40.993275000000004</v>
      </c>
      <c r="H2063" s="2">
        <f>'Moving Avg'!G2063</f>
        <v>41.618181999999969</v>
      </c>
      <c r="I2063" s="2">
        <f>'Moving Avg'!H2063</f>
        <v>45.302042500000013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</row>
    <row r="2064" spans="1:12" ht="13.5" x14ac:dyDescent="0.25">
      <c r="A2064" s="3">
        <f>RSI!A2064</f>
        <v>45008</v>
      </c>
      <c r="B2064" s="2">
        <f>RSI!B2064</f>
        <v>40.997599999999998</v>
      </c>
      <c r="C2064" s="2">
        <f>RSI!I2064</f>
        <v>5.9876350217266179</v>
      </c>
      <c r="D2064" s="2">
        <f>MACD!E2064</f>
        <v>-0.1503691929683626</v>
      </c>
      <c r="E2064" s="2">
        <f>MACD!F2064</f>
        <v>-0.18323128681981851</v>
      </c>
      <c r="F2064" s="2">
        <f>'Moving Avg'!D2064</f>
        <v>40.997599999999998</v>
      </c>
      <c r="G2064" s="2">
        <f>'Moving Avg'!F2064</f>
        <v>40.993275000000004</v>
      </c>
      <c r="H2064" s="2">
        <f>'Moving Avg'!G2064</f>
        <v>41.538987999999961</v>
      </c>
      <c r="I2064" s="2">
        <f>'Moving Avg'!H2064</f>
        <v>45.270886000000012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</row>
    <row r="2065" spans="1:12" ht="13.5" x14ac:dyDescent="0.25">
      <c r="A2065" s="3">
        <f>RSI!A2065</f>
        <v>45009</v>
      </c>
      <c r="B2065" s="2">
        <f>RSI!B2065</f>
        <v>40.997599999999998</v>
      </c>
      <c r="C2065" s="2">
        <f>RSI!I2065</f>
        <v>5.9876350217266179</v>
      </c>
      <c r="D2065" s="2">
        <f>MACD!E2065</f>
        <v>-0.14052035525023854</v>
      </c>
      <c r="E2065" s="2">
        <f>MACD!F2065</f>
        <v>-0.17468910050590253</v>
      </c>
      <c r="F2065" s="2">
        <f>'Moving Avg'!D2065</f>
        <v>40.997599999999998</v>
      </c>
      <c r="G2065" s="2">
        <f>'Moving Avg'!F2065</f>
        <v>40.993275000000004</v>
      </c>
      <c r="H2065" s="2">
        <f>'Moving Avg'!G2065</f>
        <v>41.459793999999967</v>
      </c>
      <c r="I2065" s="2">
        <f>'Moving Avg'!H2065</f>
        <v>45.239729500000003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</row>
    <row r="2066" spans="1:12" ht="13.5" x14ac:dyDescent="0.25">
      <c r="A2066" s="3">
        <f>RSI!A2066</f>
        <v>45012</v>
      </c>
      <c r="B2066" s="2">
        <f>RSI!B2066</f>
        <v>40.997599999999998</v>
      </c>
      <c r="C2066" s="2">
        <f>RSI!I2066</f>
        <v>5.9876350217266179</v>
      </c>
      <c r="D2066" s="2">
        <f>MACD!E2066</f>
        <v>-0.13120265783290108</v>
      </c>
      <c r="E2066" s="2">
        <f>MACD!F2066</f>
        <v>-0.16599181197130225</v>
      </c>
      <c r="F2066" s="2">
        <f>'Moving Avg'!D2066</f>
        <v>40.997599999999998</v>
      </c>
      <c r="G2066" s="2">
        <f>'Moving Avg'!F2066</f>
        <v>40.994140000000002</v>
      </c>
      <c r="H2066" s="2">
        <f>'Moving Avg'!G2066</f>
        <v>41.380599999999966</v>
      </c>
      <c r="I2066" s="2">
        <f>'Moving Avg'!H2066</f>
        <v>45.208573000000008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45013</v>
      </c>
      <c r="B2067" s="2">
        <f>RSI!B2067</f>
        <v>40.997599999999998</v>
      </c>
      <c r="C2067" s="2">
        <f>RSI!I2067</f>
        <v>5.9876350217266179</v>
      </c>
      <c r="D2067" s="2">
        <f>MACD!E2067</f>
        <v>-0.12240728056481487</v>
      </c>
      <c r="E2067" s="2">
        <f>MACD!F2067</f>
        <v>-0.1572749056900048</v>
      </c>
      <c r="F2067" s="2">
        <f>'Moving Avg'!D2067</f>
        <v>40.997599999999998</v>
      </c>
      <c r="G2067" s="2">
        <f>'Moving Avg'!F2067</f>
        <v>40.995005000000006</v>
      </c>
      <c r="H2067" s="2">
        <f>'Moving Avg'!G2067</f>
        <v>41.34186799999997</v>
      </c>
      <c r="I2067" s="2">
        <f>'Moving Avg'!H2067</f>
        <v>45.177416500000021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</row>
    <row r="2068" spans="1:12" ht="13.5" x14ac:dyDescent="0.25">
      <c r="A2068" s="3">
        <f>RSI!A2068</f>
        <v>45014</v>
      </c>
      <c r="B2068" s="2">
        <f>RSI!B2068</f>
        <v>40.997599999999998</v>
      </c>
      <c r="C2068" s="2">
        <f>RSI!I2068</f>
        <v>5.9876350217266179</v>
      </c>
      <c r="D2068" s="2">
        <f>MACD!E2068</f>
        <v>-0.11412136070446621</v>
      </c>
      <c r="E2068" s="2">
        <f>MACD!F2068</f>
        <v>-0.14864419669289708</v>
      </c>
      <c r="F2068" s="2">
        <f>'Moving Avg'!D2068</f>
        <v>40.997599999999998</v>
      </c>
      <c r="G2068" s="2">
        <f>'Moving Avg'!F2068</f>
        <v>40.995870000000011</v>
      </c>
      <c r="H2068" s="2">
        <f>'Moving Avg'!G2068</f>
        <v>41.303135999999959</v>
      </c>
      <c r="I2068" s="2">
        <f>'Moving Avg'!H2068</f>
        <v>45.146260000000019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45015</v>
      </c>
      <c r="B2069" s="2">
        <f>RSI!B2069</f>
        <v>40.807400000000001</v>
      </c>
      <c r="C2069" s="2">
        <f>RSI!I2069</f>
        <v>2.7281885176213905</v>
      </c>
      <c r="D2069" s="2">
        <f>MACD!E2069</f>
        <v>-9.2240125934054618E-2</v>
      </c>
      <c r="E2069" s="2">
        <f>MACD!F2069</f>
        <v>-0.13736338254112859</v>
      </c>
      <c r="F2069" s="2">
        <f>'Moving Avg'!D2069</f>
        <v>40.959559999999996</v>
      </c>
      <c r="G2069" s="2">
        <f>'Moving Avg'!F2069</f>
        <v>40.987225000000009</v>
      </c>
      <c r="H2069" s="2">
        <f>'Moving Avg'!G2069</f>
        <v>41.260599999999961</v>
      </c>
      <c r="I2069" s="2">
        <f>'Moving Avg'!H2069</f>
        <v>45.114152500000024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</row>
    <row r="2070" spans="1:12" ht="13.5" x14ac:dyDescent="0.25">
      <c r="A2070" s="3">
        <f>RSI!A2070</f>
        <v>45016</v>
      </c>
      <c r="B2070" s="2">
        <f>RSI!B2070</f>
        <v>40.807400000000001</v>
      </c>
      <c r="C2070" s="2">
        <f>RSI!I2070</f>
        <v>2.7281885176213905</v>
      </c>
      <c r="D2070" s="2">
        <f>MACD!E2070</f>
        <v>-7.1878017485055068E-2</v>
      </c>
      <c r="E2070" s="2">
        <f>MACD!F2070</f>
        <v>-0.1242663095299139</v>
      </c>
      <c r="F2070" s="2">
        <f>'Moving Avg'!D2070</f>
        <v>40.921520000000001</v>
      </c>
      <c r="G2070" s="2">
        <f>'Moving Avg'!F2070</f>
        <v>40.978580000000008</v>
      </c>
      <c r="H2070" s="2">
        <f>'Moving Avg'!G2070</f>
        <v>41.218063999999956</v>
      </c>
      <c r="I2070" s="2">
        <f>'Moving Avg'!H2070</f>
        <v>45.082045000000022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40.997599999999998</v>
      </c>
      <c r="C2071" s="2">
        <f>RSI!I2071</f>
        <v>40.372773492328996</v>
      </c>
      <c r="D2071" s="2">
        <f>MACD!E2071</f>
        <v>-6.7027043429739308E-2</v>
      </c>
      <c r="E2071" s="2">
        <f>MACD!F2071</f>
        <v>-0.11281845630987898</v>
      </c>
      <c r="F2071" s="2">
        <f>'Moving Avg'!D2071</f>
        <v>40.921520000000001</v>
      </c>
      <c r="G2071" s="2">
        <f>'Moving Avg'!F2071</f>
        <v>40.978580000000008</v>
      </c>
      <c r="H2071" s="2">
        <f>'Moving Avg'!G2071</f>
        <v>41.179331999999967</v>
      </c>
      <c r="I2071" s="2">
        <f>'Moving Avg'!H2071</f>
        <v>45.050888500000028</v>
      </c>
      <c r="J2071" s="6" t="str">
        <f>OBV!F2071</f>
        <v>BULLISH</v>
      </c>
      <c r="K2071" s="6" t="str">
        <f>OBV!G2071</f>
        <v>NEUTRAL</v>
      </c>
      <c r="L2071" s="6" t="str">
        <f>OBV!H2071</f>
        <v>NEUTRAL</v>
      </c>
    </row>
    <row r="2072" spans="1:12" ht="13.5" x14ac:dyDescent="0.25">
      <c r="A2072" s="3">
        <f>RSI!A2072</f>
        <v>45020</v>
      </c>
      <c r="B2072" s="2">
        <f>RSI!B2072</f>
        <v>40.997599999999998</v>
      </c>
      <c r="C2072" s="2">
        <f>RSI!I2072</f>
        <v>40.372773492328989</v>
      </c>
      <c r="D2072" s="2">
        <f>MACD!E2072</f>
        <v>-6.2462581780366122E-2</v>
      </c>
      <c r="E2072" s="2">
        <f>MACD!F2072</f>
        <v>-0.10274728140397642</v>
      </c>
      <c r="F2072" s="2">
        <f>'Moving Avg'!D2072</f>
        <v>40.921520000000001</v>
      </c>
      <c r="G2072" s="2">
        <f>'Moving Avg'!F2072</f>
        <v>40.978580000000008</v>
      </c>
      <c r="H2072" s="2">
        <f>'Moving Avg'!G2072</f>
        <v>41.140771999999963</v>
      </c>
      <c r="I2072" s="2">
        <f>'Moving Avg'!H2072</f>
        <v>45.019732000000019</v>
      </c>
      <c r="J2072" s="6" t="str">
        <f>OBV!F2072</f>
        <v>BULLISH</v>
      </c>
      <c r="K2072" s="6" t="str">
        <f>OBV!G2072</f>
        <v>NEUTRAL</v>
      </c>
      <c r="L2072" s="6" t="str">
        <f>OBV!H2072</f>
        <v>NEUTRAL</v>
      </c>
    </row>
    <row r="2073" spans="1:12" ht="13.5" x14ac:dyDescent="0.25">
      <c r="A2073" s="3">
        <f>RSI!A2073</f>
        <v>45021</v>
      </c>
      <c r="B2073" s="2">
        <f>RSI!B2073</f>
        <v>40.997599999999998</v>
      </c>
      <c r="C2073" s="2">
        <f>RSI!I2073</f>
        <v>40.372773492328989</v>
      </c>
      <c r="D2073" s="2">
        <f>MACD!E2073</f>
        <v>-5.817461231968224E-2</v>
      </c>
      <c r="E2073" s="2">
        <f>MACD!F2073</f>
        <v>-9.3832747587117585E-2</v>
      </c>
      <c r="F2073" s="2">
        <f>'Moving Avg'!D2073</f>
        <v>40.921520000000001</v>
      </c>
      <c r="G2073" s="2">
        <f>'Moving Avg'!F2073</f>
        <v>40.978580000000008</v>
      </c>
      <c r="H2073" s="2">
        <f>'Moving Avg'!G2073</f>
        <v>41.102211999999966</v>
      </c>
      <c r="I2073" s="2">
        <f>'Moving Avg'!H2073</f>
        <v>44.988575500000024</v>
      </c>
      <c r="J2073" s="6" t="str">
        <f>OBV!F2073</f>
        <v>BULLISH</v>
      </c>
      <c r="K2073" s="6" t="str">
        <f>OBV!G2073</f>
        <v>NEUTRAL</v>
      </c>
      <c r="L2073" s="6" t="str">
        <f>OBV!H2073</f>
        <v>NEUTRAL</v>
      </c>
    </row>
    <row r="2074" spans="1:12" ht="13.5" x14ac:dyDescent="0.25">
      <c r="A2074" s="3">
        <f>RSI!A2074</f>
        <v>45022</v>
      </c>
      <c r="B2074" s="2">
        <f>RSI!B2074</f>
        <v>40.997599999999998</v>
      </c>
      <c r="C2074" s="2">
        <f>RSI!I2074</f>
        <v>40.372773492328982</v>
      </c>
      <c r="D2074" s="2">
        <f>MACD!E2074</f>
        <v>-5.4152133541997216E-2</v>
      </c>
      <c r="E2074" s="2">
        <f>MACD!F2074</f>
        <v>-8.5896624778093511E-2</v>
      </c>
      <c r="F2074" s="2">
        <f>'Moving Avg'!D2074</f>
        <v>40.959560000000003</v>
      </c>
      <c r="G2074" s="2">
        <f>'Moving Avg'!F2074</f>
        <v>40.978580000000008</v>
      </c>
      <c r="H2074" s="2">
        <f>'Moving Avg'!G2074</f>
        <v>41.063651999999962</v>
      </c>
      <c r="I2074" s="2">
        <f>'Moving Avg'!H2074</f>
        <v>44.957408000000022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40.997599999999998</v>
      </c>
      <c r="C2075" s="2">
        <f>RSI!I2075</f>
        <v>40.372773492328982</v>
      </c>
      <c r="D2075" s="2">
        <f>MACD!E2075</f>
        <v>-5.0383500499179945E-2</v>
      </c>
      <c r="E2075" s="2">
        <f>MACD!F2075</f>
        <v>-7.8793999922310801E-2</v>
      </c>
      <c r="F2075" s="2">
        <f>'Moving Avg'!D2075</f>
        <v>40.997599999999998</v>
      </c>
      <c r="G2075" s="2">
        <f>'Moving Avg'!F2075</f>
        <v>40.978580000000008</v>
      </c>
      <c r="H2075" s="2">
        <f>'Moving Avg'!G2075</f>
        <v>41.025091999999958</v>
      </c>
      <c r="I2075" s="2">
        <f>'Moving Avg'!H2075</f>
        <v>44.92624050000002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40.997599999999998</v>
      </c>
      <c r="C2076" s="2">
        <f>RSI!I2076</f>
        <v>40.372773492328982</v>
      </c>
      <c r="D2076" s="2">
        <f>MACD!E2076</f>
        <v>-4.6856696827461519E-2</v>
      </c>
      <c r="E2076" s="2">
        <f>MACD!F2076</f>
        <v>-7.2406539303340955E-2</v>
      </c>
      <c r="F2076" s="2">
        <f>'Moving Avg'!D2076</f>
        <v>40.997599999999998</v>
      </c>
      <c r="G2076" s="2">
        <f>'Moving Avg'!F2076</f>
        <v>40.978580000000008</v>
      </c>
      <c r="H2076" s="2">
        <f>'Moving Avg'!G2076</f>
        <v>40.986531999999961</v>
      </c>
      <c r="I2076" s="2">
        <f>'Moving Avg'!H2076</f>
        <v>44.895073000000011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</row>
    <row r="2077" spans="1:12" ht="13.5" x14ac:dyDescent="0.25">
      <c r="A2077" s="3">
        <f>RSI!A2077</f>
        <v>45027</v>
      </c>
      <c r="B2077" s="2">
        <f>RSI!B2077</f>
        <v>40.997599999999998</v>
      </c>
      <c r="C2077" s="2">
        <f>RSI!I2077</f>
        <v>40.372773492328989</v>
      </c>
      <c r="D2077" s="2">
        <f>MACD!E2077</f>
        <v>-4.3559552106572141E-2</v>
      </c>
      <c r="E2077" s="2">
        <f>MACD!F2077</f>
        <v>-6.6637141863987198E-2</v>
      </c>
      <c r="F2077" s="2">
        <f>'Moving Avg'!D2077</f>
        <v>40.997599999999998</v>
      </c>
      <c r="G2077" s="2">
        <f>'Moving Avg'!F2077</f>
        <v>40.978580000000008</v>
      </c>
      <c r="H2077" s="2">
        <f>'Moving Avg'!G2077</f>
        <v>40.986531999999961</v>
      </c>
      <c r="I2077" s="2">
        <f>'Moving Avg'!H2077</f>
        <v>44.863905500000008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</row>
    <row r="2078" spans="1:12" ht="13.5" x14ac:dyDescent="0.25">
      <c r="A2078" s="3">
        <f>RSI!A2078</f>
        <v>45028</v>
      </c>
      <c r="B2078" s="2">
        <f>RSI!B2078</f>
        <v>40.997599999999998</v>
      </c>
      <c r="C2078" s="2">
        <f>RSI!I2078</f>
        <v>40.372773492328989</v>
      </c>
      <c r="D2078" s="2">
        <f>MACD!E2078</f>
        <v>-4.0479913910928644E-2</v>
      </c>
      <c r="E2078" s="2">
        <f>MACD!F2078</f>
        <v>-6.1405696273375492E-2</v>
      </c>
      <c r="F2078" s="2">
        <f>'Moving Avg'!D2078</f>
        <v>40.997599999999998</v>
      </c>
      <c r="G2078" s="2">
        <f>'Moving Avg'!F2078</f>
        <v>40.978580000000008</v>
      </c>
      <c r="H2078" s="2">
        <f>'Moving Avg'!G2078</f>
        <v>40.986531999999961</v>
      </c>
      <c r="I2078" s="2">
        <f>'Moving Avg'!H2078</f>
        <v>44.832738000000006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</row>
    <row r="2079" spans="1:12" ht="13.5" x14ac:dyDescent="0.25">
      <c r="A2079" s="3">
        <f>RSI!A2079</f>
        <v>45029</v>
      </c>
      <c r="B2079" s="2">
        <f>RSI!B2079</f>
        <v>40.997599999999998</v>
      </c>
      <c r="C2079" s="2">
        <f>RSI!I2079</f>
        <v>40.372773492328982</v>
      </c>
      <c r="D2079" s="2">
        <f>MACD!E2079</f>
        <v>-6.6867320864076873E-2</v>
      </c>
      <c r="E2079" s="2">
        <f>MACD!F2079</f>
        <v>-6.2498021191515769E-2</v>
      </c>
      <c r="F2079" s="2">
        <f>'Moving Avg'!D2079</f>
        <v>40.997599999999998</v>
      </c>
      <c r="G2079" s="2">
        <f>'Moving Avg'!F2079</f>
        <v>40.978580000000008</v>
      </c>
      <c r="H2079" s="2">
        <f>'Moving Avg'!G2079</f>
        <v>40.986531999999961</v>
      </c>
      <c r="I2079" s="2">
        <f>'Moving Avg'!H2079</f>
        <v>44.801570500000004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</row>
    <row r="2080" spans="1:12" ht="13.5" x14ac:dyDescent="0.25">
      <c r="A2080" s="3">
        <f>RSI!A2080</f>
        <v>45030</v>
      </c>
      <c r="B2080" s="2">
        <f>RSI!B2080</f>
        <v>40.997599999999998</v>
      </c>
      <c r="C2080" s="2">
        <f>RSI!I2080</f>
        <v>40.372773492328982</v>
      </c>
      <c r="D2080" s="2">
        <f>MACD!E2080</f>
        <v>-8.8946715817520783E-2</v>
      </c>
      <c r="E2080" s="2">
        <f>MACD!F2080</f>
        <v>-6.7787760116716778E-2</v>
      </c>
      <c r="F2080" s="2">
        <f>'Moving Avg'!D2080</f>
        <v>40.997599999999998</v>
      </c>
      <c r="G2080" s="2">
        <f>'Moving Avg'!F2080</f>
        <v>40.978580000000008</v>
      </c>
      <c r="H2080" s="2">
        <f>'Moving Avg'!G2080</f>
        <v>40.986531999999961</v>
      </c>
      <c r="I2080" s="2">
        <f>'Moving Avg'!H2080</f>
        <v>44.770403000000009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45033</v>
      </c>
      <c r="B2081" s="2">
        <f>RSI!B2081</f>
        <v>40.997599999999998</v>
      </c>
      <c r="C2081" s="2">
        <f>RSI!I2081</f>
        <v>40.372773492328982</v>
      </c>
      <c r="D2081" s="2">
        <f>MACD!E2081</f>
        <v>-7.8137732196232434E-2</v>
      </c>
      <c r="E2081" s="2">
        <f>MACD!F2081</f>
        <v>-6.9857754532619915E-2</v>
      </c>
      <c r="F2081" s="2">
        <f>'Moving Avg'!D2081</f>
        <v>40.997599999999998</v>
      </c>
      <c r="G2081" s="2">
        <f>'Moving Avg'!F2081</f>
        <v>40.978580000000008</v>
      </c>
      <c r="H2081" s="2">
        <f>'Moving Avg'!G2081</f>
        <v>40.986531999999961</v>
      </c>
      <c r="I2081" s="2">
        <f>'Moving Avg'!H2081</f>
        <v>44.739235500000007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</row>
    <row r="2082" spans="1:12" ht="13.5" x14ac:dyDescent="0.25">
      <c r="A2082" s="3">
        <f>RSI!A2082</f>
        <v>45034</v>
      </c>
      <c r="B2082" s="2">
        <f>RSI!B2082</f>
        <v>40.997599999999998</v>
      </c>
      <c r="C2082" s="2">
        <f>RSI!I2082</f>
        <v>40.372773492328982</v>
      </c>
      <c r="D2082" s="2">
        <f>MACD!E2082</f>
        <v>-6.8778696798396766E-2</v>
      </c>
      <c r="E2082" s="2">
        <f>MACD!F2082</f>
        <v>-6.9641942985775293E-2</v>
      </c>
      <c r="F2082" s="2">
        <f>'Moving Avg'!D2082</f>
        <v>40.997599999999998</v>
      </c>
      <c r="G2082" s="2">
        <f>'Moving Avg'!F2082</f>
        <v>40.978580000000008</v>
      </c>
      <c r="H2082" s="2">
        <f>'Moving Avg'!G2082</f>
        <v>40.986531999999961</v>
      </c>
      <c r="I2082" s="2">
        <f>'Moving Avg'!H2082</f>
        <v>44.708067999999997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</row>
    <row r="2083" spans="1:12" ht="13.5" x14ac:dyDescent="0.25">
      <c r="A2083" s="3">
        <f>RSI!A2083</f>
        <v>45035</v>
      </c>
      <c r="B2083" s="2">
        <f>RSI!B2083</f>
        <v>40.997599999999998</v>
      </c>
      <c r="C2083" s="2">
        <f>RSI!I2083</f>
        <v>40.372773492328982</v>
      </c>
      <c r="D2083" s="2">
        <f>MACD!E2083</f>
        <v>-6.0662316394989091E-2</v>
      </c>
      <c r="E2083" s="2">
        <f>MACD!F2083</f>
        <v>-6.7846017667618053E-2</v>
      </c>
      <c r="F2083" s="2">
        <f>'Moving Avg'!D2083</f>
        <v>40.997599999999998</v>
      </c>
      <c r="G2083" s="2">
        <f>'Moving Avg'!F2083</f>
        <v>40.978580000000008</v>
      </c>
      <c r="H2083" s="2">
        <f>'Moving Avg'!G2083</f>
        <v>40.986531999999961</v>
      </c>
      <c r="I2083" s="2">
        <f>'Moving Avg'!H2083</f>
        <v>44.677030499999994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</row>
    <row r="2084" spans="1:12" ht="13.5" x14ac:dyDescent="0.25">
      <c r="A2084" s="3">
        <f>RSI!A2084</f>
        <v>45036</v>
      </c>
      <c r="B2084" s="2">
        <f>RSI!B2084</f>
        <v>40.997599999999998</v>
      </c>
      <c r="C2084" s="2">
        <f>RSI!I2084</f>
        <v>40.372773492328982</v>
      </c>
      <c r="D2084" s="2">
        <f>MACD!E2084</f>
        <v>-5.3612020450493958E-2</v>
      </c>
      <c r="E2084" s="2">
        <f>MACD!F2084</f>
        <v>-6.4999218224193231E-2</v>
      </c>
      <c r="F2084" s="2">
        <f>'Moving Avg'!D2084</f>
        <v>40.997599999999998</v>
      </c>
      <c r="G2084" s="2">
        <f>'Moving Avg'!F2084</f>
        <v>40.978580000000008</v>
      </c>
      <c r="H2084" s="2">
        <f>'Moving Avg'!G2084</f>
        <v>40.986877999999962</v>
      </c>
      <c r="I2084" s="2">
        <f>'Moving Avg'!H2084</f>
        <v>44.64599299999999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</row>
    <row r="2085" spans="1:12" ht="13.5" x14ac:dyDescent="0.25">
      <c r="A2085" s="3">
        <f>RSI!A2085</f>
        <v>45040</v>
      </c>
      <c r="B2085" s="2">
        <f>RSI!B2085</f>
        <v>40.997599999999998</v>
      </c>
      <c r="C2085" s="2">
        <f>RSI!I2085</f>
        <v>40.372773492328982</v>
      </c>
      <c r="D2085" s="2">
        <f>MACD!E2085</f>
        <v>-4.7477321115621862E-2</v>
      </c>
      <c r="E2085" s="2">
        <f>MACD!F2085</f>
        <v>-6.1494838802478961E-2</v>
      </c>
      <c r="F2085" s="2">
        <f>'Moving Avg'!D2085</f>
        <v>40.997599999999998</v>
      </c>
      <c r="G2085" s="2">
        <f>'Moving Avg'!F2085</f>
        <v>40.978580000000008</v>
      </c>
      <c r="H2085" s="2">
        <f>'Moving Avg'!G2085</f>
        <v>40.987223999999969</v>
      </c>
      <c r="I2085" s="2">
        <f>'Moving Avg'!H2085</f>
        <v>44.614955499999986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</row>
    <row r="2086" spans="1:12" ht="13.5" x14ac:dyDescent="0.25">
      <c r="A2086" s="3">
        <f>RSI!A2086</f>
        <v>45041</v>
      </c>
      <c r="B2086" s="2">
        <f>RSI!B2086</f>
        <v>40.997599999999998</v>
      </c>
      <c r="C2086" s="2">
        <f>RSI!I2086</f>
        <v>40.372773492328989</v>
      </c>
      <c r="D2086" s="2">
        <f>MACD!E2086</f>
        <v>-4.2129880655366492E-2</v>
      </c>
      <c r="E2086" s="2">
        <f>MACD!F2086</f>
        <v>-5.7621847173056469E-2</v>
      </c>
      <c r="F2086" s="2">
        <f>'Moving Avg'!D2086</f>
        <v>40.997599999999998</v>
      </c>
      <c r="G2086" s="2">
        <f>'Moving Avg'!F2086</f>
        <v>40.978580000000008</v>
      </c>
      <c r="H2086" s="2">
        <f>'Moving Avg'!G2086</f>
        <v>40.98756999999997</v>
      </c>
      <c r="I2086" s="2">
        <f>'Moving Avg'!H2086</f>
        <v>44.583917999999997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</row>
    <row r="2087" spans="1:12" ht="13.5" x14ac:dyDescent="0.25">
      <c r="A2087" s="3">
        <f>RSI!A2087</f>
        <v>45042</v>
      </c>
      <c r="B2087" s="2">
        <f>RSI!B2087</f>
        <v>40.997599999999998</v>
      </c>
      <c r="C2087" s="2">
        <f>RSI!I2087</f>
        <v>40.372773492328982</v>
      </c>
      <c r="D2087" s="2">
        <f>MACD!E2087</f>
        <v>-3.7460177951111007E-2</v>
      </c>
      <c r="E2087" s="2">
        <f>MACD!F2087</f>
        <v>-5.3589513328667376E-2</v>
      </c>
      <c r="F2087" s="2">
        <f>'Moving Avg'!D2087</f>
        <v>40.997599999999998</v>
      </c>
      <c r="G2087" s="2">
        <f>'Moving Avg'!F2087</f>
        <v>40.978580000000008</v>
      </c>
      <c r="H2087" s="2">
        <f>'Moving Avg'!G2087</f>
        <v>40.98791599999997</v>
      </c>
      <c r="I2087" s="2">
        <f>'Moving Avg'!H2087</f>
        <v>44.552880499999993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</row>
    <row r="2088" spans="1:12" ht="13.5" x14ac:dyDescent="0.25">
      <c r="A2088" s="3">
        <f>RSI!A2088</f>
        <v>45043</v>
      </c>
      <c r="B2088" s="2">
        <f>RSI!B2088</f>
        <v>40.997599999999998</v>
      </c>
      <c r="C2088" s="2">
        <f>RSI!I2088</f>
        <v>40.372773492328982</v>
      </c>
      <c r="D2088" s="2">
        <f>MACD!E2088</f>
        <v>-3.3374682351471563E-2</v>
      </c>
      <c r="E2088" s="2">
        <f>MACD!F2088</f>
        <v>-4.9546547133228216E-2</v>
      </c>
      <c r="F2088" s="2">
        <f>'Moving Avg'!D2088</f>
        <v>40.997599999999998</v>
      </c>
      <c r="G2088" s="2">
        <f>'Moving Avg'!F2088</f>
        <v>40.978580000000008</v>
      </c>
      <c r="H2088" s="2">
        <f>'Moving Avg'!G2088</f>
        <v>40.98826199999997</v>
      </c>
      <c r="I2088" s="2">
        <f>'Moving Avg'!H2088</f>
        <v>44.521842999999997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</row>
    <row r="2089" spans="1:12" ht="13.5" x14ac:dyDescent="0.25">
      <c r="A2089" s="3">
        <f>RSI!A2089</f>
        <v>45044</v>
      </c>
      <c r="B2089" s="2">
        <f>RSI!B2089</f>
        <v>40.997599999999998</v>
      </c>
      <c r="C2089" s="2">
        <f>RSI!I2089</f>
        <v>40.372773492328989</v>
      </c>
      <c r="D2089" s="2">
        <f>MACD!E2089</f>
        <v>-2.9793457225245845E-2</v>
      </c>
      <c r="E2089" s="2">
        <f>MACD!F2089</f>
        <v>-4.5595929151631742E-2</v>
      </c>
      <c r="F2089" s="2">
        <f>'Moving Avg'!D2089</f>
        <v>40.997599999999998</v>
      </c>
      <c r="G2089" s="2">
        <f>'Moving Avg'!F2089</f>
        <v>40.988090000000007</v>
      </c>
      <c r="H2089" s="2">
        <f>'Moving Avg'!G2089</f>
        <v>40.98826199999997</v>
      </c>
      <c r="I2089" s="2">
        <f>'Moving Avg'!H2089</f>
        <v>44.490805499999993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</row>
    <row r="2090" spans="1:12" ht="13.5" x14ac:dyDescent="0.25">
      <c r="A2090" s="3">
        <f>RSI!A2090</f>
        <v>45048</v>
      </c>
      <c r="B2090" s="2">
        <f>RSI!B2090</f>
        <v>40.997599999999998</v>
      </c>
      <c r="C2090" s="2">
        <f>RSI!I2090</f>
        <v>40.372773492328989</v>
      </c>
      <c r="D2090" s="2">
        <f>MACD!E2090</f>
        <v>-2.6648127485600526E-2</v>
      </c>
      <c r="E2090" s="2">
        <f>MACD!F2090</f>
        <v>-4.1806368818425504E-2</v>
      </c>
      <c r="F2090" s="2">
        <f>'Moving Avg'!D2090</f>
        <v>40.997599999999998</v>
      </c>
      <c r="G2090" s="2">
        <f>'Moving Avg'!F2090</f>
        <v>40.997600000000006</v>
      </c>
      <c r="H2090" s="2">
        <f>'Moving Avg'!G2090</f>
        <v>40.98826199999997</v>
      </c>
      <c r="I2090" s="2">
        <f>'Moving Avg'!H2090</f>
        <v>44.459767999999997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</row>
    <row r="2091" spans="1:12" ht="13.5" x14ac:dyDescent="0.25">
      <c r="A2091" s="3">
        <f>RSI!A2091</f>
        <v>45049</v>
      </c>
      <c r="B2091" s="2">
        <f>RSI!B2091</f>
        <v>40.997599999999998</v>
      </c>
      <c r="C2091" s="2">
        <f>RSI!I2091</f>
        <v>40.372773492328996</v>
      </c>
      <c r="D2091" s="2">
        <f>MACD!E2091</f>
        <v>-2.3880155439030659E-2</v>
      </c>
      <c r="E2091" s="2">
        <f>MACD!F2091</f>
        <v>-3.8221126142546538E-2</v>
      </c>
      <c r="F2091" s="2">
        <f>'Moving Avg'!D2091</f>
        <v>40.997599999999998</v>
      </c>
      <c r="G2091" s="2">
        <f>'Moving Avg'!F2091</f>
        <v>40.997600000000006</v>
      </c>
      <c r="H2091" s="2">
        <f>'Moving Avg'!G2091</f>
        <v>40.98826199999997</v>
      </c>
      <c r="I2091" s="2">
        <f>'Moving Avg'!H2091</f>
        <v>44.428730499999986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45050</v>
      </c>
      <c r="B2092" s="2">
        <f>RSI!B2092</f>
        <v>40.997599999999998</v>
      </c>
      <c r="C2092" s="2">
        <f>RSI!I2092</f>
        <v>40.372773492328989</v>
      </c>
      <c r="D2092" s="2">
        <f>MACD!E2092</f>
        <v>-2.1439377847684682E-2</v>
      </c>
      <c r="E2092" s="2">
        <f>MACD!F2092</f>
        <v>-3.4864776483574167E-2</v>
      </c>
      <c r="F2092" s="2">
        <f>'Moving Avg'!D2092</f>
        <v>40.997599999999998</v>
      </c>
      <c r="G2092" s="2">
        <f>'Moving Avg'!F2092</f>
        <v>40.997600000000006</v>
      </c>
      <c r="H2092" s="2">
        <f>'Moving Avg'!G2092</f>
        <v>40.98826199999997</v>
      </c>
      <c r="I2092" s="2">
        <f>'Moving Avg'!H2092</f>
        <v>44.397692999999983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</row>
    <row r="2093" spans="1:12" ht="13.5" x14ac:dyDescent="0.25">
      <c r="A2093" s="3">
        <f>RSI!A2093</f>
        <v>45051</v>
      </c>
      <c r="B2093" s="2">
        <f>RSI!B2093</f>
        <v>40.997599999999998</v>
      </c>
      <c r="C2093" s="2">
        <f>RSI!I2093</f>
        <v>40.372773492328989</v>
      </c>
      <c r="D2093" s="2">
        <f>MACD!E2093</f>
        <v>-1.9282764317736678E-2</v>
      </c>
      <c r="E2093" s="2">
        <f>MACD!F2093</f>
        <v>-3.1748374050406668E-2</v>
      </c>
      <c r="F2093" s="2">
        <f>'Moving Avg'!D2093</f>
        <v>40.997599999999998</v>
      </c>
      <c r="G2093" s="2">
        <f>'Moving Avg'!F2093</f>
        <v>40.997600000000006</v>
      </c>
      <c r="H2093" s="2">
        <f>'Moving Avg'!G2093</f>
        <v>40.98826199999997</v>
      </c>
      <c r="I2093" s="2">
        <f>'Moving Avg'!H2093</f>
        <v>44.366655499999979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</row>
    <row r="2094" spans="1:12" ht="13.5" x14ac:dyDescent="0.25">
      <c r="A2094" s="3">
        <f>RSI!A2094</f>
        <v>45054</v>
      </c>
      <c r="B2094" s="2">
        <f>RSI!B2094</f>
        <v>40.997599999999998</v>
      </c>
      <c r="C2094" s="2">
        <f>RSI!I2094</f>
        <v>40.372773492328996</v>
      </c>
      <c r="D2094" s="2">
        <f>MACD!E2094</f>
        <v>-1.7373363240800188E-2</v>
      </c>
      <c r="E2094" s="2">
        <f>MACD!F2094</f>
        <v>-2.8873371888485374E-2</v>
      </c>
      <c r="F2094" s="2">
        <f>'Moving Avg'!D2094</f>
        <v>40.997599999999998</v>
      </c>
      <c r="G2094" s="2">
        <f>'Moving Avg'!F2094</f>
        <v>40.997600000000006</v>
      </c>
      <c r="H2094" s="2">
        <f>'Moving Avg'!G2094</f>
        <v>40.98826199999997</v>
      </c>
      <c r="I2094" s="2">
        <f>'Moving Avg'!H2094</f>
        <v>44.335617999999975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</row>
    <row r="2095" spans="1:12" ht="13.5" x14ac:dyDescent="0.25">
      <c r="A2095" s="3">
        <f>RSI!A2095</f>
        <v>45055</v>
      </c>
      <c r="B2095" s="2">
        <f>RSI!B2095</f>
        <v>40.997599999999998</v>
      </c>
      <c r="C2095" s="2">
        <f>RSI!I2095</f>
        <v>40.372773492328996</v>
      </c>
      <c r="D2095" s="2">
        <f>MACD!E2095</f>
        <v>-1.5679406690601638E-2</v>
      </c>
      <c r="E2095" s="2">
        <f>MACD!F2095</f>
        <v>-2.6234578848908629E-2</v>
      </c>
      <c r="F2095" s="2">
        <f>'Moving Avg'!D2095</f>
        <v>40.997599999999998</v>
      </c>
      <c r="G2095" s="2">
        <f>'Moving Avg'!F2095</f>
        <v>40.997600000000006</v>
      </c>
      <c r="H2095" s="2">
        <f>'Moving Avg'!G2095</f>
        <v>40.98826199999997</v>
      </c>
      <c r="I2095" s="2">
        <f>'Moving Avg'!H2095</f>
        <v>44.304580499999972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</row>
    <row r="2096" spans="1:12" ht="13.5" x14ac:dyDescent="0.25">
      <c r="A2096" s="3">
        <f>RSI!A2096</f>
        <v>45056</v>
      </c>
      <c r="B2096" s="2">
        <f>RSI!B2096</f>
        <v>40.997599999999998</v>
      </c>
      <c r="C2096" s="2">
        <f>RSI!I2096</f>
        <v>40.372773492328989</v>
      </c>
      <c r="D2096" s="2">
        <f>MACD!E2096</f>
        <v>-1.4173550057932971E-2</v>
      </c>
      <c r="E2096" s="2">
        <f>MACD!F2096</f>
        <v>-2.3822373090713497E-2</v>
      </c>
      <c r="F2096" s="2">
        <f>'Moving Avg'!D2096</f>
        <v>40.997599999999998</v>
      </c>
      <c r="G2096" s="2">
        <f>'Moving Avg'!F2096</f>
        <v>40.997600000000006</v>
      </c>
      <c r="H2096" s="2">
        <f>'Moving Avg'!G2096</f>
        <v>40.988607999999971</v>
      </c>
      <c r="I2096" s="2">
        <f>'Moving Avg'!H2096</f>
        <v>44.273542999999975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</row>
    <row r="2097" spans="1:12" ht="13.5" x14ac:dyDescent="0.25">
      <c r="A2097" s="3">
        <f>RSI!A2097</f>
        <v>45057</v>
      </c>
      <c r="B2097" s="2">
        <f>RSI!B2097</f>
        <v>40.997599999999998</v>
      </c>
      <c r="C2097" s="2">
        <f>RSI!I2097</f>
        <v>40.372773492328996</v>
      </c>
      <c r="D2097" s="2">
        <f>MACD!E2097</f>
        <v>-1.2832225914863216E-2</v>
      </c>
      <c r="E2097" s="2">
        <f>MACD!F2097</f>
        <v>-2.1624343655543443E-2</v>
      </c>
      <c r="F2097" s="2">
        <f>'Moving Avg'!D2097</f>
        <v>40.997599999999998</v>
      </c>
      <c r="G2097" s="2">
        <f>'Moving Avg'!F2097</f>
        <v>40.997600000000006</v>
      </c>
      <c r="H2097" s="2">
        <f>'Moving Avg'!G2097</f>
        <v>40.988953999999964</v>
      </c>
      <c r="I2097" s="2">
        <f>'Moving Avg'!H2097</f>
        <v>44.242505499999965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</row>
    <row r="2098" spans="1:12" ht="13.5" x14ac:dyDescent="0.25">
      <c r="A2098" s="3">
        <f>RSI!A2098</f>
        <v>45058</v>
      </c>
      <c r="B2098" s="2">
        <f>RSI!B2098</f>
        <v>40.997599999999998</v>
      </c>
      <c r="C2098" s="2">
        <f>RSI!I2098</f>
        <v>40.372773492328996</v>
      </c>
      <c r="D2098" s="2">
        <f>MACD!E2098</f>
        <v>-1.1635094738217333E-2</v>
      </c>
      <c r="E2098" s="2">
        <f>MACD!F2098</f>
        <v>-1.9626493872078224E-2</v>
      </c>
      <c r="F2098" s="2">
        <f>'Moving Avg'!D2098</f>
        <v>40.997599999999998</v>
      </c>
      <c r="G2098" s="2">
        <f>'Moving Avg'!F2098</f>
        <v>40.997600000000006</v>
      </c>
      <c r="H2098" s="2">
        <f>'Moving Avg'!G2098</f>
        <v>40.989299999999965</v>
      </c>
      <c r="I2098" s="2">
        <f>'Moving Avg'!H2098</f>
        <v>44.211467999999961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</row>
    <row r="2099" spans="1:12" ht="13.5" x14ac:dyDescent="0.25">
      <c r="A2099" s="3">
        <f>RSI!A2099</f>
        <v>45061</v>
      </c>
      <c r="B2099" s="2">
        <f>RSI!B2099</f>
        <v>40.997599999999998</v>
      </c>
      <c r="C2099" s="2">
        <f>RSI!I2099</f>
        <v>40.372773492328996</v>
      </c>
      <c r="D2099" s="2">
        <f>MACD!E2099</f>
        <v>-1.0564577779440754E-2</v>
      </c>
      <c r="E2099" s="2">
        <f>MACD!F2099</f>
        <v>-1.7814110653550732E-2</v>
      </c>
      <c r="F2099" s="2">
        <f>'Moving Avg'!D2099</f>
        <v>40.997599999999998</v>
      </c>
      <c r="G2099" s="2">
        <f>'Moving Avg'!F2099</f>
        <v>40.997600000000006</v>
      </c>
      <c r="H2099" s="2">
        <f>'Moving Avg'!G2099</f>
        <v>40.989645999999965</v>
      </c>
      <c r="I2099" s="2">
        <f>'Moving Avg'!H2099</f>
        <v>44.180430499999957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</row>
    <row r="2100" spans="1:12" ht="13.5" x14ac:dyDescent="0.25">
      <c r="A2100" s="3">
        <f>RSI!A2100</f>
        <v>45062</v>
      </c>
      <c r="B2100" s="2">
        <f>RSI!B2100</f>
        <v>40.997599999999998</v>
      </c>
      <c r="C2100" s="2">
        <f>RSI!I2100</f>
        <v>40.372773492328996</v>
      </c>
      <c r="D2100" s="2">
        <f>MACD!E2100</f>
        <v>-9.6054596176671225E-3</v>
      </c>
      <c r="E2100" s="2">
        <f>MACD!F2100</f>
        <v>-1.6172380446374011E-2</v>
      </c>
      <c r="F2100" s="2">
        <f>'Moving Avg'!D2100</f>
        <v>40.997599999999998</v>
      </c>
      <c r="G2100" s="2">
        <f>'Moving Avg'!F2100</f>
        <v>40.997600000000006</v>
      </c>
      <c r="H2100" s="2">
        <f>'Moving Avg'!G2100</f>
        <v>40.989991999999965</v>
      </c>
      <c r="I2100" s="2">
        <f>'Moving Avg'!H2100</f>
        <v>44.149392999999954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</row>
    <row r="2101" spans="1:12" ht="13.5" x14ac:dyDescent="0.25">
      <c r="A2101" s="3">
        <f>RSI!A2101</f>
        <v>45063</v>
      </c>
      <c r="B2101" s="2">
        <f>RSI!B2101</f>
        <v>40.997599999999998</v>
      </c>
      <c r="C2101" s="2">
        <f>RSI!I2101</f>
        <v>40.372773492328996</v>
      </c>
      <c r="D2101" s="2">
        <f>MACD!E2101</f>
        <v>-8.7445498371607755E-3</v>
      </c>
      <c r="E2101" s="2">
        <f>MACD!F2101</f>
        <v>-1.4686814324531365E-2</v>
      </c>
      <c r="F2101" s="2">
        <f>'Moving Avg'!D2101</f>
        <v>40.997599999999998</v>
      </c>
      <c r="G2101" s="2">
        <f>'Moving Avg'!F2101</f>
        <v>40.997600000000006</v>
      </c>
      <c r="H2101" s="2">
        <f>'Moving Avg'!G2101</f>
        <v>40.989991999999965</v>
      </c>
      <c r="I2101" s="2">
        <f>'Moving Avg'!H2101</f>
        <v>44.11835549999995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</row>
    <row r="2102" spans="1:12" ht="13.5" x14ac:dyDescent="0.25">
      <c r="A2102" s="3">
        <f>RSI!A2102</f>
        <v>45064</v>
      </c>
      <c r="B2102" s="2">
        <f>RSI!B2102</f>
        <v>40.988900000000001</v>
      </c>
      <c r="C2102" s="2">
        <f>RSI!I2102</f>
        <v>34.32778810931211</v>
      </c>
      <c r="D2102" s="2">
        <f>MACD!E2102</f>
        <v>-7.3259504383358376E-3</v>
      </c>
      <c r="E2102" s="2">
        <f>MACD!F2102</f>
        <v>-1.3214641547292259E-2</v>
      </c>
      <c r="F2102" s="2">
        <f>'Moving Avg'!D2102</f>
        <v>40.99586</v>
      </c>
      <c r="G2102" s="2">
        <f>'Moving Avg'!F2102</f>
        <v>40.99716500000001</v>
      </c>
      <c r="H2102" s="2">
        <f>'Moving Avg'!G2102</f>
        <v>40.989817999999971</v>
      </c>
      <c r="I2102" s="2">
        <f>'Moving Avg'!H2102</f>
        <v>44.08727449999995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40.997599999999998</v>
      </c>
      <c r="C2103" s="2">
        <f>RSI!I2103</f>
        <v>43.446813656166775</v>
      </c>
      <c r="D2103" s="2">
        <f>MACD!E2103</f>
        <v>-6.6763246935224174E-3</v>
      </c>
      <c r="E2103" s="2">
        <f>MACD!F2103</f>
        <v>-1.1906978176538291E-2</v>
      </c>
      <c r="F2103" s="2">
        <f>'Moving Avg'!D2103</f>
        <v>40.99586</v>
      </c>
      <c r="G2103" s="2">
        <f>'Moving Avg'!F2103</f>
        <v>40.997165000000003</v>
      </c>
      <c r="H2103" s="2">
        <f>'Moving Avg'!G2103</f>
        <v>40.989817999999971</v>
      </c>
      <c r="I2103" s="2">
        <f>'Moving Avg'!H2103</f>
        <v>44.056236999999946</v>
      </c>
      <c r="J2103" s="6" t="str">
        <f>OBV!F2103</f>
        <v>BULLISH</v>
      </c>
      <c r="K2103" s="6" t="str">
        <f>OBV!G2103</f>
        <v>NEUTRAL</v>
      </c>
      <c r="L2103" s="6" t="str">
        <f>OBV!H2103</f>
        <v>NEUTRAL</v>
      </c>
    </row>
    <row r="2104" spans="1:12" ht="13.5" x14ac:dyDescent="0.25">
      <c r="A2104" s="3">
        <f>RSI!A2104</f>
        <v>45068</v>
      </c>
      <c r="B2104" s="2">
        <f>RSI!B2104</f>
        <v>40.997599999999998</v>
      </c>
      <c r="C2104" s="2">
        <f>RSI!I2104</f>
        <v>43.446813656166775</v>
      </c>
      <c r="D2104" s="2">
        <f>MACD!E2104</f>
        <v>-6.0912751818520405E-3</v>
      </c>
      <c r="E2104" s="2">
        <f>MACD!F2104</f>
        <v>-1.0743837577601043E-2</v>
      </c>
      <c r="F2104" s="2">
        <f>'Moving Avg'!D2104</f>
        <v>40.99586</v>
      </c>
      <c r="G2104" s="2">
        <f>'Moving Avg'!F2104</f>
        <v>40.99716500000001</v>
      </c>
      <c r="H2104" s="2">
        <f>'Moving Avg'!G2104</f>
        <v>40.989817999999971</v>
      </c>
      <c r="I2104" s="2">
        <f>'Moving Avg'!H2104</f>
        <v>44.025199499999943</v>
      </c>
      <c r="J2104" s="6" t="str">
        <f>OBV!F2104</f>
        <v>BULLISH</v>
      </c>
      <c r="K2104" s="6" t="str">
        <f>OBV!G2104</f>
        <v>NEUTRAL</v>
      </c>
      <c r="L2104" s="6" t="str">
        <f>OBV!H2104</f>
        <v>NEUTRAL</v>
      </c>
    </row>
    <row r="2105" spans="1:12" ht="13.5" x14ac:dyDescent="0.25">
      <c r="A2105" s="3">
        <f>RSI!A2105</f>
        <v>45069</v>
      </c>
      <c r="B2105" s="2">
        <f>RSI!B2105</f>
        <v>40.997599999999998</v>
      </c>
      <c r="C2105" s="2">
        <f>RSI!I2105</f>
        <v>43.446813656166775</v>
      </c>
      <c r="D2105" s="2">
        <f>MACD!E2105</f>
        <v>-5.5634868159302187E-3</v>
      </c>
      <c r="E2105" s="2">
        <f>MACD!F2105</f>
        <v>-9.7077674252668781E-3</v>
      </c>
      <c r="F2105" s="2">
        <f>'Moving Avg'!D2105</f>
        <v>40.995860000000008</v>
      </c>
      <c r="G2105" s="2">
        <f>'Moving Avg'!F2105</f>
        <v>40.997165000000003</v>
      </c>
      <c r="H2105" s="2">
        <f>'Moving Avg'!G2105</f>
        <v>40.989817999999971</v>
      </c>
      <c r="I2105" s="2">
        <f>'Moving Avg'!H2105</f>
        <v>43.994161999999939</v>
      </c>
      <c r="J2105" s="6" t="str">
        <f>OBV!F2105</f>
        <v>BULLISH</v>
      </c>
      <c r="K2105" s="6" t="str">
        <f>OBV!G2105</f>
        <v>NEUTRAL</v>
      </c>
      <c r="L2105" s="6" t="str">
        <f>OBV!H2105</f>
        <v>NEUTRAL</v>
      </c>
    </row>
    <row r="2106" spans="1:12" ht="13.5" x14ac:dyDescent="0.25">
      <c r="A2106" s="3">
        <f>RSI!A2106</f>
        <v>45070</v>
      </c>
      <c r="B2106" s="2">
        <f>RSI!B2106</f>
        <v>40.997599999999998</v>
      </c>
      <c r="C2106" s="2">
        <f>RSI!I2106</f>
        <v>43.446813656166775</v>
      </c>
      <c r="D2106" s="2">
        <f>MACD!E2106</f>
        <v>-5.0865758532765426E-3</v>
      </c>
      <c r="E2106" s="2">
        <f>MACD!F2106</f>
        <v>-8.7835291108688106E-3</v>
      </c>
      <c r="F2106" s="2">
        <f>'Moving Avg'!D2106</f>
        <v>40.995860000000008</v>
      </c>
      <c r="G2106" s="2">
        <f>'Moving Avg'!F2106</f>
        <v>40.99716500000001</v>
      </c>
      <c r="H2106" s="2">
        <f>'Moving Avg'!G2106</f>
        <v>40.989817999999971</v>
      </c>
      <c r="I2106" s="2">
        <f>'Moving Avg'!H2106</f>
        <v>43.96312449999995</v>
      </c>
      <c r="J2106" s="6" t="str">
        <f>OBV!F2106</f>
        <v>BULLISH</v>
      </c>
      <c r="K2106" s="6" t="str">
        <f>OBV!G2106</f>
        <v>NEUTRAL</v>
      </c>
      <c r="L2106" s="6" t="str">
        <f>OBV!H2106</f>
        <v>NEUTRAL</v>
      </c>
    </row>
    <row r="2107" spans="1:12" ht="13.5" x14ac:dyDescent="0.25">
      <c r="A2107" s="3">
        <f>RSI!A2107</f>
        <v>45071</v>
      </c>
      <c r="B2107" s="2">
        <f>RSI!B2107</f>
        <v>40.997599999999998</v>
      </c>
      <c r="C2107" s="2">
        <f>RSI!I2107</f>
        <v>43.446813656166775</v>
      </c>
      <c r="D2107" s="2">
        <f>MACD!E2107</f>
        <v>-4.6549609867767572E-3</v>
      </c>
      <c r="E2107" s="2">
        <f>MACD!F2107</f>
        <v>-7.9578154860503996E-3</v>
      </c>
      <c r="F2107" s="2">
        <f>'Moving Avg'!D2107</f>
        <v>40.997599999999998</v>
      </c>
      <c r="G2107" s="2">
        <f>'Moving Avg'!F2107</f>
        <v>40.997165000000003</v>
      </c>
      <c r="H2107" s="2">
        <f>'Moving Avg'!G2107</f>
        <v>40.989817999999971</v>
      </c>
      <c r="I2107" s="2">
        <f>'Moving Avg'!H2107</f>
        <v>43.932086999999946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40.997599999999998</v>
      </c>
      <c r="C2108" s="2">
        <f>RSI!I2108</f>
        <v>43.446813656166775</v>
      </c>
      <c r="D2108" s="2">
        <f>MACD!E2108</f>
        <v>-4.2637532026290614E-3</v>
      </c>
      <c r="E2108" s="2">
        <f>MACD!F2108</f>
        <v>-7.2190030293661327E-3</v>
      </c>
      <c r="F2108" s="2">
        <f>'Moving Avg'!D2108</f>
        <v>40.997599999999998</v>
      </c>
      <c r="G2108" s="2">
        <f>'Moving Avg'!F2108</f>
        <v>40.99716500000001</v>
      </c>
      <c r="H2108" s="2">
        <f>'Moving Avg'!G2108</f>
        <v>40.989817999999971</v>
      </c>
      <c r="I2108" s="2">
        <f>'Moving Avg'!H2108</f>
        <v>43.901049499999942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</row>
    <row r="2109" spans="1:12" ht="13.5" x14ac:dyDescent="0.25">
      <c r="A2109" s="3">
        <f>RSI!A2109</f>
        <v>45075</v>
      </c>
      <c r="B2109" s="2">
        <f>RSI!B2109</f>
        <v>40.997599999999998</v>
      </c>
      <c r="C2109" s="2">
        <f>RSI!I2109</f>
        <v>43.446813656166775</v>
      </c>
      <c r="D2109" s="2">
        <f>MACD!E2109</f>
        <v>-3.9086615973573657E-3</v>
      </c>
      <c r="E2109" s="2">
        <f>MACD!F2109</f>
        <v>-6.5569347429643796E-3</v>
      </c>
      <c r="F2109" s="2">
        <f>'Moving Avg'!D2109</f>
        <v>40.997599999999998</v>
      </c>
      <c r="G2109" s="2">
        <f>'Moving Avg'!F2109</f>
        <v>40.99716500000001</v>
      </c>
      <c r="H2109" s="2">
        <f>'Moving Avg'!G2109</f>
        <v>40.989817999999971</v>
      </c>
      <c r="I2109" s="2">
        <f>'Moving Avg'!H2109</f>
        <v>43.870011999999946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</row>
    <row r="2110" spans="1:12" ht="13.5" x14ac:dyDescent="0.25">
      <c r="A2110" s="3">
        <f>RSI!A2110</f>
        <v>45076</v>
      </c>
      <c r="B2110" s="2">
        <f>RSI!B2110</f>
        <v>40.997599999999998</v>
      </c>
      <c r="C2110" s="2">
        <f>RSI!I2110</f>
        <v>43.446813656166775</v>
      </c>
      <c r="D2110" s="2">
        <f>MACD!E2110</f>
        <v>-3.5859127715980321E-3</v>
      </c>
      <c r="E2110" s="2">
        <f>MACD!F2110</f>
        <v>-5.9627303486911101E-3</v>
      </c>
      <c r="F2110" s="2">
        <f>'Moving Avg'!D2110</f>
        <v>40.997599999999998</v>
      </c>
      <c r="G2110" s="2">
        <f>'Moving Avg'!F2110</f>
        <v>40.99716500000001</v>
      </c>
      <c r="H2110" s="2">
        <f>'Moving Avg'!G2110</f>
        <v>40.989817999999971</v>
      </c>
      <c r="I2110" s="2">
        <f>'Moving Avg'!H2110</f>
        <v>43.838974499999949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</row>
    <row r="2111" spans="1:12" ht="13.5" x14ac:dyDescent="0.25">
      <c r="A2111" s="3">
        <f>RSI!A2111</f>
        <v>45077</v>
      </c>
      <c r="B2111" s="2">
        <f>RSI!B2111</f>
        <v>40.997599999999998</v>
      </c>
      <c r="C2111" s="2">
        <f>RSI!I2111</f>
        <v>43.446813656166775</v>
      </c>
      <c r="D2111" s="2">
        <f>MACD!E2111</f>
        <v>-3.2921817796633945E-3</v>
      </c>
      <c r="E2111" s="2">
        <f>MACD!F2111</f>
        <v>-5.428620634885568E-3</v>
      </c>
      <c r="F2111" s="2">
        <f>'Moving Avg'!D2111</f>
        <v>40.997599999999998</v>
      </c>
      <c r="G2111" s="2">
        <f>'Moving Avg'!F2111</f>
        <v>40.99716500000001</v>
      </c>
      <c r="H2111" s="2">
        <f>'Moving Avg'!G2111</f>
        <v>40.989817999999971</v>
      </c>
      <c r="I2111" s="2">
        <f>'Moving Avg'!H2111</f>
        <v>43.807936999999939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</row>
    <row r="2112" spans="1:12" ht="13.5" x14ac:dyDescent="0.25">
      <c r="A2112" s="3">
        <f>RSI!A2112</f>
        <v>45078</v>
      </c>
      <c r="B2112" s="2">
        <f>RSI!B2112</f>
        <v>40.997599999999998</v>
      </c>
      <c r="C2112" s="2">
        <f>RSI!I2112</f>
        <v>43.446813656166768</v>
      </c>
      <c r="D2112" s="2">
        <f>MACD!E2112</f>
        <v>-4.3629944580061419E-3</v>
      </c>
      <c r="E2112" s="2">
        <f>MACD!F2112</f>
        <v>-5.2154953995096828E-3</v>
      </c>
      <c r="F2112" s="2">
        <f>'Moving Avg'!D2112</f>
        <v>40.997599999999998</v>
      </c>
      <c r="G2112" s="2">
        <f>'Moving Avg'!F2112</f>
        <v>40.99716500000001</v>
      </c>
      <c r="H2112" s="2">
        <f>'Moving Avg'!G2112</f>
        <v>40.989817999999971</v>
      </c>
      <c r="I2112" s="2">
        <f>'Moving Avg'!H2112</f>
        <v>43.776899499999942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</row>
    <row r="2113" spans="1:12" ht="13.5" x14ac:dyDescent="0.25">
      <c r="A2113" s="3">
        <f>RSI!A2113</f>
        <v>45079</v>
      </c>
      <c r="B2113" s="2">
        <f>RSI!B2113</f>
        <v>40.997599999999998</v>
      </c>
      <c r="C2113" s="2">
        <f>RSI!I2113</f>
        <v>43.446813656166761</v>
      </c>
      <c r="D2113" s="2">
        <f>MACD!E2113</f>
        <v>-3.912913286249875E-3</v>
      </c>
      <c r="E2113" s="2">
        <f>MACD!F2113</f>
        <v>-4.954978976857722E-3</v>
      </c>
      <c r="F2113" s="2">
        <f>'Moving Avg'!D2113</f>
        <v>40.997599999999998</v>
      </c>
      <c r="G2113" s="2">
        <f>'Moving Avg'!F2113</f>
        <v>40.99716500000001</v>
      </c>
      <c r="H2113" s="2">
        <f>'Moving Avg'!G2113</f>
        <v>40.989817999999971</v>
      </c>
      <c r="I2113" s="2">
        <f>'Moving Avg'!H2113</f>
        <v>43.745861999999946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</row>
    <row r="2114" spans="1:12" ht="13.5" x14ac:dyDescent="0.25">
      <c r="A2114" s="3">
        <f>RSI!A2114</f>
        <v>45082</v>
      </c>
      <c r="B2114" s="2">
        <f>RSI!B2114</f>
        <v>40.997599999999998</v>
      </c>
      <c r="C2114" s="2">
        <f>RSI!I2114</f>
        <v>43.446813656166761</v>
      </c>
      <c r="D2114" s="2">
        <f>MACD!E2114</f>
        <v>-3.5156939831750833E-3</v>
      </c>
      <c r="E2114" s="2">
        <f>MACD!F2114</f>
        <v>-4.6671219781211941E-3</v>
      </c>
      <c r="F2114" s="2">
        <f>'Moving Avg'!D2114</f>
        <v>40.997599999999998</v>
      </c>
      <c r="G2114" s="2">
        <f>'Moving Avg'!F2114</f>
        <v>40.99716500000001</v>
      </c>
      <c r="H2114" s="2">
        <f>'Moving Avg'!G2114</f>
        <v>40.989817999999971</v>
      </c>
      <c r="I2114" s="2">
        <f>'Moving Avg'!H2114</f>
        <v>43.714824499999942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</row>
    <row r="2115" spans="1:12" ht="13.5" x14ac:dyDescent="0.25">
      <c r="A2115" s="3">
        <f>RSI!A2115</f>
        <v>45083</v>
      </c>
      <c r="B2115" s="2">
        <f>RSI!B2115</f>
        <v>40.997599999999998</v>
      </c>
      <c r="C2115" s="2">
        <f>RSI!I2115</f>
        <v>43.446813656166761</v>
      </c>
      <c r="D2115" s="2">
        <f>MACD!E2115</f>
        <v>-3.164417389797336E-3</v>
      </c>
      <c r="E2115" s="2">
        <f>MACD!F2115</f>
        <v>-4.3665810604564224E-3</v>
      </c>
      <c r="F2115" s="2">
        <f>'Moving Avg'!D2115</f>
        <v>40.997599999999998</v>
      </c>
      <c r="G2115" s="2">
        <f>'Moving Avg'!F2115</f>
        <v>40.99716500000001</v>
      </c>
      <c r="H2115" s="2">
        <f>'Moving Avg'!G2115</f>
        <v>40.989817999999971</v>
      </c>
      <c r="I2115" s="2">
        <f>'Moving Avg'!H2115</f>
        <v>43.683786999999938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</row>
    <row r="2116" spans="1:12" ht="13.5" x14ac:dyDescent="0.25">
      <c r="A2116" s="3">
        <f>RSI!A2116</f>
        <v>45084</v>
      </c>
      <c r="B2116" s="2">
        <f>RSI!B2116</f>
        <v>40.997599999999998</v>
      </c>
      <c r="C2116" s="2">
        <f>RSI!I2116</f>
        <v>43.446813656166761</v>
      </c>
      <c r="D2116" s="2">
        <f>MACD!E2116</f>
        <v>-2.8531389489430126E-3</v>
      </c>
      <c r="E2116" s="2">
        <f>MACD!F2116</f>
        <v>-4.0638926381537403E-3</v>
      </c>
      <c r="F2116" s="2">
        <f>'Moving Avg'!D2116</f>
        <v>40.997599999999998</v>
      </c>
      <c r="G2116" s="2">
        <f>'Moving Avg'!F2116</f>
        <v>40.99716500000001</v>
      </c>
      <c r="H2116" s="2">
        <f>'Moving Avg'!G2116</f>
        <v>40.989817999999971</v>
      </c>
      <c r="I2116" s="2">
        <f>'Moving Avg'!H2116</f>
        <v>43.652749499999942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</row>
    <row r="2117" spans="1:12" ht="13.5" x14ac:dyDescent="0.25">
      <c r="A2117" s="3">
        <f>RSI!A2117</f>
        <v>45085</v>
      </c>
      <c r="B2117" s="2">
        <f>RSI!B2117</f>
        <v>40.997599999999998</v>
      </c>
      <c r="C2117" s="2">
        <f>RSI!I2117</f>
        <v>43.446813656166761</v>
      </c>
      <c r="D2117" s="2">
        <f>MACD!E2117</f>
        <v>-2.5767454246405919E-3</v>
      </c>
      <c r="E2117" s="2">
        <f>MACD!F2117</f>
        <v>-3.7664631954511109E-3</v>
      </c>
      <c r="F2117" s="2">
        <f>'Moving Avg'!D2117</f>
        <v>40.997599999999998</v>
      </c>
      <c r="G2117" s="2">
        <f>'Moving Avg'!F2117</f>
        <v>40.99716500000001</v>
      </c>
      <c r="H2117" s="2">
        <f>'Moving Avg'!G2117</f>
        <v>40.989817999999971</v>
      </c>
      <c r="I2117" s="2">
        <f>'Moving Avg'!H2117</f>
        <v>43.621711999999931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</row>
    <row r="2118" spans="1:12" ht="13.5" x14ac:dyDescent="0.25">
      <c r="A2118" s="3">
        <f>RSI!A2118</f>
        <v>45086</v>
      </c>
      <c r="B2118" s="2">
        <f>RSI!B2118</f>
        <v>40.997599999999998</v>
      </c>
      <c r="C2118" s="2">
        <f>RSI!I2118</f>
        <v>43.446813656166761</v>
      </c>
      <c r="D2118" s="2">
        <f>MACD!E2118</f>
        <v>-2.3308331714204655E-3</v>
      </c>
      <c r="E2118" s="2">
        <f>MACD!F2118</f>
        <v>-3.4793371906449819E-3</v>
      </c>
      <c r="F2118" s="2">
        <f>'Moving Avg'!D2118</f>
        <v>40.997599999999998</v>
      </c>
      <c r="G2118" s="2">
        <f>'Moving Avg'!F2118</f>
        <v>40.99716500000001</v>
      </c>
      <c r="H2118" s="2">
        <f>'Moving Avg'!G2118</f>
        <v>40.989817999999971</v>
      </c>
      <c r="I2118" s="2">
        <f>'Moving Avg'!H2118</f>
        <v>43.590674499999942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</row>
    <row r="2119" spans="1:12" ht="13.5" x14ac:dyDescent="0.25">
      <c r="A2119" s="3">
        <f>RSI!A2119</f>
        <v>45089</v>
      </c>
      <c r="B2119" s="2">
        <f>RSI!B2119</f>
        <v>40.997599999999998</v>
      </c>
      <c r="C2119" s="2">
        <f>RSI!I2119</f>
        <v>43.446813656166761</v>
      </c>
      <c r="D2119" s="2">
        <f>MACD!E2119</f>
        <v>-2.1116046747735595E-3</v>
      </c>
      <c r="E2119" s="2">
        <f>MACD!F2119</f>
        <v>-3.2057906874706976E-3</v>
      </c>
      <c r="F2119" s="2">
        <f>'Moving Avg'!D2119</f>
        <v>40.997599999999998</v>
      </c>
      <c r="G2119" s="2">
        <f>'Moving Avg'!F2119</f>
        <v>40.99716500000001</v>
      </c>
      <c r="H2119" s="2">
        <f>'Moving Avg'!G2119</f>
        <v>40.993621999999966</v>
      </c>
      <c r="I2119" s="2">
        <f>'Moving Avg'!H2119</f>
        <v>43.559636999999938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</row>
    <row r="2120" spans="1:12" ht="13.5" x14ac:dyDescent="0.25">
      <c r="A2120" s="3">
        <f>RSI!A2120</f>
        <v>45090</v>
      </c>
      <c r="B2120" s="2">
        <f>RSI!B2120</f>
        <v>40.997599999999998</v>
      </c>
      <c r="C2120" s="2">
        <f>RSI!I2120</f>
        <v>43.446813656166761</v>
      </c>
      <c r="D2120" s="2">
        <f>MACD!E2120</f>
        <v>-1.9157805856693244E-3</v>
      </c>
      <c r="E2120" s="2">
        <f>MACD!F2120</f>
        <v>-2.9477886671104231E-3</v>
      </c>
      <c r="F2120" s="2">
        <f>'Moving Avg'!D2120</f>
        <v>40.997599999999998</v>
      </c>
      <c r="G2120" s="2">
        <f>'Moving Avg'!F2120</f>
        <v>40.99716500000001</v>
      </c>
      <c r="H2120" s="2">
        <f>'Moving Avg'!G2120</f>
        <v>40.997425999999969</v>
      </c>
      <c r="I2120" s="2">
        <f>'Moving Avg'!H2120</f>
        <v>43.528599499999935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</row>
    <row r="2121" spans="1:12" ht="13.5" x14ac:dyDescent="0.25">
      <c r="A2121" s="3">
        <f>RSI!A2121</f>
        <v>45091</v>
      </c>
      <c r="B2121" s="2">
        <f>RSI!B2121</f>
        <v>40.997599999999998</v>
      </c>
      <c r="C2121" s="2">
        <f>RSI!I2121</f>
        <v>43.446813656166761</v>
      </c>
      <c r="D2121" s="2">
        <f>MACD!E2121</f>
        <v>-1.7405248966468889E-3</v>
      </c>
      <c r="E2121" s="2">
        <f>MACD!F2121</f>
        <v>-2.7063359130177164E-3</v>
      </c>
      <c r="F2121" s="2">
        <f>'Moving Avg'!D2121</f>
        <v>40.997599999999998</v>
      </c>
      <c r="G2121" s="2">
        <f>'Moving Avg'!F2121</f>
        <v>40.99716500000001</v>
      </c>
      <c r="H2121" s="2">
        <f>'Moving Avg'!G2121</f>
        <v>40.997425999999969</v>
      </c>
      <c r="I2121" s="2">
        <f>'Moving Avg'!H2121</f>
        <v>43.497561999999931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</row>
    <row r="2122" spans="1:12" ht="13.5" x14ac:dyDescent="0.25">
      <c r="A2122" s="3">
        <f>RSI!A2122</f>
        <v>45092</v>
      </c>
      <c r="B2122" s="2">
        <f>RSI!B2122</f>
        <v>40.997599999999998</v>
      </c>
      <c r="C2122" s="2">
        <f>RSI!I2122</f>
        <v>43.446813656166754</v>
      </c>
      <c r="D2122" s="2">
        <f>MACD!E2122</f>
        <v>-1.5833812668191172E-3</v>
      </c>
      <c r="E2122" s="2">
        <f>MACD!F2122</f>
        <v>-2.4817449837779967E-3</v>
      </c>
      <c r="F2122" s="2">
        <f>'Moving Avg'!D2122</f>
        <v>40.997599999999998</v>
      </c>
      <c r="G2122" s="2">
        <f>'Moving Avg'!F2122</f>
        <v>40.997600000000006</v>
      </c>
      <c r="H2122" s="2">
        <f>'Moving Avg'!G2122</f>
        <v>40.997425999999969</v>
      </c>
      <c r="I2122" s="2">
        <f>'Moving Avg'!H2122</f>
        <v>43.466524499999935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</row>
    <row r="2123" spans="1:12" ht="13.5" x14ac:dyDescent="0.25">
      <c r="A2123" s="3">
        <f>RSI!A2123</f>
        <v>45093</v>
      </c>
      <c r="B2123" s="2">
        <f>RSI!B2123</f>
        <v>40.997599999999998</v>
      </c>
      <c r="C2123" s="2">
        <f>RSI!I2123</f>
        <v>43.446813656166754</v>
      </c>
      <c r="D2123" s="2">
        <f>MACD!E2123</f>
        <v>-1.4422188073623943E-3</v>
      </c>
      <c r="E2123" s="2">
        <f>MACD!F2123</f>
        <v>-2.2738397484948765E-3</v>
      </c>
      <c r="F2123" s="2">
        <f>'Moving Avg'!D2123</f>
        <v>40.997599999999998</v>
      </c>
      <c r="G2123" s="2">
        <f>'Moving Avg'!F2123</f>
        <v>40.997600000000006</v>
      </c>
      <c r="H2123" s="2">
        <f>'Moving Avg'!G2123</f>
        <v>40.997425999999969</v>
      </c>
      <c r="I2123" s="2">
        <f>'Moving Avg'!H2123</f>
        <v>43.435486999999931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</row>
    <row r="2124" spans="1:12" ht="13.5" x14ac:dyDescent="0.25">
      <c r="A2124" s="3">
        <f>RSI!A2124</f>
        <v>45096</v>
      </c>
      <c r="B2124" s="2">
        <f>RSI!B2124</f>
        <v>40.997599999999998</v>
      </c>
      <c r="C2124" s="2">
        <f>RSI!I2124</f>
        <v>43.446813656166754</v>
      </c>
      <c r="D2124" s="2">
        <f>MACD!E2124</f>
        <v>-1.3151858968853958E-3</v>
      </c>
      <c r="E2124" s="2">
        <f>MACD!F2124</f>
        <v>-2.0821089781729802E-3</v>
      </c>
      <c r="F2124" s="2">
        <f>'Moving Avg'!D2124</f>
        <v>40.997599999999998</v>
      </c>
      <c r="G2124" s="2">
        <f>'Moving Avg'!F2124</f>
        <v>40.997600000000006</v>
      </c>
      <c r="H2124" s="2">
        <f>'Moving Avg'!G2124</f>
        <v>40.997425999999969</v>
      </c>
      <c r="I2124" s="2">
        <f>'Moving Avg'!H2124</f>
        <v>43.40444949999992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</row>
    <row r="2125" spans="1:12" ht="13.5" x14ac:dyDescent="0.25">
      <c r="A2125" s="3">
        <f>RSI!A2125</f>
        <v>45097</v>
      </c>
      <c r="B2125" s="2">
        <f>RSI!B2125</f>
        <v>40.997599999999998</v>
      </c>
      <c r="C2125" s="2">
        <f>RSI!I2125</f>
        <v>43.446813656166754</v>
      </c>
      <c r="D2125" s="2">
        <f>MACD!E2125</f>
        <v>-1.2006708143488254E-3</v>
      </c>
      <c r="E2125" s="2">
        <f>MACD!F2125</f>
        <v>-1.9058213454081494E-3</v>
      </c>
      <c r="F2125" s="2">
        <f>'Moving Avg'!D2125</f>
        <v>40.997599999999998</v>
      </c>
      <c r="G2125" s="2">
        <f>'Moving Avg'!F2125</f>
        <v>40.997600000000006</v>
      </c>
      <c r="H2125" s="2">
        <f>'Moving Avg'!G2125</f>
        <v>40.997425999999969</v>
      </c>
      <c r="I2125" s="2">
        <f>'Moving Avg'!H2125</f>
        <v>43.373411999999917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</row>
    <row r="2126" spans="1:12" ht="13.5" x14ac:dyDescent="0.25">
      <c r="A2126" s="3">
        <f>RSI!A2126</f>
        <v>45098</v>
      </c>
      <c r="B2126" s="2">
        <f>RSI!B2126</f>
        <v>40.997599999999998</v>
      </c>
      <c r="C2126" s="2">
        <f>RSI!I2126</f>
        <v>43.446813656166754</v>
      </c>
      <c r="D2126" s="2">
        <f>MACD!E2126</f>
        <v>-1.0972681620557978E-3</v>
      </c>
      <c r="E2126" s="2">
        <f>MACD!F2126</f>
        <v>-1.7441107087376791E-3</v>
      </c>
      <c r="F2126" s="2">
        <f>'Moving Avg'!D2126</f>
        <v>40.997599999999998</v>
      </c>
      <c r="G2126" s="2">
        <f>'Moving Avg'!F2126</f>
        <v>40.997600000000006</v>
      </c>
      <c r="H2126" s="2">
        <f>'Moving Avg'!G2126</f>
        <v>40.997425999999969</v>
      </c>
      <c r="I2126" s="2">
        <f>'Moving Avg'!H2126</f>
        <v>43.342374499999913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</row>
    <row r="2127" spans="1:12" ht="13.5" x14ac:dyDescent="0.25">
      <c r="A2127" s="3">
        <f>RSI!A2127</f>
        <v>45099</v>
      </c>
      <c r="B2127" s="2">
        <f>RSI!B2127</f>
        <v>40.997599999999998</v>
      </c>
      <c r="C2127" s="2">
        <f>RSI!I2127</f>
        <v>43.446813656166746</v>
      </c>
      <c r="D2127" s="2">
        <f>MACD!E2127</f>
        <v>-1.003750207559051E-3</v>
      </c>
      <c r="E2127" s="2">
        <f>MACD!F2127</f>
        <v>-1.5960386085019536E-3</v>
      </c>
      <c r="F2127" s="2">
        <f>'Moving Avg'!D2127</f>
        <v>40.997599999999998</v>
      </c>
      <c r="G2127" s="2">
        <f>'Moving Avg'!F2127</f>
        <v>40.997600000000006</v>
      </c>
      <c r="H2127" s="2">
        <f>'Moving Avg'!G2127</f>
        <v>40.997425999999969</v>
      </c>
      <c r="I2127" s="2">
        <f>'Moving Avg'!H2127</f>
        <v>43.312201499999922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</row>
    <row r="2128" spans="1:12" ht="13.5" x14ac:dyDescent="0.25">
      <c r="A2128" s="3">
        <f>RSI!A2128</f>
        <v>45100</v>
      </c>
      <c r="B2128" s="2">
        <f>RSI!B2128</f>
        <v>40.997599999999998</v>
      </c>
      <c r="C2128" s="2">
        <f>RSI!I2128</f>
        <v>43.446813656166746</v>
      </c>
      <c r="D2128" s="2">
        <f>MACD!E2128</f>
        <v>-9.1904240608187138E-4</v>
      </c>
      <c r="E2128" s="2">
        <f>MACD!F2128</f>
        <v>-1.4606393680179374E-3</v>
      </c>
      <c r="F2128" s="2">
        <f>'Moving Avg'!D2128</f>
        <v>40.997599999999998</v>
      </c>
      <c r="G2128" s="2">
        <f>'Moving Avg'!F2128</f>
        <v>40.997600000000006</v>
      </c>
      <c r="H2128" s="2">
        <f>'Moving Avg'!G2128</f>
        <v>40.997425999999969</v>
      </c>
      <c r="I2128" s="2">
        <f>'Moving Avg'!H2128</f>
        <v>43.282028499999917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</row>
    <row r="2129" spans="1:12" ht="13.5" x14ac:dyDescent="0.25">
      <c r="A2129" s="3">
        <f>RSI!A2129</f>
        <v>45103</v>
      </c>
      <c r="B2129" s="2">
        <f>RSI!B2129</f>
        <v>40.997599999999998</v>
      </c>
      <c r="C2129" s="2">
        <f>RSI!I2129</f>
        <v>43.446813656166746</v>
      </c>
      <c r="D2129" s="2">
        <f>MACD!E2129</f>
        <v>-8.4220247722299746E-4</v>
      </c>
      <c r="E2129" s="2">
        <f>MACD!F2129</f>
        <v>-1.3369519898589496E-3</v>
      </c>
      <c r="F2129" s="2">
        <f>'Moving Avg'!D2129</f>
        <v>40.997599999999998</v>
      </c>
      <c r="G2129" s="2">
        <f>'Moving Avg'!F2129</f>
        <v>40.997600000000006</v>
      </c>
      <c r="H2129" s="2">
        <f>'Moving Avg'!G2129</f>
        <v>40.997425999999969</v>
      </c>
      <c r="I2129" s="2">
        <f>'Moving Avg'!H2129</f>
        <v>43.25185549999992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</row>
    <row r="2130" spans="1:12" ht="13.5" x14ac:dyDescent="0.25">
      <c r="A2130" s="3">
        <f>RSI!A2130</f>
        <v>45104</v>
      </c>
      <c r="B2130" s="2">
        <f>RSI!B2130</f>
        <v>40.998600000000003</v>
      </c>
      <c r="C2130" s="2">
        <f>RSI!I2130</f>
        <v>49.417623212012309</v>
      </c>
      <c r="D2130" s="2">
        <f>MACD!E2130</f>
        <v>-8.4647657880054794E-4</v>
      </c>
      <c r="E2130" s="2">
        <f>MACD!F2130</f>
        <v>-1.2388569076472694E-3</v>
      </c>
      <c r="F2130" s="2">
        <f>'Moving Avg'!D2130</f>
        <v>40.997799999999998</v>
      </c>
      <c r="G2130" s="2">
        <f>'Moving Avg'!F2130</f>
        <v>40.997650000000007</v>
      </c>
      <c r="H2130" s="2">
        <f>'Moving Avg'!G2130</f>
        <v>40.997445999999961</v>
      </c>
      <c r="I2130" s="2">
        <f>'Moving Avg'!H2130</f>
        <v>43.221687499999923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</row>
    <row r="2131" spans="1:12" ht="13.5" x14ac:dyDescent="0.25">
      <c r="A2131" s="3">
        <f>RSI!A2131</f>
        <v>45107</v>
      </c>
      <c r="B2131" s="2">
        <f>RSI!B2131</f>
        <v>40.998600000000003</v>
      </c>
      <c r="C2131" s="2">
        <f>RSI!I2131</f>
        <v>49.417623212012309</v>
      </c>
      <c r="D2131" s="2">
        <f>MACD!E2131</f>
        <v>-8.5157478854114288E-4</v>
      </c>
      <c r="E2131" s="2">
        <f>MACD!F2131</f>
        <v>-1.1614004838260443E-3</v>
      </c>
      <c r="F2131" s="2">
        <f>'Moving Avg'!D2131</f>
        <v>40.998000000000005</v>
      </c>
      <c r="G2131" s="2">
        <f>'Moving Avg'!F2131</f>
        <v>40.997700000000002</v>
      </c>
      <c r="H2131" s="2">
        <f>'Moving Avg'!G2131</f>
        <v>40.997465999999967</v>
      </c>
      <c r="I2131" s="2">
        <f>'Moving Avg'!H2131</f>
        <v>43.19151949999992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</row>
    <row r="2132" spans="1:12" ht="13.5" x14ac:dyDescent="0.25">
      <c r="A2132" s="3">
        <f>RSI!A2132</f>
        <v>45110</v>
      </c>
      <c r="B2132" s="2">
        <f>RSI!B2132</f>
        <v>42.803899999999999</v>
      </c>
      <c r="C2132" s="2">
        <f>RSI!I2132</f>
        <v>99.772205043265785</v>
      </c>
      <c r="D2132" s="2">
        <f>MACD!E2132</f>
        <v>-0.13458318649374235</v>
      </c>
      <c r="E2132" s="2">
        <f>MACD!F2132</f>
        <v>-2.7845757685809307E-2</v>
      </c>
      <c r="F2132" s="2">
        <f>'Moving Avg'!D2132</f>
        <v>41.359259999999999</v>
      </c>
      <c r="G2132" s="2">
        <f>'Moving Avg'!F2132</f>
        <v>41.088014999999999</v>
      </c>
      <c r="H2132" s="2">
        <f>'Moving Avg'!G2132</f>
        <v>41.033591999999963</v>
      </c>
      <c r="I2132" s="2">
        <f>'Moving Avg'!H2132</f>
        <v>43.170377999999921</v>
      </c>
      <c r="J2132" s="6" t="str">
        <f>OBV!F2132</f>
        <v>BULLISH</v>
      </c>
      <c r="K2132" s="6" t="str">
        <f>OBV!G2132</f>
        <v>NEUTRAL</v>
      </c>
      <c r="L2132" s="6" t="str">
        <f>OBV!H2132</f>
        <v>NEUTRAL</v>
      </c>
    </row>
    <row r="2133" spans="1:12" ht="13.5" x14ac:dyDescent="0.25">
      <c r="A2133" s="3">
        <f>RSI!A2133</f>
        <v>45111</v>
      </c>
      <c r="B2133" s="2">
        <f>RSI!B2133</f>
        <v>42.803899999999999</v>
      </c>
      <c r="C2133" s="2">
        <f>RSI!I2133</f>
        <v>99.772205043265785</v>
      </c>
      <c r="D2133" s="2">
        <f>MACD!E2133</f>
        <v>-0.25840956960757211</v>
      </c>
      <c r="E2133" s="2">
        <f>MACD!F2133</f>
        <v>-7.3958520070161876E-2</v>
      </c>
      <c r="F2133" s="2">
        <f>'Moving Avg'!D2133</f>
        <v>41.72052</v>
      </c>
      <c r="G2133" s="2">
        <f>'Moving Avg'!F2133</f>
        <v>41.178330000000003</v>
      </c>
      <c r="H2133" s="2">
        <f>'Moving Avg'!G2133</f>
        <v>41.069717999999966</v>
      </c>
      <c r="I2133" s="2">
        <f>'Moving Avg'!H2133</f>
        <v>43.15096549999992</v>
      </c>
      <c r="J2133" s="6" t="str">
        <f>OBV!F2133</f>
        <v>BULLISH</v>
      </c>
      <c r="K2133" s="6" t="str">
        <f>OBV!G2133</f>
        <v>NEUTRAL</v>
      </c>
      <c r="L2133" s="6" t="str">
        <f>OBV!H2133</f>
        <v>NEUTRAL</v>
      </c>
    </row>
    <row r="2134" spans="1:12" ht="13.5" x14ac:dyDescent="0.25">
      <c r="A2134" s="3">
        <f>RSI!A2134</f>
        <v>45112</v>
      </c>
      <c r="B2134" s="2">
        <f>RSI!B2134</f>
        <v>42.803899999999999</v>
      </c>
      <c r="C2134" s="2">
        <f>RSI!I2134</f>
        <v>99.772205043265785</v>
      </c>
      <c r="D2134" s="2">
        <f>MACD!E2134</f>
        <v>-0.37306431911718363</v>
      </c>
      <c r="E2134" s="2">
        <f>MACD!F2134</f>
        <v>-0.13377967987956624</v>
      </c>
      <c r="F2134" s="2">
        <f>'Moving Avg'!D2134</f>
        <v>42.081780000000002</v>
      </c>
      <c r="G2134" s="2">
        <f>'Moving Avg'!F2134</f>
        <v>41.268644999999999</v>
      </c>
      <c r="H2134" s="2">
        <f>'Moving Avg'!G2134</f>
        <v>41.105843999999962</v>
      </c>
      <c r="I2134" s="2">
        <f>'Moving Avg'!H2134</f>
        <v>43.131552999999919</v>
      </c>
      <c r="J2134" s="6" t="str">
        <f>OBV!F2134</f>
        <v>BULLISH</v>
      </c>
      <c r="K2134" s="6" t="str">
        <f>OBV!G2134</f>
        <v>NEUTRAL</v>
      </c>
      <c r="L2134" s="6" t="str">
        <f>OBV!H2134</f>
        <v>NEUTRAL</v>
      </c>
    </row>
    <row r="2135" spans="1:12" ht="13.5" x14ac:dyDescent="0.25">
      <c r="A2135" s="3">
        <f>RSI!A2135</f>
        <v>45113</v>
      </c>
      <c r="B2135" s="2">
        <f>RSI!B2135</f>
        <v>42.803899999999999</v>
      </c>
      <c r="C2135" s="2">
        <f>RSI!I2135</f>
        <v>99.772205043265785</v>
      </c>
      <c r="D2135" s="2">
        <f>MACD!E2135</f>
        <v>-0.47922670897095543</v>
      </c>
      <c r="E2135" s="2">
        <f>MACD!F2135</f>
        <v>-0.20286908569784406</v>
      </c>
      <c r="F2135" s="2">
        <f>'Moving Avg'!D2135</f>
        <v>42.442840000000004</v>
      </c>
      <c r="G2135" s="2">
        <f>'Moving Avg'!F2135</f>
        <v>41.358959999999996</v>
      </c>
      <c r="H2135" s="2">
        <f>'Moving Avg'!G2135</f>
        <v>41.141969999999965</v>
      </c>
      <c r="I2135" s="2">
        <f>'Moving Avg'!H2135</f>
        <v>43.112140499999924</v>
      </c>
      <c r="J2135" s="6" t="str">
        <f>OBV!F2135</f>
        <v>BULLISH</v>
      </c>
      <c r="K2135" s="6" t="str">
        <f>OBV!G2135</f>
        <v>NEUTRAL</v>
      </c>
      <c r="L2135" s="6" t="str">
        <f>OBV!H2135</f>
        <v>CONFIRMED BULLISH</v>
      </c>
    </row>
    <row r="2136" spans="1:12" ht="13.5" x14ac:dyDescent="0.25">
      <c r="A2136" s="3">
        <f>RSI!A2136</f>
        <v>45114</v>
      </c>
      <c r="B2136" s="2">
        <f>RSI!B2136</f>
        <v>42.803899999999999</v>
      </c>
      <c r="C2136" s="2">
        <f>RSI!I2136</f>
        <v>99.772205043265785</v>
      </c>
      <c r="D2136" s="2">
        <f>MACD!E2136</f>
        <v>-0.57752571288521182</v>
      </c>
      <c r="E2136" s="2">
        <f>MACD!F2136</f>
        <v>-0.27780041113531762</v>
      </c>
      <c r="F2136" s="2">
        <f>'Moving Avg'!D2136</f>
        <v>42.803899999999999</v>
      </c>
      <c r="G2136" s="2">
        <f>'Moving Avg'!F2136</f>
        <v>41.449274999999993</v>
      </c>
      <c r="H2136" s="2">
        <f>'Moving Avg'!G2136</f>
        <v>41.178095999999961</v>
      </c>
      <c r="I2136" s="2">
        <f>'Moving Avg'!H2136</f>
        <v>43.092727999999923</v>
      </c>
      <c r="J2136" s="6" t="str">
        <f>OBV!F2136</f>
        <v>BULLISH</v>
      </c>
      <c r="K2136" s="6" t="str">
        <f>OBV!G2136</f>
        <v>NEUTRAL</v>
      </c>
      <c r="L2136" s="6" t="str">
        <f>OBV!H2136</f>
        <v>CONFIRMED BULLISH</v>
      </c>
    </row>
    <row r="2137" spans="1:12" ht="13.5" x14ac:dyDescent="0.25">
      <c r="A2137" s="3">
        <f>RSI!A2137</f>
        <v>45117</v>
      </c>
      <c r="B2137" s="2">
        <f>RSI!B2137</f>
        <v>42.803899999999999</v>
      </c>
      <c r="C2137" s="2">
        <f>RSI!I2137</f>
        <v>99.772205043265785</v>
      </c>
      <c r="D2137" s="2">
        <f>MACD!E2137</f>
        <v>-0.66854372777090987</v>
      </c>
      <c r="E2137" s="2">
        <f>MACD!F2137</f>
        <v>-0.35594907446243607</v>
      </c>
      <c r="F2137" s="2">
        <f>'Moving Avg'!D2137</f>
        <v>42.803899999999999</v>
      </c>
      <c r="G2137" s="2">
        <f>'Moving Avg'!F2137</f>
        <v>41.53958999999999</v>
      </c>
      <c r="H2137" s="2">
        <f>'Moving Avg'!G2137</f>
        <v>41.214221999999964</v>
      </c>
      <c r="I2137" s="2">
        <f>'Moving Avg'!H2137</f>
        <v>43.073315499999936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</row>
    <row r="2138" spans="1:12" ht="13.5" x14ac:dyDescent="0.25">
      <c r="A2138" s="3">
        <f>RSI!A2138</f>
        <v>45118</v>
      </c>
      <c r="B2138" s="2">
        <f>RSI!B2138</f>
        <v>42.803899999999999</v>
      </c>
      <c r="C2138" s="2">
        <f>RSI!I2138</f>
        <v>99.772205043265785</v>
      </c>
      <c r="D2138" s="2">
        <f>MACD!E2138</f>
        <v>-0.7528200217381027</v>
      </c>
      <c r="E2138" s="2">
        <f>MACD!F2138</f>
        <v>-0.43532326391756937</v>
      </c>
      <c r="F2138" s="2">
        <f>'Moving Avg'!D2138</f>
        <v>42.803899999999999</v>
      </c>
      <c r="G2138" s="2">
        <f>'Moving Avg'!F2138</f>
        <v>41.629904999999994</v>
      </c>
      <c r="H2138" s="2">
        <f>'Moving Avg'!G2138</f>
        <v>41.25034799999996</v>
      </c>
      <c r="I2138" s="2">
        <f>'Moving Avg'!H2138</f>
        <v>43.053902999999927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</row>
    <row r="2139" spans="1:12" ht="13.5" x14ac:dyDescent="0.25">
      <c r="A2139" s="3">
        <f>RSI!A2139</f>
        <v>45119</v>
      </c>
      <c r="B2139" s="2">
        <f>RSI!B2139</f>
        <v>42.803899999999999</v>
      </c>
      <c r="C2139" s="2">
        <f>RSI!I2139</f>
        <v>99.772205043265785</v>
      </c>
      <c r="D2139" s="2">
        <f>MACD!E2139</f>
        <v>-0.83085392702022176</v>
      </c>
      <c r="E2139" s="2">
        <f>MACD!F2139</f>
        <v>-0.51442939653809994</v>
      </c>
      <c r="F2139" s="2">
        <f>'Moving Avg'!D2139</f>
        <v>42.803899999999999</v>
      </c>
      <c r="G2139" s="2">
        <f>'Moving Avg'!F2139</f>
        <v>41.720219999999998</v>
      </c>
      <c r="H2139" s="2">
        <f>'Moving Avg'!G2139</f>
        <v>41.286473999999963</v>
      </c>
      <c r="I2139" s="2">
        <f>'Moving Avg'!H2139</f>
        <v>43.034490499999926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42.803899999999999</v>
      </c>
      <c r="C2140" s="2">
        <f>RSI!I2140</f>
        <v>99.772205043265785</v>
      </c>
      <c r="D2140" s="2">
        <f>MACD!E2140</f>
        <v>-0.90295395050883087</v>
      </c>
      <c r="E2140" s="2">
        <f>MACD!F2140</f>
        <v>-0.59213430733224615</v>
      </c>
      <c r="F2140" s="2">
        <f>'Moving Avg'!D2140</f>
        <v>42.803899999999999</v>
      </c>
      <c r="G2140" s="2">
        <f>'Moving Avg'!F2140</f>
        <v>41.810535000000002</v>
      </c>
      <c r="H2140" s="2">
        <f>'Moving Avg'!G2140</f>
        <v>41.322599999999959</v>
      </c>
      <c r="I2140" s="2">
        <f>'Moving Avg'!H2140</f>
        <v>43.015077999999932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</row>
    <row r="2141" spans="1:12" ht="13.5" x14ac:dyDescent="0.25">
      <c r="A2141" s="3">
        <f>RSI!A2141</f>
        <v>45121</v>
      </c>
      <c r="B2141" s="2">
        <f>RSI!B2141</f>
        <v>42.803899999999999</v>
      </c>
      <c r="C2141" s="2">
        <f>RSI!I2141</f>
        <v>99.772205043265785</v>
      </c>
      <c r="D2141" s="2">
        <f>MACD!E2141</f>
        <v>-0.96972571876333546</v>
      </c>
      <c r="E2141" s="2">
        <f>MACD!F2141</f>
        <v>-0.66765258961846408</v>
      </c>
      <c r="F2141" s="2">
        <f>'Moving Avg'!D2141</f>
        <v>42.803899999999999</v>
      </c>
      <c r="G2141" s="2">
        <f>'Moving Avg'!F2141</f>
        <v>41.900849999999998</v>
      </c>
      <c r="H2141" s="2">
        <f>'Moving Avg'!G2141</f>
        <v>41.358725999999962</v>
      </c>
      <c r="I2141" s="2">
        <f>'Moving Avg'!H2141</f>
        <v>42.99566549999993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45124</v>
      </c>
      <c r="B2142" s="2">
        <f>RSI!B2142</f>
        <v>42.803899999999999</v>
      </c>
      <c r="C2142" s="2">
        <f>RSI!I2142</f>
        <v>99.772205043265785</v>
      </c>
      <c r="D2142" s="2">
        <f>MACD!E2142</f>
        <v>-0.7538235347033293</v>
      </c>
      <c r="E2142" s="2">
        <f>MACD!F2142</f>
        <v>-0.68488677863543723</v>
      </c>
      <c r="F2142" s="2">
        <f>'Moving Avg'!D2142</f>
        <v>42.803899999999999</v>
      </c>
      <c r="G2142" s="2">
        <f>'Moving Avg'!F2142</f>
        <v>41.991165000000002</v>
      </c>
      <c r="H2142" s="2">
        <f>'Moving Avg'!G2142</f>
        <v>41.394851999999958</v>
      </c>
      <c r="I2142" s="2">
        <f>'Moving Avg'!H2142</f>
        <v>42.976252999999936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</row>
    <row r="2143" spans="1:12" ht="13.5" x14ac:dyDescent="0.25">
      <c r="A2143" s="3">
        <f>RSI!A2143</f>
        <v>45125</v>
      </c>
      <c r="B2143" s="2">
        <f>RSI!B2143</f>
        <v>42.803899999999999</v>
      </c>
      <c r="C2143" s="2">
        <f>RSI!I2143</f>
        <v>99.772205043265785</v>
      </c>
      <c r="D2143" s="2">
        <f>MACD!E2143</f>
        <v>-0.57607882030072943</v>
      </c>
      <c r="E2143" s="2">
        <f>MACD!F2143</f>
        <v>-0.66312518696849565</v>
      </c>
      <c r="F2143" s="2">
        <f>'Moving Avg'!D2143</f>
        <v>42.803899999999999</v>
      </c>
      <c r="G2143" s="2">
        <f>'Moving Avg'!F2143</f>
        <v>42.081479999999999</v>
      </c>
      <c r="H2143" s="2">
        <f>'Moving Avg'!G2143</f>
        <v>41.430977999999961</v>
      </c>
      <c r="I2143" s="2">
        <f>'Moving Avg'!H2143</f>
        <v>42.956840499999934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45127</v>
      </c>
      <c r="B2144" s="2">
        <f>RSI!B2144</f>
        <v>40.881300000000003</v>
      </c>
      <c r="C2144" s="2">
        <f>RSI!I2144</f>
        <v>27.870449654428242</v>
      </c>
      <c r="D2144" s="2">
        <f>MACD!E2144</f>
        <v>-0.28784032530950299</v>
      </c>
      <c r="E2144" s="2">
        <f>MACD!F2144</f>
        <v>-0.58806821463669712</v>
      </c>
      <c r="F2144" s="2">
        <f>'Moving Avg'!D2144</f>
        <v>42.419380000000004</v>
      </c>
      <c r="G2144" s="2">
        <f>'Moving Avg'!F2144</f>
        <v>42.075665000000001</v>
      </c>
      <c r="H2144" s="2">
        <f>'Moving Avg'!G2144</f>
        <v>41.428651999999957</v>
      </c>
      <c r="I2144" s="2">
        <f>'Moving Avg'!H2144</f>
        <v>42.927814999999917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42.7136</v>
      </c>
      <c r="C2145" s="2">
        <f>RSI!I2145</f>
        <v>58.537732507245281</v>
      </c>
      <c r="D2145" s="2">
        <f>MACD!E2145</f>
        <v>-0.17254816740686607</v>
      </c>
      <c r="E2145" s="2">
        <f>MACD!F2145</f>
        <v>-0.50496420519073093</v>
      </c>
      <c r="F2145" s="2">
        <f>'Moving Avg'!D2145</f>
        <v>42.401319999999998</v>
      </c>
      <c r="G2145" s="2">
        <f>'Moving Avg'!F2145</f>
        <v>42.161465000000007</v>
      </c>
      <c r="H2145" s="2">
        <f>'Moving Avg'!G2145</f>
        <v>41.462971999999965</v>
      </c>
      <c r="I2145" s="2">
        <f>'Moving Avg'!H2145</f>
        <v>42.907950999999912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</row>
    <row r="2146" spans="1:12" ht="13.5" x14ac:dyDescent="0.25">
      <c r="A2146" s="3">
        <f>RSI!A2146</f>
        <v>45131</v>
      </c>
      <c r="B2146" s="2">
        <f>RSI!B2146</f>
        <v>42.7136</v>
      </c>
      <c r="C2146" s="2">
        <f>RSI!I2146</f>
        <v>58.537732507245281</v>
      </c>
      <c r="D2146" s="2">
        <f>MACD!E2146</f>
        <v>-7.9224132954301751E-2</v>
      </c>
      <c r="E2146" s="2">
        <f>MACD!F2146</f>
        <v>-0.41981619074344512</v>
      </c>
      <c r="F2146" s="2">
        <f>'Moving Avg'!D2146</f>
        <v>42.383259999999993</v>
      </c>
      <c r="G2146" s="2">
        <f>'Moving Avg'!F2146</f>
        <v>42.247265000000006</v>
      </c>
      <c r="H2146" s="2">
        <f>'Moving Avg'!G2146</f>
        <v>41.497291999999959</v>
      </c>
      <c r="I2146" s="2">
        <f>'Moving Avg'!H2146</f>
        <v>42.888086999999899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</row>
    <row r="2147" spans="1:12" ht="13.5" x14ac:dyDescent="0.25">
      <c r="A2147" s="3">
        <f>RSI!A2147</f>
        <v>45133</v>
      </c>
      <c r="B2147" s="2">
        <f>RSI!B2147</f>
        <v>42.7136</v>
      </c>
      <c r="C2147" s="2">
        <f>RSI!I2147</f>
        <v>58.537732507245281</v>
      </c>
      <c r="D2147" s="2">
        <f>MACD!E2147</f>
        <v>-4.1751129934084474E-3</v>
      </c>
      <c r="E2147" s="2">
        <f>MACD!F2147</f>
        <v>-0.33668797519343779</v>
      </c>
      <c r="F2147" s="2">
        <f>'Moving Avg'!D2147</f>
        <v>42.365200000000002</v>
      </c>
      <c r="G2147" s="2">
        <f>'Moving Avg'!F2147</f>
        <v>42.333065000000005</v>
      </c>
      <c r="H2147" s="2">
        <f>'Moving Avg'!G2147</f>
        <v>41.531611999999967</v>
      </c>
      <c r="I2147" s="2">
        <f>'Moving Avg'!H2147</f>
        <v>42.868222999999887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42.7136</v>
      </c>
      <c r="C2148" s="2">
        <f>RSI!I2148</f>
        <v>58.537732507245281</v>
      </c>
      <c r="D2148" s="2">
        <f>MACD!E2148</f>
        <v>5.5700616183862905E-2</v>
      </c>
      <c r="E2148" s="2">
        <f>MACD!F2148</f>
        <v>-0.25821025691797767</v>
      </c>
      <c r="F2148" s="2">
        <f>'Moving Avg'!D2148</f>
        <v>42.347140000000003</v>
      </c>
      <c r="G2148" s="2">
        <f>'Moving Avg'!F2148</f>
        <v>42.418865000000004</v>
      </c>
      <c r="H2148" s="2">
        <f>'Moving Avg'!G2148</f>
        <v>41.565931999999968</v>
      </c>
      <c r="I2148" s="2">
        <f>'Moving Avg'!H2148</f>
        <v>42.848358999999881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42.7136</v>
      </c>
      <c r="C2149" s="2">
        <f>RSI!I2149</f>
        <v>58.537732507245281</v>
      </c>
      <c r="D2149" s="2">
        <f>MACD!E2149</f>
        <v>0.10300609498446534</v>
      </c>
      <c r="E2149" s="2">
        <f>MACD!F2149</f>
        <v>-0.18596698653748908</v>
      </c>
      <c r="F2149" s="2">
        <f>'Moving Avg'!D2149</f>
        <v>42.7136</v>
      </c>
      <c r="G2149" s="2">
        <f>'Moving Avg'!F2149</f>
        <v>42.50466500000001</v>
      </c>
      <c r="H2149" s="2">
        <f>'Moving Avg'!G2149</f>
        <v>41.600251999999976</v>
      </c>
      <c r="I2149" s="2">
        <f>'Moving Avg'!H2149</f>
        <v>42.828494999999876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</row>
    <row r="2150" spans="1:12" ht="13.5" x14ac:dyDescent="0.25">
      <c r="A2150" s="3">
        <f>RSI!A2150</f>
        <v>45138</v>
      </c>
      <c r="B2150" s="2">
        <f>RSI!B2150</f>
        <v>42.7136</v>
      </c>
      <c r="C2150" s="2">
        <f>RSI!I2150</f>
        <v>58.537732507245281</v>
      </c>
      <c r="D2150" s="2">
        <f>MACD!E2150</f>
        <v>0.13992399324722271</v>
      </c>
      <c r="E2150" s="2">
        <f>MACD!F2150</f>
        <v>-0.12078879058054671</v>
      </c>
      <c r="F2150" s="2">
        <f>'Moving Avg'!D2150</f>
        <v>42.7136</v>
      </c>
      <c r="G2150" s="2">
        <f>'Moving Avg'!F2150</f>
        <v>42.590415000000014</v>
      </c>
      <c r="H2150" s="2">
        <f>'Moving Avg'!G2150</f>
        <v>41.63457199999997</v>
      </c>
      <c r="I2150" s="2">
        <f>'Moving Avg'!H2150</f>
        <v>42.80863099999987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</row>
    <row r="2151" spans="1:12" ht="13.5" x14ac:dyDescent="0.25">
      <c r="A2151" s="3">
        <f>RSI!A2151</f>
        <v>45139</v>
      </c>
      <c r="B2151" s="2">
        <f>RSI!B2151</f>
        <v>42.7136</v>
      </c>
      <c r="C2151" s="2">
        <f>RSI!I2151</f>
        <v>58.537732507245288</v>
      </c>
      <c r="D2151" s="2">
        <f>MACD!E2151</f>
        <v>0.16828275692034822</v>
      </c>
      <c r="E2151" s="2">
        <f>MACD!F2151</f>
        <v>-6.2974481080367739E-2</v>
      </c>
      <c r="F2151" s="2">
        <f>'Moving Avg'!D2151</f>
        <v>42.7136</v>
      </c>
      <c r="G2151" s="2">
        <f>'Moving Avg'!F2151</f>
        <v>42.676165000000012</v>
      </c>
      <c r="H2151" s="2">
        <f>'Moving Avg'!G2151</f>
        <v>41.668891999999978</v>
      </c>
      <c r="I2151" s="2">
        <f>'Moving Avg'!H2151</f>
        <v>42.79736949999986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</row>
    <row r="2152" spans="1:12" ht="13.5" x14ac:dyDescent="0.25">
      <c r="A2152" s="3">
        <f>RSI!A2152</f>
        <v>45140</v>
      </c>
      <c r="B2152" s="2">
        <f>RSI!B2152</f>
        <v>42.7136</v>
      </c>
      <c r="C2152" s="2">
        <f>RSI!I2152</f>
        <v>58.537732507245288</v>
      </c>
      <c r="D2152" s="2">
        <f>MACD!E2152</f>
        <v>0.18961246912100194</v>
      </c>
      <c r="E2152" s="2">
        <f>MACD!F2152</f>
        <v>-1.2457091040093807E-2</v>
      </c>
      <c r="F2152" s="2">
        <f>'Moving Avg'!D2152</f>
        <v>42.7136</v>
      </c>
      <c r="G2152" s="2">
        <f>'Moving Avg'!F2152</f>
        <v>42.671650000000014</v>
      </c>
      <c r="H2152" s="2">
        <f>'Moving Avg'!G2152</f>
        <v>41.703385999999981</v>
      </c>
      <c r="I2152" s="2">
        <f>'Moving Avg'!H2152</f>
        <v>42.786150999999855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42.7136</v>
      </c>
      <c r="C2153" s="2">
        <f>RSI!I2153</f>
        <v>58.537732507245288</v>
      </c>
      <c r="D2153" s="2">
        <f>MACD!E2153</f>
        <v>0.20519201606886384</v>
      </c>
      <c r="E2153" s="2">
        <f>MACD!F2153</f>
        <v>3.1072730381697725E-2</v>
      </c>
      <c r="F2153" s="2">
        <f>'Moving Avg'!D2153</f>
        <v>42.7136</v>
      </c>
      <c r="G2153" s="2">
        <f>'Moving Avg'!F2153</f>
        <v>42.667135000000016</v>
      </c>
      <c r="H2153" s="2">
        <f>'Moving Avg'!G2153</f>
        <v>41.737705999999982</v>
      </c>
      <c r="I2153" s="2">
        <f>'Moving Avg'!H2153</f>
        <v>42.774932499999856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</row>
    <row r="2154" spans="1:12" ht="13.5" x14ac:dyDescent="0.25">
      <c r="A2154" s="3">
        <f>RSI!A2154</f>
        <v>45142</v>
      </c>
      <c r="B2154" s="2">
        <f>RSI!B2154</f>
        <v>42.7136</v>
      </c>
      <c r="C2154" s="2">
        <f>RSI!I2154</f>
        <v>58.537732507245288</v>
      </c>
      <c r="D2154" s="2">
        <f>MACD!E2154</f>
        <v>-7.9695712289016285E-2</v>
      </c>
      <c r="E2154" s="2">
        <f>MACD!F2154</f>
        <v>8.9190418475549246E-3</v>
      </c>
      <c r="F2154" s="2">
        <f>'Moving Avg'!D2154</f>
        <v>42.7136</v>
      </c>
      <c r="G2154" s="2">
        <f>'Moving Avg'!F2154</f>
        <v>42.662620000000018</v>
      </c>
      <c r="H2154" s="2">
        <f>'Moving Avg'!G2154</f>
        <v>41.77202599999999</v>
      </c>
      <c r="I2154" s="2">
        <f>'Moving Avg'!H2154</f>
        <v>42.763713999999851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</row>
    <row r="2155" spans="1:12" ht="13.5" x14ac:dyDescent="0.25">
      <c r="A2155" s="3">
        <f>RSI!A2155</f>
        <v>45145</v>
      </c>
      <c r="B2155" s="2">
        <f>RSI!B2155</f>
        <v>42.7136</v>
      </c>
      <c r="C2155" s="2">
        <f>RSI!I2155</f>
        <v>58.537732507245295</v>
      </c>
      <c r="D2155" s="2">
        <f>MACD!E2155</f>
        <v>-4.0978739209990067E-2</v>
      </c>
      <c r="E2155" s="2">
        <f>MACD!F2155</f>
        <v>-1.0605143639540746E-3</v>
      </c>
      <c r="F2155" s="2">
        <f>'Moving Avg'!D2155</f>
        <v>42.7136</v>
      </c>
      <c r="G2155" s="2">
        <f>'Moving Avg'!F2155</f>
        <v>42.658105000000013</v>
      </c>
      <c r="H2155" s="2">
        <f>'Moving Avg'!G2155</f>
        <v>41.806345999999984</v>
      </c>
      <c r="I2155" s="2">
        <f>'Moving Avg'!H2155</f>
        <v>42.75249549999986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</row>
    <row r="2156" spans="1:12" ht="13.5" x14ac:dyDescent="0.25">
      <c r="A2156" s="3">
        <f>RSI!A2156</f>
        <v>45146</v>
      </c>
      <c r="B2156" s="2">
        <f>RSI!B2156</f>
        <v>42.7136</v>
      </c>
      <c r="C2156" s="2">
        <f>RSI!I2156</f>
        <v>58.537732507245295</v>
      </c>
      <c r="D2156" s="2">
        <f>MACD!E2156</f>
        <v>-1.0177934214055995E-2</v>
      </c>
      <c r="E2156" s="2">
        <f>MACD!F2156</f>
        <v>-2.8839983339744588E-3</v>
      </c>
      <c r="F2156" s="2">
        <f>'Moving Avg'!D2156</f>
        <v>42.7136</v>
      </c>
      <c r="G2156" s="2">
        <f>'Moving Avg'!F2156</f>
        <v>42.653590000000015</v>
      </c>
      <c r="H2156" s="2">
        <f>'Moving Avg'!G2156</f>
        <v>41.840665999999992</v>
      </c>
      <c r="I2156" s="2">
        <f>'Moving Avg'!H2156</f>
        <v>42.741276999999855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</row>
    <row r="2157" spans="1:12" ht="13.5" x14ac:dyDescent="0.25">
      <c r="A2157" s="3">
        <f>RSI!A2157</f>
        <v>45147</v>
      </c>
      <c r="B2157" s="2">
        <f>RSI!B2157</f>
        <v>42.7136</v>
      </c>
      <c r="C2157" s="2">
        <f>RSI!I2157</f>
        <v>58.537732507245295</v>
      </c>
      <c r="D2157" s="2">
        <f>MACD!E2157</f>
        <v>1.4069738466112369E-2</v>
      </c>
      <c r="E2157" s="2">
        <f>MACD!F2157</f>
        <v>5.067490260429069E-4</v>
      </c>
      <c r="F2157" s="2">
        <f>'Moving Avg'!D2157</f>
        <v>42.7136</v>
      </c>
      <c r="G2157" s="2">
        <f>'Moving Avg'!F2157</f>
        <v>42.649075000000011</v>
      </c>
      <c r="H2157" s="2">
        <f>'Moving Avg'!G2157</f>
        <v>41.874985999999993</v>
      </c>
      <c r="I2157" s="2">
        <f>'Moving Avg'!H2157</f>
        <v>42.730058499999856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</row>
    <row r="2158" spans="1:12" ht="13.5" x14ac:dyDescent="0.25">
      <c r="A2158" s="3">
        <f>RSI!A2158</f>
        <v>45148</v>
      </c>
      <c r="B2158" s="2">
        <f>RSI!B2158</f>
        <v>42.7136</v>
      </c>
      <c r="C2158" s="2">
        <f>RSI!I2158</f>
        <v>58.537732507245295</v>
      </c>
      <c r="D2158" s="2">
        <f>MACD!E2158</f>
        <v>3.2906863916771556E-2</v>
      </c>
      <c r="E2158" s="2">
        <f>MACD!F2158</f>
        <v>6.9867720041886369E-3</v>
      </c>
      <c r="F2158" s="2">
        <f>'Moving Avg'!D2158</f>
        <v>42.7136</v>
      </c>
      <c r="G2158" s="2">
        <f>'Moving Avg'!F2158</f>
        <v>42.644560000000013</v>
      </c>
      <c r="H2158" s="2">
        <f>'Moving Avg'!G2158</f>
        <v>41.909305999999994</v>
      </c>
      <c r="I2158" s="2">
        <f>'Moving Avg'!H2158</f>
        <v>42.718839999999865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</row>
    <row r="2159" spans="1:12" ht="13.5" x14ac:dyDescent="0.25">
      <c r="A2159" s="3">
        <f>RSI!A2159</f>
        <v>45149</v>
      </c>
      <c r="B2159" s="2">
        <f>RSI!B2159</f>
        <v>42.7136</v>
      </c>
      <c r="C2159" s="2">
        <f>RSI!I2159</f>
        <v>58.537732507245295</v>
      </c>
      <c r="D2159" s="2">
        <f>MACD!E2159</f>
        <v>4.7290288541461223E-2</v>
      </c>
      <c r="E2159" s="2">
        <f>MACD!F2159</f>
        <v>1.5047475311643155E-2</v>
      </c>
      <c r="F2159" s="2">
        <f>'Moving Avg'!D2159</f>
        <v>42.7136</v>
      </c>
      <c r="G2159" s="2">
        <f>'Moving Avg'!F2159</f>
        <v>42.640045000000008</v>
      </c>
      <c r="H2159" s="2">
        <f>'Moving Avg'!G2159</f>
        <v>41.943625999999995</v>
      </c>
      <c r="I2159" s="2">
        <f>'Moving Avg'!H2159</f>
        <v>42.707621499999867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</row>
    <row r="2160" spans="1:12" ht="13.5" x14ac:dyDescent="0.25">
      <c r="A2160" s="3">
        <f>RSI!A2160</f>
        <v>45152</v>
      </c>
      <c r="B2160" s="2">
        <f>RSI!B2160</f>
        <v>42.7136</v>
      </c>
      <c r="C2160" s="2">
        <f>RSI!I2160</f>
        <v>58.537732507245288</v>
      </c>
      <c r="D2160" s="2">
        <f>MACD!E2160</f>
        <v>5.8020432751213491E-2</v>
      </c>
      <c r="E2160" s="2">
        <f>MACD!F2160</f>
        <v>2.3642066799557222E-2</v>
      </c>
      <c r="F2160" s="2">
        <f>'Moving Avg'!D2160</f>
        <v>42.7136</v>
      </c>
      <c r="G2160" s="2">
        <f>'Moving Avg'!F2160</f>
        <v>42.63553000000001</v>
      </c>
      <c r="H2160" s="2">
        <f>'Moving Avg'!G2160</f>
        <v>41.977946000000003</v>
      </c>
      <c r="I2160" s="2">
        <f>'Moving Avg'!H2160</f>
        <v>42.696402999999862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</row>
    <row r="2161" spans="1:12" ht="13.5" x14ac:dyDescent="0.25">
      <c r="A2161" s="3">
        <f>RSI!A2161</f>
        <v>45153</v>
      </c>
      <c r="B2161" s="2">
        <f>RSI!B2161</f>
        <v>42.415799999999997</v>
      </c>
      <c r="C2161" s="2">
        <f>RSI!I2161</f>
        <v>47.740101991393722</v>
      </c>
      <c r="D2161" s="2">
        <f>MACD!E2161</f>
        <v>8.7825298639181426E-2</v>
      </c>
      <c r="E2161" s="2">
        <f>MACD!F2161</f>
        <v>3.6478713167482066E-2</v>
      </c>
      <c r="F2161" s="2">
        <f>'Moving Avg'!D2161</f>
        <v>42.654039999999995</v>
      </c>
      <c r="G2161" s="2">
        <f>'Moving Avg'!F2161</f>
        <v>42.616125000000004</v>
      </c>
      <c r="H2161" s="2">
        <f>'Moving Avg'!G2161</f>
        <v>42.006310000000006</v>
      </c>
      <c r="I2161" s="2">
        <f>'Moving Avg'!H2161</f>
        <v>42.683695499999878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42.415799999999997</v>
      </c>
      <c r="C2162" s="2">
        <f>RSI!I2162</f>
        <v>47.740101991393722</v>
      </c>
      <c r="D2162" s="2">
        <f>MACD!E2162</f>
        <v>0.11356956338172353</v>
      </c>
      <c r="E2162" s="2">
        <f>MACD!F2162</f>
        <v>5.1896883210330355E-2</v>
      </c>
      <c r="F2162" s="2">
        <f>'Moving Avg'!D2162</f>
        <v>42.594479999999997</v>
      </c>
      <c r="G2162" s="2">
        <f>'Moving Avg'!F2162</f>
        <v>42.596720000000005</v>
      </c>
      <c r="H2162" s="2">
        <f>'Moving Avg'!G2162</f>
        <v>42.034674000000017</v>
      </c>
      <c r="I2162" s="2">
        <f>'Moving Avg'!H2162</f>
        <v>42.670987999999888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</row>
    <row r="2163" spans="1:12" ht="13.5" x14ac:dyDescent="0.25">
      <c r="A2163" s="3">
        <f>RSI!A2163</f>
        <v>45155</v>
      </c>
      <c r="B2163" s="2">
        <f>RSI!B2163</f>
        <v>42.415799999999997</v>
      </c>
      <c r="C2163" s="2">
        <f>RSI!I2163</f>
        <v>47.740101991393715</v>
      </c>
      <c r="D2163" s="2">
        <f>MACD!E2163</f>
        <v>0.13583906352608466</v>
      </c>
      <c r="E2163" s="2">
        <f>MACD!F2163</f>
        <v>6.8685319273481218E-2</v>
      </c>
      <c r="F2163" s="2">
        <f>'Moving Avg'!D2163</f>
        <v>42.534919999999993</v>
      </c>
      <c r="G2163" s="2">
        <f>'Moving Avg'!F2163</f>
        <v>42.577315000000006</v>
      </c>
      <c r="H2163" s="2">
        <f>'Moving Avg'!G2163</f>
        <v>42.063038000000006</v>
      </c>
      <c r="I2163" s="2">
        <f>'Moving Avg'!H2163</f>
        <v>42.658280499999911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</row>
    <row r="2164" spans="1:12" ht="13.5" x14ac:dyDescent="0.25">
      <c r="A2164" s="3">
        <f>RSI!A2164</f>
        <v>45156</v>
      </c>
      <c r="B2164" s="2">
        <f>RSI!B2164</f>
        <v>42.415799999999997</v>
      </c>
      <c r="C2164" s="2">
        <f>RSI!I2164</f>
        <v>47.740101991393708</v>
      </c>
      <c r="D2164" s="2">
        <f>MACD!E2164</f>
        <v>0.15513238627706727</v>
      </c>
      <c r="E2164" s="2">
        <f>MACD!F2164</f>
        <v>8.5974732674198431E-2</v>
      </c>
      <c r="F2164" s="2">
        <f>'Moving Avg'!D2164</f>
        <v>42.475359999999995</v>
      </c>
      <c r="G2164" s="2">
        <f>'Moving Avg'!F2164</f>
        <v>42.654040000000002</v>
      </c>
      <c r="H2164" s="2">
        <f>'Moving Avg'!G2164</f>
        <v>42.091402000000016</v>
      </c>
      <c r="I2164" s="2">
        <f>'Moving Avg'!H2164</f>
        <v>42.645572999999914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40.619500000000002</v>
      </c>
      <c r="C2165" s="2">
        <f>RSI!I2165</f>
        <v>19.122581644140425</v>
      </c>
      <c r="D2165" s="2">
        <f>MACD!E2165</f>
        <v>0.30493333844633952</v>
      </c>
      <c r="E2165" s="2">
        <f>MACD!F2165</f>
        <v>0.12976645382862664</v>
      </c>
      <c r="F2165" s="2">
        <f>'Moving Avg'!D2165</f>
        <v>42.056539999999998</v>
      </c>
      <c r="G2165" s="2">
        <f>'Moving Avg'!F2165</f>
        <v>42.549334999999999</v>
      </c>
      <c r="H2165" s="2">
        <f>'Moving Avg'!G2165</f>
        <v>42.083840000000002</v>
      </c>
      <c r="I2165" s="2">
        <f>'Moving Avg'!H2165</f>
        <v>42.623883999999926</v>
      </c>
      <c r="J2165" s="6" t="str">
        <f>OBV!F2165</f>
        <v>BEARISH</v>
      </c>
      <c r="K2165" s="6" t="str">
        <f>OBV!G2165</f>
        <v>WEAK</v>
      </c>
      <c r="L2165" s="6" t="str">
        <f>OBV!H2165</f>
        <v>CONFIRMED BEARISH</v>
      </c>
    </row>
    <row r="2166" spans="1:12" ht="13.5" x14ac:dyDescent="0.25">
      <c r="A2166" s="3">
        <f>RSI!A2166</f>
        <v>45160</v>
      </c>
      <c r="B2166" s="2">
        <f>RSI!B2166</f>
        <v>42.424799999999998</v>
      </c>
      <c r="C2166" s="2">
        <f>RSI!I2166</f>
        <v>50.947397852576472</v>
      </c>
      <c r="D2166" s="2">
        <f>MACD!E2166</f>
        <v>0.30896219455108564</v>
      </c>
      <c r="E2166" s="2">
        <f>MACD!F2166</f>
        <v>0.16560560197311847</v>
      </c>
      <c r="F2166" s="2">
        <f>'Moving Avg'!D2166</f>
        <v>42.058340000000001</v>
      </c>
      <c r="G2166" s="2">
        <f>'Moving Avg'!F2166</f>
        <v>42.534894999999999</v>
      </c>
      <c r="H2166" s="2">
        <f>'Moving Avg'!G2166</f>
        <v>42.112383999999999</v>
      </c>
      <c r="I2166" s="2">
        <f>'Moving Avg'!H2166</f>
        <v>42.611221499999935</v>
      </c>
      <c r="J2166" s="6" t="str">
        <f>OBV!F2166</f>
        <v>BEARISH</v>
      </c>
      <c r="K2166" s="6" t="str">
        <f>OBV!G2166</f>
        <v>WEAK</v>
      </c>
      <c r="L2166" s="6" t="str">
        <f>OBV!H2166</f>
        <v>BEARISH DIVERGENCE</v>
      </c>
    </row>
    <row r="2167" spans="1:12" ht="13.5" x14ac:dyDescent="0.25">
      <c r="A2167" s="3">
        <f>RSI!A2167</f>
        <v>45161</v>
      </c>
      <c r="B2167" s="2">
        <f>RSI!B2167</f>
        <v>42.424799999999998</v>
      </c>
      <c r="C2167" s="2">
        <f>RSI!I2167</f>
        <v>50.947397852576465</v>
      </c>
      <c r="D2167" s="2">
        <f>MACD!E2167</f>
        <v>0.31188893714538324</v>
      </c>
      <c r="E2167" s="2">
        <f>MACD!F2167</f>
        <v>0.19486226900757142</v>
      </c>
      <c r="F2167" s="2">
        <f>'Moving Avg'!D2167</f>
        <v>42.060140000000004</v>
      </c>
      <c r="G2167" s="2">
        <f>'Moving Avg'!F2167</f>
        <v>42.520454999999998</v>
      </c>
      <c r="H2167" s="2">
        <f>'Moving Avg'!G2167</f>
        <v>42.140928000000002</v>
      </c>
      <c r="I2167" s="2">
        <f>'Moving Avg'!H2167</f>
        <v>42.598558999999952</v>
      </c>
      <c r="J2167" s="6" t="str">
        <f>OBV!F2167</f>
        <v>BEARISH</v>
      </c>
      <c r="K2167" s="6" t="str">
        <f>OBV!G2167</f>
        <v>WEAK</v>
      </c>
      <c r="L2167" s="6" t="str">
        <f>OBV!H2167</f>
        <v>BEARISH DIVERGENCE</v>
      </c>
    </row>
    <row r="2168" spans="1:12" ht="13.5" x14ac:dyDescent="0.25">
      <c r="A2168" s="3">
        <f>RSI!A2168</f>
        <v>45162</v>
      </c>
      <c r="B2168" s="2">
        <f>RSI!B2168</f>
        <v>42.424799999999998</v>
      </c>
      <c r="C2168" s="2">
        <f>RSI!I2168</f>
        <v>50.947397852576465</v>
      </c>
      <c r="D2168" s="2">
        <f>MACD!E2168</f>
        <v>0.31391884730166453</v>
      </c>
      <c r="E2168" s="2">
        <f>MACD!F2168</f>
        <v>0.21867358466639009</v>
      </c>
      <c r="F2168" s="2">
        <f>'Moving Avg'!D2168</f>
        <v>42.061940000000007</v>
      </c>
      <c r="G2168" s="2">
        <f>'Moving Avg'!F2168</f>
        <v>42.506014999999998</v>
      </c>
      <c r="H2168" s="2">
        <f>'Moving Avg'!G2168</f>
        <v>42.169472000000006</v>
      </c>
      <c r="I2168" s="2">
        <f>'Moving Avg'!H2168</f>
        <v>42.585896499999954</v>
      </c>
      <c r="J2168" s="6" t="str">
        <f>OBV!F2168</f>
        <v>BEARISH</v>
      </c>
      <c r="K2168" s="6" t="str">
        <f>OBV!G2168</f>
        <v>WEAK</v>
      </c>
      <c r="L2168" s="6" t="str">
        <f>OBV!H2168</f>
        <v>BEARISH DIVERGENCE</v>
      </c>
    </row>
    <row r="2169" spans="1:12" ht="13.5" x14ac:dyDescent="0.25">
      <c r="A2169" s="3">
        <f>RSI!A2169</f>
        <v>45163</v>
      </c>
      <c r="B2169" s="2">
        <f>RSI!B2169</f>
        <v>42.424799999999998</v>
      </c>
      <c r="C2169" s="2">
        <f>RSI!I2169</f>
        <v>50.947397852576465</v>
      </c>
      <c r="D2169" s="2">
        <f>MACD!E2169</f>
        <v>0.31522297808163557</v>
      </c>
      <c r="E2169" s="2">
        <f>MACD!F2169</f>
        <v>0.23798346334943921</v>
      </c>
      <c r="F2169" s="2">
        <f>'Moving Avg'!D2169</f>
        <v>42.063740000000003</v>
      </c>
      <c r="G2169" s="2">
        <f>'Moving Avg'!F2169</f>
        <v>42.491574999999997</v>
      </c>
      <c r="H2169" s="2">
        <f>'Moving Avg'!G2169</f>
        <v>42.19801600000001</v>
      </c>
      <c r="I2169" s="2">
        <f>'Moving Avg'!H2169</f>
        <v>42.573233999999957</v>
      </c>
      <c r="J2169" s="6" t="str">
        <f>OBV!F2169</f>
        <v>BEARISH</v>
      </c>
      <c r="K2169" s="6" t="str">
        <f>OBV!G2169</f>
        <v>WEAK</v>
      </c>
      <c r="L2169" s="6" t="str">
        <f>OBV!H2169</f>
        <v>BEARISH DIVERGENCE</v>
      </c>
    </row>
    <row r="2170" spans="1:12" ht="13.5" x14ac:dyDescent="0.25">
      <c r="A2170" s="3">
        <f>RSI!A2170</f>
        <v>45166</v>
      </c>
      <c r="B2170" s="2">
        <f>RSI!B2170</f>
        <v>42.424799999999998</v>
      </c>
      <c r="C2170" s="2">
        <f>RSI!I2170</f>
        <v>50.947397852576465</v>
      </c>
      <c r="D2170" s="2">
        <f>MACD!E2170</f>
        <v>0.31594361640689073</v>
      </c>
      <c r="E2170" s="2">
        <f>MACD!F2170</f>
        <v>0.25357549396092949</v>
      </c>
      <c r="F2170" s="2">
        <f>'Moving Avg'!D2170</f>
        <v>42.424799999999998</v>
      </c>
      <c r="G2170" s="2">
        <f>'Moving Avg'!F2170</f>
        <v>42.477134999999997</v>
      </c>
      <c r="H2170" s="2">
        <f>'Moving Avg'!G2170</f>
        <v>42.226560000000006</v>
      </c>
      <c r="I2170" s="2">
        <f>'Moving Avg'!H2170</f>
        <v>42.560571499999959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42.785899999999998</v>
      </c>
      <c r="C2171" s="2">
        <f>RSI!I2171</f>
        <v>55.967509723506716</v>
      </c>
      <c r="D2171" s="2">
        <f>MACD!E2171</f>
        <v>0.24363535735793818</v>
      </c>
      <c r="E2171" s="2">
        <f>MACD!F2171</f>
        <v>0.25158746664033127</v>
      </c>
      <c r="F2171" s="2">
        <f>'Moving Avg'!D2171</f>
        <v>42.497019999999999</v>
      </c>
      <c r="G2171" s="2">
        <f>'Moving Avg'!F2171</f>
        <v>42.480749999999993</v>
      </c>
      <c r="H2171" s="2">
        <f>'Moving Avg'!G2171</f>
        <v>42.262326000000002</v>
      </c>
      <c r="I2171" s="2">
        <f>'Moving Avg'!H2171</f>
        <v>42.549714499999965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42.785899999999998</v>
      </c>
      <c r="C2172" s="2">
        <f>RSI!I2172</f>
        <v>55.967509723506716</v>
      </c>
      <c r="D2172" s="2">
        <f>MACD!E2172</f>
        <v>0.17998945232120178</v>
      </c>
      <c r="E2172" s="2">
        <f>MACD!F2172</f>
        <v>0.23726786377650538</v>
      </c>
      <c r="F2172" s="2">
        <f>'Moving Avg'!D2172</f>
        <v>42.569239999999994</v>
      </c>
      <c r="G2172" s="2">
        <f>'Moving Avg'!F2172</f>
        <v>42.48436499999999</v>
      </c>
      <c r="H2172" s="2">
        <f>'Moving Avg'!G2172</f>
        <v>42.298092000000004</v>
      </c>
      <c r="I2172" s="2">
        <f>'Moving Avg'!H2172</f>
        <v>42.538857499999956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42.785899999999998</v>
      </c>
      <c r="C2173" s="2">
        <f>RSI!I2173</f>
        <v>55.967509723506701</v>
      </c>
      <c r="D2173" s="2">
        <f>MACD!E2173</f>
        <v>0.12385560134003981</v>
      </c>
      <c r="E2173" s="2">
        <f>MACD!F2173</f>
        <v>0.21458541128921227</v>
      </c>
      <c r="F2173" s="2">
        <f>'Moving Avg'!D2173</f>
        <v>42.641460000000002</v>
      </c>
      <c r="G2173" s="2">
        <f>'Moving Avg'!F2173</f>
        <v>42.487979999999993</v>
      </c>
      <c r="H2173" s="2">
        <f>'Moving Avg'!G2173</f>
        <v>42.333858000000006</v>
      </c>
      <c r="I2173" s="2">
        <f>'Moving Avg'!H2173</f>
        <v>42.528000499999962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42.785899999999998</v>
      </c>
      <c r="C2174" s="2">
        <f>RSI!I2174</f>
        <v>55.967509723506716</v>
      </c>
      <c r="D2174" s="2">
        <f>MACD!E2174</f>
        <v>7.4246964801069737E-2</v>
      </c>
      <c r="E2174" s="2">
        <f>MACD!F2174</f>
        <v>0.18651772199158378</v>
      </c>
      <c r="F2174" s="2">
        <f>'Moving Avg'!D2174</f>
        <v>42.713679999999997</v>
      </c>
      <c r="G2174" s="2">
        <f>'Moving Avg'!F2174</f>
        <v>42.49159499999999</v>
      </c>
      <c r="H2174" s="2">
        <f>'Moving Avg'!G2174</f>
        <v>42.369624000000016</v>
      </c>
      <c r="I2174" s="2">
        <f>'Moving Avg'!H2174</f>
        <v>42.517143499999968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42.785899999999998</v>
      </c>
      <c r="C2175" s="2">
        <f>RSI!I2175</f>
        <v>55.967509723506716</v>
      </c>
      <c r="D2175" s="2">
        <f>MACD!E2175</f>
        <v>-0.24603782980696565</v>
      </c>
      <c r="E2175" s="2">
        <f>MACD!F2175</f>
        <v>0.10000661163187388</v>
      </c>
      <c r="F2175" s="2">
        <f>'Moving Avg'!D2175</f>
        <v>42.785899999999998</v>
      </c>
      <c r="G2175" s="2">
        <f>'Moving Avg'!F2175</f>
        <v>42.495209999999993</v>
      </c>
      <c r="H2175" s="2">
        <f>'Moving Avg'!G2175</f>
        <v>42.405390000000018</v>
      </c>
      <c r="I2175" s="2">
        <f>'Moving Avg'!H2175</f>
        <v>42.506286499999959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42.785899999999998</v>
      </c>
      <c r="C2176" s="2">
        <f>RSI!I2176</f>
        <v>55.967509723506716</v>
      </c>
      <c r="D2176" s="2">
        <f>MACD!E2176</f>
        <v>-0.24111921783540424</v>
      </c>
      <c r="E2176" s="2">
        <f>MACD!F2176</f>
        <v>3.1781445738418256E-2</v>
      </c>
      <c r="F2176" s="2">
        <f>'Moving Avg'!D2176</f>
        <v>42.785899999999998</v>
      </c>
      <c r="G2176" s="2">
        <f>'Moving Avg'!F2176</f>
        <v>42.498824999999989</v>
      </c>
      <c r="H2176" s="2">
        <f>'Moving Avg'!G2176</f>
        <v>42.441156000000021</v>
      </c>
      <c r="I2176" s="2">
        <f>'Moving Avg'!H2176</f>
        <v>42.495429499999965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</row>
    <row r="2177" spans="1:12" ht="13.5" x14ac:dyDescent="0.25">
      <c r="A2177" s="3">
        <f>RSI!A2177</f>
        <v>45175</v>
      </c>
      <c r="B2177" s="2">
        <f>RSI!B2177</f>
        <v>42.785899999999998</v>
      </c>
      <c r="C2177" s="2">
        <f>RSI!I2177</f>
        <v>55.967509723506701</v>
      </c>
      <c r="D2177" s="2">
        <f>MACD!E2177</f>
        <v>-0.23863290682822225</v>
      </c>
      <c r="E2177" s="2">
        <f>MACD!F2177</f>
        <v>-2.2301424774909845E-2</v>
      </c>
      <c r="F2177" s="2">
        <f>'Moving Avg'!D2177</f>
        <v>42.785899999999998</v>
      </c>
      <c r="G2177" s="2">
        <f>'Moving Avg'!F2177</f>
        <v>42.502439999999993</v>
      </c>
      <c r="H2177" s="2">
        <f>'Moving Avg'!G2177</f>
        <v>42.476922000000016</v>
      </c>
      <c r="I2177" s="2">
        <f>'Moving Avg'!H2177</f>
        <v>42.475926999999963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</row>
    <row r="2178" spans="1:12" ht="13.5" x14ac:dyDescent="0.25">
      <c r="A2178" s="3">
        <f>RSI!A2178</f>
        <v>45176</v>
      </c>
      <c r="B2178" s="2">
        <f>RSI!B2178</f>
        <v>42.785899999999998</v>
      </c>
      <c r="C2178" s="2">
        <f>RSI!I2178</f>
        <v>55.967509723506701</v>
      </c>
      <c r="D2178" s="2">
        <f>MACD!E2178</f>
        <v>-0.23808057875332622</v>
      </c>
      <c r="E2178" s="2">
        <f>MACD!F2178</f>
        <v>-6.545725557059312E-2</v>
      </c>
      <c r="F2178" s="2">
        <f>'Moving Avg'!D2178</f>
        <v>42.785899999999998</v>
      </c>
      <c r="G2178" s="2">
        <f>'Moving Avg'!F2178</f>
        <v>42.506054999999989</v>
      </c>
      <c r="H2178" s="2">
        <f>'Moving Avg'!G2178</f>
        <v>42.512688000000018</v>
      </c>
      <c r="I2178" s="2">
        <f>'Moving Avg'!H2178</f>
        <v>42.45646749999996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</row>
    <row r="2179" spans="1:12" ht="13.5" x14ac:dyDescent="0.25">
      <c r="A2179" s="3">
        <f>RSI!A2179</f>
        <v>45177</v>
      </c>
      <c r="B2179" s="2">
        <f>RSI!B2179</f>
        <v>42.785899999999998</v>
      </c>
      <c r="C2179" s="2">
        <f>RSI!I2179</f>
        <v>55.967509723506701</v>
      </c>
      <c r="D2179" s="2">
        <f>MACD!E2179</f>
        <v>-0.23904977380857417</v>
      </c>
      <c r="E2179" s="2">
        <f>MACD!F2179</f>
        <v>-0.10017575921818933</v>
      </c>
      <c r="F2179" s="2">
        <f>'Moving Avg'!D2179</f>
        <v>42.785899999999998</v>
      </c>
      <c r="G2179" s="2">
        <f>'Moving Avg'!F2179</f>
        <v>42.509669999999986</v>
      </c>
      <c r="H2179" s="2">
        <f>'Moving Avg'!G2179</f>
        <v>42.548454000000021</v>
      </c>
      <c r="I2179" s="2">
        <f>'Moving Avg'!H2179</f>
        <v>42.437007999999963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</row>
    <row r="2180" spans="1:12" ht="13.5" x14ac:dyDescent="0.25">
      <c r="A2180" s="3">
        <f>RSI!A2180</f>
        <v>45180</v>
      </c>
      <c r="B2180" s="2">
        <f>RSI!B2180</f>
        <v>42.785899999999998</v>
      </c>
      <c r="C2180" s="2">
        <f>RSI!I2180</f>
        <v>55.967509723506701</v>
      </c>
      <c r="D2180" s="2">
        <f>MACD!E2180</f>
        <v>-0.24120000043239287</v>
      </c>
      <c r="E2180" s="2">
        <f>MACD!F2180</f>
        <v>-0.12838060746103006</v>
      </c>
      <c r="F2180" s="2">
        <f>'Moving Avg'!D2180</f>
        <v>42.785899999999998</v>
      </c>
      <c r="G2180" s="2">
        <f>'Moving Avg'!F2180</f>
        <v>42.513284999999982</v>
      </c>
      <c r="H2180" s="2">
        <f>'Moving Avg'!G2180</f>
        <v>42.584200000000017</v>
      </c>
      <c r="I2180" s="2">
        <f>'Moving Avg'!H2180</f>
        <v>42.417548499999967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45181</v>
      </c>
      <c r="B2181" s="2">
        <f>RSI!B2181</f>
        <v>42.785899999999998</v>
      </c>
      <c r="C2181" s="2">
        <f>RSI!I2181</f>
        <v>55.967509723506701</v>
      </c>
      <c r="D2181" s="2">
        <f>MACD!E2181</f>
        <v>-0.18869718652873502</v>
      </c>
      <c r="E2181" s="2">
        <f>MACD!F2181</f>
        <v>-0.14044392327457106</v>
      </c>
      <c r="F2181" s="2">
        <f>'Moving Avg'!D2181</f>
        <v>42.785899999999998</v>
      </c>
      <c r="G2181" s="2">
        <f>'Moving Avg'!F2181</f>
        <v>42.531789999999987</v>
      </c>
      <c r="H2181" s="2">
        <f>'Moving Avg'!G2181</f>
        <v>42.619946000000027</v>
      </c>
      <c r="I2181" s="2">
        <f>'Moving Avg'!H2181</f>
        <v>42.39808899999997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45182</v>
      </c>
      <c r="B2182" s="2">
        <f>RSI!B2182</f>
        <v>42.785899999999998</v>
      </c>
      <c r="C2182" s="2">
        <f>RSI!I2182</f>
        <v>55.967509723506701</v>
      </c>
      <c r="D2182" s="2">
        <f>MACD!E2182</f>
        <v>-0.14541210798281412</v>
      </c>
      <c r="E2182" s="2">
        <f>MACD!F2182</f>
        <v>-0.14143756021621967</v>
      </c>
      <c r="F2182" s="2">
        <f>'Moving Avg'!D2182</f>
        <v>42.785899999999998</v>
      </c>
      <c r="G2182" s="2">
        <f>'Moving Avg'!F2182</f>
        <v>42.550294999999984</v>
      </c>
      <c r="H2182" s="2">
        <f>'Moving Avg'!G2182</f>
        <v>42.619586000000027</v>
      </c>
      <c r="I2182" s="2">
        <f>'Moving Avg'!H2182</f>
        <v>42.378629499999967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45183</v>
      </c>
      <c r="B2183" s="2">
        <f>RSI!B2183</f>
        <v>42.785899999999998</v>
      </c>
      <c r="C2183" s="2">
        <f>RSI!I2183</f>
        <v>55.967509723506701</v>
      </c>
      <c r="D2183" s="2">
        <f>MACD!E2183</f>
        <v>-0.10984217911654781</v>
      </c>
      <c r="E2183" s="2">
        <f>MACD!F2183</f>
        <v>-0.13511848399628532</v>
      </c>
      <c r="F2183" s="2">
        <f>'Moving Avg'!D2183</f>
        <v>42.785899999999998</v>
      </c>
      <c r="G2183" s="2">
        <f>'Moving Avg'!F2183</f>
        <v>42.568799999999982</v>
      </c>
      <c r="H2183" s="2">
        <f>'Moving Avg'!G2183</f>
        <v>42.619226000000026</v>
      </c>
      <c r="I2183" s="2">
        <f>'Moving Avg'!H2183</f>
        <v>42.35916999999997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</row>
    <row r="2184" spans="1:12" ht="13.5" x14ac:dyDescent="0.25">
      <c r="A2184" s="3">
        <f>RSI!A2184</f>
        <v>45184</v>
      </c>
      <c r="B2184" s="2">
        <f>RSI!B2184</f>
        <v>42.785899999999998</v>
      </c>
      <c r="C2184" s="2">
        <f>RSI!I2184</f>
        <v>55.967509723506701</v>
      </c>
      <c r="D2184" s="2">
        <f>MACD!E2184</f>
        <v>-8.0722238504890242E-2</v>
      </c>
      <c r="E2184" s="2">
        <f>MACD!F2184</f>
        <v>-0.1242392348980063</v>
      </c>
      <c r="F2184" s="2">
        <f>'Moving Avg'!D2184</f>
        <v>42.785899999999998</v>
      </c>
      <c r="G2184" s="2">
        <f>'Moving Avg'!F2184</f>
        <v>42.587304999999979</v>
      </c>
      <c r="H2184" s="2">
        <f>'Moving Avg'!G2184</f>
        <v>42.618866000000025</v>
      </c>
      <c r="I2184" s="2">
        <f>'Moving Avg'!H2184</f>
        <v>42.339710499999974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</row>
    <row r="2185" spans="1:12" ht="13.5" x14ac:dyDescent="0.25">
      <c r="A2185" s="3">
        <f>RSI!A2185</f>
        <v>45187</v>
      </c>
      <c r="B2185" s="2">
        <f>RSI!B2185</f>
        <v>42.785899999999998</v>
      </c>
      <c r="C2185" s="2">
        <f>RSI!I2185</f>
        <v>55.967509723506716</v>
      </c>
      <c r="D2185" s="2">
        <f>MACD!E2185</f>
        <v>-5.6987558669490568E-2</v>
      </c>
      <c r="E2185" s="2">
        <f>MACD!F2185</f>
        <v>-0.11078889965230315</v>
      </c>
      <c r="F2185" s="2">
        <f>'Moving Avg'!D2185</f>
        <v>42.785899999999998</v>
      </c>
      <c r="G2185" s="2">
        <f>'Moving Avg'!F2185</f>
        <v>42.695624999999978</v>
      </c>
      <c r="H2185" s="2">
        <f>'Moving Avg'!G2185</f>
        <v>42.618506000000025</v>
      </c>
      <c r="I2185" s="2">
        <f>'Moving Avg'!H2185</f>
        <v>42.320250999999971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</row>
    <row r="2186" spans="1:12" ht="13.5" x14ac:dyDescent="0.25">
      <c r="A2186" s="3">
        <f>RSI!A2186</f>
        <v>45188</v>
      </c>
      <c r="B2186" s="2">
        <f>RSI!B2186</f>
        <v>42.785899999999998</v>
      </c>
      <c r="C2186" s="2">
        <f>RSI!I2186</f>
        <v>55.967509723506701</v>
      </c>
      <c r="D2186" s="2">
        <f>MACD!E2186</f>
        <v>-3.774258092187921E-2</v>
      </c>
      <c r="E2186" s="2">
        <f>MACD!F2186</f>
        <v>-9.6179635906218364E-2</v>
      </c>
      <c r="F2186" s="2">
        <f>'Moving Avg'!D2186</f>
        <v>42.785899999999998</v>
      </c>
      <c r="G2186" s="2">
        <f>'Moving Avg'!F2186</f>
        <v>42.713679999999982</v>
      </c>
      <c r="H2186" s="2">
        <f>'Moving Avg'!G2186</f>
        <v>42.618146000000031</v>
      </c>
      <c r="I2186" s="2">
        <f>'Moving Avg'!H2186</f>
        <v>42.300791499999967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</row>
    <row r="2187" spans="1:12" ht="13.5" x14ac:dyDescent="0.25">
      <c r="A2187" s="3">
        <f>RSI!A2187</f>
        <v>45189</v>
      </c>
      <c r="B2187" s="2">
        <f>RSI!B2187</f>
        <v>42.785899999999998</v>
      </c>
      <c r="C2187" s="2">
        <f>RSI!I2187</f>
        <v>55.967509723506701</v>
      </c>
      <c r="D2187" s="2">
        <f>MACD!E2187</f>
        <v>-2.2234492020793084E-2</v>
      </c>
      <c r="E2187" s="2">
        <f>MACD!F2187</f>
        <v>-8.1390607129133305E-2</v>
      </c>
      <c r="F2187" s="2">
        <f>'Moving Avg'!D2187</f>
        <v>42.785899999999998</v>
      </c>
      <c r="G2187" s="2">
        <f>'Moving Avg'!F2187</f>
        <v>42.731734999999979</v>
      </c>
      <c r="H2187" s="2">
        <f>'Moving Avg'!G2187</f>
        <v>42.617786000000031</v>
      </c>
      <c r="I2187" s="2">
        <f>'Moving Avg'!H2187</f>
        <v>42.278695499999969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</row>
    <row r="2188" spans="1:12" ht="13.5" x14ac:dyDescent="0.25">
      <c r="A2188" s="3">
        <f>RSI!A2188</f>
        <v>45190</v>
      </c>
      <c r="B2188" s="2">
        <f>RSI!B2188</f>
        <v>42.785899999999998</v>
      </c>
      <c r="C2188" s="2">
        <f>RSI!I2188</f>
        <v>55.967509723506701</v>
      </c>
      <c r="D2188" s="2">
        <f>MACD!E2188</f>
        <v>-9.8308953943515576E-3</v>
      </c>
      <c r="E2188" s="2">
        <f>MACD!F2188</f>
        <v>-6.7078664782176958E-2</v>
      </c>
      <c r="F2188" s="2">
        <f>'Moving Avg'!D2188</f>
        <v>42.785899999999998</v>
      </c>
      <c r="G2188" s="2">
        <f>'Moving Avg'!F2188</f>
        <v>42.749789999999976</v>
      </c>
      <c r="H2188" s="2">
        <f>'Moving Avg'!G2188</f>
        <v>42.61742600000003</v>
      </c>
      <c r="I2188" s="2">
        <f>'Moving Avg'!H2188</f>
        <v>42.256599499999972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</row>
    <row r="2189" spans="1:12" ht="13.5" x14ac:dyDescent="0.25">
      <c r="A2189" s="3">
        <f>RSI!A2189</f>
        <v>45191</v>
      </c>
      <c r="B2189" s="2">
        <f>RSI!B2189</f>
        <v>42.785899999999998</v>
      </c>
      <c r="C2189" s="2">
        <f>RSI!I2189</f>
        <v>55.967509723506701</v>
      </c>
      <c r="D2189" s="2">
        <f>MACD!E2189</f>
        <v>-9.4481358559050932E-7</v>
      </c>
      <c r="E2189" s="2">
        <f>MACD!F2189</f>
        <v>-5.3663120788458689E-2</v>
      </c>
      <c r="F2189" s="2">
        <f>'Moving Avg'!D2189</f>
        <v>42.785899999999998</v>
      </c>
      <c r="G2189" s="2">
        <f>'Moving Avg'!F2189</f>
        <v>42.76784499999998</v>
      </c>
      <c r="H2189" s="2">
        <f>'Moving Avg'!G2189</f>
        <v>42.61706600000003</v>
      </c>
      <c r="I2189" s="2">
        <f>'Moving Avg'!H2189</f>
        <v>42.234503499999967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</row>
    <row r="2190" spans="1:12" ht="13.5" x14ac:dyDescent="0.25">
      <c r="A2190" s="3">
        <f>RSI!A2190</f>
        <v>45194</v>
      </c>
      <c r="B2190" s="2">
        <f>RSI!B2190</f>
        <v>42.785899999999998</v>
      </c>
      <c r="C2190" s="2">
        <f>RSI!I2190</f>
        <v>55.967509723506701</v>
      </c>
      <c r="D2190" s="2">
        <f>MACD!E2190</f>
        <v>7.7005941863177441E-3</v>
      </c>
      <c r="E2190" s="2">
        <f>MACD!F2190</f>
        <v>-4.1390377793503401E-2</v>
      </c>
      <c r="F2190" s="2">
        <f>'Moving Avg'!D2190</f>
        <v>42.785899999999998</v>
      </c>
      <c r="G2190" s="2">
        <f>'Moving Avg'!F2190</f>
        <v>42.785899999999984</v>
      </c>
      <c r="H2190" s="2">
        <f>'Moving Avg'!G2190</f>
        <v>42.616706000000029</v>
      </c>
      <c r="I2190" s="2">
        <f>'Moving Avg'!H2190</f>
        <v>42.212407499999962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</row>
    <row r="2191" spans="1:12" ht="13.5" x14ac:dyDescent="0.25">
      <c r="A2191" s="3">
        <f>RSI!A2191</f>
        <v>45195</v>
      </c>
      <c r="B2191" s="2">
        <f>RSI!B2191</f>
        <v>42.424799999999998</v>
      </c>
      <c r="C2191" s="2">
        <f>RSI!I2191</f>
        <v>38.583591707842992</v>
      </c>
      <c r="D2191" s="2">
        <f>MACD!E2191</f>
        <v>4.0394955577284009E-2</v>
      </c>
      <c r="E2191" s="2">
        <f>MACD!F2191</f>
        <v>-2.5033311119345918E-2</v>
      </c>
      <c r="F2191" s="2">
        <f>'Moving Avg'!D2191</f>
        <v>42.713679999999997</v>
      </c>
      <c r="G2191" s="2">
        <f>'Moving Avg'!F2191</f>
        <v>42.76784499999998</v>
      </c>
      <c r="H2191" s="2">
        <f>'Moving Avg'!G2191</f>
        <v>42.60912400000003</v>
      </c>
      <c r="I2191" s="2">
        <f>'Moving Avg'!H2191</f>
        <v>42.188505999999968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42.695599999999999</v>
      </c>
      <c r="C2192" s="2">
        <f>RSI!I2192</f>
        <v>50.90033898684127</v>
      </c>
      <c r="D2192" s="2">
        <f>MACD!E2192</f>
        <v>4.9605695065046973E-2</v>
      </c>
      <c r="E2192" s="2">
        <f>MACD!F2192</f>
        <v>-1.0105509882467341E-2</v>
      </c>
      <c r="F2192" s="2">
        <f>'Moving Avg'!D2192</f>
        <v>42.695619999999998</v>
      </c>
      <c r="G2192" s="2">
        <f>'Moving Avg'!F2192</f>
        <v>42.763329999999982</v>
      </c>
      <c r="H2192" s="2">
        <f>'Moving Avg'!G2192</f>
        <v>42.606958000000034</v>
      </c>
      <c r="I2192" s="2">
        <f>'Moving Avg'!H2192</f>
        <v>42.165958499999959</v>
      </c>
      <c r="J2192" s="6" t="str">
        <f>OBV!F2192</f>
        <v>BULLISH</v>
      </c>
      <c r="K2192" s="6" t="str">
        <f>OBV!G2192</f>
        <v>NEUTRAL</v>
      </c>
      <c r="L2192" s="6" t="str">
        <f>OBV!H2192</f>
        <v>BULLISH DIVERGENCE</v>
      </c>
    </row>
    <row r="2193" spans="1:12" ht="13.5" x14ac:dyDescent="0.25">
      <c r="A2193" s="3">
        <f>RSI!A2193</f>
        <v>45198</v>
      </c>
      <c r="B2193" s="2">
        <f>RSI!B2193</f>
        <v>42.695599999999999</v>
      </c>
      <c r="C2193" s="2">
        <f>RSI!I2193</f>
        <v>50.90033898684127</v>
      </c>
      <c r="D2193" s="2">
        <f>MACD!E2193</f>
        <v>5.7285839164407548E-2</v>
      </c>
      <c r="E2193" s="2">
        <f>MACD!F2193</f>
        <v>3.3727599269076387E-3</v>
      </c>
      <c r="F2193" s="2">
        <f>'Moving Avg'!D2193</f>
        <v>42.677560000000007</v>
      </c>
      <c r="G2193" s="2">
        <f>'Moving Avg'!F2193</f>
        <v>42.758814999999984</v>
      </c>
      <c r="H2193" s="2">
        <f>'Moving Avg'!G2193</f>
        <v>42.604792000000032</v>
      </c>
      <c r="I2193" s="2">
        <f>'Moving Avg'!H2193</f>
        <v>42.143410999999951</v>
      </c>
      <c r="J2193" s="6" t="str">
        <f>OBV!F2193</f>
        <v>BULLISH</v>
      </c>
      <c r="K2193" s="6" t="str">
        <f>OBV!G2193</f>
        <v>NEUTRAL</v>
      </c>
      <c r="L2193" s="6" t="str">
        <f>OBV!H2193</f>
        <v>BULLISH DIVERGENCE</v>
      </c>
    </row>
    <row r="2194" spans="1:12" ht="13.5" x14ac:dyDescent="0.25">
      <c r="A2194" s="3">
        <f>RSI!A2194</f>
        <v>45201</v>
      </c>
      <c r="B2194" s="2">
        <f>RSI!B2194</f>
        <v>42.695599999999999</v>
      </c>
      <c r="C2194" s="2">
        <f>RSI!I2194</f>
        <v>50.90033898684127</v>
      </c>
      <c r="D2194" s="2">
        <f>MACD!E2194</f>
        <v>6.3679275832974724E-2</v>
      </c>
      <c r="E2194" s="2">
        <f>MACD!F2194</f>
        <v>1.5434063108121057E-2</v>
      </c>
      <c r="F2194" s="2">
        <f>'Moving Avg'!D2194</f>
        <v>42.659500000000001</v>
      </c>
      <c r="G2194" s="2">
        <f>'Moving Avg'!F2194</f>
        <v>42.754299999999986</v>
      </c>
      <c r="H2194" s="2">
        <f>'Moving Avg'!G2194</f>
        <v>42.641078000000036</v>
      </c>
      <c r="I2194" s="2">
        <f>'Moving Avg'!H2194</f>
        <v>42.123456999999945</v>
      </c>
      <c r="J2194" s="6" t="str">
        <f>OBV!F2194</f>
        <v>BULLISH</v>
      </c>
      <c r="K2194" s="6" t="str">
        <f>OBV!G2194</f>
        <v>NEUTRAL</v>
      </c>
      <c r="L2194" s="6" t="str">
        <f>OBV!H2194</f>
        <v>BULLISH DIVERGENCE</v>
      </c>
    </row>
    <row r="2195" spans="1:12" ht="13.5" x14ac:dyDescent="0.25">
      <c r="A2195" s="3">
        <f>RSI!A2195</f>
        <v>45202</v>
      </c>
      <c r="B2195" s="2">
        <f>RSI!B2195</f>
        <v>42.695599999999999</v>
      </c>
      <c r="C2195" s="2">
        <f>RSI!I2195</f>
        <v>50.900338986841277</v>
      </c>
      <c r="D2195" s="2">
        <f>MACD!E2195</f>
        <v>6.8991748711958678E-2</v>
      </c>
      <c r="E2195" s="2">
        <f>MACD!F2195</f>
        <v>2.6145600228888583E-2</v>
      </c>
      <c r="F2195" s="2">
        <f>'Moving Avg'!D2195</f>
        <v>42.641440000000003</v>
      </c>
      <c r="G2195" s="2">
        <f>'Moving Avg'!F2195</f>
        <v>42.749784999999989</v>
      </c>
      <c r="H2195" s="2">
        <f>'Moving Avg'!G2195</f>
        <v>42.640718000000035</v>
      </c>
      <c r="I2195" s="2">
        <f>'Moving Avg'!H2195</f>
        <v>42.10350299999994</v>
      </c>
      <c r="J2195" s="6" t="str">
        <f>OBV!F2195</f>
        <v>BULLISH</v>
      </c>
      <c r="K2195" s="6" t="str">
        <f>OBV!G2195</f>
        <v>NEUTRAL</v>
      </c>
      <c r="L2195" s="6" t="str">
        <f>OBV!H2195</f>
        <v>BULLISH DIVERGENCE</v>
      </c>
    </row>
    <row r="2196" spans="1:12" ht="13.5" x14ac:dyDescent="0.25">
      <c r="A2196" s="3">
        <f>RSI!A2196</f>
        <v>45203</v>
      </c>
      <c r="B2196" s="2">
        <f>RSI!B2196</f>
        <v>42.695599999999999</v>
      </c>
      <c r="C2196" s="2">
        <f>RSI!I2196</f>
        <v>50.90033898684127</v>
      </c>
      <c r="D2196" s="2">
        <f>MACD!E2196</f>
        <v>7.3396771637519009E-2</v>
      </c>
      <c r="E2196" s="2">
        <f>MACD!F2196</f>
        <v>3.5595834510614668E-2</v>
      </c>
      <c r="F2196" s="2">
        <f>'Moving Avg'!D2196</f>
        <v>42.695599999999999</v>
      </c>
      <c r="G2196" s="2">
        <f>'Moving Avg'!F2196</f>
        <v>42.745269999999991</v>
      </c>
      <c r="H2196" s="2">
        <f>'Moving Avg'!G2196</f>
        <v>42.640358000000035</v>
      </c>
      <c r="I2196" s="2">
        <f>'Moving Avg'!H2196</f>
        <v>42.083548999999927</v>
      </c>
      <c r="J2196" s="6" t="str">
        <f>OBV!F2196</f>
        <v>BULLISH</v>
      </c>
      <c r="K2196" s="6" t="str">
        <f>OBV!G2196</f>
        <v>NEUTRAL</v>
      </c>
      <c r="L2196" s="6" t="str">
        <f>OBV!H2196</f>
        <v>CONFIRMED BULLISH</v>
      </c>
    </row>
    <row r="2197" spans="1:12" ht="13.5" x14ac:dyDescent="0.25">
      <c r="A2197" s="3">
        <f>RSI!A2197</f>
        <v>45204</v>
      </c>
      <c r="B2197" s="2">
        <f>RSI!B2197</f>
        <v>42.695599999999999</v>
      </c>
      <c r="C2197" s="2">
        <f>RSI!I2197</f>
        <v>50.90033898684127</v>
      </c>
      <c r="D2197" s="2">
        <f>MACD!E2197</f>
        <v>7.7040629808401206E-2</v>
      </c>
      <c r="E2197" s="2">
        <f>MACD!F2197</f>
        <v>4.3884793570171977E-2</v>
      </c>
      <c r="F2197" s="2">
        <f>'Moving Avg'!D2197</f>
        <v>42.695599999999999</v>
      </c>
      <c r="G2197" s="2">
        <f>'Moving Avg'!F2197</f>
        <v>42.740754999999993</v>
      </c>
      <c r="H2197" s="2">
        <f>'Moving Avg'!G2197</f>
        <v>42.639998000000034</v>
      </c>
      <c r="I2197" s="2">
        <f>'Moving Avg'!H2197</f>
        <v>42.063594999999921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</row>
    <row r="2198" spans="1:12" ht="13.5" x14ac:dyDescent="0.25">
      <c r="A2198" s="3">
        <f>RSI!A2198</f>
        <v>45205</v>
      </c>
      <c r="B2198" s="2">
        <f>RSI!B2198</f>
        <v>42.695599999999999</v>
      </c>
      <c r="C2198" s="2">
        <f>RSI!I2198</f>
        <v>50.90033898684127</v>
      </c>
      <c r="D2198" s="2">
        <f>MACD!E2198</f>
        <v>8.0046608377514872E-2</v>
      </c>
      <c r="E2198" s="2">
        <f>MACD!F2198</f>
        <v>5.1117156531640562E-2</v>
      </c>
      <c r="F2198" s="2">
        <f>'Moving Avg'!D2198</f>
        <v>42.695599999999999</v>
      </c>
      <c r="G2198" s="2">
        <f>'Moving Avg'!F2198</f>
        <v>42.736239999999995</v>
      </c>
      <c r="H2198" s="2">
        <f>'Moving Avg'!G2198</f>
        <v>42.639638000000019</v>
      </c>
      <c r="I2198" s="2">
        <f>'Moving Avg'!H2198</f>
        <v>42.043640999999923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</row>
    <row r="2199" spans="1:12" ht="13.5" x14ac:dyDescent="0.25">
      <c r="A2199" s="3">
        <f>RSI!A2199</f>
        <v>45208</v>
      </c>
      <c r="B2199" s="2">
        <f>RSI!B2199</f>
        <v>42.695599999999999</v>
      </c>
      <c r="C2199" s="2">
        <f>RSI!I2199</f>
        <v>50.90033898684127</v>
      </c>
      <c r="D2199" s="2">
        <f>MACD!E2199</f>
        <v>8.2518567559844769E-2</v>
      </c>
      <c r="E2199" s="2">
        <f>MACD!F2199</f>
        <v>5.7397438737281412E-2</v>
      </c>
      <c r="F2199" s="2">
        <f>'Moving Avg'!D2199</f>
        <v>42.695599999999999</v>
      </c>
      <c r="G2199" s="2">
        <f>'Moving Avg'!F2199</f>
        <v>42.731724999999997</v>
      </c>
      <c r="H2199" s="2">
        <f>'Moving Avg'!G2199</f>
        <v>42.639278000000019</v>
      </c>
      <c r="I2199" s="2">
        <f>'Moving Avg'!H2199</f>
        <v>42.023686999999939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45209</v>
      </c>
      <c r="B2200" s="2">
        <f>RSI!B2200</f>
        <v>42.695599999999999</v>
      </c>
      <c r="C2200" s="2">
        <f>RSI!I2200</f>
        <v>50.900338986841277</v>
      </c>
      <c r="D2200" s="2">
        <f>MACD!E2200</f>
        <v>8.4543965009707733E-2</v>
      </c>
      <c r="E2200" s="2">
        <f>MACD!F2200</f>
        <v>6.2826743991766673E-2</v>
      </c>
      <c r="F2200" s="2">
        <f>'Moving Avg'!D2200</f>
        <v>42.695599999999999</v>
      </c>
      <c r="G2200" s="2">
        <f>'Moving Avg'!F2200</f>
        <v>42.727209999999999</v>
      </c>
      <c r="H2200" s="2">
        <f>'Moving Avg'!G2200</f>
        <v>42.638918000000018</v>
      </c>
      <c r="I2200" s="2">
        <f>'Moving Avg'!H2200</f>
        <v>42.00373299999994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</row>
    <row r="2201" spans="1:12" ht="13.5" x14ac:dyDescent="0.25">
      <c r="A2201" s="3">
        <f>RSI!A2201</f>
        <v>45210</v>
      </c>
      <c r="B2201" s="2">
        <f>RSI!B2201</f>
        <v>42.695599999999999</v>
      </c>
      <c r="C2201" s="2">
        <f>RSI!I2201</f>
        <v>50.900338986841277</v>
      </c>
      <c r="D2201" s="2">
        <f>MACD!E2201</f>
        <v>3.0642564550078077E-2</v>
      </c>
      <c r="E2201" s="2">
        <f>MACD!F2201</f>
        <v>5.6389908103428955E-2</v>
      </c>
      <c r="F2201" s="2">
        <f>'Moving Avg'!D2201</f>
        <v>42.695599999999999</v>
      </c>
      <c r="G2201" s="2">
        <f>'Moving Avg'!F2201</f>
        <v>42.722695000000002</v>
      </c>
      <c r="H2201" s="2">
        <f>'Moving Avg'!G2201</f>
        <v>42.638558000000018</v>
      </c>
      <c r="I2201" s="2">
        <f>'Moving Avg'!H2201</f>
        <v>41.983778999999934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42.695599999999999</v>
      </c>
      <c r="C2202" s="2">
        <f>RSI!I2202</f>
        <v>50.900338986841277</v>
      </c>
      <c r="D2202" s="2">
        <f>MACD!E2202</f>
        <v>2.6638418155215504E-2</v>
      </c>
      <c r="E2202" s="2">
        <f>MACD!F2202</f>
        <v>5.0439610113786268E-2</v>
      </c>
      <c r="F2202" s="2">
        <f>'Moving Avg'!D2202</f>
        <v>42.695599999999999</v>
      </c>
      <c r="G2202" s="2">
        <f>'Moving Avg'!F2202</f>
        <v>42.718180000000004</v>
      </c>
      <c r="H2202" s="2">
        <f>'Moving Avg'!G2202</f>
        <v>42.638198000000017</v>
      </c>
      <c r="I2202" s="2">
        <f>'Moving Avg'!H2202</f>
        <v>41.963824999999936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</row>
    <row r="2203" spans="1:12" ht="13.5" x14ac:dyDescent="0.25">
      <c r="A2203" s="3">
        <f>RSI!A2203</f>
        <v>45212</v>
      </c>
      <c r="B2203" s="2">
        <f>RSI!B2203</f>
        <v>42.695599999999999</v>
      </c>
      <c r="C2203" s="2">
        <f>RSI!I2203</f>
        <v>50.900338986841277</v>
      </c>
      <c r="D2203" s="2">
        <f>MACD!E2203</f>
        <v>2.3197694704485627E-2</v>
      </c>
      <c r="E2203" s="2">
        <f>MACD!F2203</f>
        <v>4.4991227031926137E-2</v>
      </c>
      <c r="F2203" s="2">
        <f>'Moving Avg'!D2203</f>
        <v>42.695599999999999</v>
      </c>
      <c r="G2203" s="2">
        <f>'Moving Avg'!F2203</f>
        <v>42.713665000000006</v>
      </c>
      <c r="H2203" s="2">
        <f>'Moving Avg'!G2203</f>
        <v>42.637838000000016</v>
      </c>
      <c r="I2203" s="2">
        <f>'Moving Avg'!H2203</f>
        <v>41.943870999999938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42.695599999999999</v>
      </c>
      <c r="C2204" s="2">
        <f>RSI!I2204</f>
        <v>50.900338986841277</v>
      </c>
      <c r="D2204" s="2">
        <f>MACD!E2204</f>
        <v>2.0237610009985474E-2</v>
      </c>
      <c r="E2204" s="2">
        <f>MACD!F2204</f>
        <v>4.0040503627538006E-2</v>
      </c>
      <c r="F2204" s="2">
        <f>'Moving Avg'!D2204</f>
        <v>42.695599999999999</v>
      </c>
      <c r="G2204" s="2">
        <f>'Moving Avg'!F2204</f>
        <v>42.709150000000008</v>
      </c>
      <c r="H2204" s="2">
        <f>'Moving Avg'!G2204</f>
        <v>42.637478000000009</v>
      </c>
      <c r="I2204" s="2">
        <f>'Moving Avg'!H2204</f>
        <v>41.932562499999939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45216</v>
      </c>
      <c r="B2205" s="2">
        <f>RSI!B2205</f>
        <v>42.695599999999999</v>
      </c>
      <c r="C2205" s="2">
        <f>RSI!I2205</f>
        <v>50.900338986841277</v>
      </c>
      <c r="D2205" s="2">
        <f>MACD!E2205</f>
        <v>1.7687827300505887E-2</v>
      </c>
      <c r="E2205" s="2">
        <f>MACD!F2205</f>
        <v>3.5569968362131582E-2</v>
      </c>
      <c r="F2205" s="2">
        <f>'Moving Avg'!D2205</f>
        <v>42.695599999999999</v>
      </c>
      <c r="G2205" s="2">
        <f>'Moving Avg'!F2205</f>
        <v>42.70463500000001</v>
      </c>
      <c r="H2205" s="2">
        <f>'Moving Avg'!G2205</f>
        <v>42.637118000000008</v>
      </c>
      <c r="I2205" s="2">
        <f>'Moving Avg'!H2205</f>
        <v>41.921253999999934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42.695599999999999</v>
      </c>
      <c r="C2206" s="2">
        <f>RSI!I2206</f>
        <v>50.900338986841277</v>
      </c>
      <c r="D2206" s="2">
        <f>MACD!E2206</f>
        <v>1.5488563613011763E-2</v>
      </c>
      <c r="E2206" s="2">
        <f>MACD!F2206</f>
        <v>3.1553687412307622E-2</v>
      </c>
      <c r="F2206" s="2">
        <f>'Moving Avg'!D2206</f>
        <v>42.695599999999999</v>
      </c>
      <c r="G2206" s="2">
        <f>'Moving Avg'!F2206</f>
        <v>42.700120000000013</v>
      </c>
      <c r="H2206" s="2">
        <f>'Moving Avg'!G2206</f>
        <v>42.636758000000007</v>
      </c>
      <c r="I2206" s="2">
        <f>'Moving Avg'!H2206</f>
        <v>41.909945499999942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42.695599999999999</v>
      </c>
      <c r="C2207" s="2">
        <f>RSI!I2207</f>
        <v>50.900338986841277</v>
      </c>
      <c r="D2207" s="2">
        <f>MACD!E2207</f>
        <v>1.3588985924940289E-2</v>
      </c>
      <c r="E2207" s="2">
        <f>MACD!F2207</f>
        <v>2.7960747114834157E-2</v>
      </c>
      <c r="F2207" s="2">
        <f>'Moving Avg'!D2207</f>
        <v>42.695599999999999</v>
      </c>
      <c r="G2207" s="2">
        <f>'Moving Avg'!F2207</f>
        <v>42.695605000000008</v>
      </c>
      <c r="H2207" s="2">
        <f>'Moving Avg'!G2207</f>
        <v>42.636398000000007</v>
      </c>
      <c r="I2207" s="2">
        <f>'Moving Avg'!H2207</f>
        <v>41.898636999999944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42.695599999999999</v>
      </c>
      <c r="C2208" s="2">
        <f>RSI!I2208</f>
        <v>50.900338986841277</v>
      </c>
      <c r="D2208" s="2">
        <f>MACD!E2208</f>
        <v>1.1945852569049009E-2</v>
      </c>
      <c r="E2208" s="2">
        <f>MACD!F2208</f>
        <v>2.4757768205677131E-2</v>
      </c>
      <c r="F2208" s="2">
        <f>'Moving Avg'!D2208</f>
        <v>42.695599999999999</v>
      </c>
      <c r="G2208" s="2">
        <f>'Moving Avg'!F2208</f>
        <v>42.69109000000001</v>
      </c>
      <c r="H2208" s="2">
        <f>'Moving Avg'!G2208</f>
        <v>42.636038000000006</v>
      </c>
      <c r="I2208" s="2">
        <f>'Moving Avg'!H2208</f>
        <v>41.887328499999938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</row>
    <row r="2209" spans="1:12" ht="13.5" x14ac:dyDescent="0.25">
      <c r="A2209" s="3">
        <f>RSI!A2209</f>
        <v>45222</v>
      </c>
      <c r="B2209" s="2">
        <f>RSI!B2209</f>
        <v>42.695599999999999</v>
      </c>
      <c r="C2209" s="2">
        <f>RSI!I2209</f>
        <v>50.900338986841277</v>
      </c>
      <c r="D2209" s="2">
        <f>MACD!E2209</f>
        <v>1.0522362303674981E-2</v>
      </c>
      <c r="E2209" s="2">
        <f>MACD!F2209</f>
        <v>2.1910687025276702E-2</v>
      </c>
      <c r="F2209" s="2">
        <f>'Moving Avg'!D2209</f>
        <v>42.695599999999999</v>
      </c>
      <c r="G2209" s="2">
        <f>'Moving Avg'!F2209</f>
        <v>42.686575000000012</v>
      </c>
      <c r="H2209" s="2">
        <f>'Moving Avg'!G2209</f>
        <v>42.635678000000006</v>
      </c>
      <c r="I2209" s="2">
        <f>'Moving Avg'!H2209</f>
        <v>41.876019999999947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</row>
    <row r="2210" spans="1:12" ht="13.5" x14ac:dyDescent="0.25">
      <c r="A2210" s="3">
        <f>RSI!A2210</f>
        <v>45223</v>
      </c>
      <c r="B2210" s="2">
        <f>RSI!B2210</f>
        <v>42.695599999999999</v>
      </c>
      <c r="C2210" s="2">
        <f>RSI!I2210</f>
        <v>50.900338986841277</v>
      </c>
      <c r="D2210" s="2">
        <f>MACD!E2210</f>
        <v>9.2871791920074998E-3</v>
      </c>
      <c r="E2210" s="2">
        <f>MACD!F2210</f>
        <v>1.938598545862286E-2</v>
      </c>
      <c r="F2210" s="2">
        <f>'Moving Avg'!D2210</f>
        <v>42.695599999999999</v>
      </c>
      <c r="G2210" s="2">
        <f>'Moving Avg'!F2210</f>
        <v>42.682060000000007</v>
      </c>
      <c r="H2210" s="2">
        <f>'Moving Avg'!G2210</f>
        <v>42.635318000000005</v>
      </c>
      <c r="I2210" s="2">
        <f>'Moving Avg'!H2210</f>
        <v>41.864711499999949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</row>
    <row r="2211" spans="1:12" ht="13.5" x14ac:dyDescent="0.25">
      <c r="A2211" s="3">
        <f>RSI!A2211</f>
        <v>45224</v>
      </c>
      <c r="B2211" s="2">
        <f>RSI!B2211</f>
        <v>42.695599999999999</v>
      </c>
      <c r="C2211" s="2">
        <f>RSI!I2211</f>
        <v>50.900338986841277</v>
      </c>
      <c r="D2211" s="2">
        <f>MACD!E2211</f>
        <v>8.2136063359570244E-3</v>
      </c>
      <c r="E2211" s="2">
        <f>MACD!F2211</f>
        <v>1.7151509634089693E-2</v>
      </c>
      <c r="F2211" s="2">
        <f>'Moving Avg'!D2211</f>
        <v>42.695599999999999</v>
      </c>
      <c r="G2211" s="2">
        <f>'Moving Avg'!F2211</f>
        <v>42.695600000000006</v>
      </c>
      <c r="H2211" s="2">
        <f>'Moving Avg'!G2211</f>
        <v>42.640914000000002</v>
      </c>
      <c r="I2211" s="2">
        <f>'Moving Avg'!H2211</f>
        <v>41.853402999999943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</row>
    <row r="2212" spans="1:12" ht="13.5" x14ac:dyDescent="0.25">
      <c r="A2212" s="3">
        <f>RSI!A2212</f>
        <v>45225</v>
      </c>
      <c r="B2212" s="2">
        <f>RSI!B2212</f>
        <v>42.695599999999999</v>
      </c>
      <c r="C2212" s="2">
        <f>RSI!I2212</f>
        <v>50.900338986841277</v>
      </c>
      <c r="D2212" s="2">
        <f>MACD!E2212</f>
        <v>7.2788856500380916E-3</v>
      </c>
      <c r="E2212" s="2">
        <f>MACD!F2212</f>
        <v>1.5176984837279372E-2</v>
      </c>
      <c r="F2212" s="2">
        <f>'Moving Avg'!D2212</f>
        <v>42.695599999999999</v>
      </c>
      <c r="G2212" s="2">
        <f>'Moving Avg'!F2212</f>
        <v>42.695600000000006</v>
      </c>
      <c r="H2212" s="2">
        <f>'Moving Avg'!G2212</f>
        <v>42.646509999999999</v>
      </c>
      <c r="I2212" s="2">
        <f>'Moving Avg'!H2212</f>
        <v>41.842094499999945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42.695599999999999</v>
      </c>
      <c r="C2213" s="2">
        <f>RSI!I2213</f>
        <v>50.900338986841277</v>
      </c>
      <c r="D2213" s="2">
        <f>MACD!E2213</f>
        <v>6.4636043644838992E-3</v>
      </c>
      <c r="E2213" s="2">
        <f>MACD!F2213</f>
        <v>1.3434308742720278E-2</v>
      </c>
      <c r="F2213" s="2">
        <f>'Moving Avg'!D2213</f>
        <v>42.695599999999999</v>
      </c>
      <c r="G2213" s="2">
        <f>'Moving Avg'!F2213</f>
        <v>42.695600000000006</v>
      </c>
      <c r="H2213" s="2">
        <f>'Moving Avg'!G2213</f>
        <v>42.652105999999996</v>
      </c>
      <c r="I2213" s="2">
        <f>'Moving Avg'!H2213</f>
        <v>41.830785999999954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</row>
    <row r="2214" spans="1:12" ht="13.5" x14ac:dyDescent="0.25">
      <c r="A2214" s="3">
        <f>RSI!A2214</f>
        <v>45229</v>
      </c>
      <c r="B2214" s="2">
        <f>RSI!B2214</f>
        <v>42.695599999999999</v>
      </c>
      <c r="C2214" s="2">
        <f>RSI!I2214</f>
        <v>50.900338986841277</v>
      </c>
      <c r="D2214" s="2">
        <f>MACD!E2214</f>
        <v>5.7511919115356136E-3</v>
      </c>
      <c r="E2214" s="2">
        <f>MACD!F2214</f>
        <v>1.1897685376483346E-2</v>
      </c>
      <c r="F2214" s="2">
        <f>'Moving Avg'!D2214</f>
        <v>42.695599999999999</v>
      </c>
      <c r="G2214" s="2">
        <f>'Moving Avg'!F2214</f>
        <v>42.695600000000006</v>
      </c>
      <c r="H2214" s="2">
        <f>'Moving Avg'!G2214</f>
        <v>42.657702</v>
      </c>
      <c r="I2214" s="2">
        <f>'Moving Avg'!H2214</f>
        <v>41.819477499999948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</row>
    <row r="2215" spans="1:12" ht="13.5" x14ac:dyDescent="0.25">
      <c r="A2215" s="3">
        <f>RSI!A2215</f>
        <v>45230</v>
      </c>
      <c r="B2215" s="2">
        <f>RSI!B2215</f>
        <v>42.695599999999999</v>
      </c>
      <c r="C2215" s="2">
        <f>RSI!I2215</f>
        <v>50.900338986841277</v>
      </c>
      <c r="D2215" s="2">
        <f>MACD!E2215</f>
        <v>5.1274933582377002E-3</v>
      </c>
      <c r="E2215" s="2">
        <f>MACD!F2215</f>
        <v>1.0543646972834216E-2</v>
      </c>
      <c r="F2215" s="2">
        <f>'Moving Avg'!D2215</f>
        <v>42.695599999999999</v>
      </c>
      <c r="G2215" s="2">
        <f>'Moving Avg'!F2215</f>
        <v>42.695600000000006</v>
      </c>
      <c r="H2215" s="2">
        <f>'Moving Avg'!G2215</f>
        <v>42.699223999999994</v>
      </c>
      <c r="I2215" s="2">
        <f>'Moving Avg'!H2215</f>
        <v>41.808168999999964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</row>
    <row r="2216" spans="1:12" ht="13.5" x14ac:dyDescent="0.25">
      <c r="A2216" s="3">
        <f>RSI!A2216</f>
        <v>45231</v>
      </c>
      <c r="B2216" s="2">
        <f>RSI!B2216</f>
        <v>42.695599999999999</v>
      </c>
      <c r="C2216" s="2">
        <f>RSI!I2216</f>
        <v>50.900338986841277</v>
      </c>
      <c r="D2216" s="2">
        <f>MACD!E2216</f>
        <v>4.5804076727975485E-3</v>
      </c>
      <c r="E2216" s="2">
        <f>MACD!F2216</f>
        <v>9.3509991128268837E-3</v>
      </c>
      <c r="F2216" s="2">
        <f>'Moving Avg'!D2216</f>
        <v>42.695599999999999</v>
      </c>
      <c r="G2216" s="2">
        <f>'Moving Avg'!F2216</f>
        <v>42.695600000000006</v>
      </c>
      <c r="H2216" s="2">
        <f>'Moving Avg'!G2216</f>
        <v>42.704639999999998</v>
      </c>
      <c r="I2216" s="2">
        <f>'Moving Avg'!H2216</f>
        <v>41.796860499999958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</row>
    <row r="2217" spans="1:12" ht="13.5" x14ac:dyDescent="0.25">
      <c r="A2217" s="3">
        <f>RSI!A2217</f>
        <v>45232</v>
      </c>
      <c r="B2217" s="2">
        <f>RSI!B2217</f>
        <v>42.695599999999999</v>
      </c>
      <c r="C2217" s="2">
        <f>RSI!I2217</f>
        <v>50.900338986841277</v>
      </c>
      <c r="D2217" s="2">
        <f>MACD!E2217</f>
        <v>4.0995809087291946E-3</v>
      </c>
      <c r="E2217" s="2">
        <f>MACD!F2217</f>
        <v>8.3007154720073466E-3</v>
      </c>
      <c r="F2217" s="2">
        <f>'Moving Avg'!D2217</f>
        <v>42.695599999999999</v>
      </c>
      <c r="G2217" s="2">
        <f>'Moving Avg'!F2217</f>
        <v>42.695600000000006</v>
      </c>
      <c r="H2217" s="2">
        <f>'Moving Avg'!G2217</f>
        <v>42.710055999999994</v>
      </c>
      <c r="I2217" s="2">
        <f>'Moving Avg'!H2217</f>
        <v>41.795667499999965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</row>
    <row r="2218" spans="1:12" ht="13.5" x14ac:dyDescent="0.25">
      <c r="A2218" s="3">
        <f>RSI!A2218</f>
        <v>45233</v>
      </c>
      <c r="B2218" s="2">
        <f>RSI!B2218</f>
        <v>42.695599999999999</v>
      </c>
      <c r="C2218" s="2">
        <f>RSI!I2218</f>
        <v>50.900338986841277</v>
      </c>
      <c r="D2218" s="2">
        <f>MACD!E2218</f>
        <v>3.6761459122800488E-3</v>
      </c>
      <c r="E2218" s="2">
        <f>MACD!F2218</f>
        <v>7.3758015600618879E-3</v>
      </c>
      <c r="F2218" s="2">
        <f>'Moving Avg'!D2218</f>
        <v>42.695599999999999</v>
      </c>
      <c r="G2218" s="2">
        <f>'Moving Avg'!F2218</f>
        <v>42.695600000000006</v>
      </c>
      <c r="H2218" s="2">
        <f>'Moving Avg'!G2218</f>
        <v>42.715471999999991</v>
      </c>
      <c r="I2218" s="2">
        <f>'Moving Avg'!H2218</f>
        <v>41.794474499999957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</row>
    <row r="2219" spans="1:12" ht="13.5" x14ac:dyDescent="0.25">
      <c r="A2219" s="3">
        <f>RSI!A2219</f>
        <v>45236</v>
      </c>
      <c r="B2219" s="2">
        <f>RSI!B2219</f>
        <v>42.695599999999999</v>
      </c>
      <c r="C2219" s="2">
        <f>RSI!I2219</f>
        <v>50.900338986841277</v>
      </c>
      <c r="D2219" s="2">
        <f>MACD!E2219</f>
        <v>3.3025014459795443E-3</v>
      </c>
      <c r="E2219" s="2">
        <f>MACD!F2219</f>
        <v>6.5611415372454195E-3</v>
      </c>
      <c r="F2219" s="2">
        <f>'Moving Avg'!D2219</f>
        <v>42.695599999999999</v>
      </c>
      <c r="G2219" s="2">
        <f>'Moving Avg'!F2219</f>
        <v>42.695600000000006</v>
      </c>
      <c r="H2219" s="2">
        <f>'Moving Avg'!G2219</f>
        <v>42.720887999999995</v>
      </c>
      <c r="I2219" s="2">
        <f>'Moving Avg'!H2219</f>
        <v>41.793281499999964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</row>
    <row r="2220" spans="1:12" ht="13.5" x14ac:dyDescent="0.25">
      <c r="A2220" s="3">
        <f>RSI!A2220</f>
        <v>45237</v>
      </c>
      <c r="B2220" s="2">
        <f>RSI!B2220</f>
        <v>42.695599999999999</v>
      </c>
      <c r="C2220" s="2">
        <f>RSI!I2220</f>
        <v>50.900338986841277</v>
      </c>
      <c r="D2220" s="2">
        <f>MACD!E2220</f>
        <v>2.9721247108867033E-3</v>
      </c>
      <c r="E2220" s="2">
        <f>MACD!F2220</f>
        <v>5.8433381719736766E-3</v>
      </c>
      <c r="F2220" s="2">
        <f>'Moving Avg'!D2220</f>
        <v>42.695599999999999</v>
      </c>
      <c r="G2220" s="2">
        <f>'Moving Avg'!F2220</f>
        <v>42.695600000000006</v>
      </c>
      <c r="H2220" s="2">
        <f>'Moving Avg'!G2220</f>
        <v>42.726303999999999</v>
      </c>
      <c r="I2220" s="2">
        <f>'Moving Avg'!H2220</f>
        <v>41.792088499999963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</row>
    <row r="2221" spans="1:12" ht="13.5" x14ac:dyDescent="0.25">
      <c r="A2221" s="3">
        <f>RSI!A2221</f>
        <v>45238</v>
      </c>
      <c r="B2221" s="2">
        <f>RSI!B2221</f>
        <v>42.695599999999999</v>
      </c>
      <c r="C2221" s="2">
        <f>RSI!I2221</f>
        <v>50.900338986841277</v>
      </c>
      <c r="D2221" s="2">
        <f>MACD!E2221</f>
        <v>2.6794121724407205E-3</v>
      </c>
      <c r="E2221" s="2">
        <f>MACD!F2221</f>
        <v>5.2105529720670851E-3</v>
      </c>
      <c r="F2221" s="2">
        <f>'Moving Avg'!D2221</f>
        <v>42.695599999999999</v>
      </c>
      <c r="G2221" s="2">
        <f>'Moving Avg'!F2221</f>
        <v>42.695600000000006</v>
      </c>
      <c r="H2221" s="2">
        <f>'Moving Avg'!G2221</f>
        <v>42.724497999999997</v>
      </c>
      <c r="I2221" s="2">
        <f>'Moving Avg'!H2221</f>
        <v>41.790895499999969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</row>
    <row r="2222" spans="1:12" ht="13.5" x14ac:dyDescent="0.25">
      <c r="A2222" s="3">
        <f>RSI!A2222</f>
        <v>45239</v>
      </c>
      <c r="B2222" s="2">
        <f>RSI!B2222</f>
        <v>41.973500000000001</v>
      </c>
      <c r="C2222" s="2">
        <f>RSI!I2222</f>
        <v>8.5695097023581752</v>
      </c>
      <c r="D2222" s="2">
        <f>MACD!E2222</f>
        <v>5.5908433264285406E-2</v>
      </c>
      <c r="E2222" s="2">
        <f>MACD!F2222</f>
        <v>1.5350129030510751E-2</v>
      </c>
      <c r="F2222" s="2">
        <f>'Moving Avg'!D2222</f>
        <v>42.551180000000002</v>
      </c>
      <c r="G2222" s="2">
        <f>'Moving Avg'!F2222</f>
        <v>42.659495000000007</v>
      </c>
      <c r="H2222" s="2">
        <f>'Moving Avg'!G2222</f>
        <v>42.70825</v>
      </c>
      <c r="I2222" s="2">
        <f>'Moving Avg'!H2222</f>
        <v>41.786134999999973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</row>
    <row r="2223" spans="1:12" ht="13.5" x14ac:dyDescent="0.25">
      <c r="A2223" s="3">
        <f>RSI!A2223</f>
        <v>45240</v>
      </c>
      <c r="B2223" s="2">
        <f>RSI!B2223</f>
        <v>41.973500000000001</v>
      </c>
      <c r="C2223" s="2">
        <f>RSI!I2223</f>
        <v>8.5695097023581752</v>
      </c>
      <c r="D2223" s="2">
        <f>MACD!E2223</f>
        <v>0.10520400895431692</v>
      </c>
      <c r="E2223" s="2">
        <f>MACD!F2223</f>
        <v>3.332090501527199E-2</v>
      </c>
      <c r="F2223" s="2">
        <f>'Moving Avg'!D2223</f>
        <v>42.406759999999998</v>
      </c>
      <c r="G2223" s="2">
        <f>'Moving Avg'!F2223</f>
        <v>42.623390000000008</v>
      </c>
      <c r="H2223" s="2">
        <f>'Moving Avg'!G2223</f>
        <v>42.692002000000002</v>
      </c>
      <c r="I2223" s="2">
        <f>'Moving Avg'!H2223</f>
        <v>41.781374499999984</v>
      </c>
      <c r="J2223" s="6" t="str">
        <f>OBV!F2223</f>
        <v>BEARISH</v>
      </c>
      <c r="K2223" s="6" t="str">
        <f>OBV!G2223</f>
        <v>NEUTRAL</v>
      </c>
      <c r="L2223" s="6" t="str">
        <f>OBV!H2223</f>
        <v>CONFIRMED BEARISH</v>
      </c>
    </row>
    <row r="2224" spans="1:12" ht="13.5" x14ac:dyDescent="0.25">
      <c r="A2224" s="3">
        <f>RSI!A2224</f>
        <v>45243</v>
      </c>
      <c r="B2224" s="2">
        <f>RSI!B2224</f>
        <v>41.973500000000001</v>
      </c>
      <c r="C2224" s="2">
        <f>RSI!I2224</f>
        <v>8.5695097023581894</v>
      </c>
      <c r="D2224" s="2">
        <f>MACD!E2224</f>
        <v>0.15085605248405898</v>
      </c>
      <c r="E2224" s="2">
        <f>MACD!F2224</f>
        <v>5.6827934509029392E-2</v>
      </c>
      <c r="F2224" s="2">
        <f>'Moving Avg'!D2224</f>
        <v>42.262340000000002</v>
      </c>
      <c r="G2224" s="2">
        <f>'Moving Avg'!F2224</f>
        <v>42.587285000000008</v>
      </c>
      <c r="H2224" s="2">
        <f>'Moving Avg'!G2224</f>
        <v>42.675754000000005</v>
      </c>
      <c r="I2224" s="2">
        <f>'Moving Avg'!H2224</f>
        <v>41.776613999999988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</row>
    <row r="2225" spans="1:12" ht="13.5" x14ac:dyDescent="0.25">
      <c r="A2225" s="3">
        <f>RSI!A2225</f>
        <v>45244</v>
      </c>
      <c r="B2225" s="2">
        <f>RSI!B2225</f>
        <v>41.973500000000001</v>
      </c>
      <c r="C2225" s="2">
        <f>RSI!I2225</f>
        <v>8.5695097023581894</v>
      </c>
      <c r="D2225" s="2">
        <f>MACD!E2225</f>
        <v>0.19313322559158763</v>
      </c>
      <c r="E2225" s="2">
        <f>MACD!F2225</f>
        <v>8.4088992725541045E-2</v>
      </c>
      <c r="F2225" s="2">
        <f>'Moving Avg'!D2225</f>
        <v>42.117920000000005</v>
      </c>
      <c r="G2225" s="2">
        <f>'Moving Avg'!F2225</f>
        <v>42.551180000000009</v>
      </c>
      <c r="H2225" s="2">
        <f>'Moving Avg'!G2225</f>
        <v>42.659506</v>
      </c>
      <c r="I2225" s="2">
        <f>'Moving Avg'!H2225</f>
        <v>41.771853499999992</v>
      </c>
      <c r="J2225" s="6" t="str">
        <f>OBV!F2225</f>
        <v>BEARISH</v>
      </c>
      <c r="K2225" s="6" t="str">
        <f>OBV!G2225</f>
        <v>NEUTRAL</v>
      </c>
      <c r="L2225" s="6" t="str">
        <f>OBV!H2225</f>
        <v>CONFIRMED BEARISH</v>
      </c>
    </row>
    <row r="2226" spans="1:12" ht="13.5" x14ac:dyDescent="0.25">
      <c r="A2226" s="3">
        <f>RSI!A2226</f>
        <v>45245</v>
      </c>
      <c r="B2226" s="2">
        <f>RSI!B2226</f>
        <v>41.973500000000001</v>
      </c>
      <c r="C2226" s="2">
        <f>RSI!I2226</f>
        <v>8.5695097023581894</v>
      </c>
      <c r="D2226" s="2">
        <f>MACD!E2226</f>
        <v>0.23228447830442178</v>
      </c>
      <c r="E2226" s="2">
        <f>MACD!F2226</f>
        <v>0.1137280898413172</v>
      </c>
      <c r="F2226" s="2">
        <f>'Moving Avg'!D2226</f>
        <v>41.973500000000001</v>
      </c>
      <c r="G2226" s="2">
        <f>'Moving Avg'!F2226</f>
        <v>42.51507500000001</v>
      </c>
      <c r="H2226" s="2">
        <f>'Moving Avg'!G2226</f>
        <v>42.643258000000003</v>
      </c>
      <c r="I2226" s="2">
        <f>'Moving Avg'!H2226</f>
        <v>41.767092999999988</v>
      </c>
      <c r="J2226" s="6" t="str">
        <f>OBV!F2226</f>
        <v>BEARISH</v>
      </c>
      <c r="K2226" s="6" t="str">
        <f>OBV!G2226</f>
        <v>NEUTRAL</v>
      </c>
      <c r="L2226" s="6" t="str">
        <f>OBV!H2226</f>
        <v>CONFIRMED BEARISH</v>
      </c>
    </row>
    <row r="2227" spans="1:12" ht="13.5" x14ac:dyDescent="0.25">
      <c r="A2227" s="3">
        <f>RSI!A2227</f>
        <v>45246</v>
      </c>
      <c r="B2227" s="2">
        <f>RSI!B2227</f>
        <v>41.973500000000001</v>
      </c>
      <c r="C2227" s="2">
        <f>RSI!I2227</f>
        <v>8.5695097023581894</v>
      </c>
      <c r="D2227" s="2">
        <f>MACD!E2227</f>
        <v>0.26854047996485519</v>
      </c>
      <c r="E2227" s="2">
        <f>MACD!F2227</f>
        <v>0.1446905678660248</v>
      </c>
      <c r="F2227" s="2">
        <f>'Moving Avg'!D2227</f>
        <v>41.973500000000001</v>
      </c>
      <c r="G2227" s="2">
        <f>'Moving Avg'!F2227</f>
        <v>42.478970000000018</v>
      </c>
      <c r="H2227" s="2">
        <f>'Moving Avg'!G2227</f>
        <v>42.627010000000013</v>
      </c>
      <c r="I2227" s="2">
        <f>'Moving Avg'!H2227</f>
        <v>41.77197249999999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</row>
    <row r="2228" spans="1:12" ht="13.5" x14ac:dyDescent="0.25">
      <c r="A2228" s="3">
        <f>RSI!A2228</f>
        <v>45247</v>
      </c>
      <c r="B2228" s="2">
        <f>RSI!B2228</f>
        <v>41.973500000000001</v>
      </c>
      <c r="C2228" s="2">
        <f>RSI!I2228</f>
        <v>8.5695097023581894</v>
      </c>
      <c r="D2228" s="2">
        <f>MACD!E2228</f>
        <v>0.30211494873054789</v>
      </c>
      <c r="E2228" s="2">
        <f>MACD!F2228</f>
        <v>0.17617544403892943</v>
      </c>
      <c r="F2228" s="2">
        <f>'Moving Avg'!D2228</f>
        <v>41.973500000000001</v>
      </c>
      <c r="G2228" s="2">
        <f>'Moving Avg'!F2228</f>
        <v>42.442865000000019</v>
      </c>
      <c r="H2228" s="2">
        <f>'Moving Avg'!G2228</f>
        <v>42.610762000000015</v>
      </c>
      <c r="I2228" s="2">
        <f>'Moving Avg'!H2228</f>
        <v>41.776851999999991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</row>
    <row r="2229" spans="1:12" ht="13.5" x14ac:dyDescent="0.25">
      <c r="A2229" s="3">
        <f>RSI!A2229</f>
        <v>45250</v>
      </c>
      <c r="B2229" s="2">
        <f>RSI!B2229</f>
        <v>41.973500000000001</v>
      </c>
      <c r="C2229" s="2">
        <f>RSI!I2229</f>
        <v>8.5695097023581894</v>
      </c>
      <c r="D2229" s="2">
        <f>MACD!E2229</f>
        <v>0.33320588638195403</v>
      </c>
      <c r="E2229" s="2">
        <f>MACD!F2229</f>
        <v>0.20758153250753436</v>
      </c>
      <c r="F2229" s="2">
        <f>'Moving Avg'!D2229</f>
        <v>41.973500000000001</v>
      </c>
      <c r="G2229" s="2">
        <f>'Moving Avg'!F2229</f>
        <v>42.40676000000002</v>
      </c>
      <c r="H2229" s="2">
        <f>'Moving Avg'!G2229</f>
        <v>42.594514000000011</v>
      </c>
      <c r="I2229" s="2">
        <f>'Moving Avg'!H2229</f>
        <v>41.781731499999999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</row>
    <row r="2230" spans="1:12" ht="13.5" x14ac:dyDescent="0.25">
      <c r="A2230" s="3">
        <f>RSI!A2230</f>
        <v>45251</v>
      </c>
      <c r="B2230" s="2">
        <f>RSI!B2230</f>
        <v>41.973500000000001</v>
      </c>
      <c r="C2230" s="2">
        <f>RSI!I2230</f>
        <v>8.5695097023581894</v>
      </c>
      <c r="D2230" s="2">
        <f>MACD!E2230</f>
        <v>0.36199672486802115</v>
      </c>
      <c r="E2230" s="2">
        <f>MACD!F2230</f>
        <v>0.23846457097963172</v>
      </c>
      <c r="F2230" s="2">
        <f>'Moving Avg'!D2230</f>
        <v>41.973500000000001</v>
      </c>
      <c r="G2230" s="2">
        <f>'Moving Avg'!F2230</f>
        <v>42.370655000000021</v>
      </c>
      <c r="H2230" s="2">
        <f>'Moving Avg'!G2230</f>
        <v>42.578266000000013</v>
      </c>
      <c r="I2230" s="2">
        <f>'Moving Avg'!H2230</f>
        <v>41.786610999999994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</row>
    <row r="2231" spans="1:12" ht="13.5" x14ac:dyDescent="0.25">
      <c r="A2231" s="3">
        <f>RSI!A2231</f>
        <v>45252</v>
      </c>
      <c r="B2231" s="2">
        <f>RSI!B2231</f>
        <v>41.973500000000001</v>
      </c>
      <c r="C2231" s="2">
        <f>RSI!I2231</f>
        <v>8.5695097023581894</v>
      </c>
      <c r="D2231" s="2">
        <f>MACD!E2231</f>
        <v>0.38865739063496108</v>
      </c>
      <c r="E2231" s="2">
        <f>MACD!F2231</f>
        <v>0.26850313491069761</v>
      </c>
      <c r="F2231" s="2">
        <f>'Moving Avg'!D2231</f>
        <v>41.973500000000001</v>
      </c>
      <c r="G2231" s="2">
        <f>'Moving Avg'!F2231</f>
        <v>42.334550000000021</v>
      </c>
      <c r="H2231" s="2">
        <f>'Moving Avg'!G2231</f>
        <v>42.562018000000016</v>
      </c>
      <c r="I2231" s="2">
        <f>'Moving Avg'!H2231</f>
        <v>41.791490500000002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</row>
    <row r="2232" spans="1:12" ht="13.5" x14ac:dyDescent="0.25">
      <c r="A2232" s="3">
        <f>RSI!A2232</f>
        <v>45253</v>
      </c>
      <c r="B2232" s="2">
        <f>RSI!B2232</f>
        <v>41.973500000000001</v>
      </c>
      <c r="C2232" s="2">
        <f>RSI!I2232</f>
        <v>8.5695097023581894</v>
      </c>
      <c r="D2232" s="2">
        <f>MACD!E2232</f>
        <v>0.30225298471863482</v>
      </c>
      <c r="E2232" s="2">
        <f>MACD!F2232</f>
        <v>0.27525310487228505</v>
      </c>
      <c r="F2232" s="2">
        <f>'Moving Avg'!D2232</f>
        <v>41.973500000000001</v>
      </c>
      <c r="G2232" s="2">
        <f>'Moving Avg'!F2232</f>
        <v>42.298445000000029</v>
      </c>
      <c r="H2232" s="2">
        <f>'Moving Avg'!G2232</f>
        <v>42.545770000000019</v>
      </c>
      <c r="I2232" s="2">
        <f>'Moving Avg'!H2232</f>
        <v>41.796369999999996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</row>
    <row r="2233" spans="1:12" ht="13.5" x14ac:dyDescent="0.25">
      <c r="A2233" s="3">
        <f>RSI!A2233</f>
        <v>45254</v>
      </c>
      <c r="B2233" s="2">
        <f>RSI!B2233</f>
        <v>41.973500000000001</v>
      </c>
      <c r="C2233" s="2">
        <f>RSI!I2233</f>
        <v>8.5695097023581752</v>
      </c>
      <c r="D2233" s="2">
        <f>MACD!E2233</f>
        <v>0.23111274663924775</v>
      </c>
      <c r="E2233" s="2">
        <f>MACD!F2233</f>
        <v>0.26642503322567757</v>
      </c>
      <c r="F2233" s="2">
        <f>'Moving Avg'!D2233</f>
        <v>41.973500000000001</v>
      </c>
      <c r="G2233" s="2">
        <f>'Moving Avg'!F2233</f>
        <v>42.262340000000016</v>
      </c>
      <c r="H2233" s="2">
        <f>'Moving Avg'!G2233</f>
        <v>42.529522000000014</v>
      </c>
      <c r="I2233" s="2">
        <f>'Moving Avg'!H2233</f>
        <v>41.801249499999997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</row>
    <row r="2234" spans="1:12" ht="13.5" x14ac:dyDescent="0.25">
      <c r="A2234" s="3">
        <f>RSI!A2234</f>
        <v>45257</v>
      </c>
      <c r="B2234" s="2">
        <f>RSI!B2234</f>
        <v>41.973500000000001</v>
      </c>
      <c r="C2234" s="2">
        <f>RSI!I2234</f>
        <v>8.5695097023581894</v>
      </c>
      <c r="D2234" s="2">
        <f>MACD!E2234</f>
        <v>0.17274232937887746</v>
      </c>
      <c r="E2234" s="2">
        <f>MACD!F2234</f>
        <v>0.24768849245631758</v>
      </c>
      <c r="F2234" s="2">
        <f>'Moving Avg'!D2234</f>
        <v>41.973500000000001</v>
      </c>
      <c r="G2234" s="2">
        <f>'Moving Avg'!F2234</f>
        <v>42.226235000000017</v>
      </c>
      <c r="H2234" s="2">
        <f>'Moving Avg'!G2234</f>
        <v>42.513274000000017</v>
      </c>
      <c r="I2234" s="2">
        <f>'Moving Avg'!H2234</f>
        <v>41.8062155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</row>
    <row r="2235" spans="1:12" ht="13.5" x14ac:dyDescent="0.25">
      <c r="A2235" s="3">
        <f>RSI!A2235</f>
        <v>45258</v>
      </c>
      <c r="B2235" s="2">
        <f>RSI!B2235</f>
        <v>41.973500000000001</v>
      </c>
      <c r="C2235" s="2">
        <f>RSI!I2235</f>
        <v>8.5695097023581894</v>
      </c>
      <c r="D2235" s="2">
        <f>MACD!E2235</f>
        <v>0.12504194742982122</v>
      </c>
      <c r="E2235" s="2">
        <f>MACD!F2235</f>
        <v>0.22315918345101832</v>
      </c>
      <c r="F2235" s="2">
        <f>'Moving Avg'!D2235</f>
        <v>41.973500000000001</v>
      </c>
      <c r="G2235" s="2">
        <f>'Moving Avg'!F2235</f>
        <v>42.190130000000025</v>
      </c>
      <c r="H2235" s="2">
        <f>'Moving Avg'!G2235</f>
        <v>42.497026000000027</v>
      </c>
      <c r="I2235" s="2">
        <f>'Moving Avg'!H2235</f>
        <v>41.811181499999996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</row>
    <row r="2236" spans="1:12" ht="13.5" x14ac:dyDescent="0.25">
      <c r="A2236" s="3">
        <f>RSI!A2236</f>
        <v>45259</v>
      </c>
      <c r="B2236" s="2">
        <f>RSI!B2236</f>
        <v>41.973500000000001</v>
      </c>
      <c r="C2236" s="2">
        <f>RSI!I2236</f>
        <v>8.5695097023581894</v>
      </c>
      <c r="D2236" s="2">
        <f>MACD!E2236</f>
        <v>8.6244873852301396E-2</v>
      </c>
      <c r="E2236" s="2">
        <f>MACD!F2236</f>
        <v>0.19577632153127494</v>
      </c>
      <c r="F2236" s="2">
        <f>'Moving Avg'!D2236</f>
        <v>41.973500000000001</v>
      </c>
      <c r="G2236" s="2">
        <f>'Moving Avg'!F2236</f>
        <v>42.154025000000026</v>
      </c>
      <c r="H2236" s="2">
        <f>'Moving Avg'!G2236</f>
        <v>42.480778000000015</v>
      </c>
      <c r="I2236" s="2">
        <f>'Moving Avg'!H2236</f>
        <v>41.8161475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</row>
    <row r="2237" spans="1:12" ht="13.5" x14ac:dyDescent="0.25">
      <c r="A2237" s="3">
        <f>RSI!A2237</f>
        <v>45260</v>
      </c>
      <c r="B2237" s="2">
        <f>RSI!B2237</f>
        <v>41.973500000000001</v>
      </c>
      <c r="C2237" s="2">
        <f>RSI!I2237</f>
        <v>8.5695097023581894</v>
      </c>
      <c r="D2237" s="2">
        <f>MACD!E2237</f>
        <v>5.4865458669318912E-2</v>
      </c>
      <c r="E2237" s="2">
        <f>MACD!F2237</f>
        <v>0.16759414895888375</v>
      </c>
      <c r="F2237" s="2">
        <f>'Moving Avg'!D2237</f>
        <v>41.973500000000001</v>
      </c>
      <c r="G2237" s="2">
        <f>'Moving Avg'!F2237</f>
        <v>42.117920000000012</v>
      </c>
      <c r="H2237" s="2">
        <f>'Moving Avg'!G2237</f>
        <v>42.464530000000025</v>
      </c>
      <c r="I2237" s="2">
        <f>'Moving Avg'!H2237</f>
        <v>41.821113499999996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</row>
    <row r="2238" spans="1:12" ht="13.5" x14ac:dyDescent="0.25">
      <c r="A2238" s="3">
        <f>RSI!A2238</f>
        <v>45261</v>
      </c>
      <c r="B2238" s="2">
        <f>RSI!B2238</f>
        <v>41.973500000000001</v>
      </c>
      <c r="C2238" s="2">
        <f>RSI!I2238</f>
        <v>8.5695097023581894</v>
      </c>
      <c r="D2238" s="2">
        <f>MACD!E2238</f>
        <v>2.9655199381572572E-2</v>
      </c>
      <c r="E2238" s="2">
        <f>MACD!F2238</f>
        <v>0.14000635904342151</v>
      </c>
      <c r="F2238" s="2">
        <f>'Moving Avg'!D2238</f>
        <v>41.973500000000001</v>
      </c>
      <c r="G2238" s="2">
        <f>'Moving Avg'!F2238</f>
        <v>42.08181500000002</v>
      </c>
      <c r="H2238" s="2">
        <f>'Moving Avg'!G2238</f>
        <v>42.448282000000027</v>
      </c>
      <c r="I2238" s="2">
        <f>'Moving Avg'!H2238</f>
        <v>41.826079499999999</v>
      </c>
      <c r="J2238" s="6" t="str">
        <f>OBV!F2238</f>
        <v>NEUTRAL</v>
      </c>
      <c r="K2238" s="6" t="str">
        <f>OBV!G2238</f>
        <v>NEUTRAL</v>
      </c>
      <c r="L2238" s="6" t="str">
        <f>OBV!H2238</f>
        <v>NEUTRAL</v>
      </c>
    </row>
    <row r="2239" spans="1:12" ht="13.5" x14ac:dyDescent="0.25">
      <c r="A2239" s="3">
        <f>RSI!A2239</f>
        <v>45264</v>
      </c>
      <c r="B2239" s="2">
        <f>RSI!B2239</f>
        <v>41.973500000000001</v>
      </c>
      <c r="C2239" s="2">
        <f>RSI!I2239</f>
        <v>8.5695097023581894</v>
      </c>
      <c r="D2239" s="2">
        <f>MACD!E2239</f>
        <v>9.5656207443752805E-3</v>
      </c>
      <c r="E2239" s="2">
        <f>MACD!F2239</f>
        <v>0.11391821138361227</v>
      </c>
      <c r="F2239" s="2">
        <f>'Moving Avg'!D2239</f>
        <v>41.973500000000001</v>
      </c>
      <c r="G2239" s="2">
        <f>'Moving Avg'!F2239</f>
        <v>42.045710000000021</v>
      </c>
      <c r="H2239" s="2">
        <f>'Moving Avg'!G2239</f>
        <v>42.432034000000023</v>
      </c>
      <c r="I2239" s="2">
        <f>'Moving Avg'!H2239</f>
        <v>41.830958999999993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</row>
    <row r="2240" spans="1:12" ht="13.5" x14ac:dyDescent="0.25">
      <c r="A2240" s="3">
        <f>RSI!A2240</f>
        <v>45265</v>
      </c>
      <c r="B2240" s="2">
        <f>RSI!B2240</f>
        <v>41.973500000000001</v>
      </c>
      <c r="C2240" s="2">
        <f>RSI!I2240</f>
        <v>8.5695097023581894</v>
      </c>
      <c r="D2240" s="2">
        <f>MACD!E2240</f>
        <v>-6.2830875411137299E-3</v>
      </c>
      <c r="E2240" s="2">
        <f>MACD!F2240</f>
        <v>8.9877951598667086E-2</v>
      </c>
      <c r="F2240" s="2">
        <f>'Moving Avg'!D2240</f>
        <v>41.973500000000001</v>
      </c>
      <c r="G2240" s="2">
        <f>'Moving Avg'!F2240</f>
        <v>42.009605000000022</v>
      </c>
      <c r="H2240" s="2">
        <f>'Moving Avg'!G2240</f>
        <v>42.415786000000026</v>
      </c>
      <c r="I2240" s="2">
        <f>'Moving Avg'!H2240</f>
        <v>41.835838499999994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</row>
    <row r="2241" spans="1:12" ht="13.5" x14ac:dyDescent="0.25">
      <c r="A2241" s="3">
        <f>RSI!A2241</f>
        <v>45266</v>
      </c>
      <c r="B2241" s="2">
        <f>RSI!B2241</f>
        <v>41.973500000000001</v>
      </c>
      <c r="C2241" s="2">
        <f>RSI!I2241</f>
        <v>8.5695097023581894</v>
      </c>
      <c r="D2241" s="2">
        <f>MACD!E2241</f>
        <v>-1.8628564544940218E-2</v>
      </c>
      <c r="E2241" s="2">
        <f>MACD!F2241</f>
        <v>6.8176648369945622E-2</v>
      </c>
      <c r="F2241" s="2">
        <f>'Moving Avg'!D2241</f>
        <v>41.973500000000001</v>
      </c>
      <c r="G2241" s="2">
        <f>'Moving Avg'!F2241</f>
        <v>41.973500000000023</v>
      </c>
      <c r="H2241" s="2">
        <f>'Moving Avg'!G2241</f>
        <v>42.40676000000002</v>
      </c>
      <c r="I2241" s="2">
        <f>'Moving Avg'!H2241</f>
        <v>41.840717999999995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</row>
    <row r="2242" spans="1:12" ht="13.5" x14ac:dyDescent="0.25">
      <c r="A2242" s="3">
        <f>RSI!A2242</f>
        <v>45267</v>
      </c>
      <c r="B2242" s="2">
        <f>RSI!B2242</f>
        <v>41.973500000000001</v>
      </c>
      <c r="C2242" s="2">
        <f>RSI!I2242</f>
        <v>8.5695097023581894</v>
      </c>
      <c r="D2242" s="2">
        <f>MACD!E2242</f>
        <v>-2.808865547905981E-2</v>
      </c>
      <c r="E2242" s="2">
        <f>MACD!F2242</f>
        <v>4.8923587600144536E-2</v>
      </c>
      <c r="F2242" s="2">
        <f>'Moving Avg'!D2242</f>
        <v>41.973500000000001</v>
      </c>
      <c r="G2242" s="2">
        <f>'Moving Avg'!F2242</f>
        <v>41.973500000000023</v>
      </c>
      <c r="H2242" s="2">
        <f>'Moving Avg'!G2242</f>
        <v>42.392318000000024</v>
      </c>
      <c r="I2242" s="2">
        <f>'Moving Avg'!H2242</f>
        <v>41.845597499999997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</row>
    <row r="2243" spans="1:12" ht="13.5" x14ac:dyDescent="0.25">
      <c r="A2243" s="3">
        <f>RSI!A2243</f>
        <v>45268</v>
      </c>
      <c r="B2243" s="2">
        <f>RSI!B2243</f>
        <v>41.973500000000001</v>
      </c>
      <c r="C2243" s="2">
        <f>RSI!I2243</f>
        <v>8.5695097023581894</v>
      </c>
      <c r="D2243" s="2">
        <f>MACD!E2243</f>
        <v>-3.5180308997475152E-2</v>
      </c>
      <c r="E2243" s="2">
        <f>MACD!F2243</f>
        <v>3.21028082806206E-2</v>
      </c>
      <c r="F2243" s="2">
        <f>'Moving Avg'!D2243</f>
        <v>41.973500000000001</v>
      </c>
      <c r="G2243" s="2">
        <f>'Moving Avg'!F2243</f>
        <v>41.973500000000023</v>
      </c>
      <c r="H2243" s="2">
        <f>'Moving Avg'!G2243</f>
        <v>42.377876000000022</v>
      </c>
      <c r="I2243" s="2">
        <f>'Moving Avg'!H2243</f>
        <v>41.850476999999991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</row>
    <row r="2244" spans="1:12" ht="13.5" x14ac:dyDescent="0.25">
      <c r="A2244" s="3">
        <f>RSI!A2244</f>
        <v>45271</v>
      </c>
      <c r="B2244" s="2">
        <f>RSI!B2244</f>
        <v>41.973500000000001</v>
      </c>
      <c r="C2244" s="2">
        <f>RSI!I2244</f>
        <v>8.5695097023581894</v>
      </c>
      <c r="D2244" s="2">
        <f>MACD!E2244</f>
        <v>-4.0335532591704748E-2</v>
      </c>
      <c r="E2244" s="2">
        <f>MACD!F2244</f>
        <v>1.761514010615553E-2</v>
      </c>
      <c r="F2244" s="2">
        <f>'Moving Avg'!D2244</f>
        <v>41.973500000000001</v>
      </c>
      <c r="G2244" s="2">
        <f>'Moving Avg'!F2244</f>
        <v>41.973500000000023</v>
      </c>
      <c r="H2244" s="2">
        <f>'Moving Avg'!G2244</f>
        <v>42.363434000000026</v>
      </c>
      <c r="I2244" s="2">
        <f>'Moving Avg'!H2244</f>
        <v>41.855356499999992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</row>
    <row r="2245" spans="1:12" ht="13.5" x14ac:dyDescent="0.25">
      <c r="A2245" s="3">
        <f>RSI!A2245</f>
        <v>45272</v>
      </c>
      <c r="B2245" s="2">
        <f>RSI!B2245</f>
        <v>41.973500000000001</v>
      </c>
      <c r="C2245" s="2">
        <f>RSI!I2245</f>
        <v>8.5695097023581894</v>
      </c>
      <c r="D2245" s="2">
        <f>MACD!E2245</f>
        <v>-4.3914861247117187E-2</v>
      </c>
      <c r="E2245" s="2">
        <f>MACD!F2245</f>
        <v>5.309139835500987E-3</v>
      </c>
      <c r="F2245" s="2">
        <f>'Moving Avg'!D2245</f>
        <v>41.973500000000001</v>
      </c>
      <c r="G2245" s="2">
        <f>'Moving Avg'!F2245</f>
        <v>41.973500000000023</v>
      </c>
      <c r="H2245" s="2">
        <f>'Moving Avg'!G2245</f>
        <v>42.348992000000024</v>
      </c>
      <c r="I2245" s="2">
        <f>'Moving Avg'!H2245</f>
        <v>41.860235999999986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</row>
    <row r="2246" spans="1:12" ht="13.5" x14ac:dyDescent="0.25">
      <c r="A2246" s="3">
        <f>RSI!A2246</f>
        <v>45273</v>
      </c>
      <c r="B2246" s="2">
        <f>RSI!B2246</f>
        <v>41.973500000000001</v>
      </c>
      <c r="C2246" s="2">
        <f>RSI!I2246</f>
        <v>8.5695097023581894</v>
      </c>
      <c r="D2246" s="2">
        <f>MACD!E2246</f>
        <v>-4.6218724310499226E-2</v>
      </c>
      <c r="E2246" s="2">
        <f>MACD!F2246</f>
        <v>-4.9964329936990565E-3</v>
      </c>
      <c r="F2246" s="2">
        <f>'Moving Avg'!D2246</f>
        <v>41.973500000000001</v>
      </c>
      <c r="G2246" s="2">
        <f>'Moving Avg'!F2246</f>
        <v>41.973500000000023</v>
      </c>
      <c r="H2246" s="2">
        <f>'Moving Avg'!G2246</f>
        <v>42.334550000000029</v>
      </c>
      <c r="I2246" s="2">
        <f>'Moving Avg'!H2246</f>
        <v>41.865201999999989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</row>
    <row r="2247" spans="1:12" ht="13.5" x14ac:dyDescent="0.25">
      <c r="A2247" s="3">
        <f>RSI!A2247</f>
        <v>45274</v>
      </c>
      <c r="B2247" s="2">
        <f>RSI!B2247</f>
        <v>41.973500000000001</v>
      </c>
      <c r="C2247" s="2">
        <f>RSI!I2247</f>
        <v>8.5695097023581894</v>
      </c>
      <c r="D2247" s="2">
        <f>MACD!E2247</f>
        <v>-4.7497036120155656E-2</v>
      </c>
      <c r="E2247" s="2">
        <f>MACD!F2247</f>
        <v>-1.3496553618990378E-2</v>
      </c>
      <c r="F2247" s="2">
        <f>'Moving Avg'!D2247</f>
        <v>41.973500000000001</v>
      </c>
      <c r="G2247" s="2">
        <f>'Moving Avg'!F2247</f>
        <v>41.973500000000023</v>
      </c>
      <c r="H2247" s="2">
        <f>'Moving Avg'!G2247</f>
        <v>42.320108000000026</v>
      </c>
      <c r="I2247" s="2">
        <f>'Moving Avg'!H2247</f>
        <v>41.870167999999985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</row>
    <row r="2248" spans="1:12" ht="13.5" x14ac:dyDescent="0.25">
      <c r="A2248" s="3">
        <f>RSI!A2248</f>
        <v>45275</v>
      </c>
      <c r="B2248" s="2">
        <f>RSI!B2248</f>
        <v>41.973500000000001</v>
      </c>
      <c r="C2248" s="2">
        <f>RSI!I2248</f>
        <v>8.5695097023581894</v>
      </c>
      <c r="D2248" s="2">
        <f>MACD!E2248</f>
        <v>-4.7957285701855312E-2</v>
      </c>
      <c r="E2248" s="2">
        <f>MACD!F2248</f>
        <v>-2.0388700035563367E-2</v>
      </c>
      <c r="F2248" s="2">
        <f>'Moving Avg'!D2248</f>
        <v>41.973500000000001</v>
      </c>
      <c r="G2248" s="2">
        <f>'Moving Avg'!F2248</f>
        <v>41.973500000000023</v>
      </c>
      <c r="H2248" s="2">
        <f>'Moving Avg'!G2248</f>
        <v>42.305666000000031</v>
      </c>
      <c r="I2248" s="2">
        <f>'Moving Avg'!H2248</f>
        <v>41.875133999999989</v>
      </c>
      <c r="J2248" s="6" t="str">
        <f>OBV!F2248</f>
        <v>NEUTRAL</v>
      </c>
      <c r="K2248" s="6" t="str">
        <f>OBV!G2248</f>
        <v>NEUTRAL</v>
      </c>
      <c r="L2248" s="6" t="str">
        <f>OBV!H2248</f>
        <v>NEUTRAL</v>
      </c>
    </row>
    <row r="2249" spans="1:12" ht="13.5" x14ac:dyDescent="0.25">
      <c r="A2249" s="3">
        <f>RSI!A2249</f>
        <v>45278</v>
      </c>
      <c r="B2249" s="2">
        <f>RSI!B2249</f>
        <v>41.973500000000001</v>
      </c>
      <c r="C2249" s="2">
        <f>RSI!I2249</f>
        <v>8.5695097023581894</v>
      </c>
      <c r="D2249" s="2">
        <f>MACD!E2249</f>
        <v>-4.7771358329093516E-2</v>
      </c>
      <c r="E2249" s="2">
        <f>MACD!F2249</f>
        <v>-2.5865231694269401E-2</v>
      </c>
      <c r="F2249" s="2">
        <f>'Moving Avg'!D2249</f>
        <v>41.973500000000001</v>
      </c>
      <c r="G2249" s="2">
        <f>'Moving Avg'!F2249</f>
        <v>41.973500000000023</v>
      </c>
      <c r="H2249" s="2">
        <f>'Moving Avg'!G2249</f>
        <v>42.291224000000028</v>
      </c>
      <c r="I2249" s="2">
        <f>'Moving Avg'!H2249</f>
        <v>41.880099999999985</v>
      </c>
      <c r="J2249" s="6" t="str">
        <f>OBV!F2249</f>
        <v>NEUTRAL</v>
      </c>
      <c r="K2249" s="6" t="str">
        <f>OBV!G2249</f>
        <v>NEUTRAL</v>
      </c>
      <c r="L2249" s="6" t="str">
        <f>OBV!H2249</f>
        <v>NEUTRAL</v>
      </c>
    </row>
    <row r="2250" spans="1:12" ht="13.5" x14ac:dyDescent="0.25">
      <c r="A2250" s="3">
        <f>RSI!A2250</f>
        <v>45279</v>
      </c>
      <c r="B2250" s="2">
        <f>RSI!B2250</f>
        <v>41.973500000000001</v>
      </c>
      <c r="C2250" s="2">
        <f>RSI!I2250</f>
        <v>8.5695097023581894</v>
      </c>
      <c r="D2250" s="2">
        <f>MACD!E2250</f>
        <v>-4.7081285791129801E-2</v>
      </c>
      <c r="E2250" s="2">
        <f>MACD!F2250</f>
        <v>-3.0108442513641483E-2</v>
      </c>
      <c r="F2250" s="2">
        <f>'Moving Avg'!D2250</f>
        <v>41.973500000000001</v>
      </c>
      <c r="G2250" s="2">
        <f>'Moving Avg'!F2250</f>
        <v>41.973500000000023</v>
      </c>
      <c r="H2250" s="2">
        <f>'Moving Avg'!G2250</f>
        <v>42.276782000000033</v>
      </c>
      <c r="I2250" s="2">
        <f>'Moving Avg'!H2250</f>
        <v>41.885065999999988</v>
      </c>
      <c r="J2250" s="6" t="str">
        <f>OBV!F2250</f>
        <v>NEUTRAL</v>
      </c>
      <c r="K2250" s="6" t="str">
        <f>OBV!G2250</f>
        <v>NEUTRAL</v>
      </c>
      <c r="L2250" s="6" t="str">
        <f>OBV!H2250</f>
        <v>NEUTRAL</v>
      </c>
    </row>
    <row r="2251" spans="1:12" ht="13.5" x14ac:dyDescent="0.25">
      <c r="A2251" s="3">
        <f>RSI!A2251</f>
        <v>45280</v>
      </c>
      <c r="B2251" s="2">
        <f>RSI!B2251</f>
        <v>41.973500000000001</v>
      </c>
      <c r="C2251" s="2">
        <f>RSI!I2251</f>
        <v>8.5695097023581894</v>
      </c>
      <c r="D2251" s="2">
        <f>MACD!E2251</f>
        <v>-4.6004091799375146E-2</v>
      </c>
      <c r="E2251" s="2">
        <f>MACD!F2251</f>
        <v>-3.3287572370788221E-2</v>
      </c>
      <c r="F2251" s="2">
        <f>'Moving Avg'!D2251</f>
        <v>41.973500000000001</v>
      </c>
      <c r="G2251" s="2">
        <f>'Moving Avg'!F2251</f>
        <v>41.973500000000023</v>
      </c>
      <c r="H2251" s="2">
        <f>'Moving Avg'!G2251</f>
        <v>42.26234000000003</v>
      </c>
      <c r="I2251" s="2">
        <f>'Moving Avg'!H2251</f>
        <v>41.889945499999982</v>
      </c>
      <c r="J2251" s="6" t="str">
        <f>OBV!F2251</f>
        <v>NEUTRAL</v>
      </c>
      <c r="K2251" s="6" t="str">
        <f>OBV!G2251</f>
        <v>NEUTRAL</v>
      </c>
      <c r="L2251" s="6" t="str">
        <f>OBV!H2251</f>
        <v>NEUTRAL</v>
      </c>
    </row>
    <row r="2252" spans="1:12" ht="13.5" x14ac:dyDescent="0.25">
      <c r="A2252" s="3">
        <f>RSI!A2252</f>
        <v>45281</v>
      </c>
      <c r="B2252" s="2">
        <f>RSI!B2252</f>
        <v>41.973500000000001</v>
      </c>
      <c r="C2252" s="2">
        <f>RSI!I2252</f>
        <v>8.5695097023581894</v>
      </c>
      <c r="D2252" s="2">
        <f>MACD!E2252</f>
        <v>-4.4635873238320301E-2</v>
      </c>
      <c r="E2252" s="2">
        <f>MACD!F2252</f>
        <v>-3.5557232544294638E-2</v>
      </c>
      <c r="F2252" s="2">
        <f>'Moving Avg'!D2252</f>
        <v>41.973500000000001</v>
      </c>
      <c r="G2252" s="2">
        <f>'Moving Avg'!F2252</f>
        <v>41.973500000000023</v>
      </c>
      <c r="H2252" s="2">
        <f>'Moving Avg'!G2252</f>
        <v>42.247898000000035</v>
      </c>
      <c r="I2252" s="2">
        <f>'Moving Avg'!H2252</f>
        <v>41.89482499999999</v>
      </c>
      <c r="J2252" s="6" t="str">
        <f>OBV!F2252</f>
        <v>NEUTRAL</v>
      </c>
      <c r="K2252" s="6" t="str">
        <f>OBV!G2252</f>
        <v>NEUTRAL</v>
      </c>
      <c r="L2252" s="6" t="str">
        <f>OBV!H2252</f>
        <v>NEUTRAL</v>
      </c>
    </row>
    <row r="2253" spans="1:12" ht="13.5" x14ac:dyDescent="0.25">
      <c r="A2253" s="3">
        <f>RSI!A2253</f>
        <v>45282</v>
      </c>
      <c r="B2253" s="2">
        <f>RSI!B2253</f>
        <v>41.973500000000001</v>
      </c>
      <c r="C2253" s="2">
        <f>RSI!I2253</f>
        <v>8.5695097023581894</v>
      </c>
      <c r="D2253" s="2">
        <f>MACD!E2253</f>
        <v>-4.3055236209134762E-2</v>
      </c>
      <c r="E2253" s="2">
        <f>MACD!F2253</f>
        <v>-3.7056833277262662E-2</v>
      </c>
      <c r="F2253" s="2">
        <f>'Moving Avg'!D2253</f>
        <v>41.973500000000001</v>
      </c>
      <c r="G2253" s="2">
        <f>'Moving Avg'!F2253</f>
        <v>41.973500000000023</v>
      </c>
      <c r="H2253" s="2">
        <f>'Moving Avg'!G2253</f>
        <v>42.233456000000032</v>
      </c>
      <c r="I2253" s="2">
        <f>'Moving Avg'!H2253</f>
        <v>41.899704499999991</v>
      </c>
      <c r="J2253" s="6" t="str">
        <f>OBV!F2253</f>
        <v>NEUTRAL</v>
      </c>
      <c r="K2253" s="6" t="str">
        <f>OBV!G2253</f>
        <v>NEUTRAL</v>
      </c>
      <c r="L2253" s="6" t="str">
        <f>OBV!H2253</f>
        <v>NEUTRAL</v>
      </c>
    </row>
    <row r="2254" spans="1:12" ht="13.5" x14ac:dyDescent="0.25">
      <c r="A2254" s="3">
        <f>RSI!A2254</f>
        <v>45285</v>
      </c>
      <c r="B2254" s="2">
        <f>RSI!B2254</f>
        <v>41.973500000000001</v>
      </c>
      <c r="C2254" s="2">
        <f>RSI!I2254</f>
        <v>8.5695097023581894</v>
      </c>
      <c r="D2254" s="2">
        <f>MACD!E2254</f>
        <v>-4.1326187411812043E-2</v>
      </c>
      <c r="E2254" s="2">
        <f>MACD!F2254</f>
        <v>-3.7910704104172535E-2</v>
      </c>
      <c r="F2254" s="2">
        <f>'Moving Avg'!D2254</f>
        <v>41.973500000000001</v>
      </c>
      <c r="G2254" s="2">
        <f>'Moving Avg'!F2254</f>
        <v>41.973500000000023</v>
      </c>
      <c r="H2254" s="2">
        <f>'Moving Avg'!G2254</f>
        <v>42.219014000000037</v>
      </c>
      <c r="I2254" s="2">
        <f>'Moving Avg'!H2254</f>
        <v>41.904583999999986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</row>
    <row r="2255" spans="1:12" ht="13.5" x14ac:dyDescent="0.25">
      <c r="A2255" s="3">
        <f>RSI!A2255</f>
        <v>45286</v>
      </c>
      <c r="B2255" s="2">
        <f>RSI!B2255</f>
        <v>41.973500000000001</v>
      </c>
      <c r="C2255" s="2">
        <f>RSI!I2255</f>
        <v>8.5695097023581894</v>
      </c>
      <c r="D2255" s="2">
        <f>MACD!E2255</f>
        <v>-3.9500565847966129E-2</v>
      </c>
      <c r="E2255" s="2">
        <f>MACD!F2255</f>
        <v>-3.8228676452931258E-2</v>
      </c>
      <c r="F2255" s="2">
        <f>'Moving Avg'!D2255</f>
        <v>41.973500000000001</v>
      </c>
      <c r="G2255" s="2">
        <f>'Moving Avg'!F2255</f>
        <v>41.973500000000023</v>
      </c>
      <c r="H2255" s="2">
        <f>'Moving Avg'!G2255</f>
        <v>42.204572000000034</v>
      </c>
      <c r="I2255" s="2">
        <f>'Moving Avg'!H2255</f>
        <v>41.909463499999987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</row>
    <row r="2256" spans="1:12" ht="13.5" x14ac:dyDescent="0.25">
      <c r="A2256" s="3">
        <f>RSI!A2256</f>
        <v>45287</v>
      </c>
      <c r="B2256" s="2">
        <f>RSI!B2256</f>
        <v>41.973500000000001</v>
      </c>
      <c r="C2256" s="2">
        <f>RSI!I2256</f>
        <v>8.5695097023581894</v>
      </c>
      <c r="D2256" s="2">
        <f>MACD!E2256</f>
        <v>-3.7620086664347241E-2</v>
      </c>
      <c r="E2256" s="2">
        <f>MACD!F2256</f>
        <v>-3.8106958495214456E-2</v>
      </c>
      <c r="F2256" s="2">
        <f>'Moving Avg'!D2256</f>
        <v>41.973500000000001</v>
      </c>
      <c r="G2256" s="2">
        <f>'Moving Avg'!F2256</f>
        <v>41.973500000000023</v>
      </c>
      <c r="H2256" s="2">
        <f>'Moving Avg'!G2256</f>
        <v>42.190130000000039</v>
      </c>
      <c r="I2256" s="2">
        <f>'Moving Avg'!H2256</f>
        <v>41.914342999999988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</row>
    <row r="2257" spans="1:12" ht="13.5" x14ac:dyDescent="0.25">
      <c r="A2257" s="3">
        <f>RSI!A2257</f>
        <v>45288</v>
      </c>
      <c r="B2257" s="2">
        <f>RSI!B2257</f>
        <v>43.778799999999997</v>
      </c>
      <c r="C2257" s="2">
        <f>RSI!I2257</f>
        <v>96.827497559337345</v>
      </c>
      <c r="D2257" s="2">
        <f>MACD!E2257</f>
        <v>-0.16944398375222391</v>
      </c>
      <c r="E2257" s="2">
        <f>MACD!F2257</f>
        <v>-6.4374363546616353E-2</v>
      </c>
      <c r="F2257" s="2">
        <f>'Moving Avg'!D2257</f>
        <v>42.334559999999996</v>
      </c>
      <c r="G2257" s="2">
        <f>'Moving Avg'!F2257</f>
        <v>42.063765000000025</v>
      </c>
      <c r="H2257" s="2">
        <f>'Moving Avg'!G2257</f>
        <v>42.211794000000033</v>
      </c>
      <c r="I2257" s="2">
        <f>'Moving Avg'!H2257</f>
        <v>41.928248999999987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43.778799999999997</v>
      </c>
      <c r="C2258" s="2">
        <f>RSI!I2258</f>
        <v>96.827497559337345</v>
      </c>
      <c r="D2258" s="2">
        <f>MACD!E2258</f>
        <v>-0.29136704860737694</v>
      </c>
      <c r="E2258" s="2">
        <f>MACD!F2258</f>
        <v>-0.10977290055876848</v>
      </c>
      <c r="F2258" s="2">
        <f>'Moving Avg'!D2258</f>
        <v>42.695619999999998</v>
      </c>
      <c r="G2258" s="2">
        <f>'Moving Avg'!F2258</f>
        <v>42.15403000000002</v>
      </c>
      <c r="H2258" s="2">
        <f>'Moving Avg'!G2258</f>
        <v>42.233458000000034</v>
      </c>
      <c r="I2258" s="2">
        <f>'Moving Avg'!H2258</f>
        <v>41.942154999999985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43.778799999999997</v>
      </c>
      <c r="C2259" s="2">
        <f>RSI!I2259</f>
        <v>96.827497559337345</v>
      </c>
      <c r="D2259" s="2">
        <f>MACD!E2259</f>
        <v>-0.40414361453539982</v>
      </c>
      <c r="E2259" s="2">
        <f>MACD!F2259</f>
        <v>-0.16864704335409475</v>
      </c>
      <c r="F2259" s="2">
        <f>'Moving Avg'!D2259</f>
        <v>43.056679999999993</v>
      </c>
      <c r="G2259" s="2">
        <f>'Moving Avg'!F2259</f>
        <v>42.244295000000022</v>
      </c>
      <c r="H2259" s="2">
        <f>'Moving Avg'!G2259</f>
        <v>42.255122000000036</v>
      </c>
      <c r="I2259" s="2">
        <f>'Moving Avg'!H2259</f>
        <v>41.956060999999984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43.778799999999997</v>
      </c>
      <c r="C2260" s="2">
        <f>RSI!I2260</f>
        <v>96.827497559337345</v>
      </c>
      <c r="D2260" s="2">
        <f>MACD!E2260</f>
        <v>-0.50846891701991836</v>
      </c>
      <c r="E2260" s="2">
        <f>MACD!F2260</f>
        <v>-0.2366114180872595</v>
      </c>
      <c r="F2260" s="2">
        <f>'Moving Avg'!D2260</f>
        <v>43.417739999999995</v>
      </c>
      <c r="G2260" s="2">
        <f>'Moving Avg'!F2260</f>
        <v>42.334560000000025</v>
      </c>
      <c r="H2260" s="2">
        <f>'Moving Avg'!G2260</f>
        <v>42.276786000000037</v>
      </c>
      <c r="I2260" s="2">
        <f>'Moving Avg'!H2260</f>
        <v>41.96996699999999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43.778799999999997</v>
      </c>
      <c r="C2261" s="2">
        <f>RSI!I2261</f>
        <v>96.827497559337345</v>
      </c>
      <c r="D2261" s="2">
        <f>MACD!E2261</f>
        <v>-0.60498396692066336</v>
      </c>
      <c r="E2261" s="2">
        <f>MACD!F2261</f>
        <v>-0.31028592785394027</v>
      </c>
      <c r="F2261" s="2">
        <f>'Moving Avg'!D2261</f>
        <v>43.778799999999997</v>
      </c>
      <c r="G2261" s="2">
        <f>'Moving Avg'!F2261</f>
        <v>42.42482500000002</v>
      </c>
      <c r="H2261" s="2">
        <f>'Moving Avg'!G2261</f>
        <v>42.298450000000038</v>
      </c>
      <c r="I2261" s="2">
        <f>'Moving Avg'!H2261</f>
        <v>41.983872999999988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</row>
    <row r="2262" spans="1:12" ht="13.5" x14ac:dyDescent="0.25">
      <c r="A2262" s="3">
        <f>RSI!A2262</f>
        <v>45296</v>
      </c>
      <c r="B2262" s="2">
        <f>RSI!B2262</f>
        <v>43.778799999999997</v>
      </c>
      <c r="C2262" s="2">
        <f>RSI!I2262</f>
        <v>96.827497559337345</v>
      </c>
      <c r="D2262" s="2">
        <f>MACD!E2262</f>
        <v>-0.69427998645064548</v>
      </c>
      <c r="E2262" s="2">
        <f>MACD!F2262</f>
        <v>-0.38708473957328132</v>
      </c>
      <c r="F2262" s="2">
        <f>'Moving Avg'!D2262</f>
        <v>43.778799999999997</v>
      </c>
      <c r="G2262" s="2">
        <f>'Moving Avg'!F2262</f>
        <v>42.515090000000022</v>
      </c>
      <c r="H2262" s="2">
        <f>'Moving Avg'!G2262</f>
        <v>42.320114000000039</v>
      </c>
      <c r="I2262" s="2">
        <f>'Moving Avg'!H2262</f>
        <v>41.99777899999998</v>
      </c>
      <c r="J2262" s="6" t="str">
        <f>OBV!F2262</f>
        <v>NEUTRAL</v>
      </c>
      <c r="K2262" s="6" t="str">
        <f>OBV!G2262</f>
        <v>NEUTRAL</v>
      </c>
      <c r="L2262" s="6" t="str">
        <f>OBV!H2262</f>
        <v>NEUTRAL</v>
      </c>
    </row>
    <row r="2263" spans="1:12" ht="13.5" x14ac:dyDescent="0.25">
      <c r="A2263" s="3">
        <f>RSI!A2263</f>
        <v>45299</v>
      </c>
      <c r="B2263" s="2">
        <f>RSI!B2263</f>
        <v>43.778799999999997</v>
      </c>
      <c r="C2263" s="2">
        <f>RSI!I2263</f>
        <v>96.827497559337345</v>
      </c>
      <c r="D2263" s="2">
        <f>MACD!E2263</f>
        <v>-0.77690245204877328</v>
      </c>
      <c r="E2263" s="2">
        <f>MACD!F2263</f>
        <v>-0.46504828206837973</v>
      </c>
      <c r="F2263" s="2">
        <f>'Moving Avg'!D2263</f>
        <v>43.778799999999997</v>
      </c>
      <c r="G2263" s="2">
        <f>'Moving Avg'!F2263</f>
        <v>42.605355000000017</v>
      </c>
      <c r="H2263" s="2">
        <f>'Moving Avg'!G2263</f>
        <v>42.341778000000041</v>
      </c>
      <c r="I2263" s="2">
        <f>'Moving Avg'!H2263</f>
        <v>42.011684999999986</v>
      </c>
      <c r="J2263" s="6" t="str">
        <f>OBV!F2263</f>
        <v>NEUTRAL</v>
      </c>
      <c r="K2263" s="6" t="str">
        <f>OBV!G2263</f>
        <v>NEUTRAL</v>
      </c>
      <c r="L2263" s="6" t="str">
        <f>OBV!H2263</f>
        <v>NEUTRAL</v>
      </c>
    </row>
    <row r="2264" spans="1:12" ht="13.5" x14ac:dyDescent="0.25">
      <c r="A2264" s="3">
        <f>RSI!A2264</f>
        <v>45300</v>
      </c>
      <c r="B2264" s="2">
        <f>RSI!B2264</f>
        <v>43.778799999999997</v>
      </c>
      <c r="C2264" s="2">
        <f>RSI!I2264</f>
        <v>96.827497559337345</v>
      </c>
      <c r="D2264" s="2">
        <f>MACD!E2264</f>
        <v>-0.85335478319205293</v>
      </c>
      <c r="E2264" s="2">
        <f>MACD!F2264</f>
        <v>-0.54270958229311439</v>
      </c>
      <c r="F2264" s="2">
        <f>'Moving Avg'!D2264</f>
        <v>43.778799999999997</v>
      </c>
      <c r="G2264" s="2">
        <f>'Moving Avg'!F2264</f>
        <v>42.695620000000019</v>
      </c>
      <c r="H2264" s="2">
        <f>'Moving Avg'!G2264</f>
        <v>42.363442000000042</v>
      </c>
      <c r="I2264" s="2">
        <f>'Moving Avg'!H2264</f>
        <v>42.025590999999984</v>
      </c>
      <c r="J2264" s="6" t="str">
        <f>OBV!F2264</f>
        <v>NEUTRAL</v>
      </c>
      <c r="K2264" s="6" t="str">
        <f>OBV!G2264</f>
        <v>NEUTRAL</v>
      </c>
      <c r="L2264" s="6" t="str">
        <f>OBV!H2264</f>
        <v>NEUTRAL</v>
      </c>
    </row>
    <row r="2265" spans="1:12" ht="13.5" x14ac:dyDescent="0.25">
      <c r="A2265" s="3">
        <f>RSI!A2265</f>
        <v>45301</v>
      </c>
      <c r="B2265" s="2">
        <f>RSI!B2265</f>
        <v>43.327399999999997</v>
      </c>
      <c r="C2265" s="2">
        <f>RSI!I2265</f>
        <v>67.39720877325189</v>
      </c>
      <c r="D2265" s="2">
        <f>MACD!E2265</f>
        <v>-0.89066467473516298</v>
      </c>
      <c r="E2265" s="2">
        <f>MACD!F2265</f>
        <v>-0.61230060078152415</v>
      </c>
      <c r="F2265" s="2">
        <f>'Moving Avg'!D2265</f>
        <v>43.688519999999997</v>
      </c>
      <c r="G2265" s="2">
        <f>'Moving Avg'!F2265</f>
        <v>42.76331500000002</v>
      </c>
      <c r="H2265" s="2">
        <f>'Moving Avg'!G2265</f>
        <v>42.376078000000042</v>
      </c>
      <c r="I2265" s="2">
        <f>'Moving Avg'!H2265</f>
        <v>42.03723999999999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43.327399999999997</v>
      </c>
      <c r="C2266" s="2">
        <f>RSI!I2266</f>
        <v>67.39720877325189</v>
      </c>
      <c r="D2266" s="2">
        <f>MACD!E2266</f>
        <v>-0.92517510628905342</v>
      </c>
      <c r="E2266" s="2">
        <f>MACD!F2266</f>
        <v>-0.67487550188303003</v>
      </c>
      <c r="F2266" s="2">
        <f>'Moving Avg'!D2266</f>
        <v>43.598239999999997</v>
      </c>
      <c r="G2266" s="2">
        <f>'Moving Avg'!F2266</f>
        <v>42.831010000000013</v>
      </c>
      <c r="H2266" s="2">
        <f>'Moving Avg'!G2266</f>
        <v>42.388714000000043</v>
      </c>
      <c r="I2266" s="2">
        <f>'Moving Avg'!H2266</f>
        <v>42.048888999999988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43.327399999999997</v>
      </c>
      <c r="C2267" s="2">
        <f>RSI!I2267</f>
        <v>67.39720877325189</v>
      </c>
      <c r="D2267" s="2">
        <f>MACD!E2267</f>
        <v>-0.6793604859248461</v>
      </c>
      <c r="E2267" s="2">
        <f>MACD!F2267</f>
        <v>-0.67577249869139333</v>
      </c>
      <c r="F2267" s="2">
        <f>'Moving Avg'!D2267</f>
        <v>43.507960000000004</v>
      </c>
      <c r="G2267" s="2">
        <f>'Moving Avg'!F2267</f>
        <v>42.898705000000014</v>
      </c>
      <c r="H2267" s="2">
        <f>'Moving Avg'!G2267</f>
        <v>42.401350000000036</v>
      </c>
      <c r="I2267" s="2">
        <f>'Moving Avg'!H2267</f>
        <v>42.060537999999994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43.327399999999997</v>
      </c>
      <c r="C2268" s="2">
        <f>RSI!I2268</f>
        <v>67.39720877325189</v>
      </c>
      <c r="D2268" s="2">
        <f>MACD!E2268</f>
        <v>-0.47388452426143601</v>
      </c>
      <c r="E2268" s="2">
        <f>MACD!F2268</f>
        <v>-0.63539490380540187</v>
      </c>
      <c r="F2268" s="2">
        <f>'Moving Avg'!D2268</f>
        <v>43.417680000000004</v>
      </c>
      <c r="G2268" s="2">
        <f>'Moving Avg'!F2268</f>
        <v>42.966400000000007</v>
      </c>
      <c r="H2268" s="2">
        <f>'Moving Avg'!G2268</f>
        <v>42.41398600000003</v>
      </c>
      <c r="I2268" s="2">
        <f>'Moving Avg'!H2268</f>
        <v>42.072186999999992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43.327399999999997</v>
      </c>
      <c r="C2269" s="2">
        <f>RSI!I2269</f>
        <v>67.39720877325189</v>
      </c>
      <c r="D2269" s="2">
        <f>MACD!E2269</f>
        <v>-0.30235453122872258</v>
      </c>
      <c r="E2269" s="2">
        <f>MACD!F2269</f>
        <v>-0.56878682929006597</v>
      </c>
      <c r="F2269" s="2">
        <f>'Moving Avg'!D2269</f>
        <v>43.327399999999997</v>
      </c>
      <c r="G2269" s="2">
        <f>'Moving Avg'!F2269</f>
        <v>43.034095000000008</v>
      </c>
      <c r="H2269" s="2">
        <f>'Moving Avg'!G2269</f>
        <v>42.426622000000037</v>
      </c>
      <c r="I2269" s="2">
        <f>'Moving Avg'!H2269</f>
        <v>42.084786999999999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43.327399999999997</v>
      </c>
      <c r="C2270" s="2">
        <f>RSI!I2270</f>
        <v>67.397208773251876</v>
      </c>
      <c r="D2270" s="2">
        <f>MACD!E2270</f>
        <v>-0.15937514032013667</v>
      </c>
      <c r="E2270" s="2">
        <f>MACD!F2270</f>
        <v>-0.48690449149608012</v>
      </c>
      <c r="F2270" s="2">
        <f>'Moving Avg'!D2270</f>
        <v>43.327399999999997</v>
      </c>
      <c r="G2270" s="2">
        <f>'Moving Avg'!F2270</f>
        <v>43.101790000000008</v>
      </c>
      <c r="H2270" s="2">
        <f>'Moving Avg'!G2270</f>
        <v>42.439258000000024</v>
      </c>
      <c r="I2270" s="2">
        <f>'Moving Avg'!H2270</f>
        <v>42.097386999999991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</row>
    <row r="2271" spans="1:12" ht="13.5" x14ac:dyDescent="0.25">
      <c r="A2271" s="3">
        <f>RSI!A2271</f>
        <v>45309</v>
      </c>
      <c r="B2271" s="2">
        <f>RSI!B2271</f>
        <v>43.327399999999997</v>
      </c>
      <c r="C2271" s="2">
        <f>RSI!I2271</f>
        <v>67.397208773251862</v>
      </c>
      <c r="D2271" s="2">
        <f>MACD!E2271</f>
        <v>-4.0393849547655236E-2</v>
      </c>
      <c r="E2271" s="2">
        <f>MACD!F2271</f>
        <v>-0.39760236310639518</v>
      </c>
      <c r="F2271" s="2">
        <f>'Moving Avg'!D2271</f>
        <v>43.327399999999997</v>
      </c>
      <c r="G2271" s="2">
        <f>'Moving Avg'!F2271</f>
        <v>43.169485000000002</v>
      </c>
      <c r="H2271" s="2">
        <f>'Moving Avg'!G2271</f>
        <v>42.451894000000031</v>
      </c>
      <c r="I2271" s="2">
        <f>'Moving Avg'!H2271</f>
        <v>42.109035999999996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45310</v>
      </c>
      <c r="B2272" s="2">
        <f>RSI!B2272</f>
        <v>43.327399999999997</v>
      </c>
      <c r="C2272" s="2">
        <f>RSI!I2272</f>
        <v>67.397208773251876</v>
      </c>
      <c r="D2272" s="2">
        <f>MACD!E2272</f>
        <v>5.8429598773209079E-2</v>
      </c>
      <c r="E2272" s="2">
        <f>MACD!F2272</f>
        <v>-0.30639597073047431</v>
      </c>
      <c r="F2272" s="2">
        <f>'Moving Avg'!D2272</f>
        <v>43.327399999999997</v>
      </c>
      <c r="G2272" s="2">
        <f>'Moving Avg'!F2272</f>
        <v>43.237180000000002</v>
      </c>
      <c r="H2272" s="2">
        <f>'Moving Avg'!G2272</f>
        <v>42.47897200000002</v>
      </c>
      <c r="I2272" s="2">
        <f>'Moving Avg'!H2272</f>
        <v>42.120684999999995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</row>
    <row r="2273" spans="1:12" ht="13.5" x14ac:dyDescent="0.25">
      <c r="A2273" s="3">
        <f>RSI!A2273</f>
        <v>45313</v>
      </c>
      <c r="B2273" s="2">
        <f>RSI!B2273</f>
        <v>43.327399999999997</v>
      </c>
      <c r="C2273" s="2">
        <f>RSI!I2273</f>
        <v>67.397208773251876</v>
      </c>
      <c r="D2273" s="2">
        <f>MACD!E2273</f>
        <v>0.14033367254285167</v>
      </c>
      <c r="E2273" s="2">
        <f>MACD!F2273</f>
        <v>-0.21705004207580914</v>
      </c>
      <c r="F2273" s="2">
        <f>'Moving Avg'!D2273</f>
        <v>43.327399999999997</v>
      </c>
      <c r="G2273" s="2">
        <f>'Moving Avg'!F2273</f>
        <v>43.304874999999996</v>
      </c>
      <c r="H2273" s="2">
        <f>'Moving Avg'!G2273</f>
        <v>42.506050000000023</v>
      </c>
      <c r="I2273" s="2">
        <f>'Moving Avg'!H2273</f>
        <v>42.132333999999993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</row>
    <row r="2274" spans="1:12" ht="13.5" x14ac:dyDescent="0.25">
      <c r="A2274" s="3">
        <f>RSI!A2274</f>
        <v>45314</v>
      </c>
      <c r="B2274" s="2">
        <f>RSI!B2274</f>
        <v>43.327399999999997</v>
      </c>
      <c r="C2274" s="2">
        <f>RSI!I2274</f>
        <v>67.397208773251876</v>
      </c>
      <c r="D2274" s="2">
        <f>MACD!E2274</f>
        <v>0.20804844632199604</v>
      </c>
      <c r="E2274" s="2">
        <f>MACD!F2274</f>
        <v>-0.13203034439624811</v>
      </c>
      <c r="F2274" s="2">
        <f>'Moving Avg'!D2274</f>
        <v>43.327399999999997</v>
      </c>
      <c r="G2274" s="2">
        <f>'Moving Avg'!F2274</f>
        <v>43.372570000000003</v>
      </c>
      <c r="H2274" s="2">
        <f>'Moving Avg'!G2274</f>
        <v>42.533128000000012</v>
      </c>
      <c r="I2274" s="2">
        <f>'Moving Avg'!H2274</f>
        <v>42.143982999999992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</row>
    <row r="2275" spans="1:12" ht="13.5" x14ac:dyDescent="0.25">
      <c r="A2275" s="3">
        <f>RSI!A2275</f>
        <v>45315</v>
      </c>
      <c r="B2275" s="2">
        <f>RSI!B2275</f>
        <v>43.327399999999997</v>
      </c>
      <c r="C2275" s="2">
        <f>RSI!I2275</f>
        <v>67.397208773251876</v>
      </c>
      <c r="D2275" s="2">
        <f>MACD!E2275</f>
        <v>0.19442841499429875</v>
      </c>
      <c r="E2275" s="2">
        <f>MACD!F2275</f>
        <v>-6.673859251813874E-2</v>
      </c>
      <c r="F2275" s="2">
        <f>'Moving Avg'!D2275</f>
        <v>43.327399999999997</v>
      </c>
      <c r="G2275" s="2">
        <f>'Moving Avg'!F2275</f>
        <v>43.440264999999997</v>
      </c>
      <c r="H2275" s="2">
        <f>'Moving Avg'!G2275</f>
        <v>42.560206000000015</v>
      </c>
      <c r="I2275" s="2">
        <f>'Moving Avg'!H2275</f>
        <v>42.155631999999997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</row>
    <row r="2276" spans="1:12" ht="13.5" x14ac:dyDescent="0.25">
      <c r="A2276" s="3">
        <f>RSI!A2276</f>
        <v>45316</v>
      </c>
      <c r="B2276" s="2">
        <f>RSI!B2276</f>
        <v>43.327399999999997</v>
      </c>
      <c r="C2276" s="2">
        <f>RSI!I2276</f>
        <v>67.397208773251876</v>
      </c>
      <c r="D2276" s="2">
        <f>MACD!E2276</f>
        <v>0.18154174184588356</v>
      </c>
      <c r="E2276" s="2">
        <f>MACD!F2276</f>
        <v>-1.708252564533428E-2</v>
      </c>
      <c r="F2276" s="2">
        <f>'Moving Avg'!D2276</f>
        <v>43.327399999999997</v>
      </c>
      <c r="G2276" s="2">
        <f>'Moving Avg'!F2276</f>
        <v>43.507960000000004</v>
      </c>
      <c r="H2276" s="2">
        <f>'Moving Avg'!G2276</f>
        <v>42.587284000000011</v>
      </c>
      <c r="I2276" s="2">
        <f>'Moving Avg'!H2276</f>
        <v>42.167280999999996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</row>
    <row r="2277" spans="1:12" ht="13.5" x14ac:dyDescent="0.25">
      <c r="A2277" s="3">
        <f>RSI!A2277</f>
        <v>45317</v>
      </c>
      <c r="B2277" s="2">
        <f>RSI!B2277</f>
        <v>43.327399999999997</v>
      </c>
      <c r="C2277" s="2">
        <f>RSI!I2277</f>
        <v>67.397208773251862</v>
      </c>
      <c r="D2277" s="2">
        <f>MACD!E2277</f>
        <v>0.16937649374560237</v>
      </c>
      <c r="E2277" s="2">
        <f>MACD!F2277</f>
        <v>2.0209278232853053E-2</v>
      </c>
      <c r="F2277" s="2">
        <f>'Moving Avg'!D2277</f>
        <v>43.327399999999997</v>
      </c>
      <c r="G2277" s="2">
        <f>'Moving Avg'!F2277</f>
        <v>43.48539000000001</v>
      </c>
      <c r="H2277" s="2">
        <f>'Moving Avg'!G2277</f>
        <v>42.614362000000007</v>
      </c>
      <c r="I2277" s="2">
        <f>'Moving Avg'!H2277</f>
        <v>42.178929999999994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</row>
    <row r="2278" spans="1:12" ht="13.5" x14ac:dyDescent="0.25">
      <c r="A2278" s="3">
        <f>RSI!A2278</f>
        <v>45320</v>
      </c>
      <c r="B2278" s="2">
        <f>RSI!B2278</f>
        <v>43.327399999999997</v>
      </c>
      <c r="C2278" s="2">
        <f>RSI!I2278</f>
        <v>67.397208773251876</v>
      </c>
      <c r="D2278" s="2">
        <f>MACD!E2278</f>
        <v>0.15791510000611453</v>
      </c>
      <c r="E2278" s="2">
        <f>MACD!F2278</f>
        <v>4.7750442587505354E-2</v>
      </c>
      <c r="F2278" s="2">
        <f>'Moving Avg'!D2278</f>
        <v>43.327399999999997</v>
      </c>
      <c r="G2278" s="2">
        <f>'Moving Avg'!F2278</f>
        <v>43.462820000000008</v>
      </c>
      <c r="H2278" s="2">
        <f>'Moving Avg'!G2278</f>
        <v>42.641440000000003</v>
      </c>
      <c r="I2278" s="2">
        <f>'Moving Avg'!H2278</f>
        <v>42.190578999999985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</row>
    <row r="2279" spans="1:12" ht="13.5" x14ac:dyDescent="0.25">
      <c r="A2279" s="3">
        <f>RSI!A2279</f>
        <v>45321</v>
      </c>
      <c r="B2279" s="2">
        <f>RSI!B2279</f>
        <v>43.327399999999997</v>
      </c>
      <c r="C2279" s="2">
        <f>RSI!I2279</f>
        <v>67.397208773251862</v>
      </c>
      <c r="D2279" s="2">
        <f>MACD!E2279</f>
        <v>0.14713577328707572</v>
      </c>
      <c r="E2279" s="2">
        <f>MACD!F2279</f>
        <v>6.7627508727419433E-2</v>
      </c>
      <c r="F2279" s="2">
        <f>'Moving Avg'!D2279</f>
        <v>43.327399999999997</v>
      </c>
      <c r="G2279" s="2">
        <f>'Moving Avg'!F2279</f>
        <v>43.440250000000006</v>
      </c>
      <c r="H2279" s="2">
        <f>'Moving Avg'!G2279</f>
        <v>42.668518000000006</v>
      </c>
      <c r="I2279" s="2">
        <f>'Moving Avg'!H2279</f>
        <v>42.202227999999998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</row>
    <row r="2280" spans="1:12" ht="13.5" x14ac:dyDescent="0.25">
      <c r="A2280" s="3">
        <f>RSI!A2280</f>
        <v>45322</v>
      </c>
      <c r="B2280" s="2">
        <f>RSI!B2280</f>
        <v>43.327399999999997</v>
      </c>
      <c r="C2280" s="2">
        <f>RSI!I2280</f>
        <v>67.397208773251862</v>
      </c>
      <c r="D2280" s="2">
        <f>MACD!E2280</f>
        <v>0.13701367089139183</v>
      </c>
      <c r="E2280" s="2">
        <f>MACD!F2280</f>
        <v>8.1504741160213917E-2</v>
      </c>
      <c r="F2280" s="2">
        <f>'Moving Avg'!D2280</f>
        <v>43.327399999999997</v>
      </c>
      <c r="G2280" s="2">
        <f>'Moving Avg'!F2280</f>
        <v>43.417680000000004</v>
      </c>
      <c r="H2280" s="2">
        <f>'Moving Avg'!G2280</f>
        <v>42.695596000000002</v>
      </c>
      <c r="I2280" s="2">
        <f>'Moving Avg'!H2280</f>
        <v>42.213876999999997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45323</v>
      </c>
      <c r="B2281" s="2">
        <f>RSI!B2281</f>
        <v>43.327399999999997</v>
      </c>
      <c r="C2281" s="2">
        <f>RSI!I2281</f>
        <v>67.397208773251876</v>
      </c>
      <c r="D2281" s="2">
        <f>MACD!E2281</f>
        <v>0.12752183943162976</v>
      </c>
      <c r="E2281" s="2">
        <f>MACD!F2281</f>
        <v>9.0708160814497091E-2</v>
      </c>
      <c r="F2281" s="2">
        <f>'Moving Avg'!D2281</f>
        <v>43.327399999999997</v>
      </c>
      <c r="G2281" s="2">
        <f>'Moving Avg'!F2281</f>
        <v>43.395110000000003</v>
      </c>
      <c r="H2281" s="2">
        <f>'Moving Avg'!G2281</f>
        <v>42.722673999999998</v>
      </c>
      <c r="I2281" s="2">
        <f>'Moving Avg'!H2281</f>
        <v>42.225525999999988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</row>
    <row r="2282" spans="1:12" ht="13.5" x14ac:dyDescent="0.25">
      <c r="A2282" s="3">
        <f>RSI!A2282</f>
        <v>45324</v>
      </c>
      <c r="B2282" s="2">
        <f>RSI!B2282</f>
        <v>43.327399999999997</v>
      </c>
      <c r="C2282" s="2">
        <f>RSI!I2282</f>
        <v>67.397208773251876</v>
      </c>
      <c r="D2282" s="2">
        <f>MACD!E2282</f>
        <v>0.11863197900666478</v>
      </c>
      <c r="E2282" s="2">
        <f>MACD!F2282</f>
        <v>9.6292924452930626E-2</v>
      </c>
      <c r="F2282" s="2">
        <f>'Moving Avg'!D2282</f>
        <v>43.327399999999997</v>
      </c>
      <c r="G2282" s="2">
        <f>'Moving Avg'!F2282</f>
        <v>43.372540000000008</v>
      </c>
      <c r="H2282" s="2">
        <f>'Moving Avg'!G2282</f>
        <v>42.749752000000001</v>
      </c>
      <c r="I2282" s="2">
        <f>'Moving Avg'!H2282</f>
        <v>42.237175000000001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45327</v>
      </c>
      <c r="B2283" s="2">
        <f>RSI!B2283</f>
        <v>43.327399999999997</v>
      </c>
      <c r="C2283" s="2">
        <f>RSI!I2283</f>
        <v>67.39720877325189</v>
      </c>
      <c r="D2283" s="2">
        <f>MACD!E2283</f>
        <v>0.11031505726053581</v>
      </c>
      <c r="E2283" s="2">
        <f>MACD!F2283</f>
        <v>9.9097351014451676E-2</v>
      </c>
      <c r="F2283" s="2">
        <f>'Moving Avg'!D2283</f>
        <v>43.327399999999997</v>
      </c>
      <c r="G2283" s="2">
        <f>'Moving Avg'!F2283</f>
        <v>43.349970000000006</v>
      </c>
      <c r="H2283" s="2">
        <f>'Moving Avg'!G2283</f>
        <v>42.77682999999999</v>
      </c>
      <c r="I2283" s="2">
        <f>'Moving Avg'!H2283</f>
        <v>42.248823999999992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</row>
    <row r="2284" spans="1:12" ht="13.5" x14ac:dyDescent="0.25">
      <c r="A2284" s="3">
        <f>RSI!A2284</f>
        <v>45328</v>
      </c>
      <c r="B2284" s="2">
        <f>RSI!B2284</f>
        <v>43.327399999999997</v>
      </c>
      <c r="C2284" s="2">
        <f>RSI!I2284</f>
        <v>67.397208773251876</v>
      </c>
      <c r="D2284" s="2">
        <f>MACD!E2284</f>
        <v>0.10254179882968373</v>
      </c>
      <c r="E2284" s="2">
        <f>MACD!F2284</f>
        <v>9.9786240577498089E-2</v>
      </c>
      <c r="F2284" s="2">
        <f>'Moving Avg'!D2284</f>
        <v>43.327399999999997</v>
      </c>
      <c r="G2284" s="2">
        <f>'Moving Avg'!F2284</f>
        <v>43.327400000000004</v>
      </c>
      <c r="H2284" s="2">
        <f>'Moving Avg'!G2284</f>
        <v>42.803907999999993</v>
      </c>
      <c r="I2284" s="2">
        <f>'Moving Avg'!H2284</f>
        <v>42.26047299999999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</row>
    <row r="2285" spans="1:12" ht="13.5" x14ac:dyDescent="0.25">
      <c r="A2285" s="3">
        <f>RSI!A2285</f>
        <v>45329</v>
      </c>
      <c r="B2285" s="2">
        <f>RSI!B2285</f>
        <v>43.327399999999997</v>
      </c>
      <c r="C2285" s="2">
        <f>RSI!I2285</f>
        <v>67.39720877325189</v>
      </c>
      <c r="D2285" s="2">
        <f>MACD!E2285</f>
        <v>9.5283071582386469E-2</v>
      </c>
      <c r="E2285" s="2">
        <f>MACD!F2285</f>
        <v>9.8885606778475771E-2</v>
      </c>
      <c r="F2285" s="2">
        <f>'Moving Avg'!D2285</f>
        <v>43.327399999999997</v>
      </c>
      <c r="G2285" s="2">
        <f>'Moving Avg'!F2285</f>
        <v>43.327400000000004</v>
      </c>
      <c r="H2285" s="2">
        <f>'Moving Avg'!G2285</f>
        <v>42.830985999999982</v>
      </c>
      <c r="I2285" s="2">
        <f>'Moving Avg'!H2285</f>
        <v>42.272121999999996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</row>
    <row r="2286" spans="1:12" ht="13.5" x14ac:dyDescent="0.25">
      <c r="A2286" s="3">
        <f>RSI!A2286</f>
        <v>45330</v>
      </c>
      <c r="B2286" s="2">
        <f>RSI!B2286</f>
        <v>43.327399999999997</v>
      </c>
      <c r="C2286" s="2">
        <f>RSI!I2286</f>
        <v>67.39720877325189</v>
      </c>
      <c r="D2286" s="2">
        <f>MACD!E2286</f>
        <v>8.8510187595680634E-2</v>
      </c>
      <c r="E2286" s="2">
        <f>MACD!F2286</f>
        <v>9.6810522941916749E-2</v>
      </c>
      <c r="F2286" s="2">
        <f>'Moving Avg'!D2286</f>
        <v>43.327399999999997</v>
      </c>
      <c r="G2286" s="2">
        <f>'Moving Avg'!F2286</f>
        <v>43.327400000000004</v>
      </c>
      <c r="H2286" s="2">
        <f>'Moving Avg'!G2286</f>
        <v>42.858063999999985</v>
      </c>
      <c r="I2286" s="2">
        <f>'Moving Avg'!H2286</f>
        <v>42.283770999999994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45331</v>
      </c>
      <c r="B2287" s="2">
        <f>RSI!B2287</f>
        <v>43.327399999999997</v>
      </c>
      <c r="C2287" s="2">
        <f>RSI!I2287</f>
        <v>67.39720877325189</v>
      </c>
      <c r="D2287" s="2">
        <f>MACD!E2287</f>
        <v>8.2195133901294071E-2</v>
      </c>
      <c r="E2287" s="2">
        <f>MACD!F2287</f>
        <v>9.3887445133792213E-2</v>
      </c>
      <c r="F2287" s="2">
        <f>'Moving Avg'!D2287</f>
        <v>43.327399999999997</v>
      </c>
      <c r="G2287" s="2">
        <f>'Moving Avg'!F2287</f>
        <v>43.327400000000004</v>
      </c>
      <c r="H2287" s="2">
        <f>'Moving Avg'!G2287</f>
        <v>42.885141999999981</v>
      </c>
      <c r="I2287" s="2">
        <f>'Moving Avg'!H2287</f>
        <v>42.295420000000007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</row>
    <row r="2288" spans="1:12" ht="13.5" x14ac:dyDescent="0.25">
      <c r="A2288" s="3">
        <f>RSI!A2288</f>
        <v>45334</v>
      </c>
      <c r="B2288" s="2">
        <f>RSI!B2288</f>
        <v>43.327399999999997</v>
      </c>
      <c r="C2288" s="2">
        <f>RSI!I2288</f>
        <v>67.39720877325189</v>
      </c>
      <c r="D2288" s="2">
        <f>MACD!E2288</f>
        <v>7.6310745577764294E-2</v>
      </c>
      <c r="E2288" s="2">
        <f>MACD!F2288</f>
        <v>9.0372105222586638E-2</v>
      </c>
      <c r="F2288" s="2">
        <f>'Moving Avg'!D2288</f>
        <v>43.327399999999997</v>
      </c>
      <c r="G2288" s="2">
        <f>'Moving Avg'!F2288</f>
        <v>43.327400000000004</v>
      </c>
      <c r="H2288" s="2">
        <f>'Moving Avg'!G2288</f>
        <v>42.912219999999976</v>
      </c>
      <c r="I2288" s="2">
        <f>'Moving Avg'!H2288</f>
        <v>42.307068999999998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</row>
    <row r="2289" spans="1:12" ht="13.5" x14ac:dyDescent="0.25">
      <c r="A2289" s="3">
        <f>RSI!A2289</f>
        <v>45335</v>
      </c>
      <c r="B2289" s="2">
        <f>RSI!B2289</f>
        <v>43.327399999999997</v>
      </c>
      <c r="C2289" s="2">
        <f>RSI!I2289</f>
        <v>67.39720877325189</v>
      </c>
      <c r="D2289" s="2">
        <f>MACD!E2289</f>
        <v>7.0830831699467467E-2</v>
      </c>
      <c r="E2289" s="2">
        <f>MACD!F2289</f>
        <v>8.6463850517962806E-2</v>
      </c>
      <c r="F2289" s="2">
        <f>'Moving Avg'!D2289</f>
        <v>43.327399999999997</v>
      </c>
      <c r="G2289" s="2">
        <f>'Moving Avg'!F2289</f>
        <v>43.327400000000004</v>
      </c>
      <c r="H2289" s="2">
        <f>'Moving Avg'!G2289</f>
        <v>42.939297999999972</v>
      </c>
      <c r="I2289" s="2">
        <f>'Moving Avg'!H2289</f>
        <v>42.318717999999997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</row>
    <row r="2290" spans="1:12" ht="13.5" x14ac:dyDescent="0.25">
      <c r="A2290" s="3">
        <f>RSI!A2290</f>
        <v>45336</v>
      </c>
      <c r="B2290" s="2">
        <f>RSI!B2290</f>
        <v>43.327399999999997</v>
      </c>
      <c r="C2290" s="2">
        <f>RSI!I2290</f>
        <v>67.39720877325189</v>
      </c>
      <c r="D2290" s="2">
        <f>MACD!E2290</f>
        <v>6.5730262915053572E-2</v>
      </c>
      <c r="E2290" s="2">
        <f>MACD!F2290</f>
        <v>8.2317132997380957E-2</v>
      </c>
      <c r="F2290" s="2">
        <f>'Moving Avg'!D2290</f>
        <v>43.327399999999997</v>
      </c>
      <c r="G2290" s="2">
        <f>'Moving Avg'!F2290</f>
        <v>43.327400000000004</v>
      </c>
      <c r="H2290" s="2">
        <f>'Moving Avg'!G2290</f>
        <v>42.966375999999975</v>
      </c>
      <c r="I2290" s="2">
        <f>'Moving Avg'!H2290</f>
        <v>42.330367000000003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</row>
    <row r="2291" spans="1:12" ht="13.5" x14ac:dyDescent="0.25">
      <c r="A2291" s="3">
        <f>RSI!A2291</f>
        <v>45337</v>
      </c>
      <c r="B2291" s="2">
        <f>RSI!B2291</f>
        <v>43.327399999999997</v>
      </c>
      <c r="C2291" s="2">
        <f>RSI!I2291</f>
        <v>67.39720877325189</v>
      </c>
      <c r="D2291" s="2">
        <f>MACD!E2291</f>
        <v>6.098502796526617E-2</v>
      </c>
      <c r="E2291" s="2">
        <f>MACD!F2291</f>
        <v>7.8050711990958005E-2</v>
      </c>
      <c r="F2291" s="2">
        <f>'Moving Avg'!D2291</f>
        <v>43.327399999999997</v>
      </c>
      <c r="G2291" s="2">
        <f>'Moving Avg'!F2291</f>
        <v>43.327400000000004</v>
      </c>
      <c r="H2291" s="2">
        <f>'Moving Avg'!G2291</f>
        <v>42.993453999999971</v>
      </c>
      <c r="I2291" s="2">
        <f>'Moving Avg'!H2291</f>
        <v>42.342016000000001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45338</v>
      </c>
      <c r="B2292" s="2">
        <f>RSI!B2292</f>
        <v>43.327399999999997</v>
      </c>
      <c r="C2292" s="2">
        <f>RSI!I2292</f>
        <v>67.39720877325189</v>
      </c>
      <c r="D2292" s="2">
        <f>MACD!E2292</f>
        <v>5.6572265221525697E-2</v>
      </c>
      <c r="E2292" s="2">
        <f>MACD!F2292</f>
        <v>7.3755022637071552E-2</v>
      </c>
      <c r="F2292" s="2">
        <f>'Moving Avg'!D2292</f>
        <v>43.327399999999997</v>
      </c>
      <c r="G2292" s="2">
        <f>'Moving Avg'!F2292</f>
        <v>43.327400000000004</v>
      </c>
      <c r="H2292" s="2">
        <f>'Moving Avg'!G2292</f>
        <v>43.020531999999967</v>
      </c>
      <c r="I2292" s="2">
        <f>'Moving Avg'!H2292</f>
        <v>42.353664999999999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45341</v>
      </c>
      <c r="B2293" s="2">
        <f>RSI!B2293</f>
        <v>43.327399999999997</v>
      </c>
      <c r="C2293" s="2">
        <f>RSI!I2293</f>
        <v>67.39720877325189</v>
      </c>
      <c r="D2293" s="2">
        <f>MACD!E2293</f>
        <v>5.2470274294428521E-2</v>
      </c>
      <c r="E2293" s="2">
        <f>MACD!F2293</f>
        <v>6.9498072968542948E-2</v>
      </c>
      <c r="F2293" s="2">
        <f>'Moving Avg'!D2293</f>
        <v>43.327399999999997</v>
      </c>
      <c r="G2293" s="2">
        <f>'Moving Avg'!F2293</f>
        <v>43.327400000000004</v>
      </c>
      <c r="H2293" s="2">
        <f>'Moving Avg'!G2293</f>
        <v>43.04760999999997</v>
      </c>
      <c r="I2293" s="2">
        <f>'Moving Avg'!H2293</f>
        <v>42.365314000000005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45342</v>
      </c>
      <c r="B2294" s="2">
        <f>RSI!B2294</f>
        <v>43.327399999999997</v>
      </c>
      <c r="C2294" s="2">
        <f>RSI!I2294</f>
        <v>67.39720877325189</v>
      </c>
      <c r="D2294" s="2">
        <f>MACD!E2294</f>
        <v>4.865851189519077E-2</v>
      </c>
      <c r="E2294" s="2">
        <f>MACD!F2294</f>
        <v>6.5330160753872518E-2</v>
      </c>
      <c r="F2294" s="2">
        <f>'Moving Avg'!D2294</f>
        <v>43.327399999999997</v>
      </c>
      <c r="G2294" s="2">
        <f>'Moving Avg'!F2294</f>
        <v>43.327400000000004</v>
      </c>
      <c r="H2294" s="2">
        <f>'Moving Avg'!G2294</f>
        <v>43.074687999999966</v>
      </c>
      <c r="I2294" s="2">
        <f>'Moving Avg'!H2294</f>
        <v>42.376963000000003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</row>
    <row r="2295" spans="1:12" ht="13.5" x14ac:dyDescent="0.25">
      <c r="A2295" s="3">
        <f>RSI!A2295</f>
        <v>45343</v>
      </c>
      <c r="B2295" s="2">
        <f>RSI!B2295</f>
        <v>43.327399999999997</v>
      </c>
      <c r="C2295" s="2">
        <f>RSI!I2295</f>
        <v>67.39720877325189</v>
      </c>
      <c r="D2295" s="2">
        <f>MACD!E2295</f>
        <v>4.5117575406962374E-2</v>
      </c>
      <c r="E2295" s="2">
        <f>MACD!F2295</f>
        <v>6.1287643684490495E-2</v>
      </c>
      <c r="F2295" s="2">
        <f>'Moving Avg'!D2295</f>
        <v>43.327399999999997</v>
      </c>
      <c r="G2295" s="2">
        <f>'Moving Avg'!F2295</f>
        <v>43.327400000000004</v>
      </c>
      <c r="H2295" s="2">
        <f>'Moving Avg'!G2295</f>
        <v>43.101765999999962</v>
      </c>
      <c r="I2295" s="2">
        <f>'Moving Avg'!H2295</f>
        <v>42.388612000000002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</row>
    <row r="2296" spans="1:12" ht="13.5" x14ac:dyDescent="0.25">
      <c r="A2296" s="3">
        <f>RSI!A2296</f>
        <v>45344</v>
      </c>
      <c r="B2296" s="2">
        <f>RSI!B2296</f>
        <v>43.327399999999997</v>
      </c>
      <c r="C2296" s="2">
        <f>RSI!I2296</f>
        <v>67.39720877325189</v>
      </c>
      <c r="D2296" s="2">
        <f>MACD!E2296</f>
        <v>4.1829177014108154E-2</v>
      </c>
      <c r="E2296" s="2">
        <f>MACD!F2296</f>
        <v>5.7395950350414032E-2</v>
      </c>
      <c r="F2296" s="2">
        <f>'Moving Avg'!D2296</f>
        <v>43.327399999999997</v>
      </c>
      <c r="G2296" s="2">
        <f>'Moving Avg'!F2296</f>
        <v>43.327400000000004</v>
      </c>
      <c r="H2296" s="2">
        <f>'Moving Avg'!G2296</f>
        <v>43.128843999999965</v>
      </c>
      <c r="I2296" s="2">
        <f>'Moving Avg'!H2296</f>
        <v>42.400261000000008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</row>
    <row r="2297" spans="1:12" ht="13.5" x14ac:dyDescent="0.25">
      <c r="A2297" s="3">
        <f>RSI!A2297</f>
        <v>45345</v>
      </c>
      <c r="B2297" s="2">
        <f>RSI!B2297</f>
        <v>43.327399999999997</v>
      </c>
      <c r="C2297" s="2">
        <f>RSI!I2297</f>
        <v>67.39720877325189</v>
      </c>
      <c r="D2297" s="2">
        <f>MACD!E2297</f>
        <v>3.8776110728953483E-2</v>
      </c>
      <c r="E2297" s="2">
        <f>MACD!F2297</f>
        <v>5.3671982426121929E-2</v>
      </c>
      <c r="F2297" s="2">
        <f>'Moving Avg'!D2297</f>
        <v>43.327399999999997</v>
      </c>
      <c r="G2297" s="2">
        <f>'Moving Avg'!F2297</f>
        <v>43.327400000000004</v>
      </c>
      <c r="H2297" s="2">
        <f>'Moving Avg'!G2297</f>
        <v>43.155921999999961</v>
      </c>
      <c r="I2297" s="2">
        <f>'Moving Avg'!H2297</f>
        <v>42.411910000000006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</row>
    <row r="2298" spans="1:12" ht="13.5" x14ac:dyDescent="0.25">
      <c r="A2298" s="3">
        <f>RSI!A2298</f>
        <v>45348</v>
      </c>
      <c r="B2298" s="2">
        <f>RSI!B2298</f>
        <v>43.327399999999997</v>
      </c>
      <c r="C2298" s="2">
        <f>RSI!I2298</f>
        <v>67.39720877325189</v>
      </c>
      <c r="D2298" s="2">
        <f>MACD!E2298</f>
        <v>3.5942214229429226E-2</v>
      </c>
      <c r="E2298" s="2">
        <f>MACD!F2298</f>
        <v>5.0126028786783391E-2</v>
      </c>
      <c r="F2298" s="2">
        <f>'Moving Avg'!D2298</f>
        <v>43.327399999999997</v>
      </c>
      <c r="G2298" s="2">
        <f>'Moving Avg'!F2298</f>
        <v>43.327400000000004</v>
      </c>
      <c r="H2298" s="2">
        <f>'Moving Avg'!G2298</f>
        <v>43.182999999999964</v>
      </c>
      <c r="I2298" s="2">
        <f>'Moving Avg'!H2298</f>
        <v>42.423559000000004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</row>
    <row r="2299" spans="1:12" ht="13.5" x14ac:dyDescent="0.25">
      <c r="A2299" s="3">
        <f>RSI!A2299</f>
        <v>45349</v>
      </c>
      <c r="B2299" s="2">
        <f>RSI!B2299</f>
        <v>43.327399999999997</v>
      </c>
      <c r="C2299" s="2">
        <f>RSI!I2299</f>
        <v>67.39720877325189</v>
      </c>
      <c r="D2299" s="2">
        <f>MACD!E2299</f>
        <v>3.3312327066212788E-2</v>
      </c>
      <c r="E2299" s="2">
        <f>MACD!F2299</f>
        <v>4.6763288442669276E-2</v>
      </c>
      <c r="F2299" s="2">
        <f>'Moving Avg'!D2299</f>
        <v>43.327399999999997</v>
      </c>
      <c r="G2299" s="2">
        <f>'Moving Avg'!F2299</f>
        <v>43.327400000000004</v>
      </c>
      <c r="H2299" s="2">
        <f>'Moving Avg'!G2299</f>
        <v>43.21007799999996</v>
      </c>
      <c r="I2299" s="2">
        <f>'Moving Avg'!H2299</f>
        <v>42.43520800000001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</row>
    <row r="2300" spans="1:12" ht="13.5" x14ac:dyDescent="0.25">
      <c r="A2300" s="3">
        <f>RSI!A2300</f>
        <v>45350</v>
      </c>
      <c r="B2300" s="2">
        <f>RSI!B2300</f>
        <v>43.327399999999997</v>
      </c>
      <c r="C2300" s="2">
        <f>RSI!I2300</f>
        <v>67.39720877325189</v>
      </c>
      <c r="D2300" s="2">
        <f>MACD!E2300</f>
        <v>3.0872246501687073E-2</v>
      </c>
      <c r="E2300" s="2">
        <f>MACD!F2300</f>
        <v>4.3585080054472834E-2</v>
      </c>
      <c r="F2300" s="2">
        <f>'Moving Avg'!D2300</f>
        <v>43.327399999999997</v>
      </c>
      <c r="G2300" s="2">
        <f>'Moving Avg'!F2300</f>
        <v>43.327400000000004</v>
      </c>
      <c r="H2300" s="2">
        <f>'Moving Avg'!G2300</f>
        <v>43.237155999999956</v>
      </c>
      <c r="I2300" s="2">
        <f>'Moving Avg'!H2300</f>
        <v>42.446857000000008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</row>
    <row r="2301" spans="1:12" ht="13.5" x14ac:dyDescent="0.25">
      <c r="A2301" s="3">
        <f>RSI!A2301</f>
        <v>45351</v>
      </c>
      <c r="B2301" s="2">
        <f>RSI!B2301</f>
        <v>43.327399999999997</v>
      </c>
      <c r="C2301" s="2">
        <f>RSI!I2301</f>
        <v>67.39720877325189</v>
      </c>
      <c r="D2301" s="2">
        <f>MACD!E2301</f>
        <v>2.860868199670108E-2</v>
      </c>
      <c r="E2301" s="2">
        <f>MACD!F2301</f>
        <v>4.0589800442918489E-2</v>
      </c>
      <c r="F2301" s="2">
        <f>'Moving Avg'!D2301</f>
        <v>43.327399999999997</v>
      </c>
      <c r="G2301" s="2">
        <f>'Moving Avg'!F2301</f>
        <v>43.327400000000004</v>
      </c>
      <c r="H2301" s="2">
        <f>'Moving Avg'!G2301</f>
        <v>43.264233999999959</v>
      </c>
      <c r="I2301" s="2">
        <f>'Moving Avg'!H2301</f>
        <v>42.458506000000014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</row>
    <row r="2302" spans="1:12" ht="13.5" x14ac:dyDescent="0.25">
      <c r="A2302" s="3">
        <f>RSI!A2302</f>
        <v>45352</v>
      </c>
      <c r="B2302" s="2">
        <f>RSI!B2302</f>
        <v>43.327399999999997</v>
      </c>
      <c r="C2302" s="2">
        <f>RSI!I2302</f>
        <v>67.39720877325189</v>
      </c>
      <c r="D2302" s="2">
        <f>MACD!E2302</f>
        <v>2.650920915664301E-2</v>
      </c>
      <c r="E2302" s="2">
        <f>MACD!F2302</f>
        <v>3.7773682185663397E-2</v>
      </c>
      <c r="F2302" s="2">
        <f>'Moving Avg'!D2302</f>
        <v>43.327399999999997</v>
      </c>
      <c r="G2302" s="2">
        <f>'Moving Avg'!F2302</f>
        <v>43.327400000000004</v>
      </c>
      <c r="H2302" s="2">
        <f>'Moving Avg'!G2302</f>
        <v>43.291311999999962</v>
      </c>
      <c r="I2302" s="2">
        <f>'Moving Avg'!H2302</f>
        <v>42.470198500000016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</row>
    <row r="2303" spans="1:12" ht="13.5" x14ac:dyDescent="0.25">
      <c r="A2303" s="3">
        <f>RSI!A2303</f>
        <v>45355</v>
      </c>
      <c r="B2303" s="2">
        <f>RSI!B2303</f>
        <v>43.327399999999997</v>
      </c>
      <c r="C2303" s="2">
        <f>RSI!I2303</f>
        <v>67.39720877325189</v>
      </c>
      <c r="D2303" s="2">
        <f>MACD!E2303</f>
        <v>2.4562223778744396E-2</v>
      </c>
      <c r="E2303" s="2">
        <f>MACD!F2303</f>
        <v>3.5131390504279603E-2</v>
      </c>
      <c r="F2303" s="2">
        <f>'Moving Avg'!D2303</f>
        <v>43.327399999999997</v>
      </c>
      <c r="G2303" s="2">
        <f>'Moving Avg'!F2303</f>
        <v>43.327400000000004</v>
      </c>
      <c r="H2303" s="2">
        <f>'Moving Avg'!G2303</f>
        <v>43.318389999999951</v>
      </c>
      <c r="I2303" s="2">
        <f>'Moving Avg'!H2303</f>
        <v>42.481847500000015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</row>
    <row r="2304" spans="1:12" ht="13.5" x14ac:dyDescent="0.25">
      <c r="A2304" s="3">
        <f>RSI!A2304</f>
        <v>45356</v>
      </c>
      <c r="B2304" s="2">
        <f>RSI!B2304</f>
        <v>43.327399999999997</v>
      </c>
      <c r="C2304" s="2">
        <f>RSI!I2304</f>
        <v>67.39720877325189</v>
      </c>
      <c r="D2304" s="2">
        <f>MACD!E2304</f>
        <v>2.275689650228685E-2</v>
      </c>
      <c r="E2304" s="2">
        <f>MACD!F2304</f>
        <v>3.2656491703881053E-2</v>
      </c>
      <c r="F2304" s="2">
        <f>'Moving Avg'!D2304</f>
        <v>43.327399999999997</v>
      </c>
      <c r="G2304" s="2">
        <f>'Moving Avg'!F2304</f>
        <v>43.327400000000004</v>
      </c>
      <c r="H2304" s="2">
        <f>'Moving Avg'!G2304</f>
        <v>43.345467999999954</v>
      </c>
      <c r="I2304" s="2">
        <f>'Moving Avg'!H2304</f>
        <v>42.49349650000002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</row>
    <row r="2305" spans="1:12" ht="13.5" x14ac:dyDescent="0.25">
      <c r="A2305" s="3">
        <f>RSI!A2305</f>
        <v>45357</v>
      </c>
      <c r="B2305" s="2">
        <f>RSI!B2305</f>
        <v>43.327399999999997</v>
      </c>
      <c r="C2305" s="2">
        <f>RSI!I2305</f>
        <v>67.39720877325189</v>
      </c>
      <c r="D2305" s="2">
        <f>MACD!E2305</f>
        <v>2.1083128448054822E-2</v>
      </c>
      <c r="E2305" s="2">
        <f>MACD!F2305</f>
        <v>3.0341819052715806E-2</v>
      </c>
      <c r="F2305" s="2">
        <f>'Moving Avg'!D2305</f>
        <v>43.327399999999997</v>
      </c>
      <c r="G2305" s="2">
        <f>'Moving Avg'!F2305</f>
        <v>43.327400000000004</v>
      </c>
      <c r="H2305" s="2">
        <f>'Moving Avg'!G2305</f>
        <v>43.372545999999957</v>
      </c>
      <c r="I2305" s="2">
        <f>'Moving Avg'!H2305</f>
        <v>42.505145500000019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</row>
    <row r="2306" spans="1:12" ht="13.5" x14ac:dyDescent="0.25">
      <c r="A2306" s="3">
        <f>RSI!A2306</f>
        <v>45358</v>
      </c>
      <c r="B2306" s="2">
        <f>RSI!B2306</f>
        <v>43.327399999999997</v>
      </c>
      <c r="C2306" s="2">
        <f>RSI!I2306</f>
        <v>67.39720877325189</v>
      </c>
      <c r="D2306" s="2">
        <f>MACD!E2306</f>
        <v>1.9531508138356912E-2</v>
      </c>
      <c r="E2306" s="2">
        <f>MACD!F2306</f>
        <v>2.817975686984403E-2</v>
      </c>
      <c r="F2306" s="2">
        <f>'Moving Avg'!D2306</f>
        <v>43.327399999999997</v>
      </c>
      <c r="G2306" s="2">
        <f>'Moving Avg'!F2306</f>
        <v>43.327400000000004</v>
      </c>
      <c r="H2306" s="2">
        <f>'Moving Avg'!G2306</f>
        <v>43.39962399999996</v>
      </c>
      <c r="I2306" s="2">
        <f>'Moving Avg'!H2306</f>
        <v>42.516794500000017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</row>
    <row r="2307" spans="1:12" ht="13.5" x14ac:dyDescent="0.25">
      <c r="A2307" s="3">
        <f>RSI!A2307</f>
        <v>45359</v>
      </c>
      <c r="B2307" s="2">
        <f>RSI!B2307</f>
        <v>43.327399999999997</v>
      </c>
      <c r="C2307" s="2">
        <f>RSI!I2307</f>
        <v>67.39720877325189</v>
      </c>
      <c r="D2307" s="2">
        <f>MACD!E2307</f>
        <v>1.8093269911233278E-2</v>
      </c>
      <c r="E2307" s="2">
        <f>MACD!F2307</f>
        <v>2.6162459478121881E-2</v>
      </c>
      <c r="F2307" s="2">
        <f>'Moving Avg'!D2307</f>
        <v>43.327399999999997</v>
      </c>
      <c r="G2307" s="2">
        <f>'Moving Avg'!F2307</f>
        <v>43.327400000000004</v>
      </c>
      <c r="H2307" s="2">
        <f>'Moving Avg'!G2307</f>
        <v>43.39059599999996</v>
      </c>
      <c r="I2307" s="2">
        <f>'Moving Avg'!H2307</f>
        <v>42.528443500000023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</row>
    <row r="2308" spans="1:12" ht="13.5" x14ac:dyDescent="0.25">
      <c r="A2308" s="3">
        <f>RSI!A2308</f>
        <v>45362</v>
      </c>
      <c r="B2308" s="2">
        <f>RSI!B2308</f>
        <v>43.327399999999997</v>
      </c>
      <c r="C2308" s="2">
        <f>RSI!I2308</f>
        <v>67.39720877325189</v>
      </c>
      <c r="D2308" s="2">
        <f>MACD!E2308</f>
        <v>1.6760253979313688E-2</v>
      </c>
      <c r="E2308" s="2">
        <f>MACD!F2308</f>
        <v>2.4282018378360245E-2</v>
      </c>
      <c r="F2308" s="2">
        <f>'Moving Avg'!D2308</f>
        <v>43.327399999999997</v>
      </c>
      <c r="G2308" s="2">
        <f>'Moving Avg'!F2308</f>
        <v>43.327400000000004</v>
      </c>
      <c r="H2308" s="2">
        <f>'Moving Avg'!G2308</f>
        <v>43.381567999999959</v>
      </c>
      <c r="I2308" s="2">
        <f>'Moving Avg'!H2308</f>
        <v>42.540092500000021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</row>
    <row r="2309" spans="1:12" ht="13.5" x14ac:dyDescent="0.25">
      <c r="A2309" s="3">
        <f>RSI!A2309</f>
        <v>45363</v>
      </c>
      <c r="B2309" s="2">
        <f>RSI!B2309</f>
        <v>43.327399999999997</v>
      </c>
      <c r="C2309" s="2">
        <f>RSI!I2309</f>
        <v>67.39720877325189</v>
      </c>
      <c r="D2309" s="2">
        <f>MACD!E2309</f>
        <v>1.5524868232319022E-2</v>
      </c>
      <c r="E2309" s="2">
        <f>MACD!F2309</f>
        <v>2.2530588349152003E-2</v>
      </c>
      <c r="F2309" s="2">
        <f>'Moving Avg'!D2309</f>
        <v>43.327399999999997</v>
      </c>
      <c r="G2309" s="2">
        <f>'Moving Avg'!F2309</f>
        <v>43.327400000000004</v>
      </c>
      <c r="H2309" s="2">
        <f>'Moving Avg'!G2309</f>
        <v>43.372539999999965</v>
      </c>
      <c r="I2309" s="2">
        <f>'Moving Avg'!H2309</f>
        <v>42.55174150000002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</row>
    <row r="2310" spans="1:12" ht="13.5" x14ac:dyDescent="0.25">
      <c r="A2310" s="3">
        <f>RSI!A2310</f>
        <v>45364</v>
      </c>
      <c r="B2310" s="2">
        <f>RSI!B2310</f>
        <v>43.318399999999997</v>
      </c>
      <c r="C2310" s="2">
        <f>RSI!I2310</f>
        <v>57.597924504436975</v>
      </c>
      <c r="D2310" s="2">
        <f>MACD!E2310</f>
        <v>1.5046718507669254E-2</v>
      </c>
      <c r="E2310" s="2">
        <f>MACD!F2310</f>
        <v>2.1033814380855456E-2</v>
      </c>
      <c r="F2310" s="2">
        <f>'Moving Avg'!D2310</f>
        <v>43.325599999999994</v>
      </c>
      <c r="G2310" s="2">
        <f>'Moving Avg'!F2310</f>
        <v>43.326950000000004</v>
      </c>
      <c r="H2310" s="2">
        <f>'Moving Avg'!G2310</f>
        <v>43.363331999999964</v>
      </c>
      <c r="I2310" s="2">
        <f>'Moving Avg'!H2310</f>
        <v>42.563345500000025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</row>
    <row r="2311" spans="1:12" ht="13.5" x14ac:dyDescent="0.25">
      <c r="A2311" s="3">
        <f>RSI!A2311</f>
        <v>45365</v>
      </c>
      <c r="B2311" s="2">
        <f>RSI!B2311</f>
        <v>43.327399999999997</v>
      </c>
      <c r="C2311" s="2">
        <f>RSI!I2311</f>
        <v>63.338407728274603</v>
      </c>
      <c r="D2311" s="2">
        <f>MACD!E2311</f>
        <v>1.3936524637841785E-2</v>
      </c>
      <c r="E2311" s="2">
        <f>MACD!F2311</f>
        <v>1.9614356432252723E-2</v>
      </c>
      <c r="F2311" s="2">
        <f>'Moving Avg'!D2311</f>
        <v>43.325599999999994</v>
      </c>
      <c r="G2311" s="2">
        <f>'Moving Avg'!F2311</f>
        <v>43.326950000000004</v>
      </c>
      <c r="H2311" s="2">
        <f>'Moving Avg'!G2311</f>
        <v>43.354303999999956</v>
      </c>
      <c r="I2311" s="2">
        <f>'Moving Avg'!H2311</f>
        <v>42.574994500000024</v>
      </c>
      <c r="J2311" s="6" t="str">
        <f>OBV!F2311</f>
        <v>BEARISH</v>
      </c>
      <c r="K2311" s="6" t="str">
        <f>OBV!G2311</f>
        <v>NEUTRAL</v>
      </c>
      <c r="L2311" s="6" t="str">
        <f>OBV!H2311</f>
        <v>NEUTRAL</v>
      </c>
    </row>
    <row r="2312" spans="1:12" ht="13.5" x14ac:dyDescent="0.25">
      <c r="A2312" s="3">
        <f>RSI!A2312</f>
        <v>45366</v>
      </c>
      <c r="B2312" s="2">
        <f>RSI!B2312</f>
        <v>43.327399999999997</v>
      </c>
      <c r="C2312" s="2">
        <f>RSI!I2312</f>
        <v>63.338407728274603</v>
      </c>
      <c r="D2312" s="2">
        <f>MACD!E2312</f>
        <v>1.290789383227775E-2</v>
      </c>
      <c r="E2312" s="2">
        <f>MACD!F2312</f>
        <v>1.8273063912257727E-2</v>
      </c>
      <c r="F2312" s="2">
        <f>'Moving Avg'!D2312</f>
        <v>43.325599999999994</v>
      </c>
      <c r="G2312" s="2">
        <f>'Moving Avg'!F2312</f>
        <v>43.326950000000004</v>
      </c>
      <c r="H2312" s="2">
        <f>'Moving Avg'!G2312</f>
        <v>43.345275999999956</v>
      </c>
      <c r="I2312" s="2">
        <f>'Moving Avg'!H2312</f>
        <v>42.586643500000029</v>
      </c>
      <c r="J2312" s="6" t="str">
        <f>OBV!F2312</f>
        <v>BEARISH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43.327399999999997</v>
      </c>
      <c r="C2313" s="2">
        <f>RSI!I2313</f>
        <v>63.338407728274603</v>
      </c>
      <c r="D2313" s="2">
        <f>MACD!E2313</f>
        <v>1.1954888000765607E-2</v>
      </c>
      <c r="E2313" s="2">
        <f>MACD!F2313</f>
        <v>1.7009428729959305E-2</v>
      </c>
      <c r="F2313" s="2">
        <f>'Moving Avg'!D2313</f>
        <v>43.325599999999994</v>
      </c>
      <c r="G2313" s="2">
        <f>'Moving Avg'!F2313</f>
        <v>43.326950000000004</v>
      </c>
      <c r="H2313" s="2">
        <f>'Moving Avg'!G2313</f>
        <v>43.336247999999969</v>
      </c>
      <c r="I2313" s="2">
        <f>'Moving Avg'!H2313</f>
        <v>42.598292500000028</v>
      </c>
      <c r="J2313" s="6" t="str">
        <f>OBV!F2313</f>
        <v>BEARISH</v>
      </c>
      <c r="K2313" s="6" t="str">
        <f>OBV!G2313</f>
        <v>NEUTRAL</v>
      </c>
      <c r="L2313" s="6" t="str">
        <f>OBV!H2313</f>
        <v>NEUTRAL</v>
      </c>
    </row>
    <row r="2314" spans="1:12" ht="13.5" x14ac:dyDescent="0.25">
      <c r="A2314" s="3">
        <f>RSI!A2314</f>
        <v>45370</v>
      </c>
      <c r="B2314" s="2">
        <f>RSI!B2314</f>
        <v>43.327399999999997</v>
      </c>
      <c r="C2314" s="2">
        <f>RSI!I2314</f>
        <v>63.338407728274603</v>
      </c>
      <c r="D2314" s="2">
        <f>MACD!E2314</f>
        <v>1.107199297037198E-2</v>
      </c>
      <c r="E2314" s="2">
        <f>MACD!F2314</f>
        <v>1.5821941578041839E-2</v>
      </c>
      <c r="F2314" s="2">
        <f>'Moving Avg'!D2314</f>
        <v>43.325599999999994</v>
      </c>
      <c r="G2314" s="2">
        <f>'Moving Avg'!F2314</f>
        <v>43.326950000000004</v>
      </c>
      <c r="H2314" s="2">
        <f>'Moving Avg'!G2314</f>
        <v>43.327219999999961</v>
      </c>
      <c r="I2314" s="2">
        <f>'Moving Avg'!H2314</f>
        <v>42.609941500000019</v>
      </c>
      <c r="J2314" s="6" t="str">
        <f>OBV!F2314</f>
        <v>BEARISH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45372</v>
      </c>
      <c r="B2315" s="2">
        <f>RSI!B2315</f>
        <v>43.318399999999997</v>
      </c>
      <c r="C2315" s="2">
        <f>RSI!I2315</f>
        <v>53.581447922024928</v>
      </c>
      <c r="D2315" s="2">
        <f>MACD!E2315</f>
        <v>1.092075620331201E-2</v>
      </c>
      <c r="E2315" s="2">
        <f>MACD!F2315</f>
        <v>1.4841704503095875E-2</v>
      </c>
      <c r="F2315" s="2">
        <f>'Moving Avg'!D2315</f>
        <v>43.325599999999994</v>
      </c>
      <c r="G2315" s="2">
        <f>'Moving Avg'!F2315</f>
        <v>43.326500000000003</v>
      </c>
      <c r="H2315" s="2">
        <f>'Moving Avg'!G2315</f>
        <v>43.327039999999961</v>
      </c>
      <c r="I2315" s="2">
        <f>'Moving Avg'!H2315</f>
        <v>42.621545500000018</v>
      </c>
      <c r="J2315" s="6" t="str">
        <f>OBV!F2315</f>
        <v>BEARISH</v>
      </c>
      <c r="K2315" s="6" t="str">
        <f>OBV!G2315</f>
        <v>NEUTRAL</v>
      </c>
      <c r="L2315" s="6" t="str">
        <f>OBV!H2315</f>
        <v>NEUTRAL</v>
      </c>
    </row>
    <row r="2316" spans="1:12" ht="13.5" x14ac:dyDescent="0.25">
      <c r="A2316" s="3">
        <f>RSI!A2316</f>
        <v>45373</v>
      </c>
      <c r="B2316" s="2">
        <f>RSI!B2316</f>
        <v>43.318399999999997</v>
      </c>
      <c r="C2316" s="2">
        <f>RSI!I2316</f>
        <v>53.581447922024928</v>
      </c>
      <c r="D2316" s="2">
        <f>MACD!E2316</f>
        <v>1.0780376899163002E-2</v>
      </c>
      <c r="E2316" s="2">
        <f>MACD!F2316</f>
        <v>1.4029438982309302E-2</v>
      </c>
      <c r="F2316" s="2">
        <f>'Moving Avg'!D2316</f>
        <v>43.323799999999991</v>
      </c>
      <c r="G2316" s="2">
        <f>'Moving Avg'!F2316</f>
        <v>43.326050000000002</v>
      </c>
      <c r="H2316" s="2">
        <f>'Moving Avg'!G2316</f>
        <v>43.326859999999961</v>
      </c>
      <c r="I2316" s="2">
        <f>'Moving Avg'!H2316</f>
        <v>42.63314950000003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43.318399999999997</v>
      </c>
      <c r="C2317" s="2">
        <f>RSI!I2317</f>
        <v>53.581447922024928</v>
      </c>
      <c r="D2317" s="2">
        <f>MACD!E2317</f>
        <v>1.0650103918429465E-2</v>
      </c>
      <c r="E2317" s="2">
        <f>MACD!F2317</f>
        <v>1.3353571969533335E-2</v>
      </c>
      <c r="F2317" s="2">
        <f>'Moving Avg'!D2317</f>
        <v>43.321999999999996</v>
      </c>
      <c r="G2317" s="2">
        <f>'Moving Avg'!F2317</f>
        <v>43.325600000000001</v>
      </c>
      <c r="H2317" s="2">
        <f>'Moving Avg'!G2317</f>
        <v>43.326679999999961</v>
      </c>
      <c r="I2317" s="2">
        <f>'Moving Avg'!H2317</f>
        <v>42.644753500000022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43.318399999999997</v>
      </c>
      <c r="C2318" s="2">
        <f>RSI!I2318</f>
        <v>53.581447922024928</v>
      </c>
      <c r="D2318" s="2">
        <f>MACD!E2318</f>
        <v>1.0529233589728904E-2</v>
      </c>
      <c r="E2318" s="2">
        <f>MACD!F2318</f>
        <v>1.2788704293572449E-2</v>
      </c>
      <c r="F2318" s="2">
        <f>'Moving Avg'!D2318</f>
        <v>43.3202</v>
      </c>
      <c r="G2318" s="2">
        <f>'Moving Avg'!F2318</f>
        <v>43.325150000000008</v>
      </c>
      <c r="H2318" s="2">
        <f>'Moving Avg'!G2318</f>
        <v>43.326499999999967</v>
      </c>
      <c r="I2318" s="2">
        <f>'Moving Avg'!H2318</f>
        <v>42.656357500000034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43.318399999999997</v>
      </c>
      <c r="C2319" s="2">
        <f>RSI!I2319</f>
        <v>53.581447922024928</v>
      </c>
      <c r="D2319" s="2">
        <f>MACD!E2319</f>
        <v>1.0417107450834351E-2</v>
      </c>
      <c r="E2319" s="2">
        <f>MACD!F2319</f>
        <v>1.231438492502483E-2</v>
      </c>
      <c r="F2319" s="2">
        <f>'Moving Avg'!D2319</f>
        <v>43.318399999999997</v>
      </c>
      <c r="G2319" s="2">
        <f>'Moving Avg'!F2319</f>
        <v>43.3247</v>
      </c>
      <c r="H2319" s="2">
        <f>'Moving Avg'!G2319</f>
        <v>43.326319999999967</v>
      </c>
      <c r="I2319" s="2">
        <f>'Moving Avg'!H2319</f>
        <v>42.667961500000025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43.318399999999997</v>
      </c>
      <c r="C2320" s="2">
        <f>RSI!I2320</f>
        <v>53.581447922024928</v>
      </c>
      <c r="D2320" s="2">
        <f>MACD!E2320</f>
        <v>8.9284945790453207E-3</v>
      </c>
      <c r="E2320" s="2">
        <f>MACD!F2320</f>
        <v>1.1637206855828929E-2</v>
      </c>
      <c r="F2320" s="2">
        <f>'Moving Avg'!D2320</f>
        <v>43.318399999999997</v>
      </c>
      <c r="G2320" s="2">
        <f>'Moving Avg'!F2320</f>
        <v>43.324249999999999</v>
      </c>
      <c r="H2320" s="2">
        <f>'Moving Avg'!G2320</f>
        <v>43.326139999999981</v>
      </c>
      <c r="I2320" s="2">
        <f>'Moving Avg'!H2320</f>
        <v>42.679565500000038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</row>
    <row r="2321" spans="1:12" ht="13.5" x14ac:dyDescent="0.25">
      <c r="A2321" s="3">
        <f>RSI!A2321</f>
        <v>45380</v>
      </c>
      <c r="B2321" s="2">
        <f>RSI!B2321</f>
        <v>43.318399999999997</v>
      </c>
      <c r="C2321" s="2">
        <f>RSI!I2321</f>
        <v>53.581447922024928</v>
      </c>
      <c r="D2321" s="2">
        <f>MACD!E2321</f>
        <v>9.0450686016723125E-3</v>
      </c>
      <c r="E2321" s="2">
        <f>MACD!F2321</f>
        <v>1.1118779204997606E-2</v>
      </c>
      <c r="F2321" s="2">
        <f>'Moving Avg'!D2321</f>
        <v>43.318399999999997</v>
      </c>
      <c r="G2321" s="2">
        <f>'Moving Avg'!F2321</f>
        <v>43.323799999999999</v>
      </c>
      <c r="H2321" s="2">
        <f>'Moving Avg'!G2321</f>
        <v>43.325959999999981</v>
      </c>
      <c r="I2321" s="2">
        <f>'Moving Avg'!H2321</f>
        <v>42.691169500000029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</row>
    <row r="2322" spans="1:12" ht="13.5" x14ac:dyDescent="0.25">
      <c r="A2322" s="3">
        <f>RSI!A2322</f>
        <v>45383</v>
      </c>
      <c r="B2322" s="2">
        <f>RSI!B2322</f>
        <v>43.318399999999997</v>
      </c>
      <c r="C2322" s="2">
        <f>RSI!I2322</f>
        <v>53.581447922024928</v>
      </c>
      <c r="D2322" s="2">
        <f>MACD!E2322</f>
        <v>9.1358879230867274E-3</v>
      </c>
      <c r="E2322" s="2">
        <f>MACD!F2322</f>
        <v>1.072220094861543E-2</v>
      </c>
      <c r="F2322" s="2">
        <f>'Moving Avg'!D2322</f>
        <v>43.318399999999997</v>
      </c>
      <c r="G2322" s="2">
        <f>'Moving Avg'!F2322</f>
        <v>43.323349999999998</v>
      </c>
      <c r="H2322" s="2">
        <f>'Moving Avg'!G2322</f>
        <v>43.325779999999988</v>
      </c>
      <c r="I2322" s="2">
        <f>'Moving Avg'!H2322</f>
        <v>42.702773500000028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</row>
    <row r="2323" spans="1:12" ht="13.5" x14ac:dyDescent="0.25">
      <c r="A2323" s="3">
        <f>RSI!A2323</f>
        <v>45384</v>
      </c>
      <c r="B2323" s="2">
        <f>RSI!B2323</f>
        <v>43.318399999999997</v>
      </c>
      <c r="C2323" s="2">
        <f>RSI!I2323</f>
        <v>53.581447922024928</v>
      </c>
      <c r="D2323" s="2">
        <f>MACD!E2323</f>
        <v>9.2054940817689612E-3</v>
      </c>
      <c r="E2323" s="2">
        <f>MACD!F2323</f>
        <v>1.0418859575246138E-2</v>
      </c>
      <c r="F2323" s="2">
        <f>'Moving Avg'!D2323</f>
        <v>43.318399999999997</v>
      </c>
      <c r="G2323" s="2">
        <f>'Moving Avg'!F2323</f>
        <v>43.322900000000004</v>
      </c>
      <c r="H2323" s="2">
        <f>'Moving Avg'!G2323</f>
        <v>43.325599999999987</v>
      </c>
      <c r="I2323" s="2">
        <f>'Moving Avg'!H2323</f>
        <v>42.71437750000004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</row>
    <row r="2324" spans="1:12" ht="13.5" x14ac:dyDescent="0.25">
      <c r="A2324" s="3">
        <f>RSI!A2324</f>
        <v>45385</v>
      </c>
      <c r="B2324" s="2">
        <f>RSI!B2324</f>
        <v>43.318399999999997</v>
      </c>
      <c r="C2324" s="2">
        <f>RSI!I2324</f>
        <v>53.581447922024928</v>
      </c>
      <c r="D2324" s="2">
        <f>MACD!E2324</f>
        <v>9.2576870085778751E-3</v>
      </c>
      <c r="E2324" s="2">
        <f>MACD!F2324</f>
        <v>1.0186625061912487E-2</v>
      </c>
      <c r="F2324" s="2">
        <f>'Moving Avg'!D2324</f>
        <v>43.318399999999997</v>
      </c>
      <c r="G2324" s="2">
        <f>'Moving Avg'!F2324</f>
        <v>43.322450000000003</v>
      </c>
      <c r="H2324" s="2">
        <f>'Moving Avg'!G2324</f>
        <v>43.325419999999994</v>
      </c>
      <c r="I2324" s="2">
        <f>'Moving Avg'!H2324</f>
        <v>42.725981500000032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</row>
    <row r="2325" spans="1:12" ht="13.5" x14ac:dyDescent="0.25">
      <c r="A2325" s="3">
        <f>RSI!A2325</f>
        <v>45386</v>
      </c>
      <c r="B2325" s="2">
        <f>RSI!B2325</f>
        <v>43.318399999999997</v>
      </c>
      <c r="C2325" s="2">
        <f>RSI!I2325</f>
        <v>53.581447922024928</v>
      </c>
      <c r="D2325" s="2">
        <f>MACD!E2325</f>
        <v>7.9110269140940659E-3</v>
      </c>
      <c r="E2325" s="2">
        <f>MACD!F2325</f>
        <v>9.7315054323488023E-3</v>
      </c>
      <c r="F2325" s="2">
        <f>'Moving Avg'!D2325</f>
        <v>43.318399999999997</v>
      </c>
      <c r="G2325" s="2">
        <f>'Moving Avg'!F2325</f>
        <v>43.322000000000003</v>
      </c>
      <c r="H2325" s="2">
        <f>'Moving Avg'!G2325</f>
        <v>43.325239999999994</v>
      </c>
      <c r="I2325" s="2">
        <f>'Moving Avg'!H2325</f>
        <v>42.737585500000044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</row>
    <row r="2326" spans="1:12" ht="13.5" x14ac:dyDescent="0.25">
      <c r="A2326" s="3">
        <f>RSI!A2326</f>
        <v>45387</v>
      </c>
      <c r="B2326" s="2">
        <f>RSI!B2326</f>
        <v>43.318399999999997</v>
      </c>
      <c r="C2326" s="2">
        <f>RSI!I2326</f>
        <v>53.581447922024935</v>
      </c>
      <c r="D2326" s="2">
        <f>MACD!E2326</f>
        <v>6.7657971886276869E-3</v>
      </c>
      <c r="E2326" s="2">
        <f>MACD!F2326</f>
        <v>9.1383637836045788E-3</v>
      </c>
      <c r="F2326" s="2">
        <f>'Moving Avg'!D2326</f>
        <v>43.318399999999997</v>
      </c>
      <c r="G2326" s="2">
        <f>'Moving Avg'!F2326</f>
        <v>43.321550000000002</v>
      </c>
      <c r="H2326" s="2">
        <f>'Moving Avg'!G2326</f>
        <v>43.325060000000001</v>
      </c>
      <c r="I2326" s="2">
        <f>'Moving Avg'!H2326</f>
        <v>42.749189500000035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</row>
    <row r="2327" spans="1:12" ht="13.5" x14ac:dyDescent="0.25">
      <c r="A2327" s="3">
        <f>RSI!A2327</f>
        <v>45390</v>
      </c>
      <c r="B2327" s="2">
        <f>RSI!B2327</f>
        <v>43.318399999999997</v>
      </c>
      <c r="C2327" s="2">
        <f>RSI!I2327</f>
        <v>53.58144792202495</v>
      </c>
      <c r="D2327" s="2">
        <f>MACD!E2327</f>
        <v>5.7914343303409055E-3</v>
      </c>
      <c r="E2327" s="2">
        <f>MACD!F2327</f>
        <v>8.4689778929518435E-3</v>
      </c>
      <c r="F2327" s="2">
        <f>'Moving Avg'!D2327</f>
        <v>43.318399999999997</v>
      </c>
      <c r="G2327" s="2">
        <f>'Moving Avg'!F2327</f>
        <v>43.321100000000001</v>
      </c>
      <c r="H2327" s="2">
        <f>'Moving Avg'!G2327</f>
        <v>43.32488</v>
      </c>
      <c r="I2327" s="2">
        <f>'Moving Avg'!H2327</f>
        <v>42.760793500000048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</row>
    <row r="2328" spans="1:12" ht="13.5" x14ac:dyDescent="0.25">
      <c r="A2328" s="3">
        <f>RSI!A2328</f>
        <v>45394</v>
      </c>
      <c r="B2328" s="2">
        <f>RSI!B2328</f>
        <v>43.318399999999997</v>
      </c>
      <c r="C2328" s="2">
        <f>RSI!I2328</f>
        <v>53.58144792202495</v>
      </c>
      <c r="D2328" s="2">
        <f>MACD!E2328</f>
        <v>4.9620453749312787E-3</v>
      </c>
      <c r="E2328" s="2">
        <f>MACD!F2328</f>
        <v>7.767591389347731E-3</v>
      </c>
      <c r="F2328" s="2">
        <f>'Moving Avg'!D2328</f>
        <v>43.318399999999997</v>
      </c>
      <c r="G2328" s="2">
        <f>'Moving Avg'!F2328</f>
        <v>43.320650000000001</v>
      </c>
      <c r="H2328" s="2">
        <f>'Moving Avg'!G2328</f>
        <v>43.324700000000014</v>
      </c>
      <c r="I2328" s="2">
        <f>'Moving Avg'!H2328</f>
        <v>42.772397500000039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</row>
    <row r="2329" spans="1:12" ht="13.5" x14ac:dyDescent="0.25">
      <c r="A2329" s="3">
        <f>RSI!A2329</f>
        <v>45397</v>
      </c>
      <c r="B2329" s="2">
        <f>RSI!B2329</f>
        <v>43.318399999999997</v>
      </c>
      <c r="C2329" s="2">
        <f>RSI!I2329</f>
        <v>53.58144792202495</v>
      </c>
      <c r="D2329" s="2">
        <f>MACD!E2329</f>
        <v>4.2556916876463902E-3</v>
      </c>
      <c r="E2329" s="2">
        <f>MACD!F2329</f>
        <v>7.0652114490074632E-3</v>
      </c>
      <c r="F2329" s="2">
        <f>'Moving Avg'!D2329</f>
        <v>43.318399999999997</v>
      </c>
      <c r="G2329" s="2">
        <f>'Moving Avg'!F2329</f>
        <v>43.3202</v>
      </c>
      <c r="H2329" s="2">
        <f>'Moving Avg'!G2329</f>
        <v>43.324520000000014</v>
      </c>
      <c r="I2329" s="2">
        <f>'Moving Avg'!H2329</f>
        <v>42.784001500000052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</row>
    <row r="2330" spans="1:12" ht="13.5" x14ac:dyDescent="0.25">
      <c r="A2330" s="3">
        <f>RSI!A2330</f>
        <v>45398</v>
      </c>
      <c r="B2330" s="2">
        <f>RSI!B2330</f>
        <v>43.318399999999997</v>
      </c>
      <c r="C2330" s="2">
        <f>RSI!I2330</f>
        <v>53.58144792202495</v>
      </c>
      <c r="D2330" s="2">
        <f>MACD!E2330</f>
        <v>3.6537827681257795E-3</v>
      </c>
      <c r="E2330" s="2">
        <f>MACD!F2330</f>
        <v>6.3829257128311268E-3</v>
      </c>
      <c r="F2330" s="2">
        <f>'Moving Avg'!D2330</f>
        <v>43.318399999999997</v>
      </c>
      <c r="G2330" s="2">
        <f>'Moving Avg'!F2330</f>
        <v>43.3202</v>
      </c>
      <c r="H2330" s="2">
        <f>'Moving Avg'!G2330</f>
        <v>43.324340000000021</v>
      </c>
      <c r="I2330" s="2">
        <f>'Moving Avg'!H2330</f>
        <v>42.795600500000049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</row>
    <row r="2331" spans="1:12" ht="13.5" x14ac:dyDescent="0.25">
      <c r="A2331" s="3">
        <f>RSI!A2331</f>
        <v>45399</v>
      </c>
      <c r="B2331" s="2">
        <f>RSI!B2331</f>
        <v>43.318399999999997</v>
      </c>
      <c r="C2331" s="2">
        <f>RSI!I2331</f>
        <v>53.58144792202495</v>
      </c>
      <c r="D2331" s="2">
        <f>MACD!E2331</f>
        <v>3.1405631557603897E-3</v>
      </c>
      <c r="E2331" s="2">
        <f>MACD!F2331</f>
        <v>5.7344532014169799E-3</v>
      </c>
      <c r="F2331" s="2">
        <f>'Moving Avg'!D2331</f>
        <v>43.318399999999997</v>
      </c>
      <c r="G2331" s="2">
        <f>'Moving Avg'!F2331</f>
        <v>43.319749999999999</v>
      </c>
      <c r="H2331" s="2">
        <f>'Moving Avg'!G2331</f>
        <v>43.32416000000002</v>
      </c>
      <c r="I2331" s="2">
        <f>'Moving Avg'!H2331</f>
        <v>42.807199500000053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</row>
    <row r="2332" spans="1:12" ht="13.5" x14ac:dyDescent="0.25">
      <c r="A2332" s="3">
        <f>RSI!A2332</f>
        <v>45400</v>
      </c>
      <c r="B2332" s="2">
        <f>RSI!B2332</f>
        <v>43.318399999999997</v>
      </c>
      <c r="C2332" s="2">
        <f>RSI!I2332</f>
        <v>53.58144792202495</v>
      </c>
      <c r="D2332" s="2">
        <f>MACD!E2332</f>
        <v>2.7026781243435494E-3</v>
      </c>
      <c r="E2332" s="2">
        <f>MACD!F2332</f>
        <v>5.1280981860022936E-3</v>
      </c>
      <c r="F2332" s="2">
        <f>'Moving Avg'!D2332</f>
        <v>43.318399999999997</v>
      </c>
      <c r="G2332" s="2">
        <f>'Moving Avg'!F2332</f>
        <v>43.319299999999998</v>
      </c>
      <c r="H2332" s="2">
        <f>'Moving Avg'!G2332</f>
        <v>43.323980000000027</v>
      </c>
      <c r="I2332" s="2">
        <f>'Moving Avg'!H2332</f>
        <v>42.809772000000045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</row>
    <row r="2333" spans="1:12" ht="13.5" x14ac:dyDescent="0.25">
      <c r="A2333" s="3">
        <f>RSI!A2333</f>
        <v>45401</v>
      </c>
      <c r="B2333" s="2">
        <f>RSI!B2333</f>
        <v>43.318399999999997</v>
      </c>
      <c r="C2333" s="2">
        <f>RSI!I2333</f>
        <v>53.58144792202495</v>
      </c>
      <c r="D2333" s="2">
        <f>MACD!E2333</f>
        <v>2.3288060555799461E-3</v>
      </c>
      <c r="E2333" s="2">
        <f>MACD!F2333</f>
        <v>4.5682397599178248E-3</v>
      </c>
      <c r="F2333" s="2">
        <f>'Moving Avg'!D2333</f>
        <v>43.318399999999997</v>
      </c>
      <c r="G2333" s="2">
        <f>'Moving Avg'!F2333</f>
        <v>43.318849999999998</v>
      </c>
      <c r="H2333" s="2">
        <f>'Moving Avg'!G2333</f>
        <v>43.323800000000027</v>
      </c>
      <c r="I2333" s="2">
        <f>'Moving Avg'!H2333</f>
        <v>42.812344500000052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</row>
    <row r="2334" spans="1:12" ht="13.5" x14ac:dyDescent="0.25">
      <c r="A2334" s="3">
        <f>RSI!A2334</f>
        <v>45404</v>
      </c>
      <c r="B2334" s="2">
        <f>RSI!B2334</f>
        <v>43.327399999999997</v>
      </c>
      <c r="C2334" s="2">
        <f>RSI!I2334</f>
        <v>71.51769280702058</v>
      </c>
      <c r="D2334" s="2">
        <f>MACD!E2334</f>
        <v>1.3426805765703875E-3</v>
      </c>
      <c r="E2334" s="2">
        <f>MACD!F2334</f>
        <v>3.9231279232483374E-3</v>
      </c>
      <c r="F2334" s="2">
        <f>'Moving Avg'!D2334</f>
        <v>43.3202</v>
      </c>
      <c r="G2334" s="2">
        <f>'Moving Avg'!F2334</f>
        <v>43.318849999999998</v>
      </c>
      <c r="H2334" s="2">
        <f>'Moving Avg'!G2334</f>
        <v>43.323800000000034</v>
      </c>
      <c r="I2334" s="2">
        <f>'Moving Avg'!H2334</f>
        <v>42.814962000000051</v>
      </c>
      <c r="J2334" s="6" t="str">
        <f>OBV!F2334</f>
        <v>BULLISH</v>
      </c>
      <c r="K2334" s="6" t="str">
        <f>OBV!G2334</f>
        <v>STRONG</v>
      </c>
      <c r="L2334" s="6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43.327399999999997</v>
      </c>
      <c r="C2335" s="2">
        <f>RSI!I2335</f>
        <v>71.51769280702058</v>
      </c>
      <c r="D2335" s="2">
        <f>MACD!E2335</f>
        <v>4.5220983858484942E-4</v>
      </c>
      <c r="E2335" s="2">
        <f>MACD!F2335</f>
        <v>3.22894430631564E-3</v>
      </c>
      <c r="F2335" s="2">
        <f>'Moving Avg'!D2335</f>
        <v>43.322000000000003</v>
      </c>
      <c r="G2335" s="2">
        <f>'Moving Avg'!F2335</f>
        <v>43.319299999999998</v>
      </c>
      <c r="H2335" s="2">
        <f>'Moving Avg'!G2335</f>
        <v>43.323800000000034</v>
      </c>
      <c r="I2335" s="2">
        <f>'Moving Avg'!H2335</f>
        <v>42.817579500000058</v>
      </c>
      <c r="J2335" s="6" t="str">
        <f>OBV!F2335</f>
        <v>BULLISH</v>
      </c>
      <c r="K2335" s="6" t="str">
        <f>OBV!G2335</f>
        <v>STRONG</v>
      </c>
      <c r="L2335" s="6" t="str">
        <f>OBV!H2335</f>
        <v>CONFIRMED BULLISH</v>
      </c>
    </row>
    <row r="2336" spans="1:12" ht="13.5" x14ac:dyDescent="0.25">
      <c r="A2336" s="3">
        <f>RSI!A2336</f>
        <v>45406</v>
      </c>
      <c r="B2336" s="2">
        <f>RSI!B2336</f>
        <v>43.327399999999997</v>
      </c>
      <c r="C2336" s="2">
        <f>RSI!I2336</f>
        <v>71.51769280702058</v>
      </c>
      <c r="D2336" s="2">
        <f>MACD!E2336</f>
        <v>-3.5316991155553978E-4</v>
      </c>
      <c r="E2336" s="2">
        <f>MACD!F2336</f>
        <v>2.5125214627414044E-3</v>
      </c>
      <c r="F2336" s="2">
        <f>'Moving Avg'!D2336</f>
        <v>43.323800000000006</v>
      </c>
      <c r="G2336" s="2">
        <f>'Moving Avg'!F2336</f>
        <v>43.319749999999999</v>
      </c>
      <c r="H2336" s="2">
        <f>'Moving Avg'!G2336</f>
        <v>43.323800000000048</v>
      </c>
      <c r="I2336" s="2">
        <f>'Moving Avg'!H2336</f>
        <v>42.820197000000064</v>
      </c>
      <c r="J2336" s="6" t="str">
        <f>OBV!F2336</f>
        <v>BULLISH</v>
      </c>
      <c r="K2336" s="6" t="str">
        <f>OBV!G2336</f>
        <v>STRONG</v>
      </c>
      <c r="L2336" s="6" t="str">
        <f>OBV!H2336</f>
        <v>CONFIRMED BULLISH</v>
      </c>
    </row>
    <row r="2337" spans="1:12" ht="13.5" x14ac:dyDescent="0.25">
      <c r="A2337" s="3">
        <f>RSI!A2337</f>
        <v>45407</v>
      </c>
      <c r="B2337" s="2">
        <f>RSI!B2337</f>
        <v>43.327399999999997</v>
      </c>
      <c r="C2337" s="2">
        <f>RSI!I2337</f>
        <v>71.51769280702058</v>
      </c>
      <c r="D2337" s="2">
        <f>MACD!E2337</f>
        <v>-1.0827048165253927E-3</v>
      </c>
      <c r="E2337" s="2">
        <f>MACD!F2337</f>
        <v>1.7934762068880451E-3</v>
      </c>
      <c r="F2337" s="2">
        <f>'Moving Avg'!D2337</f>
        <v>43.325599999999994</v>
      </c>
      <c r="G2337" s="2">
        <f>'Moving Avg'!F2337</f>
        <v>43.3202</v>
      </c>
      <c r="H2337" s="2">
        <f>'Moving Avg'!G2337</f>
        <v>43.323800000000034</v>
      </c>
      <c r="I2337" s="2">
        <f>'Moving Avg'!H2337</f>
        <v>42.822814500000057</v>
      </c>
      <c r="J2337" s="6" t="str">
        <f>OBV!F2337</f>
        <v>BULLISH</v>
      </c>
      <c r="K2337" s="6" t="str">
        <f>OBV!G2337</f>
        <v>STRONG</v>
      </c>
      <c r="L2337" s="6" t="str">
        <f>OBV!H2337</f>
        <v>CONFIRMED BULLISH</v>
      </c>
    </row>
    <row r="2338" spans="1:12" ht="13.5" x14ac:dyDescent="0.25">
      <c r="A2338" s="3">
        <f>RSI!A2338</f>
        <v>45408</v>
      </c>
      <c r="B2338" s="2">
        <f>RSI!B2338</f>
        <v>43.327399999999997</v>
      </c>
      <c r="C2338" s="2">
        <f>RSI!I2338</f>
        <v>71.51769280702058</v>
      </c>
      <c r="D2338" s="2">
        <f>MACD!E2338</f>
        <v>-1.7445033339029692E-3</v>
      </c>
      <c r="E2338" s="2">
        <f>MACD!F2338</f>
        <v>1.0858802987298423E-3</v>
      </c>
      <c r="F2338" s="2">
        <f>'Moving Avg'!D2338</f>
        <v>43.327399999999997</v>
      </c>
      <c r="G2338" s="2">
        <f>'Moving Avg'!F2338</f>
        <v>43.320650000000001</v>
      </c>
      <c r="H2338" s="2">
        <f>'Moving Avg'!G2338</f>
        <v>43.323800000000034</v>
      </c>
      <c r="I2338" s="2">
        <f>'Moving Avg'!H2338</f>
        <v>42.825432000000063</v>
      </c>
      <c r="J2338" s="6" t="str">
        <f>OBV!F2338</f>
        <v>BULLISH</v>
      </c>
      <c r="K2338" s="6" t="str">
        <f>OBV!G2338</f>
        <v>STRONG</v>
      </c>
      <c r="L2338" s="6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43.327399999999997</v>
      </c>
      <c r="C2339" s="2">
        <f>RSI!I2339</f>
        <v>71.51769280702058</v>
      </c>
      <c r="D2339" s="2">
        <f>MACD!E2339</f>
        <v>-2.3456901685037224E-3</v>
      </c>
      <c r="E2339" s="2">
        <f>MACD!F2339</f>
        <v>3.9956620528312943E-4</v>
      </c>
      <c r="F2339" s="2">
        <f>'Moving Avg'!D2339</f>
        <v>43.327399999999997</v>
      </c>
      <c r="G2339" s="2">
        <f>'Moving Avg'!F2339</f>
        <v>43.321100000000001</v>
      </c>
      <c r="H2339" s="2">
        <f>'Moving Avg'!G2339</f>
        <v>43.323800000000034</v>
      </c>
      <c r="I2339" s="2">
        <f>'Moving Avg'!H2339</f>
        <v>42.828049500000063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</row>
    <row r="2340" spans="1:12" ht="13.5" x14ac:dyDescent="0.25">
      <c r="A2340" s="3">
        <f>RSI!A2340</f>
        <v>45412</v>
      </c>
      <c r="B2340" s="2">
        <f>RSI!B2340</f>
        <v>43.327399999999997</v>
      </c>
      <c r="C2340" s="2">
        <f>RSI!I2340</f>
        <v>71.51769280702058</v>
      </c>
      <c r="D2340" s="2">
        <f>MACD!E2340</f>
        <v>-2.8925380854261107E-3</v>
      </c>
      <c r="E2340" s="2">
        <f>MACD!F2340</f>
        <v>-2.5885465285871857E-4</v>
      </c>
      <c r="F2340" s="2">
        <f>'Moving Avg'!D2340</f>
        <v>43.327399999999997</v>
      </c>
      <c r="G2340" s="2">
        <f>'Moving Avg'!F2340</f>
        <v>43.321550000000002</v>
      </c>
      <c r="H2340" s="2">
        <f>'Moving Avg'!G2340</f>
        <v>43.323800000000034</v>
      </c>
      <c r="I2340" s="2">
        <f>'Moving Avg'!H2340</f>
        <v>42.830667000000069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</row>
    <row r="2341" spans="1:12" ht="13.5" x14ac:dyDescent="0.25">
      <c r="A2341" s="3">
        <f>RSI!A2341</f>
        <v>45414</v>
      </c>
      <c r="B2341" s="2">
        <f>RSI!B2341</f>
        <v>43.327399999999997</v>
      </c>
      <c r="C2341" s="2">
        <f>RSI!I2341</f>
        <v>71.51769280702058</v>
      </c>
      <c r="D2341" s="2">
        <f>MACD!E2341</f>
        <v>-3.3905808911569579E-3</v>
      </c>
      <c r="E2341" s="2">
        <f>MACD!F2341</f>
        <v>-8.8519990051836651E-4</v>
      </c>
      <c r="F2341" s="2">
        <f>'Moving Avg'!D2341</f>
        <v>43.327399999999997</v>
      </c>
      <c r="G2341" s="2">
        <f>'Moving Avg'!F2341</f>
        <v>43.322000000000003</v>
      </c>
      <c r="H2341" s="2">
        <f>'Moving Avg'!G2341</f>
        <v>43.323800000000034</v>
      </c>
      <c r="I2341" s="2">
        <f>'Moving Avg'!H2341</f>
        <v>42.833284500000062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45415</v>
      </c>
      <c r="B2342" s="2">
        <f>RSI!B2342</f>
        <v>43.327399999999997</v>
      </c>
      <c r="C2342" s="2">
        <f>RSI!I2342</f>
        <v>71.51769280702058</v>
      </c>
      <c r="D2342" s="2">
        <f>MACD!E2342</f>
        <v>-3.8447103726753085E-3</v>
      </c>
      <c r="E2342" s="2">
        <f>MACD!F2342</f>
        <v>-1.4771019949497549E-3</v>
      </c>
      <c r="F2342" s="2">
        <f>'Moving Avg'!D2342</f>
        <v>43.327399999999997</v>
      </c>
      <c r="G2342" s="2">
        <f>'Moving Avg'!F2342</f>
        <v>43.322450000000003</v>
      </c>
      <c r="H2342" s="2">
        <f>'Moving Avg'!G2342</f>
        <v>43.323800000000034</v>
      </c>
      <c r="I2342" s="2">
        <f>'Moving Avg'!H2342</f>
        <v>42.835902000000068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</row>
    <row r="2343" spans="1:12" ht="13.5" x14ac:dyDescent="0.25">
      <c r="A2343" s="3">
        <f>RSI!A2343</f>
        <v>45418</v>
      </c>
      <c r="B2343" s="2">
        <f>RSI!B2343</f>
        <v>43.327399999999997</v>
      </c>
      <c r="C2343" s="2">
        <f>RSI!I2343</f>
        <v>71.51769280702058</v>
      </c>
      <c r="D2343" s="2">
        <f>MACD!E2343</f>
        <v>-4.2592595633479391E-3</v>
      </c>
      <c r="E2343" s="2">
        <f>MACD!F2343</f>
        <v>-2.0335335086293918E-3</v>
      </c>
      <c r="F2343" s="2">
        <f>'Moving Avg'!D2343</f>
        <v>43.327399999999997</v>
      </c>
      <c r="G2343" s="2">
        <f>'Moving Avg'!F2343</f>
        <v>43.322900000000004</v>
      </c>
      <c r="H2343" s="2">
        <f>'Moving Avg'!G2343</f>
        <v>43.323800000000027</v>
      </c>
      <c r="I2343" s="2">
        <f>'Moving Avg'!H2343</f>
        <v>42.838519500000068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</row>
    <row r="2344" spans="1:12" ht="13.5" x14ac:dyDescent="0.25">
      <c r="A2344" s="3">
        <f>RSI!A2344</f>
        <v>45419</v>
      </c>
      <c r="B2344" s="2">
        <f>RSI!B2344</f>
        <v>43.282299999999999</v>
      </c>
      <c r="C2344" s="2">
        <f>RSI!I2344</f>
        <v>14.126235737912864</v>
      </c>
      <c r="D2344" s="2">
        <f>MACD!E2344</f>
        <v>8.7281778021974787E-5</v>
      </c>
      <c r="E2344" s="2">
        <f>MACD!F2344</f>
        <v>-1.6093704512991185E-3</v>
      </c>
      <c r="F2344" s="2">
        <f>'Moving Avg'!D2344</f>
        <v>43.318379999999998</v>
      </c>
      <c r="G2344" s="2">
        <f>'Moving Avg'!F2344</f>
        <v>43.321095</v>
      </c>
      <c r="H2344" s="2">
        <f>'Moving Avg'!G2344</f>
        <v>43.322898000000023</v>
      </c>
      <c r="I2344" s="2">
        <f>'Moving Avg'!H2344</f>
        <v>42.850524500000077</v>
      </c>
      <c r="J2344" s="6" t="str">
        <f>OBV!F2344</f>
        <v>BEARISH</v>
      </c>
      <c r="K2344" s="6" t="str">
        <f>OBV!G2344</f>
        <v>NEUTRAL</v>
      </c>
      <c r="L2344" s="6" t="str">
        <f>OBV!H2344</f>
        <v>CONFIRMED BEARISH</v>
      </c>
    </row>
    <row r="2345" spans="1:12" ht="13.5" x14ac:dyDescent="0.25">
      <c r="A2345" s="3">
        <f>RSI!A2345</f>
        <v>45420</v>
      </c>
      <c r="B2345" s="2">
        <f>RSI!B2345</f>
        <v>43.282299999999999</v>
      </c>
      <c r="C2345" s="2">
        <f>RSI!I2345</f>
        <v>14.126235737912864</v>
      </c>
      <c r="D2345" s="2">
        <f>MACD!E2345</f>
        <v>4.0056571106816818E-3</v>
      </c>
      <c r="E2345" s="2">
        <f>MACD!F2345</f>
        <v>-4.863649389029584E-4</v>
      </c>
      <c r="F2345" s="2">
        <f>'Moving Avg'!D2345</f>
        <v>43.309359999999991</v>
      </c>
      <c r="G2345" s="2">
        <f>'Moving Avg'!F2345</f>
        <v>43.319290000000002</v>
      </c>
      <c r="H2345" s="2">
        <f>'Moving Avg'!G2345</f>
        <v>43.321996000000006</v>
      </c>
      <c r="I2345" s="2">
        <f>'Moving Avg'!H2345</f>
        <v>42.853368000000074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43.282299999999999</v>
      </c>
      <c r="C2346" s="2">
        <f>RSI!I2346</f>
        <v>14.126235737912864</v>
      </c>
      <c r="D2346" s="2">
        <f>MACD!E2346</f>
        <v>7.5439208942711389E-3</v>
      </c>
      <c r="E2346" s="2">
        <f>MACD!F2346</f>
        <v>1.1196922277318612E-3</v>
      </c>
      <c r="F2346" s="2">
        <f>'Moving Avg'!D2346</f>
        <v>43.300339999999991</v>
      </c>
      <c r="G2346" s="2">
        <f>'Moving Avg'!F2346</f>
        <v>43.317484999999998</v>
      </c>
      <c r="H2346" s="2">
        <f>'Moving Avg'!G2346</f>
        <v>43.321094000000002</v>
      </c>
      <c r="I2346" s="2">
        <f>'Moving Avg'!H2346</f>
        <v>42.856211500000079</v>
      </c>
      <c r="J2346" s="6" t="str">
        <f>OBV!F2346</f>
        <v>BEARISH</v>
      </c>
      <c r="K2346" s="6" t="str">
        <f>OBV!G2346</f>
        <v>NEUTRAL</v>
      </c>
      <c r="L2346" s="6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43.318399999999997</v>
      </c>
      <c r="C2347" s="2">
        <f>RSI!I2347</f>
        <v>52.35234012715015</v>
      </c>
      <c r="D2347" s="2">
        <f>MACD!E2347</f>
        <v>8.0699803156676353E-3</v>
      </c>
      <c r="E2347" s="2">
        <f>MACD!F2347</f>
        <v>2.5097498453190161E-3</v>
      </c>
      <c r="F2347" s="2">
        <f>'Moving Avg'!D2347</f>
        <v>43.298539999999996</v>
      </c>
      <c r="G2347" s="2">
        <f>'Moving Avg'!F2347</f>
        <v>43.317484999999998</v>
      </c>
      <c r="H2347" s="2">
        <f>'Moving Avg'!G2347</f>
        <v>43.320914000000009</v>
      </c>
      <c r="I2347" s="2">
        <f>'Moving Avg'!H2347</f>
        <v>42.859235500000075</v>
      </c>
      <c r="J2347" s="6" t="str">
        <f>OBV!F2347</f>
        <v>BULLISH</v>
      </c>
      <c r="K2347" s="6" t="str">
        <f>OBV!G2347</f>
        <v>NEUTRAL</v>
      </c>
      <c r="L2347" s="6" t="str">
        <f>OBV!H2347</f>
        <v>BULLISH DIVERGENCE</v>
      </c>
    </row>
    <row r="2348" spans="1:12" ht="13.5" x14ac:dyDescent="0.25">
      <c r="A2348" s="3">
        <f>RSI!A2348</f>
        <v>45425</v>
      </c>
      <c r="B2348" s="2">
        <f>RSI!B2348</f>
        <v>43.318399999999997</v>
      </c>
      <c r="C2348" s="2">
        <f>RSI!I2348</f>
        <v>52.35234012715015</v>
      </c>
      <c r="D2348" s="2">
        <f>MACD!E2348</f>
        <v>8.4927336479267979E-3</v>
      </c>
      <c r="E2348" s="2">
        <f>MACD!F2348</f>
        <v>3.7063466058405727E-3</v>
      </c>
      <c r="F2348" s="2">
        <f>'Moving Avg'!D2348</f>
        <v>43.29674</v>
      </c>
      <c r="G2348" s="2">
        <f>'Moving Avg'!F2348</f>
        <v>43.317484999999998</v>
      </c>
      <c r="H2348" s="2">
        <f>'Moving Avg'!G2348</f>
        <v>43.320734000000009</v>
      </c>
      <c r="I2348" s="2">
        <f>'Moving Avg'!H2348</f>
        <v>42.862259500000071</v>
      </c>
      <c r="J2348" s="6" t="str">
        <f>OBV!F2348</f>
        <v>BULLISH</v>
      </c>
      <c r="K2348" s="6" t="str">
        <f>OBV!G2348</f>
        <v>NEUTRAL</v>
      </c>
      <c r="L2348" s="6" t="str">
        <f>OBV!H2348</f>
        <v>BULLISH DIVERGENCE</v>
      </c>
    </row>
    <row r="2349" spans="1:12" ht="13.5" x14ac:dyDescent="0.25">
      <c r="A2349" s="3">
        <f>RSI!A2349</f>
        <v>45426</v>
      </c>
      <c r="B2349" s="2">
        <f>RSI!B2349</f>
        <v>43.318399999999997</v>
      </c>
      <c r="C2349" s="2">
        <f>RSI!I2349</f>
        <v>52.35234012715015</v>
      </c>
      <c r="D2349" s="2">
        <f>MACD!E2349</f>
        <v>8.8297314592580278E-3</v>
      </c>
      <c r="E2349" s="2">
        <f>MACD!F2349</f>
        <v>4.7310235765240637E-3</v>
      </c>
      <c r="F2349" s="2">
        <f>'Moving Avg'!D2349</f>
        <v>43.303959999999996</v>
      </c>
      <c r="G2349" s="2">
        <f>'Moving Avg'!F2349</f>
        <v>43.317484999999998</v>
      </c>
      <c r="H2349" s="2">
        <f>'Moving Avg'!G2349</f>
        <v>43.320554000000008</v>
      </c>
      <c r="I2349" s="2">
        <f>'Moving Avg'!H2349</f>
        <v>42.865283500000075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</row>
    <row r="2350" spans="1:12" ht="13.5" x14ac:dyDescent="0.25">
      <c r="A2350" s="3">
        <f>RSI!A2350</f>
        <v>45427</v>
      </c>
      <c r="B2350" s="2">
        <f>RSI!B2350</f>
        <v>43.318399999999997</v>
      </c>
      <c r="C2350" s="2">
        <f>RSI!I2350</f>
        <v>52.35234012715015</v>
      </c>
      <c r="D2350" s="2">
        <f>MACD!E2350</f>
        <v>9.0957014657533364E-3</v>
      </c>
      <c r="E2350" s="2">
        <f>MACD!F2350</f>
        <v>5.6039591543699183E-3</v>
      </c>
      <c r="F2350" s="2">
        <f>'Moving Avg'!D2350</f>
        <v>43.311179999999993</v>
      </c>
      <c r="G2350" s="2">
        <f>'Moving Avg'!F2350</f>
        <v>43.317484999999998</v>
      </c>
      <c r="H2350" s="2">
        <f>'Moving Avg'!G2350</f>
        <v>43.320374000000008</v>
      </c>
      <c r="I2350" s="2">
        <f>'Moving Avg'!H2350</f>
        <v>42.868307500000071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</row>
    <row r="2351" spans="1:12" ht="13.5" x14ac:dyDescent="0.25">
      <c r="A2351" s="3">
        <f>RSI!A2351</f>
        <v>45428</v>
      </c>
      <c r="B2351" s="2">
        <f>RSI!B2351</f>
        <v>43.318399999999997</v>
      </c>
      <c r="C2351" s="2">
        <f>RSI!I2351</f>
        <v>52.35234012715015</v>
      </c>
      <c r="D2351" s="2">
        <f>MACD!E2351</f>
        <v>9.3029919099834046E-3</v>
      </c>
      <c r="E2351" s="2">
        <f>MACD!F2351</f>
        <v>6.3437657054926152E-3</v>
      </c>
      <c r="F2351" s="2">
        <f>'Moving Avg'!D2351</f>
        <v>43.318399999999997</v>
      </c>
      <c r="G2351" s="2">
        <f>'Moving Avg'!F2351</f>
        <v>43.317484999999998</v>
      </c>
      <c r="H2351" s="2">
        <f>'Moving Avg'!G2351</f>
        <v>43.320194000000008</v>
      </c>
      <c r="I2351" s="2">
        <f>'Moving Avg'!H2351</f>
        <v>42.871331500000082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</row>
    <row r="2352" spans="1:12" ht="13.5" x14ac:dyDescent="0.25">
      <c r="A2352" s="3">
        <f>RSI!A2352</f>
        <v>45429</v>
      </c>
      <c r="B2352" s="2">
        <f>RSI!B2352</f>
        <v>43.318399999999997</v>
      </c>
      <c r="C2352" s="2">
        <f>RSI!I2352</f>
        <v>52.35234012715015</v>
      </c>
      <c r="D2352" s="2">
        <f>MACD!E2352</f>
        <v>9.4619460539178135E-3</v>
      </c>
      <c r="E2352" s="2">
        <f>MACD!F2352</f>
        <v>6.9674017751776554E-3</v>
      </c>
      <c r="F2352" s="2">
        <f>'Moving Avg'!D2352</f>
        <v>43.318399999999997</v>
      </c>
      <c r="G2352" s="2">
        <f>'Moving Avg'!F2352</f>
        <v>43.317484999999998</v>
      </c>
      <c r="H2352" s="2">
        <f>'Moving Avg'!G2352</f>
        <v>43.320014000000008</v>
      </c>
      <c r="I2352" s="2">
        <f>'Moving Avg'!H2352</f>
        <v>42.874355500000071</v>
      </c>
      <c r="J2352" s="6" t="str">
        <f>OBV!F2352</f>
        <v>NEUTRAL</v>
      </c>
      <c r="K2352" s="6" t="str">
        <f>OBV!G2352</f>
        <v>NEUTRAL</v>
      </c>
      <c r="L2352" s="6" t="str">
        <f>OBV!H2352</f>
        <v>NEUTRAL</v>
      </c>
    </row>
    <row r="2353" spans="1:12" ht="13.5" x14ac:dyDescent="0.25">
      <c r="A2353" s="3">
        <f>RSI!A2353</f>
        <v>45432</v>
      </c>
      <c r="B2353" s="2">
        <f>RSI!B2353</f>
        <v>43.318399999999997</v>
      </c>
      <c r="C2353" s="2">
        <f>RSI!I2353</f>
        <v>52.35234012715015</v>
      </c>
      <c r="D2353" s="2">
        <f>MACD!E2353</f>
        <v>9.5812184338797124E-3</v>
      </c>
      <c r="E2353" s="2">
        <f>MACD!F2353</f>
        <v>7.4901651069180673E-3</v>
      </c>
      <c r="F2353" s="2">
        <f>'Moving Avg'!D2353</f>
        <v>43.318399999999997</v>
      </c>
      <c r="G2353" s="2">
        <f>'Moving Avg'!F2353</f>
        <v>43.317484999999998</v>
      </c>
      <c r="H2353" s="2">
        <f>'Moving Avg'!G2353</f>
        <v>43.319834000000007</v>
      </c>
      <c r="I2353" s="2">
        <f>'Moving Avg'!H2353</f>
        <v>42.877379500000067</v>
      </c>
      <c r="J2353" s="6" t="str">
        <f>OBV!F2353</f>
        <v>NEUTRAL</v>
      </c>
      <c r="K2353" s="6" t="str">
        <f>OBV!G2353</f>
        <v>NEUTRAL</v>
      </c>
      <c r="L2353" s="6" t="str">
        <f>OBV!H2353</f>
        <v>NEUTRAL</v>
      </c>
    </row>
    <row r="2354" spans="1:12" ht="13.5" x14ac:dyDescent="0.25">
      <c r="A2354" s="3">
        <f>RSI!A2354</f>
        <v>45433</v>
      </c>
      <c r="B2354" s="2">
        <f>RSI!B2354</f>
        <v>43.318399999999997</v>
      </c>
      <c r="C2354" s="2">
        <f>RSI!I2354</f>
        <v>52.35234012715015</v>
      </c>
      <c r="D2354" s="2">
        <f>MACD!E2354</f>
        <v>2.7295803448623701E-3</v>
      </c>
      <c r="E2354" s="2">
        <f>MACD!F2354</f>
        <v>6.5380481545069284E-3</v>
      </c>
      <c r="F2354" s="2">
        <f>'Moving Avg'!D2354</f>
        <v>43.318399999999997</v>
      </c>
      <c r="G2354" s="2">
        <f>'Moving Avg'!F2354</f>
        <v>43.317035000000004</v>
      </c>
      <c r="H2354" s="2">
        <f>'Moving Avg'!G2354</f>
        <v>43.319654000000007</v>
      </c>
      <c r="I2354" s="2">
        <f>'Moving Avg'!H2354</f>
        <v>42.880403500000064</v>
      </c>
      <c r="J2354" s="6" t="str">
        <f>OBV!F2354</f>
        <v>NEUTRAL</v>
      </c>
      <c r="K2354" s="6" t="str">
        <f>OBV!G2354</f>
        <v>NEUTRAL</v>
      </c>
      <c r="L2354" s="6" t="str">
        <f>OBV!H2354</f>
        <v>NEUTRAL</v>
      </c>
    </row>
    <row r="2355" spans="1:12" ht="13.5" x14ac:dyDescent="0.25">
      <c r="A2355" s="3">
        <f>RSI!A2355</f>
        <v>45434</v>
      </c>
      <c r="B2355" s="2">
        <f>RSI!B2355</f>
        <v>43.318399999999997</v>
      </c>
      <c r="C2355" s="2">
        <f>RSI!I2355</f>
        <v>52.35234012715015</v>
      </c>
      <c r="D2355" s="2">
        <f>MACD!E2355</f>
        <v>-3.0810145151320967E-3</v>
      </c>
      <c r="E2355" s="2">
        <f>MACD!F2355</f>
        <v>4.6142356205791241E-3</v>
      </c>
      <c r="F2355" s="2">
        <f>'Moving Avg'!D2355</f>
        <v>43.318399999999997</v>
      </c>
      <c r="G2355" s="2">
        <f>'Moving Avg'!F2355</f>
        <v>43.316585000000003</v>
      </c>
      <c r="H2355" s="2">
        <f>'Moving Avg'!G2355</f>
        <v>43.319474000000007</v>
      </c>
      <c r="I2355" s="2">
        <f>'Moving Avg'!H2355</f>
        <v>42.88342750000006</v>
      </c>
      <c r="J2355" s="6" t="str">
        <f>OBV!F2355</f>
        <v>NEUTRAL</v>
      </c>
      <c r="K2355" s="6" t="str">
        <f>OBV!G2355</f>
        <v>NEUTRAL</v>
      </c>
      <c r="L2355" s="6" t="str">
        <f>OBV!H2355</f>
        <v>NEUTRAL</v>
      </c>
    </row>
    <row r="2356" spans="1:12" ht="13.5" x14ac:dyDescent="0.25">
      <c r="A2356" s="3">
        <f>RSI!A2356</f>
        <v>45435</v>
      </c>
      <c r="B2356" s="2">
        <f>RSI!B2356</f>
        <v>43.318399999999997</v>
      </c>
      <c r="C2356" s="2">
        <f>RSI!I2356</f>
        <v>52.35234012715015</v>
      </c>
      <c r="D2356" s="2">
        <f>MACD!E2356</f>
        <v>-8.0097596103954061E-3</v>
      </c>
      <c r="E2356" s="2">
        <f>MACD!F2356</f>
        <v>2.0894365743842182E-3</v>
      </c>
      <c r="F2356" s="2">
        <f>'Moving Avg'!D2356</f>
        <v>43.318399999999997</v>
      </c>
      <c r="G2356" s="2">
        <f>'Moving Avg'!F2356</f>
        <v>43.316135000000003</v>
      </c>
      <c r="H2356" s="2">
        <f>'Moving Avg'!G2356</f>
        <v>43.319294000000006</v>
      </c>
      <c r="I2356" s="2">
        <f>'Moving Avg'!H2356</f>
        <v>42.886451500000064</v>
      </c>
      <c r="J2356" s="6" t="str">
        <f>OBV!F2356</f>
        <v>NEUTRAL</v>
      </c>
      <c r="K2356" s="6" t="str">
        <f>OBV!G2356</f>
        <v>NEUTRAL</v>
      </c>
      <c r="L2356" s="6" t="str">
        <f>OBV!H2356</f>
        <v>NEUTRAL</v>
      </c>
    </row>
    <row r="2357" spans="1:12" ht="13.5" x14ac:dyDescent="0.25">
      <c r="A2357" s="3">
        <f>RSI!A2357</f>
        <v>45436</v>
      </c>
      <c r="B2357" s="2">
        <f>RSI!B2357</f>
        <v>43.318399999999997</v>
      </c>
      <c r="C2357" s="2">
        <f>RSI!I2357</f>
        <v>52.35234012715015</v>
      </c>
      <c r="D2357" s="2">
        <f>MACD!E2357</f>
        <v>-6.6375825812130529E-3</v>
      </c>
      <c r="E2357" s="2">
        <f>MACD!F2357</f>
        <v>3.4403274326476395E-4</v>
      </c>
      <c r="F2357" s="2">
        <f>'Moving Avg'!D2357</f>
        <v>43.318399999999997</v>
      </c>
      <c r="G2357" s="2">
        <f>'Moving Avg'!F2357</f>
        <v>43.315685000000002</v>
      </c>
      <c r="H2357" s="2">
        <f>'Moving Avg'!G2357</f>
        <v>43.319114000000006</v>
      </c>
      <c r="I2357" s="2">
        <f>'Moving Avg'!H2357</f>
        <v>42.88947550000006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</row>
    <row r="2358" spans="1:12" ht="13.5" x14ac:dyDescent="0.25">
      <c r="A2358" s="3">
        <f>RSI!A2358</f>
        <v>45439</v>
      </c>
      <c r="B2358" s="2">
        <f>RSI!B2358</f>
        <v>43.318399999999997</v>
      </c>
      <c r="C2358" s="2">
        <f>RSI!I2358</f>
        <v>52.35234012715015</v>
      </c>
      <c r="D2358" s="2">
        <f>MACD!E2358</f>
        <v>-5.4868731414643435E-3</v>
      </c>
      <c r="E2358" s="2">
        <f>MACD!F2358</f>
        <v>-8.2214843368105762E-4</v>
      </c>
      <c r="F2358" s="2">
        <f>'Moving Avg'!D2358</f>
        <v>43.318399999999997</v>
      </c>
      <c r="G2358" s="2">
        <f>'Moving Avg'!F2358</f>
        <v>43.315235000000001</v>
      </c>
      <c r="H2358" s="2">
        <f>'Moving Avg'!G2358</f>
        <v>43.318934000000006</v>
      </c>
      <c r="I2358" s="2">
        <f>'Moving Avg'!H2358</f>
        <v>42.892499500000071</v>
      </c>
      <c r="J2358" s="6" t="str">
        <f>OBV!F2358</f>
        <v>NEUTRAL</v>
      </c>
      <c r="K2358" s="6" t="str">
        <f>OBV!G2358</f>
        <v>NEUTRAL</v>
      </c>
      <c r="L2358" s="6" t="str">
        <f>OBV!H2358</f>
        <v>NEUTRAL</v>
      </c>
    </row>
    <row r="2359" spans="1:12" ht="13.5" x14ac:dyDescent="0.25">
      <c r="A2359" s="3">
        <f>RSI!A2359</f>
        <v>45440</v>
      </c>
      <c r="B2359" s="2">
        <f>RSI!B2359</f>
        <v>43.318399999999997</v>
      </c>
      <c r="C2359" s="2">
        <f>RSI!I2359</f>
        <v>52.35234012715015</v>
      </c>
      <c r="D2359" s="2">
        <f>MACD!E2359</f>
        <v>-4.5227916927572664E-3</v>
      </c>
      <c r="E2359" s="2">
        <f>MACD!F2359</f>
        <v>-1.5622770854962994E-3</v>
      </c>
      <c r="F2359" s="2">
        <f>'Moving Avg'!D2359</f>
        <v>43.318399999999997</v>
      </c>
      <c r="G2359" s="2">
        <f>'Moving Avg'!F2359</f>
        <v>43.314784999999993</v>
      </c>
      <c r="H2359" s="2">
        <f>'Moving Avg'!G2359</f>
        <v>43.318754000000006</v>
      </c>
      <c r="I2359" s="2">
        <f>'Moving Avg'!H2359</f>
        <v>42.89552350000006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</row>
    <row r="2360" spans="1:12" ht="13.5" x14ac:dyDescent="0.25">
      <c r="A2360" s="3">
        <f>RSI!A2360</f>
        <v>45441</v>
      </c>
      <c r="B2360" s="2">
        <f>RSI!B2360</f>
        <v>43.318399999999997</v>
      </c>
      <c r="C2360" s="2">
        <f>RSI!I2360</f>
        <v>52.35234012715015</v>
      </c>
      <c r="D2360" s="2">
        <f>MACD!E2360</f>
        <v>-3.7159154387254034E-3</v>
      </c>
      <c r="E2360" s="2">
        <f>MACD!F2360</f>
        <v>-1.9930047561421203E-3</v>
      </c>
      <c r="F2360" s="2">
        <f>'Moving Avg'!D2360</f>
        <v>43.318399999999997</v>
      </c>
      <c r="G2360" s="2">
        <f>'Moving Avg'!F2360</f>
        <v>43.314334999999993</v>
      </c>
      <c r="H2360" s="2">
        <f>'Moving Avg'!G2360</f>
        <v>43.31875400000002</v>
      </c>
      <c r="I2360" s="2">
        <f>'Moving Avg'!H2360</f>
        <v>42.89854750000007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</row>
    <row r="2361" spans="1:12" ht="13.5" x14ac:dyDescent="0.25">
      <c r="A2361" s="3">
        <f>RSI!A2361</f>
        <v>45442</v>
      </c>
      <c r="B2361" s="2">
        <f>RSI!B2361</f>
        <v>45.132800000000003</v>
      </c>
      <c r="C2361" s="2">
        <f>RSI!I2361</f>
        <v>99.257141060959555</v>
      </c>
      <c r="D2361" s="2">
        <f>MACD!E2361</f>
        <v>-0.13744140081874434</v>
      </c>
      <c r="E2361" s="2">
        <f>MACD!F2361</f>
        <v>-2.9082683968662565E-2</v>
      </c>
      <c r="F2361" s="2">
        <f>'Moving Avg'!D2361</f>
        <v>43.681280000000001</v>
      </c>
      <c r="G2361" s="2">
        <f>'Moving Avg'!F2361</f>
        <v>43.404604999999989</v>
      </c>
      <c r="H2361" s="2">
        <f>'Moving Avg'!G2361</f>
        <v>43.354862000000011</v>
      </c>
      <c r="I2361" s="2">
        <f>'Moving Avg'!H2361</f>
        <v>42.912132500000062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45.132800000000003</v>
      </c>
      <c r="C2362" s="2">
        <f>RSI!I2362</f>
        <v>99.257141060959555</v>
      </c>
      <c r="D2362" s="2">
        <f>MACD!E2362</f>
        <v>-0.26132271955444963</v>
      </c>
      <c r="E2362" s="2">
        <f>MACD!F2362</f>
        <v>-7.5530691085819987E-2</v>
      </c>
      <c r="F2362" s="2">
        <f>'Moving Avg'!D2362</f>
        <v>44.044159999999998</v>
      </c>
      <c r="G2362" s="2">
        <f>'Moving Avg'!F2362</f>
        <v>43.494874999999993</v>
      </c>
      <c r="H2362" s="2">
        <f>'Moving Avg'!G2362</f>
        <v>43.390970000000017</v>
      </c>
      <c r="I2362" s="2">
        <f>'Moving Avg'!H2362</f>
        <v>42.925717500000054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45.132800000000003</v>
      </c>
      <c r="C2363" s="2">
        <f>RSI!I2363</f>
        <v>99.257141060959555</v>
      </c>
      <c r="D2363" s="2">
        <f>MACD!E2363</f>
        <v>-0.37607961919576383</v>
      </c>
      <c r="E2363" s="2">
        <f>MACD!F2363</f>
        <v>-0.13564047670780877</v>
      </c>
      <c r="F2363" s="2">
        <f>'Moving Avg'!D2363</f>
        <v>44.407040000000002</v>
      </c>
      <c r="G2363" s="2">
        <f>'Moving Avg'!F2363</f>
        <v>43.585144999999997</v>
      </c>
      <c r="H2363" s="2">
        <f>'Moving Avg'!G2363</f>
        <v>43.427078000000009</v>
      </c>
      <c r="I2363" s="2">
        <f>'Moving Avg'!H2363</f>
        <v>42.939302500000046</v>
      </c>
      <c r="J2363" s="6" t="str">
        <f>OBV!F2363</f>
        <v>BULLISH</v>
      </c>
      <c r="K2363" s="6" t="str">
        <f>OBV!G2363</f>
        <v>NEUTRAL</v>
      </c>
      <c r="L2363" s="6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45.123699999999999</v>
      </c>
      <c r="C2364" s="2">
        <f>RSI!I2364</f>
        <v>98.648823941712465</v>
      </c>
      <c r="D2364" s="2">
        <f>MACD!E2364</f>
        <v>-0.48170591242817551</v>
      </c>
      <c r="E2364" s="2">
        <f>MACD!F2364</f>
        <v>-0.20485356385188214</v>
      </c>
      <c r="F2364" s="2">
        <f>'Moving Avg'!D2364</f>
        <v>44.768100000000004</v>
      </c>
      <c r="G2364" s="2">
        <f>'Moving Avg'!F2364</f>
        <v>43.67721499999999</v>
      </c>
      <c r="H2364" s="2">
        <f>'Moving Avg'!G2364</f>
        <v>43.463004000000026</v>
      </c>
      <c r="I2364" s="2">
        <f>'Moving Avg'!H2364</f>
        <v>42.952842000000054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</row>
    <row r="2365" spans="1:12" ht="13.5" x14ac:dyDescent="0.25">
      <c r="A2365" s="3">
        <f>RSI!A2365</f>
        <v>45448</v>
      </c>
      <c r="B2365" s="2">
        <f>RSI!B2365</f>
        <v>45.123699999999999</v>
      </c>
      <c r="C2365" s="2">
        <f>RSI!I2365</f>
        <v>98.648823941712465</v>
      </c>
      <c r="D2365" s="2">
        <f>MACD!E2365</f>
        <v>-0.57954524857974121</v>
      </c>
      <c r="E2365" s="2">
        <f>MACD!F2365</f>
        <v>-0.27979190079745397</v>
      </c>
      <c r="F2365" s="2">
        <f>'Moving Avg'!D2365</f>
        <v>45.129159999999999</v>
      </c>
      <c r="G2365" s="2">
        <f>'Moving Avg'!F2365</f>
        <v>43.769284999999989</v>
      </c>
      <c r="H2365" s="2">
        <f>'Moving Avg'!G2365</f>
        <v>43.49911000000003</v>
      </c>
      <c r="I2365" s="2">
        <f>'Moving Avg'!H2365</f>
        <v>42.975363000000051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</row>
    <row r="2366" spans="1:12" ht="13.5" x14ac:dyDescent="0.25">
      <c r="A2366" s="3">
        <f>RSI!A2366</f>
        <v>45449</v>
      </c>
      <c r="B2366" s="2">
        <f>RSI!B2366</f>
        <v>45.123699999999999</v>
      </c>
      <c r="C2366" s="2">
        <f>RSI!I2366</f>
        <v>98.648823941712465</v>
      </c>
      <c r="D2366" s="2">
        <f>MACD!E2366</f>
        <v>-0.67016871424174695</v>
      </c>
      <c r="E2366" s="2">
        <f>MACD!F2366</f>
        <v>-0.35786726348631259</v>
      </c>
      <c r="F2366" s="2">
        <f>'Moving Avg'!D2366</f>
        <v>45.12733999999999</v>
      </c>
      <c r="G2366" s="2">
        <f>'Moving Avg'!F2366</f>
        <v>43.861354999999989</v>
      </c>
      <c r="H2366" s="2">
        <f>'Moving Avg'!G2366</f>
        <v>43.535216000000034</v>
      </c>
      <c r="I2366" s="2">
        <f>'Moving Avg'!H2366</f>
        <v>42.988857500000059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</row>
    <row r="2367" spans="1:12" ht="13.5" x14ac:dyDescent="0.25">
      <c r="A2367" s="3">
        <f>RSI!A2367</f>
        <v>45450</v>
      </c>
      <c r="B2367" s="2">
        <f>RSI!B2367</f>
        <v>45.123699999999999</v>
      </c>
      <c r="C2367" s="2">
        <f>RSI!I2367</f>
        <v>98.648823941712465</v>
      </c>
      <c r="D2367" s="2">
        <f>MACD!E2367</f>
        <v>-0.75410597407104518</v>
      </c>
      <c r="E2367" s="2">
        <f>MACD!F2367</f>
        <v>-0.43711500560325911</v>
      </c>
      <c r="F2367" s="2">
        <f>'Moving Avg'!D2367</f>
        <v>45.125519999999995</v>
      </c>
      <c r="G2367" s="2">
        <f>'Moving Avg'!F2367</f>
        <v>43.951619999999991</v>
      </c>
      <c r="H2367" s="2">
        <f>'Moving Avg'!G2367</f>
        <v>43.571322000000038</v>
      </c>
      <c r="I2367" s="2">
        <f>'Moving Avg'!H2367</f>
        <v>43.002352000000059</v>
      </c>
      <c r="J2367" s="6" t="str">
        <f>OBV!F2367</f>
        <v>BEARISH</v>
      </c>
      <c r="K2367" s="6" t="str">
        <f>OBV!G2367</f>
        <v>NEUTRAL</v>
      </c>
      <c r="L2367" s="6" t="str">
        <f>OBV!H2367</f>
        <v>CONFIRMED BEARISH</v>
      </c>
    </row>
    <row r="2368" spans="1:12" ht="13.5" x14ac:dyDescent="0.25">
      <c r="A2368" s="3">
        <f>RSI!A2368</f>
        <v>45453</v>
      </c>
      <c r="B2368" s="2">
        <f>RSI!B2368</f>
        <v>45.123699999999999</v>
      </c>
      <c r="C2368" s="2">
        <f>RSI!I2368</f>
        <v>98.648823941712465</v>
      </c>
      <c r="D2368" s="2">
        <f>MACD!E2368</f>
        <v>-0.83184820357751477</v>
      </c>
      <c r="E2368" s="2">
        <f>MACD!F2368</f>
        <v>-0.51606164519811026</v>
      </c>
      <c r="F2368" s="2">
        <f>'Moving Avg'!D2368</f>
        <v>45.123699999999999</v>
      </c>
      <c r="G2368" s="2">
        <f>'Moving Avg'!F2368</f>
        <v>44.041884999999994</v>
      </c>
      <c r="H2368" s="2">
        <f>'Moving Avg'!G2368</f>
        <v>43.607428000000048</v>
      </c>
      <c r="I2368" s="2">
        <f>'Moving Avg'!H2368</f>
        <v>43.015846500000052</v>
      </c>
      <c r="J2368" s="6" t="str">
        <f>OBV!F2368</f>
        <v>BEARISH</v>
      </c>
      <c r="K2368" s="6" t="str">
        <f>OBV!G2368</f>
        <v>NEUTRAL</v>
      </c>
      <c r="L2368" s="6" t="str">
        <f>OBV!H2368</f>
        <v>CONFIRMED BEARISH</v>
      </c>
    </row>
    <row r="2369" spans="1:12" ht="13.5" x14ac:dyDescent="0.25">
      <c r="A2369" s="3">
        <f>RSI!A2369</f>
        <v>45454</v>
      </c>
      <c r="B2369" s="2">
        <f>RSI!B2369</f>
        <v>45.123699999999999</v>
      </c>
      <c r="C2369" s="2">
        <f>RSI!I2369</f>
        <v>98.648823941712465</v>
      </c>
      <c r="D2369" s="2">
        <f>MACD!E2369</f>
        <v>-0.90385082551475193</v>
      </c>
      <c r="E2369" s="2">
        <f>MACD!F2369</f>
        <v>-0.5936194812614386</v>
      </c>
      <c r="F2369" s="2">
        <f>'Moving Avg'!D2369</f>
        <v>45.123699999999999</v>
      </c>
      <c r="G2369" s="2">
        <f>'Moving Avg'!F2369</f>
        <v>44.132149999999989</v>
      </c>
      <c r="H2369" s="2">
        <f>'Moving Avg'!G2369</f>
        <v>43.643534000000045</v>
      </c>
      <c r="I2369" s="2">
        <f>'Moving Avg'!H2369</f>
        <v>43.029341000000059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</row>
    <row r="2370" spans="1:12" ht="13.5" x14ac:dyDescent="0.25">
      <c r="A2370" s="3">
        <f>RSI!A2370</f>
        <v>45455</v>
      </c>
      <c r="B2370" s="2">
        <f>RSI!B2370</f>
        <v>45.123699999999999</v>
      </c>
      <c r="C2370" s="2">
        <f>RSI!I2370</f>
        <v>98.648823941712465</v>
      </c>
      <c r="D2370" s="2">
        <f>MACD!E2370</f>
        <v>-0.97053606121469471</v>
      </c>
      <c r="E2370" s="2">
        <f>MACD!F2370</f>
        <v>-0.66900279725208989</v>
      </c>
      <c r="F2370" s="2">
        <f>'Moving Avg'!D2370</f>
        <v>45.123699999999999</v>
      </c>
      <c r="G2370" s="2">
        <f>'Moving Avg'!F2370</f>
        <v>44.222414999999991</v>
      </c>
      <c r="H2370" s="2">
        <f>'Moving Avg'!G2370</f>
        <v>43.679640000000042</v>
      </c>
      <c r="I2370" s="2">
        <f>'Moving Avg'!H2370</f>
        <v>43.042835500000066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</row>
    <row r="2371" spans="1:12" ht="13.5" x14ac:dyDescent="0.25">
      <c r="A2371" s="3">
        <f>RSI!A2371</f>
        <v>45456</v>
      </c>
      <c r="B2371" s="2">
        <f>RSI!B2371</f>
        <v>45.123699999999999</v>
      </c>
      <c r="C2371" s="2">
        <f>RSI!I2371</f>
        <v>98.648823941712465</v>
      </c>
      <c r="D2371" s="2">
        <f>MACD!E2371</f>
        <v>-0.75315684632189317</v>
      </c>
      <c r="E2371" s="2">
        <f>MACD!F2371</f>
        <v>-0.68583360706605068</v>
      </c>
      <c r="F2371" s="2">
        <f>'Moving Avg'!D2371</f>
        <v>45.123699999999999</v>
      </c>
      <c r="G2371" s="2">
        <f>'Moving Avg'!F2371</f>
        <v>44.312679999999986</v>
      </c>
      <c r="H2371" s="2">
        <f>'Moving Avg'!G2371</f>
        <v>43.715746000000046</v>
      </c>
      <c r="I2371" s="2">
        <f>'Moving Avg'!H2371</f>
        <v>43.054524500000063</v>
      </c>
      <c r="J2371" s="6" t="str">
        <f>OBV!F2371</f>
        <v>NEUTRAL</v>
      </c>
      <c r="K2371" s="6" t="str">
        <f>OBV!G2371</f>
        <v>NEUTRAL</v>
      </c>
      <c r="L2371" s="6" t="str">
        <f>OBV!H2371</f>
        <v>NEUTRAL</v>
      </c>
    </row>
    <row r="2372" spans="1:12" ht="13.5" x14ac:dyDescent="0.25">
      <c r="A2372" s="3">
        <f>RSI!A2372</f>
        <v>45457</v>
      </c>
      <c r="B2372" s="2">
        <f>RSI!B2372</f>
        <v>45.123699999999999</v>
      </c>
      <c r="C2372" s="2">
        <f>RSI!I2372</f>
        <v>98.648823941712465</v>
      </c>
      <c r="D2372" s="2">
        <f>MACD!E2372</f>
        <v>-0.57415880791504037</v>
      </c>
      <c r="E2372" s="2">
        <f>MACD!F2372</f>
        <v>-0.66349864723584873</v>
      </c>
      <c r="F2372" s="2">
        <f>'Moving Avg'!D2372</f>
        <v>45.123699999999999</v>
      </c>
      <c r="G2372" s="2">
        <f>'Moving Avg'!F2372</f>
        <v>44.402944999999988</v>
      </c>
      <c r="H2372" s="2">
        <f>'Moving Avg'!G2372</f>
        <v>43.751852000000042</v>
      </c>
      <c r="I2372" s="2">
        <f>'Moving Avg'!H2372</f>
        <v>43.066213500000067</v>
      </c>
      <c r="J2372" s="6" t="str">
        <f>OBV!F2372</f>
        <v>NEUTRAL</v>
      </c>
      <c r="K2372" s="6" t="str">
        <f>OBV!G2372</f>
        <v>NEUTRAL</v>
      </c>
      <c r="L2372" s="6" t="str">
        <f>OBV!H2372</f>
        <v>NEUTRAL</v>
      </c>
    </row>
    <row r="2373" spans="1:12" ht="13.5" x14ac:dyDescent="0.25">
      <c r="A2373" s="3">
        <f>RSI!A2373</f>
        <v>45461</v>
      </c>
      <c r="B2373" s="2">
        <f>RSI!B2373</f>
        <v>45.123699999999999</v>
      </c>
      <c r="C2373" s="2">
        <f>RSI!I2373</f>
        <v>98.648823941712465</v>
      </c>
      <c r="D2373" s="2">
        <f>MACD!E2373</f>
        <v>-0.42727135551177042</v>
      </c>
      <c r="E2373" s="2">
        <f>MACD!F2373</f>
        <v>-0.6162531888910332</v>
      </c>
      <c r="F2373" s="2">
        <f>'Moving Avg'!D2373</f>
        <v>45.123699999999999</v>
      </c>
      <c r="G2373" s="2">
        <f>'Moving Avg'!F2373</f>
        <v>44.493209999999991</v>
      </c>
      <c r="H2373" s="2">
        <f>'Moving Avg'!G2373</f>
        <v>43.787958000000046</v>
      </c>
      <c r="I2373" s="2">
        <f>'Moving Avg'!H2373</f>
        <v>43.077902500000071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</row>
    <row r="2374" spans="1:12" ht="13.5" x14ac:dyDescent="0.25">
      <c r="A2374" s="3">
        <f>RSI!A2374</f>
        <v>45462</v>
      </c>
      <c r="B2374" s="2">
        <f>RSI!B2374</f>
        <v>45.132800000000003</v>
      </c>
      <c r="C2374" s="2">
        <f>RSI!I2374</f>
        <v>98.665978437582567</v>
      </c>
      <c r="D2374" s="2">
        <f>MACD!E2374</f>
        <v>-0.30928977479112518</v>
      </c>
      <c r="E2374" s="2">
        <f>MACD!F2374</f>
        <v>-0.55486050607105164</v>
      </c>
      <c r="F2374" s="2">
        <f>'Moving Avg'!D2374</f>
        <v>45.125520000000002</v>
      </c>
      <c r="G2374" s="2">
        <f>'Moving Avg'!F2374</f>
        <v>44.583929999999988</v>
      </c>
      <c r="H2374" s="2">
        <f>'Moving Avg'!G2374</f>
        <v>43.824246000000038</v>
      </c>
      <c r="I2374" s="2">
        <f>'Moving Avg'!H2374</f>
        <v>43.089637000000067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45.132800000000003</v>
      </c>
      <c r="C2375" s="2">
        <f>RSI!I2375</f>
        <v>98.665978437582567</v>
      </c>
      <c r="D2375" s="2">
        <f>MACD!E2375</f>
        <v>-0.21343309730582405</v>
      </c>
      <c r="E2375" s="2">
        <f>MACD!F2375</f>
        <v>-0.48657502431800614</v>
      </c>
      <c r="F2375" s="2">
        <f>'Moving Avg'!D2375</f>
        <v>45.127340000000004</v>
      </c>
      <c r="G2375" s="2">
        <f>'Moving Avg'!F2375</f>
        <v>44.674649999999986</v>
      </c>
      <c r="H2375" s="2">
        <f>'Moving Avg'!G2375</f>
        <v>43.860534000000037</v>
      </c>
      <c r="I2375" s="2">
        <f>'Moving Avg'!H2375</f>
        <v>43.10137150000007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45.132800000000003</v>
      </c>
      <c r="C2376" s="2">
        <f>RSI!I2376</f>
        <v>98.665978437582567</v>
      </c>
      <c r="D2376" s="2">
        <f>MACD!E2376</f>
        <v>-0.13600312950616456</v>
      </c>
      <c r="E2376" s="2">
        <f>MACD!F2376</f>
        <v>-0.41646064535563782</v>
      </c>
      <c r="F2376" s="2">
        <f>'Moving Avg'!D2376</f>
        <v>45.129159999999999</v>
      </c>
      <c r="G2376" s="2">
        <f>'Moving Avg'!F2376</f>
        <v>44.76536999999999</v>
      </c>
      <c r="H2376" s="2">
        <f>'Moving Avg'!G2376</f>
        <v>43.896822000000029</v>
      </c>
      <c r="I2376" s="2">
        <f>'Moving Avg'!H2376</f>
        <v>43.113106000000059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45.132800000000003</v>
      </c>
      <c r="C2377" s="2">
        <f>RSI!I2377</f>
        <v>98.665978437582567</v>
      </c>
      <c r="D2377" s="2">
        <f>MACD!E2377</f>
        <v>-7.3892435309780069E-2</v>
      </c>
      <c r="E2377" s="2">
        <f>MACD!F2377</f>
        <v>-0.34794700334646628</v>
      </c>
      <c r="F2377" s="2">
        <f>'Moving Avg'!D2377</f>
        <v>45.130980000000001</v>
      </c>
      <c r="G2377" s="2">
        <f>'Moving Avg'!F2377</f>
        <v>44.856089999999988</v>
      </c>
      <c r="H2377" s="2">
        <f>'Moving Avg'!G2377</f>
        <v>43.933110000000035</v>
      </c>
      <c r="I2377" s="2">
        <f>'Moving Avg'!H2377</f>
        <v>43.124840500000062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</row>
    <row r="2378" spans="1:12" ht="13.5" x14ac:dyDescent="0.25">
      <c r="A2378" s="3">
        <f>RSI!A2378</f>
        <v>45468</v>
      </c>
      <c r="B2378" s="2">
        <f>RSI!B2378</f>
        <v>45.132800000000003</v>
      </c>
      <c r="C2378" s="2">
        <f>RSI!I2378</f>
        <v>98.665978437582567</v>
      </c>
      <c r="D2378" s="2">
        <f>MACD!E2378</f>
        <v>-2.4491835180882049E-2</v>
      </c>
      <c r="E2378" s="2">
        <f>MACD!F2378</f>
        <v>-0.28325596971334943</v>
      </c>
      <c r="F2378" s="2">
        <f>'Moving Avg'!D2378</f>
        <v>45.132800000000003</v>
      </c>
      <c r="G2378" s="2">
        <f>'Moving Avg'!F2378</f>
        <v>44.946809999999985</v>
      </c>
      <c r="H2378" s="2">
        <f>'Moving Avg'!G2378</f>
        <v>43.969398000000027</v>
      </c>
      <c r="I2378" s="2">
        <f>'Moving Avg'!H2378</f>
        <v>43.136575000000057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45.132800000000003</v>
      </c>
      <c r="C2379" s="2">
        <f>RSI!I2379</f>
        <v>98.665978437582567</v>
      </c>
      <c r="D2379" s="2">
        <f>MACD!E2379</f>
        <v>1.4387744238405276E-2</v>
      </c>
      <c r="E2379" s="2">
        <f>MACD!F2379</f>
        <v>-0.22372722692299851</v>
      </c>
      <c r="F2379" s="2">
        <f>'Moving Avg'!D2379</f>
        <v>45.132800000000003</v>
      </c>
      <c r="G2379" s="2">
        <f>'Moving Avg'!F2379</f>
        <v>45.03752999999999</v>
      </c>
      <c r="H2379" s="2">
        <f>'Moving Avg'!G2379</f>
        <v>44.005686000000033</v>
      </c>
      <c r="I2379" s="2">
        <f>'Moving Avg'!H2379</f>
        <v>43.148309500000053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</row>
    <row r="2380" spans="1:12" ht="13.5" x14ac:dyDescent="0.25">
      <c r="A2380" s="3">
        <f>RSI!A2380</f>
        <v>45470</v>
      </c>
      <c r="B2380" s="2">
        <f>RSI!B2380</f>
        <v>45.132800000000003</v>
      </c>
      <c r="C2380" s="2">
        <f>RSI!I2380</f>
        <v>98.665978437582567</v>
      </c>
      <c r="D2380" s="2">
        <f>MACD!E2380</f>
        <v>4.45812865841404E-2</v>
      </c>
      <c r="E2380" s="2">
        <f>MACD!F2380</f>
        <v>-0.17006552422157076</v>
      </c>
      <c r="F2380" s="2">
        <f>'Moving Avg'!D2380</f>
        <v>45.132800000000003</v>
      </c>
      <c r="G2380" s="2">
        <f>'Moving Avg'!F2380</f>
        <v>45.128249999999987</v>
      </c>
      <c r="H2380" s="2">
        <f>'Moving Avg'!G2380</f>
        <v>44.041974000000025</v>
      </c>
      <c r="I2380" s="2">
        <f>'Moving Avg'!H2380</f>
        <v>43.160044000000056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</row>
    <row r="2381" spans="1:12" ht="13.5" x14ac:dyDescent="0.25">
      <c r="A2381" s="3">
        <f>RSI!A2381</f>
        <v>45471</v>
      </c>
      <c r="B2381" s="2">
        <f>RSI!B2381</f>
        <v>45.132800000000003</v>
      </c>
      <c r="C2381" s="2">
        <f>RSI!I2381</f>
        <v>98.665978437582567</v>
      </c>
      <c r="D2381" s="2">
        <f>MACD!E2381</f>
        <v>6.7625443275701969E-2</v>
      </c>
      <c r="E2381" s="2">
        <f>MACD!F2381</f>
        <v>-0.12252733072211623</v>
      </c>
      <c r="F2381" s="2">
        <f>'Moving Avg'!D2381</f>
        <v>45.132800000000003</v>
      </c>
      <c r="G2381" s="2">
        <f>'Moving Avg'!F2381</f>
        <v>45.128249999999987</v>
      </c>
      <c r="H2381" s="2">
        <f>'Moving Avg'!G2381</f>
        <v>44.078262000000031</v>
      </c>
      <c r="I2381" s="2">
        <f>'Moving Avg'!H2381</f>
        <v>43.171778500000045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</row>
    <row r="2382" spans="1:12" ht="13.5" x14ac:dyDescent="0.25">
      <c r="A2382" s="3">
        <f>RSI!A2382</f>
        <v>45474</v>
      </c>
      <c r="B2382" s="2">
        <f>RSI!B2382</f>
        <v>45.132800000000003</v>
      </c>
      <c r="C2382" s="2">
        <f>RSI!I2382</f>
        <v>98.665978437582567</v>
      </c>
      <c r="D2382" s="2">
        <f>MACD!E2382</f>
        <v>8.4805617968235936E-2</v>
      </c>
      <c r="E2382" s="2">
        <f>MACD!F2382</f>
        <v>-8.1060740984045809E-2</v>
      </c>
      <c r="F2382" s="2">
        <f>'Moving Avg'!D2382</f>
        <v>45.132800000000003</v>
      </c>
      <c r="G2382" s="2">
        <f>'Moving Avg'!F2382</f>
        <v>45.128249999999987</v>
      </c>
      <c r="H2382" s="2">
        <f>'Moving Avg'!G2382</f>
        <v>44.11455000000003</v>
      </c>
      <c r="I2382" s="2">
        <f>'Moving Avg'!H2382</f>
        <v>43.183513000000048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</row>
    <row r="2383" spans="1:12" ht="13.5" x14ac:dyDescent="0.25">
      <c r="A2383" s="3">
        <f>RSI!A2383</f>
        <v>45475</v>
      </c>
      <c r="B2383" s="2">
        <f>RSI!B2383</f>
        <v>45.0383</v>
      </c>
      <c r="C2383" s="2">
        <f>RSI!I2383</f>
        <v>78.501147320779495</v>
      </c>
      <c r="D2383" s="2">
        <f>MACD!E2383</f>
        <v>0.10419571930320615</v>
      </c>
      <c r="E2383" s="2">
        <f>MACD!F2383</f>
        <v>-4.4009448926595418E-2</v>
      </c>
      <c r="F2383" s="2">
        <f>'Moving Avg'!D2383</f>
        <v>45.113900000000001</v>
      </c>
      <c r="G2383" s="2">
        <f>'Moving Avg'!F2383</f>
        <v>45.123524999999987</v>
      </c>
      <c r="H2383" s="2">
        <f>'Moving Avg'!G2383</f>
        <v>44.14894800000004</v>
      </c>
      <c r="I2383" s="2">
        <f>'Moving Avg'!H2383</f>
        <v>43.194775000000057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</row>
    <row r="2384" spans="1:12" ht="13.5" x14ac:dyDescent="0.25">
      <c r="A2384" s="3">
        <f>RSI!A2384</f>
        <v>45476</v>
      </c>
      <c r="B2384" s="2">
        <f>RSI!B2384</f>
        <v>45.0383</v>
      </c>
      <c r="C2384" s="2">
        <f>RSI!I2384</f>
        <v>78.501147320779495</v>
      </c>
      <c r="D2384" s="2">
        <f>MACD!E2384</f>
        <v>0.12057319790691423</v>
      </c>
      <c r="E2384" s="2">
        <f>MACD!F2384</f>
        <v>-1.1092919559893489E-2</v>
      </c>
      <c r="F2384" s="2">
        <f>'Moving Avg'!D2384</f>
        <v>45.094999999999999</v>
      </c>
      <c r="G2384" s="2">
        <f>'Moving Avg'!F2384</f>
        <v>45.119254999999995</v>
      </c>
      <c r="H2384" s="2">
        <f>'Moving Avg'!G2384</f>
        <v>44.18316600000005</v>
      </c>
      <c r="I2384" s="2">
        <f>'Moving Avg'!H2384</f>
        <v>43.206037000000059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</row>
    <row r="2385" spans="1:12" ht="13.5" x14ac:dyDescent="0.25">
      <c r="A2385" s="3">
        <f>RSI!A2385</f>
        <v>45477</v>
      </c>
      <c r="B2385" s="2">
        <f>RSI!B2385</f>
        <v>45.0383</v>
      </c>
      <c r="C2385" s="2">
        <f>RSI!I2385</f>
        <v>78.501147320779495</v>
      </c>
      <c r="D2385" s="2">
        <f>MACD!E2385</f>
        <v>0.13310742532683406</v>
      </c>
      <c r="E2385" s="2">
        <f>MACD!F2385</f>
        <v>1.7747149417452021E-2</v>
      </c>
      <c r="F2385" s="2">
        <f>'Moving Avg'!D2385</f>
        <v>45.076099999999997</v>
      </c>
      <c r="G2385" s="2">
        <f>'Moving Avg'!F2385</f>
        <v>45.114984999999997</v>
      </c>
      <c r="H2385" s="2">
        <f>'Moving Avg'!G2385</f>
        <v>44.21738400000006</v>
      </c>
      <c r="I2385" s="2">
        <f>'Moving Avg'!H2385</f>
        <v>43.217299000000054</v>
      </c>
      <c r="J2385" s="6" t="str">
        <f>OBV!F2385</f>
        <v>BEARISH</v>
      </c>
      <c r="K2385" s="6" t="str">
        <f>OBV!G2385</f>
        <v>NEUTRAL</v>
      </c>
      <c r="L2385" s="6" t="str">
        <f>OBV!H2385</f>
        <v>CONFIRMED BEARISH</v>
      </c>
    </row>
    <row r="2386" spans="1:12" ht="13.5" x14ac:dyDescent="0.25">
      <c r="A2386" s="3">
        <f>RSI!A2386</f>
        <v>45478</v>
      </c>
      <c r="B2386" s="2">
        <f>RSI!B2386</f>
        <v>45.0383</v>
      </c>
      <c r="C2386" s="2">
        <f>RSI!I2386</f>
        <v>78.501147320779495</v>
      </c>
      <c r="D2386" s="2">
        <f>MACD!E2386</f>
        <v>0.14248771831592677</v>
      </c>
      <c r="E2386" s="2">
        <f>MACD!F2386</f>
        <v>4.269526319714697E-2</v>
      </c>
      <c r="F2386" s="2">
        <f>'Moving Avg'!D2386</f>
        <v>45.057199999999995</v>
      </c>
      <c r="G2386" s="2">
        <f>'Moving Avg'!F2386</f>
        <v>45.110714999999999</v>
      </c>
      <c r="H2386" s="2">
        <f>'Moving Avg'!G2386</f>
        <v>44.251602000000055</v>
      </c>
      <c r="I2386" s="2">
        <f>'Moving Avg'!H2386</f>
        <v>43.228561000000063</v>
      </c>
      <c r="J2386" s="6" t="str">
        <f>OBV!F2386</f>
        <v>BEARISH</v>
      </c>
      <c r="K2386" s="6" t="str">
        <f>OBV!G2386</f>
        <v>NEUTRAL</v>
      </c>
      <c r="L2386" s="6" t="str">
        <f>OBV!H2386</f>
        <v>CONFIRMED BEARISH</v>
      </c>
    </row>
    <row r="2387" spans="1:12" ht="13.5" x14ac:dyDescent="0.25">
      <c r="A2387" s="3">
        <f>RSI!A2387</f>
        <v>45481</v>
      </c>
      <c r="B2387" s="2">
        <f>RSI!B2387</f>
        <v>43.055500000000002</v>
      </c>
      <c r="C2387" s="2">
        <f>RSI!I2387</f>
        <v>11.599148213647211</v>
      </c>
      <c r="D2387" s="2">
        <f>MACD!E2387</f>
        <v>0.296164156204064</v>
      </c>
      <c r="E2387" s="2">
        <f>MACD!F2387</f>
        <v>9.3389041798530387E-2</v>
      </c>
      <c r="F2387" s="2">
        <f>'Moving Avg'!D2387</f>
        <v>44.641739999999999</v>
      </c>
      <c r="G2387" s="2">
        <f>'Moving Avg'!F2387</f>
        <v>45.007305000000002</v>
      </c>
      <c r="H2387" s="2">
        <f>'Moving Avg'!G2387</f>
        <v>44.246164000000043</v>
      </c>
      <c r="I2387" s="2">
        <f>'Moving Avg'!H2387</f>
        <v>43.22990900000007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</row>
    <row r="2388" spans="1:12" ht="13.5" x14ac:dyDescent="0.25">
      <c r="A2388" s="3">
        <f>RSI!A2388</f>
        <v>45482</v>
      </c>
      <c r="B2388" s="2">
        <f>RSI!B2388</f>
        <v>43.055500000000002</v>
      </c>
      <c r="C2388" s="2">
        <f>RSI!I2388</f>
        <v>11.599148213647211</v>
      </c>
      <c r="D2388" s="2">
        <f>MACD!E2388</f>
        <v>0.43686376815397665</v>
      </c>
      <c r="E2388" s="2">
        <f>MACD!F2388</f>
        <v>0.16208398706961963</v>
      </c>
      <c r="F2388" s="2">
        <f>'Moving Avg'!D2388</f>
        <v>44.245179999999998</v>
      </c>
      <c r="G2388" s="2">
        <f>'Moving Avg'!F2388</f>
        <v>44.903895000000006</v>
      </c>
      <c r="H2388" s="2">
        <f>'Moving Avg'!G2388</f>
        <v>44.240726000000038</v>
      </c>
      <c r="I2388" s="2">
        <f>'Moving Avg'!H2388</f>
        <v>43.231257000000078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</row>
    <row r="2389" spans="1:12" ht="13.5" x14ac:dyDescent="0.25">
      <c r="A2389" s="3">
        <f>RSI!A2389</f>
        <v>45483</v>
      </c>
      <c r="B2389" s="2">
        <f>RSI!B2389</f>
        <v>43.055500000000002</v>
      </c>
      <c r="C2389" s="2">
        <f>RSI!I2389</f>
        <v>11.599148213647211</v>
      </c>
      <c r="D2389" s="2">
        <f>MACD!E2389</f>
        <v>0.56579293685371823</v>
      </c>
      <c r="E2389" s="2">
        <f>MACD!F2389</f>
        <v>0.24282577702643937</v>
      </c>
      <c r="F2389" s="2">
        <f>'Moving Avg'!D2389</f>
        <v>43.848619999999997</v>
      </c>
      <c r="G2389" s="2">
        <f>'Moving Avg'!F2389</f>
        <v>44.800485000000009</v>
      </c>
      <c r="H2389" s="2">
        <f>'Moving Avg'!G2389</f>
        <v>44.235288000000025</v>
      </c>
      <c r="I2389" s="2">
        <f>'Moving Avg'!H2389</f>
        <v>43.232605000000085</v>
      </c>
      <c r="J2389" s="6" t="str">
        <f>OBV!F2389</f>
        <v>BEARISH</v>
      </c>
      <c r="K2389" s="6" t="str">
        <f>OBV!G2389</f>
        <v>NEUTRAL</v>
      </c>
      <c r="L2389" s="6" t="str">
        <f>OBV!H2389</f>
        <v>CONFIRMED BEARISH</v>
      </c>
    </row>
    <row r="2390" spans="1:12" ht="13.5" x14ac:dyDescent="0.25">
      <c r="A2390" s="3">
        <f>RSI!A2390</f>
        <v>45484</v>
      </c>
      <c r="B2390" s="2">
        <f>RSI!B2390</f>
        <v>43.055500000000002</v>
      </c>
      <c r="C2390" s="2">
        <f>RSI!I2390</f>
        <v>11.599148213647211</v>
      </c>
      <c r="D2390" s="2">
        <f>MACD!E2390</f>
        <v>0.68403097003039903</v>
      </c>
      <c r="E2390" s="2">
        <f>MACD!F2390</f>
        <v>0.33106681562723134</v>
      </c>
      <c r="F2390" s="2">
        <f>'Moving Avg'!D2390</f>
        <v>43.452060000000003</v>
      </c>
      <c r="G2390" s="2">
        <f>'Moving Avg'!F2390</f>
        <v>44.697075000000012</v>
      </c>
      <c r="H2390" s="2">
        <f>'Moving Avg'!G2390</f>
        <v>44.229850000000027</v>
      </c>
      <c r="I2390" s="2">
        <f>'Moving Avg'!H2390</f>
        <v>43.233953000000092</v>
      </c>
      <c r="J2390" s="6" t="str">
        <f>OBV!F2390</f>
        <v>BEARISH</v>
      </c>
      <c r="K2390" s="6" t="str">
        <f>OBV!G2390</f>
        <v>NEUTRAL</v>
      </c>
      <c r="L2390" s="6" t="str">
        <f>OBV!H2390</f>
        <v>CONFIRMED BEARISH</v>
      </c>
    </row>
    <row r="2391" spans="1:12" ht="13.5" x14ac:dyDescent="0.25">
      <c r="A2391" s="3">
        <f>RSI!A2391</f>
        <v>45485</v>
      </c>
      <c r="B2391" s="2">
        <f>RSI!B2391</f>
        <v>43.055500000000002</v>
      </c>
      <c r="C2391" s="2">
        <f>RSI!I2391</f>
        <v>11.599148213647211</v>
      </c>
      <c r="D2391" s="2">
        <f>MACD!E2391</f>
        <v>0.79254531545337414</v>
      </c>
      <c r="E2391" s="2">
        <f>MACD!F2391</f>
        <v>0.42336251559245996</v>
      </c>
      <c r="F2391" s="2">
        <f>'Moving Avg'!D2391</f>
        <v>43.055500000000002</v>
      </c>
      <c r="G2391" s="2">
        <f>'Moving Avg'!F2391</f>
        <v>44.593665000000016</v>
      </c>
      <c r="H2391" s="2">
        <f>'Moving Avg'!G2391</f>
        <v>44.224412000000022</v>
      </c>
      <c r="I2391" s="2">
        <f>'Moving Avg'!H2391</f>
        <v>43.237106500000088</v>
      </c>
      <c r="J2391" s="6" t="str">
        <f>OBV!F2391</f>
        <v>BEARISH</v>
      </c>
      <c r="K2391" s="6" t="str">
        <f>OBV!G2391</f>
        <v>NEUTRAL</v>
      </c>
      <c r="L2391" s="6" t="str">
        <f>OBV!H2391</f>
        <v>CONFIRMED BEARISH</v>
      </c>
    </row>
    <row r="2392" spans="1:12" ht="13.5" x14ac:dyDescent="0.25">
      <c r="A2392" s="3">
        <f>RSI!A2392</f>
        <v>45488</v>
      </c>
      <c r="B2392" s="2">
        <f>RSI!B2392</f>
        <v>43.055500000000002</v>
      </c>
      <c r="C2392" s="2">
        <f>RSI!I2392</f>
        <v>11.599148213647211</v>
      </c>
      <c r="D2392" s="2">
        <f>MACD!E2392</f>
        <v>0.89220475627818274</v>
      </c>
      <c r="E2392" s="2">
        <f>MACD!F2392</f>
        <v>0.51713096372960454</v>
      </c>
      <c r="F2392" s="2">
        <f>'Moving Avg'!D2392</f>
        <v>43.055500000000002</v>
      </c>
      <c r="G2392" s="2">
        <f>'Moving Avg'!F2392</f>
        <v>44.490255000000012</v>
      </c>
      <c r="H2392" s="2">
        <f>'Moving Avg'!G2392</f>
        <v>44.218974000000017</v>
      </c>
      <c r="I2392" s="2">
        <f>'Moving Avg'!H2392</f>
        <v>43.2389060000001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45489</v>
      </c>
      <c r="B2393" s="2">
        <f>RSI!B2393</f>
        <v>43.055500000000002</v>
      </c>
      <c r="C2393" s="2">
        <f>RSI!I2393</f>
        <v>11.599148213647211</v>
      </c>
      <c r="D2393" s="2">
        <f>MACD!E2393</f>
        <v>0.96925241212350954</v>
      </c>
      <c r="E2393" s="2">
        <f>MACD!F2393</f>
        <v>0.60755525340838556</v>
      </c>
      <c r="F2393" s="2">
        <f>'Moving Avg'!D2393</f>
        <v>43.055500000000002</v>
      </c>
      <c r="G2393" s="2">
        <f>'Moving Avg'!F2393</f>
        <v>44.386845000000022</v>
      </c>
      <c r="H2393" s="2">
        <f>'Moving Avg'!G2393</f>
        <v>44.213536000000012</v>
      </c>
      <c r="I2393" s="2">
        <f>'Moving Avg'!H2393</f>
        <v>43.240705500000104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</row>
    <row r="2394" spans="1:12" ht="13.5" x14ac:dyDescent="0.25">
      <c r="A2394" s="3">
        <f>RSI!A2394</f>
        <v>45490</v>
      </c>
      <c r="B2394" s="2">
        <f>RSI!B2394</f>
        <v>43.055500000000002</v>
      </c>
      <c r="C2394" s="2">
        <f>RSI!I2394</f>
        <v>11.599148213647211</v>
      </c>
      <c r="D2394" s="2">
        <f>MACD!E2394</f>
        <v>1.041167784513739</v>
      </c>
      <c r="E2394" s="2">
        <f>MACD!F2394</f>
        <v>0.69427775962945626</v>
      </c>
      <c r="F2394" s="2">
        <f>'Moving Avg'!D2394</f>
        <v>43.055500000000002</v>
      </c>
      <c r="G2394" s="2">
        <f>'Moving Avg'!F2394</f>
        <v>44.282980000000023</v>
      </c>
      <c r="H2394" s="2">
        <f>'Moving Avg'!G2394</f>
        <v>44.209000000000003</v>
      </c>
      <c r="I2394" s="2">
        <f>'Moving Avg'!H2394</f>
        <v>43.242505000000101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</row>
    <row r="2395" spans="1:12" ht="13.5" x14ac:dyDescent="0.25">
      <c r="A2395" s="3">
        <f>RSI!A2395</f>
        <v>45491</v>
      </c>
      <c r="B2395" s="2">
        <f>RSI!B2395</f>
        <v>43.055500000000002</v>
      </c>
      <c r="C2395" s="2">
        <f>RSI!I2395</f>
        <v>11.599148213647211</v>
      </c>
      <c r="D2395" s="2">
        <f>MACD!E2395</f>
        <v>1.1082425886996603</v>
      </c>
      <c r="E2395" s="2">
        <f>MACD!F2395</f>
        <v>0.77707072544349709</v>
      </c>
      <c r="F2395" s="2">
        <f>'Moving Avg'!D2395</f>
        <v>43.055500000000002</v>
      </c>
      <c r="G2395" s="2">
        <f>'Moving Avg'!F2395</f>
        <v>44.179115000000024</v>
      </c>
      <c r="H2395" s="2">
        <f>'Moving Avg'!G2395</f>
        <v>44.204464000000009</v>
      </c>
      <c r="I2395" s="2">
        <f>'Moving Avg'!H2395</f>
        <v>43.244304500000105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</row>
    <row r="2396" spans="1:12" ht="13.5" x14ac:dyDescent="0.25">
      <c r="A2396" s="3">
        <f>RSI!A2396</f>
        <v>45492</v>
      </c>
      <c r="B2396" s="2">
        <f>RSI!B2396</f>
        <v>43.055500000000002</v>
      </c>
      <c r="C2396" s="2">
        <f>RSI!I2396</f>
        <v>11.599148213647211</v>
      </c>
      <c r="D2396" s="2">
        <f>MACD!E2396</f>
        <v>1.1707605396863556</v>
      </c>
      <c r="E2396" s="2">
        <f>MACD!F2396</f>
        <v>0.85580868829206891</v>
      </c>
      <c r="F2396" s="2">
        <f>'Moving Avg'!D2396</f>
        <v>43.055500000000002</v>
      </c>
      <c r="G2396" s="2">
        <f>'Moving Avg'!F2396</f>
        <v>44.075250000000025</v>
      </c>
      <c r="H2396" s="2">
        <f>'Moving Avg'!G2396</f>
        <v>44.199928</v>
      </c>
      <c r="I2396" s="2">
        <f>'Moving Avg'!H2396</f>
        <v>43.246104000000102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</row>
    <row r="2397" spans="1:12" ht="13.5" x14ac:dyDescent="0.25">
      <c r="A2397" s="3">
        <f>RSI!A2397</f>
        <v>45495</v>
      </c>
      <c r="B2397" s="2">
        <f>RSI!B2397</f>
        <v>43.055500000000002</v>
      </c>
      <c r="C2397" s="2">
        <f>RSI!I2397</f>
        <v>11.599148213647211</v>
      </c>
      <c r="D2397" s="2">
        <f>MACD!E2397</f>
        <v>0.92394969741454958</v>
      </c>
      <c r="E2397" s="2">
        <f>MACD!F2397</f>
        <v>0.86943689011656511</v>
      </c>
      <c r="F2397" s="2">
        <f>'Moving Avg'!D2397</f>
        <v>43.055500000000002</v>
      </c>
      <c r="G2397" s="2">
        <f>'Moving Avg'!F2397</f>
        <v>43.971385000000019</v>
      </c>
      <c r="H2397" s="2">
        <f>'Moving Avg'!G2397</f>
        <v>44.194669999999995</v>
      </c>
      <c r="I2397" s="2">
        <f>'Moving Avg'!H2397</f>
        <v>43.247903500000113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</row>
    <row r="2398" spans="1:12" ht="13.5" x14ac:dyDescent="0.25">
      <c r="A2398" s="3">
        <f>RSI!A2398</f>
        <v>45496</v>
      </c>
      <c r="B2398" s="2">
        <f>RSI!B2398</f>
        <v>43.055500000000002</v>
      </c>
      <c r="C2398" s="2">
        <f>RSI!I2398</f>
        <v>11.599148213647211</v>
      </c>
      <c r="D2398" s="2">
        <f>MACD!E2398</f>
        <v>0.72005003811424473</v>
      </c>
      <c r="E2398" s="2">
        <f>MACD!F2398</f>
        <v>0.8395595197161011</v>
      </c>
      <c r="F2398" s="2">
        <f>'Moving Avg'!D2398</f>
        <v>43.055500000000002</v>
      </c>
      <c r="G2398" s="2">
        <f>'Moving Avg'!F2398</f>
        <v>43.86752000000002</v>
      </c>
      <c r="H2398" s="2">
        <f>'Moving Avg'!G2398</f>
        <v>44.18941199999999</v>
      </c>
      <c r="I2398" s="2">
        <f>'Moving Avg'!H2398</f>
        <v>43.24970300000011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</row>
    <row r="2399" spans="1:12" ht="13.5" x14ac:dyDescent="0.25">
      <c r="A2399" s="3">
        <f>RSI!A2399</f>
        <v>45497</v>
      </c>
      <c r="B2399" s="2">
        <f>RSI!B2399</f>
        <v>43.055500000000002</v>
      </c>
      <c r="C2399" s="2">
        <f>RSI!I2399</f>
        <v>11.599148213647211</v>
      </c>
      <c r="D2399" s="2">
        <f>MACD!E2399</f>
        <v>0.55209389435344036</v>
      </c>
      <c r="E2399" s="2">
        <f>MACD!F2399</f>
        <v>0.78206639464356897</v>
      </c>
      <c r="F2399" s="2">
        <f>'Moving Avg'!D2399</f>
        <v>43.055500000000002</v>
      </c>
      <c r="G2399" s="2">
        <f>'Moving Avg'!F2399</f>
        <v>43.763655000000021</v>
      </c>
      <c r="H2399" s="2">
        <f>'Moving Avg'!G2399</f>
        <v>44.184153999999992</v>
      </c>
      <c r="I2399" s="2">
        <f>'Moving Avg'!H2399</f>
        <v>43.251502500000115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</row>
    <row r="2400" spans="1:12" ht="13.5" x14ac:dyDescent="0.25">
      <c r="A2400" s="3">
        <f>RSI!A2400</f>
        <v>45499</v>
      </c>
      <c r="B2400" s="2">
        <f>RSI!B2400</f>
        <v>43.055500000000002</v>
      </c>
      <c r="C2400" s="2">
        <f>RSI!I2400</f>
        <v>11.599148213647211</v>
      </c>
      <c r="D2400" s="2">
        <f>MACD!E2400</f>
        <v>0.41421265471915092</v>
      </c>
      <c r="E2400" s="2">
        <f>MACD!F2400</f>
        <v>0.70849564665868547</v>
      </c>
      <c r="F2400" s="2">
        <f>'Moving Avg'!D2400</f>
        <v>43.055500000000002</v>
      </c>
      <c r="G2400" s="2">
        <f>'Moving Avg'!F2400</f>
        <v>43.659790000000022</v>
      </c>
      <c r="H2400" s="2">
        <f>'Moving Avg'!G2400</f>
        <v>44.178895999999988</v>
      </c>
      <c r="I2400" s="2">
        <f>'Moving Avg'!H2400</f>
        <v>43.253302000000112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45502</v>
      </c>
      <c r="B2401" s="2">
        <f>RSI!B2401</f>
        <v>43.055500000000002</v>
      </c>
      <c r="C2401" s="2">
        <f>RSI!I2401</f>
        <v>11.599148213647211</v>
      </c>
      <c r="D2401" s="2">
        <f>MACD!E2401</f>
        <v>0.30146567033651195</v>
      </c>
      <c r="E2401" s="2">
        <f>MACD!F2401</f>
        <v>0.62708965139425077</v>
      </c>
      <c r="F2401" s="2">
        <f>'Moving Avg'!D2401</f>
        <v>43.055500000000002</v>
      </c>
      <c r="G2401" s="2">
        <f>'Moving Avg'!F2401</f>
        <v>43.555925000000016</v>
      </c>
      <c r="H2401" s="2">
        <f>'Moving Avg'!G2401</f>
        <v>44.173637999999983</v>
      </c>
      <c r="I2401" s="2">
        <f>'Moving Avg'!H2401</f>
        <v>43.255101500000116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</row>
    <row r="2402" spans="1:12" ht="13.5" x14ac:dyDescent="0.25">
      <c r="A2402" s="3">
        <f>RSI!A2402</f>
        <v>45503</v>
      </c>
      <c r="B2402" s="2">
        <f>RSI!B2402</f>
        <v>43.055500000000002</v>
      </c>
      <c r="C2402" s="2">
        <f>RSI!I2402</f>
        <v>11.599148213647211</v>
      </c>
      <c r="D2402" s="2">
        <f>MACD!E2402</f>
        <v>0.20969563219813381</v>
      </c>
      <c r="E2402" s="2">
        <f>MACD!F2402</f>
        <v>0.54361084755502731</v>
      </c>
      <c r="F2402" s="2">
        <f>'Moving Avg'!D2402</f>
        <v>43.055500000000002</v>
      </c>
      <c r="G2402" s="2">
        <f>'Moving Avg'!F2402</f>
        <v>43.452060000000024</v>
      </c>
      <c r="H2402" s="2">
        <f>'Moving Avg'!G2402</f>
        <v>44.168379999999978</v>
      </c>
      <c r="I2402" s="2">
        <f>'Moving Avg'!H2402</f>
        <v>43.256901000000113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</row>
    <row r="2403" spans="1:12" ht="13.5" x14ac:dyDescent="0.25">
      <c r="A2403" s="3">
        <f>RSI!A2403</f>
        <v>45504</v>
      </c>
      <c r="B2403" s="2">
        <f>RSI!B2403</f>
        <v>43.055500000000002</v>
      </c>
      <c r="C2403" s="2">
        <f>RSI!I2403</f>
        <v>11.599148213647211</v>
      </c>
      <c r="D2403" s="2">
        <f>MACD!E2403</f>
        <v>0.13540633585384398</v>
      </c>
      <c r="E2403" s="2">
        <f>MACD!F2403</f>
        <v>0.46196994521479068</v>
      </c>
      <c r="F2403" s="2">
        <f>'Moving Avg'!D2403</f>
        <v>43.055500000000002</v>
      </c>
      <c r="G2403" s="2">
        <f>'Moving Avg'!F2403</f>
        <v>43.352920000000026</v>
      </c>
      <c r="H2403" s="2">
        <f>'Moving Avg'!G2403</f>
        <v>44.163121999999987</v>
      </c>
      <c r="I2403" s="2">
        <f>'Moving Avg'!H2403</f>
        <v>43.258700500000124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</row>
    <row r="2404" spans="1:12" ht="13.5" x14ac:dyDescent="0.25">
      <c r="A2404" s="3">
        <f>RSI!A2404</f>
        <v>45505</v>
      </c>
      <c r="B2404" s="2">
        <f>RSI!B2404</f>
        <v>43.055500000000002</v>
      </c>
      <c r="C2404" s="2">
        <f>RSI!I2404</f>
        <v>11.599148213647211</v>
      </c>
      <c r="D2404" s="2">
        <f>MACD!E2404</f>
        <v>7.5659379050158293E-2</v>
      </c>
      <c r="E2404" s="2">
        <f>MACD!F2404</f>
        <v>0.38470783198186426</v>
      </c>
      <c r="F2404" s="2">
        <f>'Moving Avg'!D2404</f>
        <v>43.055500000000002</v>
      </c>
      <c r="G2404" s="2">
        <f>'Moving Avg'!F2404</f>
        <v>43.25378000000002</v>
      </c>
      <c r="H2404" s="2">
        <f>'Moving Avg'!G2404</f>
        <v>44.157863999999982</v>
      </c>
      <c r="I2404" s="2">
        <f>'Moving Avg'!H2404</f>
        <v>43.260500000000121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</row>
    <row r="2405" spans="1:12" ht="13.5" x14ac:dyDescent="0.25">
      <c r="A2405" s="3">
        <f>RSI!A2405</f>
        <v>45506</v>
      </c>
      <c r="B2405" s="2">
        <f>RSI!B2405</f>
        <v>43.055500000000002</v>
      </c>
      <c r="C2405" s="2">
        <f>RSI!I2405</f>
        <v>11.599148213647211</v>
      </c>
      <c r="D2405" s="2">
        <f>MACD!E2405</f>
        <v>2.7986870112215456E-2</v>
      </c>
      <c r="E2405" s="2">
        <f>MACD!F2405</f>
        <v>0.31336363960793451</v>
      </c>
      <c r="F2405" s="2">
        <f>'Moving Avg'!D2405</f>
        <v>43.055500000000002</v>
      </c>
      <c r="G2405" s="2">
        <f>'Moving Avg'!F2405</f>
        <v>43.154640000000022</v>
      </c>
      <c r="H2405" s="2">
        <f>'Moving Avg'!G2405</f>
        <v>44.152605999999977</v>
      </c>
      <c r="I2405" s="2">
        <f>'Moving Avg'!H2405</f>
        <v>43.262299500000125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</row>
    <row r="2406" spans="1:12" ht="13.5" x14ac:dyDescent="0.25">
      <c r="A2406" s="3">
        <f>RSI!A2406</f>
        <v>45509</v>
      </c>
      <c r="B2406" s="2">
        <f>RSI!B2406</f>
        <v>43.055500000000002</v>
      </c>
      <c r="C2406" s="2">
        <f>RSI!I2406</f>
        <v>11.599148213647211</v>
      </c>
      <c r="D2406" s="2">
        <f>MACD!E2406</f>
        <v>-9.6823248689261732E-3</v>
      </c>
      <c r="E2406" s="2">
        <f>MACD!F2406</f>
        <v>0.24875444671256236</v>
      </c>
      <c r="F2406" s="2">
        <f>'Moving Avg'!D2406</f>
        <v>43.055500000000002</v>
      </c>
      <c r="G2406" s="2">
        <f>'Moving Avg'!F2406</f>
        <v>43.055500000000023</v>
      </c>
      <c r="H2406" s="2">
        <f>'Moving Avg'!G2406</f>
        <v>44.147347999999973</v>
      </c>
      <c r="I2406" s="2">
        <f>'Moving Avg'!H2406</f>
        <v>43.264099000000122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</row>
    <row r="2407" spans="1:12" ht="13.5" x14ac:dyDescent="0.25">
      <c r="A2407" s="3">
        <f>RSI!A2407</f>
        <v>45510</v>
      </c>
      <c r="B2407" s="2">
        <f>RSI!B2407</f>
        <v>43.055500000000002</v>
      </c>
      <c r="C2407" s="2">
        <f>RSI!I2407</f>
        <v>11.599148213647211</v>
      </c>
      <c r="D2407" s="2">
        <f>MACD!E2407</f>
        <v>-3.9084887035130578E-2</v>
      </c>
      <c r="E2407" s="2">
        <f>MACD!F2407</f>
        <v>0.19118657996302379</v>
      </c>
      <c r="F2407" s="2">
        <f>'Moving Avg'!D2407</f>
        <v>43.055500000000002</v>
      </c>
      <c r="G2407" s="2">
        <f>'Moving Avg'!F2407</f>
        <v>43.055500000000023</v>
      </c>
      <c r="H2407" s="2">
        <f>'Moving Avg'!G2407</f>
        <v>44.142089999999968</v>
      </c>
      <c r="I2407" s="2">
        <f>'Moving Avg'!H2407</f>
        <v>43.265898500000134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</row>
    <row r="2408" spans="1:12" ht="13.5" x14ac:dyDescent="0.25">
      <c r="A2408" s="3">
        <f>RSI!A2408</f>
        <v>45511</v>
      </c>
      <c r="B2408" s="2">
        <f>RSI!B2408</f>
        <v>43.055500000000002</v>
      </c>
      <c r="C2408" s="2">
        <f>RSI!I2408</f>
        <v>11.599148213647211</v>
      </c>
      <c r="D2408" s="2">
        <f>MACD!E2408</f>
        <v>-6.1675670646430092E-2</v>
      </c>
      <c r="E2408" s="2">
        <f>MACD!F2408</f>
        <v>0.14061412984113303</v>
      </c>
      <c r="F2408" s="2">
        <f>'Moving Avg'!D2408</f>
        <v>43.055500000000002</v>
      </c>
      <c r="G2408" s="2">
        <f>'Moving Avg'!F2408</f>
        <v>43.055500000000023</v>
      </c>
      <c r="H2408" s="2">
        <f>'Moving Avg'!G2408</f>
        <v>44.13683199999997</v>
      </c>
      <c r="I2408" s="2">
        <f>'Moving Avg'!H2408</f>
        <v>43.267698000000131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</row>
    <row r="2409" spans="1:12" ht="13.5" x14ac:dyDescent="0.25">
      <c r="A2409" s="3">
        <f>RSI!A2409</f>
        <v>45512</v>
      </c>
      <c r="B2409" s="2">
        <f>RSI!B2409</f>
        <v>43.055500000000002</v>
      </c>
      <c r="C2409" s="2">
        <f>RSI!I2409</f>
        <v>11.599148213647211</v>
      </c>
      <c r="D2409" s="2">
        <f>MACD!E2409</f>
        <v>-7.8672145890081424E-2</v>
      </c>
      <c r="E2409" s="2">
        <f>MACD!F2409</f>
        <v>9.6756874694890138E-2</v>
      </c>
      <c r="F2409" s="2">
        <f>'Moving Avg'!D2409</f>
        <v>43.055500000000002</v>
      </c>
      <c r="G2409" s="2">
        <f>'Moving Avg'!F2409</f>
        <v>43.055500000000023</v>
      </c>
      <c r="H2409" s="2">
        <f>'Moving Avg'!G2409</f>
        <v>44.131573999999965</v>
      </c>
      <c r="I2409" s="2">
        <f>'Moving Avg'!H2409</f>
        <v>43.269497500000135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</row>
    <row r="2410" spans="1:12" ht="13.5" x14ac:dyDescent="0.25">
      <c r="A2410" s="3">
        <f>RSI!A2410</f>
        <v>45513</v>
      </c>
      <c r="B2410" s="2">
        <f>RSI!B2410</f>
        <v>43.055500000000002</v>
      </c>
      <c r="C2410" s="2">
        <f>RSI!I2410</f>
        <v>11.599148213647211</v>
      </c>
      <c r="D2410" s="2">
        <f>MACD!E2410</f>
        <v>-9.1091923976819089E-2</v>
      </c>
      <c r="E2410" s="2">
        <f>MACD!F2410</f>
        <v>5.9187114960548293E-2</v>
      </c>
      <c r="F2410" s="2">
        <f>'Moving Avg'!D2410</f>
        <v>43.055500000000002</v>
      </c>
      <c r="G2410" s="2">
        <f>'Moving Avg'!F2410</f>
        <v>43.055500000000023</v>
      </c>
      <c r="H2410" s="2">
        <f>'Moving Avg'!G2410</f>
        <v>44.12631599999996</v>
      </c>
      <c r="I2410" s="2">
        <f>'Moving Avg'!H2410</f>
        <v>43.271297000000132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</row>
    <row r="2411" spans="1:12" ht="13.5" x14ac:dyDescent="0.25">
      <c r="A2411" s="3">
        <f>RSI!A2411</f>
        <v>45516</v>
      </c>
      <c r="B2411" s="2">
        <f>RSI!B2411</f>
        <v>43.055500000000002</v>
      </c>
      <c r="C2411" s="2">
        <f>RSI!I2411</f>
        <v>11.599148213647211</v>
      </c>
      <c r="D2411" s="2">
        <f>MACD!E2411</f>
        <v>-9.9784434740200822E-2</v>
      </c>
      <c r="E2411" s="2">
        <f>MACD!F2411</f>
        <v>2.7392805020398467E-2</v>
      </c>
      <c r="F2411" s="2">
        <f>'Moving Avg'!D2411</f>
        <v>43.055500000000002</v>
      </c>
      <c r="G2411" s="2">
        <f>'Moving Avg'!F2411</f>
        <v>43.055500000000023</v>
      </c>
      <c r="H2411" s="2">
        <f>'Moving Avg'!G2411</f>
        <v>44.084769999999963</v>
      </c>
      <c r="I2411" s="2">
        <f>'Moving Avg'!H2411</f>
        <v>43.273096500000136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</row>
    <row r="2412" spans="1:12" ht="13.5" x14ac:dyDescent="0.25">
      <c r="A2412" s="3">
        <f>RSI!A2412</f>
        <v>45518</v>
      </c>
      <c r="B2412" s="2">
        <f>RSI!B2412</f>
        <v>42.394599999999997</v>
      </c>
      <c r="C2412" s="2">
        <f>RSI!I2412</f>
        <v>4.12561655821996</v>
      </c>
      <c r="D2412" s="2">
        <f>MACD!E2412</f>
        <v>-5.6502106309906708E-2</v>
      </c>
      <c r="E2412" s="2">
        <f>MACD!F2412</f>
        <v>1.0613822754337433E-2</v>
      </c>
      <c r="F2412" s="2">
        <f>'Moving Avg'!D2412</f>
        <v>42.923320000000004</v>
      </c>
      <c r="G2412" s="2">
        <f>'Moving Avg'!F2412</f>
        <v>43.022455000000022</v>
      </c>
      <c r="H2412" s="2">
        <f>'Moving Avg'!G2412</f>
        <v>44.030005999999965</v>
      </c>
      <c r="I2412" s="2">
        <f>'Moving Avg'!H2412</f>
        <v>43.271591500000135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</row>
    <row r="2413" spans="1:12" ht="13.5" x14ac:dyDescent="0.25">
      <c r="A2413" s="3">
        <f>RSI!A2413</f>
        <v>45519</v>
      </c>
      <c r="B2413" s="2">
        <f>RSI!B2413</f>
        <v>42.394599999999997</v>
      </c>
      <c r="C2413" s="2">
        <f>RSI!I2413</f>
        <v>4.12561655821996</v>
      </c>
      <c r="D2413" s="2">
        <f>MACD!E2413</f>
        <v>-1.4415927553301344E-2</v>
      </c>
      <c r="E2413" s="2">
        <f>MACD!F2413</f>
        <v>5.6078726928096775E-3</v>
      </c>
      <c r="F2413" s="2">
        <f>'Moving Avg'!D2413</f>
        <v>42.791139999999999</v>
      </c>
      <c r="G2413" s="2">
        <f>'Moving Avg'!F2413</f>
        <v>42.989410000000014</v>
      </c>
      <c r="H2413" s="2">
        <f>'Moving Avg'!G2413</f>
        <v>43.975241999999973</v>
      </c>
      <c r="I2413" s="2">
        <f>'Moving Avg'!H2413</f>
        <v>43.270086500000133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</row>
    <row r="2414" spans="1:12" ht="13.5" x14ac:dyDescent="0.25">
      <c r="A2414" s="3">
        <f>RSI!A2414</f>
        <v>45520</v>
      </c>
      <c r="B2414" s="2">
        <f>RSI!B2414</f>
        <v>42.394599999999997</v>
      </c>
      <c r="C2414" s="2">
        <f>RSI!I2414</f>
        <v>4.12561655821996</v>
      </c>
      <c r="D2414" s="2">
        <f>MACD!E2414</f>
        <v>2.6253482327845745E-2</v>
      </c>
      <c r="E2414" s="2">
        <f>MACD!F2414</f>
        <v>9.7369946198168911E-3</v>
      </c>
      <c r="F2414" s="2">
        <f>'Moving Avg'!D2414</f>
        <v>42.65896</v>
      </c>
      <c r="G2414" s="2">
        <f>'Moving Avg'!F2414</f>
        <v>42.956365000000012</v>
      </c>
      <c r="H2414" s="2">
        <f>'Moving Avg'!G2414</f>
        <v>43.920659999999977</v>
      </c>
      <c r="I2414" s="2">
        <f>'Moving Avg'!H2414</f>
        <v>43.268581500000124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</row>
    <row r="2415" spans="1:12" ht="13.5" x14ac:dyDescent="0.25">
      <c r="A2415" s="3">
        <f>RSI!A2415</f>
        <v>45523</v>
      </c>
      <c r="B2415" s="2">
        <f>RSI!B2415</f>
        <v>42.394599999999997</v>
      </c>
      <c r="C2415" s="2">
        <f>RSI!I2415</f>
        <v>4.12561655821996</v>
      </c>
      <c r="D2415" s="2">
        <f>MACD!E2415</f>
        <v>6.5349419045801938E-2</v>
      </c>
      <c r="E2415" s="2">
        <f>MACD!F2415</f>
        <v>2.0859479505013902E-2</v>
      </c>
      <c r="F2415" s="2">
        <f>'Moving Avg'!D2415</f>
        <v>42.526779999999995</v>
      </c>
      <c r="G2415" s="2">
        <f>'Moving Avg'!F2415</f>
        <v>42.923320000000004</v>
      </c>
      <c r="H2415" s="2">
        <f>'Moving Avg'!G2415</f>
        <v>43.86607799999998</v>
      </c>
      <c r="I2415" s="2">
        <f>'Moving Avg'!H2415</f>
        <v>43.26707650000013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</row>
    <row r="2416" spans="1:12" ht="13.5" x14ac:dyDescent="0.25">
      <c r="A2416" s="3">
        <f>RSI!A2416</f>
        <v>45524</v>
      </c>
      <c r="B2416" s="2">
        <f>RSI!B2416</f>
        <v>42.394599999999997</v>
      </c>
      <c r="C2416" s="2">
        <f>RSI!I2416</f>
        <v>4.12561655821996</v>
      </c>
      <c r="D2416" s="2">
        <f>MACD!E2416</f>
        <v>0.10276703990408009</v>
      </c>
      <c r="E2416" s="2">
        <f>MACD!F2416</f>
        <v>3.7240991584827146E-2</v>
      </c>
      <c r="F2416" s="2">
        <f>'Moving Avg'!D2416</f>
        <v>42.394599999999997</v>
      </c>
      <c r="G2416" s="2">
        <f>'Moving Avg'!F2416</f>
        <v>42.890275000000003</v>
      </c>
      <c r="H2416" s="2">
        <f>'Moving Avg'!G2416</f>
        <v>43.811495999999977</v>
      </c>
      <c r="I2416" s="2">
        <f>'Moving Avg'!H2416</f>
        <v>43.265571500000121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42.394599999999997</v>
      </c>
      <c r="C2417" s="2">
        <f>RSI!I2417</f>
        <v>4.12561655821996</v>
      </c>
      <c r="D2417" s="2">
        <f>MACD!E2417</f>
        <v>0.13844332929556202</v>
      </c>
      <c r="E2417" s="2">
        <f>MACD!F2417</f>
        <v>5.7481459126974124E-2</v>
      </c>
      <c r="F2417" s="2">
        <f>'Moving Avg'!D2417</f>
        <v>42.394599999999997</v>
      </c>
      <c r="G2417" s="2">
        <f>'Moving Avg'!F2417</f>
        <v>42.857230000000001</v>
      </c>
      <c r="H2417" s="2">
        <f>'Moving Avg'!G2417</f>
        <v>43.756913999999988</v>
      </c>
      <c r="I2417" s="2">
        <f>'Moving Avg'!H2417</f>
        <v>43.264066500000126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</row>
    <row r="2418" spans="1:12" ht="13.5" x14ac:dyDescent="0.25">
      <c r="A2418" s="3">
        <f>RSI!A2418</f>
        <v>45526</v>
      </c>
      <c r="B2418" s="2">
        <f>RSI!B2418</f>
        <v>42.394599999999997</v>
      </c>
      <c r="C2418" s="2">
        <f>RSI!I2418</f>
        <v>4.12561655821996</v>
      </c>
      <c r="D2418" s="2">
        <f>MACD!E2418</f>
        <v>0.17234876025132451</v>
      </c>
      <c r="E2418" s="2">
        <f>MACD!F2418</f>
        <v>8.0454919351844206E-2</v>
      </c>
      <c r="F2418" s="2">
        <f>'Moving Avg'!D2418</f>
        <v>42.394599999999997</v>
      </c>
      <c r="G2418" s="2">
        <f>'Moving Avg'!F2418</f>
        <v>42.824184999999993</v>
      </c>
      <c r="H2418" s="2">
        <f>'Moving Avg'!G2418</f>
        <v>43.702331999999984</v>
      </c>
      <c r="I2418" s="2">
        <f>'Moving Avg'!H2418</f>
        <v>43.262561500000118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</row>
    <row r="2419" spans="1:12" ht="13.5" x14ac:dyDescent="0.25">
      <c r="A2419" s="3">
        <f>RSI!A2419</f>
        <v>45527</v>
      </c>
      <c r="B2419" s="2">
        <f>RSI!B2419</f>
        <v>42.394599999999997</v>
      </c>
      <c r="C2419" s="2">
        <f>RSI!I2419</f>
        <v>4.12561655821996</v>
      </c>
      <c r="D2419" s="2">
        <f>MACD!E2419</f>
        <v>0.20448037982919232</v>
      </c>
      <c r="E2419" s="2">
        <f>MACD!F2419</f>
        <v>0.10526001144731384</v>
      </c>
      <c r="F2419" s="2">
        <f>'Moving Avg'!D2419</f>
        <v>42.394599999999997</v>
      </c>
      <c r="G2419" s="2">
        <f>'Moving Avg'!F2419</f>
        <v>42.791139999999992</v>
      </c>
      <c r="H2419" s="2">
        <f>'Moving Avg'!G2419</f>
        <v>43.647749999999995</v>
      </c>
      <c r="I2419" s="2">
        <f>'Moving Avg'!H2419</f>
        <v>43.261056500000116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42.394599999999997</v>
      </c>
      <c r="C2420" s="2">
        <f>RSI!I2420</f>
        <v>4.12561655821996</v>
      </c>
      <c r="D2420" s="2">
        <f>MACD!E2420</f>
        <v>0.23485608884513454</v>
      </c>
      <c r="E2420" s="2">
        <f>MACD!F2420</f>
        <v>0.131179226926878</v>
      </c>
      <c r="F2420" s="2">
        <f>'Moving Avg'!D2420</f>
        <v>42.394599999999997</v>
      </c>
      <c r="G2420" s="2">
        <f>'Moving Avg'!F2420</f>
        <v>42.758094999999983</v>
      </c>
      <c r="H2420" s="2">
        <f>'Moving Avg'!G2420</f>
        <v>43.593167999999999</v>
      </c>
      <c r="I2420" s="2">
        <f>'Moving Avg'!H2420</f>
        <v>43.259551500000114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45531</v>
      </c>
      <c r="B2421" s="2">
        <f>RSI!B2421</f>
        <v>42.394599999999997</v>
      </c>
      <c r="C2421" s="2">
        <f>RSI!I2421</f>
        <v>4.12561655821996</v>
      </c>
      <c r="D2421" s="2">
        <f>MACD!E2421</f>
        <v>0.26350992253176031</v>
      </c>
      <c r="E2421" s="2">
        <f>MACD!F2421</f>
        <v>0.15764536604785445</v>
      </c>
      <c r="F2421" s="2">
        <f>'Moving Avg'!D2421</f>
        <v>42.394599999999997</v>
      </c>
      <c r="G2421" s="2">
        <f>'Moving Avg'!F2421</f>
        <v>42.725049999999989</v>
      </c>
      <c r="H2421" s="2">
        <f>'Moving Avg'!G2421</f>
        <v>43.538586000000002</v>
      </c>
      <c r="I2421" s="2">
        <f>'Moving Avg'!H2421</f>
        <v>43.258046500000113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45532</v>
      </c>
      <c r="B2422" s="2">
        <f>RSI!B2422</f>
        <v>42.394599999999997</v>
      </c>
      <c r="C2422" s="2">
        <f>RSI!I2422</f>
        <v>4.12561655821996</v>
      </c>
      <c r="D2422" s="2">
        <f>MACD!E2422</f>
        <v>0.18881124610353339</v>
      </c>
      <c r="E2422" s="2">
        <f>MACD!F2422</f>
        <v>0.16387854205899025</v>
      </c>
      <c r="F2422" s="2">
        <f>'Moving Avg'!D2422</f>
        <v>42.394599999999997</v>
      </c>
      <c r="G2422" s="2">
        <f>'Moving Avg'!F2422</f>
        <v>42.69200499999998</v>
      </c>
      <c r="H2422" s="2">
        <f>'Moving Avg'!G2422</f>
        <v>43.484004000000006</v>
      </c>
      <c r="I2422" s="2">
        <f>'Moving Avg'!H2422</f>
        <v>43.260152000000105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45533</v>
      </c>
      <c r="B2423" s="2">
        <f>RSI!B2423</f>
        <v>42.394599999999997</v>
      </c>
      <c r="C2423" s="2">
        <f>RSI!I2423</f>
        <v>4.12561655821996</v>
      </c>
      <c r="D2423" s="2">
        <f>MACD!E2423</f>
        <v>0.12813494695203786</v>
      </c>
      <c r="E2423" s="2">
        <f>MACD!F2423</f>
        <v>0.15672982303759977</v>
      </c>
      <c r="F2423" s="2">
        <f>'Moving Avg'!D2423</f>
        <v>42.394599999999997</v>
      </c>
      <c r="G2423" s="2">
        <f>'Moving Avg'!F2423</f>
        <v>42.658959999999986</v>
      </c>
      <c r="H2423" s="2">
        <f>'Moving Avg'!G2423</f>
        <v>43.429422000000017</v>
      </c>
      <c r="I2423" s="2">
        <f>'Moving Avg'!H2423</f>
        <v>43.262257500000104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42.394599999999997</v>
      </c>
      <c r="C2424" s="2">
        <f>RSI!I2424</f>
        <v>4.12561655821996</v>
      </c>
      <c r="D2424" s="2">
        <f>MACD!E2424</f>
        <v>7.9136308620213924E-2</v>
      </c>
      <c r="E2424" s="2">
        <f>MACD!F2424</f>
        <v>0.1412111201541226</v>
      </c>
      <c r="F2424" s="2">
        <f>'Moving Avg'!D2424</f>
        <v>42.394599999999997</v>
      </c>
      <c r="G2424" s="2">
        <f>'Moving Avg'!F2424</f>
        <v>42.625914999999978</v>
      </c>
      <c r="H2424" s="2">
        <f>'Moving Avg'!G2424</f>
        <v>43.374658000000018</v>
      </c>
      <c r="I2424" s="2">
        <f>'Moving Avg'!H2424</f>
        <v>43.264363000000102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</row>
    <row r="2425" spans="1:12" ht="13.5" x14ac:dyDescent="0.25">
      <c r="A2425" s="3">
        <f>RSI!A2425</f>
        <v>45537</v>
      </c>
      <c r="B2425" s="2">
        <f>RSI!B2425</f>
        <v>42.394599999999997</v>
      </c>
      <c r="C2425" s="2">
        <f>RSI!I2425</f>
        <v>4.12561655821996</v>
      </c>
      <c r="D2425" s="2">
        <f>MACD!E2425</f>
        <v>3.9845223789072293E-2</v>
      </c>
      <c r="E2425" s="2">
        <f>MACD!F2425</f>
        <v>0.12093794088111254</v>
      </c>
      <c r="F2425" s="2">
        <f>'Moving Avg'!D2425</f>
        <v>42.394599999999997</v>
      </c>
      <c r="G2425" s="2">
        <f>'Moving Avg'!F2425</f>
        <v>42.592869999999984</v>
      </c>
      <c r="H2425" s="2">
        <f>'Moving Avg'!G2425</f>
        <v>43.319894000000019</v>
      </c>
      <c r="I2425" s="2">
        <f>'Moving Avg'!H2425</f>
        <v>43.266468500000101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</row>
    <row r="2426" spans="1:12" ht="13.5" x14ac:dyDescent="0.25">
      <c r="A2426" s="3">
        <f>RSI!A2426</f>
        <v>45538</v>
      </c>
      <c r="B2426" s="2">
        <f>RSI!B2426</f>
        <v>42.394599999999997</v>
      </c>
      <c r="C2426" s="2">
        <f>RSI!I2426</f>
        <v>4.12561655821996</v>
      </c>
      <c r="D2426" s="2">
        <f>MACD!E2426</f>
        <v>8.6075336930022672E-3</v>
      </c>
      <c r="E2426" s="2">
        <f>MACD!F2426</f>
        <v>9.8471859443490489E-2</v>
      </c>
      <c r="F2426" s="2">
        <f>'Moving Avg'!D2426</f>
        <v>42.394599999999997</v>
      </c>
      <c r="G2426" s="2">
        <f>'Moving Avg'!F2426</f>
        <v>42.559824999999975</v>
      </c>
      <c r="H2426" s="2">
        <f>'Moving Avg'!G2426</f>
        <v>43.265130000000021</v>
      </c>
      <c r="I2426" s="2">
        <f>'Moving Avg'!H2426</f>
        <v>43.2685740000001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45539</v>
      </c>
      <c r="B2427" s="2">
        <f>RSI!B2427</f>
        <v>42.394599999999997</v>
      </c>
      <c r="C2427" s="2">
        <f>RSI!I2427</f>
        <v>4.12561655821996</v>
      </c>
      <c r="D2427" s="2">
        <f>MACD!E2427</f>
        <v>-1.5964531581047936E-2</v>
      </c>
      <c r="E2427" s="2">
        <f>MACD!F2427</f>
        <v>7.5584581238582818E-2</v>
      </c>
      <c r="F2427" s="2">
        <f>'Moving Avg'!D2427</f>
        <v>42.394599999999997</v>
      </c>
      <c r="G2427" s="2">
        <f>'Moving Avg'!F2427</f>
        <v>42.526779999999981</v>
      </c>
      <c r="H2427" s="2">
        <f>'Moving Avg'!G2427</f>
        <v>43.210366000000022</v>
      </c>
      <c r="I2427" s="2">
        <f>'Moving Avg'!H2427</f>
        <v>43.270679500000099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45540</v>
      </c>
      <c r="B2428" s="2">
        <f>RSI!B2428</f>
        <v>42.394599999999997</v>
      </c>
      <c r="C2428" s="2">
        <f>RSI!I2428</f>
        <v>4.12561655821996</v>
      </c>
      <c r="D2428" s="2">
        <f>MACD!E2428</f>
        <v>-3.5034217689428715E-2</v>
      </c>
      <c r="E2428" s="2">
        <f>MACD!F2428</f>
        <v>5.3460821452980513E-2</v>
      </c>
      <c r="F2428" s="2">
        <f>'Moving Avg'!D2428</f>
        <v>42.394599999999997</v>
      </c>
      <c r="G2428" s="2">
        <f>'Moving Avg'!F2428</f>
        <v>42.49373499999998</v>
      </c>
      <c r="H2428" s="2">
        <f>'Moving Avg'!G2428</f>
        <v>43.155602000000023</v>
      </c>
      <c r="I2428" s="2">
        <f>'Moving Avg'!H2428</f>
        <v>43.272785000000091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45541</v>
      </c>
      <c r="B2429" s="2">
        <f>RSI!B2429</f>
        <v>42.394599999999997</v>
      </c>
      <c r="C2429" s="2">
        <f>RSI!I2429</f>
        <v>4.12561655821996</v>
      </c>
      <c r="D2429" s="2">
        <f>MACD!E2429</f>
        <v>-4.9575604609785273E-2</v>
      </c>
      <c r="E2429" s="2">
        <f>MACD!F2429</f>
        <v>3.2853536240427361E-2</v>
      </c>
      <c r="F2429" s="2">
        <f>'Moving Avg'!D2429</f>
        <v>42.394599999999997</v>
      </c>
      <c r="G2429" s="2">
        <f>'Moving Avg'!F2429</f>
        <v>42.460689999999985</v>
      </c>
      <c r="H2429" s="2">
        <f>'Moving Avg'!G2429</f>
        <v>43.100838000000032</v>
      </c>
      <c r="I2429" s="2">
        <f>'Moving Avg'!H2429</f>
        <v>43.27489050000009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45544</v>
      </c>
      <c r="B2430" s="2">
        <f>RSI!B2430</f>
        <v>42.394599999999997</v>
      </c>
      <c r="C2430" s="2">
        <f>RSI!I2430</f>
        <v>4.12561655821996</v>
      </c>
      <c r="D2430" s="2">
        <f>MACD!E2430</f>
        <v>-6.0403464964934983E-2</v>
      </c>
      <c r="E2430" s="2">
        <f>MACD!F2430</f>
        <v>1.4202135999354893E-2</v>
      </c>
      <c r="F2430" s="2">
        <f>'Moving Avg'!D2430</f>
        <v>42.394599999999997</v>
      </c>
      <c r="G2430" s="2">
        <f>'Moving Avg'!F2430</f>
        <v>42.427644999999977</v>
      </c>
      <c r="H2430" s="2">
        <f>'Moving Avg'!G2430</f>
        <v>43.046074000000033</v>
      </c>
      <c r="I2430" s="2">
        <f>'Moving Avg'!H2430</f>
        <v>43.276996000000089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</row>
    <row r="2431" spans="1:12" ht="13.5" x14ac:dyDescent="0.25">
      <c r="A2431" s="3">
        <f>RSI!A2431</f>
        <v>45545</v>
      </c>
      <c r="B2431" s="2">
        <f>RSI!B2431</f>
        <v>42.394599999999997</v>
      </c>
      <c r="C2431" s="2">
        <f>RSI!I2431</f>
        <v>4.12561655821996</v>
      </c>
      <c r="D2431" s="2">
        <f>MACD!E2431</f>
        <v>-6.8198472764954943E-2</v>
      </c>
      <c r="E2431" s="2">
        <f>MACD!F2431</f>
        <v>-2.2779857535070742E-3</v>
      </c>
      <c r="F2431" s="2">
        <f>'Moving Avg'!D2431</f>
        <v>42.394599999999997</v>
      </c>
      <c r="G2431" s="2">
        <f>'Moving Avg'!F2431</f>
        <v>42.394599999999983</v>
      </c>
      <c r="H2431" s="2">
        <f>'Moving Avg'!G2431</f>
        <v>42.991310000000027</v>
      </c>
      <c r="I2431" s="2">
        <f>'Moving Avg'!H2431</f>
        <v>43.279101500000081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</row>
    <row r="2432" spans="1:12" ht="13.5" x14ac:dyDescent="0.25">
      <c r="A2432" s="3">
        <f>RSI!A2432</f>
        <v>45546</v>
      </c>
      <c r="B2432" s="2">
        <f>RSI!B2432</f>
        <v>42.394599999999997</v>
      </c>
      <c r="C2432" s="2">
        <f>RSI!I2432</f>
        <v>4.12561655821996</v>
      </c>
      <c r="D2432" s="2">
        <f>MACD!E2432</f>
        <v>-7.3528482035463583E-2</v>
      </c>
      <c r="E2432" s="2">
        <f>MACD!F2432</f>
        <v>-1.6528085009898379E-2</v>
      </c>
      <c r="F2432" s="2">
        <f>'Moving Avg'!D2432</f>
        <v>42.394599999999997</v>
      </c>
      <c r="G2432" s="2">
        <f>'Moving Avg'!F2432</f>
        <v>42.394599999999983</v>
      </c>
      <c r="H2432" s="2">
        <f>'Moving Avg'!G2432</f>
        <v>42.936546000000035</v>
      </c>
      <c r="I2432" s="2">
        <f>'Moving Avg'!H2432</f>
        <v>43.28120700000008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</row>
    <row r="2433" spans="1:12" ht="13.5" x14ac:dyDescent="0.25">
      <c r="A2433" s="3">
        <f>RSI!A2433</f>
        <v>45547</v>
      </c>
      <c r="B2433" s="2">
        <f>RSI!B2433</f>
        <v>42.394599999999997</v>
      </c>
      <c r="C2433" s="2">
        <f>RSI!I2433</f>
        <v>4.12561655821996</v>
      </c>
      <c r="D2433" s="2">
        <f>MACD!E2433</f>
        <v>-7.6866483805396513E-2</v>
      </c>
      <c r="E2433" s="2">
        <f>MACD!F2433</f>
        <v>-2.8595764768998007E-2</v>
      </c>
      <c r="F2433" s="2">
        <f>'Moving Avg'!D2433</f>
        <v>42.394599999999997</v>
      </c>
      <c r="G2433" s="2">
        <f>'Moving Avg'!F2433</f>
        <v>42.394599999999983</v>
      </c>
      <c r="H2433" s="2">
        <f>'Moving Avg'!G2433</f>
        <v>42.88367200000004</v>
      </c>
      <c r="I2433" s="2">
        <f>'Moving Avg'!H2433</f>
        <v>43.283312500000072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</row>
    <row r="2434" spans="1:12" ht="13.5" x14ac:dyDescent="0.25">
      <c r="A2434" s="3">
        <f>RSI!A2434</f>
        <v>45548</v>
      </c>
      <c r="B2434" s="2">
        <f>RSI!B2434</f>
        <v>43.433199999999999</v>
      </c>
      <c r="C2434" s="2">
        <f>RSI!I2434</f>
        <v>84.460747465503431</v>
      </c>
      <c r="D2434" s="2">
        <f>MACD!E2434</f>
        <v>-0.15553908936525573</v>
      </c>
      <c r="E2434" s="2">
        <f>MACD!F2434</f>
        <v>-5.3984429688249555E-2</v>
      </c>
      <c r="F2434" s="2">
        <f>'Moving Avg'!D2434</f>
        <v>42.602319999999999</v>
      </c>
      <c r="G2434" s="2">
        <f>'Moving Avg'!F2434</f>
        <v>42.446529999999981</v>
      </c>
      <c r="H2434" s="2">
        <f>'Moving Avg'!G2434</f>
        <v>42.851570000000038</v>
      </c>
      <c r="I2434" s="2">
        <f>'Moving Avg'!H2434</f>
        <v>43.290611000000069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</row>
    <row r="2435" spans="1:12" ht="13.5" x14ac:dyDescent="0.25">
      <c r="A2435" s="3">
        <f>RSI!A2435</f>
        <v>45551</v>
      </c>
      <c r="B2435" s="2">
        <f>RSI!B2435</f>
        <v>43.433199999999999</v>
      </c>
      <c r="C2435" s="2">
        <f>RSI!I2435</f>
        <v>84.460747465503431</v>
      </c>
      <c r="D2435" s="2">
        <f>MACD!E2435</f>
        <v>-0.22724054284531547</v>
      </c>
      <c r="E2435" s="2">
        <f>MACD!F2435</f>
        <v>-8.863565231966275E-2</v>
      </c>
      <c r="F2435" s="2">
        <f>'Moving Avg'!D2435</f>
        <v>42.810040000000001</v>
      </c>
      <c r="G2435" s="2">
        <f>'Moving Avg'!F2435</f>
        <v>42.49845999999998</v>
      </c>
      <c r="H2435" s="2">
        <f>'Moving Avg'!G2435</f>
        <v>42.819468000000043</v>
      </c>
      <c r="I2435" s="2">
        <f>'Moving Avg'!H2435</f>
        <v>43.297909500000067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</row>
    <row r="2436" spans="1:12" ht="13.5" x14ac:dyDescent="0.25">
      <c r="A2436" s="3">
        <f>RSI!A2436</f>
        <v>45552</v>
      </c>
      <c r="B2436" s="2">
        <f>RSI!B2436</f>
        <v>43.433199999999999</v>
      </c>
      <c r="C2436" s="2">
        <f>RSI!I2436</f>
        <v>84.460747465503431</v>
      </c>
      <c r="D2436" s="2">
        <f>MACD!E2436</f>
        <v>-0.29266315690695421</v>
      </c>
      <c r="E2436" s="2">
        <f>MACD!F2436</f>
        <v>-0.12944115323712105</v>
      </c>
      <c r="F2436" s="2">
        <f>'Moving Avg'!D2436</f>
        <v>43.017759999999996</v>
      </c>
      <c r="G2436" s="2">
        <f>'Moving Avg'!F2436</f>
        <v>42.550389999999979</v>
      </c>
      <c r="H2436" s="2">
        <f>'Moving Avg'!G2436</f>
        <v>42.787366000000048</v>
      </c>
      <c r="I2436" s="2">
        <f>'Moving Avg'!H2436</f>
        <v>43.305208000000064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</row>
    <row r="2437" spans="1:12" ht="13.5" x14ac:dyDescent="0.25">
      <c r="A2437" s="3">
        <f>RSI!A2437</f>
        <v>45553</v>
      </c>
      <c r="B2437" s="2">
        <f>RSI!B2437</f>
        <v>43.433199999999999</v>
      </c>
      <c r="C2437" s="2">
        <f>RSI!I2437</f>
        <v>84.460747465503431</v>
      </c>
      <c r="D2437" s="2">
        <f>MACD!E2437</f>
        <v>-0.35242089548052036</v>
      </c>
      <c r="E2437" s="2">
        <f>MACD!F2437</f>
        <v>-0.17403710168580092</v>
      </c>
      <c r="F2437" s="2">
        <f>'Moving Avg'!D2437</f>
        <v>43.225479999999997</v>
      </c>
      <c r="G2437" s="2">
        <f>'Moving Avg'!F2437</f>
        <v>42.602319999999978</v>
      </c>
      <c r="H2437" s="2">
        <f>'Moving Avg'!G2437</f>
        <v>42.794920000000047</v>
      </c>
      <c r="I2437" s="2">
        <f>'Moving Avg'!H2437</f>
        <v>43.312506500000062</v>
      </c>
      <c r="J2437" s="6" t="str">
        <f>OBV!F2437</f>
        <v>BULLISH</v>
      </c>
      <c r="K2437" s="6" t="str">
        <f>OBV!G2437</f>
        <v>NEUTRAL</v>
      </c>
      <c r="L2437" s="6" t="str">
        <f>OBV!H2437</f>
        <v>CONFIRMED BULLISH</v>
      </c>
    </row>
    <row r="2438" spans="1:12" ht="13.5" x14ac:dyDescent="0.25">
      <c r="A2438" s="3">
        <f>RSI!A2438</f>
        <v>45554</v>
      </c>
      <c r="B2438" s="2">
        <f>RSI!B2438</f>
        <v>43.433199999999999</v>
      </c>
      <c r="C2438" s="2">
        <f>RSI!I2438</f>
        <v>84.460747465503431</v>
      </c>
      <c r="D2438" s="2">
        <f>MACD!E2438</f>
        <v>-0.40705934142299327</v>
      </c>
      <c r="E2438" s="2">
        <f>MACD!F2438</f>
        <v>-0.2206415496332394</v>
      </c>
      <c r="F2438" s="2">
        <f>'Moving Avg'!D2438</f>
        <v>43.433199999999999</v>
      </c>
      <c r="G2438" s="2">
        <f>'Moving Avg'!F2438</f>
        <v>42.654249999999976</v>
      </c>
      <c r="H2438" s="2">
        <f>'Moving Avg'!G2438</f>
        <v>42.802474000000046</v>
      </c>
      <c r="I2438" s="2">
        <f>'Moving Avg'!H2438</f>
        <v>43.319805000000059</v>
      </c>
      <c r="J2438" s="6" t="str">
        <f>OBV!F2438</f>
        <v>BULLISH</v>
      </c>
      <c r="K2438" s="6" t="str">
        <f>OBV!G2438</f>
        <v>NEUTRAL</v>
      </c>
      <c r="L2438" s="6" t="str">
        <f>OBV!H2438</f>
        <v>CONFIRMED BULLISH</v>
      </c>
    </row>
    <row r="2439" spans="1:12" ht="13.5" x14ac:dyDescent="0.25">
      <c r="A2439" s="3">
        <f>RSI!A2439</f>
        <v>45555</v>
      </c>
      <c r="B2439" s="2">
        <f>RSI!B2439</f>
        <v>43.433199999999999</v>
      </c>
      <c r="C2439" s="2">
        <f>RSI!I2439</f>
        <v>84.460747465503431</v>
      </c>
      <c r="D2439" s="2">
        <f>MACD!E2439</f>
        <v>-0.45706428520786346</v>
      </c>
      <c r="E2439" s="2">
        <f>MACD!F2439</f>
        <v>-0.26792609674816426</v>
      </c>
      <c r="F2439" s="2">
        <f>'Moving Avg'!D2439</f>
        <v>43.433199999999999</v>
      </c>
      <c r="G2439" s="2">
        <f>'Moving Avg'!F2439</f>
        <v>42.706179999999975</v>
      </c>
      <c r="H2439" s="2">
        <f>'Moving Avg'!G2439</f>
        <v>42.810028000000038</v>
      </c>
      <c r="I2439" s="2">
        <f>'Moving Avg'!H2439</f>
        <v>43.32710350000005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43.433199999999999</v>
      </c>
      <c r="C2440" s="2">
        <f>RSI!I2440</f>
        <v>84.460747465503431</v>
      </c>
      <c r="D2440" s="2">
        <f>MACD!E2440</f>
        <v>-0.50286913535033051</v>
      </c>
      <c r="E2440" s="2">
        <f>MACD!F2440</f>
        <v>-0.31491470446859754</v>
      </c>
      <c r="F2440" s="2">
        <f>'Moving Avg'!D2440</f>
        <v>43.433199999999999</v>
      </c>
      <c r="G2440" s="2">
        <f>'Moving Avg'!F2440</f>
        <v>42.758109999999974</v>
      </c>
      <c r="H2440" s="2">
        <f>'Moving Avg'!G2440</f>
        <v>42.817582000000037</v>
      </c>
      <c r="I2440" s="2">
        <f>'Moving Avg'!H2440</f>
        <v>43.334402000000047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</row>
    <row r="2441" spans="1:12" ht="13.5" x14ac:dyDescent="0.25">
      <c r="A2441" s="3">
        <f>RSI!A2441</f>
        <v>45559</v>
      </c>
      <c r="B2441" s="2">
        <f>RSI!B2441</f>
        <v>43.433199999999999</v>
      </c>
      <c r="C2441" s="2">
        <f>RSI!I2441</f>
        <v>84.460747465503431</v>
      </c>
      <c r="D2441" s="2">
        <f>MACD!E2441</f>
        <v>-0.54486132124143438</v>
      </c>
      <c r="E2441" s="2">
        <f>MACD!F2441</f>
        <v>-0.36090402782316494</v>
      </c>
      <c r="F2441" s="2">
        <f>'Moving Avg'!D2441</f>
        <v>43.433199999999999</v>
      </c>
      <c r="G2441" s="2">
        <f>'Moving Avg'!F2441</f>
        <v>42.810039999999972</v>
      </c>
      <c r="H2441" s="2">
        <f>'Moving Avg'!G2441</f>
        <v>42.825136000000029</v>
      </c>
      <c r="I2441" s="2">
        <f>'Moving Avg'!H2441</f>
        <v>43.341700500000044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</row>
    <row r="2442" spans="1:12" ht="13.5" x14ac:dyDescent="0.25">
      <c r="A2442" s="3">
        <f>RSI!A2442</f>
        <v>45560</v>
      </c>
      <c r="B2442" s="2">
        <f>RSI!B2442</f>
        <v>43.433199999999999</v>
      </c>
      <c r="C2442" s="2">
        <f>RSI!I2442</f>
        <v>84.460747465503431</v>
      </c>
      <c r="D2442" s="2">
        <f>MACD!E2442</f>
        <v>-0.58338783359211988</v>
      </c>
      <c r="E2442" s="2">
        <f>MACD!F2442</f>
        <v>-0.40540078897695597</v>
      </c>
      <c r="F2442" s="2">
        <f>'Moving Avg'!D2442</f>
        <v>43.433199999999999</v>
      </c>
      <c r="G2442" s="2">
        <f>'Moving Avg'!F2442</f>
        <v>42.861969999999971</v>
      </c>
      <c r="H2442" s="2">
        <f>'Moving Avg'!G2442</f>
        <v>42.832690000000028</v>
      </c>
      <c r="I2442" s="2">
        <f>'Moving Avg'!H2442</f>
        <v>43.348999000000042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</row>
    <row r="2443" spans="1:12" ht="13.5" x14ac:dyDescent="0.25">
      <c r="A2443" s="3">
        <f>RSI!A2443</f>
        <v>45561</v>
      </c>
      <c r="B2443" s="2">
        <f>RSI!B2443</f>
        <v>43.433199999999999</v>
      </c>
      <c r="C2443" s="2">
        <f>RSI!I2443</f>
        <v>84.460747465503431</v>
      </c>
      <c r="D2443" s="2">
        <f>MACD!E2443</f>
        <v>-0.61876002607665015</v>
      </c>
      <c r="E2443" s="2">
        <f>MACD!F2443</f>
        <v>-0.44807263639689482</v>
      </c>
      <c r="F2443" s="2">
        <f>'Moving Avg'!D2443</f>
        <v>43.433199999999999</v>
      </c>
      <c r="G2443" s="2">
        <f>'Moving Avg'!F2443</f>
        <v>42.913899999999977</v>
      </c>
      <c r="H2443" s="2">
        <f>'Moving Avg'!G2443</f>
        <v>42.84024400000002</v>
      </c>
      <c r="I2443" s="2">
        <f>'Moving Avg'!H2443</f>
        <v>43.356297500000039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</row>
    <row r="2444" spans="1:12" ht="13.5" x14ac:dyDescent="0.25">
      <c r="A2444" s="3">
        <f>RSI!A2444</f>
        <v>45562</v>
      </c>
      <c r="B2444" s="2">
        <f>RSI!B2444</f>
        <v>43.433199999999999</v>
      </c>
      <c r="C2444" s="2">
        <f>RSI!I2444</f>
        <v>84.460747465503431</v>
      </c>
      <c r="D2444" s="2">
        <f>MACD!E2444</f>
        <v>-0.49147316803943397</v>
      </c>
      <c r="E2444" s="2">
        <f>MACD!F2444</f>
        <v>-0.45675274272540267</v>
      </c>
      <c r="F2444" s="2">
        <f>'Moving Avg'!D2444</f>
        <v>43.433199999999999</v>
      </c>
      <c r="G2444" s="2">
        <f>'Moving Avg'!F2444</f>
        <v>42.965829999999983</v>
      </c>
      <c r="H2444" s="2">
        <f>'Moving Avg'!G2444</f>
        <v>42.847798000000019</v>
      </c>
      <c r="I2444" s="2">
        <f>'Moving Avg'!H2444</f>
        <v>43.363596000000037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</row>
    <row r="2445" spans="1:12" ht="13.5" x14ac:dyDescent="0.25">
      <c r="A2445" s="3">
        <f>RSI!A2445</f>
        <v>45565</v>
      </c>
      <c r="B2445" s="2">
        <f>RSI!B2445</f>
        <v>43.433199999999999</v>
      </c>
      <c r="C2445" s="2">
        <f>RSI!I2445</f>
        <v>84.460747465503431</v>
      </c>
      <c r="D2445" s="2">
        <f>MACD!E2445</f>
        <v>-0.38614616338874441</v>
      </c>
      <c r="E2445" s="2">
        <f>MACD!F2445</f>
        <v>-0.44263142685807105</v>
      </c>
      <c r="F2445" s="2">
        <f>'Moving Avg'!D2445</f>
        <v>43.433199999999999</v>
      </c>
      <c r="G2445" s="2">
        <f>'Moving Avg'!F2445</f>
        <v>43.017759999999974</v>
      </c>
      <c r="H2445" s="2">
        <f>'Moving Avg'!G2445</f>
        <v>42.855352000000011</v>
      </c>
      <c r="I2445" s="2">
        <f>'Moving Avg'!H2445</f>
        <v>43.370894500000034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</row>
    <row r="2446" spans="1:12" ht="13.5" x14ac:dyDescent="0.25">
      <c r="A2446" s="3">
        <f>RSI!A2446</f>
        <v>45566</v>
      </c>
      <c r="B2446" s="2">
        <f>RSI!B2446</f>
        <v>43.433199999999999</v>
      </c>
      <c r="C2446" s="2">
        <f>RSI!I2446</f>
        <v>84.460747465503417</v>
      </c>
      <c r="D2446" s="2">
        <f>MACD!E2446</f>
        <v>-0.29922447982038847</v>
      </c>
      <c r="E2446" s="2">
        <f>MACD!F2446</f>
        <v>-0.4139500374505346</v>
      </c>
      <c r="F2446" s="2">
        <f>'Moving Avg'!D2446</f>
        <v>43.433199999999999</v>
      </c>
      <c r="G2446" s="2">
        <f>'Moving Avg'!F2446</f>
        <v>43.06968999999998</v>
      </c>
      <c r="H2446" s="2">
        <f>'Moving Avg'!G2446</f>
        <v>42.862906000000009</v>
      </c>
      <c r="I2446" s="2">
        <f>'Moving Avg'!H2446</f>
        <v>43.378193000000032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</row>
    <row r="2447" spans="1:12" ht="13.5" x14ac:dyDescent="0.25">
      <c r="A2447" s="3">
        <f>RSI!A2447</f>
        <v>45567</v>
      </c>
      <c r="B2447" s="2">
        <f>RSI!B2447</f>
        <v>43.433199999999999</v>
      </c>
      <c r="C2447" s="2">
        <f>RSI!I2447</f>
        <v>84.460747465503417</v>
      </c>
      <c r="D2447" s="2">
        <f>MACD!E2447</f>
        <v>-0.22771348010363823</v>
      </c>
      <c r="E2447" s="2">
        <f>MACD!F2447</f>
        <v>-0.37670272598115534</v>
      </c>
      <c r="F2447" s="2">
        <f>'Moving Avg'!D2447</f>
        <v>43.433199999999999</v>
      </c>
      <c r="G2447" s="2">
        <f>'Moving Avg'!F2447</f>
        <v>43.121619999999972</v>
      </c>
      <c r="H2447" s="2">
        <f>'Moving Avg'!G2447</f>
        <v>42.870460000000001</v>
      </c>
      <c r="I2447" s="2">
        <f>'Moving Avg'!H2447</f>
        <v>43.385491500000036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</row>
    <row r="2448" spans="1:12" ht="13.5" x14ac:dyDescent="0.25">
      <c r="A2448" s="3">
        <f>RSI!A2448</f>
        <v>45568</v>
      </c>
      <c r="B2448" s="2">
        <f>RSI!B2448</f>
        <v>43.433199999999999</v>
      </c>
      <c r="C2448" s="2">
        <f>RSI!I2448</f>
        <v>84.460747465503417</v>
      </c>
      <c r="D2448" s="2">
        <f>MACD!E2448</f>
        <v>-0.1690913181591327</v>
      </c>
      <c r="E2448" s="2">
        <f>MACD!F2448</f>
        <v>-0.33518044441675082</v>
      </c>
      <c r="F2448" s="2">
        <f>'Moving Avg'!D2448</f>
        <v>43.433199999999999</v>
      </c>
      <c r="G2448" s="2">
        <f>'Moving Avg'!F2448</f>
        <v>43.173549999999977</v>
      </c>
      <c r="H2448" s="2">
        <f>'Moving Avg'!G2448</f>
        <v>42.878014</v>
      </c>
      <c r="I2448" s="2">
        <f>'Moving Avg'!H2448</f>
        <v>43.392790000000034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</row>
    <row r="2449" spans="1:12" ht="13.5" x14ac:dyDescent="0.25">
      <c r="A2449" s="3">
        <f>RSI!A2449</f>
        <v>45569</v>
      </c>
      <c r="B2449" s="2">
        <f>RSI!B2449</f>
        <v>43.433199999999999</v>
      </c>
      <c r="C2449" s="2">
        <f>RSI!I2449</f>
        <v>84.460747465503417</v>
      </c>
      <c r="D2449" s="2">
        <f>MACD!E2449</f>
        <v>-0.12123530731191323</v>
      </c>
      <c r="E2449" s="2">
        <f>MACD!F2449</f>
        <v>-0.2923914169957833</v>
      </c>
      <c r="F2449" s="2">
        <f>'Moving Avg'!D2449</f>
        <v>43.433199999999999</v>
      </c>
      <c r="G2449" s="2">
        <f>'Moving Avg'!F2449</f>
        <v>43.225479999999983</v>
      </c>
      <c r="H2449" s="2">
        <f>'Moving Avg'!G2449</f>
        <v>42.885567999999992</v>
      </c>
      <c r="I2449" s="2">
        <f>'Moving Avg'!H2449</f>
        <v>43.400088500000038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</row>
    <row r="2450" spans="1:12" ht="13.5" x14ac:dyDescent="0.25">
      <c r="A2450" s="3">
        <f>RSI!A2450</f>
        <v>45572</v>
      </c>
      <c r="B2450" s="2">
        <f>RSI!B2450</f>
        <v>43.433199999999999</v>
      </c>
      <c r="C2450" s="2">
        <f>RSI!I2450</f>
        <v>84.460747465503417</v>
      </c>
      <c r="D2450" s="2">
        <f>MACD!E2450</f>
        <v>-8.2359682775638987E-2</v>
      </c>
      <c r="E2450" s="2">
        <f>MACD!F2450</f>
        <v>-0.25038507015175449</v>
      </c>
      <c r="F2450" s="2">
        <f>'Moving Avg'!D2450</f>
        <v>43.433199999999999</v>
      </c>
      <c r="G2450" s="2">
        <f>'Moving Avg'!F2450</f>
        <v>43.277409999999975</v>
      </c>
      <c r="H2450" s="2">
        <f>'Moving Avg'!G2450</f>
        <v>42.893121999999991</v>
      </c>
      <c r="I2450" s="2">
        <f>'Moving Avg'!H2450</f>
        <v>43.407387000000035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</row>
    <row r="2451" spans="1:12" ht="13.5" x14ac:dyDescent="0.25">
      <c r="A2451" s="3">
        <f>RSI!A2451</f>
        <v>45573</v>
      </c>
      <c r="B2451" s="2">
        <f>RSI!B2451</f>
        <v>43.433199999999999</v>
      </c>
      <c r="C2451" s="2">
        <f>RSI!I2451</f>
        <v>84.460747465503417</v>
      </c>
      <c r="D2451" s="2">
        <f>MACD!E2451</f>
        <v>-5.096300050048086E-2</v>
      </c>
      <c r="E2451" s="2">
        <f>MACD!F2451</f>
        <v>-0.21050065622149977</v>
      </c>
      <c r="F2451" s="2">
        <f>'Moving Avg'!D2451</f>
        <v>43.433199999999999</v>
      </c>
      <c r="G2451" s="2">
        <f>'Moving Avg'!F2451</f>
        <v>43.329339999999981</v>
      </c>
      <c r="H2451" s="2">
        <f>'Moving Avg'!G2451</f>
        <v>42.900675999999983</v>
      </c>
      <c r="I2451" s="2">
        <f>'Moving Avg'!H2451</f>
        <v>43.41468550000004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45574</v>
      </c>
      <c r="B2452" s="2">
        <f>RSI!B2452</f>
        <v>43.433199999999999</v>
      </c>
      <c r="C2452" s="2">
        <f>RSI!I2452</f>
        <v>84.460747465503417</v>
      </c>
      <c r="D2452" s="2">
        <f>MACD!E2452</f>
        <v>-2.5783685321933092E-2</v>
      </c>
      <c r="E2452" s="2">
        <f>MACD!F2452</f>
        <v>-0.17355726204158645</v>
      </c>
      <c r="F2452" s="2">
        <f>'Moving Avg'!D2452</f>
        <v>43.433199999999999</v>
      </c>
      <c r="G2452" s="2">
        <f>'Moving Avg'!F2452</f>
        <v>43.381269999999986</v>
      </c>
      <c r="H2452" s="2">
        <f>'Moving Avg'!G2452</f>
        <v>42.908229999999982</v>
      </c>
      <c r="I2452" s="2">
        <f>'Moving Avg'!H2452</f>
        <v>43.421984000000037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45575</v>
      </c>
      <c r="B2453" s="2">
        <f>RSI!B2453</f>
        <v>43.433199999999999</v>
      </c>
      <c r="C2453" s="2">
        <f>RSI!I2453</f>
        <v>84.460747465503417</v>
      </c>
      <c r="D2453" s="2">
        <f>MACD!E2453</f>
        <v>-5.7624704632743828E-3</v>
      </c>
      <c r="E2453" s="2">
        <f>MACD!F2453</f>
        <v>-0.13999830372592406</v>
      </c>
      <c r="F2453" s="2">
        <f>'Moving Avg'!D2453</f>
        <v>43.433199999999999</v>
      </c>
      <c r="G2453" s="2">
        <f>'Moving Avg'!F2453</f>
        <v>43.433199999999978</v>
      </c>
      <c r="H2453" s="2">
        <f>'Moving Avg'!G2453</f>
        <v>42.915783999999974</v>
      </c>
      <c r="I2453" s="2">
        <f>'Moving Avg'!H2453</f>
        <v>43.429282500000035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</row>
    <row r="2454" spans="1:12" ht="13.5" x14ac:dyDescent="0.25">
      <c r="A2454" s="3">
        <f>RSI!A2454</f>
        <v>45576</v>
      </c>
      <c r="B2454" s="2">
        <f>RSI!B2454</f>
        <v>43.433199999999999</v>
      </c>
      <c r="C2454" s="2">
        <f>RSI!I2454</f>
        <v>84.460747465503417</v>
      </c>
      <c r="D2454" s="2">
        <f>MACD!E2454</f>
        <v>9.9893357133140626E-3</v>
      </c>
      <c r="E2454" s="2">
        <f>MACD!F2454</f>
        <v>-0.11000077583807644</v>
      </c>
      <c r="F2454" s="2">
        <f>'Moving Avg'!D2454</f>
        <v>43.433199999999999</v>
      </c>
      <c r="G2454" s="2">
        <f>'Moving Avg'!F2454</f>
        <v>43.433199999999978</v>
      </c>
      <c r="H2454" s="2">
        <f>'Moving Avg'!G2454</f>
        <v>42.923337999999973</v>
      </c>
      <c r="I2454" s="2">
        <f>'Moving Avg'!H2454</f>
        <v>43.436581000000039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</row>
    <row r="2455" spans="1:12" ht="13.5" x14ac:dyDescent="0.25">
      <c r="A2455" s="3">
        <f>RSI!A2455</f>
        <v>45579</v>
      </c>
      <c r="B2455" s="2">
        <f>RSI!B2455</f>
        <v>43.433199999999999</v>
      </c>
      <c r="C2455" s="2">
        <f>RSI!I2455</f>
        <v>84.460747465503417</v>
      </c>
      <c r="D2455" s="2">
        <f>MACD!E2455</f>
        <v>2.2216655815050501E-2</v>
      </c>
      <c r="E2455" s="2">
        <f>MACD!F2455</f>
        <v>-8.355728950745106E-2</v>
      </c>
      <c r="F2455" s="2">
        <f>'Moving Avg'!D2455</f>
        <v>43.433199999999999</v>
      </c>
      <c r="G2455" s="2">
        <f>'Moving Avg'!F2455</f>
        <v>43.433199999999978</v>
      </c>
      <c r="H2455" s="2">
        <f>'Moving Avg'!G2455</f>
        <v>42.930891999999979</v>
      </c>
      <c r="I2455" s="2">
        <f>'Moving Avg'!H2455</f>
        <v>43.443879500000037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</row>
    <row r="2456" spans="1:12" ht="13.5" x14ac:dyDescent="0.25">
      <c r="A2456" s="3">
        <f>RSI!A2456</f>
        <v>45581</v>
      </c>
      <c r="B2456" s="2">
        <f>RSI!B2456</f>
        <v>43.433199999999999</v>
      </c>
      <c r="C2456" s="2">
        <f>RSI!I2456</f>
        <v>84.460747465503417</v>
      </c>
      <c r="D2456" s="2">
        <f>MACD!E2456</f>
        <v>3.1543283748710849E-2</v>
      </c>
      <c r="E2456" s="2">
        <f>MACD!F2456</f>
        <v>-6.0537174856218678E-2</v>
      </c>
      <c r="F2456" s="2">
        <f>'Moving Avg'!D2456</f>
        <v>43.433199999999999</v>
      </c>
      <c r="G2456" s="2">
        <f>'Moving Avg'!F2456</f>
        <v>43.433199999999978</v>
      </c>
      <c r="H2456" s="2">
        <f>'Moving Avg'!G2456</f>
        <v>42.938445999999971</v>
      </c>
      <c r="I2456" s="2">
        <f>'Moving Avg'!H2456</f>
        <v>43.451178000000048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</row>
    <row r="2457" spans="1:12" ht="13.5" x14ac:dyDescent="0.25">
      <c r="A2457" s="3">
        <f>RSI!A2457</f>
        <v>45582</v>
      </c>
      <c r="B2457" s="2">
        <f>RSI!B2457</f>
        <v>43.433199999999999</v>
      </c>
      <c r="C2457" s="2">
        <f>RSI!I2457</f>
        <v>84.460747465503417</v>
      </c>
      <c r="D2457" s="2">
        <f>MACD!E2457</f>
        <v>3.8491003255153089E-2</v>
      </c>
      <c r="E2457" s="2">
        <f>MACD!F2457</f>
        <v>-4.0731539233944326E-2</v>
      </c>
      <c r="F2457" s="2">
        <f>'Moving Avg'!D2457</f>
        <v>43.433199999999999</v>
      </c>
      <c r="G2457" s="2">
        <f>'Moving Avg'!F2457</f>
        <v>43.433199999999978</v>
      </c>
      <c r="H2457" s="2">
        <f>'Moving Avg'!G2457</f>
        <v>42.94599999999997</v>
      </c>
      <c r="I2457" s="2">
        <f>'Moving Avg'!H2457</f>
        <v>43.449450000000041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</row>
    <row r="2458" spans="1:12" ht="13.5" x14ac:dyDescent="0.25">
      <c r="A2458" s="3">
        <f>RSI!A2458</f>
        <v>45583</v>
      </c>
      <c r="B2458" s="2">
        <f>RSI!B2458</f>
        <v>43.433199999999999</v>
      </c>
      <c r="C2458" s="2">
        <f>RSI!I2458</f>
        <v>84.460747465503417</v>
      </c>
      <c r="D2458" s="2">
        <f>MACD!E2458</f>
        <v>4.3495729327098331E-2</v>
      </c>
      <c r="E2458" s="2">
        <f>MACD!F2458</f>
        <v>-2.3886085521735795E-2</v>
      </c>
      <c r="F2458" s="2">
        <f>'Moving Avg'!D2458</f>
        <v>43.433199999999999</v>
      </c>
      <c r="G2458" s="2">
        <f>'Moving Avg'!F2458</f>
        <v>43.433199999999978</v>
      </c>
      <c r="H2458" s="2">
        <f>'Moving Avg'!G2458</f>
        <v>42.953553999999968</v>
      </c>
      <c r="I2458" s="2">
        <f>'Moving Avg'!H2458</f>
        <v>43.447722000000049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45586</v>
      </c>
      <c r="B2459" s="2">
        <f>RSI!B2459</f>
        <v>43.433199999999999</v>
      </c>
      <c r="C2459" s="2">
        <f>RSI!I2459</f>
        <v>84.460747465503417</v>
      </c>
      <c r="D2459" s="2">
        <f>MACD!E2459</f>
        <v>4.6921133180312324E-2</v>
      </c>
      <c r="E2459" s="2">
        <f>MACD!F2459</f>
        <v>-9.724641781326173E-3</v>
      </c>
      <c r="F2459" s="2">
        <f>'Moving Avg'!D2459</f>
        <v>43.433199999999999</v>
      </c>
      <c r="G2459" s="2">
        <f>'Moving Avg'!F2459</f>
        <v>43.433199999999978</v>
      </c>
      <c r="H2459" s="2">
        <f>'Moving Avg'!G2459</f>
        <v>42.961107999999967</v>
      </c>
      <c r="I2459" s="2">
        <f>'Moving Avg'!H2459</f>
        <v>43.445994000000049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</row>
    <row r="2460" spans="1:12" ht="13.5" x14ac:dyDescent="0.25">
      <c r="A2460" s="3">
        <f>RSI!A2460</f>
        <v>45587</v>
      </c>
      <c r="B2460" s="2">
        <f>RSI!B2460</f>
        <v>43.433199999999999</v>
      </c>
      <c r="C2460" s="2">
        <f>RSI!I2460</f>
        <v>84.460747465503417</v>
      </c>
      <c r="D2460" s="2">
        <f>MACD!E2460</f>
        <v>4.9070140379484428E-2</v>
      </c>
      <c r="E2460" s="2">
        <f>MACD!F2460</f>
        <v>2.0343146508359482E-3</v>
      </c>
      <c r="F2460" s="2">
        <f>'Moving Avg'!D2460</f>
        <v>43.433199999999999</v>
      </c>
      <c r="G2460" s="2">
        <f>'Moving Avg'!F2460</f>
        <v>43.433199999999978</v>
      </c>
      <c r="H2460" s="2">
        <f>'Moving Avg'!G2460</f>
        <v>42.968661999999959</v>
      </c>
      <c r="I2460" s="2">
        <f>'Moving Avg'!H2460</f>
        <v>43.444266000000056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</row>
    <row r="2461" spans="1:12" ht="13.5" x14ac:dyDescent="0.25">
      <c r="A2461" s="3">
        <f>RSI!A2461</f>
        <v>45588</v>
      </c>
      <c r="B2461" s="2">
        <f>RSI!B2461</f>
        <v>43.433199999999999</v>
      </c>
      <c r="C2461" s="2">
        <f>RSI!I2461</f>
        <v>84.460747465503417</v>
      </c>
      <c r="D2461" s="2">
        <f>MACD!E2461</f>
        <v>5.019463159958093E-2</v>
      </c>
      <c r="E2461" s="2">
        <f>MACD!F2461</f>
        <v>1.1666378040584947E-2</v>
      </c>
      <c r="F2461" s="2">
        <f>'Moving Avg'!D2461</f>
        <v>43.433199999999999</v>
      </c>
      <c r="G2461" s="2">
        <f>'Moving Avg'!F2461</f>
        <v>43.433199999999978</v>
      </c>
      <c r="H2461" s="2">
        <f>'Moving Avg'!G2461</f>
        <v>42.976215999999958</v>
      </c>
      <c r="I2461" s="2">
        <f>'Moving Avg'!H2461</f>
        <v>43.442538000000049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</row>
    <row r="2462" spans="1:12" ht="13.5" x14ac:dyDescent="0.25">
      <c r="A2462" s="3">
        <f>RSI!A2462</f>
        <v>45589</v>
      </c>
      <c r="B2462" s="2">
        <f>RSI!B2462</f>
        <v>43.433199999999999</v>
      </c>
      <c r="C2462" s="2">
        <f>RSI!I2462</f>
        <v>84.460747465503417</v>
      </c>
      <c r="D2462" s="2">
        <f>MACD!E2462</f>
        <v>5.0503624645536149E-2</v>
      </c>
      <c r="E2462" s="2">
        <f>MACD!F2462</f>
        <v>1.9433827361575187E-2</v>
      </c>
      <c r="F2462" s="2">
        <f>'Moving Avg'!D2462</f>
        <v>43.433199999999999</v>
      </c>
      <c r="G2462" s="2">
        <f>'Moving Avg'!F2462</f>
        <v>43.433199999999978</v>
      </c>
      <c r="H2462" s="2">
        <f>'Moving Avg'!G2462</f>
        <v>42.996987999999966</v>
      </c>
      <c r="I2462" s="2">
        <f>'Moving Avg'!H2462</f>
        <v>43.440810000000056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43.433199999999999</v>
      </c>
      <c r="C2463" s="2">
        <f>RSI!I2463</f>
        <v>84.460747465503417</v>
      </c>
      <c r="D2463" s="2">
        <f>MACD!E2463</f>
        <v>5.0170173332304557E-2</v>
      </c>
      <c r="E2463" s="2">
        <f>MACD!F2463</f>
        <v>2.5581096555721064E-2</v>
      </c>
      <c r="F2463" s="2">
        <f>'Moving Avg'!D2463</f>
        <v>43.433199999999999</v>
      </c>
      <c r="G2463" s="2">
        <f>'Moving Avg'!F2463</f>
        <v>43.433199999999978</v>
      </c>
      <c r="H2463" s="2">
        <f>'Moving Avg'!G2463</f>
        <v>43.01775999999996</v>
      </c>
      <c r="I2463" s="2">
        <f>'Moving Avg'!H2463</f>
        <v>43.439082000000056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</row>
    <row r="2464" spans="1:12" ht="13.5" x14ac:dyDescent="0.25">
      <c r="A2464" s="3">
        <f>RSI!A2464</f>
        <v>45593</v>
      </c>
      <c r="B2464" s="2">
        <f>RSI!B2464</f>
        <v>43.433199999999999</v>
      </c>
      <c r="C2464" s="2">
        <f>RSI!I2464</f>
        <v>84.460747465503417</v>
      </c>
      <c r="D2464" s="2">
        <f>MACD!E2464</f>
        <v>4.9337182436381966E-2</v>
      </c>
      <c r="E2464" s="2">
        <f>MACD!F2464</f>
        <v>3.0332313731853244E-2</v>
      </c>
      <c r="F2464" s="2">
        <f>'Moving Avg'!D2464</f>
        <v>43.433199999999999</v>
      </c>
      <c r="G2464" s="2">
        <f>'Moving Avg'!F2464</f>
        <v>43.433199999999978</v>
      </c>
      <c r="H2464" s="2">
        <f>'Moving Avg'!G2464</f>
        <v>43.038531999999961</v>
      </c>
      <c r="I2464" s="2">
        <f>'Moving Avg'!H2464</f>
        <v>43.437354000000056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43.433199999999999</v>
      </c>
      <c r="C2465" s="2">
        <f>RSI!I2465</f>
        <v>84.460747465503417</v>
      </c>
      <c r="D2465" s="2">
        <f>MACD!E2465</f>
        <v>4.8122307148283028E-2</v>
      </c>
      <c r="E2465" s="2">
        <f>MACD!F2465</f>
        <v>3.3890312415139207E-2</v>
      </c>
      <c r="F2465" s="2">
        <f>'Moving Avg'!D2465</f>
        <v>43.433199999999999</v>
      </c>
      <c r="G2465" s="2">
        <f>'Moving Avg'!F2465</f>
        <v>43.433199999999978</v>
      </c>
      <c r="H2465" s="2">
        <f>'Moving Avg'!G2465</f>
        <v>43.059303999999955</v>
      </c>
      <c r="I2465" s="2">
        <f>'Moving Avg'!H2465</f>
        <v>43.437883000000056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43.433199999999999</v>
      </c>
      <c r="C2466" s="2">
        <f>RSI!I2466</f>
        <v>84.460747465503417</v>
      </c>
      <c r="D2466" s="2">
        <f>MACD!E2466</f>
        <v>4.6622079419442741E-2</v>
      </c>
      <c r="E2466" s="2">
        <f>MACD!F2466</f>
        <v>3.6436665815999913E-2</v>
      </c>
      <c r="F2466" s="2">
        <f>'Moving Avg'!D2466</f>
        <v>43.433199999999999</v>
      </c>
      <c r="G2466" s="2">
        <f>'Moving Avg'!F2466</f>
        <v>43.433199999999978</v>
      </c>
      <c r="H2466" s="2">
        <f>'Moving Avg'!G2466</f>
        <v>43.080075999999963</v>
      </c>
      <c r="I2466" s="2">
        <f>'Moving Avg'!H2466</f>
        <v>43.438412000000064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43.433199999999999</v>
      </c>
      <c r="C2467" s="2">
        <f>RSI!I2467</f>
        <v>84.460747465503417</v>
      </c>
      <c r="D2467" s="2">
        <f>MACD!E2467</f>
        <v>4.4915381575833635E-2</v>
      </c>
      <c r="E2467" s="2">
        <f>MACD!F2467</f>
        <v>3.8132408967966658E-2</v>
      </c>
      <c r="F2467" s="2">
        <f>'Moving Avg'!D2467</f>
        <v>43.433199999999999</v>
      </c>
      <c r="G2467" s="2">
        <f>'Moving Avg'!F2467</f>
        <v>43.433199999999978</v>
      </c>
      <c r="H2467" s="2">
        <f>'Moving Avg'!G2467</f>
        <v>43.100847999999957</v>
      </c>
      <c r="I2467" s="2">
        <f>'Moving Avg'!H2467</f>
        <v>43.438941000000057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</row>
    <row r="2468" spans="1:12" ht="13.5" x14ac:dyDescent="0.25">
      <c r="A2468" s="3">
        <f>RSI!A2468</f>
        <v>45597</v>
      </c>
      <c r="B2468" s="2">
        <f>RSI!B2468</f>
        <v>43.433199999999999</v>
      </c>
      <c r="C2468" s="2">
        <f>RSI!I2468</f>
        <v>84.460747465503431</v>
      </c>
      <c r="D2468" s="2">
        <f>MACD!E2468</f>
        <v>4.3066368945353872E-2</v>
      </c>
      <c r="E2468" s="2">
        <f>MACD!F2468</f>
        <v>3.9119200963444102E-2</v>
      </c>
      <c r="F2468" s="2">
        <f>'Moving Avg'!D2468</f>
        <v>43.433199999999999</v>
      </c>
      <c r="G2468" s="2">
        <f>'Moving Avg'!F2468</f>
        <v>43.433199999999978</v>
      </c>
      <c r="H2468" s="2">
        <f>'Moving Avg'!G2468</f>
        <v>43.121619999999957</v>
      </c>
      <c r="I2468" s="2">
        <f>'Moving Avg'!H2468</f>
        <v>43.439470000000057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43.433199999999999</v>
      </c>
      <c r="C2469" s="2">
        <f>RSI!I2469</f>
        <v>84.460747465503431</v>
      </c>
      <c r="D2469" s="2">
        <f>MACD!E2469</f>
        <v>4.1126927494744336E-2</v>
      </c>
      <c r="E2469" s="2">
        <f>MACD!F2469</f>
        <v>3.952074626970415E-2</v>
      </c>
      <c r="F2469" s="2">
        <f>'Moving Avg'!D2469</f>
        <v>43.433199999999999</v>
      </c>
      <c r="G2469" s="2">
        <f>'Moving Avg'!F2469</f>
        <v>43.433199999999978</v>
      </c>
      <c r="H2469" s="2">
        <f>'Moving Avg'!G2469</f>
        <v>43.142391999999951</v>
      </c>
      <c r="I2469" s="2">
        <f>'Moving Avg'!H2469</f>
        <v>43.439999000000064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43.433199999999999</v>
      </c>
      <c r="C2470" s="2">
        <f>RSI!I2470</f>
        <v>84.460747465503431</v>
      </c>
      <c r="D2470" s="2">
        <f>MACD!E2470</f>
        <v>3.9138739150310187E-2</v>
      </c>
      <c r="E2470" s="2">
        <f>MACD!F2470</f>
        <v>3.944434484582536E-2</v>
      </c>
      <c r="F2470" s="2">
        <f>'Moving Avg'!D2470</f>
        <v>43.433199999999999</v>
      </c>
      <c r="G2470" s="2">
        <f>'Moving Avg'!F2470</f>
        <v>43.433199999999978</v>
      </c>
      <c r="H2470" s="2">
        <f>'Moving Avg'!G2470</f>
        <v>43.163163999999959</v>
      </c>
      <c r="I2470" s="2">
        <f>'Moving Avg'!H2470</f>
        <v>43.440528000000057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43.433199999999999</v>
      </c>
      <c r="C2471" s="2">
        <f>RSI!I2471</f>
        <v>84.460747465503431</v>
      </c>
      <c r="D2471" s="2">
        <f>MACD!E2471</f>
        <v>3.7135016212076266E-2</v>
      </c>
      <c r="E2471" s="2">
        <f>MACD!F2471</f>
        <v>3.8982479119075548E-2</v>
      </c>
      <c r="F2471" s="2">
        <f>'Moving Avg'!D2471</f>
        <v>43.433199999999999</v>
      </c>
      <c r="G2471" s="2">
        <f>'Moving Avg'!F2471</f>
        <v>43.433199999999978</v>
      </c>
      <c r="H2471" s="2">
        <f>'Moving Avg'!G2471</f>
        <v>43.18393599999996</v>
      </c>
      <c r="I2471" s="2">
        <f>'Moving Avg'!H2471</f>
        <v>43.441057000000065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43.433199999999999</v>
      </c>
      <c r="C2472" s="2">
        <f>RSI!I2472</f>
        <v>84.460747465503431</v>
      </c>
      <c r="D2472" s="2">
        <f>MACD!E2472</f>
        <v>3.5141956745228242E-2</v>
      </c>
      <c r="E2472" s="2">
        <f>MACD!F2472</f>
        <v>3.821437464430609E-2</v>
      </c>
      <c r="F2472" s="2">
        <f>'Moving Avg'!D2472</f>
        <v>43.433199999999999</v>
      </c>
      <c r="G2472" s="2">
        <f>'Moving Avg'!F2472</f>
        <v>43.433199999999978</v>
      </c>
      <c r="H2472" s="2">
        <f>'Moving Avg'!G2472</f>
        <v>43.204707999999954</v>
      </c>
      <c r="I2472" s="2">
        <f>'Moving Avg'!H2472</f>
        <v>43.441586000000072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43.433199999999999</v>
      </c>
      <c r="C2473" s="2">
        <f>RSI!I2473</f>
        <v>84.460747465503431</v>
      </c>
      <c r="D2473" s="2">
        <f>MACD!E2473</f>
        <v>3.3179964778383919E-2</v>
      </c>
      <c r="E2473" s="2">
        <f>MACD!F2473</f>
        <v>3.7207492671121653E-2</v>
      </c>
      <c r="F2473" s="2">
        <f>'Moving Avg'!D2473</f>
        <v>43.433199999999999</v>
      </c>
      <c r="G2473" s="2">
        <f>'Moving Avg'!F2473</f>
        <v>43.433199999999978</v>
      </c>
      <c r="H2473" s="2">
        <f>'Moving Avg'!G2473</f>
        <v>43.225479999999962</v>
      </c>
      <c r="I2473" s="2">
        <f>'Moving Avg'!H2473</f>
        <v>43.442115000000065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43.433199999999999</v>
      </c>
      <c r="C2474" s="2">
        <f>RSI!I2474</f>
        <v>84.460747465503431</v>
      </c>
      <c r="D2474" s="2">
        <f>MACD!E2474</f>
        <v>3.1264672328248366E-2</v>
      </c>
      <c r="E2474" s="2">
        <f>MACD!F2474</f>
        <v>3.6018928602546997E-2</v>
      </c>
      <c r="F2474" s="2">
        <f>'Moving Avg'!D2474</f>
        <v>43.433199999999999</v>
      </c>
      <c r="G2474" s="2">
        <f>'Moving Avg'!F2474</f>
        <v>43.433199999999978</v>
      </c>
      <c r="H2474" s="2">
        <f>'Moving Avg'!G2474</f>
        <v>43.246251999999956</v>
      </c>
      <c r="I2474" s="2">
        <f>'Moving Avg'!H2474</f>
        <v>43.442644000000072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43.433199999999999</v>
      </c>
      <c r="C2475" s="2">
        <f>RSI!I2475</f>
        <v>84.460747465503431</v>
      </c>
      <c r="D2475" s="2">
        <f>MACD!E2475</f>
        <v>2.9407794513154784E-2</v>
      </c>
      <c r="E2475" s="2">
        <f>MACD!F2475</f>
        <v>3.4696701784668556E-2</v>
      </c>
      <c r="F2475" s="2">
        <f>'Moving Avg'!D2475</f>
        <v>43.433199999999999</v>
      </c>
      <c r="G2475" s="2">
        <f>'Moving Avg'!F2475</f>
        <v>43.433199999999978</v>
      </c>
      <c r="H2475" s="2">
        <f>'Moving Avg'!G2475</f>
        <v>43.267023999999957</v>
      </c>
      <c r="I2475" s="2">
        <f>'Moving Avg'!H2475</f>
        <v>43.443173000000073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43.433199999999999</v>
      </c>
      <c r="C2476" s="2">
        <f>RSI!I2476</f>
        <v>84.460747465503417</v>
      </c>
      <c r="D2476" s="2">
        <f>MACD!E2476</f>
        <v>2.7617844150746862E-2</v>
      </c>
      <c r="E2476" s="2">
        <f>MACD!F2476</f>
        <v>3.3280930257884214E-2</v>
      </c>
      <c r="F2476" s="2">
        <f>'Moving Avg'!D2476</f>
        <v>43.433199999999999</v>
      </c>
      <c r="G2476" s="2">
        <f>'Moving Avg'!F2476</f>
        <v>43.433199999999978</v>
      </c>
      <c r="H2476" s="2">
        <f>'Moving Avg'!G2476</f>
        <v>43.287795999999965</v>
      </c>
      <c r="I2476" s="2">
        <f>'Moving Avg'!H2476</f>
        <v>43.443702000000073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43.433199999999999</v>
      </c>
      <c r="C2477" s="2">
        <f>RSI!I2477</f>
        <v>84.460747465503417</v>
      </c>
      <c r="D2477" s="2">
        <f>MACD!E2477</f>
        <v>2.5900728121506233E-2</v>
      </c>
      <c r="E2477" s="2">
        <f>MACD!F2477</f>
        <v>3.1804889830608619E-2</v>
      </c>
      <c r="F2477" s="2">
        <f>'Moving Avg'!D2477</f>
        <v>43.433199999999999</v>
      </c>
      <c r="G2477" s="2">
        <f>'Moving Avg'!F2477</f>
        <v>43.433199999999978</v>
      </c>
      <c r="H2477" s="2">
        <f>'Moving Avg'!G2477</f>
        <v>43.308567999999958</v>
      </c>
      <c r="I2477" s="2">
        <f>'Moving Avg'!H2477</f>
        <v>43.44423100000008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43.433199999999999</v>
      </c>
      <c r="C2478" s="2">
        <f>RSI!I2478</f>
        <v>84.460747465503417</v>
      </c>
      <c r="D2478" s="2">
        <f>MACD!E2478</f>
        <v>2.4260244302332978E-2</v>
      </c>
      <c r="E2478" s="2">
        <f>MACD!F2478</f>
        <v>3.0295960724953493E-2</v>
      </c>
      <c r="F2478" s="2">
        <f>'Moving Avg'!D2478</f>
        <v>43.433199999999999</v>
      </c>
      <c r="G2478" s="2">
        <f>'Moving Avg'!F2478</f>
        <v>43.433199999999978</v>
      </c>
      <c r="H2478" s="2">
        <f>'Moving Avg'!G2478</f>
        <v>43.329339999999959</v>
      </c>
      <c r="I2478" s="2">
        <f>'Moving Avg'!H2478</f>
        <v>43.44476000000008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43.433199999999999</v>
      </c>
      <c r="C2479" s="2">
        <f>RSI!I2479</f>
        <v>84.460747465503417</v>
      </c>
      <c r="D2479" s="2">
        <f>MACD!E2479</f>
        <v>2.2698494936292946E-2</v>
      </c>
      <c r="E2479" s="2">
        <f>MACD!F2479</f>
        <v>2.8776467567221384E-2</v>
      </c>
      <c r="F2479" s="2">
        <f>'Moving Avg'!D2479</f>
        <v>43.433199999999999</v>
      </c>
      <c r="G2479" s="2">
        <f>'Moving Avg'!F2479</f>
        <v>43.433199999999978</v>
      </c>
      <c r="H2479" s="2">
        <f>'Moving Avg'!G2479</f>
        <v>43.35011199999996</v>
      </c>
      <c r="I2479" s="2">
        <f>'Moving Avg'!H2479</f>
        <v>43.445289000000088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43.433199999999999</v>
      </c>
      <c r="C2480" s="2">
        <f>RSI!I2480</f>
        <v>84.460747465503417</v>
      </c>
      <c r="D2480" s="2">
        <f>MACD!E2480</f>
        <v>2.1216229821170884E-2</v>
      </c>
      <c r="E2480" s="2">
        <f>MACD!F2480</f>
        <v>2.7264420018011288E-2</v>
      </c>
      <c r="F2480" s="2">
        <f>'Moving Avg'!D2480</f>
        <v>43.433199999999999</v>
      </c>
      <c r="G2480" s="2">
        <f>'Moving Avg'!F2480</f>
        <v>43.433199999999978</v>
      </c>
      <c r="H2480" s="2">
        <f>'Moving Avg'!G2480</f>
        <v>43.370883999999961</v>
      </c>
      <c r="I2480" s="2">
        <f>'Moving Avg'!H2480</f>
        <v>43.445818000000088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43.433199999999999</v>
      </c>
      <c r="C2481" s="2">
        <f>RSI!I2481</f>
        <v>84.460747465503417</v>
      </c>
      <c r="D2481" s="2">
        <f>MACD!E2481</f>
        <v>1.9813130601960438E-2</v>
      </c>
      <c r="E2481" s="2">
        <f>MACD!F2481</f>
        <v>2.5774162134801121E-2</v>
      </c>
      <c r="F2481" s="2">
        <f>'Moving Avg'!D2481</f>
        <v>43.433199999999999</v>
      </c>
      <c r="G2481" s="2">
        <f>'Moving Avg'!F2481</f>
        <v>43.433199999999978</v>
      </c>
      <c r="H2481" s="2">
        <f>'Moving Avg'!G2481</f>
        <v>43.391655999999955</v>
      </c>
      <c r="I2481" s="2">
        <f>'Moving Avg'!H2481</f>
        <v>43.446347000000088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43.433199999999999</v>
      </c>
      <c r="C2482" s="2">
        <f>RSI!I2482</f>
        <v>84.460747465503417</v>
      </c>
      <c r="D2482" s="2">
        <f>MACD!E2482</f>
        <v>1.8488045679760035E-2</v>
      </c>
      <c r="E2482" s="2">
        <f>MACD!F2482</f>
        <v>2.4316938843792907E-2</v>
      </c>
      <c r="F2482" s="2">
        <f>'Moving Avg'!D2482</f>
        <v>43.433199999999999</v>
      </c>
      <c r="G2482" s="2">
        <f>'Moving Avg'!F2482</f>
        <v>43.433199999999978</v>
      </c>
      <c r="H2482" s="2">
        <f>'Moving Avg'!G2482</f>
        <v>43.412427999999963</v>
      </c>
      <c r="I2482" s="2">
        <f>'Moving Avg'!H2482</f>
        <v>43.446876000000081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</row>
    <row r="2483" spans="1:12" ht="13.5" x14ac:dyDescent="0.25">
      <c r="A2483" s="3">
        <f>RSI!A2483</f>
        <v>45618</v>
      </c>
      <c r="B2483" s="2">
        <f>RSI!B2483</f>
        <v>43.433199999999999</v>
      </c>
      <c r="C2483" s="2">
        <f>RSI!I2483</f>
        <v>84.460747465503417</v>
      </c>
      <c r="D2483" s="2">
        <f>MACD!E2483</f>
        <v>1.7239183752913334E-2</v>
      </c>
      <c r="E2483" s="2">
        <f>MACD!F2483</f>
        <v>2.2901387825616994E-2</v>
      </c>
      <c r="F2483" s="2">
        <f>'Moving Avg'!D2483</f>
        <v>43.433199999999999</v>
      </c>
      <c r="G2483" s="2">
        <f>'Moving Avg'!F2483</f>
        <v>43.433199999999978</v>
      </c>
      <c r="H2483" s="2">
        <f>'Moving Avg'!G2483</f>
        <v>43.433199999999964</v>
      </c>
      <c r="I2483" s="2">
        <f>'Moving Avg'!H2483</f>
        <v>43.447405000000089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</row>
    <row r="2484" spans="1:12" ht="13.5" x14ac:dyDescent="0.25">
      <c r="A2484" s="3">
        <f>RSI!A2484</f>
        <v>45621</v>
      </c>
      <c r="B2484" s="2">
        <f>RSI!B2484</f>
        <v>43.433199999999999</v>
      </c>
      <c r="C2484" s="2">
        <f>RSI!I2484</f>
        <v>84.460747465503417</v>
      </c>
      <c r="D2484" s="2">
        <f>MACD!E2484</f>
        <v>1.6064272741822094E-2</v>
      </c>
      <c r="E2484" s="2">
        <f>MACD!F2484</f>
        <v>2.1533964808858018E-2</v>
      </c>
      <c r="F2484" s="2">
        <f>'Moving Avg'!D2484</f>
        <v>43.433199999999999</v>
      </c>
      <c r="G2484" s="2">
        <f>'Moving Avg'!F2484</f>
        <v>43.433199999999978</v>
      </c>
      <c r="H2484" s="2">
        <f>'Moving Avg'!G2484</f>
        <v>43.433199999999964</v>
      </c>
      <c r="I2484" s="2">
        <f>'Moving Avg'!H2484</f>
        <v>43.447934000000089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</row>
    <row r="2485" spans="1:12" ht="13.5" x14ac:dyDescent="0.25">
      <c r="A2485" s="3">
        <f>RSI!A2485</f>
        <v>45622</v>
      </c>
      <c r="B2485" s="2">
        <f>RSI!B2485</f>
        <v>41.478700000000003</v>
      </c>
      <c r="C2485" s="2">
        <f>RSI!I2485</f>
        <v>1.2055965110954787</v>
      </c>
      <c r="D2485" s="2">
        <f>MACD!E2485</f>
        <v>0.15973846755943555</v>
      </c>
      <c r="E2485" s="2">
        <f>MACD!F2485</f>
        <v>4.9174865358973523E-2</v>
      </c>
      <c r="F2485" s="2">
        <f>'Moving Avg'!D2485</f>
        <v>43.042299999999997</v>
      </c>
      <c r="G2485" s="2">
        <f>'Moving Avg'!F2485</f>
        <v>43.335474999999981</v>
      </c>
      <c r="H2485" s="2">
        <f>'Moving Avg'!G2485</f>
        <v>43.394109999999962</v>
      </c>
      <c r="I2485" s="2">
        <f>'Moving Avg'!H2485</f>
        <v>43.438690500000085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</row>
    <row r="2486" spans="1:12" ht="13.5" x14ac:dyDescent="0.25">
      <c r="A2486" s="3">
        <f>RSI!A2486</f>
        <v>45623</v>
      </c>
      <c r="B2486" s="2">
        <f>RSI!B2486</f>
        <v>41.488100000000003</v>
      </c>
      <c r="C2486" s="2">
        <f>RSI!I2486</f>
        <v>1.707423222830613</v>
      </c>
      <c r="D2486" s="2">
        <f>MACD!E2486</f>
        <v>0.2920605464899424</v>
      </c>
      <c r="E2486" s="2">
        <f>MACD!F2486</f>
        <v>9.7752001585167309E-2</v>
      </c>
      <c r="F2486" s="2">
        <f>'Moving Avg'!D2486</f>
        <v>42.653280000000002</v>
      </c>
      <c r="G2486" s="2">
        <f>'Moving Avg'!F2486</f>
        <v>43.238219999999984</v>
      </c>
      <c r="H2486" s="2">
        <f>'Moving Avg'!G2486</f>
        <v>43.355207999999969</v>
      </c>
      <c r="I2486" s="2">
        <f>'Moving Avg'!H2486</f>
        <v>43.429494000000098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</row>
    <row r="2487" spans="1:12" ht="13.5" x14ac:dyDescent="0.25">
      <c r="A2487" s="3">
        <f>RSI!A2487</f>
        <v>45624</v>
      </c>
      <c r="B2487" s="2">
        <f>RSI!B2487</f>
        <v>41.488100000000003</v>
      </c>
      <c r="C2487" s="2">
        <f>RSI!I2487</f>
        <v>1.707423222830613</v>
      </c>
      <c r="D2487" s="2">
        <f>MACD!E2487</f>
        <v>0.41456974740141561</v>
      </c>
      <c r="E2487" s="2">
        <f>MACD!F2487</f>
        <v>0.16111555074841699</v>
      </c>
      <c r="F2487" s="2">
        <f>'Moving Avg'!D2487</f>
        <v>42.26426</v>
      </c>
      <c r="G2487" s="2">
        <f>'Moving Avg'!F2487</f>
        <v>43.140964999999987</v>
      </c>
      <c r="H2487" s="2">
        <f>'Moving Avg'!G2487</f>
        <v>43.316305999999962</v>
      </c>
      <c r="I2487" s="2">
        <f>'Moving Avg'!H2487</f>
        <v>43.420297500000096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</row>
    <row r="2488" spans="1:12" ht="13.5" x14ac:dyDescent="0.25">
      <c r="A2488" s="3">
        <f>RSI!A2488</f>
        <v>45625</v>
      </c>
      <c r="B2488" s="2">
        <f>RSI!B2488</f>
        <v>41.488100000000003</v>
      </c>
      <c r="C2488" s="2">
        <f>RSI!I2488</f>
        <v>1.707423222830613</v>
      </c>
      <c r="D2488" s="2">
        <f>MACD!E2488</f>
        <v>0.52799467976907977</v>
      </c>
      <c r="E2488" s="2">
        <f>MACD!F2488</f>
        <v>0.23449137655254954</v>
      </c>
      <c r="F2488" s="2">
        <f>'Moving Avg'!D2488</f>
        <v>41.875240000000005</v>
      </c>
      <c r="G2488" s="2">
        <f>'Moving Avg'!F2488</f>
        <v>43.04370999999999</v>
      </c>
      <c r="H2488" s="2">
        <f>'Moving Avg'!G2488</f>
        <v>43.277403999999962</v>
      </c>
      <c r="I2488" s="2">
        <f>'Moving Avg'!H2488</f>
        <v>43.411101000000102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</row>
    <row r="2489" spans="1:12" ht="13.5" x14ac:dyDescent="0.25">
      <c r="A2489" s="3">
        <f>RSI!A2489</f>
        <v>45628</v>
      </c>
      <c r="B2489" s="2">
        <f>RSI!B2489</f>
        <v>41.488100000000003</v>
      </c>
      <c r="C2489" s="2">
        <f>RSI!I2489</f>
        <v>1.707423222830613</v>
      </c>
      <c r="D2489" s="2">
        <f>MACD!E2489</f>
        <v>0.63300971590022215</v>
      </c>
      <c r="E2489" s="2">
        <f>MACD!F2489</f>
        <v>0.31419504442208412</v>
      </c>
      <c r="F2489" s="2">
        <f>'Moving Avg'!D2489</f>
        <v>41.486220000000003</v>
      </c>
      <c r="G2489" s="2">
        <f>'Moving Avg'!F2489</f>
        <v>42.946455</v>
      </c>
      <c r="H2489" s="2">
        <f>'Moving Avg'!G2489</f>
        <v>43.238501999999961</v>
      </c>
      <c r="I2489" s="2">
        <f>'Moving Avg'!H2489</f>
        <v>43.4019045000001</v>
      </c>
      <c r="J2489" s="6" t="str">
        <f>OBV!F2489</f>
        <v>BEARISH</v>
      </c>
      <c r="K2489" s="6" t="str">
        <f>OBV!G2489</f>
        <v>NEUTRAL</v>
      </c>
      <c r="L2489" s="6" t="str">
        <f>OBV!H2489</f>
        <v>CONFIRMED BEARISH</v>
      </c>
    </row>
    <row r="2490" spans="1:12" ht="13.5" x14ac:dyDescent="0.25">
      <c r="A2490" s="3">
        <f>RSI!A2490</f>
        <v>45629</v>
      </c>
      <c r="B2490" s="2">
        <f>RSI!B2490</f>
        <v>41.488100000000003</v>
      </c>
      <c r="C2490" s="2">
        <f>RSI!I2490</f>
        <v>1.707423222830613</v>
      </c>
      <c r="D2490" s="2">
        <f>MACD!E2490</f>
        <v>0.73023904944000151</v>
      </c>
      <c r="E2490" s="2">
        <f>MACD!F2490</f>
        <v>0.39740384542566765</v>
      </c>
      <c r="F2490" s="2">
        <f>'Moving Avg'!D2490</f>
        <v>41.488100000000003</v>
      </c>
      <c r="G2490" s="2">
        <f>'Moving Avg'!F2490</f>
        <v>42.849200000000003</v>
      </c>
      <c r="H2490" s="2">
        <f>'Moving Avg'!G2490</f>
        <v>43.199599999999961</v>
      </c>
      <c r="I2490" s="2">
        <f>'Moving Avg'!H2490</f>
        <v>43.392708000000113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</row>
    <row r="2491" spans="1:12" ht="13.5" x14ac:dyDescent="0.25">
      <c r="A2491" s="3">
        <f>RSI!A2491</f>
        <v>45630</v>
      </c>
      <c r="B2491" s="2">
        <f>RSI!B2491</f>
        <v>41.488100000000003</v>
      </c>
      <c r="C2491" s="2">
        <f>RSI!I2491</f>
        <v>1.707423222830613</v>
      </c>
      <c r="D2491" s="2">
        <f>MACD!E2491</f>
        <v>0.82026044694906375</v>
      </c>
      <c r="E2491" s="2">
        <f>MACD!F2491</f>
        <v>0.48197516573034688</v>
      </c>
      <c r="F2491" s="2">
        <f>'Moving Avg'!D2491</f>
        <v>41.488100000000003</v>
      </c>
      <c r="G2491" s="2">
        <f>'Moving Avg'!F2491</f>
        <v>42.751945000000006</v>
      </c>
      <c r="H2491" s="2">
        <f>'Moving Avg'!G2491</f>
        <v>43.160697999999968</v>
      </c>
      <c r="I2491" s="2">
        <f>'Moving Avg'!H2491</f>
        <v>43.383511500000111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</row>
    <row r="2492" spans="1:12" ht="13.5" x14ac:dyDescent="0.25">
      <c r="A2492" s="3">
        <f>RSI!A2492</f>
        <v>45631</v>
      </c>
      <c r="B2492" s="2">
        <f>RSI!B2492</f>
        <v>41.488100000000003</v>
      </c>
      <c r="C2492" s="2">
        <f>RSI!I2492</f>
        <v>1.707423222830613</v>
      </c>
      <c r="D2492" s="2">
        <f>MACD!E2492</f>
        <v>0.90360871625731676</v>
      </c>
      <c r="E2492" s="2">
        <f>MACD!F2492</f>
        <v>0.56630187583574088</v>
      </c>
      <c r="F2492" s="2">
        <f>'Moving Avg'!D2492</f>
        <v>41.488100000000003</v>
      </c>
      <c r="G2492" s="2">
        <f>'Moving Avg'!F2492</f>
        <v>42.654690000000009</v>
      </c>
      <c r="H2492" s="2">
        <f>'Moving Avg'!G2492</f>
        <v>43.121795999999968</v>
      </c>
      <c r="I2492" s="2">
        <f>'Moving Avg'!H2492</f>
        <v>43.374315000000124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</row>
    <row r="2493" spans="1:12" ht="13.5" x14ac:dyDescent="0.25">
      <c r="A2493" s="3">
        <f>RSI!A2493</f>
        <v>45632</v>
      </c>
      <c r="B2493" s="2">
        <f>RSI!B2493</f>
        <v>41.488100000000003</v>
      </c>
      <c r="C2493" s="2">
        <f>RSI!I2493</f>
        <v>1.707423222830613</v>
      </c>
      <c r="D2493" s="2">
        <f>MACD!E2493</f>
        <v>0.98077891339332979</v>
      </c>
      <c r="E2493" s="2">
        <f>MACD!F2493</f>
        <v>0.64919728334725868</v>
      </c>
      <c r="F2493" s="2">
        <f>'Moving Avg'!D2493</f>
        <v>41.488100000000003</v>
      </c>
      <c r="G2493" s="2">
        <f>'Moving Avg'!F2493</f>
        <v>42.557435000000012</v>
      </c>
      <c r="H2493" s="2">
        <f>'Moving Avg'!G2493</f>
        <v>43.082893999999968</v>
      </c>
      <c r="I2493" s="2">
        <f>'Moving Avg'!H2493</f>
        <v>43.365118500000129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41.488100000000003</v>
      </c>
      <c r="C2494" s="2">
        <f>RSI!I2494</f>
        <v>1.707423222830613</v>
      </c>
      <c r="D2494" s="2">
        <f>MACD!E2494</f>
        <v>1.0522293081478296</v>
      </c>
      <c r="E2494" s="2">
        <f>MACD!F2494</f>
        <v>0.72980368830737286</v>
      </c>
      <c r="F2494" s="2">
        <f>'Moving Avg'!D2494</f>
        <v>41.488100000000003</v>
      </c>
      <c r="G2494" s="2">
        <f>'Moving Avg'!F2494</f>
        <v>42.460180000000015</v>
      </c>
      <c r="H2494" s="2">
        <f>'Moving Avg'!G2494</f>
        <v>43.043991999999974</v>
      </c>
      <c r="I2494" s="2">
        <f>'Moving Avg'!H2494</f>
        <v>43.355922000000128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</row>
    <row r="2495" spans="1:12" ht="13.5" x14ac:dyDescent="0.25">
      <c r="A2495" s="3">
        <f>RSI!A2495</f>
        <v>45636</v>
      </c>
      <c r="B2495" s="2">
        <f>RSI!B2495</f>
        <v>41.488100000000003</v>
      </c>
      <c r="C2495" s="2">
        <f>RSI!I2495</f>
        <v>1.707423222830613</v>
      </c>
      <c r="D2495" s="2">
        <f>MACD!E2495</f>
        <v>0.81769181904496691</v>
      </c>
      <c r="E2495" s="2">
        <f>MACD!F2495</f>
        <v>0.74738131445489175</v>
      </c>
      <c r="F2495" s="2">
        <f>'Moving Avg'!D2495</f>
        <v>41.488100000000003</v>
      </c>
      <c r="G2495" s="2">
        <f>'Moving Avg'!F2495</f>
        <v>42.362925000000011</v>
      </c>
      <c r="H2495" s="2">
        <f>'Moving Avg'!G2495</f>
        <v>43.005089999999974</v>
      </c>
      <c r="I2495" s="2">
        <f>'Moving Avg'!H2495</f>
        <v>43.346725500000133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41.488100000000003</v>
      </c>
      <c r="C2496" s="2">
        <f>RSI!I2496</f>
        <v>1.707423222830613</v>
      </c>
      <c r="D2496" s="2">
        <f>MACD!E2496</f>
        <v>0.62595798206642428</v>
      </c>
      <c r="E2496" s="2">
        <f>MACD!F2496</f>
        <v>0.7230966479771983</v>
      </c>
      <c r="F2496" s="2">
        <f>'Moving Avg'!D2496</f>
        <v>41.488100000000003</v>
      </c>
      <c r="G2496" s="2">
        <f>'Moving Avg'!F2496</f>
        <v>42.265670000000014</v>
      </c>
      <c r="H2496" s="2">
        <f>'Moving Avg'!G2496</f>
        <v>42.966187999999974</v>
      </c>
      <c r="I2496" s="2">
        <f>'Moving Avg'!H2496</f>
        <v>43.337529000000139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41.488100000000003</v>
      </c>
      <c r="C2497" s="2">
        <f>RSI!I2497</f>
        <v>1.707423222830613</v>
      </c>
      <c r="D2497" s="2">
        <f>MACD!E2497</f>
        <v>0.46860573962379704</v>
      </c>
      <c r="E2497" s="2">
        <f>MACD!F2497</f>
        <v>0.67219846630651803</v>
      </c>
      <c r="F2497" s="2">
        <f>'Moving Avg'!D2497</f>
        <v>41.488100000000003</v>
      </c>
      <c r="G2497" s="2">
        <f>'Moving Avg'!F2497</f>
        <v>42.168415000000017</v>
      </c>
      <c r="H2497" s="2">
        <f>'Moving Avg'!G2497</f>
        <v>42.927285999999974</v>
      </c>
      <c r="I2497" s="2">
        <f>'Moving Avg'!H2497</f>
        <v>43.32833250000013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</row>
    <row r="2498" spans="1:12" ht="13.5" x14ac:dyDescent="0.25">
      <c r="A2498" s="3">
        <f>RSI!A2498</f>
        <v>45639</v>
      </c>
      <c r="B2498" s="2">
        <f>RSI!B2498</f>
        <v>41.488100000000003</v>
      </c>
      <c r="C2498" s="2">
        <f>RSI!I2498</f>
        <v>1.707423222830613</v>
      </c>
      <c r="D2498" s="2">
        <f>MACD!E2498</f>
        <v>0.3399838318454016</v>
      </c>
      <c r="E2498" s="2">
        <f>MACD!F2498</f>
        <v>0.60575553941429483</v>
      </c>
      <c r="F2498" s="2">
        <f>'Moving Avg'!D2498</f>
        <v>41.488100000000003</v>
      </c>
      <c r="G2498" s="2">
        <f>'Moving Avg'!F2498</f>
        <v>42.07116000000002</v>
      </c>
      <c r="H2498" s="2">
        <f>'Moving Avg'!G2498</f>
        <v>42.888383999999981</v>
      </c>
      <c r="I2498" s="2">
        <f>'Moving Avg'!H2498</f>
        <v>43.319136000000128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</row>
    <row r="2499" spans="1:12" ht="13.5" x14ac:dyDescent="0.25">
      <c r="A2499" s="3">
        <f>RSI!A2499</f>
        <v>45642</v>
      </c>
      <c r="B2499" s="2">
        <f>RSI!B2499</f>
        <v>39.628100000000003</v>
      </c>
      <c r="C2499" s="2">
        <f>RSI!I2499</f>
        <v>0.46985334608530138</v>
      </c>
      <c r="D2499" s="2">
        <f>MACD!E2499</f>
        <v>0.37311500003217901</v>
      </c>
      <c r="E2499" s="2">
        <f>MACD!F2499</f>
        <v>0.55922743153787169</v>
      </c>
      <c r="F2499" s="2">
        <f>'Moving Avg'!D2499</f>
        <v>41.116100000000003</v>
      </c>
      <c r="G2499" s="2">
        <f>'Moving Avg'!F2499</f>
        <v>41.88090500000002</v>
      </c>
      <c r="H2499" s="2">
        <f>'Moving Avg'!G2499</f>
        <v>42.812281999999975</v>
      </c>
      <c r="I2499" s="2">
        <f>'Moving Avg'!H2499</f>
        <v>43.300639500000123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39.628100000000003</v>
      </c>
      <c r="C2500" s="2">
        <f>RSI!I2500</f>
        <v>0.46985334608530138</v>
      </c>
      <c r="D2500" s="2">
        <f>MACD!E2500</f>
        <v>0.41601702638897109</v>
      </c>
      <c r="E2500" s="2">
        <f>MACD!F2500</f>
        <v>0.53058535050809164</v>
      </c>
      <c r="F2500" s="2">
        <f>'Moving Avg'!D2500</f>
        <v>40.744100000000003</v>
      </c>
      <c r="G2500" s="2">
        <f>'Moving Avg'!F2500</f>
        <v>41.690650000000019</v>
      </c>
      <c r="H2500" s="2">
        <f>'Moving Avg'!G2500</f>
        <v>42.736179999999976</v>
      </c>
      <c r="I2500" s="2">
        <f>'Moving Avg'!H2500</f>
        <v>43.282143000000111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39.628100000000003</v>
      </c>
      <c r="C2501" s="2">
        <f>RSI!I2501</f>
        <v>0.46985334608530138</v>
      </c>
      <c r="D2501" s="2">
        <f>MACD!E2501</f>
        <v>0.46608537152447838</v>
      </c>
      <c r="E2501" s="2">
        <f>MACD!F2501</f>
        <v>0.51768535471136901</v>
      </c>
      <c r="F2501" s="2">
        <f>'Moving Avg'!D2501</f>
        <v>40.372100000000003</v>
      </c>
      <c r="G2501" s="2">
        <f>'Moving Avg'!F2501</f>
        <v>41.500395000000019</v>
      </c>
      <c r="H2501" s="2">
        <f>'Moving Avg'!G2501</f>
        <v>42.660077999999977</v>
      </c>
      <c r="I2501" s="2">
        <f>'Moving Avg'!H2501</f>
        <v>43.263646500000107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</row>
    <row r="2502" spans="1:12" ht="13.5" x14ac:dyDescent="0.25">
      <c r="A2502" s="3">
        <f>RSI!A2502</f>
        <v>45646</v>
      </c>
      <c r="B2502" s="2">
        <f>RSI!B2502</f>
        <v>41.403199999999998</v>
      </c>
      <c r="C2502" s="2">
        <f>RSI!I2502</f>
        <v>46.602786602259435</v>
      </c>
      <c r="D2502" s="2">
        <f>MACD!E2502</f>
        <v>0.38970888555913774</v>
      </c>
      <c r="E2502" s="2">
        <f>MACD!F2502</f>
        <v>0.49209006088092277</v>
      </c>
      <c r="F2502" s="2">
        <f>'Moving Avg'!D2502</f>
        <v>40.355120000000007</v>
      </c>
      <c r="G2502" s="2">
        <f>'Moving Avg'!F2502</f>
        <v>41.398895000000017</v>
      </c>
      <c r="H2502" s="2">
        <f>'Moving Avg'!G2502</f>
        <v>42.61947799999998</v>
      </c>
      <c r="I2502" s="2">
        <f>'Moving Avg'!H2502</f>
        <v>43.254025500000097</v>
      </c>
      <c r="J2502" s="6" t="str">
        <f>OBV!F2502</f>
        <v>BULLISH</v>
      </c>
      <c r="K2502" s="6" t="str">
        <f>OBV!G2502</f>
        <v>STRONG</v>
      </c>
      <c r="L2502" s="6" t="str">
        <f>OBV!H2502</f>
        <v>BULLISH DIVERGENCE</v>
      </c>
    </row>
    <row r="2503" spans="1:12" ht="13.5" x14ac:dyDescent="0.25">
      <c r="A2503" s="3">
        <f>RSI!A2503</f>
        <v>45649</v>
      </c>
      <c r="B2503" s="2">
        <f>RSI!B2503</f>
        <v>41.403199999999998</v>
      </c>
      <c r="C2503" s="2">
        <f>RSI!I2503</f>
        <v>46.602786602259435</v>
      </c>
      <c r="D2503" s="2">
        <f>MACD!E2503</f>
        <v>0.32639615284488599</v>
      </c>
      <c r="E2503" s="2">
        <f>MACD!F2503</f>
        <v>0.45895127927371548</v>
      </c>
      <c r="F2503" s="2">
        <f>'Moving Avg'!D2503</f>
        <v>40.338140000000003</v>
      </c>
      <c r="G2503" s="2">
        <f>'Moving Avg'!F2503</f>
        <v>41.297395000000009</v>
      </c>
      <c r="H2503" s="2">
        <f>'Moving Avg'!G2503</f>
        <v>42.578877999999989</v>
      </c>
      <c r="I2503" s="2">
        <f>'Moving Avg'!H2503</f>
        <v>43.244404500000101</v>
      </c>
      <c r="J2503" s="6" t="str">
        <f>OBV!F2503</f>
        <v>BULLISH</v>
      </c>
      <c r="K2503" s="6" t="str">
        <f>OBV!G2503</f>
        <v>STRONG</v>
      </c>
      <c r="L2503" s="6" t="str">
        <f>OBV!H2503</f>
        <v>BULLISH DIVERGENCE</v>
      </c>
    </row>
    <row r="2504" spans="1:12" ht="13.5" x14ac:dyDescent="0.25">
      <c r="A2504" s="3">
        <f>RSI!A2504</f>
        <v>45650</v>
      </c>
      <c r="B2504" s="2">
        <f>RSI!B2504</f>
        <v>41.403199999999998</v>
      </c>
      <c r="C2504" s="2">
        <f>RSI!I2504</f>
        <v>46.602786602259428</v>
      </c>
      <c r="D2504" s="2">
        <f>MACD!E2504</f>
        <v>0.27404006706768058</v>
      </c>
      <c r="E2504" s="2">
        <f>MACD!F2504</f>
        <v>0.42196903683250853</v>
      </c>
      <c r="F2504" s="2">
        <f>'Moving Avg'!D2504</f>
        <v>40.693159999999999</v>
      </c>
      <c r="G2504" s="2">
        <f>'Moving Avg'!F2504</f>
        <v>41.195895000000007</v>
      </c>
      <c r="H2504" s="2">
        <f>'Moving Avg'!G2504</f>
        <v>42.538277999999984</v>
      </c>
      <c r="I2504" s="2">
        <f>'Moving Avg'!H2504</f>
        <v>43.234783500000091</v>
      </c>
      <c r="J2504" s="6" t="str">
        <f>OBV!F2504</f>
        <v>BULLISH</v>
      </c>
      <c r="K2504" s="6" t="str">
        <f>OBV!G2504</f>
        <v>STRONG</v>
      </c>
      <c r="L2504" s="6" t="str">
        <f>OBV!H2504</f>
        <v>CONFIRMED BULLISH</v>
      </c>
    </row>
    <row r="2505" spans="1:12" ht="13.5" x14ac:dyDescent="0.25">
      <c r="A2505" s="3">
        <f>RSI!A2505</f>
        <v>45651</v>
      </c>
      <c r="B2505" s="2">
        <f>RSI!B2505</f>
        <v>41.403199999999998</v>
      </c>
      <c r="C2505" s="2">
        <f>RSI!I2505</f>
        <v>46.602786602259428</v>
      </c>
      <c r="D2505" s="2">
        <f>MACD!E2505</f>
        <v>0.23086489938390997</v>
      </c>
      <c r="E2505" s="2">
        <f>MACD!F2505</f>
        <v>0.3837482093427888</v>
      </c>
      <c r="F2505" s="2">
        <f>'Moving Avg'!D2505</f>
        <v>41.048179999999995</v>
      </c>
      <c r="G2505" s="2">
        <f>'Moving Avg'!F2505</f>
        <v>41.192120000000003</v>
      </c>
      <c r="H2505" s="2">
        <f>'Moving Avg'!G2505</f>
        <v>42.497677999999986</v>
      </c>
      <c r="I2505" s="2">
        <f>'Moving Avg'!H2505</f>
        <v>43.225162500000089</v>
      </c>
      <c r="J2505" s="6" t="str">
        <f>OBV!F2505</f>
        <v>BULLISH</v>
      </c>
      <c r="K2505" s="6" t="str">
        <f>OBV!G2505</f>
        <v>STRONG</v>
      </c>
      <c r="L2505" s="6" t="str">
        <f>OBV!H2505</f>
        <v>CONFIRMED BULLISH</v>
      </c>
    </row>
    <row r="2506" spans="1:12" ht="13.5" x14ac:dyDescent="0.25">
      <c r="A2506" s="3">
        <f>RSI!A2506</f>
        <v>45652</v>
      </c>
      <c r="B2506" s="2">
        <f>RSI!B2506</f>
        <v>41.554200000000002</v>
      </c>
      <c r="C2506" s="2">
        <f>RSI!I2506</f>
        <v>49.29200292424251</v>
      </c>
      <c r="D2506" s="2">
        <f>MACD!E2506</f>
        <v>0.18418959821418923</v>
      </c>
      <c r="E2506" s="2">
        <f>MACD!F2506</f>
        <v>0.34383648711706888</v>
      </c>
      <c r="F2506" s="2">
        <f>'Moving Avg'!D2506</f>
        <v>41.433399999999999</v>
      </c>
      <c r="G2506" s="2">
        <f>'Moving Avg'!F2506</f>
        <v>41.195425000000007</v>
      </c>
      <c r="H2506" s="2">
        <f>'Moving Avg'!G2506</f>
        <v>42.460097999999981</v>
      </c>
      <c r="I2506" s="2">
        <f>'Moving Avg'!H2506</f>
        <v>43.216296500000084</v>
      </c>
      <c r="J2506" s="6" t="str">
        <f>OBV!F2506</f>
        <v>BULLISH</v>
      </c>
      <c r="K2506" s="6" t="str">
        <f>OBV!G2506</f>
        <v>STRONG</v>
      </c>
      <c r="L2506" s="6" t="str">
        <f>OBV!H2506</f>
        <v>CONFIRMED BULLISH</v>
      </c>
    </row>
    <row r="2507" spans="1:12" ht="13.5" x14ac:dyDescent="0.25">
      <c r="A2507" s="3">
        <f>RSI!A2507</f>
        <v>45653</v>
      </c>
      <c r="B2507" s="2">
        <f>RSI!B2507</f>
        <v>41.554200000000002</v>
      </c>
      <c r="C2507" s="2">
        <f>RSI!I2507</f>
        <v>49.292002924242503</v>
      </c>
      <c r="D2507" s="2">
        <f>MACD!E2507</f>
        <v>0.14476832694772668</v>
      </c>
      <c r="E2507" s="2">
        <f>MACD!F2507</f>
        <v>0.30402285508320048</v>
      </c>
      <c r="F2507" s="2">
        <f>'Moving Avg'!D2507</f>
        <v>41.4636</v>
      </c>
      <c r="G2507" s="2">
        <f>'Moving Avg'!F2507</f>
        <v>41.198730000000005</v>
      </c>
      <c r="H2507" s="2">
        <f>'Moving Avg'!G2507</f>
        <v>42.422517999999982</v>
      </c>
      <c r="I2507" s="2">
        <f>'Moving Avg'!H2507</f>
        <v>43.207430500000072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</row>
    <row r="2508" spans="1:12" ht="13.5" x14ac:dyDescent="0.25">
      <c r="A2508" s="3">
        <f>RSI!A2508</f>
        <v>45656</v>
      </c>
      <c r="B2508" s="2">
        <f>RSI!B2508</f>
        <v>43.4238</v>
      </c>
      <c r="C2508" s="2">
        <f>RSI!I2508</f>
        <v>70.573064868048604</v>
      </c>
      <c r="D2508" s="2">
        <f>MACD!E2508</f>
        <v>-2.7009231189225602E-2</v>
      </c>
      <c r="E2508" s="2">
        <f>MACD!F2508</f>
        <v>0.23781643782871528</v>
      </c>
      <c r="F2508" s="2">
        <f>'Moving Avg'!D2508</f>
        <v>41.867720000000006</v>
      </c>
      <c r="G2508" s="2">
        <f>'Moving Avg'!F2508</f>
        <v>41.295515000000009</v>
      </c>
      <c r="H2508" s="2">
        <f>'Moving Avg'!G2508</f>
        <v>42.422329999999981</v>
      </c>
      <c r="I2508" s="2">
        <f>'Moving Avg'!H2508</f>
        <v>43.207912500000063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</row>
    <row r="2509" spans="1:12" ht="13.5" x14ac:dyDescent="0.25">
      <c r="A2509" s="3">
        <f>RSI!A2509</f>
        <v>45657</v>
      </c>
      <c r="B2509" s="2">
        <f>RSI!B2509</f>
        <v>43.433199999999999</v>
      </c>
      <c r="C2509" s="2">
        <f>RSI!I2509</f>
        <v>70.639782396093523</v>
      </c>
      <c r="D2509" s="2">
        <f>MACD!E2509</f>
        <v>-0.47019439233710614</v>
      </c>
      <c r="E2509" s="2">
        <f>MACD!F2509</f>
        <v>9.6214271795551004E-2</v>
      </c>
      <c r="F2509" s="2">
        <f>'Moving Avg'!D2509</f>
        <v>42.273720000000004</v>
      </c>
      <c r="G2509" s="2">
        <f>'Moving Avg'!F2509</f>
        <v>41.392770000000006</v>
      </c>
      <c r="H2509" s="2">
        <f>'Moving Avg'!G2509</f>
        <v>42.422329999999981</v>
      </c>
      <c r="I2509" s="2">
        <f>'Moving Avg'!H2509</f>
        <v>43.208441500000063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</row>
    <row r="2510" spans="1:12" ht="13.5" x14ac:dyDescent="0.25">
      <c r="A2510" s="3">
        <f>RSI!A2510</f>
        <v>45659</v>
      </c>
      <c r="B2510" s="2">
        <f>RSI!B2510</f>
        <v>43.433199999999999</v>
      </c>
      <c r="C2510" s="2">
        <f>RSI!I2510</f>
        <v>70.639782396093523</v>
      </c>
      <c r="D2510" s="2">
        <f>MACD!E2510</f>
        <v>-0.85542385600182769</v>
      </c>
      <c r="E2510" s="2">
        <f>MACD!F2510</f>
        <v>-9.411335376392474E-2</v>
      </c>
      <c r="F2510" s="2">
        <f>'Moving Avg'!D2510</f>
        <v>42.679719999999996</v>
      </c>
      <c r="G2510" s="2">
        <f>'Moving Avg'!F2510</f>
        <v>41.490025000000003</v>
      </c>
      <c r="H2510" s="2">
        <f>'Moving Avg'!G2510</f>
        <v>42.422329999999981</v>
      </c>
      <c r="I2510" s="2">
        <f>'Moving Avg'!H2510</f>
        <v>43.209015500000056</v>
      </c>
      <c r="J2510" s="6" t="str">
        <f>OBV!F2510</f>
        <v>BULLISH</v>
      </c>
      <c r="K2510" s="6" t="str">
        <f>OBV!G2510</f>
        <v>NEUTRAL</v>
      </c>
      <c r="L2510" s="6" t="str">
        <f>OBV!H2510</f>
        <v>CONFIRMED BULLISH</v>
      </c>
    </row>
    <row r="2511" spans="1:12" ht="13.5" x14ac:dyDescent="0.25">
      <c r="A2511" s="3">
        <f>RSI!A2511</f>
        <v>45660</v>
      </c>
      <c r="B2511" s="2">
        <f>RSI!B2511</f>
        <v>43.433199999999999</v>
      </c>
      <c r="C2511" s="2">
        <f>RSI!I2511</f>
        <v>70.639782396093523</v>
      </c>
      <c r="D2511" s="2">
        <f>MACD!E2511</f>
        <v>-1.1908563548160487</v>
      </c>
      <c r="E2511" s="2">
        <f>MACD!F2511</f>
        <v>-0.31346195397434956</v>
      </c>
      <c r="F2511" s="2">
        <f>'Moving Avg'!D2511</f>
        <v>43.055520000000001</v>
      </c>
      <c r="G2511" s="2">
        <f>'Moving Avg'!F2511</f>
        <v>41.58728</v>
      </c>
      <c r="H2511" s="2">
        <f>'Moving Avg'!G2511</f>
        <v>42.422329999999981</v>
      </c>
      <c r="I2511" s="2">
        <f>'Moving Avg'!H2511</f>
        <v>43.209544500000057</v>
      </c>
      <c r="J2511" s="6" t="str">
        <f>OBV!F2511</f>
        <v>BULLISH</v>
      </c>
      <c r="K2511" s="6" t="str">
        <f>OBV!G2511</f>
        <v>NEUTRAL</v>
      </c>
      <c r="L2511" s="6" t="str">
        <f>OBV!H2511</f>
        <v>CONFIRMED BULLISH</v>
      </c>
    </row>
    <row r="2512" spans="1:12" ht="13.5" x14ac:dyDescent="0.25">
      <c r="A2512" s="3">
        <f>RSI!A2512</f>
        <v>45663</v>
      </c>
      <c r="B2512" s="2">
        <f>RSI!B2512</f>
        <v>43.433199999999999</v>
      </c>
      <c r="C2512" s="2">
        <f>RSI!I2512</f>
        <v>70.639782396093523</v>
      </c>
      <c r="D2512" s="2">
        <f>MACD!E2512</f>
        <v>-1.2103592373079195</v>
      </c>
      <c r="E2512" s="2">
        <f>MACD!F2512</f>
        <v>-0.49284141064106357</v>
      </c>
      <c r="F2512" s="2">
        <f>'Moving Avg'!D2512</f>
        <v>43.431319999999999</v>
      </c>
      <c r="G2512" s="2">
        <f>'Moving Avg'!F2512</f>
        <v>41.684534999999997</v>
      </c>
      <c r="H2512" s="2">
        <f>'Moving Avg'!G2512</f>
        <v>42.422329999999981</v>
      </c>
      <c r="I2512" s="2">
        <f>'Moving Avg'!H2512</f>
        <v>43.210073500000043</v>
      </c>
      <c r="J2512" s="6" t="str">
        <f>OBV!F2512</f>
        <v>BULLISH</v>
      </c>
      <c r="K2512" s="6" t="str">
        <f>OBV!G2512</f>
        <v>NEUTRAL</v>
      </c>
      <c r="L2512" s="6" t="str">
        <f>OBV!H2512</f>
        <v>CONFIRMED BULLISH</v>
      </c>
    </row>
    <row r="2513" spans="1:12" ht="13.5" x14ac:dyDescent="0.25">
      <c r="A2513" s="3">
        <f>RSI!A2513</f>
        <v>45664</v>
      </c>
      <c r="B2513" s="2">
        <f>RSI!B2513</f>
        <v>43.433199999999999</v>
      </c>
      <c r="C2513" s="2">
        <f>RSI!I2513</f>
        <v>70.639782396093523</v>
      </c>
      <c r="D2513" s="2">
        <f>MACD!E2513</f>
        <v>-1.2349799089205504</v>
      </c>
      <c r="E2513" s="2">
        <f>MACD!F2513</f>
        <v>-0.64126911029696099</v>
      </c>
      <c r="F2513" s="2">
        <f>'Moving Avg'!D2513</f>
        <v>43.433199999999999</v>
      </c>
      <c r="G2513" s="2">
        <f>'Moving Avg'!F2513</f>
        <v>41.781789999999987</v>
      </c>
      <c r="H2513" s="2">
        <f>'Moving Avg'!G2513</f>
        <v>42.422329999999981</v>
      </c>
      <c r="I2513" s="2">
        <f>'Moving Avg'!H2513</f>
        <v>43.210602500000043</v>
      </c>
      <c r="J2513" s="6" t="str">
        <f>OBV!F2513</f>
        <v>BULLISH</v>
      </c>
      <c r="K2513" s="6" t="str">
        <f>OBV!G2513</f>
        <v>NEUTRAL</v>
      </c>
      <c r="L2513" s="6" t="str">
        <f>OBV!H2513</f>
        <v>CONFIRMED BULLISH</v>
      </c>
    </row>
    <row r="2514" spans="1:12" ht="13.5" x14ac:dyDescent="0.25">
      <c r="A2514" s="3">
        <f>RSI!A2514</f>
        <v>45665</v>
      </c>
      <c r="B2514" s="2">
        <f>RSI!B2514</f>
        <v>43.433199999999999</v>
      </c>
      <c r="C2514" s="2">
        <f>RSI!I2514</f>
        <v>70.639782396093523</v>
      </c>
      <c r="D2514" s="2">
        <f>MACD!E2514</f>
        <v>-1.263329666919951</v>
      </c>
      <c r="E2514" s="2">
        <f>MACD!F2514</f>
        <v>-0.76568122162155894</v>
      </c>
      <c r="F2514" s="2">
        <f>'Moving Avg'!D2514</f>
        <v>43.433199999999999</v>
      </c>
      <c r="G2514" s="2">
        <f>'Moving Avg'!F2514</f>
        <v>41.879044999999984</v>
      </c>
      <c r="H2514" s="2">
        <f>'Moving Avg'!G2514</f>
        <v>42.422329999999981</v>
      </c>
      <c r="I2514" s="2">
        <f>'Moving Avg'!H2514</f>
        <v>43.211131500000029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45666</v>
      </c>
      <c r="B2515" s="2">
        <f>RSI!B2515</f>
        <v>43.433199999999999</v>
      </c>
      <c r="C2515" s="2">
        <f>RSI!I2515</f>
        <v>70.639782396093523</v>
      </c>
      <c r="D2515" s="2">
        <f>MACD!E2515</f>
        <v>-1.2942779996326479</v>
      </c>
      <c r="E2515" s="2">
        <f>MACD!F2515</f>
        <v>-0.87140057722377673</v>
      </c>
      <c r="F2515" s="2">
        <f>'Moving Avg'!D2515</f>
        <v>43.433199999999999</v>
      </c>
      <c r="G2515" s="2">
        <f>'Moving Avg'!F2515</f>
        <v>41.976299999999981</v>
      </c>
      <c r="H2515" s="2">
        <f>'Moving Avg'!G2515</f>
        <v>42.422329999999981</v>
      </c>
      <c r="I2515" s="2">
        <f>'Moving Avg'!H2515</f>
        <v>43.211705500000022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</row>
    <row r="2516" spans="1:12" ht="13.5" x14ac:dyDescent="0.25">
      <c r="A2516" s="3">
        <f>RSI!A2516</f>
        <v>45667</v>
      </c>
      <c r="B2516" s="2">
        <f>RSI!B2516</f>
        <v>43.433199999999999</v>
      </c>
      <c r="C2516" s="2">
        <f>RSI!I2516</f>
        <v>70.639782396093523</v>
      </c>
      <c r="D2516" s="2">
        <f>MACD!E2516</f>
        <v>-1.3036787959217193</v>
      </c>
      <c r="E2516" s="2">
        <f>MACD!F2516</f>
        <v>-0.95785622096336531</v>
      </c>
      <c r="F2516" s="2">
        <f>'Moving Avg'!D2516</f>
        <v>43.433199999999999</v>
      </c>
      <c r="G2516" s="2">
        <f>'Moving Avg'!F2516</f>
        <v>42.073554999999978</v>
      </c>
      <c r="H2516" s="2">
        <f>'Moving Avg'!G2516</f>
        <v>42.422329999999981</v>
      </c>
      <c r="I2516" s="2">
        <f>'Moving Avg'!H2516</f>
        <v>43.212279500000015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</row>
    <row r="2517" spans="1:12" ht="13.5" x14ac:dyDescent="0.25">
      <c r="A2517" s="3">
        <f>RSI!A2517</f>
        <v>45670</v>
      </c>
      <c r="B2517" s="2">
        <f>RSI!B2517</f>
        <v>45.321599999999997</v>
      </c>
      <c r="C2517" s="2">
        <f>RSI!I2517</f>
        <v>83.903578816447279</v>
      </c>
      <c r="D2517" s="2">
        <f>MACD!E2517</f>
        <v>-1.45748194063912</v>
      </c>
      <c r="E2517" s="2">
        <f>MACD!F2517</f>
        <v>-1.0577813648985164</v>
      </c>
      <c r="F2517" s="2">
        <f>'Moving Avg'!D2517</f>
        <v>43.810879999999997</v>
      </c>
      <c r="G2517" s="2">
        <f>'Moving Avg'!F2517</f>
        <v>42.265229999999988</v>
      </c>
      <c r="H2517" s="2">
        <f>'Moving Avg'!G2517</f>
        <v>42.460097999999988</v>
      </c>
      <c r="I2517" s="2">
        <f>'Moving Avg'!H2517</f>
        <v>43.222295500000001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45.321599999999997</v>
      </c>
      <c r="C2518" s="2">
        <f>RSI!I2518</f>
        <v>83.903578816447279</v>
      </c>
      <c r="D2518" s="2">
        <f>MACD!E2518</f>
        <v>-1.3166760632451755</v>
      </c>
      <c r="E2518" s="2">
        <f>MACD!F2518</f>
        <v>-1.1095603045678482</v>
      </c>
      <c r="F2518" s="2">
        <f>'Moving Avg'!D2518</f>
        <v>44.188559999999995</v>
      </c>
      <c r="G2518" s="2">
        <f>'Moving Avg'!F2518</f>
        <v>42.456904999999985</v>
      </c>
      <c r="H2518" s="2">
        <f>'Moving Avg'!G2518</f>
        <v>42.497865999999995</v>
      </c>
      <c r="I2518" s="2">
        <f>'Moving Avg'!H2518</f>
        <v>43.232311499999994</v>
      </c>
      <c r="J2518" s="6" t="str">
        <f>OBV!F2518</f>
        <v>BULLISH</v>
      </c>
      <c r="K2518" s="6" t="str">
        <f>OBV!G2518</f>
        <v>NEUTRAL</v>
      </c>
      <c r="L2518" s="6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43.433199999999999</v>
      </c>
      <c r="C2519" s="2">
        <f>RSI!I2519</f>
        <v>55.057166754052162</v>
      </c>
      <c r="D2519" s="2">
        <f>MACD!E2519</f>
        <v>-1.0716529278140783</v>
      </c>
      <c r="E2519" s="2">
        <f>MACD!F2519</f>
        <v>-1.1019788292170942</v>
      </c>
      <c r="F2519" s="2">
        <f>'Moving Avg'!D2519</f>
        <v>44.188559999999995</v>
      </c>
      <c r="G2519" s="2">
        <f>'Moving Avg'!F2519</f>
        <v>42.647159999999985</v>
      </c>
      <c r="H2519" s="2">
        <f>'Moving Avg'!G2519</f>
        <v>42.497865999999988</v>
      </c>
      <c r="I2519" s="2">
        <f>'Moving Avg'!H2519</f>
        <v>43.232885499999995</v>
      </c>
      <c r="J2519" s="6" t="str">
        <f>OBV!F2519</f>
        <v>BEARISH</v>
      </c>
      <c r="K2519" s="6" t="str">
        <f>OBV!G2519</f>
        <v>NEUTRAL</v>
      </c>
      <c r="L2519" s="6" t="str">
        <f>OBV!H2519</f>
        <v>NEUTRAL</v>
      </c>
    </row>
    <row r="2520" spans="1:12" ht="13.5" x14ac:dyDescent="0.25">
      <c r="A2520" s="3">
        <f>RSI!A2520</f>
        <v>45673</v>
      </c>
      <c r="B2520" s="2">
        <f>RSI!B2520</f>
        <v>43.433199999999999</v>
      </c>
      <c r="C2520" s="2">
        <f>RSI!I2520</f>
        <v>55.057166754052162</v>
      </c>
      <c r="D2520" s="2">
        <f>MACD!E2520</f>
        <v>-0.867470665834567</v>
      </c>
      <c r="E2520" s="2">
        <f>MACD!F2520</f>
        <v>-1.055077196540589</v>
      </c>
      <c r="F2520" s="2">
        <f>'Moving Avg'!D2520</f>
        <v>44.188559999999995</v>
      </c>
      <c r="G2520" s="2">
        <f>'Moving Avg'!F2520</f>
        <v>42.837414999999986</v>
      </c>
      <c r="H2520" s="2">
        <f>'Moving Avg'!G2520</f>
        <v>42.497865999999988</v>
      </c>
      <c r="I2520" s="2">
        <f>'Moving Avg'!H2520</f>
        <v>43.233459500000002</v>
      </c>
      <c r="J2520" s="6" t="str">
        <f>OBV!F2520</f>
        <v>BEARISH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45674</v>
      </c>
      <c r="B2521" s="2">
        <f>RSI!B2521</f>
        <v>43.433199999999999</v>
      </c>
      <c r="C2521" s="2">
        <f>RSI!I2521</f>
        <v>55.057166754052162</v>
      </c>
      <c r="D2521" s="2">
        <f>MACD!E2521</f>
        <v>-0.69761310256475895</v>
      </c>
      <c r="E2521" s="2">
        <f>MACD!F2521</f>
        <v>-0.98358437774542307</v>
      </c>
      <c r="F2521" s="2">
        <f>'Moving Avg'!D2521</f>
        <v>44.188559999999995</v>
      </c>
      <c r="G2521" s="2">
        <f>'Moving Avg'!F2521</f>
        <v>43.027669999999986</v>
      </c>
      <c r="H2521" s="2">
        <f>'Moving Avg'!G2521</f>
        <v>42.497865999999988</v>
      </c>
      <c r="I2521" s="2">
        <f>'Moving Avg'!H2521</f>
        <v>43.234033500000002</v>
      </c>
      <c r="J2521" s="6" t="str">
        <f>OBV!F2521</f>
        <v>BEARISH</v>
      </c>
      <c r="K2521" s="6" t="str">
        <f>OBV!G2521</f>
        <v>NEUTRAL</v>
      </c>
      <c r="L2521" s="6" t="str">
        <f>OBV!H2521</f>
        <v>NEUTRAL</v>
      </c>
    </row>
    <row r="2522" spans="1:12" ht="13.5" x14ac:dyDescent="0.25">
      <c r="A2522" s="3">
        <f>RSI!A2522</f>
        <v>45677</v>
      </c>
      <c r="B2522" s="2">
        <f>RSI!B2522</f>
        <v>43.433199999999999</v>
      </c>
      <c r="C2522" s="2">
        <f>RSI!I2522</f>
        <v>55.057166754052162</v>
      </c>
      <c r="D2522" s="2">
        <f>MACD!E2522</f>
        <v>-0.55658380823582121</v>
      </c>
      <c r="E2522" s="2">
        <f>MACD!F2522</f>
        <v>-0.89818426384350269</v>
      </c>
      <c r="F2522" s="2">
        <f>'Moving Avg'!D2522</f>
        <v>43.810879999999997</v>
      </c>
      <c r="G2522" s="2">
        <f>'Moving Avg'!F2522</f>
        <v>43.129169999999988</v>
      </c>
      <c r="H2522" s="2">
        <f>'Moving Avg'!G2522</f>
        <v>42.497865999999988</v>
      </c>
      <c r="I2522" s="2">
        <f>'Moving Avg'!H2522</f>
        <v>43.23460750000001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43.433199999999999</v>
      </c>
      <c r="C2523" s="2">
        <f>RSI!I2523</f>
        <v>55.057166754052162</v>
      </c>
      <c r="D2523" s="2">
        <f>MACD!E2523</f>
        <v>-0.43974793594693296</v>
      </c>
      <c r="E2523" s="2">
        <f>MACD!F2523</f>
        <v>-0.80649699826418886</v>
      </c>
      <c r="F2523" s="2">
        <f>'Moving Avg'!D2523</f>
        <v>43.433199999999999</v>
      </c>
      <c r="G2523" s="2">
        <f>'Moving Avg'!F2523</f>
        <v>43.230669999999989</v>
      </c>
      <c r="H2523" s="2">
        <f>'Moving Avg'!G2523</f>
        <v>42.497865999999988</v>
      </c>
      <c r="I2523" s="2">
        <f>'Moving Avg'!H2523</f>
        <v>43.23518150000001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43.433199999999999</v>
      </c>
      <c r="C2524" s="2">
        <f>RSI!I2524</f>
        <v>55.057166754052155</v>
      </c>
      <c r="D2524" s="2">
        <f>MACD!E2524</f>
        <v>-0.34319848687789545</v>
      </c>
      <c r="E2524" s="2">
        <f>MACD!F2524</f>
        <v>-0.71383729598693024</v>
      </c>
      <c r="F2524" s="2">
        <f>'Moving Avg'!D2524</f>
        <v>43.433199999999999</v>
      </c>
      <c r="G2524" s="2">
        <f>'Moving Avg'!F2524</f>
        <v>43.332169999999984</v>
      </c>
      <c r="H2524" s="2">
        <f>'Moving Avg'!G2524</f>
        <v>42.497865999999988</v>
      </c>
      <c r="I2524" s="2">
        <f>'Moving Avg'!H2524</f>
        <v>43.23575550000001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</row>
    <row r="2525" spans="1:12" ht="13.5" x14ac:dyDescent="0.25">
      <c r="A2525" s="3">
        <f>RSI!A2525</f>
        <v>45680</v>
      </c>
      <c r="B2525" s="2">
        <f>RSI!B2525</f>
        <v>43.433199999999999</v>
      </c>
      <c r="C2525" s="2">
        <f>RSI!I2525</f>
        <v>55.057166754052155</v>
      </c>
      <c r="D2525" s="2">
        <f>MACD!E2525</f>
        <v>-0.26364323775682408</v>
      </c>
      <c r="E2525" s="2">
        <f>MACD!F2525</f>
        <v>-0.62379848434090912</v>
      </c>
      <c r="F2525" s="2">
        <f>'Moving Avg'!D2525</f>
        <v>43.433199999999999</v>
      </c>
      <c r="G2525" s="2">
        <f>'Moving Avg'!F2525</f>
        <v>43.433669999999985</v>
      </c>
      <c r="H2525" s="2">
        <f>'Moving Avg'!G2525</f>
        <v>42.497865999999988</v>
      </c>
      <c r="I2525" s="2">
        <f>'Moving Avg'!H2525</f>
        <v>43.236329500000018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</row>
    <row r="2526" spans="1:12" ht="13.5" x14ac:dyDescent="0.25">
      <c r="A2526" s="3">
        <f>RSI!A2526</f>
        <v>45681</v>
      </c>
      <c r="B2526" s="2">
        <f>RSI!B2526</f>
        <v>43.433199999999999</v>
      </c>
      <c r="C2526" s="2">
        <f>RSI!I2526</f>
        <v>55.057166754052155</v>
      </c>
      <c r="D2526" s="2">
        <f>MACD!E2526</f>
        <v>-0.19830914528012045</v>
      </c>
      <c r="E2526" s="2">
        <f>MACD!F2526</f>
        <v>-0.53870061652875145</v>
      </c>
      <c r="F2526" s="2">
        <f>'Moving Avg'!D2526</f>
        <v>43.433199999999999</v>
      </c>
      <c r="G2526" s="2">
        <f>'Moving Avg'!F2526</f>
        <v>43.527619999999978</v>
      </c>
      <c r="H2526" s="2">
        <f>'Moving Avg'!G2526</f>
        <v>42.497865999999995</v>
      </c>
      <c r="I2526" s="2">
        <f>'Moving Avg'!H2526</f>
        <v>43.236903500000025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</row>
    <row r="2527" spans="1:12" ht="13.5" x14ac:dyDescent="0.25">
      <c r="A2527" s="3">
        <f>RSI!A2527</f>
        <v>45684</v>
      </c>
      <c r="B2527" s="2">
        <f>RSI!B2527</f>
        <v>45.321599999999997</v>
      </c>
      <c r="C2527" s="2">
        <f>RSI!I2527</f>
        <v>72.291678943960449</v>
      </c>
      <c r="D2527" s="2">
        <f>MACD!E2527</f>
        <v>5.7800627318798092E-3</v>
      </c>
      <c r="E2527" s="2">
        <f>MACD!F2527</f>
        <v>-0.42980448067662519</v>
      </c>
      <c r="F2527" s="2">
        <f>'Moving Avg'!D2527</f>
        <v>43.810879999999997</v>
      </c>
      <c r="G2527" s="2">
        <f>'Moving Avg'!F2527</f>
        <v>43.715989999999977</v>
      </c>
      <c r="H2527" s="2">
        <f>'Moving Avg'!G2527</f>
        <v>42.535634000000002</v>
      </c>
      <c r="I2527" s="2">
        <f>'Moving Avg'!H2527</f>
        <v>43.246919500000033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45.321599999999997</v>
      </c>
      <c r="C2528" s="2">
        <f>RSI!I2528</f>
        <v>72.291678943960449</v>
      </c>
      <c r="D2528" s="2">
        <f>MACD!E2528</f>
        <v>0.16561314521727155</v>
      </c>
      <c r="E2528" s="2">
        <f>MACD!F2528</f>
        <v>-0.31072095549784584</v>
      </c>
      <c r="F2528" s="2">
        <f>'Moving Avg'!D2528</f>
        <v>44.188559999999995</v>
      </c>
      <c r="G2528" s="2">
        <f>'Moving Avg'!F2528</f>
        <v>43.810879999999983</v>
      </c>
      <c r="H2528" s="2">
        <f>'Moving Avg'!G2528</f>
        <v>42.573401999999994</v>
      </c>
      <c r="I2528" s="2">
        <f>'Moving Avg'!H2528</f>
        <v>43.256935500000026</v>
      </c>
      <c r="J2528" s="6" t="str">
        <f>OBV!F2528</f>
        <v>BULLISH</v>
      </c>
      <c r="K2528" s="6" t="str">
        <f>OBV!G2528</f>
        <v>NEUTRAL</v>
      </c>
      <c r="L2528" s="6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45.321599999999997</v>
      </c>
      <c r="C2529" s="2">
        <f>RSI!I2529</f>
        <v>72.291678943960449</v>
      </c>
      <c r="D2529" s="2">
        <f>MACD!E2529</f>
        <v>-1.5719114704353387E-3</v>
      </c>
      <c r="E2529" s="2">
        <f>MACD!F2529</f>
        <v>-0.24889114669236376</v>
      </c>
      <c r="F2529" s="2">
        <f>'Moving Avg'!D2529</f>
        <v>44.566239999999993</v>
      </c>
      <c r="G2529" s="2">
        <f>'Moving Avg'!F2529</f>
        <v>43.90529999999999</v>
      </c>
      <c r="H2529" s="2">
        <f>'Moving Avg'!G2529</f>
        <v>42.611169999999994</v>
      </c>
      <c r="I2529" s="2">
        <f>'Moving Avg'!H2529</f>
        <v>43.266951500000033</v>
      </c>
      <c r="J2529" s="6" t="str">
        <f>OBV!F2529</f>
        <v>BULLISH</v>
      </c>
      <c r="K2529" s="6" t="str">
        <f>OBV!G2529</f>
        <v>NEUTRAL</v>
      </c>
      <c r="L2529" s="6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45.321599999999997</v>
      </c>
      <c r="C2530" s="2">
        <f>RSI!I2530</f>
        <v>72.291678943960449</v>
      </c>
      <c r="D2530" s="2">
        <f>MACD!E2530</f>
        <v>-0.15405966914347857</v>
      </c>
      <c r="E2530" s="2">
        <f>MACD!F2530</f>
        <v>-0.22992485118258674</v>
      </c>
      <c r="F2530" s="2">
        <f>'Moving Avg'!D2530</f>
        <v>44.943919999999991</v>
      </c>
      <c r="G2530" s="2">
        <f>'Moving Avg'!F2530</f>
        <v>43.999719999999989</v>
      </c>
      <c r="H2530" s="2">
        <f>'Moving Avg'!G2530</f>
        <v>42.648938000000001</v>
      </c>
      <c r="I2530" s="2">
        <f>'Moving Avg'!H2530</f>
        <v>43.27696750000004</v>
      </c>
      <c r="J2530" s="6" t="str">
        <f>OBV!F2530</f>
        <v>BULLISH</v>
      </c>
      <c r="K2530" s="6" t="str">
        <f>OBV!G2530</f>
        <v>NEUTRAL</v>
      </c>
      <c r="L2530" s="6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45.321599999999997</v>
      </c>
      <c r="C2531" s="2">
        <f>RSI!I2531</f>
        <v>72.291678943960449</v>
      </c>
      <c r="D2531" s="2">
        <f>MACD!E2531</f>
        <v>-0.29329469673183439</v>
      </c>
      <c r="E2531" s="2">
        <f>MACD!F2531</f>
        <v>-0.24259882029243626</v>
      </c>
      <c r="F2531" s="2">
        <f>'Moving Avg'!D2531</f>
        <v>45.321599999999997</v>
      </c>
      <c r="G2531" s="2">
        <f>'Moving Avg'!F2531</f>
        <v>44.094139999999996</v>
      </c>
      <c r="H2531" s="2">
        <f>'Moving Avg'!G2531</f>
        <v>42.686705999999994</v>
      </c>
      <c r="I2531" s="2">
        <f>'Moving Avg'!H2531</f>
        <v>43.286983500000041</v>
      </c>
      <c r="J2531" s="6" t="str">
        <f>OBV!F2531</f>
        <v>BULLISH</v>
      </c>
      <c r="K2531" s="6" t="str">
        <f>OBV!G2531</f>
        <v>NEUTRAL</v>
      </c>
      <c r="L2531" s="6" t="str">
        <f>OBV!H2531</f>
        <v>CONFIRMED BULLISH</v>
      </c>
    </row>
    <row r="2532" spans="1:12" ht="13.5" x14ac:dyDescent="0.25">
      <c r="A2532" s="3">
        <f>RSI!A2532</f>
        <v>45691</v>
      </c>
      <c r="B2532" s="2">
        <f>RSI!B2532</f>
        <v>45.321599999999997</v>
      </c>
      <c r="C2532" s="2">
        <f>RSI!I2532</f>
        <v>72.291678943960449</v>
      </c>
      <c r="D2532" s="2">
        <f>MACD!E2532</f>
        <v>-0.42055980727277387</v>
      </c>
      <c r="E2532" s="2">
        <f>MACD!F2532</f>
        <v>-0.27819101768850379</v>
      </c>
      <c r="F2532" s="2">
        <f>'Moving Avg'!D2532</f>
        <v>45.321599999999997</v>
      </c>
      <c r="G2532" s="2">
        <f>'Moving Avg'!F2532</f>
        <v>44.188559999999995</v>
      </c>
      <c r="H2532" s="2">
        <f>'Moving Avg'!G2532</f>
        <v>42.724473999999994</v>
      </c>
      <c r="I2532" s="2">
        <f>'Moving Avg'!H2532</f>
        <v>43.296999500000048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45692</v>
      </c>
      <c r="B2533" s="2">
        <f>RSI!B2533</f>
        <v>45.321599999999997</v>
      </c>
      <c r="C2533" s="2">
        <f>RSI!I2533</f>
        <v>72.291678943960449</v>
      </c>
      <c r="D2533" s="2">
        <f>MACD!E2533</f>
        <v>-0.53699646302681714</v>
      </c>
      <c r="E2533" s="2">
        <f>MACD!F2533</f>
        <v>-0.32995210675616649</v>
      </c>
      <c r="F2533" s="2">
        <f>'Moving Avg'!D2533</f>
        <v>45.321599999999997</v>
      </c>
      <c r="G2533" s="2">
        <f>'Moving Avg'!F2533</f>
        <v>44.282979999999995</v>
      </c>
      <c r="H2533" s="2">
        <f>'Moving Avg'!G2533</f>
        <v>42.762241999999986</v>
      </c>
      <c r="I2533" s="2">
        <f>'Moving Avg'!H2533</f>
        <v>43.307015500000055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</row>
    <row r="2534" spans="1:12" ht="13.5" x14ac:dyDescent="0.25">
      <c r="A2534" s="3">
        <f>RSI!A2534</f>
        <v>45693</v>
      </c>
      <c r="B2534" s="2">
        <f>RSI!B2534</f>
        <v>45.321599999999997</v>
      </c>
      <c r="C2534" s="2">
        <f>RSI!I2534</f>
        <v>72.291678943960449</v>
      </c>
      <c r="D2534" s="2">
        <f>MACD!E2534</f>
        <v>-0.64362237322696814</v>
      </c>
      <c r="E2534" s="2">
        <f>MACD!F2534</f>
        <v>-0.39268616005032686</v>
      </c>
      <c r="F2534" s="2">
        <f>'Moving Avg'!D2534</f>
        <v>45.321599999999997</v>
      </c>
      <c r="G2534" s="2">
        <f>'Moving Avg'!F2534</f>
        <v>44.377399999999994</v>
      </c>
      <c r="H2534" s="2">
        <f>'Moving Avg'!G2534</f>
        <v>42.800009999999993</v>
      </c>
      <c r="I2534" s="2">
        <f>'Moving Avg'!H2534</f>
        <v>43.316986500000056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</row>
    <row r="2535" spans="1:12" ht="13.5" x14ac:dyDescent="0.25">
      <c r="A2535" s="3">
        <f>RSI!A2535</f>
        <v>45694</v>
      </c>
      <c r="B2535" s="2">
        <f>RSI!B2535</f>
        <v>45.321599999999997</v>
      </c>
      <c r="C2535" s="2">
        <f>RSI!I2535</f>
        <v>72.291678943960449</v>
      </c>
      <c r="D2535" s="2">
        <f>MACD!E2535</f>
        <v>-0.74134669178005907</v>
      </c>
      <c r="E2535" s="2">
        <f>MACD!F2535</f>
        <v>-0.46241826639627337</v>
      </c>
      <c r="F2535" s="2">
        <f>'Moving Avg'!D2535</f>
        <v>45.321599999999997</v>
      </c>
      <c r="G2535" s="2">
        <f>'Moving Avg'!F2535</f>
        <v>44.471819999999994</v>
      </c>
      <c r="H2535" s="2">
        <f>'Moving Avg'!G2535</f>
        <v>42.876867999999995</v>
      </c>
      <c r="I2535" s="2">
        <f>'Moving Avg'!H2535</f>
        <v>43.326957500000063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45695</v>
      </c>
      <c r="B2536" s="2">
        <f>RSI!B2536</f>
        <v>45.321599999999997</v>
      </c>
      <c r="C2536" s="2">
        <f>RSI!I2536</f>
        <v>72.291678943960449</v>
      </c>
      <c r="D2536" s="2">
        <f>MACD!E2536</f>
        <v>-0.83098316139538042</v>
      </c>
      <c r="E2536" s="2">
        <f>MACD!F2536</f>
        <v>-0.5361312453960948</v>
      </c>
      <c r="F2536" s="2">
        <f>'Moving Avg'!D2536</f>
        <v>45.321599999999997</v>
      </c>
      <c r="G2536" s="2">
        <f>'Moving Avg'!F2536</f>
        <v>44.566239999999993</v>
      </c>
      <c r="H2536" s="2">
        <f>'Moving Avg'!G2536</f>
        <v>42.953538000000002</v>
      </c>
      <c r="I2536" s="2">
        <f>'Moving Avg'!H2536</f>
        <v>43.33692850000007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</row>
    <row r="2537" spans="1:12" ht="13.5" x14ac:dyDescent="0.25">
      <c r="A2537" s="3">
        <f>RSI!A2537</f>
        <v>45698</v>
      </c>
      <c r="B2537" s="2">
        <f>RSI!B2537</f>
        <v>43.2821</v>
      </c>
      <c r="C2537" s="2">
        <f>RSI!I2537</f>
        <v>38.679529638849914</v>
      </c>
      <c r="D2537" s="2">
        <f>MACD!E2537</f>
        <v>-0.47166434800117685</v>
      </c>
      <c r="E2537" s="2">
        <f>MACD!F2537</f>
        <v>-0.52323786591711119</v>
      </c>
      <c r="F2537" s="2">
        <f>'Moving Avg'!D2537</f>
        <v>44.913699999999992</v>
      </c>
      <c r="G2537" s="2">
        <f>'Moving Avg'!F2537</f>
        <v>44.464264999999997</v>
      </c>
      <c r="H2537" s="2">
        <f>'Moving Avg'!G2537</f>
        <v>42.989417999999986</v>
      </c>
      <c r="I2537" s="2">
        <f>'Moving Avg'!H2537</f>
        <v>43.336702000000066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</row>
    <row r="2538" spans="1:12" ht="13.5" x14ac:dyDescent="0.25">
      <c r="A2538" s="3">
        <f>RSI!A2538</f>
        <v>45699</v>
      </c>
      <c r="B2538" s="2">
        <f>RSI!B2538</f>
        <v>41.365400000000001</v>
      </c>
      <c r="C2538" s="2">
        <f>RSI!I2538</f>
        <v>26.302428532258119</v>
      </c>
      <c r="D2538" s="2">
        <f>MACD!E2538</f>
        <v>-1.9551723854704051E-2</v>
      </c>
      <c r="E2538" s="2">
        <f>MACD!F2538</f>
        <v>-0.42250063750462979</v>
      </c>
      <c r="F2538" s="2">
        <f>'Moving Avg'!D2538</f>
        <v>44.122459999999997</v>
      </c>
      <c r="G2538" s="2">
        <f>'Moving Avg'!F2538</f>
        <v>44.266454999999993</v>
      </c>
      <c r="H2538" s="2">
        <f>'Moving Avg'!G2538</f>
        <v>42.986963999999986</v>
      </c>
      <c r="I2538" s="2">
        <f>'Moving Avg'!H2538</f>
        <v>43.326892000000079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42.961100000000002</v>
      </c>
      <c r="C2539" s="2">
        <f>RSI!I2539</f>
        <v>42.732156402949165</v>
      </c>
      <c r="D2539" s="2">
        <f>MACD!E2539</f>
        <v>0.26177528052050292</v>
      </c>
      <c r="E2539" s="2">
        <f>MACD!F2539</f>
        <v>-0.28564545389960327</v>
      </c>
      <c r="F2539" s="2">
        <f>'Moving Avg'!D2539</f>
        <v>43.650359999999999</v>
      </c>
      <c r="G2539" s="2">
        <f>'Moving Avg'!F2539</f>
        <v>44.242849999999997</v>
      </c>
      <c r="H2539" s="2">
        <f>'Moving Avg'!G2539</f>
        <v>43.016423999999986</v>
      </c>
      <c r="I2539" s="2">
        <f>'Moving Avg'!H2539</f>
        <v>43.325060500000085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</row>
    <row r="2540" spans="1:12" ht="13.5" x14ac:dyDescent="0.25">
      <c r="A2540" s="3">
        <f>RSI!A2540</f>
        <v>45701</v>
      </c>
      <c r="B2540" s="2">
        <f>RSI!B2540</f>
        <v>42.961100000000002</v>
      </c>
      <c r="C2540" s="2">
        <f>RSI!I2540</f>
        <v>42.732156402949165</v>
      </c>
      <c r="D2540" s="2">
        <f>MACD!E2540</f>
        <v>0.50610526650654464</v>
      </c>
      <c r="E2540" s="2">
        <f>MACD!F2540</f>
        <v>-0.1272953098183737</v>
      </c>
      <c r="F2540" s="2">
        <f>'Moving Avg'!D2540</f>
        <v>43.178260000000002</v>
      </c>
      <c r="G2540" s="2">
        <f>'Moving Avg'!F2540</f>
        <v>44.219244999999994</v>
      </c>
      <c r="H2540" s="2">
        <f>'Moving Avg'!G2540</f>
        <v>43.04588399999998</v>
      </c>
      <c r="I2540" s="2">
        <f>'Moving Avg'!H2540</f>
        <v>43.32322900000009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</row>
    <row r="2541" spans="1:12" ht="13.5" x14ac:dyDescent="0.25">
      <c r="A2541" s="3">
        <f>RSI!A2541</f>
        <v>45702</v>
      </c>
      <c r="B2541" s="2">
        <f>RSI!B2541</f>
        <v>42.961100000000002</v>
      </c>
      <c r="C2541" s="2">
        <f>RSI!I2541</f>
        <v>42.732156402949165</v>
      </c>
      <c r="D2541" s="2">
        <f>MACD!E2541</f>
        <v>0.71866459721918119</v>
      </c>
      <c r="E2541" s="2">
        <f>MACD!F2541</f>
        <v>4.1896671589137263E-2</v>
      </c>
      <c r="F2541" s="2">
        <f>'Moving Avg'!D2541</f>
        <v>42.706159999999997</v>
      </c>
      <c r="G2541" s="2">
        <f>'Moving Avg'!F2541</f>
        <v>44.195639999999997</v>
      </c>
      <c r="H2541" s="2">
        <f>'Moving Avg'!G2541</f>
        <v>43.07534399999998</v>
      </c>
      <c r="I2541" s="2">
        <f>'Moving Avg'!H2541</f>
        <v>43.321397500000096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</row>
    <row r="2542" spans="1:12" ht="13.5" x14ac:dyDescent="0.25">
      <c r="A2542" s="3">
        <f>RSI!A2542</f>
        <v>45705</v>
      </c>
      <c r="B2542" s="2">
        <f>RSI!B2542</f>
        <v>42.961100000000002</v>
      </c>
      <c r="C2542" s="2">
        <f>RSI!I2542</f>
        <v>42.732156402949165</v>
      </c>
      <c r="D2542" s="2">
        <f>MACD!E2542</f>
        <v>0.90391006034481336</v>
      </c>
      <c r="E2542" s="2">
        <f>MACD!F2542</f>
        <v>0.2142993493402725</v>
      </c>
      <c r="F2542" s="2">
        <f>'Moving Avg'!D2542</f>
        <v>42.641960000000005</v>
      </c>
      <c r="G2542" s="2">
        <f>'Moving Avg'!F2542</f>
        <v>44.172034999999994</v>
      </c>
      <c r="H2542" s="2">
        <f>'Moving Avg'!G2542</f>
        <v>43.104803999999973</v>
      </c>
      <c r="I2542" s="2">
        <f>'Moving Avg'!H2542</f>
        <v>43.319566000000094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</row>
    <row r="2543" spans="1:12" ht="13.5" x14ac:dyDescent="0.25">
      <c r="A2543" s="3">
        <f>RSI!A2543</f>
        <v>45706</v>
      </c>
      <c r="B2543" s="2">
        <f>RSI!B2543</f>
        <v>42.961100000000002</v>
      </c>
      <c r="C2543" s="2">
        <f>RSI!I2543</f>
        <v>42.732156402949165</v>
      </c>
      <c r="D2543" s="2">
        <f>MACD!E2543</f>
        <v>1.0656447102541264</v>
      </c>
      <c r="E2543" s="2">
        <f>MACD!F2543</f>
        <v>0.38456842152304332</v>
      </c>
      <c r="F2543" s="2">
        <f>'Moving Avg'!D2543</f>
        <v>42.961100000000002</v>
      </c>
      <c r="G2543" s="2">
        <f>'Moving Avg'!F2543</f>
        <v>44.148429999999998</v>
      </c>
      <c r="H2543" s="2">
        <f>'Moving Avg'!G2543</f>
        <v>43.134263999999973</v>
      </c>
      <c r="I2543" s="2">
        <f>'Moving Avg'!H2543</f>
        <v>43.3177345000001</v>
      </c>
      <c r="J2543" s="6" t="str">
        <f>OBV!F2543</f>
        <v>BULLISH</v>
      </c>
      <c r="K2543" s="6" t="str">
        <f>OBV!G2543</f>
        <v>NEUTRAL</v>
      </c>
      <c r="L2543" s="6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42.961100000000002</v>
      </c>
      <c r="C2544" s="2">
        <f>RSI!I2544</f>
        <v>42.732156402949165</v>
      </c>
      <c r="D2544" s="2">
        <f>MACD!E2544</f>
        <v>1.2071160774451357</v>
      </c>
      <c r="E2544" s="2">
        <f>MACD!F2544</f>
        <v>0.54907795270746185</v>
      </c>
      <c r="F2544" s="2">
        <f>'Moving Avg'!D2544</f>
        <v>42.961100000000002</v>
      </c>
      <c r="G2544" s="2">
        <f>'Moving Avg'!F2544</f>
        <v>44.124824999999994</v>
      </c>
      <c r="H2544" s="2">
        <f>'Moving Avg'!G2544</f>
        <v>43.163723999999974</v>
      </c>
      <c r="I2544" s="2">
        <f>'Moving Avg'!H2544</f>
        <v>43.316128500000104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</row>
    <row r="2545" spans="1:12" ht="13.5" x14ac:dyDescent="0.25">
      <c r="A2545" s="3">
        <f>RSI!A2545</f>
        <v>45708</v>
      </c>
      <c r="B2545" s="2">
        <f>RSI!B2545</f>
        <v>42.961100000000002</v>
      </c>
      <c r="C2545" s="2">
        <f>RSI!I2545</f>
        <v>42.732156402949165</v>
      </c>
      <c r="D2545" s="2">
        <f>MACD!E2545</f>
        <v>1.3310994440199195</v>
      </c>
      <c r="E2545" s="2">
        <f>MACD!F2545</f>
        <v>0.70548225096995343</v>
      </c>
      <c r="F2545" s="2">
        <f>'Moving Avg'!D2545</f>
        <v>42.961100000000002</v>
      </c>
      <c r="G2545" s="2">
        <f>'Moving Avg'!F2545</f>
        <v>44.101219999999991</v>
      </c>
      <c r="H2545" s="2">
        <f>'Moving Avg'!G2545</f>
        <v>43.193183999999974</v>
      </c>
      <c r="I2545" s="2">
        <f>'Moving Avg'!H2545</f>
        <v>43.314522500000109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</row>
    <row r="2546" spans="1:12" ht="13.5" x14ac:dyDescent="0.25">
      <c r="A2546" s="3">
        <f>RSI!A2546</f>
        <v>45709</v>
      </c>
      <c r="B2546" s="2">
        <f>RSI!B2546</f>
        <v>42.961100000000002</v>
      </c>
      <c r="C2546" s="2">
        <f>RSI!I2546</f>
        <v>42.732156402949165</v>
      </c>
      <c r="D2546" s="2">
        <f>MACD!E2546</f>
        <v>1.439968469752074</v>
      </c>
      <c r="E2546" s="2">
        <f>MACD!F2546</f>
        <v>0.85237949472637764</v>
      </c>
      <c r="F2546" s="2">
        <f>'Moving Avg'!D2546</f>
        <v>42.961100000000002</v>
      </c>
      <c r="G2546" s="2">
        <f>'Moving Avg'!F2546</f>
        <v>44.077614999999994</v>
      </c>
      <c r="H2546" s="2">
        <f>'Moving Avg'!G2546</f>
        <v>43.222643999999974</v>
      </c>
      <c r="I2546" s="2">
        <f>'Moving Avg'!H2546</f>
        <v>43.312916500000114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</row>
    <row r="2547" spans="1:12" ht="13.5" x14ac:dyDescent="0.25">
      <c r="A2547" s="3">
        <f>RSI!A2547</f>
        <v>45712</v>
      </c>
      <c r="B2547" s="2">
        <f>RSI!B2547</f>
        <v>42.961100000000002</v>
      </c>
      <c r="C2547" s="2">
        <f>RSI!I2547</f>
        <v>42.732156402949165</v>
      </c>
      <c r="D2547" s="2">
        <f>MACD!E2547</f>
        <v>1.2219858720236871</v>
      </c>
      <c r="E2547" s="2">
        <f>MACD!F2547</f>
        <v>0.92630077018583956</v>
      </c>
      <c r="F2547" s="2">
        <f>'Moving Avg'!D2547</f>
        <v>42.961100000000002</v>
      </c>
      <c r="G2547" s="2">
        <f>'Moving Avg'!F2547</f>
        <v>43.959589999999999</v>
      </c>
      <c r="H2547" s="2">
        <f>'Moving Avg'!G2547</f>
        <v>43.252103999999981</v>
      </c>
      <c r="I2547" s="2">
        <f>'Moving Avg'!H2547</f>
        <v>43.311130000000112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</row>
    <row r="2548" spans="1:12" ht="13.5" x14ac:dyDescent="0.25">
      <c r="A2548" s="3">
        <f>RSI!A2548</f>
        <v>45713</v>
      </c>
      <c r="B2548" s="2">
        <f>RSI!B2548</f>
        <v>42.961100000000002</v>
      </c>
      <c r="C2548" s="2">
        <f>RSI!I2548</f>
        <v>42.732156402949165</v>
      </c>
      <c r="D2548" s="2">
        <f>MACD!E2548</f>
        <v>0.74605721714219442</v>
      </c>
      <c r="E2548" s="2">
        <f>MACD!F2548</f>
        <v>0.89025205957711062</v>
      </c>
      <c r="F2548" s="2">
        <f>'Moving Avg'!D2548</f>
        <v>42.961100000000002</v>
      </c>
      <c r="G2548" s="2">
        <f>'Moving Avg'!F2548</f>
        <v>43.841564999999996</v>
      </c>
      <c r="H2548" s="2">
        <f>'Moving Avg'!G2548</f>
        <v>43.281563999999982</v>
      </c>
      <c r="I2548" s="2">
        <f>'Moving Avg'!H2548</f>
        <v>43.309343500000111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45714</v>
      </c>
      <c r="B2549" s="2">
        <f>RSI!B2549</f>
        <v>43.216000000000001</v>
      </c>
      <c r="C2549" s="2">
        <f>RSI!I2549</f>
        <v>46.713757217387744</v>
      </c>
      <c r="D2549" s="2">
        <f>MACD!E2549</f>
        <v>0.57310277565792234</v>
      </c>
      <c r="E2549" s="2">
        <f>MACD!F2549</f>
        <v>0.82682220279327301</v>
      </c>
      <c r="F2549" s="2">
        <f>'Moving Avg'!D2549</f>
        <v>43.012080000000005</v>
      </c>
      <c r="G2549" s="2">
        <f>'Moving Avg'!F2549</f>
        <v>43.736284999999995</v>
      </c>
      <c r="H2549" s="2">
        <f>'Moving Avg'!G2549</f>
        <v>43.353321999999977</v>
      </c>
      <c r="I2549" s="2">
        <f>'Moving Avg'!H2549</f>
        <v>43.308831500000103</v>
      </c>
      <c r="J2549" s="6" t="str">
        <f>OBV!F2549</f>
        <v>BULLISH</v>
      </c>
      <c r="K2549" s="6" t="str">
        <f>OBV!G2549</f>
        <v>NEUTRAL</v>
      </c>
      <c r="L2549" s="6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43.433199999999999</v>
      </c>
      <c r="C2550" s="2">
        <f>RSI!I2550</f>
        <v>49.909535313918539</v>
      </c>
      <c r="D2550" s="2">
        <f>MACD!E2550</f>
        <v>0.41207234115420022</v>
      </c>
      <c r="E2550" s="2">
        <f>MACD!F2550</f>
        <v>0.74387223046545858</v>
      </c>
      <c r="F2550" s="2">
        <f>'Moving Avg'!D2550</f>
        <v>43.106500000000004</v>
      </c>
      <c r="G2550" s="2">
        <f>'Moving Avg'!F2550</f>
        <v>43.641864999999996</v>
      </c>
      <c r="H2550" s="2">
        <f>'Moving Avg'!G2550</f>
        <v>43.429423999999983</v>
      </c>
      <c r="I2550" s="2">
        <f>'Moving Avg'!H2550</f>
        <v>43.309405500000103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43.433199999999999</v>
      </c>
      <c r="C2551" s="2">
        <f>RSI!I2551</f>
        <v>49.909535313918539</v>
      </c>
      <c r="D2551" s="2">
        <f>MACD!E2551</f>
        <v>0.27583285724211493</v>
      </c>
      <c r="E2551" s="2">
        <f>MACD!F2551</f>
        <v>0.6502643558207899</v>
      </c>
      <c r="F2551" s="2">
        <f>'Moving Avg'!D2551</f>
        <v>43.200920000000004</v>
      </c>
      <c r="G2551" s="2">
        <f>'Moving Avg'!F2551</f>
        <v>43.547444999999996</v>
      </c>
      <c r="H2551" s="2">
        <f>'Moving Avg'!G2551</f>
        <v>43.505525999999982</v>
      </c>
      <c r="I2551" s="2">
        <f>'Moving Avg'!H2551</f>
        <v>43.30997950000009</v>
      </c>
      <c r="J2551" s="6" t="str">
        <f>OBV!F2551</f>
        <v>BULLISH</v>
      </c>
      <c r="K2551" s="6" t="str">
        <f>OBV!G2551</f>
        <v>NEUTRAL</v>
      </c>
      <c r="L2551" s="6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42.488999999999997</v>
      </c>
      <c r="C2552" s="2">
        <f>RSI!I2552</f>
        <v>38.322160729339508</v>
      </c>
      <c r="D2552" s="2">
        <f>MACD!E2552</f>
        <v>0.23050981021992101</v>
      </c>
      <c r="E2552" s="2">
        <f>MACD!F2552</f>
        <v>0.56631344670061612</v>
      </c>
      <c r="F2552" s="2">
        <f>'Moving Avg'!D2552</f>
        <v>43.106499999999997</v>
      </c>
      <c r="G2552" s="2">
        <f>'Moving Avg'!F2552</f>
        <v>43.405814999999997</v>
      </c>
      <c r="H2552" s="2">
        <f>'Moving Avg'!G2552</f>
        <v>43.52724199999998</v>
      </c>
      <c r="I2552" s="2">
        <f>'Moving Avg'!H2552</f>
        <v>43.305832500000086</v>
      </c>
      <c r="J2552" s="6" t="str">
        <f>OBV!F2552</f>
        <v>BEARISH</v>
      </c>
      <c r="K2552" s="6" t="str">
        <f>OBV!G2552</f>
        <v>NEUTRAL</v>
      </c>
      <c r="L2552" s="6" t="str">
        <f>OBV!H2552</f>
        <v>CONFIRMED BEARISH</v>
      </c>
    </row>
    <row r="2553" spans="1:12" ht="13.5" x14ac:dyDescent="0.25">
      <c r="A2553" s="3">
        <f>RSI!A2553</f>
        <v>45720</v>
      </c>
      <c r="B2553" s="2">
        <f>RSI!B2553</f>
        <v>42.488999999999997</v>
      </c>
      <c r="C2553" s="2">
        <f>RSI!I2553</f>
        <v>38.322160729339508</v>
      </c>
      <c r="D2553" s="2">
        <f>MACD!E2553</f>
        <v>0.19775346500059499</v>
      </c>
      <c r="E2553" s="2">
        <f>MACD!F2553</f>
        <v>0.49260145036061193</v>
      </c>
      <c r="F2553" s="2">
        <f>'Moving Avg'!D2553</f>
        <v>43.012080000000005</v>
      </c>
      <c r="G2553" s="2">
        <f>'Moving Avg'!F2553</f>
        <v>43.264184999999998</v>
      </c>
      <c r="H2553" s="2">
        <f>'Moving Avg'!G2553</f>
        <v>43.548957999999985</v>
      </c>
      <c r="I2553" s="2">
        <f>'Moving Avg'!H2553</f>
        <v>43.301685500000083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</row>
    <row r="2554" spans="1:12" ht="13.5" x14ac:dyDescent="0.25">
      <c r="A2554" s="3">
        <f>RSI!A2554</f>
        <v>45721</v>
      </c>
      <c r="B2554" s="2">
        <f>RSI!B2554</f>
        <v>42.488999999999997</v>
      </c>
      <c r="C2554" s="2">
        <f>RSI!I2554</f>
        <v>38.322160729339508</v>
      </c>
      <c r="D2554" s="2">
        <f>MACD!E2554</f>
        <v>0.1752161180053875</v>
      </c>
      <c r="E2554" s="2">
        <f>MACD!F2554</f>
        <v>0.42912438388956703</v>
      </c>
      <c r="F2554" s="2">
        <f>'Moving Avg'!D2554</f>
        <v>42.866680000000002</v>
      </c>
      <c r="G2554" s="2">
        <f>'Moving Avg'!F2554</f>
        <v>43.122554999999998</v>
      </c>
      <c r="H2554" s="2">
        <f>'Moving Avg'!G2554</f>
        <v>43.570673999999983</v>
      </c>
      <c r="I2554" s="2">
        <f>'Moving Avg'!H2554</f>
        <v>43.29753850000008</v>
      </c>
      <c r="J2554" s="6" t="str">
        <f>OBV!F2554</f>
        <v>BEARISH</v>
      </c>
      <c r="K2554" s="6" t="str">
        <f>OBV!G2554</f>
        <v>NEUTRAL</v>
      </c>
      <c r="L2554" s="6" t="str">
        <f>OBV!H2554</f>
        <v>CONFIRMED BEARISH</v>
      </c>
    </row>
    <row r="2555" spans="1:12" ht="13.5" x14ac:dyDescent="0.25">
      <c r="A2555" s="3">
        <f>RSI!A2555</f>
        <v>45722</v>
      </c>
      <c r="B2555" s="2">
        <f>RSI!B2555</f>
        <v>42.488999999999997</v>
      </c>
      <c r="C2555" s="2">
        <f>RSI!I2555</f>
        <v>38.322160729339508</v>
      </c>
      <c r="D2555" s="2">
        <f>MACD!E2555</f>
        <v>0.16094194451335397</v>
      </c>
      <c r="E2555" s="2">
        <f>MACD!F2555</f>
        <v>0.37548789601432442</v>
      </c>
      <c r="F2555" s="2">
        <f>'Moving Avg'!D2555</f>
        <v>42.677840000000003</v>
      </c>
      <c r="G2555" s="2">
        <f>'Moving Avg'!F2555</f>
        <v>42.980924999999999</v>
      </c>
      <c r="H2555" s="2">
        <f>'Moving Avg'!G2555</f>
        <v>43.59238999999998</v>
      </c>
      <c r="I2555" s="2">
        <f>'Moving Avg'!H2555</f>
        <v>43.293391500000077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</row>
    <row r="2556" spans="1:12" ht="13.5" x14ac:dyDescent="0.25">
      <c r="A2556" s="3">
        <f>RSI!A2556</f>
        <v>45723</v>
      </c>
      <c r="B2556" s="2">
        <f>RSI!B2556</f>
        <v>42.488999999999997</v>
      </c>
      <c r="C2556" s="2">
        <f>RSI!I2556</f>
        <v>38.322160729339508</v>
      </c>
      <c r="D2556" s="2">
        <f>MACD!E2556</f>
        <v>0.15330443599950172</v>
      </c>
      <c r="E2556" s="2">
        <f>MACD!F2556</f>
        <v>0.3310512040113599</v>
      </c>
      <c r="F2556" s="2">
        <f>'Moving Avg'!D2556</f>
        <v>42.488999999999997</v>
      </c>
      <c r="G2556" s="2">
        <f>'Moving Avg'!F2556</f>
        <v>42.839295000000007</v>
      </c>
      <c r="H2556" s="2">
        <f>'Moving Avg'!G2556</f>
        <v>43.611085999999979</v>
      </c>
      <c r="I2556" s="2">
        <f>'Moving Avg'!H2556</f>
        <v>43.289244500000066</v>
      </c>
      <c r="J2556" s="6" t="str">
        <f>OBV!F2556</f>
        <v>BEARISH</v>
      </c>
      <c r="K2556" s="6" t="str">
        <f>OBV!G2556</f>
        <v>NEUTRAL</v>
      </c>
      <c r="L2556" s="6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43.433199999999999</v>
      </c>
      <c r="C2557" s="2">
        <f>RSI!I2557</f>
        <v>53.844265316065943</v>
      </c>
      <c r="D2557" s="2">
        <f>MACD!E2557</f>
        <v>8.1012890172409868E-2</v>
      </c>
      <c r="E2557" s="2">
        <f>MACD!F2557</f>
        <v>0.28104354124356995</v>
      </c>
      <c r="F2557" s="2">
        <f>'Moving Avg'!D2557</f>
        <v>42.677839999999996</v>
      </c>
      <c r="G2557" s="2">
        <f>'Moving Avg'!F2557</f>
        <v>42.846849999999996</v>
      </c>
      <c r="H2557" s="2">
        <f>'Moving Avg'!G2557</f>
        <v>43.648665999999977</v>
      </c>
      <c r="I2557" s="2">
        <f>'Moving Avg'!H2557</f>
        <v>43.289818500000067</v>
      </c>
      <c r="J2557" s="6" t="str">
        <f>OBV!F2557</f>
        <v>BULLISH</v>
      </c>
      <c r="K2557" s="6" t="str">
        <f>OBV!G2557</f>
        <v>NEUTRAL</v>
      </c>
      <c r="L2557" s="6" t="str">
        <f>OBV!H2557</f>
        <v>CONFIRMED BULLISH</v>
      </c>
    </row>
    <row r="2558" spans="1:12" ht="13.5" x14ac:dyDescent="0.25">
      <c r="A2558" s="3">
        <f>RSI!A2558</f>
        <v>45727</v>
      </c>
      <c r="B2558" s="2">
        <f>RSI!B2558</f>
        <v>43.4238</v>
      </c>
      <c r="C2558" s="2">
        <f>RSI!I2558</f>
        <v>53.699375044393769</v>
      </c>
      <c r="D2558" s="2">
        <f>MACD!E2558</f>
        <v>1.8767230163469151E-2</v>
      </c>
      <c r="E2558" s="2">
        <f>MACD!F2558</f>
        <v>0.2285882790275498</v>
      </c>
      <c r="F2558" s="2">
        <f>'Moving Avg'!D2558</f>
        <v>42.864799999999995</v>
      </c>
      <c r="G2558" s="2">
        <f>'Moving Avg'!F2558</f>
        <v>42.949770000000001</v>
      </c>
      <c r="H2558" s="2">
        <f>'Moving Avg'!G2558</f>
        <v>43.648665999999984</v>
      </c>
      <c r="I2558" s="2">
        <f>'Moving Avg'!H2558</f>
        <v>43.290345500000065</v>
      </c>
      <c r="J2558" s="6" t="str">
        <f>OBV!F2558</f>
        <v>BEARISH</v>
      </c>
      <c r="K2558" s="6" t="str">
        <f>OBV!G2558</f>
        <v>NEUTRAL</v>
      </c>
      <c r="L2558" s="6" t="str">
        <f>OBV!H2558</f>
        <v>BEARISH DIVERGENCE</v>
      </c>
    </row>
    <row r="2559" spans="1:12" ht="13.5" x14ac:dyDescent="0.25">
      <c r="A2559" s="3">
        <f>RSI!A2559</f>
        <v>45728</v>
      </c>
      <c r="B2559" s="2">
        <f>RSI!B2559</f>
        <v>43.4238</v>
      </c>
      <c r="C2559" s="2">
        <f>RSI!I2559</f>
        <v>53.699375044393769</v>
      </c>
      <c r="D2559" s="2">
        <f>MACD!E2559</f>
        <v>3.7278414936281479E-3</v>
      </c>
      <c r="E2559" s="2">
        <f>MACD!F2559</f>
        <v>0.18361619152076547</v>
      </c>
      <c r="F2559" s="2">
        <f>'Moving Avg'!D2559</f>
        <v>43.051760000000002</v>
      </c>
      <c r="G2559" s="2">
        <f>'Moving Avg'!F2559</f>
        <v>42.972905000000004</v>
      </c>
      <c r="H2559" s="2">
        <f>'Moving Avg'!G2559</f>
        <v>43.648477999999983</v>
      </c>
      <c r="I2559" s="2">
        <f>'Moving Avg'!H2559</f>
        <v>43.29087250000007</v>
      </c>
      <c r="J2559" s="6" t="str">
        <f>OBV!F2559</f>
        <v>BEARISH</v>
      </c>
      <c r="K2559" s="6" t="str">
        <f>OBV!G2559</f>
        <v>NEUTRAL</v>
      </c>
      <c r="L2559" s="6" t="str">
        <f>OBV!H2559</f>
        <v>BEARISH DIVERGENCE</v>
      </c>
    </row>
    <row r="2560" spans="1:12" ht="13.5" x14ac:dyDescent="0.25">
      <c r="A2560" s="3">
        <f>RSI!A2560</f>
        <v>45729</v>
      </c>
      <c r="B2560" s="2">
        <f>RSI!B2560</f>
        <v>43.433199999999999</v>
      </c>
      <c r="C2560" s="2">
        <f>RSI!I2560</f>
        <v>53.843421555975588</v>
      </c>
      <c r="D2560" s="2">
        <f>MACD!E2560</f>
        <v>2.2253359299384101E-2</v>
      </c>
      <c r="E2560" s="2">
        <f>MACD!F2560</f>
        <v>0.15134362507648921</v>
      </c>
      <c r="F2560" s="2">
        <f>'Moving Avg'!D2560</f>
        <v>43.240600000000001</v>
      </c>
      <c r="G2560" s="2">
        <f>'Moving Avg'!F2560</f>
        <v>42.996510000000001</v>
      </c>
      <c r="H2560" s="2">
        <f>'Moving Avg'!G2560</f>
        <v>43.648477999999983</v>
      </c>
      <c r="I2560" s="2">
        <f>'Moving Avg'!H2560</f>
        <v>43.291446500000063</v>
      </c>
      <c r="J2560" s="6" t="str">
        <f>OBV!F2560</f>
        <v>BEARISH</v>
      </c>
      <c r="K2560" s="6" t="str">
        <f>OBV!G2560</f>
        <v>NEUTRAL</v>
      </c>
      <c r="L2560" s="6" t="str">
        <f>OBV!H2560</f>
        <v>BEARISH DIVERGENCE</v>
      </c>
    </row>
    <row r="2561" spans="1:12" ht="13.5" x14ac:dyDescent="0.25">
      <c r="A2561" s="3">
        <f>RSI!A2561</f>
        <v>45730</v>
      </c>
      <c r="B2561" s="2">
        <f>RSI!B2561</f>
        <v>43.433199999999999</v>
      </c>
      <c r="C2561" s="2">
        <f>RSI!I2561</f>
        <v>53.843421555975588</v>
      </c>
      <c r="D2561" s="2">
        <f>MACD!E2561</f>
        <v>3.6514054340365476E-2</v>
      </c>
      <c r="E2561" s="2">
        <f>MACD!F2561</f>
        <v>0.12837771092926448</v>
      </c>
      <c r="F2561" s="2">
        <f>'Moving Avg'!D2561</f>
        <v>43.42944</v>
      </c>
      <c r="G2561" s="2">
        <f>'Moving Avg'!F2561</f>
        <v>43.020114999999997</v>
      </c>
      <c r="H2561" s="2">
        <f>'Moving Avg'!G2561</f>
        <v>43.648477999999983</v>
      </c>
      <c r="I2561" s="2">
        <f>'Moving Avg'!H2561</f>
        <v>43.282948500000067</v>
      </c>
      <c r="J2561" s="6" t="str">
        <f>OBV!F2561</f>
        <v>BEARISH</v>
      </c>
      <c r="K2561" s="6" t="str">
        <f>OBV!G2561</f>
        <v>NEUTRAL</v>
      </c>
      <c r="L2561" s="6" t="str">
        <f>OBV!H2561</f>
        <v>BEARISH DIVERGENCE</v>
      </c>
    </row>
    <row r="2562" spans="1:12" ht="13.5" x14ac:dyDescent="0.25">
      <c r="A2562" s="3">
        <f>RSI!A2562</f>
        <v>45733</v>
      </c>
      <c r="B2562" s="2">
        <f>RSI!B2562</f>
        <v>43.433199999999999</v>
      </c>
      <c r="C2562" s="2">
        <f>RSI!I2562</f>
        <v>53.843421555975588</v>
      </c>
      <c r="D2562" s="2">
        <f>MACD!E2562</f>
        <v>-9.7990689480404569E-2</v>
      </c>
      <c r="E2562" s="2">
        <f>MACD!F2562</f>
        <v>8.3104030847330673E-2</v>
      </c>
      <c r="F2562" s="2">
        <f>'Moving Avg'!D2562</f>
        <v>43.42944</v>
      </c>
      <c r="G2562" s="2">
        <f>'Moving Avg'!F2562</f>
        <v>43.043719999999993</v>
      </c>
      <c r="H2562" s="2">
        <f>'Moving Avg'!G2562</f>
        <v>43.648477999999983</v>
      </c>
      <c r="I2562" s="2">
        <f>'Moving Avg'!H2562</f>
        <v>43.274450500000064</v>
      </c>
      <c r="J2562" s="6" t="str">
        <f>OBV!F2562</f>
        <v>BEARISH</v>
      </c>
      <c r="K2562" s="6" t="str">
        <f>OBV!G2562</f>
        <v>NEUTRAL</v>
      </c>
      <c r="L2562" s="6" t="str">
        <f>OBV!H2562</f>
        <v>NEUTRAL</v>
      </c>
    </row>
    <row r="2563" spans="1:12" ht="13.5" x14ac:dyDescent="0.25">
      <c r="A2563" s="3">
        <f>RSI!A2563</f>
        <v>45734</v>
      </c>
      <c r="B2563" s="2">
        <f>RSI!B2563</f>
        <v>43.433199999999999</v>
      </c>
      <c r="C2563" s="2">
        <f>RSI!I2563</f>
        <v>53.843421555975588</v>
      </c>
      <c r="D2563" s="2">
        <f>MACD!E2563</f>
        <v>-0.21301530997268969</v>
      </c>
      <c r="E2563" s="2">
        <f>MACD!F2563</f>
        <v>2.3880162683326593E-2</v>
      </c>
      <c r="F2563" s="2">
        <f>'Moving Avg'!D2563</f>
        <v>43.431319999999999</v>
      </c>
      <c r="G2563" s="2">
        <f>'Moving Avg'!F2563</f>
        <v>43.067324999999997</v>
      </c>
      <c r="H2563" s="2">
        <f>'Moving Avg'!G2563</f>
        <v>43.648477999999983</v>
      </c>
      <c r="I2563" s="2">
        <f>'Moving Avg'!H2563</f>
        <v>43.265952500000054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43.4238</v>
      </c>
      <c r="C2564" s="2">
        <f>RSI!I2564</f>
        <v>53.619046943402445</v>
      </c>
      <c r="D2564" s="2">
        <f>MACD!E2564</f>
        <v>-0.3107706073957317</v>
      </c>
      <c r="E2564" s="2">
        <f>MACD!F2564</f>
        <v>-4.3049991332485063E-2</v>
      </c>
      <c r="F2564" s="2">
        <f>'Moving Avg'!D2564</f>
        <v>43.431319999999999</v>
      </c>
      <c r="G2564" s="2">
        <f>'Moving Avg'!F2564</f>
        <v>43.090459999999986</v>
      </c>
      <c r="H2564" s="2">
        <f>'Moving Avg'!G2564</f>
        <v>43.648289999999989</v>
      </c>
      <c r="I2564" s="2">
        <f>'Moving Avg'!H2564</f>
        <v>43.257453000000062</v>
      </c>
      <c r="J2564" s="6" t="str">
        <f>OBV!F2564</f>
        <v>BULLISH</v>
      </c>
      <c r="K2564" s="6" t="str">
        <f>OBV!G2564</f>
        <v>NEUTRAL</v>
      </c>
      <c r="L2564" s="6" t="str">
        <f>OBV!H2564</f>
        <v>NEUTRAL</v>
      </c>
    </row>
    <row r="2565" spans="1:12" ht="13.5" x14ac:dyDescent="0.25">
      <c r="A2565" s="3">
        <f>RSI!A2565</f>
        <v>45737</v>
      </c>
      <c r="B2565" s="2">
        <f>RSI!B2565</f>
        <v>43.4238</v>
      </c>
      <c r="C2565" s="2">
        <f>RSI!I2565</f>
        <v>53.619046943402459</v>
      </c>
      <c r="D2565" s="2">
        <f>MACD!E2565</f>
        <v>-0.39447096170272289</v>
      </c>
      <c r="E2565" s="2">
        <f>MACD!F2565</f>
        <v>-0.11333418540653263</v>
      </c>
      <c r="F2565" s="2">
        <f>'Moving Avg'!D2565</f>
        <v>43.42944</v>
      </c>
      <c r="G2565" s="2">
        <f>'Moving Avg'!F2565</f>
        <v>43.113594999999989</v>
      </c>
      <c r="H2565" s="2">
        <f>'Moving Avg'!G2565</f>
        <v>43.648102000000002</v>
      </c>
      <c r="I2565" s="2">
        <f>'Moving Avg'!H2565</f>
        <v>43.248953500000063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43.4238</v>
      </c>
      <c r="C2566" s="2">
        <f>RSI!I2566</f>
        <v>53.619046943402466</v>
      </c>
      <c r="D2566" s="2">
        <f>MACD!E2566</f>
        <v>-0.46620575824861987</v>
      </c>
      <c r="E2566" s="2">
        <f>MACD!F2566</f>
        <v>-0.18390849997495007</v>
      </c>
      <c r="F2566" s="2">
        <f>'Moving Avg'!D2566</f>
        <v>43.42756</v>
      </c>
      <c r="G2566" s="2">
        <f>'Moving Avg'!F2566</f>
        <v>43.136729999999986</v>
      </c>
      <c r="H2566" s="2">
        <f>'Moving Avg'!G2566</f>
        <v>43.647913999999993</v>
      </c>
      <c r="I2566" s="2">
        <f>'Moving Avg'!H2566</f>
        <v>43.240454000000064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43.433199999999999</v>
      </c>
      <c r="C2567" s="2">
        <f>RSI!I2567</f>
        <v>53.859195663944291</v>
      </c>
      <c r="D2567" s="2">
        <f>MACD!E2567</f>
        <v>-0.38318309732876088</v>
      </c>
      <c r="E2567" s="2">
        <f>MACD!F2567</f>
        <v>-0.22376341944571224</v>
      </c>
      <c r="F2567" s="2">
        <f>'Moving Avg'!D2567</f>
        <v>43.42756</v>
      </c>
      <c r="G2567" s="2">
        <f>'Moving Avg'!F2567</f>
        <v>43.160334999999989</v>
      </c>
      <c r="H2567" s="2">
        <f>'Moving Avg'!G2567</f>
        <v>43.610145999999986</v>
      </c>
      <c r="I2567" s="2">
        <f>'Moving Avg'!H2567</f>
        <v>43.232001500000059</v>
      </c>
      <c r="J2567" s="6" t="str">
        <f>OBV!F2567</f>
        <v>BEARISH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45742</v>
      </c>
      <c r="B2568" s="2">
        <f>RSI!B2568</f>
        <v>43.433199999999999</v>
      </c>
      <c r="C2568" s="2">
        <f>RSI!I2568</f>
        <v>53.859195663944284</v>
      </c>
      <c r="D2568" s="2">
        <f>MACD!E2568</f>
        <v>-0.31521624792056002</v>
      </c>
      <c r="E2568" s="2">
        <f>MACD!F2568</f>
        <v>-0.2420539851406818</v>
      </c>
      <c r="F2568" s="2">
        <f>'Moving Avg'!D2568</f>
        <v>43.42756</v>
      </c>
      <c r="G2568" s="2">
        <f>'Moving Avg'!F2568</f>
        <v>43.183939999999986</v>
      </c>
      <c r="H2568" s="2">
        <f>'Moving Avg'!G2568</f>
        <v>43.572377999999986</v>
      </c>
      <c r="I2568" s="2">
        <f>'Moving Avg'!H2568</f>
        <v>43.223549000000055</v>
      </c>
      <c r="J2568" s="6" t="str">
        <f>OBV!F2568</f>
        <v>BEARISH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45743</v>
      </c>
      <c r="B2569" s="2">
        <f>RSI!B2569</f>
        <v>43.4238</v>
      </c>
      <c r="C2569" s="2">
        <f>RSI!I2569</f>
        <v>53.537703999101559</v>
      </c>
      <c r="D2569" s="2">
        <f>MACD!E2569</f>
        <v>-0.25778448558740763</v>
      </c>
      <c r="E2569" s="2">
        <f>MACD!F2569</f>
        <v>-0.24520008523002695</v>
      </c>
      <c r="F2569" s="2">
        <f>'Moving Avg'!D2569</f>
        <v>43.42756</v>
      </c>
      <c r="G2569" s="2">
        <f>'Moving Avg'!F2569</f>
        <v>43.194330000000001</v>
      </c>
      <c r="H2569" s="2">
        <f>'Moving Avg'!G2569</f>
        <v>43.572189999999992</v>
      </c>
      <c r="I2569" s="2">
        <f>'Moving Avg'!H2569</f>
        <v>43.215049500000049</v>
      </c>
      <c r="J2569" s="6" t="str">
        <f>OBV!F2569</f>
        <v>BULLISH</v>
      </c>
      <c r="K2569" s="6" t="str">
        <f>OBV!G2569</f>
        <v>NEUTRAL</v>
      </c>
      <c r="L2569" s="6" t="str">
        <f>OBV!H2569</f>
        <v>NEUTRAL</v>
      </c>
    </row>
    <row r="2570" spans="1:12" ht="13.5" x14ac:dyDescent="0.25">
      <c r="A2570" s="3">
        <f>RSI!A2570</f>
        <v>45744</v>
      </c>
      <c r="B2570" s="2">
        <f>RSI!B2570</f>
        <v>42.961100000000002</v>
      </c>
      <c r="C2570" s="2">
        <f>RSI!I2570</f>
        <v>40.669115563833365</v>
      </c>
      <c r="D2570" s="2">
        <f>MACD!E2570</f>
        <v>-0.17413014774134439</v>
      </c>
      <c r="E2570" s="2">
        <f>MACD!F2570</f>
        <v>-0.23098609773229045</v>
      </c>
      <c r="F2570" s="2">
        <f>'Moving Avg'!D2570</f>
        <v>43.33502</v>
      </c>
      <c r="G2570" s="2">
        <f>'Moving Avg'!F2570</f>
        <v>43.170725000000004</v>
      </c>
      <c r="H2570" s="2">
        <f>'Moving Avg'!G2570</f>
        <v>43.562747999999992</v>
      </c>
      <c r="I2570" s="2">
        <f>'Moving Avg'!H2570</f>
        <v>43.20423650000005</v>
      </c>
      <c r="J2570" s="6" t="str">
        <f>OBV!F2570</f>
        <v>BULLISH</v>
      </c>
      <c r="K2570" s="6" t="str">
        <f>OBV!G2570</f>
        <v>NEUTRAL</v>
      </c>
      <c r="L2570" s="6" t="str">
        <f>OBV!H2570</f>
        <v>BULLISH DIVERGENCE</v>
      </c>
    </row>
    <row r="2571" spans="1:12" ht="13.5" x14ac:dyDescent="0.25">
      <c r="A2571" s="3">
        <f>RSI!A2571</f>
        <v>45749</v>
      </c>
      <c r="B2571" s="2">
        <f>RSI!B2571</f>
        <v>42.961100000000002</v>
      </c>
      <c r="C2571" s="2">
        <f>RSI!I2571</f>
        <v>40.669115563833365</v>
      </c>
      <c r="D2571" s="2">
        <f>MACD!E2571</f>
        <v>-0.10122455372814443</v>
      </c>
      <c r="E2571" s="2">
        <f>MACD!F2571</f>
        <v>-0.20503378893146126</v>
      </c>
      <c r="F2571" s="2">
        <f>'Moving Avg'!D2571</f>
        <v>43.24248</v>
      </c>
      <c r="G2571" s="2">
        <f>'Moving Avg'!F2571</f>
        <v>43.147120000000008</v>
      </c>
      <c r="H2571" s="2">
        <f>'Moving Avg'!G2571</f>
        <v>43.553305999999992</v>
      </c>
      <c r="I2571" s="2">
        <f>'Moving Avg'!H2571</f>
        <v>43.193423500000051</v>
      </c>
      <c r="J2571" s="6" t="str">
        <f>OBV!F2571</f>
        <v>BULLISH</v>
      </c>
      <c r="K2571" s="6" t="str">
        <f>OBV!G2571</f>
        <v>NEUTRAL</v>
      </c>
      <c r="L2571" s="6" t="str">
        <f>OBV!H2571</f>
        <v>BULLISH DIVERGENCE</v>
      </c>
    </row>
    <row r="2572" spans="1:12" ht="13.5" x14ac:dyDescent="0.25">
      <c r="A2572" s="3">
        <f>RSI!A2572</f>
        <v>45750</v>
      </c>
      <c r="B2572" s="2">
        <f>RSI!B2572</f>
        <v>42.961100000000002</v>
      </c>
      <c r="C2572" s="2">
        <f>RSI!I2572</f>
        <v>40.669115563833365</v>
      </c>
      <c r="D2572" s="2">
        <f>MACD!E2572</f>
        <v>-3.7571173190983131E-2</v>
      </c>
      <c r="E2572" s="2">
        <f>MACD!F2572</f>
        <v>-0.17154126578336565</v>
      </c>
      <c r="F2572" s="2">
        <f>'Moving Avg'!D2572</f>
        <v>43.148060000000001</v>
      </c>
      <c r="G2572" s="2">
        <f>'Moving Avg'!F2572</f>
        <v>43.170725000000004</v>
      </c>
      <c r="H2572" s="2">
        <f>'Moving Avg'!G2572</f>
        <v>43.543863999999985</v>
      </c>
      <c r="I2572" s="2">
        <f>'Moving Avg'!H2572</f>
        <v>43.182610500000067</v>
      </c>
      <c r="J2572" s="6" t="str">
        <f>OBV!F2572</f>
        <v>BEARISH</v>
      </c>
      <c r="K2572" s="6" t="str">
        <f>OBV!G2572</f>
        <v>NEUTRAL</v>
      </c>
      <c r="L2572" s="6" t="str">
        <f>OBV!H2572</f>
        <v>CONFIRMED BEARISH</v>
      </c>
    </row>
    <row r="2573" spans="1:12" ht="13.5" x14ac:dyDescent="0.25">
      <c r="A2573" s="3">
        <f>RSI!A2573</f>
        <v>45751</v>
      </c>
      <c r="B2573" s="2">
        <f>RSI!B2573</f>
        <v>42.961100000000002</v>
      </c>
      <c r="C2573" s="2">
        <f>RSI!I2573</f>
        <v>40.669115563833358</v>
      </c>
      <c r="D2573" s="2">
        <f>MACD!E2573</f>
        <v>1.8107927494149578E-2</v>
      </c>
      <c r="E2573" s="2">
        <f>MACD!F2573</f>
        <v>-0.13361142712786261</v>
      </c>
      <c r="F2573" s="2">
        <f>'Moving Avg'!D2573</f>
        <v>43.053639999999994</v>
      </c>
      <c r="G2573" s="2">
        <f>'Moving Avg'!F2573</f>
        <v>43.194330000000001</v>
      </c>
      <c r="H2573" s="2">
        <f>'Moving Avg'!G2573</f>
        <v>43.534421999999992</v>
      </c>
      <c r="I2573" s="2">
        <f>'Moving Avg'!H2573</f>
        <v>43.171797500000068</v>
      </c>
      <c r="J2573" s="6" t="str">
        <f>OBV!F2573</f>
        <v>BEARISH</v>
      </c>
      <c r="K2573" s="6" t="str">
        <f>OBV!G2573</f>
        <v>NEUTRAL</v>
      </c>
      <c r="L2573" s="6" t="str">
        <f>OBV!H2573</f>
        <v>CONFIRMED BEARISH</v>
      </c>
    </row>
    <row r="2574" spans="1:12" ht="13.5" x14ac:dyDescent="0.25">
      <c r="A2574" s="3">
        <f>RSI!A2574</f>
        <v>45754</v>
      </c>
      <c r="B2574" s="2">
        <f>RSI!B2574</f>
        <v>42.961100000000002</v>
      </c>
      <c r="C2574" s="2">
        <f>RSI!I2574</f>
        <v>40.669115563833365</v>
      </c>
      <c r="D2574" s="2">
        <f>MACD!E2574</f>
        <v>6.5458699512483065E-2</v>
      </c>
      <c r="E2574" s="2">
        <f>MACD!F2574</f>
        <v>-9.3797401799793484E-2</v>
      </c>
      <c r="F2574" s="2">
        <f>'Moving Avg'!D2574</f>
        <v>42.961100000000002</v>
      </c>
      <c r="G2574" s="2">
        <f>'Moving Avg'!F2574</f>
        <v>43.217934999999997</v>
      </c>
      <c r="H2574" s="2">
        <f>'Moving Avg'!G2574</f>
        <v>43.524979999999999</v>
      </c>
      <c r="I2574" s="2">
        <f>'Moving Avg'!H2574</f>
        <v>43.16093900000007</v>
      </c>
      <c r="J2574" s="6" t="str">
        <f>OBV!F2574</f>
        <v>BEARISH</v>
      </c>
      <c r="K2574" s="6" t="str">
        <f>OBV!G2574</f>
        <v>NEUTRAL</v>
      </c>
      <c r="L2574" s="6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42.961100000000002</v>
      </c>
      <c r="C2575" s="2">
        <f>RSI!I2575</f>
        <v>40.669115563833365</v>
      </c>
      <c r="D2575" s="2">
        <f>MACD!E2575</f>
        <v>0.10708384910505231</v>
      </c>
      <c r="E2575" s="2">
        <f>MACD!F2575</f>
        <v>-5.3621151618824324E-2</v>
      </c>
      <c r="F2575" s="2">
        <f>'Moving Avg'!D2575</f>
        <v>42.961100000000002</v>
      </c>
      <c r="G2575" s="2">
        <f>'Moving Avg'!F2575</f>
        <v>43.241540000000001</v>
      </c>
      <c r="H2575" s="2">
        <f>'Moving Avg'!G2575</f>
        <v>43.515537999999985</v>
      </c>
      <c r="I2575" s="2">
        <f>'Moving Avg'!H2575</f>
        <v>43.150080500000065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</row>
    <row r="2576" spans="1:12" ht="13.5" x14ac:dyDescent="0.25">
      <c r="A2576" s="3">
        <f>RSI!A2576</f>
        <v>45757</v>
      </c>
      <c r="B2576" s="2">
        <f>RSI!B2576</f>
        <v>42.961100000000002</v>
      </c>
      <c r="C2576" s="2">
        <f>RSI!I2576</f>
        <v>40.669115563833365</v>
      </c>
      <c r="D2576" s="2">
        <f>MACD!E2576</f>
        <v>0.14374875150259214</v>
      </c>
      <c r="E2576" s="2">
        <f>MACD!F2576</f>
        <v>-1.414717099454103E-2</v>
      </c>
      <c r="F2576" s="2">
        <f>'Moving Avg'!D2576</f>
        <v>42.961100000000002</v>
      </c>
      <c r="G2576" s="2">
        <f>'Moving Avg'!F2576</f>
        <v>43.265145000000004</v>
      </c>
      <c r="H2576" s="2">
        <f>'Moving Avg'!G2576</f>
        <v>43.506095999999999</v>
      </c>
      <c r="I2576" s="2">
        <f>'Moving Avg'!H2576</f>
        <v>43.139222000000053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</row>
    <row r="2577" spans="1:12" ht="13.5" x14ac:dyDescent="0.25">
      <c r="A2577" s="3">
        <f>RSI!A2577</f>
        <v>45758</v>
      </c>
      <c r="B2577" s="2">
        <f>RSI!B2577</f>
        <v>42.961100000000002</v>
      </c>
      <c r="C2577" s="2">
        <f>RSI!I2577</f>
        <v>40.669115563833365</v>
      </c>
      <c r="D2577" s="2">
        <f>MACD!E2577</f>
        <v>0.17755574054337586</v>
      </c>
      <c r="E2577" s="2">
        <f>MACD!F2577</f>
        <v>2.4193411313042347E-2</v>
      </c>
      <c r="F2577" s="2">
        <f>'Moving Avg'!D2577</f>
        <v>42.961100000000002</v>
      </c>
      <c r="G2577" s="2">
        <f>'Moving Avg'!F2577</f>
        <v>43.241540000000001</v>
      </c>
      <c r="H2577" s="2">
        <f>'Moving Avg'!G2577</f>
        <v>43.458885999999993</v>
      </c>
      <c r="I2577" s="2">
        <f>'Moving Avg'!H2577</f>
        <v>43.128363500000063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</row>
    <row r="2578" spans="1:12" ht="13.5" x14ac:dyDescent="0.25">
      <c r="A2578" s="3">
        <f>RSI!A2578</f>
        <v>45761</v>
      </c>
      <c r="B2578" s="2">
        <f>RSI!B2578</f>
        <v>42.961100000000002</v>
      </c>
      <c r="C2578" s="2">
        <f>RSI!I2578</f>
        <v>40.669115563833358</v>
      </c>
      <c r="D2578" s="2">
        <f>MACD!E2578</f>
        <v>0.20739932750645806</v>
      </c>
      <c r="E2578" s="2">
        <f>MACD!F2578</f>
        <v>6.0834594551725497E-2</v>
      </c>
      <c r="F2578" s="2">
        <f>'Moving Avg'!D2578</f>
        <v>42.961100000000002</v>
      </c>
      <c r="G2578" s="2">
        <f>'Moving Avg'!F2578</f>
        <v>43.218404999999997</v>
      </c>
      <c r="H2578" s="2">
        <f>'Moving Avg'!G2578</f>
        <v>43.411676</v>
      </c>
      <c r="I2578" s="2">
        <f>'Moving Avg'!H2578</f>
        <v>43.117505000000065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</row>
    <row r="2579" spans="1:12" ht="13.5" x14ac:dyDescent="0.25">
      <c r="A2579" s="3">
        <f>RSI!A2579</f>
        <v>45762</v>
      </c>
      <c r="B2579" s="2">
        <f>RSI!B2579</f>
        <v>42.961100000000002</v>
      </c>
      <c r="C2579" s="2">
        <f>RSI!I2579</f>
        <v>40.669115563833358</v>
      </c>
      <c r="D2579" s="2">
        <f>MACD!E2579</f>
        <v>0.23235143321819862</v>
      </c>
      <c r="E2579" s="2">
        <f>MACD!F2579</f>
        <v>9.5137962285020125E-2</v>
      </c>
      <c r="F2579" s="2">
        <f>'Moving Avg'!D2579</f>
        <v>42.961100000000002</v>
      </c>
      <c r="G2579" s="2">
        <f>'Moving Avg'!F2579</f>
        <v>43.195269999999994</v>
      </c>
      <c r="H2579" s="2">
        <f>'Moving Avg'!G2579</f>
        <v>43.364465999999993</v>
      </c>
      <c r="I2579" s="2">
        <f>'Moving Avg'!H2579</f>
        <v>43.10664650000006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</row>
    <row r="2580" spans="1:12" ht="13.5" x14ac:dyDescent="0.25">
      <c r="A2580" s="3">
        <f>RSI!A2580</f>
        <v>45763</v>
      </c>
      <c r="B2580" s="2">
        <f>RSI!B2580</f>
        <v>42.961100000000002</v>
      </c>
      <c r="C2580" s="2">
        <f>RSI!I2580</f>
        <v>40.669115563833358</v>
      </c>
      <c r="D2580" s="2">
        <f>MACD!E2580</f>
        <v>0.18334124329755497</v>
      </c>
      <c r="E2580" s="2">
        <f>MACD!F2580</f>
        <v>0.1127786184875271</v>
      </c>
      <c r="F2580" s="2">
        <f>'Moving Avg'!D2580</f>
        <v>42.961100000000002</v>
      </c>
      <c r="G2580" s="2">
        <f>'Moving Avg'!F2580</f>
        <v>43.171664999999997</v>
      </c>
      <c r="H2580" s="2">
        <f>'Moving Avg'!G2580</f>
        <v>43.317256</v>
      </c>
      <c r="I2580" s="2">
        <f>'Moving Avg'!H2580</f>
        <v>43.095788000000056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</row>
    <row r="2581" spans="1:12" ht="13.5" x14ac:dyDescent="0.25">
      <c r="A2581" s="3">
        <f>RSI!A2581</f>
        <v>45764</v>
      </c>
      <c r="B2581" s="2">
        <f>RSI!B2581</f>
        <v>42.961100000000002</v>
      </c>
      <c r="C2581" s="2">
        <f>RSI!I2581</f>
        <v>40.669115563833365</v>
      </c>
      <c r="D2581" s="2">
        <f>MACD!E2581</f>
        <v>0.1428535874532102</v>
      </c>
      <c r="E2581" s="2">
        <f>MACD!F2581</f>
        <v>0.11879361228066372</v>
      </c>
      <c r="F2581" s="2">
        <f>'Moving Avg'!D2581</f>
        <v>42.961100000000002</v>
      </c>
      <c r="G2581" s="2">
        <f>'Moving Avg'!F2581</f>
        <v>43.148059999999994</v>
      </c>
      <c r="H2581" s="2">
        <f>'Moving Avg'!G2581</f>
        <v>43.270045999999994</v>
      </c>
      <c r="I2581" s="2">
        <f>'Moving Avg'!H2581</f>
        <v>43.084929500000065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</row>
    <row r="2582" spans="1:12" ht="13.5" x14ac:dyDescent="0.25">
      <c r="A2582" s="3">
        <f>RSI!A2582</f>
        <v>45765</v>
      </c>
      <c r="B2582" s="2">
        <f>RSI!B2582</f>
        <v>42.961100000000002</v>
      </c>
      <c r="C2582" s="2">
        <f>RSI!I2582</f>
        <v>40.669115563833365</v>
      </c>
      <c r="D2582" s="2">
        <f>MACD!E2582</f>
        <v>0.10950452845888492</v>
      </c>
      <c r="E2582" s="2">
        <f>MACD!F2582</f>
        <v>0.11693579551630796</v>
      </c>
      <c r="F2582" s="2">
        <f>'Moving Avg'!D2582</f>
        <v>42.961100000000002</v>
      </c>
      <c r="G2582" s="2">
        <f>'Moving Avg'!F2582</f>
        <v>43.124454999999998</v>
      </c>
      <c r="H2582" s="2">
        <f>'Moving Avg'!G2582</f>
        <v>43.222836000000001</v>
      </c>
      <c r="I2582" s="2">
        <f>'Moving Avg'!H2582</f>
        <v>43.07407100000006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</row>
    <row r="2583" spans="1:12" ht="13.5" x14ac:dyDescent="0.25">
      <c r="A2583" s="3">
        <f>RSI!A2583</f>
        <v>45768</v>
      </c>
      <c r="B2583" s="2">
        <f>RSI!B2583</f>
        <v>42.961100000000002</v>
      </c>
      <c r="C2583" s="2">
        <f>RSI!I2583</f>
        <v>40.669115563833358</v>
      </c>
      <c r="D2583" s="2">
        <f>MACD!E2583</f>
        <v>8.212843348089649E-2</v>
      </c>
      <c r="E2583" s="2">
        <f>MACD!F2583</f>
        <v>0.10997432310922568</v>
      </c>
      <c r="F2583" s="2">
        <f>'Moving Avg'!D2583</f>
        <v>42.961100000000002</v>
      </c>
      <c r="G2583" s="2">
        <f>'Moving Avg'!F2583</f>
        <v>43.100849999999994</v>
      </c>
      <c r="H2583" s="2">
        <f>'Moving Avg'!G2583</f>
        <v>43.175625999999994</v>
      </c>
      <c r="I2583" s="2">
        <f>'Moving Avg'!H2583</f>
        <v>43.063685000000056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</row>
    <row r="2584" spans="1:12" ht="13.5" x14ac:dyDescent="0.25">
      <c r="A2584" s="3">
        <f>RSI!A2584</f>
        <v>45769</v>
      </c>
      <c r="B2584" s="2">
        <f>RSI!B2584</f>
        <v>42.961100000000002</v>
      </c>
      <c r="C2584" s="2">
        <f>RSI!I2584</f>
        <v>40.669115563833358</v>
      </c>
      <c r="D2584" s="2">
        <f>MACD!E2584</f>
        <v>5.9743989455618873E-2</v>
      </c>
      <c r="E2584" s="2">
        <f>MACD!F2584</f>
        <v>9.9928256378504332E-2</v>
      </c>
      <c r="F2584" s="2">
        <f>'Moving Avg'!D2584</f>
        <v>42.961100000000002</v>
      </c>
      <c r="G2584" s="2">
        <f>'Moving Avg'!F2584</f>
        <v>43.077714999999998</v>
      </c>
      <c r="H2584" s="2">
        <f>'Moving Avg'!G2584</f>
        <v>43.128415999999994</v>
      </c>
      <c r="I2584" s="2">
        <f>'Moving Avg'!H2584</f>
        <v>43.053299000000059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</row>
    <row r="2585" spans="1:12" ht="13.5" x14ac:dyDescent="0.25">
      <c r="A2585" s="3">
        <f>RSI!A2585</f>
        <v>45770</v>
      </c>
      <c r="B2585" s="2">
        <f>RSI!B2585</f>
        <v>42.961100000000002</v>
      </c>
      <c r="C2585" s="2">
        <f>RSI!I2585</f>
        <v>40.669115563833365</v>
      </c>
      <c r="D2585" s="2">
        <f>MACD!E2585</f>
        <v>4.1525476450573251E-2</v>
      </c>
      <c r="E2585" s="2">
        <f>MACD!F2585</f>
        <v>8.8247700392918127E-2</v>
      </c>
      <c r="F2585" s="2">
        <f>'Moving Avg'!D2585</f>
        <v>42.961100000000002</v>
      </c>
      <c r="G2585" s="2">
        <f>'Moving Avg'!F2585</f>
        <v>43.054579999999994</v>
      </c>
      <c r="H2585" s="2">
        <f>'Moving Avg'!G2585</f>
        <v>43.081205999999995</v>
      </c>
      <c r="I2585" s="2">
        <f>'Moving Avg'!H2585</f>
        <v>43.042913000000063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</row>
    <row r="2586" spans="1:12" ht="13.5" x14ac:dyDescent="0.25">
      <c r="A2586" s="3">
        <f>RSI!A2586</f>
        <v>45771</v>
      </c>
      <c r="B2586" s="2">
        <f>RSI!B2586</f>
        <v>41.544800000000002</v>
      </c>
      <c r="C2586" s="2">
        <f>RSI!I2586</f>
        <v>11.932933254720552</v>
      </c>
      <c r="D2586" s="2">
        <f>MACD!E2586</f>
        <v>0.13168959900843191</v>
      </c>
      <c r="E2586" s="2">
        <f>MACD!F2586</f>
        <v>9.6936080116020895E-2</v>
      </c>
      <c r="F2586" s="2">
        <f>'Moving Avg'!D2586</f>
        <v>42.677840000000003</v>
      </c>
      <c r="G2586" s="2">
        <f>'Moving Avg'!F2586</f>
        <v>42.960629999999995</v>
      </c>
      <c r="H2586" s="2">
        <f>'Moving Avg'!G2586</f>
        <v>43.005670000000002</v>
      </c>
      <c r="I2586" s="2">
        <f>'Moving Avg'!H2586</f>
        <v>43.02544550000006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</row>
    <row r="2587" spans="1:12" ht="13.5" x14ac:dyDescent="0.25">
      <c r="A2587" s="3">
        <f>RSI!A2587</f>
        <v>45772</v>
      </c>
      <c r="B2587" s="2">
        <f>RSI!B2587</f>
        <v>41.544800000000002</v>
      </c>
      <c r="C2587" s="2">
        <f>RSI!I2587</f>
        <v>11.932933254720552</v>
      </c>
      <c r="D2587" s="2">
        <f>MACD!E2587</f>
        <v>0.2169704403399848</v>
      </c>
      <c r="E2587" s="2">
        <f>MACD!F2587</f>
        <v>0.12094295216081369</v>
      </c>
      <c r="F2587" s="2">
        <f>'Moving Avg'!D2587</f>
        <v>42.394580000000005</v>
      </c>
      <c r="G2587" s="2">
        <f>'Moving Avg'!F2587</f>
        <v>42.866209999999995</v>
      </c>
      <c r="H2587" s="2">
        <f>'Moving Avg'!G2587</f>
        <v>42.970923999999997</v>
      </c>
      <c r="I2587" s="2">
        <f>'Moving Avg'!H2587</f>
        <v>43.017892000000053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</row>
    <row r="2588" spans="1:12" ht="13.5" x14ac:dyDescent="0.25">
      <c r="A2588" s="3">
        <f>RSI!A2588</f>
        <v>45775</v>
      </c>
      <c r="B2588" s="2">
        <f>RSI!B2588</f>
        <v>41.544800000000002</v>
      </c>
      <c r="C2588" s="2">
        <f>RSI!I2588</f>
        <v>11.932933254720552</v>
      </c>
      <c r="D2588" s="2">
        <f>MACD!E2588</f>
        <v>0.29745348764716084</v>
      </c>
      <c r="E2588" s="2">
        <f>MACD!F2588</f>
        <v>0.15624505925808313</v>
      </c>
      <c r="F2588" s="2">
        <f>'Moving Avg'!D2588</f>
        <v>42.111320000000006</v>
      </c>
      <c r="G2588" s="2">
        <f>'Moving Avg'!F2588</f>
        <v>42.771789999999996</v>
      </c>
      <c r="H2588" s="2">
        <f>'Moving Avg'!G2588</f>
        <v>42.974511999999997</v>
      </c>
      <c r="I2588" s="2">
        <f>'Moving Avg'!H2588</f>
        <v>43.010338500000053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</row>
    <row r="2589" spans="1:12" ht="13.5" x14ac:dyDescent="0.25">
      <c r="A2589" s="3">
        <f>RSI!A2589</f>
        <v>45776</v>
      </c>
      <c r="B2589" s="2">
        <f>RSI!B2589</f>
        <v>42.961100000000002</v>
      </c>
      <c r="C2589" s="2">
        <f>RSI!I2589</f>
        <v>53.218211388355094</v>
      </c>
      <c r="D2589" s="2">
        <f>MACD!E2589</f>
        <v>0.26834928268671376</v>
      </c>
      <c r="E2589" s="2">
        <f>MACD!F2589</f>
        <v>0.17866590394380927</v>
      </c>
      <c r="F2589" s="2">
        <f>'Moving Avg'!D2589</f>
        <v>42.111319999999999</v>
      </c>
      <c r="G2589" s="2">
        <f>'Moving Avg'!F2589</f>
        <v>42.748654999999999</v>
      </c>
      <c r="H2589" s="2">
        <f>'Moving Avg'!G2589</f>
        <v>42.974511999999997</v>
      </c>
      <c r="I2589" s="2">
        <f>'Moving Avg'!H2589</f>
        <v>43.009866500000051</v>
      </c>
      <c r="J2589" s="6" t="str">
        <f>OBV!F2589</f>
        <v>BULLISH</v>
      </c>
      <c r="K2589" s="6" t="str">
        <f>OBV!G2589</f>
        <v>NEUTRAL</v>
      </c>
      <c r="L2589" s="6" t="str">
        <f>OBV!H2589</f>
        <v>NEUTRAL</v>
      </c>
    </row>
    <row r="2590" spans="1:12" ht="13.5" x14ac:dyDescent="0.25">
      <c r="A2590" s="3">
        <f>RSI!A2590</f>
        <v>45777</v>
      </c>
      <c r="B2590" s="2">
        <f>RSI!B2590</f>
        <v>42.961100000000002</v>
      </c>
      <c r="C2590" s="2">
        <f>RSI!I2590</f>
        <v>53.218211388355094</v>
      </c>
      <c r="D2590" s="2">
        <f>MACD!E2590</f>
        <v>0.24248873141928584</v>
      </c>
      <c r="E2590" s="2">
        <f>MACD!F2590</f>
        <v>0.1914304694389046</v>
      </c>
      <c r="F2590" s="2">
        <f>'Moving Avg'!D2590</f>
        <v>42.111319999999999</v>
      </c>
      <c r="G2590" s="2">
        <f>'Moving Avg'!F2590</f>
        <v>42.748654999999999</v>
      </c>
      <c r="H2590" s="2">
        <f>'Moving Avg'!G2590</f>
        <v>42.974511999999983</v>
      </c>
      <c r="I2590" s="2">
        <f>'Moving Avg'!H2590</f>
        <v>43.009394500000056</v>
      </c>
      <c r="J2590" s="6" t="str">
        <f>OBV!F2590</f>
        <v>BULLISH</v>
      </c>
      <c r="K2590" s="6" t="str">
        <f>OBV!G2590</f>
        <v>NEUTRAL</v>
      </c>
      <c r="L2590" s="6" t="str">
        <f>OBV!H2590</f>
        <v>NEUTRAL</v>
      </c>
    </row>
    <row r="2591" spans="1:12" ht="13.5" x14ac:dyDescent="0.25">
      <c r="A2591" s="3">
        <f>RSI!A2591</f>
        <v>45779</v>
      </c>
      <c r="B2591" s="2">
        <f>RSI!B2591</f>
        <v>44.887300000000003</v>
      </c>
      <c r="C2591" s="2">
        <f>RSI!I2591</f>
        <v>73.10510700121138</v>
      </c>
      <c r="D2591" s="2">
        <f>MACD!E2591</f>
        <v>7.6782729925781723E-2</v>
      </c>
      <c r="E2591" s="2">
        <f>MACD!F2591</f>
        <v>0.16850092153628005</v>
      </c>
      <c r="F2591" s="2">
        <f>'Moving Avg'!D2591</f>
        <v>42.779820000000001</v>
      </c>
      <c r="G2591" s="2">
        <f>'Moving Avg'!F2591</f>
        <v>42.844964999999995</v>
      </c>
      <c r="H2591" s="2">
        <f>'Moving Avg'!G2591</f>
        <v>43.013035999999985</v>
      </c>
      <c r="I2591" s="2">
        <f>'Moving Avg'!H2591</f>
        <v>43.018553500000053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45.321599999999997</v>
      </c>
      <c r="C2592" s="2">
        <f>RSI!I2592</f>
        <v>75.621457028037781</v>
      </c>
      <c r="D2592" s="2">
        <f>MACD!E2592</f>
        <v>-0.10804029380760483</v>
      </c>
      <c r="E2592" s="2">
        <f>MACD!F2592</f>
        <v>0.11319267846750308</v>
      </c>
      <c r="F2592" s="2">
        <f>'Moving Avg'!D2592</f>
        <v>43.535179999999997</v>
      </c>
      <c r="G2592" s="2">
        <f>'Moving Avg'!F2592</f>
        <v>42.962989999999998</v>
      </c>
      <c r="H2592" s="2">
        <f>'Moving Avg'!G2592</f>
        <v>43.060245999999985</v>
      </c>
      <c r="I2592" s="2">
        <f>'Moving Avg'!H2592</f>
        <v>43.02988400000006</v>
      </c>
      <c r="J2592" s="6" t="str">
        <f>OBV!F2592</f>
        <v>BULLISH</v>
      </c>
      <c r="K2592" s="6" t="str">
        <f>OBV!G2592</f>
        <v>NEUTRAL</v>
      </c>
      <c r="L2592" s="6" t="str">
        <f>OBV!H2592</f>
        <v>CONFIRMED BULLISH</v>
      </c>
    </row>
    <row r="2593" spans="1:12" ht="13.5" x14ac:dyDescent="0.25">
      <c r="A2593" s="3">
        <f>RSI!A2593</f>
        <v>45783</v>
      </c>
      <c r="B2593" s="2">
        <f>RSI!B2593</f>
        <v>45.321599999999997</v>
      </c>
      <c r="C2593" s="2">
        <f>RSI!I2593</f>
        <v>75.621457028037781</v>
      </c>
      <c r="D2593" s="2">
        <f>MACD!E2593</f>
        <v>-0.27851371361230548</v>
      </c>
      <c r="E2593" s="2">
        <f>MACD!F2593</f>
        <v>3.485140005154138E-2</v>
      </c>
      <c r="F2593" s="2">
        <f>'Moving Avg'!D2593</f>
        <v>44.29054</v>
      </c>
      <c r="G2593" s="2">
        <f>'Moving Avg'!F2593</f>
        <v>43.081014999999994</v>
      </c>
      <c r="H2593" s="2">
        <f>'Moving Avg'!G2593</f>
        <v>43.107455999999992</v>
      </c>
      <c r="I2593" s="2">
        <f>'Moving Avg'!H2593</f>
        <v>43.041214500000052</v>
      </c>
      <c r="J2593" s="6" t="str">
        <f>OBV!F2593</f>
        <v>BULLISH</v>
      </c>
      <c r="K2593" s="6" t="str">
        <f>OBV!G2593</f>
        <v>NEUTRAL</v>
      </c>
      <c r="L2593" s="6" t="str">
        <f>OBV!H2593</f>
        <v>CONFIRMED BULLISH</v>
      </c>
    </row>
    <row r="2594" spans="1:12" ht="13.5" x14ac:dyDescent="0.25">
      <c r="A2594" s="3">
        <f>RSI!A2594</f>
        <v>45784</v>
      </c>
      <c r="B2594" s="2">
        <f>RSI!B2594</f>
        <v>45.321599999999997</v>
      </c>
      <c r="C2594" s="2">
        <f>RSI!I2594</f>
        <v>75.621457028037781</v>
      </c>
      <c r="D2594" s="2">
        <f>MACD!E2594</f>
        <v>-0.43580184920161003</v>
      </c>
      <c r="E2594" s="2">
        <f>MACD!F2594</f>
        <v>-5.9279249799088898E-2</v>
      </c>
      <c r="F2594" s="2">
        <f>'Moving Avg'!D2594</f>
        <v>44.76263999999999</v>
      </c>
      <c r="G2594" s="2">
        <f>'Moving Avg'!F2594</f>
        <v>43.199039999999989</v>
      </c>
      <c r="H2594" s="2">
        <f>'Moving Avg'!G2594</f>
        <v>43.154665999999999</v>
      </c>
      <c r="I2594" s="2">
        <f>'Moving Avg'!H2594</f>
        <v>43.052545000000052</v>
      </c>
      <c r="J2594" s="6" t="str">
        <f>OBV!F2594</f>
        <v>BULLISH</v>
      </c>
      <c r="K2594" s="6" t="str">
        <f>OBV!G2594</f>
        <v>NEUTRAL</v>
      </c>
      <c r="L2594" s="6" t="str">
        <f>OBV!H2594</f>
        <v>CONFIRMED BULLISH</v>
      </c>
    </row>
    <row r="2595" spans="1:12" ht="13.5" x14ac:dyDescent="0.25">
      <c r="A2595" s="3">
        <f>RSI!A2595</f>
        <v>45785</v>
      </c>
      <c r="B2595" s="2">
        <f>RSI!B2595</f>
        <v>47.21</v>
      </c>
      <c r="C2595" s="2">
        <f>RSI!I2595</f>
        <v>83.835057922177683</v>
      </c>
      <c r="D2595" s="2">
        <f>MACD!E2595</f>
        <v>-0.72084865800574249</v>
      </c>
      <c r="E2595" s="2">
        <f>MACD!F2595</f>
        <v>-0.19159313144041965</v>
      </c>
      <c r="F2595" s="2">
        <f>'Moving Avg'!D2595</f>
        <v>45.61242</v>
      </c>
      <c r="G2595" s="2">
        <f>'Moving Avg'!F2595</f>
        <v>43.411484999999992</v>
      </c>
      <c r="H2595" s="2">
        <f>'Moving Avg'!G2595</f>
        <v>43.239643999999991</v>
      </c>
      <c r="I2595" s="2">
        <f>'Moving Avg'!H2595</f>
        <v>43.073317500000051</v>
      </c>
      <c r="J2595" s="6" t="str">
        <f>OBV!F2595</f>
        <v>BULLISH</v>
      </c>
      <c r="K2595" s="6" t="str">
        <f>OBV!G2595</f>
        <v>NEUTRAL</v>
      </c>
      <c r="L2595" s="6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47.21</v>
      </c>
      <c r="C2596" s="2">
        <f>RSI!I2596</f>
        <v>83.835057922177683</v>
      </c>
      <c r="D2596" s="2">
        <f>MACD!E2596</f>
        <v>-1.2022739508522235</v>
      </c>
      <c r="E2596" s="2">
        <f>MACD!F2596</f>
        <v>-0.39372929532278045</v>
      </c>
      <c r="F2596" s="2">
        <f>'Moving Avg'!D2596</f>
        <v>46.07696</v>
      </c>
      <c r="G2596" s="2">
        <f>'Moving Avg'!F2596</f>
        <v>43.623930000000001</v>
      </c>
      <c r="H2596" s="2">
        <f>'Moving Avg'!G2596</f>
        <v>43.324621999999991</v>
      </c>
      <c r="I2596" s="2">
        <f>'Moving Avg'!H2596</f>
        <v>43.094090000000051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47.21</v>
      </c>
      <c r="C2597" s="2">
        <f>RSI!I2597</f>
        <v>83.835057922177683</v>
      </c>
      <c r="D2597" s="2">
        <f>MACD!E2597</f>
        <v>-1.6303185654658208</v>
      </c>
      <c r="E2597" s="2">
        <f>MACD!F2597</f>
        <v>-0.64104714935138851</v>
      </c>
      <c r="F2597" s="2">
        <f>'Moving Avg'!D2597</f>
        <v>46.454639999999998</v>
      </c>
      <c r="G2597" s="2">
        <f>'Moving Avg'!F2597</f>
        <v>43.836375000000004</v>
      </c>
      <c r="H2597" s="2">
        <f>'Moving Avg'!G2597</f>
        <v>43.409599999999983</v>
      </c>
      <c r="I2597" s="2">
        <f>'Moving Avg'!H2597</f>
        <v>43.114862500000044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47.200600000000001</v>
      </c>
      <c r="C2598" s="2">
        <f>RSI!I2598</f>
        <v>83.65981895575564</v>
      </c>
      <c r="D2598" s="2">
        <f>MACD!E2598</f>
        <v>-2.0109664137760106</v>
      </c>
      <c r="E2598" s="2">
        <f>MACD!F2598</f>
        <v>-0.91503100223631295</v>
      </c>
      <c r="F2598" s="2">
        <f>'Moving Avg'!D2598</f>
        <v>46.830440000000003</v>
      </c>
      <c r="G2598" s="2">
        <f>'Moving Avg'!F2598</f>
        <v>44.048350000000006</v>
      </c>
      <c r="H2598" s="2">
        <f>'Moving Avg'!G2598</f>
        <v>43.494389999999981</v>
      </c>
      <c r="I2598" s="2">
        <f>'Moving Avg'!H2598</f>
        <v>43.135588000000041</v>
      </c>
      <c r="J2598" s="6" t="str">
        <f>OBV!F2598</f>
        <v>BEARISH</v>
      </c>
      <c r="K2598" s="6" t="str">
        <f>OBV!G2598</f>
        <v>NEUTRAL</v>
      </c>
      <c r="L2598" s="6" t="str">
        <f>OBV!H2598</f>
        <v>BEARISH DIVERGENCE</v>
      </c>
    </row>
    <row r="2599" spans="1:12" ht="13.5" x14ac:dyDescent="0.25">
      <c r="A2599" s="3">
        <f>RSI!A2599</f>
        <v>45791</v>
      </c>
      <c r="B2599" s="2">
        <f>RSI!B2599</f>
        <v>47.200600000000001</v>
      </c>
      <c r="C2599" s="2">
        <f>RSI!I2599</f>
        <v>83.65981895575564</v>
      </c>
      <c r="D2599" s="2">
        <f>MACD!E2599</f>
        <v>-2.1328390423520744</v>
      </c>
      <c r="E2599" s="2">
        <f>MACD!F2599</f>
        <v>-1.1585926102594652</v>
      </c>
      <c r="F2599" s="2">
        <f>'Moving Avg'!D2599</f>
        <v>47.206240000000001</v>
      </c>
      <c r="G2599" s="2">
        <f>'Moving Avg'!F2599</f>
        <v>44.260325000000009</v>
      </c>
      <c r="H2599" s="2">
        <f>'Moving Avg'!G2599</f>
        <v>43.574081999999997</v>
      </c>
      <c r="I2599" s="2">
        <f>'Moving Avg'!H2599</f>
        <v>43.156313500000039</v>
      </c>
      <c r="J2599" s="6" t="str">
        <f>OBV!F2599</f>
        <v>BEARISH</v>
      </c>
      <c r="K2599" s="6" t="str">
        <f>OBV!G2599</f>
        <v>NEUTRAL</v>
      </c>
      <c r="L2599" s="6" t="str">
        <f>OBV!H2599</f>
        <v>BEARISH DIVERGENCE</v>
      </c>
    </row>
    <row r="2600" spans="1:12" ht="13.5" x14ac:dyDescent="0.25">
      <c r="A2600" s="3">
        <f>RSI!A2600</f>
        <v>45792</v>
      </c>
      <c r="B2600" s="2">
        <f>RSI!B2600</f>
        <v>47.200600000000001</v>
      </c>
      <c r="C2600" s="2">
        <f>RSI!I2600</f>
        <v>83.65981895575564</v>
      </c>
      <c r="D2600" s="2">
        <f>MACD!E2600</f>
        <v>-2.2523308277908427</v>
      </c>
      <c r="E2600" s="2">
        <f>MACD!F2600</f>
        <v>-1.3773402537657407</v>
      </c>
      <c r="F2600" s="2">
        <f>'Moving Avg'!D2600</f>
        <v>47.204360000000001</v>
      </c>
      <c r="G2600" s="2">
        <f>'Moving Avg'!F2600</f>
        <v>44.472300000000004</v>
      </c>
      <c r="H2600" s="2">
        <f>'Moving Avg'!G2600</f>
        <v>43.649430000000002</v>
      </c>
      <c r="I2600" s="2">
        <f>'Moving Avg'!H2600</f>
        <v>43.17703900000005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47.200600000000001</v>
      </c>
      <c r="C2601" s="2">
        <f>RSI!I2601</f>
        <v>83.65981895575564</v>
      </c>
      <c r="D2601" s="2">
        <f>MACD!E2601</f>
        <v>-2.0722570890002388</v>
      </c>
      <c r="E2601" s="2">
        <f>MACD!F2601</f>
        <v>-1.5163236208126403</v>
      </c>
      <c r="F2601" s="2">
        <f>'Moving Avg'!D2601</f>
        <v>47.202480000000001</v>
      </c>
      <c r="G2601" s="2">
        <f>'Moving Avg'!F2601</f>
        <v>44.684275000000007</v>
      </c>
      <c r="H2601" s="2">
        <f>'Moving Avg'!G2601</f>
        <v>43.724777999999993</v>
      </c>
      <c r="I2601" s="2">
        <f>'Moving Avg'!H2601</f>
        <v>43.197764500000055</v>
      </c>
      <c r="J2601" s="6" t="str">
        <f>OBV!F2601</f>
        <v>BEARISH</v>
      </c>
      <c r="K2601" s="6" t="str">
        <f>OBV!G2601</f>
        <v>NEUTRAL</v>
      </c>
      <c r="L2601" s="6" t="str">
        <f>OBV!H2601</f>
        <v>CONFIRMED BEARISH</v>
      </c>
    </row>
    <row r="2602" spans="1:12" ht="13.5" x14ac:dyDescent="0.25">
      <c r="A2602" s="3">
        <f>RSI!A2602</f>
        <v>45796</v>
      </c>
      <c r="B2602" s="2">
        <f>RSI!B2602</f>
        <v>47.200600000000001</v>
      </c>
      <c r="C2602" s="2">
        <f>RSI!I2602</f>
        <v>83.65981895575564</v>
      </c>
      <c r="D2602" s="2">
        <f>MACD!E2602</f>
        <v>-1.8671052185631609</v>
      </c>
      <c r="E2602" s="2">
        <f>MACD!F2602</f>
        <v>-1.5864799403627445</v>
      </c>
      <c r="F2602" s="2">
        <f>'Moving Avg'!D2602</f>
        <v>47.200600000000001</v>
      </c>
      <c r="G2602" s="2">
        <f>'Moving Avg'!F2602</f>
        <v>44.896250000000009</v>
      </c>
      <c r="H2602" s="2">
        <f>'Moving Avg'!G2602</f>
        <v>43.819009999999999</v>
      </c>
      <c r="I2602" s="2">
        <f>'Moving Avg'!H2602</f>
        <v>43.218490000000067</v>
      </c>
      <c r="J2602" s="6" t="str">
        <f>OBV!F2602</f>
        <v>BEARISH</v>
      </c>
      <c r="K2602" s="6" t="str">
        <f>OBV!G2602</f>
        <v>NEUTRAL</v>
      </c>
      <c r="L2602" s="6" t="str">
        <f>OBV!H2602</f>
        <v>CONFIRMED BEARISH</v>
      </c>
    </row>
    <row r="2603" spans="1:12" ht="13.5" x14ac:dyDescent="0.25">
      <c r="A2603" s="3">
        <f>RSI!A2603</f>
        <v>45797</v>
      </c>
      <c r="B2603" s="2">
        <f>RSI!B2603</f>
        <v>47.200600000000001</v>
      </c>
      <c r="C2603" s="2">
        <f>RSI!I2603</f>
        <v>83.65981895575564</v>
      </c>
      <c r="D2603" s="2">
        <f>MACD!E2603</f>
        <v>-1.7065092492057587</v>
      </c>
      <c r="E2603" s="2">
        <f>MACD!F2603</f>
        <v>-1.6104858021313475</v>
      </c>
      <c r="F2603" s="2">
        <f>'Moving Avg'!D2603</f>
        <v>47.200600000000001</v>
      </c>
      <c r="G2603" s="2">
        <f>'Moving Avg'!F2603</f>
        <v>45.108225000000004</v>
      </c>
      <c r="H2603" s="2">
        <f>'Moving Avg'!G2603</f>
        <v>43.913241999999997</v>
      </c>
      <c r="I2603" s="2">
        <f>'Moving Avg'!H2603</f>
        <v>43.239215500000064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45798</v>
      </c>
      <c r="B2604" s="2">
        <f>RSI!B2604</f>
        <v>47.200600000000001</v>
      </c>
      <c r="C2604" s="2">
        <f>RSI!I2604</f>
        <v>83.65981895575564</v>
      </c>
      <c r="D2604" s="2">
        <f>MACD!E2604</f>
        <v>-1.5826519028521702</v>
      </c>
      <c r="E2604" s="2">
        <f>MACD!F2604</f>
        <v>-1.6049190222755121</v>
      </c>
      <c r="F2604" s="2">
        <f>'Moving Avg'!D2604</f>
        <v>47.200600000000001</v>
      </c>
      <c r="G2604" s="2">
        <f>'Moving Avg'!F2604</f>
        <v>45.3202</v>
      </c>
      <c r="H2604" s="2">
        <f>'Moving Avg'!G2604</f>
        <v>44.007473999999995</v>
      </c>
      <c r="I2604" s="2">
        <f>'Moving Avg'!H2604</f>
        <v>43.259941000000069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</row>
    <row r="2605" spans="1:12" ht="13.5" x14ac:dyDescent="0.25">
      <c r="A2605" s="3">
        <f>RSI!A2605</f>
        <v>45799</v>
      </c>
      <c r="B2605" s="2">
        <f>RSI!B2605</f>
        <v>47.200600000000001</v>
      </c>
      <c r="C2605" s="2">
        <f>RSI!I2605</f>
        <v>83.65981895575564</v>
      </c>
      <c r="D2605" s="2">
        <f>MACD!E2605</f>
        <v>-1.1984667807477649</v>
      </c>
      <c r="E2605" s="2">
        <f>MACD!F2605</f>
        <v>-1.5236285739699627</v>
      </c>
      <c r="F2605" s="2">
        <f>'Moving Avg'!D2605</f>
        <v>47.200600000000001</v>
      </c>
      <c r="G2605" s="2">
        <f>'Moving Avg'!F2605</f>
        <v>45.532175000000002</v>
      </c>
      <c r="H2605" s="2">
        <f>'Moving Avg'!G2605</f>
        <v>44.101705999999993</v>
      </c>
      <c r="I2605" s="2">
        <f>'Moving Avg'!H2605</f>
        <v>43.280666500000081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</row>
    <row r="2606" spans="1:12" ht="13.5" x14ac:dyDescent="0.25">
      <c r="A2606" s="3">
        <f>RSI!A2606</f>
        <v>45800</v>
      </c>
      <c r="B2606" s="2">
        <f>RSI!B2606</f>
        <v>47.200600000000001</v>
      </c>
      <c r="C2606" s="2">
        <f>RSI!I2606</f>
        <v>83.65981895575564</v>
      </c>
      <c r="D2606" s="2">
        <f>MACD!E2606</f>
        <v>-0.88370217760900971</v>
      </c>
      <c r="E2606" s="2">
        <f>MACD!F2606</f>
        <v>-1.3956432946977722</v>
      </c>
      <c r="F2606" s="2">
        <f>'Moving Avg'!D2606</f>
        <v>47.200600000000001</v>
      </c>
      <c r="G2606" s="2">
        <f>'Moving Avg'!F2606</f>
        <v>45.814965000000001</v>
      </c>
      <c r="H2606" s="2">
        <f>'Moving Avg'!G2606</f>
        <v>44.195937999999998</v>
      </c>
      <c r="I2606" s="2">
        <f>'Moving Avg'!H2606</f>
        <v>43.301392000000078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45803</v>
      </c>
      <c r="B2607" s="2">
        <f>RSI!B2607</f>
        <v>45.085599999999999</v>
      </c>
      <c r="C2607" s="2">
        <f>RSI!I2607</f>
        <v>43.656376344421794</v>
      </c>
      <c r="D2607" s="2">
        <f>MACD!E2607</f>
        <v>-0.47024726429393127</v>
      </c>
      <c r="E2607" s="2">
        <f>MACD!F2607</f>
        <v>-1.2105640886170042</v>
      </c>
      <c r="F2607" s="2">
        <f>'Moving Avg'!D2607</f>
        <v>46.7776</v>
      </c>
      <c r="G2607" s="2">
        <f>'Moving Avg'!F2607</f>
        <v>45.992004999999999</v>
      </c>
      <c r="H2607" s="2">
        <f>'Moving Avg'!G2607</f>
        <v>44.228985999999985</v>
      </c>
      <c r="I2607" s="2">
        <f>'Moving Avg'!H2607</f>
        <v>43.311542500000087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45804</v>
      </c>
      <c r="B2608" s="2">
        <f>RSI!B2608</f>
        <v>43.064999999999998</v>
      </c>
      <c r="C2608" s="2">
        <f>RSI!I2608</f>
        <v>29.260972270616449</v>
      </c>
      <c r="D2608" s="2">
        <f>MACD!E2608</f>
        <v>3.1481197867961441E-2</v>
      </c>
      <c r="E2608" s="2">
        <f>MACD!F2608</f>
        <v>-0.96215503132001112</v>
      </c>
      <c r="F2608" s="2">
        <f>'Moving Avg'!D2608</f>
        <v>45.950479999999999</v>
      </c>
      <c r="G2608" s="2">
        <f>'Moving Avg'!F2608</f>
        <v>46.068015000000003</v>
      </c>
      <c r="H2608" s="2">
        <f>'Moving Avg'!G2608</f>
        <v>44.221809999999977</v>
      </c>
      <c r="I2608" s="2">
        <f>'Moving Avg'!H2608</f>
        <v>43.311590000000088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</row>
    <row r="2609" spans="1:12" ht="13.5" x14ac:dyDescent="0.25">
      <c r="A2609" s="3">
        <f>RSI!A2609</f>
        <v>45805</v>
      </c>
      <c r="B2609" s="2">
        <f>RSI!B2609</f>
        <v>43.064999999999998</v>
      </c>
      <c r="C2609" s="2">
        <f>RSI!I2609</f>
        <v>29.260972270616449</v>
      </c>
      <c r="D2609" s="2">
        <f>MACD!E2609</f>
        <v>0.47134388249203596</v>
      </c>
      <c r="E2609" s="2">
        <f>MACD!F2609</f>
        <v>-0.67545524855760175</v>
      </c>
      <c r="F2609" s="2">
        <f>'Moving Avg'!D2609</f>
        <v>45.123360000000005</v>
      </c>
      <c r="G2609" s="2">
        <f>'Moving Avg'!F2609</f>
        <v>46.073210000000003</v>
      </c>
      <c r="H2609" s="2">
        <f>'Moving Avg'!G2609</f>
        <v>44.214633999999975</v>
      </c>
      <c r="I2609" s="2">
        <f>'Moving Avg'!H2609</f>
        <v>43.311637500000096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43.064999999999998</v>
      </c>
      <c r="C2610" s="2">
        <f>RSI!I2610</f>
        <v>29.260972270616449</v>
      </c>
      <c r="D2610" s="2">
        <f>MACD!E2610</f>
        <v>0.85772354842266196</v>
      </c>
      <c r="E2610" s="2">
        <f>MACD!F2610</f>
        <v>-0.36881948916154905</v>
      </c>
      <c r="F2610" s="2">
        <f>'Moving Avg'!D2610</f>
        <v>44.296239999999997</v>
      </c>
      <c r="G2610" s="2">
        <f>'Moving Avg'!F2610</f>
        <v>46.078405000000011</v>
      </c>
      <c r="H2610" s="2">
        <f>'Moving Avg'!G2610</f>
        <v>44.20726999999998</v>
      </c>
      <c r="I2610" s="2">
        <f>'Moving Avg'!H2610</f>
        <v>43.311685000000097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</row>
    <row r="2611" spans="1:12" ht="13.5" x14ac:dyDescent="0.25">
      <c r="A2611" s="3">
        <f>RSI!A2611</f>
        <v>45807</v>
      </c>
      <c r="B2611" s="2">
        <f>RSI!B2611</f>
        <v>43.064999999999998</v>
      </c>
      <c r="C2611" s="2">
        <f>RSI!I2611</f>
        <v>29.260972270616449</v>
      </c>
      <c r="D2611" s="2">
        <f>MACD!E2611</f>
        <v>1.1977973773036652</v>
      </c>
      <c r="E2611" s="2">
        <f>MACD!F2611</f>
        <v>-5.5496115868506196E-2</v>
      </c>
      <c r="F2611" s="2">
        <f>'Moving Avg'!D2611</f>
        <v>43.469119999999997</v>
      </c>
      <c r="G2611" s="2">
        <f>'Moving Avg'!F2611</f>
        <v>45.987290000000009</v>
      </c>
      <c r="H2611" s="2">
        <f>'Moving Avg'!G2611</f>
        <v>44.199905999999984</v>
      </c>
      <c r="I2611" s="2">
        <f>'Moving Avg'!H2611</f>
        <v>43.311732500000105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44.368000000000002</v>
      </c>
      <c r="C2612" s="2">
        <f>RSI!I2612</f>
        <v>44.993344565780234</v>
      </c>
      <c r="D2612" s="2">
        <f>MACD!E2612</f>
        <v>1.4011977004747749</v>
      </c>
      <c r="E2612" s="2">
        <f>MACD!F2612</f>
        <v>0.23584264740015004</v>
      </c>
      <c r="F2612" s="2">
        <f>'Moving Avg'!D2612</f>
        <v>43.325599999999994</v>
      </c>
      <c r="G2612" s="2">
        <f>'Moving Avg'!F2612</f>
        <v>45.939610000000009</v>
      </c>
      <c r="H2612" s="2">
        <f>'Moving Avg'!G2612</f>
        <v>44.218601999999983</v>
      </c>
      <c r="I2612" s="2">
        <f>'Moving Avg'!H2612</f>
        <v>43.321599500000112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44.377400000000002</v>
      </c>
      <c r="C2613" s="2">
        <f>RSI!I2613</f>
        <v>45.088223270264706</v>
      </c>
      <c r="D2613" s="2">
        <f>MACD!E2613</f>
        <v>1.5761729086518628</v>
      </c>
      <c r="E2613" s="2">
        <f>MACD!F2613</f>
        <v>0.50390869965049256</v>
      </c>
      <c r="F2613" s="2">
        <f>'Moving Avg'!D2613</f>
        <v>43.588079999999998</v>
      </c>
      <c r="G2613" s="2">
        <f>'Moving Avg'!F2613</f>
        <v>45.892400000000009</v>
      </c>
      <c r="H2613" s="2">
        <f>'Moving Avg'!G2613</f>
        <v>44.237485999999983</v>
      </c>
      <c r="I2613" s="2">
        <f>'Moving Avg'!H2613</f>
        <v>43.331513500000113</v>
      </c>
      <c r="J2613" s="6" t="str">
        <f>OBV!F2613</f>
        <v>BULLISH</v>
      </c>
      <c r="K2613" s="6" t="str">
        <f>OBV!G2613</f>
        <v>NEUTRAL</v>
      </c>
      <c r="L2613" s="6" t="str">
        <f>OBV!H2613</f>
        <v>CONFIRMED BULLISH</v>
      </c>
    </row>
    <row r="2614" spans="1:12" ht="13.5" x14ac:dyDescent="0.25">
      <c r="A2614" s="3">
        <f>RSI!A2614</f>
        <v>45812</v>
      </c>
      <c r="B2614" s="2">
        <f>RSI!B2614</f>
        <v>44.377400000000002</v>
      </c>
      <c r="C2614" s="2">
        <f>RSI!I2614</f>
        <v>45.088223270264699</v>
      </c>
      <c r="D2614" s="2">
        <f>MACD!E2614</f>
        <v>1.7274728819113818</v>
      </c>
      <c r="E2614" s="2">
        <f>MACD!F2614</f>
        <v>0.74862153610267046</v>
      </c>
      <c r="F2614" s="2">
        <f>'Moving Avg'!D2614</f>
        <v>43.850559999999994</v>
      </c>
      <c r="G2614" s="2">
        <f>'Moving Avg'!F2614</f>
        <v>45.845190000000009</v>
      </c>
      <c r="H2614" s="2">
        <f>'Moving Avg'!G2614</f>
        <v>44.256557999999977</v>
      </c>
      <c r="I2614" s="2">
        <f>'Moving Avg'!H2614</f>
        <v>43.341427500000101</v>
      </c>
      <c r="J2614" s="6" t="str">
        <f>OBV!F2614</f>
        <v>BULLISH</v>
      </c>
      <c r="K2614" s="6" t="str">
        <f>OBV!G2614</f>
        <v>NEUTRAL</v>
      </c>
      <c r="L2614" s="6" t="str">
        <f>OBV!H2614</f>
        <v>CONFIRMED BULLISH</v>
      </c>
    </row>
    <row r="2615" spans="1:12" ht="13.5" x14ac:dyDescent="0.25">
      <c r="A2615" s="3">
        <f>RSI!A2615</f>
        <v>45813</v>
      </c>
      <c r="B2615" s="2">
        <f>RSI!B2615</f>
        <v>44.377400000000002</v>
      </c>
      <c r="C2615" s="2">
        <f>RSI!I2615</f>
        <v>45.088223270264699</v>
      </c>
      <c r="D2615" s="2">
        <f>MACD!E2615</f>
        <v>1.8584996657254038</v>
      </c>
      <c r="E2615" s="2">
        <f>MACD!F2615</f>
        <v>0.97059716202721713</v>
      </c>
      <c r="F2615" s="2">
        <f>'Moving Avg'!D2615</f>
        <v>44.113039999999998</v>
      </c>
      <c r="G2615" s="2">
        <f>'Moving Avg'!F2615</f>
        <v>45.703560000000003</v>
      </c>
      <c r="H2615" s="2">
        <f>'Moving Avg'!G2615</f>
        <v>44.275629999999971</v>
      </c>
      <c r="I2615" s="2">
        <f>'Moving Avg'!H2615</f>
        <v>43.351341500000096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44.377400000000002</v>
      </c>
      <c r="C2616" s="2">
        <f>RSI!I2616</f>
        <v>45.088223270264706</v>
      </c>
      <c r="D2616" s="2">
        <f>MACD!E2616</f>
        <v>1.972149713833538</v>
      </c>
      <c r="E2616" s="2">
        <f>MACD!F2616</f>
        <v>1.1709076723884815</v>
      </c>
      <c r="F2616" s="2">
        <f>'Moving Avg'!D2616</f>
        <v>44.375520000000002</v>
      </c>
      <c r="G2616" s="2">
        <f>'Moving Avg'!F2616</f>
        <v>45.561930000000011</v>
      </c>
      <c r="H2616" s="2">
        <f>'Moving Avg'!G2616</f>
        <v>44.294701999999972</v>
      </c>
      <c r="I2616" s="2">
        <f>'Moving Avg'!H2616</f>
        <v>43.361255500000091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44.377400000000002</v>
      </c>
      <c r="C2617" s="2">
        <f>RSI!I2617</f>
        <v>45.088223270264699</v>
      </c>
      <c r="D2617" s="2">
        <f>MACD!E2617</f>
        <v>1.7455057376922269</v>
      </c>
      <c r="E2617" s="2">
        <f>MACD!F2617</f>
        <v>1.2858272854492305</v>
      </c>
      <c r="F2617" s="2">
        <f>'Moving Avg'!D2617</f>
        <v>44.377400000000002</v>
      </c>
      <c r="G2617" s="2">
        <f>'Moving Avg'!F2617</f>
        <v>45.420299999999997</v>
      </c>
      <c r="H2617" s="2">
        <f>'Moving Avg'!G2617</f>
        <v>44.313585999999979</v>
      </c>
      <c r="I2617" s="2">
        <f>'Moving Avg'!H2617</f>
        <v>43.371169500000086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</row>
    <row r="2618" spans="1:12" ht="13.5" x14ac:dyDescent="0.25">
      <c r="A2618" s="3">
        <f>RSI!A2618</f>
        <v>45819</v>
      </c>
      <c r="B2618" s="2">
        <f>RSI!B2618</f>
        <v>44.377400000000002</v>
      </c>
      <c r="C2618" s="2">
        <f>RSI!I2618</f>
        <v>45.088223270264699</v>
      </c>
      <c r="D2618" s="2">
        <f>MACD!E2618</f>
        <v>1.2452529844454219</v>
      </c>
      <c r="E2618" s="2">
        <f>MACD!F2618</f>
        <v>1.2777124252484688</v>
      </c>
      <c r="F2618" s="2">
        <f>'Moving Avg'!D2618</f>
        <v>44.377400000000002</v>
      </c>
      <c r="G2618" s="2">
        <f>'Moving Avg'!F2618</f>
        <v>45.279139999999991</v>
      </c>
      <c r="H2618" s="2">
        <f>'Moving Avg'!G2618</f>
        <v>44.332469999999972</v>
      </c>
      <c r="I2618" s="2">
        <f>'Moving Avg'!H2618</f>
        <v>43.381083500000074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45820</v>
      </c>
      <c r="B2619" s="2">
        <f>RSI!B2619</f>
        <v>44.377400000000002</v>
      </c>
      <c r="C2619" s="2">
        <f>RSI!I2619</f>
        <v>45.088223270264692</v>
      </c>
      <c r="D2619" s="2">
        <f>MACD!E2619</f>
        <v>0.82417002410168294</v>
      </c>
      <c r="E2619" s="2">
        <f>MACD!F2619</f>
        <v>1.1870039450191117</v>
      </c>
      <c r="F2619" s="2">
        <f>'Moving Avg'!D2619</f>
        <v>44.377400000000002</v>
      </c>
      <c r="G2619" s="2">
        <f>'Moving Avg'!F2619</f>
        <v>45.137979999999992</v>
      </c>
      <c r="H2619" s="2">
        <f>'Moving Avg'!G2619</f>
        <v>44.351541999999981</v>
      </c>
      <c r="I2619" s="2">
        <f>'Moving Avg'!H2619</f>
        <v>43.390997500000076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45821</v>
      </c>
      <c r="B2620" s="2">
        <f>RSI!B2620</f>
        <v>44.377400000000002</v>
      </c>
      <c r="C2620" s="2">
        <f>RSI!I2620</f>
        <v>45.088223270264699</v>
      </c>
      <c r="D2620" s="2">
        <f>MACD!E2620</f>
        <v>0.46991334549503705</v>
      </c>
      <c r="E2620" s="2">
        <f>MACD!F2620</f>
        <v>1.0435858251142967</v>
      </c>
      <c r="F2620" s="2">
        <f>'Moving Avg'!D2620</f>
        <v>44.377400000000002</v>
      </c>
      <c r="G2620" s="2">
        <f>'Moving Avg'!F2620</f>
        <v>44.996819999999985</v>
      </c>
      <c r="H2620" s="2">
        <f>'Moving Avg'!G2620</f>
        <v>44.379867999999981</v>
      </c>
      <c r="I2620" s="2">
        <f>'Moving Avg'!H2620</f>
        <v>43.400911500000063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45824</v>
      </c>
      <c r="B2621" s="2">
        <f>RSI!B2621</f>
        <v>42.498399999999997</v>
      </c>
      <c r="C2621" s="2">
        <f>RSI!I2621</f>
        <v>27.767483849985226</v>
      </c>
      <c r="D2621" s="2">
        <f>MACD!E2621</f>
        <v>0.31123573866082666</v>
      </c>
      <c r="E2621" s="2">
        <f>MACD!F2621</f>
        <v>0.89711580782360267</v>
      </c>
      <c r="F2621" s="2">
        <f>'Moving Avg'!D2621</f>
        <v>44.001600000000003</v>
      </c>
      <c r="G2621" s="2">
        <f>'Moving Avg'!F2621</f>
        <v>44.761709999999987</v>
      </c>
      <c r="H2621" s="2">
        <f>'Moving Avg'!G2621</f>
        <v>44.370613999999989</v>
      </c>
      <c r="I2621" s="2">
        <f>'Moving Avg'!H2621</f>
        <v>43.40143050000006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42.498399999999997</v>
      </c>
      <c r="C2622" s="2">
        <f>RSI!I2622</f>
        <v>27.767483849985226</v>
      </c>
      <c r="D2622" s="2">
        <f>MACD!E2622</f>
        <v>0.39028734882023031</v>
      </c>
      <c r="E2622" s="2">
        <f>MACD!F2622</f>
        <v>0.79575011602292822</v>
      </c>
      <c r="F2622" s="2">
        <f>'Moving Avg'!D2622</f>
        <v>43.625800000000005</v>
      </c>
      <c r="G2622" s="2">
        <f>'Moving Avg'!F2622</f>
        <v>44.526599999999988</v>
      </c>
      <c r="H2622" s="2">
        <f>'Moving Avg'!G2622</f>
        <v>44.361359999999983</v>
      </c>
      <c r="I2622" s="2">
        <f>'Moving Avg'!H2622</f>
        <v>43.401949500000057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42.498399999999997</v>
      </c>
      <c r="C2623" s="2">
        <f>RSI!I2623</f>
        <v>27.767483849985226</v>
      </c>
      <c r="D2623" s="2">
        <f>MACD!E2623</f>
        <v>0.47052678870215203</v>
      </c>
      <c r="E2623" s="2">
        <f>MACD!F2623</f>
        <v>0.73070545055877301</v>
      </c>
      <c r="F2623" s="2">
        <f>'Moving Avg'!D2623</f>
        <v>43.25</v>
      </c>
      <c r="G2623" s="2">
        <f>'Moving Avg'!F2623</f>
        <v>44.291489999999989</v>
      </c>
      <c r="H2623" s="2">
        <f>'Moving Avg'!G2623</f>
        <v>44.352105999999992</v>
      </c>
      <c r="I2623" s="2">
        <f>'Moving Avg'!H2623</f>
        <v>43.402468500000062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42.488999999999997</v>
      </c>
      <c r="C2624" s="2">
        <f>RSI!I2624</f>
        <v>27.700994239820403</v>
      </c>
      <c r="D2624" s="2">
        <f>MACD!E2624</f>
        <v>0.55013971979251863</v>
      </c>
      <c r="E2624" s="2">
        <f>MACD!F2624</f>
        <v>0.69459230440552222</v>
      </c>
      <c r="F2624" s="2">
        <f>'Moving Avg'!D2624</f>
        <v>42.872320000000002</v>
      </c>
      <c r="G2624" s="2">
        <f>'Moving Avg'!F2624</f>
        <v>44.05590999999999</v>
      </c>
      <c r="H2624" s="2">
        <f>'Moving Avg'!G2624</f>
        <v>44.342663999999992</v>
      </c>
      <c r="I2624" s="2">
        <f>'Moving Avg'!H2624</f>
        <v>43.402940500000057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40.6006</v>
      </c>
      <c r="C2625" s="2">
        <f>RSI!I2625</f>
        <v>18.247799843780726</v>
      </c>
      <c r="D2625" s="2">
        <f>MACD!E2625</f>
        <v>0.76764683423889579</v>
      </c>
      <c r="E2625" s="2">
        <f>MACD!F2625</f>
        <v>0.70920321037219702</v>
      </c>
      <c r="F2625" s="2">
        <f>'Moving Avg'!D2625</f>
        <v>42.116959999999992</v>
      </c>
      <c r="G2625" s="2">
        <f>'Moving Avg'!F2625</f>
        <v>43.725909999999992</v>
      </c>
      <c r="H2625" s="2">
        <f>'Moving Avg'!G2625</f>
        <v>44.295453999999999</v>
      </c>
      <c r="I2625" s="2">
        <f>'Moving Avg'!H2625</f>
        <v>43.393970500000059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40.6006</v>
      </c>
      <c r="C2626" s="2">
        <f>RSI!I2626</f>
        <v>18.247799843780726</v>
      </c>
      <c r="D2626" s="2">
        <f>MACD!E2626</f>
        <v>0.97235073491069102</v>
      </c>
      <c r="E2626" s="2">
        <f>MACD!F2626</f>
        <v>0.76183271527989582</v>
      </c>
      <c r="F2626" s="2">
        <f>'Moving Avg'!D2626</f>
        <v>41.737399999999994</v>
      </c>
      <c r="G2626" s="2">
        <f>'Moving Avg'!F2626</f>
        <v>43.395909999999994</v>
      </c>
      <c r="H2626" s="2">
        <f>'Moving Avg'!G2626</f>
        <v>44.248244000000014</v>
      </c>
      <c r="I2626" s="2">
        <f>'Moving Avg'!H2626</f>
        <v>43.385000500000061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42.422899999999998</v>
      </c>
      <c r="C2627" s="2">
        <f>RSI!I2627</f>
        <v>40.841811515948443</v>
      </c>
      <c r="D2627" s="2">
        <f>MACD!E2627</f>
        <v>1.02970563446938</v>
      </c>
      <c r="E2627" s="2">
        <f>MACD!F2627</f>
        <v>0.81540729911779275</v>
      </c>
      <c r="F2627" s="2">
        <f>'Moving Avg'!D2627</f>
        <v>41.722300000000004</v>
      </c>
      <c r="G2627" s="2">
        <f>'Moving Avg'!F2627</f>
        <v>43.262774999999998</v>
      </c>
      <c r="H2627" s="2">
        <f>'Moving Avg'!G2627</f>
        <v>44.237480000000012</v>
      </c>
      <c r="I2627" s="2">
        <f>'Moving Avg'!H2627</f>
        <v>43.385142000000059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</row>
    <row r="2628" spans="1:12" ht="13.5" x14ac:dyDescent="0.25">
      <c r="A2628" s="3">
        <f>RSI!A2628</f>
        <v>45833</v>
      </c>
      <c r="B2628" s="2">
        <f>RSI!B2628</f>
        <v>44.330199999999998</v>
      </c>
      <c r="C2628" s="2">
        <f>RSI!I2628</f>
        <v>54.893212172289076</v>
      </c>
      <c r="D2628" s="2">
        <f>MACD!E2628</f>
        <v>0.94389929498436942</v>
      </c>
      <c r="E2628" s="2">
        <f>MACD!F2628</f>
        <v>0.84110569829110815</v>
      </c>
      <c r="F2628" s="2">
        <f>'Moving Avg'!D2628</f>
        <v>42.08865999999999</v>
      </c>
      <c r="G2628" s="2">
        <f>'Moving Avg'!F2628</f>
        <v>43.326034999999997</v>
      </c>
      <c r="H2628" s="2">
        <f>'Moving Avg'!G2628</f>
        <v>44.264862000000015</v>
      </c>
      <c r="I2628" s="2">
        <f>'Moving Avg'!H2628</f>
        <v>43.394820000000067</v>
      </c>
      <c r="J2628" s="6" t="str">
        <f>OBV!F2628</f>
        <v>BEARISH</v>
      </c>
      <c r="K2628" s="6" t="str">
        <f>OBV!G2628</f>
        <v>NEUTRAL</v>
      </c>
      <c r="L2628" s="6" t="str">
        <f>OBV!H2628</f>
        <v>BEARISH DIVERGENCE</v>
      </c>
    </row>
    <row r="2629" spans="1:12" ht="13.5" x14ac:dyDescent="0.25">
      <c r="A2629" s="3">
        <f>RSI!A2629</f>
        <v>45835</v>
      </c>
      <c r="B2629" s="2">
        <f>RSI!B2629</f>
        <v>42.337899999999998</v>
      </c>
      <c r="C2629" s="2">
        <f>RSI!I2629</f>
        <v>43.318744608457571</v>
      </c>
      <c r="D2629" s="2">
        <f>MACD!E2629</f>
        <v>1.0140310883225041</v>
      </c>
      <c r="E2629" s="2">
        <f>MACD!F2629</f>
        <v>0.87569077629738734</v>
      </c>
      <c r="F2629" s="2">
        <f>'Moving Avg'!D2629</f>
        <v>42.058439999999997</v>
      </c>
      <c r="G2629" s="2">
        <f>'Moving Avg'!F2629</f>
        <v>43.289679999999997</v>
      </c>
      <c r="H2629" s="2">
        <f>'Moving Avg'!G2629</f>
        <v>44.252397999999999</v>
      </c>
      <c r="I2629" s="2">
        <f>'Moving Avg'!H2629</f>
        <v>43.394536500000065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</row>
    <row r="2630" spans="1:12" ht="13.5" x14ac:dyDescent="0.25">
      <c r="A2630" s="3">
        <f>RSI!A2630</f>
        <v>45838</v>
      </c>
      <c r="B2630" s="2">
        <f>RSI!B2630</f>
        <v>44.235799999999998</v>
      </c>
      <c r="C2630" s="2">
        <f>RSI!I2630</f>
        <v>53.399178466745937</v>
      </c>
      <c r="D2630" s="2">
        <f>MACD!E2630</f>
        <v>0.94007872027321326</v>
      </c>
      <c r="E2630" s="2">
        <f>MACD!F2630</f>
        <v>0.88856836509255266</v>
      </c>
      <c r="F2630" s="2">
        <f>'Moving Avg'!D2630</f>
        <v>42.785479999999993</v>
      </c>
      <c r="G2630" s="2">
        <f>'Moving Avg'!F2630</f>
        <v>43.348220000000005</v>
      </c>
      <c r="H2630" s="2">
        <f>'Moving Avg'!G2630</f>
        <v>44.277892000000001</v>
      </c>
      <c r="I2630" s="2">
        <f>'Moving Avg'!H2630</f>
        <v>43.403742500000071</v>
      </c>
      <c r="J2630" s="6" t="str">
        <f>OBV!F2630</f>
        <v>BEARISH</v>
      </c>
      <c r="K2630" s="6" t="str">
        <f>OBV!G2630</f>
        <v>NEUTRAL</v>
      </c>
      <c r="L2630" s="6" t="str">
        <f>OBV!H2630</f>
        <v>BEARISH DIVERGENCE</v>
      </c>
    </row>
    <row r="2631" spans="1:12" ht="13.5" x14ac:dyDescent="0.25">
      <c r="A2631" s="3">
        <f>RSI!A2631</f>
        <v>45839</v>
      </c>
      <c r="B2631" s="2">
        <f>RSI!B2631</f>
        <v>46.34</v>
      </c>
      <c r="C2631" s="2">
        <f>RSI!I2631</f>
        <v>61.561358473868239</v>
      </c>
      <c r="D2631" s="2">
        <f>MACD!E2631</f>
        <v>0.42809576843660579</v>
      </c>
      <c r="E2631" s="2">
        <f>MACD!F2631</f>
        <v>0.79647384576136337</v>
      </c>
      <c r="F2631" s="2">
        <f>'Moving Avg'!D2631</f>
        <v>43.93336</v>
      </c>
      <c r="G2631" s="2">
        <f>'Moving Avg'!F2631</f>
        <v>43.511970000000005</v>
      </c>
      <c r="H2631" s="2">
        <f>'Moving Avg'!G2631</f>
        <v>44.345470000000013</v>
      </c>
      <c r="I2631" s="2">
        <f>'Moving Avg'!H2631</f>
        <v>43.423469500000074</v>
      </c>
      <c r="J2631" s="6" t="str">
        <f>OBV!F2631</f>
        <v>BEARISH</v>
      </c>
      <c r="K2631" s="6" t="str">
        <f>OBV!G2631</f>
        <v>NEUTRAL</v>
      </c>
      <c r="L2631" s="6" t="str">
        <f>OBV!H2631</f>
        <v>BEARISH DIVERGENCE</v>
      </c>
    </row>
    <row r="2632" spans="1:12" ht="13.5" x14ac:dyDescent="0.25">
      <c r="A2632" s="3">
        <f>RSI!A2632</f>
        <v>45840</v>
      </c>
      <c r="B2632" s="2">
        <f>RSI!B2632</f>
        <v>48.42</v>
      </c>
      <c r="C2632" s="2">
        <f>RSI!I2632</f>
        <v>67.602102399616157</v>
      </c>
      <c r="D2632" s="2">
        <f>MACD!E2632</f>
        <v>-0.17576205158850655</v>
      </c>
      <c r="E2632" s="2">
        <f>MACD!F2632</f>
        <v>0.60202666629138946</v>
      </c>
      <c r="F2632" s="2">
        <f>'Moving Avg'!D2632</f>
        <v>45.132780000000004</v>
      </c>
      <c r="G2632" s="2">
        <f>'Moving Avg'!F2632</f>
        <v>43.714570000000002</v>
      </c>
      <c r="H2632" s="2">
        <f>'Moving Avg'!G2632</f>
        <v>44.454648000000027</v>
      </c>
      <c r="I2632" s="2">
        <f>'Moving Avg'!H2632</f>
        <v>43.453596500000074</v>
      </c>
      <c r="J2632" s="6" t="str">
        <f>OBV!F2632</f>
        <v>BEARISH</v>
      </c>
      <c r="K2632" s="6" t="str">
        <f>OBV!G2632</f>
        <v>NEUTRAL</v>
      </c>
      <c r="L2632" s="6" t="str">
        <f>OBV!H2632</f>
        <v>BEARISH DIVERGENCE</v>
      </c>
    </row>
    <row r="2633" spans="1:12" ht="13.5" x14ac:dyDescent="0.25">
      <c r="A2633" s="3">
        <f>RSI!A2633</f>
        <v>45841</v>
      </c>
      <c r="B2633" s="2">
        <f>RSI!B2633</f>
        <v>48.42</v>
      </c>
      <c r="C2633" s="2">
        <f>RSI!I2633</f>
        <v>67.602102399616157</v>
      </c>
      <c r="D2633" s="2">
        <f>MACD!E2633</f>
        <v>-0.71434966498038932</v>
      </c>
      <c r="E2633" s="2">
        <f>MACD!F2633</f>
        <v>0.33875140003703375</v>
      </c>
      <c r="F2633" s="2">
        <f>'Moving Avg'!D2633</f>
        <v>45.95074000000001</v>
      </c>
      <c r="G2633" s="2">
        <f>'Moving Avg'!F2633</f>
        <v>43.916700000000006</v>
      </c>
      <c r="H2633" s="2">
        <f>'Moving Avg'!G2633</f>
        <v>44.563826000000027</v>
      </c>
      <c r="I2633" s="2">
        <f>'Moving Avg'!H2633</f>
        <v>43.483723500000082</v>
      </c>
      <c r="J2633" s="6" t="str">
        <f>OBV!F2633</f>
        <v>BEARISH</v>
      </c>
      <c r="K2633" s="6" t="str">
        <f>OBV!G2633</f>
        <v>NEUTRAL</v>
      </c>
      <c r="L2633" s="6" t="str">
        <f>OBV!H2633</f>
        <v>BEARISH DIVERGENCE</v>
      </c>
    </row>
    <row r="2634" spans="1:12" ht="13.5" x14ac:dyDescent="0.25">
      <c r="A2634" s="3">
        <f>RSI!A2634</f>
        <v>45842</v>
      </c>
      <c r="B2634" s="2">
        <f>RSI!B2634</f>
        <v>48.42</v>
      </c>
      <c r="C2634" s="2">
        <f>RSI!I2634</f>
        <v>67.602102399616157</v>
      </c>
      <c r="D2634" s="2">
        <f>MACD!E2634</f>
        <v>-1.1971080553588678</v>
      </c>
      <c r="E2634" s="2">
        <f>MACD!F2634</f>
        <v>3.1579508957853442E-2</v>
      </c>
      <c r="F2634" s="2">
        <f>'Moving Avg'!D2634</f>
        <v>47.167160000000003</v>
      </c>
      <c r="G2634" s="2">
        <f>'Moving Avg'!F2634</f>
        <v>44.118829999999996</v>
      </c>
      <c r="H2634" s="2">
        <f>'Moving Avg'!G2634</f>
        <v>44.67300400000002</v>
      </c>
      <c r="I2634" s="2">
        <f>'Moving Avg'!H2634</f>
        <v>43.508657500000083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</row>
    <row r="2635" spans="1:12" ht="13.5" x14ac:dyDescent="0.25">
      <c r="A2635" s="3">
        <f>RSI!A2635</f>
        <v>45845</v>
      </c>
      <c r="B2635" s="2">
        <f>RSI!B2635</f>
        <v>48.42</v>
      </c>
      <c r="C2635" s="2">
        <f>RSI!I2635</f>
        <v>67.602102399616157</v>
      </c>
      <c r="D2635" s="2">
        <f>MACD!E2635</f>
        <v>-1.9198081269618541</v>
      </c>
      <c r="E2635" s="2">
        <f>MACD!F2635</f>
        <v>-0.3586980182260881</v>
      </c>
      <c r="F2635" s="2">
        <f>'Moving Avg'!D2635</f>
        <v>48.004000000000005</v>
      </c>
      <c r="G2635" s="2">
        <f>'Moving Avg'!F2635</f>
        <v>44.320959999999992</v>
      </c>
      <c r="H2635" s="2">
        <f>'Moving Avg'!G2635</f>
        <v>44.782182000000013</v>
      </c>
      <c r="I2635" s="2">
        <f>'Moving Avg'!H2635</f>
        <v>43.533591500000085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45846</v>
      </c>
      <c r="B2636" s="2">
        <f>RSI!B2636</f>
        <v>48.42</v>
      </c>
      <c r="C2636" s="2">
        <f>RSI!I2636</f>
        <v>67.602102399616157</v>
      </c>
      <c r="D2636" s="2">
        <f>MACD!E2636</f>
        <v>-2.5532579479959665</v>
      </c>
      <c r="E2636" s="2">
        <f>MACD!F2636</f>
        <v>-0.79761000418006378</v>
      </c>
      <c r="F2636" s="2">
        <f>'Moving Avg'!D2636</f>
        <v>48.42</v>
      </c>
      <c r="G2636" s="2">
        <f>'Moving Avg'!F2636</f>
        <v>44.523089999999989</v>
      </c>
      <c r="H2636" s="2">
        <f>'Moving Avg'!G2636</f>
        <v>44.91968600000002</v>
      </c>
      <c r="I2636" s="2">
        <f>'Moving Avg'!H2636</f>
        <v>43.558525500000087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48.42</v>
      </c>
      <c r="C2637" s="2">
        <f>RSI!I2637</f>
        <v>67.602102399616157</v>
      </c>
      <c r="D2637" s="2">
        <f>MACD!E2637</f>
        <v>-2.8292097115070618</v>
      </c>
      <c r="E2637" s="2">
        <f>MACD!F2637</f>
        <v>-1.2039299456454633</v>
      </c>
      <c r="F2637" s="2">
        <f>'Moving Avg'!D2637</f>
        <v>48.42</v>
      </c>
      <c r="G2637" s="2">
        <f>'Moving Avg'!F2637</f>
        <v>44.725219999999993</v>
      </c>
      <c r="H2637" s="2">
        <f>'Moving Avg'!G2637</f>
        <v>45.05719000000002</v>
      </c>
      <c r="I2637" s="2">
        <f>'Moving Avg'!H2637</f>
        <v>43.583459500000082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45848</v>
      </c>
      <c r="B2638" s="2">
        <f>RSI!B2638</f>
        <v>48.42</v>
      </c>
      <c r="C2638" s="2">
        <f>RSI!I2638</f>
        <v>67.602102399616157</v>
      </c>
      <c r="D2638" s="2">
        <f>MACD!E2638</f>
        <v>-2.7880817802236564</v>
      </c>
      <c r="E2638" s="2">
        <f>MACD!F2638</f>
        <v>-1.520760312561102</v>
      </c>
      <c r="F2638" s="2">
        <f>'Moving Avg'!D2638</f>
        <v>48.42</v>
      </c>
      <c r="G2638" s="2">
        <f>'Moving Avg'!F2638</f>
        <v>44.927349999999983</v>
      </c>
      <c r="H2638" s="2">
        <f>'Moving Avg'!G2638</f>
        <v>45.19469400000002</v>
      </c>
      <c r="I2638" s="2">
        <f>'Moving Avg'!H2638</f>
        <v>43.608393500000084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</row>
    <row r="2639" spans="1:12" ht="13.5" x14ac:dyDescent="0.25">
      <c r="A2639" s="3">
        <f>RSI!A2639</f>
        <v>45849</v>
      </c>
      <c r="B2639" s="2">
        <f>RSI!B2639</f>
        <v>48.42</v>
      </c>
      <c r="C2639" s="2">
        <f>RSI!I2639</f>
        <v>67.602102399616157</v>
      </c>
      <c r="D2639" s="2">
        <f>MACD!E2639</f>
        <v>-3.0772011300133073</v>
      </c>
      <c r="E2639" s="2">
        <f>MACD!F2639</f>
        <v>-1.8320484760515432</v>
      </c>
      <c r="F2639" s="2">
        <f>'Moving Avg'!D2639</f>
        <v>48.42</v>
      </c>
      <c r="G2639" s="2">
        <f>'Moving Avg'!F2639</f>
        <v>45.12947999999998</v>
      </c>
      <c r="H2639" s="2">
        <f>'Moving Avg'!G2639</f>
        <v>45.30387200000002</v>
      </c>
      <c r="I2639" s="2">
        <f>'Moving Avg'!H2639</f>
        <v>43.633327500000078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45852</v>
      </c>
      <c r="B2640" s="2">
        <f>RSI!B2640</f>
        <v>48.42</v>
      </c>
      <c r="C2640" s="2">
        <f>RSI!I2640</f>
        <v>67.602102399616157</v>
      </c>
      <c r="D2640" s="2">
        <f>MACD!E2640</f>
        <v>-3.0459783854893772</v>
      </c>
      <c r="E2640" s="2">
        <f>MACD!F2640</f>
        <v>-2.0748344579391098</v>
      </c>
      <c r="F2640" s="2">
        <f>'Moving Avg'!D2640</f>
        <v>48.42</v>
      </c>
      <c r="G2640" s="2">
        <f>'Moving Avg'!F2640</f>
        <v>45.331609999999976</v>
      </c>
      <c r="H2640" s="2">
        <f>'Moving Avg'!G2640</f>
        <v>45.41305000000002</v>
      </c>
      <c r="I2640" s="2">
        <f>'Moving Avg'!H2640</f>
        <v>43.65826150000008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45853</v>
      </c>
      <c r="B2641" s="2">
        <f>RSI!B2641</f>
        <v>48.42</v>
      </c>
      <c r="C2641" s="2">
        <f>RSI!I2641</f>
        <v>67.602102399616157</v>
      </c>
      <c r="D2641" s="2">
        <f>MACD!E2641</f>
        <v>-2.7107642308282962</v>
      </c>
      <c r="E2641" s="2">
        <f>MACD!F2641</f>
        <v>-2.2020204125169469</v>
      </c>
      <c r="F2641" s="2">
        <f>'Moving Avg'!D2641</f>
        <v>48.42</v>
      </c>
      <c r="G2641" s="2">
        <f>'Moving Avg'!F2641</f>
        <v>45.627689999999987</v>
      </c>
      <c r="H2641" s="2">
        <f>'Moving Avg'!G2641</f>
        <v>45.483704000000024</v>
      </c>
      <c r="I2641" s="2">
        <f>'Moving Avg'!H2641</f>
        <v>43.683195500000082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45854</v>
      </c>
      <c r="B2642" s="2">
        <f>RSI!B2642</f>
        <v>48.42</v>
      </c>
      <c r="C2642" s="2">
        <f>RSI!I2642</f>
        <v>67.602102399616143</v>
      </c>
      <c r="D2642" s="2">
        <f>MACD!E2642</f>
        <v>-2.1209438620103285</v>
      </c>
      <c r="E2642" s="2">
        <f>MACD!F2642</f>
        <v>-2.1858051024156233</v>
      </c>
      <c r="F2642" s="2">
        <f>'Moving Avg'!D2642</f>
        <v>48.42</v>
      </c>
      <c r="G2642" s="2">
        <f>'Moving Avg'!F2642</f>
        <v>45.923769999999983</v>
      </c>
      <c r="H2642" s="2">
        <f>'Moving Avg'!G2642</f>
        <v>45.545672000000025</v>
      </c>
      <c r="I2642" s="2">
        <f>'Moving Avg'!H2642</f>
        <v>43.708129500000084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45855</v>
      </c>
      <c r="B2643" s="2">
        <f>RSI!B2643</f>
        <v>48.42</v>
      </c>
      <c r="C2643" s="2">
        <f>RSI!I2643</f>
        <v>67.602102399616143</v>
      </c>
      <c r="D2643" s="2">
        <f>MACD!E2643</f>
        <v>-1.6346635860189167</v>
      </c>
      <c r="E2643" s="2">
        <f>MACD!F2643</f>
        <v>-2.0755767991362819</v>
      </c>
      <c r="F2643" s="2">
        <f>'Moving Avg'!D2643</f>
        <v>48.42</v>
      </c>
      <c r="G2643" s="2">
        <f>'Moving Avg'!F2643</f>
        <v>46.219849999999987</v>
      </c>
      <c r="H2643" s="2">
        <f>'Moving Avg'!G2643</f>
        <v>45.607640000000018</v>
      </c>
      <c r="I2643" s="2">
        <f>'Moving Avg'!H2643</f>
        <v>43.733063500000078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45856</v>
      </c>
      <c r="B2644" s="2">
        <f>RSI!B2644</f>
        <v>46.3</v>
      </c>
      <c r="C2644" s="2">
        <f>RSI!I2644</f>
        <v>48.642569622062794</v>
      </c>
      <c r="D2644" s="2">
        <f>MACD!E2644</f>
        <v>-1.0780090839057834</v>
      </c>
      <c r="E2644" s="2">
        <f>MACD!F2644</f>
        <v>-1.8760632560901822</v>
      </c>
      <c r="F2644" s="2">
        <f>'Moving Avg'!D2644</f>
        <v>47.996000000000002</v>
      </c>
      <c r="G2644" s="2">
        <f>'Moving Avg'!F2644</f>
        <v>46.410399999999981</v>
      </c>
      <c r="H2644" s="2">
        <f>'Moving Avg'!G2644</f>
        <v>45.627208000000017</v>
      </c>
      <c r="I2644" s="2">
        <f>'Moving Avg'!H2644</f>
        <v>43.747397500000076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45</v>
      </c>
      <c r="C2645" s="2">
        <f>RSI!I2645</f>
        <v>41.041380124794088</v>
      </c>
      <c r="D2645" s="2">
        <f>MACD!E2645</f>
        <v>-0.50914291747633911</v>
      </c>
      <c r="E2645" s="2">
        <f>MACD!F2645</f>
        <v>-1.6026791883674139</v>
      </c>
      <c r="F2645" s="2">
        <f>'Moving Avg'!D2645</f>
        <v>47.311999999999998</v>
      </c>
      <c r="G2645" s="2">
        <f>'Moving Avg'!F2645</f>
        <v>46.630369999999985</v>
      </c>
      <c r="H2645" s="2">
        <f>'Moving Avg'!G2645</f>
        <v>45.583008000000021</v>
      </c>
      <c r="I2645" s="2">
        <f>'Moving Avg'!H2645</f>
        <v>43.755231500000072</v>
      </c>
      <c r="J2645" s="6" t="str">
        <f>OBV!F2645</f>
        <v>BEARISH</v>
      </c>
      <c r="K2645" s="6" t="str">
        <f>OBV!G2645</f>
        <v>WEAK</v>
      </c>
      <c r="L2645" s="6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45</v>
      </c>
      <c r="C2646" s="2">
        <f>RSI!I2646</f>
        <v>41.041380124794088</v>
      </c>
      <c r="D2646" s="2">
        <f>MACD!E2646</f>
        <v>-1.867349457604206E-2</v>
      </c>
      <c r="E2646" s="2">
        <f>MACD!F2646</f>
        <v>-1.2858780496091398</v>
      </c>
      <c r="F2646" s="2">
        <f>'Moving Avg'!D2646</f>
        <v>46.628</v>
      </c>
      <c r="G2646" s="2">
        <f>'Moving Avg'!F2646</f>
        <v>46.850339999999989</v>
      </c>
      <c r="H2646" s="2">
        <f>'Moving Avg'!G2646</f>
        <v>45.538808000000017</v>
      </c>
      <c r="I2646" s="2">
        <f>'Moving Avg'!H2646</f>
        <v>43.763065500000074</v>
      </c>
      <c r="J2646" s="6" t="str">
        <f>OBV!F2646</f>
        <v>BEARISH</v>
      </c>
      <c r="K2646" s="6" t="str">
        <f>OBV!G2646</f>
        <v>WEAK</v>
      </c>
      <c r="L2646" s="6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45</v>
      </c>
      <c r="C2647" s="2">
        <f>RSI!I2647</f>
        <v>41.041380124794088</v>
      </c>
      <c r="D2647" s="2">
        <f>MACD!E2647</f>
        <v>0.40478458313303634</v>
      </c>
      <c r="E2647" s="2">
        <f>MACD!F2647</f>
        <v>-0.94774552306070459</v>
      </c>
      <c r="F2647" s="2">
        <f>'Moving Avg'!D2647</f>
        <v>45.944000000000003</v>
      </c>
      <c r="G2647" s="2">
        <f>'Moving Avg'!F2647</f>
        <v>46.97919499999999</v>
      </c>
      <c r="H2647" s="2">
        <f>'Moving Avg'!G2647</f>
        <v>45.494608000000014</v>
      </c>
      <c r="I2647" s="2">
        <f>'Moving Avg'!H2647</f>
        <v>43.77089950000007</v>
      </c>
      <c r="J2647" s="6" t="str">
        <f>OBV!F2647</f>
        <v>BEARISH</v>
      </c>
      <c r="K2647" s="6" t="str">
        <f>OBV!G2647</f>
        <v>WEAK</v>
      </c>
      <c r="L2647" s="6" t="str">
        <f>OBV!H2647</f>
        <v>CONFIRMED BEARISH</v>
      </c>
    </row>
    <row r="2648" spans="1:12" ht="13.5" x14ac:dyDescent="0.25">
      <c r="A2648" s="3">
        <f>RSI!A2648</f>
        <v>45862</v>
      </c>
      <c r="B2648" s="2">
        <f>RSI!B2648</f>
        <v>45</v>
      </c>
      <c r="C2648" s="2">
        <f>RSI!I2648</f>
        <v>41.041380124794081</v>
      </c>
      <c r="D2648" s="2">
        <f>MACD!E2648</f>
        <v>0.77091516158734663</v>
      </c>
      <c r="E2648" s="2">
        <f>MACD!F2648</f>
        <v>-0.60401338613109434</v>
      </c>
      <c r="F2648" s="2">
        <f>'Moving Avg'!D2648</f>
        <v>45.260000000000005</v>
      </c>
      <c r="G2648" s="2">
        <f>'Moving Avg'!F2648</f>
        <v>47.012684999999991</v>
      </c>
      <c r="H2648" s="2">
        <f>'Moving Avg'!G2648</f>
        <v>45.450596000000012</v>
      </c>
      <c r="I2648" s="2">
        <f>'Moving Avg'!H2648</f>
        <v>43.778733500000072</v>
      </c>
      <c r="J2648" s="6" t="str">
        <f>OBV!F2648</f>
        <v>BEARISH</v>
      </c>
      <c r="K2648" s="6" t="str">
        <f>OBV!G2648</f>
        <v>WEAK</v>
      </c>
      <c r="L2648" s="6" t="str">
        <f>OBV!H2648</f>
        <v>CONFIRMED BEARISH</v>
      </c>
    </row>
    <row r="2649" spans="1:12" ht="13.5" x14ac:dyDescent="0.25">
      <c r="A2649" s="3">
        <f>RSI!A2649</f>
        <v>45866</v>
      </c>
      <c r="B2649" s="2">
        <f>RSI!B2649</f>
        <v>45</v>
      </c>
      <c r="C2649" s="2">
        <f>RSI!I2649</f>
        <v>41.041380124794088</v>
      </c>
      <c r="D2649" s="2">
        <f>MACD!E2649</f>
        <v>1.0879586044038305</v>
      </c>
      <c r="E2649" s="2">
        <f>MACD!F2649</f>
        <v>-0.26561898802410938</v>
      </c>
      <c r="F2649" s="2">
        <f>'Moving Avg'!D2649</f>
        <v>45</v>
      </c>
      <c r="G2649" s="2">
        <f>'Moving Avg'!F2649</f>
        <v>47.145789999999991</v>
      </c>
      <c r="H2649" s="2">
        <f>'Moving Avg'!G2649</f>
        <v>45.406584000000009</v>
      </c>
      <c r="I2649" s="2">
        <f>'Moving Avg'!H2649</f>
        <v>43.786567500000068</v>
      </c>
      <c r="J2649" s="6" t="str">
        <f>OBV!F2649</f>
        <v>BEARISH</v>
      </c>
      <c r="K2649" s="6" t="str">
        <f>OBV!G2649</f>
        <v>WEAK</v>
      </c>
      <c r="L2649" s="6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45</v>
      </c>
      <c r="C2650" s="2">
        <f>RSI!I2650</f>
        <v>41.041380124794088</v>
      </c>
      <c r="D2650" s="2">
        <f>MACD!E2650</f>
        <v>1.3629304344805178</v>
      </c>
      <c r="E2650" s="2">
        <f>MACD!F2650</f>
        <v>6.0090896476816064E-2</v>
      </c>
      <c r="F2650" s="2">
        <f>'Moving Avg'!D2650</f>
        <v>45</v>
      </c>
      <c r="G2650" s="2">
        <f>'Moving Avg'!F2650</f>
        <v>47.183999999999997</v>
      </c>
      <c r="H2650" s="2">
        <f>'Moving Avg'!G2650</f>
        <v>45.362572000000007</v>
      </c>
      <c r="I2650" s="2">
        <f>'Moving Avg'!H2650</f>
        <v>43.79440150000007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</row>
    <row r="2651" spans="1:12" ht="13.5" x14ac:dyDescent="0.25">
      <c r="A2651" s="3">
        <f>RSI!A2651</f>
        <v>45868</v>
      </c>
      <c r="B2651" s="2">
        <f>RSI!B2651</f>
        <v>45</v>
      </c>
      <c r="C2651" s="2">
        <f>RSI!I2651</f>
        <v>41.041380124794088</v>
      </c>
      <c r="D2651" s="2">
        <f>MACD!E2651</f>
        <v>1.6018065926946647</v>
      </c>
      <c r="E2651" s="2">
        <f>MACD!F2651</f>
        <v>0.3684340357203858</v>
      </c>
      <c r="F2651" s="2">
        <f>'Moving Avg'!D2651</f>
        <v>45</v>
      </c>
      <c r="G2651" s="2">
        <f>'Moving Avg'!F2651</f>
        <v>47.117000000000004</v>
      </c>
      <c r="H2651" s="2">
        <f>'Moving Avg'!G2651</f>
        <v>45.318560000000019</v>
      </c>
      <c r="I2651" s="2">
        <f>'Moving Avg'!H2651</f>
        <v>43.802235500000059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</row>
    <row r="2652" spans="1:12" ht="13.5" x14ac:dyDescent="0.25">
      <c r="A2652" s="3">
        <f>RSI!A2652</f>
        <v>45869</v>
      </c>
      <c r="B2652" s="2">
        <f>RSI!B2652</f>
        <v>45</v>
      </c>
      <c r="C2652" s="2">
        <f>RSI!I2652</f>
        <v>41.041380124794088</v>
      </c>
      <c r="D2652" s="2">
        <f>MACD!E2652</f>
        <v>1.8096804306949821</v>
      </c>
      <c r="E2652" s="2">
        <f>MACD!F2652</f>
        <v>0.65668331471530506</v>
      </c>
      <c r="F2652" s="2">
        <f>'Moving Avg'!D2652</f>
        <v>45</v>
      </c>
      <c r="G2652" s="2">
        <f>'Moving Avg'!F2652</f>
        <v>46.946000000000005</v>
      </c>
      <c r="H2652" s="2">
        <f>'Moving Avg'!G2652</f>
        <v>45.27454800000001</v>
      </c>
      <c r="I2652" s="2">
        <f>'Moving Avg'!H2652</f>
        <v>43.810069500000061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45870</v>
      </c>
      <c r="B2653" s="2">
        <f>RSI!B2653</f>
        <v>45</v>
      </c>
      <c r="C2653" s="2">
        <f>RSI!I2653</f>
        <v>41.041380124794102</v>
      </c>
      <c r="D2653" s="2">
        <f>MACD!E2653</f>
        <v>1.9908957689494287</v>
      </c>
      <c r="E2653" s="2">
        <f>MACD!F2653</f>
        <v>0.92352580556212982</v>
      </c>
      <c r="F2653" s="2">
        <f>'Moving Avg'!D2653</f>
        <v>45</v>
      </c>
      <c r="G2653" s="2">
        <f>'Moving Avg'!F2653</f>
        <v>46.775000000000006</v>
      </c>
      <c r="H2653" s="2">
        <f>'Moving Avg'!G2653</f>
        <v>45.230536000000008</v>
      </c>
      <c r="I2653" s="2">
        <f>'Moving Avg'!H2653</f>
        <v>43.817903500000057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45873</v>
      </c>
      <c r="B2654" s="2">
        <f>RSI!B2654</f>
        <v>44</v>
      </c>
      <c r="C2654" s="2">
        <f>RSI!I2654</f>
        <v>33.253471625300577</v>
      </c>
      <c r="D2654" s="2">
        <f>MACD!E2654</f>
        <v>1.8970799140895238</v>
      </c>
      <c r="E2654" s="2">
        <f>MACD!F2654</f>
        <v>1.1182366272676085</v>
      </c>
      <c r="F2654" s="2">
        <f>'Moving Avg'!D2654</f>
        <v>44.8</v>
      </c>
      <c r="G2654" s="2">
        <f>'Moving Avg'!F2654</f>
        <v>46.554000000000009</v>
      </c>
      <c r="H2654" s="2">
        <f>'Moving Avg'!G2654</f>
        <v>45.16652400000001</v>
      </c>
      <c r="I2654" s="2">
        <f>'Moving Avg'!H2654</f>
        <v>43.820737500000057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44.62</v>
      </c>
      <c r="C2655" s="2">
        <f>RSI!I2655</f>
        <v>40.759251042558702</v>
      </c>
      <c r="D2655" s="2">
        <f>MACD!E2655</f>
        <v>1.5822432196655072</v>
      </c>
      <c r="E2655" s="2">
        <f>MACD!F2655</f>
        <v>1.2110379457471883</v>
      </c>
      <c r="F2655" s="2">
        <f>'Moving Avg'!D2655</f>
        <v>44.724000000000004</v>
      </c>
      <c r="G2655" s="2">
        <f>'Moving Avg'!F2655</f>
        <v>46.364000000000004</v>
      </c>
      <c r="H2655" s="2">
        <f>'Moving Avg'!G2655</f>
        <v>45.114912000000004</v>
      </c>
      <c r="I2655" s="2">
        <f>'Moving Avg'!H2655</f>
        <v>43.82667150000006</v>
      </c>
      <c r="J2655" s="6" t="str">
        <f>OBV!F2655</f>
        <v>BULLISH</v>
      </c>
      <c r="K2655" s="6" t="str">
        <f>OBV!G2655</f>
        <v>NEUTRAL</v>
      </c>
      <c r="L2655" s="6" t="str">
        <f>OBV!H2655</f>
        <v>BULLISH DIVERGENCE</v>
      </c>
    </row>
    <row r="2656" spans="1:12" ht="13.5" x14ac:dyDescent="0.25">
      <c r="A2656" s="3">
        <f>RSI!A2656</f>
        <v>45875</v>
      </c>
      <c r="B2656" s="2">
        <f>RSI!B2656</f>
        <v>45</v>
      </c>
      <c r="C2656" s="2">
        <f>RSI!I2656</f>
        <v>44.852512063649996</v>
      </c>
      <c r="D2656" s="2">
        <f>MACD!E2656</f>
        <v>1.2937273682544941</v>
      </c>
      <c r="E2656" s="2">
        <f>MACD!F2656</f>
        <v>1.2275758302486495</v>
      </c>
      <c r="F2656" s="2">
        <f>'Moving Avg'!D2656</f>
        <v>44.724000000000004</v>
      </c>
      <c r="G2656" s="2">
        <f>'Moving Avg'!F2656</f>
        <v>46.192999999999998</v>
      </c>
      <c r="H2656" s="2">
        <f>'Moving Avg'!G2656</f>
        <v>45.070900000000009</v>
      </c>
      <c r="I2656" s="2">
        <f>'Moving Avg'!H2656</f>
        <v>43.834505500000063</v>
      </c>
      <c r="J2656" s="6" t="str">
        <f>OBV!F2656</f>
        <v>BULLISH</v>
      </c>
      <c r="K2656" s="6" t="str">
        <f>OBV!G2656</f>
        <v>NEUTRAL</v>
      </c>
      <c r="L2656" s="6" t="str">
        <f>OBV!H2656</f>
        <v>NEUTRAL</v>
      </c>
    </row>
    <row r="2657" spans="1:12" ht="13.5" x14ac:dyDescent="0.25">
      <c r="A2657" s="3">
        <f>RSI!A2657</f>
        <v>45876</v>
      </c>
      <c r="B2657" s="2">
        <f>RSI!B2657</f>
        <v>45</v>
      </c>
      <c r="C2657" s="2">
        <f>RSI!I2657</f>
        <v>44.852512063649996</v>
      </c>
      <c r="D2657" s="2">
        <f>MACD!E2657</f>
        <v>1.0529388536931066</v>
      </c>
      <c r="E2657" s="2">
        <f>MACD!F2657</f>
        <v>1.1926484349375408</v>
      </c>
      <c r="F2657" s="2">
        <f>'Moving Avg'!D2657</f>
        <v>44.724000000000004</v>
      </c>
      <c r="G2657" s="2">
        <f>'Moving Avg'!F2657</f>
        <v>46.022000000000006</v>
      </c>
      <c r="H2657" s="2">
        <f>'Moving Avg'!G2657</f>
        <v>45.069188000000011</v>
      </c>
      <c r="I2657" s="2">
        <f>'Moving Avg'!H2657</f>
        <v>43.842339500000065</v>
      </c>
      <c r="J2657" s="6" t="str">
        <f>OBV!F2657</f>
        <v>BULLISH</v>
      </c>
      <c r="K2657" s="6" t="str">
        <f>OBV!G2657</f>
        <v>NEUTRAL</v>
      </c>
      <c r="L2657" s="6" t="str">
        <f>OBV!H2657</f>
        <v>NEUTRAL</v>
      </c>
    </row>
    <row r="2658" spans="1:12" ht="13.5" x14ac:dyDescent="0.25">
      <c r="A2658" s="3">
        <f>RSI!A2658</f>
        <v>45877</v>
      </c>
      <c r="B2658" s="2">
        <f>RSI!B2658</f>
        <v>45</v>
      </c>
      <c r="C2658" s="2">
        <f>RSI!I2658</f>
        <v>44.852512063649996</v>
      </c>
      <c r="D2658" s="2">
        <f>MACD!E2658</f>
        <v>0.85228758041915853</v>
      </c>
      <c r="E2658" s="2">
        <f>MACD!F2658</f>
        <v>1.1245762640338643</v>
      </c>
      <c r="F2658" s="2">
        <f>'Moving Avg'!D2658</f>
        <v>44.724000000000004</v>
      </c>
      <c r="G2658" s="2">
        <f>'Moving Avg'!F2658</f>
        <v>45.851000000000006</v>
      </c>
      <c r="H2658" s="2">
        <f>'Moving Avg'!G2658</f>
        <v>45.10788800000001</v>
      </c>
      <c r="I2658" s="2">
        <f>'Moving Avg'!H2658</f>
        <v>43.850173500000068</v>
      </c>
      <c r="J2658" s="6" t="str">
        <f>OBV!F2658</f>
        <v>BULLISH</v>
      </c>
      <c r="K2658" s="6" t="str">
        <f>OBV!G2658</f>
        <v>NEUTRAL</v>
      </c>
      <c r="L2658" s="6" t="str">
        <f>OBV!H2658</f>
        <v>NEUTRAL</v>
      </c>
    </row>
    <row r="2659" spans="1:12" ht="13.5" x14ac:dyDescent="0.25">
      <c r="A2659" s="3">
        <f>RSI!A2659</f>
        <v>45880</v>
      </c>
      <c r="B2659" s="2">
        <f>RSI!B2659</f>
        <v>45</v>
      </c>
      <c r="C2659" s="2">
        <f>RSI!I2659</f>
        <v>44.852512063649996</v>
      </c>
      <c r="D2659" s="2">
        <f>MACD!E2659</f>
        <v>0.68536948790629992</v>
      </c>
      <c r="E2659" s="2">
        <f>MACD!F2659</f>
        <v>1.0367349088083515</v>
      </c>
      <c r="F2659" s="2">
        <f>'Moving Avg'!D2659</f>
        <v>44.923999999999999</v>
      </c>
      <c r="G2659" s="2">
        <f>'Moving Avg'!F2659</f>
        <v>45.68</v>
      </c>
      <c r="H2659" s="2">
        <f>'Moving Avg'!G2659</f>
        <v>45.146588000000008</v>
      </c>
      <c r="I2659" s="2">
        <f>'Moving Avg'!H2659</f>
        <v>43.85800750000007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45</v>
      </c>
      <c r="C2660" s="2">
        <f>RSI!I2660</f>
        <v>44.852512063649996</v>
      </c>
      <c r="D2660" s="2">
        <f>MACD!E2660</f>
        <v>0.54678272610384937</v>
      </c>
      <c r="E2660" s="2">
        <f>MACD!F2660</f>
        <v>0.93874447226745117</v>
      </c>
      <c r="F2660" s="2">
        <f>'Moving Avg'!D2660</f>
        <v>45</v>
      </c>
      <c r="G2660" s="2">
        <f>'Moving Avg'!F2660</f>
        <v>45.509</v>
      </c>
      <c r="H2660" s="2">
        <f>'Moving Avg'!G2660</f>
        <v>45.185288000000007</v>
      </c>
      <c r="I2660" s="2">
        <f>'Moving Avg'!H2660</f>
        <v>43.865841500000073</v>
      </c>
      <c r="J2660" s="6" t="str">
        <f>OBV!F2660</f>
        <v>BULLISH</v>
      </c>
      <c r="K2660" s="6" t="str">
        <f>OBV!G2660</f>
        <v>NEUTRAL</v>
      </c>
      <c r="L2660" s="6" t="str">
        <f>OBV!H2660</f>
        <v>CONFIRMED BULLISH</v>
      </c>
    </row>
    <row r="2661" spans="1:12" ht="13.5" x14ac:dyDescent="0.25">
      <c r="A2661" s="3">
        <f>RSI!A2661</f>
        <v>45883</v>
      </c>
      <c r="B2661" s="2">
        <f>RSI!B2661</f>
        <v>44</v>
      </c>
      <c r="C2661" s="2">
        <f>RSI!I2661</f>
        <v>35.501895288014353</v>
      </c>
      <c r="D2661" s="2">
        <f>MACD!E2661</f>
        <v>0.5060462862175541</v>
      </c>
      <c r="E2661" s="2">
        <f>MACD!F2661</f>
        <v>0.8522048350574718</v>
      </c>
      <c r="F2661" s="2">
        <f>'Moving Avg'!D2661</f>
        <v>44.8</v>
      </c>
      <c r="G2661" s="2">
        <f>'Moving Avg'!F2661</f>
        <v>45.287999999999997</v>
      </c>
      <c r="H2661" s="2">
        <f>'Moving Avg'!G2661</f>
        <v>45.20398800000001</v>
      </c>
      <c r="I2661" s="2">
        <f>'Moving Avg'!H2661</f>
        <v>43.868675500000073</v>
      </c>
      <c r="J2661" s="6" t="str">
        <f>OBV!F2661</f>
        <v>BEARISH</v>
      </c>
      <c r="K2661" s="6" t="str">
        <f>OBV!G2661</f>
        <v>NEUTRAL</v>
      </c>
      <c r="L2661" s="6" t="str">
        <f>OBV!H2661</f>
        <v>CONFIRMED BEARISH</v>
      </c>
    </row>
    <row r="2662" spans="1:12" ht="13.5" x14ac:dyDescent="0.25">
      <c r="A2662" s="3">
        <f>RSI!A2662</f>
        <v>45884</v>
      </c>
      <c r="B2662" s="2">
        <f>RSI!B2662</f>
        <v>45</v>
      </c>
      <c r="C2662" s="2">
        <f>RSI!I2662</f>
        <v>47.327472066255325</v>
      </c>
      <c r="D2662" s="2">
        <f>MACD!E2662</f>
        <v>0.4056853001389058</v>
      </c>
      <c r="E2662" s="2">
        <f>MACD!F2662</f>
        <v>0.76290092807375864</v>
      </c>
      <c r="F2662" s="2">
        <f>'Moving Avg'!D2662</f>
        <v>44.8</v>
      </c>
      <c r="G2662" s="2">
        <f>'Moving Avg'!F2662</f>
        <v>45.117000000000004</v>
      </c>
      <c r="H2662" s="2">
        <f>'Moving Avg'!G2662</f>
        <v>45.216628</v>
      </c>
      <c r="I2662" s="2">
        <f>'Moving Avg'!H2662</f>
        <v>43.876509500000076</v>
      </c>
      <c r="J2662" s="6" t="str">
        <f>OBV!F2662</f>
        <v>BULLISH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45887</v>
      </c>
      <c r="B2663" s="2">
        <f>RSI!B2663</f>
        <v>45</v>
      </c>
      <c r="C2663" s="2">
        <f>RSI!I2663</f>
        <v>47.327472066255325</v>
      </c>
      <c r="D2663" s="2">
        <f>MACD!E2663</f>
        <v>0.3224317036369726</v>
      </c>
      <c r="E2663" s="2">
        <f>MACD!F2663</f>
        <v>0.67480708318640148</v>
      </c>
      <c r="F2663" s="2">
        <f>'Moving Avg'!D2663</f>
        <v>44.8</v>
      </c>
      <c r="G2663" s="2">
        <f>'Moving Avg'!F2663</f>
        <v>44.945999999999998</v>
      </c>
      <c r="H2663" s="2">
        <f>'Moving Avg'!G2663</f>
        <v>45.229080000000003</v>
      </c>
      <c r="I2663" s="2">
        <f>'Moving Avg'!H2663</f>
        <v>43.884343500000078</v>
      </c>
      <c r="J2663" s="6" t="str">
        <f>OBV!F2663</f>
        <v>BULLISH</v>
      </c>
      <c r="K2663" s="6" t="str">
        <f>OBV!G2663</f>
        <v>NEUTRAL</v>
      </c>
      <c r="L2663" s="6" t="str">
        <f>OBV!H2663</f>
        <v>NEUTRAL</v>
      </c>
    </row>
    <row r="2664" spans="1:12" ht="13.5" x14ac:dyDescent="0.25">
      <c r="A2664" s="3">
        <f>RSI!A2664</f>
        <v>45888</v>
      </c>
      <c r="B2664" s="2">
        <f>RSI!B2664</f>
        <v>45</v>
      </c>
      <c r="C2664" s="2">
        <f>RSI!I2664</f>
        <v>47.327472066255325</v>
      </c>
      <c r="D2664" s="2">
        <f>MACD!E2664</f>
        <v>9.9683937675209222E-2</v>
      </c>
      <c r="E2664" s="2">
        <f>MACD!F2664</f>
        <v>0.55978245408416305</v>
      </c>
      <c r="F2664" s="2">
        <f>'Moving Avg'!D2664</f>
        <v>44.8</v>
      </c>
      <c r="G2664" s="2">
        <f>'Moving Avg'!F2664</f>
        <v>44.881</v>
      </c>
      <c r="H2664" s="2">
        <f>'Moving Avg'!G2664</f>
        <v>45.241532000000007</v>
      </c>
      <c r="I2664" s="2">
        <f>'Moving Avg'!H2664</f>
        <v>43.892177500000081</v>
      </c>
      <c r="J2664" s="6" t="str">
        <f>OBV!F2664</f>
        <v>BULLISH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45889</v>
      </c>
      <c r="B2665" s="2">
        <f>RSI!B2665</f>
        <v>45</v>
      </c>
      <c r="C2665" s="2">
        <f>RSI!I2665</f>
        <v>47.327472066255325</v>
      </c>
      <c r="D2665" s="2">
        <f>MACD!E2665</f>
        <v>8.0190619196827129E-3</v>
      </c>
      <c r="E2665" s="2">
        <f>MACD!F2665</f>
        <v>0.44942977565126702</v>
      </c>
      <c r="F2665" s="2">
        <f>'Moving Avg'!D2665</f>
        <v>44.8</v>
      </c>
      <c r="G2665" s="2">
        <f>'Moving Avg'!F2665</f>
        <v>44.881</v>
      </c>
      <c r="H2665" s="2">
        <f>'Moving Avg'!G2665</f>
        <v>45.253984000000003</v>
      </c>
      <c r="I2665" s="2">
        <f>'Moving Avg'!H2665</f>
        <v>43.900011500000076</v>
      </c>
      <c r="J2665" s="6" t="str">
        <f>OBV!F2665</f>
        <v>BULLISH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45890</v>
      </c>
      <c r="B2666" s="2">
        <f>RSI!B2666</f>
        <v>45</v>
      </c>
      <c r="C2666" s="2">
        <f>RSI!I2666</f>
        <v>47.327472066255325</v>
      </c>
      <c r="D2666" s="2">
        <f>MACD!E2666</f>
        <v>-9.7584796200465007E-3</v>
      </c>
      <c r="E2666" s="2">
        <f>MACD!F2666</f>
        <v>0.35759212459700435</v>
      </c>
      <c r="F2666" s="2">
        <f>'Moving Avg'!D2666</f>
        <v>45</v>
      </c>
      <c r="G2666" s="2">
        <f>'Moving Avg'!F2666</f>
        <v>44.881</v>
      </c>
      <c r="H2666" s="2">
        <f>'Moving Avg'!G2666</f>
        <v>45.266435999999992</v>
      </c>
      <c r="I2666" s="2">
        <f>'Moving Avg'!H2666</f>
        <v>43.907845500000064</v>
      </c>
      <c r="J2666" s="6" t="str">
        <f>OBV!F2666</f>
        <v>BULLISH</v>
      </c>
      <c r="K2666" s="6" t="str">
        <f>OBV!G2666</f>
        <v>NEUTRAL</v>
      </c>
      <c r="L2666" s="6" t="str">
        <f>OBV!H2666</f>
        <v>CONFIRMED BULLISH</v>
      </c>
    </row>
    <row r="2667" spans="1:12" ht="13.5" x14ac:dyDescent="0.25">
      <c r="A2667" s="3">
        <f>RSI!A2667</f>
        <v>45891</v>
      </c>
      <c r="B2667" s="2">
        <f>RSI!B2667</f>
        <v>45</v>
      </c>
      <c r="C2667" s="2">
        <f>RSI!I2667</f>
        <v>47.327472066255325</v>
      </c>
      <c r="D2667" s="2">
        <f>MACD!E2667</f>
        <v>-2.3575545161214961E-2</v>
      </c>
      <c r="E2667" s="2">
        <f>MACD!F2667</f>
        <v>0.28135859064536051</v>
      </c>
      <c r="F2667" s="2">
        <f>'Moving Avg'!D2667</f>
        <v>45</v>
      </c>
      <c r="G2667" s="2">
        <f>'Moving Avg'!F2667</f>
        <v>44.881</v>
      </c>
      <c r="H2667" s="2">
        <f>'Moving Avg'!G2667</f>
        <v>45.278887999999995</v>
      </c>
      <c r="I2667" s="2">
        <f>'Moving Avg'!H2667</f>
        <v>43.915679500000067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45894</v>
      </c>
      <c r="B2668" s="2">
        <f>RSI!B2668</f>
        <v>45</v>
      </c>
      <c r="C2668" s="2">
        <f>RSI!I2668</f>
        <v>47.327472066255332</v>
      </c>
      <c r="D2668" s="2">
        <f>MACD!E2668</f>
        <v>-3.4132214230083946E-2</v>
      </c>
      <c r="E2668" s="2">
        <f>MACD!F2668</f>
        <v>0.21826042967027162</v>
      </c>
      <c r="F2668" s="2">
        <f>'Moving Avg'!D2668</f>
        <v>45</v>
      </c>
      <c r="G2668" s="2">
        <f>'Moving Avg'!F2668</f>
        <v>44.881</v>
      </c>
      <c r="H2668" s="2">
        <f>'Moving Avg'!G2668</f>
        <v>45.291339999999991</v>
      </c>
      <c r="I2668" s="2">
        <f>'Moving Avg'!H2668</f>
        <v>43.92351350000007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45895</v>
      </c>
      <c r="B2669" s="2">
        <f>RSI!B2669</f>
        <v>45</v>
      </c>
      <c r="C2669" s="2">
        <f>RSI!I2669</f>
        <v>47.327472066255332</v>
      </c>
      <c r="D2669" s="2">
        <f>MACD!E2669</f>
        <v>-4.2014137697378828E-2</v>
      </c>
      <c r="E2669" s="2">
        <f>MACD!F2669</f>
        <v>0.16620551619674154</v>
      </c>
      <c r="F2669" s="2">
        <f>'Moving Avg'!D2669</f>
        <v>45</v>
      </c>
      <c r="G2669" s="2">
        <f>'Moving Avg'!F2669</f>
        <v>44.881</v>
      </c>
      <c r="H2669" s="2">
        <f>'Moving Avg'!G2669</f>
        <v>45.303791999999994</v>
      </c>
      <c r="I2669" s="2">
        <f>'Moving Avg'!H2669</f>
        <v>43.931347500000065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45896</v>
      </c>
      <c r="B2670" s="2">
        <f>RSI!B2670</f>
        <v>45</v>
      </c>
      <c r="C2670" s="2">
        <f>RSI!I2670</f>
        <v>47.327472066255325</v>
      </c>
      <c r="D2670" s="2">
        <f>MACD!E2670</f>
        <v>-4.7710640269222893E-2</v>
      </c>
      <c r="E2670" s="2">
        <f>MACD!F2670</f>
        <v>0.12342228490354865</v>
      </c>
      <c r="F2670" s="2">
        <f>'Moving Avg'!D2670</f>
        <v>45</v>
      </c>
      <c r="G2670" s="2">
        <f>'Moving Avg'!F2670</f>
        <v>44.881</v>
      </c>
      <c r="H2670" s="2">
        <f>'Moving Avg'!G2670</f>
        <v>45.31624399999999</v>
      </c>
      <c r="I2670" s="2">
        <f>'Moving Avg'!H2670</f>
        <v>43.939181500000068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45897</v>
      </c>
      <c r="B2671" s="2">
        <f>RSI!B2671</f>
        <v>45</v>
      </c>
      <c r="C2671" s="2">
        <f>RSI!I2671</f>
        <v>47.327472066255325</v>
      </c>
      <c r="D2671" s="2">
        <f>MACD!E2671</f>
        <v>-0.20547615493070026</v>
      </c>
      <c r="E2671" s="2">
        <f>MACD!F2671</f>
        <v>5.7642596936698862E-2</v>
      </c>
      <c r="F2671" s="2">
        <f>'Moving Avg'!D2671</f>
        <v>45</v>
      </c>
      <c r="G2671" s="2">
        <f>'Moving Avg'!F2671</f>
        <v>44.881</v>
      </c>
      <c r="H2671" s="2">
        <f>'Moving Avg'!G2671</f>
        <v>45.366275999999992</v>
      </c>
      <c r="I2671" s="2">
        <f>'Moving Avg'!H2671</f>
        <v>43.94701550000007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</row>
    <row r="2672" spans="1:12" ht="13.5" x14ac:dyDescent="0.25">
      <c r="A2672" s="3">
        <f>RSI!A2672</f>
        <v>45898</v>
      </c>
      <c r="B2672" s="2">
        <f>RSI!B2672</f>
        <v>45</v>
      </c>
      <c r="C2672" s="2">
        <f>RSI!I2672</f>
        <v>47.327472066255332</v>
      </c>
      <c r="D2672" s="2">
        <f>MACD!E2672</f>
        <v>-0.18428986408222414</v>
      </c>
      <c r="E2672" s="2">
        <f>MACD!F2672</f>
        <v>9.2561047329142582E-3</v>
      </c>
      <c r="F2672" s="2">
        <f>'Moving Avg'!D2672</f>
        <v>45</v>
      </c>
      <c r="G2672" s="2">
        <f>'Moving Avg'!F2672</f>
        <v>44.881</v>
      </c>
      <c r="H2672" s="2">
        <f>'Moving Avg'!G2672</f>
        <v>45.416307999999987</v>
      </c>
      <c r="I2672" s="2">
        <f>'Moving Avg'!H2672</f>
        <v>43.954849500000073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</row>
    <row r="2673" spans="1:12" ht="13.5" x14ac:dyDescent="0.25">
      <c r="A2673" s="3">
        <f>RSI!A2673</f>
        <v>45901</v>
      </c>
      <c r="B2673" s="2">
        <f>RSI!B2673</f>
        <v>45</v>
      </c>
      <c r="C2673" s="2">
        <f>RSI!I2673</f>
        <v>47.327472066255332</v>
      </c>
      <c r="D2673" s="2">
        <f>MACD!E2673</f>
        <v>-0.16559074886951919</v>
      </c>
      <c r="E2673" s="2">
        <f>MACD!F2673</f>
        <v>-2.5713265987572429E-2</v>
      </c>
      <c r="F2673" s="2">
        <f>'Moving Avg'!D2673</f>
        <v>45</v>
      </c>
      <c r="G2673" s="2">
        <f>'Moving Avg'!F2673</f>
        <v>44.881</v>
      </c>
      <c r="H2673" s="2">
        <f>'Moving Avg'!G2673</f>
        <v>45.466339999999988</v>
      </c>
      <c r="I2673" s="2">
        <f>'Moving Avg'!H2673</f>
        <v>43.962683500000068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</row>
    <row r="2674" spans="1:12" ht="13.5" x14ac:dyDescent="0.25">
      <c r="A2674" s="3">
        <f>RSI!A2674</f>
        <v>45902</v>
      </c>
      <c r="B2674" s="2">
        <f>RSI!B2674</f>
        <v>45</v>
      </c>
      <c r="C2674" s="2">
        <f>RSI!I2674</f>
        <v>47.327472066255332</v>
      </c>
      <c r="D2674" s="2">
        <f>MACD!E2674</f>
        <v>-0.14905337086675274</v>
      </c>
      <c r="E2674" s="2">
        <f>MACD!F2674</f>
        <v>-5.0381286963408496E-2</v>
      </c>
      <c r="F2674" s="2">
        <f>'Moving Avg'!D2674</f>
        <v>45</v>
      </c>
      <c r="G2674" s="2">
        <f>'Moving Avg'!F2674</f>
        <v>44.930999999999997</v>
      </c>
      <c r="H2674" s="2">
        <f>'Moving Avg'!G2674</f>
        <v>45.516559999999991</v>
      </c>
      <c r="I2674" s="2">
        <f>'Moving Avg'!H2674</f>
        <v>43.970517500000071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</row>
    <row r="2675" spans="1:12" ht="13.5" x14ac:dyDescent="0.25">
      <c r="A2675" s="3">
        <f>RSI!A2675</f>
        <v>45903</v>
      </c>
      <c r="B2675" s="2">
        <f>RSI!B2675</f>
        <v>45</v>
      </c>
      <c r="C2675" s="2">
        <f>RSI!I2675</f>
        <v>47.327472066255332</v>
      </c>
      <c r="D2675" s="2">
        <f>MACD!E2675</f>
        <v>-0.1343981217663881</v>
      </c>
      <c r="E2675" s="2">
        <f>MACD!F2675</f>
        <v>-6.7184653924004412E-2</v>
      </c>
      <c r="F2675" s="2">
        <f>'Moving Avg'!D2675</f>
        <v>45</v>
      </c>
      <c r="G2675" s="2">
        <f>'Moving Avg'!F2675</f>
        <v>44.95</v>
      </c>
      <c r="H2675" s="2">
        <f>'Moving Avg'!G2675</f>
        <v>45.604547999999994</v>
      </c>
      <c r="I2675" s="2">
        <f>'Moving Avg'!H2675</f>
        <v>43.978351500000059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45905</v>
      </c>
      <c r="B2676" s="2">
        <f>RSI!B2676</f>
        <v>45</v>
      </c>
      <c r="C2676" s="2">
        <f>RSI!I2676</f>
        <v>47.327472066255339</v>
      </c>
      <c r="D2676" s="2">
        <f>MACD!E2676</f>
        <v>-0.12138448646820166</v>
      </c>
      <c r="E2676" s="2">
        <f>MACD!F2676</f>
        <v>-7.8024620432843861E-2</v>
      </c>
      <c r="F2676" s="2">
        <f>'Moving Avg'!D2676</f>
        <v>45</v>
      </c>
      <c r="G2676" s="2">
        <f>'Moving Avg'!F2676</f>
        <v>44.95</v>
      </c>
      <c r="H2676" s="2">
        <f>'Moving Avg'!G2676</f>
        <v>45.69253599999999</v>
      </c>
      <c r="I2676" s="2">
        <f>'Moving Avg'!H2676</f>
        <v>43.986185500000062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</row>
    <row r="2677" spans="1:12" ht="13.5" x14ac:dyDescent="0.25">
      <c r="A2677" s="3">
        <f>RSI!A2677</f>
        <v>45908</v>
      </c>
      <c r="B2677" s="2">
        <f>RSI!B2677</f>
        <v>45</v>
      </c>
      <c r="C2677" s="2">
        <f>RSI!I2677</f>
        <v>47.327472066255339</v>
      </c>
      <c r="D2677" s="2">
        <f>MACD!E2677</f>
        <v>-0.10980531936599647</v>
      </c>
      <c r="E2677" s="2">
        <f>MACD!F2677</f>
        <v>-8.4380760219474382E-2</v>
      </c>
      <c r="F2677" s="2">
        <f>'Moving Avg'!D2677</f>
        <v>45</v>
      </c>
      <c r="G2677" s="2">
        <f>'Moving Avg'!F2677</f>
        <v>44.95</v>
      </c>
      <c r="H2677" s="2">
        <f>'Moving Avg'!G2677</f>
        <v>45.744077999999988</v>
      </c>
      <c r="I2677" s="2">
        <f>'Moving Avg'!H2677</f>
        <v>43.994019500000064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</row>
    <row r="2678" spans="1:12" ht="13.5" x14ac:dyDescent="0.25">
      <c r="A2678" s="3">
        <f>RSI!A2678</f>
        <v>45909</v>
      </c>
      <c r="B2678" s="2">
        <f>RSI!B2678</f>
        <v>45</v>
      </c>
      <c r="C2678" s="2">
        <f>RSI!I2678</f>
        <v>47.327472066255339</v>
      </c>
      <c r="D2678" s="2">
        <f>MACD!E2678</f>
        <v>-9.9481979677761956E-2</v>
      </c>
      <c r="E2678" s="2">
        <f>MACD!F2678</f>
        <v>-8.74010041111319E-2</v>
      </c>
      <c r="F2678" s="2">
        <f>'Moving Avg'!D2678</f>
        <v>45</v>
      </c>
      <c r="G2678" s="2">
        <f>'Moving Avg'!F2678</f>
        <v>44.95</v>
      </c>
      <c r="H2678" s="2">
        <f>'Moving Avg'!G2678</f>
        <v>45.757473999999995</v>
      </c>
      <c r="I2678" s="2">
        <f>'Moving Avg'!H2678</f>
        <v>44.00185350000006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</row>
    <row r="2679" spans="1:12" ht="13.5" x14ac:dyDescent="0.25">
      <c r="A2679" s="3">
        <f>RSI!A2679</f>
        <v>45910</v>
      </c>
      <c r="B2679" s="2">
        <f>RSI!B2679</f>
        <v>45</v>
      </c>
      <c r="C2679" s="2">
        <f>RSI!I2679</f>
        <v>47.327472066255346</v>
      </c>
      <c r="D2679" s="2">
        <f>MACD!E2679</f>
        <v>-9.026019525332174E-2</v>
      </c>
      <c r="E2679" s="2">
        <f>MACD!F2679</f>
        <v>-8.7972842339569882E-2</v>
      </c>
      <c r="F2679" s="2">
        <f>'Moving Avg'!D2679</f>
        <v>45</v>
      </c>
      <c r="G2679" s="2">
        <f>'Moving Avg'!F2679</f>
        <v>44.95</v>
      </c>
      <c r="H2679" s="2">
        <f>'Moving Avg'!G2679</f>
        <v>45.810715999999992</v>
      </c>
      <c r="I2679" s="2">
        <f>'Moving Avg'!H2679</f>
        <v>44.009687500000055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</row>
    <row r="2680" spans="1:12" ht="13.5" x14ac:dyDescent="0.25">
      <c r="A2680" s="3">
        <f>RSI!A2680</f>
        <v>45911</v>
      </c>
      <c r="B2680" s="2">
        <f>RSI!B2680</f>
        <v>45</v>
      </c>
      <c r="C2680" s="2">
        <f>RSI!I2680</f>
        <v>47.327472066255346</v>
      </c>
      <c r="D2680" s="2">
        <f>MACD!E2680</f>
        <v>-8.2006544262632985E-2</v>
      </c>
      <c r="E2680" s="2">
        <f>MACD!F2680</f>
        <v>-8.67795827241825E-2</v>
      </c>
      <c r="F2680" s="2">
        <f>'Moving Avg'!D2680</f>
        <v>45</v>
      </c>
      <c r="G2680" s="2">
        <f>'Moving Avg'!F2680</f>
        <v>44.95</v>
      </c>
      <c r="H2680" s="2">
        <f>'Moving Avg'!G2680</f>
        <v>45.825999999999993</v>
      </c>
      <c r="I2680" s="2">
        <f>'Moving Avg'!H2680</f>
        <v>44.017521500000058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</row>
    <row r="2681" spans="1:12" ht="13.5" x14ac:dyDescent="0.25">
      <c r="A2681" s="3">
        <f>RSI!A2681</f>
        <v>45912</v>
      </c>
      <c r="B2681" s="2">
        <f>RSI!B2681</f>
        <v>45</v>
      </c>
      <c r="C2681" s="2">
        <f>RSI!I2681</f>
        <v>47.327472066255346</v>
      </c>
      <c r="D2681" s="2">
        <f>MACD!E2681</f>
        <v>-7.4605461073204538E-2</v>
      </c>
      <c r="E2681" s="2">
        <f>MACD!F2681</f>
        <v>-8.4344758393986918E-2</v>
      </c>
      <c r="F2681" s="2">
        <f>'Moving Avg'!D2681</f>
        <v>45</v>
      </c>
      <c r="G2681" s="2">
        <f>'Moving Avg'!F2681</f>
        <v>45</v>
      </c>
      <c r="H2681" s="2">
        <f>'Moving Avg'!G2681</f>
        <v>45.799199999999999</v>
      </c>
      <c r="I2681" s="2">
        <f>'Moving Avg'!H2681</f>
        <v>44.025355500000053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45915</v>
      </c>
      <c r="B2682" s="2">
        <f>RSI!B2682</f>
        <v>45</v>
      </c>
      <c r="C2682" s="2">
        <f>RSI!I2682</f>
        <v>47.327472066255346</v>
      </c>
      <c r="D2682" s="2">
        <f>MACD!E2682</f>
        <v>-6.7956686938202893E-2</v>
      </c>
      <c r="E2682" s="2">
        <f>MACD!F2682</f>
        <v>-8.1067144102830113E-2</v>
      </c>
      <c r="F2682" s="2">
        <f>'Moving Avg'!D2682</f>
        <v>45</v>
      </c>
      <c r="G2682" s="2">
        <f>'Moving Avg'!F2682</f>
        <v>45</v>
      </c>
      <c r="H2682" s="2">
        <f>'Moving Avg'!G2682</f>
        <v>45.730800000000002</v>
      </c>
      <c r="I2682" s="2">
        <f>'Moving Avg'!H2682</f>
        <v>44.033189500000042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</row>
    <row r="2683" spans="1:12" ht="13.5" x14ac:dyDescent="0.25">
      <c r="A2683" s="3">
        <f>RSI!A2683</f>
        <v>45916</v>
      </c>
      <c r="B2683" s="2">
        <f>RSI!B2683</f>
        <v>44.99</v>
      </c>
      <c r="C2683" s="2">
        <f>RSI!I2683</f>
        <v>46.919614833572943</v>
      </c>
      <c r="D2683" s="2">
        <f>MACD!E2683</f>
        <v>-6.1232357494091616E-2</v>
      </c>
      <c r="E2683" s="2">
        <f>MACD!F2683</f>
        <v>-7.7100186781082422E-2</v>
      </c>
      <c r="F2683" s="2">
        <f>'Moving Avg'!D2683</f>
        <v>44.998000000000005</v>
      </c>
      <c r="G2683" s="2">
        <f>'Moving Avg'!F2683</f>
        <v>44.999499999999998</v>
      </c>
      <c r="H2683" s="2">
        <f>'Moving Avg'!G2683</f>
        <v>45.662199999999991</v>
      </c>
      <c r="I2683" s="2">
        <f>'Moving Avg'!H2683</f>
        <v>44.040973500000042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44.99</v>
      </c>
      <c r="C2684" s="2">
        <f>RSI!I2684</f>
        <v>46.919614833572943</v>
      </c>
      <c r="D2684" s="2">
        <f>MACD!E2684</f>
        <v>-5.5152243456753069E-2</v>
      </c>
      <c r="E2684" s="2">
        <f>MACD!F2684</f>
        <v>-7.2710598116216552E-2</v>
      </c>
      <c r="F2684" s="2">
        <f>'Moving Avg'!D2684</f>
        <v>44.996000000000002</v>
      </c>
      <c r="G2684" s="2">
        <f>'Moving Avg'!F2684</f>
        <v>44.999000000000002</v>
      </c>
      <c r="H2684" s="2">
        <f>'Moving Avg'!G2684</f>
        <v>45.593599999999995</v>
      </c>
      <c r="I2684" s="2">
        <f>'Moving Avg'!H2684</f>
        <v>44.048757500000036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44.99</v>
      </c>
      <c r="C2685" s="2">
        <f>RSI!I2685</f>
        <v>46.919614833572943</v>
      </c>
      <c r="D2685" s="2">
        <f>MACD!E2685</f>
        <v>-4.9646145638817529E-2</v>
      </c>
      <c r="E2685" s="2">
        <f>MACD!F2685</f>
        <v>-6.8097707620736747E-2</v>
      </c>
      <c r="F2685" s="2">
        <f>'Moving Avg'!D2685</f>
        <v>44.994000000000007</v>
      </c>
      <c r="G2685" s="2">
        <f>'Moving Avg'!F2685</f>
        <v>44.9985</v>
      </c>
      <c r="H2685" s="2">
        <f>'Moving Avg'!G2685</f>
        <v>45.524999999999991</v>
      </c>
      <c r="I2685" s="2">
        <f>'Moving Avg'!H2685</f>
        <v>44.066314000000027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44.99</v>
      </c>
      <c r="C2686" s="2">
        <f>RSI!I2686</f>
        <v>46.919614833572943</v>
      </c>
      <c r="D2686" s="2">
        <f>MACD!E2686</f>
        <v>-4.4652523181596848E-2</v>
      </c>
      <c r="E2686" s="2">
        <f>MACD!F2686</f>
        <v>-6.3408670732908762E-2</v>
      </c>
      <c r="F2686" s="2">
        <f>'Moving Avg'!D2686</f>
        <v>44.992000000000004</v>
      </c>
      <c r="G2686" s="2">
        <f>'Moving Avg'!F2686</f>
        <v>44.998000000000005</v>
      </c>
      <c r="H2686" s="2">
        <f>'Moving Avg'!G2686</f>
        <v>45.456399999999988</v>
      </c>
      <c r="I2686" s="2">
        <f>'Moving Avg'!H2686</f>
        <v>44.083823500000037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44.99</v>
      </c>
      <c r="C2687" s="2">
        <f>RSI!I2687</f>
        <v>46.919614833572936</v>
      </c>
      <c r="D2687" s="2">
        <f>MACD!E2687</f>
        <v>-4.0117320137532886E-2</v>
      </c>
      <c r="E2687" s="2">
        <f>MACD!F2687</f>
        <v>-5.8750400613833589E-2</v>
      </c>
      <c r="F2687" s="2">
        <f>'Moving Avg'!D2687</f>
        <v>44.99</v>
      </c>
      <c r="G2687" s="2">
        <f>'Moving Avg'!F2687</f>
        <v>44.997500000000002</v>
      </c>
      <c r="H2687" s="2">
        <f>'Moving Avg'!G2687</f>
        <v>45.387799999999977</v>
      </c>
      <c r="I2687" s="2">
        <f>'Moving Avg'!H2687</f>
        <v>44.101333000000025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</row>
    <row r="2688" spans="1:12" ht="13.5" x14ac:dyDescent="0.35">
      <c r="A2688" s="3">
        <f>RSI!A2688</f>
        <v>45923</v>
      </c>
      <c r="B2688" s="4">
        <f>RSI!B2688</f>
        <v>44.99</v>
      </c>
      <c r="C2688" s="2">
        <f>RSI!I2688</f>
        <v>46.919614833572936</v>
      </c>
      <c r="D2688" s="2">
        <f>MACD!E2688</f>
        <v>-3.5992960827947229E-2</v>
      </c>
      <c r="E2688" s="2">
        <f>MACD!F2688</f>
        <v>-5.4198912656656321E-2</v>
      </c>
      <c r="F2688" s="2">
        <f>'Moving Avg'!D2688</f>
        <v>44.99</v>
      </c>
      <c r="G2688" s="2">
        <f>'Moving Avg'!F2688</f>
        <v>44.997</v>
      </c>
      <c r="H2688" s="2">
        <f>'Moving Avg'!G2688</f>
        <v>45.319199999999981</v>
      </c>
      <c r="I2688" s="2">
        <f>'Moving Avg'!H2688</f>
        <v>44.118842500000021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45924</v>
      </c>
      <c r="B2689" s="4">
        <f>RSI!B2689</f>
        <v>44.99</v>
      </c>
      <c r="C2689" s="2">
        <f>RSI!I2689</f>
        <v>46.919614833572936</v>
      </c>
      <c r="D2689" s="2">
        <f>MACD!E2689</f>
        <v>-3.22374888808028E-2</v>
      </c>
      <c r="E2689" s="2">
        <f>MACD!F2689</f>
        <v>-4.9806627901485621E-2</v>
      </c>
      <c r="F2689" s="2">
        <f>'Moving Avg'!D2689</f>
        <v>44.99</v>
      </c>
      <c r="G2689" s="2">
        <f>'Moving Avg'!F2689</f>
        <v>44.996500000000005</v>
      </c>
      <c r="H2689" s="2">
        <f>'Moving Avg'!G2689</f>
        <v>45.250599999999977</v>
      </c>
      <c r="I2689" s="2">
        <f>'Moving Avg'!H2689</f>
        <v>44.136352000000016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45925</v>
      </c>
      <c r="B2690" s="4">
        <f>RSI!B2690</f>
        <v>44.99</v>
      </c>
      <c r="C2690" s="2">
        <f>RSI!I2690</f>
        <v>46.919614833572929</v>
      </c>
      <c r="D2690" s="2">
        <f>MACD!E2690</f>
        <v>-2.8813828650058326E-2</v>
      </c>
      <c r="E2690" s="2">
        <f>MACD!F2690</f>
        <v>-4.5608068051200164E-2</v>
      </c>
      <c r="F2690" s="2">
        <f>'Moving Avg'!D2690</f>
        <v>44.99</v>
      </c>
      <c r="G2690" s="2">
        <f>'Moving Avg'!F2690</f>
        <v>44.996000000000002</v>
      </c>
      <c r="H2690" s="2">
        <f>'Moving Avg'!G2690</f>
        <v>45.181999999999981</v>
      </c>
      <c r="I2690" s="2">
        <f>'Moving Avg'!H2690</f>
        <v>44.153861500000012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</row>
    <row r="2691" spans="1:12" ht="13.5" x14ac:dyDescent="0.35">
      <c r="A2691" s="3">
        <f>RSI!A2691</f>
        <v>45926</v>
      </c>
      <c r="B2691" s="4">
        <f>RSI!B2691</f>
        <v>44.99</v>
      </c>
      <c r="C2691" s="2">
        <f>RSI!I2691</f>
        <v>46.919614833572929</v>
      </c>
      <c r="D2691" s="2">
        <f>MACD!E2691</f>
        <v>-2.5689150934802285E-2</v>
      </c>
      <c r="E2691" s="2">
        <f>MACD!F2691</f>
        <v>-4.1624284627920588E-2</v>
      </c>
      <c r="F2691" s="2">
        <f>'Moving Avg'!D2691</f>
        <v>44.99</v>
      </c>
      <c r="G2691" s="2">
        <f>'Moving Avg'!F2691</f>
        <v>44.995500000000007</v>
      </c>
      <c r="H2691" s="2">
        <f>'Moving Avg'!G2691</f>
        <v>45.113399999999984</v>
      </c>
      <c r="I2691" s="2">
        <f>'Moving Avg'!H2691</f>
        <v>44.171371000000008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</row>
    <row r="2692" spans="1:12" ht="13.5" x14ac:dyDescent="0.35">
      <c r="A2692" s="3">
        <f>RSI!A2692</f>
        <v>45929</v>
      </c>
      <c r="B2692" s="4">
        <f>RSI!B2692</f>
        <v>44.99</v>
      </c>
      <c r="C2692" s="2">
        <f>RSI!I2692</f>
        <v>46.919614833572929</v>
      </c>
      <c r="D2692" s="2">
        <f>MACD!E2692</f>
        <v>-2.2834327642975438E-2</v>
      </c>
      <c r="E2692" s="2">
        <f>MACD!F2692</f>
        <v>-3.7866293230931561E-2</v>
      </c>
      <c r="F2692" s="2">
        <f>'Moving Avg'!D2692</f>
        <v>44.99</v>
      </c>
      <c r="G2692" s="2">
        <f>'Moving Avg'!F2692</f>
        <v>44.995000000000005</v>
      </c>
      <c r="H2692" s="2">
        <f>'Moving Avg'!G2692</f>
        <v>45.044799999999988</v>
      </c>
      <c r="I2692" s="2">
        <f>'Moving Avg'!H2692</f>
        <v>44.18888050000001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</row>
    <row r="2693" spans="1:12" ht="13.5" x14ac:dyDescent="0.35">
      <c r="A2693" s="3">
        <f>RSI!A2693</f>
        <v>45930</v>
      </c>
      <c r="B2693" s="4">
        <f>RSI!B2693</f>
        <v>44.99</v>
      </c>
      <c r="C2693" s="2">
        <f>RSI!I2693</f>
        <v>46.919614833572929</v>
      </c>
      <c r="D2693" s="2">
        <f>MACD!E2693</f>
        <v>-2.1761923894182189E-2</v>
      </c>
      <c r="E2693" s="2">
        <f>MACD!F2693</f>
        <v>-3.4645419363581689E-2</v>
      </c>
      <c r="F2693" s="2">
        <f>'Moving Avg'!D2693</f>
        <v>44.99</v>
      </c>
      <c r="G2693" s="2">
        <f>'Moving Avg'!F2693</f>
        <v>44.994500000000002</v>
      </c>
      <c r="H2693" s="2">
        <f>'Moving Avg'!G2693</f>
        <v>44.976199999999977</v>
      </c>
      <c r="I2693" s="2">
        <f>'Moving Avg'!H2693</f>
        <v>44.20639000000002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</row>
    <row r="2694" spans="1:12" ht="13.5" x14ac:dyDescent="0.35">
      <c r="A2694" s="3">
        <f>RSI!A2694</f>
        <v>45931</v>
      </c>
      <c r="B2694" s="4">
        <f>RSI!B2694</f>
        <v>44.99</v>
      </c>
      <c r="C2694" s="2">
        <f>RSI!I2694</f>
        <v>46.919614833572943</v>
      </c>
      <c r="D2694" s="2">
        <f>MACD!E2694</f>
        <v>-2.0673722394199956E-2</v>
      </c>
      <c r="E2694" s="2">
        <f>MACD!F2694</f>
        <v>-3.1851079969705348E-2</v>
      </c>
      <c r="F2694" s="2">
        <f>'Moving Avg'!D2694</f>
        <v>44.99</v>
      </c>
      <c r="G2694" s="2">
        <f>'Moving Avg'!F2694</f>
        <v>44.994000000000007</v>
      </c>
      <c r="H2694" s="2">
        <f>'Moving Avg'!G2694</f>
        <v>44.949999999999982</v>
      </c>
      <c r="I2694" s="2">
        <f>'Moving Avg'!H2694</f>
        <v>44.223899500000009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</row>
    <row r="2695" spans="1:12" ht="13.5" x14ac:dyDescent="0.35">
      <c r="A2695" s="3">
        <f>RSI!A2695</f>
        <v>45932</v>
      </c>
      <c r="B2695" s="4">
        <f>RSI!B2695</f>
        <v>45</v>
      </c>
      <c r="C2695" s="2">
        <f>RSI!I2695</f>
        <v>48.009879370359108</v>
      </c>
      <c r="D2695" s="2">
        <f>MACD!E2695</f>
        <v>-2.0326285636166119E-2</v>
      </c>
      <c r="E2695" s="2">
        <f>MACD!F2695</f>
        <v>-2.9546121102997504E-2</v>
      </c>
      <c r="F2695" s="2">
        <f>'Moving Avg'!D2695</f>
        <v>44.992000000000004</v>
      </c>
      <c r="G2695" s="2">
        <f>'Moving Avg'!F2695</f>
        <v>44.994000000000007</v>
      </c>
      <c r="H2695" s="2">
        <f>'Moving Avg'!G2695</f>
        <v>44.949999999999982</v>
      </c>
      <c r="I2695" s="2">
        <f>'Moving Avg'!H2695</f>
        <v>44.241459000000013</v>
      </c>
      <c r="J2695" s="6" t="str">
        <f>OBV!F2695</f>
        <v>BEARISH</v>
      </c>
      <c r="K2695" s="6" t="str">
        <f>OBV!G2695</f>
        <v>WEAK</v>
      </c>
      <c r="L2695" s="6" t="str">
        <f>OBV!H2695</f>
        <v>BEARISH DIVERGENCE</v>
      </c>
    </row>
    <row r="2696" spans="1:12" ht="13.5" x14ac:dyDescent="0.35">
      <c r="A2696" s="3">
        <f>RSI!A2696</f>
        <v>45933</v>
      </c>
      <c r="B2696" s="4">
        <f>RSI!B2696</f>
        <v>45</v>
      </c>
      <c r="C2696" s="2">
        <f>RSI!I2696</f>
        <v>48.009879370359108</v>
      </c>
      <c r="D2696" s="2">
        <f>MACD!E2696</f>
        <v>-1.9936398881164052E-2</v>
      </c>
      <c r="E2696" s="2">
        <f>MACD!F2696</f>
        <v>-2.7624176658630817E-2</v>
      </c>
      <c r="F2696" s="2">
        <f>'Moving Avg'!D2696</f>
        <v>44.994</v>
      </c>
      <c r="G2696" s="2">
        <f>'Moving Avg'!F2696</f>
        <v>44.994000000000007</v>
      </c>
      <c r="H2696" s="2">
        <f>'Moving Avg'!G2696</f>
        <v>44.949999999999989</v>
      </c>
      <c r="I2696" s="2">
        <f>'Moving Avg'!H2696</f>
        <v>44.259018500000003</v>
      </c>
      <c r="J2696" s="6" t="str">
        <f>OBV!F2696</f>
        <v>BEARISH</v>
      </c>
      <c r="K2696" s="6" t="str">
        <f>OBV!G2696</f>
        <v>WEAK</v>
      </c>
      <c r="L2696" s="6" t="str">
        <f>OBV!H2696</f>
        <v>BEARISH DIVERGENCE</v>
      </c>
    </row>
    <row r="2697" spans="1:12" ht="13.5" x14ac:dyDescent="0.35">
      <c r="A2697" s="3">
        <f>RSI!A2697</f>
        <v>45936</v>
      </c>
      <c r="B2697" s="4">
        <f>RSI!B2697</f>
        <v>45</v>
      </c>
      <c r="C2697" s="2">
        <f>RSI!I2697</f>
        <v>48.009879370359108</v>
      </c>
      <c r="D2697" s="2">
        <f>MACD!E2697</f>
        <v>-1.9517696735441348E-2</v>
      </c>
      <c r="E2697" s="2">
        <f>MACD!F2697</f>
        <v>-2.6002880673992923E-2</v>
      </c>
      <c r="F2697" s="2">
        <f>'Moving Avg'!D2697</f>
        <v>44.996000000000002</v>
      </c>
      <c r="G2697" s="2">
        <f>'Moving Avg'!F2697</f>
        <v>44.994000000000007</v>
      </c>
      <c r="H2697" s="2">
        <f>'Moving Avg'!G2697</f>
        <v>44.949999999999989</v>
      </c>
      <c r="I2697" s="2">
        <f>'Moving Avg'!H2697</f>
        <v>44.276578000000008</v>
      </c>
      <c r="J2697" s="6" t="str">
        <f>OBV!F2697</f>
        <v>BEARISH</v>
      </c>
      <c r="K2697" s="6" t="str">
        <f>OBV!G2697</f>
        <v>WEAK</v>
      </c>
      <c r="L2697" s="6" t="str">
        <f>OBV!H2697</f>
        <v>BEARISH DIVERGENCE</v>
      </c>
    </row>
    <row r="2698" spans="1:12" ht="13.5" x14ac:dyDescent="0.35">
      <c r="A2698" s="3">
        <f>RSI!A2698</f>
        <v>45937</v>
      </c>
      <c r="B2698" s="4">
        <f>RSI!B2698</f>
        <v>45</v>
      </c>
      <c r="C2698" s="2">
        <f>RSI!I2698</f>
        <v>48.009879370359108</v>
      </c>
      <c r="D2698" s="2">
        <f>MACD!E2698</f>
        <v>-1.9081189963316092E-2</v>
      </c>
      <c r="E2698" s="2">
        <f>MACD!F2698</f>
        <v>-2.4618542531857558E-2</v>
      </c>
      <c r="F2698" s="2">
        <f>'Moving Avg'!D2698</f>
        <v>44.998000000000005</v>
      </c>
      <c r="G2698" s="2">
        <f>'Moving Avg'!F2698</f>
        <v>44.994000000000007</v>
      </c>
      <c r="H2698" s="2">
        <f>'Moving Avg'!G2698</f>
        <v>44.95</v>
      </c>
      <c r="I2698" s="2">
        <f>'Moving Avg'!H2698</f>
        <v>44.294137500000005</v>
      </c>
      <c r="J2698" s="6" t="str">
        <f>OBV!F2698</f>
        <v>BULLISH</v>
      </c>
      <c r="K2698" s="6" t="e">
        <f>OBV!G2698</f>
        <v>#DIV/0!</v>
      </c>
      <c r="L2698" s="6" t="str">
        <f>OBV!H2698</f>
        <v>CONFIRMED BULLISH</v>
      </c>
    </row>
    <row r="2699" spans="1:12" ht="13.5" x14ac:dyDescent="0.35">
      <c r="A2699" s="3">
        <f>RSI!A2699</f>
        <v>45938</v>
      </c>
      <c r="B2699" s="4">
        <f>RSI!B2699</f>
        <v>45</v>
      </c>
      <c r="C2699" s="2">
        <f>RSI!I2699</f>
        <v>48.009879370359108</v>
      </c>
      <c r="D2699" s="2">
        <f>MACD!E2699</f>
        <v>-1.8635708133722062E-2</v>
      </c>
      <c r="E2699" s="2">
        <f>MACD!F2699</f>
        <v>-2.3421975652230462E-2</v>
      </c>
      <c r="F2699" s="2">
        <f>'Moving Avg'!D2699</f>
        <v>45</v>
      </c>
      <c r="G2699" s="2">
        <f>'Moving Avg'!F2699</f>
        <v>44.994000000000007</v>
      </c>
      <c r="H2699" s="2">
        <f>'Moving Avg'!G2699</f>
        <v>44.95</v>
      </c>
      <c r="I2699" s="2">
        <f>'Moving Avg'!H2699</f>
        <v>44.320997000000006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</row>
    <row r="2700" spans="1:12" ht="13.5" x14ac:dyDescent="0.35">
      <c r="A2700" s="3">
        <f>RSI!A2700</f>
        <v>45939</v>
      </c>
      <c r="B2700" s="4">
        <f>RSI!B2700</f>
        <v>45</v>
      </c>
      <c r="C2700" s="2">
        <f>RSI!I2700</f>
        <v>48.009879370359108</v>
      </c>
      <c r="D2700" s="2">
        <f>MACD!E2700</f>
        <v>-1.8188271279953483E-2</v>
      </c>
      <c r="E2700" s="2">
        <f>MACD!F2700</f>
        <v>-2.2375234777775067E-2</v>
      </c>
      <c r="F2700" s="2">
        <f>'Moving Avg'!D2700</f>
        <v>45</v>
      </c>
      <c r="G2700" s="2">
        <f>'Moving Avg'!F2700</f>
        <v>44.994000000000007</v>
      </c>
      <c r="H2700" s="2">
        <f>'Moving Avg'!G2700</f>
        <v>44.95</v>
      </c>
      <c r="I2700" s="2">
        <f>'Moving Avg'!H2700</f>
        <v>44.347856500000006</v>
      </c>
      <c r="J2700" s="6" t="str">
        <f>OBV!F2700</f>
        <v>NEUTRAL</v>
      </c>
      <c r="K2700" s="6" t="str">
        <f>OBV!G2700</f>
        <v>NEUTRAL</v>
      </c>
      <c r="L2700" s="6" t="str">
        <f>OBV!H2700</f>
        <v>NEUTRAL</v>
      </c>
    </row>
    <row r="2701" spans="1:12" ht="13.5" x14ac:dyDescent="0.35">
      <c r="A2701" s="3">
        <f>RSI!A2701</f>
        <v>45940</v>
      </c>
      <c r="B2701" s="4">
        <f>RSI!B2701</f>
        <v>45</v>
      </c>
      <c r="C2701" s="2">
        <f>RSI!I2701</f>
        <v>48.009879370359108</v>
      </c>
      <c r="D2701" s="2">
        <f>MACD!E2701</f>
        <v>-1.7744401707567192E-2</v>
      </c>
      <c r="E2701" s="2">
        <f>MACD!F2701</f>
        <v>-2.1449068163733494E-2</v>
      </c>
      <c r="F2701" s="2">
        <f>'Moving Avg'!D2701</f>
        <v>45</v>
      </c>
      <c r="G2701" s="2">
        <f>'Moving Avg'!F2701</f>
        <v>44.994000000000007</v>
      </c>
      <c r="H2701" s="2">
        <f>'Moving Avg'!G2701</f>
        <v>44.95</v>
      </c>
      <c r="I2701" s="2">
        <f>'Moving Avg'!H2701</f>
        <v>44.374716000000006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</row>
    <row r="2702" spans="1:12" ht="13.5" x14ac:dyDescent="0.35">
      <c r="A2702" s="3">
        <f>RSI!A2702</f>
        <v>45943</v>
      </c>
      <c r="B2702" s="4">
        <f>RSI!B2702</f>
        <v>45</v>
      </c>
      <c r="C2702" s="2">
        <f>RSI!I2702</f>
        <v>48.009879370359108</v>
      </c>
      <c r="D2702" s="2">
        <f>MACD!E2702</f>
        <v>-1.7308385356471945E-2</v>
      </c>
      <c r="E2702" s="2">
        <f>MACD!F2702</f>
        <v>-2.0620931602281185E-2</v>
      </c>
      <c r="F2702" s="2">
        <f>'Moving Avg'!D2702</f>
        <v>45</v>
      </c>
      <c r="G2702" s="2">
        <f>'Moving Avg'!F2702</f>
        <v>44.994</v>
      </c>
      <c r="H2702" s="2">
        <f>'Moving Avg'!G2702</f>
        <v>44.95</v>
      </c>
      <c r="I2702" s="2">
        <f>'Moving Avg'!H2702</f>
        <v>44.392700000000012</v>
      </c>
      <c r="J2702" s="6" t="str">
        <f>OBV!F2702</f>
        <v>BULLISH</v>
      </c>
      <c r="K2702" s="6" t="e">
        <f>OBV!G2702</f>
        <v>#DIV/0!</v>
      </c>
      <c r="L2702" s="6" t="str">
        <f>OBV!H2702</f>
        <v>NEUTRAL</v>
      </c>
    </row>
    <row r="2703" spans="1:12" ht="13.5" x14ac:dyDescent="0.35">
      <c r="A2703" s="3">
        <f>RSI!A2703</f>
        <v>45944</v>
      </c>
      <c r="B2703" s="4">
        <f>RSI!B2703</f>
        <v>45</v>
      </c>
      <c r="C2703" s="2">
        <f>RSI!I2703</f>
        <v>48.009879370359108</v>
      </c>
      <c r="D2703" s="2">
        <f>MACD!E2703</f>
        <v>-1.6883490661378175E-2</v>
      </c>
      <c r="E2703" s="2">
        <f>MACD!F2703</f>
        <v>-1.9873443414100585E-2</v>
      </c>
      <c r="F2703" s="2">
        <f>'Moving Avg'!D2703</f>
        <v>45</v>
      </c>
      <c r="G2703" s="2">
        <f>'Moving Avg'!F2703</f>
        <v>44.994500000000002</v>
      </c>
      <c r="H2703" s="2">
        <f>'Moving Avg'!G2703</f>
        <v>44.95</v>
      </c>
      <c r="I2703" s="2">
        <f>'Moving Avg'!H2703</f>
        <v>44.41068400000001</v>
      </c>
      <c r="J2703" s="6" t="str">
        <f>OBV!F2703</f>
        <v>BEARISH</v>
      </c>
      <c r="K2703" s="6" t="str">
        <f>OBV!G2703</f>
        <v>WEAK</v>
      </c>
      <c r="L2703" s="6" t="str">
        <f>OBV!H2703</f>
        <v>NEUTRAL</v>
      </c>
    </row>
    <row r="2704" spans="1:12" ht="13.5" x14ac:dyDescent="0.35">
      <c r="A2704" s="3">
        <f>RSI!A2704</f>
        <v>45946</v>
      </c>
      <c r="B2704" s="4">
        <f>RSI!B2704</f>
        <v>45</v>
      </c>
      <c r="C2704" s="2">
        <f>RSI!I2704</f>
        <v>48.009879370359116</v>
      </c>
      <c r="D2704" s="2">
        <f>MACD!E2704</f>
        <v>-1.6472151619225883E-2</v>
      </c>
      <c r="E2704" s="2">
        <f>MACD!F2704</f>
        <v>-1.9193185055125645E-2</v>
      </c>
      <c r="F2704" s="2">
        <f>'Moving Avg'!D2704</f>
        <v>45</v>
      </c>
      <c r="G2704" s="2">
        <f>'Moving Avg'!F2704</f>
        <v>44.995000000000005</v>
      </c>
      <c r="H2704" s="2">
        <f>'Moving Avg'!G2704</f>
        <v>44.97</v>
      </c>
      <c r="I2704" s="2">
        <f>'Moving Avg'!H2704</f>
        <v>44.428668000000009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45947</v>
      </c>
      <c r="B2705" s="4">
        <f>RSI!B2705</f>
        <v>45</v>
      </c>
      <c r="C2705" s="2">
        <f>RSI!I2705</f>
        <v>48.009879370359116</v>
      </c>
      <c r="D2705" s="2">
        <f>MACD!E2705</f>
        <v>-1.4537659188825103E-2</v>
      </c>
      <c r="E2705" s="2">
        <f>MACD!F2705</f>
        <v>-1.8262079881865539E-2</v>
      </c>
      <c r="F2705" s="2">
        <f>'Moving Avg'!D2705</f>
        <v>45</v>
      </c>
      <c r="G2705" s="2">
        <f>'Moving Avg'!F2705</f>
        <v>44.995500000000007</v>
      </c>
      <c r="H2705" s="2">
        <f>'Moving Avg'!G2705</f>
        <v>44.977600000000002</v>
      </c>
      <c r="I2705" s="2">
        <f>'Moving Avg'!H2705</f>
        <v>44.446652000000014</v>
      </c>
      <c r="J2705" s="6" t="str">
        <f>OBV!F2705</f>
        <v>NEUTRAL</v>
      </c>
      <c r="K2705" s="6" t="str">
        <f>OBV!G2705</f>
        <v>NEUTRAL</v>
      </c>
      <c r="L2705" s="6" t="str">
        <f>OBV!H2705</f>
        <v>NEUTRAL</v>
      </c>
    </row>
    <row r="2706" spans="1:12" ht="13.5" x14ac:dyDescent="0.35">
      <c r="A2706" s="3">
        <f>RSI!A2706</f>
        <v>45950</v>
      </c>
      <c r="B2706" s="4">
        <f>RSI!B2706</f>
        <v>45</v>
      </c>
      <c r="C2706" s="2">
        <f>RSI!I2706</f>
        <v>48.009879370359108</v>
      </c>
      <c r="D2706" s="2">
        <f>MACD!E2706</f>
        <v>-1.2856359886505686E-2</v>
      </c>
      <c r="E2706" s="2">
        <f>MACD!F2706</f>
        <v>-1.7180935882793569E-2</v>
      </c>
      <c r="F2706" s="2">
        <f>'Moving Avg'!D2706</f>
        <v>45</v>
      </c>
      <c r="G2706" s="2">
        <f>'Moving Avg'!F2706</f>
        <v>44.996000000000002</v>
      </c>
      <c r="H2706" s="2">
        <f>'Moving Avg'!G2706</f>
        <v>44.977600000000002</v>
      </c>
      <c r="I2706" s="2">
        <f>'Moving Avg'!H2706</f>
        <v>44.463881000000008</v>
      </c>
      <c r="J2706" s="6" t="str">
        <f>OBV!F2706</f>
        <v>BULLISH</v>
      </c>
      <c r="K2706" s="6" t="e">
        <f>OBV!G2706</f>
        <v>#DIV/0!</v>
      </c>
      <c r="L2706" s="6" t="str">
        <f>OBV!H2706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A2671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20.662700000000001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20.662700000000001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20.662700000000001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20.662700000000001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20.662700000000001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100</v>
      </c>
      <c r="P5" s="8">
        <f t="shared" si="3"/>
        <v>33</v>
      </c>
      <c r="Q5" s="9">
        <f t="shared" si="4"/>
        <v>53.2</v>
      </c>
      <c r="R5" s="9">
        <f t="shared" si="5"/>
        <v>62.25</v>
      </c>
      <c r="S5" s="9">
        <f t="shared" si="6"/>
        <v>54.1</v>
      </c>
      <c r="T5" s="9">
        <f t="shared" si="7"/>
        <v>57</v>
      </c>
      <c r="U5" s="8">
        <f t="shared" si="8"/>
        <v>56.516666666666673</v>
      </c>
      <c r="V5" s="8">
        <f t="shared" si="9"/>
        <v>56.637500000000003</v>
      </c>
    </row>
    <row r="6" spans="1:22" ht="13.5" x14ac:dyDescent="0.25">
      <c r="A6" s="3">
        <f>RSI!A6</f>
        <v>42012</v>
      </c>
      <c r="B6" s="2">
        <f>RSI!B6</f>
        <v>21.279599999999999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20.786080000000002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100</v>
      </c>
      <c r="P6" s="8">
        <f t="shared" si="3"/>
        <v>33</v>
      </c>
      <c r="Q6" s="9">
        <f t="shared" si="4"/>
        <v>53.2</v>
      </c>
      <c r="R6" s="9">
        <f t="shared" si="5"/>
        <v>62.25</v>
      </c>
      <c r="S6" s="9">
        <f t="shared" si="6"/>
        <v>54.1</v>
      </c>
      <c r="T6" s="9">
        <f t="shared" si="7"/>
        <v>57</v>
      </c>
      <c r="U6" s="8">
        <f t="shared" si="8"/>
        <v>56.516666666666673</v>
      </c>
      <c r="V6" s="8">
        <f t="shared" si="9"/>
        <v>56.637500000000003</v>
      </c>
    </row>
    <row r="7" spans="1:22" ht="13.5" x14ac:dyDescent="0.25">
      <c r="A7" s="3">
        <f>RSI!A7</f>
        <v>42013</v>
      </c>
      <c r="B7" s="2">
        <f>RSI!B7</f>
        <v>20.643699999999999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20.78228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e">
        <f>OBV!G7</f>
        <v>#DIV/0!</v>
      </c>
      <c r="L7" s="6" t="str">
        <f>OBV!H7</f>
        <v>BULLISH DIVERGENCE</v>
      </c>
      <c r="M7" s="8">
        <f t="shared" si="0"/>
        <v>50</v>
      </c>
      <c r="N7" s="8">
        <f t="shared" si="1"/>
        <v>45</v>
      </c>
      <c r="O7" s="8">
        <f t="shared" si="2"/>
        <v>100</v>
      </c>
      <c r="P7" s="8" t="e">
        <f t="shared" si="3"/>
        <v>#DIV/0!</v>
      </c>
      <c r="Q7" s="9" t="e">
        <f t="shared" si="4"/>
        <v>#DIV/0!</v>
      </c>
      <c r="R7" s="9" t="e">
        <f t="shared" si="5"/>
        <v>#DIV/0!</v>
      </c>
      <c r="S7" s="9" t="e">
        <f t="shared" si="6"/>
        <v>#DIV/0!</v>
      </c>
      <c r="T7" s="9" t="e">
        <f t="shared" si="7"/>
        <v>#DIV/0!</v>
      </c>
      <c r="U7" s="8" t="e">
        <f t="shared" si="8"/>
        <v>#DIV/0!</v>
      </c>
      <c r="V7" s="8" t="e">
        <f t="shared" si="9"/>
        <v>#DIV/0!</v>
      </c>
    </row>
    <row r="8" spans="1:22" ht="13.5" x14ac:dyDescent="0.25">
      <c r="A8" s="3">
        <f>RSI!A8</f>
        <v>42016</v>
      </c>
      <c r="B8" s="2">
        <f>RSI!B8</f>
        <v>20.026800000000001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20.655099999999997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e">
        <f>OBV!G8</f>
        <v>#DIV/0!</v>
      </c>
      <c r="L8" s="6" t="str">
        <f>OBV!H8</f>
        <v>BULLISH DIVERGENCE</v>
      </c>
      <c r="M8" s="8">
        <f t="shared" si="0"/>
        <v>50</v>
      </c>
      <c r="N8" s="8">
        <f t="shared" si="1"/>
        <v>45</v>
      </c>
      <c r="O8" s="8">
        <f t="shared" si="2"/>
        <v>100</v>
      </c>
      <c r="P8" s="8" t="e">
        <f t="shared" si="3"/>
        <v>#DIV/0!</v>
      </c>
      <c r="Q8" s="9" t="e">
        <f t="shared" si="4"/>
        <v>#DIV/0!</v>
      </c>
      <c r="R8" s="9" t="e">
        <f t="shared" si="5"/>
        <v>#DIV/0!</v>
      </c>
      <c r="S8" s="9" t="e">
        <f t="shared" si="6"/>
        <v>#DIV/0!</v>
      </c>
      <c r="T8" s="9" t="e">
        <f t="shared" si="7"/>
        <v>#DIV/0!</v>
      </c>
      <c r="U8" s="8" t="e">
        <f t="shared" si="8"/>
        <v>#DIV/0!</v>
      </c>
      <c r="V8" s="8" t="e">
        <f t="shared" si="9"/>
        <v>#DIV/0!</v>
      </c>
    </row>
    <row r="9" spans="1:22" ht="13.5" x14ac:dyDescent="0.25">
      <c r="A9" s="3">
        <f>RSI!A9</f>
        <v>42017</v>
      </c>
      <c r="B9" s="2">
        <f>RSI!B9</f>
        <v>20.026800000000001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20.527920000000002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BULLISH</v>
      </c>
      <c r="K9" s="6" t="e">
        <f>OBV!G9</f>
        <v>#DIV/0!</v>
      </c>
      <c r="L9" s="6" t="str">
        <f>OBV!H9</f>
        <v>BULLISH DIVERGENCE</v>
      </c>
      <c r="M9" s="8">
        <f t="shared" si="0"/>
        <v>50</v>
      </c>
      <c r="N9" s="8">
        <f t="shared" si="1"/>
        <v>45</v>
      </c>
      <c r="O9" s="8">
        <f t="shared" si="2"/>
        <v>100</v>
      </c>
      <c r="P9" s="8" t="e">
        <f t="shared" si="3"/>
        <v>#DIV/0!</v>
      </c>
      <c r="Q9" s="9" t="e">
        <f t="shared" si="4"/>
        <v>#DIV/0!</v>
      </c>
      <c r="R9" s="9" t="e">
        <f t="shared" si="5"/>
        <v>#DIV/0!</v>
      </c>
      <c r="S9" s="9" t="e">
        <f t="shared" si="6"/>
        <v>#DIV/0!</v>
      </c>
      <c r="T9" s="9" t="e">
        <f t="shared" si="7"/>
        <v>#DIV/0!</v>
      </c>
      <c r="U9" s="8" t="e">
        <f t="shared" si="8"/>
        <v>#DIV/0!</v>
      </c>
      <c r="V9" s="8" t="e">
        <f t="shared" si="9"/>
        <v>#DIV/0!</v>
      </c>
    </row>
    <row r="10" spans="1:22" ht="13.5" x14ac:dyDescent="0.25">
      <c r="A10" s="3">
        <f>RSI!A10</f>
        <v>42019</v>
      </c>
      <c r="B10" s="2">
        <f>RSI!B10</f>
        <v>20.6248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20.520339999999997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e">
        <f>OBV!G10</f>
        <v>#DIV/0!</v>
      </c>
      <c r="L10" s="6" t="str">
        <f>OBV!H10</f>
        <v>BULLISH DIVERGENCE</v>
      </c>
      <c r="M10" s="8">
        <f t="shared" si="0"/>
        <v>50</v>
      </c>
      <c r="N10" s="8">
        <f t="shared" si="1"/>
        <v>45</v>
      </c>
      <c r="O10" s="8">
        <f t="shared" si="2"/>
        <v>100</v>
      </c>
      <c r="P10" s="8" t="e">
        <f t="shared" si="3"/>
        <v>#DIV/0!</v>
      </c>
      <c r="Q10" s="9" t="e">
        <f t="shared" si="4"/>
        <v>#DIV/0!</v>
      </c>
      <c r="R10" s="9" t="e">
        <f t="shared" si="5"/>
        <v>#DIV/0!</v>
      </c>
      <c r="S10" s="9" t="e">
        <f t="shared" si="6"/>
        <v>#DIV/0!</v>
      </c>
      <c r="T10" s="9" t="e">
        <f t="shared" si="7"/>
        <v>#DIV/0!</v>
      </c>
      <c r="U10" s="8" t="e">
        <f t="shared" si="8"/>
        <v>#DIV/0!</v>
      </c>
      <c r="V10" s="8" t="e">
        <f t="shared" si="9"/>
        <v>#DIV/0!</v>
      </c>
    </row>
    <row r="11" spans="1:22" ht="13.5" x14ac:dyDescent="0.25">
      <c r="A11" s="3">
        <f>RSI!A11</f>
        <v>42020</v>
      </c>
      <c r="B11" s="2">
        <f>RSI!B11</f>
        <v>20.0078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20.265980000000003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STRONG</v>
      </c>
      <c r="L11" s="6" t="str">
        <f>OBV!H11</f>
        <v>BULLISH DIVERGENCE</v>
      </c>
      <c r="M11" s="8">
        <f t="shared" si="0"/>
        <v>50</v>
      </c>
      <c r="N11" s="8">
        <f t="shared" si="1"/>
        <v>45</v>
      </c>
      <c r="O11" s="8">
        <f t="shared" si="2"/>
        <v>100</v>
      </c>
      <c r="P11" s="8">
        <f t="shared" si="3"/>
        <v>83</v>
      </c>
      <c r="Q11" s="9">
        <f t="shared" si="4"/>
        <v>60.7</v>
      </c>
      <c r="R11" s="9">
        <f t="shared" si="5"/>
        <v>74.75</v>
      </c>
      <c r="S11" s="9">
        <f t="shared" si="6"/>
        <v>76.599999999999994</v>
      </c>
      <c r="T11" s="9">
        <f t="shared" si="7"/>
        <v>69.5</v>
      </c>
      <c r="U11" s="8">
        <f t="shared" si="8"/>
        <v>70.683333333333323</v>
      </c>
      <c r="V11" s="8">
        <f t="shared" si="9"/>
        <v>70.387499999999989</v>
      </c>
    </row>
    <row r="12" spans="1:22" ht="13.5" x14ac:dyDescent="0.25">
      <c r="A12" s="3">
        <f>RSI!A12</f>
        <v>42023</v>
      </c>
      <c r="B12" s="2">
        <f>RSI!B12</f>
        <v>20.0078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20.1388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STRONG</v>
      </c>
      <c r="L12" s="6" t="str">
        <f>OBV!H12</f>
        <v>BULLISH DIVERGENCE</v>
      </c>
      <c r="M12" s="8">
        <f t="shared" si="0"/>
        <v>50</v>
      </c>
      <c r="N12" s="8">
        <f t="shared" si="1"/>
        <v>45</v>
      </c>
      <c r="O12" s="8">
        <f t="shared" si="2"/>
        <v>100</v>
      </c>
      <c r="P12" s="8">
        <f t="shared" si="3"/>
        <v>83</v>
      </c>
      <c r="Q12" s="9">
        <f t="shared" si="4"/>
        <v>60.7</v>
      </c>
      <c r="R12" s="9">
        <f t="shared" si="5"/>
        <v>74.75</v>
      </c>
      <c r="S12" s="9">
        <f t="shared" si="6"/>
        <v>76.599999999999994</v>
      </c>
      <c r="T12" s="9">
        <f t="shared" si="7"/>
        <v>69.5</v>
      </c>
      <c r="U12" s="8">
        <f t="shared" si="8"/>
        <v>70.683333333333323</v>
      </c>
      <c r="V12" s="8">
        <f t="shared" si="9"/>
        <v>70.387499999999989</v>
      </c>
    </row>
    <row r="13" spans="1:22" ht="13.5" x14ac:dyDescent="0.25">
      <c r="A13" s="3">
        <f>RSI!A13</f>
        <v>42024</v>
      </c>
      <c r="B13" s="2">
        <f>RSI!B13</f>
        <v>20.0078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20.135000000000002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STRONG</v>
      </c>
      <c r="L13" s="6" t="str">
        <f>OBV!H13</f>
        <v>BULLISH DIVERGENCE</v>
      </c>
      <c r="M13" s="8">
        <f t="shared" si="0"/>
        <v>50</v>
      </c>
      <c r="N13" s="8">
        <f t="shared" si="1"/>
        <v>45</v>
      </c>
      <c r="O13" s="8">
        <f t="shared" si="2"/>
        <v>100</v>
      </c>
      <c r="P13" s="8">
        <f t="shared" si="3"/>
        <v>83</v>
      </c>
      <c r="Q13" s="9">
        <f t="shared" si="4"/>
        <v>60.7</v>
      </c>
      <c r="R13" s="9">
        <f t="shared" si="5"/>
        <v>74.75</v>
      </c>
      <c r="S13" s="9">
        <f t="shared" si="6"/>
        <v>76.599999999999994</v>
      </c>
      <c r="T13" s="9">
        <f t="shared" si="7"/>
        <v>69.5</v>
      </c>
      <c r="U13" s="8">
        <f t="shared" si="8"/>
        <v>70.683333333333323</v>
      </c>
      <c r="V13" s="8">
        <f t="shared" si="9"/>
        <v>70.387499999999989</v>
      </c>
    </row>
    <row r="14" spans="1:22" ht="13.5" x14ac:dyDescent="0.25">
      <c r="A14" s="3">
        <f>RSI!A14</f>
        <v>42025</v>
      </c>
      <c r="B14" s="2">
        <f>RSI!B14</f>
        <v>20.0078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20.1312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STRONG</v>
      </c>
      <c r="L14" s="6" t="str">
        <f>OBV!H14</f>
        <v>BULLISH DIVERGENCE</v>
      </c>
      <c r="M14" s="8">
        <f t="shared" si="0"/>
        <v>50</v>
      </c>
      <c r="N14" s="8">
        <f t="shared" si="1"/>
        <v>45</v>
      </c>
      <c r="O14" s="8">
        <f t="shared" si="2"/>
        <v>100</v>
      </c>
      <c r="P14" s="8">
        <f t="shared" si="3"/>
        <v>83</v>
      </c>
      <c r="Q14" s="9">
        <f t="shared" si="4"/>
        <v>60.7</v>
      </c>
      <c r="R14" s="9">
        <f t="shared" si="5"/>
        <v>74.75</v>
      </c>
      <c r="S14" s="9">
        <f t="shared" si="6"/>
        <v>76.599999999999994</v>
      </c>
      <c r="T14" s="9">
        <f t="shared" si="7"/>
        <v>69.5</v>
      </c>
      <c r="U14" s="8">
        <f t="shared" si="8"/>
        <v>70.683333333333323</v>
      </c>
      <c r="V14" s="8">
        <f t="shared" si="9"/>
        <v>70.387499999999989</v>
      </c>
    </row>
    <row r="15" spans="1:22" ht="13.5" x14ac:dyDescent="0.25">
      <c r="A15" s="3">
        <f>RSI!A15</f>
        <v>42026</v>
      </c>
      <c r="B15" s="2">
        <f>RSI!B15</f>
        <v>20.0078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20.0078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str">
        <f>OBV!G15</f>
        <v>NEUTRAL</v>
      </c>
      <c r="L15" s="6" t="str">
        <f>OBV!H15</f>
        <v>NEUTRAL</v>
      </c>
      <c r="M15" s="8">
        <f t="shared" si="0"/>
        <v>50</v>
      </c>
      <c r="N15" s="8">
        <f t="shared" si="1"/>
        <v>45</v>
      </c>
      <c r="O15" s="8">
        <f t="shared" si="2"/>
        <v>100</v>
      </c>
      <c r="P15" s="8">
        <f t="shared" si="3"/>
        <v>33</v>
      </c>
      <c r="Q15" s="9">
        <f t="shared" si="4"/>
        <v>53.2</v>
      </c>
      <c r="R15" s="9">
        <f t="shared" si="5"/>
        <v>62.25</v>
      </c>
      <c r="S15" s="9">
        <f t="shared" si="6"/>
        <v>54.1</v>
      </c>
      <c r="T15" s="9">
        <f t="shared" si="7"/>
        <v>57</v>
      </c>
      <c r="U15" s="8">
        <f t="shared" si="8"/>
        <v>56.516666666666673</v>
      </c>
      <c r="V15" s="8">
        <f t="shared" si="9"/>
        <v>56.637500000000003</v>
      </c>
    </row>
    <row r="16" spans="1:22" ht="13.5" x14ac:dyDescent="0.25">
      <c r="A16" s="3">
        <f>RSI!A16</f>
        <v>42027</v>
      </c>
      <c r="B16" s="2">
        <f>RSI!B16</f>
        <v>20.0078</v>
      </c>
      <c r="C16" s="2">
        <f>RSI!I16</f>
        <v>39.384705157713832</v>
      </c>
      <c r="D16" s="2">
        <f>MACD!E16</f>
        <v>0</v>
      </c>
      <c r="E16" s="2">
        <f>MACD!F16</f>
        <v>0</v>
      </c>
      <c r="F16" s="2">
        <f>'Moving Avg'!D16</f>
        <v>20.0078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NEUTRAL</v>
      </c>
      <c r="K16" s="6" t="str">
        <f>OBV!G16</f>
        <v>NEUTRAL</v>
      </c>
      <c r="L16" s="6" t="str">
        <f>OBV!H16</f>
        <v>NEUTRAL</v>
      </c>
      <c r="M16" s="8">
        <f t="shared" si="0"/>
        <v>25</v>
      </c>
      <c r="N16" s="8">
        <f t="shared" si="1"/>
        <v>45</v>
      </c>
      <c r="O16" s="8">
        <f t="shared" si="2"/>
        <v>100</v>
      </c>
      <c r="P16" s="8">
        <f t="shared" si="3"/>
        <v>33</v>
      </c>
      <c r="Q16" s="9">
        <f t="shared" si="4"/>
        <v>44.45</v>
      </c>
      <c r="R16" s="9">
        <f t="shared" si="5"/>
        <v>57.25</v>
      </c>
      <c r="S16" s="9">
        <f t="shared" si="6"/>
        <v>50.35</v>
      </c>
      <c r="T16" s="9">
        <f t="shared" si="7"/>
        <v>50.75</v>
      </c>
      <c r="U16" s="8">
        <f t="shared" si="8"/>
        <v>50.683333333333337</v>
      </c>
      <c r="V16" s="8">
        <f t="shared" si="9"/>
        <v>50.7</v>
      </c>
    </row>
    <row r="17" spans="1:22" ht="13.5" x14ac:dyDescent="0.25">
      <c r="A17" s="3">
        <f>RSI!A17</f>
        <v>42030</v>
      </c>
      <c r="B17" s="2">
        <f>RSI!B17</f>
        <v>20.0078</v>
      </c>
      <c r="C17" s="2">
        <f>RSI!I17</f>
        <v>39.384705157713839</v>
      </c>
      <c r="D17" s="2">
        <f>MACD!E17</f>
        <v>0</v>
      </c>
      <c r="E17" s="2">
        <f>MACD!F17</f>
        <v>0</v>
      </c>
      <c r="F17" s="2">
        <f>'Moving Avg'!D17</f>
        <v>20.0078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NEUTRAL</v>
      </c>
      <c r="K17" s="6" t="str">
        <f>OBV!G17</f>
        <v>NEUTRAL</v>
      </c>
      <c r="L17" s="6" t="str">
        <f>OBV!H17</f>
        <v>NEUTRAL</v>
      </c>
      <c r="M17" s="8">
        <f t="shared" si="0"/>
        <v>25</v>
      </c>
      <c r="N17" s="8">
        <f t="shared" si="1"/>
        <v>45</v>
      </c>
      <c r="O17" s="8">
        <f t="shared" si="2"/>
        <v>100</v>
      </c>
      <c r="P17" s="8">
        <f t="shared" si="3"/>
        <v>33</v>
      </c>
      <c r="Q17" s="9">
        <f t="shared" si="4"/>
        <v>44.45</v>
      </c>
      <c r="R17" s="9">
        <f t="shared" si="5"/>
        <v>57.25</v>
      </c>
      <c r="S17" s="9">
        <f t="shared" si="6"/>
        <v>50.35</v>
      </c>
      <c r="T17" s="9">
        <f t="shared" si="7"/>
        <v>50.75</v>
      </c>
      <c r="U17" s="8">
        <f t="shared" si="8"/>
        <v>50.683333333333337</v>
      </c>
      <c r="V17" s="8">
        <f t="shared" si="9"/>
        <v>50.7</v>
      </c>
    </row>
    <row r="18" spans="1:22" ht="13.5" x14ac:dyDescent="0.25">
      <c r="A18" s="3">
        <f>RSI!A18</f>
        <v>42031</v>
      </c>
      <c r="B18" s="2">
        <f>RSI!B18</f>
        <v>20.0078</v>
      </c>
      <c r="C18" s="2">
        <f>RSI!I18</f>
        <v>39.384705157713839</v>
      </c>
      <c r="D18" s="2">
        <f>MACD!E18</f>
        <v>0</v>
      </c>
      <c r="E18" s="2">
        <f>MACD!F18</f>
        <v>0</v>
      </c>
      <c r="F18" s="2">
        <f>'Moving Avg'!D18</f>
        <v>20.0078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NEUTRAL</v>
      </c>
      <c r="K18" s="6" t="str">
        <f>OBV!G18</f>
        <v>NEUTRAL</v>
      </c>
      <c r="L18" s="6" t="str">
        <f>OBV!H18</f>
        <v>NEUTRAL</v>
      </c>
      <c r="M18" s="8">
        <f t="shared" si="0"/>
        <v>25</v>
      </c>
      <c r="N18" s="8">
        <f t="shared" si="1"/>
        <v>45</v>
      </c>
      <c r="O18" s="8">
        <f t="shared" si="2"/>
        <v>100</v>
      </c>
      <c r="P18" s="8">
        <f t="shared" si="3"/>
        <v>33</v>
      </c>
      <c r="Q18" s="9">
        <f t="shared" si="4"/>
        <v>44.45</v>
      </c>
      <c r="R18" s="9">
        <f t="shared" si="5"/>
        <v>57.25</v>
      </c>
      <c r="S18" s="9">
        <f t="shared" si="6"/>
        <v>50.35</v>
      </c>
      <c r="T18" s="9">
        <f t="shared" si="7"/>
        <v>50.75</v>
      </c>
      <c r="U18" s="8">
        <f t="shared" si="8"/>
        <v>50.683333333333337</v>
      </c>
      <c r="V18" s="8">
        <f t="shared" si="9"/>
        <v>50.7</v>
      </c>
    </row>
    <row r="19" spans="1:22" ht="13.5" x14ac:dyDescent="0.25">
      <c r="A19" s="3">
        <f>RSI!A19</f>
        <v>42032</v>
      </c>
      <c r="B19" s="2">
        <f>RSI!B19</f>
        <v>20.605899999999998</v>
      </c>
      <c r="C19" s="2">
        <f>RSI!I19</f>
        <v>51.201975255659015</v>
      </c>
      <c r="D19" s="2">
        <f>MACD!E19</f>
        <v>0</v>
      </c>
      <c r="E19" s="2">
        <f>MACD!F19</f>
        <v>0</v>
      </c>
      <c r="F19" s="2">
        <f>'Moving Avg'!D19</f>
        <v>20.127420000000001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NEUTRAL</v>
      </c>
      <c r="K19" s="6" t="str">
        <f>OBV!G19</f>
        <v>NEUTRAL</v>
      </c>
      <c r="L19" s="6" t="str">
        <f>OBV!H19</f>
        <v>NEUTRAL</v>
      </c>
      <c r="M19" s="8">
        <f t="shared" si="0"/>
        <v>25</v>
      </c>
      <c r="N19" s="8">
        <f t="shared" si="1"/>
        <v>45</v>
      </c>
      <c r="O19" s="8">
        <f t="shared" si="2"/>
        <v>100</v>
      </c>
      <c r="P19" s="8">
        <f t="shared" si="3"/>
        <v>33</v>
      </c>
      <c r="Q19" s="9">
        <f t="shared" si="4"/>
        <v>44.45</v>
      </c>
      <c r="R19" s="9">
        <f t="shared" si="5"/>
        <v>57.25</v>
      </c>
      <c r="S19" s="9">
        <f t="shared" si="6"/>
        <v>50.35</v>
      </c>
      <c r="T19" s="9">
        <f t="shared" si="7"/>
        <v>50.75</v>
      </c>
      <c r="U19" s="8">
        <f t="shared" si="8"/>
        <v>50.683333333333337</v>
      </c>
      <c r="V19" s="8">
        <f t="shared" si="9"/>
        <v>50.7</v>
      </c>
    </row>
    <row r="20" spans="1:22" ht="13.5" x14ac:dyDescent="0.25">
      <c r="A20" s="3">
        <f>RSI!A20</f>
        <v>42033</v>
      </c>
      <c r="B20" s="2">
        <f>RSI!B20</f>
        <v>20.268999999999998</v>
      </c>
      <c r="C20" s="2">
        <f>RSI!I20</f>
        <v>45.787083125045051</v>
      </c>
      <c r="D20" s="2">
        <f>MACD!E20</f>
        <v>0</v>
      </c>
      <c r="E20" s="2">
        <f>MACD!F20</f>
        <v>0</v>
      </c>
      <c r="F20" s="2">
        <f>'Moving Avg'!D20</f>
        <v>20.179660000000002</v>
      </c>
      <c r="G20" s="2">
        <f>'Moving Avg'!F20</f>
        <v>20.325778947368416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WEAK</v>
      </c>
      <c r="L20" s="6" t="str">
        <f>OBV!H20</f>
        <v>BEARISH DIVERGENCE</v>
      </c>
      <c r="M20" s="8">
        <f t="shared" si="0"/>
        <v>25</v>
      </c>
      <c r="N20" s="8">
        <f t="shared" si="1"/>
        <v>45</v>
      </c>
      <c r="O20" s="8">
        <f t="shared" si="2"/>
        <v>100</v>
      </c>
      <c r="P20" s="8">
        <f t="shared" si="3"/>
        <v>0</v>
      </c>
      <c r="Q20" s="9">
        <f t="shared" si="4"/>
        <v>39.5</v>
      </c>
      <c r="R20" s="9">
        <f t="shared" si="5"/>
        <v>49</v>
      </c>
      <c r="S20" s="9">
        <f t="shared" si="6"/>
        <v>35.5</v>
      </c>
      <c r="T20" s="9">
        <f t="shared" si="7"/>
        <v>42.5</v>
      </c>
      <c r="U20" s="8">
        <f t="shared" si="8"/>
        <v>41.333333333333336</v>
      </c>
      <c r="V20" s="8">
        <f t="shared" si="9"/>
        <v>41.625</v>
      </c>
    </row>
    <row r="21" spans="1:22" ht="13.5" x14ac:dyDescent="0.25">
      <c r="A21" s="3">
        <f>RSI!A21</f>
        <v>42034</v>
      </c>
      <c r="B21" s="2">
        <f>RSI!B21</f>
        <v>20.817799999999998</v>
      </c>
      <c r="C21" s="2">
        <f>RSI!I21</f>
        <v>54.270936871857089</v>
      </c>
      <c r="D21" s="2">
        <f>MACD!E21</f>
        <v>0</v>
      </c>
      <c r="E21" s="2">
        <f>MACD!F21</f>
        <v>0</v>
      </c>
      <c r="F21" s="2">
        <f>'Moving Avg'!D21</f>
        <v>20.341660000000001</v>
      </c>
      <c r="G21" s="2">
        <f>'Moving Avg'!F21</f>
        <v>20.350379999999994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STRONG</v>
      </c>
      <c r="L21" s="6" t="str">
        <f>OBV!H21</f>
        <v>CONFIRMED BULLISH</v>
      </c>
      <c r="M21" s="8">
        <f t="shared" si="0"/>
        <v>25</v>
      </c>
      <c r="N21" s="8">
        <f t="shared" si="1"/>
        <v>45</v>
      </c>
      <c r="O21" s="8">
        <f t="shared" si="2"/>
        <v>100</v>
      </c>
      <c r="P21" s="8">
        <f t="shared" si="3"/>
        <v>100</v>
      </c>
      <c r="Q21" s="9">
        <f t="shared" si="4"/>
        <v>54.5</v>
      </c>
      <c r="R21" s="9">
        <f t="shared" si="5"/>
        <v>74</v>
      </c>
      <c r="S21" s="9">
        <f t="shared" si="6"/>
        <v>80.5</v>
      </c>
      <c r="T21" s="9">
        <f t="shared" si="7"/>
        <v>67.5</v>
      </c>
      <c r="U21" s="8">
        <f t="shared" si="8"/>
        <v>69.666666666666671</v>
      </c>
      <c r="V21" s="8">
        <f t="shared" si="9"/>
        <v>69.125</v>
      </c>
    </row>
    <row r="22" spans="1:22" ht="13.5" x14ac:dyDescent="0.25">
      <c r="A22" s="3">
        <f>RSI!A22</f>
        <v>42037</v>
      </c>
      <c r="B22" s="2">
        <f>RSI!B22</f>
        <v>20.817799999999998</v>
      </c>
      <c r="C22" s="2">
        <f>RSI!I22</f>
        <v>54.270936871857089</v>
      </c>
      <c r="D22" s="2">
        <f>MACD!E22</f>
        <v>0</v>
      </c>
      <c r="E22" s="2">
        <f>MACD!F22</f>
        <v>0</v>
      </c>
      <c r="F22" s="2">
        <f>'Moving Avg'!D22</f>
        <v>20.503659999999996</v>
      </c>
      <c r="G22" s="2">
        <f>'Moving Avg'!F22</f>
        <v>20.358134999999997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CONFIRMED BULLISH</v>
      </c>
      <c r="M22" s="8">
        <f t="shared" si="0"/>
        <v>25</v>
      </c>
      <c r="N22" s="8">
        <f t="shared" si="1"/>
        <v>45</v>
      </c>
      <c r="O22" s="8">
        <f t="shared" si="2"/>
        <v>100</v>
      </c>
      <c r="P22" s="8">
        <f t="shared" si="3"/>
        <v>100</v>
      </c>
      <c r="Q22" s="9">
        <f t="shared" si="4"/>
        <v>54.5</v>
      </c>
      <c r="R22" s="9">
        <f t="shared" si="5"/>
        <v>74</v>
      </c>
      <c r="S22" s="9">
        <f t="shared" si="6"/>
        <v>80.5</v>
      </c>
      <c r="T22" s="9">
        <f t="shared" si="7"/>
        <v>67.5</v>
      </c>
      <c r="U22" s="8">
        <f t="shared" si="8"/>
        <v>69.666666666666671</v>
      </c>
      <c r="V22" s="8">
        <f t="shared" si="9"/>
        <v>69.125</v>
      </c>
    </row>
    <row r="23" spans="1:22" ht="13.5" x14ac:dyDescent="0.25">
      <c r="A23" s="3">
        <f>RSI!A23</f>
        <v>42038</v>
      </c>
      <c r="B23" s="2">
        <f>RSI!B23</f>
        <v>20.817799999999998</v>
      </c>
      <c r="C23" s="2">
        <f>RSI!I23</f>
        <v>54.270936871857089</v>
      </c>
      <c r="D23" s="2">
        <f>MACD!E23</f>
        <v>0</v>
      </c>
      <c r="E23" s="2">
        <f>MACD!F23</f>
        <v>0</v>
      </c>
      <c r="F23" s="2">
        <f>'Moving Avg'!D23</f>
        <v>20.665659999999995</v>
      </c>
      <c r="G23" s="2">
        <f>'Moving Avg'!F23</f>
        <v>20.365889999999997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CONFIRMED BULLISH</v>
      </c>
      <c r="M23" s="8">
        <f t="shared" si="0"/>
        <v>25</v>
      </c>
      <c r="N23" s="8">
        <f t="shared" si="1"/>
        <v>45</v>
      </c>
      <c r="O23" s="8">
        <f t="shared" si="2"/>
        <v>100</v>
      </c>
      <c r="P23" s="8">
        <f t="shared" si="3"/>
        <v>100</v>
      </c>
      <c r="Q23" s="9">
        <f t="shared" si="4"/>
        <v>54.5</v>
      </c>
      <c r="R23" s="9">
        <f t="shared" si="5"/>
        <v>74</v>
      </c>
      <c r="S23" s="9">
        <f t="shared" si="6"/>
        <v>80.5</v>
      </c>
      <c r="T23" s="9">
        <f t="shared" si="7"/>
        <v>67.5</v>
      </c>
      <c r="U23" s="8">
        <f t="shared" si="8"/>
        <v>69.666666666666671</v>
      </c>
      <c r="V23" s="8">
        <f t="shared" si="9"/>
        <v>69.125</v>
      </c>
    </row>
    <row r="24" spans="1:22" ht="13.5" x14ac:dyDescent="0.25">
      <c r="A24" s="3">
        <f>RSI!A24</f>
        <v>42039</v>
      </c>
      <c r="B24" s="2">
        <f>RSI!B24</f>
        <v>20.817799999999998</v>
      </c>
      <c r="C24" s="2">
        <f>RSI!I24</f>
        <v>54.270936871857089</v>
      </c>
      <c r="D24" s="2">
        <f>MACD!E24</f>
        <v>0</v>
      </c>
      <c r="E24" s="2">
        <f>MACD!F24</f>
        <v>0</v>
      </c>
      <c r="F24" s="2">
        <f>'Moving Avg'!D24</f>
        <v>20.70804</v>
      </c>
      <c r="G24" s="2">
        <f>'Moving Avg'!F24</f>
        <v>20.373644999999996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  <c r="M24" s="8">
        <f t="shared" si="0"/>
        <v>25</v>
      </c>
      <c r="N24" s="8">
        <f t="shared" si="1"/>
        <v>45</v>
      </c>
      <c r="O24" s="8">
        <f t="shared" si="2"/>
        <v>100</v>
      </c>
      <c r="P24" s="8">
        <f t="shared" si="3"/>
        <v>100</v>
      </c>
      <c r="Q24" s="9">
        <f t="shared" si="4"/>
        <v>54.5</v>
      </c>
      <c r="R24" s="9">
        <f t="shared" si="5"/>
        <v>74</v>
      </c>
      <c r="S24" s="9">
        <f t="shared" si="6"/>
        <v>80.5</v>
      </c>
      <c r="T24" s="9">
        <f t="shared" si="7"/>
        <v>67.5</v>
      </c>
      <c r="U24" s="8">
        <f t="shared" si="8"/>
        <v>69.666666666666671</v>
      </c>
      <c r="V24" s="8">
        <f t="shared" si="9"/>
        <v>69.125</v>
      </c>
    </row>
    <row r="25" spans="1:22" ht="13.5" x14ac:dyDescent="0.25">
      <c r="A25" s="3">
        <f>RSI!A25</f>
        <v>42040</v>
      </c>
      <c r="B25" s="2">
        <f>RSI!B25</f>
        <v>20.817799999999998</v>
      </c>
      <c r="C25" s="2">
        <f>RSI!I25</f>
        <v>54.270936871857089</v>
      </c>
      <c r="D25" s="2">
        <f>MACD!E25</f>
        <v>0</v>
      </c>
      <c r="E25" s="2">
        <f>MACD!F25</f>
        <v>0</v>
      </c>
      <c r="F25" s="2">
        <f>'Moving Avg'!D25</f>
        <v>20.817799999999998</v>
      </c>
      <c r="G25" s="2">
        <f>'Moving Avg'!F25</f>
        <v>20.381399999999996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CONFIRMED BULLISH</v>
      </c>
      <c r="M25" s="8">
        <f t="shared" si="0"/>
        <v>25</v>
      </c>
      <c r="N25" s="8">
        <f t="shared" si="1"/>
        <v>45</v>
      </c>
      <c r="O25" s="8">
        <f t="shared" si="2"/>
        <v>100</v>
      </c>
      <c r="P25" s="8">
        <f t="shared" si="3"/>
        <v>100</v>
      </c>
      <c r="Q25" s="9">
        <f t="shared" si="4"/>
        <v>54.5</v>
      </c>
      <c r="R25" s="9">
        <f t="shared" si="5"/>
        <v>74</v>
      </c>
      <c r="S25" s="9">
        <f t="shared" si="6"/>
        <v>80.5</v>
      </c>
      <c r="T25" s="9">
        <f t="shared" si="7"/>
        <v>67.5</v>
      </c>
      <c r="U25" s="8">
        <f t="shared" si="8"/>
        <v>69.666666666666671</v>
      </c>
      <c r="V25" s="8">
        <f t="shared" si="9"/>
        <v>69.125</v>
      </c>
    </row>
    <row r="26" spans="1:22" ht="13.5" x14ac:dyDescent="0.25">
      <c r="A26" s="3">
        <f>RSI!A26</f>
        <v>42041</v>
      </c>
      <c r="B26" s="2">
        <f>RSI!B26</f>
        <v>20.817799999999998</v>
      </c>
      <c r="C26" s="2">
        <f>RSI!I26</f>
        <v>54.270936871857089</v>
      </c>
      <c r="D26" s="2">
        <f>MACD!E26</f>
        <v>0</v>
      </c>
      <c r="E26" s="2">
        <f>MACD!F26</f>
        <v>0</v>
      </c>
      <c r="F26" s="2">
        <f>'Moving Avg'!D26</f>
        <v>20.817799999999998</v>
      </c>
      <c r="G26" s="2">
        <f>'Moving Avg'!F26</f>
        <v>20.358309999999996</v>
      </c>
      <c r="H26" s="2">
        <f>'Moving Avg'!G26</f>
        <v>0</v>
      </c>
      <c r="I26" s="2">
        <f>'Moving Avg'!H26</f>
        <v>0</v>
      </c>
      <c r="J26" s="6" t="str">
        <f>OBV!F26</f>
        <v>NEUTRAL</v>
      </c>
      <c r="K26" s="6" t="str">
        <f>OBV!G26</f>
        <v>NEUTRAL</v>
      </c>
      <c r="L26" s="6" t="str">
        <f>OBV!H26</f>
        <v>NEUTRAL</v>
      </c>
      <c r="M26" s="8">
        <f t="shared" si="0"/>
        <v>25</v>
      </c>
      <c r="N26" s="8">
        <f t="shared" si="1"/>
        <v>45</v>
      </c>
      <c r="O26" s="8">
        <f t="shared" si="2"/>
        <v>100</v>
      </c>
      <c r="P26" s="8">
        <f t="shared" si="3"/>
        <v>33</v>
      </c>
      <c r="Q26" s="9">
        <f t="shared" si="4"/>
        <v>44.45</v>
      </c>
      <c r="R26" s="9">
        <f t="shared" si="5"/>
        <v>57.25</v>
      </c>
      <c r="S26" s="9">
        <f t="shared" si="6"/>
        <v>50.35</v>
      </c>
      <c r="T26" s="9">
        <f t="shared" si="7"/>
        <v>50.75</v>
      </c>
      <c r="U26" s="8">
        <f t="shared" si="8"/>
        <v>50.683333333333337</v>
      </c>
      <c r="V26" s="8">
        <f t="shared" si="9"/>
        <v>50.7</v>
      </c>
    </row>
    <row r="27" spans="1:22" ht="13.5" x14ac:dyDescent="0.25">
      <c r="A27" s="3">
        <f>RSI!A27</f>
        <v>42044</v>
      </c>
      <c r="B27" s="2">
        <f>RSI!B27</f>
        <v>20.817799999999998</v>
      </c>
      <c r="C27" s="2">
        <f>RSI!I27</f>
        <v>54.270936871857089</v>
      </c>
      <c r="D27" s="2">
        <f>MACD!E27</f>
        <v>-0.30328489303032313</v>
      </c>
      <c r="E27" s="2">
        <f>MACD!F27</f>
        <v>0</v>
      </c>
      <c r="F27" s="2">
        <f>'Moving Avg'!D27</f>
        <v>20.817799999999998</v>
      </c>
      <c r="G27" s="2">
        <f>'Moving Avg'!F27</f>
        <v>20.367014999999991</v>
      </c>
      <c r="H27" s="2">
        <f>'Moving Avg'!G27</f>
        <v>0</v>
      </c>
      <c r="I27" s="2">
        <f>'Moving Avg'!H27</f>
        <v>0</v>
      </c>
      <c r="J27" s="6" t="str">
        <f>OBV!F27</f>
        <v>NEUTRAL</v>
      </c>
      <c r="K27" s="6" t="str">
        <f>OBV!G27</f>
        <v>NEUTRAL</v>
      </c>
      <c r="L27" s="6" t="str">
        <f>OBV!H27</f>
        <v>NEUTRAL</v>
      </c>
      <c r="M27" s="8">
        <f t="shared" si="0"/>
        <v>25</v>
      </c>
      <c r="N27" s="8">
        <f t="shared" si="1"/>
        <v>100</v>
      </c>
      <c r="O27" s="8">
        <f t="shared" si="2"/>
        <v>100</v>
      </c>
      <c r="P27" s="8">
        <f t="shared" si="3"/>
        <v>33</v>
      </c>
      <c r="Q27" s="9">
        <f t="shared" si="4"/>
        <v>63.7</v>
      </c>
      <c r="R27" s="9">
        <f t="shared" si="5"/>
        <v>68.25</v>
      </c>
      <c r="S27" s="9">
        <f t="shared" si="6"/>
        <v>58.6</v>
      </c>
      <c r="T27" s="9">
        <f t="shared" si="7"/>
        <v>64.5</v>
      </c>
      <c r="U27" s="8">
        <f t="shared" si="8"/>
        <v>63.516666666666659</v>
      </c>
      <c r="V27" s="8">
        <f t="shared" si="9"/>
        <v>63.762499999999996</v>
      </c>
    </row>
    <row r="28" spans="1:22" ht="13.5" x14ac:dyDescent="0.25">
      <c r="A28" s="3">
        <f>RSI!A28</f>
        <v>42045</v>
      </c>
      <c r="B28" s="2">
        <f>RSI!B28</f>
        <v>20.817799999999998</v>
      </c>
      <c r="C28" s="2">
        <f>RSI!I28</f>
        <v>54.270936871857089</v>
      </c>
      <c r="D28" s="2">
        <f>MACD!E28</f>
        <v>-0.35255870523560517</v>
      </c>
      <c r="E28" s="2">
        <f>MACD!F28</f>
        <v>0</v>
      </c>
      <c r="F28" s="2">
        <f>'Moving Avg'!D28</f>
        <v>20.817799999999998</v>
      </c>
      <c r="G28" s="2">
        <f>'Moving Avg'!F28</f>
        <v>20.406564999999993</v>
      </c>
      <c r="H28" s="2">
        <f>'Moving Avg'!G28</f>
        <v>0</v>
      </c>
      <c r="I28" s="2">
        <f>'Moving Avg'!H28</f>
        <v>0</v>
      </c>
      <c r="J28" s="6" t="str">
        <f>OBV!F28</f>
        <v>NEUTRAL</v>
      </c>
      <c r="K28" s="6" t="str">
        <f>OBV!G28</f>
        <v>NEUTRAL</v>
      </c>
      <c r="L28" s="6" t="str">
        <f>OBV!H28</f>
        <v>NEUTRAL</v>
      </c>
      <c r="M28" s="8">
        <f t="shared" si="0"/>
        <v>25</v>
      </c>
      <c r="N28" s="8">
        <f t="shared" si="1"/>
        <v>100</v>
      </c>
      <c r="O28" s="8">
        <f t="shared" si="2"/>
        <v>100</v>
      </c>
      <c r="P28" s="8">
        <f t="shared" si="3"/>
        <v>33</v>
      </c>
      <c r="Q28" s="9">
        <f t="shared" si="4"/>
        <v>63.7</v>
      </c>
      <c r="R28" s="9">
        <f t="shared" si="5"/>
        <v>68.25</v>
      </c>
      <c r="S28" s="9">
        <f t="shared" si="6"/>
        <v>58.6</v>
      </c>
      <c r="T28" s="9">
        <f t="shared" si="7"/>
        <v>64.5</v>
      </c>
      <c r="U28" s="8">
        <f t="shared" si="8"/>
        <v>63.516666666666659</v>
      </c>
      <c r="V28" s="8">
        <f t="shared" si="9"/>
        <v>63.762499999999996</v>
      </c>
    </row>
    <row r="29" spans="1:22" ht="13.5" x14ac:dyDescent="0.25">
      <c r="A29" s="3">
        <f>RSI!A29</f>
        <v>42046</v>
      </c>
      <c r="B29" s="2">
        <f>RSI!B29</f>
        <v>20.817799999999998</v>
      </c>
      <c r="C29" s="2">
        <f>RSI!I29</f>
        <v>54.270936871857089</v>
      </c>
      <c r="D29" s="2">
        <f>MACD!E29</f>
        <v>-0.30436116545073588</v>
      </c>
      <c r="E29" s="2">
        <f>MACD!F29</f>
        <v>0</v>
      </c>
      <c r="F29" s="2">
        <f>'Moving Avg'!D29</f>
        <v>20.817799999999998</v>
      </c>
      <c r="G29" s="2">
        <f>'Moving Avg'!F29</f>
        <v>20.446114999999992</v>
      </c>
      <c r="H29" s="2">
        <f>'Moving Avg'!G29</f>
        <v>0</v>
      </c>
      <c r="I29" s="2">
        <f>'Moving Avg'!H29</f>
        <v>0</v>
      </c>
      <c r="J29" s="6" t="str">
        <f>OBV!F29</f>
        <v>NEUTRAL</v>
      </c>
      <c r="K29" s="6" t="str">
        <f>OBV!G29</f>
        <v>NEUTRAL</v>
      </c>
      <c r="L29" s="6" t="str">
        <f>OBV!H29</f>
        <v>NEUTRAL</v>
      </c>
      <c r="M29" s="8">
        <f t="shared" si="0"/>
        <v>25</v>
      </c>
      <c r="N29" s="8">
        <f t="shared" si="1"/>
        <v>100</v>
      </c>
      <c r="O29" s="8">
        <f t="shared" si="2"/>
        <v>100</v>
      </c>
      <c r="P29" s="8">
        <f t="shared" si="3"/>
        <v>33</v>
      </c>
      <c r="Q29" s="9">
        <f t="shared" si="4"/>
        <v>63.7</v>
      </c>
      <c r="R29" s="9">
        <f t="shared" si="5"/>
        <v>68.25</v>
      </c>
      <c r="S29" s="9">
        <f t="shared" si="6"/>
        <v>58.6</v>
      </c>
      <c r="T29" s="9">
        <f t="shared" si="7"/>
        <v>64.5</v>
      </c>
      <c r="U29" s="8">
        <f t="shared" si="8"/>
        <v>63.516666666666659</v>
      </c>
      <c r="V29" s="8">
        <f t="shared" si="9"/>
        <v>63.762499999999996</v>
      </c>
    </row>
    <row r="30" spans="1:22" ht="13.5" x14ac:dyDescent="0.25">
      <c r="A30" s="3">
        <f>RSI!A30</f>
        <v>42047</v>
      </c>
      <c r="B30" s="2">
        <f>RSI!B30</f>
        <v>20.817799999999998</v>
      </c>
      <c r="C30" s="2">
        <f>RSI!I30</f>
        <v>54.270936871857089</v>
      </c>
      <c r="D30" s="2">
        <f>MACD!E30</f>
        <v>-0.31737664094178086</v>
      </c>
      <c r="E30" s="2">
        <f>MACD!F30</f>
        <v>0</v>
      </c>
      <c r="F30" s="2">
        <f>'Moving Avg'!D30</f>
        <v>20.817799999999998</v>
      </c>
      <c r="G30" s="2">
        <f>'Moving Avg'!F30</f>
        <v>20.455764999999992</v>
      </c>
      <c r="H30" s="2">
        <f>'Moving Avg'!G30</f>
        <v>0</v>
      </c>
      <c r="I30" s="2">
        <f>'Moving Avg'!H30</f>
        <v>0</v>
      </c>
      <c r="J30" s="6" t="str">
        <f>OBV!F30</f>
        <v>NEUTRAL</v>
      </c>
      <c r="K30" s="6" t="str">
        <f>OBV!G30</f>
        <v>NEUTRAL</v>
      </c>
      <c r="L30" s="6" t="str">
        <f>OBV!H30</f>
        <v>NEUTRAL</v>
      </c>
      <c r="M30" s="8">
        <f t="shared" si="0"/>
        <v>25</v>
      </c>
      <c r="N30" s="8">
        <f t="shared" si="1"/>
        <v>100</v>
      </c>
      <c r="O30" s="8">
        <f t="shared" si="2"/>
        <v>100</v>
      </c>
      <c r="P30" s="8">
        <f t="shared" si="3"/>
        <v>33</v>
      </c>
      <c r="Q30" s="9">
        <f t="shared" si="4"/>
        <v>63.7</v>
      </c>
      <c r="R30" s="9">
        <f t="shared" si="5"/>
        <v>68.25</v>
      </c>
      <c r="S30" s="9">
        <f t="shared" si="6"/>
        <v>58.6</v>
      </c>
      <c r="T30" s="9">
        <f t="shared" si="7"/>
        <v>64.5</v>
      </c>
      <c r="U30" s="8">
        <f t="shared" si="8"/>
        <v>63.516666666666659</v>
      </c>
      <c r="V30" s="8">
        <f t="shared" si="9"/>
        <v>63.762499999999996</v>
      </c>
    </row>
    <row r="31" spans="1:22" ht="13.5" x14ac:dyDescent="0.25">
      <c r="A31" s="3">
        <f>RSI!A31</f>
        <v>42048</v>
      </c>
      <c r="B31" s="2">
        <f>RSI!B31</f>
        <v>20.817799999999998</v>
      </c>
      <c r="C31" s="2">
        <f>RSI!I31</f>
        <v>54.270936871857089</v>
      </c>
      <c r="D31" s="2">
        <f>MACD!E31</f>
        <v>-0.24578048480579895</v>
      </c>
      <c r="E31" s="2">
        <f>MACD!F31</f>
        <v>0</v>
      </c>
      <c r="F31" s="2">
        <f>'Moving Avg'!D31</f>
        <v>20.817799999999998</v>
      </c>
      <c r="G31" s="2">
        <f>'Moving Avg'!F31</f>
        <v>20.49626499999999</v>
      </c>
      <c r="H31" s="2">
        <f>'Moving Avg'!G31</f>
        <v>0</v>
      </c>
      <c r="I31" s="2">
        <f>'Moving Avg'!H31</f>
        <v>0</v>
      </c>
      <c r="J31" s="6" t="str">
        <f>OBV!F31</f>
        <v>NEUTRAL</v>
      </c>
      <c r="K31" s="6" t="str">
        <f>OBV!G31</f>
        <v>NEUTRAL</v>
      </c>
      <c r="L31" s="6" t="str">
        <f>OBV!H31</f>
        <v>NEUTRAL</v>
      </c>
      <c r="M31" s="8">
        <f t="shared" si="0"/>
        <v>25</v>
      </c>
      <c r="N31" s="8">
        <f t="shared" si="1"/>
        <v>100</v>
      </c>
      <c r="O31" s="8">
        <f t="shared" si="2"/>
        <v>100</v>
      </c>
      <c r="P31" s="8">
        <f t="shared" si="3"/>
        <v>33</v>
      </c>
      <c r="Q31" s="9">
        <f t="shared" si="4"/>
        <v>63.7</v>
      </c>
      <c r="R31" s="9">
        <f t="shared" si="5"/>
        <v>68.25</v>
      </c>
      <c r="S31" s="9">
        <f t="shared" si="6"/>
        <v>58.6</v>
      </c>
      <c r="T31" s="9">
        <f t="shared" si="7"/>
        <v>64.5</v>
      </c>
      <c r="U31" s="8">
        <f t="shared" si="8"/>
        <v>63.516666666666659</v>
      </c>
      <c r="V31" s="8">
        <f t="shared" si="9"/>
        <v>63.762499999999996</v>
      </c>
    </row>
    <row r="32" spans="1:22" ht="13.5" x14ac:dyDescent="0.25">
      <c r="A32" s="3">
        <f>RSI!A32</f>
        <v>42051</v>
      </c>
      <c r="B32" s="2">
        <f>RSI!B32</f>
        <v>20.817799999999998</v>
      </c>
      <c r="C32" s="2">
        <f>RSI!I32</f>
        <v>54.270936871857089</v>
      </c>
      <c r="D32" s="2">
        <f>MACD!E32</f>
        <v>-0.18688571307754032</v>
      </c>
      <c r="E32" s="2">
        <f>MACD!F32</f>
        <v>0</v>
      </c>
      <c r="F32" s="2">
        <f>'Moving Avg'!D32</f>
        <v>20.817799999999998</v>
      </c>
      <c r="G32" s="2">
        <f>'Moving Avg'!F32</f>
        <v>20.536764999999995</v>
      </c>
      <c r="H32" s="2">
        <f>'Moving Avg'!G32</f>
        <v>0</v>
      </c>
      <c r="I32" s="2">
        <f>'Moving Avg'!H32</f>
        <v>0</v>
      </c>
      <c r="J32" s="6" t="str">
        <f>OBV!F32</f>
        <v>NEUTRAL</v>
      </c>
      <c r="K32" s="6" t="str">
        <f>OBV!G32</f>
        <v>NEUTRAL</v>
      </c>
      <c r="L32" s="6" t="str">
        <f>OBV!H32</f>
        <v>NEUTRAL</v>
      </c>
      <c r="M32" s="8">
        <f t="shared" si="0"/>
        <v>25</v>
      </c>
      <c r="N32" s="8">
        <f t="shared" si="1"/>
        <v>100</v>
      </c>
      <c r="O32" s="8">
        <f t="shared" si="2"/>
        <v>100</v>
      </c>
      <c r="P32" s="8">
        <f t="shared" si="3"/>
        <v>33</v>
      </c>
      <c r="Q32" s="9">
        <f t="shared" si="4"/>
        <v>63.7</v>
      </c>
      <c r="R32" s="9">
        <f t="shared" si="5"/>
        <v>68.25</v>
      </c>
      <c r="S32" s="9">
        <f t="shared" si="6"/>
        <v>58.6</v>
      </c>
      <c r="T32" s="9">
        <f t="shared" si="7"/>
        <v>64.5</v>
      </c>
      <c r="U32" s="8">
        <f t="shared" si="8"/>
        <v>63.516666666666659</v>
      </c>
      <c r="V32" s="8">
        <f t="shared" si="9"/>
        <v>63.762499999999996</v>
      </c>
    </row>
    <row r="33" spans="1:22" ht="13.5" x14ac:dyDescent="0.25">
      <c r="A33" s="3">
        <f>RSI!A33</f>
        <v>42052</v>
      </c>
      <c r="B33" s="2">
        <f>RSI!B33</f>
        <v>20.817799999999998</v>
      </c>
      <c r="C33" s="2">
        <f>RSI!I33</f>
        <v>54.270936871857089</v>
      </c>
      <c r="D33" s="2">
        <f>MACD!E33</f>
        <v>-0.13861333393913</v>
      </c>
      <c r="E33" s="2">
        <f>MACD!F33</f>
        <v>0</v>
      </c>
      <c r="F33" s="2">
        <f>'Moving Avg'!D33</f>
        <v>20.817799999999998</v>
      </c>
      <c r="G33" s="2">
        <f>'Moving Avg'!F33</f>
        <v>20.577264999999993</v>
      </c>
      <c r="H33" s="2">
        <f>'Moving Avg'!G33</f>
        <v>0</v>
      </c>
      <c r="I33" s="2">
        <f>'Moving Avg'!H33</f>
        <v>0</v>
      </c>
      <c r="J33" s="6" t="str">
        <f>OBV!F33</f>
        <v>NEUTRAL</v>
      </c>
      <c r="K33" s="6" t="str">
        <f>OBV!G33</f>
        <v>NEUTRAL</v>
      </c>
      <c r="L33" s="6" t="str">
        <f>OBV!H33</f>
        <v>NEUTRAL</v>
      </c>
      <c r="M33" s="8">
        <f t="shared" si="0"/>
        <v>25</v>
      </c>
      <c r="N33" s="8">
        <f t="shared" si="1"/>
        <v>100</v>
      </c>
      <c r="O33" s="8">
        <f t="shared" si="2"/>
        <v>100</v>
      </c>
      <c r="P33" s="8">
        <f t="shared" si="3"/>
        <v>33</v>
      </c>
      <c r="Q33" s="9">
        <f t="shared" si="4"/>
        <v>63.7</v>
      </c>
      <c r="R33" s="9">
        <f t="shared" si="5"/>
        <v>68.25</v>
      </c>
      <c r="S33" s="9">
        <f t="shared" si="6"/>
        <v>58.6</v>
      </c>
      <c r="T33" s="9">
        <f t="shared" si="7"/>
        <v>64.5</v>
      </c>
      <c r="U33" s="8">
        <f t="shared" si="8"/>
        <v>63.516666666666659</v>
      </c>
      <c r="V33" s="8">
        <f t="shared" si="9"/>
        <v>63.762499999999996</v>
      </c>
    </row>
    <row r="34" spans="1:22" ht="13.5" x14ac:dyDescent="0.25">
      <c r="A34" s="3">
        <f>RSI!A34</f>
        <v>42053</v>
      </c>
      <c r="B34" s="2">
        <f>RSI!B34</f>
        <v>20.817799999999998</v>
      </c>
      <c r="C34" s="2">
        <f>RSI!I34</f>
        <v>54.270936871857089</v>
      </c>
      <c r="D34" s="2">
        <f>MACD!E34</f>
        <v>-9.9213454740219476E-2</v>
      </c>
      <c r="E34" s="2">
        <f>MACD!F34</f>
        <v>0</v>
      </c>
      <c r="F34" s="2">
        <f>'Moving Avg'!D34</f>
        <v>20.817799999999998</v>
      </c>
      <c r="G34" s="2">
        <f>'Moving Avg'!F34</f>
        <v>20.617764999999995</v>
      </c>
      <c r="H34" s="2">
        <f>'Moving Avg'!G34</f>
        <v>0</v>
      </c>
      <c r="I34" s="2">
        <f>'Moving Avg'!H34</f>
        <v>0</v>
      </c>
      <c r="J34" s="6" t="str">
        <f>OBV!F34</f>
        <v>NEUTRAL</v>
      </c>
      <c r="K34" s="6" t="str">
        <f>OBV!G34</f>
        <v>NEUTRAL</v>
      </c>
      <c r="L34" s="6" t="str">
        <f>OBV!H34</f>
        <v>NEUTRAL</v>
      </c>
      <c r="M34" s="8">
        <f t="shared" si="0"/>
        <v>25</v>
      </c>
      <c r="N34" s="8">
        <f t="shared" si="1"/>
        <v>100</v>
      </c>
      <c r="O34" s="8">
        <f t="shared" si="2"/>
        <v>100</v>
      </c>
      <c r="P34" s="8">
        <f t="shared" si="3"/>
        <v>33</v>
      </c>
      <c r="Q34" s="9">
        <f t="shared" si="4"/>
        <v>63.7</v>
      </c>
      <c r="R34" s="9">
        <f t="shared" si="5"/>
        <v>68.25</v>
      </c>
      <c r="S34" s="9">
        <f t="shared" si="6"/>
        <v>58.6</v>
      </c>
      <c r="T34" s="9">
        <f t="shared" si="7"/>
        <v>64.5</v>
      </c>
      <c r="U34" s="8">
        <f t="shared" si="8"/>
        <v>63.516666666666659</v>
      </c>
      <c r="V34" s="8">
        <f t="shared" si="9"/>
        <v>63.762499999999996</v>
      </c>
    </row>
    <row r="35" spans="1:22" ht="13.5" x14ac:dyDescent="0.25">
      <c r="A35" s="3">
        <f>RSI!A35</f>
        <v>42054</v>
      </c>
      <c r="B35" s="2">
        <f>RSI!B35</f>
        <v>20.817799999999998</v>
      </c>
      <c r="C35" s="2">
        <f>RSI!I35</f>
        <v>54.270936871857103</v>
      </c>
      <c r="D35" s="2">
        <f>MACD!E35</f>
        <v>-6.7213965855142277E-2</v>
      </c>
      <c r="E35" s="2">
        <f>MACD!F35</f>
        <v>-0.22392092856403067</v>
      </c>
      <c r="F35" s="2">
        <f>'Moving Avg'!D35</f>
        <v>20.817799999999998</v>
      </c>
      <c r="G35" s="2">
        <f>'Moving Avg'!F35</f>
        <v>20.658264999999993</v>
      </c>
      <c r="H35" s="2">
        <f>'Moving Avg'!G35</f>
        <v>0</v>
      </c>
      <c r="I35" s="2">
        <f>'Moving Avg'!H35</f>
        <v>0</v>
      </c>
      <c r="J35" s="6" t="str">
        <f>OBV!F35</f>
        <v>NEUTRAL</v>
      </c>
      <c r="K35" s="6" t="str">
        <f>OBV!G35</f>
        <v>NEUTRAL</v>
      </c>
      <c r="L35" s="6" t="str">
        <f>OBV!H35</f>
        <v>NEUTRAL</v>
      </c>
      <c r="M35" s="8">
        <f t="shared" si="0"/>
        <v>25</v>
      </c>
      <c r="N35" s="8">
        <f t="shared" si="1"/>
        <v>0</v>
      </c>
      <c r="O35" s="8">
        <f t="shared" si="2"/>
        <v>100</v>
      </c>
      <c r="P35" s="8">
        <f t="shared" si="3"/>
        <v>33</v>
      </c>
      <c r="Q35" s="9">
        <f t="shared" si="4"/>
        <v>28.7</v>
      </c>
      <c r="R35" s="9">
        <f t="shared" si="5"/>
        <v>48.25</v>
      </c>
      <c r="S35" s="9">
        <f t="shared" si="6"/>
        <v>43.6</v>
      </c>
      <c r="T35" s="9">
        <f t="shared" si="7"/>
        <v>39.5</v>
      </c>
      <c r="U35" s="8">
        <f t="shared" si="8"/>
        <v>40.183333333333337</v>
      </c>
      <c r="V35" s="8">
        <f t="shared" si="9"/>
        <v>40.012500000000003</v>
      </c>
    </row>
    <row r="36" spans="1:22" ht="13.5" x14ac:dyDescent="0.25">
      <c r="A36" s="3">
        <f>RSI!A36</f>
        <v>42055</v>
      </c>
      <c r="B36" s="2">
        <f>RSI!B36</f>
        <v>20.193300000000001</v>
      </c>
      <c r="C36" s="2">
        <f>RSI!I36</f>
        <v>35.212825415688158</v>
      </c>
      <c r="D36" s="2">
        <f>MACD!E36</f>
        <v>4.8820891500334085E-3</v>
      </c>
      <c r="E36" s="2">
        <f>MACD!F36</f>
        <v>-0.17816032502121787</v>
      </c>
      <c r="F36" s="2">
        <f>'Moving Avg'!D36</f>
        <v>20.692899999999998</v>
      </c>
      <c r="G36" s="2">
        <f>'Moving Avg'!F36</f>
        <v>20.667539999999995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CONFIRMED BEARISH</v>
      </c>
      <c r="M36" s="8">
        <f t="shared" si="0"/>
        <v>25</v>
      </c>
      <c r="N36" s="8">
        <f t="shared" si="1"/>
        <v>0</v>
      </c>
      <c r="O36" s="8">
        <f t="shared" si="2"/>
        <v>100</v>
      </c>
      <c r="P36" s="8">
        <f t="shared" si="3"/>
        <v>0</v>
      </c>
      <c r="Q36" s="9">
        <f t="shared" si="4"/>
        <v>23.75</v>
      </c>
      <c r="R36" s="9">
        <f t="shared" si="5"/>
        <v>40</v>
      </c>
      <c r="S36" s="9">
        <f t="shared" si="6"/>
        <v>28.75</v>
      </c>
      <c r="T36" s="9">
        <f t="shared" si="7"/>
        <v>31.25</v>
      </c>
      <c r="U36" s="8">
        <f t="shared" si="8"/>
        <v>30.833333333333332</v>
      </c>
      <c r="V36" s="8">
        <f t="shared" si="9"/>
        <v>30.9375</v>
      </c>
    </row>
    <row r="37" spans="1:22" ht="13.5" x14ac:dyDescent="0.25">
      <c r="A37" s="3">
        <f>RSI!A37</f>
        <v>42058</v>
      </c>
      <c r="B37" s="2">
        <f>RSI!B37</f>
        <v>20.193300000000001</v>
      </c>
      <c r="C37" s="2">
        <f>RSI!I37</f>
        <v>35.212825415688158</v>
      </c>
      <c r="D37" s="2">
        <f>MACD!E37</f>
        <v>6.8428775103946293E-2</v>
      </c>
      <c r="E37" s="2">
        <f>MACD!F37</f>
        <v>-0.12884250499618505</v>
      </c>
      <c r="F37" s="2">
        <f>'Moving Avg'!D37</f>
        <v>20.568000000000001</v>
      </c>
      <c r="G37" s="2">
        <f>'Moving Avg'!F37</f>
        <v>20.676814999999998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  <c r="M37" s="8">
        <f t="shared" si="0"/>
        <v>25</v>
      </c>
      <c r="N37" s="8">
        <f t="shared" si="1"/>
        <v>0</v>
      </c>
      <c r="O37" s="8">
        <f t="shared" si="2"/>
        <v>100</v>
      </c>
      <c r="P37" s="8">
        <f t="shared" si="3"/>
        <v>0</v>
      </c>
      <c r="Q37" s="9">
        <f t="shared" si="4"/>
        <v>23.75</v>
      </c>
      <c r="R37" s="9">
        <f t="shared" si="5"/>
        <v>40</v>
      </c>
      <c r="S37" s="9">
        <f t="shared" si="6"/>
        <v>28.75</v>
      </c>
      <c r="T37" s="9">
        <f t="shared" si="7"/>
        <v>31.25</v>
      </c>
      <c r="U37" s="8">
        <f t="shared" si="8"/>
        <v>30.833333333333332</v>
      </c>
      <c r="V37" s="8">
        <f t="shared" si="9"/>
        <v>30.9375</v>
      </c>
    </row>
    <row r="38" spans="1:22" ht="13.5" x14ac:dyDescent="0.25">
      <c r="A38" s="3">
        <f>RSI!A38</f>
        <v>42059</v>
      </c>
      <c r="B38" s="2">
        <f>RSI!B38</f>
        <v>20.193300000000001</v>
      </c>
      <c r="C38" s="2">
        <f>RSI!I38</f>
        <v>35.212825415688172</v>
      </c>
      <c r="D38" s="2">
        <f>MACD!E38</f>
        <v>0.12455305868488864</v>
      </c>
      <c r="E38" s="2">
        <f>MACD!F38</f>
        <v>-7.8163392259970321E-2</v>
      </c>
      <c r="F38" s="2">
        <f>'Moving Avg'!D38</f>
        <v>20.443099999999998</v>
      </c>
      <c r="G38" s="2">
        <f>'Moving Avg'!F38</f>
        <v>20.68609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WEAK</v>
      </c>
      <c r="L38" s="6" t="str">
        <f>OBV!H38</f>
        <v>CONFIRMED BEARISH</v>
      </c>
      <c r="M38" s="8">
        <f t="shared" si="0"/>
        <v>25</v>
      </c>
      <c r="N38" s="8">
        <f t="shared" si="1"/>
        <v>0</v>
      </c>
      <c r="O38" s="8">
        <f t="shared" si="2"/>
        <v>100</v>
      </c>
      <c r="P38" s="8">
        <f t="shared" si="3"/>
        <v>0</v>
      </c>
      <c r="Q38" s="9">
        <f t="shared" si="4"/>
        <v>23.75</v>
      </c>
      <c r="R38" s="9">
        <f t="shared" si="5"/>
        <v>40</v>
      </c>
      <c r="S38" s="9">
        <f t="shared" si="6"/>
        <v>28.75</v>
      </c>
      <c r="T38" s="9">
        <f t="shared" si="7"/>
        <v>31.25</v>
      </c>
      <c r="U38" s="8">
        <f t="shared" si="8"/>
        <v>30.833333333333332</v>
      </c>
      <c r="V38" s="8">
        <f t="shared" si="9"/>
        <v>30.9375</v>
      </c>
    </row>
    <row r="39" spans="1:22" ht="13.5" x14ac:dyDescent="0.25">
      <c r="A39" s="3">
        <f>RSI!A39</f>
        <v>42060</v>
      </c>
      <c r="B39" s="2">
        <f>RSI!B39</f>
        <v>20.193300000000001</v>
      </c>
      <c r="C39" s="2">
        <f>RSI!I39</f>
        <v>35.212825415688172</v>
      </c>
      <c r="D39" s="2">
        <f>MACD!E39</f>
        <v>0.17422247677611225</v>
      </c>
      <c r="E39" s="2">
        <f>MACD!F39</f>
        <v>-2.7686218452753805E-2</v>
      </c>
      <c r="F39" s="2">
        <f>'Moving Avg'!D39</f>
        <v>20.318200000000001</v>
      </c>
      <c r="G39" s="2">
        <f>'Moving Avg'!F39</f>
        <v>20.665460000000003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WEAK</v>
      </c>
      <c r="L39" s="6" t="str">
        <f>OBV!H39</f>
        <v>CONFIRMED BEARISH</v>
      </c>
      <c r="M39" s="8">
        <f t="shared" si="0"/>
        <v>25</v>
      </c>
      <c r="N39" s="8">
        <f t="shared" si="1"/>
        <v>0</v>
      </c>
      <c r="O39" s="8">
        <f t="shared" si="2"/>
        <v>100</v>
      </c>
      <c r="P39" s="8">
        <f t="shared" si="3"/>
        <v>0</v>
      </c>
      <c r="Q39" s="9">
        <f t="shared" si="4"/>
        <v>23.75</v>
      </c>
      <c r="R39" s="9">
        <f t="shared" si="5"/>
        <v>40</v>
      </c>
      <c r="S39" s="9">
        <f t="shared" si="6"/>
        <v>28.75</v>
      </c>
      <c r="T39" s="9">
        <f t="shared" si="7"/>
        <v>31.25</v>
      </c>
      <c r="U39" s="8">
        <f t="shared" si="8"/>
        <v>30.833333333333332</v>
      </c>
      <c r="V39" s="8">
        <f t="shared" si="9"/>
        <v>30.9375</v>
      </c>
    </row>
    <row r="40" spans="1:22" ht="13.5" x14ac:dyDescent="0.25">
      <c r="A40" s="3">
        <f>RSI!A40</f>
        <v>42061</v>
      </c>
      <c r="B40" s="2">
        <f>RSI!B40</f>
        <v>20.011600000000001</v>
      </c>
      <c r="C40" s="2">
        <f>RSI!I40</f>
        <v>30.958302206660534</v>
      </c>
      <c r="D40" s="2">
        <f>MACD!E40</f>
        <v>0.23172789007520223</v>
      </c>
      <c r="E40" s="2">
        <f>MACD!F40</f>
        <v>2.4196603252837401E-2</v>
      </c>
      <c r="F40" s="2">
        <f>'Moving Avg'!D40</f>
        <v>20.156960000000002</v>
      </c>
      <c r="G40" s="2">
        <f>'Moving Avg'!F40</f>
        <v>20.652590000000004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WEAK</v>
      </c>
      <c r="L40" s="6" t="str">
        <f>OBV!H40</f>
        <v>CONFIRMED BEARISH</v>
      </c>
      <c r="M40" s="8">
        <f t="shared" si="0"/>
        <v>25</v>
      </c>
      <c r="N40" s="8">
        <f t="shared" si="1"/>
        <v>0</v>
      </c>
      <c r="O40" s="8">
        <f t="shared" si="2"/>
        <v>100</v>
      </c>
      <c r="P40" s="8">
        <f t="shared" si="3"/>
        <v>0</v>
      </c>
      <c r="Q40" s="9">
        <f t="shared" si="4"/>
        <v>23.75</v>
      </c>
      <c r="R40" s="9">
        <f t="shared" si="5"/>
        <v>40</v>
      </c>
      <c r="S40" s="9">
        <f t="shared" si="6"/>
        <v>28.75</v>
      </c>
      <c r="T40" s="9">
        <f t="shared" si="7"/>
        <v>31.25</v>
      </c>
      <c r="U40" s="8">
        <f t="shared" si="8"/>
        <v>30.833333333333332</v>
      </c>
      <c r="V40" s="8">
        <f t="shared" si="9"/>
        <v>30.9375</v>
      </c>
    </row>
    <row r="41" spans="1:22" ht="13.5" x14ac:dyDescent="0.25">
      <c r="A41" s="3">
        <f>RSI!A41</f>
        <v>42062</v>
      </c>
      <c r="B41" s="2">
        <f>RSI!B41</f>
        <v>20.011600000000001</v>
      </c>
      <c r="C41" s="2">
        <f>RSI!I41</f>
        <v>30.958302206660534</v>
      </c>
      <c r="D41" s="2">
        <f>MACD!E41</f>
        <v>0.28332867952520147</v>
      </c>
      <c r="E41" s="2">
        <f>MACD!F41</f>
        <v>7.6023018507310219E-2</v>
      </c>
      <c r="F41" s="2">
        <f>'Moving Avg'!D41</f>
        <v>20.120619999999999</v>
      </c>
      <c r="G41" s="2">
        <f>'Moving Avg'!F41</f>
        <v>20.612280000000005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NEUTRAL</v>
      </c>
      <c r="L41" s="6" t="str">
        <f>OBV!H41</f>
        <v>CONFIRMED BEARISH</v>
      </c>
      <c r="M41" s="8">
        <f t="shared" si="0"/>
        <v>25</v>
      </c>
      <c r="N41" s="8">
        <f t="shared" si="1"/>
        <v>0</v>
      </c>
      <c r="O41" s="8">
        <f t="shared" si="2"/>
        <v>100</v>
      </c>
      <c r="P41" s="8">
        <f t="shared" si="3"/>
        <v>16.5</v>
      </c>
      <c r="Q41" s="9">
        <f t="shared" si="4"/>
        <v>26.225000000000001</v>
      </c>
      <c r="R41" s="9">
        <f t="shared" si="5"/>
        <v>44.125</v>
      </c>
      <c r="S41" s="9">
        <f t="shared" si="6"/>
        <v>36.174999999999997</v>
      </c>
      <c r="T41" s="9">
        <f t="shared" si="7"/>
        <v>35.375</v>
      </c>
      <c r="U41" s="8">
        <f t="shared" si="8"/>
        <v>35.508333333333333</v>
      </c>
      <c r="V41" s="8">
        <f t="shared" si="9"/>
        <v>35.474999999999994</v>
      </c>
    </row>
    <row r="42" spans="1:22" ht="13.5" x14ac:dyDescent="0.25">
      <c r="A42" s="3">
        <f>RSI!A42</f>
        <v>42065</v>
      </c>
      <c r="B42" s="2">
        <f>RSI!B42</f>
        <v>20.011600000000001</v>
      </c>
      <c r="C42" s="2">
        <f>RSI!I42</f>
        <v>30.958302206660534</v>
      </c>
      <c r="D42" s="2">
        <f>MACD!E42</f>
        <v>0.32971529599428706</v>
      </c>
      <c r="E42" s="2">
        <f>MACD!F42</f>
        <v>0.12676147400470561</v>
      </c>
      <c r="F42" s="2">
        <f>'Moving Avg'!D42</f>
        <v>20.08428</v>
      </c>
      <c r="G42" s="2">
        <f>'Moving Avg'!F42</f>
        <v>20.571970000000004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NEUTRAL</v>
      </c>
      <c r="L42" s="6" t="str">
        <f>OBV!H42</f>
        <v>CONFIRMED BEARISH</v>
      </c>
      <c r="M42" s="8">
        <f t="shared" si="0"/>
        <v>25</v>
      </c>
      <c r="N42" s="8">
        <f t="shared" si="1"/>
        <v>0</v>
      </c>
      <c r="O42" s="8">
        <f t="shared" si="2"/>
        <v>100</v>
      </c>
      <c r="P42" s="8">
        <f t="shared" si="3"/>
        <v>16.5</v>
      </c>
      <c r="Q42" s="9">
        <f t="shared" si="4"/>
        <v>26.225000000000001</v>
      </c>
      <c r="R42" s="9">
        <f t="shared" si="5"/>
        <v>44.125</v>
      </c>
      <c r="S42" s="9">
        <f t="shared" si="6"/>
        <v>36.174999999999997</v>
      </c>
      <c r="T42" s="9">
        <f t="shared" si="7"/>
        <v>35.375</v>
      </c>
      <c r="U42" s="8">
        <f t="shared" si="8"/>
        <v>35.508333333333333</v>
      </c>
      <c r="V42" s="8">
        <f t="shared" si="9"/>
        <v>35.474999999999994</v>
      </c>
    </row>
    <row r="43" spans="1:22" ht="13.5" x14ac:dyDescent="0.25">
      <c r="A43" s="3">
        <f>RSI!A43</f>
        <v>42066</v>
      </c>
      <c r="B43" s="2">
        <f>RSI!B43</f>
        <v>20.011600000000001</v>
      </c>
      <c r="C43" s="2">
        <f>RSI!I43</f>
        <v>30.958302206660534</v>
      </c>
      <c r="D43" s="2">
        <f>MACD!E43</f>
        <v>0.37148811179206476</v>
      </c>
      <c r="E43" s="2">
        <f>MACD!F43</f>
        <v>0.17570680156217744</v>
      </c>
      <c r="F43" s="2">
        <f>'Moving Avg'!D43</f>
        <v>20.047940000000004</v>
      </c>
      <c r="G43" s="2">
        <f>'Moving Avg'!F43</f>
        <v>20.531660000000002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NEUTRAL</v>
      </c>
      <c r="L43" s="6" t="str">
        <f>OBV!H43</f>
        <v>CONFIRMED BEARISH</v>
      </c>
      <c r="M43" s="8">
        <f t="shared" si="0"/>
        <v>25</v>
      </c>
      <c r="N43" s="8">
        <f t="shared" si="1"/>
        <v>0</v>
      </c>
      <c r="O43" s="8">
        <f t="shared" si="2"/>
        <v>100</v>
      </c>
      <c r="P43" s="8">
        <f t="shared" si="3"/>
        <v>16.5</v>
      </c>
      <c r="Q43" s="9">
        <f t="shared" si="4"/>
        <v>26.225000000000001</v>
      </c>
      <c r="R43" s="9">
        <f t="shared" si="5"/>
        <v>44.125</v>
      </c>
      <c r="S43" s="9">
        <f t="shared" si="6"/>
        <v>36.174999999999997</v>
      </c>
      <c r="T43" s="9">
        <f t="shared" si="7"/>
        <v>35.375</v>
      </c>
      <c r="U43" s="8">
        <f t="shared" si="8"/>
        <v>35.508333333333333</v>
      </c>
      <c r="V43" s="8">
        <f t="shared" si="9"/>
        <v>35.474999999999994</v>
      </c>
    </row>
    <row r="44" spans="1:22" ht="13.5" x14ac:dyDescent="0.25">
      <c r="A44" s="3">
        <f>RSI!A44</f>
        <v>42067</v>
      </c>
      <c r="B44" s="2">
        <f>RSI!B44</f>
        <v>20.011600000000001</v>
      </c>
      <c r="C44" s="2">
        <f>RSI!I44</f>
        <v>30.958302206660534</v>
      </c>
      <c r="D44" s="2">
        <f>MACD!E44</f>
        <v>0.4091700830092222</v>
      </c>
      <c r="E44" s="2">
        <f>MACD!F44</f>
        <v>0.22239945785158641</v>
      </c>
      <c r="F44" s="2">
        <f>'Moving Avg'!D44</f>
        <v>20.011600000000001</v>
      </c>
      <c r="G44" s="2">
        <f>'Moving Avg'!F44</f>
        <v>20.491350000000001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NEUTRAL</v>
      </c>
      <c r="L44" s="6" t="str">
        <f>OBV!H44</f>
        <v>CONFIRMED BEARISH</v>
      </c>
      <c r="M44" s="8">
        <f t="shared" si="0"/>
        <v>25</v>
      </c>
      <c r="N44" s="8">
        <f t="shared" si="1"/>
        <v>0</v>
      </c>
      <c r="O44" s="8">
        <f t="shared" si="2"/>
        <v>100</v>
      </c>
      <c r="P44" s="8">
        <f t="shared" si="3"/>
        <v>16.5</v>
      </c>
      <c r="Q44" s="9">
        <f t="shared" si="4"/>
        <v>26.225000000000001</v>
      </c>
      <c r="R44" s="9">
        <f t="shared" si="5"/>
        <v>44.125</v>
      </c>
      <c r="S44" s="9">
        <f t="shared" si="6"/>
        <v>36.174999999999997</v>
      </c>
      <c r="T44" s="9">
        <f t="shared" si="7"/>
        <v>35.375</v>
      </c>
      <c r="U44" s="8">
        <f t="shared" si="8"/>
        <v>35.508333333333333</v>
      </c>
      <c r="V44" s="8">
        <f t="shared" si="9"/>
        <v>35.474999999999994</v>
      </c>
    </row>
    <row r="45" spans="1:22" ht="13.5" x14ac:dyDescent="0.25">
      <c r="A45" s="3">
        <f>RSI!A45</f>
        <v>42068</v>
      </c>
      <c r="B45" s="2">
        <f>RSI!B45</f>
        <v>20.6097</v>
      </c>
      <c r="C45" s="2">
        <f>RSI!I45</f>
        <v>56.194390675959852</v>
      </c>
      <c r="D45" s="2">
        <f>MACD!E45</f>
        <v>0.39891384868637658</v>
      </c>
      <c r="E45" s="2">
        <f>MACD!F45</f>
        <v>0.25770233601854448</v>
      </c>
      <c r="F45" s="2">
        <f>'Moving Avg'!D45</f>
        <v>20.131220000000003</v>
      </c>
      <c r="G45" s="2">
        <f>'Moving Avg'!F45</f>
        <v>20.480944999999998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NEUTRAL</v>
      </c>
      <c r="L45" s="6" t="str">
        <f>OBV!H45</f>
        <v>CONFIRMED BULLISH</v>
      </c>
      <c r="M45" s="8">
        <f t="shared" si="0"/>
        <v>25</v>
      </c>
      <c r="N45" s="8">
        <f t="shared" si="1"/>
        <v>0</v>
      </c>
      <c r="O45" s="8">
        <f t="shared" si="2"/>
        <v>100</v>
      </c>
      <c r="P45" s="8">
        <f t="shared" si="3"/>
        <v>83.5</v>
      </c>
      <c r="Q45" s="9">
        <f t="shared" si="4"/>
        <v>36.274999999999999</v>
      </c>
      <c r="R45" s="9">
        <f t="shared" si="5"/>
        <v>60.875</v>
      </c>
      <c r="S45" s="9">
        <f t="shared" si="6"/>
        <v>66.325000000000003</v>
      </c>
      <c r="T45" s="9">
        <f t="shared" si="7"/>
        <v>52.125</v>
      </c>
      <c r="U45" s="8">
        <f t="shared" si="8"/>
        <v>54.491666666666674</v>
      </c>
      <c r="V45" s="8">
        <f t="shared" si="9"/>
        <v>53.900000000000006</v>
      </c>
    </row>
    <row r="46" spans="1:22" ht="13.5" x14ac:dyDescent="0.25">
      <c r="A46" s="3">
        <f>RSI!A46</f>
        <v>42069</v>
      </c>
      <c r="B46" s="2">
        <f>RSI!B46</f>
        <v>20.6097</v>
      </c>
      <c r="C46" s="2">
        <f>RSI!I46</f>
        <v>56.194390675959838</v>
      </c>
      <c r="D46" s="2">
        <f>MACD!E46</f>
        <v>0.29262689759370275</v>
      </c>
      <c r="E46" s="2">
        <f>MACD!F46</f>
        <v>0.26468724833357615</v>
      </c>
      <c r="F46" s="2">
        <f>'Moving Avg'!D46</f>
        <v>20.250840000000004</v>
      </c>
      <c r="G46" s="2">
        <f>'Moving Avg'!F46</f>
        <v>20.470539999999993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NEUTRAL</v>
      </c>
      <c r="L46" s="6" t="str">
        <f>OBV!H46</f>
        <v>CONFIRMED BULLISH</v>
      </c>
      <c r="M46" s="8">
        <f t="shared" si="0"/>
        <v>25</v>
      </c>
      <c r="N46" s="8">
        <f t="shared" si="1"/>
        <v>0</v>
      </c>
      <c r="O46" s="8">
        <f t="shared" si="2"/>
        <v>100</v>
      </c>
      <c r="P46" s="8">
        <f t="shared" si="3"/>
        <v>83.5</v>
      </c>
      <c r="Q46" s="9">
        <f t="shared" si="4"/>
        <v>36.274999999999999</v>
      </c>
      <c r="R46" s="9">
        <f t="shared" si="5"/>
        <v>60.875</v>
      </c>
      <c r="S46" s="9">
        <f t="shared" si="6"/>
        <v>66.325000000000003</v>
      </c>
      <c r="T46" s="9">
        <f t="shared" si="7"/>
        <v>52.125</v>
      </c>
      <c r="U46" s="8">
        <f t="shared" si="8"/>
        <v>54.491666666666674</v>
      </c>
      <c r="V46" s="8">
        <f t="shared" si="9"/>
        <v>53.900000000000006</v>
      </c>
    </row>
    <row r="47" spans="1:22" ht="13.5" x14ac:dyDescent="0.25">
      <c r="A47" s="3">
        <f>RSI!A47</f>
        <v>42072</v>
      </c>
      <c r="B47" s="2">
        <f>RSI!B47</f>
        <v>20.6097</v>
      </c>
      <c r="C47" s="2">
        <f>RSI!I47</f>
        <v>56.194390675959831</v>
      </c>
      <c r="D47" s="2">
        <f>MACD!E47</f>
        <v>0.20127356670806407</v>
      </c>
      <c r="E47" s="2">
        <f>MACD!F47</f>
        <v>0.25200451200847374</v>
      </c>
      <c r="F47" s="2">
        <f>'Moving Avg'!D47</f>
        <v>20.370460000000001</v>
      </c>
      <c r="G47" s="2">
        <f>'Moving Avg'!F47</f>
        <v>20.460134999999994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NEUTRAL</v>
      </c>
      <c r="L47" s="6" t="str">
        <f>OBV!H47</f>
        <v>CONFIRMED BULLISH</v>
      </c>
      <c r="M47" s="8">
        <f t="shared" si="0"/>
        <v>25</v>
      </c>
      <c r="N47" s="8">
        <f t="shared" si="1"/>
        <v>100</v>
      </c>
      <c r="O47" s="8">
        <f t="shared" si="2"/>
        <v>100</v>
      </c>
      <c r="P47" s="8">
        <f t="shared" si="3"/>
        <v>83.5</v>
      </c>
      <c r="Q47" s="9">
        <f t="shared" si="4"/>
        <v>71.275000000000006</v>
      </c>
      <c r="R47" s="9">
        <f t="shared" si="5"/>
        <v>80.875</v>
      </c>
      <c r="S47" s="9">
        <f t="shared" si="6"/>
        <v>81.325000000000003</v>
      </c>
      <c r="T47" s="9">
        <f t="shared" si="7"/>
        <v>77.125</v>
      </c>
      <c r="U47" s="8">
        <f t="shared" si="8"/>
        <v>77.825000000000003</v>
      </c>
      <c r="V47" s="8">
        <f t="shared" si="9"/>
        <v>77.650000000000006</v>
      </c>
    </row>
    <row r="48" spans="1:22" ht="13.5" x14ac:dyDescent="0.25">
      <c r="A48" s="3">
        <f>RSI!A48</f>
        <v>42073</v>
      </c>
      <c r="B48" s="2">
        <f>RSI!B48</f>
        <v>20.6097</v>
      </c>
      <c r="C48" s="2">
        <f>RSI!I48</f>
        <v>56.194390675959831</v>
      </c>
      <c r="D48" s="2">
        <f>MACD!E48</f>
        <v>0.1226614292140944</v>
      </c>
      <c r="E48" s="2">
        <f>MACD!F48</f>
        <v>0.22613589544959789</v>
      </c>
      <c r="F48" s="2">
        <f>'Moving Avg'!D48</f>
        <v>20.490080000000003</v>
      </c>
      <c r="G48" s="2">
        <f>'Moving Avg'!F48</f>
        <v>20.449729999999992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NEUTRAL</v>
      </c>
      <c r="L48" s="6" t="str">
        <f>OBV!H48</f>
        <v>CONFIRMED BULLISH</v>
      </c>
      <c r="M48" s="8">
        <f t="shared" si="0"/>
        <v>25</v>
      </c>
      <c r="N48" s="8">
        <f t="shared" si="1"/>
        <v>100</v>
      </c>
      <c r="O48" s="8">
        <f t="shared" si="2"/>
        <v>100</v>
      </c>
      <c r="P48" s="8">
        <f t="shared" si="3"/>
        <v>83.5</v>
      </c>
      <c r="Q48" s="9">
        <f t="shared" si="4"/>
        <v>71.275000000000006</v>
      </c>
      <c r="R48" s="9">
        <f t="shared" si="5"/>
        <v>80.875</v>
      </c>
      <c r="S48" s="9">
        <f t="shared" si="6"/>
        <v>81.325000000000003</v>
      </c>
      <c r="T48" s="9">
        <f t="shared" si="7"/>
        <v>77.125</v>
      </c>
      <c r="U48" s="8">
        <f t="shared" si="8"/>
        <v>77.825000000000003</v>
      </c>
      <c r="V48" s="8">
        <f t="shared" si="9"/>
        <v>77.650000000000006</v>
      </c>
    </row>
    <row r="49" spans="1:22" ht="13.5" x14ac:dyDescent="0.25">
      <c r="A49" s="3">
        <f>RSI!A49</f>
        <v>42074</v>
      </c>
      <c r="B49" s="2">
        <f>RSI!B49</f>
        <v>20.6097</v>
      </c>
      <c r="C49" s="2">
        <f>RSI!I49</f>
        <v>56.194390675959838</v>
      </c>
      <c r="D49" s="2">
        <f>MACD!E49</f>
        <v>5.4927573009827313E-2</v>
      </c>
      <c r="E49" s="2">
        <f>MACD!F49</f>
        <v>0.19189423096164376</v>
      </c>
      <c r="F49" s="2">
        <f>'Moving Avg'!D49</f>
        <v>20.6097</v>
      </c>
      <c r="G49" s="2">
        <f>'Moving Avg'!F49</f>
        <v>20.43932499999999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NEUTRAL</v>
      </c>
      <c r="L49" s="6" t="str">
        <f>OBV!H49</f>
        <v>CONFIRMED BULLISH</v>
      </c>
      <c r="M49" s="8">
        <f t="shared" si="0"/>
        <v>25</v>
      </c>
      <c r="N49" s="8">
        <f t="shared" si="1"/>
        <v>100</v>
      </c>
      <c r="O49" s="8">
        <f t="shared" si="2"/>
        <v>100</v>
      </c>
      <c r="P49" s="8">
        <f t="shared" si="3"/>
        <v>83.5</v>
      </c>
      <c r="Q49" s="9">
        <f t="shared" si="4"/>
        <v>71.275000000000006</v>
      </c>
      <c r="R49" s="9">
        <f t="shared" si="5"/>
        <v>80.875</v>
      </c>
      <c r="S49" s="9">
        <f t="shared" si="6"/>
        <v>81.325000000000003</v>
      </c>
      <c r="T49" s="9">
        <f t="shared" si="7"/>
        <v>77.125</v>
      </c>
      <c r="U49" s="8">
        <f t="shared" si="8"/>
        <v>77.825000000000003</v>
      </c>
      <c r="V49" s="8">
        <f t="shared" si="9"/>
        <v>77.650000000000006</v>
      </c>
    </row>
    <row r="50" spans="1:22" ht="13.5" x14ac:dyDescent="0.25">
      <c r="A50" s="3">
        <f>RSI!A50</f>
        <v>42075</v>
      </c>
      <c r="B50" s="2">
        <f>RSI!B50</f>
        <v>20.6097</v>
      </c>
      <c r="C50" s="2">
        <f>RSI!I50</f>
        <v>56.194390675959838</v>
      </c>
      <c r="D50" s="2">
        <f>MACD!E50</f>
        <v>-3.1465363594769258E-2</v>
      </c>
      <c r="E50" s="2">
        <f>MACD!F50</f>
        <v>0.14722231205036118</v>
      </c>
      <c r="F50" s="2">
        <f>'Moving Avg'!D50</f>
        <v>20.6097</v>
      </c>
      <c r="G50" s="2">
        <f>'Moving Avg'!F50</f>
        <v>20.428919999999987</v>
      </c>
      <c r="H50" s="2">
        <f>'Moving Avg'!G50</f>
        <v>20.46828979591837</v>
      </c>
      <c r="I50" s="2">
        <f>'Moving Avg'!H50</f>
        <v>0</v>
      </c>
      <c r="J50" s="6" t="str">
        <f>OBV!F50</f>
        <v>NEUTRAL</v>
      </c>
      <c r="K50" s="6" t="str">
        <f>OBV!G50</f>
        <v>NEUTRAL</v>
      </c>
      <c r="L50" s="6" t="str">
        <f>OBV!H50</f>
        <v>NEUTRAL</v>
      </c>
      <c r="M50" s="8">
        <f t="shared" si="0"/>
        <v>25</v>
      </c>
      <c r="N50" s="8">
        <f t="shared" si="1"/>
        <v>100</v>
      </c>
      <c r="O50" s="8">
        <f t="shared" si="2"/>
        <v>100</v>
      </c>
      <c r="P50" s="8">
        <f t="shared" si="3"/>
        <v>33</v>
      </c>
      <c r="Q50" s="9">
        <f t="shared" si="4"/>
        <v>63.7</v>
      </c>
      <c r="R50" s="9">
        <f t="shared" si="5"/>
        <v>68.25</v>
      </c>
      <c r="S50" s="9">
        <f t="shared" si="6"/>
        <v>58.6</v>
      </c>
      <c r="T50" s="9">
        <f t="shared" si="7"/>
        <v>64.5</v>
      </c>
      <c r="U50" s="8">
        <f t="shared" si="8"/>
        <v>63.516666666666659</v>
      </c>
      <c r="V50" s="8">
        <f t="shared" si="9"/>
        <v>63.762499999999996</v>
      </c>
    </row>
    <row r="51" spans="1:22" ht="13.5" x14ac:dyDescent="0.25">
      <c r="A51" s="3">
        <f>RSI!A51</f>
        <v>42076</v>
      </c>
      <c r="B51" s="2">
        <f>RSI!B51</f>
        <v>20.6097</v>
      </c>
      <c r="C51" s="2">
        <f>RSI!I51</f>
        <v>56.194390675959838</v>
      </c>
      <c r="D51" s="2">
        <f>MACD!E51</f>
        <v>-0.10560951206167601</v>
      </c>
      <c r="E51" s="2">
        <f>MACD!F51</f>
        <v>9.6655947227953745E-2</v>
      </c>
      <c r="F51" s="2">
        <f>'Moving Avg'!D51</f>
        <v>20.6097</v>
      </c>
      <c r="G51" s="2">
        <f>'Moving Avg'!F51</f>
        <v>20.418514999999989</v>
      </c>
      <c r="H51" s="2">
        <f>'Moving Avg'!G51</f>
        <v>20.471118000000004</v>
      </c>
      <c r="I51" s="2">
        <f>'Moving Avg'!H51</f>
        <v>0</v>
      </c>
      <c r="J51" s="6" t="str">
        <f>OBV!F51</f>
        <v>NEUTRAL</v>
      </c>
      <c r="K51" s="6" t="str">
        <f>OBV!G51</f>
        <v>NEUTRAL</v>
      </c>
      <c r="L51" s="6" t="str">
        <f>OBV!H51</f>
        <v>NEUTRAL</v>
      </c>
      <c r="M51" s="8">
        <f t="shared" si="0"/>
        <v>25</v>
      </c>
      <c r="N51" s="8">
        <f t="shared" si="1"/>
        <v>100</v>
      </c>
      <c r="O51" s="8">
        <f t="shared" si="2"/>
        <v>100</v>
      </c>
      <c r="P51" s="8">
        <f t="shared" si="3"/>
        <v>33</v>
      </c>
      <c r="Q51" s="9">
        <f t="shared" si="4"/>
        <v>63.7</v>
      </c>
      <c r="R51" s="9">
        <f t="shared" si="5"/>
        <v>68.25</v>
      </c>
      <c r="S51" s="9">
        <f t="shared" si="6"/>
        <v>58.6</v>
      </c>
      <c r="T51" s="9">
        <f t="shared" si="7"/>
        <v>64.5</v>
      </c>
      <c r="U51" s="8">
        <f t="shared" si="8"/>
        <v>63.516666666666659</v>
      </c>
      <c r="V51" s="8">
        <f t="shared" si="9"/>
        <v>63.762499999999996</v>
      </c>
    </row>
    <row r="52" spans="1:22" ht="13.5" x14ac:dyDescent="0.25">
      <c r="A52" s="3">
        <f>RSI!A52</f>
        <v>42079</v>
      </c>
      <c r="B52" s="2">
        <f>RSI!B52</f>
        <v>20.6097</v>
      </c>
      <c r="C52" s="2">
        <f>RSI!I52</f>
        <v>56.194390675959852</v>
      </c>
      <c r="D52" s="2">
        <f>MACD!E52</f>
        <v>-0.16931208408490406</v>
      </c>
      <c r="E52" s="2">
        <f>MACD!F52</f>
        <v>4.3462340965382186E-2</v>
      </c>
      <c r="F52" s="2">
        <f>'Moving Avg'!D52</f>
        <v>20.6097</v>
      </c>
      <c r="G52" s="2">
        <f>'Moving Avg'!F52</f>
        <v>20.408109999999986</v>
      </c>
      <c r="H52" s="2">
        <f>'Moving Avg'!G52</f>
        <v>20.470058000000005</v>
      </c>
      <c r="I52" s="2">
        <f>'Moving Avg'!H52</f>
        <v>0</v>
      </c>
      <c r="J52" s="6" t="str">
        <f>OBV!F52</f>
        <v>NEUTRAL</v>
      </c>
      <c r="K52" s="6" t="str">
        <f>OBV!G52</f>
        <v>NEUTRAL</v>
      </c>
      <c r="L52" s="6" t="str">
        <f>OBV!H52</f>
        <v>NEUTRAL</v>
      </c>
      <c r="M52" s="8">
        <f t="shared" si="0"/>
        <v>25</v>
      </c>
      <c r="N52" s="8">
        <f t="shared" si="1"/>
        <v>100</v>
      </c>
      <c r="O52" s="8">
        <f t="shared" si="2"/>
        <v>100</v>
      </c>
      <c r="P52" s="8">
        <f t="shared" si="3"/>
        <v>33</v>
      </c>
      <c r="Q52" s="9">
        <f t="shared" si="4"/>
        <v>63.7</v>
      </c>
      <c r="R52" s="9">
        <f t="shared" si="5"/>
        <v>68.25</v>
      </c>
      <c r="S52" s="9">
        <f t="shared" si="6"/>
        <v>58.6</v>
      </c>
      <c r="T52" s="9">
        <f t="shared" si="7"/>
        <v>64.5</v>
      </c>
      <c r="U52" s="8">
        <f t="shared" si="8"/>
        <v>63.516666666666659</v>
      </c>
      <c r="V52" s="8">
        <f t="shared" si="9"/>
        <v>63.762499999999996</v>
      </c>
    </row>
    <row r="53" spans="1:22" ht="13.5" x14ac:dyDescent="0.25">
      <c r="A53" s="3">
        <f>RSI!A53</f>
        <v>42080</v>
      </c>
      <c r="B53" s="2">
        <f>RSI!B53</f>
        <v>20.6097</v>
      </c>
      <c r="C53" s="2">
        <f>RSI!I53</f>
        <v>56.194390675959852</v>
      </c>
      <c r="D53" s="2">
        <f>MACD!E53</f>
        <v>-0.22410797858646347</v>
      </c>
      <c r="E53" s="2">
        <f>MACD!F53</f>
        <v>-1.0051722944986949E-2</v>
      </c>
      <c r="F53" s="2">
        <f>'Moving Avg'!D53</f>
        <v>20.6097</v>
      </c>
      <c r="G53" s="2">
        <f>'Moving Avg'!F53</f>
        <v>20.397704999999988</v>
      </c>
      <c r="H53" s="2">
        <f>'Moving Avg'!G53</f>
        <v>20.468998000000003</v>
      </c>
      <c r="I53" s="2">
        <f>'Moving Avg'!H53</f>
        <v>0</v>
      </c>
      <c r="J53" s="6" t="str">
        <f>OBV!F53</f>
        <v>NEUTRAL</v>
      </c>
      <c r="K53" s="6" t="str">
        <f>OBV!G53</f>
        <v>NEUTRAL</v>
      </c>
      <c r="L53" s="6" t="str">
        <f>OBV!H53</f>
        <v>NEUTRAL</v>
      </c>
      <c r="M53" s="8">
        <f t="shared" si="0"/>
        <v>25</v>
      </c>
      <c r="N53" s="8">
        <f t="shared" si="1"/>
        <v>100</v>
      </c>
      <c r="O53" s="8">
        <f t="shared" si="2"/>
        <v>100</v>
      </c>
      <c r="P53" s="8">
        <f t="shared" si="3"/>
        <v>33</v>
      </c>
      <c r="Q53" s="9">
        <f t="shared" si="4"/>
        <v>63.7</v>
      </c>
      <c r="R53" s="9">
        <f t="shared" si="5"/>
        <v>68.25</v>
      </c>
      <c r="S53" s="9">
        <f t="shared" si="6"/>
        <v>58.6</v>
      </c>
      <c r="T53" s="9">
        <f t="shared" si="7"/>
        <v>64.5</v>
      </c>
      <c r="U53" s="8">
        <f t="shared" si="8"/>
        <v>63.516666666666659</v>
      </c>
      <c r="V53" s="8">
        <f t="shared" si="9"/>
        <v>63.762499999999996</v>
      </c>
    </row>
    <row r="54" spans="1:22" ht="13.5" x14ac:dyDescent="0.25">
      <c r="A54" s="3">
        <f>RSI!A54</f>
        <v>42081</v>
      </c>
      <c r="B54" s="2">
        <f>RSI!B54</f>
        <v>20.6097</v>
      </c>
      <c r="C54" s="2">
        <f>RSI!I54</f>
        <v>56.194390675959852</v>
      </c>
      <c r="D54" s="2">
        <f>MACD!E54</f>
        <v>-0.27130125230037905</v>
      </c>
      <c r="E54" s="2">
        <f>MACD!F54</f>
        <v>-6.2301628816065373E-2</v>
      </c>
      <c r="F54" s="2">
        <f>'Moving Avg'!D54</f>
        <v>20.6097</v>
      </c>
      <c r="G54" s="2">
        <f>'Moving Avg'!F54</f>
        <v>20.387299999999989</v>
      </c>
      <c r="H54" s="2">
        <f>'Moving Avg'!G54</f>
        <v>20.467938</v>
      </c>
      <c r="I54" s="2">
        <f>'Moving Avg'!H54</f>
        <v>0</v>
      </c>
      <c r="J54" s="6" t="str">
        <f>OBV!F54</f>
        <v>NEUTRAL</v>
      </c>
      <c r="K54" s="6" t="str">
        <f>OBV!G54</f>
        <v>NEUTRAL</v>
      </c>
      <c r="L54" s="6" t="str">
        <f>OBV!H54</f>
        <v>NEUTRAL</v>
      </c>
      <c r="M54" s="8">
        <f t="shared" si="0"/>
        <v>25</v>
      </c>
      <c r="N54" s="8">
        <f t="shared" si="1"/>
        <v>100</v>
      </c>
      <c r="O54" s="8">
        <f t="shared" si="2"/>
        <v>100</v>
      </c>
      <c r="P54" s="8">
        <f t="shared" si="3"/>
        <v>33</v>
      </c>
      <c r="Q54" s="9">
        <f t="shared" si="4"/>
        <v>63.7</v>
      </c>
      <c r="R54" s="9">
        <f t="shared" si="5"/>
        <v>68.25</v>
      </c>
      <c r="S54" s="9">
        <f t="shared" si="6"/>
        <v>58.6</v>
      </c>
      <c r="T54" s="9">
        <f t="shared" si="7"/>
        <v>64.5</v>
      </c>
      <c r="U54" s="8">
        <f t="shared" si="8"/>
        <v>63.516666666666659</v>
      </c>
      <c r="V54" s="8">
        <f t="shared" si="9"/>
        <v>63.762499999999996</v>
      </c>
    </row>
    <row r="55" spans="1:22" ht="13.5" x14ac:dyDescent="0.25">
      <c r="A55" s="3">
        <f>RSI!A55</f>
        <v>42082</v>
      </c>
      <c r="B55" s="2">
        <f>RSI!B55</f>
        <v>21.226600000000001</v>
      </c>
      <c r="C55" s="2">
        <f>RSI!I55</f>
        <v>75.541801302037783</v>
      </c>
      <c r="D55" s="2">
        <f>MACD!E55</f>
        <v>-0.26568115333207132</v>
      </c>
      <c r="E55" s="2">
        <f>MACD!F55</f>
        <v>-0.10297753371926657</v>
      </c>
      <c r="F55" s="2">
        <f>'Moving Avg'!D55</f>
        <v>20.733080000000001</v>
      </c>
      <c r="G55" s="2">
        <f>'Moving Avg'!F55</f>
        <v>20.407739999999993</v>
      </c>
      <c r="H55" s="2">
        <f>'Moving Avg'!G55</f>
        <v>20.479215999999997</v>
      </c>
      <c r="I55" s="2">
        <f>'Moving Avg'!H55</f>
        <v>0</v>
      </c>
      <c r="J55" s="6" t="str">
        <f>OBV!F55</f>
        <v>NEUTRAL</v>
      </c>
      <c r="K55" s="6" t="str">
        <f>OBV!G55</f>
        <v>NEUTRAL</v>
      </c>
      <c r="L55" s="6" t="str">
        <f>OBV!H55</f>
        <v>NEUTRAL</v>
      </c>
      <c r="M55" s="8">
        <f t="shared" si="0"/>
        <v>0</v>
      </c>
      <c r="N55" s="8">
        <f t="shared" si="1"/>
        <v>100</v>
      </c>
      <c r="O55" s="8">
        <f t="shared" si="2"/>
        <v>100</v>
      </c>
      <c r="P55" s="8">
        <f t="shared" si="3"/>
        <v>33</v>
      </c>
      <c r="Q55" s="9">
        <f t="shared" si="4"/>
        <v>54.95</v>
      </c>
      <c r="R55" s="9">
        <f t="shared" si="5"/>
        <v>63.25</v>
      </c>
      <c r="S55" s="9">
        <f t="shared" si="6"/>
        <v>54.85</v>
      </c>
      <c r="T55" s="9">
        <f t="shared" si="7"/>
        <v>58.25</v>
      </c>
      <c r="U55" s="8">
        <f t="shared" si="8"/>
        <v>57.683333333333337</v>
      </c>
      <c r="V55" s="8">
        <f t="shared" si="9"/>
        <v>57.825000000000003</v>
      </c>
    </row>
    <row r="56" spans="1:22" ht="13.5" x14ac:dyDescent="0.25">
      <c r="A56" s="3">
        <f>RSI!A56</f>
        <v>42086</v>
      </c>
      <c r="B56" s="2">
        <f>RSI!B56</f>
        <v>21.226600000000001</v>
      </c>
      <c r="C56" s="2">
        <f>RSI!I56</f>
        <v>75.541801302037783</v>
      </c>
      <c r="D56" s="2">
        <f>MACD!E56</f>
        <v>-0.2652804358687888</v>
      </c>
      <c r="E56" s="2">
        <f>MACD!F56</f>
        <v>-0.13543811414917101</v>
      </c>
      <c r="F56" s="2">
        <f>'Moving Avg'!D56</f>
        <v>20.856460000000002</v>
      </c>
      <c r="G56" s="2">
        <f>'Moving Avg'!F56</f>
        <v>20.459404999999997</v>
      </c>
      <c r="H56" s="2">
        <f>'Moving Avg'!G56</f>
        <v>20.478155999999998</v>
      </c>
      <c r="I56" s="2">
        <f>'Moving Avg'!H56</f>
        <v>0</v>
      </c>
      <c r="J56" s="6" t="str">
        <f>OBV!F56</f>
        <v>NEUTRAL</v>
      </c>
      <c r="K56" s="6" t="str">
        <f>OBV!G56</f>
        <v>NEUTRAL</v>
      </c>
      <c r="L56" s="6" t="str">
        <f>OBV!H56</f>
        <v>NEUTRAL</v>
      </c>
      <c r="M56" s="8">
        <f t="shared" si="0"/>
        <v>0</v>
      </c>
      <c r="N56" s="8">
        <f t="shared" si="1"/>
        <v>100</v>
      </c>
      <c r="O56" s="8">
        <f t="shared" si="2"/>
        <v>100</v>
      </c>
      <c r="P56" s="8">
        <f t="shared" si="3"/>
        <v>33</v>
      </c>
      <c r="Q56" s="9">
        <f t="shared" si="4"/>
        <v>54.95</v>
      </c>
      <c r="R56" s="9">
        <f t="shared" si="5"/>
        <v>63.25</v>
      </c>
      <c r="S56" s="9">
        <f t="shared" si="6"/>
        <v>54.85</v>
      </c>
      <c r="T56" s="9">
        <f t="shared" si="7"/>
        <v>58.25</v>
      </c>
      <c r="U56" s="8">
        <f t="shared" si="8"/>
        <v>57.683333333333337</v>
      </c>
      <c r="V56" s="8">
        <f t="shared" si="9"/>
        <v>57.825000000000003</v>
      </c>
    </row>
    <row r="57" spans="1:22" ht="13.5" x14ac:dyDescent="0.25">
      <c r="A57" s="3">
        <f>RSI!A57</f>
        <v>42087</v>
      </c>
      <c r="B57" s="2">
        <f>RSI!B57</f>
        <v>21.226600000000001</v>
      </c>
      <c r="C57" s="2">
        <f>RSI!I57</f>
        <v>75.541801302037797</v>
      </c>
      <c r="D57" s="2">
        <f>MACD!E57</f>
        <v>-0.26897354400019324</v>
      </c>
      <c r="E57" s="2">
        <f>MACD!F57</f>
        <v>-0.16214520011937547</v>
      </c>
      <c r="F57" s="2">
        <f>'Moving Avg'!D57</f>
        <v>20.979840000000003</v>
      </c>
      <c r="G57" s="2">
        <f>'Moving Avg'!F57</f>
        <v>20.511069999999997</v>
      </c>
      <c r="H57" s="2">
        <f>'Moving Avg'!G57</f>
        <v>20.489813999999996</v>
      </c>
      <c r="I57" s="2">
        <f>'Moving Avg'!H57</f>
        <v>0</v>
      </c>
      <c r="J57" s="6" t="str">
        <f>OBV!F57</f>
        <v>NEUTRAL</v>
      </c>
      <c r="K57" s="6" t="str">
        <f>OBV!G57</f>
        <v>NEUTRAL</v>
      </c>
      <c r="L57" s="6" t="str">
        <f>OBV!H57</f>
        <v>NEUTRAL</v>
      </c>
      <c r="M57" s="8">
        <f t="shared" si="0"/>
        <v>0</v>
      </c>
      <c r="N57" s="8">
        <f t="shared" si="1"/>
        <v>100</v>
      </c>
      <c r="O57" s="8">
        <f t="shared" si="2"/>
        <v>100</v>
      </c>
      <c r="P57" s="8">
        <f t="shared" si="3"/>
        <v>33</v>
      </c>
      <c r="Q57" s="9">
        <f t="shared" si="4"/>
        <v>54.95</v>
      </c>
      <c r="R57" s="9">
        <f t="shared" si="5"/>
        <v>63.25</v>
      </c>
      <c r="S57" s="9">
        <f t="shared" si="6"/>
        <v>54.85</v>
      </c>
      <c r="T57" s="9">
        <f t="shared" si="7"/>
        <v>58.25</v>
      </c>
      <c r="U57" s="8">
        <f t="shared" si="8"/>
        <v>57.683333333333337</v>
      </c>
      <c r="V57" s="8">
        <f t="shared" si="9"/>
        <v>57.825000000000003</v>
      </c>
    </row>
    <row r="58" spans="1:22" ht="13.5" x14ac:dyDescent="0.25">
      <c r="A58" s="3">
        <f>RSI!A58</f>
        <v>42088</v>
      </c>
      <c r="B58" s="2">
        <f>RSI!B58</f>
        <v>21.226600000000001</v>
      </c>
      <c r="C58" s="2">
        <f>RSI!I58</f>
        <v>75.541801302037797</v>
      </c>
      <c r="D58" s="2">
        <f>MACD!E58</f>
        <v>-0.27583197864445097</v>
      </c>
      <c r="E58" s="2">
        <f>MACD!F58</f>
        <v>-0.18488255582439059</v>
      </c>
      <c r="F58" s="2">
        <f>'Moving Avg'!D58</f>
        <v>21.10322</v>
      </c>
      <c r="G58" s="2">
        <f>'Moving Avg'!F58</f>
        <v>20.562735</v>
      </c>
      <c r="H58" s="2">
        <f>'Moving Avg'!G58</f>
        <v>20.513809999999992</v>
      </c>
      <c r="I58" s="2">
        <f>'Moving Avg'!H58</f>
        <v>0</v>
      </c>
      <c r="J58" s="6" t="str">
        <f>OBV!F58</f>
        <v>NEUTRAL</v>
      </c>
      <c r="K58" s="6" t="str">
        <f>OBV!G58</f>
        <v>NEUTRAL</v>
      </c>
      <c r="L58" s="6" t="str">
        <f>OBV!H58</f>
        <v>NEUTRAL</v>
      </c>
      <c r="M58" s="8">
        <f t="shared" si="0"/>
        <v>0</v>
      </c>
      <c r="N58" s="8">
        <f t="shared" si="1"/>
        <v>100</v>
      </c>
      <c r="O58" s="8">
        <f t="shared" si="2"/>
        <v>100</v>
      </c>
      <c r="P58" s="8">
        <f t="shared" si="3"/>
        <v>33</v>
      </c>
      <c r="Q58" s="9">
        <f t="shared" si="4"/>
        <v>54.95</v>
      </c>
      <c r="R58" s="9">
        <f t="shared" si="5"/>
        <v>63.25</v>
      </c>
      <c r="S58" s="9">
        <f t="shared" si="6"/>
        <v>54.85</v>
      </c>
      <c r="T58" s="9">
        <f t="shared" si="7"/>
        <v>58.25</v>
      </c>
      <c r="U58" s="8">
        <f t="shared" si="8"/>
        <v>57.683333333333337</v>
      </c>
      <c r="V58" s="8">
        <f t="shared" si="9"/>
        <v>57.825000000000003</v>
      </c>
    </row>
    <row r="59" spans="1:22" ht="13.5" x14ac:dyDescent="0.25">
      <c r="A59" s="3">
        <f>RSI!A59</f>
        <v>42089</v>
      </c>
      <c r="B59" s="2">
        <f>RSI!B59</f>
        <v>20.817799999999998</v>
      </c>
      <c r="C59" s="2">
        <f>RSI!I59</f>
        <v>54.203660013715712</v>
      </c>
      <c r="D59" s="2">
        <f>MACD!E59</f>
        <v>-0.2548107296774802</v>
      </c>
      <c r="E59" s="2">
        <f>MACD!F59</f>
        <v>-0.19886819059500854</v>
      </c>
      <c r="F59" s="2">
        <f>'Moving Avg'!D59</f>
        <v>21.144839999999999</v>
      </c>
      <c r="G59" s="2">
        <f>'Moving Avg'!F59</f>
        <v>20.593960000000003</v>
      </c>
      <c r="H59" s="2">
        <f>'Moving Avg'!G59</f>
        <v>20.529629999999994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BEARISH DIVERGENCE</v>
      </c>
      <c r="M59" s="8">
        <f t="shared" si="0"/>
        <v>25</v>
      </c>
      <c r="N59" s="8">
        <f t="shared" si="1"/>
        <v>100</v>
      </c>
      <c r="O59" s="8">
        <f t="shared" si="2"/>
        <v>100</v>
      </c>
      <c r="P59" s="8">
        <f t="shared" si="3"/>
        <v>16.5</v>
      </c>
      <c r="Q59" s="9">
        <f t="shared" si="4"/>
        <v>61.225000000000001</v>
      </c>
      <c r="R59" s="9">
        <f t="shared" si="5"/>
        <v>64.125</v>
      </c>
      <c r="S59" s="9">
        <f t="shared" si="6"/>
        <v>51.174999999999997</v>
      </c>
      <c r="T59" s="9">
        <f t="shared" si="7"/>
        <v>60.375</v>
      </c>
      <c r="U59" s="8">
        <f t="shared" si="8"/>
        <v>58.841666666666661</v>
      </c>
      <c r="V59" s="8">
        <f t="shared" si="9"/>
        <v>59.224999999999994</v>
      </c>
    </row>
    <row r="60" spans="1:22" ht="13.5" x14ac:dyDescent="0.25">
      <c r="A60" s="3">
        <f>RSI!A60</f>
        <v>42090</v>
      </c>
      <c r="B60" s="2">
        <f>RSI!B60</f>
        <v>20.817799999999998</v>
      </c>
      <c r="C60" s="2">
        <f>RSI!I60</f>
        <v>54.203660013715712</v>
      </c>
      <c r="D60" s="2">
        <f>MACD!E60</f>
        <v>-0.2378087741657211</v>
      </c>
      <c r="E60" s="2">
        <f>MACD!F60</f>
        <v>-0.20665630730915108</v>
      </c>
      <c r="F60" s="2">
        <f>'Moving Avg'!D60</f>
        <v>21.063080000000003</v>
      </c>
      <c r="G60" s="2">
        <f>'Moving Avg'!F60</f>
        <v>20.634270000000001</v>
      </c>
      <c r="H60" s="2">
        <f>'Moving Avg'!G60</f>
        <v>20.533489999999993</v>
      </c>
      <c r="I60" s="2">
        <f>'Moving Avg'!H60</f>
        <v>0</v>
      </c>
      <c r="J60" s="6" t="str">
        <f>OBV!F60</f>
        <v>BEARISH</v>
      </c>
      <c r="K60" s="6" t="str">
        <f>OBV!G60</f>
        <v>NEUTRAL</v>
      </c>
      <c r="L60" s="6" t="str">
        <f>OBV!H60</f>
        <v>CONFIRMED BEARISH</v>
      </c>
      <c r="M60" s="8">
        <f t="shared" si="0"/>
        <v>25</v>
      </c>
      <c r="N60" s="8">
        <f t="shared" si="1"/>
        <v>100</v>
      </c>
      <c r="O60" s="8">
        <f t="shared" si="2"/>
        <v>100</v>
      </c>
      <c r="P60" s="8">
        <f t="shared" si="3"/>
        <v>16.5</v>
      </c>
      <c r="Q60" s="9">
        <f t="shared" si="4"/>
        <v>61.225000000000001</v>
      </c>
      <c r="R60" s="9">
        <f t="shared" si="5"/>
        <v>64.125</v>
      </c>
      <c r="S60" s="9">
        <f t="shared" si="6"/>
        <v>51.174999999999997</v>
      </c>
      <c r="T60" s="9">
        <f t="shared" si="7"/>
        <v>60.375</v>
      </c>
      <c r="U60" s="8">
        <f t="shared" si="8"/>
        <v>58.841666666666661</v>
      </c>
      <c r="V60" s="8">
        <f t="shared" si="9"/>
        <v>59.224999999999994</v>
      </c>
    </row>
    <row r="61" spans="1:22" ht="13.5" x14ac:dyDescent="0.25">
      <c r="A61" s="3">
        <f>RSI!A61</f>
        <v>42093</v>
      </c>
      <c r="B61" s="2">
        <f>RSI!B61</f>
        <v>20.817799999999998</v>
      </c>
      <c r="C61" s="2">
        <f>RSI!I61</f>
        <v>54.203660013715712</v>
      </c>
      <c r="D61" s="2">
        <f>MACD!E61</f>
        <v>-0.22414959222156838</v>
      </c>
      <c r="E61" s="2">
        <f>MACD!F61</f>
        <v>-0.21015496429163455</v>
      </c>
      <c r="F61" s="2">
        <f>'Moving Avg'!D61</f>
        <v>20.98132</v>
      </c>
      <c r="G61" s="2">
        <f>'Moving Avg'!F61</f>
        <v>20.674579999999999</v>
      </c>
      <c r="H61" s="2">
        <f>'Moving Avg'!G61</f>
        <v>20.549689999999991</v>
      </c>
      <c r="I61" s="2">
        <f>'Moving Avg'!H61</f>
        <v>0</v>
      </c>
      <c r="J61" s="6" t="str">
        <f>OBV!F61</f>
        <v>BEARISH</v>
      </c>
      <c r="K61" s="6" t="str">
        <f>OBV!G61</f>
        <v>NEUTRAL</v>
      </c>
      <c r="L61" s="6" t="str">
        <f>OBV!H61</f>
        <v>CONFIRMED BEARISH</v>
      </c>
      <c r="M61" s="8">
        <f t="shared" si="0"/>
        <v>25</v>
      </c>
      <c r="N61" s="8">
        <f t="shared" si="1"/>
        <v>45</v>
      </c>
      <c r="O61" s="8">
        <f t="shared" si="2"/>
        <v>100</v>
      </c>
      <c r="P61" s="8">
        <f t="shared" si="3"/>
        <v>16.5</v>
      </c>
      <c r="Q61" s="9">
        <f t="shared" si="4"/>
        <v>41.975000000000001</v>
      </c>
      <c r="R61" s="9">
        <f t="shared" si="5"/>
        <v>53.125</v>
      </c>
      <c r="S61" s="9">
        <f t="shared" si="6"/>
        <v>42.924999999999997</v>
      </c>
      <c r="T61" s="9">
        <f t="shared" si="7"/>
        <v>46.625</v>
      </c>
      <c r="U61" s="8">
        <f t="shared" si="8"/>
        <v>46.008333333333326</v>
      </c>
      <c r="V61" s="8">
        <f t="shared" si="9"/>
        <v>46.162499999999994</v>
      </c>
    </row>
    <row r="62" spans="1:22" ht="13.5" x14ac:dyDescent="0.25">
      <c r="A62" s="3">
        <f>RSI!A62</f>
        <v>42094</v>
      </c>
      <c r="B62" s="2">
        <f>RSI!B62</f>
        <v>20.817799999999998</v>
      </c>
      <c r="C62" s="2">
        <f>RSI!I62</f>
        <v>54.203660013715712</v>
      </c>
      <c r="D62" s="2">
        <f>MACD!E62</f>
        <v>-0.21326505261037809</v>
      </c>
      <c r="E62" s="2">
        <f>MACD!F62</f>
        <v>-0.21077698195538327</v>
      </c>
      <c r="F62" s="2">
        <f>'Moving Avg'!D62</f>
        <v>20.899559999999997</v>
      </c>
      <c r="G62" s="2">
        <f>'Moving Avg'!F62</f>
        <v>20.71489</v>
      </c>
      <c r="H62" s="2">
        <f>'Moving Avg'!G62</f>
        <v>20.565889999999996</v>
      </c>
      <c r="I62" s="2">
        <f>'Moving Avg'!H62</f>
        <v>0</v>
      </c>
      <c r="J62" s="6" t="str">
        <f>OBV!F62</f>
        <v>BEARISH</v>
      </c>
      <c r="K62" s="6" t="str">
        <f>OBV!G62</f>
        <v>NEUTRAL</v>
      </c>
      <c r="L62" s="6" t="str">
        <f>OBV!H62</f>
        <v>CONFIRMED BEARISH</v>
      </c>
      <c r="M62" s="8">
        <f t="shared" si="0"/>
        <v>25</v>
      </c>
      <c r="N62" s="8">
        <f t="shared" si="1"/>
        <v>45</v>
      </c>
      <c r="O62" s="8">
        <f t="shared" si="2"/>
        <v>100</v>
      </c>
      <c r="P62" s="8">
        <f t="shared" si="3"/>
        <v>16.5</v>
      </c>
      <c r="Q62" s="9">
        <f t="shared" si="4"/>
        <v>41.975000000000001</v>
      </c>
      <c r="R62" s="9">
        <f t="shared" si="5"/>
        <v>53.125</v>
      </c>
      <c r="S62" s="9">
        <f t="shared" si="6"/>
        <v>42.924999999999997</v>
      </c>
      <c r="T62" s="9">
        <f t="shared" si="7"/>
        <v>46.625</v>
      </c>
      <c r="U62" s="8">
        <f t="shared" si="8"/>
        <v>46.008333333333326</v>
      </c>
      <c r="V62" s="8">
        <f t="shared" si="9"/>
        <v>46.162499999999994</v>
      </c>
    </row>
    <row r="63" spans="1:22" ht="13.5" x14ac:dyDescent="0.25">
      <c r="A63" s="3">
        <f>RSI!A63</f>
        <v>42095</v>
      </c>
      <c r="B63" s="2">
        <f>RSI!B63</f>
        <v>20.817799999999998</v>
      </c>
      <c r="C63" s="2">
        <f>RSI!I63</f>
        <v>54.203660013715712</v>
      </c>
      <c r="D63" s="2">
        <f>MACD!E63</f>
        <v>-0.2046784184123176</v>
      </c>
      <c r="E63" s="2">
        <f>MACD!F63</f>
        <v>-0.20955726924677015</v>
      </c>
      <c r="F63" s="2">
        <f>'Moving Avg'!D63</f>
        <v>20.817799999999998</v>
      </c>
      <c r="G63" s="2">
        <f>'Moving Avg'!F63</f>
        <v>20.755199999999995</v>
      </c>
      <c r="H63" s="2">
        <f>'Moving Avg'!G63</f>
        <v>20.582089999999997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  <c r="M63" s="8">
        <f t="shared" si="0"/>
        <v>25</v>
      </c>
      <c r="N63" s="8">
        <f t="shared" si="1"/>
        <v>0</v>
      </c>
      <c r="O63" s="8">
        <f t="shared" si="2"/>
        <v>100</v>
      </c>
      <c r="P63" s="8">
        <f t="shared" si="3"/>
        <v>16.5</v>
      </c>
      <c r="Q63" s="9">
        <f t="shared" si="4"/>
        <v>26.225000000000001</v>
      </c>
      <c r="R63" s="9">
        <f t="shared" si="5"/>
        <v>44.125</v>
      </c>
      <c r="S63" s="9">
        <f t="shared" si="6"/>
        <v>36.174999999999997</v>
      </c>
      <c r="T63" s="9">
        <f t="shared" si="7"/>
        <v>35.375</v>
      </c>
      <c r="U63" s="8">
        <f t="shared" si="8"/>
        <v>35.508333333333333</v>
      </c>
      <c r="V63" s="8">
        <f t="shared" si="9"/>
        <v>35.474999999999994</v>
      </c>
    </row>
    <row r="64" spans="1:22" ht="13.5" x14ac:dyDescent="0.25">
      <c r="A64" s="3">
        <f>RSI!A64</f>
        <v>42096</v>
      </c>
      <c r="B64" s="2">
        <f>RSI!B64</f>
        <v>20.817799999999998</v>
      </c>
      <c r="C64" s="2">
        <f>RSI!I64</f>
        <v>54.203660013715712</v>
      </c>
      <c r="D64" s="2">
        <f>MACD!E64</f>
        <v>-0.19798999083933921</v>
      </c>
      <c r="E64" s="2">
        <f>MACD!F64</f>
        <v>-0.20724381356528399</v>
      </c>
      <c r="F64" s="2">
        <f>'Moving Avg'!D64</f>
        <v>20.817799999999998</v>
      </c>
      <c r="G64" s="2">
        <f>'Moving Avg'!F64</f>
        <v>20.795509999999993</v>
      </c>
      <c r="H64" s="2">
        <f>'Moving Avg'!G64</f>
        <v>20.598289999999999</v>
      </c>
      <c r="I64" s="2">
        <f>'Moving Avg'!H64</f>
        <v>0</v>
      </c>
      <c r="J64" s="6" t="str">
        <f>OBV!F64</f>
        <v>NEUTRAL</v>
      </c>
      <c r="K64" s="6" t="str">
        <f>OBV!G64</f>
        <v>NEUTRAL</v>
      </c>
      <c r="L64" s="6" t="str">
        <f>OBV!H64</f>
        <v>NEUTRAL</v>
      </c>
      <c r="M64" s="8">
        <f t="shared" si="0"/>
        <v>25</v>
      </c>
      <c r="N64" s="8">
        <f t="shared" si="1"/>
        <v>0</v>
      </c>
      <c r="O64" s="8">
        <f t="shared" si="2"/>
        <v>100</v>
      </c>
      <c r="P64" s="8">
        <f t="shared" si="3"/>
        <v>33</v>
      </c>
      <c r="Q64" s="9">
        <f t="shared" si="4"/>
        <v>28.7</v>
      </c>
      <c r="R64" s="9">
        <f t="shared" si="5"/>
        <v>48.25</v>
      </c>
      <c r="S64" s="9">
        <f t="shared" si="6"/>
        <v>43.6</v>
      </c>
      <c r="T64" s="9">
        <f t="shared" si="7"/>
        <v>39.5</v>
      </c>
      <c r="U64" s="8">
        <f t="shared" si="8"/>
        <v>40.183333333333337</v>
      </c>
      <c r="V64" s="8">
        <f t="shared" si="9"/>
        <v>40.012500000000003</v>
      </c>
    </row>
    <row r="65" spans="1:22" ht="13.5" x14ac:dyDescent="0.25">
      <c r="A65" s="3">
        <f>RSI!A65</f>
        <v>42097</v>
      </c>
      <c r="B65" s="2">
        <f>RSI!B65</f>
        <v>20.817799999999998</v>
      </c>
      <c r="C65" s="2">
        <f>RSI!I65</f>
        <v>54.203660013715712</v>
      </c>
      <c r="D65" s="2">
        <f>MACD!E65</f>
        <v>-9.7957291278291336E-2</v>
      </c>
      <c r="E65" s="2">
        <f>MACD!F65</f>
        <v>-0.18538650910788548</v>
      </c>
      <c r="F65" s="2">
        <f>'Moving Avg'!D65</f>
        <v>20.817799999999998</v>
      </c>
      <c r="G65" s="2">
        <f>'Moving Avg'!F65</f>
        <v>20.805914999999992</v>
      </c>
      <c r="H65" s="2">
        <f>'Moving Avg'!G65</f>
        <v>20.61449</v>
      </c>
      <c r="I65" s="2">
        <f>'Moving Avg'!H65</f>
        <v>0</v>
      </c>
      <c r="J65" s="6" t="str">
        <f>OBV!F65</f>
        <v>NEUTRAL</v>
      </c>
      <c r="K65" s="6" t="str">
        <f>OBV!G65</f>
        <v>NEUTRAL</v>
      </c>
      <c r="L65" s="6" t="str">
        <f>OBV!H65</f>
        <v>NEUTRAL</v>
      </c>
      <c r="M65" s="8">
        <f t="shared" si="0"/>
        <v>25</v>
      </c>
      <c r="N65" s="8">
        <f t="shared" si="1"/>
        <v>0</v>
      </c>
      <c r="O65" s="8">
        <f t="shared" si="2"/>
        <v>100</v>
      </c>
      <c r="P65" s="8">
        <f t="shared" si="3"/>
        <v>33</v>
      </c>
      <c r="Q65" s="9">
        <f t="shared" si="4"/>
        <v>28.7</v>
      </c>
      <c r="R65" s="9">
        <f t="shared" si="5"/>
        <v>48.25</v>
      </c>
      <c r="S65" s="9">
        <f t="shared" si="6"/>
        <v>43.6</v>
      </c>
      <c r="T65" s="9">
        <f t="shared" si="7"/>
        <v>39.5</v>
      </c>
      <c r="U65" s="8">
        <f t="shared" si="8"/>
        <v>40.183333333333337</v>
      </c>
      <c r="V65" s="8">
        <f t="shared" si="9"/>
        <v>40.012500000000003</v>
      </c>
    </row>
    <row r="66" spans="1:22" ht="13.5" x14ac:dyDescent="0.25">
      <c r="A66" s="3">
        <f>RSI!A66</f>
        <v>42100</v>
      </c>
      <c r="B66" s="2">
        <f>RSI!B66</f>
        <v>20.817799999999998</v>
      </c>
      <c r="C66" s="2">
        <f>RSI!I66</f>
        <v>54.203660013715712</v>
      </c>
      <c r="D66" s="2">
        <f>MACD!E66</f>
        <v>-1.3809081750085994E-2</v>
      </c>
      <c r="E66" s="2">
        <f>MACD!F66</f>
        <v>-0.1510710236363256</v>
      </c>
      <c r="F66" s="2">
        <f>'Moving Avg'!D66</f>
        <v>20.817799999999998</v>
      </c>
      <c r="G66" s="2">
        <f>'Moving Avg'!F66</f>
        <v>20.81631999999999</v>
      </c>
      <c r="H66" s="2">
        <f>'Moving Avg'!G66</f>
        <v>20.630690000000001</v>
      </c>
      <c r="I66" s="2">
        <f>'Moving Avg'!H66</f>
        <v>0</v>
      </c>
      <c r="J66" s="6" t="str">
        <f>OBV!F66</f>
        <v>NEUTRAL</v>
      </c>
      <c r="K66" s="6" t="str">
        <f>OBV!G66</f>
        <v>NEUTRAL</v>
      </c>
      <c r="L66" s="6" t="str">
        <f>OBV!H66</f>
        <v>NEUTRAL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0</v>
      </c>
      <c r="O66" s="8">
        <f t="shared" ref="O66:O129" si="12">IF(F66-I66&gt;10,100,IF(F66-I66&gt;5,75, IF(F66-I66&gt;0,50,0)))</f>
        <v>100</v>
      </c>
      <c r="P66" s="8">
        <f t="shared" ref="P66:P129" si="13">IF(L66="confirmed bullish", 34, IF(L66="bullish divergence",17, 0))+IF(J66="bullish",33,IF(J66="bearish",0,16.5))+IF(K66="strong",33,IF(K66="weak",0,16.5))</f>
        <v>33</v>
      </c>
      <c r="Q66" s="9">
        <f t="shared" si="4"/>
        <v>28.7</v>
      </c>
      <c r="R66" s="9">
        <f t="shared" si="5"/>
        <v>48.25</v>
      </c>
      <c r="S66" s="9">
        <f t="shared" si="6"/>
        <v>43.6</v>
      </c>
      <c r="T66" s="9">
        <f t="shared" si="7"/>
        <v>39.5</v>
      </c>
      <c r="U66" s="8">
        <f t="shared" si="8"/>
        <v>40.183333333333337</v>
      </c>
      <c r="V66" s="8">
        <f t="shared" si="9"/>
        <v>40.012500000000003</v>
      </c>
    </row>
    <row r="67" spans="1:22" ht="13.5" x14ac:dyDescent="0.25">
      <c r="A67" s="3">
        <f>RSI!A67</f>
        <v>42101</v>
      </c>
      <c r="B67" s="2">
        <f>RSI!B67</f>
        <v>20.817799999999998</v>
      </c>
      <c r="C67" s="2">
        <f>RSI!I67</f>
        <v>54.203660013715712</v>
      </c>
      <c r="D67" s="2">
        <f>MACD!E67</f>
        <v>5.6935060549790251E-2</v>
      </c>
      <c r="E67" s="2">
        <f>MACD!F67</f>
        <v>-0.10946980679910243</v>
      </c>
      <c r="F67" s="2">
        <f>'Moving Avg'!D67</f>
        <v>20.817799999999998</v>
      </c>
      <c r="G67" s="2">
        <f>'Moving Avg'!F67</f>
        <v>20.826724999999989</v>
      </c>
      <c r="H67" s="2">
        <f>'Moving Avg'!G67</f>
        <v>20.646889999999999</v>
      </c>
      <c r="I67" s="2">
        <f>'Moving Avg'!H67</f>
        <v>0</v>
      </c>
      <c r="J67" s="6" t="str">
        <f>OBV!F67</f>
        <v>NEUTRAL</v>
      </c>
      <c r="K67" s="6" t="str">
        <f>OBV!G67</f>
        <v>NEUTRAL</v>
      </c>
      <c r="L67" s="6" t="str">
        <f>OBV!H67</f>
        <v>NEUTRAL</v>
      </c>
      <c r="M67" s="8">
        <f t="shared" si="10"/>
        <v>25</v>
      </c>
      <c r="N67" s="8">
        <f t="shared" si="11"/>
        <v>0</v>
      </c>
      <c r="O67" s="8">
        <f t="shared" si="12"/>
        <v>100</v>
      </c>
      <c r="P67" s="8">
        <f t="shared" si="13"/>
        <v>33</v>
      </c>
      <c r="Q67" s="9">
        <f t="shared" ref="Q67:Q130" si="14">0.35*M67+N67*0.35+O67*0.15+P67*0.15</f>
        <v>28.7</v>
      </c>
      <c r="R67" s="9">
        <f t="shared" ref="R67:R130" si="15">M67*0.2+N67*0.2+O67*0.35+P67*0.25</f>
        <v>48.25</v>
      </c>
      <c r="S67" s="9">
        <f t="shared" ref="S67:S130" si="16">M67*0.15+N67*0.15+O67*0.25+P67*0.45</f>
        <v>43.6</v>
      </c>
      <c r="T67" s="9">
        <f t="shared" ref="T67:T130" si="17">0.25*SUM(M67:P67)</f>
        <v>39.5</v>
      </c>
      <c r="U67" s="8">
        <f t="shared" ref="U67:U130" si="18">SUM(Q67:S67)/3</f>
        <v>40.183333333333337</v>
      </c>
      <c r="V67" s="8">
        <f t="shared" ref="V67:V130" si="19">SUM(Q67:T67)/4</f>
        <v>40.012500000000003</v>
      </c>
    </row>
    <row r="68" spans="1:22" ht="13.5" x14ac:dyDescent="0.25">
      <c r="A68" s="3">
        <f>RSI!A68</f>
        <v>42102</v>
      </c>
      <c r="B68" s="2">
        <f>RSI!B68</f>
        <v>20.817799999999998</v>
      </c>
      <c r="C68" s="2">
        <f>RSI!I68</f>
        <v>54.203660013715712</v>
      </c>
      <c r="D68" s="2">
        <f>MACD!E68</f>
        <v>0.11637123972434438</v>
      </c>
      <c r="E68" s="2">
        <f>MACD!F68</f>
        <v>-6.4301597494413068E-2</v>
      </c>
      <c r="F68" s="2">
        <f>'Moving Avg'!D68</f>
        <v>20.817799999999998</v>
      </c>
      <c r="G68" s="2">
        <f>'Moving Avg'!F68</f>
        <v>20.837129999999991</v>
      </c>
      <c r="H68" s="2">
        <f>'Moving Avg'!G68</f>
        <v>20.663089999999997</v>
      </c>
      <c r="I68" s="2">
        <f>'Moving Avg'!H68</f>
        <v>0</v>
      </c>
      <c r="J68" s="6" t="str">
        <f>OBV!F68</f>
        <v>NEUTRAL</v>
      </c>
      <c r="K68" s="6" t="str">
        <f>OBV!G68</f>
        <v>NEUTRAL</v>
      </c>
      <c r="L68" s="6" t="str">
        <f>OBV!H68</f>
        <v>NEUTRAL</v>
      </c>
      <c r="M68" s="8">
        <f t="shared" si="10"/>
        <v>25</v>
      </c>
      <c r="N68" s="8">
        <f t="shared" si="11"/>
        <v>0</v>
      </c>
      <c r="O68" s="8">
        <f t="shared" si="12"/>
        <v>100</v>
      </c>
      <c r="P68" s="8">
        <f t="shared" si="13"/>
        <v>33</v>
      </c>
      <c r="Q68" s="9">
        <f t="shared" si="14"/>
        <v>28.7</v>
      </c>
      <c r="R68" s="9">
        <f t="shared" si="15"/>
        <v>48.25</v>
      </c>
      <c r="S68" s="9">
        <f t="shared" si="16"/>
        <v>43.6</v>
      </c>
      <c r="T68" s="9">
        <f t="shared" si="17"/>
        <v>39.5</v>
      </c>
      <c r="U68" s="8">
        <f t="shared" si="18"/>
        <v>40.183333333333337</v>
      </c>
      <c r="V68" s="8">
        <f t="shared" si="19"/>
        <v>40.012500000000003</v>
      </c>
    </row>
    <row r="69" spans="1:22" ht="13.5" x14ac:dyDescent="0.25">
      <c r="A69" s="3">
        <f>RSI!A69</f>
        <v>42104</v>
      </c>
      <c r="B69" s="2">
        <f>RSI!B69</f>
        <v>20.817799999999998</v>
      </c>
      <c r="C69" s="2">
        <f>RSI!I69</f>
        <v>54.203660013715727</v>
      </c>
      <c r="D69" s="2">
        <f>MACD!E69</f>
        <v>0.10337826056224841</v>
      </c>
      <c r="E69" s="2">
        <f>MACD!F69</f>
        <v>-3.0765625883080773E-2</v>
      </c>
      <c r="F69" s="2">
        <f>'Moving Avg'!D69</f>
        <v>20.817799999999998</v>
      </c>
      <c r="G69" s="2">
        <f>'Moving Avg'!F69</f>
        <v>20.84753499999999</v>
      </c>
      <c r="H69" s="2">
        <f>'Moving Avg'!G69</f>
        <v>20.667327999999998</v>
      </c>
      <c r="I69" s="2">
        <f>'Moving Avg'!H69</f>
        <v>0</v>
      </c>
      <c r="J69" s="6" t="str">
        <f>OBV!F69</f>
        <v>NEUTRAL</v>
      </c>
      <c r="K69" s="6" t="str">
        <f>OBV!G69</f>
        <v>NEUTRAL</v>
      </c>
      <c r="L69" s="6" t="str">
        <f>OBV!H69</f>
        <v>NEUTRAL</v>
      </c>
      <c r="M69" s="8">
        <f t="shared" si="10"/>
        <v>25</v>
      </c>
      <c r="N69" s="8">
        <f t="shared" si="11"/>
        <v>0</v>
      </c>
      <c r="O69" s="8">
        <f t="shared" si="12"/>
        <v>100</v>
      </c>
      <c r="P69" s="8">
        <f t="shared" si="13"/>
        <v>33</v>
      </c>
      <c r="Q69" s="9">
        <f t="shared" si="14"/>
        <v>28.7</v>
      </c>
      <c r="R69" s="9">
        <f t="shared" si="15"/>
        <v>48.25</v>
      </c>
      <c r="S69" s="9">
        <f t="shared" si="16"/>
        <v>43.6</v>
      </c>
      <c r="T69" s="9">
        <f t="shared" si="17"/>
        <v>39.5</v>
      </c>
      <c r="U69" s="8">
        <f t="shared" si="18"/>
        <v>40.183333333333337</v>
      </c>
      <c r="V69" s="8">
        <f t="shared" si="19"/>
        <v>40.012500000000003</v>
      </c>
    </row>
    <row r="70" spans="1:22" ht="13.5" x14ac:dyDescent="0.25">
      <c r="A70" s="3">
        <f>RSI!A70</f>
        <v>42107</v>
      </c>
      <c r="B70" s="2">
        <f>RSI!B70</f>
        <v>20.817799999999998</v>
      </c>
      <c r="C70" s="2">
        <f>RSI!I70</f>
        <v>54.203660013715712</v>
      </c>
      <c r="D70" s="2">
        <f>MACD!E70</f>
        <v>9.2020476198072743E-2</v>
      </c>
      <c r="E70" s="2">
        <f>MACD!F70</f>
        <v>-6.2084054668500692E-3</v>
      </c>
      <c r="F70" s="2">
        <f>'Moving Avg'!D70</f>
        <v>20.817799999999998</v>
      </c>
      <c r="G70" s="2">
        <f>'Moving Avg'!F70</f>
        <v>20.857939999999992</v>
      </c>
      <c r="H70" s="2">
        <f>'Moving Avg'!G70</f>
        <v>20.678303999999997</v>
      </c>
      <c r="I70" s="2">
        <f>'Moving Avg'!H70</f>
        <v>0</v>
      </c>
      <c r="J70" s="6" t="str">
        <f>OBV!F70</f>
        <v>NEUTRAL</v>
      </c>
      <c r="K70" s="6" t="str">
        <f>OBV!G70</f>
        <v>NEUTRAL</v>
      </c>
      <c r="L70" s="6" t="str">
        <f>OBV!H70</f>
        <v>NEUTRAL</v>
      </c>
      <c r="M70" s="8">
        <f t="shared" si="10"/>
        <v>25</v>
      </c>
      <c r="N70" s="8">
        <f t="shared" si="11"/>
        <v>0</v>
      </c>
      <c r="O70" s="8">
        <f t="shared" si="12"/>
        <v>100</v>
      </c>
      <c r="P70" s="8">
        <f t="shared" si="13"/>
        <v>33</v>
      </c>
      <c r="Q70" s="9">
        <f t="shared" si="14"/>
        <v>28.7</v>
      </c>
      <c r="R70" s="9">
        <f t="shared" si="15"/>
        <v>48.25</v>
      </c>
      <c r="S70" s="9">
        <f t="shared" si="16"/>
        <v>43.6</v>
      </c>
      <c r="T70" s="9">
        <f t="shared" si="17"/>
        <v>39.5</v>
      </c>
      <c r="U70" s="8">
        <f t="shared" si="18"/>
        <v>40.183333333333337</v>
      </c>
      <c r="V70" s="8">
        <f t="shared" si="19"/>
        <v>40.012500000000003</v>
      </c>
    </row>
    <row r="71" spans="1:22" ht="13.5" x14ac:dyDescent="0.25">
      <c r="A71" s="3">
        <f>RSI!A71</f>
        <v>42108</v>
      </c>
      <c r="B71" s="2">
        <f>RSI!B71</f>
        <v>20.439299999999999</v>
      </c>
      <c r="C71" s="2">
        <f>RSI!I71</f>
        <v>33.123418003973725</v>
      </c>
      <c r="D71" s="2">
        <f>MACD!E71</f>
        <v>0.11011029783641746</v>
      </c>
      <c r="E71" s="2">
        <f>MACD!F71</f>
        <v>1.705533519380344E-2</v>
      </c>
      <c r="F71" s="2">
        <f>'Moving Avg'!D71</f>
        <v>20.742100000000001</v>
      </c>
      <c r="G71" s="2">
        <f>'Moving Avg'!F71</f>
        <v>20.849419999999995</v>
      </c>
      <c r="H71" s="2">
        <f>'Moving Avg'!G71</f>
        <v>20.670734000000003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  <c r="M71" s="8">
        <f t="shared" si="10"/>
        <v>25</v>
      </c>
      <c r="N71" s="8">
        <f t="shared" si="11"/>
        <v>0</v>
      </c>
      <c r="O71" s="8">
        <f t="shared" si="12"/>
        <v>100</v>
      </c>
      <c r="P71" s="8">
        <f t="shared" si="13"/>
        <v>33</v>
      </c>
      <c r="Q71" s="9">
        <f t="shared" si="14"/>
        <v>28.7</v>
      </c>
      <c r="R71" s="9">
        <f t="shared" si="15"/>
        <v>48.25</v>
      </c>
      <c r="S71" s="9">
        <f t="shared" si="16"/>
        <v>43.6</v>
      </c>
      <c r="T71" s="9">
        <f t="shared" si="17"/>
        <v>39.5</v>
      </c>
      <c r="U71" s="8">
        <f t="shared" si="18"/>
        <v>40.183333333333337</v>
      </c>
      <c r="V71" s="8">
        <f t="shared" si="19"/>
        <v>40.012500000000003</v>
      </c>
    </row>
    <row r="72" spans="1:22" ht="13.5" x14ac:dyDescent="0.25">
      <c r="A72" s="3">
        <f>RSI!A72</f>
        <v>42109</v>
      </c>
      <c r="B72" s="2">
        <f>RSI!B72</f>
        <v>20.439299999999999</v>
      </c>
      <c r="C72" s="2">
        <f>RSI!I72</f>
        <v>33.123418003973725</v>
      </c>
      <c r="D72" s="2">
        <f>MACD!E72</f>
        <v>0.12734180712188348</v>
      </c>
      <c r="E72" s="2">
        <f>MACD!F72</f>
        <v>3.9112629579419446E-2</v>
      </c>
      <c r="F72" s="2">
        <f>'Moving Avg'!D72</f>
        <v>20.666399999999999</v>
      </c>
      <c r="G72" s="2">
        <f>'Moving Avg'!F72</f>
        <v>20.840899999999998</v>
      </c>
      <c r="H72" s="2">
        <f>'Moving Avg'!G72</f>
        <v>20.663164000000002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  <c r="M72" s="8">
        <f t="shared" si="10"/>
        <v>25</v>
      </c>
      <c r="N72" s="8">
        <f t="shared" si="11"/>
        <v>0</v>
      </c>
      <c r="O72" s="8">
        <f t="shared" si="12"/>
        <v>100</v>
      </c>
      <c r="P72" s="8">
        <f t="shared" si="13"/>
        <v>33</v>
      </c>
      <c r="Q72" s="9">
        <f t="shared" si="14"/>
        <v>28.7</v>
      </c>
      <c r="R72" s="9">
        <f t="shared" si="15"/>
        <v>48.25</v>
      </c>
      <c r="S72" s="9">
        <f t="shared" si="16"/>
        <v>43.6</v>
      </c>
      <c r="T72" s="9">
        <f t="shared" si="17"/>
        <v>39.5</v>
      </c>
      <c r="U72" s="8">
        <f t="shared" si="18"/>
        <v>40.183333333333337</v>
      </c>
      <c r="V72" s="8">
        <f t="shared" si="19"/>
        <v>40.012500000000003</v>
      </c>
    </row>
    <row r="73" spans="1:22" ht="13.5" x14ac:dyDescent="0.25">
      <c r="A73" s="3">
        <f>RSI!A73</f>
        <v>42110</v>
      </c>
      <c r="B73" s="2">
        <f>RSI!B73</f>
        <v>20.439299999999999</v>
      </c>
      <c r="C73" s="2">
        <f>RSI!I73</f>
        <v>33.123418003973725</v>
      </c>
      <c r="D73" s="2">
        <f>MACD!E73</f>
        <v>0.14370447898802396</v>
      </c>
      <c r="E73" s="2">
        <f>MACD!F73</f>
        <v>6.003099946114035E-2</v>
      </c>
      <c r="F73" s="2">
        <f>'Moving Avg'!D73</f>
        <v>20.590700000000002</v>
      </c>
      <c r="G73" s="2">
        <f>'Moving Avg'!F73</f>
        <v>20.832379999999997</v>
      </c>
      <c r="H73" s="2">
        <f>'Moving Avg'!G73</f>
        <v>20.655594000000001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  <c r="M73" s="8">
        <f t="shared" si="10"/>
        <v>25</v>
      </c>
      <c r="N73" s="8">
        <f t="shared" si="11"/>
        <v>0</v>
      </c>
      <c r="O73" s="8">
        <f t="shared" si="12"/>
        <v>100</v>
      </c>
      <c r="P73" s="8">
        <f t="shared" si="13"/>
        <v>33</v>
      </c>
      <c r="Q73" s="9">
        <f t="shared" si="14"/>
        <v>28.7</v>
      </c>
      <c r="R73" s="9">
        <f t="shared" si="15"/>
        <v>48.25</v>
      </c>
      <c r="S73" s="9">
        <f t="shared" si="16"/>
        <v>43.6</v>
      </c>
      <c r="T73" s="9">
        <f t="shared" si="17"/>
        <v>39.5</v>
      </c>
      <c r="U73" s="8">
        <f t="shared" si="18"/>
        <v>40.183333333333337</v>
      </c>
      <c r="V73" s="8">
        <f t="shared" si="19"/>
        <v>40.012500000000003</v>
      </c>
    </row>
    <row r="74" spans="1:22" ht="13.5" x14ac:dyDescent="0.25">
      <c r="A74" s="3">
        <f>RSI!A74</f>
        <v>42111</v>
      </c>
      <c r="B74" s="2">
        <f>RSI!B74</f>
        <v>20.439299999999999</v>
      </c>
      <c r="C74" s="2">
        <f>RSI!I74</f>
        <v>33.123418003973725</v>
      </c>
      <c r="D74" s="2">
        <f>MACD!E74</f>
        <v>0.15919996858129082</v>
      </c>
      <c r="E74" s="2">
        <f>MACD!F74</f>
        <v>7.986479328517046E-2</v>
      </c>
      <c r="F74" s="2">
        <f>'Moving Avg'!D74</f>
        <v>20.515000000000001</v>
      </c>
      <c r="G74" s="2">
        <f>'Moving Avg'!F74</f>
        <v>20.82386</v>
      </c>
      <c r="H74" s="2">
        <f>'Moving Avg'!G74</f>
        <v>20.648023999999999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CONFIRMED BEARISH</v>
      </c>
      <c r="M74" s="8">
        <f t="shared" si="10"/>
        <v>25</v>
      </c>
      <c r="N74" s="8">
        <f t="shared" si="11"/>
        <v>0</v>
      </c>
      <c r="O74" s="8">
        <f t="shared" si="12"/>
        <v>100</v>
      </c>
      <c r="P74" s="8">
        <f t="shared" si="13"/>
        <v>33</v>
      </c>
      <c r="Q74" s="9">
        <f t="shared" si="14"/>
        <v>28.7</v>
      </c>
      <c r="R74" s="9">
        <f t="shared" si="15"/>
        <v>48.25</v>
      </c>
      <c r="S74" s="9">
        <f t="shared" si="16"/>
        <v>43.6</v>
      </c>
      <c r="T74" s="9">
        <f t="shared" si="17"/>
        <v>39.5</v>
      </c>
      <c r="U74" s="8">
        <f t="shared" si="18"/>
        <v>40.183333333333337</v>
      </c>
      <c r="V74" s="8">
        <f t="shared" si="19"/>
        <v>40.012500000000003</v>
      </c>
    </row>
    <row r="75" spans="1:22" ht="13.5" x14ac:dyDescent="0.25">
      <c r="A75" s="3">
        <f>RSI!A75</f>
        <v>42114</v>
      </c>
      <c r="B75" s="2">
        <f>RSI!B75</f>
        <v>20.439299999999999</v>
      </c>
      <c r="C75" s="2">
        <f>RSI!I75</f>
        <v>33.123418003973725</v>
      </c>
      <c r="D75" s="2">
        <f>MACD!E75</f>
        <v>0.17383945508791143</v>
      </c>
      <c r="E75" s="2">
        <f>MACD!F75</f>
        <v>9.8659725645718649E-2</v>
      </c>
      <c r="F75" s="2">
        <f>'Moving Avg'!D75</f>
        <v>20.439299999999999</v>
      </c>
      <c r="G75" s="2">
        <f>'Moving Avg'!F75</f>
        <v>20.784495</v>
      </c>
      <c r="H75" s="2">
        <f>'Moving Avg'!G75</f>
        <v>20.640453999999998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CONFIRMED BEARISH</v>
      </c>
      <c r="M75" s="8">
        <f t="shared" si="10"/>
        <v>25</v>
      </c>
      <c r="N75" s="8">
        <f t="shared" si="11"/>
        <v>0</v>
      </c>
      <c r="O75" s="8">
        <f t="shared" si="12"/>
        <v>100</v>
      </c>
      <c r="P75" s="8">
        <f t="shared" si="13"/>
        <v>33</v>
      </c>
      <c r="Q75" s="9">
        <f t="shared" si="14"/>
        <v>28.7</v>
      </c>
      <c r="R75" s="9">
        <f t="shared" si="15"/>
        <v>48.25</v>
      </c>
      <c r="S75" s="9">
        <f t="shared" si="16"/>
        <v>43.6</v>
      </c>
      <c r="T75" s="9">
        <f t="shared" si="17"/>
        <v>39.5</v>
      </c>
      <c r="U75" s="8">
        <f t="shared" si="18"/>
        <v>40.183333333333337</v>
      </c>
      <c r="V75" s="8">
        <f t="shared" si="19"/>
        <v>40.012500000000003</v>
      </c>
    </row>
    <row r="76" spans="1:22" ht="13.5" x14ac:dyDescent="0.25">
      <c r="A76" s="3">
        <f>RSI!A76</f>
        <v>42115</v>
      </c>
      <c r="B76" s="2">
        <f>RSI!B76</f>
        <v>20.439299999999999</v>
      </c>
      <c r="C76" s="2">
        <f>RSI!I76</f>
        <v>33.12341800397374</v>
      </c>
      <c r="D76" s="2">
        <f>MACD!E76</f>
        <v>0.18764145215050121</v>
      </c>
      <c r="E76" s="2">
        <f>MACD!F76</f>
        <v>0.11645607094667518</v>
      </c>
      <c r="F76" s="2">
        <f>'Moving Avg'!D76</f>
        <v>20.439299999999999</v>
      </c>
      <c r="G76" s="2">
        <f>'Moving Avg'!F76</f>
        <v>20.74513</v>
      </c>
      <c r="H76" s="2">
        <f>'Moving Avg'!G76</f>
        <v>20.632884000000001</v>
      </c>
      <c r="I76" s="2">
        <f>'Moving Avg'!H76</f>
        <v>0</v>
      </c>
      <c r="J76" s="6" t="str">
        <f>OBV!F76</f>
        <v>NEUTRAL</v>
      </c>
      <c r="K76" s="6" t="str">
        <f>OBV!G76</f>
        <v>NEUTRAL</v>
      </c>
      <c r="L76" s="6" t="str">
        <f>OBV!H76</f>
        <v>NEUTRAL</v>
      </c>
      <c r="M76" s="8">
        <f t="shared" si="10"/>
        <v>25</v>
      </c>
      <c r="N76" s="8">
        <f t="shared" si="11"/>
        <v>0</v>
      </c>
      <c r="O76" s="8">
        <f t="shared" si="12"/>
        <v>100</v>
      </c>
      <c r="P76" s="8">
        <f t="shared" si="13"/>
        <v>33</v>
      </c>
      <c r="Q76" s="9">
        <f t="shared" si="14"/>
        <v>28.7</v>
      </c>
      <c r="R76" s="9">
        <f t="shared" si="15"/>
        <v>48.25</v>
      </c>
      <c r="S76" s="9">
        <f t="shared" si="16"/>
        <v>43.6</v>
      </c>
      <c r="T76" s="9">
        <f t="shared" si="17"/>
        <v>39.5</v>
      </c>
      <c r="U76" s="8">
        <f t="shared" si="18"/>
        <v>40.183333333333337</v>
      </c>
      <c r="V76" s="8">
        <f t="shared" si="19"/>
        <v>40.012500000000003</v>
      </c>
    </row>
    <row r="77" spans="1:22" ht="13.5" x14ac:dyDescent="0.25">
      <c r="A77" s="3">
        <f>RSI!A77</f>
        <v>42116</v>
      </c>
      <c r="B77" s="2">
        <f>RSI!B77</f>
        <v>20.439299999999999</v>
      </c>
      <c r="C77" s="2">
        <f>RSI!I77</f>
        <v>33.12341800397374</v>
      </c>
      <c r="D77" s="2">
        <f>MACD!E77</f>
        <v>0.20063000879896009</v>
      </c>
      <c r="E77" s="2">
        <f>MACD!F77</f>
        <v>0.13329085851713218</v>
      </c>
      <c r="F77" s="2">
        <f>'Moving Avg'!D77</f>
        <v>20.439299999999999</v>
      </c>
      <c r="G77" s="2">
        <f>'Moving Avg'!F77</f>
        <v>20.705765000000003</v>
      </c>
      <c r="H77" s="2">
        <f>'Moving Avg'!G77</f>
        <v>20.625313999999999</v>
      </c>
      <c r="I77" s="2">
        <f>'Moving Avg'!H77</f>
        <v>0</v>
      </c>
      <c r="J77" s="6" t="str">
        <f>OBV!F77</f>
        <v>NEUTRAL</v>
      </c>
      <c r="K77" s="6" t="str">
        <f>OBV!G77</f>
        <v>NEUTRAL</v>
      </c>
      <c r="L77" s="6" t="str">
        <f>OBV!H77</f>
        <v>NEUTRAL</v>
      </c>
      <c r="M77" s="8">
        <f t="shared" si="10"/>
        <v>25</v>
      </c>
      <c r="N77" s="8">
        <f t="shared" si="11"/>
        <v>0</v>
      </c>
      <c r="O77" s="8">
        <f t="shared" si="12"/>
        <v>100</v>
      </c>
      <c r="P77" s="8">
        <f t="shared" si="13"/>
        <v>33</v>
      </c>
      <c r="Q77" s="9">
        <f t="shared" si="14"/>
        <v>28.7</v>
      </c>
      <c r="R77" s="9">
        <f t="shared" si="15"/>
        <v>48.25</v>
      </c>
      <c r="S77" s="9">
        <f t="shared" si="16"/>
        <v>43.6</v>
      </c>
      <c r="T77" s="9">
        <f t="shared" si="17"/>
        <v>39.5</v>
      </c>
      <c r="U77" s="8">
        <f t="shared" si="18"/>
        <v>40.183333333333337</v>
      </c>
      <c r="V77" s="8">
        <f t="shared" si="19"/>
        <v>40.012500000000003</v>
      </c>
    </row>
    <row r="78" spans="1:22" ht="13.5" x14ac:dyDescent="0.25">
      <c r="A78" s="3">
        <f>RSI!A78</f>
        <v>42117</v>
      </c>
      <c r="B78" s="2">
        <f>RSI!B78</f>
        <v>20.439299999999999</v>
      </c>
      <c r="C78" s="2">
        <f>RSI!I78</f>
        <v>33.12341800397374</v>
      </c>
      <c r="D78" s="2">
        <f>MACD!E78</f>
        <v>0.21283323684206934</v>
      </c>
      <c r="E78" s="2">
        <f>MACD!F78</f>
        <v>0.14919933418211961</v>
      </c>
      <c r="F78" s="2">
        <f>'Moving Avg'!D78</f>
        <v>20.439299999999999</v>
      </c>
      <c r="G78" s="2">
        <f>'Moving Avg'!F78</f>
        <v>20.666400000000003</v>
      </c>
      <c r="H78" s="2">
        <f>'Moving Avg'!G78</f>
        <v>20.617743999999998</v>
      </c>
      <c r="I78" s="2">
        <f>'Moving Avg'!H78</f>
        <v>0</v>
      </c>
      <c r="J78" s="6" t="str">
        <f>OBV!F78</f>
        <v>NEUTRAL</v>
      </c>
      <c r="K78" s="6" t="str">
        <f>OBV!G78</f>
        <v>NEUTRAL</v>
      </c>
      <c r="L78" s="6" t="str">
        <f>OBV!H78</f>
        <v>NEUTRAL</v>
      </c>
      <c r="M78" s="8">
        <f t="shared" si="10"/>
        <v>25</v>
      </c>
      <c r="N78" s="8">
        <f t="shared" si="11"/>
        <v>0</v>
      </c>
      <c r="O78" s="8">
        <f t="shared" si="12"/>
        <v>100</v>
      </c>
      <c r="P78" s="8">
        <f t="shared" si="13"/>
        <v>33</v>
      </c>
      <c r="Q78" s="9">
        <f t="shared" si="14"/>
        <v>28.7</v>
      </c>
      <c r="R78" s="9">
        <f t="shared" si="15"/>
        <v>48.25</v>
      </c>
      <c r="S78" s="9">
        <f t="shared" si="16"/>
        <v>43.6</v>
      </c>
      <c r="T78" s="9">
        <f t="shared" si="17"/>
        <v>39.5</v>
      </c>
      <c r="U78" s="8">
        <f t="shared" si="18"/>
        <v>40.183333333333337</v>
      </c>
      <c r="V78" s="8">
        <f t="shared" si="19"/>
        <v>40.012500000000003</v>
      </c>
    </row>
    <row r="79" spans="1:22" ht="13.5" x14ac:dyDescent="0.25">
      <c r="A79" s="3">
        <f>RSI!A79</f>
        <v>42118</v>
      </c>
      <c r="B79" s="2">
        <f>RSI!B79</f>
        <v>20.439299999999999</v>
      </c>
      <c r="C79" s="2">
        <f>RSI!I79</f>
        <v>33.12341800397374</v>
      </c>
      <c r="D79" s="2">
        <f>MACD!E79</f>
        <v>0.22428211081496485</v>
      </c>
      <c r="E79" s="2">
        <f>MACD!F79</f>
        <v>0.16421588950868865</v>
      </c>
      <c r="F79" s="2">
        <f>'Moving Avg'!D79</f>
        <v>20.439299999999999</v>
      </c>
      <c r="G79" s="2">
        <f>'Moving Avg'!F79</f>
        <v>20.647475000000004</v>
      </c>
      <c r="H79" s="2">
        <f>'Moving Avg'!G79</f>
        <v>20.610173999999997</v>
      </c>
      <c r="I79" s="2">
        <f>'Moving Avg'!H79</f>
        <v>0</v>
      </c>
      <c r="J79" s="6" t="str">
        <f>OBV!F79</f>
        <v>NEUTRAL</v>
      </c>
      <c r="K79" s="6" t="str">
        <f>OBV!G79</f>
        <v>NEUTRAL</v>
      </c>
      <c r="L79" s="6" t="str">
        <f>OBV!H79</f>
        <v>NEUTRAL</v>
      </c>
      <c r="M79" s="8">
        <f t="shared" si="10"/>
        <v>25</v>
      </c>
      <c r="N79" s="8">
        <f t="shared" si="11"/>
        <v>0</v>
      </c>
      <c r="O79" s="8">
        <f t="shared" si="12"/>
        <v>100</v>
      </c>
      <c r="P79" s="8">
        <f t="shared" si="13"/>
        <v>33</v>
      </c>
      <c r="Q79" s="9">
        <f t="shared" si="14"/>
        <v>28.7</v>
      </c>
      <c r="R79" s="9">
        <f t="shared" si="15"/>
        <v>48.25</v>
      </c>
      <c r="S79" s="9">
        <f t="shared" si="16"/>
        <v>43.6</v>
      </c>
      <c r="T79" s="9">
        <f t="shared" si="17"/>
        <v>39.5</v>
      </c>
      <c r="U79" s="8">
        <f t="shared" si="18"/>
        <v>40.183333333333337</v>
      </c>
      <c r="V79" s="8">
        <f t="shared" si="19"/>
        <v>40.012500000000003</v>
      </c>
    </row>
    <row r="80" spans="1:22" ht="13.5" x14ac:dyDescent="0.25">
      <c r="A80" s="3">
        <f>RSI!A80</f>
        <v>42121</v>
      </c>
      <c r="B80" s="2">
        <f>RSI!B80</f>
        <v>20.439299999999999</v>
      </c>
      <c r="C80" s="2">
        <f>RSI!I80</f>
        <v>33.12341800397374</v>
      </c>
      <c r="D80" s="2">
        <f>MACD!E80</f>
        <v>0.23500949514341585</v>
      </c>
      <c r="E80" s="2">
        <f>MACD!F80</f>
        <v>0.17837461063563412</v>
      </c>
      <c r="F80" s="2">
        <f>'Moving Avg'!D80</f>
        <v>20.439299999999999</v>
      </c>
      <c r="G80" s="2">
        <f>'Moving Avg'!F80</f>
        <v>20.628550000000001</v>
      </c>
      <c r="H80" s="2">
        <f>'Moving Avg'!G80</f>
        <v>20.602603999999996</v>
      </c>
      <c r="I80" s="2">
        <f>'Moving Avg'!H80</f>
        <v>0</v>
      </c>
      <c r="J80" s="6" t="str">
        <f>OBV!F80</f>
        <v>NEUTRAL</v>
      </c>
      <c r="K80" s="6" t="str">
        <f>OBV!G80</f>
        <v>NEUTRAL</v>
      </c>
      <c r="L80" s="6" t="str">
        <f>OBV!H80</f>
        <v>NEUTRAL</v>
      </c>
      <c r="M80" s="8">
        <f t="shared" si="10"/>
        <v>25</v>
      </c>
      <c r="N80" s="8">
        <f t="shared" si="11"/>
        <v>0</v>
      </c>
      <c r="O80" s="8">
        <f t="shared" si="12"/>
        <v>100</v>
      </c>
      <c r="P80" s="8">
        <f t="shared" si="13"/>
        <v>33</v>
      </c>
      <c r="Q80" s="9">
        <f t="shared" si="14"/>
        <v>28.7</v>
      </c>
      <c r="R80" s="9">
        <f t="shared" si="15"/>
        <v>48.25</v>
      </c>
      <c r="S80" s="9">
        <f t="shared" si="16"/>
        <v>43.6</v>
      </c>
      <c r="T80" s="9">
        <f t="shared" si="17"/>
        <v>39.5</v>
      </c>
      <c r="U80" s="8">
        <f t="shared" si="18"/>
        <v>40.183333333333337</v>
      </c>
      <c r="V80" s="8">
        <f t="shared" si="19"/>
        <v>40.012500000000003</v>
      </c>
    </row>
    <row r="81" spans="1:22" ht="13.5" x14ac:dyDescent="0.25">
      <c r="A81" s="3">
        <f>RSI!A81</f>
        <v>42122</v>
      </c>
      <c r="B81" s="2">
        <f>RSI!B81</f>
        <v>20.439299999999999</v>
      </c>
      <c r="C81" s="2">
        <f>RSI!I81</f>
        <v>33.12341800397374</v>
      </c>
      <c r="D81" s="2">
        <f>MACD!E81</f>
        <v>0.1868185911825897</v>
      </c>
      <c r="E81" s="2">
        <f>MACD!F81</f>
        <v>0.18006340674502525</v>
      </c>
      <c r="F81" s="2">
        <f>'Moving Avg'!D81</f>
        <v>20.439299999999999</v>
      </c>
      <c r="G81" s="2">
        <f>'Moving Avg'!F81</f>
        <v>20.609625000000001</v>
      </c>
      <c r="H81" s="2">
        <f>'Moving Avg'!G81</f>
        <v>20.595034000000002</v>
      </c>
      <c r="I81" s="2">
        <f>'Moving Avg'!H81</f>
        <v>0</v>
      </c>
      <c r="J81" s="6" t="str">
        <f>OBV!F81</f>
        <v>NEUTRAL</v>
      </c>
      <c r="K81" s="6" t="str">
        <f>OBV!G81</f>
        <v>NEUTRAL</v>
      </c>
      <c r="L81" s="6" t="str">
        <f>OBV!H81</f>
        <v>NEUTRAL</v>
      </c>
      <c r="M81" s="8">
        <f t="shared" si="10"/>
        <v>25</v>
      </c>
      <c r="N81" s="8">
        <f t="shared" si="11"/>
        <v>0</v>
      </c>
      <c r="O81" s="8">
        <f t="shared" si="12"/>
        <v>100</v>
      </c>
      <c r="P81" s="8">
        <f t="shared" si="13"/>
        <v>33</v>
      </c>
      <c r="Q81" s="9">
        <f t="shared" si="14"/>
        <v>28.7</v>
      </c>
      <c r="R81" s="9">
        <f t="shared" si="15"/>
        <v>48.25</v>
      </c>
      <c r="S81" s="9">
        <f t="shared" si="16"/>
        <v>43.6</v>
      </c>
      <c r="T81" s="9">
        <f t="shared" si="17"/>
        <v>39.5</v>
      </c>
      <c r="U81" s="8">
        <f t="shared" si="18"/>
        <v>40.183333333333337</v>
      </c>
      <c r="V81" s="8">
        <f t="shared" si="19"/>
        <v>40.012500000000003</v>
      </c>
    </row>
    <row r="82" spans="1:22" ht="13.5" x14ac:dyDescent="0.25">
      <c r="A82" s="3">
        <f>RSI!A82</f>
        <v>42123</v>
      </c>
      <c r="B82" s="2">
        <f>RSI!B82</f>
        <v>20.439299999999999</v>
      </c>
      <c r="C82" s="2">
        <f>RSI!I82</f>
        <v>33.12341800397374</v>
      </c>
      <c r="D82" s="2">
        <f>MACD!E82</f>
        <v>0.14693319815136974</v>
      </c>
      <c r="E82" s="2">
        <f>MACD!F82</f>
        <v>0.17343736502629414</v>
      </c>
      <c r="F82" s="2">
        <f>'Moving Avg'!D82</f>
        <v>20.439299999999999</v>
      </c>
      <c r="G82" s="2">
        <f>'Moving Avg'!F82</f>
        <v>20.590700000000002</v>
      </c>
      <c r="H82" s="2">
        <f>'Moving Avg'!G82</f>
        <v>20.587464000000001</v>
      </c>
      <c r="I82" s="2">
        <f>'Moving Avg'!H82</f>
        <v>0</v>
      </c>
      <c r="J82" s="6" t="str">
        <f>OBV!F82</f>
        <v>NEUTRAL</v>
      </c>
      <c r="K82" s="6" t="str">
        <f>OBV!G82</f>
        <v>NEUTRAL</v>
      </c>
      <c r="L82" s="6" t="str">
        <f>OBV!H82</f>
        <v>NEUTRAL</v>
      </c>
      <c r="M82" s="8">
        <f t="shared" si="10"/>
        <v>25</v>
      </c>
      <c r="N82" s="8">
        <f t="shared" si="11"/>
        <v>100</v>
      </c>
      <c r="O82" s="8">
        <f t="shared" si="12"/>
        <v>100</v>
      </c>
      <c r="P82" s="8">
        <f t="shared" si="13"/>
        <v>33</v>
      </c>
      <c r="Q82" s="9">
        <f t="shared" si="14"/>
        <v>63.7</v>
      </c>
      <c r="R82" s="9">
        <f t="shared" si="15"/>
        <v>68.25</v>
      </c>
      <c r="S82" s="9">
        <f t="shared" si="16"/>
        <v>58.6</v>
      </c>
      <c r="T82" s="9">
        <f t="shared" si="17"/>
        <v>64.5</v>
      </c>
      <c r="U82" s="8">
        <f t="shared" si="18"/>
        <v>63.516666666666659</v>
      </c>
      <c r="V82" s="8">
        <f t="shared" si="19"/>
        <v>63.762499999999996</v>
      </c>
    </row>
    <row r="83" spans="1:22" ht="13.5" x14ac:dyDescent="0.25">
      <c r="A83" s="3">
        <f>RSI!A83</f>
        <v>42124</v>
      </c>
      <c r="B83" s="2">
        <f>RSI!B83</f>
        <v>20.439299999999999</v>
      </c>
      <c r="C83" s="2">
        <f>RSI!I83</f>
        <v>33.12341800397374</v>
      </c>
      <c r="D83" s="2">
        <f>MACD!E83</f>
        <v>0.11400950619640682</v>
      </c>
      <c r="E83" s="2">
        <f>MACD!F83</f>
        <v>0.16155179326031668</v>
      </c>
      <c r="F83" s="2">
        <f>'Moving Avg'!D83</f>
        <v>20.439299999999999</v>
      </c>
      <c r="G83" s="2">
        <f>'Moving Avg'!F83</f>
        <v>20.571775000000002</v>
      </c>
      <c r="H83" s="2">
        <f>'Moving Avg'!G83</f>
        <v>20.579894000000003</v>
      </c>
      <c r="I83" s="2">
        <f>'Moving Avg'!H83</f>
        <v>0</v>
      </c>
      <c r="J83" s="6" t="str">
        <f>OBV!F83</f>
        <v>NEUTRAL</v>
      </c>
      <c r="K83" s="6" t="str">
        <f>OBV!G83</f>
        <v>NEUTRAL</v>
      </c>
      <c r="L83" s="6" t="str">
        <f>OBV!H83</f>
        <v>NEUTRAL</v>
      </c>
      <c r="M83" s="8">
        <f t="shared" si="10"/>
        <v>25</v>
      </c>
      <c r="N83" s="8">
        <f t="shared" si="11"/>
        <v>100</v>
      </c>
      <c r="O83" s="8">
        <f t="shared" si="12"/>
        <v>100</v>
      </c>
      <c r="P83" s="8">
        <f t="shared" si="13"/>
        <v>33</v>
      </c>
      <c r="Q83" s="9">
        <f t="shared" si="14"/>
        <v>63.7</v>
      </c>
      <c r="R83" s="9">
        <f t="shared" si="15"/>
        <v>68.25</v>
      </c>
      <c r="S83" s="9">
        <f t="shared" si="16"/>
        <v>58.6</v>
      </c>
      <c r="T83" s="9">
        <f t="shared" si="17"/>
        <v>64.5</v>
      </c>
      <c r="U83" s="8">
        <f t="shared" si="18"/>
        <v>63.516666666666659</v>
      </c>
      <c r="V83" s="8">
        <f t="shared" si="19"/>
        <v>63.762499999999996</v>
      </c>
    </row>
    <row r="84" spans="1:22" ht="13.5" x14ac:dyDescent="0.25">
      <c r="A84" s="3">
        <f>RSI!A84</f>
        <v>42128</v>
      </c>
      <c r="B84" s="2">
        <f>RSI!B84</f>
        <v>20.439299999999999</v>
      </c>
      <c r="C84" s="2">
        <f>RSI!I84</f>
        <v>33.12341800397374</v>
      </c>
      <c r="D84" s="2">
        <f>MACD!E84</f>
        <v>8.6915337215213384E-2</v>
      </c>
      <c r="E84" s="2">
        <f>MACD!F84</f>
        <v>0.14662450205129604</v>
      </c>
      <c r="F84" s="2">
        <f>'Moving Avg'!D84</f>
        <v>20.439299999999999</v>
      </c>
      <c r="G84" s="2">
        <f>'Moving Avg'!F84</f>
        <v>20.552849999999999</v>
      </c>
      <c r="H84" s="2">
        <f>'Moving Avg'!G84</f>
        <v>20.572324000000002</v>
      </c>
      <c r="I84" s="2">
        <f>'Moving Avg'!H84</f>
        <v>0</v>
      </c>
      <c r="J84" s="6" t="str">
        <f>OBV!F84</f>
        <v>NEUTRAL</v>
      </c>
      <c r="K84" s="6" t="str">
        <f>OBV!G84</f>
        <v>NEUTRAL</v>
      </c>
      <c r="L84" s="6" t="str">
        <f>OBV!H84</f>
        <v>NEUTRAL</v>
      </c>
      <c r="M84" s="8">
        <f t="shared" si="10"/>
        <v>25</v>
      </c>
      <c r="N84" s="8">
        <f t="shared" si="11"/>
        <v>100</v>
      </c>
      <c r="O84" s="8">
        <f t="shared" si="12"/>
        <v>100</v>
      </c>
      <c r="P84" s="8">
        <f t="shared" si="13"/>
        <v>33</v>
      </c>
      <c r="Q84" s="9">
        <f t="shared" si="14"/>
        <v>63.7</v>
      </c>
      <c r="R84" s="9">
        <f t="shared" si="15"/>
        <v>68.25</v>
      </c>
      <c r="S84" s="9">
        <f t="shared" si="16"/>
        <v>58.6</v>
      </c>
      <c r="T84" s="9">
        <f t="shared" si="17"/>
        <v>64.5</v>
      </c>
      <c r="U84" s="8">
        <f t="shared" si="18"/>
        <v>63.516666666666659</v>
      </c>
      <c r="V84" s="8">
        <f t="shared" si="19"/>
        <v>63.762499999999996</v>
      </c>
    </row>
    <row r="85" spans="1:22" ht="13.5" x14ac:dyDescent="0.25">
      <c r="A85" s="3">
        <f>RSI!A85</f>
        <v>42129</v>
      </c>
      <c r="B85" s="2">
        <f>RSI!B85</f>
        <v>20.439299999999999</v>
      </c>
      <c r="C85" s="2">
        <f>RSI!I85</f>
        <v>33.12341800397374</v>
      </c>
      <c r="D85" s="2">
        <f>MACD!E85</f>
        <v>6.4697223771652546E-2</v>
      </c>
      <c r="E85" s="2">
        <f>MACD!F85</f>
        <v>0.13023904639536735</v>
      </c>
      <c r="F85" s="2">
        <f>'Moving Avg'!D85</f>
        <v>20.439299999999999</v>
      </c>
      <c r="G85" s="2">
        <f>'Moving Avg'!F85</f>
        <v>20.533925000000004</v>
      </c>
      <c r="H85" s="2">
        <f>'Moving Avg'!G85</f>
        <v>20.564754000000004</v>
      </c>
      <c r="I85" s="2">
        <f>'Moving Avg'!H85</f>
        <v>0</v>
      </c>
      <c r="J85" s="6" t="str">
        <f>OBV!F85</f>
        <v>NEUTRAL</v>
      </c>
      <c r="K85" s="6" t="str">
        <f>OBV!G85</f>
        <v>NEUTRAL</v>
      </c>
      <c r="L85" s="6" t="str">
        <f>OBV!H85</f>
        <v>NEUTRAL</v>
      </c>
      <c r="M85" s="8">
        <f t="shared" si="10"/>
        <v>25</v>
      </c>
      <c r="N85" s="8">
        <f t="shared" si="11"/>
        <v>100</v>
      </c>
      <c r="O85" s="8">
        <f t="shared" si="12"/>
        <v>100</v>
      </c>
      <c r="P85" s="8">
        <f t="shared" si="13"/>
        <v>33</v>
      </c>
      <c r="Q85" s="9">
        <f t="shared" si="14"/>
        <v>63.7</v>
      </c>
      <c r="R85" s="9">
        <f t="shared" si="15"/>
        <v>68.25</v>
      </c>
      <c r="S85" s="9">
        <f t="shared" si="16"/>
        <v>58.6</v>
      </c>
      <c r="T85" s="9">
        <f t="shared" si="17"/>
        <v>64.5</v>
      </c>
      <c r="U85" s="8">
        <f t="shared" si="18"/>
        <v>63.516666666666659</v>
      </c>
      <c r="V85" s="8">
        <f t="shared" si="19"/>
        <v>63.762499999999996</v>
      </c>
    </row>
    <row r="86" spans="1:22" ht="13.5" x14ac:dyDescent="0.25">
      <c r="A86" s="3">
        <f>RSI!A86</f>
        <v>42130</v>
      </c>
      <c r="B86" s="2">
        <f>RSI!B86</f>
        <v>20.439299999999999</v>
      </c>
      <c r="C86" s="2">
        <f>RSI!I86</f>
        <v>33.12341800397374</v>
      </c>
      <c r="D86" s="2">
        <f>MACD!E86</f>
        <v>4.6552579634713709E-2</v>
      </c>
      <c r="E86" s="2">
        <f>MACD!F86</f>
        <v>0.11350175304323662</v>
      </c>
      <c r="F86" s="2">
        <f>'Moving Avg'!D86</f>
        <v>20.439299999999999</v>
      </c>
      <c r="G86" s="2">
        <f>'Moving Avg'!F86</f>
        <v>20.515000000000001</v>
      </c>
      <c r="H86" s="2">
        <f>'Moving Avg'!G86</f>
        <v>20.569674000000006</v>
      </c>
      <c r="I86" s="2">
        <f>'Moving Avg'!H86</f>
        <v>0</v>
      </c>
      <c r="J86" s="6" t="str">
        <f>OBV!F86</f>
        <v>NEUTRAL</v>
      </c>
      <c r="K86" s="6" t="str">
        <f>OBV!G86</f>
        <v>NEUTRAL</v>
      </c>
      <c r="L86" s="6" t="str">
        <f>OBV!H86</f>
        <v>NEUTRAL</v>
      </c>
      <c r="M86" s="8">
        <f t="shared" si="10"/>
        <v>25</v>
      </c>
      <c r="N86" s="8">
        <f t="shared" si="11"/>
        <v>100</v>
      </c>
      <c r="O86" s="8">
        <f t="shared" si="12"/>
        <v>100</v>
      </c>
      <c r="P86" s="8">
        <f t="shared" si="13"/>
        <v>33</v>
      </c>
      <c r="Q86" s="9">
        <f t="shared" si="14"/>
        <v>63.7</v>
      </c>
      <c r="R86" s="9">
        <f t="shared" si="15"/>
        <v>68.25</v>
      </c>
      <c r="S86" s="9">
        <f t="shared" si="16"/>
        <v>58.6</v>
      </c>
      <c r="T86" s="9">
        <f t="shared" si="17"/>
        <v>64.5</v>
      </c>
      <c r="U86" s="8">
        <f t="shared" si="18"/>
        <v>63.516666666666659</v>
      </c>
      <c r="V86" s="8">
        <f t="shared" si="19"/>
        <v>63.762499999999996</v>
      </c>
    </row>
    <row r="87" spans="1:22" ht="13.5" x14ac:dyDescent="0.25">
      <c r="A87" s="3">
        <f>RSI!A87</f>
        <v>42131</v>
      </c>
      <c r="B87" s="2">
        <f>RSI!B87</f>
        <v>20.439299999999999</v>
      </c>
      <c r="C87" s="2">
        <f>RSI!I87</f>
        <v>33.12341800397374</v>
      </c>
      <c r="D87" s="2">
        <f>MACD!E87</f>
        <v>3.1806176625604365E-2</v>
      </c>
      <c r="E87" s="2">
        <f>MACD!F87</f>
        <v>9.7162637759710166E-2</v>
      </c>
      <c r="F87" s="2">
        <f>'Moving Avg'!D87</f>
        <v>20.439299999999999</v>
      </c>
      <c r="G87" s="2">
        <f>'Moving Avg'!F87</f>
        <v>20.496075000000001</v>
      </c>
      <c r="H87" s="2">
        <f>'Moving Avg'!G87</f>
        <v>20.574594000000001</v>
      </c>
      <c r="I87" s="2">
        <f>'Moving Avg'!H87</f>
        <v>0</v>
      </c>
      <c r="J87" s="6" t="str">
        <f>OBV!F87</f>
        <v>NEUTRAL</v>
      </c>
      <c r="K87" s="6" t="str">
        <f>OBV!G87</f>
        <v>NEUTRAL</v>
      </c>
      <c r="L87" s="6" t="str">
        <f>OBV!H87</f>
        <v>NEUTRAL</v>
      </c>
      <c r="M87" s="8">
        <f t="shared" si="10"/>
        <v>25</v>
      </c>
      <c r="N87" s="8">
        <f t="shared" si="11"/>
        <v>100</v>
      </c>
      <c r="O87" s="8">
        <f t="shared" si="12"/>
        <v>100</v>
      </c>
      <c r="P87" s="8">
        <f t="shared" si="13"/>
        <v>33</v>
      </c>
      <c r="Q87" s="9">
        <f t="shared" si="14"/>
        <v>63.7</v>
      </c>
      <c r="R87" s="9">
        <f t="shared" si="15"/>
        <v>68.25</v>
      </c>
      <c r="S87" s="9">
        <f t="shared" si="16"/>
        <v>58.6</v>
      </c>
      <c r="T87" s="9">
        <f t="shared" si="17"/>
        <v>64.5</v>
      </c>
      <c r="U87" s="8">
        <f t="shared" si="18"/>
        <v>63.516666666666659</v>
      </c>
      <c r="V87" s="8">
        <f t="shared" si="19"/>
        <v>63.762499999999996</v>
      </c>
    </row>
    <row r="88" spans="1:22" ht="13.5" x14ac:dyDescent="0.25">
      <c r="A88" s="3">
        <f>RSI!A88</f>
        <v>42132</v>
      </c>
      <c r="B88" s="2">
        <f>RSI!B88</f>
        <v>20.439299999999999</v>
      </c>
      <c r="C88" s="2">
        <f>RSI!I88</f>
        <v>33.12341800397374</v>
      </c>
      <c r="D88" s="2">
        <f>MACD!E88</f>
        <v>1.9890263423302912E-2</v>
      </c>
      <c r="E88" s="2">
        <f>MACD!F88</f>
        <v>8.1708162892428729E-2</v>
      </c>
      <c r="F88" s="2">
        <f>'Moving Avg'!D88</f>
        <v>20.439299999999999</v>
      </c>
      <c r="G88" s="2">
        <f>'Moving Avg'!F88</f>
        <v>20.477150000000002</v>
      </c>
      <c r="H88" s="2">
        <f>'Moving Avg'!G88</f>
        <v>20.579514000000003</v>
      </c>
      <c r="I88" s="2">
        <f>'Moving Avg'!H88</f>
        <v>0</v>
      </c>
      <c r="J88" s="6" t="str">
        <f>OBV!F88</f>
        <v>NEUTRAL</v>
      </c>
      <c r="K88" s="6" t="str">
        <f>OBV!G88</f>
        <v>NEUTRAL</v>
      </c>
      <c r="L88" s="6" t="str">
        <f>OBV!H88</f>
        <v>NEUTRAL</v>
      </c>
      <c r="M88" s="8">
        <f t="shared" si="10"/>
        <v>25</v>
      </c>
      <c r="N88" s="8">
        <f t="shared" si="11"/>
        <v>100</v>
      </c>
      <c r="O88" s="8">
        <f t="shared" si="12"/>
        <v>100</v>
      </c>
      <c r="P88" s="8">
        <f t="shared" si="13"/>
        <v>33</v>
      </c>
      <c r="Q88" s="9">
        <f t="shared" si="14"/>
        <v>63.7</v>
      </c>
      <c r="R88" s="9">
        <f t="shared" si="15"/>
        <v>68.25</v>
      </c>
      <c r="S88" s="9">
        <f t="shared" si="16"/>
        <v>58.6</v>
      </c>
      <c r="T88" s="9">
        <f t="shared" si="17"/>
        <v>64.5</v>
      </c>
      <c r="U88" s="8">
        <f t="shared" si="18"/>
        <v>63.516666666666659</v>
      </c>
      <c r="V88" s="8">
        <f t="shared" si="19"/>
        <v>63.762499999999996</v>
      </c>
    </row>
    <row r="89" spans="1:22" ht="13.5" x14ac:dyDescent="0.25">
      <c r="A89" s="3">
        <f>RSI!A89</f>
        <v>42135</v>
      </c>
      <c r="B89" s="2">
        <f>RSI!B89</f>
        <v>20.439299999999999</v>
      </c>
      <c r="C89" s="2">
        <f>RSI!I89</f>
        <v>33.12341800397374</v>
      </c>
      <c r="D89" s="2">
        <f>MACD!E89</f>
        <v>1.0327764322660471E-2</v>
      </c>
      <c r="E89" s="2">
        <f>MACD!F89</f>
        <v>6.7432083178475086E-2</v>
      </c>
      <c r="F89" s="2">
        <f>'Moving Avg'!D89</f>
        <v>20.439299999999999</v>
      </c>
      <c r="G89" s="2">
        <f>'Moving Avg'!F89</f>
        <v>20.458225000000002</v>
      </c>
      <c r="H89" s="2">
        <f>'Moving Avg'!G89</f>
        <v>20.584434000000002</v>
      </c>
      <c r="I89" s="2">
        <f>'Moving Avg'!H89</f>
        <v>0</v>
      </c>
      <c r="J89" s="6" t="str">
        <f>OBV!F89</f>
        <v>NEUTRAL</v>
      </c>
      <c r="K89" s="6" t="str">
        <f>OBV!G89</f>
        <v>NEUTRAL</v>
      </c>
      <c r="L89" s="6" t="str">
        <f>OBV!H89</f>
        <v>NEUTRAL</v>
      </c>
      <c r="M89" s="8">
        <f t="shared" si="10"/>
        <v>25</v>
      </c>
      <c r="N89" s="8">
        <f t="shared" si="11"/>
        <v>100</v>
      </c>
      <c r="O89" s="8">
        <f t="shared" si="12"/>
        <v>100</v>
      </c>
      <c r="P89" s="8">
        <f t="shared" si="13"/>
        <v>33</v>
      </c>
      <c r="Q89" s="9">
        <f t="shared" si="14"/>
        <v>63.7</v>
      </c>
      <c r="R89" s="9">
        <f t="shared" si="15"/>
        <v>68.25</v>
      </c>
      <c r="S89" s="9">
        <f t="shared" si="16"/>
        <v>58.6</v>
      </c>
      <c r="T89" s="9">
        <f t="shared" si="17"/>
        <v>64.5</v>
      </c>
      <c r="U89" s="8">
        <f t="shared" si="18"/>
        <v>63.516666666666659</v>
      </c>
      <c r="V89" s="8">
        <f t="shared" si="19"/>
        <v>63.762499999999996</v>
      </c>
    </row>
    <row r="90" spans="1:22" ht="13.5" x14ac:dyDescent="0.25">
      <c r="A90" s="3">
        <f>RSI!A90</f>
        <v>42136</v>
      </c>
      <c r="B90" s="2">
        <f>RSI!B90</f>
        <v>20.439299999999999</v>
      </c>
      <c r="C90" s="2">
        <f>RSI!I90</f>
        <v>33.12341800397374</v>
      </c>
      <c r="D90" s="2">
        <f>MACD!E90</f>
        <v>2.7180825278811938E-3</v>
      </c>
      <c r="E90" s="2">
        <f>MACD!F90</f>
        <v>5.4489283048356311E-2</v>
      </c>
      <c r="F90" s="2">
        <f>'Moving Avg'!D90</f>
        <v>20.439299999999999</v>
      </c>
      <c r="G90" s="2">
        <f>'Moving Avg'!F90</f>
        <v>20.439299999999999</v>
      </c>
      <c r="H90" s="2">
        <f>'Moving Avg'!G90</f>
        <v>20.592988000000002</v>
      </c>
      <c r="I90" s="2">
        <f>'Moving Avg'!H90</f>
        <v>0</v>
      </c>
      <c r="J90" s="6" t="str">
        <f>OBV!F90</f>
        <v>NEUTRAL</v>
      </c>
      <c r="K90" s="6" t="str">
        <f>OBV!G90</f>
        <v>NEUTRAL</v>
      </c>
      <c r="L90" s="6" t="str">
        <f>OBV!H90</f>
        <v>NEUTRAL</v>
      </c>
      <c r="M90" s="8">
        <f t="shared" si="10"/>
        <v>25</v>
      </c>
      <c r="N90" s="8">
        <f t="shared" si="11"/>
        <v>100</v>
      </c>
      <c r="O90" s="8">
        <f t="shared" si="12"/>
        <v>100</v>
      </c>
      <c r="P90" s="8">
        <f t="shared" si="13"/>
        <v>33</v>
      </c>
      <c r="Q90" s="9">
        <f t="shared" si="14"/>
        <v>63.7</v>
      </c>
      <c r="R90" s="9">
        <f t="shared" si="15"/>
        <v>68.25</v>
      </c>
      <c r="S90" s="9">
        <f t="shared" si="16"/>
        <v>58.6</v>
      </c>
      <c r="T90" s="9">
        <f t="shared" si="17"/>
        <v>64.5</v>
      </c>
      <c r="U90" s="8">
        <f t="shared" si="18"/>
        <v>63.516666666666659</v>
      </c>
      <c r="V90" s="8">
        <f t="shared" si="19"/>
        <v>63.762499999999996</v>
      </c>
    </row>
    <row r="91" spans="1:22" ht="13.5" x14ac:dyDescent="0.25">
      <c r="A91" s="3">
        <f>RSI!A91</f>
        <v>42137</v>
      </c>
      <c r="B91" s="2">
        <f>RSI!B91</f>
        <v>20.439299999999999</v>
      </c>
      <c r="C91" s="2">
        <f>RSI!I91</f>
        <v>33.12341800397374</v>
      </c>
      <c r="D91" s="2">
        <f>MACD!E91</f>
        <v>-3.274894177749843E-3</v>
      </c>
      <c r="E91" s="2">
        <f>MACD!F91</f>
        <v>4.2936447603135079E-2</v>
      </c>
      <c r="F91" s="2">
        <f>'Moving Avg'!D91</f>
        <v>20.439299999999999</v>
      </c>
      <c r="G91" s="2">
        <f>'Moving Avg'!F91</f>
        <v>20.439299999999999</v>
      </c>
      <c r="H91" s="2">
        <f>'Moving Avg'!G91</f>
        <v>20.601541999999998</v>
      </c>
      <c r="I91" s="2">
        <f>'Moving Avg'!H91</f>
        <v>0</v>
      </c>
      <c r="J91" s="6" t="str">
        <f>OBV!F91</f>
        <v>NEUTRAL</v>
      </c>
      <c r="K91" s="6" t="str">
        <f>OBV!G91</f>
        <v>NEUTRAL</v>
      </c>
      <c r="L91" s="6" t="str">
        <f>OBV!H91</f>
        <v>NEUTRAL</v>
      </c>
      <c r="M91" s="8">
        <f t="shared" si="10"/>
        <v>25</v>
      </c>
      <c r="N91" s="8">
        <f t="shared" si="11"/>
        <v>100</v>
      </c>
      <c r="O91" s="8">
        <f t="shared" si="12"/>
        <v>100</v>
      </c>
      <c r="P91" s="8">
        <f t="shared" si="13"/>
        <v>33</v>
      </c>
      <c r="Q91" s="9">
        <f t="shared" si="14"/>
        <v>63.7</v>
      </c>
      <c r="R91" s="9">
        <f t="shared" si="15"/>
        <v>68.25</v>
      </c>
      <c r="S91" s="9">
        <f t="shared" si="16"/>
        <v>58.6</v>
      </c>
      <c r="T91" s="9">
        <f t="shared" si="17"/>
        <v>64.5</v>
      </c>
      <c r="U91" s="8">
        <f t="shared" si="18"/>
        <v>63.516666666666659</v>
      </c>
      <c r="V91" s="8">
        <f t="shared" si="19"/>
        <v>63.762499999999996</v>
      </c>
    </row>
    <row r="92" spans="1:22" ht="13.5" x14ac:dyDescent="0.25">
      <c r="A92" s="3">
        <f>RSI!A92</f>
        <v>42138</v>
      </c>
      <c r="B92" s="2">
        <f>RSI!B92</f>
        <v>20.439299999999999</v>
      </c>
      <c r="C92" s="2">
        <f>RSI!I92</f>
        <v>33.12341800397374</v>
      </c>
      <c r="D92" s="2">
        <f>MACD!E92</f>
        <v>-7.9329255661768627E-3</v>
      </c>
      <c r="E92" s="2">
        <f>MACD!F92</f>
        <v>3.2762572969272694E-2</v>
      </c>
      <c r="F92" s="2">
        <f>'Moving Avg'!D92</f>
        <v>20.439299999999999</v>
      </c>
      <c r="G92" s="2">
        <f>'Moving Avg'!F92</f>
        <v>20.439299999999999</v>
      </c>
      <c r="H92" s="2">
        <f>'Moving Avg'!G92</f>
        <v>20.610095999999999</v>
      </c>
      <c r="I92" s="2">
        <f>'Moving Avg'!H92</f>
        <v>0</v>
      </c>
      <c r="J92" s="6" t="str">
        <f>OBV!F92</f>
        <v>NEUTRAL</v>
      </c>
      <c r="K92" s="6" t="str">
        <f>OBV!G92</f>
        <v>NEUTRAL</v>
      </c>
      <c r="L92" s="6" t="str">
        <f>OBV!H92</f>
        <v>NEUTRAL</v>
      </c>
      <c r="M92" s="8">
        <f t="shared" si="10"/>
        <v>25</v>
      </c>
      <c r="N92" s="8">
        <f t="shared" si="11"/>
        <v>100</v>
      </c>
      <c r="O92" s="8">
        <f t="shared" si="12"/>
        <v>100</v>
      </c>
      <c r="P92" s="8">
        <f t="shared" si="13"/>
        <v>33</v>
      </c>
      <c r="Q92" s="9">
        <f t="shared" si="14"/>
        <v>63.7</v>
      </c>
      <c r="R92" s="9">
        <f t="shared" si="15"/>
        <v>68.25</v>
      </c>
      <c r="S92" s="9">
        <f t="shared" si="16"/>
        <v>58.6</v>
      </c>
      <c r="T92" s="9">
        <f t="shared" si="17"/>
        <v>64.5</v>
      </c>
      <c r="U92" s="8">
        <f t="shared" si="18"/>
        <v>63.516666666666659</v>
      </c>
      <c r="V92" s="8">
        <f t="shared" si="19"/>
        <v>63.762499999999996</v>
      </c>
    </row>
    <row r="93" spans="1:22" ht="13.5" x14ac:dyDescent="0.25">
      <c r="A93" s="3">
        <f>RSI!A93</f>
        <v>42139</v>
      </c>
      <c r="B93" s="2">
        <f>RSI!B93</f>
        <v>20.439299999999999</v>
      </c>
      <c r="C93" s="2">
        <f>RSI!I93</f>
        <v>33.12341800397374</v>
      </c>
      <c r="D93" s="2">
        <f>MACD!E93</f>
        <v>-1.1491976647523217E-2</v>
      </c>
      <c r="E93" s="2">
        <f>MACD!F93</f>
        <v>2.3911663045913512E-2</v>
      </c>
      <c r="F93" s="2">
        <f>'Moving Avg'!D93</f>
        <v>20.439299999999999</v>
      </c>
      <c r="G93" s="2">
        <f>'Moving Avg'!F93</f>
        <v>20.439299999999999</v>
      </c>
      <c r="H93" s="2">
        <f>'Moving Avg'!G93</f>
        <v>20.618649999999999</v>
      </c>
      <c r="I93" s="2">
        <f>'Moving Avg'!H93</f>
        <v>0</v>
      </c>
      <c r="J93" s="6" t="str">
        <f>OBV!F93</f>
        <v>NEUTRAL</v>
      </c>
      <c r="K93" s="6" t="str">
        <f>OBV!G93</f>
        <v>NEUTRAL</v>
      </c>
      <c r="L93" s="6" t="str">
        <f>OBV!H93</f>
        <v>NEUTRAL</v>
      </c>
      <c r="M93" s="8">
        <f t="shared" si="10"/>
        <v>25</v>
      </c>
      <c r="N93" s="8">
        <f t="shared" si="11"/>
        <v>100</v>
      </c>
      <c r="O93" s="8">
        <f t="shared" si="12"/>
        <v>100</v>
      </c>
      <c r="P93" s="8">
        <f t="shared" si="13"/>
        <v>33</v>
      </c>
      <c r="Q93" s="9">
        <f t="shared" si="14"/>
        <v>63.7</v>
      </c>
      <c r="R93" s="9">
        <f t="shared" si="15"/>
        <v>68.25</v>
      </c>
      <c r="S93" s="9">
        <f t="shared" si="16"/>
        <v>58.6</v>
      </c>
      <c r="T93" s="9">
        <f t="shared" si="17"/>
        <v>64.5</v>
      </c>
      <c r="U93" s="8">
        <f t="shared" si="18"/>
        <v>63.516666666666659</v>
      </c>
      <c r="V93" s="8">
        <f t="shared" si="19"/>
        <v>63.762499999999996</v>
      </c>
    </row>
    <row r="94" spans="1:22" ht="13.5" x14ac:dyDescent="0.25">
      <c r="A94" s="3">
        <f>RSI!A94</f>
        <v>42142</v>
      </c>
      <c r="B94" s="2">
        <f>RSI!B94</f>
        <v>20.439299999999999</v>
      </c>
      <c r="C94" s="2">
        <f>RSI!I94</f>
        <v>33.12341800397374</v>
      </c>
      <c r="D94" s="2">
        <f>MACD!E94</f>
        <v>-1.4149444285074253E-2</v>
      </c>
      <c r="E94" s="2">
        <f>MACD!F94</f>
        <v>1.6299441579715961E-2</v>
      </c>
      <c r="F94" s="2">
        <f>'Moving Avg'!D94</f>
        <v>20.439299999999999</v>
      </c>
      <c r="G94" s="2">
        <f>'Moving Avg'!F94</f>
        <v>20.439299999999999</v>
      </c>
      <c r="H94" s="2">
        <f>'Moving Avg'!G94</f>
        <v>20.627203999999995</v>
      </c>
      <c r="I94" s="2">
        <f>'Moving Avg'!H94</f>
        <v>0</v>
      </c>
      <c r="J94" s="6" t="str">
        <f>OBV!F94</f>
        <v>NEUTRAL</v>
      </c>
      <c r="K94" s="6" t="str">
        <f>OBV!G94</f>
        <v>NEUTRAL</v>
      </c>
      <c r="L94" s="6" t="str">
        <f>OBV!H94</f>
        <v>NEUTRAL</v>
      </c>
      <c r="M94" s="8">
        <f t="shared" si="10"/>
        <v>25</v>
      </c>
      <c r="N94" s="8">
        <f t="shared" si="11"/>
        <v>100</v>
      </c>
      <c r="O94" s="8">
        <f t="shared" si="12"/>
        <v>100</v>
      </c>
      <c r="P94" s="8">
        <f t="shared" si="13"/>
        <v>33</v>
      </c>
      <c r="Q94" s="9">
        <f t="shared" si="14"/>
        <v>63.7</v>
      </c>
      <c r="R94" s="9">
        <f t="shared" si="15"/>
        <v>68.25</v>
      </c>
      <c r="S94" s="9">
        <f t="shared" si="16"/>
        <v>58.6</v>
      </c>
      <c r="T94" s="9">
        <f t="shared" si="17"/>
        <v>64.5</v>
      </c>
      <c r="U94" s="8">
        <f t="shared" si="18"/>
        <v>63.516666666666659</v>
      </c>
      <c r="V94" s="8">
        <f t="shared" si="19"/>
        <v>63.762499999999996</v>
      </c>
    </row>
    <row r="95" spans="1:22" ht="13.5" x14ac:dyDescent="0.25">
      <c r="A95" s="3">
        <f>RSI!A95</f>
        <v>42143</v>
      </c>
      <c r="B95" s="2">
        <f>RSI!B95</f>
        <v>20.439299999999999</v>
      </c>
      <c r="C95" s="2">
        <f>RSI!I95</f>
        <v>33.12341800397374</v>
      </c>
      <c r="D95" s="2">
        <f>MACD!E95</f>
        <v>-1.6070258596148079E-2</v>
      </c>
      <c r="E95" s="2">
        <f>MACD!F95</f>
        <v>9.825501544543154E-3</v>
      </c>
      <c r="F95" s="2">
        <f>'Moving Avg'!D95</f>
        <v>20.439299999999999</v>
      </c>
      <c r="G95" s="2">
        <f>'Moving Avg'!F95</f>
        <v>20.439299999999999</v>
      </c>
      <c r="H95" s="2">
        <f>'Moving Avg'!G95</f>
        <v>20.623795999999992</v>
      </c>
      <c r="I95" s="2">
        <f>'Moving Avg'!H95</f>
        <v>0</v>
      </c>
      <c r="J95" s="6" t="str">
        <f>OBV!F95</f>
        <v>NEUTRAL</v>
      </c>
      <c r="K95" s="6" t="str">
        <f>OBV!G95</f>
        <v>NEUTRAL</v>
      </c>
      <c r="L95" s="6" t="str">
        <f>OBV!H95</f>
        <v>NEUTRAL</v>
      </c>
      <c r="M95" s="8">
        <f t="shared" si="10"/>
        <v>25</v>
      </c>
      <c r="N95" s="8">
        <f t="shared" si="11"/>
        <v>100</v>
      </c>
      <c r="O95" s="8">
        <f t="shared" si="12"/>
        <v>100</v>
      </c>
      <c r="P95" s="8">
        <f t="shared" si="13"/>
        <v>33</v>
      </c>
      <c r="Q95" s="9">
        <f t="shared" si="14"/>
        <v>63.7</v>
      </c>
      <c r="R95" s="9">
        <f t="shared" si="15"/>
        <v>68.25</v>
      </c>
      <c r="S95" s="9">
        <f t="shared" si="16"/>
        <v>58.6</v>
      </c>
      <c r="T95" s="9">
        <f t="shared" si="17"/>
        <v>64.5</v>
      </c>
      <c r="U95" s="8">
        <f t="shared" si="18"/>
        <v>63.516666666666659</v>
      </c>
      <c r="V95" s="8">
        <f t="shared" si="19"/>
        <v>63.762499999999996</v>
      </c>
    </row>
    <row r="96" spans="1:22" ht="13.5" x14ac:dyDescent="0.25">
      <c r="A96" s="3">
        <f>RSI!A96</f>
        <v>42144</v>
      </c>
      <c r="B96" s="2">
        <f>RSI!B96</f>
        <v>20.439299999999999</v>
      </c>
      <c r="C96" s="2">
        <f>RSI!I96</f>
        <v>33.12341800397374</v>
      </c>
      <c r="D96" s="2">
        <f>MACD!E96</f>
        <v>-1.7392033243329053E-2</v>
      </c>
      <c r="E96" s="2">
        <f>MACD!F96</f>
        <v>4.3819945869687134E-3</v>
      </c>
      <c r="F96" s="2">
        <f>'Moving Avg'!D96</f>
        <v>20.439299999999999</v>
      </c>
      <c r="G96" s="2">
        <f>'Moving Avg'!F96</f>
        <v>20.439299999999999</v>
      </c>
      <c r="H96" s="2">
        <f>'Moving Avg'!G96</f>
        <v>20.620387999999995</v>
      </c>
      <c r="I96" s="2">
        <f>'Moving Avg'!H96</f>
        <v>0</v>
      </c>
      <c r="J96" s="6" t="str">
        <f>OBV!F96</f>
        <v>NEUTRAL</v>
      </c>
      <c r="K96" s="6" t="str">
        <f>OBV!G96</f>
        <v>NEUTRAL</v>
      </c>
      <c r="L96" s="6" t="str">
        <f>OBV!H96</f>
        <v>NEUTRAL</v>
      </c>
      <c r="M96" s="8">
        <f t="shared" si="10"/>
        <v>25</v>
      </c>
      <c r="N96" s="8">
        <f t="shared" si="11"/>
        <v>100</v>
      </c>
      <c r="O96" s="8">
        <f t="shared" si="12"/>
        <v>100</v>
      </c>
      <c r="P96" s="8">
        <f t="shared" si="13"/>
        <v>33</v>
      </c>
      <c r="Q96" s="9">
        <f t="shared" si="14"/>
        <v>63.7</v>
      </c>
      <c r="R96" s="9">
        <f t="shared" si="15"/>
        <v>68.25</v>
      </c>
      <c r="S96" s="9">
        <f t="shared" si="16"/>
        <v>58.6</v>
      </c>
      <c r="T96" s="9">
        <f t="shared" si="17"/>
        <v>64.5</v>
      </c>
      <c r="U96" s="8">
        <f t="shared" si="18"/>
        <v>63.516666666666659</v>
      </c>
      <c r="V96" s="8">
        <f t="shared" si="19"/>
        <v>63.762499999999996</v>
      </c>
    </row>
    <row r="97" spans="1:22" ht="13.5" x14ac:dyDescent="0.25">
      <c r="A97" s="3">
        <f>RSI!A97</f>
        <v>42145</v>
      </c>
      <c r="B97" s="2">
        <f>RSI!B97</f>
        <v>20.439299999999999</v>
      </c>
      <c r="C97" s="2">
        <f>RSI!I97</f>
        <v>33.12341800397374</v>
      </c>
      <c r="D97" s="2">
        <f>MACD!E97</f>
        <v>-1.8229411861565126E-2</v>
      </c>
      <c r="E97" s="2">
        <f>MACD!F97</f>
        <v>-1.402867027380547E-4</v>
      </c>
      <c r="F97" s="2">
        <f>'Moving Avg'!D97</f>
        <v>20.439299999999999</v>
      </c>
      <c r="G97" s="2">
        <f>'Moving Avg'!F97</f>
        <v>20.439299999999999</v>
      </c>
      <c r="H97" s="2">
        <f>'Moving Avg'!G97</f>
        <v>20.616979999999995</v>
      </c>
      <c r="I97" s="2">
        <f>'Moving Avg'!H97</f>
        <v>0</v>
      </c>
      <c r="J97" s="6" t="str">
        <f>OBV!F97</f>
        <v>NEUTRAL</v>
      </c>
      <c r="K97" s="6" t="str">
        <f>OBV!G97</f>
        <v>NEUTRAL</v>
      </c>
      <c r="L97" s="6" t="str">
        <f>OBV!H97</f>
        <v>NEUTRAL</v>
      </c>
      <c r="M97" s="8">
        <f t="shared" si="10"/>
        <v>25</v>
      </c>
      <c r="N97" s="8">
        <f t="shared" si="11"/>
        <v>45</v>
      </c>
      <c r="O97" s="8">
        <f t="shared" si="12"/>
        <v>100</v>
      </c>
      <c r="P97" s="8">
        <f t="shared" si="13"/>
        <v>33</v>
      </c>
      <c r="Q97" s="9">
        <f t="shared" si="14"/>
        <v>44.45</v>
      </c>
      <c r="R97" s="9">
        <f t="shared" si="15"/>
        <v>57.25</v>
      </c>
      <c r="S97" s="9">
        <f t="shared" si="16"/>
        <v>50.35</v>
      </c>
      <c r="T97" s="9">
        <f t="shared" si="17"/>
        <v>50.75</v>
      </c>
      <c r="U97" s="8">
        <f t="shared" si="18"/>
        <v>50.683333333333337</v>
      </c>
      <c r="V97" s="8">
        <f t="shared" si="19"/>
        <v>50.7</v>
      </c>
    </row>
    <row r="98" spans="1:22" ht="13.5" x14ac:dyDescent="0.25">
      <c r="A98" s="3">
        <f>RSI!A98</f>
        <v>42146</v>
      </c>
      <c r="B98" s="2">
        <f>RSI!B98</f>
        <v>20.439299999999999</v>
      </c>
      <c r="C98" s="2">
        <f>RSI!I98</f>
        <v>33.12341800397374</v>
      </c>
      <c r="D98" s="2">
        <f>MACD!E98</f>
        <v>-1.8677735145239183E-2</v>
      </c>
      <c r="E98" s="2">
        <f>MACD!F98</f>
        <v>-3.8477763912382803E-3</v>
      </c>
      <c r="F98" s="2">
        <f>'Moving Avg'!D98</f>
        <v>20.439299999999999</v>
      </c>
      <c r="G98" s="2">
        <f>'Moving Avg'!F98</f>
        <v>20.439299999999999</v>
      </c>
      <c r="H98" s="2">
        <f>'Moving Avg'!G98</f>
        <v>20.613571999999994</v>
      </c>
      <c r="I98" s="2">
        <f>'Moving Avg'!H98</f>
        <v>0</v>
      </c>
      <c r="J98" s="6" t="str">
        <f>OBV!F98</f>
        <v>NEUTRAL</v>
      </c>
      <c r="K98" s="6" t="str">
        <f>OBV!G98</f>
        <v>NEUTRAL</v>
      </c>
      <c r="L98" s="6" t="str">
        <f>OBV!H98</f>
        <v>NEUTRAL</v>
      </c>
      <c r="M98" s="8">
        <f t="shared" si="10"/>
        <v>25</v>
      </c>
      <c r="N98" s="8">
        <f t="shared" si="11"/>
        <v>45</v>
      </c>
      <c r="O98" s="8">
        <f t="shared" si="12"/>
        <v>100</v>
      </c>
      <c r="P98" s="8">
        <f t="shared" si="13"/>
        <v>33</v>
      </c>
      <c r="Q98" s="9">
        <f t="shared" si="14"/>
        <v>44.45</v>
      </c>
      <c r="R98" s="9">
        <f t="shared" si="15"/>
        <v>57.25</v>
      </c>
      <c r="S98" s="9">
        <f t="shared" si="16"/>
        <v>50.35</v>
      </c>
      <c r="T98" s="9">
        <f t="shared" si="17"/>
        <v>50.75</v>
      </c>
      <c r="U98" s="8">
        <f t="shared" si="18"/>
        <v>50.683333333333337</v>
      </c>
      <c r="V98" s="8">
        <f t="shared" si="19"/>
        <v>50.7</v>
      </c>
    </row>
    <row r="99" spans="1:22" ht="13.5" x14ac:dyDescent="0.25">
      <c r="A99" s="3">
        <f>RSI!A99</f>
        <v>42149</v>
      </c>
      <c r="B99" s="2">
        <f>RSI!B99</f>
        <v>20.439299999999999</v>
      </c>
      <c r="C99" s="2">
        <f>RSI!I99</f>
        <v>33.12341800397374</v>
      </c>
      <c r="D99" s="2">
        <f>MACD!E99</f>
        <v>-1.8816133898599929E-2</v>
      </c>
      <c r="E99" s="2">
        <f>MACD!F99</f>
        <v>-6.8414478927106108E-3</v>
      </c>
      <c r="F99" s="2">
        <f>'Moving Avg'!D99</f>
        <v>20.439299999999999</v>
      </c>
      <c r="G99" s="2">
        <f>'Moving Avg'!F99</f>
        <v>20.439299999999999</v>
      </c>
      <c r="H99" s="2">
        <f>'Moving Avg'!G99</f>
        <v>20.610163999999994</v>
      </c>
      <c r="I99" s="2">
        <f>'Moving Avg'!H99</f>
        <v>0</v>
      </c>
      <c r="J99" s="6" t="str">
        <f>OBV!F99</f>
        <v>NEUTRAL</v>
      </c>
      <c r="K99" s="6" t="str">
        <f>OBV!G99</f>
        <v>NEUTRAL</v>
      </c>
      <c r="L99" s="6" t="str">
        <f>OBV!H99</f>
        <v>NEUTRAL</v>
      </c>
      <c r="M99" s="8">
        <f t="shared" si="10"/>
        <v>25</v>
      </c>
      <c r="N99" s="8">
        <f t="shared" si="11"/>
        <v>45</v>
      </c>
      <c r="O99" s="8">
        <f t="shared" si="12"/>
        <v>100</v>
      </c>
      <c r="P99" s="8">
        <f t="shared" si="13"/>
        <v>33</v>
      </c>
      <c r="Q99" s="9">
        <f t="shared" si="14"/>
        <v>44.45</v>
      </c>
      <c r="R99" s="9">
        <f t="shared" si="15"/>
        <v>57.25</v>
      </c>
      <c r="S99" s="9">
        <f t="shared" si="16"/>
        <v>50.35</v>
      </c>
      <c r="T99" s="9">
        <f t="shared" si="17"/>
        <v>50.75</v>
      </c>
      <c r="U99" s="8">
        <f t="shared" si="18"/>
        <v>50.683333333333337</v>
      </c>
      <c r="V99" s="8">
        <f t="shared" si="19"/>
        <v>50.7</v>
      </c>
    </row>
    <row r="100" spans="1:22" ht="13.5" x14ac:dyDescent="0.25">
      <c r="A100" s="3">
        <f>RSI!A100</f>
        <v>42150</v>
      </c>
      <c r="B100" s="2">
        <f>RSI!B100</f>
        <v>20.439299999999999</v>
      </c>
      <c r="C100" s="2">
        <f>RSI!I100</f>
        <v>33.12341800397374</v>
      </c>
      <c r="D100" s="2">
        <f>MACD!E100</f>
        <v>-1.8710137093982837E-2</v>
      </c>
      <c r="E100" s="2">
        <f>MACD!F100</f>
        <v>-9.2151857329650557E-3</v>
      </c>
      <c r="F100" s="2">
        <f>'Moving Avg'!D100</f>
        <v>20.439299999999999</v>
      </c>
      <c r="G100" s="2">
        <f>'Moving Avg'!F100</f>
        <v>20.439299999999999</v>
      </c>
      <c r="H100" s="2">
        <f>'Moving Avg'!G100</f>
        <v>20.606755999999997</v>
      </c>
      <c r="I100" s="2">
        <f>'Moving Avg'!H100</f>
        <v>0</v>
      </c>
      <c r="J100" s="6" t="str">
        <f>OBV!F100</f>
        <v>NEUTRAL</v>
      </c>
      <c r="K100" s="6" t="str">
        <f>OBV!G100</f>
        <v>NEUTRAL</v>
      </c>
      <c r="L100" s="6" t="str">
        <f>OBV!H100</f>
        <v>NEUTRAL</v>
      </c>
      <c r="M100" s="8">
        <f t="shared" si="10"/>
        <v>25</v>
      </c>
      <c r="N100" s="8">
        <f t="shared" si="11"/>
        <v>45</v>
      </c>
      <c r="O100" s="8">
        <f t="shared" si="12"/>
        <v>100</v>
      </c>
      <c r="P100" s="8">
        <f t="shared" si="13"/>
        <v>33</v>
      </c>
      <c r="Q100" s="9">
        <f t="shared" si="14"/>
        <v>44.45</v>
      </c>
      <c r="R100" s="9">
        <f t="shared" si="15"/>
        <v>57.25</v>
      </c>
      <c r="S100" s="9">
        <f t="shared" si="16"/>
        <v>50.35</v>
      </c>
      <c r="T100" s="9">
        <f t="shared" si="17"/>
        <v>50.75</v>
      </c>
      <c r="U100" s="8">
        <f t="shared" si="18"/>
        <v>50.683333333333337</v>
      </c>
      <c r="V100" s="8">
        <f t="shared" si="19"/>
        <v>50.7</v>
      </c>
    </row>
    <row r="101" spans="1:22" ht="13.5" x14ac:dyDescent="0.25">
      <c r="A101" s="3">
        <f>RSI!A101</f>
        <v>42151</v>
      </c>
      <c r="B101" s="2">
        <f>RSI!B101</f>
        <v>20.439299999999999</v>
      </c>
      <c r="C101" s="2">
        <f>RSI!I101</f>
        <v>33.12341800397374</v>
      </c>
      <c r="D101" s="2">
        <f>MACD!E101</f>
        <v>-1.8413870228894069E-2</v>
      </c>
      <c r="E101" s="2">
        <f>MACD!F101</f>
        <v>-1.1054922632150859E-2</v>
      </c>
      <c r="F101" s="2">
        <f>'Moving Avg'!D101</f>
        <v>20.439299999999999</v>
      </c>
      <c r="G101" s="2">
        <f>'Moving Avg'!F101</f>
        <v>20.439299999999999</v>
      </c>
      <c r="H101" s="2">
        <f>'Moving Avg'!G101</f>
        <v>20.603347999999997</v>
      </c>
      <c r="I101" s="2">
        <f>'Moving Avg'!H101</f>
        <v>0</v>
      </c>
      <c r="J101" s="6" t="str">
        <f>OBV!F101</f>
        <v>NEUTRAL</v>
      </c>
      <c r="K101" s="6" t="str">
        <f>OBV!G101</f>
        <v>NEUTRAL</v>
      </c>
      <c r="L101" s="6" t="str">
        <f>OBV!H101</f>
        <v>NEUTRAL</v>
      </c>
      <c r="M101" s="8">
        <f t="shared" si="10"/>
        <v>25</v>
      </c>
      <c r="N101" s="8">
        <f t="shared" si="11"/>
        <v>45</v>
      </c>
      <c r="O101" s="8">
        <f t="shared" si="12"/>
        <v>100</v>
      </c>
      <c r="P101" s="8">
        <f t="shared" si="13"/>
        <v>33</v>
      </c>
      <c r="Q101" s="9">
        <f t="shared" si="14"/>
        <v>44.45</v>
      </c>
      <c r="R101" s="9">
        <f t="shared" si="15"/>
        <v>57.25</v>
      </c>
      <c r="S101" s="9">
        <f t="shared" si="16"/>
        <v>50.35</v>
      </c>
      <c r="T101" s="9">
        <f t="shared" si="17"/>
        <v>50.75</v>
      </c>
      <c r="U101" s="8">
        <f t="shared" si="18"/>
        <v>50.683333333333337</v>
      </c>
      <c r="V101" s="8">
        <f t="shared" si="19"/>
        <v>50.7</v>
      </c>
    </row>
    <row r="102" spans="1:22" ht="13.5" x14ac:dyDescent="0.25">
      <c r="A102" s="3">
        <f>RSI!A102</f>
        <v>42152</v>
      </c>
      <c r="B102" s="2">
        <f>RSI!B102</f>
        <v>20.439299999999999</v>
      </c>
      <c r="C102" s="2">
        <f>RSI!I102</f>
        <v>33.12341800397374</v>
      </c>
      <c r="D102" s="2">
        <f>MACD!E102</f>
        <v>-1.797190763968004E-2</v>
      </c>
      <c r="E102" s="2">
        <f>MACD!F102</f>
        <v>-1.2438319633656696E-2</v>
      </c>
      <c r="F102" s="2">
        <f>'Moving Avg'!D102</f>
        <v>20.439299999999999</v>
      </c>
      <c r="G102" s="2">
        <f>'Moving Avg'!F102</f>
        <v>20.439299999999999</v>
      </c>
      <c r="H102" s="2">
        <f>'Moving Avg'!G102</f>
        <v>20.599939999999997</v>
      </c>
      <c r="I102" s="2">
        <f>'Moving Avg'!H102</f>
        <v>0</v>
      </c>
      <c r="J102" s="6" t="str">
        <f>OBV!F102</f>
        <v>NEUTRAL</v>
      </c>
      <c r="K102" s="6" t="str">
        <f>OBV!G102</f>
        <v>NEUTRAL</v>
      </c>
      <c r="L102" s="6" t="str">
        <f>OBV!H102</f>
        <v>NEUTRAL</v>
      </c>
      <c r="M102" s="8">
        <f t="shared" si="10"/>
        <v>25</v>
      </c>
      <c r="N102" s="8">
        <f t="shared" si="11"/>
        <v>45</v>
      </c>
      <c r="O102" s="8">
        <f t="shared" si="12"/>
        <v>100</v>
      </c>
      <c r="P102" s="8">
        <f t="shared" si="13"/>
        <v>33</v>
      </c>
      <c r="Q102" s="9">
        <f t="shared" si="14"/>
        <v>44.45</v>
      </c>
      <c r="R102" s="9">
        <f t="shared" si="15"/>
        <v>57.25</v>
      </c>
      <c r="S102" s="9">
        <f t="shared" si="16"/>
        <v>50.35</v>
      </c>
      <c r="T102" s="9">
        <f t="shared" si="17"/>
        <v>50.75</v>
      </c>
      <c r="U102" s="8">
        <f t="shared" si="18"/>
        <v>50.683333333333337</v>
      </c>
      <c r="V102" s="8">
        <f t="shared" si="19"/>
        <v>50.7</v>
      </c>
    </row>
    <row r="103" spans="1:22" ht="13.5" x14ac:dyDescent="0.25">
      <c r="A103" s="3">
        <f>RSI!A103</f>
        <v>42153</v>
      </c>
      <c r="B103" s="2">
        <f>RSI!B103</f>
        <v>20.439699999999998</v>
      </c>
      <c r="C103" s="2">
        <f>RSI!I103</f>
        <v>33.416586306683527</v>
      </c>
      <c r="D103" s="2">
        <f>MACD!E103</f>
        <v>-1.7450462219187557E-2</v>
      </c>
      <c r="E103" s="2">
        <f>MACD!F103</f>
        <v>-1.344074815076287E-2</v>
      </c>
      <c r="F103" s="2">
        <f>'Moving Avg'!D103</f>
        <v>20.43938</v>
      </c>
      <c r="G103" s="2">
        <f>'Moving Avg'!F103</f>
        <v>20.439320000000002</v>
      </c>
      <c r="H103" s="2">
        <f>'Moving Avg'!G103</f>
        <v>20.596540000000001</v>
      </c>
      <c r="I103" s="2">
        <f>'Moving Avg'!H103</f>
        <v>0</v>
      </c>
      <c r="J103" s="6" t="str">
        <f>OBV!F103</f>
        <v>NEUTRAL</v>
      </c>
      <c r="K103" s="6" t="str">
        <f>OBV!G103</f>
        <v>NEUTRAL</v>
      </c>
      <c r="L103" s="6" t="str">
        <f>OBV!H103</f>
        <v>NEUTRAL</v>
      </c>
      <c r="M103" s="8">
        <f t="shared" si="10"/>
        <v>25</v>
      </c>
      <c r="N103" s="8">
        <f t="shared" si="11"/>
        <v>45</v>
      </c>
      <c r="O103" s="8">
        <f t="shared" si="12"/>
        <v>100</v>
      </c>
      <c r="P103" s="8">
        <f t="shared" si="13"/>
        <v>33</v>
      </c>
      <c r="Q103" s="9">
        <f t="shared" si="14"/>
        <v>44.45</v>
      </c>
      <c r="R103" s="9">
        <f t="shared" si="15"/>
        <v>57.25</v>
      </c>
      <c r="S103" s="9">
        <f t="shared" si="16"/>
        <v>50.35</v>
      </c>
      <c r="T103" s="9">
        <f t="shared" si="17"/>
        <v>50.75</v>
      </c>
      <c r="U103" s="8">
        <f t="shared" si="18"/>
        <v>50.683333333333337</v>
      </c>
      <c r="V103" s="8">
        <f t="shared" si="19"/>
        <v>50.7</v>
      </c>
    </row>
    <row r="104" spans="1:22" ht="13.5" x14ac:dyDescent="0.25">
      <c r="A104" s="3">
        <f>RSI!A104</f>
        <v>42156</v>
      </c>
      <c r="B104" s="2">
        <f>RSI!B104</f>
        <v>20.439699999999998</v>
      </c>
      <c r="C104" s="2">
        <f>RSI!I104</f>
        <v>33.416586306683527</v>
      </c>
      <c r="D104" s="2">
        <f>MACD!E104</f>
        <v>-1.6847615098068758E-2</v>
      </c>
      <c r="E104" s="2">
        <f>MACD!F104</f>
        <v>-1.4122121540224047E-2</v>
      </c>
      <c r="F104" s="2">
        <f>'Moving Avg'!D104</f>
        <v>20.43946</v>
      </c>
      <c r="G104" s="2">
        <f>'Moving Avg'!F104</f>
        <v>20.439340000000001</v>
      </c>
      <c r="H104" s="2">
        <f>'Moving Avg'!G104</f>
        <v>20.593139999999998</v>
      </c>
      <c r="I104" s="2">
        <f>'Moving Avg'!H104</f>
        <v>0</v>
      </c>
      <c r="J104" s="6" t="str">
        <f>OBV!F104</f>
        <v>NEUTRAL</v>
      </c>
      <c r="K104" s="6" t="str">
        <f>OBV!G104</f>
        <v>NEUTRAL</v>
      </c>
      <c r="L104" s="6" t="str">
        <f>OBV!H104</f>
        <v>NEUTRAL</v>
      </c>
      <c r="M104" s="8">
        <f t="shared" si="10"/>
        <v>25</v>
      </c>
      <c r="N104" s="8">
        <f t="shared" si="11"/>
        <v>45</v>
      </c>
      <c r="O104" s="8">
        <f t="shared" si="12"/>
        <v>100</v>
      </c>
      <c r="P104" s="8">
        <f t="shared" si="13"/>
        <v>33</v>
      </c>
      <c r="Q104" s="9">
        <f t="shared" si="14"/>
        <v>44.45</v>
      </c>
      <c r="R104" s="9">
        <f t="shared" si="15"/>
        <v>57.25</v>
      </c>
      <c r="S104" s="9">
        <f t="shared" si="16"/>
        <v>50.35</v>
      </c>
      <c r="T104" s="9">
        <f t="shared" si="17"/>
        <v>50.75</v>
      </c>
      <c r="U104" s="8">
        <f t="shared" si="18"/>
        <v>50.683333333333337</v>
      </c>
      <c r="V104" s="8">
        <f t="shared" si="19"/>
        <v>50.7</v>
      </c>
    </row>
    <row r="105" spans="1:22" ht="13.5" x14ac:dyDescent="0.25">
      <c r="A105" s="3">
        <f>RSI!A105</f>
        <v>42157</v>
      </c>
      <c r="B105" s="2">
        <f>RSI!B105</f>
        <v>20.439699999999998</v>
      </c>
      <c r="C105" s="2">
        <f>RSI!I105</f>
        <v>33.416586306683527</v>
      </c>
      <c r="D105" s="2">
        <f>MACD!E105</f>
        <v>-1.6187861768440115E-2</v>
      </c>
      <c r="E105" s="2">
        <f>MACD!F105</f>
        <v>-1.4535269585867261E-2</v>
      </c>
      <c r="F105" s="2">
        <f>'Moving Avg'!D105</f>
        <v>20.439540000000001</v>
      </c>
      <c r="G105" s="2">
        <f>'Moving Avg'!F105</f>
        <v>20.439360000000001</v>
      </c>
      <c r="H105" s="2">
        <f>'Moving Avg'!G105</f>
        <v>20.577402000000003</v>
      </c>
      <c r="I105" s="2">
        <f>'Moving Avg'!H105</f>
        <v>0</v>
      </c>
      <c r="J105" s="6" t="str">
        <f>OBV!F105</f>
        <v>NEUTRAL</v>
      </c>
      <c r="K105" s="6" t="str">
        <f>OBV!G105</f>
        <v>NEUTRAL</v>
      </c>
      <c r="L105" s="6" t="str">
        <f>OBV!H105</f>
        <v>NEUTRAL</v>
      </c>
      <c r="M105" s="8">
        <f t="shared" si="10"/>
        <v>25</v>
      </c>
      <c r="N105" s="8">
        <f t="shared" si="11"/>
        <v>45</v>
      </c>
      <c r="O105" s="8">
        <f t="shared" si="12"/>
        <v>100</v>
      </c>
      <c r="P105" s="8">
        <f t="shared" si="13"/>
        <v>33</v>
      </c>
      <c r="Q105" s="9">
        <f t="shared" si="14"/>
        <v>44.45</v>
      </c>
      <c r="R105" s="9">
        <f t="shared" si="15"/>
        <v>57.25</v>
      </c>
      <c r="S105" s="9">
        <f t="shared" si="16"/>
        <v>50.35</v>
      </c>
      <c r="T105" s="9">
        <f t="shared" si="17"/>
        <v>50.75</v>
      </c>
      <c r="U105" s="8">
        <f t="shared" si="18"/>
        <v>50.683333333333337</v>
      </c>
      <c r="V105" s="8">
        <f t="shared" si="19"/>
        <v>50.7</v>
      </c>
    </row>
    <row r="106" spans="1:22" ht="13.5" x14ac:dyDescent="0.25">
      <c r="A106" s="3">
        <f>RSI!A106</f>
        <v>42158</v>
      </c>
      <c r="B106" s="2">
        <f>RSI!B106</f>
        <v>20.439699999999998</v>
      </c>
      <c r="C106" s="2">
        <f>RSI!I106</f>
        <v>33.416586306683527</v>
      </c>
      <c r="D106" s="2">
        <f>MACD!E106</f>
        <v>-1.5491042358981133E-2</v>
      </c>
      <c r="E106" s="2">
        <f>MACD!F106</f>
        <v>-1.4726424140490036E-2</v>
      </c>
      <c r="F106" s="2">
        <f>'Moving Avg'!D106</f>
        <v>20.439619999999998</v>
      </c>
      <c r="G106" s="2">
        <f>'Moving Avg'!F106</f>
        <v>20.439380000000003</v>
      </c>
      <c r="H106" s="2">
        <f>'Moving Avg'!G106</f>
        <v>20.561664</v>
      </c>
      <c r="I106" s="2">
        <f>'Moving Avg'!H106</f>
        <v>0</v>
      </c>
      <c r="J106" s="6" t="str">
        <f>OBV!F106</f>
        <v>NEUTRAL</v>
      </c>
      <c r="K106" s="6" t="str">
        <f>OBV!G106</f>
        <v>NEUTRAL</v>
      </c>
      <c r="L106" s="6" t="str">
        <f>OBV!H106</f>
        <v>NEUTRAL</v>
      </c>
      <c r="M106" s="8">
        <f t="shared" si="10"/>
        <v>25</v>
      </c>
      <c r="N106" s="8">
        <f t="shared" si="11"/>
        <v>45</v>
      </c>
      <c r="O106" s="8">
        <f t="shared" si="12"/>
        <v>100</v>
      </c>
      <c r="P106" s="8">
        <f t="shared" si="13"/>
        <v>33</v>
      </c>
      <c r="Q106" s="9">
        <f t="shared" si="14"/>
        <v>44.45</v>
      </c>
      <c r="R106" s="9">
        <f t="shared" si="15"/>
        <v>57.25</v>
      </c>
      <c r="S106" s="9">
        <f t="shared" si="16"/>
        <v>50.35</v>
      </c>
      <c r="T106" s="9">
        <f t="shared" si="17"/>
        <v>50.75</v>
      </c>
      <c r="U106" s="8">
        <f t="shared" si="18"/>
        <v>50.683333333333337</v>
      </c>
      <c r="V106" s="8">
        <f t="shared" si="19"/>
        <v>50.7</v>
      </c>
    </row>
    <row r="107" spans="1:22" ht="13.5" x14ac:dyDescent="0.25">
      <c r="A107" s="3">
        <f>RSI!A107</f>
        <v>42159</v>
      </c>
      <c r="B107" s="2">
        <f>RSI!B107</f>
        <v>20.439699999999998</v>
      </c>
      <c r="C107" s="2">
        <f>RSI!I107</f>
        <v>33.416586306683527</v>
      </c>
      <c r="D107" s="2">
        <f>MACD!E107</f>
        <v>-1.4773123535508859E-2</v>
      </c>
      <c r="E107" s="2">
        <f>MACD!F107</f>
        <v>-1.4735764019493803E-2</v>
      </c>
      <c r="F107" s="2">
        <f>'Moving Avg'!D107</f>
        <v>20.439699999999998</v>
      </c>
      <c r="G107" s="2">
        <f>'Moving Avg'!F107</f>
        <v>20.439400000000003</v>
      </c>
      <c r="H107" s="2">
        <f>'Moving Avg'!G107</f>
        <v>20.545926000000005</v>
      </c>
      <c r="I107" s="2">
        <f>'Moving Avg'!H107</f>
        <v>0</v>
      </c>
      <c r="J107" s="6" t="str">
        <f>OBV!F107</f>
        <v>NEUTRAL</v>
      </c>
      <c r="K107" s="6" t="str">
        <f>OBV!G107</f>
        <v>NEUTRAL</v>
      </c>
      <c r="L107" s="6" t="str">
        <f>OBV!H107</f>
        <v>NEUTRAL</v>
      </c>
      <c r="M107" s="8">
        <f t="shared" si="10"/>
        <v>25</v>
      </c>
      <c r="N107" s="8">
        <f t="shared" si="11"/>
        <v>45</v>
      </c>
      <c r="O107" s="8">
        <f t="shared" si="12"/>
        <v>100</v>
      </c>
      <c r="P107" s="8">
        <f t="shared" si="13"/>
        <v>33</v>
      </c>
      <c r="Q107" s="9">
        <f t="shared" si="14"/>
        <v>44.45</v>
      </c>
      <c r="R107" s="9">
        <f t="shared" si="15"/>
        <v>57.25</v>
      </c>
      <c r="S107" s="9">
        <f t="shared" si="16"/>
        <v>50.35</v>
      </c>
      <c r="T107" s="9">
        <f t="shared" si="17"/>
        <v>50.75</v>
      </c>
      <c r="U107" s="8">
        <f t="shared" si="18"/>
        <v>50.683333333333337</v>
      </c>
      <c r="V107" s="8">
        <f t="shared" si="19"/>
        <v>50.7</v>
      </c>
    </row>
    <row r="108" spans="1:22" ht="13.5" x14ac:dyDescent="0.25">
      <c r="A108" s="3">
        <f>RSI!A108</f>
        <v>42160</v>
      </c>
      <c r="B108" s="2">
        <f>RSI!B108</f>
        <v>20.439699999999998</v>
      </c>
      <c r="C108" s="2">
        <f>RSI!I108</f>
        <v>33.416586306683527</v>
      </c>
      <c r="D108" s="2">
        <f>MACD!E108</f>
        <v>-1.4046855243211809E-2</v>
      </c>
      <c r="E108" s="2">
        <f>MACD!F108</f>
        <v>-1.4597982264237405E-2</v>
      </c>
      <c r="F108" s="2">
        <f>'Moving Avg'!D108</f>
        <v>20.439699999999998</v>
      </c>
      <c r="G108" s="2">
        <f>'Moving Avg'!F108</f>
        <v>20.439420000000005</v>
      </c>
      <c r="H108" s="2">
        <f>'Moving Avg'!G108</f>
        <v>20.530188000000003</v>
      </c>
      <c r="I108" s="2">
        <f>'Moving Avg'!H108</f>
        <v>0</v>
      </c>
      <c r="J108" s="6" t="str">
        <f>OBV!F108</f>
        <v>NEUTRAL</v>
      </c>
      <c r="K108" s="6" t="str">
        <f>OBV!G108</f>
        <v>NEUTRAL</v>
      </c>
      <c r="L108" s="6" t="str">
        <f>OBV!H108</f>
        <v>NEUTRAL</v>
      </c>
      <c r="M108" s="8">
        <f t="shared" si="10"/>
        <v>25</v>
      </c>
      <c r="N108" s="8">
        <f t="shared" si="11"/>
        <v>0</v>
      </c>
      <c r="O108" s="8">
        <f t="shared" si="12"/>
        <v>100</v>
      </c>
      <c r="P108" s="8">
        <f t="shared" si="13"/>
        <v>33</v>
      </c>
      <c r="Q108" s="9">
        <f t="shared" si="14"/>
        <v>28.7</v>
      </c>
      <c r="R108" s="9">
        <f t="shared" si="15"/>
        <v>48.25</v>
      </c>
      <c r="S108" s="9">
        <f t="shared" si="16"/>
        <v>43.6</v>
      </c>
      <c r="T108" s="9">
        <f t="shared" si="17"/>
        <v>39.5</v>
      </c>
      <c r="U108" s="8">
        <f t="shared" si="18"/>
        <v>40.183333333333337</v>
      </c>
      <c r="V108" s="8">
        <f t="shared" si="19"/>
        <v>40.012500000000003</v>
      </c>
    </row>
    <row r="109" spans="1:22" ht="13.5" x14ac:dyDescent="0.25">
      <c r="A109" s="3">
        <f>RSI!A109</f>
        <v>42163</v>
      </c>
      <c r="B109" s="2">
        <f>RSI!B109</f>
        <v>20.439699999999998</v>
      </c>
      <c r="C109" s="2">
        <f>RSI!I109</f>
        <v>33.416586306683527</v>
      </c>
      <c r="D109" s="2">
        <f>MACD!E109</f>
        <v>-1.3322321906020562E-2</v>
      </c>
      <c r="E109" s="2">
        <f>MACD!F109</f>
        <v>-1.4342850192594039E-2</v>
      </c>
      <c r="F109" s="2">
        <f>'Moving Avg'!D109</f>
        <v>20.439699999999998</v>
      </c>
      <c r="G109" s="2">
        <f>'Moving Avg'!F109</f>
        <v>20.439440000000005</v>
      </c>
      <c r="H109" s="2">
        <f>'Moving Avg'!G109</f>
        <v>20.522626000000006</v>
      </c>
      <c r="I109" s="2">
        <f>'Moving Avg'!H109</f>
        <v>0</v>
      </c>
      <c r="J109" s="6" t="str">
        <f>OBV!F109</f>
        <v>NEUTRAL</v>
      </c>
      <c r="K109" s="6" t="str">
        <f>OBV!G109</f>
        <v>NEUTRAL</v>
      </c>
      <c r="L109" s="6" t="str">
        <f>OBV!H109</f>
        <v>NEUTRAL</v>
      </c>
      <c r="M109" s="8">
        <f t="shared" si="10"/>
        <v>25</v>
      </c>
      <c r="N109" s="8">
        <f t="shared" si="11"/>
        <v>0</v>
      </c>
      <c r="O109" s="8">
        <f t="shared" si="12"/>
        <v>100</v>
      </c>
      <c r="P109" s="8">
        <f t="shared" si="13"/>
        <v>33</v>
      </c>
      <c r="Q109" s="9">
        <f t="shared" si="14"/>
        <v>28.7</v>
      </c>
      <c r="R109" s="9">
        <f t="shared" si="15"/>
        <v>48.25</v>
      </c>
      <c r="S109" s="9">
        <f t="shared" si="16"/>
        <v>43.6</v>
      </c>
      <c r="T109" s="9">
        <f t="shared" si="17"/>
        <v>39.5</v>
      </c>
      <c r="U109" s="8">
        <f t="shared" si="18"/>
        <v>40.183333333333337</v>
      </c>
      <c r="V109" s="8">
        <f t="shared" si="19"/>
        <v>40.012500000000003</v>
      </c>
    </row>
    <row r="110" spans="1:22" ht="13.5" x14ac:dyDescent="0.25">
      <c r="A110" s="3">
        <f>RSI!A110</f>
        <v>42164</v>
      </c>
      <c r="B110" s="2">
        <f>RSI!B110</f>
        <v>20.439699999999998</v>
      </c>
      <c r="C110" s="2">
        <f>RSI!I110</f>
        <v>33.416586306683527</v>
      </c>
      <c r="D110" s="2">
        <f>MACD!E110</f>
        <v>-1.260740465430743E-2</v>
      </c>
      <c r="E110" s="2">
        <f>MACD!F110</f>
        <v>-1.3995761084936718E-2</v>
      </c>
      <c r="F110" s="2">
        <f>'Moving Avg'!D110</f>
        <v>20.439699999999998</v>
      </c>
      <c r="G110" s="2">
        <f>'Moving Avg'!F110</f>
        <v>20.439460000000004</v>
      </c>
      <c r="H110" s="2">
        <f>'Moving Avg'!G110</f>
        <v>20.515064000000002</v>
      </c>
      <c r="I110" s="2">
        <f>'Moving Avg'!H110</f>
        <v>0</v>
      </c>
      <c r="J110" s="6" t="str">
        <f>OBV!F110</f>
        <v>NEUTRAL</v>
      </c>
      <c r="K110" s="6" t="str">
        <f>OBV!G110</f>
        <v>NEUTRAL</v>
      </c>
      <c r="L110" s="6" t="str">
        <f>OBV!H110</f>
        <v>NEUTRAL</v>
      </c>
      <c r="M110" s="8">
        <f t="shared" si="10"/>
        <v>25</v>
      </c>
      <c r="N110" s="8">
        <f t="shared" si="11"/>
        <v>0</v>
      </c>
      <c r="O110" s="8">
        <f t="shared" si="12"/>
        <v>100</v>
      </c>
      <c r="P110" s="8">
        <f t="shared" si="13"/>
        <v>33</v>
      </c>
      <c r="Q110" s="9">
        <f t="shared" si="14"/>
        <v>28.7</v>
      </c>
      <c r="R110" s="9">
        <f t="shared" si="15"/>
        <v>48.25</v>
      </c>
      <c r="S110" s="9">
        <f t="shared" si="16"/>
        <v>43.6</v>
      </c>
      <c r="T110" s="9">
        <f t="shared" si="17"/>
        <v>39.5</v>
      </c>
      <c r="U110" s="8">
        <f t="shared" si="18"/>
        <v>40.183333333333337</v>
      </c>
      <c r="V110" s="8">
        <f t="shared" si="19"/>
        <v>40.012500000000003</v>
      </c>
    </row>
    <row r="111" spans="1:22" ht="13.5" x14ac:dyDescent="0.25">
      <c r="A111" s="3">
        <f>RSI!A111</f>
        <v>42165</v>
      </c>
      <c r="B111" s="2">
        <f>RSI!B111</f>
        <v>20.439699999999998</v>
      </c>
      <c r="C111" s="2">
        <f>RSI!I111</f>
        <v>33.416586306683527</v>
      </c>
      <c r="D111" s="2">
        <f>MACD!E111</f>
        <v>-1.1908168577846823E-2</v>
      </c>
      <c r="E111" s="2">
        <f>MACD!F111</f>
        <v>-1.3578242583518741E-2</v>
      </c>
      <c r="F111" s="2">
        <f>'Moving Avg'!D111</f>
        <v>20.439699999999998</v>
      </c>
      <c r="G111" s="2">
        <f>'Moving Avg'!F111</f>
        <v>20.439480000000007</v>
      </c>
      <c r="H111" s="2">
        <f>'Moving Avg'!G111</f>
        <v>20.507502000000002</v>
      </c>
      <c r="I111" s="2">
        <f>'Moving Avg'!H111</f>
        <v>0</v>
      </c>
      <c r="J111" s="6" t="str">
        <f>OBV!F111</f>
        <v>NEUTRAL</v>
      </c>
      <c r="K111" s="6" t="str">
        <f>OBV!G111</f>
        <v>NEUTRAL</v>
      </c>
      <c r="L111" s="6" t="str">
        <f>OBV!H111</f>
        <v>NEUTRAL</v>
      </c>
      <c r="M111" s="8">
        <f t="shared" si="10"/>
        <v>25</v>
      </c>
      <c r="N111" s="8">
        <f t="shared" si="11"/>
        <v>0</v>
      </c>
      <c r="O111" s="8">
        <f t="shared" si="12"/>
        <v>100</v>
      </c>
      <c r="P111" s="8">
        <f t="shared" si="13"/>
        <v>33</v>
      </c>
      <c r="Q111" s="9">
        <f t="shared" si="14"/>
        <v>28.7</v>
      </c>
      <c r="R111" s="9">
        <f t="shared" si="15"/>
        <v>48.25</v>
      </c>
      <c r="S111" s="9">
        <f t="shared" si="16"/>
        <v>43.6</v>
      </c>
      <c r="T111" s="9">
        <f t="shared" si="17"/>
        <v>39.5</v>
      </c>
      <c r="U111" s="8">
        <f t="shared" si="18"/>
        <v>40.183333333333337</v>
      </c>
      <c r="V111" s="8">
        <f t="shared" si="19"/>
        <v>40.012500000000003</v>
      </c>
    </row>
    <row r="112" spans="1:22" ht="13.5" x14ac:dyDescent="0.25">
      <c r="A112" s="3">
        <f>RSI!A112</f>
        <v>42166</v>
      </c>
      <c r="B112" s="2">
        <f>RSI!B112</f>
        <v>20.439699999999998</v>
      </c>
      <c r="C112" s="2">
        <f>RSI!I112</f>
        <v>33.416586306683527</v>
      </c>
      <c r="D112" s="2">
        <f>MACD!E112</f>
        <v>-1.1229186824746051E-2</v>
      </c>
      <c r="E112" s="2">
        <f>MACD!F112</f>
        <v>-1.3108431431764205E-2</v>
      </c>
      <c r="F112" s="2">
        <f>'Moving Avg'!D112</f>
        <v>20.439699999999998</v>
      </c>
      <c r="G112" s="2">
        <f>'Moving Avg'!F112</f>
        <v>20.439500000000002</v>
      </c>
      <c r="H112" s="2">
        <f>'Moving Avg'!G112</f>
        <v>20.499940000000002</v>
      </c>
      <c r="I112" s="2">
        <f>'Moving Avg'!H112</f>
        <v>0</v>
      </c>
      <c r="J112" s="6" t="str">
        <f>OBV!F112</f>
        <v>NEUTRAL</v>
      </c>
      <c r="K112" s="6" t="str">
        <f>OBV!G112</f>
        <v>NEUTRAL</v>
      </c>
      <c r="L112" s="6" t="str">
        <f>OBV!H112</f>
        <v>NEUTRAL</v>
      </c>
      <c r="M112" s="8">
        <f t="shared" si="10"/>
        <v>25</v>
      </c>
      <c r="N112" s="8">
        <f t="shared" si="11"/>
        <v>0</v>
      </c>
      <c r="O112" s="8">
        <f t="shared" si="12"/>
        <v>100</v>
      </c>
      <c r="P112" s="8">
        <f t="shared" si="13"/>
        <v>33</v>
      </c>
      <c r="Q112" s="9">
        <f t="shared" si="14"/>
        <v>28.7</v>
      </c>
      <c r="R112" s="9">
        <f t="shared" si="15"/>
        <v>48.25</v>
      </c>
      <c r="S112" s="9">
        <f t="shared" si="16"/>
        <v>43.6</v>
      </c>
      <c r="T112" s="9">
        <f t="shared" si="17"/>
        <v>39.5</v>
      </c>
      <c r="U112" s="8">
        <f t="shared" si="18"/>
        <v>40.183333333333337</v>
      </c>
      <c r="V112" s="8">
        <f t="shared" si="19"/>
        <v>40.012500000000003</v>
      </c>
    </row>
    <row r="113" spans="1:22" ht="13.5" x14ac:dyDescent="0.25">
      <c r="A113" s="3">
        <f>RSI!A113</f>
        <v>42167</v>
      </c>
      <c r="B113" s="2">
        <f>RSI!B113</f>
        <v>20.439699999999998</v>
      </c>
      <c r="C113" s="2">
        <f>RSI!I113</f>
        <v>33.416586306683527</v>
      </c>
      <c r="D113" s="2">
        <f>MACD!E113</f>
        <v>-1.0512273065764077E-2</v>
      </c>
      <c r="E113" s="2">
        <f>MACD!F113</f>
        <v>-1.2589199758564179E-2</v>
      </c>
      <c r="F113" s="2">
        <f>'Moving Avg'!D113</f>
        <v>20.439699999999998</v>
      </c>
      <c r="G113" s="2">
        <f>'Moving Avg'!F113</f>
        <v>20.439520000000005</v>
      </c>
      <c r="H113" s="2">
        <f>'Moving Avg'!G113</f>
        <v>20.492378000000002</v>
      </c>
      <c r="I113" s="2">
        <f>'Moving Avg'!H113</f>
        <v>0</v>
      </c>
      <c r="J113" s="6" t="str">
        <f>OBV!F113</f>
        <v>NEUTRAL</v>
      </c>
      <c r="K113" s="6" t="str">
        <f>OBV!G113</f>
        <v>NEUTRAL</v>
      </c>
      <c r="L113" s="6" t="str">
        <f>OBV!H113</f>
        <v>NEUTRAL</v>
      </c>
      <c r="M113" s="8">
        <f t="shared" si="10"/>
        <v>25</v>
      </c>
      <c r="N113" s="8">
        <f t="shared" si="11"/>
        <v>0</v>
      </c>
      <c r="O113" s="8">
        <f t="shared" si="12"/>
        <v>100</v>
      </c>
      <c r="P113" s="8">
        <f t="shared" si="13"/>
        <v>33</v>
      </c>
      <c r="Q113" s="9">
        <f t="shared" si="14"/>
        <v>28.7</v>
      </c>
      <c r="R113" s="9">
        <f t="shared" si="15"/>
        <v>48.25</v>
      </c>
      <c r="S113" s="9">
        <f t="shared" si="16"/>
        <v>43.6</v>
      </c>
      <c r="T113" s="9">
        <f t="shared" si="17"/>
        <v>39.5</v>
      </c>
      <c r="U113" s="8">
        <f t="shared" si="18"/>
        <v>40.183333333333337</v>
      </c>
      <c r="V113" s="8">
        <f t="shared" si="19"/>
        <v>40.012500000000003</v>
      </c>
    </row>
    <row r="114" spans="1:22" ht="13.5" x14ac:dyDescent="0.25">
      <c r="A114" s="3">
        <f>RSI!A114</f>
        <v>42170</v>
      </c>
      <c r="B114" s="2">
        <f>RSI!B114</f>
        <v>20.439699999999998</v>
      </c>
      <c r="C114" s="2">
        <f>RSI!I114</f>
        <v>33.416586306683527</v>
      </c>
      <c r="D114" s="2">
        <f>MACD!E114</f>
        <v>-9.8307905131065354E-3</v>
      </c>
      <c r="E114" s="2">
        <f>MACD!F114</f>
        <v>-1.2037517909472651E-2</v>
      </c>
      <c r="F114" s="2">
        <f>'Moving Avg'!D114</f>
        <v>20.439699999999998</v>
      </c>
      <c r="G114" s="2">
        <f>'Moving Avg'!F114</f>
        <v>20.439540000000001</v>
      </c>
      <c r="H114" s="2">
        <f>'Moving Avg'!G114</f>
        <v>20.484816000000006</v>
      </c>
      <c r="I114" s="2">
        <f>'Moving Avg'!H114</f>
        <v>0</v>
      </c>
      <c r="J114" s="6" t="str">
        <f>OBV!F114</f>
        <v>NEUTRAL</v>
      </c>
      <c r="K114" s="6" t="str">
        <f>OBV!G114</f>
        <v>NEUTRAL</v>
      </c>
      <c r="L114" s="6" t="str">
        <f>OBV!H114</f>
        <v>NEUTRAL</v>
      </c>
      <c r="M114" s="8">
        <f t="shared" si="10"/>
        <v>25</v>
      </c>
      <c r="N114" s="8">
        <f t="shared" si="11"/>
        <v>0</v>
      </c>
      <c r="O114" s="8">
        <f t="shared" si="12"/>
        <v>100</v>
      </c>
      <c r="P114" s="8">
        <f t="shared" si="13"/>
        <v>33</v>
      </c>
      <c r="Q114" s="9">
        <f t="shared" si="14"/>
        <v>28.7</v>
      </c>
      <c r="R114" s="9">
        <f t="shared" si="15"/>
        <v>48.25</v>
      </c>
      <c r="S114" s="9">
        <f t="shared" si="16"/>
        <v>43.6</v>
      </c>
      <c r="T114" s="9">
        <f t="shared" si="17"/>
        <v>39.5</v>
      </c>
      <c r="U114" s="8">
        <f t="shared" si="18"/>
        <v>40.183333333333337</v>
      </c>
      <c r="V114" s="8">
        <f t="shared" si="19"/>
        <v>40.012500000000003</v>
      </c>
    </row>
    <row r="115" spans="1:22" ht="13.5" x14ac:dyDescent="0.25">
      <c r="A115" s="3">
        <f>RSI!A115</f>
        <v>42171</v>
      </c>
      <c r="B115" s="2">
        <f>RSI!B115</f>
        <v>20.439699999999998</v>
      </c>
      <c r="C115" s="2">
        <f>RSI!I115</f>
        <v>33.416586306683527</v>
      </c>
      <c r="D115" s="2">
        <f>MACD!E115</f>
        <v>-9.1848336355191407E-3</v>
      </c>
      <c r="E115" s="2">
        <f>MACD!F115</f>
        <v>-1.1466981054681951E-2</v>
      </c>
      <c r="F115" s="2">
        <f>'Moving Avg'!D115</f>
        <v>20.439699999999998</v>
      </c>
      <c r="G115" s="2">
        <f>'Moving Avg'!F115</f>
        <v>20.439560000000004</v>
      </c>
      <c r="H115" s="2">
        <f>'Moving Avg'!G115</f>
        <v>20.477254000000006</v>
      </c>
      <c r="I115" s="2">
        <f>'Moving Avg'!H115</f>
        <v>0</v>
      </c>
      <c r="J115" s="6" t="str">
        <f>OBV!F115</f>
        <v>NEUTRAL</v>
      </c>
      <c r="K115" s="6" t="str">
        <f>OBV!G115</f>
        <v>NEUTRAL</v>
      </c>
      <c r="L115" s="6" t="str">
        <f>OBV!H115</f>
        <v>NEUTRAL</v>
      </c>
      <c r="M115" s="8">
        <f t="shared" si="10"/>
        <v>25</v>
      </c>
      <c r="N115" s="8">
        <f t="shared" si="11"/>
        <v>0</v>
      </c>
      <c r="O115" s="8">
        <f t="shared" si="12"/>
        <v>100</v>
      </c>
      <c r="P115" s="8">
        <f t="shared" si="13"/>
        <v>33</v>
      </c>
      <c r="Q115" s="9">
        <f t="shared" si="14"/>
        <v>28.7</v>
      </c>
      <c r="R115" s="9">
        <f t="shared" si="15"/>
        <v>48.25</v>
      </c>
      <c r="S115" s="9">
        <f t="shared" si="16"/>
        <v>43.6</v>
      </c>
      <c r="T115" s="9">
        <f t="shared" si="17"/>
        <v>39.5</v>
      </c>
      <c r="U115" s="8">
        <f t="shared" si="18"/>
        <v>40.183333333333337</v>
      </c>
      <c r="V115" s="8">
        <f t="shared" si="19"/>
        <v>40.012500000000003</v>
      </c>
    </row>
    <row r="116" spans="1:22" ht="13.5" x14ac:dyDescent="0.25">
      <c r="A116" s="3">
        <f>RSI!A116</f>
        <v>42172</v>
      </c>
      <c r="B116" s="2">
        <f>RSI!B116</f>
        <v>20.439699999999998</v>
      </c>
      <c r="C116" s="2">
        <f>RSI!I116</f>
        <v>33.416586306683527</v>
      </c>
      <c r="D116" s="2">
        <f>MACD!E116</f>
        <v>-8.5740715959765623E-3</v>
      </c>
      <c r="E116" s="2">
        <f>MACD!F116</f>
        <v>-1.0888399162940874E-2</v>
      </c>
      <c r="F116" s="2">
        <f>'Moving Avg'!D116</f>
        <v>20.439699999999998</v>
      </c>
      <c r="G116" s="2">
        <f>'Moving Avg'!F116</f>
        <v>20.439580000000003</v>
      </c>
      <c r="H116" s="2">
        <f>'Moving Avg'!G116</f>
        <v>20.469692000000006</v>
      </c>
      <c r="I116" s="2">
        <f>'Moving Avg'!H116</f>
        <v>0</v>
      </c>
      <c r="J116" s="6" t="str">
        <f>OBV!F116</f>
        <v>NEUTRAL</v>
      </c>
      <c r="K116" s="6" t="str">
        <f>OBV!G116</f>
        <v>NEUTRAL</v>
      </c>
      <c r="L116" s="6" t="str">
        <f>OBV!H116</f>
        <v>NEUTRAL</v>
      </c>
      <c r="M116" s="8">
        <f t="shared" si="10"/>
        <v>25</v>
      </c>
      <c r="N116" s="8">
        <f t="shared" si="11"/>
        <v>0</v>
      </c>
      <c r="O116" s="8">
        <f t="shared" si="12"/>
        <v>100</v>
      </c>
      <c r="P116" s="8">
        <f t="shared" si="13"/>
        <v>33</v>
      </c>
      <c r="Q116" s="9">
        <f t="shared" si="14"/>
        <v>28.7</v>
      </c>
      <c r="R116" s="9">
        <f t="shared" si="15"/>
        <v>48.25</v>
      </c>
      <c r="S116" s="9">
        <f t="shared" si="16"/>
        <v>43.6</v>
      </c>
      <c r="T116" s="9">
        <f t="shared" si="17"/>
        <v>39.5</v>
      </c>
      <c r="U116" s="8">
        <f t="shared" si="18"/>
        <v>40.183333333333337</v>
      </c>
      <c r="V116" s="8">
        <f t="shared" si="19"/>
        <v>40.012500000000003</v>
      </c>
    </row>
    <row r="117" spans="1:22" ht="13.5" x14ac:dyDescent="0.25">
      <c r="A117" s="3">
        <f>RSI!A117</f>
        <v>42173</v>
      </c>
      <c r="B117" s="2">
        <f>RSI!B117</f>
        <v>20.439699999999998</v>
      </c>
      <c r="C117" s="2">
        <f>RSI!I117</f>
        <v>33.416586306683527</v>
      </c>
      <c r="D117" s="2">
        <f>MACD!E117</f>
        <v>-7.9978441109140874E-3</v>
      </c>
      <c r="E117" s="2">
        <f>MACD!F117</f>
        <v>-1.0310288152535518E-2</v>
      </c>
      <c r="F117" s="2">
        <f>'Moving Avg'!D117</f>
        <v>20.439699999999998</v>
      </c>
      <c r="G117" s="2">
        <f>'Moving Avg'!F117</f>
        <v>20.439600000000002</v>
      </c>
      <c r="H117" s="2">
        <f>'Moving Avg'!G117</f>
        <v>20.462130000000005</v>
      </c>
      <c r="I117" s="2">
        <f>'Moving Avg'!H117</f>
        <v>0</v>
      </c>
      <c r="J117" s="6" t="str">
        <f>OBV!F117</f>
        <v>NEUTRAL</v>
      </c>
      <c r="K117" s="6" t="str">
        <f>OBV!G117</f>
        <v>NEUTRAL</v>
      </c>
      <c r="L117" s="6" t="str">
        <f>OBV!H117</f>
        <v>NEUTRAL</v>
      </c>
      <c r="M117" s="8">
        <f t="shared" si="10"/>
        <v>25</v>
      </c>
      <c r="N117" s="8">
        <f t="shared" si="11"/>
        <v>0</v>
      </c>
      <c r="O117" s="8">
        <f t="shared" si="12"/>
        <v>100</v>
      </c>
      <c r="P117" s="8">
        <f t="shared" si="13"/>
        <v>33</v>
      </c>
      <c r="Q117" s="9">
        <f t="shared" si="14"/>
        <v>28.7</v>
      </c>
      <c r="R117" s="9">
        <f t="shared" si="15"/>
        <v>48.25</v>
      </c>
      <c r="S117" s="9">
        <f t="shared" si="16"/>
        <v>43.6</v>
      </c>
      <c r="T117" s="9">
        <f t="shared" si="17"/>
        <v>39.5</v>
      </c>
      <c r="U117" s="8">
        <f t="shared" si="18"/>
        <v>40.183333333333337</v>
      </c>
      <c r="V117" s="8">
        <f t="shared" si="19"/>
        <v>40.012500000000003</v>
      </c>
    </row>
    <row r="118" spans="1:22" ht="13.5" x14ac:dyDescent="0.25">
      <c r="A118" s="3">
        <f>RSI!A118</f>
        <v>42174</v>
      </c>
      <c r="B118" s="2">
        <f>RSI!B118</f>
        <v>20.8384</v>
      </c>
      <c r="C118" s="2">
        <f>RSI!I118</f>
        <v>95.337309578365293</v>
      </c>
      <c r="D118" s="2">
        <f>MACD!E118</f>
        <v>-3.6988573641291822E-2</v>
      </c>
      <c r="E118" s="2">
        <f>MACD!F118</f>
        <v>-1.5645945250286779E-2</v>
      </c>
      <c r="F118" s="2">
        <f>'Moving Avg'!D118</f>
        <v>20.519439999999996</v>
      </c>
      <c r="G118" s="2">
        <f>'Moving Avg'!F118</f>
        <v>20.459555000000002</v>
      </c>
      <c r="H118" s="2">
        <f>'Moving Avg'!G118</f>
        <v>20.462542000000006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CONFIRMED BULLISH</v>
      </c>
      <c r="M118" s="8">
        <f t="shared" si="10"/>
        <v>0</v>
      </c>
      <c r="N118" s="8">
        <f t="shared" si="11"/>
        <v>100</v>
      </c>
      <c r="O118" s="8">
        <f t="shared" si="12"/>
        <v>100</v>
      </c>
      <c r="P118" s="8">
        <f t="shared" si="13"/>
        <v>83.5</v>
      </c>
      <c r="Q118" s="9">
        <f t="shared" si="14"/>
        <v>62.524999999999999</v>
      </c>
      <c r="R118" s="9">
        <f t="shared" si="15"/>
        <v>75.875</v>
      </c>
      <c r="S118" s="9">
        <f t="shared" si="16"/>
        <v>77.575000000000003</v>
      </c>
      <c r="T118" s="9">
        <f t="shared" si="17"/>
        <v>70.875</v>
      </c>
      <c r="U118" s="8">
        <f t="shared" si="18"/>
        <v>71.991666666666674</v>
      </c>
      <c r="V118" s="8">
        <f t="shared" si="19"/>
        <v>71.712500000000006</v>
      </c>
    </row>
    <row r="119" spans="1:22" ht="13.5" x14ac:dyDescent="0.25">
      <c r="A119" s="3">
        <f>RSI!A119</f>
        <v>42177</v>
      </c>
      <c r="B119" s="2">
        <f>RSI!B119</f>
        <v>20.8384</v>
      </c>
      <c r="C119" s="2">
        <f>RSI!I119</f>
        <v>95.337309578365293</v>
      </c>
      <c r="D119" s="2">
        <f>MACD!E119</f>
        <v>-6.3824175710493591E-2</v>
      </c>
      <c r="E119" s="2">
        <f>MACD!F119</f>
        <v>-2.5281591342328144E-2</v>
      </c>
      <c r="F119" s="2">
        <f>'Moving Avg'!D119</f>
        <v>20.59918</v>
      </c>
      <c r="G119" s="2">
        <f>'Moving Avg'!F119</f>
        <v>20.479509999999998</v>
      </c>
      <c r="H119" s="2">
        <f>'Moving Avg'!G119</f>
        <v>20.462954000000003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CONFIRMED BULLISH</v>
      </c>
      <c r="M119" s="8">
        <f t="shared" si="10"/>
        <v>0</v>
      </c>
      <c r="N119" s="8">
        <f t="shared" si="11"/>
        <v>100</v>
      </c>
      <c r="O119" s="8">
        <f t="shared" si="12"/>
        <v>100</v>
      </c>
      <c r="P119" s="8">
        <f t="shared" si="13"/>
        <v>83.5</v>
      </c>
      <c r="Q119" s="9">
        <f t="shared" si="14"/>
        <v>62.524999999999999</v>
      </c>
      <c r="R119" s="9">
        <f t="shared" si="15"/>
        <v>75.875</v>
      </c>
      <c r="S119" s="9">
        <f t="shared" si="16"/>
        <v>77.575000000000003</v>
      </c>
      <c r="T119" s="9">
        <f t="shared" si="17"/>
        <v>70.875</v>
      </c>
      <c r="U119" s="8">
        <f t="shared" si="18"/>
        <v>71.991666666666674</v>
      </c>
      <c r="V119" s="8">
        <f t="shared" si="19"/>
        <v>71.712500000000006</v>
      </c>
    </row>
    <row r="120" spans="1:22" ht="13.5" x14ac:dyDescent="0.25">
      <c r="A120" s="3">
        <f>RSI!A120</f>
        <v>42178</v>
      </c>
      <c r="B120" s="2">
        <f>RSI!B120</f>
        <v>20.8384</v>
      </c>
      <c r="C120" s="2">
        <f>RSI!I120</f>
        <v>95.337309578365293</v>
      </c>
      <c r="D120" s="2">
        <f>MACD!E120</f>
        <v>-8.8665468776557788E-2</v>
      </c>
      <c r="E120" s="2">
        <f>MACD!F120</f>
        <v>-3.795836682917407E-2</v>
      </c>
      <c r="F120" s="2">
        <f>'Moving Avg'!D120</f>
        <v>20.678919999999998</v>
      </c>
      <c r="G120" s="2">
        <f>'Moving Avg'!F120</f>
        <v>20.499464999999997</v>
      </c>
      <c r="H120" s="2">
        <f>'Moving Avg'!G120</f>
        <v>20.463366000000004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CONFIRMED BULLISH</v>
      </c>
      <c r="M120" s="8">
        <f t="shared" si="10"/>
        <v>0</v>
      </c>
      <c r="N120" s="8">
        <f t="shared" si="11"/>
        <v>100</v>
      </c>
      <c r="O120" s="8">
        <f t="shared" si="12"/>
        <v>100</v>
      </c>
      <c r="P120" s="8">
        <f t="shared" si="13"/>
        <v>83.5</v>
      </c>
      <c r="Q120" s="9">
        <f t="shared" si="14"/>
        <v>62.524999999999999</v>
      </c>
      <c r="R120" s="9">
        <f t="shared" si="15"/>
        <v>75.875</v>
      </c>
      <c r="S120" s="9">
        <f t="shared" si="16"/>
        <v>77.575000000000003</v>
      </c>
      <c r="T120" s="9">
        <f t="shared" si="17"/>
        <v>70.875</v>
      </c>
      <c r="U120" s="8">
        <f t="shared" si="18"/>
        <v>71.991666666666674</v>
      </c>
      <c r="V120" s="8">
        <f t="shared" si="19"/>
        <v>71.712500000000006</v>
      </c>
    </row>
    <row r="121" spans="1:22" ht="13.5" x14ac:dyDescent="0.25">
      <c r="A121" s="3">
        <f>RSI!A121</f>
        <v>42179</v>
      </c>
      <c r="B121" s="2">
        <f>RSI!B121</f>
        <v>20.8384</v>
      </c>
      <c r="C121" s="2">
        <f>RSI!I121</f>
        <v>95.337309578365293</v>
      </c>
      <c r="D121" s="2">
        <f>MACD!E121</f>
        <v>-0.1116611773750229</v>
      </c>
      <c r="E121" s="2">
        <f>MACD!F121</f>
        <v>-5.2698928938343839E-2</v>
      </c>
      <c r="F121" s="2">
        <f>'Moving Avg'!D121</f>
        <v>20.758659999999999</v>
      </c>
      <c r="G121" s="2">
        <f>'Moving Avg'!F121</f>
        <v>20.519419999999993</v>
      </c>
      <c r="H121" s="2">
        <f>'Moving Avg'!G121</f>
        <v>20.471348000000003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  <c r="M121" s="8">
        <f t="shared" si="10"/>
        <v>0</v>
      </c>
      <c r="N121" s="8">
        <f t="shared" si="11"/>
        <v>100</v>
      </c>
      <c r="O121" s="8">
        <f t="shared" si="12"/>
        <v>100</v>
      </c>
      <c r="P121" s="8">
        <f t="shared" si="13"/>
        <v>83.5</v>
      </c>
      <c r="Q121" s="9">
        <f t="shared" si="14"/>
        <v>62.524999999999999</v>
      </c>
      <c r="R121" s="9">
        <f t="shared" si="15"/>
        <v>75.875</v>
      </c>
      <c r="S121" s="9">
        <f t="shared" si="16"/>
        <v>77.575000000000003</v>
      </c>
      <c r="T121" s="9">
        <f t="shared" si="17"/>
        <v>70.875</v>
      </c>
      <c r="U121" s="8">
        <f t="shared" si="18"/>
        <v>71.991666666666674</v>
      </c>
      <c r="V121" s="8">
        <f t="shared" si="19"/>
        <v>71.712500000000006</v>
      </c>
    </row>
    <row r="122" spans="1:22" ht="13.5" x14ac:dyDescent="0.25">
      <c r="A122" s="3">
        <f>RSI!A122</f>
        <v>42180</v>
      </c>
      <c r="B122" s="2">
        <f>RSI!B122</f>
        <v>20.8384</v>
      </c>
      <c r="C122" s="2">
        <f>RSI!I122</f>
        <v>95.337309578365293</v>
      </c>
      <c r="D122" s="2">
        <f>MACD!E122</f>
        <v>-0.1329488558795191</v>
      </c>
      <c r="E122" s="2">
        <f>MACD!F122</f>
        <v>-6.8748914326578897E-2</v>
      </c>
      <c r="F122" s="2">
        <f>'Moving Avg'!D122</f>
        <v>20.8384</v>
      </c>
      <c r="G122" s="2">
        <f>'Moving Avg'!F122</f>
        <v>20.539374999999993</v>
      </c>
      <c r="H122" s="2">
        <f>'Moving Avg'!G122</f>
        <v>20.479330000000001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CONFIRMED BULLISH</v>
      </c>
      <c r="M122" s="8">
        <f t="shared" si="10"/>
        <v>0</v>
      </c>
      <c r="N122" s="8">
        <f t="shared" si="11"/>
        <v>100</v>
      </c>
      <c r="O122" s="8">
        <f t="shared" si="12"/>
        <v>100</v>
      </c>
      <c r="P122" s="8">
        <f t="shared" si="13"/>
        <v>83.5</v>
      </c>
      <c r="Q122" s="9">
        <f t="shared" si="14"/>
        <v>62.524999999999999</v>
      </c>
      <c r="R122" s="9">
        <f t="shared" si="15"/>
        <v>75.875</v>
      </c>
      <c r="S122" s="9">
        <f t="shared" si="16"/>
        <v>77.575000000000003</v>
      </c>
      <c r="T122" s="9">
        <f t="shared" si="17"/>
        <v>70.875</v>
      </c>
      <c r="U122" s="8">
        <f t="shared" si="18"/>
        <v>71.991666666666674</v>
      </c>
      <c r="V122" s="8">
        <f t="shared" si="19"/>
        <v>71.712500000000006</v>
      </c>
    </row>
    <row r="123" spans="1:22" ht="13.5" x14ac:dyDescent="0.25">
      <c r="A123" s="3">
        <f>RSI!A123</f>
        <v>42181</v>
      </c>
      <c r="B123" s="2">
        <f>RSI!B123</f>
        <v>20.8384</v>
      </c>
      <c r="C123" s="2">
        <f>RSI!I123</f>
        <v>95.337309578365293</v>
      </c>
      <c r="D123" s="2">
        <f>MACD!E123</f>
        <v>-0.15265573954111034</v>
      </c>
      <c r="E123" s="2">
        <f>MACD!F123</f>
        <v>-8.5530279369485179E-2</v>
      </c>
      <c r="F123" s="2">
        <f>'Moving Avg'!D123</f>
        <v>20.8384</v>
      </c>
      <c r="G123" s="2">
        <f>'Moving Avg'!F123</f>
        <v>20.559309999999989</v>
      </c>
      <c r="H123" s="2">
        <f>'Moving Avg'!G123</f>
        <v>20.487312000000003</v>
      </c>
      <c r="I123" s="2">
        <f>'Moving Avg'!H123</f>
        <v>0</v>
      </c>
      <c r="J123" s="6" t="str">
        <f>OBV!F123</f>
        <v>NEUTRAL</v>
      </c>
      <c r="K123" s="6" t="str">
        <f>OBV!G123</f>
        <v>NEUTRAL</v>
      </c>
      <c r="L123" s="6" t="str">
        <f>OBV!H123</f>
        <v>NEUTRAL</v>
      </c>
      <c r="M123" s="8">
        <f t="shared" si="10"/>
        <v>0</v>
      </c>
      <c r="N123" s="8">
        <f t="shared" si="11"/>
        <v>100</v>
      </c>
      <c r="O123" s="8">
        <f t="shared" si="12"/>
        <v>100</v>
      </c>
      <c r="P123" s="8">
        <f t="shared" si="13"/>
        <v>33</v>
      </c>
      <c r="Q123" s="9">
        <f t="shared" si="14"/>
        <v>54.95</v>
      </c>
      <c r="R123" s="9">
        <f t="shared" si="15"/>
        <v>63.25</v>
      </c>
      <c r="S123" s="9">
        <f t="shared" si="16"/>
        <v>54.85</v>
      </c>
      <c r="T123" s="9">
        <f t="shared" si="17"/>
        <v>58.25</v>
      </c>
      <c r="U123" s="8">
        <f t="shared" si="18"/>
        <v>57.683333333333337</v>
      </c>
      <c r="V123" s="8">
        <f t="shared" si="19"/>
        <v>57.825000000000003</v>
      </c>
    </row>
    <row r="124" spans="1:22" ht="13.5" x14ac:dyDescent="0.25">
      <c r="A124" s="3">
        <f>RSI!A124</f>
        <v>42184</v>
      </c>
      <c r="B124" s="2">
        <f>RSI!B124</f>
        <v>20.8384</v>
      </c>
      <c r="C124" s="2">
        <f>RSI!I124</f>
        <v>95.337309578365293</v>
      </c>
      <c r="D124" s="2">
        <f>MACD!E124</f>
        <v>-0.17089952885385529</v>
      </c>
      <c r="E124" s="2">
        <f>MACD!F124</f>
        <v>-0.1026041292663592</v>
      </c>
      <c r="F124" s="2">
        <f>'Moving Avg'!D124</f>
        <v>20.8384</v>
      </c>
      <c r="G124" s="2">
        <f>'Moving Avg'!F124</f>
        <v>20.57924499999999</v>
      </c>
      <c r="H124" s="2">
        <f>'Moving Avg'!G124</f>
        <v>20.495294000000005</v>
      </c>
      <c r="I124" s="2">
        <f>'Moving Avg'!H124</f>
        <v>0</v>
      </c>
      <c r="J124" s="6" t="str">
        <f>OBV!F124</f>
        <v>NEUTRAL</v>
      </c>
      <c r="K124" s="6" t="str">
        <f>OBV!G124</f>
        <v>NEUTRAL</v>
      </c>
      <c r="L124" s="6" t="str">
        <f>OBV!H124</f>
        <v>NEUTRAL</v>
      </c>
      <c r="M124" s="8">
        <f t="shared" si="10"/>
        <v>0</v>
      </c>
      <c r="N124" s="8">
        <f t="shared" si="11"/>
        <v>100</v>
      </c>
      <c r="O124" s="8">
        <f t="shared" si="12"/>
        <v>100</v>
      </c>
      <c r="P124" s="8">
        <f t="shared" si="13"/>
        <v>33</v>
      </c>
      <c r="Q124" s="9">
        <f t="shared" si="14"/>
        <v>54.95</v>
      </c>
      <c r="R124" s="9">
        <f t="shared" si="15"/>
        <v>63.25</v>
      </c>
      <c r="S124" s="9">
        <f t="shared" si="16"/>
        <v>54.85</v>
      </c>
      <c r="T124" s="9">
        <f t="shared" si="17"/>
        <v>58.25</v>
      </c>
      <c r="U124" s="8">
        <f t="shared" si="18"/>
        <v>57.683333333333337</v>
      </c>
      <c r="V124" s="8">
        <f t="shared" si="19"/>
        <v>57.825000000000003</v>
      </c>
    </row>
    <row r="125" spans="1:22" ht="13.5" x14ac:dyDescent="0.25">
      <c r="A125" s="3">
        <f>RSI!A125</f>
        <v>42185</v>
      </c>
      <c r="B125" s="2">
        <f>RSI!B125</f>
        <v>20.8384</v>
      </c>
      <c r="C125" s="2">
        <f>RSI!I125</f>
        <v>95.337309578365293</v>
      </c>
      <c r="D125" s="2">
        <f>MACD!E125</f>
        <v>-0.18778911274442223</v>
      </c>
      <c r="E125" s="2">
        <f>MACD!F125</f>
        <v>-0.11964112596197182</v>
      </c>
      <c r="F125" s="2">
        <f>'Moving Avg'!D125</f>
        <v>20.8384</v>
      </c>
      <c r="G125" s="2">
        <f>'Moving Avg'!F125</f>
        <v>20.59917999999999</v>
      </c>
      <c r="H125" s="2">
        <f>'Moving Avg'!G125</f>
        <v>20.503276</v>
      </c>
      <c r="I125" s="2">
        <f>'Moving Avg'!H125</f>
        <v>0</v>
      </c>
      <c r="J125" s="6" t="str">
        <f>OBV!F125</f>
        <v>NEUTRAL</v>
      </c>
      <c r="K125" s="6" t="str">
        <f>OBV!G125</f>
        <v>NEUTRAL</v>
      </c>
      <c r="L125" s="6" t="str">
        <f>OBV!H125</f>
        <v>NEUTRAL</v>
      </c>
      <c r="M125" s="8">
        <f t="shared" si="10"/>
        <v>0</v>
      </c>
      <c r="N125" s="8">
        <f t="shared" si="11"/>
        <v>100</v>
      </c>
      <c r="O125" s="8">
        <f t="shared" si="12"/>
        <v>100</v>
      </c>
      <c r="P125" s="8">
        <f t="shared" si="13"/>
        <v>33</v>
      </c>
      <c r="Q125" s="9">
        <f t="shared" si="14"/>
        <v>54.95</v>
      </c>
      <c r="R125" s="9">
        <f t="shared" si="15"/>
        <v>63.25</v>
      </c>
      <c r="S125" s="9">
        <f t="shared" si="16"/>
        <v>54.85</v>
      </c>
      <c r="T125" s="9">
        <f t="shared" si="17"/>
        <v>58.25</v>
      </c>
      <c r="U125" s="8">
        <f t="shared" si="18"/>
        <v>57.683333333333337</v>
      </c>
      <c r="V125" s="8">
        <f t="shared" si="19"/>
        <v>57.825000000000003</v>
      </c>
    </row>
    <row r="126" spans="1:22" ht="13.5" x14ac:dyDescent="0.25">
      <c r="A126" s="3">
        <f>RSI!A126</f>
        <v>42186</v>
      </c>
      <c r="B126" s="2">
        <f>RSI!B126</f>
        <v>20.8384</v>
      </c>
      <c r="C126" s="2">
        <f>RSI!I126</f>
        <v>95.337309578365293</v>
      </c>
      <c r="D126" s="2">
        <f>MACD!E126</f>
        <v>-0.20342523559037318</v>
      </c>
      <c r="E126" s="2">
        <f>MACD!F126</f>
        <v>-0.13639794788765208</v>
      </c>
      <c r="F126" s="2">
        <f>'Moving Avg'!D126</f>
        <v>20.8384</v>
      </c>
      <c r="G126" s="2">
        <f>'Moving Avg'!F126</f>
        <v>20.61911499999999</v>
      </c>
      <c r="H126" s="2">
        <f>'Moving Avg'!G126</f>
        <v>20.511258000000002</v>
      </c>
      <c r="I126" s="2">
        <f>'Moving Avg'!H126</f>
        <v>0</v>
      </c>
      <c r="J126" s="6" t="str">
        <f>OBV!F126</f>
        <v>NEUTRAL</v>
      </c>
      <c r="K126" s="6" t="str">
        <f>OBV!G126</f>
        <v>NEUTRAL</v>
      </c>
      <c r="L126" s="6" t="str">
        <f>OBV!H126</f>
        <v>NEUTRAL</v>
      </c>
      <c r="M126" s="8">
        <f t="shared" si="10"/>
        <v>0</v>
      </c>
      <c r="N126" s="8">
        <f t="shared" si="11"/>
        <v>100</v>
      </c>
      <c r="O126" s="8">
        <f t="shared" si="12"/>
        <v>100</v>
      </c>
      <c r="P126" s="8">
        <f t="shared" si="13"/>
        <v>33</v>
      </c>
      <c r="Q126" s="9">
        <f t="shared" si="14"/>
        <v>54.95</v>
      </c>
      <c r="R126" s="9">
        <f t="shared" si="15"/>
        <v>63.25</v>
      </c>
      <c r="S126" s="9">
        <f t="shared" si="16"/>
        <v>54.85</v>
      </c>
      <c r="T126" s="9">
        <f t="shared" si="17"/>
        <v>58.25</v>
      </c>
      <c r="U126" s="8">
        <f t="shared" si="18"/>
        <v>57.683333333333337</v>
      </c>
      <c r="V126" s="8">
        <f t="shared" si="19"/>
        <v>57.825000000000003</v>
      </c>
    </row>
    <row r="127" spans="1:22" ht="13.5" x14ac:dyDescent="0.25">
      <c r="A127" s="3">
        <f>RSI!A127</f>
        <v>42187</v>
      </c>
      <c r="B127" s="2">
        <f>RSI!B127</f>
        <v>20.8384</v>
      </c>
      <c r="C127" s="2">
        <f>RSI!I127</f>
        <v>95.337309578365293</v>
      </c>
      <c r="D127" s="2">
        <f>MACD!E127</f>
        <v>-0.21790111262819067</v>
      </c>
      <c r="E127" s="2">
        <f>MACD!F127</f>
        <v>-0.15269858083575982</v>
      </c>
      <c r="F127" s="2">
        <f>'Moving Avg'!D127</f>
        <v>20.8384</v>
      </c>
      <c r="G127" s="2">
        <f>'Moving Avg'!F127</f>
        <v>20.63904999999999</v>
      </c>
      <c r="H127" s="2">
        <f>'Moving Avg'!G127</f>
        <v>20.51924</v>
      </c>
      <c r="I127" s="2">
        <f>'Moving Avg'!H127</f>
        <v>0</v>
      </c>
      <c r="J127" s="6" t="str">
        <f>OBV!F127</f>
        <v>NEUTRAL</v>
      </c>
      <c r="K127" s="6" t="str">
        <f>OBV!G127</f>
        <v>NEUTRAL</v>
      </c>
      <c r="L127" s="6" t="str">
        <f>OBV!H127</f>
        <v>NEUTRAL</v>
      </c>
      <c r="M127" s="8">
        <f t="shared" si="10"/>
        <v>0</v>
      </c>
      <c r="N127" s="8">
        <f t="shared" si="11"/>
        <v>100</v>
      </c>
      <c r="O127" s="8">
        <f t="shared" si="12"/>
        <v>100</v>
      </c>
      <c r="P127" s="8">
        <f t="shared" si="13"/>
        <v>33</v>
      </c>
      <c r="Q127" s="9">
        <f t="shared" si="14"/>
        <v>54.95</v>
      </c>
      <c r="R127" s="9">
        <f t="shared" si="15"/>
        <v>63.25</v>
      </c>
      <c r="S127" s="9">
        <f t="shared" si="16"/>
        <v>54.85</v>
      </c>
      <c r="T127" s="9">
        <f t="shared" si="17"/>
        <v>58.25</v>
      </c>
      <c r="U127" s="8">
        <f t="shared" si="18"/>
        <v>57.683333333333337</v>
      </c>
      <c r="V127" s="8">
        <f t="shared" si="19"/>
        <v>57.825000000000003</v>
      </c>
    </row>
    <row r="128" spans="1:22" ht="13.5" x14ac:dyDescent="0.25">
      <c r="A128" s="3">
        <f>RSI!A128</f>
        <v>42188</v>
      </c>
      <c r="B128" s="2">
        <f>RSI!B128</f>
        <v>20.8384</v>
      </c>
      <c r="C128" s="2">
        <f>RSI!I128</f>
        <v>95.337309578365293</v>
      </c>
      <c r="D128" s="2">
        <f>MACD!E128</f>
        <v>-0.16996453637430875</v>
      </c>
      <c r="E128" s="2">
        <f>MACD!F128</f>
        <v>-0.15615177194346963</v>
      </c>
      <c r="F128" s="2">
        <f>'Moving Avg'!D128</f>
        <v>20.8384</v>
      </c>
      <c r="G128" s="2">
        <f>'Moving Avg'!F128</f>
        <v>20.658984999999994</v>
      </c>
      <c r="H128" s="2">
        <f>'Moving Avg'!G128</f>
        <v>20.527222000000002</v>
      </c>
      <c r="I128" s="2">
        <f>'Moving Avg'!H128</f>
        <v>0</v>
      </c>
      <c r="J128" s="6" t="str">
        <f>OBV!F128</f>
        <v>NEUTRAL</v>
      </c>
      <c r="K128" s="6" t="str">
        <f>OBV!G128</f>
        <v>NEUTRAL</v>
      </c>
      <c r="L128" s="6" t="str">
        <f>OBV!H128</f>
        <v>NEUTRAL</v>
      </c>
      <c r="M128" s="8">
        <f t="shared" si="10"/>
        <v>0</v>
      </c>
      <c r="N128" s="8">
        <f t="shared" si="11"/>
        <v>45</v>
      </c>
      <c r="O128" s="8">
        <f t="shared" si="12"/>
        <v>100</v>
      </c>
      <c r="P128" s="8">
        <f t="shared" si="13"/>
        <v>33</v>
      </c>
      <c r="Q128" s="9">
        <f t="shared" si="14"/>
        <v>35.700000000000003</v>
      </c>
      <c r="R128" s="9">
        <f t="shared" si="15"/>
        <v>52.25</v>
      </c>
      <c r="S128" s="9">
        <f t="shared" si="16"/>
        <v>46.6</v>
      </c>
      <c r="T128" s="9">
        <f t="shared" si="17"/>
        <v>44.5</v>
      </c>
      <c r="U128" s="8">
        <f t="shared" si="18"/>
        <v>44.85</v>
      </c>
      <c r="V128" s="8">
        <f t="shared" si="19"/>
        <v>44.762500000000003</v>
      </c>
    </row>
    <row r="129" spans="1:22" ht="13.5" x14ac:dyDescent="0.25">
      <c r="A129" s="3">
        <f>RSI!A129</f>
        <v>42191</v>
      </c>
      <c r="B129" s="2">
        <f>RSI!B129</f>
        <v>20.8384</v>
      </c>
      <c r="C129" s="2">
        <f>RSI!I129</f>
        <v>95.337309578365293</v>
      </c>
      <c r="D129" s="2">
        <f>MACD!E129</f>
        <v>-0.13047047194321237</v>
      </c>
      <c r="E129" s="2">
        <f>MACD!F129</f>
        <v>-0.15101551194341817</v>
      </c>
      <c r="F129" s="2">
        <f>'Moving Avg'!D129</f>
        <v>20.8384</v>
      </c>
      <c r="G129" s="2">
        <f>'Moving Avg'!F129</f>
        <v>20.678919999999994</v>
      </c>
      <c r="H129" s="2">
        <f>'Moving Avg'!G129</f>
        <v>20.535204</v>
      </c>
      <c r="I129" s="2">
        <f>'Moving Avg'!H129</f>
        <v>0</v>
      </c>
      <c r="J129" s="6" t="str">
        <f>OBV!F129</f>
        <v>NEUTRAL</v>
      </c>
      <c r="K129" s="6" t="str">
        <f>OBV!G129</f>
        <v>NEUTRAL</v>
      </c>
      <c r="L129" s="6" t="str">
        <f>OBV!H129</f>
        <v>NEUTRAL</v>
      </c>
      <c r="M129" s="8">
        <f t="shared" si="10"/>
        <v>0</v>
      </c>
      <c r="N129" s="8">
        <f t="shared" si="11"/>
        <v>0</v>
      </c>
      <c r="O129" s="8">
        <f t="shared" si="12"/>
        <v>100</v>
      </c>
      <c r="P129" s="8">
        <f t="shared" si="13"/>
        <v>33</v>
      </c>
      <c r="Q129" s="9">
        <f t="shared" si="14"/>
        <v>19.95</v>
      </c>
      <c r="R129" s="9">
        <f t="shared" si="15"/>
        <v>43.25</v>
      </c>
      <c r="S129" s="9">
        <f t="shared" si="16"/>
        <v>39.85</v>
      </c>
      <c r="T129" s="9">
        <f t="shared" si="17"/>
        <v>33.25</v>
      </c>
      <c r="U129" s="8">
        <f t="shared" si="18"/>
        <v>34.35</v>
      </c>
      <c r="V129" s="8">
        <f t="shared" si="19"/>
        <v>34.075000000000003</v>
      </c>
    </row>
    <row r="130" spans="1:22" ht="13.5" x14ac:dyDescent="0.25">
      <c r="A130" s="3">
        <f>RSI!A130</f>
        <v>42192</v>
      </c>
      <c r="B130" s="2">
        <f>RSI!B130</f>
        <v>20.8384</v>
      </c>
      <c r="C130" s="2">
        <f>RSI!I130</f>
        <v>95.337309578365293</v>
      </c>
      <c r="D130" s="2">
        <f>MACD!E130</f>
        <v>-9.8040985885308629E-2</v>
      </c>
      <c r="E130" s="2">
        <f>MACD!F130</f>
        <v>-0.14042060673179627</v>
      </c>
      <c r="F130" s="2">
        <f>'Moving Avg'!D130</f>
        <v>20.8384</v>
      </c>
      <c r="G130" s="2">
        <f>'Moving Avg'!F130</f>
        <v>20.698854999999995</v>
      </c>
      <c r="H130" s="2">
        <f>'Moving Avg'!G130</f>
        <v>20.543186000000002</v>
      </c>
      <c r="I130" s="2">
        <f>'Moving Avg'!H130</f>
        <v>0</v>
      </c>
      <c r="J130" s="6" t="str">
        <f>OBV!F130</f>
        <v>NEUTRAL</v>
      </c>
      <c r="K130" s="6" t="str">
        <f>OBV!G130</f>
        <v>NEUTRAL</v>
      </c>
      <c r="L130" s="6" t="str">
        <f>OBV!H130</f>
        <v>NEUTRAL</v>
      </c>
      <c r="M130" s="8">
        <f t="shared" ref="M130:M193" si="20">IF(C130&lt;30,50, IF(C130&gt;70, 0, 25))</f>
        <v>0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100</v>
      </c>
      <c r="P130" s="8">
        <f t="shared" ref="P130:P193" si="23">IF(L130="confirmed bullish", 34, IF(L130="bullish divergence",17, 0))+IF(J130="bullish",33,IF(J130="bearish",0,16.5))+IF(K130="strong",33,IF(K130="weak",0,16.5))</f>
        <v>33</v>
      </c>
      <c r="Q130" s="9">
        <f t="shared" si="14"/>
        <v>19.95</v>
      </c>
      <c r="R130" s="9">
        <f t="shared" si="15"/>
        <v>43.25</v>
      </c>
      <c r="S130" s="9">
        <f t="shared" si="16"/>
        <v>39.85</v>
      </c>
      <c r="T130" s="9">
        <f t="shared" si="17"/>
        <v>33.25</v>
      </c>
      <c r="U130" s="8">
        <f t="shared" si="18"/>
        <v>34.35</v>
      </c>
      <c r="V130" s="8">
        <f t="shared" si="19"/>
        <v>34.075000000000003</v>
      </c>
    </row>
    <row r="131" spans="1:22" ht="13.5" x14ac:dyDescent="0.25">
      <c r="A131" s="3">
        <f>RSI!A131</f>
        <v>42193</v>
      </c>
      <c r="B131" s="2">
        <f>RSI!B131</f>
        <v>20.8384</v>
      </c>
      <c r="C131" s="2">
        <f>RSI!I131</f>
        <v>95.337309578365293</v>
      </c>
      <c r="D131" s="2">
        <f>MACD!E131</f>
        <v>-7.1515992695953656E-2</v>
      </c>
      <c r="E131" s="2">
        <f>MACD!F131</f>
        <v>-0.12663968392462774</v>
      </c>
      <c r="F131" s="2">
        <f>'Moving Avg'!D131</f>
        <v>20.8384</v>
      </c>
      <c r="G131" s="2">
        <f>'Moving Avg'!F131</f>
        <v>20.718789999999991</v>
      </c>
      <c r="H131" s="2">
        <f>'Moving Avg'!G131</f>
        <v>20.551167999999997</v>
      </c>
      <c r="I131" s="2">
        <f>'Moving Avg'!H131</f>
        <v>0</v>
      </c>
      <c r="J131" s="6" t="str">
        <f>OBV!F131</f>
        <v>NEUTRAL</v>
      </c>
      <c r="K131" s="6" t="str">
        <f>OBV!G131</f>
        <v>NEUTRAL</v>
      </c>
      <c r="L131" s="6" t="str">
        <f>OBV!H131</f>
        <v>NEUTRAL</v>
      </c>
      <c r="M131" s="8">
        <f t="shared" si="20"/>
        <v>0</v>
      </c>
      <c r="N131" s="8">
        <f t="shared" si="21"/>
        <v>0</v>
      </c>
      <c r="O131" s="8">
        <f t="shared" si="22"/>
        <v>100</v>
      </c>
      <c r="P131" s="8">
        <f t="shared" si="23"/>
        <v>33</v>
      </c>
      <c r="Q131" s="9">
        <f t="shared" ref="Q131:Q194" si="24">0.35*M131+N131*0.35+O131*0.15+P131*0.15</f>
        <v>19.95</v>
      </c>
      <c r="R131" s="9">
        <f t="shared" ref="R131:R194" si="25">M131*0.2+N131*0.2+O131*0.35+P131*0.25</f>
        <v>43.25</v>
      </c>
      <c r="S131" s="9">
        <f t="shared" ref="S131:S194" si="26">M131*0.15+N131*0.15+O131*0.25+P131*0.45</f>
        <v>39.85</v>
      </c>
      <c r="T131" s="9">
        <f t="shared" ref="T131:T194" si="27">0.25*SUM(M131:P131)</f>
        <v>33.25</v>
      </c>
      <c r="U131" s="8">
        <f t="shared" ref="U131:U194" si="28">SUM(Q131:S131)/3</f>
        <v>34.35</v>
      </c>
      <c r="V131" s="8">
        <f t="shared" ref="V131:V194" si="29">SUM(Q131:T131)/4</f>
        <v>34.075000000000003</v>
      </c>
    </row>
    <row r="132" spans="1:22" ht="13.5" x14ac:dyDescent="0.25">
      <c r="A132" s="3">
        <f>RSI!A132</f>
        <v>42194</v>
      </c>
      <c r="B132" s="2">
        <f>RSI!B132</f>
        <v>20.8384</v>
      </c>
      <c r="C132" s="2">
        <f>RSI!I132</f>
        <v>95.337309578365293</v>
      </c>
      <c r="D132" s="2">
        <f>MACD!E132</f>
        <v>-4.9919305807474501E-2</v>
      </c>
      <c r="E132" s="2">
        <f>MACD!F132</f>
        <v>-0.1112956083011971</v>
      </c>
      <c r="F132" s="2">
        <f>'Moving Avg'!D132</f>
        <v>20.8384</v>
      </c>
      <c r="G132" s="2">
        <f>'Moving Avg'!F132</f>
        <v>20.738724999999995</v>
      </c>
      <c r="H132" s="2">
        <f>'Moving Avg'!G132</f>
        <v>20.559149999999999</v>
      </c>
      <c r="I132" s="2">
        <f>'Moving Avg'!H132</f>
        <v>0</v>
      </c>
      <c r="J132" s="6" t="str">
        <f>OBV!F132</f>
        <v>NEUTRAL</v>
      </c>
      <c r="K132" s="6" t="str">
        <f>OBV!G132</f>
        <v>NEUTRAL</v>
      </c>
      <c r="L132" s="6" t="str">
        <f>OBV!H132</f>
        <v>NEUTRAL</v>
      </c>
      <c r="M132" s="8">
        <f t="shared" si="20"/>
        <v>0</v>
      </c>
      <c r="N132" s="8">
        <f t="shared" si="21"/>
        <v>0</v>
      </c>
      <c r="O132" s="8">
        <f t="shared" si="22"/>
        <v>100</v>
      </c>
      <c r="P132" s="8">
        <f t="shared" si="23"/>
        <v>33</v>
      </c>
      <c r="Q132" s="9">
        <f t="shared" si="24"/>
        <v>19.95</v>
      </c>
      <c r="R132" s="9">
        <f t="shared" si="25"/>
        <v>43.25</v>
      </c>
      <c r="S132" s="9">
        <f t="shared" si="26"/>
        <v>39.85</v>
      </c>
      <c r="T132" s="9">
        <f t="shared" si="27"/>
        <v>33.25</v>
      </c>
      <c r="U132" s="8">
        <f t="shared" si="28"/>
        <v>34.35</v>
      </c>
      <c r="V132" s="8">
        <f t="shared" si="29"/>
        <v>34.075000000000003</v>
      </c>
    </row>
    <row r="133" spans="1:22" ht="13.5" x14ac:dyDescent="0.25">
      <c r="A133" s="3">
        <f>RSI!A133</f>
        <v>42195</v>
      </c>
      <c r="B133" s="2">
        <f>RSI!B133</f>
        <v>20.8384</v>
      </c>
      <c r="C133" s="2">
        <f>RSI!I133</f>
        <v>95.337309578365293</v>
      </c>
      <c r="D133" s="2">
        <f>MACD!E133</f>
        <v>-3.2429943649177062E-2</v>
      </c>
      <c r="E133" s="2">
        <f>MACD!F133</f>
        <v>-9.55224753707931E-2</v>
      </c>
      <c r="F133" s="2">
        <f>'Moving Avg'!D133</f>
        <v>20.8384</v>
      </c>
      <c r="G133" s="2">
        <f>'Moving Avg'!F133</f>
        <v>20.758659999999995</v>
      </c>
      <c r="H133" s="2">
        <f>'Moving Avg'!G133</f>
        <v>20.567131999999997</v>
      </c>
      <c r="I133" s="2">
        <f>'Moving Avg'!H133</f>
        <v>0</v>
      </c>
      <c r="J133" s="6" t="str">
        <f>OBV!F133</f>
        <v>NEUTRAL</v>
      </c>
      <c r="K133" s="6" t="str">
        <f>OBV!G133</f>
        <v>NEUTRAL</v>
      </c>
      <c r="L133" s="6" t="str">
        <f>OBV!H133</f>
        <v>NEUTRAL</v>
      </c>
      <c r="M133" s="8">
        <f t="shared" si="20"/>
        <v>0</v>
      </c>
      <c r="N133" s="8">
        <f t="shared" si="21"/>
        <v>0</v>
      </c>
      <c r="O133" s="8">
        <f t="shared" si="22"/>
        <v>100</v>
      </c>
      <c r="P133" s="8">
        <f t="shared" si="23"/>
        <v>33</v>
      </c>
      <c r="Q133" s="9">
        <f t="shared" si="24"/>
        <v>19.95</v>
      </c>
      <c r="R133" s="9">
        <f t="shared" si="25"/>
        <v>43.25</v>
      </c>
      <c r="S133" s="9">
        <f t="shared" si="26"/>
        <v>39.85</v>
      </c>
      <c r="T133" s="9">
        <f t="shared" si="27"/>
        <v>33.25</v>
      </c>
      <c r="U133" s="8">
        <f t="shared" si="28"/>
        <v>34.35</v>
      </c>
      <c r="V133" s="8">
        <f t="shared" si="29"/>
        <v>34.075000000000003</v>
      </c>
    </row>
    <row r="134" spans="1:22" ht="13.5" x14ac:dyDescent="0.25">
      <c r="A134" s="3">
        <f>RSI!A134</f>
        <v>42198</v>
      </c>
      <c r="B134" s="2">
        <f>RSI!B134</f>
        <v>20.8384</v>
      </c>
      <c r="C134" s="2">
        <f>RSI!I134</f>
        <v>95.337309578365293</v>
      </c>
      <c r="D134" s="2">
        <f>MACD!E134</f>
        <v>-1.83578799223163E-2</v>
      </c>
      <c r="E134" s="2">
        <f>MACD!F134</f>
        <v>-8.0089556281097748E-2</v>
      </c>
      <c r="F134" s="2">
        <f>'Moving Avg'!D134</f>
        <v>20.8384</v>
      </c>
      <c r="G134" s="2">
        <f>'Moving Avg'!F134</f>
        <v>20.778594999999996</v>
      </c>
      <c r="H134" s="2">
        <f>'Moving Avg'!G134</f>
        <v>20.575113999999999</v>
      </c>
      <c r="I134" s="2">
        <f>'Moving Avg'!H134</f>
        <v>0</v>
      </c>
      <c r="J134" s="6" t="str">
        <f>OBV!F134</f>
        <v>NEUTRAL</v>
      </c>
      <c r="K134" s="6" t="str">
        <f>OBV!G134</f>
        <v>NEUTRAL</v>
      </c>
      <c r="L134" s="6" t="str">
        <f>OBV!H134</f>
        <v>NEUTRAL</v>
      </c>
      <c r="M134" s="8">
        <f t="shared" si="20"/>
        <v>0</v>
      </c>
      <c r="N134" s="8">
        <f t="shared" si="21"/>
        <v>0</v>
      </c>
      <c r="O134" s="8">
        <f t="shared" si="22"/>
        <v>100</v>
      </c>
      <c r="P134" s="8">
        <f t="shared" si="23"/>
        <v>33</v>
      </c>
      <c r="Q134" s="9">
        <f t="shared" si="24"/>
        <v>19.95</v>
      </c>
      <c r="R134" s="9">
        <f t="shared" si="25"/>
        <v>43.25</v>
      </c>
      <c r="S134" s="9">
        <f t="shared" si="26"/>
        <v>39.85</v>
      </c>
      <c r="T134" s="9">
        <f t="shared" si="27"/>
        <v>33.25</v>
      </c>
      <c r="U134" s="8">
        <f t="shared" si="28"/>
        <v>34.35</v>
      </c>
      <c r="V134" s="8">
        <f t="shared" si="29"/>
        <v>34.075000000000003</v>
      </c>
    </row>
    <row r="135" spans="1:22" ht="13.5" x14ac:dyDescent="0.25">
      <c r="A135" s="3">
        <f>RSI!A135</f>
        <v>42199</v>
      </c>
      <c r="B135" s="2">
        <f>RSI!B135</f>
        <v>20.8384</v>
      </c>
      <c r="C135" s="2">
        <f>RSI!I135</f>
        <v>95.337309578365293</v>
      </c>
      <c r="D135" s="2">
        <f>MACD!E135</f>
        <v>-7.1235521599923857E-3</v>
      </c>
      <c r="E135" s="2">
        <f>MACD!F135</f>
        <v>-6.5496355456876681E-2</v>
      </c>
      <c r="F135" s="2">
        <f>'Moving Avg'!D135</f>
        <v>20.8384</v>
      </c>
      <c r="G135" s="2">
        <f>'Moving Avg'!F135</f>
        <v>20.798529999999992</v>
      </c>
      <c r="H135" s="2">
        <f>'Moving Avg'!G135</f>
        <v>20.583095999999998</v>
      </c>
      <c r="I135" s="2">
        <f>'Moving Avg'!H135</f>
        <v>0</v>
      </c>
      <c r="J135" s="6" t="str">
        <f>OBV!F135</f>
        <v>NEUTRAL</v>
      </c>
      <c r="K135" s="6" t="str">
        <f>OBV!G135</f>
        <v>NEUTRAL</v>
      </c>
      <c r="L135" s="6" t="str">
        <f>OBV!H135</f>
        <v>NEUTRAL</v>
      </c>
      <c r="M135" s="8">
        <f t="shared" si="20"/>
        <v>0</v>
      </c>
      <c r="N135" s="8">
        <f t="shared" si="21"/>
        <v>0</v>
      </c>
      <c r="O135" s="8">
        <f t="shared" si="22"/>
        <v>100</v>
      </c>
      <c r="P135" s="8">
        <f t="shared" si="23"/>
        <v>33</v>
      </c>
      <c r="Q135" s="9">
        <f t="shared" si="24"/>
        <v>19.95</v>
      </c>
      <c r="R135" s="9">
        <f t="shared" si="25"/>
        <v>43.25</v>
      </c>
      <c r="S135" s="9">
        <f t="shared" si="26"/>
        <v>39.85</v>
      </c>
      <c r="T135" s="9">
        <f t="shared" si="27"/>
        <v>33.25</v>
      </c>
      <c r="U135" s="8">
        <f t="shared" si="28"/>
        <v>34.35</v>
      </c>
      <c r="V135" s="8">
        <f t="shared" si="29"/>
        <v>34.075000000000003</v>
      </c>
    </row>
    <row r="136" spans="1:22" ht="13.5" x14ac:dyDescent="0.25">
      <c r="A136" s="3">
        <f>RSI!A136</f>
        <v>42200</v>
      </c>
      <c r="B136" s="2">
        <f>RSI!B136</f>
        <v>20.8384</v>
      </c>
      <c r="C136" s="2">
        <f>RSI!I136</f>
        <v>95.337309578365293</v>
      </c>
      <c r="D136" s="2">
        <f>MACD!E136</f>
        <v>1.7594516670165206E-3</v>
      </c>
      <c r="E136" s="2">
        <f>MACD!F136</f>
        <v>-5.2045194032098042E-2</v>
      </c>
      <c r="F136" s="2">
        <f>'Moving Avg'!D136</f>
        <v>20.8384</v>
      </c>
      <c r="G136" s="2">
        <f>'Moving Avg'!F136</f>
        <v>20.818464999999996</v>
      </c>
      <c r="H136" s="2">
        <f>'Moving Avg'!G136</f>
        <v>20.591077999999996</v>
      </c>
      <c r="I136" s="2">
        <f>'Moving Avg'!H136</f>
        <v>0</v>
      </c>
      <c r="J136" s="6" t="str">
        <f>OBV!F136</f>
        <v>NEUTRAL</v>
      </c>
      <c r="K136" s="6" t="str">
        <f>OBV!G136</f>
        <v>NEUTRAL</v>
      </c>
      <c r="L136" s="6" t="str">
        <f>OBV!H136</f>
        <v>NEUTRAL</v>
      </c>
      <c r="M136" s="8">
        <f t="shared" si="20"/>
        <v>0</v>
      </c>
      <c r="N136" s="8">
        <f t="shared" si="21"/>
        <v>0</v>
      </c>
      <c r="O136" s="8">
        <f t="shared" si="22"/>
        <v>100</v>
      </c>
      <c r="P136" s="8">
        <f t="shared" si="23"/>
        <v>33</v>
      </c>
      <c r="Q136" s="9">
        <f t="shared" si="24"/>
        <v>19.95</v>
      </c>
      <c r="R136" s="9">
        <f t="shared" si="25"/>
        <v>43.25</v>
      </c>
      <c r="S136" s="9">
        <f t="shared" si="26"/>
        <v>39.85</v>
      </c>
      <c r="T136" s="9">
        <f t="shared" si="27"/>
        <v>33.25</v>
      </c>
      <c r="U136" s="8">
        <f t="shared" si="28"/>
        <v>34.35</v>
      </c>
      <c r="V136" s="8">
        <f t="shared" si="29"/>
        <v>34.075000000000003</v>
      </c>
    </row>
    <row r="137" spans="1:22" ht="13.5" x14ac:dyDescent="0.25">
      <c r="A137" s="3">
        <f>RSI!A137</f>
        <v>42201</v>
      </c>
      <c r="B137" s="2">
        <f>RSI!B137</f>
        <v>20.8384</v>
      </c>
      <c r="C137" s="2">
        <f>RSI!I137</f>
        <v>95.337309578365293</v>
      </c>
      <c r="D137" s="2">
        <f>MACD!E137</f>
        <v>8.6990193187510556E-3</v>
      </c>
      <c r="E137" s="2">
        <f>MACD!F137</f>
        <v>-3.9896351361928227E-2</v>
      </c>
      <c r="F137" s="2">
        <f>'Moving Avg'!D137</f>
        <v>20.8384</v>
      </c>
      <c r="G137" s="2">
        <f>'Moving Avg'!F137</f>
        <v>20.838399999999996</v>
      </c>
      <c r="H137" s="2">
        <f>'Moving Avg'!G137</f>
        <v>20.599059999999994</v>
      </c>
      <c r="I137" s="2">
        <f>'Moving Avg'!H137</f>
        <v>0</v>
      </c>
      <c r="J137" s="6" t="str">
        <f>OBV!F137</f>
        <v>NEUTRAL</v>
      </c>
      <c r="K137" s="6" t="str">
        <f>OBV!G137</f>
        <v>NEUTRAL</v>
      </c>
      <c r="L137" s="6" t="str">
        <f>OBV!H137</f>
        <v>NEUTRAL</v>
      </c>
      <c r="M137" s="8">
        <f t="shared" si="20"/>
        <v>0</v>
      </c>
      <c r="N137" s="8">
        <f t="shared" si="21"/>
        <v>0</v>
      </c>
      <c r="O137" s="8">
        <f t="shared" si="22"/>
        <v>100</v>
      </c>
      <c r="P137" s="8">
        <f t="shared" si="23"/>
        <v>33</v>
      </c>
      <c r="Q137" s="9">
        <f t="shared" si="24"/>
        <v>19.95</v>
      </c>
      <c r="R137" s="9">
        <f t="shared" si="25"/>
        <v>43.25</v>
      </c>
      <c r="S137" s="9">
        <f t="shared" si="26"/>
        <v>39.85</v>
      </c>
      <c r="T137" s="9">
        <f t="shared" si="27"/>
        <v>33.25</v>
      </c>
      <c r="U137" s="8">
        <f t="shared" si="28"/>
        <v>34.35</v>
      </c>
      <c r="V137" s="8">
        <f t="shared" si="29"/>
        <v>34.075000000000003</v>
      </c>
    </row>
    <row r="138" spans="1:22" ht="13.5" x14ac:dyDescent="0.25">
      <c r="A138" s="3">
        <f>RSI!A138</f>
        <v>42205</v>
      </c>
      <c r="B138" s="2">
        <f>RSI!B138</f>
        <v>21.104099999999999</v>
      </c>
      <c r="C138" s="2">
        <f>RSI!I138</f>
        <v>98.749414417859199</v>
      </c>
      <c r="D138" s="2">
        <f>MACD!E138</f>
        <v>-5.6446130830956065E-3</v>
      </c>
      <c r="E138" s="2">
        <f>MACD!F138</f>
        <v>-3.3046003706161703E-2</v>
      </c>
      <c r="F138" s="2">
        <f>'Moving Avg'!D138</f>
        <v>20.891539999999999</v>
      </c>
      <c r="G138" s="2">
        <f>'Moving Avg'!F138</f>
        <v>20.851684999999996</v>
      </c>
      <c r="H138" s="2">
        <f>'Moving Avg'!G138</f>
        <v>20.612355999999995</v>
      </c>
      <c r="I138" s="2">
        <f>'Moving Avg'!H138</f>
        <v>0</v>
      </c>
      <c r="J138" s="6" t="str">
        <f>OBV!F138</f>
        <v>BULLISH</v>
      </c>
      <c r="K138" s="6" t="str">
        <f>OBV!G138</f>
        <v>NEUTRAL</v>
      </c>
      <c r="L138" s="6" t="str">
        <f>OBV!H138</f>
        <v>CONFIRMED BULLISH</v>
      </c>
      <c r="M138" s="8">
        <f t="shared" si="20"/>
        <v>0</v>
      </c>
      <c r="N138" s="8">
        <f t="shared" si="21"/>
        <v>0</v>
      </c>
      <c r="O138" s="8">
        <f t="shared" si="22"/>
        <v>100</v>
      </c>
      <c r="P138" s="8">
        <f t="shared" si="23"/>
        <v>83.5</v>
      </c>
      <c r="Q138" s="9">
        <f t="shared" si="24"/>
        <v>27.524999999999999</v>
      </c>
      <c r="R138" s="9">
        <f t="shared" si="25"/>
        <v>55.875</v>
      </c>
      <c r="S138" s="9">
        <f t="shared" si="26"/>
        <v>62.575000000000003</v>
      </c>
      <c r="T138" s="9">
        <f t="shared" si="27"/>
        <v>45.875</v>
      </c>
      <c r="U138" s="8">
        <f t="shared" si="28"/>
        <v>48.658333333333339</v>
      </c>
      <c r="V138" s="8">
        <f t="shared" si="29"/>
        <v>47.962500000000006</v>
      </c>
    </row>
    <row r="139" spans="1:22" ht="13.5" x14ac:dyDescent="0.25">
      <c r="A139" s="3">
        <f>RSI!A139</f>
        <v>42206</v>
      </c>
      <c r="B139" s="2">
        <f>RSI!B139</f>
        <v>21.104099999999999</v>
      </c>
      <c r="C139" s="2">
        <f>RSI!I139</f>
        <v>98.749414417859199</v>
      </c>
      <c r="D139" s="2">
        <f>MACD!E139</f>
        <v>-1.9846095869919367E-2</v>
      </c>
      <c r="E139" s="2">
        <f>MACD!F139</f>
        <v>-3.040602213891324E-2</v>
      </c>
      <c r="F139" s="2">
        <f>'Moving Avg'!D139</f>
        <v>20.944679999999998</v>
      </c>
      <c r="G139" s="2">
        <f>'Moving Avg'!F139</f>
        <v>20.86497</v>
      </c>
      <c r="H139" s="2">
        <f>'Moving Avg'!G139</f>
        <v>20.625651999999995</v>
      </c>
      <c r="I139" s="2">
        <f>'Moving Avg'!H139</f>
        <v>0</v>
      </c>
      <c r="J139" s="6" t="str">
        <f>OBV!F139</f>
        <v>BULLISH</v>
      </c>
      <c r="K139" s="6" t="str">
        <f>OBV!G139</f>
        <v>NEUTRAL</v>
      </c>
      <c r="L139" s="6" t="str">
        <f>OBV!H139</f>
        <v>CONFIRMED BULLISH</v>
      </c>
      <c r="M139" s="8">
        <f t="shared" si="20"/>
        <v>0</v>
      </c>
      <c r="N139" s="8">
        <f t="shared" si="21"/>
        <v>0</v>
      </c>
      <c r="O139" s="8">
        <f t="shared" si="22"/>
        <v>100</v>
      </c>
      <c r="P139" s="8">
        <f t="shared" si="23"/>
        <v>83.5</v>
      </c>
      <c r="Q139" s="9">
        <f t="shared" si="24"/>
        <v>27.524999999999999</v>
      </c>
      <c r="R139" s="9">
        <f t="shared" si="25"/>
        <v>55.875</v>
      </c>
      <c r="S139" s="9">
        <f t="shared" si="26"/>
        <v>62.575000000000003</v>
      </c>
      <c r="T139" s="9">
        <f t="shared" si="27"/>
        <v>45.875</v>
      </c>
      <c r="U139" s="8">
        <f t="shared" si="28"/>
        <v>48.658333333333339</v>
      </c>
      <c r="V139" s="8">
        <f t="shared" si="29"/>
        <v>47.962500000000006</v>
      </c>
    </row>
    <row r="140" spans="1:22" ht="13.5" x14ac:dyDescent="0.25">
      <c r="A140" s="3">
        <f>RSI!A140</f>
        <v>42207</v>
      </c>
      <c r="B140" s="2">
        <f>RSI!B140</f>
        <v>21.104099999999999</v>
      </c>
      <c r="C140" s="2">
        <f>RSI!I140</f>
        <v>98.749414417859199</v>
      </c>
      <c r="D140" s="2">
        <f>MACD!E140</f>
        <v>-3.3774367616064893E-2</v>
      </c>
      <c r="E140" s="2">
        <f>MACD!F140</f>
        <v>-3.1079691234343572E-2</v>
      </c>
      <c r="F140" s="2">
        <f>'Moving Avg'!D140</f>
        <v>20.997820000000001</v>
      </c>
      <c r="G140" s="2">
        <f>'Moving Avg'!F140</f>
        <v>20.878255000000003</v>
      </c>
      <c r="H140" s="2">
        <f>'Moving Avg'!G140</f>
        <v>20.638947999999996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CONFIRMED BULLISH</v>
      </c>
      <c r="M140" s="8">
        <f t="shared" si="20"/>
        <v>0</v>
      </c>
      <c r="N140" s="8">
        <f t="shared" si="21"/>
        <v>45</v>
      </c>
      <c r="O140" s="8">
        <f t="shared" si="22"/>
        <v>100</v>
      </c>
      <c r="P140" s="8">
        <f t="shared" si="23"/>
        <v>83.5</v>
      </c>
      <c r="Q140" s="9">
        <f t="shared" si="24"/>
        <v>43.274999999999999</v>
      </c>
      <c r="R140" s="9">
        <f t="shared" si="25"/>
        <v>64.875</v>
      </c>
      <c r="S140" s="9">
        <f t="shared" si="26"/>
        <v>69.325000000000003</v>
      </c>
      <c r="T140" s="9">
        <f t="shared" si="27"/>
        <v>57.125</v>
      </c>
      <c r="U140" s="8">
        <f t="shared" si="28"/>
        <v>59.158333333333339</v>
      </c>
      <c r="V140" s="8">
        <f t="shared" si="29"/>
        <v>58.650000000000006</v>
      </c>
    </row>
    <row r="141" spans="1:22" ht="13.5" x14ac:dyDescent="0.25">
      <c r="A141" s="3">
        <f>RSI!A141</f>
        <v>42208</v>
      </c>
      <c r="B141" s="2">
        <f>RSI!B141</f>
        <v>21.104099999999999</v>
      </c>
      <c r="C141" s="2">
        <f>RSI!I141</f>
        <v>98.749414417859199</v>
      </c>
      <c r="D141" s="2">
        <f>MACD!E141</f>
        <v>-4.7329858384514978E-2</v>
      </c>
      <c r="E141" s="2">
        <f>MACD!F141</f>
        <v>-3.432972466437785E-2</v>
      </c>
      <c r="F141" s="2">
        <f>'Moving Avg'!D141</f>
        <v>21.05096</v>
      </c>
      <c r="G141" s="2">
        <f>'Moving Avg'!F141</f>
        <v>20.891540000000003</v>
      </c>
      <c r="H141" s="2">
        <f>'Moving Avg'!G141</f>
        <v>20.652243999999996</v>
      </c>
      <c r="I141" s="2">
        <f>'Moving Avg'!H141</f>
        <v>0</v>
      </c>
      <c r="J141" s="6" t="str">
        <f>OBV!F141</f>
        <v>BULLISH</v>
      </c>
      <c r="K141" s="6" t="str">
        <f>OBV!G141</f>
        <v>NEUTRAL</v>
      </c>
      <c r="L141" s="6" t="str">
        <f>OBV!H141</f>
        <v>CONFIRMED BULLISH</v>
      </c>
      <c r="M141" s="8">
        <f t="shared" si="20"/>
        <v>0</v>
      </c>
      <c r="N141" s="8">
        <f t="shared" si="21"/>
        <v>45</v>
      </c>
      <c r="O141" s="8">
        <f t="shared" si="22"/>
        <v>100</v>
      </c>
      <c r="P141" s="8">
        <f t="shared" si="23"/>
        <v>83.5</v>
      </c>
      <c r="Q141" s="9">
        <f t="shared" si="24"/>
        <v>43.274999999999999</v>
      </c>
      <c r="R141" s="9">
        <f t="shared" si="25"/>
        <v>64.875</v>
      </c>
      <c r="S141" s="9">
        <f t="shared" si="26"/>
        <v>69.325000000000003</v>
      </c>
      <c r="T141" s="9">
        <f t="shared" si="27"/>
        <v>57.125</v>
      </c>
      <c r="U141" s="8">
        <f t="shared" si="28"/>
        <v>59.158333333333339</v>
      </c>
      <c r="V141" s="8">
        <f t="shared" si="29"/>
        <v>58.650000000000006</v>
      </c>
    </row>
    <row r="142" spans="1:22" ht="13.5" x14ac:dyDescent="0.25">
      <c r="A142" s="3">
        <f>RSI!A142</f>
        <v>42209</v>
      </c>
      <c r="B142" s="2">
        <f>RSI!B142</f>
        <v>21.104099999999999</v>
      </c>
      <c r="C142" s="2">
        <f>RSI!I142</f>
        <v>98.749414417859199</v>
      </c>
      <c r="D142" s="2">
        <f>MACD!E142</f>
        <v>-6.0438805757122793E-2</v>
      </c>
      <c r="E142" s="2">
        <f>MACD!F142</f>
        <v>-3.9551540882926839E-2</v>
      </c>
      <c r="F142" s="2">
        <f>'Moving Avg'!D142</f>
        <v>21.104099999999999</v>
      </c>
      <c r="G142" s="2">
        <f>'Moving Avg'!F142</f>
        <v>20.904825000000006</v>
      </c>
      <c r="H142" s="2">
        <f>'Moving Avg'!G142</f>
        <v>20.665539999999996</v>
      </c>
      <c r="I142" s="2">
        <f>'Moving Avg'!H142</f>
        <v>0</v>
      </c>
      <c r="J142" s="6" t="str">
        <f>OBV!F142</f>
        <v>BULLISH</v>
      </c>
      <c r="K142" s="6" t="str">
        <f>OBV!G142</f>
        <v>NEUTRAL</v>
      </c>
      <c r="L142" s="6" t="str">
        <f>OBV!H142</f>
        <v>CONFIRMED BULLISH</v>
      </c>
      <c r="M142" s="8">
        <f t="shared" si="20"/>
        <v>0</v>
      </c>
      <c r="N142" s="8">
        <f t="shared" si="21"/>
        <v>100</v>
      </c>
      <c r="O142" s="8">
        <f t="shared" si="22"/>
        <v>100</v>
      </c>
      <c r="P142" s="8">
        <f t="shared" si="23"/>
        <v>83.5</v>
      </c>
      <c r="Q142" s="9">
        <f t="shared" si="24"/>
        <v>62.524999999999999</v>
      </c>
      <c r="R142" s="9">
        <f t="shared" si="25"/>
        <v>75.875</v>
      </c>
      <c r="S142" s="9">
        <f t="shared" si="26"/>
        <v>77.575000000000003</v>
      </c>
      <c r="T142" s="9">
        <f t="shared" si="27"/>
        <v>70.875</v>
      </c>
      <c r="U142" s="8">
        <f t="shared" si="28"/>
        <v>71.991666666666674</v>
      </c>
      <c r="V142" s="8">
        <f t="shared" si="29"/>
        <v>71.712500000000006</v>
      </c>
    </row>
    <row r="143" spans="1:22" ht="13.5" x14ac:dyDescent="0.25">
      <c r="A143" s="3">
        <f>RSI!A143</f>
        <v>42212</v>
      </c>
      <c r="B143" s="2">
        <f>RSI!B143</f>
        <v>21.104099999999999</v>
      </c>
      <c r="C143" s="2">
        <f>RSI!I143</f>
        <v>98.749414417859199</v>
      </c>
      <c r="D143" s="2">
        <f>MACD!E143</f>
        <v>-7.3048507479168023E-2</v>
      </c>
      <c r="E143" s="2">
        <f>MACD!F143</f>
        <v>-4.6250934202175076E-2</v>
      </c>
      <c r="F143" s="2">
        <f>'Moving Avg'!D143</f>
        <v>21.104099999999999</v>
      </c>
      <c r="G143" s="2">
        <f>'Moving Avg'!F143</f>
        <v>20.918110000000006</v>
      </c>
      <c r="H143" s="2">
        <f>'Moving Avg'!G143</f>
        <v>20.678835999999997</v>
      </c>
      <c r="I143" s="2">
        <f>'Moving Avg'!H143</f>
        <v>0</v>
      </c>
      <c r="J143" s="6" t="str">
        <f>OBV!F143</f>
        <v>NEUTRAL</v>
      </c>
      <c r="K143" s="6" t="str">
        <f>OBV!G143</f>
        <v>NEUTRAL</v>
      </c>
      <c r="L143" s="6" t="str">
        <f>OBV!H143</f>
        <v>NEUTRAL</v>
      </c>
      <c r="M143" s="8">
        <f t="shared" si="20"/>
        <v>0</v>
      </c>
      <c r="N143" s="8">
        <f t="shared" si="21"/>
        <v>100</v>
      </c>
      <c r="O143" s="8">
        <f t="shared" si="22"/>
        <v>100</v>
      </c>
      <c r="P143" s="8">
        <f t="shared" si="23"/>
        <v>33</v>
      </c>
      <c r="Q143" s="9">
        <f t="shared" si="24"/>
        <v>54.95</v>
      </c>
      <c r="R143" s="9">
        <f t="shared" si="25"/>
        <v>63.25</v>
      </c>
      <c r="S143" s="9">
        <f t="shared" si="26"/>
        <v>54.85</v>
      </c>
      <c r="T143" s="9">
        <f t="shared" si="27"/>
        <v>58.25</v>
      </c>
      <c r="U143" s="8">
        <f t="shared" si="28"/>
        <v>57.683333333333337</v>
      </c>
      <c r="V143" s="8">
        <f t="shared" si="29"/>
        <v>57.825000000000003</v>
      </c>
    </row>
    <row r="144" spans="1:22" ht="13.5" x14ac:dyDescent="0.25">
      <c r="A144" s="3">
        <f>RSI!A144</f>
        <v>42213</v>
      </c>
      <c r="B144" s="2">
        <f>RSI!B144</f>
        <v>21.104099999999999</v>
      </c>
      <c r="C144" s="2">
        <f>RSI!I144</f>
        <v>98.749414417859199</v>
      </c>
      <c r="D144" s="2">
        <f>MACD!E144</f>
        <v>-8.5123362019469795E-2</v>
      </c>
      <c r="E144" s="2">
        <f>MACD!F144</f>
        <v>-5.402541976563402E-2</v>
      </c>
      <c r="F144" s="2">
        <f>'Moving Avg'!D144</f>
        <v>21.104099999999999</v>
      </c>
      <c r="G144" s="2">
        <f>'Moving Avg'!F144</f>
        <v>20.931395000000009</v>
      </c>
      <c r="H144" s="2">
        <f>'Moving Avg'!G144</f>
        <v>20.692131999999997</v>
      </c>
      <c r="I144" s="2">
        <f>'Moving Avg'!H144</f>
        <v>0</v>
      </c>
      <c r="J144" s="6" t="str">
        <f>OBV!F144</f>
        <v>NEUTRAL</v>
      </c>
      <c r="K144" s="6" t="str">
        <f>OBV!G144</f>
        <v>NEUTRAL</v>
      </c>
      <c r="L144" s="6" t="str">
        <f>OBV!H144</f>
        <v>NEUTRAL</v>
      </c>
      <c r="M144" s="8">
        <f t="shared" si="20"/>
        <v>0</v>
      </c>
      <c r="N144" s="8">
        <f t="shared" si="21"/>
        <v>100</v>
      </c>
      <c r="O144" s="8">
        <f t="shared" si="22"/>
        <v>100</v>
      </c>
      <c r="P144" s="8">
        <f t="shared" si="23"/>
        <v>33</v>
      </c>
      <c r="Q144" s="9">
        <f t="shared" si="24"/>
        <v>54.95</v>
      </c>
      <c r="R144" s="9">
        <f t="shared" si="25"/>
        <v>63.25</v>
      </c>
      <c r="S144" s="9">
        <f t="shared" si="26"/>
        <v>54.85</v>
      </c>
      <c r="T144" s="9">
        <f t="shared" si="27"/>
        <v>58.25</v>
      </c>
      <c r="U144" s="8">
        <f t="shared" si="28"/>
        <v>57.683333333333337</v>
      </c>
      <c r="V144" s="8">
        <f t="shared" si="29"/>
        <v>57.825000000000003</v>
      </c>
    </row>
    <row r="145" spans="1:22" ht="13.5" x14ac:dyDescent="0.25">
      <c r="A145" s="3">
        <f>RSI!A145</f>
        <v>42214</v>
      </c>
      <c r="B145" s="2">
        <f>RSI!B145</f>
        <v>21.104099999999999</v>
      </c>
      <c r="C145" s="2">
        <f>RSI!I145</f>
        <v>98.749414417859199</v>
      </c>
      <c r="D145" s="2">
        <f>MACD!E145</f>
        <v>-9.6641571565069029E-2</v>
      </c>
      <c r="E145" s="2">
        <f>MACD!F145</f>
        <v>-6.2548650125521021E-2</v>
      </c>
      <c r="F145" s="2">
        <f>'Moving Avg'!D145</f>
        <v>21.104099999999999</v>
      </c>
      <c r="G145" s="2">
        <f>'Moving Avg'!F145</f>
        <v>20.944680000000009</v>
      </c>
      <c r="H145" s="2">
        <f>'Moving Avg'!G145</f>
        <v>20.705427999999998</v>
      </c>
      <c r="I145" s="2">
        <f>'Moving Avg'!H145</f>
        <v>0</v>
      </c>
      <c r="J145" s="6" t="str">
        <f>OBV!F145</f>
        <v>NEUTRAL</v>
      </c>
      <c r="K145" s="6" t="str">
        <f>OBV!G145</f>
        <v>NEUTRAL</v>
      </c>
      <c r="L145" s="6" t="str">
        <f>OBV!H145</f>
        <v>NEUTRAL</v>
      </c>
      <c r="M145" s="8">
        <f t="shared" si="20"/>
        <v>0</v>
      </c>
      <c r="N145" s="8">
        <f t="shared" si="21"/>
        <v>100</v>
      </c>
      <c r="O145" s="8">
        <f t="shared" si="22"/>
        <v>100</v>
      </c>
      <c r="P145" s="8">
        <f t="shared" si="23"/>
        <v>33</v>
      </c>
      <c r="Q145" s="9">
        <f t="shared" si="24"/>
        <v>54.95</v>
      </c>
      <c r="R145" s="9">
        <f t="shared" si="25"/>
        <v>63.25</v>
      </c>
      <c r="S145" s="9">
        <f t="shared" si="26"/>
        <v>54.85</v>
      </c>
      <c r="T145" s="9">
        <f t="shared" si="27"/>
        <v>58.25</v>
      </c>
      <c r="U145" s="8">
        <f t="shared" si="28"/>
        <v>57.683333333333337</v>
      </c>
      <c r="V145" s="8">
        <f t="shared" si="29"/>
        <v>57.825000000000003</v>
      </c>
    </row>
    <row r="146" spans="1:22" ht="13.5" x14ac:dyDescent="0.25">
      <c r="A146" s="3">
        <f>RSI!A146</f>
        <v>42215</v>
      </c>
      <c r="B146" s="2">
        <f>RSI!B146</f>
        <v>21.104099999999999</v>
      </c>
      <c r="C146" s="2">
        <f>RSI!I146</f>
        <v>98.749414417859199</v>
      </c>
      <c r="D146" s="2">
        <f>MACD!E146</f>
        <v>-0.10759240159008243</v>
      </c>
      <c r="E146" s="2">
        <f>MACD!F146</f>
        <v>-7.1557400418433309E-2</v>
      </c>
      <c r="F146" s="2">
        <f>'Moving Avg'!D146</f>
        <v>21.104099999999999</v>
      </c>
      <c r="G146" s="2">
        <f>'Moving Avg'!F146</f>
        <v>20.957965000000009</v>
      </c>
      <c r="H146" s="2">
        <f>'Moving Avg'!G146</f>
        <v>20.718723999999998</v>
      </c>
      <c r="I146" s="2">
        <f>'Moving Avg'!H146</f>
        <v>0</v>
      </c>
      <c r="J146" s="6" t="str">
        <f>OBV!F146</f>
        <v>NEUTRAL</v>
      </c>
      <c r="K146" s="6" t="str">
        <f>OBV!G146</f>
        <v>NEUTRAL</v>
      </c>
      <c r="L146" s="6" t="str">
        <f>OBV!H146</f>
        <v>NEUTRAL</v>
      </c>
      <c r="M146" s="8">
        <f t="shared" si="20"/>
        <v>0</v>
      </c>
      <c r="N146" s="8">
        <f t="shared" si="21"/>
        <v>100</v>
      </c>
      <c r="O146" s="8">
        <f t="shared" si="22"/>
        <v>100</v>
      </c>
      <c r="P146" s="8">
        <f t="shared" si="23"/>
        <v>33</v>
      </c>
      <c r="Q146" s="9">
        <f t="shared" si="24"/>
        <v>54.95</v>
      </c>
      <c r="R146" s="9">
        <f t="shared" si="25"/>
        <v>63.25</v>
      </c>
      <c r="S146" s="9">
        <f t="shared" si="26"/>
        <v>54.85</v>
      </c>
      <c r="T146" s="9">
        <f t="shared" si="27"/>
        <v>58.25</v>
      </c>
      <c r="U146" s="8">
        <f t="shared" si="28"/>
        <v>57.683333333333337</v>
      </c>
      <c r="V146" s="8">
        <f t="shared" si="29"/>
        <v>57.825000000000003</v>
      </c>
    </row>
    <row r="147" spans="1:22" ht="13.5" x14ac:dyDescent="0.25">
      <c r="A147" s="3">
        <f>RSI!A147</f>
        <v>42216</v>
      </c>
      <c r="B147" s="2">
        <f>RSI!B147</f>
        <v>21.104099999999999</v>
      </c>
      <c r="C147" s="2">
        <f>RSI!I147</f>
        <v>98.749414417859199</v>
      </c>
      <c r="D147" s="2">
        <f>MACD!E147</f>
        <v>-0.11797390771691596</v>
      </c>
      <c r="E147" s="2">
        <f>MACD!F147</f>
        <v>-8.0840701878129848E-2</v>
      </c>
      <c r="F147" s="2">
        <f>'Moving Avg'!D147</f>
        <v>21.104099999999999</v>
      </c>
      <c r="G147" s="2">
        <f>'Moving Avg'!F147</f>
        <v>20.971250000000005</v>
      </c>
      <c r="H147" s="2">
        <f>'Moving Avg'!G147</f>
        <v>20.732019999999991</v>
      </c>
      <c r="I147" s="2">
        <f>'Moving Avg'!H147</f>
        <v>0</v>
      </c>
      <c r="J147" s="6" t="str">
        <f>OBV!F147</f>
        <v>NEUTRAL</v>
      </c>
      <c r="K147" s="6" t="str">
        <f>OBV!G147</f>
        <v>NEUTRAL</v>
      </c>
      <c r="L147" s="6" t="str">
        <f>OBV!H147</f>
        <v>NEUTRAL</v>
      </c>
      <c r="M147" s="8">
        <f t="shared" si="20"/>
        <v>0</v>
      </c>
      <c r="N147" s="8">
        <f t="shared" si="21"/>
        <v>100</v>
      </c>
      <c r="O147" s="8">
        <f t="shared" si="22"/>
        <v>100</v>
      </c>
      <c r="P147" s="8">
        <f t="shared" si="23"/>
        <v>33</v>
      </c>
      <c r="Q147" s="9">
        <f t="shared" si="24"/>
        <v>54.95</v>
      </c>
      <c r="R147" s="9">
        <f t="shared" si="25"/>
        <v>63.25</v>
      </c>
      <c r="S147" s="9">
        <f t="shared" si="26"/>
        <v>54.85</v>
      </c>
      <c r="T147" s="9">
        <f t="shared" si="27"/>
        <v>58.25</v>
      </c>
      <c r="U147" s="8">
        <f t="shared" si="28"/>
        <v>57.683333333333337</v>
      </c>
      <c r="V147" s="8">
        <f t="shared" si="29"/>
        <v>57.825000000000003</v>
      </c>
    </row>
    <row r="148" spans="1:22" ht="13.5" x14ac:dyDescent="0.25">
      <c r="A148" s="3">
        <f>RSI!A148</f>
        <v>42219</v>
      </c>
      <c r="B148" s="2">
        <f>RSI!B148</f>
        <v>21.104099999999999</v>
      </c>
      <c r="C148" s="2">
        <f>RSI!I148</f>
        <v>98.749414417859199</v>
      </c>
      <c r="D148" s="2">
        <f>MACD!E148</f>
        <v>-8.6914131517517035E-2</v>
      </c>
      <c r="E148" s="2">
        <f>MACD!F148</f>
        <v>-8.2055387806007282E-2</v>
      </c>
      <c r="F148" s="2">
        <f>'Moving Avg'!D148</f>
        <v>21.104099999999999</v>
      </c>
      <c r="G148" s="2">
        <f>'Moving Avg'!F148</f>
        <v>20.984535000000005</v>
      </c>
      <c r="H148" s="2">
        <f>'Moving Avg'!G148</f>
        <v>20.745315999999992</v>
      </c>
      <c r="I148" s="2">
        <f>'Moving Avg'!H148</f>
        <v>0</v>
      </c>
      <c r="J148" s="6" t="str">
        <f>OBV!F148</f>
        <v>NEUTRAL</v>
      </c>
      <c r="K148" s="6" t="str">
        <f>OBV!G148</f>
        <v>NEUTRAL</v>
      </c>
      <c r="L148" s="6" t="str">
        <f>OBV!H148</f>
        <v>NEUTRAL</v>
      </c>
      <c r="M148" s="8">
        <f t="shared" si="20"/>
        <v>0</v>
      </c>
      <c r="N148" s="8">
        <f t="shared" si="21"/>
        <v>45</v>
      </c>
      <c r="O148" s="8">
        <f t="shared" si="22"/>
        <v>100</v>
      </c>
      <c r="P148" s="8">
        <f t="shared" si="23"/>
        <v>33</v>
      </c>
      <c r="Q148" s="9">
        <f t="shared" si="24"/>
        <v>35.700000000000003</v>
      </c>
      <c r="R148" s="9">
        <f t="shared" si="25"/>
        <v>52.25</v>
      </c>
      <c r="S148" s="9">
        <f t="shared" si="26"/>
        <v>46.6</v>
      </c>
      <c r="T148" s="9">
        <f t="shared" si="27"/>
        <v>44.5</v>
      </c>
      <c r="U148" s="8">
        <f t="shared" si="28"/>
        <v>44.85</v>
      </c>
      <c r="V148" s="8">
        <f t="shared" si="29"/>
        <v>44.762500000000003</v>
      </c>
    </row>
    <row r="149" spans="1:22" ht="13.5" x14ac:dyDescent="0.25">
      <c r="A149" s="3">
        <f>RSI!A149</f>
        <v>42220</v>
      </c>
      <c r="B149" s="2">
        <f>RSI!B149</f>
        <v>21.104099999999999</v>
      </c>
      <c r="C149" s="2">
        <f>RSI!I149</f>
        <v>98.749414417859199</v>
      </c>
      <c r="D149" s="2">
        <f>MACD!E149</f>
        <v>-6.1589074591864801E-2</v>
      </c>
      <c r="E149" s="2">
        <f>MACD!F149</f>
        <v>-7.7962125163178783E-2</v>
      </c>
      <c r="F149" s="2">
        <f>'Moving Avg'!D149</f>
        <v>21.104099999999999</v>
      </c>
      <c r="G149" s="2">
        <f>'Moving Avg'!F149</f>
        <v>20.997820000000004</v>
      </c>
      <c r="H149" s="2">
        <f>'Moving Avg'!G149</f>
        <v>20.758611999999992</v>
      </c>
      <c r="I149" s="2">
        <f>'Moving Avg'!H149</f>
        <v>0</v>
      </c>
      <c r="J149" s="6" t="str">
        <f>OBV!F149</f>
        <v>NEUTRAL</v>
      </c>
      <c r="K149" s="6" t="str">
        <f>OBV!G149</f>
        <v>NEUTRAL</v>
      </c>
      <c r="L149" s="6" t="str">
        <f>OBV!H149</f>
        <v>NEUTRAL</v>
      </c>
      <c r="M149" s="8">
        <f t="shared" si="20"/>
        <v>0</v>
      </c>
      <c r="N149" s="8">
        <f t="shared" si="21"/>
        <v>0</v>
      </c>
      <c r="O149" s="8">
        <f t="shared" si="22"/>
        <v>100</v>
      </c>
      <c r="P149" s="8">
        <f t="shared" si="23"/>
        <v>33</v>
      </c>
      <c r="Q149" s="9">
        <f t="shared" si="24"/>
        <v>19.95</v>
      </c>
      <c r="R149" s="9">
        <f t="shared" si="25"/>
        <v>43.25</v>
      </c>
      <c r="S149" s="9">
        <f t="shared" si="26"/>
        <v>39.85</v>
      </c>
      <c r="T149" s="9">
        <f t="shared" si="27"/>
        <v>33.25</v>
      </c>
      <c r="U149" s="8">
        <f t="shared" si="28"/>
        <v>34.35</v>
      </c>
      <c r="V149" s="8">
        <f t="shared" si="29"/>
        <v>34.075000000000003</v>
      </c>
    </row>
    <row r="150" spans="1:22" ht="13.5" x14ac:dyDescent="0.25">
      <c r="A150" s="3">
        <f>RSI!A150</f>
        <v>42221</v>
      </c>
      <c r="B150" s="2">
        <f>RSI!B150</f>
        <v>21.104099999999999</v>
      </c>
      <c r="C150" s="2">
        <f>RSI!I150</f>
        <v>98.749414417859199</v>
      </c>
      <c r="D150" s="2">
        <f>MACD!E150</f>
        <v>-4.1045635979550354E-2</v>
      </c>
      <c r="E150" s="2">
        <f>MACD!F150</f>
        <v>-7.0578827326453097E-2</v>
      </c>
      <c r="F150" s="2">
        <f>'Moving Avg'!D150</f>
        <v>21.104099999999999</v>
      </c>
      <c r="G150" s="2">
        <f>'Moving Avg'!F150</f>
        <v>21.011105000000004</v>
      </c>
      <c r="H150" s="2">
        <f>'Moving Avg'!G150</f>
        <v>20.771907999999993</v>
      </c>
      <c r="I150" s="2">
        <f>'Moving Avg'!H150</f>
        <v>0</v>
      </c>
      <c r="J150" s="6" t="str">
        <f>OBV!F150</f>
        <v>NEUTRAL</v>
      </c>
      <c r="K150" s="6" t="str">
        <f>OBV!G150</f>
        <v>NEUTRAL</v>
      </c>
      <c r="L150" s="6" t="str">
        <f>OBV!H150</f>
        <v>NEUTRAL</v>
      </c>
      <c r="M150" s="8">
        <f t="shared" si="20"/>
        <v>0</v>
      </c>
      <c r="N150" s="8">
        <f t="shared" si="21"/>
        <v>0</v>
      </c>
      <c r="O150" s="8">
        <f t="shared" si="22"/>
        <v>100</v>
      </c>
      <c r="P150" s="8">
        <f t="shared" si="23"/>
        <v>33</v>
      </c>
      <c r="Q150" s="9">
        <f t="shared" si="24"/>
        <v>19.95</v>
      </c>
      <c r="R150" s="9">
        <f t="shared" si="25"/>
        <v>43.25</v>
      </c>
      <c r="S150" s="9">
        <f t="shared" si="26"/>
        <v>39.85</v>
      </c>
      <c r="T150" s="9">
        <f t="shared" si="27"/>
        <v>33.25</v>
      </c>
      <c r="U150" s="8">
        <f t="shared" si="28"/>
        <v>34.35</v>
      </c>
      <c r="V150" s="8">
        <f t="shared" si="29"/>
        <v>34.075000000000003</v>
      </c>
    </row>
    <row r="151" spans="1:22" ht="13.5" x14ac:dyDescent="0.25">
      <c r="A151" s="3">
        <f>RSI!A151</f>
        <v>42222</v>
      </c>
      <c r="B151" s="2">
        <f>RSI!B151</f>
        <v>21.104099999999999</v>
      </c>
      <c r="C151" s="2">
        <f>RSI!I151</f>
        <v>98.749414417859199</v>
      </c>
      <c r="D151" s="2">
        <f>MACD!E151</f>
        <v>-2.4482592782103296E-2</v>
      </c>
      <c r="E151" s="2">
        <f>MACD!F151</f>
        <v>-6.1359580417583146E-2</v>
      </c>
      <c r="F151" s="2">
        <f>'Moving Avg'!D151</f>
        <v>21.104099999999999</v>
      </c>
      <c r="G151" s="2">
        <f>'Moving Avg'!F151</f>
        <v>21.024390000000004</v>
      </c>
      <c r="H151" s="2">
        <f>'Moving Avg'!G151</f>
        <v>20.785203999999993</v>
      </c>
      <c r="I151" s="2">
        <f>'Moving Avg'!H151</f>
        <v>0</v>
      </c>
      <c r="J151" s="6" t="str">
        <f>OBV!F151</f>
        <v>NEUTRAL</v>
      </c>
      <c r="K151" s="6" t="str">
        <f>OBV!G151</f>
        <v>NEUTRAL</v>
      </c>
      <c r="L151" s="6" t="str">
        <f>OBV!H151</f>
        <v>NEUTRAL</v>
      </c>
      <c r="M151" s="8">
        <f t="shared" si="20"/>
        <v>0</v>
      </c>
      <c r="N151" s="8">
        <f t="shared" si="21"/>
        <v>0</v>
      </c>
      <c r="O151" s="8">
        <f t="shared" si="22"/>
        <v>100</v>
      </c>
      <c r="P151" s="8">
        <f t="shared" si="23"/>
        <v>33</v>
      </c>
      <c r="Q151" s="9">
        <f t="shared" si="24"/>
        <v>19.95</v>
      </c>
      <c r="R151" s="9">
        <f t="shared" si="25"/>
        <v>43.25</v>
      </c>
      <c r="S151" s="9">
        <f t="shared" si="26"/>
        <v>39.85</v>
      </c>
      <c r="T151" s="9">
        <f t="shared" si="27"/>
        <v>33.25</v>
      </c>
      <c r="U151" s="8">
        <f t="shared" si="28"/>
        <v>34.35</v>
      </c>
      <c r="V151" s="8">
        <f t="shared" si="29"/>
        <v>34.075000000000003</v>
      </c>
    </row>
    <row r="152" spans="1:22" ht="13.5" x14ac:dyDescent="0.25">
      <c r="A152" s="3">
        <f>RSI!A152</f>
        <v>42223</v>
      </c>
      <c r="B152" s="2">
        <f>RSI!B152</f>
        <v>21.104099999999999</v>
      </c>
      <c r="C152" s="2">
        <f>RSI!I152</f>
        <v>98.749414417859199</v>
      </c>
      <c r="D152" s="2">
        <f>MACD!E152</f>
        <v>-1.1226845629888516E-2</v>
      </c>
      <c r="E152" s="2">
        <f>MACD!F152</f>
        <v>-5.1333033460044225E-2</v>
      </c>
      <c r="F152" s="2">
        <f>'Moving Avg'!D152</f>
        <v>21.104099999999999</v>
      </c>
      <c r="G152" s="2">
        <f>'Moving Avg'!F152</f>
        <v>21.037675000000004</v>
      </c>
      <c r="H152" s="2">
        <f>'Moving Avg'!G152</f>
        <v>20.798499999999994</v>
      </c>
      <c r="I152" s="2">
        <f>'Moving Avg'!H152</f>
        <v>0</v>
      </c>
      <c r="J152" s="6" t="str">
        <f>OBV!F152</f>
        <v>NEUTRAL</v>
      </c>
      <c r="K152" s="6" t="str">
        <f>OBV!G152</f>
        <v>NEUTRAL</v>
      </c>
      <c r="L152" s="6" t="str">
        <f>OBV!H152</f>
        <v>NEUTRAL</v>
      </c>
      <c r="M152" s="8">
        <f t="shared" si="20"/>
        <v>0</v>
      </c>
      <c r="N152" s="8">
        <f t="shared" si="21"/>
        <v>0</v>
      </c>
      <c r="O152" s="8">
        <f t="shared" si="22"/>
        <v>100</v>
      </c>
      <c r="P152" s="8">
        <f t="shared" si="23"/>
        <v>33</v>
      </c>
      <c r="Q152" s="9">
        <f t="shared" si="24"/>
        <v>19.95</v>
      </c>
      <c r="R152" s="9">
        <f t="shared" si="25"/>
        <v>43.25</v>
      </c>
      <c r="S152" s="9">
        <f t="shared" si="26"/>
        <v>39.85</v>
      </c>
      <c r="T152" s="9">
        <f t="shared" si="27"/>
        <v>33.25</v>
      </c>
      <c r="U152" s="8">
        <f t="shared" si="28"/>
        <v>34.35</v>
      </c>
      <c r="V152" s="8">
        <f t="shared" si="29"/>
        <v>34.075000000000003</v>
      </c>
    </row>
    <row r="153" spans="1:22" ht="13.5" x14ac:dyDescent="0.25">
      <c r="A153" s="3">
        <f>RSI!A153</f>
        <v>42226</v>
      </c>
      <c r="B153" s="2">
        <f>RSI!B153</f>
        <v>21.104099999999999</v>
      </c>
      <c r="C153" s="2">
        <f>RSI!I153</f>
        <v>98.749414417859199</v>
      </c>
      <c r="D153" s="2">
        <f>MACD!E153</f>
        <v>-7.1334748351503663E-4</v>
      </c>
      <c r="E153" s="2">
        <f>MACD!F153</f>
        <v>-4.1209096264738392E-2</v>
      </c>
      <c r="F153" s="2">
        <f>'Moving Avg'!D153</f>
        <v>21.104099999999999</v>
      </c>
      <c r="G153" s="2">
        <f>'Moving Avg'!F153</f>
        <v>21.050960000000003</v>
      </c>
      <c r="H153" s="2">
        <f>'Moving Avg'!G153</f>
        <v>20.811787999999996</v>
      </c>
      <c r="I153" s="2">
        <f>'Moving Avg'!H153</f>
        <v>0</v>
      </c>
      <c r="J153" s="6" t="str">
        <f>OBV!F153</f>
        <v>NEUTRAL</v>
      </c>
      <c r="K153" s="6" t="str">
        <f>OBV!G153</f>
        <v>NEUTRAL</v>
      </c>
      <c r="L153" s="6" t="str">
        <f>OBV!H153</f>
        <v>NEUTRAL</v>
      </c>
      <c r="M153" s="8">
        <f t="shared" si="20"/>
        <v>0</v>
      </c>
      <c r="N153" s="8">
        <f t="shared" si="21"/>
        <v>0</v>
      </c>
      <c r="O153" s="8">
        <f t="shared" si="22"/>
        <v>100</v>
      </c>
      <c r="P153" s="8">
        <f t="shared" si="23"/>
        <v>33</v>
      </c>
      <c r="Q153" s="9">
        <f t="shared" si="24"/>
        <v>19.95</v>
      </c>
      <c r="R153" s="9">
        <f t="shared" si="25"/>
        <v>43.25</v>
      </c>
      <c r="S153" s="9">
        <f t="shared" si="26"/>
        <v>39.85</v>
      </c>
      <c r="T153" s="9">
        <f t="shared" si="27"/>
        <v>33.25</v>
      </c>
      <c r="U153" s="8">
        <f t="shared" si="28"/>
        <v>34.35</v>
      </c>
      <c r="V153" s="8">
        <f t="shared" si="29"/>
        <v>34.075000000000003</v>
      </c>
    </row>
    <row r="154" spans="1:22" ht="13.5" x14ac:dyDescent="0.25">
      <c r="A154" s="3">
        <f>RSI!A154</f>
        <v>42227</v>
      </c>
      <c r="B154" s="2">
        <f>RSI!B154</f>
        <v>21.104099999999999</v>
      </c>
      <c r="C154" s="2">
        <f>RSI!I154</f>
        <v>98.749414417859199</v>
      </c>
      <c r="D154" s="2">
        <f>MACD!E154</f>
        <v>7.5318530298424946E-3</v>
      </c>
      <c r="E154" s="2">
        <f>MACD!F154</f>
        <v>-3.146090640582222E-2</v>
      </c>
      <c r="F154" s="2">
        <f>'Moving Avg'!D154</f>
        <v>21.104099999999999</v>
      </c>
      <c r="G154" s="2">
        <f>'Moving Avg'!F154</f>
        <v>21.064245000000003</v>
      </c>
      <c r="H154" s="2">
        <f>'Moving Avg'!G154</f>
        <v>20.825075999999996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  <c r="M154" s="8">
        <f t="shared" si="20"/>
        <v>0</v>
      </c>
      <c r="N154" s="8">
        <f t="shared" si="21"/>
        <v>0</v>
      </c>
      <c r="O154" s="8">
        <f t="shared" si="22"/>
        <v>100</v>
      </c>
      <c r="P154" s="8">
        <f t="shared" si="23"/>
        <v>33</v>
      </c>
      <c r="Q154" s="9">
        <f t="shared" si="24"/>
        <v>19.95</v>
      </c>
      <c r="R154" s="9">
        <f t="shared" si="25"/>
        <v>43.25</v>
      </c>
      <c r="S154" s="9">
        <f t="shared" si="26"/>
        <v>39.85</v>
      </c>
      <c r="T154" s="9">
        <f t="shared" si="27"/>
        <v>33.25</v>
      </c>
      <c r="U154" s="8">
        <f t="shared" si="28"/>
        <v>34.35</v>
      </c>
      <c r="V154" s="8">
        <f t="shared" si="29"/>
        <v>34.075000000000003</v>
      </c>
    </row>
    <row r="155" spans="1:22" ht="13.5" x14ac:dyDescent="0.25">
      <c r="A155" s="3">
        <f>RSI!A155</f>
        <v>42228</v>
      </c>
      <c r="B155" s="2">
        <f>RSI!B155</f>
        <v>21.104099999999999</v>
      </c>
      <c r="C155" s="2">
        <f>RSI!I155</f>
        <v>98.749414417859199</v>
      </c>
      <c r="D155" s="2">
        <f>MACD!E155</f>
        <v>1.3905934878998494E-2</v>
      </c>
      <c r="E155" s="2">
        <f>MACD!F155</f>
        <v>-2.2387538148858077E-2</v>
      </c>
      <c r="F155" s="2">
        <f>'Moving Avg'!D155</f>
        <v>21.104099999999999</v>
      </c>
      <c r="G155" s="2">
        <f>'Moving Avg'!F155</f>
        <v>21.077530000000003</v>
      </c>
      <c r="H155" s="2">
        <f>'Moving Avg'!G155</f>
        <v>20.838363999999999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  <c r="M155" s="8">
        <f t="shared" si="20"/>
        <v>0</v>
      </c>
      <c r="N155" s="8">
        <f t="shared" si="21"/>
        <v>0</v>
      </c>
      <c r="O155" s="8">
        <f t="shared" si="22"/>
        <v>100</v>
      </c>
      <c r="P155" s="8">
        <f t="shared" si="23"/>
        <v>33</v>
      </c>
      <c r="Q155" s="9">
        <f t="shared" si="24"/>
        <v>19.95</v>
      </c>
      <c r="R155" s="9">
        <f t="shared" si="25"/>
        <v>43.25</v>
      </c>
      <c r="S155" s="9">
        <f t="shared" si="26"/>
        <v>39.85</v>
      </c>
      <c r="T155" s="9">
        <f t="shared" si="27"/>
        <v>33.25</v>
      </c>
      <c r="U155" s="8">
        <f t="shared" si="28"/>
        <v>34.35</v>
      </c>
      <c r="V155" s="8">
        <f t="shared" si="29"/>
        <v>34.075000000000003</v>
      </c>
    </row>
    <row r="156" spans="1:22" ht="13.5" x14ac:dyDescent="0.25">
      <c r="A156" s="3">
        <f>RSI!A156</f>
        <v>42230</v>
      </c>
      <c r="B156" s="2">
        <f>RSI!B156</f>
        <v>21.104099999999999</v>
      </c>
      <c r="C156" s="2">
        <f>RSI!I156</f>
        <v>98.749414417859199</v>
      </c>
      <c r="D156" s="2">
        <f>MACD!E156</f>
        <v>1.8741401457351259E-2</v>
      </c>
      <c r="E156" s="2">
        <f>MACD!F156</f>
        <v>-1.416175022761621E-2</v>
      </c>
      <c r="F156" s="2">
        <f>'Moving Avg'!D156</f>
        <v>21.104099999999999</v>
      </c>
      <c r="G156" s="2">
        <f>'Moving Avg'!F156</f>
        <v>21.090815000000003</v>
      </c>
      <c r="H156" s="2">
        <f>'Moving Avg'!G156</f>
        <v>20.851651999999998</v>
      </c>
      <c r="I156" s="2">
        <f>'Moving Avg'!H156</f>
        <v>0</v>
      </c>
      <c r="J156" s="6" t="str">
        <f>OBV!F156</f>
        <v>NEUTRAL</v>
      </c>
      <c r="K156" s="6" t="str">
        <f>OBV!G156</f>
        <v>NEUTRAL</v>
      </c>
      <c r="L156" s="6" t="str">
        <f>OBV!H156</f>
        <v>NEUTRAL</v>
      </c>
      <c r="M156" s="8">
        <f t="shared" si="20"/>
        <v>0</v>
      </c>
      <c r="N156" s="8">
        <f t="shared" si="21"/>
        <v>0</v>
      </c>
      <c r="O156" s="8">
        <f t="shared" si="22"/>
        <v>100</v>
      </c>
      <c r="P156" s="8">
        <f t="shared" si="23"/>
        <v>33</v>
      </c>
      <c r="Q156" s="9">
        <f t="shared" si="24"/>
        <v>19.95</v>
      </c>
      <c r="R156" s="9">
        <f t="shared" si="25"/>
        <v>43.25</v>
      </c>
      <c r="S156" s="9">
        <f t="shared" si="26"/>
        <v>39.85</v>
      </c>
      <c r="T156" s="9">
        <f t="shared" si="27"/>
        <v>33.25</v>
      </c>
      <c r="U156" s="8">
        <f t="shared" si="28"/>
        <v>34.35</v>
      </c>
      <c r="V156" s="8">
        <f t="shared" si="29"/>
        <v>34.075000000000003</v>
      </c>
    </row>
    <row r="157" spans="1:22" ht="13.5" x14ac:dyDescent="0.25">
      <c r="A157" s="3">
        <f>RSI!A157</f>
        <v>42233</v>
      </c>
      <c r="B157" s="2">
        <f>RSI!B157</f>
        <v>21.104099999999999</v>
      </c>
      <c r="C157" s="2">
        <f>RSI!I157</f>
        <v>98.749414417859199</v>
      </c>
      <c r="D157" s="2">
        <f>MACD!E157</f>
        <v>2.2316295198713476E-2</v>
      </c>
      <c r="E157" s="2">
        <f>MACD!F157</f>
        <v>-6.866141142350274E-3</v>
      </c>
      <c r="F157" s="2">
        <f>'Moving Avg'!D157</f>
        <v>21.104099999999999</v>
      </c>
      <c r="G157" s="2">
        <f>'Moving Avg'!F157</f>
        <v>21.104100000000003</v>
      </c>
      <c r="H157" s="2">
        <f>'Moving Avg'!G157</f>
        <v>20.864939999999997</v>
      </c>
      <c r="I157" s="2">
        <f>'Moving Avg'!H157</f>
        <v>0</v>
      </c>
      <c r="J157" s="6" t="str">
        <f>OBV!F157</f>
        <v>NEUTRAL</v>
      </c>
      <c r="K157" s="6" t="str">
        <f>OBV!G157</f>
        <v>NEUTRAL</v>
      </c>
      <c r="L157" s="6" t="str">
        <f>OBV!H157</f>
        <v>NEUTRAL</v>
      </c>
      <c r="M157" s="8">
        <f t="shared" si="20"/>
        <v>0</v>
      </c>
      <c r="N157" s="8">
        <f t="shared" si="21"/>
        <v>0</v>
      </c>
      <c r="O157" s="8">
        <f t="shared" si="22"/>
        <v>100</v>
      </c>
      <c r="P157" s="8">
        <f t="shared" si="23"/>
        <v>33</v>
      </c>
      <c r="Q157" s="9">
        <f t="shared" si="24"/>
        <v>19.95</v>
      </c>
      <c r="R157" s="9">
        <f t="shared" si="25"/>
        <v>43.25</v>
      </c>
      <c r="S157" s="9">
        <f t="shared" si="26"/>
        <v>39.85</v>
      </c>
      <c r="T157" s="9">
        <f t="shared" si="27"/>
        <v>33.25</v>
      </c>
      <c r="U157" s="8">
        <f t="shared" si="28"/>
        <v>34.35</v>
      </c>
      <c r="V157" s="8">
        <f t="shared" si="29"/>
        <v>34.075000000000003</v>
      </c>
    </row>
    <row r="158" spans="1:22" ht="13.5" x14ac:dyDescent="0.25">
      <c r="A158" s="3">
        <f>RSI!A158</f>
        <v>42234</v>
      </c>
      <c r="B158" s="2">
        <f>RSI!B158</f>
        <v>21.104099999999999</v>
      </c>
      <c r="C158" s="2">
        <f>RSI!I158</f>
        <v>98.749414417859199</v>
      </c>
      <c r="D158" s="2">
        <f>MACD!E158</f>
        <v>2.4862821119167933E-2</v>
      </c>
      <c r="E158" s="2">
        <f>MACD!F158</f>
        <v>-5.2034869004663302E-4</v>
      </c>
      <c r="F158" s="2">
        <f>'Moving Avg'!D158</f>
        <v>21.104099999999999</v>
      </c>
      <c r="G158" s="2">
        <f>'Moving Avg'!F158</f>
        <v>21.104100000000003</v>
      </c>
      <c r="H158" s="2">
        <f>'Moving Avg'!G158</f>
        <v>20.878228</v>
      </c>
      <c r="I158" s="2">
        <f>'Moving Avg'!H158</f>
        <v>0</v>
      </c>
      <c r="J158" s="6" t="str">
        <f>OBV!F158</f>
        <v>NEUTRAL</v>
      </c>
      <c r="K158" s="6" t="str">
        <f>OBV!G158</f>
        <v>NEUTRAL</v>
      </c>
      <c r="L158" s="6" t="str">
        <f>OBV!H158</f>
        <v>NEUTRAL</v>
      </c>
      <c r="M158" s="8">
        <f t="shared" si="20"/>
        <v>0</v>
      </c>
      <c r="N158" s="8">
        <f t="shared" si="21"/>
        <v>0</v>
      </c>
      <c r="O158" s="8">
        <f t="shared" si="22"/>
        <v>100</v>
      </c>
      <c r="P158" s="8">
        <f t="shared" si="23"/>
        <v>33</v>
      </c>
      <c r="Q158" s="9">
        <f t="shared" si="24"/>
        <v>19.95</v>
      </c>
      <c r="R158" s="9">
        <f t="shared" si="25"/>
        <v>43.25</v>
      </c>
      <c r="S158" s="9">
        <f t="shared" si="26"/>
        <v>39.85</v>
      </c>
      <c r="T158" s="9">
        <f t="shared" si="27"/>
        <v>33.25</v>
      </c>
      <c r="U158" s="8">
        <f t="shared" si="28"/>
        <v>34.35</v>
      </c>
      <c r="V158" s="8">
        <f t="shared" si="29"/>
        <v>34.075000000000003</v>
      </c>
    </row>
    <row r="159" spans="1:22" ht="13.5" x14ac:dyDescent="0.25">
      <c r="A159" s="3">
        <f>RSI!A159</f>
        <v>42235</v>
      </c>
      <c r="B159" s="2">
        <f>RSI!B159</f>
        <v>21.104099999999999</v>
      </c>
      <c r="C159" s="2">
        <f>RSI!I159</f>
        <v>98.749414417859199</v>
      </c>
      <c r="D159" s="2">
        <f>MACD!E159</f>
        <v>2.6574625517024941E-2</v>
      </c>
      <c r="E159" s="2">
        <f>MACD!F159</f>
        <v>4.8986461513676818E-3</v>
      </c>
      <c r="F159" s="2">
        <f>'Moving Avg'!D159</f>
        <v>21.104099999999999</v>
      </c>
      <c r="G159" s="2">
        <f>'Moving Avg'!F159</f>
        <v>21.104100000000003</v>
      </c>
      <c r="H159" s="2">
        <f>'Moving Avg'!G159</f>
        <v>20.891516000000003</v>
      </c>
      <c r="I159" s="2">
        <f>'Moving Avg'!H159</f>
        <v>0</v>
      </c>
      <c r="J159" s="6" t="str">
        <f>OBV!F159</f>
        <v>NEUTRAL</v>
      </c>
      <c r="K159" s="6" t="str">
        <f>OBV!G159</f>
        <v>NEUTRAL</v>
      </c>
      <c r="L159" s="6" t="str">
        <f>OBV!H159</f>
        <v>NEUTRAL</v>
      </c>
      <c r="M159" s="8">
        <f t="shared" si="20"/>
        <v>0</v>
      </c>
      <c r="N159" s="8">
        <f t="shared" si="21"/>
        <v>0</v>
      </c>
      <c r="O159" s="8">
        <f t="shared" si="22"/>
        <v>100</v>
      </c>
      <c r="P159" s="8">
        <f t="shared" si="23"/>
        <v>33</v>
      </c>
      <c r="Q159" s="9">
        <f t="shared" si="24"/>
        <v>19.95</v>
      </c>
      <c r="R159" s="9">
        <f t="shared" si="25"/>
        <v>43.25</v>
      </c>
      <c r="S159" s="9">
        <f t="shared" si="26"/>
        <v>39.85</v>
      </c>
      <c r="T159" s="9">
        <f t="shared" si="27"/>
        <v>33.25</v>
      </c>
      <c r="U159" s="8">
        <f t="shared" si="28"/>
        <v>34.35</v>
      </c>
      <c r="V159" s="8">
        <f t="shared" si="29"/>
        <v>34.075000000000003</v>
      </c>
    </row>
    <row r="160" spans="1:22" ht="13.5" x14ac:dyDescent="0.25">
      <c r="A160" s="3">
        <f>RSI!A160</f>
        <v>42236</v>
      </c>
      <c r="B160" s="2">
        <f>RSI!B160</f>
        <v>21.104099999999999</v>
      </c>
      <c r="C160" s="2">
        <f>RSI!I160</f>
        <v>98.749414417859199</v>
      </c>
      <c r="D160" s="2">
        <f>MACD!E160</f>
        <v>2.7612938073556137E-2</v>
      </c>
      <c r="E160" s="2">
        <f>MACD!F160</f>
        <v>9.4415045358053739E-3</v>
      </c>
      <c r="F160" s="2">
        <f>'Moving Avg'!D160</f>
        <v>21.104099999999999</v>
      </c>
      <c r="G160" s="2">
        <f>'Moving Avg'!F160</f>
        <v>21.104100000000003</v>
      </c>
      <c r="H160" s="2">
        <f>'Moving Avg'!G160</f>
        <v>20.904804000000002</v>
      </c>
      <c r="I160" s="2">
        <f>'Moving Avg'!H160</f>
        <v>0</v>
      </c>
      <c r="J160" s="6" t="str">
        <f>OBV!F160</f>
        <v>NEUTRAL</v>
      </c>
      <c r="K160" s="6" t="str">
        <f>OBV!G160</f>
        <v>NEUTRAL</v>
      </c>
      <c r="L160" s="6" t="str">
        <f>OBV!H160</f>
        <v>NEUTRAL</v>
      </c>
      <c r="M160" s="8">
        <f t="shared" si="20"/>
        <v>0</v>
      </c>
      <c r="N160" s="8">
        <f t="shared" si="21"/>
        <v>0</v>
      </c>
      <c r="O160" s="8">
        <f t="shared" si="22"/>
        <v>100</v>
      </c>
      <c r="P160" s="8">
        <f t="shared" si="23"/>
        <v>33</v>
      </c>
      <c r="Q160" s="9">
        <f t="shared" si="24"/>
        <v>19.95</v>
      </c>
      <c r="R160" s="9">
        <f t="shared" si="25"/>
        <v>43.25</v>
      </c>
      <c r="S160" s="9">
        <f t="shared" si="26"/>
        <v>39.85</v>
      </c>
      <c r="T160" s="9">
        <f t="shared" si="27"/>
        <v>33.25</v>
      </c>
      <c r="U160" s="8">
        <f t="shared" si="28"/>
        <v>34.35</v>
      </c>
      <c r="V160" s="8">
        <f t="shared" si="29"/>
        <v>34.075000000000003</v>
      </c>
    </row>
    <row r="161" spans="1:22" ht="13.5" x14ac:dyDescent="0.25">
      <c r="A161" s="3">
        <f>RSI!A161</f>
        <v>42237</v>
      </c>
      <c r="B161" s="2">
        <f>RSI!B161</f>
        <v>20.7133</v>
      </c>
      <c r="C161" s="2">
        <f>RSI!I161</f>
        <v>14.273666409709634</v>
      </c>
      <c r="D161" s="2">
        <f>MACD!E161</f>
        <v>5.7059901608461416E-2</v>
      </c>
      <c r="E161" s="2">
        <f>MACD!F161</f>
        <v>1.8965183950336584E-2</v>
      </c>
      <c r="F161" s="2">
        <f>'Moving Avg'!D161</f>
        <v>21.025939999999999</v>
      </c>
      <c r="G161" s="2">
        <f>'Moving Avg'!F161</f>
        <v>21.084560000000003</v>
      </c>
      <c r="H161" s="2">
        <f>'Moving Avg'!G161</f>
        <v>20.910276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  <c r="M161" s="8">
        <f t="shared" si="20"/>
        <v>50</v>
      </c>
      <c r="N161" s="8">
        <f t="shared" si="21"/>
        <v>0</v>
      </c>
      <c r="O161" s="8">
        <f t="shared" si="22"/>
        <v>100</v>
      </c>
      <c r="P161" s="8">
        <f t="shared" si="23"/>
        <v>16.5</v>
      </c>
      <c r="Q161" s="9">
        <f t="shared" si="24"/>
        <v>34.975000000000001</v>
      </c>
      <c r="R161" s="9">
        <f t="shared" si="25"/>
        <v>49.125</v>
      </c>
      <c r="S161" s="9">
        <f t="shared" si="26"/>
        <v>39.924999999999997</v>
      </c>
      <c r="T161" s="9">
        <f t="shared" si="27"/>
        <v>41.625</v>
      </c>
      <c r="U161" s="8">
        <f t="shared" si="28"/>
        <v>41.341666666666661</v>
      </c>
      <c r="V161" s="8">
        <f t="shared" si="29"/>
        <v>41.412499999999994</v>
      </c>
    </row>
    <row r="162" spans="1:22" ht="13.5" x14ac:dyDescent="0.25">
      <c r="A162" s="3">
        <f>RSI!A162</f>
        <v>42240</v>
      </c>
      <c r="B162" s="2">
        <f>RSI!B162</f>
        <v>20.7133</v>
      </c>
      <c r="C162" s="2">
        <f>RSI!I162</f>
        <v>14.273666409709634</v>
      </c>
      <c r="D162" s="2">
        <f>MACD!E162</f>
        <v>8.3934190399531872E-2</v>
      </c>
      <c r="E162" s="2">
        <f>MACD!F162</f>
        <v>3.1958985240175639E-2</v>
      </c>
      <c r="F162" s="2">
        <f>'Moving Avg'!D162</f>
        <v>20.947780000000002</v>
      </c>
      <c r="G162" s="2">
        <f>'Moving Avg'!F162</f>
        <v>21.065020000000001</v>
      </c>
      <c r="H162" s="2">
        <f>'Moving Avg'!G162</f>
        <v>20.915747999999997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  <c r="M162" s="8">
        <f t="shared" si="20"/>
        <v>50</v>
      </c>
      <c r="N162" s="8">
        <f t="shared" si="21"/>
        <v>0</v>
      </c>
      <c r="O162" s="8">
        <f t="shared" si="22"/>
        <v>100</v>
      </c>
      <c r="P162" s="8">
        <f t="shared" si="23"/>
        <v>16.5</v>
      </c>
      <c r="Q162" s="9">
        <f t="shared" si="24"/>
        <v>34.975000000000001</v>
      </c>
      <c r="R162" s="9">
        <f t="shared" si="25"/>
        <v>49.125</v>
      </c>
      <c r="S162" s="9">
        <f t="shared" si="26"/>
        <v>39.924999999999997</v>
      </c>
      <c r="T162" s="9">
        <f t="shared" si="27"/>
        <v>41.625</v>
      </c>
      <c r="U162" s="8">
        <f t="shared" si="28"/>
        <v>41.341666666666661</v>
      </c>
      <c r="V162" s="8">
        <f t="shared" si="29"/>
        <v>41.412499999999994</v>
      </c>
    </row>
    <row r="163" spans="1:22" ht="13.5" x14ac:dyDescent="0.25">
      <c r="A163" s="3">
        <f>RSI!A163</f>
        <v>42241</v>
      </c>
      <c r="B163" s="2">
        <f>RSI!B163</f>
        <v>20.7133</v>
      </c>
      <c r="C163" s="2">
        <f>RSI!I163</f>
        <v>14.273666409709634</v>
      </c>
      <c r="D163" s="2">
        <f>MACD!E163</f>
        <v>0.10848659112872383</v>
      </c>
      <c r="E163" s="2">
        <f>MACD!F163</f>
        <v>4.726450641788528E-2</v>
      </c>
      <c r="F163" s="2">
        <f>'Moving Avg'!D163</f>
        <v>20.869620000000001</v>
      </c>
      <c r="G163" s="2">
        <f>'Moving Avg'!F163</f>
        <v>21.045480000000001</v>
      </c>
      <c r="H163" s="2">
        <f>'Moving Avg'!G163</f>
        <v>20.921219999999998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  <c r="M163" s="8">
        <f t="shared" si="20"/>
        <v>50</v>
      </c>
      <c r="N163" s="8">
        <f t="shared" si="21"/>
        <v>0</v>
      </c>
      <c r="O163" s="8">
        <f t="shared" si="22"/>
        <v>100</v>
      </c>
      <c r="P163" s="8">
        <f t="shared" si="23"/>
        <v>16.5</v>
      </c>
      <c r="Q163" s="9">
        <f t="shared" si="24"/>
        <v>34.975000000000001</v>
      </c>
      <c r="R163" s="9">
        <f t="shared" si="25"/>
        <v>49.125</v>
      </c>
      <c r="S163" s="9">
        <f t="shared" si="26"/>
        <v>39.924999999999997</v>
      </c>
      <c r="T163" s="9">
        <f t="shared" si="27"/>
        <v>41.625</v>
      </c>
      <c r="U163" s="8">
        <f t="shared" si="28"/>
        <v>41.341666666666661</v>
      </c>
      <c r="V163" s="8">
        <f t="shared" si="29"/>
        <v>41.412499999999994</v>
      </c>
    </row>
    <row r="164" spans="1:22" ht="13.5" x14ac:dyDescent="0.25">
      <c r="A164" s="3">
        <f>RSI!A164</f>
        <v>42242</v>
      </c>
      <c r="B164" s="2">
        <f>RSI!B164</f>
        <v>20.7133</v>
      </c>
      <c r="C164" s="2">
        <f>RSI!I164</f>
        <v>14.273666409709634</v>
      </c>
      <c r="D164" s="2">
        <f>MACD!E164</f>
        <v>0.13094004935098269</v>
      </c>
      <c r="E164" s="2">
        <f>MACD!F164</f>
        <v>6.3999615004504767E-2</v>
      </c>
      <c r="F164" s="2">
        <f>'Moving Avg'!D164</f>
        <v>20.791460000000001</v>
      </c>
      <c r="G164" s="2">
        <f>'Moving Avg'!F164</f>
        <v>21.025939999999999</v>
      </c>
      <c r="H164" s="2">
        <f>'Moving Avg'!G164</f>
        <v>20.926692000000003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CONFIRMED BEARISH</v>
      </c>
      <c r="M164" s="8">
        <f t="shared" si="20"/>
        <v>50</v>
      </c>
      <c r="N164" s="8">
        <f t="shared" si="21"/>
        <v>0</v>
      </c>
      <c r="O164" s="8">
        <f t="shared" si="22"/>
        <v>100</v>
      </c>
      <c r="P164" s="8">
        <f t="shared" si="23"/>
        <v>16.5</v>
      </c>
      <c r="Q164" s="9">
        <f t="shared" si="24"/>
        <v>34.975000000000001</v>
      </c>
      <c r="R164" s="9">
        <f t="shared" si="25"/>
        <v>49.125</v>
      </c>
      <c r="S164" s="9">
        <f t="shared" si="26"/>
        <v>39.924999999999997</v>
      </c>
      <c r="T164" s="9">
        <f t="shared" si="27"/>
        <v>41.625</v>
      </c>
      <c r="U164" s="8">
        <f t="shared" si="28"/>
        <v>41.341666666666661</v>
      </c>
      <c r="V164" s="8">
        <f t="shared" si="29"/>
        <v>41.412499999999994</v>
      </c>
    </row>
    <row r="165" spans="1:22" ht="13.5" x14ac:dyDescent="0.25">
      <c r="A165" s="3">
        <f>RSI!A165</f>
        <v>42243</v>
      </c>
      <c r="B165" s="2">
        <f>RSI!B165</f>
        <v>20.7133</v>
      </c>
      <c r="C165" s="2">
        <f>RSI!I165</f>
        <v>14.273666409709634</v>
      </c>
      <c r="D165" s="2">
        <f>MACD!E165</f>
        <v>0.15149315708237054</v>
      </c>
      <c r="E165" s="2">
        <f>MACD!F165</f>
        <v>8.1498323420077928E-2</v>
      </c>
      <c r="F165" s="2">
        <f>'Moving Avg'!D165</f>
        <v>20.7133</v>
      </c>
      <c r="G165" s="2">
        <f>'Moving Avg'!F165</f>
        <v>21.006399999999999</v>
      </c>
      <c r="H165" s="2">
        <f>'Moving Avg'!G165</f>
        <v>20.932164000000004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CONFIRMED BEARISH</v>
      </c>
      <c r="M165" s="8">
        <f t="shared" si="20"/>
        <v>50</v>
      </c>
      <c r="N165" s="8">
        <f t="shared" si="21"/>
        <v>0</v>
      </c>
      <c r="O165" s="8">
        <f t="shared" si="22"/>
        <v>100</v>
      </c>
      <c r="P165" s="8">
        <f t="shared" si="23"/>
        <v>16.5</v>
      </c>
      <c r="Q165" s="9">
        <f t="shared" si="24"/>
        <v>34.975000000000001</v>
      </c>
      <c r="R165" s="9">
        <f t="shared" si="25"/>
        <v>49.125</v>
      </c>
      <c r="S165" s="9">
        <f t="shared" si="26"/>
        <v>39.924999999999997</v>
      </c>
      <c r="T165" s="9">
        <f t="shared" si="27"/>
        <v>41.625</v>
      </c>
      <c r="U165" s="8">
        <f t="shared" si="28"/>
        <v>41.341666666666661</v>
      </c>
      <c r="V165" s="8">
        <f t="shared" si="29"/>
        <v>41.412499999999994</v>
      </c>
    </row>
    <row r="166" spans="1:22" ht="13.5" x14ac:dyDescent="0.25">
      <c r="A166" s="3">
        <f>RSI!A166</f>
        <v>42244</v>
      </c>
      <c r="B166" s="2">
        <f>RSI!B166</f>
        <v>20.7133</v>
      </c>
      <c r="C166" s="2">
        <f>RSI!I166</f>
        <v>14.273666409709634</v>
      </c>
      <c r="D166" s="2">
        <f>MACD!E166</f>
        <v>0.17032316277411397</v>
      </c>
      <c r="E166" s="2">
        <f>MACD!F166</f>
        <v>9.9263291290885139E-2</v>
      </c>
      <c r="F166" s="2">
        <f>'Moving Avg'!D166</f>
        <v>20.7133</v>
      </c>
      <c r="G166" s="2">
        <f>'Moving Avg'!F166</f>
        <v>20.98686</v>
      </c>
      <c r="H166" s="2">
        <f>'Moving Avg'!G166</f>
        <v>20.937636000000001</v>
      </c>
      <c r="I166" s="2">
        <f>'Moving Avg'!H166</f>
        <v>0</v>
      </c>
      <c r="J166" s="6" t="str">
        <f>OBV!F166</f>
        <v>NEUTRAL</v>
      </c>
      <c r="K166" s="6" t="str">
        <f>OBV!G166</f>
        <v>NEUTRAL</v>
      </c>
      <c r="L166" s="6" t="str">
        <f>OBV!H166</f>
        <v>NEUTRAL</v>
      </c>
      <c r="M166" s="8">
        <f t="shared" si="20"/>
        <v>50</v>
      </c>
      <c r="N166" s="8">
        <f t="shared" si="21"/>
        <v>0</v>
      </c>
      <c r="O166" s="8">
        <f t="shared" si="22"/>
        <v>100</v>
      </c>
      <c r="P166" s="8">
        <f t="shared" si="23"/>
        <v>33</v>
      </c>
      <c r="Q166" s="9">
        <f t="shared" si="24"/>
        <v>37.450000000000003</v>
      </c>
      <c r="R166" s="9">
        <f t="shared" si="25"/>
        <v>53.25</v>
      </c>
      <c r="S166" s="9">
        <f t="shared" si="26"/>
        <v>47.35</v>
      </c>
      <c r="T166" s="9">
        <f t="shared" si="27"/>
        <v>45.75</v>
      </c>
      <c r="U166" s="8">
        <f t="shared" si="28"/>
        <v>46.016666666666673</v>
      </c>
      <c r="V166" s="8">
        <f t="shared" si="29"/>
        <v>45.95</v>
      </c>
    </row>
    <row r="167" spans="1:22" ht="13.5" x14ac:dyDescent="0.25">
      <c r="A167" s="3">
        <f>RSI!A167</f>
        <v>42247</v>
      </c>
      <c r="B167" s="2">
        <f>RSI!B167</f>
        <v>20.7133</v>
      </c>
      <c r="C167" s="2">
        <f>RSI!I167</f>
        <v>14.273666409709634</v>
      </c>
      <c r="D167" s="2">
        <f>MACD!E167</f>
        <v>0.18758857278589147</v>
      </c>
      <c r="E167" s="2">
        <f>MACD!F167</f>
        <v>0.11692834758988642</v>
      </c>
      <c r="F167" s="2">
        <f>'Moving Avg'!D167</f>
        <v>20.7133</v>
      </c>
      <c r="G167" s="2">
        <f>'Moving Avg'!F167</f>
        <v>20.967319999999997</v>
      </c>
      <c r="H167" s="2">
        <f>'Moving Avg'!G167</f>
        <v>20.943108000000002</v>
      </c>
      <c r="I167" s="2">
        <f>'Moving Avg'!H167</f>
        <v>0</v>
      </c>
      <c r="J167" s="6" t="str">
        <f>OBV!F167</f>
        <v>NEUTRAL</v>
      </c>
      <c r="K167" s="6" t="str">
        <f>OBV!G167</f>
        <v>NEUTRAL</v>
      </c>
      <c r="L167" s="6" t="str">
        <f>OBV!H167</f>
        <v>NEUTRAL</v>
      </c>
      <c r="M167" s="8">
        <f t="shared" si="20"/>
        <v>50</v>
      </c>
      <c r="N167" s="8">
        <f t="shared" si="21"/>
        <v>0</v>
      </c>
      <c r="O167" s="8">
        <f t="shared" si="22"/>
        <v>100</v>
      </c>
      <c r="P167" s="8">
        <f t="shared" si="23"/>
        <v>33</v>
      </c>
      <c r="Q167" s="9">
        <f t="shared" si="24"/>
        <v>37.450000000000003</v>
      </c>
      <c r="R167" s="9">
        <f t="shared" si="25"/>
        <v>53.25</v>
      </c>
      <c r="S167" s="9">
        <f t="shared" si="26"/>
        <v>47.35</v>
      </c>
      <c r="T167" s="9">
        <f t="shared" si="27"/>
        <v>45.75</v>
      </c>
      <c r="U167" s="8">
        <f t="shared" si="28"/>
        <v>46.016666666666673</v>
      </c>
      <c r="V167" s="8">
        <f t="shared" si="29"/>
        <v>45.95</v>
      </c>
    </row>
    <row r="168" spans="1:22" ht="13.5" x14ac:dyDescent="0.25">
      <c r="A168" s="3">
        <f>RSI!A168</f>
        <v>42248</v>
      </c>
      <c r="B168" s="2">
        <f>RSI!B168</f>
        <v>20.7133</v>
      </c>
      <c r="C168" s="2">
        <f>RSI!I168</f>
        <v>14.273666409709634</v>
      </c>
      <c r="D168" s="2">
        <f>MACD!E168</f>
        <v>0.20343140316223085</v>
      </c>
      <c r="E168" s="2">
        <f>MACD!F168</f>
        <v>0.13422895870435531</v>
      </c>
      <c r="F168" s="2">
        <f>'Moving Avg'!D168</f>
        <v>20.7133</v>
      </c>
      <c r="G168" s="2">
        <f>'Moving Avg'!F168</f>
        <v>20.947779999999998</v>
      </c>
      <c r="H168" s="2">
        <f>'Moving Avg'!G168</f>
        <v>20.940606000000002</v>
      </c>
      <c r="I168" s="2">
        <f>'Moving Avg'!H168</f>
        <v>0</v>
      </c>
      <c r="J168" s="6" t="str">
        <f>OBV!F168</f>
        <v>NEUTRAL</v>
      </c>
      <c r="K168" s="6" t="str">
        <f>OBV!G168</f>
        <v>NEUTRAL</v>
      </c>
      <c r="L168" s="6" t="str">
        <f>OBV!H168</f>
        <v>NEUTRAL</v>
      </c>
      <c r="M168" s="8">
        <f t="shared" si="20"/>
        <v>50</v>
      </c>
      <c r="N168" s="8">
        <f t="shared" si="21"/>
        <v>0</v>
      </c>
      <c r="O168" s="8">
        <f t="shared" si="22"/>
        <v>100</v>
      </c>
      <c r="P168" s="8">
        <f t="shared" si="23"/>
        <v>33</v>
      </c>
      <c r="Q168" s="9">
        <f t="shared" si="24"/>
        <v>37.450000000000003</v>
      </c>
      <c r="R168" s="9">
        <f t="shared" si="25"/>
        <v>53.25</v>
      </c>
      <c r="S168" s="9">
        <f t="shared" si="26"/>
        <v>47.35</v>
      </c>
      <c r="T168" s="9">
        <f t="shared" si="27"/>
        <v>45.75</v>
      </c>
      <c r="U168" s="8">
        <f t="shared" si="28"/>
        <v>46.016666666666673</v>
      </c>
      <c r="V168" s="8">
        <f t="shared" si="29"/>
        <v>45.95</v>
      </c>
    </row>
    <row r="169" spans="1:22" ht="13.5" x14ac:dyDescent="0.25">
      <c r="A169" s="3">
        <f>RSI!A169</f>
        <v>42249</v>
      </c>
      <c r="B169" s="2">
        <f>RSI!B169</f>
        <v>19.783200000000001</v>
      </c>
      <c r="C169" s="2">
        <f>RSI!I169</f>
        <v>3.047708002743363</v>
      </c>
      <c r="D169" s="2">
        <f>MACD!E169</f>
        <v>0.28687542806491706</v>
      </c>
      <c r="E169" s="2">
        <f>MACD!F169</f>
        <v>0.16475825257646767</v>
      </c>
      <c r="F169" s="2">
        <f>'Moving Avg'!D169</f>
        <v>20.527280000000001</v>
      </c>
      <c r="G169" s="2">
        <f>'Moving Avg'!F169</f>
        <v>20.881734999999999</v>
      </c>
      <c r="H169" s="2">
        <f>'Moving Avg'!G169</f>
        <v>20.919502000000008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  <c r="M169" s="8">
        <f t="shared" si="20"/>
        <v>50</v>
      </c>
      <c r="N169" s="8">
        <f t="shared" si="21"/>
        <v>0</v>
      </c>
      <c r="O169" s="8">
        <f t="shared" si="22"/>
        <v>100</v>
      </c>
      <c r="P169" s="8">
        <f t="shared" si="23"/>
        <v>33</v>
      </c>
      <c r="Q169" s="9">
        <f t="shared" si="24"/>
        <v>37.450000000000003</v>
      </c>
      <c r="R169" s="9">
        <f t="shared" si="25"/>
        <v>53.25</v>
      </c>
      <c r="S169" s="9">
        <f t="shared" si="26"/>
        <v>47.35</v>
      </c>
      <c r="T169" s="9">
        <f t="shared" si="27"/>
        <v>45.75</v>
      </c>
      <c r="U169" s="8">
        <f t="shared" si="28"/>
        <v>46.016666666666673</v>
      </c>
      <c r="V169" s="8">
        <f t="shared" si="29"/>
        <v>45.95</v>
      </c>
    </row>
    <row r="170" spans="1:22" ht="13.5" x14ac:dyDescent="0.25">
      <c r="A170" s="3">
        <f>RSI!A170</f>
        <v>42250</v>
      </c>
      <c r="B170" s="2">
        <f>RSI!B170</f>
        <v>19.783200000000001</v>
      </c>
      <c r="C170" s="2">
        <f>RSI!I170</f>
        <v>3.047708002743363</v>
      </c>
      <c r="D170" s="2">
        <f>MACD!E170</f>
        <v>0.36403555665745202</v>
      </c>
      <c r="E170" s="2">
        <f>MACD!F170</f>
        <v>0.20461371339266454</v>
      </c>
      <c r="F170" s="2">
        <f>'Moving Avg'!D170</f>
        <v>20.341259999999998</v>
      </c>
      <c r="G170" s="2">
        <f>'Moving Avg'!F170</f>
        <v>20.81569</v>
      </c>
      <c r="H170" s="2">
        <f>'Moving Avg'!G170</f>
        <v>20.898398000000011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  <c r="M170" s="8">
        <f t="shared" si="20"/>
        <v>50</v>
      </c>
      <c r="N170" s="8">
        <f t="shared" si="21"/>
        <v>0</v>
      </c>
      <c r="O170" s="8">
        <f t="shared" si="22"/>
        <v>100</v>
      </c>
      <c r="P170" s="8">
        <f t="shared" si="23"/>
        <v>33</v>
      </c>
      <c r="Q170" s="9">
        <f t="shared" si="24"/>
        <v>37.450000000000003</v>
      </c>
      <c r="R170" s="9">
        <f t="shared" si="25"/>
        <v>53.25</v>
      </c>
      <c r="S170" s="9">
        <f t="shared" si="26"/>
        <v>47.35</v>
      </c>
      <c r="T170" s="9">
        <f t="shared" si="27"/>
        <v>45.75</v>
      </c>
      <c r="U170" s="8">
        <f t="shared" si="28"/>
        <v>46.016666666666673</v>
      </c>
      <c r="V170" s="8">
        <f t="shared" si="29"/>
        <v>45.95</v>
      </c>
    </row>
    <row r="171" spans="1:22" ht="13.5" x14ac:dyDescent="0.25">
      <c r="A171" s="3">
        <f>RSI!A171</f>
        <v>42251</v>
      </c>
      <c r="B171" s="2">
        <f>RSI!B171</f>
        <v>18.896000000000001</v>
      </c>
      <c r="C171" s="2">
        <f>RSI!I171</f>
        <v>1.6297381916892988</v>
      </c>
      <c r="D171" s="2">
        <f>MACD!E171</f>
        <v>0.44098852855579196</v>
      </c>
      <c r="E171" s="2">
        <f>MACD!F171</f>
        <v>0.25188867642529</v>
      </c>
      <c r="F171" s="2">
        <f>'Moving Avg'!D171</f>
        <v>19.977799999999998</v>
      </c>
      <c r="G171" s="2">
        <f>'Moving Avg'!F171</f>
        <v>20.705285000000003</v>
      </c>
      <c r="H171" s="2">
        <f>'Moving Avg'!G171</f>
        <v>20.859550000000009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  <c r="M171" s="8">
        <f t="shared" si="20"/>
        <v>50</v>
      </c>
      <c r="N171" s="8">
        <f t="shared" si="21"/>
        <v>0</v>
      </c>
      <c r="O171" s="8">
        <f t="shared" si="22"/>
        <v>100</v>
      </c>
      <c r="P171" s="8">
        <f t="shared" si="23"/>
        <v>33</v>
      </c>
      <c r="Q171" s="9">
        <f t="shared" si="24"/>
        <v>37.450000000000003</v>
      </c>
      <c r="R171" s="9">
        <f t="shared" si="25"/>
        <v>53.25</v>
      </c>
      <c r="S171" s="9">
        <f t="shared" si="26"/>
        <v>47.35</v>
      </c>
      <c r="T171" s="9">
        <f t="shared" si="27"/>
        <v>45.75</v>
      </c>
      <c r="U171" s="8">
        <f t="shared" si="28"/>
        <v>46.016666666666673</v>
      </c>
      <c r="V171" s="8">
        <f t="shared" si="29"/>
        <v>45.95</v>
      </c>
    </row>
    <row r="172" spans="1:22" ht="13.5" x14ac:dyDescent="0.25">
      <c r="A172" s="3">
        <f>RSI!A172</f>
        <v>42254</v>
      </c>
      <c r="B172" s="2">
        <f>RSI!B172</f>
        <v>18.047899999999998</v>
      </c>
      <c r="C172" s="2">
        <f>RSI!I172</f>
        <v>1.1019450183462425</v>
      </c>
      <c r="D172" s="2">
        <f>MACD!E172</f>
        <v>0.57978600193989394</v>
      </c>
      <c r="E172" s="2">
        <f>MACD!F172</f>
        <v>0.31746814152821079</v>
      </c>
      <c r="F172" s="2">
        <f>'Moving Avg'!D172</f>
        <v>19.44472</v>
      </c>
      <c r="G172" s="2">
        <f>'Moving Avg'!F172</f>
        <v>20.552475000000005</v>
      </c>
      <c r="H172" s="2">
        <f>'Moving Avg'!G172</f>
        <v>20.803740000000008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  <c r="M172" s="8">
        <f t="shared" si="20"/>
        <v>50</v>
      </c>
      <c r="N172" s="8">
        <f t="shared" si="21"/>
        <v>0</v>
      </c>
      <c r="O172" s="8">
        <f t="shared" si="22"/>
        <v>100</v>
      </c>
      <c r="P172" s="8">
        <f t="shared" si="23"/>
        <v>33</v>
      </c>
      <c r="Q172" s="9">
        <f t="shared" si="24"/>
        <v>37.450000000000003</v>
      </c>
      <c r="R172" s="9">
        <f t="shared" si="25"/>
        <v>53.25</v>
      </c>
      <c r="S172" s="9">
        <f t="shared" si="26"/>
        <v>47.35</v>
      </c>
      <c r="T172" s="9">
        <f t="shared" si="27"/>
        <v>45.75</v>
      </c>
      <c r="U172" s="8">
        <f t="shared" si="28"/>
        <v>46.016666666666673</v>
      </c>
      <c r="V172" s="8">
        <f t="shared" si="29"/>
        <v>45.95</v>
      </c>
    </row>
    <row r="173" spans="1:22" ht="13.5" x14ac:dyDescent="0.25">
      <c r="A173" s="3">
        <f>RSI!A173</f>
        <v>42255</v>
      </c>
      <c r="B173" s="2">
        <f>RSI!B173</f>
        <v>18.047899999999998</v>
      </c>
      <c r="C173" s="2">
        <f>RSI!I173</f>
        <v>1.1019450183462425</v>
      </c>
      <c r="D173" s="2">
        <f>MACD!E173</f>
        <v>0.71229814203353925</v>
      </c>
      <c r="E173" s="2">
        <f>MACD!F173</f>
        <v>0.39643414162927648</v>
      </c>
      <c r="F173" s="2">
        <f>'Moving Avg'!D173</f>
        <v>18.911639999999998</v>
      </c>
      <c r="G173" s="2">
        <f>'Moving Avg'!F173</f>
        <v>20.399665000000006</v>
      </c>
      <c r="H173" s="2">
        <f>'Moving Avg'!G173</f>
        <v>20.747930000000007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  <c r="M173" s="8">
        <f t="shared" si="20"/>
        <v>50</v>
      </c>
      <c r="N173" s="8">
        <f t="shared" si="21"/>
        <v>0</v>
      </c>
      <c r="O173" s="8">
        <f t="shared" si="22"/>
        <v>100</v>
      </c>
      <c r="P173" s="8">
        <f t="shared" si="23"/>
        <v>33</v>
      </c>
      <c r="Q173" s="9">
        <f t="shared" si="24"/>
        <v>37.450000000000003</v>
      </c>
      <c r="R173" s="9">
        <f t="shared" si="25"/>
        <v>53.25</v>
      </c>
      <c r="S173" s="9">
        <f t="shared" si="26"/>
        <v>47.35</v>
      </c>
      <c r="T173" s="9">
        <f t="shared" si="27"/>
        <v>45.75</v>
      </c>
      <c r="U173" s="8">
        <f t="shared" si="28"/>
        <v>46.016666666666673</v>
      </c>
      <c r="V173" s="8">
        <f t="shared" si="29"/>
        <v>45.95</v>
      </c>
    </row>
    <row r="174" spans="1:22" ht="13.5" x14ac:dyDescent="0.25">
      <c r="A174" s="3">
        <f>RSI!A174</f>
        <v>42256</v>
      </c>
      <c r="B174" s="2">
        <f>RSI!B174</f>
        <v>18.047899999999998</v>
      </c>
      <c r="C174" s="2">
        <f>RSI!I174</f>
        <v>1.1019450183462425</v>
      </c>
      <c r="D174" s="2">
        <f>MACD!E174</f>
        <v>0.8383757658444182</v>
      </c>
      <c r="E174" s="2">
        <f>MACD!F174</f>
        <v>0.48482246647230487</v>
      </c>
      <c r="F174" s="2">
        <f>'Moving Avg'!D174</f>
        <v>18.564579999999999</v>
      </c>
      <c r="G174" s="2">
        <f>'Moving Avg'!F174</f>
        <v>20.246855000000004</v>
      </c>
      <c r="H174" s="2">
        <f>'Moving Avg'!G174</f>
        <v>20.69212000000001</v>
      </c>
      <c r="I174" s="2">
        <f>'Moving Avg'!H174</f>
        <v>0</v>
      </c>
      <c r="J174" s="6" t="str">
        <f>OBV!F174</f>
        <v>NEUTRAL</v>
      </c>
      <c r="K174" s="6" t="str">
        <f>OBV!G174</f>
        <v>NEUTRAL</v>
      </c>
      <c r="L174" s="6" t="str">
        <f>OBV!H174</f>
        <v>NEUTRAL</v>
      </c>
      <c r="M174" s="8">
        <f t="shared" si="20"/>
        <v>50</v>
      </c>
      <c r="N174" s="8">
        <f t="shared" si="21"/>
        <v>0</v>
      </c>
      <c r="O174" s="8">
        <f t="shared" si="22"/>
        <v>100</v>
      </c>
      <c r="P174" s="8">
        <f t="shared" si="23"/>
        <v>33</v>
      </c>
      <c r="Q174" s="9">
        <f t="shared" si="24"/>
        <v>37.450000000000003</v>
      </c>
      <c r="R174" s="9">
        <f t="shared" si="25"/>
        <v>53.25</v>
      </c>
      <c r="S174" s="9">
        <f t="shared" si="26"/>
        <v>47.35</v>
      </c>
      <c r="T174" s="9">
        <f t="shared" si="27"/>
        <v>45.75</v>
      </c>
      <c r="U174" s="8">
        <f t="shared" si="28"/>
        <v>46.016666666666673</v>
      </c>
      <c r="V174" s="8">
        <f t="shared" si="29"/>
        <v>45.95</v>
      </c>
    </row>
    <row r="175" spans="1:22" ht="13.5" x14ac:dyDescent="0.25">
      <c r="A175" s="3">
        <f>RSI!A175</f>
        <v>42257</v>
      </c>
      <c r="B175" s="2">
        <f>RSI!B175</f>
        <v>18.047899999999998</v>
      </c>
      <c r="C175" s="2">
        <f>RSI!I175</f>
        <v>1.1019450183462425</v>
      </c>
      <c r="D175" s="2">
        <f>MACD!E175</f>
        <v>0.95797531993163787</v>
      </c>
      <c r="E175" s="2">
        <f>MACD!F175</f>
        <v>0.57945303716417151</v>
      </c>
      <c r="F175" s="2">
        <f>'Moving Avg'!D175</f>
        <v>18.21752</v>
      </c>
      <c r="G175" s="2">
        <f>'Moving Avg'!F175</f>
        <v>20.094045000000005</v>
      </c>
      <c r="H175" s="2">
        <f>'Moving Avg'!G175</f>
        <v>20.636310000000009</v>
      </c>
      <c r="I175" s="2">
        <f>'Moving Avg'!H175</f>
        <v>0</v>
      </c>
      <c r="J175" s="6" t="str">
        <f>OBV!F175</f>
        <v>NEUTRAL</v>
      </c>
      <c r="K175" s="6" t="str">
        <f>OBV!G175</f>
        <v>NEUTRAL</v>
      </c>
      <c r="L175" s="6" t="str">
        <f>OBV!H175</f>
        <v>NEUTRAL</v>
      </c>
      <c r="M175" s="8">
        <f t="shared" si="20"/>
        <v>50</v>
      </c>
      <c r="N175" s="8">
        <f t="shared" si="21"/>
        <v>0</v>
      </c>
      <c r="O175" s="8">
        <f t="shared" si="22"/>
        <v>100</v>
      </c>
      <c r="P175" s="8">
        <f t="shared" si="23"/>
        <v>33</v>
      </c>
      <c r="Q175" s="9">
        <f t="shared" si="24"/>
        <v>37.450000000000003</v>
      </c>
      <c r="R175" s="9">
        <f t="shared" si="25"/>
        <v>53.25</v>
      </c>
      <c r="S175" s="9">
        <f t="shared" si="26"/>
        <v>47.35</v>
      </c>
      <c r="T175" s="9">
        <f t="shared" si="27"/>
        <v>45.75</v>
      </c>
      <c r="U175" s="8">
        <f t="shared" si="28"/>
        <v>46.016666666666673</v>
      </c>
      <c r="V175" s="8">
        <f t="shared" si="29"/>
        <v>45.95</v>
      </c>
    </row>
    <row r="176" spans="1:22" ht="13.5" x14ac:dyDescent="0.25">
      <c r="A176" s="3">
        <f>RSI!A176</f>
        <v>42258</v>
      </c>
      <c r="B176" s="2">
        <f>RSI!B176</f>
        <v>17.508600000000001</v>
      </c>
      <c r="C176" s="2">
        <f>RSI!I176</f>
        <v>0.8629220727474376</v>
      </c>
      <c r="D176" s="2">
        <f>MACD!E176</f>
        <v>1.1110846535335135</v>
      </c>
      <c r="E176" s="2">
        <f>MACD!F176</f>
        <v>0.68577936043803989</v>
      </c>
      <c r="F176" s="2">
        <f>'Moving Avg'!D176</f>
        <v>17.94004</v>
      </c>
      <c r="G176" s="2">
        <f>'Moving Avg'!F176</f>
        <v>19.914270000000005</v>
      </c>
      <c r="H176" s="2">
        <f>'Moving Avg'!G176</f>
        <v>20.569714000000008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  <c r="M176" s="8">
        <f t="shared" si="20"/>
        <v>50</v>
      </c>
      <c r="N176" s="8">
        <f t="shared" si="21"/>
        <v>0</v>
      </c>
      <c r="O176" s="8">
        <f t="shared" si="22"/>
        <v>100</v>
      </c>
      <c r="P176" s="8">
        <f t="shared" si="23"/>
        <v>33</v>
      </c>
      <c r="Q176" s="9">
        <f t="shared" si="24"/>
        <v>37.450000000000003</v>
      </c>
      <c r="R176" s="9">
        <f t="shared" si="25"/>
        <v>53.25</v>
      </c>
      <c r="S176" s="9">
        <f t="shared" si="26"/>
        <v>47.35</v>
      </c>
      <c r="T176" s="9">
        <f t="shared" si="27"/>
        <v>45.75</v>
      </c>
      <c r="U176" s="8">
        <f t="shared" si="28"/>
        <v>46.016666666666673</v>
      </c>
      <c r="V176" s="8">
        <f t="shared" si="29"/>
        <v>45.95</v>
      </c>
    </row>
    <row r="177" spans="1:22" ht="13.5" x14ac:dyDescent="0.25">
      <c r="A177" s="3">
        <f>RSI!A177</f>
        <v>42261</v>
      </c>
      <c r="B177" s="2">
        <f>RSI!B177</f>
        <v>17.508600000000001</v>
      </c>
      <c r="C177" s="2">
        <f>RSI!I177</f>
        <v>0.8629220727474376</v>
      </c>
      <c r="D177" s="2">
        <f>MACD!E177</f>
        <v>1.254900972981897</v>
      </c>
      <c r="E177" s="2">
        <f>MACD!F177</f>
        <v>0.79960368294681139</v>
      </c>
      <c r="F177" s="2">
        <f>'Moving Avg'!D177</f>
        <v>17.832180000000001</v>
      </c>
      <c r="G177" s="2">
        <f>'Moving Avg'!F177</f>
        <v>19.734495000000003</v>
      </c>
      <c r="H177" s="2">
        <f>'Moving Avg'!G177</f>
        <v>20.503118000000004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  <c r="M177" s="8">
        <f t="shared" si="20"/>
        <v>50</v>
      </c>
      <c r="N177" s="8">
        <f t="shared" si="21"/>
        <v>0</v>
      </c>
      <c r="O177" s="8">
        <f t="shared" si="22"/>
        <v>100</v>
      </c>
      <c r="P177" s="8">
        <f t="shared" si="23"/>
        <v>33</v>
      </c>
      <c r="Q177" s="9">
        <f t="shared" si="24"/>
        <v>37.450000000000003</v>
      </c>
      <c r="R177" s="9">
        <f t="shared" si="25"/>
        <v>53.25</v>
      </c>
      <c r="S177" s="9">
        <f t="shared" si="26"/>
        <v>47.35</v>
      </c>
      <c r="T177" s="9">
        <f t="shared" si="27"/>
        <v>45.75</v>
      </c>
      <c r="U177" s="8">
        <f t="shared" si="28"/>
        <v>46.016666666666673</v>
      </c>
      <c r="V177" s="8">
        <f t="shared" si="29"/>
        <v>45.95</v>
      </c>
    </row>
    <row r="178" spans="1:22" ht="13.5" x14ac:dyDescent="0.25">
      <c r="A178" s="3">
        <f>RSI!A178</f>
        <v>42262</v>
      </c>
      <c r="B178" s="2">
        <f>RSI!B178</f>
        <v>17.508600000000001</v>
      </c>
      <c r="C178" s="2">
        <f>RSI!I178</f>
        <v>0.8629220727474376</v>
      </c>
      <c r="D178" s="2">
        <f>MACD!E178</f>
        <v>1.3897975084701528</v>
      </c>
      <c r="E178" s="2">
        <f>MACD!F178</f>
        <v>0.91764244805147976</v>
      </c>
      <c r="F178" s="2">
        <f>'Moving Avg'!D178</f>
        <v>17.724319999999999</v>
      </c>
      <c r="G178" s="2">
        <f>'Moving Avg'!F178</f>
        <v>19.554720000000003</v>
      </c>
      <c r="H178" s="2">
        <f>'Moving Avg'!G178</f>
        <v>20.436522000000007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  <c r="M178" s="8">
        <f t="shared" si="20"/>
        <v>50</v>
      </c>
      <c r="N178" s="8">
        <f t="shared" si="21"/>
        <v>0</v>
      </c>
      <c r="O178" s="8">
        <f t="shared" si="22"/>
        <v>100</v>
      </c>
      <c r="P178" s="8">
        <f t="shared" si="23"/>
        <v>33</v>
      </c>
      <c r="Q178" s="9">
        <f t="shared" si="24"/>
        <v>37.450000000000003</v>
      </c>
      <c r="R178" s="9">
        <f t="shared" si="25"/>
        <v>53.25</v>
      </c>
      <c r="S178" s="9">
        <f t="shared" si="26"/>
        <v>47.35</v>
      </c>
      <c r="T178" s="9">
        <f t="shared" si="27"/>
        <v>45.75</v>
      </c>
      <c r="U178" s="8">
        <f t="shared" si="28"/>
        <v>46.016666666666673</v>
      </c>
      <c r="V178" s="8">
        <f t="shared" si="29"/>
        <v>45.95</v>
      </c>
    </row>
    <row r="179" spans="1:22" ht="13.5" x14ac:dyDescent="0.25">
      <c r="A179" s="3">
        <f>RSI!A179</f>
        <v>42263</v>
      </c>
      <c r="B179" s="2">
        <f>RSI!B179</f>
        <v>17.508600000000001</v>
      </c>
      <c r="C179" s="2">
        <f>RSI!I179</f>
        <v>0.8629220727474376</v>
      </c>
      <c r="D179" s="2">
        <f>MACD!E179</f>
        <v>1.373076019083797</v>
      </c>
      <c r="E179" s="2">
        <f>MACD!F179</f>
        <v>1.0087291622579433</v>
      </c>
      <c r="F179" s="2">
        <f>'Moving Avg'!D179</f>
        <v>17.61646</v>
      </c>
      <c r="G179" s="2">
        <f>'Moving Avg'!F179</f>
        <v>19.374945000000004</v>
      </c>
      <c r="H179" s="2">
        <f>'Moving Avg'!G179</f>
        <v>20.369926000000007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  <c r="M179" s="8">
        <f t="shared" si="20"/>
        <v>50</v>
      </c>
      <c r="N179" s="8">
        <f t="shared" si="21"/>
        <v>0</v>
      </c>
      <c r="O179" s="8">
        <f t="shared" si="22"/>
        <v>100</v>
      </c>
      <c r="P179" s="8">
        <f t="shared" si="23"/>
        <v>33</v>
      </c>
      <c r="Q179" s="9">
        <f t="shared" si="24"/>
        <v>37.450000000000003</v>
      </c>
      <c r="R179" s="9">
        <f t="shared" si="25"/>
        <v>53.25</v>
      </c>
      <c r="S179" s="9">
        <f t="shared" si="26"/>
        <v>47.35</v>
      </c>
      <c r="T179" s="9">
        <f t="shared" si="27"/>
        <v>45.75</v>
      </c>
      <c r="U179" s="8">
        <f t="shared" si="28"/>
        <v>46.016666666666673</v>
      </c>
      <c r="V179" s="8">
        <f t="shared" si="29"/>
        <v>45.95</v>
      </c>
    </row>
    <row r="180" spans="1:22" ht="13.5" x14ac:dyDescent="0.25">
      <c r="A180" s="3">
        <f>RSI!A180</f>
        <v>42264</v>
      </c>
      <c r="B180" s="2">
        <f>RSI!B180</f>
        <v>17.508600000000001</v>
      </c>
      <c r="C180" s="2">
        <f>RSI!I180</f>
        <v>0.8629220727474376</v>
      </c>
      <c r="D180" s="2">
        <f>MACD!E180</f>
        <v>1.3702489146462433</v>
      </c>
      <c r="E180" s="2">
        <f>MACD!F180</f>
        <v>1.0810331127356034</v>
      </c>
      <c r="F180" s="2">
        <f>'Moving Avg'!D180</f>
        <v>17.508600000000001</v>
      </c>
      <c r="G180" s="2">
        <f>'Moving Avg'!F180</f>
        <v>19.195170000000001</v>
      </c>
      <c r="H180" s="2">
        <f>'Moving Avg'!G180</f>
        <v>20.303330000000006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  <c r="M180" s="8">
        <f t="shared" si="20"/>
        <v>50</v>
      </c>
      <c r="N180" s="8">
        <f t="shared" si="21"/>
        <v>0</v>
      </c>
      <c r="O180" s="8">
        <f t="shared" si="22"/>
        <v>100</v>
      </c>
      <c r="P180" s="8">
        <f t="shared" si="23"/>
        <v>33</v>
      </c>
      <c r="Q180" s="9">
        <f t="shared" si="24"/>
        <v>37.450000000000003</v>
      </c>
      <c r="R180" s="9">
        <f t="shared" si="25"/>
        <v>53.25</v>
      </c>
      <c r="S180" s="9">
        <f t="shared" si="26"/>
        <v>47.35</v>
      </c>
      <c r="T180" s="9">
        <f t="shared" si="27"/>
        <v>45.75</v>
      </c>
      <c r="U180" s="8">
        <f t="shared" si="28"/>
        <v>46.016666666666673</v>
      </c>
      <c r="V180" s="8">
        <f t="shared" si="29"/>
        <v>45.95</v>
      </c>
    </row>
    <row r="181" spans="1:22" ht="13.5" x14ac:dyDescent="0.25">
      <c r="A181" s="3">
        <f>RSI!A181</f>
        <v>42265</v>
      </c>
      <c r="B181" s="2">
        <f>RSI!B181</f>
        <v>17.508600000000001</v>
      </c>
      <c r="C181" s="2">
        <f>RSI!I181</f>
        <v>0.8629220727474376</v>
      </c>
      <c r="D181" s="2">
        <f>MACD!E181</f>
        <v>1.2418476343644365</v>
      </c>
      <c r="E181" s="2">
        <f>MACD!F181</f>
        <v>1.1131960170613702</v>
      </c>
      <c r="F181" s="2">
        <f>'Moving Avg'!D181</f>
        <v>17.508600000000001</v>
      </c>
      <c r="G181" s="2">
        <f>'Moving Avg'!F181</f>
        <v>19.034935000000001</v>
      </c>
      <c r="H181" s="2">
        <f>'Moving Avg'!G181</f>
        <v>20.236734000000002</v>
      </c>
      <c r="I181" s="2">
        <f>'Moving Avg'!H181</f>
        <v>0</v>
      </c>
      <c r="J181" s="6" t="str">
        <f>OBV!F181</f>
        <v>NEUTRAL</v>
      </c>
      <c r="K181" s="6" t="str">
        <f>OBV!G181</f>
        <v>NEUTRAL</v>
      </c>
      <c r="L181" s="6" t="str">
        <f>OBV!H181</f>
        <v>NEUTRAL</v>
      </c>
      <c r="M181" s="8">
        <f t="shared" si="20"/>
        <v>50</v>
      </c>
      <c r="N181" s="8">
        <f t="shared" si="21"/>
        <v>0</v>
      </c>
      <c r="O181" s="8">
        <f t="shared" si="22"/>
        <v>100</v>
      </c>
      <c r="P181" s="8">
        <f t="shared" si="23"/>
        <v>33</v>
      </c>
      <c r="Q181" s="9">
        <f t="shared" si="24"/>
        <v>37.450000000000003</v>
      </c>
      <c r="R181" s="9">
        <f t="shared" si="25"/>
        <v>53.25</v>
      </c>
      <c r="S181" s="9">
        <f t="shared" si="26"/>
        <v>47.35</v>
      </c>
      <c r="T181" s="9">
        <f t="shared" si="27"/>
        <v>45.75</v>
      </c>
      <c r="U181" s="8">
        <f t="shared" si="28"/>
        <v>46.016666666666673</v>
      </c>
      <c r="V181" s="8">
        <f t="shared" si="29"/>
        <v>45.95</v>
      </c>
    </row>
    <row r="182" spans="1:22" ht="13.5" x14ac:dyDescent="0.25">
      <c r="A182" s="3">
        <f>RSI!A182</f>
        <v>42268</v>
      </c>
      <c r="B182" s="2">
        <f>RSI!B182</f>
        <v>17.508600000000001</v>
      </c>
      <c r="C182" s="2">
        <f>RSI!I182</f>
        <v>0.8629220727474376</v>
      </c>
      <c r="D182" s="2">
        <f>MACD!E182</f>
        <v>1.0124301340369328</v>
      </c>
      <c r="E182" s="2">
        <f>MACD!F182</f>
        <v>1.0930428404564827</v>
      </c>
      <c r="F182" s="2">
        <f>'Moving Avg'!D182</f>
        <v>17.508600000000001</v>
      </c>
      <c r="G182" s="2">
        <f>'Moving Avg'!F182</f>
        <v>18.874700000000001</v>
      </c>
      <c r="H182" s="2">
        <f>'Moving Avg'!G182</f>
        <v>20.170138000000005</v>
      </c>
      <c r="I182" s="2">
        <f>'Moving Avg'!H182</f>
        <v>0</v>
      </c>
      <c r="J182" s="6" t="str">
        <f>OBV!F182</f>
        <v>NEUTRAL</v>
      </c>
      <c r="K182" s="6" t="str">
        <f>OBV!G182</f>
        <v>NEUTRAL</v>
      </c>
      <c r="L182" s="6" t="str">
        <f>OBV!H182</f>
        <v>NEUTRAL</v>
      </c>
      <c r="M182" s="8">
        <f t="shared" si="20"/>
        <v>50</v>
      </c>
      <c r="N182" s="8">
        <f t="shared" si="21"/>
        <v>100</v>
      </c>
      <c r="O182" s="8">
        <f t="shared" si="22"/>
        <v>100</v>
      </c>
      <c r="P182" s="8">
        <f t="shared" si="23"/>
        <v>33</v>
      </c>
      <c r="Q182" s="9">
        <f t="shared" si="24"/>
        <v>72.45</v>
      </c>
      <c r="R182" s="9">
        <f t="shared" si="25"/>
        <v>73.25</v>
      </c>
      <c r="S182" s="9">
        <f t="shared" si="26"/>
        <v>62.35</v>
      </c>
      <c r="T182" s="9">
        <f t="shared" si="27"/>
        <v>70.75</v>
      </c>
      <c r="U182" s="8">
        <f t="shared" si="28"/>
        <v>69.349999999999994</v>
      </c>
      <c r="V182" s="8">
        <f t="shared" si="29"/>
        <v>69.699999999999989</v>
      </c>
    </row>
    <row r="183" spans="1:22" ht="13.5" x14ac:dyDescent="0.25">
      <c r="A183" s="3">
        <f>RSI!A183</f>
        <v>42269</v>
      </c>
      <c r="B183" s="2">
        <f>RSI!B183</f>
        <v>17.508600000000001</v>
      </c>
      <c r="C183" s="2">
        <f>RSI!I183</f>
        <v>0.8629220727474376</v>
      </c>
      <c r="D183" s="2">
        <f>MACD!E183</f>
        <v>0.82729528182550283</v>
      </c>
      <c r="E183" s="2">
        <f>MACD!F183</f>
        <v>1.0398933287302867</v>
      </c>
      <c r="F183" s="2">
        <f>'Moving Avg'!D183</f>
        <v>17.508600000000001</v>
      </c>
      <c r="G183" s="2">
        <f>'Moving Avg'!F183</f>
        <v>18.714465000000001</v>
      </c>
      <c r="H183" s="2">
        <f>'Moving Avg'!G183</f>
        <v>20.103542000000004</v>
      </c>
      <c r="I183" s="2">
        <f>'Moving Avg'!H183</f>
        <v>0</v>
      </c>
      <c r="J183" s="6" t="str">
        <f>OBV!F183</f>
        <v>NEUTRAL</v>
      </c>
      <c r="K183" s="6" t="str">
        <f>OBV!G183</f>
        <v>NEUTRAL</v>
      </c>
      <c r="L183" s="6" t="str">
        <f>OBV!H183</f>
        <v>NEUTRAL</v>
      </c>
      <c r="M183" s="8">
        <f t="shared" si="20"/>
        <v>50</v>
      </c>
      <c r="N183" s="8">
        <f t="shared" si="21"/>
        <v>100</v>
      </c>
      <c r="O183" s="8">
        <f t="shared" si="22"/>
        <v>100</v>
      </c>
      <c r="P183" s="8">
        <f t="shared" si="23"/>
        <v>33</v>
      </c>
      <c r="Q183" s="9">
        <f t="shared" si="24"/>
        <v>72.45</v>
      </c>
      <c r="R183" s="9">
        <f t="shared" si="25"/>
        <v>73.25</v>
      </c>
      <c r="S183" s="9">
        <f t="shared" si="26"/>
        <v>62.35</v>
      </c>
      <c r="T183" s="9">
        <f t="shared" si="27"/>
        <v>70.75</v>
      </c>
      <c r="U183" s="8">
        <f t="shared" si="28"/>
        <v>69.349999999999994</v>
      </c>
      <c r="V183" s="8">
        <f t="shared" si="29"/>
        <v>69.699999999999989</v>
      </c>
    </row>
    <row r="184" spans="1:22" ht="13.5" x14ac:dyDescent="0.25">
      <c r="A184" s="3">
        <f>RSI!A184</f>
        <v>42270</v>
      </c>
      <c r="B184" s="2">
        <f>RSI!B184</f>
        <v>17.508600000000001</v>
      </c>
      <c r="C184" s="2">
        <f>RSI!I184</f>
        <v>0.8629220727474376</v>
      </c>
      <c r="D184" s="2">
        <f>MACD!E184</f>
        <v>0.67896461092679772</v>
      </c>
      <c r="E184" s="2">
        <f>MACD!F184</f>
        <v>0.96770758516958899</v>
      </c>
      <c r="F184" s="2">
        <f>'Moving Avg'!D184</f>
        <v>17.508600000000001</v>
      </c>
      <c r="G184" s="2">
        <f>'Moving Avg'!F184</f>
        <v>18.55423</v>
      </c>
      <c r="H184" s="2">
        <f>'Moving Avg'!G184</f>
        <v>20.036946000000004</v>
      </c>
      <c r="I184" s="2">
        <f>'Moving Avg'!H184</f>
        <v>0</v>
      </c>
      <c r="J184" s="6" t="str">
        <f>OBV!F184</f>
        <v>NEUTRAL</v>
      </c>
      <c r="K184" s="6" t="str">
        <f>OBV!G184</f>
        <v>NEUTRAL</v>
      </c>
      <c r="L184" s="6" t="str">
        <f>OBV!H184</f>
        <v>NEUTRAL</v>
      </c>
      <c r="M184" s="8">
        <f t="shared" si="20"/>
        <v>50</v>
      </c>
      <c r="N184" s="8">
        <f t="shared" si="21"/>
        <v>100</v>
      </c>
      <c r="O184" s="8">
        <f t="shared" si="22"/>
        <v>100</v>
      </c>
      <c r="P184" s="8">
        <f t="shared" si="23"/>
        <v>33</v>
      </c>
      <c r="Q184" s="9">
        <f t="shared" si="24"/>
        <v>72.45</v>
      </c>
      <c r="R184" s="9">
        <f t="shared" si="25"/>
        <v>73.25</v>
      </c>
      <c r="S184" s="9">
        <f t="shared" si="26"/>
        <v>62.35</v>
      </c>
      <c r="T184" s="9">
        <f t="shared" si="27"/>
        <v>70.75</v>
      </c>
      <c r="U184" s="8">
        <f t="shared" si="28"/>
        <v>69.349999999999994</v>
      </c>
      <c r="V184" s="8">
        <f t="shared" si="29"/>
        <v>69.699999999999989</v>
      </c>
    </row>
    <row r="185" spans="1:22" ht="13.5" x14ac:dyDescent="0.25">
      <c r="A185" s="3">
        <f>RSI!A185</f>
        <v>42275</v>
      </c>
      <c r="B185" s="2">
        <f>RSI!B185</f>
        <v>17.508600000000001</v>
      </c>
      <c r="C185" s="2">
        <f>RSI!I185</f>
        <v>0.8629220727474376</v>
      </c>
      <c r="D185" s="2">
        <f>MACD!E185</f>
        <v>0.56115950283320615</v>
      </c>
      <c r="E185" s="2">
        <f>MACD!F185</f>
        <v>0.88639796870231247</v>
      </c>
      <c r="F185" s="2">
        <f>'Moving Avg'!D185</f>
        <v>17.508600000000001</v>
      </c>
      <c r="G185" s="2">
        <f>'Moving Avg'!F185</f>
        <v>18.393995</v>
      </c>
      <c r="H185" s="2">
        <f>'Moving Avg'!G185</f>
        <v>19.970350000000003</v>
      </c>
      <c r="I185" s="2">
        <f>'Moving Avg'!H185</f>
        <v>0</v>
      </c>
      <c r="J185" s="6" t="str">
        <f>OBV!F185</f>
        <v>NEUTRAL</v>
      </c>
      <c r="K185" s="6" t="str">
        <f>OBV!G185</f>
        <v>NEUTRAL</v>
      </c>
      <c r="L185" s="6" t="str">
        <f>OBV!H185</f>
        <v>NEUTRAL</v>
      </c>
      <c r="M185" s="8">
        <f t="shared" si="20"/>
        <v>50</v>
      </c>
      <c r="N185" s="8">
        <f t="shared" si="21"/>
        <v>100</v>
      </c>
      <c r="O185" s="8">
        <f t="shared" si="22"/>
        <v>100</v>
      </c>
      <c r="P185" s="8">
        <f t="shared" si="23"/>
        <v>33</v>
      </c>
      <c r="Q185" s="9">
        <f t="shared" si="24"/>
        <v>72.45</v>
      </c>
      <c r="R185" s="9">
        <f t="shared" si="25"/>
        <v>73.25</v>
      </c>
      <c r="S185" s="9">
        <f t="shared" si="26"/>
        <v>62.35</v>
      </c>
      <c r="T185" s="9">
        <f t="shared" si="27"/>
        <v>70.75</v>
      </c>
      <c r="U185" s="8">
        <f t="shared" si="28"/>
        <v>69.349999999999994</v>
      </c>
      <c r="V185" s="8">
        <f t="shared" si="29"/>
        <v>69.699999999999989</v>
      </c>
    </row>
    <row r="186" spans="1:22" ht="13.5" x14ac:dyDescent="0.25">
      <c r="A186" s="3">
        <f>RSI!A186</f>
        <v>42276</v>
      </c>
      <c r="B186" s="2">
        <f>RSI!B186</f>
        <v>17.195900000000002</v>
      </c>
      <c r="C186" s="2">
        <f>RSI!I186</f>
        <v>0.68275059185191367</v>
      </c>
      <c r="D186" s="2">
        <f>MACD!E186</f>
        <v>0.408806674522463</v>
      </c>
      <c r="E186" s="2">
        <f>MACD!F186</f>
        <v>0.79087970986634271</v>
      </c>
      <c r="F186" s="2">
        <f>'Moving Avg'!D186</f>
        <v>17.446059999999999</v>
      </c>
      <c r="G186" s="2">
        <f>'Moving Avg'!F186</f>
        <v>18.218125000000001</v>
      </c>
      <c r="H186" s="2">
        <f>'Moving Avg'!G186</f>
        <v>19.897500000000004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  <c r="M186" s="8">
        <f t="shared" si="20"/>
        <v>50</v>
      </c>
      <c r="N186" s="8">
        <f t="shared" si="21"/>
        <v>100</v>
      </c>
      <c r="O186" s="8">
        <f t="shared" si="22"/>
        <v>100</v>
      </c>
      <c r="P186" s="8">
        <f t="shared" si="23"/>
        <v>16.5</v>
      </c>
      <c r="Q186" s="9">
        <f t="shared" si="24"/>
        <v>69.974999999999994</v>
      </c>
      <c r="R186" s="9">
        <f t="shared" si="25"/>
        <v>69.125</v>
      </c>
      <c r="S186" s="9">
        <f t="shared" si="26"/>
        <v>54.924999999999997</v>
      </c>
      <c r="T186" s="9">
        <f t="shared" si="27"/>
        <v>66.625</v>
      </c>
      <c r="U186" s="8">
        <f t="shared" si="28"/>
        <v>64.674999999999997</v>
      </c>
      <c r="V186" s="8">
        <f t="shared" si="29"/>
        <v>65.162499999999994</v>
      </c>
    </row>
    <row r="187" spans="1:22" ht="13.5" x14ac:dyDescent="0.25">
      <c r="A187" s="3">
        <f>RSI!A187</f>
        <v>42277</v>
      </c>
      <c r="B187" s="2">
        <f>RSI!B187</f>
        <v>17.195900000000002</v>
      </c>
      <c r="C187" s="2">
        <f>RSI!I187</f>
        <v>0.68275059185191367</v>
      </c>
      <c r="D187" s="2">
        <f>MACD!E187</f>
        <v>0.2883466902388605</v>
      </c>
      <c r="E187" s="2">
        <f>MACD!F187</f>
        <v>0.69037310594084633</v>
      </c>
      <c r="F187" s="2">
        <f>'Moving Avg'!D187</f>
        <v>17.383519999999997</v>
      </c>
      <c r="G187" s="2">
        <f>'Moving Avg'!F187</f>
        <v>18.042255000000001</v>
      </c>
      <c r="H187" s="2">
        <f>'Moving Avg'!G187</f>
        <v>19.824650000000005</v>
      </c>
      <c r="I187" s="2">
        <f>'Moving Avg'!H187</f>
        <v>0</v>
      </c>
      <c r="J187" s="6" t="str">
        <f>OBV!F187</f>
        <v>BEARISH</v>
      </c>
      <c r="K187" s="6" t="str">
        <f>OBV!G187</f>
        <v>NEUTRAL</v>
      </c>
      <c r="L187" s="6" t="str">
        <f>OBV!H187</f>
        <v>CONFIRMED BEARISH</v>
      </c>
      <c r="M187" s="8">
        <f t="shared" si="20"/>
        <v>50</v>
      </c>
      <c r="N187" s="8">
        <f t="shared" si="21"/>
        <v>100</v>
      </c>
      <c r="O187" s="8">
        <f t="shared" si="22"/>
        <v>100</v>
      </c>
      <c r="P187" s="8">
        <f t="shared" si="23"/>
        <v>16.5</v>
      </c>
      <c r="Q187" s="9">
        <f t="shared" si="24"/>
        <v>69.974999999999994</v>
      </c>
      <c r="R187" s="9">
        <f t="shared" si="25"/>
        <v>69.125</v>
      </c>
      <c r="S187" s="9">
        <f t="shared" si="26"/>
        <v>54.924999999999997</v>
      </c>
      <c r="T187" s="9">
        <f t="shared" si="27"/>
        <v>66.625</v>
      </c>
      <c r="U187" s="8">
        <f t="shared" si="28"/>
        <v>64.674999999999997</v>
      </c>
      <c r="V187" s="8">
        <f t="shared" si="29"/>
        <v>65.162499999999994</v>
      </c>
    </row>
    <row r="188" spans="1:22" ht="13.5" x14ac:dyDescent="0.25">
      <c r="A188" s="3">
        <f>RSI!A188</f>
        <v>42278</v>
      </c>
      <c r="B188" s="2">
        <f>RSI!B188</f>
        <v>16.680099999999999</v>
      </c>
      <c r="C188" s="2">
        <f>RSI!I188</f>
        <v>0.48787871601668087</v>
      </c>
      <c r="D188" s="2">
        <f>MACD!E188</f>
        <v>0.2324541476777604</v>
      </c>
      <c r="E188" s="2">
        <f>MACD!F188</f>
        <v>0.59878931428822912</v>
      </c>
      <c r="F188" s="2">
        <f>'Moving Avg'!D188</f>
        <v>17.21782</v>
      </c>
      <c r="G188" s="2">
        <f>'Moving Avg'!F188</f>
        <v>17.840595</v>
      </c>
      <c r="H188" s="2">
        <f>'Moving Avg'!G188</f>
        <v>19.736170000000005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  <c r="M188" s="8">
        <f t="shared" si="20"/>
        <v>50</v>
      </c>
      <c r="N188" s="8">
        <f t="shared" si="21"/>
        <v>100</v>
      </c>
      <c r="O188" s="8">
        <f t="shared" si="22"/>
        <v>100</v>
      </c>
      <c r="P188" s="8">
        <f t="shared" si="23"/>
        <v>16.5</v>
      </c>
      <c r="Q188" s="9">
        <f t="shared" si="24"/>
        <v>69.974999999999994</v>
      </c>
      <c r="R188" s="9">
        <f t="shared" si="25"/>
        <v>69.125</v>
      </c>
      <c r="S188" s="9">
        <f t="shared" si="26"/>
        <v>54.924999999999997</v>
      </c>
      <c r="T188" s="9">
        <f t="shared" si="27"/>
        <v>66.625</v>
      </c>
      <c r="U188" s="8">
        <f t="shared" si="28"/>
        <v>64.674999999999997</v>
      </c>
      <c r="V188" s="8">
        <f t="shared" si="29"/>
        <v>65.162499999999994</v>
      </c>
    </row>
    <row r="189" spans="1:22" ht="13.5" x14ac:dyDescent="0.25">
      <c r="A189" s="3">
        <f>RSI!A189</f>
        <v>42279</v>
      </c>
      <c r="B189" s="2">
        <f>RSI!B189</f>
        <v>16.680099999999999</v>
      </c>
      <c r="C189" s="2">
        <f>RSI!I189</f>
        <v>0.48787871601668087</v>
      </c>
      <c r="D189" s="2">
        <f>MACD!E189</f>
        <v>0.19545623942986268</v>
      </c>
      <c r="E189" s="2">
        <f>MACD!F189</f>
        <v>0.51812269931655586</v>
      </c>
      <c r="F189" s="2">
        <f>'Moving Avg'!D189</f>
        <v>17.052119999999999</v>
      </c>
      <c r="G189" s="2">
        <f>'Moving Avg'!F189</f>
        <v>17.68544</v>
      </c>
      <c r="H189" s="2">
        <f>'Moving Avg'!G189</f>
        <v>19.647690000000004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CONFIRMED BEARISH</v>
      </c>
      <c r="M189" s="8">
        <f t="shared" si="20"/>
        <v>50</v>
      </c>
      <c r="N189" s="8">
        <f t="shared" si="21"/>
        <v>100</v>
      </c>
      <c r="O189" s="8">
        <f t="shared" si="22"/>
        <v>100</v>
      </c>
      <c r="P189" s="8">
        <f t="shared" si="23"/>
        <v>16.5</v>
      </c>
      <c r="Q189" s="9">
        <f t="shared" si="24"/>
        <v>69.974999999999994</v>
      </c>
      <c r="R189" s="9">
        <f t="shared" si="25"/>
        <v>69.125</v>
      </c>
      <c r="S189" s="9">
        <f t="shared" si="26"/>
        <v>54.924999999999997</v>
      </c>
      <c r="T189" s="9">
        <f t="shared" si="27"/>
        <v>66.625</v>
      </c>
      <c r="U189" s="8">
        <f t="shared" si="28"/>
        <v>64.674999999999997</v>
      </c>
      <c r="V189" s="8">
        <f t="shared" si="29"/>
        <v>65.162499999999994</v>
      </c>
    </row>
    <row r="190" spans="1:22" ht="13.5" x14ac:dyDescent="0.25">
      <c r="A190" s="3">
        <f>RSI!A190</f>
        <v>42282</v>
      </c>
      <c r="B190" s="2">
        <f>RSI!B190</f>
        <v>16.680099999999999</v>
      </c>
      <c r="C190" s="2">
        <f>RSI!I190</f>
        <v>0.48787871601668087</v>
      </c>
      <c r="D190" s="2">
        <f>MACD!E190</f>
        <v>0.17368344818800452</v>
      </c>
      <c r="E190" s="2">
        <f>MACD!F190</f>
        <v>0.4492348490908456</v>
      </c>
      <c r="F190" s="2">
        <f>'Moving Avg'!D190</f>
        <v>16.886419999999998</v>
      </c>
      <c r="G190" s="2">
        <f>'Moving Avg'!F190</f>
        <v>17.530284999999999</v>
      </c>
      <c r="H190" s="2">
        <f>'Moving Avg'!G190</f>
        <v>19.559210000000004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  <c r="M190" s="8">
        <f t="shared" si="20"/>
        <v>50</v>
      </c>
      <c r="N190" s="8">
        <f t="shared" si="21"/>
        <v>100</v>
      </c>
      <c r="O190" s="8">
        <f t="shared" si="22"/>
        <v>100</v>
      </c>
      <c r="P190" s="8">
        <f t="shared" si="23"/>
        <v>16.5</v>
      </c>
      <c r="Q190" s="9">
        <f t="shared" si="24"/>
        <v>69.974999999999994</v>
      </c>
      <c r="R190" s="9">
        <f t="shared" si="25"/>
        <v>69.125</v>
      </c>
      <c r="S190" s="9">
        <f t="shared" si="26"/>
        <v>54.924999999999997</v>
      </c>
      <c r="T190" s="9">
        <f t="shared" si="27"/>
        <v>66.625</v>
      </c>
      <c r="U190" s="8">
        <f t="shared" si="28"/>
        <v>64.674999999999997</v>
      </c>
      <c r="V190" s="8">
        <f t="shared" si="29"/>
        <v>65.162499999999994</v>
      </c>
    </row>
    <row r="191" spans="1:22" ht="13.5" x14ac:dyDescent="0.25">
      <c r="A191" s="3">
        <f>RSI!A191</f>
        <v>42283</v>
      </c>
      <c r="B191" s="2">
        <f>RSI!B191</f>
        <v>16.680099999999999</v>
      </c>
      <c r="C191" s="2">
        <f>RSI!I191</f>
        <v>0.48787871601668087</v>
      </c>
      <c r="D191" s="2">
        <f>MACD!E191</f>
        <v>0.16408729039808279</v>
      </c>
      <c r="E191" s="2">
        <f>MACD!F191</f>
        <v>0.39220533735229307</v>
      </c>
      <c r="F191" s="2">
        <f>'Moving Avg'!D191</f>
        <v>16.783259999999999</v>
      </c>
      <c r="G191" s="2">
        <f>'Moving Avg'!F191</f>
        <v>17.419489999999996</v>
      </c>
      <c r="H191" s="2">
        <f>'Moving Avg'!G191</f>
        <v>19.470730000000007</v>
      </c>
      <c r="I191" s="2">
        <f>'Moving Avg'!H191</f>
        <v>0</v>
      </c>
      <c r="J191" s="6" t="str">
        <f>OBV!F191</f>
        <v>NEUTRAL</v>
      </c>
      <c r="K191" s="6" t="str">
        <f>OBV!G191</f>
        <v>NEUTRAL</v>
      </c>
      <c r="L191" s="6" t="str">
        <f>OBV!H191</f>
        <v>NEUTRAL</v>
      </c>
      <c r="M191" s="8">
        <f t="shared" si="20"/>
        <v>50</v>
      </c>
      <c r="N191" s="8">
        <f t="shared" si="21"/>
        <v>100</v>
      </c>
      <c r="O191" s="8">
        <f t="shared" si="22"/>
        <v>100</v>
      </c>
      <c r="P191" s="8">
        <f t="shared" si="23"/>
        <v>33</v>
      </c>
      <c r="Q191" s="9">
        <f t="shared" si="24"/>
        <v>72.45</v>
      </c>
      <c r="R191" s="9">
        <f t="shared" si="25"/>
        <v>73.25</v>
      </c>
      <c r="S191" s="9">
        <f t="shared" si="26"/>
        <v>62.35</v>
      </c>
      <c r="T191" s="9">
        <f t="shared" si="27"/>
        <v>70.75</v>
      </c>
      <c r="U191" s="8">
        <f t="shared" si="28"/>
        <v>69.349999999999994</v>
      </c>
      <c r="V191" s="8">
        <f t="shared" si="29"/>
        <v>69.699999999999989</v>
      </c>
    </row>
    <row r="192" spans="1:22" ht="13.5" x14ac:dyDescent="0.25">
      <c r="A192" s="3">
        <f>RSI!A192</f>
        <v>42284</v>
      </c>
      <c r="B192" s="2">
        <f>RSI!B192</f>
        <v>16.1798</v>
      </c>
      <c r="C192" s="2">
        <f>RSI!I192</f>
        <v>0.35550079522357692</v>
      </c>
      <c r="D192" s="2">
        <f>MACD!E192</f>
        <v>0.20119984722480311</v>
      </c>
      <c r="E192" s="2">
        <f>MACD!F192</f>
        <v>0.35400423932679509</v>
      </c>
      <c r="F192" s="2">
        <f>'Moving Avg'!D192</f>
        <v>16.58004</v>
      </c>
      <c r="G192" s="2">
        <f>'Moving Avg'!F192</f>
        <v>17.326084999999999</v>
      </c>
      <c r="H192" s="2">
        <f>'Moving Avg'!G192</f>
        <v>19.372244000000006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  <c r="M192" s="8">
        <f t="shared" si="20"/>
        <v>50</v>
      </c>
      <c r="N192" s="8">
        <f t="shared" si="21"/>
        <v>100</v>
      </c>
      <c r="O192" s="8">
        <f t="shared" si="22"/>
        <v>100</v>
      </c>
      <c r="P192" s="8">
        <f t="shared" si="23"/>
        <v>16.5</v>
      </c>
      <c r="Q192" s="9">
        <f t="shared" si="24"/>
        <v>69.974999999999994</v>
      </c>
      <c r="R192" s="9">
        <f t="shared" si="25"/>
        <v>69.125</v>
      </c>
      <c r="S192" s="9">
        <f t="shared" si="26"/>
        <v>54.924999999999997</v>
      </c>
      <c r="T192" s="9">
        <f t="shared" si="27"/>
        <v>66.625</v>
      </c>
      <c r="U192" s="8">
        <f t="shared" si="28"/>
        <v>64.674999999999997</v>
      </c>
      <c r="V192" s="8">
        <f t="shared" si="29"/>
        <v>65.162499999999994</v>
      </c>
    </row>
    <row r="193" spans="1:22" ht="13.5" x14ac:dyDescent="0.25">
      <c r="A193" s="3">
        <f>RSI!A193</f>
        <v>42285</v>
      </c>
      <c r="B193" s="2">
        <f>RSI!B193</f>
        <v>16.1798</v>
      </c>
      <c r="C193" s="2">
        <f>RSI!I193</f>
        <v>0.35550079522357692</v>
      </c>
      <c r="D193" s="2">
        <f>MACD!E193</f>
        <v>0.24312678095257922</v>
      </c>
      <c r="E193" s="2">
        <f>MACD!F193</f>
        <v>0.33182874765195192</v>
      </c>
      <c r="F193" s="2">
        <f>'Moving Avg'!D193</f>
        <v>16.479980000000001</v>
      </c>
      <c r="G193" s="2">
        <f>'Moving Avg'!F193</f>
        <v>17.232679999999995</v>
      </c>
      <c r="H193" s="2">
        <f>'Moving Avg'!G193</f>
        <v>19.273758000000004</v>
      </c>
      <c r="I193" s="2">
        <f>'Moving Avg'!H193</f>
        <v>0</v>
      </c>
      <c r="J193" s="6" t="str">
        <f>OBV!F193</f>
        <v>BEARISH</v>
      </c>
      <c r="K193" s="6" t="str">
        <f>OBV!G193</f>
        <v>NEUTRAL</v>
      </c>
      <c r="L193" s="6" t="str">
        <f>OBV!H193</f>
        <v>CONFIRMED BEARISH</v>
      </c>
      <c r="M193" s="8">
        <f t="shared" si="20"/>
        <v>50</v>
      </c>
      <c r="N193" s="8">
        <f t="shared" si="21"/>
        <v>100</v>
      </c>
      <c r="O193" s="8">
        <f t="shared" si="22"/>
        <v>100</v>
      </c>
      <c r="P193" s="8">
        <f t="shared" si="23"/>
        <v>16.5</v>
      </c>
      <c r="Q193" s="9">
        <f t="shared" si="24"/>
        <v>69.974999999999994</v>
      </c>
      <c r="R193" s="9">
        <f t="shared" si="25"/>
        <v>69.125</v>
      </c>
      <c r="S193" s="9">
        <f t="shared" si="26"/>
        <v>54.924999999999997</v>
      </c>
      <c r="T193" s="9">
        <f t="shared" si="27"/>
        <v>66.625</v>
      </c>
      <c r="U193" s="8">
        <f t="shared" si="28"/>
        <v>64.674999999999997</v>
      </c>
      <c r="V193" s="8">
        <f t="shared" si="29"/>
        <v>65.162499999999994</v>
      </c>
    </row>
    <row r="194" spans="1:22" ht="13.5" x14ac:dyDescent="0.25">
      <c r="A194" s="3">
        <f>RSI!A194</f>
        <v>42286</v>
      </c>
      <c r="B194" s="2">
        <f>RSI!B194</f>
        <v>16.1798</v>
      </c>
      <c r="C194" s="2">
        <f>RSI!I194</f>
        <v>0.35550079522357692</v>
      </c>
      <c r="D194" s="2">
        <f>MACD!E194</f>
        <v>0.28834786258029155</v>
      </c>
      <c r="E194" s="2">
        <f>MACD!F194</f>
        <v>0.32313257063761985</v>
      </c>
      <c r="F194" s="2">
        <f>'Moving Avg'!D194</f>
        <v>16.379919999999998</v>
      </c>
      <c r="G194" s="2">
        <f>'Moving Avg'!F194</f>
        <v>17.139274999999998</v>
      </c>
      <c r="H194" s="2">
        <f>'Moving Avg'!G194</f>
        <v>19.175272000000007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  <c r="M194" s="8">
        <f t="shared" ref="M194:M257" si="30">IF(C194&lt;30,50, IF(C194&gt;70, 0, 25))</f>
        <v>50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100</v>
      </c>
      <c r="P194" s="8">
        <f t="shared" ref="P194:P257" si="33">IF(L194="confirmed bullish", 34, IF(L194="bullish divergence",17, 0))+IF(J194="bullish",33,IF(J194="bearish",0,16.5))+IF(K194="strong",33,IF(K194="weak",0,16.5))</f>
        <v>16.5</v>
      </c>
      <c r="Q194" s="9">
        <f t="shared" si="24"/>
        <v>69.974999999999994</v>
      </c>
      <c r="R194" s="9">
        <f t="shared" si="25"/>
        <v>69.125</v>
      </c>
      <c r="S194" s="9">
        <f t="shared" si="26"/>
        <v>54.924999999999997</v>
      </c>
      <c r="T194" s="9">
        <f t="shared" si="27"/>
        <v>66.625</v>
      </c>
      <c r="U194" s="8">
        <f t="shared" si="28"/>
        <v>64.674999999999997</v>
      </c>
      <c r="V194" s="8">
        <f t="shared" si="29"/>
        <v>65.162499999999994</v>
      </c>
    </row>
    <row r="195" spans="1:22" ht="13.5" x14ac:dyDescent="0.25">
      <c r="A195" s="3">
        <f>RSI!A195</f>
        <v>42289</v>
      </c>
      <c r="B195" s="2">
        <f>RSI!B195</f>
        <v>16.1798</v>
      </c>
      <c r="C195" s="2">
        <f>RSI!I195</f>
        <v>0.35550079522357692</v>
      </c>
      <c r="D195" s="2">
        <f>MACD!E195</f>
        <v>0.33563448935322526</v>
      </c>
      <c r="E195" s="2">
        <f>MACD!F195</f>
        <v>0.32563295438074097</v>
      </c>
      <c r="F195" s="2">
        <f>'Moving Avg'!D195</f>
        <v>16.279859999999999</v>
      </c>
      <c r="G195" s="2">
        <f>'Moving Avg'!F195</f>
        <v>17.045870000000001</v>
      </c>
      <c r="H195" s="2">
        <f>'Moving Avg'!G195</f>
        <v>19.076786000000006</v>
      </c>
      <c r="I195" s="2">
        <f>'Moving Avg'!H195</f>
        <v>0</v>
      </c>
      <c r="J195" s="6" t="str">
        <f>OBV!F195</f>
        <v>BEARISH</v>
      </c>
      <c r="K195" s="6" t="str">
        <f>OBV!G195</f>
        <v>NEUTRAL</v>
      </c>
      <c r="L195" s="6" t="str">
        <f>OBV!H195</f>
        <v>CONFIRMED BEARISH</v>
      </c>
      <c r="M195" s="8">
        <f t="shared" si="30"/>
        <v>50</v>
      </c>
      <c r="N195" s="8">
        <f t="shared" si="31"/>
        <v>0</v>
      </c>
      <c r="O195" s="8">
        <f t="shared" si="32"/>
        <v>100</v>
      </c>
      <c r="P195" s="8">
        <f t="shared" si="33"/>
        <v>16.5</v>
      </c>
      <c r="Q195" s="9">
        <f t="shared" ref="Q195:Q258" si="34">0.35*M195+N195*0.35+O195*0.15+P195*0.15</f>
        <v>34.975000000000001</v>
      </c>
      <c r="R195" s="9">
        <f t="shared" ref="R195:R258" si="35">M195*0.2+N195*0.2+O195*0.35+P195*0.25</f>
        <v>49.125</v>
      </c>
      <c r="S195" s="9">
        <f t="shared" ref="S195:S258" si="36">M195*0.15+N195*0.15+O195*0.25+P195*0.45</f>
        <v>39.924999999999997</v>
      </c>
      <c r="T195" s="9">
        <f t="shared" ref="T195:T258" si="37">0.25*SUM(M195:P195)</f>
        <v>41.625</v>
      </c>
      <c r="U195" s="8">
        <f t="shared" ref="U195:U258" si="38">SUM(Q195:S195)/3</f>
        <v>41.341666666666661</v>
      </c>
      <c r="V195" s="8">
        <f t="shared" ref="V195:V258" si="39">SUM(Q195:T195)/4</f>
        <v>41.412499999999994</v>
      </c>
    </row>
    <row r="196" spans="1:22" ht="13.5" x14ac:dyDescent="0.25">
      <c r="A196" s="3">
        <f>RSI!A196</f>
        <v>42290</v>
      </c>
      <c r="B196" s="2">
        <f>RSI!B196</f>
        <v>16.1798</v>
      </c>
      <c r="C196" s="2">
        <f>RSI!I196</f>
        <v>0.35550079522357692</v>
      </c>
      <c r="D196" s="2">
        <f>MACD!E196</f>
        <v>0.33589284948184073</v>
      </c>
      <c r="E196" s="2">
        <f>MACD!F196</f>
        <v>0.32768493340096094</v>
      </c>
      <c r="F196" s="2">
        <f>'Moving Avg'!D196</f>
        <v>16.1798</v>
      </c>
      <c r="G196" s="2">
        <f>'Moving Avg'!F196</f>
        <v>16.979430000000001</v>
      </c>
      <c r="H196" s="2">
        <f>'Moving Avg'!G196</f>
        <v>18.978300000000008</v>
      </c>
      <c r="I196" s="2">
        <f>'Moving Avg'!H196</f>
        <v>0</v>
      </c>
      <c r="J196" s="6" t="str">
        <f>OBV!F196</f>
        <v>BEARISH</v>
      </c>
      <c r="K196" s="6" t="str">
        <f>OBV!G196</f>
        <v>NEUTRAL</v>
      </c>
      <c r="L196" s="6" t="str">
        <f>OBV!H196</f>
        <v>CONFIRMED BEARISH</v>
      </c>
      <c r="M196" s="8">
        <f t="shared" si="30"/>
        <v>50</v>
      </c>
      <c r="N196" s="8">
        <f t="shared" si="31"/>
        <v>0</v>
      </c>
      <c r="O196" s="8">
        <f t="shared" si="32"/>
        <v>100</v>
      </c>
      <c r="P196" s="8">
        <f t="shared" si="33"/>
        <v>16.5</v>
      </c>
      <c r="Q196" s="9">
        <f t="shared" si="34"/>
        <v>34.975000000000001</v>
      </c>
      <c r="R196" s="9">
        <f t="shared" si="35"/>
        <v>49.125</v>
      </c>
      <c r="S196" s="9">
        <f t="shared" si="36"/>
        <v>39.924999999999997</v>
      </c>
      <c r="T196" s="9">
        <f t="shared" si="37"/>
        <v>41.625</v>
      </c>
      <c r="U196" s="8">
        <f t="shared" si="38"/>
        <v>41.341666666666661</v>
      </c>
      <c r="V196" s="8">
        <f t="shared" si="39"/>
        <v>41.412499999999994</v>
      </c>
    </row>
    <row r="197" spans="1:22" ht="13.5" x14ac:dyDescent="0.25">
      <c r="A197" s="3">
        <f>RSI!A197</f>
        <v>42293</v>
      </c>
      <c r="B197" s="2">
        <f>RSI!B197</f>
        <v>16.1798</v>
      </c>
      <c r="C197" s="2">
        <f>RSI!I197</f>
        <v>0.35550079522357692</v>
      </c>
      <c r="D197" s="2">
        <f>MACD!E197</f>
        <v>0.34384691682497959</v>
      </c>
      <c r="E197" s="2">
        <f>MACD!F197</f>
        <v>0.33091733008576468</v>
      </c>
      <c r="F197" s="2">
        <f>'Moving Avg'!D197</f>
        <v>16.1798</v>
      </c>
      <c r="G197" s="2">
        <f>'Moving Avg'!F197</f>
        <v>16.912990000000001</v>
      </c>
      <c r="H197" s="2">
        <f>'Moving Avg'!G197</f>
        <v>18.879814000000007</v>
      </c>
      <c r="I197" s="2">
        <f>'Moving Avg'!H197</f>
        <v>0</v>
      </c>
      <c r="J197" s="6" t="str">
        <f>OBV!F197</f>
        <v>NEUTRAL</v>
      </c>
      <c r="K197" s="6" t="str">
        <f>OBV!G197</f>
        <v>NEUTRAL</v>
      </c>
      <c r="L197" s="6" t="str">
        <f>OBV!H197</f>
        <v>NEUTRAL</v>
      </c>
      <c r="M197" s="8">
        <f t="shared" si="30"/>
        <v>50</v>
      </c>
      <c r="N197" s="8">
        <f t="shared" si="31"/>
        <v>0</v>
      </c>
      <c r="O197" s="8">
        <f t="shared" si="32"/>
        <v>100</v>
      </c>
      <c r="P197" s="8">
        <f t="shared" si="33"/>
        <v>33</v>
      </c>
      <c r="Q197" s="9">
        <f t="shared" si="34"/>
        <v>37.450000000000003</v>
      </c>
      <c r="R197" s="9">
        <f t="shared" si="35"/>
        <v>53.25</v>
      </c>
      <c r="S197" s="9">
        <f t="shared" si="36"/>
        <v>47.35</v>
      </c>
      <c r="T197" s="9">
        <f t="shared" si="37"/>
        <v>45.75</v>
      </c>
      <c r="U197" s="8">
        <f t="shared" si="38"/>
        <v>46.016666666666673</v>
      </c>
      <c r="V197" s="8">
        <f t="shared" si="39"/>
        <v>45.95</v>
      </c>
    </row>
    <row r="198" spans="1:22" ht="13.5" x14ac:dyDescent="0.25">
      <c r="A198" s="3">
        <f>RSI!A198</f>
        <v>42296</v>
      </c>
      <c r="B198" s="2">
        <f>RSI!B198</f>
        <v>16.1798</v>
      </c>
      <c r="C198" s="2">
        <f>RSI!I198</f>
        <v>0.35550079522357692</v>
      </c>
      <c r="D198" s="2">
        <f>MACD!E198</f>
        <v>0.27838589361148536</v>
      </c>
      <c r="E198" s="2">
        <f>MACD!F198</f>
        <v>0.32041104279090882</v>
      </c>
      <c r="F198" s="2">
        <f>'Moving Avg'!D198</f>
        <v>16.1798</v>
      </c>
      <c r="G198" s="2">
        <f>'Moving Avg'!F198</f>
        <v>16.846550000000001</v>
      </c>
      <c r="H198" s="2">
        <f>'Moving Avg'!G198</f>
        <v>18.781328000000009</v>
      </c>
      <c r="I198" s="2">
        <f>'Moving Avg'!H198</f>
        <v>0</v>
      </c>
      <c r="J198" s="6" t="str">
        <f>OBV!F198</f>
        <v>NEUTRAL</v>
      </c>
      <c r="K198" s="6" t="str">
        <f>OBV!G198</f>
        <v>NEUTRAL</v>
      </c>
      <c r="L198" s="6" t="str">
        <f>OBV!H198</f>
        <v>NEUTRAL</v>
      </c>
      <c r="M198" s="8">
        <f t="shared" si="30"/>
        <v>50</v>
      </c>
      <c r="N198" s="8">
        <f t="shared" si="31"/>
        <v>100</v>
      </c>
      <c r="O198" s="8">
        <f t="shared" si="32"/>
        <v>100</v>
      </c>
      <c r="P198" s="8">
        <f t="shared" si="33"/>
        <v>33</v>
      </c>
      <c r="Q198" s="9">
        <f t="shared" si="34"/>
        <v>72.45</v>
      </c>
      <c r="R198" s="9">
        <f t="shared" si="35"/>
        <v>73.25</v>
      </c>
      <c r="S198" s="9">
        <f t="shared" si="36"/>
        <v>62.35</v>
      </c>
      <c r="T198" s="9">
        <f t="shared" si="37"/>
        <v>70.75</v>
      </c>
      <c r="U198" s="8">
        <f t="shared" si="38"/>
        <v>69.349999999999994</v>
      </c>
      <c r="V198" s="8">
        <f t="shared" si="39"/>
        <v>69.699999999999989</v>
      </c>
    </row>
    <row r="199" spans="1:22" ht="13.5" x14ac:dyDescent="0.25">
      <c r="A199" s="3">
        <f>RSI!A199</f>
        <v>42297</v>
      </c>
      <c r="B199" s="2">
        <f>RSI!B199</f>
        <v>16.1798</v>
      </c>
      <c r="C199" s="2">
        <f>RSI!I199</f>
        <v>0.35550079522357692</v>
      </c>
      <c r="D199" s="2">
        <f>MACD!E199</f>
        <v>0.22962770284750533</v>
      </c>
      <c r="E199" s="2">
        <f>MACD!F199</f>
        <v>0.30225437480222817</v>
      </c>
      <c r="F199" s="2">
        <f>'Moving Avg'!D199</f>
        <v>16.1798</v>
      </c>
      <c r="G199" s="2">
        <f>'Moving Avg'!F199</f>
        <v>16.780110000000001</v>
      </c>
      <c r="H199" s="2">
        <f>'Moving Avg'!G199</f>
        <v>18.682842000000008</v>
      </c>
      <c r="I199" s="2">
        <f>'Moving Avg'!H199</f>
        <v>0</v>
      </c>
      <c r="J199" s="6" t="str">
        <f>OBV!F199</f>
        <v>NEUTRAL</v>
      </c>
      <c r="K199" s="6" t="str">
        <f>OBV!G199</f>
        <v>NEUTRAL</v>
      </c>
      <c r="L199" s="6" t="str">
        <f>OBV!H199</f>
        <v>NEUTRAL</v>
      </c>
      <c r="M199" s="8">
        <f t="shared" si="30"/>
        <v>50</v>
      </c>
      <c r="N199" s="8">
        <f t="shared" si="31"/>
        <v>100</v>
      </c>
      <c r="O199" s="8">
        <f t="shared" si="32"/>
        <v>100</v>
      </c>
      <c r="P199" s="8">
        <f t="shared" si="33"/>
        <v>33</v>
      </c>
      <c r="Q199" s="9">
        <f t="shared" si="34"/>
        <v>72.45</v>
      </c>
      <c r="R199" s="9">
        <f t="shared" si="35"/>
        <v>73.25</v>
      </c>
      <c r="S199" s="9">
        <f t="shared" si="36"/>
        <v>62.35</v>
      </c>
      <c r="T199" s="9">
        <f t="shared" si="37"/>
        <v>70.75</v>
      </c>
      <c r="U199" s="8">
        <f t="shared" si="38"/>
        <v>69.349999999999994</v>
      </c>
      <c r="V199" s="8">
        <f t="shared" si="39"/>
        <v>69.699999999999989</v>
      </c>
    </row>
    <row r="200" spans="1:22" ht="13.5" x14ac:dyDescent="0.25">
      <c r="A200" s="3">
        <f>RSI!A200</f>
        <v>42298</v>
      </c>
      <c r="B200" s="2">
        <f>RSI!B200</f>
        <v>16.1798</v>
      </c>
      <c r="C200" s="2">
        <f>RSI!I200</f>
        <v>0.35550079522357692</v>
      </c>
      <c r="D200" s="2">
        <f>MACD!E200</f>
        <v>0.19451142572076918</v>
      </c>
      <c r="E200" s="2">
        <f>MACD!F200</f>
        <v>0.28070578498593635</v>
      </c>
      <c r="F200" s="2">
        <f>'Moving Avg'!D200</f>
        <v>16.1798</v>
      </c>
      <c r="G200" s="2">
        <f>'Moving Avg'!F200</f>
        <v>16.71367</v>
      </c>
      <c r="H200" s="2">
        <f>'Moving Avg'!G200</f>
        <v>18.584356000000007</v>
      </c>
      <c r="I200" s="2">
        <f>'Moving Avg'!H200</f>
        <v>0</v>
      </c>
      <c r="J200" s="6" t="str">
        <f>OBV!F200</f>
        <v>NEUTRAL</v>
      </c>
      <c r="K200" s="6" t="str">
        <f>OBV!G200</f>
        <v>NEUTRAL</v>
      </c>
      <c r="L200" s="6" t="str">
        <f>OBV!H200</f>
        <v>NEUTRAL</v>
      </c>
      <c r="M200" s="8">
        <f t="shared" si="30"/>
        <v>50</v>
      </c>
      <c r="N200" s="8">
        <f t="shared" si="31"/>
        <v>100</v>
      </c>
      <c r="O200" s="8">
        <f t="shared" si="32"/>
        <v>100</v>
      </c>
      <c r="P200" s="8">
        <f t="shared" si="33"/>
        <v>33</v>
      </c>
      <c r="Q200" s="9">
        <f t="shared" si="34"/>
        <v>72.45</v>
      </c>
      <c r="R200" s="9">
        <f t="shared" si="35"/>
        <v>73.25</v>
      </c>
      <c r="S200" s="9">
        <f t="shared" si="36"/>
        <v>62.35</v>
      </c>
      <c r="T200" s="9">
        <f t="shared" si="37"/>
        <v>70.75</v>
      </c>
      <c r="U200" s="8">
        <f t="shared" si="38"/>
        <v>69.349999999999994</v>
      </c>
      <c r="V200" s="8">
        <f t="shared" si="39"/>
        <v>69.699999999999989</v>
      </c>
    </row>
    <row r="201" spans="1:22" ht="13.5" x14ac:dyDescent="0.25">
      <c r="A201" s="3">
        <f>RSI!A201</f>
        <v>42299</v>
      </c>
      <c r="B201" s="2">
        <f>RSI!B201</f>
        <v>16.1798</v>
      </c>
      <c r="C201" s="2">
        <f>RSI!I201</f>
        <v>0.35550079522357692</v>
      </c>
      <c r="D201" s="2">
        <f>MACD!E201</f>
        <v>0.17048344306340368</v>
      </c>
      <c r="E201" s="2">
        <f>MACD!F201</f>
        <v>0.25866131660142982</v>
      </c>
      <c r="F201" s="2">
        <f>'Moving Avg'!D201</f>
        <v>16.1798</v>
      </c>
      <c r="G201" s="2">
        <f>'Moving Avg'!F201</f>
        <v>16.64723</v>
      </c>
      <c r="H201" s="2">
        <f>'Moving Avg'!G201</f>
        <v>18.485870000000009</v>
      </c>
      <c r="I201" s="2">
        <f>'Moving Avg'!H201</f>
        <v>20.086385000000003</v>
      </c>
      <c r="J201" s="6" t="str">
        <f>OBV!F201</f>
        <v>NEUTRAL</v>
      </c>
      <c r="K201" s="6" t="str">
        <f>OBV!G201</f>
        <v>NEUTRAL</v>
      </c>
      <c r="L201" s="6" t="str">
        <f>OBV!H201</f>
        <v>NEUTRAL</v>
      </c>
      <c r="M201" s="8">
        <f t="shared" si="30"/>
        <v>50</v>
      </c>
      <c r="N201" s="8">
        <f t="shared" si="31"/>
        <v>100</v>
      </c>
      <c r="O201" s="8">
        <f t="shared" si="32"/>
        <v>0</v>
      </c>
      <c r="P201" s="8">
        <f t="shared" si="33"/>
        <v>33</v>
      </c>
      <c r="Q201" s="9">
        <f t="shared" si="34"/>
        <v>57.45</v>
      </c>
      <c r="R201" s="9">
        <f t="shared" si="35"/>
        <v>38.25</v>
      </c>
      <c r="S201" s="9">
        <f t="shared" si="36"/>
        <v>37.35</v>
      </c>
      <c r="T201" s="9">
        <f t="shared" si="37"/>
        <v>45.75</v>
      </c>
      <c r="U201" s="8">
        <f t="shared" si="38"/>
        <v>44.35</v>
      </c>
      <c r="V201" s="8">
        <f t="shared" si="39"/>
        <v>44.7</v>
      </c>
    </row>
    <row r="202" spans="1:22" ht="13.5" x14ac:dyDescent="0.25">
      <c r="A202" s="3">
        <f>RSI!A202</f>
        <v>42300</v>
      </c>
      <c r="B202" s="2">
        <f>RSI!B202</f>
        <v>16.1798</v>
      </c>
      <c r="C202" s="2">
        <f>RSI!I202</f>
        <v>0.35550079522357692</v>
      </c>
      <c r="D202" s="2">
        <f>MACD!E202</f>
        <v>7.8447462997793593E-2</v>
      </c>
      <c r="E202" s="2">
        <f>MACD!F202</f>
        <v>0.22261854588070257</v>
      </c>
      <c r="F202" s="2">
        <f>'Moving Avg'!D202</f>
        <v>16.1798</v>
      </c>
      <c r="G202" s="2">
        <f>'Moving Avg'!F202</f>
        <v>16.58079</v>
      </c>
      <c r="H202" s="2">
        <f>'Moving Avg'!G202</f>
        <v>18.387384000000008</v>
      </c>
      <c r="I202" s="2">
        <f>'Moving Avg'!H202</f>
        <v>20.063970500000003</v>
      </c>
      <c r="J202" s="6" t="str">
        <f>OBV!F202</f>
        <v>NEUTRAL</v>
      </c>
      <c r="K202" s="6" t="str">
        <f>OBV!G202</f>
        <v>NEUTRAL</v>
      </c>
      <c r="L202" s="6" t="str">
        <f>OBV!H202</f>
        <v>NEUTRAL</v>
      </c>
      <c r="M202" s="8">
        <f t="shared" si="30"/>
        <v>50</v>
      </c>
      <c r="N202" s="8">
        <f t="shared" si="31"/>
        <v>100</v>
      </c>
      <c r="O202" s="8">
        <f t="shared" si="32"/>
        <v>0</v>
      </c>
      <c r="P202" s="8">
        <f t="shared" si="33"/>
        <v>33</v>
      </c>
      <c r="Q202" s="9">
        <f t="shared" si="34"/>
        <v>57.45</v>
      </c>
      <c r="R202" s="9">
        <f t="shared" si="35"/>
        <v>38.25</v>
      </c>
      <c r="S202" s="9">
        <f t="shared" si="36"/>
        <v>37.35</v>
      </c>
      <c r="T202" s="9">
        <f t="shared" si="37"/>
        <v>45.75</v>
      </c>
      <c r="U202" s="8">
        <f t="shared" si="38"/>
        <v>44.35</v>
      </c>
      <c r="V202" s="8">
        <f t="shared" si="39"/>
        <v>44.7</v>
      </c>
    </row>
    <row r="203" spans="1:22" ht="13.5" x14ac:dyDescent="0.25">
      <c r="A203" s="3">
        <f>RSI!A203</f>
        <v>42303</v>
      </c>
      <c r="B203" s="2">
        <f>RSI!B203</f>
        <v>16.1798</v>
      </c>
      <c r="C203" s="2">
        <f>RSI!I203</f>
        <v>0.35550079522357692</v>
      </c>
      <c r="D203" s="2">
        <f>MACD!E203</f>
        <v>5.4455132256165939E-3</v>
      </c>
      <c r="E203" s="2">
        <f>MACD!F203</f>
        <v>0.17918393934968538</v>
      </c>
      <c r="F203" s="2">
        <f>'Moving Avg'!D203</f>
        <v>16.1798</v>
      </c>
      <c r="G203" s="2">
        <f>'Moving Avg'!F203</f>
        <v>16.51435</v>
      </c>
      <c r="H203" s="2">
        <f>'Moving Avg'!G203</f>
        <v>18.288898000000007</v>
      </c>
      <c r="I203" s="2">
        <f>'Moving Avg'!H203</f>
        <v>20.041556000000003</v>
      </c>
      <c r="J203" s="6" t="str">
        <f>OBV!F203</f>
        <v>NEUTRAL</v>
      </c>
      <c r="K203" s="6" t="str">
        <f>OBV!G203</f>
        <v>NEUTRAL</v>
      </c>
      <c r="L203" s="6" t="str">
        <f>OBV!H203</f>
        <v>NEUTRAL</v>
      </c>
      <c r="M203" s="8">
        <f t="shared" si="30"/>
        <v>50</v>
      </c>
      <c r="N203" s="8">
        <f t="shared" si="31"/>
        <v>100</v>
      </c>
      <c r="O203" s="8">
        <f t="shared" si="32"/>
        <v>0</v>
      </c>
      <c r="P203" s="8">
        <f t="shared" si="33"/>
        <v>33</v>
      </c>
      <c r="Q203" s="9">
        <f t="shared" si="34"/>
        <v>57.45</v>
      </c>
      <c r="R203" s="9">
        <f t="shared" si="35"/>
        <v>38.25</v>
      </c>
      <c r="S203" s="9">
        <f t="shared" si="36"/>
        <v>37.35</v>
      </c>
      <c r="T203" s="9">
        <f t="shared" si="37"/>
        <v>45.75</v>
      </c>
      <c r="U203" s="8">
        <f t="shared" si="38"/>
        <v>44.35</v>
      </c>
      <c r="V203" s="8">
        <f t="shared" si="39"/>
        <v>44.7</v>
      </c>
    </row>
    <row r="204" spans="1:22" ht="13.5" x14ac:dyDescent="0.25">
      <c r="A204" s="3">
        <f>RSI!A204</f>
        <v>42304</v>
      </c>
      <c r="B204" s="2">
        <f>RSI!B204</f>
        <v>16.1798</v>
      </c>
      <c r="C204" s="2">
        <f>RSI!I204</f>
        <v>0.35550079522357692</v>
      </c>
      <c r="D204" s="2">
        <f>MACD!E204</f>
        <v>-5.1811803698175396E-2</v>
      </c>
      <c r="E204" s="2">
        <f>MACD!F204</f>
        <v>0.13298479074011321</v>
      </c>
      <c r="F204" s="2">
        <f>'Moving Avg'!D204</f>
        <v>16.1798</v>
      </c>
      <c r="G204" s="2">
        <f>'Moving Avg'!F204</f>
        <v>16.44791</v>
      </c>
      <c r="H204" s="2">
        <f>'Moving Avg'!G204</f>
        <v>18.190412000000009</v>
      </c>
      <c r="I204" s="2">
        <f>'Moving Avg'!H204</f>
        <v>20.019141500000003</v>
      </c>
      <c r="J204" s="6" t="str">
        <f>OBV!F204</f>
        <v>NEUTRAL</v>
      </c>
      <c r="K204" s="6" t="str">
        <f>OBV!G204</f>
        <v>NEUTRAL</v>
      </c>
      <c r="L204" s="6" t="str">
        <f>OBV!H204</f>
        <v>NEUTRAL</v>
      </c>
      <c r="M204" s="8">
        <f t="shared" si="30"/>
        <v>50</v>
      </c>
      <c r="N204" s="8">
        <f t="shared" si="31"/>
        <v>100</v>
      </c>
      <c r="O204" s="8">
        <f t="shared" si="32"/>
        <v>0</v>
      </c>
      <c r="P204" s="8">
        <f t="shared" si="33"/>
        <v>33</v>
      </c>
      <c r="Q204" s="9">
        <f t="shared" si="34"/>
        <v>57.45</v>
      </c>
      <c r="R204" s="9">
        <f t="shared" si="35"/>
        <v>38.25</v>
      </c>
      <c r="S204" s="9">
        <f t="shared" si="36"/>
        <v>37.35</v>
      </c>
      <c r="T204" s="9">
        <f t="shared" si="37"/>
        <v>45.75</v>
      </c>
      <c r="U204" s="8">
        <f t="shared" si="38"/>
        <v>44.35</v>
      </c>
      <c r="V204" s="8">
        <f t="shared" si="39"/>
        <v>44.7</v>
      </c>
    </row>
    <row r="205" spans="1:22" ht="13.5" x14ac:dyDescent="0.25">
      <c r="A205" s="3">
        <f>RSI!A205</f>
        <v>42305</v>
      </c>
      <c r="B205" s="2">
        <f>RSI!B205</f>
        <v>16.1798</v>
      </c>
      <c r="C205" s="2">
        <f>RSI!I205</f>
        <v>0.35550079522357692</v>
      </c>
      <c r="D205" s="2">
        <f>MACD!E205</f>
        <v>-9.6081077029371187E-2</v>
      </c>
      <c r="E205" s="2">
        <f>MACD!F205</f>
        <v>8.7171617186216327E-2</v>
      </c>
      <c r="F205" s="2">
        <f>'Moving Avg'!D205</f>
        <v>16.1798</v>
      </c>
      <c r="G205" s="2">
        <f>'Moving Avg'!F205</f>
        <v>16.38147</v>
      </c>
      <c r="H205" s="2">
        <f>'Moving Avg'!G205</f>
        <v>18.091926000000008</v>
      </c>
      <c r="I205" s="2">
        <f>'Moving Avg'!H205</f>
        <v>19.996727000000003</v>
      </c>
      <c r="J205" s="6" t="str">
        <f>OBV!F205</f>
        <v>NEUTRAL</v>
      </c>
      <c r="K205" s="6" t="str">
        <f>OBV!G205</f>
        <v>NEUTRAL</v>
      </c>
      <c r="L205" s="6" t="str">
        <f>OBV!H205</f>
        <v>NEUTRAL</v>
      </c>
      <c r="M205" s="8">
        <f t="shared" si="30"/>
        <v>50</v>
      </c>
      <c r="N205" s="8">
        <f t="shared" si="31"/>
        <v>100</v>
      </c>
      <c r="O205" s="8">
        <f t="shared" si="32"/>
        <v>0</v>
      </c>
      <c r="P205" s="8">
        <f t="shared" si="33"/>
        <v>33</v>
      </c>
      <c r="Q205" s="9">
        <f t="shared" si="34"/>
        <v>57.45</v>
      </c>
      <c r="R205" s="9">
        <f t="shared" si="35"/>
        <v>38.25</v>
      </c>
      <c r="S205" s="9">
        <f t="shared" si="36"/>
        <v>37.35</v>
      </c>
      <c r="T205" s="9">
        <f t="shared" si="37"/>
        <v>45.75</v>
      </c>
      <c r="U205" s="8">
        <f t="shared" si="38"/>
        <v>44.35</v>
      </c>
      <c r="V205" s="8">
        <f t="shared" si="39"/>
        <v>44.7</v>
      </c>
    </row>
    <row r="206" spans="1:22" ht="13.5" x14ac:dyDescent="0.25">
      <c r="A206" s="3">
        <f>RSI!A206</f>
        <v>42306</v>
      </c>
      <c r="B206" s="2">
        <f>RSI!B206</f>
        <v>16.1798</v>
      </c>
      <c r="C206" s="2">
        <f>RSI!I206</f>
        <v>0.35550079522357692</v>
      </c>
      <c r="D206" s="2">
        <f>MACD!E206</f>
        <v>-0.12967003958766909</v>
      </c>
      <c r="E206" s="2">
        <f>MACD!F206</f>
        <v>4.3803285831439248E-2</v>
      </c>
      <c r="F206" s="2">
        <f>'Moving Avg'!D206</f>
        <v>16.1798</v>
      </c>
      <c r="G206" s="2">
        <f>'Moving Avg'!F206</f>
        <v>16.330665</v>
      </c>
      <c r="H206" s="2">
        <f>'Moving Avg'!G206</f>
        <v>17.993440000000007</v>
      </c>
      <c r="I206" s="2">
        <f>'Moving Avg'!H206</f>
        <v>19.971228</v>
      </c>
      <c r="J206" s="6" t="str">
        <f>OBV!F206</f>
        <v>NEUTRAL</v>
      </c>
      <c r="K206" s="6" t="str">
        <f>OBV!G206</f>
        <v>NEUTRAL</v>
      </c>
      <c r="L206" s="6" t="str">
        <f>OBV!H206</f>
        <v>NEUTRAL</v>
      </c>
      <c r="M206" s="8">
        <f t="shared" si="30"/>
        <v>50</v>
      </c>
      <c r="N206" s="8">
        <f t="shared" si="31"/>
        <v>100</v>
      </c>
      <c r="O206" s="8">
        <f t="shared" si="32"/>
        <v>0</v>
      </c>
      <c r="P206" s="8">
        <f t="shared" si="33"/>
        <v>33</v>
      </c>
      <c r="Q206" s="9">
        <f t="shared" si="34"/>
        <v>57.45</v>
      </c>
      <c r="R206" s="9">
        <f t="shared" si="35"/>
        <v>38.25</v>
      </c>
      <c r="S206" s="9">
        <f t="shared" si="36"/>
        <v>37.35</v>
      </c>
      <c r="T206" s="9">
        <f t="shared" si="37"/>
        <v>45.75</v>
      </c>
      <c r="U206" s="8">
        <f t="shared" si="38"/>
        <v>44.35</v>
      </c>
      <c r="V206" s="8">
        <f t="shared" si="39"/>
        <v>44.7</v>
      </c>
    </row>
    <row r="207" spans="1:22" ht="13.5" x14ac:dyDescent="0.25">
      <c r="A207" s="3">
        <f>RSI!A207</f>
        <v>42307</v>
      </c>
      <c r="B207" s="2">
        <f>RSI!B207</f>
        <v>16.1798</v>
      </c>
      <c r="C207" s="2">
        <f>RSI!I207</f>
        <v>0.35550079522357692</v>
      </c>
      <c r="D207" s="2">
        <f>MACD!E207</f>
        <v>-0.1545084570953037</v>
      </c>
      <c r="E207" s="2">
        <f>MACD!F207</f>
        <v>4.1409372460906591E-3</v>
      </c>
      <c r="F207" s="2">
        <f>'Moving Avg'!D207</f>
        <v>16.1798</v>
      </c>
      <c r="G207" s="2">
        <f>'Moving Avg'!F207</f>
        <v>16.279859999999999</v>
      </c>
      <c r="H207" s="2">
        <f>'Moving Avg'!G207</f>
        <v>17.894954000000006</v>
      </c>
      <c r="I207" s="2">
        <f>'Moving Avg'!H207</f>
        <v>19.948908500000002</v>
      </c>
      <c r="J207" s="6" t="str">
        <f>OBV!F207</f>
        <v>NEUTRAL</v>
      </c>
      <c r="K207" s="6" t="str">
        <f>OBV!G207</f>
        <v>NEUTRAL</v>
      </c>
      <c r="L207" s="6" t="str">
        <f>OBV!H207</f>
        <v>NEUTRAL</v>
      </c>
      <c r="M207" s="8">
        <f t="shared" si="30"/>
        <v>50</v>
      </c>
      <c r="N207" s="8">
        <f t="shared" si="31"/>
        <v>100</v>
      </c>
      <c r="O207" s="8">
        <f t="shared" si="32"/>
        <v>0</v>
      </c>
      <c r="P207" s="8">
        <f t="shared" si="33"/>
        <v>33</v>
      </c>
      <c r="Q207" s="9">
        <f t="shared" si="34"/>
        <v>57.45</v>
      </c>
      <c r="R207" s="9">
        <f t="shared" si="35"/>
        <v>38.25</v>
      </c>
      <c r="S207" s="9">
        <f t="shared" si="36"/>
        <v>37.35</v>
      </c>
      <c r="T207" s="9">
        <f t="shared" si="37"/>
        <v>45.75</v>
      </c>
      <c r="U207" s="8">
        <f t="shared" si="38"/>
        <v>44.35</v>
      </c>
      <c r="V207" s="8">
        <f t="shared" si="39"/>
        <v>44.7</v>
      </c>
    </row>
    <row r="208" spans="1:22" ht="13.5" x14ac:dyDescent="0.25">
      <c r="A208" s="3">
        <f>RSI!A208</f>
        <v>42310</v>
      </c>
      <c r="B208" s="2">
        <f>RSI!B208</f>
        <v>16.1798</v>
      </c>
      <c r="C208" s="2">
        <f>RSI!I208</f>
        <v>0.35550079522357692</v>
      </c>
      <c r="D208" s="2">
        <f>MACD!E208</f>
        <v>-0.17220797557455825</v>
      </c>
      <c r="E208" s="2">
        <f>MACD!F208</f>
        <v>-3.1128845318039122E-2</v>
      </c>
      <c r="F208" s="2">
        <f>'Moving Avg'!D208</f>
        <v>16.1798</v>
      </c>
      <c r="G208" s="2">
        <f>'Moving Avg'!F208</f>
        <v>16.254845</v>
      </c>
      <c r="H208" s="2">
        <f>'Moving Avg'!G208</f>
        <v>17.796468000000008</v>
      </c>
      <c r="I208" s="2">
        <f>'Moving Avg'!H208</f>
        <v>19.9296735</v>
      </c>
      <c r="J208" s="6" t="str">
        <f>OBV!F208</f>
        <v>NEUTRAL</v>
      </c>
      <c r="K208" s="6" t="str">
        <f>OBV!G208</f>
        <v>NEUTRAL</v>
      </c>
      <c r="L208" s="6" t="str">
        <f>OBV!H208</f>
        <v>NEUTRAL</v>
      </c>
      <c r="M208" s="8">
        <f t="shared" si="30"/>
        <v>50</v>
      </c>
      <c r="N208" s="8">
        <f t="shared" si="31"/>
        <v>100</v>
      </c>
      <c r="O208" s="8">
        <f t="shared" si="32"/>
        <v>0</v>
      </c>
      <c r="P208" s="8">
        <f t="shared" si="33"/>
        <v>33</v>
      </c>
      <c r="Q208" s="9">
        <f t="shared" si="34"/>
        <v>57.45</v>
      </c>
      <c r="R208" s="9">
        <f t="shared" si="35"/>
        <v>38.25</v>
      </c>
      <c r="S208" s="9">
        <f t="shared" si="36"/>
        <v>37.35</v>
      </c>
      <c r="T208" s="9">
        <f t="shared" si="37"/>
        <v>45.75</v>
      </c>
      <c r="U208" s="8">
        <f t="shared" si="38"/>
        <v>44.35</v>
      </c>
      <c r="V208" s="8">
        <f t="shared" si="39"/>
        <v>44.7</v>
      </c>
    </row>
    <row r="209" spans="1:22" ht="13.5" x14ac:dyDescent="0.25">
      <c r="A209" s="3">
        <f>RSI!A209</f>
        <v>42311</v>
      </c>
      <c r="B209" s="2">
        <f>RSI!B209</f>
        <v>16.1798</v>
      </c>
      <c r="C209" s="2">
        <f>RSI!I209</f>
        <v>0.35550079522357692</v>
      </c>
      <c r="D209" s="2">
        <f>MACD!E209</f>
        <v>-0.18411263563010394</v>
      </c>
      <c r="E209" s="2">
        <f>MACD!F209</f>
        <v>-6.172560338045209E-2</v>
      </c>
      <c r="F209" s="2">
        <f>'Moving Avg'!D209</f>
        <v>16.1798</v>
      </c>
      <c r="G209" s="2">
        <f>'Moving Avg'!F209</f>
        <v>16.22983</v>
      </c>
      <c r="H209" s="2">
        <f>'Moving Avg'!G209</f>
        <v>17.697982000000003</v>
      </c>
      <c r="I209" s="2">
        <f>'Moving Avg'!H209</f>
        <v>19.910438499999998</v>
      </c>
      <c r="J209" s="6" t="str">
        <f>OBV!F209</f>
        <v>NEUTRAL</v>
      </c>
      <c r="K209" s="6" t="str">
        <f>OBV!G209</f>
        <v>NEUTRAL</v>
      </c>
      <c r="L209" s="6" t="str">
        <f>OBV!H209</f>
        <v>NEUTRAL</v>
      </c>
      <c r="M209" s="8">
        <f t="shared" si="30"/>
        <v>50</v>
      </c>
      <c r="N209" s="8">
        <f t="shared" si="31"/>
        <v>100</v>
      </c>
      <c r="O209" s="8">
        <f t="shared" si="32"/>
        <v>0</v>
      </c>
      <c r="P209" s="8">
        <f t="shared" si="33"/>
        <v>33</v>
      </c>
      <c r="Q209" s="9">
        <f t="shared" si="34"/>
        <v>57.45</v>
      </c>
      <c r="R209" s="9">
        <f t="shared" si="35"/>
        <v>38.25</v>
      </c>
      <c r="S209" s="9">
        <f t="shared" si="36"/>
        <v>37.35</v>
      </c>
      <c r="T209" s="9">
        <f t="shared" si="37"/>
        <v>45.75</v>
      </c>
      <c r="U209" s="8">
        <f t="shared" si="38"/>
        <v>44.35</v>
      </c>
      <c r="V209" s="8">
        <f t="shared" si="39"/>
        <v>44.7</v>
      </c>
    </row>
    <row r="210" spans="1:22" ht="13.5" x14ac:dyDescent="0.25">
      <c r="A210" s="3">
        <f>RSI!A210</f>
        <v>42312</v>
      </c>
      <c r="B210" s="2">
        <f>RSI!B210</f>
        <v>16.1798</v>
      </c>
      <c r="C210" s="2">
        <f>RSI!I210</f>
        <v>0.35550079522357692</v>
      </c>
      <c r="D210" s="2">
        <f>MACD!E210</f>
        <v>-0.19134149880034457</v>
      </c>
      <c r="E210" s="2">
        <f>MACD!F210</f>
        <v>-8.7648782464430586E-2</v>
      </c>
      <c r="F210" s="2">
        <f>'Moving Avg'!D210</f>
        <v>16.1798</v>
      </c>
      <c r="G210" s="2">
        <f>'Moving Avg'!F210</f>
        <v>16.204815</v>
      </c>
      <c r="H210" s="2">
        <f>'Moving Avg'!G210</f>
        <v>17.599496000000002</v>
      </c>
      <c r="I210" s="2">
        <f>'Moving Avg'!H210</f>
        <v>19.888213499999996</v>
      </c>
      <c r="J210" s="6" t="str">
        <f>OBV!F210</f>
        <v>NEUTRAL</v>
      </c>
      <c r="K210" s="6" t="str">
        <f>OBV!G210</f>
        <v>NEUTRAL</v>
      </c>
      <c r="L210" s="6" t="str">
        <f>OBV!H210</f>
        <v>NEUTRAL</v>
      </c>
      <c r="M210" s="8">
        <f t="shared" si="30"/>
        <v>50</v>
      </c>
      <c r="N210" s="8">
        <f t="shared" si="31"/>
        <v>100</v>
      </c>
      <c r="O210" s="8">
        <f t="shared" si="32"/>
        <v>0</v>
      </c>
      <c r="P210" s="8">
        <f t="shared" si="33"/>
        <v>33</v>
      </c>
      <c r="Q210" s="9">
        <f t="shared" si="34"/>
        <v>57.45</v>
      </c>
      <c r="R210" s="9">
        <f t="shared" si="35"/>
        <v>38.25</v>
      </c>
      <c r="S210" s="9">
        <f t="shared" si="36"/>
        <v>37.35</v>
      </c>
      <c r="T210" s="9">
        <f t="shared" si="37"/>
        <v>45.75</v>
      </c>
      <c r="U210" s="8">
        <f t="shared" si="38"/>
        <v>44.35</v>
      </c>
      <c r="V210" s="8">
        <f t="shared" si="39"/>
        <v>44.7</v>
      </c>
    </row>
    <row r="211" spans="1:22" ht="13.5" x14ac:dyDescent="0.25">
      <c r="A211" s="3">
        <f>RSI!A211</f>
        <v>42313</v>
      </c>
      <c r="B211" s="2">
        <f>RSI!B211</f>
        <v>16.1798</v>
      </c>
      <c r="C211" s="2">
        <f>RSI!I211</f>
        <v>0.35550079522357692</v>
      </c>
      <c r="D211" s="2">
        <f>MACD!E211</f>
        <v>-0.19482460813543057</v>
      </c>
      <c r="E211" s="2">
        <f>MACD!F211</f>
        <v>-0.10908394759863059</v>
      </c>
      <c r="F211" s="2">
        <f>'Moving Avg'!D211</f>
        <v>16.1798</v>
      </c>
      <c r="G211" s="2">
        <f>'Moving Avg'!F211</f>
        <v>16.1798</v>
      </c>
      <c r="H211" s="2">
        <f>'Moving Avg'!G211</f>
        <v>17.508826000000003</v>
      </c>
      <c r="I211" s="2">
        <f>'Moving Avg'!H211</f>
        <v>19.869073499999999</v>
      </c>
      <c r="J211" s="6" t="str">
        <f>OBV!F211</f>
        <v>NEUTRAL</v>
      </c>
      <c r="K211" s="6" t="str">
        <f>OBV!G211</f>
        <v>NEUTRAL</v>
      </c>
      <c r="L211" s="6" t="str">
        <f>OBV!H211</f>
        <v>NEUTRAL</v>
      </c>
      <c r="M211" s="8">
        <f t="shared" si="30"/>
        <v>50</v>
      </c>
      <c r="N211" s="8">
        <f t="shared" si="31"/>
        <v>100</v>
      </c>
      <c r="O211" s="8">
        <f t="shared" si="32"/>
        <v>0</v>
      </c>
      <c r="P211" s="8">
        <f t="shared" si="33"/>
        <v>33</v>
      </c>
      <c r="Q211" s="9">
        <f t="shared" si="34"/>
        <v>57.45</v>
      </c>
      <c r="R211" s="9">
        <f t="shared" si="35"/>
        <v>38.25</v>
      </c>
      <c r="S211" s="9">
        <f t="shared" si="36"/>
        <v>37.35</v>
      </c>
      <c r="T211" s="9">
        <f t="shared" si="37"/>
        <v>45.75</v>
      </c>
      <c r="U211" s="8">
        <f t="shared" si="38"/>
        <v>44.35</v>
      </c>
      <c r="V211" s="8">
        <f t="shared" si="39"/>
        <v>44.7</v>
      </c>
    </row>
    <row r="212" spans="1:22" ht="13.5" x14ac:dyDescent="0.25">
      <c r="A212" s="3">
        <f>RSI!A212</f>
        <v>42314</v>
      </c>
      <c r="B212" s="2">
        <f>RSI!B212</f>
        <v>16.1798</v>
      </c>
      <c r="C212" s="2">
        <f>RSI!I212</f>
        <v>0.35550079522357692</v>
      </c>
      <c r="D212" s="2">
        <f>MACD!E212</f>
        <v>-0.19533331649613217</v>
      </c>
      <c r="E212" s="2">
        <f>MACD!F212</f>
        <v>-0.12633382137813093</v>
      </c>
      <c r="F212" s="2">
        <f>'Moving Avg'!D212</f>
        <v>16.1798</v>
      </c>
      <c r="G212" s="2">
        <f>'Moving Avg'!F212</f>
        <v>16.1798</v>
      </c>
      <c r="H212" s="2">
        <f>'Moving Avg'!G212</f>
        <v>17.418156</v>
      </c>
      <c r="I212" s="2">
        <f>'Moving Avg'!H212</f>
        <v>19.849933499999999</v>
      </c>
      <c r="J212" s="6" t="str">
        <f>OBV!F212</f>
        <v>NEUTRAL</v>
      </c>
      <c r="K212" s="6" t="str">
        <f>OBV!G212</f>
        <v>NEUTRAL</v>
      </c>
      <c r="L212" s="6" t="str">
        <f>OBV!H212</f>
        <v>NEUTRAL</v>
      </c>
      <c r="M212" s="8">
        <f t="shared" si="30"/>
        <v>50</v>
      </c>
      <c r="N212" s="8">
        <f t="shared" si="31"/>
        <v>100</v>
      </c>
      <c r="O212" s="8">
        <f t="shared" si="32"/>
        <v>0</v>
      </c>
      <c r="P212" s="8">
        <f t="shared" si="33"/>
        <v>33</v>
      </c>
      <c r="Q212" s="9">
        <f t="shared" si="34"/>
        <v>57.45</v>
      </c>
      <c r="R212" s="9">
        <f t="shared" si="35"/>
        <v>38.25</v>
      </c>
      <c r="S212" s="9">
        <f t="shared" si="36"/>
        <v>37.35</v>
      </c>
      <c r="T212" s="9">
        <f t="shared" si="37"/>
        <v>45.75</v>
      </c>
      <c r="U212" s="8">
        <f t="shared" si="38"/>
        <v>44.35</v>
      </c>
      <c r="V212" s="8">
        <f t="shared" si="39"/>
        <v>44.7</v>
      </c>
    </row>
    <row r="213" spans="1:22" ht="13.5" x14ac:dyDescent="0.25">
      <c r="A213" s="3">
        <f>RSI!A213</f>
        <v>42317</v>
      </c>
      <c r="B213" s="2">
        <f>RSI!B213</f>
        <v>16.1798</v>
      </c>
      <c r="C213" s="2">
        <f>RSI!I213</f>
        <v>0.35550079522357692</v>
      </c>
      <c r="D213" s="2">
        <f>MACD!E213</f>
        <v>-0.19350585647678287</v>
      </c>
      <c r="E213" s="2">
        <f>MACD!F213</f>
        <v>-0.13976822839786132</v>
      </c>
      <c r="F213" s="2">
        <f>'Moving Avg'!D213</f>
        <v>16.1798</v>
      </c>
      <c r="G213" s="2">
        <f>'Moving Avg'!F213</f>
        <v>16.1798</v>
      </c>
      <c r="H213" s="2">
        <f>'Moving Avg'!G213</f>
        <v>17.327486</v>
      </c>
      <c r="I213" s="2">
        <f>'Moving Avg'!H213</f>
        <v>19.830793499999999</v>
      </c>
      <c r="J213" s="6" t="str">
        <f>OBV!F213</f>
        <v>NEUTRAL</v>
      </c>
      <c r="K213" s="6" t="str">
        <f>OBV!G213</f>
        <v>NEUTRAL</v>
      </c>
      <c r="L213" s="6" t="str">
        <f>OBV!H213</f>
        <v>NEUTRAL</v>
      </c>
      <c r="M213" s="8">
        <f t="shared" si="30"/>
        <v>50</v>
      </c>
      <c r="N213" s="8">
        <f t="shared" si="31"/>
        <v>100</v>
      </c>
      <c r="O213" s="8">
        <f t="shared" si="32"/>
        <v>0</v>
      </c>
      <c r="P213" s="8">
        <f t="shared" si="33"/>
        <v>33</v>
      </c>
      <c r="Q213" s="9">
        <f t="shared" si="34"/>
        <v>57.45</v>
      </c>
      <c r="R213" s="9">
        <f t="shared" si="35"/>
        <v>38.25</v>
      </c>
      <c r="S213" s="9">
        <f t="shared" si="36"/>
        <v>37.35</v>
      </c>
      <c r="T213" s="9">
        <f t="shared" si="37"/>
        <v>45.75</v>
      </c>
      <c r="U213" s="8">
        <f t="shared" si="38"/>
        <v>44.35</v>
      </c>
      <c r="V213" s="8">
        <f t="shared" si="39"/>
        <v>44.7</v>
      </c>
    </row>
    <row r="214" spans="1:22" ht="13.5" x14ac:dyDescent="0.25">
      <c r="A214" s="3">
        <f>RSI!A214</f>
        <v>42318</v>
      </c>
      <c r="B214" s="2">
        <f>RSI!B214</f>
        <v>16.1798</v>
      </c>
      <c r="C214" s="2">
        <f>RSI!I214</f>
        <v>0.35550079522357692</v>
      </c>
      <c r="D214" s="2">
        <f>MACD!E214</f>
        <v>-0.18986889086075109</v>
      </c>
      <c r="E214" s="2">
        <f>MACD!F214</f>
        <v>-0.14978836089043929</v>
      </c>
      <c r="F214" s="2">
        <f>'Moving Avg'!D214</f>
        <v>16.1798</v>
      </c>
      <c r="G214" s="2">
        <f>'Moving Avg'!F214</f>
        <v>16.1798</v>
      </c>
      <c r="H214" s="2">
        <f>'Moving Avg'!G214</f>
        <v>17.236815999999997</v>
      </c>
      <c r="I214" s="2">
        <f>'Moving Avg'!H214</f>
        <v>19.811653499999995</v>
      </c>
      <c r="J214" s="6" t="str">
        <f>OBV!F214</f>
        <v>NEUTRAL</v>
      </c>
      <c r="K214" s="6" t="str">
        <f>OBV!G214</f>
        <v>NEUTRAL</v>
      </c>
      <c r="L214" s="6" t="str">
        <f>OBV!H214</f>
        <v>NEUTRAL</v>
      </c>
      <c r="M214" s="8">
        <f t="shared" si="30"/>
        <v>50</v>
      </c>
      <c r="N214" s="8">
        <f t="shared" si="31"/>
        <v>100</v>
      </c>
      <c r="O214" s="8">
        <f t="shared" si="32"/>
        <v>0</v>
      </c>
      <c r="P214" s="8">
        <f t="shared" si="33"/>
        <v>33</v>
      </c>
      <c r="Q214" s="9">
        <f t="shared" si="34"/>
        <v>57.45</v>
      </c>
      <c r="R214" s="9">
        <f t="shared" si="35"/>
        <v>38.25</v>
      </c>
      <c r="S214" s="9">
        <f t="shared" si="36"/>
        <v>37.35</v>
      </c>
      <c r="T214" s="9">
        <f t="shared" si="37"/>
        <v>45.75</v>
      </c>
      <c r="U214" s="8">
        <f t="shared" si="38"/>
        <v>44.35</v>
      </c>
      <c r="V214" s="8">
        <f t="shared" si="39"/>
        <v>44.7</v>
      </c>
    </row>
    <row r="215" spans="1:22" ht="13.5" x14ac:dyDescent="0.25">
      <c r="A215" s="3">
        <f>RSI!A215</f>
        <v>42319</v>
      </c>
      <c r="B215" s="2">
        <f>RSI!B215</f>
        <v>16.1798</v>
      </c>
      <c r="C215" s="2">
        <f>RSI!I215</f>
        <v>0.35550079522357692</v>
      </c>
      <c r="D215" s="2">
        <f>MACD!E215</f>
        <v>-0.18485566833125944</v>
      </c>
      <c r="E215" s="2">
        <f>MACD!F215</f>
        <v>-0.15680182237860332</v>
      </c>
      <c r="F215" s="2">
        <f>'Moving Avg'!D215</f>
        <v>16.1798</v>
      </c>
      <c r="G215" s="2">
        <f>'Moving Avg'!F215</f>
        <v>16.1798</v>
      </c>
      <c r="H215" s="2">
        <f>'Moving Avg'!G215</f>
        <v>17.146145999999998</v>
      </c>
      <c r="I215" s="2">
        <f>'Moving Avg'!H215</f>
        <v>19.792513499999995</v>
      </c>
      <c r="J215" s="6" t="str">
        <f>OBV!F215</f>
        <v>NEUTRAL</v>
      </c>
      <c r="K215" s="6" t="str">
        <f>OBV!G215</f>
        <v>NEUTRAL</v>
      </c>
      <c r="L215" s="6" t="str">
        <f>OBV!H215</f>
        <v>NEUTRAL</v>
      </c>
      <c r="M215" s="8">
        <f t="shared" si="30"/>
        <v>50</v>
      </c>
      <c r="N215" s="8">
        <f t="shared" si="31"/>
        <v>100</v>
      </c>
      <c r="O215" s="8">
        <f t="shared" si="32"/>
        <v>0</v>
      </c>
      <c r="P215" s="8">
        <f t="shared" si="33"/>
        <v>33</v>
      </c>
      <c r="Q215" s="9">
        <f t="shared" si="34"/>
        <v>57.45</v>
      </c>
      <c r="R215" s="9">
        <f t="shared" si="35"/>
        <v>38.25</v>
      </c>
      <c r="S215" s="9">
        <f t="shared" si="36"/>
        <v>37.35</v>
      </c>
      <c r="T215" s="9">
        <f t="shared" si="37"/>
        <v>45.75</v>
      </c>
      <c r="U215" s="8">
        <f t="shared" si="38"/>
        <v>44.35</v>
      </c>
      <c r="V215" s="8">
        <f t="shared" si="39"/>
        <v>44.7</v>
      </c>
    </row>
    <row r="216" spans="1:22" ht="13.5" x14ac:dyDescent="0.25">
      <c r="A216" s="3">
        <f>RSI!A216</f>
        <v>42320</v>
      </c>
      <c r="B216" s="2">
        <f>RSI!B216</f>
        <v>16.1798</v>
      </c>
      <c r="C216" s="2">
        <f>RSI!I216</f>
        <v>0.35550079522357692</v>
      </c>
      <c r="D216" s="2">
        <f>MACD!E216</f>
        <v>-0.17882131257930567</v>
      </c>
      <c r="E216" s="2">
        <f>MACD!F216</f>
        <v>-0.16120572041874381</v>
      </c>
      <c r="F216" s="2">
        <f>'Moving Avg'!D216</f>
        <v>16.1798</v>
      </c>
      <c r="G216" s="2">
        <f>'Moving Avg'!F216</f>
        <v>16.1798</v>
      </c>
      <c r="H216" s="2">
        <f>'Moving Avg'!G216</f>
        <v>17.055475999999999</v>
      </c>
      <c r="I216" s="2">
        <f>'Moving Avg'!H216</f>
        <v>19.773373499999995</v>
      </c>
      <c r="J216" s="6" t="str">
        <f>OBV!F216</f>
        <v>NEUTRAL</v>
      </c>
      <c r="K216" s="6" t="str">
        <f>OBV!G216</f>
        <v>NEUTRAL</v>
      </c>
      <c r="L216" s="6" t="str">
        <f>OBV!H216</f>
        <v>NEUTRAL</v>
      </c>
      <c r="M216" s="8">
        <f t="shared" si="30"/>
        <v>50</v>
      </c>
      <c r="N216" s="8">
        <f t="shared" si="31"/>
        <v>45</v>
      </c>
      <c r="O216" s="8">
        <f t="shared" si="32"/>
        <v>0</v>
      </c>
      <c r="P216" s="8">
        <f t="shared" si="33"/>
        <v>33</v>
      </c>
      <c r="Q216" s="9">
        <f t="shared" si="34"/>
        <v>38.200000000000003</v>
      </c>
      <c r="R216" s="9">
        <f t="shared" si="35"/>
        <v>27.25</v>
      </c>
      <c r="S216" s="9">
        <f t="shared" si="36"/>
        <v>29.1</v>
      </c>
      <c r="T216" s="9">
        <f t="shared" si="37"/>
        <v>32</v>
      </c>
      <c r="U216" s="8">
        <f t="shared" si="38"/>
        <v>31.516666666666669</v>
      </c>
      <c r="V216" s="8">
        <f t="shared" si="39"/>
        <v>31.637500000000003</v>
      </c>
    </row>
    <row r="217" spans="1:22" ht="13.5" x14ac:dyDescent="0.25">
      <c r="A217" s="3">
        <f>RSI!A217</f>
        <v>42321</v>
      </c>
      <c r="B217" s="2">
        <f>RSI!B217</f>
        <v>16.1798</v>
      </c>
      <c r="C217" s="2">
        <f>RSI!I217</f>
        <v>0.35550079522357692</v>
      </c>
      <c r="D217" s="2">
        <f>MACD!E217</f>
        <v>-0.17205569126276998</v>
      </c>
      <c r="E217" s="2">
        <f>MACD!F217</f>
        <v>-0.16337571458754907</v>
      </c>
      <c r="F217" s="2">
        <f>'Moving Avg'!D217</f>
        <v>16.1798</v>
      </c>
      <c r="G217" s="2">
        <f>'Moving Avg'!F217</f>
        <v>16.1798</v>
      </c>
      <c r="H217" s="2">
        <f>'Moving Avg'!G217</f>
        <v>16.964805999999999</v>
      </c>
      <c r="I217" s="2">
        <f>'Moving Avg'!H217</f>
        <v>19.754233499999994</v>
      </c>
      <c r="J217" s="6" t="str">
        <f>OBV!F217</f>
        <v>NEUTRAL</v>
      </c>
      <c r="K217" s="6" t="str">
        <f>OBV!G217</f>
        <v>NEUTRAL</v>
      </c>
      <c r="L217" s="6" t="str">
        <f>OBV!H217</f>
        <v>NEUTRAL</v>
      </c>
      <c r="M217" s="8">
        <f t="shared" si="30"/>
        <v>50</v>
      </c>
      <c r="N217" s="8">
        <f t="shared" si="31"/>
        <v>45</v>
      </c>
      <c r="O217" s="8">
        <f t="shared" si="32"/>
        <v>0</v>
      </c>
      <c r="P217" s="8">
        <f t="shared" si="33"/>
        <v>33</v>
      </c>
      <c r="Q217" s="9">
        <f t="shared" si="34"/>
        <v>38.200000000000003</v>
      </c>
      <c r="R217" s="9">
        <f t="shared" si="35"/>
        <v>27.25</v>
      </c>
      <c r="S217" s="9">
        <f t="shared" si="36"/>
        <v>29.1</v>
      </c>
      <c r="T217" s="9">
        <f t="shared" si="37"/>
        <v>32</v>
      </c>
      <c r="U217" s="8">
        <f t="shared" si="38"/>
        <v>31.516666666666669</v>
      </c>
      <c r="V217" s="8">
        <f t="shared" si="39"/>
        <v>31.637500000000003</v>
      </c>
    </row>
    <row r="218" spans="1:22" ht="13.5" x14ac:dyDescent="0.25">
      <c r="A218" s="3">
        <f>RSI!A218</f>
        <v>42324</v>
      </c>
      <c r="B218" s="2">
        <f>RSI!B218</f>
        <v>16.1798</v>
      </c>
      <c r="C218" s="2">
        <f>RSI!I218</f>
        <v>0.35550079522357692</v>
      </c>
      <c r="D218" s="2">
        <f>MACD!E218</f>
        <v>-0.16479424218271177</v>
      </c>
      <c r="E218" s="2">
        <f>MACD!F218</f>
        <v>-0.16365942010658163</v>
      </c>
      <c r="F218" s="2">
        <f>'Moving Avg'!D218</f>
        <v>16.1798</v>
      </c>
      <c r="G218" s="2">
        <f>'Moving Avg'!F218</f>
        <v>16.1798</v>
      </c>
      <c r="H218" s="2">
        <f>'Moving Avg'!G218</f>
        <v>16.874136</v>
      </c>
      <c r="I218" s="2">
        <f>'Moving Avg'!H218</f>
        <v>19.735093499999991</v>
      </c>
      <c r="J218" s="6" t="str">
        <f>OBV!F218</f>
        <v>NEUTRAL</v>
      </c>
      <c r="K218" s="6" t="str">
        <f>OBV!G218</f>
        <v>NEUTRAL</v>
      </c>
      <c r="L218" s="6" t="str">
        <f>OBV!H218</f>
        <v>NEUTRAL</v>
      </c>
      <c r="M218" s="8">
        <f t="shared" si="30"/>
        <v>50</v>
      </c>
      <c r="N218" s="8">
        <f t="shared" si="31"/>
        <v>45</v>
      </c>
      <c r="O218" s="8">
        <f t="shared" si="32"/>
        <v>0</v>
      </c>
      <c r="P218" s="8">
        <f t="shared" si="33"/>
        <v>33</v>
      </c>
      <c r="Q218" s="9">
        <f t="shared" si="34"/>
        <v>38.200000000000003</v>
      </c>
      <c r="R218" s="9">
        <f t="shared" si="35"/>
        <v>27.25</v>
      </c>
      <c r="S218" s="9">
        <f t="shared" si="36"/>
        <v>29.1</v>
      </c>
      <c r="T218" s="9">
        <f t="shared" si="37"/>
        <v>32</v>
      </c>
      <c r="U218" s="8">
        <f t="shared" si="38"/>
        <v>31.516666666666669</v>
      </c>
      <c r="V218" s="8">
        <f t="shared" si="39"/>
        <v>31.637500000000003</v>
      </c>
    </row>
    <row r="219" spans="1:22" ht="13.5" x14ac:dyDescent="0.25">
      <c r="A219" s="3">
        <f>RSI!A219</f>
        <v>42325</v>
      </c>
      <c r="B219" s="2">
        <f>RSI!B219</f>
        <v>16.1798</v>
      </c>
      <c r="C219" s="2">
        <f>RSI!I219</f>
        <v>0.35550079522357692</v>
      </c>
      <c r="D219" s="2">
        <f>MACD!E219</f>
        <v>-0.15722707561363691</v>
      </c>
      <c r="E219" s="2">
        <f>MACD!F219</f>
        <v>-0.16237295120799269</v>
      </c>
      <c r="F219" s="2">
        <f>'Moving Avg'!D219</f>
        <v>16.1798</v>
      </c>
      <c r="G219" s="2">
        <f>'Moving Avg'!F219</f>
        <v>16.1798</v>
      </c>
      <c r="H219" s="2">
        <f>'Moving Avg'!G219</f>
        <v>16.802067999999998</v>
      </c>
      <c r="I219" s="2">
        <f>'Moving Avg'!H219</f>
        <v>19.712962999999991</v>
      </c>
      <c r="J219" s="6" t="str">
        <f>OBV!F219</f>
        <v>NEUTRAL</v>
      </c>
      <c r="K219" s="6" t="str">
        <f>OBV!G219</f>
        <v>NEUTRAL</v>
      </c>
      <c r="L219" s="6" t="str">
        <f>OBV!H219</f>
        <v>NEUTRAL</v>
      </c>
      <c r="M219" s="8">
        <f t="shared" si="30"/>
        <v>50</v>
      </c>
      <c r="N219" s="8">
        <f t="shared" si="31"/>
        <v>0</v>
      </c>
      <c r="O219" s="8">
        <f t="shared" si="32"/>
        <v>0</v>
      </c>
      <c r="P219" s="8">
        <f t="shared" si="33"/>
        <v>33</v>
      </c>
      <c r="Q219" s="9">
        <f t="shared" si="34"/>
        <v>22.45</v>
      </c>
      <c r="R219" s="9">
        <f t="shared" si="35"/>
        <v>18.25</v>
      </c>
      <c r="S219" s="9">
        <f t="shared" si="36"/>
        <v>22.35</v>
      </c>
      <c r="T219" s="9">
        <f t="shared" si="37"/>
        <v>20.75</v>
      </c>
      <c r="U219" s="8">
        <f t="shared" si="38"/>
        <v>21.016666666666669</v>
      </c>
      <c r="V219" s="8">
        <f t="shared" si="39"/>
        <v>20.950000000000003</v>
      </c>
    </row>
    <row r="220" spans="1:22" ht="13.5" x14ac:dyDescent="0.25">
      <c r="A220" s="3">
        <f>RSI!A220</f>
        <v>42326</v>
      </c>
      <c r="B220" s="2">
        <f>RSI!B220</f>
        <v>16.1798</v>
      </c>
      <c r="C220" s="2">
        <f>RSI!I220</f>
        <v>0.35550079522357692</v>
      </c>
      <c r="D220" s="2">
        <f>MACD!E220</f>
        <v>-0.14950662231178313</v>
      </c>
      <c r="E220" s="2">
        <f>MACD!F220</f>
        <v>-0.15979968542875078</v>
      </c>
      <c r="F220" s="2">
        <f>'Moving Avg'!D220</f>
        <v>16.1798</v>
      </c>
      <c r="G220" s="2">
        <f>'Moving Avg'!F220</f>
        <v>16.1798</v>
      </c>
      <c r="H220" s="2">
        <f>'Moving Avg'!G220</f>
        <v>16.73</v>
      </c>
      <c r="I220" s="2">
        <f>'Moving Avg'!H220</f>
        <v>19.692516999999992</v>
      </c>
      <c r="J220" s="6" t="str">
        <f>OBV!F220</f>
        <v>NEUTRAL</v>
      </c>
      <c r="K220" s="6" t="str">
        <f>OBV!G220</f>
        <v>NEUTRAL</v>
      </c>
      <c r="L220" s="6" t="str">
        <f>OBV!H220</f>
        <v>NEUTRAL</v>
      </c>
      <c r="M220" s="8">
        <f t="shared" si="30"/>
        <v>50</v>
      </c>
      <c r="N220" s="8">
        <f t="shared" si="31"/>
        <v>0</v>
      </c>
      <c r="O220" s="8">
        <f t="shared" si="32"/>
        <v>0</v>
      </c>
      <c r="P220" s="8">
        <f t="shared" si="33"/>
        <v>33</v>
      </c>
      <c r="Q220" s="9">
        <f t="shared" si="34"/>
        <v>22.45</v>
      </c>
      <c r="R220" s="9">
        <f t="shared" si="35"/>
        <v>18.25</v>
      </c>
      <c r="S220" s="9">
        <f t="shared" si="36"/>
        <v>22.35</v>
      </c>
      <c r="T220" s="9">
        <f t="shared" si="37"/>
        <v>20.75</v>
      </c>
      <c r="U220" s="8">
        <f t="shared" si="38"/>
        <v>21.016666666666669</v>
      </c>
      <c r="V220" s="8">
        <f t="shared" si="39"/>
        <v>20.950000000000003</v>
      </c>
    </row>
    <row r="221" spans="1:22" ht="13.5" x14ac:dyDescent="0.25">
      <c r="A221" s="3">
        <f>RSI!A221</f>
        <v>42327</v>
      </c>
      <c r="B221" s="2">
        <f>RSI!B221</f>
        <v>16.1798</v>
      </c>
      <c r="C221" s="2">
        <f>RSI!I221</f>
        <v>0.35550079522357692</v>
      </c>
      <c r="D221" s="2">
        <f>MACD!E221</f>
        <v>-0.14175405494068016</v>
      </c>
      <c r="E221" s="2">
        <f>MACD!F221</f>
        <v>-0.15619055933113668</v>
      </c>
      <c r="F221" s="2">
        <f>'Moving Avg'!D221</f>
        <v>16.1798</v>
      </c>
      <c r="G221" s="2">
        <f>'Moving Avg'!F221</f>
        <v>16.1798</v>
      </c>
      <c r="H221" s="2">
        <f>'Moving Avg'!G221</f>
        <v>16.675675999999999</v>
      </c>
      <c r="I221" s="2">
        <f>'Moving Avg'!H221</f>
        <v>19.669326999999992</v>
      </c>
      <c r="J221" s="6" t="str">
        <f>OBV!F221</f>
        <v>NEUTRAL</v>
      </c>
      <c r="K221" s="6" t="str">
        <f>OBV!G221</f>
        <v>NEUTRAL</v>
      </c>
      <c r="L221" s="6" t="str">
        <f>OBV!H221</f>
        <v>NEUTRAL</v>
      </c>
      <c r="M221" s="8">
        <f t="shared" si="30"/>
        <v>50</v>
      </c>
      <c r="N221" s="8">
        <f t="shared" si="31"/>
        <v>0</v>
      </c>
      <c r="O221" s="8">
        <f t="shared" si="32"/>
        <v>0</v>
      </c>
      <c r="P221" s="8">
        <f t="shared" si="33"/>
        <v>33</v>
      </c>
      <c r="Q221" s="9">
        <f t="shared" si="34"/>
        <v>22.45</v>
      </c>
      <c r="R221" s="9">
        <f t="shared" si="35"/>
        <v>18.25</v>
      </c>
      <c r="S221" s="9">
        <f t="shared" si="36"/>
        <v>22.35</v>
      </c>
      <c r="T221" s="9">
        <f t="shared" si="37"/>
        <v>20.75</v>
      </c>
      <c r="U221" s="8">
        <f t="shared" si="38"/>
        <v>21.016666666666669</v>
      </c>
      <c r="V221" s="8">
        <f t="shared" si="39"/>
        <v>20.950000000000003</v>
      </c>
    </row>
    <row r="222" spans="1:22" ht="13.5" x14ac:dyDescent="0.25">
      <c r="A222" s="3">
        <f>RSI!A222</f>
        <v>42328</v>
      </c>
      <c r="B222" s="2">
        <f>RSI!B222</f>
        <v>16.1798</v>
      </c>
      <c r="C222" s="2">
        <f>RSI!I222</f>
        <v>0.35550079522357692</v>
      </c>
      <c r="D222" s="2">
        <f>MACD!E222</f>
        <v>-0.13406467532012201</v>
      </c>
      <c r="E222" s="2">
        <f>MACD!F222</f>
        <v>-0.15176538252893376</v>
      </c>
      <c r="F222" s="2">
        <f>'Moving Avg'!D222</f>
        <v>16.1798</v>
      </c>
      <c r="G222" s="2">
        <f>'Moving Avg'!F222</f>
        <v>16.1798</v>
      </c>
      <c r="H222" s="2">
        <f>'Moving Avg'!G222</f>
        <v>16.638313999999998</v>
      </c>
      <c r="I222" s="2">
        <f>'Moving Avg'!H222</f>
        <v>19.646136999999989</v>
      </c>
      <c r="J222" s="6" t="str">
        <f>OBV!F222</f>
        <v>NEUTRAL</v>
      </c>
      <c r="K222" s="6" t="str">
        <f>OBV!G222</f>
        <v>NEUTRAL</v>
      </c>
      <c r="L222" s="6" t="str">
        <f>OBV!H222</f>
        <v>NEUTRAL</v>
      </c>
      <c r="M222" s="8">
        <f t="shared" si="30"/>
        <v>50</v>
      </c>
      <c r="N222" s="8">
        <f t="shared" si="31"/>
        <v>0</v>
      </c>
      <c r="O222" s="8">
        <f t="shared" si="32"/>
        <v>0</v>
      </c>
      <c r="P222" s="8">
        <f t="shared" si="33"/>
        <v>33</v>
      </c>
      <c r="Q222" s="9">
        <f t="shared" si="34"/>
        <v>22.45</v>
      </c>
      <c r="R222" s="9">
        <f t="shared" si="35"/>
        <v>18.25</v>
      </c>
      <c r="S222" s="9">
        <f t="shared" si="36"/>
        <v>22.35</v>
      </c>
      <c r="T222" s="9">
        <f t="shared" si="37"/>
        <v>20.75</v>
      </c>
      <c r="U222" s="8">
        <f t="shared" si="38"/>
        <v>21.016666666666669</v>
      </c>
      <c r="V222" s="8">
        <f t="shared" si="39"/>
        <v>20.950000000000003</v>
      </c>
    </row>
    <row r="223" spans="1:22" ht="13.5" x14ac:dyDescent="0.25">
      <c r="A223" s="3">
        <f>RSI!A223</f>
        <v>42331</v>
      </c>
      <c r="B223" s="2">
        <f>RSI!B223</f>
        <v>16.1798</v>
      </c>
      <c r="C223" s="2">
        <f>RSI!I223</f>
        <v>0.35550079522357692</v>
      </c>
      <c r="D223" s="2">
        <f>MACD!E223</f>
        <v>-0.12651243002970958</v>
      </c>
      <c r="E223" s="2">
        <f>MACD!F223</f>
        <v>-0.14671479202908894</v>
      </c>
      <c r="F223" s="2">
        <f>'Moving Avg'!D223</f>
        <v>16.1798</v>
      </c>
      <c r="G223" s="2">
        <f>'Moving Avg'!F223</f>
        <v>16.1798</v>
      </c>
      <c r="H223" s="2">
        <f>'Moving Avg'!G223</f>
        <v>16.600951999999999</v>
      </c>
      <c r="I223" s="2">
        <f>'Moving Avg'!H223</f>
        <v>19.622946999999989</v>
      </c>
      <c r="J223" s="6" t="str">
        <f>OBV!F223</f>
        <v>NEUTRAL</v>
      </c>
      <c r="K223" s="6" t="str">
        <f>OBV!G223</f>
        <v>NEUTRAL</v>
      </c>
      <c r="L223" s="6" t="str">
        <f>OBV!H223</f>
        <v>NEUTRAL</v>
      </c>
      <c r="M223" s="8">
        <f t="shared" si="30"/>
        <v>50</v>
      </c>
      <c r="N223" s="8">
        <f t="shared" si="31"/>
        <v>0</v>
      </c>
      <c r="O223" s="8">
        <f t="shared" si="32"/>
        <v>0</v>
      </c>
      <c r="P223" s="8">
        <f t="shared" si="33"/>
        <v>33</v>
      </c>
      <c r="Q223" s="9">
        <f t="shared" si="34"/>
        <v>22.45</v>
      </c>
      <c r="R223" s="9">
        <f t="shared" si="35"/>
        <v>18.25</v>
      </c>
      <c r="S223" s="9">
        <f t="shared" si="36"/>
        <v>22.35</v>
      </c>
      <c r="T223" s="9">
        <f t="shared" si="37"/>
        <v>20.75</v>
      </c>
      <c r="U223" s="8">
        <f t="shared" si="38"/>
        <v>21.016666666666669</v>
      </c>
      <c r="V223" s="8">
        <f t="shared" si="39"/>
        <v>20.950000000000003</v>
      </c>
    </row>
    <row r="224" spans="1:22" ht="13.5" x14ac:dyDescent="0.25">
      <c r="A224" s="3">
        <f>RSI!A224</f>
        <v>42332</v>
      </c>
      <c r="B224" s="2">
        <f>RSI!B224</f>
        <v>16.1798</v>
      </c>
      <c r="C224" s="2">
        <f>RSI!I224</f>
        <v>0.35550079522357692</v>
      </c>
      <c r="D224" s="2">
        <f>MACD!E224</f>
        <v>-0.11915369163945044</v>
      </c>
      <c r="E224" s="2">
        <f>MACD!F224</f>
        <v>-0.14120257195116123</v>
      </c>
      <c r="F224" s="2">
        <f>'Moving Avg'!D224</f>
        <v>16.1798</v>
      </c>
      <c r="G224" s="2">
        <f>'Moving Avg'!F224</f>
        <v>16.1798</v>
      </c>
      <c r="H224" s="2">
        <f>'Moving Avg'!G224</f>
        <v>16.563589999999998</v>
      </c>
      <c r="I224" s="2">
        <f>'Moving Avg'!H224</f>
        <v>19.59975699999999</v>
      </c>
      <c r="J224" s="6" t="str">
        <f>OBV!F224</f>
        <v>NEUTRAL</v>
      </c>
      <c r="K224" s="6" t="str">
        <f>OBV!G224</f>
        <v>NEUTRAL</v>
      </c>
      <c r="L224" s="6" t="str">
        <f>OBV!H224</f>
        <v>NEUTRAL</v>
      </c>
      <c r="M224" s="8">
        <f t="shared" si="30"/>
        <v>50</v>
      </c>
      <c r="N224" s="8">
        <f t="shared" si="31"/>
        <v>0</v>
      </c>
      <c r="O224" s="8">
        <f t="shared" si="32"/>
        <v>0</v>
      </c>
      <c r="P224" s="8">
        <f t="shared" si="33"/>
        <v>33</v>
      </c>
      <c r="Q224" s="9">
        <f t="shared" si="34"/>
        <v>22.45</v>
      </c>
      <c r="R224" s="9">
        <f t="shared" si="35"/>
        <v>18.25</v>
      </c>
      <c r="S224" s="9">
        <f t="shared" si="36"/>
        <v>22.35</v>
      </c>
      <c r="T224" s="9">
        <f t="shared" si="37"/>
        <v>20.75</v>
      </c>
      <c r="U224" s="8">
        <f t="shared" si="38"/>
        <v>21.016666666666669</v>
      </c>
      <c r="V224" s="8">
        <f t="shared" si="39"/>
        <v>20.950000000000003</v>
      </c>
    </row>
    <row r="225" spans="1:22" ht="13.5" x14ac:dyDescent="0.25">
      <c r="A225" s="3">
        <f>RSI!A225</f>
        <v>42333</v>
      </c>
      <c r="B225" s="2">
        <f>RSI!B225</f>
        <v>16.1798</v>
      </c>
      <c r="C225" s="2">
        <f>RSI!I225</f>
        <v>0.35550079522357692</v>
      </c>
      <c r="D225" s="2">
        <f>MACD!E225</f>
        <v>-0.11203042148594378</v>
      </c>
      <c r="E225" s="2">
        <f>MACD!F225</f>
        <v>-0.13536814185811774</v>
      </c>
      <c r="F225" s="2">
        <f>'Moving Avg'!D225</f>
        <v>16.1798</v>
      </c>
      <c r="G225" s="2">
        <f>'Moving Avg'!F225</f>
        <v>16.1798</v>
      </c>
      <c r="H225" s="2">
        <f>'Moving Avg'!G225</f>
        <v>16.526228</v>
      </c>
      <c r="I225" s="2">
        <f>'Moving Avg'!H225</f>
        <v>19.57656699999999</v>
      </c>
      <c r="J225" s="6" t="str">
        <f>OBV!F225</f>
        <v>NEUTRAL</v>
      </c>
      <c r="K225" s="6" t="str">
        <f>OBV!G225</f>
        <v>NEUTRAL</v>
      </c>
      <c r="L225" s="6" t="str">
        <f>OBV!H225</f>
        <v>NEUTRAL</v>
      </c>
      <c r="M225" s="8">
        <f t="shared" si="30"/>
        <v>50</v>
      </c>
      <c r="N225" s="8">
        <f t="shared" si="31"/>
        <v>0</v>
      </c>
      <c r="O225" s="8">
        <f t="shared" si="32"/>
        <v>0</v>
      </c>
      <c r="P225" s="8">
        <f t="shared" si="33"/>
        <v>33</v>
      </c>
      <c r="Q225" s="9">
        <f t="shared" si="34"/>
        <v>22.45</v>
      </c>
      <c r="R225" s="9">
        <f t="shared" si="35"/>
        <v>18.25</v>
      </c>
      <c r="S225" s="9">
        <f t="shared" si="36"/>
        <v>22.35</v>
      </c>
      <c r="T225" s="9">
        <f t="shared" si="37"/>
        <v>20.75</v>
      </c>
      <c r="U225" s="8">
        <f t="shared" si="38"/>
        <v>21.016666666666669</v>
      </c>
      <c r="V225" s="8">
        <f t="shared" si="39"/>
        <v>20.950000000000003</v>
      </c>
    </row>
    <row r="226" spans="1:22" ht="13.5" x14ac:dyDescent="0.25">
      <c r="A226" s="3">
        <f>RSI!A226</f>
        <v>42334</v>
      </c>
      <c r="B226" s="2">
        <f>RSI!B226</f>
        <v>16.1798</v>
      </c>
      <c r="C226" s="2">
        <f>RSI!I226</f>
        <v>0.35550079522357692</v>
      </c>
      <c r="D226" s="2">
        <f>MACD!E226</f>
        <v>-0.10517281186156424</v>
      </c>
      <c r="E226" s="2">
        <f>MACD!F226</f>
        <v>-0.12932907585880704</v>
      </c>
      <c r="F226" s="2">
        <f>'Moving Avg'!D226</f>
        <v>16.1798</v>
      </c>
      <c r="G226" s="2">
        <f>'Moving Avg'!F226</f>
        <v>16.1798</v>
      </c>
      <c r="H226" s="2">
        <f>'Moving Avg'!G226</f>
        <v>16.499652000000001</v>
      </c>
      <c r="I226" s="2">
        <f>'Moving Avg'!H226</f>
        <v>19.553376999999987</v>
      </c>
      <c r="J226" s="6" t="str">
        <f>OBV!F226</f>
        <v>NEUTRAL</v>
      </c>
      <c r="K226" s="6" t="str">
        <f>OBV!G226</f>
        <v>NEUTRAL</v>
      </c>
      <c r="L226" s="6" t="str">
        <f>OBV!H226</f>
        <v>NEUTRAL</v>
      </c>
      <c r="M226" s="8">
        <f t="shared" si="30"/>
        <v>50</v>
      </c>
      <c r="N226" s="8">
        <f t="shared" si="31"/>
        <v>0</v>
      </c>
      <c r="O226" s="8">
        <f t="shared" si="32"/>
        <v>0</v>
      </c>
      <c r="P226" s="8">
        <f t="shared" si="33"/>
        <v>33</v>
      </c>
      <c r="Q226" s="9">
        <f t="shared" si="34"/>
        <v>22.45</v>
      </c>
      <c r="R226" s="9">
        <f t="shared" si="35"/>
        <v>18.25</v>
      </c>
      <c r="S226" s="9">
        <f t="shared" si="36"/>
        <v>22.35</v>
      </c>
      <c r="T226" s="9">
        <f t="shared" si="37"/>
        <v>20.75</v>
      </c>
      <c r="U226" s="8">
        <f t="shared" si="38"/>
        <v>21.016666666666669</v>
      </c>
      <c r="V226" s="8">
        <f t="shared" si="39"/>
        <v>20.950000000000003</v>
      </c>
    </row>
    <row r="227" spans="1:22" ht="13.5" x14ac:dyDescent="0.25">
      <c r="A227" s="3">
        <f>RSI!A227</f>
        <v>42335</v>
      </c>
      <c r="B227" s="2">
        <f>RSI!B227</f>
        <v>16.1798</v>
      </c>
      <c r="C227" s="2">
        <f>RSI!I227</f>
        <v>0.35550079522357692</v>
      </c>
      <c r="D227" s="2">
        <f>MACD!E227</f>
        <v>-9.8601490225806998E-2</v>
      </c>
      <c r="E227" s="2">
        <f>MACD!F227</f>
        <v>-0.12318355873220704</v>
      </c>
      <c r="F227" s="2">
        <f>'Moving Avg'!D227</f>
        <v>16.1798</v>
      </c>
      <c r="G227" s="2">
        <f>'Moving Avg'!F227</f>
        <v>16.1798</v>
      </c>
      <c r="H227" s="2">
        <f>'Moving Avg'!G227</f>
        <v>16.473076000000002</v>
      </c>
      <c r="I227" s="2">
        <f>'Moving Avg'!H227</f>
        <v>19.530186999999987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  <c r="M227" s="8">
        <f t="shared" si="30"/>
        <v>50</v>
      </c>
      <c r="N227" s="8">
        <f t="shared" si="31"/>
        <v>0</v>
      </c>
      <c r="O227" s="8">
        <f t="shared" si="32"/>
        <v>0</v>
      </c>
      <c r="P227" s="8">
        <f t="shared" si="33"/>
        <v>33</v>
      </c>
      <c r="Q227" s="9">
        <f t="shared" si="34"/>
        <v>22.45</v>
      </c>
      <c r="R227" s="9">
        <f t="shared" si="35"/>
        <v>18.25</v>
      </c>
      <c r="S227" s="9">
        <f t="shared" si="36"/>
        <v>22.35</v>
      </c>
      <c r="T227" s="9">
        <f t="shared" si="37"/>
        <v>20.75</v>
      </c>
      <c r="U227" s="8">
        <f t="shared" si="38"/>
        <v>21.016666666666669</v>
      </c>
      <c r="V227" s="8">
        <f t="shared" si="39"/>
        <v>20.950000000000003</v>
      </c>
    </row>
    <row r="228" spans="1:22" ht="13.5" x14ac:dyDescent="0.25">
      <c r="A228" s="3">
        <f>RSI!A228</f>
        <v>42338</v>
      </c>
      <c r="B228" s="2">
        <f>RSI!B228</f>
        <v>16.1798</v>
      </c>
      <c r="C228" s="2">
        <f>RSI!I228</f>
        <v>0.35550079522357692</v>
      </c>
      <c r="D228" s="2">
        <f>MACD!E228</f>
        <v>-9.2329355152482862E-2</v>
      </c>
      <c r="E228" s="2">
        <f>MACD!F228</f>
        <v>-0.11701271801626222</v>
      </c>
      <c r="F228" s="2">
        <f>'Moving Avg'!D228</f>
        <v>16.1798</v>
      </c>
      <c r="G228" s="2">
        <f>'Moving Avg'!F228</f>
        <v>16.1798</v>
      </c>
      <c r="H228" s="2">
        <f>'Moving Avg'!G228</f>
        <v>16.4465</v>
      </c>
      <c r="I228" s="2">
        <f>'Moving Avg'!H228</f>
        <v>19.506996999999984</v>
      </c>
      <c r="J228" s="6" t="str">
        <f>OBV!F228</f>
        <v>NEUTRAL</v>
      </c>
      <c r="K228" s="6" t="str">
        <f>OBV!G228</f>
        <v>NEUTRAL</v>
      </c>
      <c r="L228" s="6" t="str">
        <f>OBV!H228</f>
        <v>NEUTRAL</v>
      </c>
      <c r="M228" s="8">
        <f t="shared" si="30"/>
        <v>50</v>
      </c>
      <c r="N228" s="8">
        <f t="shared" si="31"/>
        <v>0</v>
      </c>
      <c r="O228" s="8">
        <f t="shared" si="32"/>
        <v>0</v>
      </c>
      <c r="P228" s="8">
        <f t="shared" si="33"/>
        <v>33</v>
      </c>
      <c r="Q228" s="9">
        <f t="shared" si="34"/>
        <v>22.45</v>
      </c>
      <c r="R228" s="9">
        <f t="shared" si="35"/>
        <v>18.25</v>
      </c>
      <c r="S228" s="9">
        <f t="shared" si="36"/>
        <v>22.35</v>
      </c>
      <c r="T228" s="9">
        <f t="shared" si="37"/>
        <v>20.75</v>
      </c>
      <c r="U228" s="8">
        <f t="shared" si="38"/>
        <v>21.016666666666669</v>
      </c>
      <c r="V228" s="8">
        <f t="shared" si="39"/>
        <v>20.950000000000003</v>
      </c>
    </row>
    <row r="229" spans="1:22" ht="13.5" x14ac:dyDescent="0.25">
      <c r="A229" s="3">
        <f>RSI!A229</f>
        <v>42339</v>
      </c>
      <c r="B229" s="2">
        <f>RSI!B229</f>
        <v>16.1798</v>
      </c>
      <c r="C229" s="2">
        <f>RSI!I229</f>
        <v>0.35550079522357692</v>
      </c>
      <c r="D229" s="2">
        <f>MACD!E229</f>
        <v>-8.6363102828343585E-2</v>
      </c>
      <c r="E229" s="2">
        <f>MACD!F229</f>
        <v>-0.11088279497867851</v>
      </c>
      <c r="F229" s="2">
        <f>'Moving Avg'!D229</f>
        <v>16.1798</v>
      </c>
      <c r="G229" s="2">
        <f>'Moving Avg'!F229</f>
        <v>16.1798</v>
      </c>
      <c r="H229" s="2">
        <f>'Moving Avg'!G229</f>
        <v>16.419924000000002</v>
      </c>
      <c r="I229" s="2">
        <f>'Moving Avg'!H229</f>
        <v>19.483806999999985</v>
      </c>
      <c r="J229" s="6" t="str">
        <f>OBV!F229</f>
        <v>NEUTRAL</v>
      </c>
      <c r="K229" s="6" t="str">
        <f>OBV!G229</f>
        <v>NEUTRAL</v>
      </c>
      <c r="L229" s="6" t="str">
        <f>OBV!H229</f>
        <v>NEUTRAL</v>
      </c>
      <c r="M229" s="8">
        <f t="shared" si="30"/>
        <v>50</v>
      </c>
      <c r="N229" s="8">
        <f t="shared" si="31"/>
        <v>0</v>
      </c>
      <c r="O229" s="8">
        <f t="shared" si="32"/>
        <v>0</v>
      </c>
      <c r="P229" s="8">
        <f t="shared" si="33"/>
        <v>33</v>
      </c>
      <c r="Q229" s="9">
        <f t="shared" si="34"/>
        <v>22.45</v>
      </c>
      <c r="R229" s="9">
        <f t="shared" si="35"/>
        <v>18.25</v>
      </c>
      <c r="S229" s="9">
        <f t="shared" si="36"/>
        <v>22.35</v>
      </c>
      <c r="T229" s="9">
        <f t="shared" si="37"/>
        <v>20.75</v>
      </c>
      <c r="U229" s="8">
        <f t="shared" si="38"/>
        <v>21.016666666666669</v>
      </c>
      <c r="V229" s="8">
        <f t="shared" si="39"/>
        <v>20.950000000000003</v>
      </c>
    </row>
    <row r="230" spans="1:22" ht="13.5" x14ac:dyDescent="0.25">
      <c r="A230" s="3">
        <f>RSI!A230</f>
        <v>42340</v>
      </c>
      <c r="B230" s="2">
        <f>RSI!B230</f>
        <v>16.1798</v>
      </c>
      <c r="C230" s="2">
        <f>RSI!I230</f>
        <v>0.35550079522357692</v>
      </c>
      <c r="D230" s="2">
        <f>MACD!E230</f>
        <v>-8.0704493710246794E-2</v>
      </c>
      <c r="E230" s="2">
        <f>MACD!F230</f>
        <v>-0.10484713472499216</v>
      </c>
      <c r="F230" s="2">
        <f>'Moving Avg'!D230</f>
        <v>16.1798</v>
      </c>
      <c r="G230" s="2">
        <f>'Moving Avg'!F230</f>
        <v>16.1798</v>
      </c>
      <c r="H230" s="2">
        <f>'Moving Avg'!G230</f>
        <v>16.393348</v>
      </c>
      <c r="I230" s="2">
        <f>'Moving Avg'!H230</f>
        <v>19.460616999999985</v>
      </c>
      <c r="J230" s="6" t="str">
        <f>OBV!F230</f>
        <v>NEUTRAL</v>
      </c>
      <c r="K230" s="6" t="str">
        <f>OBV!G230</f>
        <v>NEUTRAL</v>
      </c>
      <c r="L230" s="6" t="str">
        <f>OBV!H230</f>
        <v>NEUTRAL</v>
      </c>
      <c r="M230" s="8">
        <f t="shared" si="30"/>
        <v>50</v>
      </c>
      <c r="N230" s="8">
        <f t="shared" si="31"/>
        <v>0</v>
      </c>
      <c r="O230" s="8">
        <f t="shared" si="32"/>
        <v>0</v>
      </c>
      <c r="P230" s="8">
        <f t="shared" si="33"/>
        <v>33</v>
      </c>
      <c r="Q230" s="9">
        <f t="shared" si="34"/>
        <v>22.45</v>
      </c>
      <c r="R230" s="9">
        <f t="shared" si="35"/>
        <v>18.25</v>
      </c>
      <c r="S230" s="9">
        <f t="shared" si="36"/>
        <v>22.35</v>
      </c>
      <c r="T230" s="9">
        <f t="shared" si="37"/>
        <v>20.75</v>
      </c>
      <c r="U230" s="8">
        <f t="shared" si="38"/>
        <v>21.016666666666669</v>
      </c>
      <c r="V230" s="8">
        <f t="shared" si="39"/>
        <v>20.950000000000003</v>
      </c>
    </row>
    <row r="231" spans="1:22" ht="13.5" x14ac:dyDescent="0.25">
      <c r="A231" s="3">
        <f>RSI!A231</f>
        <v>42341</v>
      </c>
      <c r="B231" s="2">
        <f>RSI!B231</f>
        <v>16.1798</v>
      </c>
      <c r="C231" s="2">
        <f>RSI!I231</f>
        <v>0.35550079522357692</v>
      </c>
      <c r="D231" s="2">
        <f>MACD!E231</f>
        <v>-7.5351401168028076E-2</v>
      </c>
      <c r="E231" s="2">
        <f>MACD!F231</f>
        <v>-9.8947988013599344E-2</v>
      </c>
      <c r="F231" s="2">
        <f>'Moving Avg'!D231</f>
        <v>16.1798</v>
      </c>
      <c r="G231" s="2">
        <f>'Moving Avg'!F231</f>
        <v>16.1798</v>
      </c>
      <c r="H231" s="2">
        <f>'Moving Avg'!G231</f>
        <v>16.366772000000001</v>
      </c>
      <c r="I231" s="2">
        <f>'Moving Avg'!H231</f>
        <v>19.437426999999985</v>
      </c>
      <c r="J231" s="6" t="str">
        <f>OBV!F231</f>
        <v>NEUTRAL</v>
      </c>
      <c r="K231" s="6" t="str">
        <f>OBV!G231</f>
        <v>NEUTRAL</v>
      </c>
      <c r="L231" s="6" t="str">
        <f>OBV!H231</f>
        <v>NEUTRAL</v>
      </c>
      <c r="M231" s="8">
        <f t="shared" si="30"/>
        <v>50</v>
      </c>
      <c r="N231" s="8">
        <f t="shared" si="31"/>
        <v>0</v>
      </c>
      <c r="O231" s="8">
        <f t="shared" si="32"/>
        <v>0</v>
      </c>
      <c r="P231" s="8">
        <f t="shared" si="33"/>
        <v>33</v>
      </c>
      <c r="Q231" s="9">
        <f t="shared" si="34"/>
        <v>22.45</v>
      </c>
      <c r="R231" s="9">
        <f t="shared" si="35"/>
        <v>18.25</v>
      </c>
      <c r="S231" s="9">
        <f t="shared" si="36"/>
        <v>22.35</v>
      </c>
      <c r="T231" s="9">
        <f t="shared" si="37"/>
        <v>20.75</v>
      </c>
      <c r="U231" s="8">
        <f t="shared" si="38"/>
        <v>21.016666666666669</v>
      </c>
      <c r="V231" s="8">
        <f t="shared" si="39"/>
        <v>20.950000000000003</v>
      </c>
    </row>
    <row r="232" spans="1:22" ht="13.5" x14ac:dyDescent="0.25">
      <c r="A232" s="3">
        <f>RSI!A232</f>
        <v>42342</v>
      </c>
      <c r="B232" s="2">
        <f>RSI!B232</f>
        <v>16.1798</v>
      </c>
      <c r="C232" s="2">
        <f>RSI!I232</f>
        <v>0.35550079522357692</v>
      </c>
      <c r="D232" s="2">
        <f>MACD!E232</f>
        <v>-7.0298677368079154E-2</v>
      </c>
      <c r="E232" s="2">
        <f>MACD!F232</f>
        <v>-9.3218125884495309E-2</v>
      </c>
      <c r="F232" s="2">
        <f>'Moving Avg'!D232</f>
        <v>16.1798</v>
      </c>
      <c r="G232" s="2">
        <f>'Moving Avg'!F232</f>
        <v>16.1798</v>
      </c>
      <c r="H232" s="2">
        <f>'Moving Avg'!G232</f>
        <v>16.340196000000002</v>
      </c>
      <c r="I232" s="2">
        <f>'Moving Avg'!H232</f>
        <v>19.414236999999986</v>
      </c>
      <c r="J232" s="6" t="str">
        <f>OBV!F232</f>
        <v>NEUTRAL</v>
      </c>
      <c r="K232" s="6" t="str">
        <f>OBV!G232</f>
        <v>NEUTRAL</v>
      </c>
      <c r="L232" s="6" t="str">
        <f>OBV!H232</f>
        <v>NEUTRAL</v>
      </c>
      <c r="M232" s="8">
        <f t="shared" si="30"/>
        <v>50</v>
      </c>
      <c r="N232" s="8">
        <f t="shared" si="31"/>
        <v>0</v>
      </c>
      <c r="O232" s="8">
        <f t="shared" si="32"/>
        <v>0</v>
      </c>
      <c r="P232" s="8">
        <f t="shared" si="33"/>
        <v>33</v>
      </c>
      <c r="Q232" s="9">
        <f t="shared" si="34"/>
        <v>22.45</v>
      </c>
      <c r="R232" s="9">
        <f t="shared" si="35"/>
        <v>18.25</v>
      </c>
      <c r="S232" s="9">
        <f t="shared" si="36"/>
        <v>22.35</v>
      </c>
      <c r="T232" s="9">
        <f t="shared" si="37"/>
        <v>20.75</v>
      </c>
      <c r="U232" s="8">
        <f t="shared" si="38"/>
        <v>21.016666666666669</v>
      </c>
      <c r="V232" s="8">
        <f t="shared" si="39"/>
        <v>20.950000000000003</v>
      </c>
    </row>
    <row r="233" spans="1:22" ht="13.5" x14ac:dyDescent="0.25">
      <c r="A233" s="3">
        <f>RSI!A233</f>
        <v>42345</v>
      </c>
      <c r="B233" s="2">
        <f>RSI!B233</f>
        <v>16.1798</v>
      </c>
      <c r="C233" s="2">
        <f>RSI!I233</f>
        <v>0.35550079522357692</v>
      </c>
      <c r="D233" s="2">
        <f>MACD!E233</f>
        <v>-6.5538866101817916E-2</v>
      </c>
      <c r="E233" s="2">
        <f>MACD!F233</f>
        <v>-8.7682273927959825E-2</v>
      </c>
      <c r="F233" s="2">
        <f>'Moving Avg'!D233</f>
        <v>16.1798</v>
      </c>
      <c r="G233" s="2">
        <f>'Moving Avg'!F233</f>
        <v>16.1798</v>
      </c>
      <c r="H233" s="2">
        <f>'Moving Avg'!G233</f>
        <v>16.31362</v>
      </c>
      <c r="I233" s="2">
        <f>'Moving Avg'!H233</f>
        <v>19.391046999999986</v>
      </c>
      <c r="J233" s="6" t="str">
        <f>OBV!F233</f>
        <v>NEUTRAL</v>
      </c>
      <c r="K233" s="6" t="str">
        <f>OBV!G233</f>
        <v>NEUTRAL</v>
      </c>
      <c r="L233" s="6" t="str">
        <f>OBV!H233</f>
        <v>NEUTRAL</v>
      </c>
      <c r="M233" s="8">
        <f t="shared" si="30"/>
        <v>50</v>
      </c>
      <c r="N233" s="8">
        <f t="shared" si="31"/>
        <v>0</v>
      </c>
      <c r="O233" s="8">
        <f t="shared" si="32"/>
        <v>0</v>
      </c>
      <c r="P233" s="8">
        <f t="shared" si="33"/>
        <v>33</v>
      </c>
      <c r="Q233" s="9">
        <f t="shared" si="34"/>
        <v>22.45</v>
      </c>
      <c r="R233" s="9">
        <f t="shared" si="35"/>
        <v>18.25</v>
      </c>
      <c r="S233" s="9">
        <f t="shared" si="36"/>
        <v>22.35</v>
      </c>
      <c r="T233" s="9">
        <f t="shared" si="37"/>
        <v>20.75</v>
      </c>
      <c r="U233" s="8">
        <f t="shared" si="38"/>
        <v>21.016666666666669</v>
      </c>
      <c r="V233" s="8">
        <f t="shared" si="39"/>
        <v>20.950000000000003</v>
      </c>
    </row>
    <row r="234" spans="1:22" ht="13.5" x14ac:dyDescent="0.25">
      <c r="A234" s="3">
        <f>RSI!A234</f>
        <v>42346</v>
      </c>
      <c r="B234" s="2">
        <f>RSI!B234</f>
        <v>16.1798</v>
      </c>
      <c r="C234" s="2">
        <f>RSI!I234</f>
        <v>0.35550079522357692</v>
      </c>
      <c r="D234" s="2">
        <f>MACD!E234</f>
        <v>-6.1062787575810518E-2</v>
      </c>
      <c r="E234" s="2">
        <f>MACD!F234</f>
        <v>-8.2358376657529972E-2</v>
      </c>
      <c r="F234" s="2">
        <f>'Moving Avg'!D234</f>
        <v>16.1798</v>
      </c>
      <c r="G234" s="2">
        <f>'Moving Avg'!F234</f>
        <v>16.1798</v>
      </c>
      <c r="H234" s="2">
        <f>'Moving Avg'!G234</f>
        <v>16.287044000000002</v>
      </c>
      <c r="I234" s="2">
        <f>'Moving Avg'!H234</f>
        <v>19.367856999999983</v>
      </c>
      <c r="J234" s="6" t="str">
        <f>OBV!F234</f>
        <v>NEUTRAL</v>
      </c>
      <c r="K234" s="6" t="str">
        <f>OBV!G234</f>
        <v>NEUTRAL</v>
      </c>
      <c r="L234" s="6" t="str">
        <f>OBV!H234</f>
        <v>NEUTRAL</v>
      </c>
      <c r="M234" s="8">
        <f t="shared" si="30"/>
        <v>50</v>
      </c>
      <c r="N234" s="8">
        <f t="shared" si="31"/>
        <v>0</v>
      </c>
      <c r="O234" s="8">
        <f t="shared" si="32"/>
        <v>0</v>
      </c>
      <c r="P234" s="8">
        <f t="shared" si="33"/>
        <v>33</v>
      </c>
      <c r="Q234" s="9">
        <f t="shared" si="34"/>
        <v>22.45</v>
      </c>
      <c r="R234" s="9">
        <f t="shared" si="35"/>
        <v>18.25</v>
      </c>
      <c r="S234" s="9">
        <f t="shared" si="36"/>
        <v>22.35</v>
      </c>
      <c r="T234" s="9">
        <f t="shared" si="37"/>
        <v>20.75</v>
      </c>
      <c r="U234" s="8">
        <f t="shared" si="38"/>
        <v>21.016666666666669</v>
      </c>
      <c r="V234" s="8">
        <f t="shared" si="39"/>
        <v>20.950000000000003</v>
      </c>
    </row>
    <row r="235" spans="1:22" ht="13.5" x14ac:dyDescent="0.25">
      <c r="A235" s="3">
        <f>RSI!A235</f>
        <v>42347</v>
      </c>
      <c r="B235" s="2">
        <f>RSI!B235</f>
        <v>16.1798</v>
      </c>
      <c r="C235" s="2">
        <f>RSI!I235</f>
        <v>0.35550079522357692</v>
      </c>
      <c r="D235" s="2">
        <f>MACD!E235</f>
        <v>-5.686001622265735E-2</v>
      </c>
      <c r="E235" s="2">
        <f>MACD!F235</f>
        <v>-7.7258704570555448E-2</v>
      </c>
      <c r="F235" s="2">
        <f>'Moving Avg'!D235</f>
        <v>16.1798</v>
      </c>
      <c r="G235" s="2">
        <f>'Moving Avg'!F235</f>
        <v>16.1798</v>
      </c>
      <c r="H235" s="2">
        <f>'Moving Avg'!G235</f>
        <v>16.260467999999999</v>
      </c>
      <c r="I235" s="2">
        <f>'Moving Avg'!H235</f>
        <v>19.344666999999983</v>
      </c>
      <c r="J235" s="6" t="str">
        <f>OBV!F235</f>
        <v>NEUTRAL</v>
      </c>
      <c r="K235" s="6" t="str">
        <f>OBV!G235</f>
        <v>NEUTRAL</v>
      </c>
      <c r="L235" s="6" t="str">
        <f>OBV!H235</f>
        <v>NEUTRAL</v>
      </c>
      <c r="M235" s="8">
        <f t="shared" si="30"/>
        <v>50</v>
      </c>
      <c r="N235" s="8">
        <f t="shared" si="31"/>
        <v>0</v>
      </c>
      <c r="O235" s="8">
        <f t="shared" si="32"/>
        <v>0</v>
      </c>
      <c r="P235" s="8">
        <f t="shared" si="33"/>
        <v>33</v>
      </c>
      <c r="Q235" s="9">
        <f t="shared" si="34"/>
        <v>22.45</v>
      </c>
      <c r="R235" s="9">
        <f t="shared" si="35"/>
        <v>18.25</v>
      </c>
      <c r="S235" s="9">
        <f t="shared" si="36"/>
        <v>22.35</v>
      </c>
      <c r="T235" s="9">
        <f t="shared" si="37"/>
        <v>20.75</v>
      </c>
      <c r="U235" s="8">
        <f t="shared" si="38"/>
        <v>21.016666666666669</v>
      </c>
      <c r="V235" s="8">
        <f t="shared" si="39"/>
        <v>20.950000000000003</v>
      </c>
    </row>
    <row r="236" spans="1:22" ht="13.5" x14ac:dyDescent="0.25">
      <c r="A236" s="3">
        <f>RSI!A236</f>
        <v>42348</v>
      </c>
      <c r="B236" s="2">
        <f>RSI!B236</f>
        <v>16.1798</v>
      </c>
      <c r="C236" s="2">
        <f>RSI!I236</f>
        <v>0.35550079522357692</v>
      </c>
      <c r="D236" s="2">
        <f>MACD!E236</f>
        <v>-5.2919269251130885E-2</v>
      </c>
      <c r="E236" s="2">
        <f>MACD!F236</f>
        <v>-7.2390817506670535E-2</v>
      </c>
      <c r="F236" s="2">
        <f>'Moving Avg'!D236</f>
        <v>16.1798</v>
      </c>
      <c r="G236" s="2">
        <f>'Moving Avg'!F236</f>
        <v>16.1798</v>
      </c>
      <c r="H236" s="2">
        <f>'Moving Avg'!G236</f>
        <v>16.240145999999999</v>
      </c>
      <c r="I236" s="2">
        <f>'Moving Avg'!H236</f>
        <v>19.324599499999984</v>
      </c>
      <c r="J236" s="6" t="str">
        <f>OBV!F236</f>
        <v>NEUTRAL</v>
      </c>
      <c r="K236" s="6" t="str">
        <f>OBV!G236</f>
        <v>NEUTRAL</v>
      </c>
      <c r="L236" s="6" t="str">
        <f>OBV!H236</f>
        <v>NEUTRAL</v>
      </c>
      <c r="M236" s="8">
        <f t="shared" si="30"/>
        <v>50</v>
      </c>
      <c r="N236" s="8">
        <f t="shared" si="31"/>
        <v>0</v>
      </c>
      <c r="O236" s="8">
        <f t="shared" si="32"/>
        <v>0</v>
      </c>
      <c r="P236" s="8">
        <f t="shared" si="33"/>
        <v>33</v>
      </c>
      <c r="Q236" s="9">
        <f t="shared" si="34"/>
        <v>22.45</v>
      </c>
      <c r="R236" s="9">
        <f t="shared" si="35"/>
        <v>18.25</v>
      </c>
      <c r="S236" s="9">
        <f t="shared" si="36"/>
        <v>22.35</v>
      </c>
      <c r="T236" s="9">
        <f t="shared" si="37"/>
        <v>20.75</v>
      </c>
      <c r="U236" s="8">
        <f t="shared" si="38"/>
        <v>21.016666666666669</v>
      </c>
      <c r="V236" s="8">
        <f t="shared" si="39"/>
        <v>20.950000000000003</v>
      </c>
    </row>
    <row r="237" spans="1:22" ht="13.5" x14ac:dyDescent="0.25">
      <c r="A237" s="3">
        <f>RSI!A237</f>
        <v>42349</v>
      </c>
      <c r="B237" s="2">
        <f>RSI!B237</f>
        <v>16.1798</v>
      </c>
      <c r="C237" s="2">
        <f>RSI!I237</f>
        <v>0.35550079522357692</v>
      </c>
      <c r="D237" s="2">
        <f>MACD!E237</f>
        <v>-4.9228720834676665E-2</v>
      </c>
      <c r="E237" s="2">
        <f>MACD!F237</f>
        <v>-6.7758398172271764E-2</v>
      </c>
      <c r="F237" s="2">
        <f>'Moving Avg'!D237</f>
        <v>16.1798</v>
      </c>
      <c r="G237" s="2">
        <f>'Moving Avg'!F237</f>
        <v>16.1798</v>
      </c>
      <c r="H237" s="2">
        <f>'Moving Avg'!G237</f>
        <v>16.219823999999999</v>
      </c>
      <c r="I237" s="2">
        <f>'Moving Avg'!H237</f>
        <v>19.30453199999998</v>
      </c>
      <c r="J237" s="6" t="str">
        <f>OBV!F237</f>
        <v>NEUTRAL</v>
      </c>
      <c r="K237" s="6" t="str">
        <f>OBV!G237</f>
        <v>NEUTRAL</v>
      </c>
      <c r="L237" s="6" t="str">
        <f>OBV!H237</f>
        <v>NEUTRAL</v>
      </c>
      <c r="M237" s="8">
        <f t="shared" si="30"/>
        <v>50</v>
      </c>
      <c r="N237" s="8">
        <f t="shared" si="31"/>
        <v>0</v>
      </c>
      <c r="O237" s="8">
        <f t="shared" si="32"/>
        <v>0</v>
      </c>
      <c r="P237" s="8">
        <f t="shared" si="33"/>
        <v>33</v>
      </c>
      <c r="Q237" s="9">
        <f t="shared" si="34"/>
        <v>22.45</v>
      </c>
      <c r="R237" s="9">
        <f t="shared" si="35"/>
        <v>18.25</v>
      </c>
      <c r="S237" s="9">
        <f t="shared" si="36"/>
        <v>22.35</v>
      </c>
      <c r="T237" s="9">
        <f t="shared" si="37"/>
        <v>20.75</v>
      </c>
      <c r="U237" s="8">
        <f t="shared" si="38"/>
        <v>21.016666666666669</v>
      </c>
      <c r="V237" s="8">
        <f t="shared" si="39"/>
        <v>20.950000000000003</v>
      </c>
    </row>
    <row r="238" spans="1:22" ht="13.5" x14ac:dyDescent="0.25">
      <c r="A238" s="3">
        <f>RSI!A238</f>
        <v>42352</v>
      </c>
      <c r="B238" s="2">
        <f>RSI!B238</f>
        <v>16.1798</v>
      </c>
      <c r="C238" s="2">
        <f>RSI!I238</f>
        <v>0.35550079522357692</v>
      </c>
      <c r="D238" s="2">
        <f>MACD!E238</f>
        <v>-4.5776254458996135E-2</v>
      </c>
      <c r="E238" s="2">
        <f>MACD!F238</f>
        <v>-6.3361969429616638E-2</v>
      </c>
      <c r="F238" s="2">
        <f>'Moving Avg'!D238</f>
        <v>16.1798</v>
      </c>
      <c r="G238" s="2">
        <f>'Moving Avg'!F238</f>
        <v>16.1798</v>
      </c>
      <c r="H238" s="2">
        <f>'Moving Avg'!G238</f>
        <v>16.209817999999999</v>
      </c>
      <c r="I238" s="2">
        <f>'Moving Avg'!H238</f>
        <v>19.284464499999981</v>
      </c>
      <c r="J238" s="6" t="str">
        <f>OBV!F238</f>
        <v>NEUTRAL</v>
      </c>
      <c r="K238" s="6" t="str">
        <f>OBV!G238</f>
        <v>NEUTRAL</v>
      </c>
      <c r="L238" s="6" t="str">
        <f>OBV!H238</f>
        <v>NEUTRAL</v>
      </c>
      <c r="M238" s="8">
        <f t="shared" si="30"/>
        <v>50</v>
      </c>
      <c r="N238" s="8">
        <f t="shared" si="31"/>
        <v>0</v>
      </c>
      <c r="O238" s="8">
        <f t="shared" si="32"/>
        <v>0</v>
      </c>
      <c r="P238" s="8">
        <f t="shared" si="33"/>
        <v>33</v>
      </c>
      <c r="Q238" s="9">
        <f t="shared" si="34"/>
        <v>22.45</v>
      </c>
      <c r="R238" s="9">
        <f t="shared" si="35"/>
        <v>18.25</v>
      </c>
      <c r="S238" s="9">
        <f t="shared" si="36"/>
        <v>22.35</v>
      </c>
      <c r="T238" s="9">
        <f t="shared" si="37"/>
        <v>20.75</v>
      </c>
      <c r="U238" s="8">
        <f t="shared" si="38"/>
        <v>21.016666666666669</v>
      </c>
      <c r="V238" s="8">
        <f t="shared" si="39"/>
        <v>20.950000000000003</v>
      </c>
    </row>
    <row r="239" spans="1:22" ht="13.5" x14ac:dyDescent="0.25">
      <c r="A239" s="3">
        <f>RSI!A239</f>
        <v>42353</v>
      </c>
      <c r="B239" s="2">
        <f>RSI!B239</f>
        <v>16.1798</v>
      </c>
      <c r="C239" s="2">
        <f>RSI!I239</f>
        <v>0.35550079522357692</v>
      </c>
      <c r="D239" s="2">
        <f>MACD!E239</f>
        <v>-4.2549663942903493E-2</v>
      </c>
      <c r="E239" s="2">
        <f>MACD!F239</f>
        <v>-5.9199508332274012E-2</v>
      </c>
      <c r="F239" s="2">
        <f>'Moving Avg'!D239</f>
        <v>16.1798</v>
      </c>
      <c r="G239" s="2">
        <f>'Moving Avg'!F239</f>
        <v>16.1798</v>
      </c>
      <c r="H239" s="2">
        <f>'Moving Avg'!G239</f>
        <v>16.199811999999998</v>
      </c>
      <c r="I239" s="2">
        <f>'Moving Avg'!H239</f>
        <v>19.264396999999981</v>
      </c>
      <c r="J239" s="6" t="str">
        <f>OBV!F239</f>
        <v>NEUTRAL</v>
      </c>
      <c r="K239" s="6" t="str">
        <f>OBV!G239</f>
        <v>NEUTRAL</v>
      </c>
      <c r="L239" s="6" t="str">
        <f>OBV!H239</f>
        <v>NEUTRAL</v>
      </c>
      <c r="M239" s="8">
        <f t="shared" si="30"/>
        <v>50</v>
      </c>
      <c r="N239" s="8">
        <f t="shared" si="31"/>
        <v>0</v>
      </c>
      <c r="O239" s="8">
        <f t="shared" si="32"/>
        <v>0</v>
      </c>
      <c r="P239" s="8">
        <f t="shared" si="33"/>
        <v>33</v>
      </c>
      <c r="Q239" s="9">
        <f t="shared" si="34"/>
        <v>22.45</v>
      </c>
      <c r="R239" s="9">
        <f t="shared" si="35"/>
        <v>18.25</v>
      </c>
      <c r="S239" s="9">
        <f t="shared" si="36"/>
        <v>22.35</v>
      </c>
      <c r="T239" s="9">
        <f t="shared" si="37"/>
        <v>20.75</v>
      </c>
      <c r="U239" s="8">
        <f t="shared" si="38"/>
        <v>21.016666666666669</v>
      </c>
      <c r="V239" s="8">
        <f t="shared" si="39"/>
        <v>20.950000000000003</v>
      </c>
    </row>
    <row r="240" spans="1:22" ht="13.5" x14ac:dyDescent="0.25">
      <c r="A240" s="3">
        <f>RSI!A240</f>
        <v>42354</v>
      </c>
      <c r="B240" s="2">
        <f>RSI!B240</f>
        <v>16.1798</v>
      </c>
      <c r="C240" s="2">
        <f>RSI!I240</f>
        <v>0.35550079522357692</v>
      </c>
      <c r="D240" s="2">
        <f>MACD!E240</f>
        <v>-3.9536811955166229E-2</v>
      </c>
      <c r="E240" s="2">
        <f>MACD!F240</f>
        <v>-5.5266969056852459E-2</v>
      </c>
      <c r="F240" s="2">
        <f>'Moving Avg'!D240</f>
        <v>16.1798</v>
      </c>
      <c r="G240" s="2">
        <f>'Moving Avg'!F240</f>
        <v>16.1798</v>
      </c>
      <c r="H240" s="2">
        <f>'Moving Avg'!G240</f>
        <v>16.189805999999997</v>
      </c>
      <c r="I240" s="2">
        <f>'Moving Avg'!H240</f>
        <v>19.245237999999979</v>
      </c>
      <c r="J240" s="6" t="str">
        <f>OBV!F240</f>
        <v>NEUTRAL</v>
      </c>
      <c r="K240" s="6" t="str">
        <f>OBV!G240</f>
        <v>NEUTRAL</v>
      </c>
      <c r="L240" s="6" t="str">
        <f>OBV!H240</f>
        <v>NEUTRAL</v>
      </c>
      <c r="M240" s="8">
        <f t="shared" si="30"/>
        <v>50</v>
      </c>
      <c r="N240" s="8">
        <f t="shared" si="31"/>
        <v>0</v>
      </c>
      <c r="O240" s="8">
        <f t="shared" si="32"/>
        <v>0</v>
      </c>
      <c r="P240" s="8">
        <f t="shared" si="33"/>
        <v>33</v>
      </c>
      <c r="Q240" s="9">
        <f t="shared" si="34"/>
        <v>22.45</v>
      </c>
      <c r="R240" s="9">
        <f t="shared" si="35"/>
        <v>18.25</v>
      </c>
      <c r="S240" s="9">
        <f t="shared" si="36"/>
        <v>22.35</v>
      </c>
      <c r="T240" s="9">
        <f t="shared" si="37"/>
        <v>20.75</v>
      </c>
      <c r="U240" s="8">
        <f t="shared" si="38"/>
        <v>21.016666666666669</v>
      </c>
      <c r="V240" s="8">
        <f t="shared" si="39"/>
        <v>20.950000000000003</v>
      </c>
    </row>
    <row r="241" spans="1:22" ht="13.5" x14ac:dyDescent="0.25">
      <c r="A241" s="3">
        <f>RSI!A241</f>
        <v>42355</v>
      </c>
      <c r="B241" s="2">
        <f>RSI!B241</f>
        <v>16.1798</v>
      </c>
      <c r="C241" s="2">
        <f>RSI!I241</f>
        <v>0.35550079522357692</v>
      </c>
      <c r="D241" s="2">
        <f>MACD!E241</f>
        <v>-3.6725753423972662E-2</v>
      </c>
      <c r="E241" s="2">
        <f>MACD!F241</f>
        <v>-5.1558725930276508E-2</v>
      </c>
      <c r="F241" s="2">
        <f>'Moving Avg'!D241</f>
        <v>16.1798</v>
      </c>
      <c r="G241" s="2">
        <f>'Moving Avg'!F241</f>
        <v>16.1798</v>
      </c>
      <c r="H241" s="2">
        <f>'Moving Avg'!G241</f>
        <v>16.1798</v>
      </c>
      <c r="I241" s="2">
        <f>'Moving Avg'!H241</f>
        <v>19.226078999999981</v>
      </c>
      <c r="J241" s="6" t="str">
        <f>OBV!F241</f>
        <v>NEUTRAL</v>
      </c>
      <c r="K241" s="6" t="str">
        <f>OBV!G241</f>
        <v>NEUTRAL</v>
      </c>
      <c r="L241" s="6" t="str">
        <f>OBV!H241</f>
        <v>NEUTRAL</v>
      </c>
      <c r="M241" s="8">
        <f t="shared" si="30"/>
        <v>50</v>
      </c>
      <c r="N241" s="8">
        <f t="shared" si="31"/>
        <v>0</v>
      </c>
      <c r="O241" s="8">
        <f t="shared" si="32"/>
        <v>0</v>
      </c>
      <c r="P241" s="8">
        <f t="shared" si="33"/>
        <v>33</v>
      </c>
      <c r="Q241" s="9">
        <f t="shared" si="34"/>
        <v>22.45</v>
      </c>
      <c r="R241" s="9">
        <f t="shared" si="35"/>
        <v>18.25</v>
      </c>
      <c r="S241" s="9">
        <f t="shared" si="36"/>
        <v>22.35</v>
      </c>
      <c r="T241" s="9">
        <f t="shared" si="37"/>
        <v>20.75</v>
      </c>
      <c r="U241" s="8">
        <f t="shared" si="38"/>
        <v>21.016666666666669</v>
      </c>
      <c r="V241" s="8">
        <f t="shared" si="39"/>
        <v>20.950000000000003</v>
      </c>
    </row>
    <row r="242" spans="1:22" ht="13.5" x14ac:dyDescent="0.25">
      <c r="A242" s="3">
        <f>RSI!A242</f>
        <v>42356</v>
      </c>
      <c r="B242" s="2">
        <f>RSI!B242</f>
        <v>16.1798</v>
      </c>
      <c r="C242" s="2">
        <f>RSI!I242</f>
        <v>0.35550079522357692</v>
      </c>
      <c r="D242" s="2">
        <f>MACD!E242</f>
        <v>-3.4104830034305422E-2</v>
      </c>
      <c r="E242" s="2">
        <f>MACD!F242</f>
        <v>-4.8067946751082294E-2</v>
      </c>
      <c r="F242" s="2">
        <f>'Moving Avg'!D242</f>
        <v>16.1798</v>
      </c>
      <c r="G242" s="2">
        <f>'Moving Avg'!F242</f>
        <v>16.1798</v>
      </c>
      <c r="H242" s="2">
        <f>'Moving Avg'!G242</f>
        <v>16.1798</v>
      </c>
      <c r="I242" s="2">
        <f>'Moving Avg'!H242</f>
        <v>19.206919999999979</v>
      </c>
      <c r="J242" s="6" t="str">
        <f>OBV!F242</f>
        <v>NEUTRAL</v>
      </c>
      <c r="K242" s="6" t="str">
        <f>OBV!G242</f>
        <v>NEUTRAL</v>
      </c>
      <c r="L242" s="6" t="str">
        <f>OBV!H242</f>
        <v>NEUTRAL</v>
      </c>
      <c r="M242" s="8">
        <f t="shared" si="30"/>
        <v>50</v>
      </c>
      <c r="N242" s="8">
        <f t="shared" si="31"/>
        <v>0</v>
      </c>
      <c r="O242" s="8">
        <f t="shared" si="32"/>
        <v>0</v>
      </c>
      <c r="P242" s="8">
        <f t="shared" si="33"/>
        <v>33</v>
      </c>
      <c r="Q242" s="9">
        <f t="shared" si="34"/>
        <v>22.45</v>
      </c>
      <c r="R242" s="9">
        <f t="shared" si="35"/>
        <v>18.25</v>
      </c>
      <c r="S242" s="9">
        <f t="shared" si="36"/>
        <v>22.35</v>
      </c>
      <c r="T242" s="9">
        <f t="shared" si="37"/>
        <v>20.75</v>
      </c>
      <c r="U242" s="8">
        <f t="shared" si="38"/>
        <v>21.016666666666669</v>
      </c>
      <c r="V242" s="8">
        <f t="shared" si="39"/>
        <v>20.950000000000003</v>
      </c>
    </row>
    <row r="243" spans="1:22" ht="13.5" x14ac:dyDescent="0.25">
      <c r="A243" s="3">
        <f>RSI!A243</f>
        <v>42359</v>
      </c>
      <c r="B243" s="2">
        <f>RSI!B243</f>
        <v>16.1798</v>
      </c>
      <c r="C243" s="2">
        <f>RSI!I243</f>
        <v>0.35550079522357692</v>
      </c>
      <c r="D243" s="2">
        <f>MACD!E243</f>
        <v>-3.1662740996420524E-2</v>
      </c>
      <c r="E243" s="2">
        <f>MACD!F243</f>
        <v>-4.4786905600149939E-2</v>
      </c>
      <c r="F243" s="2">
        <f>'Moving Avg'!D243</f>
        <v>16.1798</v>
      </c>
      <c r="G243" s="2">
        <f>'Moving Avg'!F243</f>
        <v>16.1798</v>
      </c>
      <c r="H243" s="2">
        <f>'Moving Avg'!G243</f>
        <v>16.1798</v>
      </c>
      <c r="I243" s="2">
        <f>'Moving Avg'!H243</f>
        <v>19.187760999999977</v>
      </c>
      <c r="J243" s="6" t="str">
        <f>OBV!F243</f>
        <v>NEUTRAL</v>
      </c>
      <c r="K243" s="6" t="str">
        <f>OBV!G243</f>
        <v>NEUTRAL</v>
      </c>
      <c r="L243" s="6" t="str">
        <f>OBV!H243</f>
        <v>NEUTRAL</v>
      </c>
      <c r="M243" s="8">
        <f t="shared" si="30"/>
        <v>50</v>
      </c>
      <c r="N243" s="8">
        <f t="shared" si="31"/>
        <v>0</v>
      </c>
      <c r="O243" s="8">
        <f t="shared" si="32"/>
        <v>0</v>
      </c>
      <c r="P243" s="8">
        <f t="shared" si="33"/>
        <v>33</v>
      </c>
      <c r="Q243" s="9">
        <f t="shared" si="34"/>
        <v>22.45</v>
      </c>
      <c r="R243" s="9">
        <f t="shared" si="35"/>
        <v>18.25</v>
      </c>
      <c r="S243" s="9">
        <f t="shared" si="36"/>
        <v>22.35</v>
      </c>
      <c r="T243" s="9">
        <f t="shared" si="37"/>
        <v>20.75</v>
      </c>
      <c r="U243" s="8">
        <f t="shared" si="38"/>
        <v>21.016666666666669</v>
      </c>
      <c r="V243" s="8">
        <f t="shared" si="39"/>
        <v>20.950000000000003</v>
      </c>
    </row>
    <row r="244" spans="1:22" ht="13.5" x14ac:dyDescent="0.25">
      <c r="A244" s="3">
        <f>RSI!A244</f>
        <v>42360</v>
      </c>
      <c r="B244" s="2">
        <f>RSI!B244</f>
        <v>16.1798</v>
      </c>
      <c r="C244" s="2">
        <f>RSI!I244</f>
        <v>0.35550079522357692</v>
      </c>
      <c r="D244" s="2">
        <f>MACD!E244</f>
        <v>-2.9388594416921876E-2</v>
      </c>
      <c r="E244" s="2">
        <f>MACD!F244</f>
        <v>-4.1707243363504329E-2</v>
      </c>
      <c r="F244" s="2">
        <f>'Moving Avg'!D244</f>
        <v>16.1798</v>
      </c>
      <c r="G244" s="2">
        <f>'Moving Avg'!F244</f>
        <v>16.1798</v>
      </c>
      <c r="H244" s="2">
        <f>'Moving Avg'!G244</f>
        <v>16.1798</v>
      </c>
      <c r="I244" s="2">
        <f>'Moving Avg'!H244</f>
        <v>19.168601999999975</v>
      </c>
      <c r="J244" s="6" t="str">
        <f>OBV!F244</f>
        <v>NEUTRAL</v>
      </c>
      <c r="K244" s="6" t="str">
        <f>OBV!G244</f>
        <v>NEUTRAL</v>
      </c>
      <c r="L244" s="6" t="str">
        <f>OBV!H244</f>
        <v>NEUTRAL</v>
      </c>
      <c r="M244" s="8">
        <f t="shared" si="30"/>
        <v>50</v>
      </c>
      <c r="N244" s="8">
        <f t="shared" si="31"/>
        <v>0</v>
      </c>
      <c r="O244" s="8">
        <f t="shared" si="32"/>
        <v>0</v>
      </c>
      <c r="P244" s="8">
        <f t="shared" si="33"/>
        <v>33</v>
      </c>
      <c r="Q244" s="9">
        <f t="shared" si="34"/>
        <v>22.45</v>
      </c>
      <c r="R244" s="9">
        <f t="shared" si="35"/>
        <v>18.25</v>
      </c>
      <c r="S244" s="9">
        <f t="shared" si="36"/>
        <v>22.35</v>
      </c>
      <c r="T244" s="9">
        <f t="shared" si="37"/>
        <v>20.75</v>
      </c>
      <c r="U244" s="8">
        <f t="shared" si="38"/>
        <v>21.016666666666669</v>
      </c>
      <c r="V244" s="8">
        <f t="shared" si="39"/>
        <v>20.950000000000003</v>
      </c>
    </row>
    <row r="245" spans="1:22" ht="13.5" x14ac:dyDescent="0.25">
      <c r="A245" s="3">
        <f>RSI!A245</f>
        <v>42361</v>
      </c>
      <c r="B245" s="2">
        <f>RSI!B245</f>
        <v>16.1798</v>
      </c>
      <c r="C245" s="2">
        <f>RSI!I245</f>
        <v>0.35550079522357692</v>
      </c>
      <c r="D245" s="2">
        <f>MACD!E245</f>
        <v>-2.7271942886926581E-2</v>
      </c>
      <c r="E245" s="2">
        <f>MACD!F245</f>
        <v>-3.8820183268188785E-2</v>
      </c>
      <c r="F245" s="2">
        <f>'Moving Avg'!D245</f>
        <v>16.1798</v>
      </c>
      <c r="G245" s="2">
        <f>'Moving Avg'!F245</f>
        <v>16.1798</v>
      </c>
      <c r="H245" s="2">
        <f>'Moving Avg'!G245</f>
        <v>16.1798</v>
      </c>
      <c r="I245" s="2">
        <f>'Moving Avg'!H245</f>
        <v>19.146452499999974</v>
      </c>
      <c r="J245" s="6" t="str">
        <f>OBV!F245</f>
        <v>NEUTRAL</v>
      </c>
      <c r="K245" s="6" t="str">
        <f>OBV!G245</f>
        <v>NEUTRAL</v>
      </c>
      <c r="L245" s="6" t="str">
        <f>OBV!H245</f>
        <v>NEUTRAL</v>
      </c>
      <c r="M245" s="8">
        <f t="shared" si="30"/>
        <v>50</v>
      </c>
      <c r="N245" s="8">
        <f t="shared" si="31"/>
        <v>0</v>
      </c>
      <c r="O245" s="8">
        <f t="shared" si="32"/>
        <v>0</v>
      </c>
      <c r="P245" s="8">
        <f t="shared" si="33"/>
        <v>33</v>
      </c>
      <c r="Q245" s="9">
        <f t="shared" si="34"/>
        <v>22.45</v>
      </c>
      <c r="R245" s="9">
        <f t="shared" si="35"/>
        <v>18.25</v>
      </c>
      <c r="S245" s="9">
        <f t="shared" si="36"/>
        <v>22.35</v>
      </c>
      <c r="T245" s="9">
        <f t="shared" si="37"/>
        <v>20.75</v>
      </c>
      <c r="U245" s="8">
        <f t="shared" si="38"/>
        <v>21.016666666666669</v>
      </c>
      <c r="V245" s="8">
        <f t="shared" si="39"/>
        <v>20.950000000000003</v>
      </c>
    </row>
    <row r="246" spans="1:22" ht="13.5" x14ac:dyDescent="0.25">
      <c r="A246" s="3">
        <f>RSI!A246</f>
        <v>42363</v>
      </c>
      <c r="B246" s="2">
        <f>RSI!B246</f>
        <v>16.1798</v>
      </c>
      <c r="C246" s="2">
        <f>RSI!I246</f>
        <v>0.35550079522357692</v>
      </c>
      <c r="D246" s="2">
        <f>MACD!E246</f>
        <v>-2.53028062991838E-2</v>
      </c>
      <c r="E246" s="2">
        <f>MACD!F246</f>
        <v>-3.6116707874387789E-2</v>
      </c>
      <c r="F246" s="2">
        <f>'Moving Avg'!D246</f>
        <v>16.1798</v>
      </c>
      <c r="G246" s="2">
        <f>'Moving Avg'!F246</f>
        <v>16.1798</v>
      </c>
      <c r="H246" s="2">
        <f>'Moving Avg'!G246</f>
        <v>16.1798</v>
      </c>
      <c r="I246" s="2">
        <f>'Moving Avg'!H246</f>
        <v>19.124302999999976</v>
      </c>
      <c r="J246" s="6" t="str">
        <f>OBV!F246</f>
        <v>NEUTRAL</v>
      </c>
      <c r="K246" s="6" t="str">
        <f>OBV!G246</f>
        <v>NEUTRAL</v>
      </c>
      <c r="L246" s="6" t="str">
        <f>OBV!H246</f>
        <v>NEUTRAL</v>
      </c>
      <c r="M246" s="8">
        <f t="shared" si="30"/>
        <v>50</v>
      </c>
      <c r="N246" s="8">
        <f t="shared" si="31"/>
        <v>0</v>
      </c>
      <c r="O246" s="8">
        <f t="shared" si="32"/>
        <v>0</v>
      </c>
      <c r="P246" s="8">
        <f t="shared" si="33"/>
        <v>33</v>
      </c>
      <c r="Q246" s="9">
        <f t="shared" si="34"/>
        <v>22.45</v>
      </c>
      <c r="R246" s="9">
        <f t="shared" si="35"/>
        <v>18.25</v>
      </c>
      <c r="S246" s="9">
        <f t="shared" si="36"/>
        <v>22.35</v>
      </c>
      <c r="T246" s="9">
        <f t="shared" si="37"/>
        <v>20.75</v>
      </c>
      <c r="U246" s="8">
        <f t="shared" si="38"/>
        <v>21.016666666666669</v>
      </c>
      <c r="V246" s="8">
        <f t="shared" si="39"/>
        <v>20.950000000000003</v>
      </c>
    </row>
    <row r="247" spans="1:22" ht="13.5" x14ac:dyDescent="0.25">
      <c r="A247" s="3">
        <f>RSI!A247</f>
        <v>42366</v>
      </c>
      <c r="B247" s="2">
        <f>RSI!B247</f>
        <v>16.1798</v>
      </c>
      <c r="C247" s="2">
        <f>RSI!I247</f>
        <v>0.35550079522357692</v>
      </c>
      <c r="D247" s="2">
        <f>MACD!E247</f>
        <v>-2.3471684399392956E-2</v>
      </c>
      <c r="E247" s="2">
        <f>MACD!F247</f>
        <v>-3.3587703179388827E-2</v>
      </c>
      <c r="F247" s="2">
        <f>'Moving Avg'!D247</f>
        <v>16.1798</v>
      </c>
      <c r="G247" s="2">
        <f>'Moving Avg'!F247</f>
        <v>16.1798</v>
      </c>
      <c r="H247" s="2">
        <f>'Moving Avg'!G247</f>
        <v>16.1798</v>
      </c>
      <c r="I247" s="2">
        <f>'Moving Avg'!H247</f>
        <v>19.102153499999975</v>
      </c>
      <c r="J247" s="6" t="str">
        <f>OBV!F247</f>
        <v>NEUTRAL</v>
      </c>
      <c r="K247" s="6" t="str">
        <f>OBV!G247</f>
        <v>NEUTRAL</v>
      </c>
      <c r="L247" s="6" t="str">
        <f>OBV!H247</f>
        <v>NEUTRAL</v>
      </c>
      <c r="M247" s="8">
        <f t="shared" si="30"/>
        <v>50</v>
      </c>
      <c r="N247" s="8">
        <f t="shared" si="31"/>
        <v>0</v>
      </c>
      <c r="O247" s="8">
        <f t="shared" si="32"/>
        <v>0</v>
      </c>
      <c r="P247" s="8">
        <f t="shared" si="33"/>
        <v>33</v>
      </c>
      <c r="Q247" s="9">
        <f t="shared" si="34"/>
        <v>22.45</v>
      </c>
      <c r="R247" s="9">
        <f t="shared" si="35"/>
        <v>18.25</v>
      </c>
      <c r="S247" s="9">
        <f t="shared" si="36"/>
        <v>22.35</v>
      </c>
      <c r="T247" s="9">
        <f t="shared" si="37"/>
        <v>20.75</v>
      </c>
      <c r="U247" s="8">
        <f t="shared" si="38"/>
        <v>21.016666666666669</v>
      </c>
      <c r="V247" s="8">
        <f t="shared" si="39"/>
        <v>20.950000000000003</v>
      </c>
    </row>
    <row r="248" spans="1:22" ht="13.5" x14ac:dyDescent="0.25">
      <c r="A248" s="3">
        <f>RSI!A248</f>
        <v>42367</v>
      </c>
      <c r="B248" s="2">
        <f>RSI!B248</f>
        <v>16.1798</v>
      </c>
      <c r="C248" s="2">
        <f>RSI!I248</f>
        <v>0.35550079522357692</v>
      </c>
      <c r="D248" s="2">
        <f>MACD!E248</f>
        <v>-2.1769561151415928E-2</v>
      </c>
      <c r="E248" s="2">
        <f>MACD!F248</f>
        <v>-3.1224074773794248E-2</v>
      </c>
      <c r="F248" s="2">
        <f>'Moving Avg'!D248</f>
        <v>16.1798</v>
      </c>
      <c r="G248" s="2">
        <f>'Moving Avg'!F248</f>
        <v>16.1798</v>
      </c>
      <c r="H248" s="2">
        <f>'Moving Avg'!G248</f>
        <v>16.1798</v>
      </c>
      <c r="I248" s="2">
        <f>'Moving Avg'!H248</f>
        <v>19.080003999999974</v>
      </c>
      <c r="J248" s="6" t="str">
        <f>OBV!F248</f>
        <v>NEUTRAL</v>
      </c>
      <c r="K248" s="6" t="str">
        <f>OBV!G248</f>
        <v>NEUTRAL</v>
      </c>
      <c r="L248" s="6" t="str">
        <f>OBV!H248</f>
        <v>NEUTRAL</v>
      </c>
      <c r="M248" s="8">
        <f t="shared" si="30"/>
        <v>50</v>
      </c>
      <c r="N248" s="8">
        <f t="shared" si="31"/>
        <v>0</v>
      </c>
      <c r="O248" s="8">
        <f t="shared" si="32"/>
        <v>0</v>
      </c>
      <c r="P248" s="8">
        <f t="shared" si="33"/>
        <v>33</v>
      </c>
      <c r="Q248" s="9">
        <f t="shared" si="34"/>
        <v>22.45</v>
      </c>
      <c r="R248" s="9">
        <f t="shared" si="35"/>
        <v>18.25</v>
      </c>
      <c r="S248" s="9">
        <f t="shared" si="36"/>
        <v>22.35</v>
      </c>
      <c r="T248" s="9">
        <f t="shared" si="37"/>
        <v>20.75</v>
      </c>
      <c r="U248" s="8">
        <f t="shared" si="38"/>
        <v>21.016666666666669</v>
      </c>
      <c r="V248" s="8">
        <f t="shared" si="39"/>
        <v>20.950000000000003</v>
      </c>
    </row>
    <row r="249" spans="1:22" ht="13.5" x14ac:dyDescent="0.25">
      <c r="A249" s="3">
        <f>RSI!A249</f>
        <v>42368</v>
      </c>
      <c r="B249" s="2">
        <f>RSI!B249</f>
        <v>16.1798</v>
      </c>
      <c r="C249" s="2">
        <f>RSI!I249</f>
        <v>0.35550079522357692</v>
      </c>
      <c r="D249" s="2">
        <f>MACD!E249</f>
        <v>-2.0187902639165145E-2</v>
      </c>
      <c r="E249" s="2">
        <f>MACD!F249</f>
        <v>-2.9016840346868428E-2</v>
      </c>
      <c r="F249" s="2">
        <f>'Moving Avg'!D249</f>
        <v>16.1798</v>
      </c>
      <c r="G249" s="2">
        <f>'Moving Avg'!F249</f>
        <v>16.1798</v>
      </c>
      <c r="H249" s="2">
        <f>'Moving Avg'!G249</f>
        <v>16.1798</v>
      </c>
      <c r="I249" s="2">
        <f>'Moving Avg'!H249</f>
        <v>19.057854499999973</v>
      </c>
      <c r="J249" s="6" t="str">
        <f>OBV!F249</f>
        <v>NEUTRAL</v>
      </c>
      <c r="K249" s="6" t="str">
        <f>OBV!G249</f>
        <v>NEUTRAL</v>
      </c>
      <c r="L249" s="6" t="str">
        <f>OBV!H249</f>
        <v>NEUTRAL</v>
      </c>
      <c r="M249" s="8">
        <f t="shared" si="30"/>
        <v>50</v>
      </c>
      <c r="N249" s="8">
        <f t="shared" si="31"/>
        <v>0</v>
      </c>
      <c r="O249" s="8">
        <f t="shared" si="32"/>
        <v>0</v>
      </c>
      <c r="P249" s="8">
        <f t="shared" si="33"/>
        <v>33</v>
      </c>
      <c r="Q249" s="9">
        <f t="shared" si="34"/>
        <v>22.45</v>
      </c>
      <c r="R249" s="9">
        <f t="shared" si="35"/>
        <v>18.25</v>
      </c>
      <c r="S249" s="9">
        <f t="shared" si="36"/>
        <v>22.35</v>
      </c>
      <c r="T249" s="9">
        <f t="shared" si="37"/>
        <v>20.75</v>
      </c>
      <c r="U249" s="8">
        <f t="shared" si="38"/>
        <v>21.016666666666669</v>
      </c>
      <c r="V249" s="8">
        <f t="shared" si="39"/>
        <v>20.950000000000003</v>
      </c>
    </row>
    <row r="250" spans="1:22" ht="13.5" x14ac:dyDescent="0.25">
      <c r="A250" s="3">
        <f>RSI!A250</f>
        <v>42369</v>
      </c>
      <c r="B250" s="2">
        <f>RSI!B250</f>
        <v>16.1798</v>
      </c>
      <c r="C250" s="2">
        <f>RSI!I250</f>
        <v>0.35550079522357692</v>
      </c>
      <c r="D250" s="2">
        <f>MACD!E250</f>
        <v>-1.8718649928551656E-2</v>
      </c>
      <c r="E250" s="2">
        <f>MACD!F250</f>
        <v>-2.6957202263205075E-2</v>
      </c>
      <c r="F250" s="2">
        <f>'Moving Avg'!D250</f>
        <v>16.1798</v>
      </c>
      <c r="G250" s="2">
        <f>'Moving Avg'!F250</f>
        <v>16.1798</v>
      </c>
      <c r="H250" s="2">
        <f>'Moving Avg'!G250</f>
        <v>16.1798</v>
      </c>
      <c r="I250" s="2">
        <f>'Moving Avg'!H250</f>
        <v>19.035704999999972</v>
      </c>
      <c r="J250" s="6" t="str">
        <f>OBV!F250</f>
        <v>NEUTRAL</v>
      </c>
      <c r="K250" s="6" t="str">
        <f>OBV!G250</f>
        <v>NEUTRAL</v>
      </c>
      <c r="L250" s="6" t="str">
        <f>OBV!H250</f>
        <v>NEUTRAL</v>
      </c>
      <c r="M250" s="8">
        <f t="shared" si="30"/>
        <v>50</v>
      </c>
      <c r="N250" s="8">
        <f t="shared" si="31"/>
        <v>0</v>
      </c>
      <c r="O250" s="8">
        <f t="shared" si="32"/>
        <v>0</v>
      </c>
      <c r="P250" s="8">
        <f t="shared" si="33"/>
        <v>33</v>
      </c>
      <c r="Q250" s="9">
        <f t="shared" si="34"/>
        <v>22.45</v>
      </c>
      <c r="R250" s="9">
        <f t="shared" si="35"/>
        <v>18.25</v>
      </c>
      <c r="S250" s="9">
        <f t="shared" si="36"/>
        <v>22.35</v>
      </c>
      <c r="T250" s="9">
        <f t="shared" si="37"/>
        <v>20.75</v>
      </c>
      <c r="U250" s="8">
        <f t="shared" si="38"/>
        <v>21.016666666666669</v>
      </c>
      <c r="V250" s="8">
        <f t="shared" si="39"/>
        <v>20.950000000000003</v>
      </c>
    </row>
    <row r="251" spans="1:22" ht="13.5" x14ac:dyDescent="0.25">
      <c r="A251" s="3">
        <f>RSI!A251</f>
        <v>42373</v>
      </c>
      <c r="B251" s="2">
        <f>RSI!B251</f>
        <v>16.1798</v>
      </c>
      <c r="C251" s="2">
        <f>RSI!I251</f>
        <v>0.35550079522357692</v>
      </c>
      <c r="D251" s="2">
        <f>MACD!E251</f>
        <v>-1.7354208062076992E-2</v>
      </c>
      <c r="E251" s="2">
        <f>MACD!F251</f>
        <v>-2.5036603422979462E-2</v>
      </c>
      <c r="F251" s="2">
        <f>'Moving Avg'!D251</f>
        <v>16.1798</v>
      </c>
      <c r="G251" s="2">
        <f>'Moving Avg'!F251</f>
        <v>16.1798</v>
      </c>
      <c r="H251" s="2">
        <f>'Moving Avg'!G251</f>
        <v>16.1798</v>
      </c>
      <c r="I251" s="2">
        <f>'Moving Avg'!H251</f>
        <v>19.013555499999974</v>
      </c>
      <c r="J251" s="6" t="str">
        <f>OBV!F251</f>
        <v>NEUTRAL</v>
      </c>
      <c r="K251" s="6" t="str">
        <f>OBV!G251</f>
        <v>NEUTRAL</v>
      </c>
      <c r="L251" s="6" t="str">
        <f>OBV!H251</f>
        <v>NEUTRAL</v>
      </c>
      <c r="M251" s="8">
        <f t="shared" si="30"/>
        <v>50</v>
      </c>
      <c r="N251" s="8">
        <f t="shared" si="31"/>
        <v>0</v>
      </c>
      <c r="O251" s="8">
        <f t="shared" si="32"/>
        <v>0</v>
      </c>
      <c r="P251" s="8">
        <f t="shared" si="33"/>
        <v>33</v>
      </c>
      <c r="Q251" s="9">
        <f t="shared" si="34"/>
        <v>22.45</v>
      </c>
      <c r="R251" s="9">
        <f t="shared" si="35"/>
        <v>18.25</v>
      </c>
      <c r="S251" s="9">
        <f t="shared" si="36"/>
        <v>22.35</v>
      </c>
      <c r="T251" s="9">
        <f t="shared" si="37"/>
        <v>20.75</v>
      </c>
      <c r="U251" s="8">
        <f t="shared" si="38"/>
        <v>21.016666666666669</v>
      </c>
      <c r="V251" s="8">
        <f t="shared" si="39"/>
        <v>20.950000000000003</v>
      </c>
    </row>
    <row r="252" spans="1:22" ht="13.5" x14ac:dyDescent="0.25">
      <c r="A252" s="3">
        <f>RSI!A252</f>
        <v>42374</v>
      </c>
      <c r="B252" s="2">
        <f>RSI!B252</f>
        <v>15.6952</v>
      </c>
      <c r="C252" s="2">
        <f>RSI!I252</f>
        <v>1.5175955891734816E-2</v>
      </c>
      <c r="D252" s="2">
        <f>MACD!E252</f>
        <v>1.9808864147403682E-2</v>
      </c>
      <c r="E252" s="2">
        <f>MACD!F252</f>
        <v>-1.6067509908902836E-2</v>
      </c>
      <c r="F252" s="2">
        <f>'Moving Avg'!D252</f>
        <v>16.082879999999999</v>
      </c>
      <c r="G252" s="2">
        <f>'Moving Avg'!F252</f>
        <v>16.155570000000001</v>
      </c>
      <c r="H252" s="2">
        <f>'Moving Avg'!G252</f>
        <v>16.170107999999999</v>
      </c>
      <c r="I252" s="2">
        <f>'Moving Avg'!H252</f>
        <v>18.988982999999973</v>
      </c>
      <c r="J252" s="6" t="str">
        <f>OBV!F252</f>
        <v>NEUTRAL</v>
      </c>
      <c r="K252" s="6" t="str">
        <f>OBV!G252</f>
        <v>NEUTRAL</v>
      </c>
      <c r="L252" s="6" t="str">
        <f>OBV!H252</f>
        <v>NEUTRAL</v>
      </c>
      <c r="M252" s="8">
        <f t="shared" si="30"/>
        <v>50</v>
      </c>
      <c r="N252" s="8">
        <f t="shared" si="31"/>
        <v>0</v>
      </c>
      <c r="O252" s="8">
        <f t="shared" si="32"/>
        <v>0</v>
      </c>
      <c r="P252" s="8">
        <f t="shared" si="33"/>
        <v>33</v>
      </c>
      <c r="Q252" s="9">
        <f t="shared" si="34"/>
        <v>22.45</v>
      </c>
      <c r="R252" s="9">
        <f t="shared" si="35"/>
        <v>18.25</v>
      </c>
      <c r="S252" s="9">
        <f t="shared" si="36"/>
        <v>22.35</v>
      </c>
      <c r="T252" s="9">
        <f t="shared" si="37"/>
        <v>20.75</v>
      </c>
      <c r="U252" s="8">
        <f t="shared" si="38"/>
        <v>21.016666666666669</v>
      </c>
      <c r="V252" s="8">
        <f t="shared" si="39"/>
        <v>20.950000000000003</v>
      </c>
    </row>
    <row r="253" spans="1:22" ht="13.5" x14ac:dyDescent="0.25">
      <c r="A253" s="3">
        <f>RSI!A253</f>
        <v>42375</v>
      </c>
      <c r="B253" s="2">
        <f>RSI!B253</f>
        <v>15.679600000000001</v>
      </c>
      <c r="C253" s="2">
        <f>RSI!I253</f>
        <v>1.4688477113026011E-2</v>
      </c>
      <c r="D253" s="2">
        <f>MACD!E253</f>
        <v>5.5377551899592703E-2</v>
      </c>
      <c r="E253" s="2">
        <f>MACD!F253</f>
        <v>-1.7784975472037272E-3</v>
      </c>
      <c r="F253" s="2">
        <f>'Moving Avg'!D253</f>
        <v>15.982839999999999</v>
      </c>
      <c r="G253" s="2">
        <f>'Moving Avg'!F253</f>
        <v>16.130559999999999</v>
      </c>
      <c r="H253" s="2">
        <f>'Moving Avg'!G253</f>
        <v>16.160104</v>
      </c>
      <c r="I253" s="2">
        <f>'Moving Avg'!H253</f>
        <v>18.964332499999973</v>
      </c>
      <c r="J253" s="6" t="str">
        <f>OBV!F253</f>
        <v>BEARISH</v>
      </c>
      <c r="K253" s="6" t="str">
        <f>OBV!G253</f>
        <v>NEUTRAL</v>
      </c>
      <c r="L253" s="6" t="str">
        <f>OBV!H253</f>
        <v>CONFIRMED BEARISH</v>
      </c>
      <c r="M253" s="8">
        <f t="shared" si="30"/>
        <v>50</v>
      </c>
      <c r="N253" s="8">
        <f t="shared" si="31"/>
        <v>0</v>
      </c>
      <c r="O253" s="8">
        <f t="shared" si="32"/>
        <v>0</v>
      </c>
      <c r="P253" s="8">
        <f t="shared" si="33"/>
        <v>16.5</v>
      </c>
      <c r="Q253" s="9">
        <f t="shared" si="34"/>
        <v>19.975000000000001</v>
      </c>
      <c r="R253" s="9">
        <f t="shared" si="35"/>
        <v>14.125</v>
      </c>
      <c r="S253" s="9">
        <f t="shared" si="36"/>
        <v>14.925000000000001</v>
      </c>
      <c r="T253" s="9">
        <f t="shared" si="37"/>
        <v>16.625</v>
      </c>
      <c r="U253" s="8">
        <f t="shared" si="38"/>
        <v>16.341666666666669</v>
      </c>
      <c r="V253" s="8">
        <f t="shared" si="39"/>
        <v>16.412500000000001</v>
      </c>
    </row>
    <row r="254" spans="1:22" ht="13.5" x14ac:dyDescent="0.25">
      <c r="A254" s="3">
        <f>RSI!A254</f>
        <v>42376</v>
      </c>
      <c r="B254" s="2">
        <f>RSI!B254</f>
        <v>15.679600000000001</v>
      </c>
      <c r="C254" s="2">
        <f>RSI!I254</f>
        <v>1.4688477113026011E-2</v>
      </c>
      <c r="D254" s="2">
        <f>MACD!E254</f>
        <v>8.8313959091198768E-2</v>
      </c>
      <c r="E254" s="2">
        <f>MACD!F254</f>
        <v>1.6239993780476771E-2</v>
      </c>
      <c r="F254" s="2">
        <f>'Moving Avg'!D254</f>
        <v>15.8828</v>
      </c>
      <c r="G254" s="2">
        <f>'Moving Avg'!F254</f>
        <v>16.105550000000001</v>
      </c>
      <c r="H254" s="2">
        <f>'Moving Avg'!G254</f>
        <v>16.150100000000002</v>
      </c>
      <c r="I254" s="2">
        <f>'Moving Avg'!H254</f>
        <v>18.939681999999973</v>
      </c>
      <c r="J254" s="6" t="str">
        <f>OBV!F254</f>
        <v>BEARISH</v>
      </c>
      <c r="K254" s="6" t="str">
        <f>OBV!G254</f>
        <v>NEUTRAL</v>
      </c>
      <c r="L254" s="6" t="str">
        <f>OBV!H254</f>
        <v>CONFIRMED BEARISH</v>
      </c>
      <c r="M254" s="8">
        <f t="shared" si="30"/>
        <v>50</v>
      </c>
      <c r="N254" s="8">
        <f t="shared" si="31"/>
        <v>0</v>
      </c>
      <c r="O254" s="8">
        <f t="shared" si="32"/>
        <v>0</v>
      </c>
      <c r="P254" s="8">
        <f t="shared" si="33"/>
        <v>16.5</v>
      </c>
      <c r="Q254" s="9">
        <f t="shared" si="34"/>
        <v>19.975000000000001</v>
      </c>
      <c r="R254" s="9">
        <f t="shared" si="35"/>
        <v>14.125</v>
      </c>
      <c r="S254" s="9">
        <f t="shared" si="36"/>
        <v>14.925000000000001</v>
      </c>
      <c r="T254" s="9">
        <f t="shared" si="37"/>
        <v>16.625</v>
      </c>
      <c r="U254" s="8">
        <f t="shared" si="38"/>
        <v>16.341666666666669</v>
      </c>
      <c r="V254" s="8">
        <f t="shared" si="39"/>
        <v>16.412500000000001</v>
      </c>
    </row>
    <row r="255" spans="1:22" ht="13.5" x14ac:dyDescent="0.25">
      <c r="A255" s="3">
        <f>RSI!A255</f>
        <v>42377</v>
      </c>
      <c r="B255" s="2">
        <f>RSI!B255</f>
        <v>15.679600000000001</v>
      </c>
      <c r="C255" s="2">
        <f>RSI!I255</f>
        <v>1.4688477113026011E-2</v>
      </c>
      <c r="D255" s="2">
        <f>MACD!E255</f>
        <v>0.11881269453657239</v>
      </c>
      <c r="E255" s="2">
        <f>MACD!F255</f>
        <v>3.67545339316959E-2</v>
      </c>
      <c r="F255" s="2">
        <f>'Moving Avg'!D255</f>
        <v>15.782760000000001</v>
      </c>
      <c r="G255" s="2">
        <f>'Moving Avg'!F255</f>
        <v>16.080539999999999</v>
      </c>
      <c r="H255" s="2">
        <f>'Moving Avg'!G255</f>
        <v>16.140096000000003</v>
      </c>
      <c r="I255" s="2">
        <f>'Moving Avg'!H255</f>
        <v>18.911946999999977</v>
      </c>
      <c r="J255" s="6" t="str">
        <f>OBV!F255</f>
        <v>BEARISH</v>
      </c>
      <c r="K255" s="6" t="str">
        <f>OBV!G255</f>
        <v>NEUTRAL</v>
      </c>
      <c r="L255" s="6" t="str">
        <f>OBV!H255</f>
        <v>CONFIRMED BEARISH</v>
      </c>
      <c r="M255" s="8">
        <f t="shared" si="30"/>
        <v>50</v>
      </c>
      <c r="N255" s="8">
        <f t="shared" si="31"/>
        <v>0</v>
      </c>
      <c r="O255" s="8">
        <f t="shared" si="32"/>
        <v>0</v>
      </c>
      <c r="P255" s="8">
        <f t="shared" si="33"/>
        <v>16.5</v>
      </c>
      <c r="Q255" s="9">
        <f t="shared" si="34"/>
        <v>19.975000000000001</v>
      </c>
      <c r="R255" s="9">
        <f t="shared" si="35"/>
        <v>14.125</v>
      </c>
      <c r="S255" s="9">
        <f t="shared" si="36"/>
        <v>14.925000000000001</v>
      </c>
      <c r="T255" s="9">
        <f t="shared" si="37"/>
        <v>16.625</v>
      </c>
      <c r="U255" s="8">
        <f t="shared" si="38"/>
        <v>16.341666666666669</v>
      </c>
      <c r="V255" s="8">
        <f t="shared" si="39"/>
        <v>16.412500000000001</v>
      </c>
    </row>
    <row r="256" spans="1:22" ht="13.5" x14ac:dyDescent="0.25">
      <c r="A256" s="3">
        <f>RSI!A256</f>
        <v>42380</v>
      </c>
      <c r="B256" s="2">
        <f>RSI!B256</f>
        <v>15.679600000000001</v>
      </c>
      <c r="C256" s="2">
        <f>RSI!I256</f>
        <v>1.4688477113026011E-2</v>
      </c>
      <c r="D256" s="2">
        <f>MACD!E256</f>
        <v>0.14705400926401069</v>
      </c>
      <c r="E256" s="2">
        <f>MACD!F256</f>
        <v>5.8814428998158863E-2</v>
      </c>
      <c r="F256" s="2">
        <f>'Moving Avg'!D256</f>
        <v>15.68272</v>
      </c>
      <c r="G256" s="2">
        <f>'Moving Avg'!F256</f>
        <v>16.055529999999997</v>
      </c>
      <c r="H256" s="2">
        <f>'Moving Avg'!G256</f>
        <v>16.130092000000005</v>
      </c>
      <c r="I256" s="2">
        <f>'Moving Avg'!H256</f>
        <v>18.884211999999977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  <c r="M256" s="8">
        <f t="shared" si="30"/>
        <v>50</v>
      </c>
      <c r="N256" s="8">
        <f t="shared" si="31"/>
        <v>0</v>
      </c>
      <c r="O256" s="8">
        <f t="shared" si="32"/>
        <v>0</v>
      </c>
      <c r="P256" s="8">
        <f t="shared" si="33"/>
        <v>16.5</v>
      </c>
      <c r="Q256" s="9">
        <f t="shared" si="34"/>
        <v>19.975000000000001</v>
      </c>
      <c r="R256" s="9">
        <f t="shared" si="35"/>
        <v>14.125</v>
      </c>
      <c r="S256" s="9">
        <f t="shared" si="36"/>
        <v>14.925000000000001</v>
      </c>
      <c r="T256" s="9">
        <f t="shared" si="37"/>
        <v>16.625</v>
      </c>
      <c r="U256" s="8">
        <f t="shared" si="38"/>
        <v>16.341666666666669</v>
      </c>
      <c r="V256" s="8">
        <f t="shared" si="39"/>
        <v>16.412500000000001</v>
      </c>
    </row>
    <row r="257" spans="1:22" ht="13.5" x14ac:dyDescent="0.25">
      <c r="A257" s="3">
        <f>RSI!A257</f>
        <v>42381</v>
      </c>
      <c r="B257" s="2">
        <f>RSI!B257</f>
        <v>15.679600000000001</v>
      </c>
      <c r="C257" s="2">
        <f>RSI!I257</f>
        <v>1.4688477113026011E-2</v>
      </c>
      <c r="D257" s="2">
        <f>MACD!E257</f>
        <v>0.1732048511813602</v>
      </c>
      <c r="E257" s="2">
        <f>MACD!F257</f>
        <v>8.1692513434799136E-2</v>
      </c>
      <c r="F257" s="2">
        <f>'Moving Avg'!D257</f>
        <v>15.679599999999999</v>
      </c>
      <c r="G257" s="2">
        <f>'Moving Avg'!F257</f>
        <v>16.030519999999999</v>
      </c>
      <c r="H257" s="2">
        <f>'Moving Avg'!G257</f>
        <v>16.120088000000006</v>
      </c>
      <c r="I257" s="2">
        <f>'Moving Avg'!H257</f>
        <v>18.856476999999973</v>
      </c>
      <c r="J257" s="6" t="str">
        <f>OBV!F257</f>
        <v>BEARISH</v>
      </c>
      <c r="K257" s="6" t="str">
        <f>OBV!G257</f>
        <v>NEUTRAL</v>
      </c>
      <c r="L257" s="6" t="str">
        <f>OBV!H257</f>
        <v>CONFIRMED BEARISH</v>
      </c>
      <c r="M257" s="8">
        <f t="shared" si="30"/>
        <v>50</v>
      </c>
      <c r="N257" s="8">
        <f t="shared" si="31"/>
        <v>0</v>
      </c>
      <c r="O257" s="8">
        <f t="shared" si="32"/>
        <v>0</v>
      </c>
      <c r="P257" s="8">
        <f t="shared" si="33"/>
        <v>16.5</v>
      </c>
      <c r="Q257" s="9">
        <f t="shared" si="34"/>
        <v>19.975000000000001</v>
      </c>
      <c r="R257" s="9">
        <f t="shared" si="35"/>
        <v>14.125</v>
      </c>
      <c r="S257" s="9">
        <f t="shared" si="36"/>
        <v>14.925000000000001</v>
      </c>
      <c r="T257" s="9">
        <f t="shared" si="37"/>
        <v>16.625</v>
      </c>
      <c r="U257" s="8">
        <f t="shared" si="38"/>
        <v>16.341666666666669</v>
      </c>
      <c r="V257" s="8">
        <f t="shared" si="39"/>
        <v>16.412500000000001</v>
      </c>
    </row>
    <row r="258" spans="1:22" ht="13.5" x14ac:dyDescent="0.25">
      <c r="A258" s="3">
        <f>RSI!A258</f>
        <v>42382</v>
      </c>
      <c r="B258" s="2">
        <f>RSI!B258</f>
        <v>15.679600000000001</v>
      </c>
      <c r="C258" s="2">
        <f>RSI!I258</f>
        <v>1.4688477113026011E-2</v>
      </c>
      <c r="D258" s="2">
        <f>MACD!E258</f>
        <v>0.19741984298348925</v>
      </c>
      <c r="E258" s="2">
        <f>MACD!F258</f>
        <v>0.10483797934453716</v>
      </c>
      <c r="F258" s="2">
        <f>'Moving Avg'!D258</f>
        <v>15.679599999999999</v>
      </c>
      <c r="G258" s="2">
        <f>'Moving Avg'!F258</f>
        <v>16.005509999999997</v>
      </c>
      <c r="H258" s="2">
        <f>'Moving Avg'!G258</f>
        <v>16.110084000000008</v>
      </c>
      <c r="I258" s="2">
        <f>'Moving Avg'!H258</f>
        <v>18.828741999999973</v>
      </c>
      <c r="J258" s="6" t="str">
        <f>OBV!F258</f>
        <v>NEUTRAL</v>
      </c>
      <c r="K258" s="6" t="str">
        <f>OBV!G258</f>
        <v>NEUTRAL</v>
      </c>
      <c r="L258" s="6" t="str">
        <f>OBV!H258</f>
        <v>NEUTRAL</v>
      </c>
      <c r="M258" s="8">
        <f t="shared" ref="M258:M321" si="40">IF(C258&lt;30,50, IF(C258&gt;70, 0, 25))</f>
        <v>50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33</v>
      </c>
      <c r="Q258" s="9">
        <f t="shared" si="34"/>
        <v>22.45</v>
      </c>
      <c r="R258" s="9">
        <f t="shared" si="35"/>
        <v>18.25</v>
      </c>
      <c r="S258" s="9">
        <f t="shared" si="36"/>
        <v>22.35</v>
      </c>
      <c r="T258" s="9">
        <f t="shared" si="37"/>
        <v>20.75</v>
      </c>
      <c r="U258" s="8">
        <f t="shared" si="38"/>
        <v>21.016666666666669</v>
      </c>
      <c r="V258" s="8">
        <f t="shared" si="39"/>
        <v>20.950000000000003</v>
      </c>
    </row>
    <row r="259" spans="1:22" ht="13.5" x14ac:dyDescent="0.25">
      <c r="A259" s="3">
        <f>RSI!A259</f>
        <v>42384</v>
      </c>
      <c r="B259" s="2">
        <f>RSI!B259</f>
        <v>15.679600000000001</v>
      </c>
      <c r="C259" s="2">
        <f>RSI!I259</f>
        <v>1.4688477113026011E-2</v>
      </c>
      <c r="D259" s="2">
        <f>MACD!E259</f>
        <v>0.21984218877736694</v>
      </c>
      <c r="E259" s="2">
        <f>MACD!F259</f>
        <v>0.12783882123110313</v>
      </c>
      <c r="F259" s="2">
        <f>'Moving Avg'!D259</f>
        <v>15.679599999999999</v>
      </c>
      <c r="G259" s="2">
        <f>'Moving Avg'!F259</f>
        <v>15.980499999999997</v>
      </c>
      <c r="H259" s="2">
        <f>'Moving Avg'!G259</f>
        <v>16.100080000000005</v>
      </c>
      <c r="I259" s="2">
        <f>'Moving Avg'!H259</f>
        <v>18.803050999999975</v>
      </c>
      <c r="J259" s="6" t="str">
        <f>OBV!F259</f>
        <v>NEUTRAL</v>
      </c>
      <c r="K259" s="6" t="str">
        <f>OBV!G259</f>
        <v>NEUTRAL</v>
      </c>
      <c r="L259" s="6" t="str">
        <f>OBV!H259</f>
        <v>NEUTRAL</v>
      </c>
      <c r="M259" s="8">
        <f t="shared" si="40"/>
        <v>50</v>
      </c>
      <c r="N259" s="8">
        <f t="shared" si="41"/>
        <v>0</v>
      </c>
      <c r="O259" s="8">
        <f t="shared" si="42"/>
        <v>0</v>
      </c>
      <c r="P259" s="8">
        <f t="shared" si="43"/>
        <v>33</v>
      </c>
      <c r="Q259" s="9">
        <f t="shared" ref="Q259:Q322" si="44">0.35*M259+N259*0.35+O259*0.15+P259*0.15</f>
        <v>22.45</v>
      </c>
      <c r="R259" s="9">
        <f t="shared" ref="R259:R322" si="45">M259*0.2+N259*0.2+O259*0.35+P259*0.25</f>
        <v>18.25</v>
      </c>
      <c r="S259" s="9">
        <f t="shared" ref="S259:S322" si="46">M259*0.15+N259*0.15+O259*0.25+P259*0.45</f>
        <v>22.35</v>
      </c>
      <c r="T259" s="9">
        <f t="shared" ref="T259:T322" si="47">0.25*SUM(M259:P259)</f>
        <v>20.75</v>
      </c>
      <c r="U259" s="8">
        <f t="shared" ref="U259:U322" si="48">SUM(Q259:S259)/3</f>
        <v>21.016666666666669</v>
      </c>
      <c r="V259" s="8">
        <f t="shared" ref="V259:V322" si="49">SUM(Q259:T259)/4</f>
        <v>20.950000000000003</v>
      </c>
    </row>
    <row r="260" spans="1:22" ht="13.5" x14ac:dyDescent="0.25">
      <c r="A260" s="3">
        <f>RSI!A260</f>
        <v>42387</v>
      </c>
      <c r="B260" s="2">
        <f>RSI!B260</f>
        <v>15.679600000000001</v>
      </c>
      <c r="C260" s="2">
        <f>RSI!I260</f>
        <v>1.4688477113026011E-2</v>
      </c>
      <c r="D260" s="2">
        <f>MACD!E260</f>
        <v>0.24060451452724507</v>
      </c>
      <c r="E260" s="2">
        <f>MACD!F260</f>
        <v>0.15039195989033152</v>
      </c>
      <c r="F260" s="2">
        <f>'Moving Avg'!D260</f>
        <v>15.679599999999999</v>
      </c>
      <c r="G260" s="2">
        <f>'Moving Avg'!F260</f>
        <v>15.955489999999998</v>
      </c>
      <c r="H260" s="2">
        <f>'Moving Avg'!G260</f>
        <v>16.090076000000007</v>
      </c>
      <c r="I260" s="2">
        <f>'Moving Avg'!H260</f>
        <v>18.777359999999977</v>
      </c>
      <c r="J260" s="6" t="str">
        <f>OBV!F260</f>
        <v>NEUTRAL</v>
      </c>
      <c r="K260" s="6" t="str">
        <f>OBV!G260</f>
        <v>NEUTRAL</v>
      </c>
      <c r="L260" s="6" t="str">
        <f>OBV!H260</f>
        <v>NEUTRAL</v>
      </c>
      <c r="M260" s="8">
        <f t="shared" si="40"/>
        <v>50</v>
      </c>
      <c r="N260" s="8">
        <f t="shared" si="41"/>
        <v>0</v>
      </c>
      <c r="O260" s="8">
        <f t="shared" si="42"/>
        <v>0</v>
      </c>
      <c r="P260" s="8">
        <f t="shared" si="43"/>
        <v>33</v>
      </c>
      <c r="Q260" s="9">
        <f t="shared" si="44"/>
        <v>22.45</v>
      </c>
      <c r="R260" s="9">
        <f t="shared" si="45"/>
        <v>18.25</v>
      </c>
      <c r="S260" s="9">
        <f t="shared" si="46"/>
        <v>22.35</v>
      </c>
      <c r="T260" s="9">
        <f t="shared" si="47"/>
        <v>20.75</v>
      </c>
      <c r="U260" s="8">
        <f t="shared" si="48"/>
        <v>21.016666666666669</v>
      </c>
      <c r="V260" s="8">
        <f t="shared" si="49"/>
        <v>20.950000000000003</v>
      </c>
    </row>
    <row r="261" spans="1:22" ht="13.5" x14ac:dyDescent="0.25">
      <c r="A261" s="3">
        <f>RSI!A261</f>
        <v>42388</v>
      </c>
      <c r="B261" s="2">
        <f>RSI!B261</f>
        <v>15.679600000000001</v>
      </c>
      <c r="C261" s="2">
        <f>RSI!I261</f>
        <v>1.4688477113026011E-2</v>
      </c>
      <c r="D261" s="2">
        <f>MACD!E261</f>
        <v>0.25982964707171163</v>
      </c>
      <c r="E261" s="2">
        <f>MACD!F261</f>
        <v>0.17227949732660755</v>
      </c>
      <c r="F261" s="2">
        <f>'Moving Avg'!D261</f>
        <v>15.679599999999999</v>
      </c>
      <c r="G261" s="2">
        <f>'Moving Avg'!F261</f>
        <v>15.930479999999998</v>
      </c>
      <c r="H261" s="2">
        <f>'Moving Avg'!G261</f>
        <v>16.080072000000008</v>
      </c>
      <c r="I261" s="2">
        <f>'Moving Avg'!H261</f>
        <v>18.751668999999978</v>
      </c>
      <c r="J261" s="6" t="str">
        <f>OBV!F261</f>
        <v>NEUTRAL</v>
      </c>
      <c r="K261" s="6" t="str">
        <f>OBV!G261</f>
        <v>NEUTRAL</v>
      </c>
      <c r="L261" s="6" t="str">
        <f>OBV!H261</f>
        <v>NEUTRAL</v>
      </c>
      <c r="M261" s="8">
        <f t="shared" si="40"/>
        <v>50</v>
      </c>
      <c r="N261" s="8">
        <f t="shared" si="41"/>
        <v>0</v>
      </c>
      <c r="O261" s="8">
        <f t="shared" si="42"/>
        <v>0</v>
      </c>
      <c r="P261" s="8">
        <f t="shared" si="43"/>
        <v>33</v>
      </c>
      <c r="Q261" s="9">
        <f t="shared" si="44"/>
        <v>22.45</v>
      </c>
      <c r="R261" s="9">
        <f t="shared" si="45"/>
        <v>18.25</v>
      </c>
      <c r="S261" s="9">
        <f t="shared" si="46"/>
        <v>22.35</v>
      </c>
      <c r="T261" s="9">
        <f t="shared" si="47"/>
        <v>20.75</v>
      </c>
      <c r="U261" s="8">
        <f t="shared" si="48"/>
        <v>21.016666666666669</v>
      </c>
      <c r="V261" s="8">
        <f t="shared" si="49"/>
        <v>20.950000000000003</v>
      </c>
    </row>
    <row r="262" spans="1:22" ht="13.5" x14ac:dyDescent="0.25">
      <c r="A262" s="3">
        <f>RSI!A262</f>
        <v>42389</v>
      </c>
      <c r="B262" s="2">
        <f>RSI!B262</f>
        <v>15.679600000000001</v>
      </c>
      <c r="C262" s="2">
        <f>RSI!I262</f>
        <v>1.4688477113026011E-2</v>
      </c>
      <c r="D262" s="2">
        <f>MACD!E262</f>
        <v>0.20307748998180131</v>
      </c>
      <c r="E262" s="2">
        <f>MACD!F262</f>
        <v>0.17843909585764631</v>
      </c>
      <c r="F262" s="2">
        <f>'Moving Avg'!D262</f>
        <v>15.679599999999999</v>
      </c>
      <c r="G262" s="2">
        <f>'Moving Avg'!F262</f>
        <v>15.905469999999998</v>
      </c>
      <c r="H262" s="2">
        <f>'Moving Avg'!G262</f>
        <v>16.07006800000001</v>
      </c>
      <c r="I262" s="2">
        <f>'Moving Avg'!H262</f>
        <v>18.725977999999976</v>
      </c>
      <c r="J262" s="6" t="str">
        <f>OBV!F262</f>
        <v>NEUTRAL</v>
      </c>
      <c r="K262" s="6" t="str">
        <f>OBV!G262</f>
        <v>NEUTRAL</v>
      </c>
      <c r="L262" s="6" t="str">
        <f>OBV!H262</f>
        <v>NEUTRAL</v>
      </c>
      <c r="M262" s="8">
        <f t="shared" si="40"/>
        <v>50</v>
      </c>
      <c r="N262" s="8">
        <f t="shared" si="41"/>
        <v>0</v>
      </c>
      <c r="O262" s="8">
        <f t="shared" si="42"/>
        <v>0</v>
      </c>
      <c r="P262" s="8">
        <f t="shared" si="43"/>
        <v>33</v>
      </c>
      <c r="Q262" s="9">
        <f t="shared" si="44"/>
        <v>22.45</v>
      </c>
      <c r="R262" s="9">
        <f t="shared" si="45"/>
        <v>18.25</v>
      </c>
      <c r="S262" s="9">
        <f t="shared" si="46"/>
        <v>22.35</v>
      </c>
      <c r="T262" s="9">
        <f t="shared" si="47"/>
        <v>20.75</v>
      </c>
      <c r="U262" s="8">
        <f t="shared" si="48"/>
        <v>21.016666666666669</v>
      </c>
      <c r="V262" s="8">
        <f t="shared" si="49"/>
        <v>20.950000000000003</v>
      </c>
    </row>
    <row r="263" spans="1:22" ht="13.5" x14ac:dyDescent="0.25">
      <c r="A263" s="3">
        <f>RSI!A263</f>
        <v>42390</v>
      </c>
      <c r="B263" s="2">
        <f>RSI!B263</f>
        <v>15.679600000000001</v>
      </c>
      <c r="C263" s="2">
        <f>RSI!I263</f>
        <v>1.4688477113026011E-2</v>
      </c>
      <c r="D263" s="2">
        <f>MACD!E263</f>
        <v>0.15407705362951418</v>
      </c>
      <c r="E263" s="2">
        <f>MACD!F263</f>
        <v>0.17356668741201992</v>
      </c>
      <c r="F263" s="2">
        <f>'Moving Avg'!D263</f>
        <v>15.679599999999999</v>
      </c>
      <c r="G263" s="2">
        <f>'Moving Avg'!F263</f>
        <v>15.880459999999996</v>
      </c>
      <c r="H263" s="2">
        <f>'Moving Avg'!G263</f>
        <v>16.060064000000011</v>
      </c>
      <c r="I263" s="2">
        <f>'Moving Avg'!H263</f>
        <v>18.700286999999978</v>
      </c>
      <c r="J263" s="6" t="str">
        <f>OBV!F263</f>
        <v>NEUTRAL</v>
      </c>
      <c r="K263" s="6" t="str">
        <f>OBV!G263</f>
        <v>NEUTRAL</v>
      </c>
      <c r="L263" s="6" t="str">
        <f>OBV!H263</f>
        <v>NEUTRAL</v>
      </c>
      <c r="M263" s="8">
        <f t="shared" si="40"/>
        <v>50</v>
      </c>
      <c r="N263" s="8">
        <f t="shared" si="41"/>
        <v>45</v>
      </c>
      <c r="O263" s="8">
        <f t="shared" si="42"/>
        <v>0</v>
      </c>
      <c r="P263" s="8">
        <f t="shared" si="43"/>
        <v>33</v>
      </c>
      <c r="Q263" s="9">
        <f t="shared" si="44"/>
        <v>38.200000000000003</v>
      </c>
      <c r="R263" s="9">
        <f t="shared" si="45"/>
        <v>27.25</v>
      </c>
      <c r="S263" s="9">
        <f t="shared" si="46"/>
        <v>29.1</v>
      </c>
      <c r="T263" s="9">
        <f t="shared" si="47"/>
        <v>32</v>
      </c>
      <c r="U263" s="8">
        <f t="shared" si="48"/>
        <v>31.516666666666669</v>
      </c>
      <c r="V263" s="8">
        <f t="shared" si="49"/>
        <v>31.637500000000003</v>
      </c>
    </row>
    <row r="264" spans="1:22" ht="13.5" x14ac:dyDescent="0.25">
      <c r="A264" s="3">
        <f>RSI!A264</f>
        <v>42391</v>
      </c>
      <c r="B264" s="2">
        <f>RSI!B264</f>
        <v>15.679600000000001</v>
      </c>
      <c r="C264" s="2">
        <f>RSI!I264</f>
        <v>1.4688477113026011E-2</v>
      </c>
      <c r="D264" s="2">
        <f>MACD!E264</f>
        <v>0.11393053450872515</v>
      </c>
      <c r="E264" s="2">
        <f>MACD!F264</f>
        <v>0.16163945683136097</v>
      </c>
      <c r="F264" s="2">
        <f>'Moving Avg'!D264</f>
        <v>15.679599999999999</v>
      </c>
      <c r="G264" s="2">
        <f>'Moving Avg'!F264</f>
        <v>15.855449999999996</v>
      </c>
      <c r="H264" s="2">
        <f>'Moving Avg'!G264</f>
        <v>16.050060000000013</v>
      </c>
      <c r="I264" s="2">
        <f>'Moving Avg'!H264</f>
        <v>18.67459599999998</v>
      </c>
      <c r="J264" s="6" t="str">
        <f>OBV!F264</f>
        <v>NEUTRAL</v>
      </c>
      <c r="K264" s="6" t="str">
        <f>OBV!G264</f>
        <v>NEUTRAL</v>
      </c>
      <c r="L264" s="6" t="str">
        <f>OBV!H264</f>
        <v>NEUTRAL</v>
      </c>
      <c r="M264" s="8">
        <f t="shared" si="40"/>
        <v>50</v>
      </c>
      <c r="N264" s="8">
        <f t="shared" si="41"/>
        <v>100</v>
      </c>
      <c r="O264" s="8">
        <f t="shared" si="42"/>
        <v>0</v>
      </c>
      <c r="P264" s="8">
        <f t="shared" si="43"/>
        <v>33</v>
      </c>
      <c r="Q264" s="9">
        <f t="shared" si="44"/>
        <v>57.45</v>
      </c>
      <c r="R264" s="9">
        <f t="shared" si="45"/>
        <v>38.25</v>
      </c>
      <c r="S264" s="9">
        <f t="shared" si="46"/>
        <v>37.35</v>
      </c>
      <c r="T264" s="9">
        <f t="shared" si="47"/>
        <v>45.75</v>
      </c>
      <c r="U264" s="8">
        <f t="shared" si="48"/>
        <v>44.35</v>
      </c>
      <c r="V264" s="8">
        <f t="shared" si="49"/>
        <v>44.7</v>
      </c>
    </row>
    <row r="265" spans="1:22" ht="13.5" x14ac:dyDescent="0.25">
      <c r="A265" s="3">
        <f>RSI!A265</f>
        <v>42394</v>
      </c>
      <c r="B265" s="2">
        <f>RSI!B265</f>
        <v>15.679600000000001</v>
      </c>
      <c r="C265" s="2">
        <f>RSI!I265</f>
        <v>1.4688477113026011E-2</v>
      </c>
      <c r="D265" s="2">
        <f>MACD!E265</f>
        <v>8.1178355317124584E-2</v>
      </c>
      <c r="E265" s="2">
        <f>MACD!F265</f>
        <v>0.1455472365285137</v>
      </c>
      <c r="F265" s="2">
        <f>'Moving Avg'!D265</f>
        <v>15.679599999999999</v>
      </c>
      <c r="G265" s="2">
        <f>'Moving Avg'!F265</f>
        <v>15.830439999999996</v>
      </c>
      <c r="H265" s="2">
        <f>'Moving Avg'!G265</f>
        <v>16.040056000000014</v>
      </c>
      <c r="I265" s="2">
        <f>'Moving Avg'!H265</f>
        <v>18.648904999999978</v>
      </c>
      <c r="J265" s="6" t="str">
        <f>OBV!F265</f>
        <v>NEUTRAL</v>
      </c>
      <c r="K265" s="6" t="str">
        <f>OBV!G265</f>
        <v>NEUTRAL</v>
      </c>
      <c r="L265" s="6" t="str">
        <f>OBV!H265</f>
        <v>NEUTRAL</v>
      </c>
      <c r="M265" s="8">
        <f t="shared" si="40"/>
        <v>50</v>
      </c>
      <c r="N265" s="8">
        <f t="shared" si="41"/>
        <v>100</v>
      </c>
      <c r="O265" s="8">
        <f t="shared" si="42"/>
        <v>0</v>
      </c>
      <c r="P265" s="8">
        <f t="shared" si="43"/>
        <v>33</v>
      </c>
      <c r="Q265" s="9">
        <f t="shared" si="44"/>
        <v>57.45</v>
      </c>
      <c r="R265" s="9">
        <f t="shared" si="45"/>
        <v>38.25</v>
      </c>
      <c r="S265" s="9">
        <f t="shared" si="46"/>
        <v>37.35</v>
      </c>
      <c r="T265" s="9">
        <f t="shared" si="47"/>
        <v>45.75</v>
      </c>
      <c r="U265" s="8">
        <f t="shared" si="48"/>
        <v>44.35</v>
      </c>
      <c r="V265" s="8">
        <f t="shared" si="49"/>
        <v>44.7</v>
      </c>
    </row>
    <row r="266" spans="1:22" ht="13.5" x14ac:dyDescent="0.25">
      <c r="A266" s="3">
        <f>RSI!A266</f>
        <v>42395</v>
      </c>
      <c r="B266" s="2">
        <f>RSI!B266</f>
        <v>15.679600000000001</v>
      </c>
      <c r="C266" s="2">
        <f>RSI!I266</f>
        <v>1.4688477113026011E-2</v>
      </c>
      <c r="D266" s="2">
        <f>MACD!E266</f>
        <v>5.4592706602143437E-2</v>
      </c>
      <c r="E266" s="2">
        <f>MACD!F266</f>
        <v>0.12735633054323964</v>
      </c>
      <c r="F266" s="2">
        <f>'Moving Avg'!D266</f>
        <v>15.679599999999999</v>
      </c>
      <c r="G266" s="2">
        <f>'Moving Avg'!F266</f>
        <v>15.805429999999996</v>
      </c>
      <c r="H266" s="2">
        <f>'Moving Avg'!G266</f>
        <v>16.030052000000016</v>
      </c>
      <c r="I266" s="2">
        <f>'Moving Avg'!H266</f>
        <v>18.623213999999976</v>
      </c>
      <c r="J266" s="6" t="str">
        <f>OBV!F266</f>
        <v>NEUTRAL</v>
      </c>
      <c r="K266" s="6" t="str">
        <f>OBV!G266</f>
        <v>NEUTRAL</v>
      </c>
      <c r="L266" s="6" t="str">
        <f>OBV!H266</f>
        <v>NEUTRAL</v>
      </c>
      <c r="M266" s="8">
        <f t="shared" si="40"/>
        <v>50</v>
      </c>
      <c r="N266" s="8">
        <f t="shared" si="41"/>
        <v>100</v>
      </c>
      <c r="O266" s="8">
        <f t="shared" si="42"/>
        <v>0</v>
      </c>
      <c r="P266" s="8">
        <f t="shared" si="43"/>
        <v>33</v>
      </c>
      <c r="Q266" s="9">
        <f t="shared" si="44"/>
        <v>57.45</v>
      </c>
      <c r="R266" s="9">
        <f t="shared" si="45"/>
        <v>38.25</v>
      </c>
      <c r="S266" s="9">
        <f t="shared" si="46"/>
        <v>37.35</v>
      </c>
      <c r="T266" s="9">
        <f t="shared" si="47"/>
        <v>45.75</v>
      </c>
      <c r="U266" s="8">
        <f t="shared" si="48"/>
        <v>44.35</v>
      </c>
      <c r="V266" s="8">
        <f t="shared" si="49"/>
        <v>44.7</v>
      </c>
    </row>
    <row r="267" spans="1:22" ht="13.5" x14ac:dyDescent="0.25">
      <c r="A267" s="3">
        <f>RSI!A267</f>
        <v>42396</v>
      </c>
      <c r="B267" s="2">
        <f>RSI!B267</f>
        <v>15.679600000000001</v>
      </c>
      <c r="C267" s="2">
        <f>RSI!I267</f>
        <v>1.4688477113026011E-2</v>
      </c>
      <c r="D267" s="2">
        <f>MACD!E267</f>
        <v>3.3141355539381578E-2</v>
      </c>
      <c r="E267" s="2">
        <f>MACD!F267</f>
        <v>0.10851333554246803</v>
      </c>
      <c r="F267" s="2">
        <f>'Moving Avg'!D267</f>
        <v>15.679599999999999</v>
      </c>
      <c r="G267" s="2">
        <f>'Moving Avg'!F267</f>
        <v>15.780419999999996</v>
      </c>
      <c r="H267" s="2">
        <f>'Moving Avg'!G267</f>
        <v>16.020048000000017</v>
      </c>
      <c r="I267" s="2">
        <f>'Moving Avg'!H267</f>
        <v>18.597522999999978</v>
      </c>
      <c r="J267" s="6" t="str">
        <f>OBV!F267</f>
        <v>NEUTRAL</v>
      </c>
      <c r="K267" s="6" t="str">
        <f>OBV!G267</f>
        <v>NEUTRAL</v>
      </c>
      <c r="L267" s="6" t="str">
        <f>OBV!H267</f>
        <v>NEUTRAL</v>
      </c>
      <c r="M267" s="8">
        <f t="shared" si="40"/>
        <v>50</v>
      </c>
      <c r="N267" s="8">
        <f t="shared" si="41"/>
        <v>100</v>
      </c>
      <c r="O267" s="8">
        <f t="shared" si="42"/>
        <v>0</v>
      </c>
      <c r="P267" s="8">
        <f t="shared" si="43"/>
        <v>33</v>
      </c>
      <c r="Q267" s="9">
        <f t="shared" si="44"/>
        <v>57.45</v>
      </c>
      <c r="R267" s="9">
        <f t="shared" si="45"/>
        <v>38.25</v>
      </c>
      <c r="S267" s="9">
        <f t="shared" si="46"/>
        <v>37.35</v>
      </c>
      <c r="T267" s="9">
        <f t="shared" si="47"/>
        <v>45.75</v>
      </c>
      <c r="U267" s="8">
        <f t="shared" si="48"/>
        <v>44.35</v>
      </c>
      <c r="V267" s="8">
        <f t="shared" si="49"/>
        <v>44.7</v>
      </c>
    </row>
    <row r="268" spans="1:22" ht="13.5" x14ac:dyDescent="0.25">
      <c r="A268" s="3">
        <f>RSI!A268</f>
        <v>42397</v>
      </c>
      <c r="B268" s="2">
        <f>RSI!B268</f>
        <v>15.679600000000001</v>
      </c>
      <c r="C268" s="2">
        <f>RSI!I268</f>
        <v>1.4688477113026011E-2</v>
      </c>
      <c r="D268" s="2">
        <f>MACD!E268</f>
        <v>1.5957062193464822E-2</v>
      </c>
      <c r="E268" s="2">
        <f>MACD!F268</f>
        <v>9.0002080872667395E-2</v>
      </c>
      <c r="F268" s="2">
        <f>'Moving Avg'!D268</f>
        <v>15.679599999999999</v>
      </c>
      <c r="G268" s="2">
        <f>'Moving Avg'!F268</f>
        <v>15.755409999999994</v>
      </c>
      <c r="H268" s="2">
        <f>'Moving Avg'!G268</f>
        <v>16.010044000000015</v>
      </c>
      <c r="I268" s="2">
        <f>'Moving Avg'!H268</f>
        <v>18.571831999999976</v>
      </c>
      <c r="J268" s="6" t="str">
        <f>OBV!F268</f>
        <v>NEUTRAL</v>
      </c>
      <c r="K268" s="6" t="str">
        <f>OBV!G268</f>
        <v>NEUTRAL</v>
      </c>
      <c r="L268" s="6" t="str">
        <f>OBV!H268</f>
        <v>NEUTRAL</v>
      </c>
      <c r="M268" s="8">
        <f t="shared" si="40"/>
        <v>50</v>
      </c>
      <c r="N268" s="8">
        <f t="shared" si="41"/>
        <v>100</v>
      </c>
      <c r="O268" s="8">
        <f t="shared" si="42"/>
        <v>0</v>
      </c>
      <c r="P268" s="8">
        <f t="shared" si="43"/>
        <v>33</v>
      </c>
      <c r="Q268" s="9">
        <f t="shared" si="44"/>
        <v>57.45</v>
      </c>
      <c r="R268" s="9">
        <f t="shared" si="45"/>
        <v>38.25</v>
      </c>
      <c r="S268" s="9">
        <f t="shared" si="46"/>
        <v>37.35</v>
      </c>
      <c r="T268" s="9">
        <f t="shared" si="47"/>
        <v>45.75</v>
      </c>
      <c r="U268" s="8">
        <f t="shared" si="48"/>
        <v>44.35</v>
      </c>
      <c r="V268" s="8">
        <f t="shared" si="49"/>
        <v>44.7</v>
      </c>
    </row>
    <row r="269" spans="1:22" ht="13.5" x14ac:dyDescent="0.25">
      <c r="A269" s="3">
        <f>RSI!A269</f>
        <v>42398</v>
      </c>
      <c r="B269" s="2">
        <f>RSI!B269</f>
        <v>15.679600000000001</v>
      </c>
      <c r="C269" s="2">
        <f>RSI!I269</f>
        <v>1.4688477113026011E-2</v>
      </c>
      <c r="D269" s="2">
        <f>MACD!E269</f>
        <v>2.311737638191147E-3</v>
      </c>
      <c r="E269" s="2">
        <f>MACD!F269</f>
        <v>7.2464012225772145E-2</v>
      </c>
      <c r="F269" s="2">
        <f>'Moving Avg'!D269</f>
        <v>15.679599999999999</v>
      </c>
      <c r="G269" s="2">
        <f>'Moving Avg'!F269</f>
        <v>15.730399999999998</v>
      </c>
      <c r="H269" s="2">
        <f>'Moving Avg'!G269</f>
        <v>16.000040000000016</v>
      </c>
      <c r="I269" s="2">
        <f>'Moving Avg'!H269</f>
        <v>18.546140999999977</v>
      </c>
      <c r="J269" s="6" t="str">
        <f>OBV!F269</f>
        <v>NEUTRAL</v>
      </c>
      <c r="K269" s="6" t="str">
        <f>OBV!G269</f>
        <v>NEUTRAL</v>
      </c>
      <c r="L269" s="6" t="str">
        <f>OBV!H269</f>
        <v>NEUTRAL</v>
      </c>
      <c r="M269" s="8">
        <f t="shared" si="40"/>
        <v>50</v>
      </c>
      <c r="N269" s="8">
        <f t="shared" si="41"/>
        <v>100</v>
      </c>
      <c r="O269" s="8">
        <f t="shared" si="42"/>
        <v>0</v>
      </c>
      <c r="P269" s="8">
        <f t="shared" si="43"/>
        <v>33</v>
      </c>
      <c r="Q269" s="9">
        <f t="shared" si="44"/>
        <v>57.45</v>
      </c>
      <c r="R269" s="9">
        <f t="shared" si="45"/>
        <v>38.25</v>
      </c>
      <c r="S269" s="9">
        <f t="shared" si="46"/>
        <v>37.35</v>
      </c>
      <c r="T269" s="9">
        <f t="shared" si="47"/>
        <v>45.75</v>
      </c>
      <c r="U269" s="8">
        <f t="shared" si="48"/>
        <v>44.35</v>
      </c>
      <c r="V269" s="8">
        <f t="shared" si="49"/>
        <v>44.7</v>
      </c>
    </row>
    <row r="270" spans="1:22" ht="13.5" x14ac:dyDescent="0.25">
      <c r="A270" s="3">
        <f>RSI!A270</f>
        <v>42401</v>
      </c>
      <c r="B270" s="2">
        <f>RSI!B270</f>
        <v>15.679600000000001</v>
      </c>
      <c r="C270" s="2">
        <f>RSI!I270</f>
        <v>1.4688477113026011E-2</v>
      </c>
      <c r="D270" s="2">
        <f>MACD!E270</f>
        <v>-8.4053882970032134E-3</v>
      </c>
      <c r="E270" s="2">
        <f>MACD!F270</f>
        <v>5.6290132121217078E-2</v>
      </c>
      <c r="F270" s="2">
        <f>'Moving Avg'!D270</f>
        <v>15.679599999999999</v>
      </c>
      <c r="G270" s="2">
        <f>'Moving Avg'!F270</f>
        <v>15.705389999999998</v>
      </c>
      <c r="H270" s="2">
        <f>'Moving Avg'!G270</f>
        <v>15.990036000000018</v>
      </c>
      <c r="I270" s="2">
        <f>'Moving Avg'!H270</f>
        <v>18.520449999999975</v>
      </c>
      <c r="J270" s="6" t="str">
        <f>OBV!F270</f>
        <v>NEUTRAL</v>
      </c>
      <c r="K270" s="6" t="str">
        <f>OBV!G270</f>
        <v>NEUTRAL</v>
      </c>
      <c r="L270" s="6" t="str">
        <f>OBV!H270</f>
        <v>NEUTRAL</v>
      </c>
      <c r="M270" s="8">
        <f t="shared" si="40"/>
        <v>50</v>
      </c>
      <c r="N270" s="8">
        <f t="shared" si="41"/>
        <v>100</v>
      </c>
      <c r="O270" s="8">
        <f t="shared" si="42"/>
        <v>0</v>
      </c>
      <c r="P270" s="8">
        <f t="shared" si="43"/>
        <v>33</v>
      </c>
      <c r="Q270" s="9">
        <f t="shared" si="44"/>
        <v>57.45</v>
      </c>
      <c r="R270" s="9">
        <f t="shared" si="45"/>
        <v>38.25</v>
      </c>
      <c r="S270" s="9">
        <f t="shared" si="46"/>
        <v>37.35</v>
      </c>
      <c r="T270" s="9">
        <f t="shared" si="47"/>
        <v>45.75</v>
      </c>
      <c r="U270" s="8">
        <f t="shared" si="48"/>
        <v>44.35</v>
      </c>
      <c r="V270" s="8">
        <f t="shared" si="49"/>
        <v>44.7</v>
      </c>
    </row>
    <row r="271" spans="1:22" ht="13.5" x14ac:dyDescent="0.25">
      <c r="A271" s="3">
        <f>RSI!A271</f>
        <v>42402</v>
      </c>
      <c r="B271" s="2">
        <f>RSI!B271</f>
        <v>15.679600000000001</v>
      </c>
      <c r="C271" s="2">
        <f>RSI!I271</f>
        <v>1.4688477113026011E-2</v>
      </c>
      <c r="D271" s="2">
        <f>MACD!E271</f>
        <v>-1.6706209034865083E-2</v>
      </c>
      <c r="E271" s="2">
        <f>MACD!F271</f>
        <v>4.1690863890000644E-2</v>
      </c>
      <c r="F271" s="2">
        <f>'Moving Avg'!D271</f>
        <v>15.679599999999999</v>
      </c>
      <c r="G271" s="2">
        <f>'Moving Avg'!F271</f>
        <v>15.680379999999996</v>
      </c>
      <c r="H271" s="2">
        <f>'Moving Avg'!G271</f>
        <v>15.980032000000019</v>
      </c>
      <c r="I271" s="2">
        <f>'Moving Avg'!H271</f>
        <v>18.496651499999974</v>
      </c>
      <c r="J271" s="6" t="str">
        <f>OBV!F271</f>
        <v>NEUTRAL</v>
      </c>
      <c r="K271" s="6" t="str">
        <f>OBV!G271</f>
        <v>NEUTRAL</v>
      </c>
      <c r="L271" s="6" t="str">
        <f>OBV!H271</f>
        <v>NEUTRAL</v>
      </c>
      <c r="M271" s="8">
        <f t="shared" si="40"/>
        <v>50</v>
      </c>
      <c r="N271" s="8">
        <f t="shared" si="41"/>
        <v>100</v>
      </c>
      <c r="O271" s="8">
        <f t="shared" si="42"/>
        <v>0</v>
      </c>
      <c r="P271" s="8">
        <f t="shared" si="43"/>
        <v>33</v>
      </c>
      <c r="Q271" s="9">
        <f t="shared" si="44"/>
        <v>57.45</v>
      </c>
      <c r="R271" s="9">
        <f t="shared" si="45"/>
        <v>38.25</v>
      </c>
      <c r="S271" s="9">
        <f t="shared" si="46"/>
        <v>37.35</v>
      </c>
      <c r="T271" s="9">
        <f t="shared" si="47"/>
        <v>45.75</v>
      </c>
      <c r="U271" s="8">
        <f t="shared" si="48"/>
        <v>44.35</v>
      </c>
      <c r="V271" s="8">
        <f t="shared" si="49"/>
        <v>44.7</v>
      </c>
    </row>
    <row r="272" spans="1:22" ht="13.5" x14ac:dyDescent="0.25">
      <c r="A272" s="3">
        <f>RSI!A272</f>
        <v>42403</v>
      </c>
      <c r="B272" s="2">
        <f>RSI!B272</f>
        <v>15.679600000000001</v>
      </c>
      <c r="C272" s="2">
        <f>RSI!I272</f>
        <v>1.4688477113026011E-2</v>
      </c>
      <c r="D272" s="2">
        <f>MACD!E272</f>
        <v>-2.3019316917409327E-2</v>
      </c>
      <c r="E272" s="2">
        <f>MACD!F272</f>
        <v>2.8748827728518653E-2</v>
      </c>
      <c r="F272" s="2">
        <f>'Moving Avg'!D272</f>
        <v>15.679599999999999</v>
      </c>
      <c r="G272" s="2">
        <f>'Moving Avg'!F272</f>
        <v>15.679599999999997</v>
      </c>
      <c r="H272" s="2">
        <f>'Moving Avg'!G272</f>
        <v>15.970028000000019</v>
      </c>
      <c r="I272" s="2">
        <f>'Moving Avg'!H272</f>
        <v>18.472852999999972</v>
      </c>
      <c r="J272" s="6" t="str">
        <f>OBV!F272</f>
        <v>NEUTRAL</v>
      </c>
      <c r="K272" s="6" t="str">
        <f>OBV!G272</f>
        <v>NEUTRAL</v>
      </c>
      <c r="L272" s="6" t="str">
        <f>OBV!H272</f>
        <v>NEUTRAL</v>
      </c>
      <c r="M272" s="8">
        <f t="shared" si="40"/>
        <v>50</v>
      </c>
      <c r="N272" s="8">
        <f t="shared" si="41"/>
        <v>100</v>
      </c>
      <c r="O272" s="8">
        <f t="shared" si="42"/>
        <v>0</v>
      </c>
      <c r="P272" s="8">
        <f t="shared" si="43"/>
        <v>33</v>
      </c>
      <c r="Q272" s="9">
        <f t="shared" si="44"/>
        <v>57.45</v>
      </c>
      <c r="R272" s="9">
        <f t="shared" si="45"/>
        <v>38.25</v>
      </c>
      <c r="S272" s="9">
        <f t="shared" si="46"/>
        <v>37.35</v>
      </c>
      <c r="T272" s="9">
        <f t="shared" si="47"/>
        <v>45.75</v>
      </c>
      <c r="U272" s="8">
        <f t="shared" si="48"/>
        <v>44.35</v>
      </c>
      <c r="V272" s="8">
        <f t="shared" si="49"/>
        <v>44.7</v>
      </c>
    </row>
    <row r="273" spans="1:22" ht="13.5" x14ac:dyDescent="0.25">
      <c r="A273" s="3">
        <f>RSI!A273</f>
        <v>42404</v>
      </c>
      <c r="B273" s="2">
        <f>RSI!B273</f>
        <v>15.679600000000001</v>
      </c>
      <c r="C273" s="2">
        <f>RSI!I273</f>
        <v>1.4688477113026011E-2</v>
      </c>
      <c r="D273" s="2">
        <f>MACD!E273</f>
        <v>-2.7703155663932222E-2</v>
      </c>
      <c r="E273" s="2">
        <f>MACD!F273</f>
        <v>1.7458431050028478E-2</v>
      </c>
      <c r="F273" s="2">
        <f>'Moving Avg'!D273</f>
        <v>15.679599999999999</v>
      </c>
      <c r="G273" s="2">
        <f>'Moving Avg'!F273</f>
        <v>15.679599999999997</v>
      </c>
      <c r="H273" s="2">
        <f>'Moving Avg'!G273</f>
        <v>15.960024000000018</v>
      </c>
      <c r="I273" s="2">
        <f>'Moving Avg'!H273</f>
        <v>18.449054499999974</v>
      </c>
      <c r="J273" s="6" t="str">
        <f>OBV!F273</f>
        <v>NEUTRAL</v>
      </c>
      <c r="K273" s="6" t="str">
        <f>OBV!G273</f>
        <v>NEUTRAL</v>
      </c>
      <c r="L273" s="6" t="str">
        <f>OBV!H273</f>
        <v>NEUTRAL</v>
      </c>
      <c r="M273" s="8">
        <f t="shared" si="40"/>
        <v>50</v>
      </c>
      <c r="N273" s="8">
        <f t="shared" si="41"/>
        <v>100</v>
      </c>
      <c r="O273" s="8">
        <f t="shared" si="42"/>
        <v>0</v>
      </c>
      <c r="P273" s="8">
        <f t="shared" si="43"/>
        <v>33</v>
      </c>
      <c r="Q273" s="9">
        <f t="shared" si="44"/>
        <v>57.45</v>
      </c>
      <c r="R273" s="9">
        <f t="shared" si="45"/>
        <v>38.25</v>
      </c>
      <c r="S273" s="9">
        <f t="shared" si="46"/>
        <v>37.35</v>
      </c>
      <c r="T273" s="9">
        <f t="shared" si="47"/>
        <v>45.75</v>
      </c>
      <c r="U273" s="8">
        <f t="shared" si="48"/>
        <v>44.35</v>
      </c>
      <c r="V273" s="8">
        <f t="shared" si="49"/>
        <v>44.7</v>
      </c>
    </row>
    <row r="274" spans="1:22" ht="13.5" x14ac:dyDescent="0.25">
      <c r="A274" s="3">
        <f>RSI!A274</f>
        <v>42405</v>
      </c>
      <c r="B274" s="2">
        <f>RSI!B274</f>
        <v>15.679600000000001</v>
      </c>
      <c r="C274" s="2">
        <f>RSI!I274</f>
        <v>1.4688477113026011E-2</v>
      </c>
      <c r="D274" s="2">
        <f>MACD!E274</f>
        <v>-3.1057124417888105E-2</v>
      </c>
      <c r="E274" s="2">
        <f>MACD!F274</f>
        <v>7.7553199564451628E-3</v>
      </c>
      <c r="F274" s="2">
        <f>'Moving Avg'!D274</f>
        <v>15.679599999999999</v>
      </c>
      <c r="G274" s="2">
        <f>'Moving Avg'!F274</f>
        <v>15.679599999999997</v>
      </c>
      <c r="H274" s="2">
        <f>'Moving Avg'!G274</f>
        <v>15.950020000000018</v>
      </c>
      <c r="I274" s="2">
        <f>'Moving Avg'!H274</f>
        <v>18.425255999999973</v>
      </c>
      <c r="J274" s="6" t="str">
        <f>OBV!F274</f>
        <v>NEUTRAL</v>
      </c>
      <c r="K274" s="6" t="str">
        <f>OBV!G274</f>
        <v>NEUTRAL</v>
      </c>
      <c r="L274" s="6" t="str">
        <f>OBV!H274</f>
        <v>NEUTRAL</v>
      </c>
      <c r="M274" s="8">
        <f t="shared" si="40"/>
        <v>50</v>
      </c>
      <c r="N274" s="8">
        <f t="shared" si="41"/>
        <v>100</v>
      </c>
      <c r="O274" s="8">
        <f t="shared" si="42"/>
        <v>0</v>
      </c>
      <c r="P274" s="8">
        <f t="shared" si="43"/>
        <v>33</v>
      </c>
      <c r="Q274" s="9">
        <f t="shared" si="44"/>
        <v>57.45</v>
      </c>
      <c r="R274" s="9">
        <f t="shared" si="45"/>
        <v>38.25</v>
      </c>
      <c r="S274" s="9">
        <f t="shared" si="46"/>
        <v>37.35</v>
      </c>
      <c r="T274" s="9">
        <f t="shared" si="47"/>
        <v>45.75</v>
      </c>
      <c r="U274" s="8">
        <f t="shared" si="48"/>
        <v>44.35</v>
      </c>
      <c r="V274" s="8">
        <f t="shared" si="49"/>
        <v>44.7</v>
      </c>
    </row>
    <row r="275" spans="1:22" ht="13.5" x14ac:dyDescent="0.25">
      <c r="A275" s="3">
        <f>RSI!A275</f>
        <v>42408</v>
      </c>
      <c r="B275" s="2">
        <f>RSI!B275</f>
        <v>15.679600000000001</v>
      </c>
      <c r="C275" s="2">
        <f>RSI!I275</f>
        <v>1.4688477113026011E-2</v>
      </c>
      <c r="D275" s="2">
        <f>MACD!E275</f>
        <v>-3.3330950371354362E-2</v>
      </c>
      <c r="E275" s="2">
        <f>MACD!F275</f>
        <v>-4.619341091147422E-4</v>
      </c>
      <c r="F275" s="2">
        <f>'Moving Avg'!D275</f>
        <v>15.679599999999999</v>
      </c>
      <c r="G275" s="2">
        <f>'Moving Avg'!F275</f>
        <v>15.679599999999997</v>
      </c>
      <c r="H275" s="2">
        <f>'Moving Avg'!G275</f>
        <v>15.94001600000002</v>
      </c>
      <c r="I275" s="2">
        <f>'Moving Avg'!H275</f>
        <v>18.401457499999971</v>
      </c>
      <c r="J275" s="6" t="str">
        <f>OBV!F275</f>
        <v>NEUTRAL</v>
      </c>
      <c r="K275" s="6" t="str">
        <f>OBV!G275</f>
        <v>NEUTRAL</v>
      </c>
      <c r="L275" s="6" t="str">
        <f>OBV!H275</f>
        <v>NEUTRAL</v>
      </c>
      <c r="M275" s="8">
        <f t="shared" si="40"/>
        <v>50</v>
      </c>
      <c r="N275" s="8">
        <f t="shared" si="41"/>
        <v>100</v>
      </c>
      <c r="O275" s="8">
        <f t="shared" si="42"/>
        <v>0</v>
      </c>
      <c r="P275" s="8">
        <f t="shared" si="43"/>
        <v>33</v>
      </c>
      <c r="Q275" s="9">
        <f t="shared" si="44"/>
        <v>57.45</v>
      </c>
      <c r="R275" s="9">
        <f t="shared" si="45"/>
        <v>38.25</v>
      </c>
      <c r="S275" s="9">
        <f t="shared" si="46"/>
        <v>37.35</v>
      </c>
      <c r="T275" s="9">
        <f t="shared" si="47"/>
        <v>45.75</v>
      </c>
      <c r="U275" s="8">
        <f t="shared" si="48"/>
        <v>44.35</v>
      </c>
      <c r="V275" s="8">
        <f t="shared" si="49"/>
        <v>44.7</v>
      </c>
    </row>
    <row r="276" spans="1:22" ht="13.5" x14ac:dyDescent="0.25">
      <c r="A276" s="3">
        <f>RSI!A276</f>
        <v>42409</v>
      </c>
      <c r="B276" s="2">
        <f>RSI!B276</f>
        <v>15.679600000000001</v>
      </c>
      <c r="C276" s="2">
        <f>RSI!I276</f>
        <v>1.4688477113026011E-2</v>
      </c>
      <c r="D276" s="2">
        <f>MACD!E276</f>
        <v>-3.4732598051459007E-2</v>
      </c>
      <c r="E276" s="2">
        <f>MACD!F276</f>
        <v>-7.3160668975835955E-3</v>
      </c>
      <c r="F276" s="2">
        <f>'Moving Avg'!D276</f>
        <v>15.679599999999999</v>
      </c>
      <c r="G276" s="2">
        <f>'Moving Avg'!F276</f>
        <v>15.679599999999997</v>
      </c>
      <c r="H276" s="2">
        <f>'Moving Avg'!G276</f>
        <v>15.930012000000017</v>
      </c>
      <c r="I276" s="2">
        <f>'Moving Avg'!H276</f>
        <v>18.377658999999973</v>
      </c>
      <c r="J276" s="6" t="str">
        <f>OBV!F276</f>
        <v>NEUTRAL</v>
      </c>
      <c r="K276" s="6" t="str">
        <f>OBV!G276</f>
        <v>NEUTRAL</v>
      </c>
      <c r="L276" s="6" t="str">
        <f>OBV!H276</f>
        <v>NEUTRAL</v>
      </c>
      <c r="M276" s="8">
        <f t="shared" si="40"/>
        <v>50</v>
      </c>
      <c r="N276" s="8">
        <f t="shared" si="41"/>
        <v>100</v>
      </c>
      <c r="O276" s="8">
        <f t="shared" si="42"/>
        <v>0</v>
      </c>
      <c r="P276" s="8">
        <f t="shared" si="43"/>
        <v>33</v>
      </c>
      <c r="Q276" s="9">
        <f t="shared" si="44"/>
        <v>57.45</v>
      </c>
      <c r="R276" s="9">
        <f t="shared" si="45"/>
        <v>38.25</v>
      </c>
      <c r="S276" s="9">
        <f t="shared" si="46"/>
        <v>37.35</v>
      </c>
      <c r="T276" s="9">
        <f t="shared" si="47"/>
        <v>45.75</v>
      </c>
      <c r="U276" s="8">
        <f t="shared" si="48"/>
        <v>44.35</v>
      </c>
      <c r="V276" s="8">
        <f t="shared" si="49"/>
        <v>44.7</v>
      </c>
    </row>
    <row r="277" spans="1:22" ht="13.5" x14ac:dyDescent="0.25">
      <c r="A277" s="3">
        <f>RSI!A277</f>
        <v>42410</v>
      </c>
      <c r="B277" s="2">
        <f>RSI!B277</f>
        <v>15.679600000000001</v>
      </c>
      <c r="C277" s="2">
        <f>RSI!I277</f>
        <v>1.4688477113026011E-2</v>
      </c>
      <c r="D277" s="2">
        <f>MACD!E277</f>
        <v>-3.543494198257946E-2</v>
      </c>
      <c r="E277" s="2">
        <f>MACD!F277</f>
        <v>-1.2939841914582768E-2</v>
      </c>
      <c r="F277" s="2">
        <f>'Moving Avg'!D277</f>
        <v>15.679599999999999</v>
      </c>
      <c r="G277" s="2">
        <f>'Moving Avg'!F277</f>
        <v>15.679599999999997</v>
      </c>
      <c r="H277" s="2">
        <f>'Moving Avg'!G277</f>
        <v>15.920008000000019</v>
      </c>
      <c r="I277" s="2">
        <f>'Moving Avg'!H277</f>
        <v>18.353860499999968</v>
      </c>
      <c r="J277" s="6" t="str">
        <f>OBV!F277</f>
        <v>NEUTRAL</v>
      </c>
      <c r="K277" s="6" t="str">
        <f>OBV!G277</f>
        <v>NEUTRAL</v>
      </c>
      <c r="L277" s="6" t="str">
        <f>OBV!H277</f>
        <v>NEUTRAL</v>
      </c>
      <c r="M277" s="8">
        <f t="shared" si="40"/>
        <v>50</v>
      </c>
      <c r="N277" s="8">
        <f t="shared" si="41"/>
        <v>100</v>
      </c>
      <c r="O277" s="8">
        <f t="shared" si="42"/>
        <v>0</v>
      </c>
      <c r="P277" s="8">
        <f t="shared" si="43"/>
        <v>33</v>
      </c>
      <c r="Q277" s="9">
        <f t="shared" si="44"/>
        <v>57.45</v>
      </c>
      <c r="R277" s="9">
        <f t="shared" si="45"/>
        <v>38.25</v>
      </c>
      <c r="S277" s="9">
        <f t="shared" si="46"/>
        <v>37.35</v>
      </c>
      <c r="T277" s="9">
        <f t="shared" si="47"/>
        <v>45.75</v>
      </c>
      <c r="U277" s="8">
        <f t="shared" si="48"/>
        <v>44.35</v>
      </c>
      <c r="V277" s="8">
        <f t="shared" si="49"/>
        <v>44.7</v>
      </c>
    </row>
    <row r="278" spans="1:22" ht="13.5" x14ac:dyDescent="0.25">
      <c r="A278" s="3">
        <f>RSI!A278</f>
        <v>42411</v>
      </c>
      <c r="B278" s="2">
        <f>RSI!B278</f>
        <v>15.679600000000001</v>
      </c>
      <c r="C278" s="2">
        <f>RSI!I278</f>
        <v>1.4688477113026011E-2</v>
      </c>
      <c r="D278" s="2">
        <f>MACD!E278</f>
        <v>-3.5581394441635439E-2</v>
      </c>
      <c r="E278" s="2">
        <f>MACD!F278</f>
        <v>-1.7468152419993305E-2</v>
      </c>
      <c r="F278" s="2">
        <f>'Moving Avg'!D278</f>
        <v>15.679599999999999</v>
      </c>
      <c r="G278" s="2">
        <f>'Moving Avg'!F278</f>
        <v>15.679599999999997</v>
      </c>
      <c r="H278" s="2">
        <f>'Moving Avg'!G278</f>
        <v>15.910004000000017</v>
      </c>
      <c r="I278" s="2">
        <f>'Moving Avg'!H278</f>
        <v>18.33006199999997</v>
      </c>
      <c r="J278" s="6" t="str">
        <f>OBV!F278</f>
        <v>NEUTRAL</v>
      </c>
      <c r="K278" s="6" t="str">
        <f>OBV!G278</f>
        <v>NEUTRAL</v>
      </c>
      <c r="L278" s="6" t="str">
        <f>OBV!H278</f>
        <v>NEUTRAL</v>
      </c>
      <c r="M278" s="8">
        <f t="shared" si="40"/>
        <v>50</v>
      </c>
      <c r="N278" s="8">
        <f t="shared" si="41"/>
        <v>45</v>
      </c>
      <c r="O278" s="8">
        <f t="shared" si="42"/>
        <v>0</v>
      </c>
      <c r="P278" s="8">
        <f t="shared" si="43"/>
        <v>33</v>
      </c>
      <c r="Q278" s="9">
        <f t="shared" si="44"/>
        <v>38.200000000000003</v>
      </c>
      <c r="R278" s="9">
        <f t="shared" si="45"/>
        <v>27.25</v>
      </c>
      <c r="S278" s="9">
        <f t="shared" si="46"/>
        <v>29.1</v>
      </c>
      <c r="T278" s="9">
        <f t="shared" si="47"/>
        <v>32</v>
      </c>
      <c r="U278" s="8">
        <f t="shared" si="48"/>
        <v>31.516666666666669</v>
      </c>
      <c r="V278" s="8">
        <f t="shared" si="49"/>
        <v>31.637500000000003</v>
      </c>
    </row>
    <row r="279" spans="1:22" ht="13.5" x14ac:dyDescent="0.25">
      <c r="A279" s="3">
        <f>RSI!A279</f>
        <v>42412</v>
      </c>
      <c r="B279" s="2">
        <f>RSI!B279</f>
        <v>15.679600000000001</v>
      </c>
      <c r="C279" s="2">
        <f>RSI!I279</f>
        <v>1.4688477113026011E-2</v>
      </c>
      <c r="D279" s="2">
        <f>MACD!E279</f>
        <v>-3.5290650420190417E-2</v>
      </c>
      <c r="E279" s="2">
        <f>MACD!F279</f>
        <v>-2.1032652020032728E-2</v>
      </c>
      <c r="F279" s="2">
        <f>'Moving Avg'!D279</f>
        <v>15.679599999999999</v>
      </c>
      <c r="G279" s="2">
        <f>'Moving Avg'!F279</f>
        <v>15.679599999999997</v>
      </c>
      <c r="H279" s="2">
        <f>'Moving Avg'!G279</f>
        <v>15.900000000000018</v>
      </c>
      <c r="I279" s="2">
        <f>'Moving Avg'!H279</f>
        <v>18.306263499999968</v>
      </c>
      <c r="J279" s="6" t="str">
        <f>OBV!F279</f>
        <v>NEUTRAL</v>
      </c>
      <c r="K279" s="6" t="str">
        <f>OBV!G279</f>
        <v>NEUTRAL</v>
      </c>
      <c r="L279" s="6" t="str">
        <f>OBV!H279</f>
        <v>NEUTRAL</v>
      </c>
      <c r="M279" s="8">
        <f t="shared" si="40"/>
        <v>50</v>
      </c>
      <c r="N279" s="8">
        <f t="shared" si="41"/>
        <v>45</v>
      </c>
      <c r="O279" s="8">
        <f t="shared" si="42"/>
        <v>0</v>
      </c>
      <c r="P279" s="8">
        <f t="shared" si="43"/>
        <v>33</v>
      </c>
      <c r="Q279" s="9">
        <f t="shared" si="44"/>
        <v>38.200000000000003</v>
      </c>
      <c r="R279" s="9">
        <f t="shared" si="45"/>
        <v>27.25</v>
      </c>
      <c r="S279" s="9">
        <f t="shared" si="46"/>
        <v>29.1</v>
      </c>
      <c r="T279" s="9">
        <f t="shared" si="47"/>
        <v>32</v>
      </c>
      <c r="U279" s="8">
        <f t="shared" si="48"/>
        <v>31.516666666666669</v>
      </c>
      <c r="V279" s="8">
        <f t="shared" si="49"/>
        <v>31.637500000000003</v>
      </c>
    </row>
    <row r="280" spans="1:22" ht="13.5" x14ac:dyDescent="0.25">
      <c r="A280" s="3">
        <f>RSI!A280</f>
        <v>42415</v>
      </c>
      <c r="B280" s="2">
        <f>RSI!B280</f>
        <v>15.679600000000001</v>
      </c>
      <c r="C280" s="2">
        <f>RSI!I280</f>
        <v>1.4688477113026011E-2</v>
      </c>
      <c r="D280" s="2">
        <f>MACD!E280</f>
        <v>-3.4660686865837675E-2</v>
      </c>
      <c r="E280" s="2">
        <f>MACD!F280</f>
        <v>-2.3758258989193721E-2</v>
      </c>
      <c r="F280" s="2">
        <f>'Moving Avg'!D280</f>
        <v>15.679599999999999</v>
      </c>
      <c r="G280" s="2">
        <f>'Moving Avg'!F280</f>
        <v>15.679599999999997</v>
      </c>
      <c r="H280" s="2">
        <f>'Moving Avg'!G280</f>
        <v>15.889996000000018</v>
      </c>
      <c r="I280" s="2">
        <f>'Moving Avg'!H280</f>
        <v>18.282464999999966</v>
      </c>
      <c r="J280" s="6" t="str">
        <f>OBV!F280</f>
        <v>NEUTRAL</v>
      </c>
      <c r="K280" s="6" t="str">
        <f>OBV!G280</f>
        <v>NEUTRAL</v>
      </c>
      <c r="L280" s="6" t="str">
        <f>OBV!H280</f>
        <v>NEUTRAL</v>
      </c>
      <c r="M280" s="8">
        <f t="shared" si="40"/>
        <v>50</v>
      </c>
      <c r="N280" s="8">
        <f t="shared" si="41"/>
        <v>45</v>
      </c>
      <c r="O280" s="8">
        <f t="shared" si="42"/>
        <v>0</v>
      </c>
      <c r="P280" s="8">
        <f t="shared" si="43"/>
        <v>33</v>
      </c>
      <c r="Q280" s="9">
        <f t="shared" si="44"/>
        <v>38.200000000000003</v>
      </c>
      <c r="R280" s="9">
        <f t="shared" si="45"/>
        <v>27.25</v>
      </c>
      <c r="S280" s="9">
        <f t="shared" si="46"/>
        <v>29.1</v>
      </c>
      <c r="T280" s="9">
        <f t="shared" si="47"/>
        <v>32</v>
      </c>
      <c r="U280" s="8">
        <f t="shared" si="48"/>
        <v>31.516666666666669</v>
      </c>
      <c r="V280" s="8">
        <f t="shared" si="49"/>
        <v>31.637500000000003</v>
      </c>
    </row>
    <row r="281" spans="1:22" ht="13.5" x14ac:dyDescent="0.25">
      <c r="A281" s="3">
        <f>RSI!A281</f>
        <v>42416</v>
      </c>
      <c r="B281" s="2">
        <f>RSI!B281</f>
        <v>15.679600000000001</v>
      </c>
      <c r="C281" s="2">
        <f>RSI!I281</f>
        <v>1.4688477113026011E-2</v>
      </c>
      <c r="D281" s="2">
        <f>MACD!E281</f>
        <v>-3.3772132094014751E-2</v>
      </c>
      <c r="E281" s="2">
        <f>MACD!F281</f>
        <v>-2.576103361015793E-2</v>
      </c>
      <c r="F281" s="2">
        <f>'Moving Avg'!D281</f>
        <v>15.679599999999999</v>
      </c>
      <c r="G281" s="2">
        <f>'Moving Avg'!F281</f>
        <v>15.679599999999997</v>
      </c>
      <c r="H281" s="2">
        <f>'Moving Avg'!G281</f>
        <v>15.879992000000016</v>
      </c>
      <c r="I281" s="2">
        <f>'Moving Avg'!H281</f>
        <v>18.258666499999965</v>
      </c>
      <c r="J281" s="6" t="str">
        <f>OBV!F281</f>
        <v>NEUTRAL</v>
      </c>
      <c r="K281" s="6" t="str">
        <f>OBV!G281</f>
        <v>NEUTRAL</v>
      </c>
      <c r="L281" s="6" t="str">
        <f>OBV!H281</f>
        <v>NEUTRAL</v>
      </c>
      <c r="M281" s="8">
        <f t="shared" si="40"/>
        <v>50</v>
      </c>
      <c r="N281" s="8">
        <f t="shared" si="41"/>
        <v>45</v>
      </c>
      <c r="O281" s="8">
        <f t="shared" si="42"/>
        <v>0</v>
      </c>
      <c r="P281" s="8">
        <f t="shared" si="43"/>
        <v>33</v>
      </c>
      <c r="Q281" s="9">
        <f t="shared" si="44"/>
        <v>38.200000000000003</v>
      </c>
      <c r="R281" s="9">
        <f t="shared" si="45"/>
        <v>27.25</v>
      </c>
      <c r="S281" s="9">
        <f t="shared" si="46"/>
        <v>29.1</v>
      </c>
      <c r="T281" s="9">
        <f t="shared" si="47"/>
        <v>32</v>
      </c>
      <c r="U281" s="8">
        <f t="shared" si="48"/>
        <v>31.516666666666669</v>
      </c>
      <c r="V281" s="8">
        <f t="shared" si="49"/>
        <v>31.637500000000003</v>
      </c>
    </row>
    <row r="282" spans="1:22" ht="13.5" x14ac:dyDescent="0.25">
      <c r="A282" s="3">
        <f>RSI!A282</f>
        <v>42417</v>
      </c>
      <c r="B282" s="2">
        <f>RSI!B282</f>
        <v>15.679600000000001</v>
      </c>
      <c r="C282" s="2">
        <f>RSI!I282</f>
        <v>1.4688477113026011E-2</v>
      </c>
      <c r="D282" s="2">
        <f>MACD!E282</f>
        <v>-3.2691103345786843E-2</v>
      </c>
      <c r="E282" s="2">
        <f>MACD!F282</f>
        <v>-2.7147047557283716E-2</v>
      </c>
      <c r="F282" s="2">
        <f>'Moving Avg'!D282</f>
        <v>15.679599999999999</v>
      </c>
      <c r="G282" s="2">
        <f>'Moving Avg'!F282</f>
        <v>15.679599999999997</v>
      </c>
      <c r="H282" s="2">
        <f>'Moving Avg'!G282</f>
        <v>15.869988000000017</v>
      </c>
      <c r="I282" s="2">
        <f>'Moving Avg'!H282</f>
        <v>18.234867999999963</v>
      </c>
      <c r="J282" s="6" t="str">
        <f>OBV!F282</f>
        <v>NEUTRAL</v>
      </c>
      <c r="K282" s="6" t="str">
        <f>OBV!G282</f>
        <v>NEUTRAL</v>
      </c>
      <c r="L282" s="6" t="str">
        <f>OBV!H282</f>
        <v>NEUTRAL</v>
      </c>
      <c r="M282" s="8">
        <f t="shared" si="40"/>
        <v>50</v>
      </c>
      <c r="N282" s="8">
        <f t="shared" si="41"/>
        <v>45</v>
      </c>
      <c r="O282" s="8">
        <f t="shared" si="42"/>
        <v>0</v>
      </c>
      <c r="P282" s="8">
        <f t="shared" si="43"/>
        <v>33</v>
      </c>
      <c r="Q282" s="9">
        <f t="shared" si="44"/>
        <v>38.200000000000003</v>
      </c>
      <c r="R282" s="9">
        <f t="shared" si="45"/>
        <v>27.25</v>
      </c>
      <c r="S282" s="9">
        <f t="shared" si="46"/>
        <v>29.1</v>
      </c>
      <c r="T282" s="9">
        <f t="shared" si="47"/>
        <v>32</v>
      </c>
      <c r="U282" s="8">
        <f t="shared" si="48"/>
        <v>31.516666666666669</v>
      </c>
      <c r="V282" s="8">
        <f t="shared" si="49"/>
        <v>31.637500000000003</v>
      </c>
    </row>
    <row r="283" spans="1:22" ht="13.5" x14ac:dyDescent="0.25">
      <c r="A283" s="3">
        <f>RSI!A283</f>
        <v>42418</v>
      </c>
      <c r="B283" s="2">
        <f>RSI!B283</f>
        <v>15.679600000000001</v>
      </c>
      <c r="C283" s="2">
        <f>RSI!I283</f>
        <v>1.4688477113026011E-2</v>
      </c>
      <c r="D283" s="2">
        <f>MACD!E283</f>
        <v>-3.1471595314034317E-2</v>
      </c>
      <c r="E283" s="2">
        <f>MACD!F283</f>
        <v>-2.8011957108633839E-2</v>
      </c>
      <c r="F283" s="2">
        <f>'Moving Avg'!D283</f>
        <v>15.679599999999999</v>
      </c>
      <c r="G283" s="2">
        <f>'Moving Avg'!F283</f>
        <v>15.679599999999997</v>
      </c>
      <c r="H283" s="2">
        <f>'Moving Avg'!G283</f>
        <v>15.859984000000015</v>
      </c>
      <c r="I283" s="2">
        <f>'Moving Avg'!H283</f>
        <v>18.211069499999965</v>
      </c>
      <c r="J283" s="6" t="str">
        <f>OBV!F283</f>
        <v>NEUTRAL</v>
      </c>
      <c r="K283" s="6" t="str">
        <f>OBV!G283</f>
        <v>NEUTRAL</v>
      </c>
      <c r="L283" s="6" t="str">
        <f>OBV!H283</f>
        <v>NEUTRAL</v>
      </c>
      <c r="M283" s="8">
        <f t="shared" si="40"/>
        <v>50</v>
      </c>
      <c r="N283" s="8">
        <f t="shared" si="41"/>
        <v>45</v>
      </c>
      <c r="O283" s="8">
        <f t="shared" si="42"/>
        <v>0</v>
      </c>
      <c r="P283" s="8">
        <f t="shared" si="43"/>
        <v>33</v>
      </c>
      <c r="Q283" s="9">
        <f t="shared" si="44"/>
        <v>38.200000000000003</v>
      </c>
      <c r="R283" s="9">
        <f t="shared" si="45"/>
        <v>27.25</v>
      </c>
      <c r="S283" s="9">
        <f t="shared" si="46"/>
        <v>29.1</v>
      </c>
      <c r="T283" s="9">
        <f t="shared" si="47"/>
        <v>32</v>
      </c>
      <c r="U283" s="8">
        <f t="shared" si="48"/>
        <v>31.516666666666669</v>
      </c>
      <c r="V283" s="8">
        <f t="shared" si="49"/>
        <v>31.637500000000003</v>
      </c>
    </row>
    <row r="284" spans="1:22" ht="13.5" x14ac:dyDescent="0.25">
      <c r="A284" s="3">
        <f>RSI!A284</f>
        <v>42419</v>
      </c>
      <c r="B284" s="2">
        <f>RSI!B284</f>
        <v>15.679600000000001</v>
      </c>
      <c r="C284" s="2">
        <f>RSI!I284</f>
        <v>1.4688477113026011E-2</v>
      </c>
      <c r="D284" s="2">
        <f>MACD!E284</f>
        <v>-3.0157489644551561E-2</v>
      </c>
      <c r="E284" s="2">
        <f>MACD!F284</f>
        <v>-2.8441063615817386E-2</v>
      </c>
      <c r="F284" s="2">
        <f>'Moving Avg'!D284</f>
        <v>15.679599999999999</v>
      </c>
      <c r="G284" s="2">
        <f>'Moving Avg'!F284</f>
        <v>15.679599999999997</v>
      </c>
      <c r="H284" s="2">
        <f>'Moving Avg'!G284</f>
        <v>15.849980000000016</v>
      </c>
      <c r="I284" s="2">
        <f>'Moving Avg'!H284</f>
        <v>18.187270999999964</v>
      </c>
      <c r="J284" s="6" t="str">
        <f>OBV!F284</f>
        <v>NEUTRAL</v>
      </c>
      <c r="K284" s="6" t="str">
        <f>OBV!G284</f>
        <v>NEUTRAL</v>
      </c>
      <c r="L284" s="6" t="str">
        <f>OBV!H284</f>
        <v>NEUTRAL</v>
      </c>
      <c r="M284" s="8">
        <f t="shared" si="40"/>
        <v>50</v>
      </c>
      <c r="N284" s="8">
        <f t="shared" si="41"/>
        <v>45</v>
      </c>
      <c r="O284" s="8">
        <f t="shared" si="42"/>
        <v>0</v>
      </c>
      <c r="P284" s="8">
        <f t="shared" si="43"/>
        <v>33</v>
      </c>
      <c r="Q284" s="9">
        <f t="shared" si="44"/>
        <v>38.200000000000003</v>
      </c>
      <c r="R284" s="9">
        <f t="shared" si="45"/>
        <v>27.25</v>
      </c>
      <c r="S284" s="9">
        <f t="shared" si="46"/>
        <v>29.1</v>
      </c>
      <c r="T284" s="9">
        <f t="shared" si="47"/>
        <v>32</v>
      </c>
      <c r="U284" s="8">
        <f t="shared" si="48"/>
        <v>31.516666666666669</v>
      </c>
      <c r="V284" s="8">
        <f t="shared" si="49"/>
        <v>31.637500000000003</v>
      </c>
    </row>
    <row r="285" spans="1:22" ht="13.5" x14ac:dyDescent="0.25">
      <c r="A285" s="3">
        <f>RSI!A285</f>
        <v>42422</v>
      </c>
      <c r="B285" s="2">
        <f>RSI!B285</f>
        <v>15.679600000000001</v>
      </c>
      <c r="C285" s="2">
        <f>RSI!I285</f>
        <v>1.4688477113026011E-2</v>
      </c>
      <c r="D285" s="2">
        <f>MACD!E285</f>
        <v>-2.8784244579920681E-2</v>
      </c>
      <c r="E285" s="2">
        <f>MACD!F285</f>
        <v>-2.8509699808638048E-2</v>
      </c>
      <c r="F285" s="2">
        <f>'Moving Avg'!D285</f>
        <v>15.679599999999999</v>
      </c>
      <c r="G285" s="2">
        <f>'Moving Avg'!F285</f>
        <v>15.679599999999997</v>
      </c>
      <c r="H285" s="2">
        <f>'Moving Avg'!G285</f>
        <v>15.839976000000014</v>
      </c>
      <c r="I285" s="2">
        <f>'Moving Avg'!H285</f>
        <v>18.163472499999958</v>
      </c>
      <c r="J285" s="6" t="str">
        <f>OBV!F285</f>
        <v>NEUTRAL</v>
      </c>
      <c r="K285" s="6" t="str">
        <f>OBV!G285</f>
        <v>NEUTRAL</v>
      </c>
      <c r="L285" s="6" t="str">
        <f>OBV!H285</f>
        <v>NEUTRAL</v>
      </c>
      <c r="M285" s="8">
        <f t="shared" si="40"/>
        <v>50</v>
      </c>
      <c r="N285" s="8">
        <f t="shared" si="41"/>
        <v>45</v>
      </c>
      <c r="O285" s="8">
        <f t="shared" si="42"/>
        <v>0</v>
      </c>
      <c r="P285" s="8">
        <f t="shared" si="43"/>
        <v>33</v>
      </c>
      <c r="Q285" s="9">
        <f t="shared" si="44"/>
        <v>38.200000000000003</v>
      </c>
      <c r="R285" s="9">
        <f t="shared" si="45"/>
        <v>27.25</v>
      </c>
      <c r="S285" s="9">
        <f t="shared" si="46"/>
        <v>29.1</v>
      </c>
      <c r="T285" s="9">
        <f t="shared" si="47"/>
        <v>32</v>
      </c>
      <c r="U285" s="8">
        <f t="shared" si="48"/>
        <v>31.516666666666669</v>
      </c>
      <c r="V285" s="8">
        <f t="shared" si="49"/>
        <v>31.637500000000003</v>
      </c>
    </row>
    <row r="286" spans="1:22" ht="13.5" x14ac:dyDescent="0.25">
      <c r="A286" s="3">
        <f>RSI!A286</f>
        <v>42423</v>
      </c>
      <c r="B286" s="2">
        <f>RSI!B286</f>
        <v>15.679600000000001</v>
      </c>
      <c r="C286" s="2">
        <f>RSI!I286</f>
        <v>1.4688477113026011E-2</v>
      </c>
      <c r="D286" s="2">
        <f>MACD!E286</f>
        <v>-2.738031474774516E-2</v>
      </c>
      <c r="E286" s="2">
        <f>MACD!F286</f>
        <v>-2.8283822796459475E-2</v>
      </c>
      <c r="F286" s="2">
        <f>'Moving Avg'!D286</f>
        <v>15.679599999999999</v>
      </c>
      <c r="G286" s="2">
        <f>'Moving Avg'!F286</f>
        <v>15.679599999999997</v>
      </c>
      <c r="H286" s="2">
        <f>'Moving Avg'!G286</f>
        <v>15.829972000000016</v>
      </c>
      <c r="I286" s="2">
        <f>'Moving Avg'!H286</f>
        <v>18.13967399999996</v>
      </c>
      <c r="J286" s="6" t="str">
        <f>OBV!F286</f>
        <v>NEUTRAL</v>
      </c>
      <c r="K286" s="6" t="str">
        <f>OBV!G286</f>
        <v>NEUTRAL</v>
      </c>
      <c r="L286" s="6" t="str">
        <f>OBV!H286</f>
        <v>NEUTRAL</v>
      </c>
      <c r="M286" s="8">
        <f t="shared" si="40"/>
        <v>50</v>
      </c>
      <c r="N286" s="8">
        <f t="shared" si="41"/>
        <v>0</v>
      </c>
      <c r="O286" s="8">
        <f t="shared" si="42"/>
        <v>0</v>
      </c>
      <c r="P286" s="8">
        <f t="shared" si="43"/>
        <v>33</v>
      </c>
      <c r="Q286" s="9">
        <f t="shared" si="44"/>
        <v>22.45</v>
      </c>
      <c r="R286" s="9">
        <f t="shared" si="45"/>
        <v>18.25</v>
      </c>
      <c r="S286" s="9">
        <f t="shared" si="46"/>
        <v>22.35</v>
      </c>
      <c r="T286" s="9">
        <f t="shared" si="47"/>
        <v>20.75</v>
      </c>
      <c r="U286" s="8">
        <f t="shared" si="48"/>
        <v>21.016666666666669</v>
      </c>
      <c r="V286" s="8">
        <f t="shared" si="49"/>
        <v>20.950000000000003</v>
      </c>
    </row>
    <row r="287" spans="1:22" ht="13.5" x14ac:dyDescent="0.25">
      <c r="A287" s="3">
        <f>RSI!A287</f>
        <v>42424</v>
      </c>
      <c r="B287" s="2">
        <f>RSI!B287</f>
        <v>15.679600000000001</v>
      </c>
      <c r="C287" s="2">
        <f>RSI!I287</f>
        <v>1.4688477113026011E-2</v>
      </c>
      <c r="D287" s="2">
        <f>MACD!E287</f>
        <v>-2.5968343343642175E-2</v>
      </c>
      <c r="E287" s="2">
        <f>MACD!F287</f>
        <v>-2.7820726905896018E-2</v>
      </c>
      <c r="F287" s="2">
        <f>'Moving Avg'!D287</f>
        <v>15.679599999999999</v>
      </c>
      <c r="G287" s="2">
        <f>'Moving Avg'!F287</f>
        <v>15.679599999999997</v>
      </c>
      <c r="H287" s="2">
        <f>'Moving Avg'!G287</f>
        <v>15.819968000000015</v>
      </c>
      <c r="I287" s="2">
        <f>'Moving Avg'!H287</f>
        <v>18.115875499999959</v>
      </c>
      <c r="J287" s="6" t="str">
        <f>OBV!F287</f>
        <v>NEUTRAL</v>
      </c>
      <c r="K287" s="6" t="str">
        <f>OBV!G287</f>
        <v>NEUTRAL</v>
      </c>
      <c r="L287" s="6" t="str">
        <f>OBV!H287</f>
        <v>NEUTRAL</v>
      </c>
      <c r="M287" s="8">
        <f t="shared" si="40"/>
        <v>50</v>
      </c>
      <c r="N287" s="8">
        <f t="shared" si="41"/>
        <v>0</v>
      </c>
      <c r="O287" s="8">
        <f t="shared" si="42"/>
        <v>0</v>
      </c>
      <c r="P287" s="8">
        <f t="shared" si="43"/>
        <v>33</v>
      </c>
      <c r="Q287" s="9">
        <f t="shared" si="44"/>
        <v>22.45</v>
      </c>
      <c r="R287" s="9">
        <f t="shared" si="45"/>
        <v>18.25</v>
      </c>
      <c r="S287" s="9">
        <f t="shared" si="46"/>
        <v>22.35</v>
      </c>
      <c r="T287" s="9">
        <f t="shared" si="47"/>
        <v>20.75</v>
      </c>
      <c r="U287" s="8">
        <f t="shared" si="48"/>
        <v>21.016666666666669</v>
      </c>
      <c r="V287" s="8">
        <f t="shared" si="49"/>
        <v>20.950000000000003</v>
      </c>
    </row>
    <row r="288" spans="1:22" ht="13.5" x14ac:dyDescent="0.25">
      <c r="A288" s="3">
        <f>RSI!A288</f>
        <v>42425</v>
      </c>
      <c r="B288" s="2">
        <f>RSI!B288</f>
        <v>15.210599999999999</v>
      </c>
      <c r="C288" s="2">
        <f>RSI!I288</f>
        <v>1.0550954984580585E-3</v>
      </c>
      <c r="D288" s="2">
        <f>MACD!E288</f>
        <v>1.017457833584956E-2</v>
      </c>
      <c r="E288" s="2">
        <f>MACD!F288</f>
        <v>-2.0221665857546905E-2</v>
      </c>
      <c r="F288" s="2">
        <f>'Moving Avg'!D288</f>
        <v>15.585800000000001</v>
      </c>
      <c r="G288" s="2">
        <f>'Moving Avg'!F288</f>
        <v>15.656149999999997</v>
      </c>
      <c r="H288" s="2">
        <f>'Moving Avg'!G288</f>
        <v>15.800584000000015</v>
      </c>
      <c r="I288" s="2">
        <f>'Moving Avg'!H288</f>
        <v>18.089731999999959</v>
      </c>
      <c r="J288" s="6" t="str">
        <f>OBV!F288</f>
        <v>NEUTRAL</v>
      </c>
      <c r="K288" s="6" t="str">
        <f>OBV!G288</f>
        <v>NEUTRAL</v>
      </c>
      <c r="L288" s="6" t="str">
        <f>OBV!H288</f>
        <v>NEUTRAL</v>
      </c>
      <c r="M288" s="8">
        <f t="shared" si="40"/>
        <v>50</v>
      </c>
      <c r="N288" s="8">
        <f t="shared" si="41"/>
        <v>0</v>
      </c>
      <c r="O288" s="8">
        <f t="shared" si="42"/>
        <v>0</v>
      </c>
      <c r="P288" s="8">
        <f t="shared" si="43"/>
        <v>33</v>
      </c>
      <c r="Q288" s="9">
        <f t="shared" si="44"/>
        <v>22.45</v>
      </c>
      <c r="R288" s="9">
        <f t="shared" si="45"/>
        <v>18.25</v>
      </c>
      <c r="S288" s="9">
        <f t="shared" si="46"/>
        <v>22.35</v>
      </c>
      <c r="T288" s="9">
        <f t="shared" si="47"/>
        <v>20.75</v>
      </c>
      <c r="U288" s="8">
        <f t="shared" si="48"/>
        <v>21.016666666666669</v>
      </c>
      <c r="V288" s="8">
        <f t="shared" si="49"/>
        <v>20.950000000000003</v>
      </c>
    </row>
    <row r="289" spans="1:22" ht="13.5" x14ac:dyDescent="0.25">
      <c r="A289" s="3">
        <f>RSI!A289</f>
        <v>42426</v>
      </c>
      <c r="B289" s="2">
        <f>RSI!B289</f>
        <v>15.210599999999999</v>
      </c>
      <c r="C289" s="2">
        <f>RSI!I289</f>
        <v>1.0550954984580585E-3</v>
      </c>
      <c r="D289" s="2">
        <f>MACD!E289</f>
        <v>4.3720461949856571E-2</v>
      </c>
      <c r="E289" s="2">
        <f>MACD!F289</f>
        <v>-7.4332402960662104E-3</v>
      </c>
      <c r="F289" s="2">
        <f>'Moving Avg'!D289</f>
        <v>15.492000000000001</v>
      </c>
      <c r="G289" s="2">
        <f>'Moving Avg'!F289</f>
        <v>15.632699999999996</v>
      </c>
      <c r="H289" s="2">
        <f>'Moving Avg'!G289</f>
        <v>15.781200000000013</v>
      </c>
      <c r="I289" s="2">
        <f>'Moving Avg'!H289</f>
        <v>18.063588499999959</v>
      </c>
      <c r="J289" s="6" t="str">
        <f>OBV!F289</f>
        <v>NEUTRAL</v>
      </c>
      <c r="K289" s="6" t="str">
        <f>OBV!G289</f>
        <v>NEUTRAL</v>
      </c>
      <c r="L289" s="6" t="str">
        <f>OBV!H289</f>
        <v>NEUTRAL</v>
      </c>
      <c r="M289" s="8">
        <f t="shared" si="40"/>
        <v>50</v>
      </c>
      <c r="N289" s="8">
        <f t="shared" si="41"/>
        <v>0</v>
      </c>
      <c r="O289" s="8">
        <f t="shared" si="42"/>
        <v>0</v>
      </c>
      <c r="P289" s="8">
        <f t="shared" si="43"/>
        <v>33</v>
      </c>
      <c r="Q289" s="9">
        <f t="shared" si="44"/>
        <v>22.45</v>
      </c>
      <c r="R289" s="9">
        <f t="shared" si="45"/>
        <v>18.25</v>
      </c>
      <c r="S289" s="9">
        <f t="shared" si="46"/>
        <v>22.35</v>
      </c>
      <c r="T289" s="9">
        <f t="shared" si="47"/>
        <v>20.75</v>
      </c>
      <c r="U289" s="8">
        <f t="shared" si="48"/>
        <v>21.016666666666669</v>
      </c>
      <c r="V289" s="8">
        <f t="shared" si="49"/>
        <v>20.950000000000003</v>
      </c>
    </row>
    <row r="290" spans="1:22" ht="13.5" x14ac:dyDescent="0.25">
      <c r="A290" s="3">
        <f>RSI!A290</f>
        <v>42429</v>
      </c>
      <c r="B290" s="2">
        <f>RSI!B290</f>
        <v>15.210599999999999</v>
      </c>
      <c r="C290" s="2">
        <f>RSI!I290</f>
        <v>1.0550954984580585E-3</v>
      </c>
      <c r="D290" s="2">
        <f>MACD!E290</f>
        <v>7.4849339858838349E-2</v>
      </c>
      <c r="E290" s="2">
        <f>MACD!F290</f>
        <v>9.0232757349147028E-3</v>
      </c>
      <c r="F290" s="2">
        <f>'Moving Avg'!D290</f>
        <v>15.398199999999999</v>
      </c>
      <c r="G290" s="2">
        <f>'Moving Avg'!F290</f>
        <v>15.609249999999998</v>
      </c>
      <c r="H290" s="2">
        <f>'Moving Avg'!G290</f>
        <v>15.761816000000012</v>
      </c>
      <c r="I290" s="2">
        <f>'Moving Avg'!H290</f>
        <v>18.037444999999956</v>
      </c>
      <c r="J290" s="6" t="str">
        <f>OBV!F290</f>
        <v>NEUTRAL</v>
      </c>
      <c r="K290" s="6" t="str">
        <f>OBV!G290</f>
        <v>NEUTRAL</v>
      </c>
      <c r="L290" s="6" t="str">
        <f>OBV!H290</f>
        <v>NEUTRAL</v>
      </c>
      <c r="M290" s="8">
        <f t="shared" si="40"/>
        <v>50</v>
      </c>
      <c r="N290" s="8">
        <f t="shared" si="41"/>
        <v>0</v>
      </c>
      <c r="O290" s="8">
        <f t="shared" si="42"/>
        <v>0</v>
      </c>
      <c r="P290" s="8">
        <f t="shared" si="43"/>
        <v>33</v>
      </c>
      <c r="Q290" s="9">
        <f t="shared" si="44"/>
        <v>22.45</v>
      </c>
      <c r="R290" s="9">
        <f t="shared" si="45"/>
        <v>18.25</v>
      </c>
      <c r="S290" s="9">
        <f t="shared" si="46"/>
        <v>22.35</v>
      </c>
      <c r="T290" s="9">
        <f t="shared" si="47"/>
        <v>20.75</v>
      </c>
      <c r="U290" s="8">
        <f t="shared" si="48"/>
        <v>21.016666666666669</v>
      </c>
      <c r="V290" s="8">
        <f t="shared" si="49"/>
        <v>20.950000000000003</v>
      </c>
    </row>
    <row r="291" spans="1:22" ht="13.5" x14ac:dyDescent="0.25">
      <c r="A291" s="3">
        <f>RSI!A291</f>
        <v>42430</v>
      </c>
      <c r="B291" s="2">
        <f>RSI!B291</f>
        <v>15.210599999999999</v>
      </c>
      <c r="C291" s="2">
        <f>RSI!I291</f>
        <v>1.0550954984580585E-3</v>
      </c>
      <c r="D291" s="2">
        <f>MACD!E291</f>
        <v>0.10372980728201675</v>
      </c>
      <c r="E291" s="2">
        <f>MACD!F291</f>
        <v>2.7964582044335114E-2</v>
      </c>
      <c r="F291" s="2">
        <f>'Moving Avg'!D291</f>
        <v>15.304399999999998</v>
      </c>
      <c r="G291" s="2">
        <f>'Moving Avg'!F291</f>
        <v>15.585799999999995</v>
      </c>
      <c r="H291" s="2">
        <f>'Moving Avg'!G291</f>
        <v>15.74243200000001</v>
      </c>
      <c r="I291" s="2">
        <f>'Moving Avg'!H291</f>
        <v>18.011301499999956</v>
      </c>
      <c r="J291" s="6" t="str">
        <f>OBV!F291</f>
        <v>NEUTRAL</v>
      </c>
      <c r="K291" s="6" t="str">
        <f>OBV!G291</f>
        <v>NEUTRAL</v>
      </c>
      <c r="L291" s="6" t="str">
        <f>OBV!H291</f>
        <v>NEUTRAL</v>
      </c>
      <c r="M291" s="8">
        <f t="shared" si="40"/>
        <v>50</v>
      </c>
      <c r="N291" s="8">
        <f t="shared" si="41"/>
        <v>0</v>
      </c>
      <c r="O291" s="8">
        <f t="shared" si="42"/>
        <v>0</v>
      </c>
      <c r="P291" s="8">
        <f t="shared" si="43"/>
        <v>33</v>
      </c>
      <c r="Q291" s="9">
        <f t="shared" si="44"/>
        <v>22.45</v>
      </c>
      <c r="R291" s="9">
        <f t="shared" si="45"/>
        <v>18.25</v>
      </c>
      <c r="S291" s="9">
        <f t="shared" si="46"/>
        <v>22.35</v>
      </c>
      <c r="T291" s="9">
        <f t="shared" si="47"/>
        <v>20.75</v>
      </c>
      <c r="U291" s="8">
        <f t="shared" si="48"/>
        <v>21.016666666666669</v>
      </c>
      <c r="V291" s="8">
        <f t="shared" si="49"/>
        <v>20.950000000000003</v>
      </c>
    </row>
    <row r="292" spans="1:22" ht="13.5" x14ac:dyDescent="0.25">
      <c r="A292" s="3">
        <f>RSI!A292</f>
        <v>42431</v>
      </c>
      <c r="B292" s="2">
        <f>RSI!B292</f>
        <v>15.210599999999999</v>
      </c>
      <c r="C292" s="2">
        <f>RSI!I292</f>
        <v>1.0550954984580585E-3</v>
      </c>
      <c r="D292" s="2">
        <f>MACD!E292</f>
        <v>0.13051957740237441</v>
      </c>
      <c r="E292" s="2">
        <f>MACD!F292</f>
        <v>4.8475581115942981E-2</v>
      </c>
      <c r="F292" s="2">
        <f>'Moving Avg'!D292</f>
        <v>15.210599999999999</v>
      </c>
      <c r="G292" s="2">
        <f>'Moving Avg'!F292</f>
        <v>15.562349999999999</v>
      </c>
      <c r="H292" s="2">
        <f>'Moving Avg'!G292</f>
        <v>15.723048000000011</v>
      </c>
      <c r="I292" s="2">
        <f>'Moving Avg'!H292</f>
        <v>17.985157999999956</v>
      </c>
      <c r="J292" s="6" t="str">
        <f>OBV!F292</f>
        <v>NEUTRAL</v>
      </c>
      <c r="K292" s="6" t="str">
        <f>OBV!G292</f>
        <v>NEUTRAL</v>
      </c>
      <c r="L292" s="6" t="str">
        <f>OBV!H292</f>
        <v>NEUTRAL</v>
      </c>
      <c r="M292" s="8">
        <f t="shared" si="40"/>
        <v>50</v>
      </c>
      <c r="N292" s="8">
        <f t="shared" si="41"/>
        <v>0</v>
      </c>
      <c r="O292" s="8">
        <f t="shared" si="42"/>
        <v>0</v>
      </c>
      <c r="P292" s="8">
        <f t="shared" si="43"/>
        <v>33</v>
      </c>
      <c r="Q292" s="9">
        <f t="shared" si="44"/>
        <v>22.45</v>
      </c>
      <c r="R292" s="9">
        <f t="shared" si="45"/>
        <v>18.25</v>
      </c>
      <c r="S292" s="9">
        <f t="shared" si="46"/>
        <v>22.35</v>
      </c>
      <c r="T292" s="9">
        <f t="shared" si="47"/>
        <v>20.75</v>
      </c>
      <c r="U292" s="8">
        <f t="shared" si="48"/>
        <v>21.016666666666669</v>
      </c>
      <c r="V292" s="8">
        <f t="shared" si="49"/>
        <v>20.950000000000003</v>
      </c>
    </row>
    <row r="293" spans="1:22" ht="13.5" x14ac:dyDescent="0.25">
      <c r="A293" s="3">
        <f>RSI!A293</f>
        <v>42432</v>
      </c>
      <c r="B293" s="2">
        <f>RSI!B293</f>
        <v>15.210599999999999</v>
      </c>
      <c r="C293" s="2">
        <f>RSI!I293</f>
        <v>1.0550954984580585E-3</v>
      </c>
      <c r="D293" s="2">
        <f>MACD!E293</f>
        <v>0.15536604028980783</v>
      </c>
      <c r="E293" s="2">
        <f>MACD!F293</f>
        <v>6.9853672950715956E-2</v>
      </c>
      <c r="F293" s="2">
        <f>'Moving Avg'!D293</f>
        <v>15.210599999999999</v>
      </c>
      <c r="G293" s="2">
        <f>'Moving Avg'!F293</f>
        <v>15.538899999999995</v>
      </c>
      <c r="H293" s="2">
        <f>'Moving Avg'!G293</f>
        <v>15.703664000000009</v>
      </c>
      <c r="I293" s="2">
        <f>'Moving Avg'!H293</f>
        <v>17.959014499999956</v>
      </c>
      <c r="J293" s="6" t="str">
        <f>OBV!F293</f>
        <v>NEUTRAL</v>
      </c>
      <c r="K293" s="6" t="str">
        <f>OBV!G293</f>
        <v>NEUTRAL</v>
      </c>
      <c r="L293" s="6" t="str">
        <f>OBV!H293</f>
        <v>NEUTRAL</v>
      </c>
      <c r="M293" s="8">
        <f t="shared" si="40"/>
        <v>50</v>
      </c>
      <c r="N293" s="8">
        <f t="shared" si="41"/>
        <v>0</v>
      </c>
      <c r="O293" s="8">
        <f t="shared" si="42"/>
        <v>0</v>
      </c>
      <c r="P293" s="8">
        <f t="shared" si="43"/>
        <v>33</v>
      </c>
      <c r="Q293" s="9">
        <f t="shared" si="44"/>
        <v>22.45</v>
      </c>
      <c r="R293" s="9">
        <f t="shared" si="45"/>
        <v>18.25</v>
      </c>
      <c r="S293" s="9">
        <f t="shared" si="46"/>
        <v>22.35</v>
      </c>
      <c r="T293" s="9">
        <f t="shared" si="47"/>
        <v>20.75</v>
      </c>
      <c r="U293" s="8">
        <f t="shared" si="48"/>
        <v>21.016666666666669</v>
      </c>
      <c r="V293" s="8">
        <f t="shared" si="49"/>
        <v>20.950000000000003</v>
      </c>
    </row>
    <row r="294" spans="1:22" ht="13.5" x14ac:dyDescent="0.25">
      <c r="A294" s="3">
        <f>RSI!A294</f>
        <v>42433</v>
      </c>
      <c r="B294" s="2">
        <f>RSI!B294</f>
        <v>15.210599999999999</v>
      </c>
      <c r="C294" s="2">
        <f>RSI!I294</f>
        <v>1.0550954984580585E-3</v>
      </c>
      <c r="D294" s="2">
        <f>MACD!E294</f>
        <v>0.17840681844617379</v>
      </c>
      <c r="E294" s="2">
        <f>MACD!F294</f>
        <v>9.1564302049807533E-2</v>
      </c>
      <c r="F294" s="2">
        <f>'Moving Avg'!D294</f>
        <v>15.210599999999999</v>
      </c>
      <c r="G294" s="2">
        <f>'Moving Avg'!F294</f>
        <v>15.515449999999998</v>
      </c>
      <c r="H294" s="2">
        <f>'Moving Avg'!G294</f>
        <v>15.684280000000008</v>
      </c>
      <c r="I294" s="2">
        <f>'Moving Avg'!H294</f>
        <v>17.932870999999956</v>
      </c>
      <c r="J294" s="6" t="str">
        <f>OBV!F294</f>
        <v>NEUTRAL</v>
      </c>
      <c r="K294" s="6" t="str">
        <f>OBV!G294</f>
        <v>NEUTRAL</v>
      </c>
      <c r="L294" s="6" t="str">
        <f>OBV!H294</f>
        <v>NEUTRAL</v>
      </c>
      <c r="M294" s="8">
        <f t="shared" si="40"/>
        <v>50</v>
      </c>
      <c r="N294" s="8">
        <f t="shared" si="41"/>
        <v>0</v>
      </c>
      <c r="O294" s="8">
        <f t="shared" si="42"/>
        <v>0</v>
      </c>
      <c r="P294" s="8">
        <f t="shared" si="43"/>
        <v>33</v>
      </c>
      <c r="Q294" s="9">
        <f t="shared" si="44"/>
        <v>22.45</v>
      </c>
      <c r="R294" s="9">
        <f t="shared" si="45"/>
        <v>18.25</v>
      </c>
      <c r="S294" s="9">
        <f t="shared" si="46"/>
        <v>22.35</v>
      </c>
      <c r="T294" s="9">
        <f t="shared" si="47"/>
        <v>20.75</v>
      </c>
      <c r="U294" s="8">
        <f t="shared" si="48"/>
        <v>21.016666666666669</v>
      </c>
      <c r="V294" s="8">
        <f t="shared" si="49"/>
        <v>20.950000000000003</v>
      </c>
    </row>
    <row r="295" spans="1:22" ht="13.5" x14ac:dyDescent="0.25">
      <c r="A295" s="3">
        <f>RSI!A295</f>
        <v>42436</v>
      </c>
      <c r="B295" s="2">
        <f>RSI!B295</f>
        <v>15.210599999999999</v>
      </c>
      <c r="C295" s="2">
        <f>RSI!I295</f>
        <v>1.0550954984580585E-3</v>
      </c>
      <c r="D295" s="2">
        <f>MACD!E295</f>
        <v>0.19977031337271356</v>
      </c>
      <c r="E295" s="2">
        <f>MACD!F295</f>
        <v>0.11320550431438874</v>
      </c>
      <c r="F295" s="2">
        <f>'Moving Avg'!D295</f>
        <v>15.210599999999999</v>
      </c>
      <c r="G295" s="2">
        <f>'Moving Avg'!F295</f>
        <v>15.491999999999996</v>
      </c>
      <c r="H295" s="2">
        <f>'Moving Avg'!G295</f>
        <v>15.664896000000006</v>
      </c>
      <c r="I295" s="2">
        <f>'Moving Avg'!H295</f>
        <v>17.906727499999953</v>
      </c>
      <c r="J295" s="6" t="str">
        <f>OBV!F295</f>
        <v>NEUTRAL</v>
      </c>
      <c r="K295" s="6" t="str">
        <f>OBV!G295</f>
        <v>NEUTRAL</v>
      </c>
      <c r="L295" s="6" t="str">
        <f>OBV!H295</f>
        <v>NEUTRAL</v>
      </c>
      <c r="M295" s="8">
        <f t="shared" si="40"/>
        <v>50</v>
      </c>
      <c r="N295" s="8">
        <f t="shared" si="41"/>
        <v>0</v>
      </c>
      <c r="O295" s="8">
        <f t="shared" si="42"/>
        <v>0</v>
      </c>
      <c r="P295" s="8">
        <f t="shared" si="43"/>
        <v>33</v>
      </c>
      <c r="Q295" s="9">
        <f t="shared" si="44"/>
        <v>22.45</v>
      </c>
      <c r="R295" s="9">
        <f t="shared" si="45"/>
        <v>18.25</v>
      </c>
      <c r="S295" s="9">
        <f t="shared" si="46"/>
        <v>22.35</v>
      </c>
      <c r="T295" s="9">
        <f t="shared" si="47"/>
        <v>20.75</v>
      </c>
      <c r="U295" s="8">
        <f t="shared" si="48"/>
        <v>21.016666666666669</v>
      </c>
      <c r="V295" s="8">
        <f t="shared" si="49"/>
        <v>20.950000000000003</v>
      </c>
    </row>
    <row r="296" spans="1:22" ht="13.5" x14ac:dyDescent="0.25">
      <c r="A296" s="3">
        <f>RSI!A296</f>
        <v>42437</v>
      </c>
      <c r="B296" s="2">
        <f>RSI!B296</f>
        <v>15.210599999999999</v>
      </c>
      <c r="C296" s="2">
        <f>RSI!I296</f>
        <v>1.0550954984580585E-3</v>
      </c>
      <c r="D296" s="2">
        <f>MACD!E296</f>
        <v>0.21957623887501398</v>
      </c>
      <c r="E296" s="2">
        <f>MACD!F296</f>
        <v>0.13447965122651379</v>
      </c>
      <c r="F296" s="2">
        <f>'Moving Avg'!D296</f>
        <v>15.210599999999999</v>
      </c>
      <c r="G296" s="2">
        <f>'Moving Avg'!F296</f>
        <v>15.468549999999999</v>
      </c>
      <c r="H296" s="2">
        <f>'Moving Avg'!G296</f>
        <v>15.645512000000005</v>
      </c>
      <c r="I296" s="2">
        <f>'Moving Avg'!H296</f>
        <v>17.880583999999953</v>
      </c>
      <c r="J296" s="6" t="str">
        <f>OBV!F296</f>
        <v>NEUTRAL</v>
      </c>
      <c r="K296" s="6" t="str">
        <f>OBV!G296</f>
        <v>NEUTRAL</v>
      </c>
      <c r="L296" s="6" t="str">
        <f>OBV!H296</f>
        <v>NEUTRAL</v>
      </c>
      <c r="M296" s="8">
        <f t="shared" si="40"/>
        <v>50</v>
      </c>
      <c r="N296" s="8">
        <f t="shared" si="41"/>
        <v>0</v>
      </c>
      <c r="O296" s="8">
        <f t="shared" si="42"/>
        <v>0</v>
      </c>
      <c r="P296" s="8">
        <f t="shared" si="43"/>
        <v>33</v>
      </c>
      <c r="Q296" s="9">
        <f t="shared" si="44"/>
        <v>22.45</v>
      </c>
      <c r="R296" s="9">
        <f t="shared" si="45"/>
        <v>18.25</v>
      </c>
      <c r="S296" s="9">
        <f t="shared" si="46"/>
        <v>22.35</v>
      </c>
      <c r="T296" s="9">
        <f t="shared" si="47"/>
        <v>20.75</v>
      </c>
      <c r="U296" s="8">
        <f t="shared" si="48"/>
        <v>21.016666666666669</v>
      </c>
      <c r="V296" s="8">
        <f t="shared" si="49"/>
        <v>20.950000000000003</v>
      </c>
    </row>
    <row r="297" spans="1:22" ht="13.5" x14ac:dyDescent="0.25">
      <c r="A297" s="3">
        <f>RSI!A297</f>
        <v>42438</v>
      </c>
      <c r="B297" s="2">
        <f>RSI!B297</f>
        <v>15.210599999999999</v>
      </c>
      <c r="C297" s="2">
        <f>RSI!I297</f>
        <v>1.0550954984580585E-3</v>
      </c>
      <c r="D297" s="2">
        <f>MACD!E297</f>
        <v>0.23793613789960766</v>
      </c>
      <c r="E297" s="2">
        <f>MACD!F297</f>
        <v>0.15517094856113256</v>
      </c>
      <c r="F297" s="2">
        <f>'Moving Avg'!D297</f>
        <v>15.210599999999999</v>
      </c>
      <c r="G297" s="2">
        <f>'Moving Avg'!F297</f>
        <v>15.445099999999996</v>
      </c>
      <c r="H297" s="2">
        <f>'Moving Avg'!G297</f>
        <v>15.626128000000003</v>
      </c>
      <c r="I297" s="2">
        <f>'Moving Avg'!H297</f>
        <v>17.854440499999949</v>
      </c>
      <c r="J297" s="6" t="str">
        <f>OBV!F297</f>
        <v>NEUTRAL</v>
      </c>
      <c r="K297" s="6" t="str">
        <f>OBV!G297</f>
        <v>NEUTRAL</v>
      </c>
      <c r="L297" s="6" t="str">
        <f>OBV!H297</f>
        <v>NEUTRAL</v>
      </c>
      <c r="M297" s="8">
        <f t="shared" si="40"/>
        <v>50</v>
      </c>
      <c r="N297" s="8">
        <f t="shared" si="41"/>
        <v>0</v>
      </c>
      <c r="O297" s="8">
        <f t="shared" si="42"/>
        <v>0</v>
      </c>
      <c r="P297" s="8">
        <f t="shared" si="43"/>
        <v>33</v>
      </c>
      <c r="Q297" s="9">
        <f t="shared" si="44"/>
        <v>22.45</v>
      </c>
      <c r="R297" s="9">
        <f t="shared" si="45"/>
        <v>18.25</v>
      </c>
      <c r="S297" s="9">
        <f t="shared" si="46"/>
        <v>22.35</v>
      </c>
      <c r="T297" s="9">
        <f t="shared" si="47"/>
        <v>20.75</v>
      </c>
      <c r="U297" s="8">
        <f t="shared" si="48"/>
        <v>21.016666666666669</v>
      </c>
      <c r="V297" s="8">
        <f t="shared" si="49"/>
        <v>20.950000000000003</v>
      </c>
    </row>
    <row r="298" spans="1:22" ht="13.5" x14ac:dyDescent="0.25">
      <c r="A298" s="3">
        <f>RSI!A298</f>
        <v>42439</v>
      </c>
      <c r="B298" s="2">
        <f>RSI!B298</f>
        <v>15.210599999999999</v>
      </c>
      <c r="C298" s="2">
        <f>RSI!I298</f>
        <v>1.0550954984580585E-3</v>
      </c>
      <c r="D298" s="2">
        <f>MACD!E298</f>
        <v>0.18280003442429482</v>
      </c>
      <c r="E298" s="2">
        <f>MACD!F298</f>
        <v>0.16069676573376501</v>
      </c>
      <c r="F298" s="2">
        <f>'Moving Avg'!D298</f>
        <v>15.210599999999999</v>
      </c>
      <c r="G298" s="2">
        <f>'Moving Avg'!F298</f>
        <v>15.42165</v>
      </c>
      <c r="H298" s="2">
        <f>'Moving Avg'!G298</f>
        <v>15.606744000000003</v>
      </c>
      <c r="I298" s="2">
        <f>'Moving Avg'!H298</f>
        <v>17.828296999999949</v>
      </c>
      <c r="J298" s="6" t="str">
        <f>OBV!F298</f>
        <v>NEUTRAL</v>
      </c>
      <c r="K298" s="6" t="str">
        <f>OBV!G298</f>
        <v>NEUTRAL</v>
      </c>
      <c r="L298" s="6" t="str">
        <f>OBV!H298</f>
        <v>NEUTRAL</v>
      </c>
      <c r="M298" s="8">
        <f t="shared" si="40"/>
        <v>50</v>
      </c>
      <c r="N298" s="8">
        <f t="shared" si="41"/>
        <v>0</v>
      </c>
      <c r="O298" s="8">
        <f t="shared" si="42"/>
        <v>0</v>
      </c>
      <c r="P298" s="8">
        <f t="shared" si="43"/>
        <v>33</v>
      </c>
      <c r="Q298" s="9">
        <f t="shared" si="44"/>
        <v>22.45</v>
      </c>
      <c r="R298" s="9">
        <f t="shared" si="45"/>
        <v>18.25</v>
      </c>
      <c r="S298" s="9">
        <f t="shared" si="46"/>
        <v>22.35</v>
      </c>
      <c r="T298" s="9">
        <f t="shared" si="47"/>
        <v>20.75</v>
      </c>
      <c r="U298" s="8">
        <f t="shared" si="48"/>
        <v>21.016666666666669</v>
      </c>
      <c r="V298" s="8">
        <f t="shared" si="49"/>
        <v>20.950000000000003</v>
      </c>
    </row>
    <row r="299" spans="1:22" ht="13.5" x14ac:dyDescent="0.25">
      <c r="A299" s="3">
        <f>RSI!A299</f>
        <v>42440</v>
      </c>
      <c r="B299" s="2">
        <f>RSI!B299</f>
        <v>15.210599999999999</v>
      </c>
      <c r="C299" s="2">
        <f>RSI!I299</f>
        <v>1.0550954984580585E-3</v>
      </c>
      <c r="D299" s="2">
        <f>MACD!E299</f>
        <v>0.13751904128068126</v>
      </c>
      <c r="E299" s="2">
        <f>MACD!F299</f>
        <v>0.15606122084314827</v>
      </c>
      <c r="F299" s="2">
        <f>'Moving Avg'!D299</f>
        <v>15.210599999999999</v>
      </c>
      <c r="G299" s="2">
        <f>'Moving Avg'!F299</f>
        <v>15.398199999999997</v>
      </c>
      <c r="H299" s="2">
        <f>'Moving Avg'!G299</f>
        <v>15.587360000000004</v>
      </c>
      <c r="I299" s="2">
        <f>'Moving Avg'!H299</f>
        <v>17.80215349999995</v>
      </c>
      <c r="J299" s="6" t="str">
        <f>OBV!F299</f>
        <v>NEUTRAL</v>
      </c>
      <c r="K299" s="6" t="str">
        <f>OBV!G299</f>
        <v>NEUTRAL</v>
      </c>
      <c r="L299" s="6" t="str">
        <f>OBV!H299</f>
        <v>NEUTRAL</v>
      </c>
      <c r="M299" s="8">
        <f t="shared" si="40"/>
        <v>50</v>
      </c>
      <c r="N299" s="8">
        <f t="shared" si="41"/>
        <v>45</v>
      </c>
      <c r="O299" s="8">
        <f t="shared" si="42"/>
        <v>0</v>
      </c>
      <c r="P299" s="8">
        <f t="shared" si="43"/>
        <v>33</v>
      </c>
      <c r="Q299" s="9">
        <f t="shared" si="44"/>
        <v>38.200000000000003</v>
      </c>
      <c r="R299" s="9">
        <f t="shared" si="45"/>
        <v>27.25</v>
      </c>
      <c r="S299" s="9">
        <f t="shared" si="46"/>
        <v>29.1</v>
      </c>
      <c r="T299" s="9">
        <f t="shared" si="47"/>
        <v>32</v>
      </c>
      <c r="U299" s="8">
        <f t="shared" si="48"/>
        <v>31.516666666666669</v>
      </c>
      <c r="V299" s="8">
        <f t="shared" si="49"/>
        <v>31.637500000000003</v>
      </c>
    </row>
    <row r="300" spans="1:22" ht="13.5" x14ac:dyDescent="0.25">
      <c r="A300" s="3">
        <f>RSI!A300</f>
        <v>42443</v>
      </c>
      <c r="B300" s="2">
        <f>RSI!B300</f>
        <v>14.757300000000001</v>
      </c>
      <c r="C300" s="2">
        <f>RSI!I300</f>
        <v>3.3147719037174284E-4</v>
      </c>
      <c r="D300" s="2">
        <f>MACD!E300</f>
        <v>0.13405308891710277</v>
      </c>
      <c r="E300" s="2">
        <f>MACD!F300</f>
        <v>0.15165959445793917</v>
      </c>
      <c r="F300" s="2">
        <f>'Moving Avg'!D300</f>
        <v>15.11994</v>
      </c>
      <c r="G300" s="2">
        <f>'Moving Avg'!F300</f>
        <v>15.352084999999999</v>
      </c>
      <c r="H300" s="2">
        <f>'Moving Avg'!G300</f>
        <v>15.558910000000001</v>
      </c>
      <c r="I300" s="2">
        <f>'Moving Avg'!H300</f>
        <v>17.773743499999952</v>
      </c>
      <c r="J300" s="6" t="str">
        <f>OBV!F300</f>
        <v>BEARISH</v>
      </c>
      <c r="K300" s="6" t="str">
        <f>OBV!G300</f>
        <v>STRONG</v>
      </c>
      <c r="L300" s="6" t="str">
        <f>OBV!H300</f>
        <v>CONFIRMED BEARISH</v>
      </c>
      <c r="M300" s="8">
        <f t="shared" si="40"/>
        <v>50</v>
      </c>
      <c r="N300" s="8">
        <f t="shared" si="41"/>
        <v>45</v>
      </c>
      <c r="O300" s="8">
        <f t="shared" si="42"/>
        <v>0</v>
      </c>
      <c r="P300" s="8">
        <f t="shared" si="43"/>
        <v>33</v>
      </c>
      <c r="Q300" s="9">
        <f t="shared" si="44"/>
        <v>38.200000000000003</v>
      </c>
      <c r="R300" s="9">
        <f t="shared" si="45"/>
        <v>27.25</v>
      </c>
      <c r="S300" s="9">
        <f t="shared" si="46"/>
        <v>29.1</v>
      </c>
      <c r="T300" s="9">
        <f t="shared" si="47"/>
        <v>32</v>
      </c>
      <c r="U300" s="8">
        <f t="shared" si="48"/>
        <v>31.516666666666669</v>
      </c>
      <c r="V300" s="8">
        <f t="shared" si="49"/>
        <v>31.637500000000003</v>
      </c>
    </row>
    <row r="301" spans="1:22" ht="13.5" x14ac:dyDescent="0.25">
      <c r="A301" s="3">
        <f>RSI!A301</f>
        <v>42444</v>
      </c>
      <c r="B301" s="2">
        <f>RSI!B301</f>
        <v>14.757300000000001</v>
      </c>
      <c r="C301" s="2">
        <f>RSI!I301</f>
        <v>3.3147719037174284E-4</v>
      </c>
      <c r="D301" s="2">
        <f>MACD!E301</f>
        <v>0.13497574061039863</v>
      </c>
      <c r="E301" s="2">
        <f>MACD!F301</f>
        <v>0.14832282368843105</v>
      </c>
      <c r="F301" s="2">
        <f>'Moving Avg'!D301</f>
        <v>15.02928</v>
      </c>
      <c r="G301" s="2">
        <f>'Moving Avg'!F301</f>
        <v>15.305969999999997</v>
      </c>
      <c r="H301" s="2">
        <f>'Moving Avg'!G301</f>
        <v>15.53046</v>
      </c>
      <c r="I301" s="2">
        <f>'Moving Avg'!H301</f>
        <v>17.745333499999951</v>
      </c>
      <c r="J301" s="6" t="str">
        <f>OBV!F301</f>
        <v>BEARISH</v>
      </c>
      <c r="K301" s="6" t="str">
        <f>OBV!G301</f>
        <v>STRONG</v>
      </c>
      <c r="L301" s="6" t="str">
        <f>OBV!H301</f>
        <v>CONFIRMED BEARISH</v>
      </c>
      <c r="M301" s="8">
        <f t="shared" si="40"/>
        <v>50</v>
      </c>
      <c r="N301" s="8">
        <f t="shared" si="41"/>
        <v>45</v>
      </c>
      <c r="O301" s="8">
        <f t="shared" si="42"/>
        <v>0</v>
      </c>
      <c r="P301" s="8">
        <f t="shared" si="43"/>
        <v>33</v>
      </c>
      <c r="Q301" s="9">
        <f t="shared" si="44"/>
        <v>38.200000000000003</v>
      </c>
      <c r="R301" s="9">
        <f t="shared" si="45"/>
        <v>27.25</v>
      </c>
      <c r="S301" s="9">
        <f t="shared" si="46"/>
        <v>29.1</v>
      </c>
      <c r="T301" s="9">
        <f t="shared" si="47"/>
        <v>32</v>
      </c>
      <c r="U301" s="8">
        <f t="shared" si="48"/>
        <v>31.516666666666669</v>
      </c>
      <c r="V301" s="8">
        <f t="shared" si="49"/>
        <v>31.637500000000003</v>
      </c>
    </row>
    <row r="302" spans="1:22" ht="13.5" x14ac:dyDescent="0.25">
      <c r="A302" s="3">
        <f>RSI!A302</f>
        <v>42445</v>
      </c>
      <c r="B302" s="2">
        <f>RSI!B302</f>
        <v>14.757300000000001</v>
      </c>
      <c r="C302" s="2">
        <f>RSI!I302</f>
        <v>3.3147719037174284E-4</v>
      </c>
      <c r="D302" s="2">
        <f>MACD!E302</f>
        <v>0.13932624275630978</v>
      </c>
      <c r="E302" s="2">
        <f>MACD!F302</f>
        <v>0.14652350750200679</v>
      </c>
      <c r="F302" s="2">
        <f>'Moving Avg'!D302</f>
        <v>14.93862</v>
      </c>
      <c r="G302" s="2">
        <f>'Moving Avg'!F302</f>
        <v>15.259854999999998</v>
      </c>
      <c r="H302" s="2">
        <f>'Moving Avg'!G302</f>
        <v>15.511701999999998</v>
      </c>
      <c r="I302" s="2">
        <f>'Moving Avg'!H302</f>
        <v>17.716923499999954</v>
      </c>
      <c r="J302" s="6" t="str">
        <f>OBV!F302</f>
        <v>BEARISH</v>
      </c>
      <c r="K302" s="6" t="str">
        <f>OBV!G302</f>
        <v>STRONG</v>
      </c>
      <c r="L302" s="6" t="str">
        <f>OBV!H302</f>
        <v>CONFIRMED BEARISH</v>
      </c>
      <c r="M302" s="8">
        <f t="shared" si="40"/>
        <v>50</v>
      </c>
      <c r="N302" s="8">
        <f t="shared" si="41"/>
        <v>45</v>
      </c>
      <c r="O302" s="8">
        <f t="shared" si="42"/>
        <v>0</v>
      </c>
      <c r="P302" s="8">
        <f t="shared" si="43"/>
        <v>33</v>
      </c>
      <c r="Q302" s="9">
        <f t="shared" si="44"/>
        <v>38.200000000000003</v>
      </c>
      <c r="R302" s="9">
        <f t="shared" si="45"/>
        <v>27.25</v>
      </c>
      <c r="S302" s="9">
        <f t="shared" si="46"/>
        <v>29.1</v>
      </c>
      <c r="T302" s="9">
        <f t="shared" si="47"/>
        <v>32</v>
      </c>
      <c r="U302" s="8">
        <f t="shared" si="48"/>
        <v>31.516666666666669</v>
      </c>
      <c r="V302" s="8">
        <f t="shared" si="49"/>
        <v>31.637500000000003</v>
      </c>
    </row>
    <row r="303" spans="1:22" ht="13.5" x14ac:dyDescent="0.25">
      <c r="A303" s="3">
        <f>RSI!A303</f>
        <v>42446</v>
      </c>
      <c r="B303" s="2">
        <f>RSI!B303</f>
        <v>14.757300000000001</v>
      </c>
      <c r="C303" s="2">
        <f>RSI!I303</f>
        <v>3.3147719037174284E-4</v>
      </c>
      <c r="D303" s="2">
        <f>MACD!E303</f>
        <v>0.14631280434918992</v>
      </c>
      <c r="E303" s="2">
        <f>MACD!F303</f>
        <v>0.14648136687144342</v>
      </c>
      <c r="F303" s="2">
        <f>'Moving Avg'!D303</f>
        <v>14.84796</v>
      </c>
      <c r="G303" s="2">
        <f>'Moving Avg'!F303</f>
        <v>15.213739999999998</v>
      </c>
      <c r="H303" s="2">
        <f>'Moving Avg'!G303</f>
        <v>15.493255999999997</v>
      </c>
      <c r="I303" s="2">
        <f>'Moving Avg'!H303</f>
        <v>17.688511499999954</v>
      </c>
      <c r="J303" s="6" t="str">
        <f>OBV!F303</f>
        <v>BEARISH</v>
      </c>
      <c r="K303" s="6" t="str">
        <f>OBV!G303</f>
        <v>STRONG</v>
      </c>
      <c r="L303" s="6" t="str">
        <f>OBV!H303</f>
        <v>CONFIRMED BEARISH</v>
      </c>
      <c r="M303" s="8">
        <f t="shared" si="40"/>
        <v>50</v>
      </c>
      <c r="N303" s="8">
        <f t="shared" si="41"/>
        <v>45</v>
      </c>
      <c r="O303" s="8">
        <f t="shared" si="42"/>
        <v>0</v>
      </c>
      <c r="P303" s="8">
        <f t="shared" si="43"/>
        <v>33</v>
      </c>
      <c r="Q303" s="9">
        <f t="shared" si="44"/>
        <v>38.200000000000003</v>
      </c>
      <c r="R303" s="9">
        <f t="shared" si="45"/>
        <v>27.25</v>
      </c>
      <c r="S303" s="9">
        <f t="shared" si="46"/>
        <v>29.1</v>
      </c>
      <c r="T303" s="9">
        <f t="shared" si="47"/>
        <v>32</v>
      </c>
      <c r="U303" s="8">
        <f t="shared" si="48"/>
        <v>31.516666666666669</v>
      </c>
      <c r="V303" s="8">
        <f t="shared" si="49"/>
        <v>31.637500000000003</v>
      </c>
    </row>
    <row r="304" spans="1:22" ht="13.5" x14ac:dyDescent="0.25">
      <c r="A304" s="3">
        <f>RSI!A304</f>
        <v>42447</v>
      </c>
      <c r="B304" s="2">
        <f>RSI!B304</f>
        <v>14.757300000000001</v>
      </c>
      <c r="C304" s="2">
        <f>RSI!I304</f>
        <v>3.3147719037174284E-4</v>
      </c>
      <c r="D304" s="2">
        <f>MACD!E304</f>
        <v>0.15528503574703834</v>
      </c>
      <c r="E304" s="2">
        <f>MACD!F304</f>
        <v>0.1482421006465624</v>
      </c>
      <c r="F304" s="2">
        <f>'Moving Avg'!D304</f>
        <v>14.757300000000001</v>
      </c>
      <c r="G304" s="2">
        <f>'Moving Avg'!F304</f>
        <v>15.167624999999997</v>
      </c>
      <c r="H304" s="2">
        <f>'Moving Avg'!G304</f>
        <v>15.474809999999996</v>
      </c>
      <c r="I304" s="2">
        <f>'Moving Avg'!H304</f>
        <v>17.660099499999955</v>
      </c>
      <c r="J304" s="6" t="str">
        <f>OBV!F304</f>
        <v>BEARISH</v>
      </c>
      <c r="K304" s="6" t="str">
        <f>OBV!G304</f>
        <v>STRONG</v>
      </c>
      <c r="L304" s="6" t="str">
        <f>OBV!H304</f>
        <v>CONFIRMED BEARISH</v>
      </c>
      <c r="M304" s="8">
        <f t="shared" si="40"/>
        <v>50</v>
      </c>
      <c r="N304" s="8">
        <f t="shared" si="41"/>
        <v>0</v>
      </c>
      <c r="O304" s="8">
        <f t="shared" si="42"/>
        <v>0</v>
      </c>
      <c r="P304" s="8">
        <f t="shared" si="43"/>
        <v>33</v>
      </c>
      <c r="Q304" s="9">
        <f t="shared" si="44"/>
        <v>22.45</v>
      </c>
      <c r="R304" s="9">
        <f t="shared" si="45"/>
        <v>18.25</v>
      </c>
      <c r="S304" s="9">
        <f t="shared" si="46"/>
        <v>22.35</v>
      </c>
      <c r="T304" s="9">
        <f t="shared" si="47"/>
        <v>20.75</v>
      </c>
      <c r="U304" s="8">
        <f t="shared" si="48"/>
        <v>21.016666666666669</v>
      </c>
      <c r="V304" s="8">
        <f t="shared" si="49"/>
        <v>20.950000000000003</v>
      </c>
    </row>
    <row r="305" spans="1:22" ht="13.5" x14ac:dyDescent="0.25">
      <c r="A305" s="3">
        <f>RSI!A305</f>
        <v>42450</v>
      </c>
      <c r="B305" s="2">
        <f>RSI!B305</f>
        <v>14.757300000000001</v>
      </c>
      <c r="C305" s="2">
        <f>RSI!I305</f>
        <v>3.3147719037174284E-4</v>
      </c>
      <c r="D305" s="2">
        <f>MACD!E305</f>
        <v>0.16571074369980288</v>
      </c>
      <c r="E305" s="2">
        <f>MACD!F305</f>
        <v>0.15173582925721052</v>
      </c>
      <c r="F305" s="2">
        <f>'Moving Avg'!D305</f>
        <v>14.757300000000001</v>
      </c>
      <c r="G305" s="2">
        <f>'Moving Avg'!F305</f>
        <v>15.121509999999995</v>
      </c>
      <c r="H305" s="2">
        <f>'Moving Avg'!G305</f>
        <v>15.456363999999997</v>
      </c>
      <c r="I305" s="2">
        <f>'Moving Avg'!H305</f>
        <v>17.631687499999956</v>
      </c>
      <c r="J305" s="6" t="str">
        <f>OBV!F305</f>
        <v>NEUTRAL</v>
      </c>
      <c r="K305" s="6" t="str">
        <f>OBV!G305</f>
        <v>NEUTRAL</v>
      </c>
      <c r="L305" s="6" t="str">
        <f>OBV!H305</f>
        <v>NEUTRAL</v>
      </c>
      <c r="M305" s="8">
        <f t="shared" si="40"/>
        <v>50</v>
      </c>
      <c r="N305" s="8">
        <f t="shared" si="41"/>
        <v>0</v>
      </c>
      <c r="O305" s="8">
        <f t="shared" si="42"/>
        <v>0</v>
      </c>
      <c r="P305" s="8">
        <f t="shared" si="43"/>
        <v>33</v>
      </c>
      <c r="Q305" s="9">
        <f t="shared" si="44"/>
        <v>22.45</v>
      </c>
      <c r="R305" s="9">
        <f t="shared" si="45"/>
        <v>18.25</v>
      </c>
      <c r="S305" s="9">
        <f t="shared" si="46"/>
        <v>22.35</v>
      </c>
      <c r="T305" s="9">
        <f t="shared" si="47"/>
        <v>20.75</v>
      </c>
      <c r="U305" s="8">
        <f t="shared" si="48"/>
        <v>21.016666666666669</v>
      </c>
      <c r="V305" s="8">
        <f t="shared" si="49"/>
        <v>20.950000000000003</v>
      </c>
    </row>
    <row r="306" spans="1:22" ht="13.5" x14ac:dyDescent="0.25">
      <c r="A306" s="3">
        <f>RSI!A306</f>
        <v>42451</v>
      </c>
      <c r="B306" s="2">
        <f>RSI!B306</f>
        <v>14.3156</v>
      </c>
      <c r="C306" s="2">
        <f>RSI!I306</f>
        <v>1.6229155666280803E-4</v>
      </c>
      <c r="D306" s="2">
        <f>MACD!E306</f>
        <v>0.20987492236707084</v>
      </c>
      <c r="E306" s="2">
        <f>MACD!F306</f>
        <v>0.16336364787918259</v>
      </c>
      <c r="F306" s="2">
        <f>'Moving Avg'!D306</f>
        <v>14.668960000000002</v>
      </c>
      <c r="G306" s="2">
        <f>'Moving Avg'!F306</f>
        <v>15.053309999999996</v>
      </c>
      <c r="H306" s="2">
        <f>'Moving Avg'!G306</f>
        <v>15.429083999999996</v>
      </c>
      <c r="I306" s="2">
        <f>'Moving Avg'!H306</f>
        <v>17.601066999999958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  <c r="M306" s="8">
        <f t="shared" si="40"/>
        <v>50</v>
      </c>
      <c r="N306" s="8">
        <f t="shared" si="41"/>
        <v>0</v>
      </c>
      <c r="O306" s="8">
        <f t="shared" si="42"/>
        <v>0</v>
      </c>
      <c r="P306" s="8">
        <f t="shared" si="43"/>
        <v>16.5</v>
      </c>
      <c r="Q306" s="9">
        <f t="shared" si="44"/>
        <v>19.975000000000001</v>
      </c>
      <c r="R306" s="9">
        <f t="shared" si="45"/>
        <v>14.125</v>
      </c>
      <c r="S306" s="9">
        <f t="shared" si="46"/>
        <v>14.925000000000001</v>
      </c>
      <c r="T306" s="9">
        <f t="shared" si="47"/>
        <v>16.625</v>
      </c>
      <c r="U306" s="8">
        <f t="shared" si="48"/>
        <v>16.341666666666669</v>
      </c>
      <c r="V306" s="8">
        <f t="shared" si="49"/>
        <v>16.412500000000001</v>
      </c>
    </row>
    <row r="307" spans="1:22" ht="13.5" x14ac:dyDescent="0.25">
      <c r="A307" s="3">
        <f>RSI!A307</f>
        <v>42452</v>
      </c>
      <c r="B307" s="2">
        <f>RSI!B307</f>
        <v>14.3156</v>
      </c>
      <c r="C307" s="2">
        <f>RSI!I307</f>
        <v>1.6229155666280803E-4</v>
      </c>
      <c r="D307" s="2">
        <f>MACD!E307</f>
        <v>0.25228418004237163</v>
      </c>
      <c r="E307" s="2">
        <f>MACD!F307</f>
        <v>0.18114775431182042</v>
      </c>
      <c r="F307" s="2">
        <f>'Moving Avg'!D307</f>
        <v>14.580620000000001</v>
      </c>
      <c r="G307" s="2">
        <f>'Moving Avg'!F307</f>
        <v>14.985109999999997</v>
      </c>
      <c r="H307" s="2">
        <f>'Moving Avg'!G307</f>
        <v>15.401803999999995</v>
      </c>
      <c r="I307" s="2">
        <f>'Moving Avg'!H307</f>
        <v>17.570446499999957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  <c r="M307" s="8">
        <f t="shared" si="40"/>
        <v>50</v>
      </c>
      <c r="N307" s="8">
        <f t="shared" si="41"/>
        <v>0</v>
      </c>
      <c r="O307" s="8">
        <f t="shared" si="42"/>
        <v>0</v>
      </c>
      <c r="P307" s="8">
        <f t="shared" si="43"/>
        <v>16.5</v>
      </c>
      <c r="Q307" s="9">
        <f t="shared" si="44"/>
        <v>19.975000000000001</v>
      </c>
      <c r="R307" s="9">
        <f t="shared" si="45"/>
        <v>14.125</v>
      </c>
      <c r="S307" s="9">
        <f t="shared" si="46"/>
        <v>14.925000000000001</v>
      </c>
      <c r="T307" s="9">
        <f t="shared" si="47"/>
        <v>16.625</v>
      </c>
      <c r="U307" s="8">
        <f t="shared" si="48"/>
        <v>16.341666666666669</v>
      </c>
      <c r="V307" s="8">
        <f t="shared" si="49"/>
        <v>16.412500000000001</v>
      </c>
    </row>
    <row r="308" spans="1:22" ht="13.5" x14ac:dyDescent="0.25">
      <c r="A308" s="3">
        <f>RSI!A308</f>
        <v>42453</v>
      </c>
      <c r="B308" s="2">
        <f>RSI!B308</f>
        <v>14.7416</v>
      </c>
      <c r="C308" s="2">
        <f>RSI!I308</f>
        <v>36.342399799433657</v>
      </c>
      <c r="D308" s="2">
        <f>MACD!E308</f>
        <v>0.26127964767923118</v>
      </c>
      <c r="E308" s="2">
        <f>MACD!F308</f>
        <v>0.19717413298530259</v>
      </c>
      <c r="F308" s="2">
        <f>'Moving Avg'!D308</f>
        <v>14.577480000000003</v>
      </c>
      <c r="G308" s="2">
        <f>'Moving Avg'!F308</f>
        <v>14.961659999999998</v>
      </c>
      <c r="H308" s="2">
        <f>'Moving Avg'!G308</f>
        <v>15.383043999999995</v>
      </c>
      <c r="I308" s="2">
        <f>'Moving Avg'!H308</f>
        <v>17.541955999999956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  <c r="M308" s="8">
        <f t="shared" si="40"/>
        <v>25</v>
      </c>
      <c r="N308" s="8">
        <f t="shared" si="41"/>
        <v>0</v>
      </c>
      <c r="O308" s="8">
        <f t="shared" si="42"/>
        <v>0</v>
      </c>
      <c r="P308" s="8">
        <f t="shared" si="43"/>
        <v>16.5</v>
      </c>
      <c r="Q308" s="9">
        <f t="shared" si="44"/>
        <v>11.225</v>
      </c>
      <c r="R308" s="9">
        <f t="shared" si="45"/>
        <v>9.125</v>
      </c>
      <c r="S308" s="9">
        <f t="shared" si="46"/>
        <v>11.175000000000001</v>
      </c>
      <c r="T308" s="9">
        <f t="shared" si="47"/>
        <v>10.375</v>
      </c>
      <c r="U308" s="8">
        <f t="shared" si="48"/>
        <v>10.508333333333335</v>
      </c>
      <c r="V308" s="8">
        <f t="shared" si="49"/>
        <v>10.475000000000001</v>
      </c>
    </row>
    <row r="309" spans="1:22" ht="13.5" x14ac:dyDescent="0.25">
      <c r="A309" s="3">
        <f>RSI!A309</f>
        <v>42454</v>
      </c>
      <c r="B309" s="2">
        <f>RSI!B309</f>
        <v>15.1637</v>
      </c>
      <c r="C309" s="2">
        <f>RSI!I309</f>
        <v>54.130418617526701</v>
      </c>
      <c r="D309" s="2">
        <f>MACD!E309</f>
        <v>0.23942789556931743</v>
      </c>
      <c r="E309" s="2">
        <f>MACD!F309</f>
        <v>0.20562488550210556</v>
      </c>
      <c r="F309" s="2">
        <f>'Moving Avg'!D309</f>
        <v>14.658760000000001</v>
      </c>
      <c r="G309" s="2">
        <f>'Moving Avg'!F309</f>
        <v>14.959314999999995</v>
      </c>
      <c r="H309" s="2">
        <f>'Moving Avg'!G309</f>
        <v>15.372725999999995</v>
      </c>
      <c r="I309" s="2">
        <f>'Moving Avg'!H309</f>
        <v>17.515575999999957</v>
      </c>
      <c r="J309" s="6" t="str">
        <f>OBV!F309</f>
        <v>BEARISH</v>
      </c>
      <c r="K309" s="6" t="str">
        <f>OBV!G309</f>
        <v>NEUTRAL</v>
      </c>
      <c r="L309" s="6" t="str">
        <f>OBV!H309</f>
        <v>BEARISH DIVERGENCE</v>
      </c>
      <c r="M309" s="8">
        <f t="shared" si="40"/>
        <v>25</v>
      </c>
      <c r="N309" s="8">
        <f t="shared" si="41"/>
        <v>0</v>
      </c>
      <c r="O309" s="8">
        <f t="shared" si="42"/>
        <v>0</v>
      </c>
      <c r="P309" s="8">
        <f t="shared" si="43"/>
        <v>16.5</v>
      </c>
      <c r="Q309" s="9">
        <f t="shared" si="44"/>
        <v>11.225</v>
      </c>
      <c r="R309" s="9">
        <f t="shared" si="45"/>
        <v>9.125</v>
      </c>
      <c r="S309" s="9">
        <f t="shared" si="46"/>
        <v>11.175000000000001</v>
      </c>
      <c r="T309" s="9">
        <f t="shared" si="47"/>
        <v>10.375</v>
      </c>
      <c r="U309" s="8">
        <f t="shared" si="48"/>
        <v>10.508333333333335</v>
      </c>
      <c r="V309" s="8">
        <f t="shared" si="49"/>
        <v>10.475000000000001</v>
      </c>
    </row>
    <row r="310" spans="1:22" ht="13.5" x14ac:dyDescent="0.25">
      <c r="A310" s="3">
        <f>RSI!A310</f>
        <v>42457</v>
      </c>
      <c r="B310" s="2">
        <f>RSI!B310</f>
        <v>15.1637</v>
      </c>
      <c r="C310" s="2">
        <f>RSI!I310</f>
        <v>54.130418617526701</v>
      </c>
      <c r="D310" s="2">
        <f>MACD!E310</f>
        <v>0.15037506533426637</v>
      </c>
      <c r="E310" s="2">
        <f>MACD!F310</f>
        <v>0.19457492146853775</v>
      </c>
      <c r="F310" s="2">
        <f>'Moving Avg'!D310</f>
        <v>14.740039999999999</v>
      </c>
      <c r="G310" s="2">
        <f>'Moving Avg'!F310</f>
        <v>14.956969999999995</v>
      </c>
      <c r="H310" s="2">
        <f>'Moving Avg'!G310</f>
        <v>15.362407999999993</v>
      </c>
      <c r="I310" s="2">
        <f>'Moving Avg'!H310</f>
        <v>17.489195999999957</v>
      </c>
      <c r="J310" s="6" t="str">
        <f>OBV!F310</f>
        <v>BEARISH</v>
      </c>
      <c r="K310" s="6" t="str">
        <f>OBV!G310</f>
        <v>NEUTRAL</v>
      </c>
      <c r="L310" s="6" t="str">
        <f>OBV!H310</f>
        <v>BEARISH DIVERGENCE</v>
      </c>
      <c r="M310" s="8">
        <f t="shared" si="40"/>
        <v>25</v>
      </c>
      <c r="N310" s="8">
        <f t="shared" si="41"/>
        <v>100</v>
      </c>
      <c r="O310" s="8">
        <f t="shared" si="42"/>
        <v>0</v>
      </c>
      <c r="P310" s="8">
        <f t="shared" si="43"/>
        <v>16.5</v>
      </c>
      <c r="Q310" s="9">
        <f t="shared" si="44"/>
        <v>46.225000000000001</v>
      </c>
      <c r="R310" s="9">
        <f t="shared" si="45"/>
        <v>29.125</v>
      </c>
      <c r="S310" s="9">
        <f t="shared" si="46"/>
        <v>26.175000000000001</v>
      </c>
      <c r="T310" s="9">
        <f t="shared" si="47"/>
        <v>35.375</v>
      </c>
      <c r="U310" s="8">
        <f t="shared" si="48"/>
        <v>33.841666666666661</v>
      </c>
      <c r="V310" s="8">
        <f t="shared" si="49"/>
        <v>34.224999999999994</v>
      </c>
    </row>
    <row r="311" spans="1:22" ht="13.5" x14ac:dyDescent="0.25">
      <c r="A311" s="3">
        <f>RSI!A311</f>
        <v>42458</v>
      </c>
      <c r="B311" s="2">
        <f>RSI!B311</f>
        <v>15.1637</v>
      </c>
      <c r="C311" s="2">
        <f>RSI!I311</f>
        <v>54.130418617526701</v>
      </c>
      <c r="D311" s="2">
        <f>MACD!E311</f>
        <v>7.4259314405555443E-2</v>
      </c>
      <c r="E311" s="2">
        <f>MACD!F311</f>
        <v>0.1705118000559413</v>
      </c>
      <c r="F311" s="2">
        <f>'Moving Avg'!D311</f>
        <v>14.909659999999999</v>
      </c>
      <c r="G311" s="2">
        <f>'Moving Avg'!F311</f>
        <v>14.954624999999997</v>
      </c>
      <c r="H311" s="2">
        <f>'Moving Avg'!G311</f>
        <v>15.352089999999992</v>
      </c>
      <c r="I311" s="2">
        <f>'Moving Avg'!H311</f>
        <v>17.462815999999957</v>
      </c>
      <c r="J311" s="6" t="str">
        <f>OBV!F311</f>
        <v>BULLISH</v>
      </c>
      <c r="K311" s="6" t="str">
        <f>OBV!G311</f>
        <v>NEUTRAL</v>
      </c>
      <c r="L311" s="6" t="str">
        <f>OBV!H311</f>
        <v>CONFIRMED BULLISH</v>
      </c>
      <c r="M311" s="8">
        <f t="shared" si="40"/>
        <v>25</v>
      </c>
      <c r="N311" s="8">
        <f t="shared" si="41"/>
        <v>100</v>
      </c>
      <c r="O311" s="8">
        <f t="shared" si="42"/>
        <v>0</v>
      </c>
      <c r="P311" s="8">
        <f t="shared" si="43"/>
        <v>83.5</v>
      </c>
      <c r="Q311" s="9">
        <f t="shared" si="44"/>
        <v>56.274999999999999</v>
      </c>
      <c r="R311" s="9">
        <f t="shared" si="45"/>
        <v>45.875</v>
      </c>
      <c r="S311" s="9">
        <f t="shared" si="46"/>
        <v>56.325000000000003</v>
      </c>
      <c r="T311" s="9">
        <f t="shared" si="47"/>
        <v>52.125</v>
      </c>
      <c r="U311" s="8">
        <f t="shared" si="48"/>
        <v>52.82500000000001</v>
      </c>
      <c r="V311" s="8">
        <f t="shared" si="49"/>
        <v>52.650000000000006</v>
      </c>
    </row>
    <row r="312" spans="1:22" ht="13.5" x14ac:dyDescent="0.25">
      <c r="A312" s="3">
        <f>RSI!A312</f>
        <v>42459</v>
      </c>
      <c r="B312" s="2">
        <f>RSI!B312</f>
        <v>15.1637</v>
      </c>
      <c r="C312" s="2">
        <f>RSI!I312</f>
        <v>54.130418617526701</v>
      </c>
      <c r="D312" s="2">
        <f>MACD!E312</f>
        <v>9.1468677872725834E-3</v>
      </c>
      <c r="E312" s="2">
        <f>MACD!F312</f>
        <v>0.13823881360220758</v>
      </c>
      <c r="F312" s="2">
        <f>'Moving Avg'!D312</f>
        <v>15.079280000000001</v>
      </c>
      <c r="G312" s="2">
        <f>'Moving Avg'!F312</f>
        <v>14.952279999999998</v>
      </c>
      <c r="H312" s="2">
        <f>'Moving Avg'!G312</f>
        <v>15.341771999999992</v>
      </c>
      <c r="I312" s="2">
        <f>'Moving Avg'!H312</f>
        <v>17.436435999999958</v>
      </c>
      <c r="J312" s="6" t="str">
        <f>OBV!F312</f>
        <v>BULLISH</v>
      </c>
      <c r="K312" s="6" t="str">
        <f>OBV!G312</f>
        <v>NEUTRAL</v>
      </c>
      <c r="L312" s="6" t="str">
        <f>OBV!H312</f>
        <v>CONFIRMED BULLISH</v>
      </c>
      <c r="M312" s="8">
        <f t="shared" si="40"/>
        <v>25</v>
      </c>
      <c r="N312" s="8">
        <f t="shared" si="41"/>
        <v>100</v>
      </c>
      <c r="O312" s="8">
        <f t="shared" si="42"/>
        <v>0</v>
      </c>
      <c r="P312" s="8">
        <f t="shared" si="43"/>
        <v>83.5</v>
      </c>
      <c r="Q312" s="9">
        <f t="shared" si="44"/>
        <v>56.274999999999999</v>
      </c>
      <c r="R312" s="9">
        <f t="shared" si="45"/>
        <v>45.875</v>
      </c>
      <c r="S312" s="9">
        <f t="shared" si="46"/>
        <v>56.325000000000003</v>
      </c>
      <c r="T312" s="9">
        <f t="shared" si="47"/>
        <v>52.125</v>
      </c>
      <c r="U312" s="8">
        <f t="shared" si="48"/>
        <v>52.82500000000001</v>
      </c>
      <c r="V312" s="8">
        <f t="shared" si="49"/>
        <v>52.650000000000006</v>
      </c>
    </row>
    <row r="313" spans="1:22" ht="13.5" x14ac:dyDescent="0.25">
      <c r="A313" s="3">
        <f>RSI!A313</f>
        <v>42460</v>
      </c>
      <c r="B313" s="2">
        <f>RSI!B313</f>
        <v>15.1637</v>
      </c>
      <c r="C313" s="2">
        <f>RSI!I313</f>
        <v>54.130418617526693</v>
      </c>
      <c r="D313" s="2">
        <f>MACD!E313</f>
        <v>-4.6602734181892203E-2</v>
      </c>
      <c r="E313" s="2">
        <f>MACD!F313</f>
        <v>0.10127050404538764</v>
      </c>
      <c r="F313" s="2">
        <f>'Moving Avg'!D313</f>
        <v>15.1637</v>
      </c>
      <c r="G313" s="2">
        <f>'Moving Avg'!F313</f>
        <v>14.949935</v>
      </c>
      <c r="H313" s="2">
        <f>'Moving Avg'!G313</f>
        <v>15.331453999999992</v>
      </c>
      <c r="I313" s="2">
        <f>'Moving Avg'!H313</f>
        <v>17.410055999999958</v>
      </c>
      <c r="J313" s="6" t="str">
        <f>OBV!F313</f>
        <v>BULLISH</v>
      </c>
      <c r="K313" s="6" t="str">
        <f>OBV!G313</f>
        <v>NEUTRAL</v>
      </c>
      <c r="L313" s="6" t="str">
        <f>OBV!H313</f>
        <v>CONFIRMED BULLISH</v>
      </c>
      <c r="M313" s="8">
        <f t="shared" si="40"/>
        <v>25</v>
      </c>
      <c r="N313" s="8">
        <f t="shared" si="41"/>
        <v>100</v>
      </c>
      <c r="O313" s="8">
        <f t="shared" si="42"/>
        <v>0</v>
      </c>
      <c r="P313" s="8">
        <f t="shared" si="43"/>
        <v>83.5</v>
      </c>
      <c r="Q313" s="9">
        <f t="shared" si="44"/>
        <v>56.274999999999999</v>
      </c>
      <c r="R313" s="9">
        <f t="shared" si="45"/>
        <v>45.875</v>
      </c>
      <c r="S313" s="9">
        <f t="shared" si="46"/>
        <v>56.325000000000003</v>
      </c>
      <c r="T313" s="9">
        <f t="shared" si="47"/>
        <v>52.125</v>
      </c>
      <c r="U313" s="8">
        <f t="shared" si="48"/>
        <v>52.82500000000001</v>
      </c>
      <c r="V313" s="8">
        <f t="shared" si="49"/>
        <v>52.650000000000006</v>
      </c>
    </row>
    <row r="314" spans="1:22" ht="13.5" x14ac:dyDescent="0.25">
      <c r="A314" s="3">
        <f>RSI!A314</f>
        <v>42461</v>
      </c>
      <c r="B314" s="2">
        <f>RSI!B314</f>
        <v>15.1637</v>
      </c>
      <c r="C314" s="2">
        <f>RSI!I314</f>
        <v>54.130418617526693</v>
      </c>
      <c r="D314" s="2">
        <f>MACD!E314</f>
        <v>-9.4381451004664996E-2</v>
      </c>
      <c r="E314" s="2">
        <f>MACD!F314</f>
        <v>6.2140113035377115E-2</v>
      </c>
      <c r="F314" s="2">
        <f>'Moving Avg'!D314</f>
        <v>15.1637</v>
      </c>
      <c r="G314" s="2">
        <f>'Moving Avg'!F314</f>
        <v>14.94759</v>
      </c>
      <c r="H314" s="2">
        <f>'Moving Avg'!G314</f>
        <v>15.32113599999999</v>
      </c>
      <c r="I314" s="2">
        <f>'Moving Avg'!H314</f>
        <v>17.383675999999959</v>
      </c>
      <c r="J314" s="6" t="str">
        <f>OBV!F314</f>
        <v>NEUTRAL</v>
      </c>
      <c r="K314" s="6" t="str">
        <f>OBV!G314</f>
        <v>NEUTRAL</v>
      </c>
      <c r="L314" s="6" t="str">
        <f>OBV!H314</f>
        <v>NEUTRAL</v>
      </c>
      <c r="M314" s="8">
        <f t="shared" si="40"/>
        <v>25</v>
      </c>
      <c r="N314" s="8">
        <f t="shared" si="41"/>
        <v>100</v>
      </c>
      <c r="O314" s="8">
        <f t="shared" si="42"/>
        <v>0</v>
      </c>
      <c r="P314" s="8">
        <f t="shared" si="43"/>
        <v>33</v>
      </c>
      <c r="Q314" s="9">
        <f t="shared" si="44"/>
        <v>48.7</v>
      </c>
      <c r="R314" s="9">
        <f t="shared" si="45"/>
        <v>33.25</v>
      </c>
      <c r="S314" s="9">
        <f t="shared" si="46"/>
        <v>33.6</v>
      </c>
      <c r="T314" s="9">
        <f t="shared" si="47"/>
        <v>39.5</v>
      </c>
      <c r="U314" s="8">
        <f t="shared" si="48"/>
        <v>38.516666666666673</v>
      </c>
      <c r="V314" s="8">
        <f t="shared" si="49"/>
        <v>38.762500000000003</v>
      </c>
    </row>
    <row r="315" spans="1:22" ht="13.5" x14ac:dyDescent="0.25">
      <c r="A315" s="3">
        <f>RSI!A315</f>
        <v>42464</v>
      </c>
      <c r="B315" s="2">
        <f>RSI!B315</f>
        <v>15.1637</v>
      </c>
      <c r="C315" s="2">
        <f>RSI!I315</f>
        <v>54.130418617526686</v>
      </c>
      <c r="D315" s="2">
        <f>MACD!E315</f>
        <v>-0.13537068554096976</v>
      </c>
      <c r="E315" s="2">
        <f>MACD!F315</f>
        <v>2.2637953320107741E-2</v>
      </c>
      <c r="F315" s="2">
        <f>'Moving Avg'!D315</f>
        <v>15.1637</v>
      </c>
      <c r="G315" s="2">
        <f>'Moving Avg'!F315</f>
        <v>14.945245</v>
      </c>
      <c r="H315" s="2">
        <f>'Moving Avg'!G315</f>
        <v>15.310817999999989</v>
      </c>
      <c r="I315" s="2">
        <f>'Moving Avg'!H315</f>
        <v>17.357295999999959</v>
      </c>
      <c r="J315" s="6" t="str">
        <f>OBV!F315</f>
        <v>NEUTRAL</v>
      </c>
      <c r="K315" s="6" t="str">
        <f>OBV!G315</f>
        <v>NEUTRAL</v>
      </c>
      <c r="L315" s="6" t="str">
        <f>OBV!H315</f>
        <v>NEUTRAL</v>
      </c>
      <c r="M315" s="8">
        <f t="shared" si="40"/>
        <v>25</v>
      </c>
      <c r="N315" s="8">
        <f t="shared" si="41"/>
        <v>100</v>
      </c>
      <c r="O315" s="8">
        <f t="shared" si="42"/>
        <v>0</v>
      </c>
      <c r="P315" s="8">
        <f t="shared" si="43"/>
        <v>33</v>
      </c>
      <c r="Q315" s="9">
        <f t="shared" si="44"/>
        <v>48.7</v>
      </c>
      <c r="R315" s="9">
        <f t="shared" si="45"/>
        <v>33.25</v>
      </c>
      <c r="S315" s="9">
        <f t="shared" si="46"/>
        <v>33.6</v>
      </c>
      <c r="T315" s="9">
        <f t="shared" si="47"/>
        <v>39.5</v>
      </c>
      <c r="U315" s="8">
        <f t="shared" si="48"/>
        <v>38.516666666666673</v>
      </c>
      <c r="V315" s="8">
        <f t="shared" si="49"/>
        <v>38.762500000000003</v>
      </c>
    </row>
    <row r="316" spans="1:22" ht="13.5" x14ac:dyDescent="0.25">
      <c r="A316" s="3">
        <f>RSI!A316</f>
        <v>42465</v>
      </c>
      <c r="B316" s="2">
        <f>RSI!B316</f>
        <v>15.1637</v>
      </c>
      <c r="C316" s="2">
        <f>RSI!I316</f>
        <v>54.130418617526686</v>
      </c>
      <c r="D316" s="2">
        <f>MACD!E316</f>
        <v>-0.23852725749344827</v>
      </c>
      <c r="E316" s="2">
        <f>MACD!F316</f>
        <v>-2.9595088842603461E-2</v>
      </c>
      <c r="F316" s="2">
        <f>'Moving Avg'!D316</f>
        <v>15.1637</v>
      </c>
      <c r="G316" s="2">
        <f>'Moving Avg'!F316</f>
        <v>14.9429</v>
      </c>
      <c r="H316" s="2">
        <f>'Moving Avg'!G316</f>
        <v>15.300499999999989</v>
      </c>
      <c r="I316" s="2">
        <f>'Moving Avg'!H316</f>
        <v>17.330915999999959</v>
      </c>
      <c r="J316" s="6" t="str">
        <f>OBV!F316</f>
        <v>NEUTRAL</v>
      </c>
      <c r="K316" s="6" t="str">
        <f>OBV!G316</f>
        <v>NEUTRAL</v>
      </c>
      <c r="L316" s="6" t="str">
        <f>OBV!H316</f>
        <v>NEUTRAL</v>
      </c>
      <c r="M316" s="8">
        <f t="shared" si="40"/>
        <v>25</v>
      </c>
      <c r="N316" s="8">
        <f t="shared" si="41"/>
        <v>100</v>
      </c>
      <c r="O316" s="8">
        <f t="shared" si="42"/>
        <v>0</v>
      </c>
      <c r="P316" s="8">
        <f t="shared" si="43"/>
        <v>33</v>
      </c>
      <c r="Q316" s="9">
        <f t="shared" si="44"/>
        <v>48.7</v>
      </c>
      <c r="R316" s="9">
        <f t="shared" si="45"/>
        <v>33.25</v>
      </c>
      <c r="S316" s="9">
        <f t="shared" si="46"/>
        <v>33.6</v>
      </c>
      <c r="T316" s="9">
        <f t="shared" si="47"/>
        <v>39.5</v>
      </c>
      <c r="U316" s="8">
        <f t="shared" si="48"/>
        <v>38.516666666666673</v>
      </c>
      <c r="V316" s="8">
        <f t="shared" si="49"/>
        <v>38.762500000000003</v>
      </c>
    </row>
    <row r="317" spans="1:22" ht="13.5" x14ac:dyDescent="0.25">
      <c r="A317" s="3">
        <f>RSI!A317</f>
        <v>42466</v>
      </c>
      <c r="B317" s="2">
        <f>RSI!B317</f>
        <v>14.323399999999999</v>
      </c>
      <c r="C317" s="2">
        <f>RSI!I317</f>
        <v>26.978778183903827</v>
      </c>
      <c r="D317" s="2">
        <f>MACD!E317</f>
        <v>-0.26405018700044991</v>
      </c>
      <c r="E317" s="2">
        <f>MACD!F317</f>
        <v>-7.6486108474172754E-2</v>
      </c>
      <c r="F317" s="2">
        <f>'Moving Avg'!D317</f>
        <v>14.99564</v>
      </c>
      <c r="G317" s="2">
        <f>'Moving Avg'!F317</f>
        <v>14.898540000000001</v>
      </c>
      <c r="H317" s="2">
        <f>'Moving Avg'!G317</f>
        <v>15.27337599999999</v>
      </c>
      <c r="I317" s="2">
        <f>'Moving Avg'!H317</f>
        <v>17.300334499999963</v>
      </c>
      <c r="J317" s="6" t="str">
        <f>OBV!F317</f>
        <v>BEARISH</v>
      </c>
      <c r="K317" s="6" t="str">
        <f>OBV!G317</f>
        <v>STRONG</v>
      </c>
      <c r="L317" s="6" t="str">
        <f>OBV!H317</f>
        <v>CONFIRMED BEARISH</v>
      </c>
      <c r="M317" s="8">
        <f t="shared" si="40"/>
        <v>50</v>
      </c>
      <c r="N317" s="8">
        <f t="shared" si="41"/>
        <v>100</v>
      </c>
      <c r="O317" s="8">
        <f t="shared" si="42"/>
        <v>0</v>
      </c>
      <c r="P317" s="8">
        <f t="shared" si="43"/>
        <v>33</v>
      </c>
      <c r="Q317" s="9">
        <f t="shared" si="44"/>
        <v>57.45</v>
      </c>
      <c r="R317" s="9">
        <f t="shared" si="45"/>
        <v>38.25</v>
      </c>
      <c r="S317" s="9">
        <f t="shared" si="46"/>
        <v>37.35</v>
      </c>
      <c r="T317" s="9">
        <f t="shared" si="47"/>
        <v>45.75</v>
      </c>
      <c r="U317" s="8">
        <f t="shared" si="48"/>
        <v>44.35</v>
      </c>
      <c r="V317" s="8">
        <f t="shared" si="49"/>
        <v>44.7</v>
      </c>
    </row>
    <row r="318" spans="1:22" ht="13.5" x14ac:dyDescent="0.25">
      <c r="A318" s="3">
        <f>RSI!A318</f>
        <v>42467</v>
      </c>
      <c r="B318" s="2">
        <f>RSI!B318</f>
        <v>14.323399999999999</v>
      </c>
      <c r="C318" s="2">
        <f>RSI!I318</f>
        <v>26.978778183903827</v>
      </c>
      <c r="D318" s="2">
        <f>MACD!E318</f>
        <v>-0.21558809260279688</v>
      </c>
      <c r="E318" s="2">
        <f>MACD!F318</f>
        <v>-0.10430650529989757</v>
      </c>
      <c r="F318" s="2">
        <f>'Moving Avg'!D318</f>
        <v>14.827580000000001</v>
      </c>
      <c r="G318" s="2">
        <f>'Moving Avg'!F318</f>
        <v>14.854180000000003</v>
      </c>
      <c r="H318" s="2">
        <f>'Moving Avg'!G318</f>
        <v>15.246251999999988</v>
      </c>
      <c r="I318" s="2">
        <f>'Moving Avg'!H318</f>
        <v>17.267759499999965</v>
      </c>
      <c r="J318" s="6" t="str">
        <f>OBV!F318</f>
        <v>BEARISH</v>
      </c>
      <c r="K318" s="6" t="str">
        <f>OBV!G318</f>
        <v>STRONG</v>
      </c>
      <c r="L318" s="6" t="str">
        <f>OBV!H318</f>
        <v>CONFIRMED BEARISH</v>
      </c>
      <c r="M318" s="8">
        <f t="shared" si="40"/>
        <v>50</v>
      </c>
      <c r="N318" s="8">
        <f t="shared" si="41"/>
        <v>100</v>
      </c>
      <c r="O318" s="8">
        <f t="shared" si="42"/>
        <v>0</v>
      </c>
      <c r="P318" s="8">
        <f t="shared" si="43"/>
        <v>33</v>
      </c>
      <c r="Q318" s="9">
        <f t="shared" si="44"/>
        <v>57.45</v>
      </c>
      <c r="R318" s="9">
        <f t="shared" si="45"/>
        <v>38.25</v>
      </c>
      <c r="S318" s="9">
        <f t="shared" si="46"/>
        <v>37.35</v>
      </c>
      <c r="T318" s="9">
        <f t="shared" si="47"/>
        <v>45.75</v>
      </c>
      <c r="U318" s="8">
        <f t="shared" si="48"/>
        <v>44.35</v>
      </c>
      <c r="V318" s="8">
        <f t="shared" si="49"/>
        <v>44.7</v>
      </c>
    </row>
    <row r="319" spans="1:22" ht="13.5" x14ac:dyDescent="0.25">
      <c r="A319" s="3">
        <f>RSI!A319</f>
        <v>42468</v>
      </c>
      <c r="B319" s="2">
        <f>RSI!B319</f>
        <v>14.323399999999999</v>
      </c>
      <c r="C319" s="2">
        <f>RSI!I319</f>
        <v>26.978778183903827</v>
      </c>
      <c r="D319" s="2">
        <f>MACD!E319</f>
        <v>-0.10545809736129819</v>
      </c>
      <c r="E319" s="2">
        <f>MACD!F319</f>
        <v>-0.10453682371217771</v>
      </c>
      <c r="F319" s="2">
        <f>'Moving Avg'!D319</f>
        <v>14.659520000000001</v>
      </c>
      <c r="G319" s="2">
        <f>'Moving Avg'!F319</f>
        <v>14.809820000000002</v>
      </c>
      <c r="H319" s="2">
        <f>'Moving Avg'!G319</f>
        <v>15.219127999999989</v>
      </c>
      <c r="I319" s="2">
        <f>'Moving Avg'!H319</f>
        <v>17.235184499999967</v>
      </c>
      <c r="J319" s="6" t="str">
        <f>OBV!F319</f>
        <v>BEARISH</v>
      </c>
      <c r="K319" s="6" t="str">
        <f>OBV!G319</f>
        <v>STRONG</v>
      </c>
      <c r="L319" s="6" t="str">
        <f>OBV!H319</f>
        <v>CONFIRMED BEARISH</v>
      </c>
      <c r="M319" s="8">
        <f t="shared" si="40"/>
        <v>50</v>
      </c>
      <c r="N319" s="8">
        <f t="shared" si="41"/>
        <v>45</v>
      </c>
      <c r="O319" s="8">
        <f t="shared" si="42"/>
        <v>0</v>
      </c>
      <c r="P319" s="8">
        <f t="shared" si="43"/>
        <v>33</v>
      </c>
      <c r="Q319" s="9">
        <f t="shared" si="44"/>
        <v>38.200000000000003</v>
      </c>
      <c r="R319" s="9">
        <f t="shared" si="45"/>
        <v>27.25</v>
      </c>
      <c r="S319" s="9">
        <f t="shared" si="46"/>
        <v>29.1</v>
      </c>
      <c r="T319" s="9">
        <f t="shared" si="47"/>
        <v>32</v>
      </c>
      <c r="U319" s="8">
        <f t="shared" si="48"/>
        <v>31.516666666666669</v>
      </c>
      <c r="V319" s="8">
        <f t="shared" si="49"/>
        <v>31.637500000000003</v>
      </c>
    </row>
    <row r="320" spans="1:22" ht="13.5" x14ac:dyDescent="0.25">
      <c r="A320" s="3">
        <f>RSI!A320</f>
        <v>42471</v>
      </c>
      <c r="B320" s="2">
        <f>RSI!B320</f>
        <v>14.323399999999999</v>
      </c>
      <c r="C320" s="2">
        <f>RSI!I320</f>
        <v>26.978778183903827</v>
      </c>
      <c r="D320" s="2">
        <f>MACD!E320</f>
        <v>-8.3960429998821695E-3</v>
      </c>
      <c r="E320" s="2">
        <f>MACD!F320</f>
        <v>-8.5308667569718596E-2</v>
      </c>
      <c r="F320" s="2">
        <f>'Moving Avg'!D320</f>
        <v>14.49146</v>
      </c>
      <c r="G320" s="2">
        <f>'Moving Avg'!F320</f>
        <v>14.788125000000003</v>
      </c>
      <c r="H320" s="2">
        <f>'Moving Avg'!G320</f>
        <v>15.192003999999988</v>
      </c>
      <c r="I320" s="2">
        <f>'Moving Avg'!H320</f>
        <v>17.202609499999969</v>
      </c>
      <c r="J320" s="6" t="str">
        <f>OBV!F320</f>
        <v>BEARISH</v>
      </c>
      <c r="K320" s="6" t="str">
        <f>OBV!G320</f>
        <v>STRONG</v>
      </c>
      <c r="L320" s="6" t="str">
        <f>OBV!H320</f>
        <v>CONFIRMED BEARISH</v>
      </c>
      <c r="M320" s="8">
        <f t="shared" si="40"/>
        <v>50</v>
      </c>
      <c r="N320" s="8">
        <f t="shared" si="41"/>
        <v>0</v>
      </c>
      <c r="O320" s="8">
        <f t="shared" si="42"/>
        <v>0</v>
      </c>
      <c r="P320" s="8">
        <f t="shared" si="43"/>
        <v>33</v>
      </c>
      <c r="Q320" s="9">
        <f t="shared" si="44"/>
        <v>22.45</v>
      </c>
      <c r="R320" s="9">
        <f t="shared" si="45"/>
        <v>18.25</v>
      </c>
      <c r="S320" s="9">
        <f t="shared" si="46"/>
        <v>22.35</v>
      </c>
      <c r="T320" s="9">
        <f t="shared" si="47"/>
        <v>20.75</v>
      </c>
      <c r="U320" s="8">
        <f t="shared" si="48"/>
        <v>21.016666666666669</v>
      </c>
      <c r="V320" s="8">
        <f t="shared" si="49"/>
        <v>20.950000000000003</v>
      </c>
    </row>
    <row r="321" spans="1:22" ht="13.5" x14ac:dyDescent="0.25">
      <c r="A321" s="3">
        <f>RSI!A321</f>
        <v>42472</v>
      </c>
      <c r="B321" s="2">
        <f>RSI!B321</f>
        <v>14.323399999999999</v>
      </c>
      <c r="C321" s="2">
        <f>RSI!I321</f>
        <v>26.978778183903827</v>
      </c>
      <c r="D321" s="2">
        <f>MACD!E321</f>
        <v>7.7321475864472688E-2</v>
      </c>
      <c r="E321" s="2">
        <f>MACD!F321</f>
        <v>-5.2782638882880345E-2</v>
      </c>
      <c r="F321" s="2">
        <f>'Moving Avg'!D321</f>
        <v>14.323399999999998</v>
      </c>
      <c r="G321" s="2">
        <f>'Moving Avg'!F321</f>
        <v>14.766430000000003</v>
      </c>
      <c r="H321" s="2">
        <f>'Moving Avg'!G321</f>
        <v>15.164879999999988</v>
      </c>
      <c r="I321" s="2">
        <f>'Moving Avg'!H321</f>
        <v>17.170034499999971</v>
      </c>
      <c r="J321" s="6" t="str">
        <f>OBV!F321</f>
        <v>BEARISH</v>
      </c>
      <c r="K321" s="6" t="str">
        <f>OBV!G321</f>
        <v>STRONG</v>
      </c>
      <c r="L321" s="6" t="str">
        <f>OBV!H321</f>
        <v>CONFIRMED BEARISH</v>
      </c>
      <c r="M321" s="8">
        <f t="shared" si="40"/>
        <v>50</v>
      </c>
      <c r="N321" s="8">
        <f t="shared" si="41"/>
        <v>0</v>
      </c>
      <c r="O321" s="8">
        <f t="shared" si="42"/>
        <v>0</v>
      </c>
      <c r="P321" s="8">
        <f t="shared" si="43"/>
        <v>33</v>
      </c>
      <c r="Q321" s="9">
        <f t="shared" si="44"/>
        <v>22.45</v>
      </c>
      <c r="R321" s="9">
        <f t="shared" si="45"/>
        <v>18.25</v>
      </c>
      <c r="S321" s="9">
        <f t="shared" si="46"/>
        <v>22.35</v>
      </c>
      <c r="T321" s="9">
        <f t="shared" si="47"/>
        <v>20.75</v>
      </c>
      <c r="U321" s="8">
        <f t="shared" si="48"/>
        <v>21.016666666666669</v>
      </c>
      <c r="V321" s="8">
        <f t="shared" si="49"/>
        <v>20.950000000000003</v>
      </c>
    </row>
    <row r="322" spans="1:22" ht="13.5" x14ac:dyDescent="0.25">
      <c r="A322" s="3">
        <f>RSI!A322</f>
        <v>42473</v>
      </c>
      <c r="B322" s="2">
        <f>RSI!B322</f>
        <v>14.323399999999999</v>
      </c>
      <c r="C322" s="2">
        <f>RSI!I322</f>
        <v>26.978778183903827</v>
      </c>
      <c r="D322" s="2">
        <f>MACD!E322</f>
        <v>0.15317398807028404</v>
      </c>
      <c r="E322" s="2">
        <f>MACD!F322</f>
        <v>-1.1591313492247471E-2</v>
      </c>
      <c r="F322" s="2">
        <f>'Moving Avg'!D322</f>
        <v>14.323399999999998</v>
      </c>
      <c r="G322" s="2">
        <f>'Moving Avg'!F322</f>
        <v>14.744735</v>
      </c>
      <c r="H322" s="2">
        <f>'Moving Avg'!G322</f>
        <v>15.137755999999989</v>
      </c>
      <c r="I322" s="2">
        <f>'Moving Avg'!H322</f>
        <v>17.13745949999997</v>
      </c>
      <c r="J322" s="6" t="str">
        <f>OBV!F322</f>
        <v>NEUTRAL</v>
      </c>
      <c r="K322" s="6" t="str">
        <f>OBV!G322</f>
        <v>NEUTRAL</v>
      </c>
      <c r="L322" s="6" t="str">
        <f>OBV!H322</f>
        <v>NEUTRAL</v>
      </c>
      <c r="M322" s="8">
        <f t="shared" ref="M322:M385" si="50">IF(C322&lt;30,50, IF(C322&gt;70, 0, 25))</f>
        <v>50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33</v>
      </c>
      <c r="Q322" s="9">
        <f t="shared" si="44"/>
        <v>22.45</v>
      </c>
      <c r="R322" s="9">
        <f t="shared" si="45"/>
        <v>18.25</v>
      </c>
      <c r="S322" s="9">
        <f t="shared" si="46"/>
        <v>22.35</v>
      </c>
      <c r="T322" s="9">
        <f t="shared" si="47"/>
        <v>20.75</v>
      </c>
      <c r="U322" s="8">
        <f t="shared" si="48"/>
        <v>21.016666666666669</v>
      </c>
      <c r="V322" s="8">
        <f t="shared" si="49"/>
        <v>20.950000000000003</v>
      </c>
    </row>
    <row r="323" spans="1:22" ht="13.5" x14ac:dyDescent="0.25">
      <c r="A323" s="3">
        <f>RSI!A323</f>
        <v>42474</v>
      </c>
      <c r="B323" s="2">
        <f>RSI!B323</f>
        <v>14.6556</v>
      </c>
      <c r="C323" s="2">
        <f>RSI!I323</f>
        <v>44.230268125865237</v>
      </c>
      <c r="D323" s="2">
        <f>MACD!E323</f>
        <v>0.19582568295437675</v>
      </c>
      <c r="E323" s="2">
        <f>MACD!F323</f>
        <v>2.9892085797077375E-2</v>
      </c>
      <c r="F323" s="2">
        <f>'Moving Avg'!D323</f>
        <v>14.389839999999998</v>
      </c>
      <c r="G323" s="2">
        <f>'Moving Avg'!F323</f>
        <v>14.739650000000001</v>
      </c>
      <c r="H323" s="2">
        <f>'Moving Avg'!G323</f>
        <v>15.117275999999988</v>
      </c>
      <c r="I323" s="2">
        <f>'Moving Avg'!H323</f>
        <v>17.106545499999971</v>
      </c>
      <c r="J323" s="6" t="str">
        <f>OBV!F323</f>
        <v>BULLISH</v>
      </c>
      <c r="K323" s="6" t="str">
        <f>OBV!G323</f>
        <v>WEAK</v>
      </c>
      <c r="L323" s="6" t="str">
        <f>OBV!H323</f>
        <v>CONFIRMED BULLISH</v>
      </c>
      <c r="M323" s="8">
        <f t="shared" si="50"/>
        <v>25</v>
      </c>
      <c r="N323" s="8">
        <f t="shared" si="51"/>
        <v>0</v>
      </c>
      <c r="O323" s="8">
        <f t="shared" si="52"/>
        <v>0</v>
      </c>
      <c r="P323" s="8">
        <f t="shared" si="53"/>
        <v>67</v>
      </c>
      <c r="Q323" s="9">
        <f t="shared" ref="Q323:Q386" si="54">0.35*M323+N323*0.35+O323*0.15+P323*0.15</f>
        <v>18.799999999999997</v>
      </c>
      <c r="R323" s="9">
        <f t="shared" ref="R323:R386" si="55">M323*0.2+N323*0.2+O323*0.35+P323*0.25</f>
        <v>21.75</v>
      </c>
      <c r="S323" s="9">
        <f t="shared" ref="S323:S386" si="56">M323*0.15+N323*0.15+O323*0.25+P323*0.45</f>
        <v>33.900000000000006</v>
      </c>
      <c r="T323" s="9">
        <f t="shared" ref="T323:T386" si="57">0.25*SUM(M323:P323)</f>
        <v>23</v>
      </c>
      <c r="U323" s="8">
        <f t="shared" ref="U323:U386" si="58">SUM(Q323:S323)/3</f>
        <v>24.816666666666666</v>
      </c>
      <c r="V323" s="8">
        <f t="shared" ref="V323:V386" si="59">SUM(Q323:T323)/4</f>
        <v>24.362500000000001</v>
      </c>
    </row>
    <row r="324" spans="1:22" ht="13.5" x14ac:dyDescent="0.25">
      <c r="A324" s="3">
        <f>RSI!A324</f>
        <v>42475</v>
      </c>
      <c r="B324" s="2">
        <f>RSI!B324</f>
        <v>14.6595</v>
      </c>
      <c r="C324" s="2">
        <f>RSI!I324</f>
        <v>44.396353141835796</v>
      </c>
      <c r="D324" s="2">
        <f>MACD!E324</f>
        <v>0.23251204580710905</v>
      </c>
      <c r="E324" s="2">
        <f>MACD!F324</f>
        <v>7.0416077799083709E-2</v>
      </c>
      <c r="F324" s="2">
        <f>'Moving Avg'!D324</f>
        <v>14.457059999999998</v>
      </c>
      <c r="G324" s="2">
        <f>'Moving Avg'!F324</f>
        <v>14.73476</v>
      </c>
      <c r="H324" s="2">
        <f>'Moving Avg'!G324</f>
        <v>15.096873999999989</v>
      </c>
      <c r="I324" s="2">
        <f>'Moving Avg'!H324</f>
        <v>17.075650999999972</v>
      </c>
      <c r="J324" s="6" t="str">
        <f>OBV!F324</f>
        <v>BULLISH</v>
      </c>
      <c r="K324" s="6" t="str">
        <f>OBV!G324</f>
        <v>WEAK</v>
      </c>
      <c r="L324" s="6" t="str">
        <f>OBV!H324</f>
        <v>CONFIRMED BULLISH</v>
      </c>
      <c r="M324" s="8">
        <f t="shared" si="50"/>
        <v>25</v>
      </c>
      <c r="N324" s="8">
        <f t="shared" si="51"/>
        <v>0</v>
      </c>
      <c r="O324" s="8">
        <f t="shared" si="52"/>
        <v>0</v>
      </c>
      <c r="P324" s="8">
        <f t="shared" si="53"/>
        <v>67</v>
      </c>
      <c r="Q324" s="9">
        <f t="shared" si="54"/>
        <v>18.799999999999997</v>
      </c>
      <c r="R324" s="9">
        <f t="shared" si="55"/>
        <v>21.75</v>
      </c>
      <c r="S324" s="9">
        <f t="shared" si="56"/>
        <v>33.900000000000006</v>
      </c>
      <c r="T324" s="9">
        <f t="shared" si="57"/>
        <v>23</v>
      </c>
      <c r="U324" s="8">
        <f t="shared" si="58"/>
        <v>24.816666666666666</v>
      </c>
      <c r="V324" s="8">
        <f t="shared" si="59"/>
        <v>24.362500000000001</v>
      </c>
    </row>
    <row r="325" spans="1:22" ht="13.5" x14ac:dyDescent="0.25">
      <c r="A325" s="3">
        <f>RSI!A325</f>
        <v>42478</v>
      </c>
      <c r="B325" s="2">
        <f>RSI!B325</f>
        <v>14.7377</v>
      </c>
      <c r="C325" s="2">
        <f>RSI!I325</f>
        <v>47.756011021665302</v>
      </c>
      <c r="D325" s="2">
        <f>MACD!E325</f>
        <v>0.25855848911557544</v>
      </c>
      <c r="E325" s="2">
        <f>MACD!F325</f>
        <v>0.10804456006238206</v>
      </c>
      <c r="F325" s="2">
        <f>'Moving Avg'!D325</f>
        <v>14.53992</v>
      </c>
      <c r="G325" s="2">
        <f>'Moving Avg'!F325</f>
        <v>14.733779999999999</v>
      </c>
      <c r="H325" s="2">
        <f>'Moving Avg'!G325</f>
        <v>15.07803599999999</v>
      </c>
      <c r="I325" s="2">
        <f>'Moving Avg'!H325</f>
        <v>17.04514749999997</v>
      </c>
      <c r="J325" s="6" t="str">
        <f>OBV!F325</f>
        <v>BULLISH</v>
      </c>
      <c r="K325" s="6" t="str">
        <f>OBV!G325</f>
        <v>WEAK</v>
      </c>
      <c r="L325" s="6" t="str">
        <f>OBV!H325</f>
        <v>CONFIRMED BULLISH</v>
      </c>
      <c r="M325" s="8">
        <f t="shared" si="50"/>
        <v>25</v>
      </c>
      <c r="N325" s="8">
        <f t="shared" si="51"/>
        <v>0</v>
      </c>
      <c r="O325" s="8">
        <f t="shared" si="52"/>
        <v>0</v>
      </c>
      <c r="P325" s="8">
        <f t="shared" si="53"/>
        <v>67</v>
      </c>
      <c r="Q325" s="9">
        <f t="shared" si="54"/>
        <v>18.799999999999997</v>
      </c>
      <c r="R325" s="9">
        <f t="shared" si="55"/>
        <v>21.75</v>
      </c>
      <c r="S325" s="9">
        <f t="shared" si="56"/>
        <v>33.900000000000006</v>
      </c>
      <c r="T325" s="9">
        <f t="shared" si="57"/>
        <v>23</v>
      </c>
      <c r="U325" s="8">
        <f t="shared" si="58"/>
        <v>24.816666666666666</v>
      </c>
      <c r="V325" s="8">
        <f t="shared" si="59"/>
        <v>24.362500000000001</v>
      </c>
    </row>
    <row r="326" spans="1:22" ht="13.5" x14ac:dyDescent="0.25">
      <c r="A326" s="3">
        <f>RSI!A326</f>
        <v>42479</v>
      </c>
      <c r="B326" s="2">
        <f>RSI!B326</f>
        <v>14.7377</v>
      </c>
      <c r="C326" s="2">
        <f>RSI!I326</f>
        <v>47.756011021665302</v>
      </c>
      <c r="D326" s="2">
        <f>MACD!E326</f>
        <v>0.28087341205963945</v>
      </c>
      <c r="E326" s="2">
        <f>MACD!F326</f>
        <v>0.14261033046183355</v>
      </c>
      <c r="F326" s="2">
        <f>'Moving Avg'!D326</f>
        <v>14.622780000000001</v>
      </c>
      <c r="G326" s="2">
        <f>'Moving Avg'!F326</f>
        <v>14.754884999999998</v>
      </c>
      <c r="H326" s="2">
        <f>'Moving Avg'!G326</f>
        <v>15.059197999999991</v>
      </c>
      <c r="I326" s="2">
        <f>'Moving Avg'!H326</f>
        <v>17.014643999999972</v>
      </c>
      <c r="J326" s="6" t="str">
        <f>OBV!F326</f>
        <v>BULLISH</v>
      </c>
      <c r="K326" s="6" t="str">
        <f>OBV!G326</f>
        <v>WEAK</v>
      </c>
      <c r="L326" s="6" t="str">
        <f>OBV!H326</f>
        <v>CONFIRMED BULLISH</v>
      </c>
      <c r="M326" s="8">
        <f t="shared" si="50"/>
        <v>25</v>
      </c>
      <c r="N326" s="8">
        <f t="shared" si="51"/>
        <v>0</v>
      </c>
      <c r="O326" s="8">
        <f t="shared" si="52"/>
        <v>0</v>
      </c>
      <c r="P326" s="8">
        <f t="shared" si="53"/>
        <v>67</v>
      </c>
      <c r="Q326" s="9">
        <f t="shared" si="54"/>
        <v>18.799999999999997</v>
      </c>
      <c r="R326" s="9">
        <f t="shared" si="55"/>
        <v>21.75</v>
      </c>
      <c r="S326" s="9">
        <f t="shared" si="56"/>
        <v>33.900000000000006</v>
      </c>
      <c r="T326" s="9">
        <f t="shared" si="57"/>
        <v>23</v>
      </c>
      <c r="U326" s="8">
        <f t="shared" si="58"/>
        <v>24.816666666666666</v>
      </c>
      <c r="V326" s="8">
        <f t="shared" si="59"/>
        <v>24.362500000000001</v>
      </c>
    </row>
    <row r="327" spans="1:22" ht="13.5" x14ac:dyDescent="0.25">
      <c r="A327" s="3">
        <f>RSI!A327</f>
        <v>42480</v>
      </c>
      <c r="B327" s="2">
        <f>RSI!B327</f>
        <v>15.398199999999999</v>
      </c>
      <c r="C327" s="2">
        <f>RSI!I327</f>
        <v>67.180768946489067</v>
      </c>
      <c r="D327" s="2">
        <f>MACD!E327</f>
        <v>0.12180762904362652</v>
      </c>
      <c r="E327" s="2">
        <f>MACD!F327</f>
        <v>0.13844979017819214</v>
      </c>
      <c r="F327" s="2">
        <f>'Moving Avg'!D327</f>
        <v>14.837740000000002</v>
      </c>
      <c r="G327" s="2">
        <f>'Moving Avg'!F327</f>
        <v>14.809014999999999</v>
      </c>
      <c r="H327" s="2">
        <f>'Moving Avg'!G327</f>
        <v>15.053569999999993</v>
      </c>
      <c r="I327" s="2">
        <f>'Moving Avg'!H327</f>
        <v>16.987442999999971</v>
      </c>
      <c r="J327" s="6" t="str">
        <f>OBV!F327</f>
        <v>BULLISH</v>
      </c>
      <c r="K327" s="6" t="str">
        <f>OBV!G327</f>
        <v>WEAK</v>
      </c>
      <c r="L327" s="6" t="str">
        <f>OBV!H327</f>
        <v>CONFIRMED BULLISH</v>
      </c>
      <c r="M327" s="8">
        <f t="shared" si="50"/>
        <v>25</v>
      </c>
      <c r="N327" s="8">
        <f t="shared" si="51"/>
        <v>45</v>
      </c>
      <c r="O327" s="8">
        <f t="shared" si="52"/>
        <v>0</v>
      </c>
      <c r="P327" s="8">
        <f t="shared" si="53"/>
        <v>67</v>
      </c>
      <c r="Q327" s="9">
        <f t="shared" si="54"/>
        <v>34.549999999999997</v>
      </c>
      <c r="R327" s="9">
        <f t="shared" si="55"/>
        <v>30.75</v>
      </c>
      <c r="S327" s="9">
        <f t="shared" si="56"/>
        <v>40.650000000000006</v>
      </c>
      <c r="T327" s="9">
        <f t="shared" si="57"/>
        <v>34.25</v>
      </c>
      <c r="U327" s="8">
        <f t="shared" si="58"/>
        <v>35.31666666666667</v>
      </c>
      <c r="V327" s="8">
        <f t="shared" si="59"/>
        <v>35.049999999999997</v>
      </c>
    </row>
    <row r="328" spans="1:22" ht="13.5" x14ac:dyDescent="0.25">
      <c r="A328" s="3">
        <f>RSI!A328</f>
        <v>42481</v>
      </c>
      <c r="B328" s="2">
        <f>RSI!B328</f>
        <v>15.398199999999999</v>
      </c>
      <c r="C328" s="2">
        <f>RSI!I328</f>
        <v>67.180768946489081</v>
      </c>
      <c r="D328" s="2">
        <f>MACD!E328</f>
        <v>-1.6453114106170119E-2</v>
      </c>
      <c r="E328" s="2">
        <f>MACD!F328</f>
        <v>0.1074692093213197</v>
      </c>
      <c r="F328" s="2">
        <f>'Moving Avg'!D328</f>
        <v>14.986260000000001</v>
      </c>
      <c r="G328" s="2">
        <f>'Moving Avg'!F328</f>
        <v>14.841844999999996</v>
      </c>
      <c r="H328" s="2">
        <f>'Moving Avg'!G328</f>
        <v>15.047941999999994</v>
      </c>
      <c r="I328" s="2">
        <f>'Moving Avg'!H328</f>
        <v>16.960241999999973</v>
      </c>
      <c r="J328" s="6" t="str">
        <f>OBV!F328</f>
        <v>BULLISH</v>
      </c>
      <c r="K328" s="6" t="str">
        <f>OBV!G328</f>
        <v>WEAK</v>
      </c>
      <c r="L328" s="6" t="str">
        <f>OBV!H328</f>
        <v>CONFIRMED BULLISH</v>
      </c>
      <c r="M328" s="8">
        <f t="shared" si="50"/>
        <v>25</v>
      </c>
      <c r="N328" s="8">
        <f t="shared" si="51"/>
        <v>100</v>
      </c>
      <c r="O328" s="8">
        <f t="shared" si="52"/>
        <v>0</v>
      </c>
      <c r="P328" s="8">
        <f t="shared" si="53"/>
        <v>67</v>
      </c>
      <c r="Q328" s="9">
        <f t="shared" si="54"/>
        <v>53.8</v>
      </c>
      <c r="R328" s="9">
        <f t="shared" si="55"/>
        <v>41.75</v>
      </c>
      <c r="S328" s="9">
        <f t="shared" si="56"/>
        <v>48.900000000000006</v>
      </c>
      <c r="T328" s="9">
        <f t="shared" si="57"/>
        <v>48</v>
      </c>
      <c r="U328" s="8">
        <f t="shared" si="58"/>
        <v>48.15</v>
      </c>
      <c r="V328" s="8">
        <f t="shared" si="59"/>
        <v>48.112499999999997</v>
      </c>
    </row>
    <row r="329" spans="1:22" ht="13.5" x14ac:dyDescent="0.25">
      <c r="A329" s="3">
        <f>RSI!A329</f>
        <v>42482</v>
      </c>
      <c r="B329" s="2">
        <f>RSI!B329</f>
        <v>15.398199999999999</v>
      </c>
      <c r="C329" s="2">
        <f>RSI!I329</f>
        <v>67.180768946489081</v>
      </c>
      <c r="D329" s="2">
        <f>MACD!E329</f>
        <v>-0.13683799134197905</v>
      </c>
      <c r="E329" s="2">
        <f>MACD!F329</f>
        <v>5.8607769188659953E-2</v>
      </c>
      <c r="F329" s="2">
        <f>'Moving Avg'!D329</f>
        <v>15.134</v>
      </c>
      <c r="G329" s="2">
        <f>'Moving Avg'!F329</f>
        <v>14.853569999999994</v>
      </c>
      <c r="H329" s="2">
        <f>'Moving Avg'!G329</f>
        <v>15.042313999999994</v>
      </c>
      <c r="I329" s="2">
        <f>'Moving Avg'!H329</f>
        <v>16.933040999999971</v>
      </c>
      <c r="J329" s="6" t="str">
        <f>OBV!F329</f>
        <v>BULLISH</v>
      </c>
      <c r="K329" s="6" t="str">
        <f>OBV!G329</f>
        <v>WEAK</v>
      </c>
      <c r="L329" s="6" t="str">
        <f>OBV!H329</f>
        <v>CONFIRMED BULLISH</v>
      </c>
      <c r="M329" s="8">
        <f t="shared" si="50"/>
        <v>25</v>
      </c>
      <c r="N329" s="8">
        <f t="shared" si="51"/>
        <v>100</v>
      </c>
      <c r="O329" s="8">
        <f t="shared" si="52"/>
        <v>0</v>
      </c>
      <c r="P329" s="8">
        <f t="shared" si="53"/>
        <v>67</v>
      </c>
      <c r="Q329" s="9">
        <f t="shared" si="54"/>
        <v>53.8</v>
      </c>
      <c r="R329" s="9">
        <f t="shared" si="55"/>
        <v>41.75</v>
      </c>
      <c r="S329" s="9">
        <f t="shared" si="56"/>
        <v>48.900000000000006</v>
      </c>
      <c r="T329" s="9">
        <f t="shared" si="57"/>
        <v>48</v>
      </c>
      <c r="U329" s="8">
        <f t="shared" si="58"/>
        <v>48.15</v>
      </c>
      <c r="V329" s="8">
        <f t="shared" si="59"/>
        <v>48.112499999999997</v>
      </c>
    </row>
    <row r="330" spans="1:22" ht="13.5" x14ac:dyDescent="0.25">
      <c r="A330" s="3">
        <f>RSI!A330</f>
        <v>42485</v>
      </c>
      <c r="B330" s="2">
        <f>RSI!B330</f>
        <v>15.398199999999999</v>
      </c>
      <c r="C330" s="2">
        <f>RSI!I330</f>
        <v>67.180768946489081</v>
      </c>
      <c r="D330" s="2">
        <f>MACD!E330</f>
        <v>-0.24184565309263384</v>
      </c>
      <c r="E330" s="2">
        <f>MACD!F330</f>
        <v>-1.4829152675988055E-3</v>
      </c>
      <c r="F330" s="2">
        <f>'Moving Avg'!D330</f>
        <v>15.2661</v>
      </c>
      <c r="G330" s="2">
        <f>'Moving Avg'!F330</f>
        <v>14.865294999999994</v>
      </c>
      <c r="H330" s="2">
        <f>'Moving Avg'!G330</f>
        <v>15.036685999999996</v>
      </c>
      <c r="I330" s="2">
        <f>'Moving Avg'!H330</f>
        <v>16.905839999999969</v>
      </c>
      <c r="J330" s="6" t="str">
        <f>OBV!F330</f>
        <v>BULLISH</v>
      </c>
      <c r="K330" s="6" t="str">
        <f>OBV!G330</f>
        <v>WEAK</v>
      </c>
      <c r="L330" s="6" t="str">
        <f>OBV!H330</f>
        <v>CONFIRMED BULLISH</v>
      </c>
      <c r="M330" s="8">
        <f t="shared" si="50"/>
        <v>25</v>
      </c>
      <c r="N330" s="8">
        <f t="shared" si="51"/>
        <v>100</v>
      </c>
      <c r="O330" s="8">
        <f t="shared" si="52"/>
        <v>0</v>
      </c>
      <c r="P330" s="8">
        <f t="shared" si="53"/>
        <v>67</v>
      </c>
      <c r="Q330" s="9">
        <f t="shared" si="54"/>
        <v>53.8</v>
      </c>
      <c r="R330" s="9">
        <f t="shared" si="55"/>
        <v>41.75</v>
      </c>
      <c r="S330" s="9">
        <f t="shared" si="56"/>
        <v>48.900000000000006</v>
      </c>
      <c r="T330" s="9">
        <f t="shared" si="57"/>
        <v>48</v>
      </c>
      <c r="U330" s="8">
        <f t="shared" si="58"/>
        <v>48.15</v>
      </c>
      <c r="V330" s="8">
        <f t="shared" si="59"/>
        <v>48.112499999999997</v>
      </c>
    </row>
    <row r="331" spans="1:22" ht="13.5" x14ac:dyDescent="0.25">
      <c r="A331" s="3">
        <f>RSI!A331</f>
        <v>42486</v>
      </c>
      <c r="B331" s="2">
        <f>RSI!B331</f>
        <v>15.398199999999999</v>
      </c>
      <c r="C331" s="2">
        <f>RSI!I331</f>
        <v>67.180768946489081</v>
      </c>
      <c r="D331" s="2">
        <f>MACD!E331</f>
        <v>-0.33360897038340021</v>
      </c>
      <c r="E331" s="2">
        <f>MACD!F331</f>
        <v>-6.7908126290759083E-2</v>
      </c>
      <c r="F331" s="2">
        <f>'Moving Avg'!D331</f>
        <v>15.398199999999999</v>
      </c>
      <c r="G331" s="2">
        <f>'Moving Avg'!F331</f>
        <v>14.877019999999993</v>
      </c>
      <c r="H331" s="2">
        <f>'Moving Avg'!G331</f>
        <v>15.031057999999996</v>
      </c>
      <c r="I331" s="2">
        <f>'Moving Avg'!H331</f>
        <v>16.878638999999968</v>
      </c>
      <c r="J331" s="6" t="str">
        <f>OBV!F331</f>
        <v>BULLISH</v>
      </c>
      <c r="K331" s="6" t="str">
        <f>OBV!G331</f>
        <v>WEAK</v>
      </c>
      <c r="L331" s="6" t="str">
        <f>OBV!H331</f>
        <v>CONFIRMED BULLISH</v>
      </c>
      <c r="M331" s="8">
        <f t="shared" si="50"/>
        <v>25</v>
      </c>
      <c r="N331" s="8">
        <f t="shared" si="51"/>
        <v>100</v>
      </c>
      <c r="O331" s="8">
        <f t="shared" si="52"/>
        <v>0</v>
      </c>
      <c r="P331" s="8">
        <f t="shared" si="53"/>
        <v>67</v>
      </c>
      <c r="Q331" s="9">
        <f t="shared" si="54"/>
        <v>53.8</v>
      </c>
      <c r="R331" s="9">
        <f t="shared" si="55"/>
        <v>41.75</v>
      </c>
      <c r="S331" s="9">
        <f t="shared" si="56"/>
        <v>48.900000000000006</v>
      </c>
      <c r="T331" s="9">
        <f t="shared" si="57"/>
        <v>48</v>
      </c>
      <c r="U331" s="8">
        <f t="shared" si="58"/>
        <v>48.15</v>
      </c>
      <c r="V331" s="8">
        <f t="shared" si="59"/>
        <v>48.112499999999997</v>
      </c>
    </row>
    <row r="332" spans="1:22" ht="13.5" x14ac:dyDescent="0.25">
      <c r="A332" s="3">
        <f>RSI!A332</f>
        <v>42487</v>
      </c>
      <c r="B332" s="2">
        <f>RSI!B332</f>
        <v>15.398199999999999</v>
      </c>
      <c r="C332" s="2">
        <f>RSI!I332</f>
        <v>67.180768946489081</v>
      </c>
      <c r="D332" s="2">
        <f>MACD!E332</f>
        <v>-0.41394992871225256</v>
      </c>
      <c r="E332" s="2">
        <f>MACD!F332</f>
        <v>-0.13711648677505778</v>
      </c>
      <c r="F332" s="2">
        <f>'Moving Avg'!D332</f>
        <v>15.398199999999999</v>
      </c>
      <c r="G332" s="2">
        <f>'Moving Avg'!F332</f>
        <v>14.888744999999995</v>
      </c>
      <c r="H332" s="2">
        <f>'Moving Avg'!G332</f>
        <v>15.025429999999997</v>
      </c>
      <c r="I332" s="2">
        <f>'Moving Avg'!H332</f>
        <v>16.85143799999997</v>
      </c>
      <c r="J332" s="6" t="str">
        <f>OBV!F332</f>
        <v>NEUTRAL</v>
      </c>
      <c r="K332" s="6" t="str">
        <f>OBV!G332</f>
        <v>NEUTRAL</v>
      </c>
      <c r="L332" s="6" t="str">
        <f>OBV!H332</f>
        <v>NEUTRAL</v>
      </c>
      <c r="M332" s="8">
        <f t="shared" si="50"/>
        <v>25</v>
      </c>
      <c r="N332" s="8">
        <f t="shared" si="51"/>
        <v>100</v>
      </c>
      <c r="O332" s="8">
        <f t="shared" si="52"/>
        <v>0</v>
      </c>
      <c r="P332" s="8">
        <f t="shared" si="53"/>
        <v>33</v>
      </c>
      <c r="Q332" s="9">
        <f t="shared" si="54"/>
        <v>48.7</v>
      </c>
      <c r="R332" s="9">
        <f t="shared" si="55"/>
        <v>33.25</v>
      </c>
      <c r="S332" s="9">
        <f t="shared" si="56"/>
        <v>33.6</v>
      </c>
      <c r="T332" s="9">
        <f t="shared" si="57"/>
        <v>39.5</v>
      </c>
      <c r="U332" s="8">
        <f t="shared" si="58"/>
        <v>38.516666666666673</v>
      </c>
      <c r="V332" s="8">
        <f t="shared" si="59"/>
        <v>38.762500000000003</v>
      </c>
    </row>
    <row r="333" spans="1:22" ht="13.5" x14ac:dyDescent="0.25">
      <c r="A333" s="3">
        <f>RSI!A333</f>
        <v>42488</v>
      </c>
      <c r="B333" s="2">
        <f>RSI!B333</f>
        <v>15.398199999999999</v>
      </c>
      <c r="C333" s="2">
        <f>RSI!I333</f>
        <v>67.180768946489067</v>
      </c>
      <c r="D333" s="2">
        <f>MACD!E333</f>
        <v>-0.43331848661990513</v>
      </c>
      <c r="E333" s="2">
        <f>MACD!F333</f>
        <v>-0.19635688674402726</v>
      </c>
      <c r="F333" s="2">
        <f>'Moving Avg'!D333</f>
        <v>15.398199999999999</v>
      </c>
      <c r="G333" s="2">
        <f>'Moving Avg'!F333</f>
        <v>14.900469999999995</v>
      </c>
      <c r="H333" s="2">
        <f>'Moving Avg'!G333</f>
        <v>15.019801999999997</v>
      </c>
      <c r="I333" s="2">
        <f>'Moving Avg'!H333</f>
        <v>16.824236999999968</v>
      </c>
      <c r="J333" s="6" t="str">
        <f>OBV!F333</f>
        <v>NEUTRAL</v>
      </c>
      <c r="K333" s="6" t="str">
        <f>OBV!G333</f>
        <v>NEUTRAL</v>
      </c>
      <c r="L333" s="6" t="str">
        <f>OBV!H333</f>
        <v>NEUTRAL</v>
      </c>
      <c r="M333" s="8">
        <f t="shared" si="50"/>
        <v>25</v>
      </c>
      <c r="N333" s="8">
        <f t="shared" si="51"/>
        <v>100</v>
      </c>
      <c r="O333" s="8">
        <f t="shared" si="52"/>
        <v>0</v>
      </c>
      <c r="P333" s="8">
        <f t="shared" si="53"/>
        <v>33</v>
      </c>
      <c r="Q333" s="9">
        <f t="shared" si="54"/>
        <v>48.7</v>
      </c>
      <c r="R333" s="9">
        <f t="shared" si="55"/>
        <v>33.25</v>
      </c>
      <c r="S333" s="9">
        <f t="shared" si="56"/>
        <v>33.6</v>
      </c>
      <c r="T333" s="9">
        <f t="shared" si="57"/>
        <v>39.5</v>
      </c>
      <c r="U333" s="8">
        <f t="shared" si="58"/>
        <v>38.516666666666673</v>
      </c>
      <c r="V333" s="8">
        <f t="shared" si="59"/>
        <v>38.762500000000003</v>
      </c>
    </row>
    <row r="334" spans="1:22" ht="13.5" x14ac:dyDescent="0.25">
      <c r="A334" s="3">
        <f>RSI!A334</f>
        <v>42489</v>
      </c>
      <c r="B334" s="2">
        <f>RSI!B334</f>
        <v>15.398199999999999</v>
      </c>
      <c r="C334" s="2">
        <f>RSI!I334</f>
        <v>67.180768946489067</v>
      </c>
      <c r="D334" s="2">
        <f>MACD!E334</f>
        <v>-0.45141785835245329</v>
      </c>
      <c r="E334" s="2">
        <f>MACD!F334</f>
        <v>-0.24736908106571248</v>
      </c>
      <c r="F334" s="2">
        <f>'Moving Avg'!D334</f>
        <v>15.398199999999999</v>
      </c>
      <c r="G334" s="2">
        <f>'Moving Avg'!F334</f>
        <v>14.912194999999997</v>
      </c>
      <c r="H334" s="2">
        <f>'Moving Avg'!G334</f>
        <v>15.014173999999999</v>
      </c>
      <c r="I334" s="2">
        <f>'Moving Avg'!H334</f>
        <v>16.79703599999997</v>
      </c>
      <c r="J334" s="6" t="str">
        <f>OBV!F334</f>
        <v>NEUTRAL</v>
      </c>
      <c r="K334" s="6" t="str">
        <f>OBV!G334</f>
        <v>NEUTRAL</v>
      </c>
      <c r="L334" s="6" t="str">
        <f>OBV!H334</f>
        <v>NEUTRAL</v>
      </c>
      <c r="M334" s="8">
        <f t="shared" si="50"/>
        <v>25</v>
      </c>
      <c r="N334" s="8">
        <f t="shared" si="51"/>
        <v>100</v>
      </c>
      <c r="O334" s="8">
        <f t="shared" si="52"/>
        <v>0</v>
      </c>
      <c r="P334" s="8">
        <f t="shared" si="53"/>
        <v>33</v>
      </c>
      <c r="Q334" s="9">
        <f t="shared" si="54"/>
        <v>48.7</v>
      </c>
      <c r="R334" s="9">
        <f t="shared" si="55"/>
        <v>33.25</v>
      </c>
      <c r="S334" s="9">
        <f t="shared" si="56"/>
        <v>33.6</v>
      </c>
      <c r="T334" s="9">
        <f t="shared" si="57"/>
        <v>39.5</v>
      </c>
      <c r="U334" s="8">
        <f t="shared" si="58"/>
        <v>38.516666666666673</v>
      </c>
      <c r="V334" s="8">
        <f t="shared" si="59"/>
        <v>38.762500000000003</v>
      </c>
    </row>
    <row r="335" spans="1:22" ht="13.5" x14ac:dyDescent="0.25">
      <c r="A335" s="3">
        <f>RSI!A335</f>
        <v>42492</v>
      </c>
      <c r="B335" s="2">
        <f>RSI!B335</f>
        <v>15.398199999999999</v>
      </c>
      <c r="C335" s="2">
        <f>RSI!I335</f>
        <v>67.180768946489067</v>
      </c>
      <c r="D335" s="2">
        <f>MACD!E335</f>
        <v>-0.45684137913034739</v>
      </c>
      <c r="E335" s="2">
        <f>MACD!F335</f>
        <v>-0.28926354067863946</v>
      </c>
      <c r="F335" s="2">
        <f>'Moving Avg'!D335</f>
        <v>15.398199999999999</v>
      </c>
      <c r="G335" s="2">
        <f>'Moving Avg'!F335</f>
        <v>14.923919999999995</v>
      </c>
      <c r="H335" s="2">
        <f>'Moving Avg'!G335</f>
        <v>15.008545999999997</v>
      </c>
      <c r="I335" s="2">
        <f>'Moving Avg'!H335</f>
        <v>16.769834999999972</v>
      </c>
      <c r="J335" s="6" t="str">
        <f>OBV!F335</f>
        <v>NEUTRAL</v>
      </c>
      <c r="K335" s="6" t="str">
        <f>OBV!G335</f>
        <v>NEUTRAL</v>
      </c>
      <c r="L335" s="6" t="str">
        <f>OBV!H335</f>
        <v>NEUTRAL</v>
      </c>
      <c r="M335" s="8">
        <f t="shared" si="50"/>
        <v>25</v>
      </c>
      <c r="N335" s="8">
        <f t="shared" si="51"/>
        <v>100</v>
      </c>
      <c r="O335" s="8">
        <f t="shared" si="52"/>
        <v>0</v>
      </c>
      <c r="P335" s="8">
        <f t="shared" si="53"/>
        <v>33</v>
      </c>
      <c r="Q335" s="9">
        <f t="shared" si="54"/>
        <v>48.7</v>
      </c>
      <c r="R335" s="9">
        <f t="shared" si="55"/>
        <v>33.25</v>
      </c>
      <c r="S335" s="9">
        <f t="shared" si="56"/>
        <v>33.6</v>
      </c>
      <c r="T335" s="9">
        <f t="shared" si="57"/>
        <v>39.5</v>
      </c>
      <c r="U335" s="8">
        <f t="shared" si="58"/>
        <v>38.516666666666673</v>
      </c>
      <c r="V335" s="8">
        <f t="shared" si="59"/>
        <v>38.762500000000003</v>
      </c>
    </row>
    <row r="336" spans="1:22" ht="13.5" x14ac:dyDescent="0.25">
      <c r="A336" s="3">
        <f>RSI!A336</f>
        <v>42493</v>
      </c>
      <c r="B336" s="2">
        <f>RSI!B336</f>
        <v>15.398199999999999</v>
      </c>
      <c r="C336" s="2">
        <f>RSI!I336</f>
        <v>67.180768946489067</v>
      </c>
      <c r="D336" s="2">
        <f>MACD!E336</f>
        <v>-0.46341147228533153</v>
      </c>
      <c r="E336" s="2">
        <f>MACD!F336</f>
        <v>-0.32409312699997789</v>
      </c>
      <c r="F336" s="2">
        <f>'Moving Avg'!D336</f>
        <v>15.398199999999999</v>
      </c>
      <c r="G336" s="2">
        <f>'Moving Avg'!F336</f>
        <v>14.935644999999997</v>
      </c>
      <c r="H336" s="2">
        <f>'Moving Avg'!G336</f>
        <v>15.002917999999996</v>
      </c>
      <c r="I336" s="2">
        <f>'Moving Avg'!H336</f>
        <v>16.74263399999997</v>
      </c>
      <c r="J336" s="6" t="str">
        <f>OBV!F336</f>
        <v>NEUTRAL</v>
      </c>
      <c r="K336" s="6" t="str">
        <f>OBV!G336</f>
        <v>NEUTRAL</v>
      </c>
      <c r="L336" s="6" t="str">
        <f>OBV!H336</f>
        <v>NEUTRAL</v>
      </c>
      <c r="M336" s="8">
        <f t="shared" si="50"/>
        <v>25</v>
      </c>
      <c r="N336" s="8">
        <f t="shared" si="51"/>
        <v>100</v>
      </c>
      <c r="O336" s="8">
        <f t="shared" si="52"/>
        <v>0</v>
      </c>
      <c r="P336" s="8">
        <f t="shared" si="53"/>
        <v>33</v>
      </c>
      <c r="Q336" s="9">
        <f t="shared" si="54"/>
        <v>48.7</v>
      </c>
      <c r="R336" s="9">
        <f t="shared" si="55"/>
        <v>33.25</v>
      </c>
      <c r="S336" s="9">
        <f t="shared" si="56"/>
        <v>33.6</v>
      </c>
      <c r="T336" s="9">
        <f t="shared" si="57"/>
        <v>39.5</v>
      </c>
      <c r="U336" s="8">
        <f t="shared" si="58"/>
        <v>38.516666666666673</v>
      </c>
      <c r="V336" s="8">
        <f t="shared" si="59"/>
        <v>38.762500000000003</v>
      </c>
    </row>
    <row r="337" spans="1:22" ht="13.5" x14ac:dyDescent="0.25">
      <c r="A337" s="3">
        <f>RSI!A337</f>
        <v>42494</v>
      </c>
      <c r="B337" s="2">
        <f>RSI!B337</f>
        <v>15.398199999999999</v>
      </c>
      <c r="C337" s="2">
        <f>RSI!I337</f>
        <v>67.180768946489067</v>
      </c>
      <c r="D337" s="2">
        <f>MACD!E337</f>
        <v>-0.3691896196599167</v>
      </c>
      <c r="E337" s="2">
        <f>MACD!F337</f>
        <v>-0.33311242553196568</v>
      </c>
      <c r="F337" s="2">
        <f>'Moving Avg'!D337</f>
        <v>15.398199999999999</v>
      </c>
      <c r="G337" s="2">
        <f>'Moving Avg'!F337</f>
        <v>14.989384999999995</v>
      </c>
      <c r="H337" s="2">
        <f>'Moving Avg'!G337</f>
        <v>14.997289999999996</v>
      </c>
      <c r="I337" s="2">
        <f>'Moving Avg'!H337</f>
        <v>16.715432999999972</v>
      </c>
      <c r="J337" s="6" t="str">
        <f>OBV!F337</f>
        <v>NEUTRAL</v>
      </c>
      <c r="K337" s="6" t="str">
        <f>OBV!G337</f>
        <v>NEUTRAL</v>
      </c>
      <c r="L337" s="6" t="str">
        <f>OBV!H337</f>
        <v>NEUTRAL</v>
      </c>
      <c r="M337" s="8">
        <f t="shared" si="50"/>
        <v>25</v>
      </c>
      <c r="N337" s="8">
        <f t="shared" si="51"/>
        <v>100</v>
      </c>
      <c r="O337" s="8">
        <f t="shared" si="52"/>
        <v>0</v>
      </c>
      <c r="P337" s="8">
        <f t="shared" si="53"/>
        <v>33</v>
      </c>
      <c r="Q337" s="9">
        <f t="shared" si="54"/>
        <v>48.7</v>
      </c>
      <c r="R337" s="9">
        <f t="shared" si="55"/>
        <v>33.25</v>
      </c>
      <c r="S337" s="9">
        <f t="shared" si="56"/>
        <v>33.6</v>
      </c>
      <c r="T337" s="9">
        <f t="shared" si="57"/>
        <v>39.5</v>
      </c>
      <c r="U337" s="8">
        <f t="shared" si="58"/>
        <v>38.516666666666673</v>
      </c>
      <c r="V337" s="8">
        <f t="shared" si="59"/>
        <v>38.762500000000003</v>
      </c>
    </row>
    <row r="338" spans="1:22" ht="13.5" x14ac:dyDescent="0.25">
      <c r="A338" s="3">
        <f>RSI!A338</f>
        <v>42495</v>
      </c>
      <c r="B338" s="2">
        <f>RSI!B338</f>
        <v>15.398199999999999</v>
      </c>
      <c r="C338" s="2">
        <f>RSI!I338</f>
        <v>67.180768946489067</v>
      </c>
      <c r="D338" s="2">
        <f>MACD!E338</f>
        <v>-0.29116179074074644</v>
      </c>
      <c r="E338" s="2">
        <f>MACD!F338</f>
        <v>-0.32472229857372187</v>
      </c>
      <c r="F338" s="2">
        <f>'Moving Avg'!D338</f>
        <v>15.398199999999999</v>
      </c>
      <c r="G338" s="2">
        <f>'Moving Avg'!F338</f>
        <v>15.043124999999998</v>
      </c>
      <c r="H338" s="2">
        <f>'Moving Avg'!G338</f>
        <v>15.001041999999993</v>
      </c>
      <c r="I338" s="2">
        <f>'Moving Avg'!H338</f>
        <v>16.686903499999971</v>
      </c>
      <c r="J338" s="6" t="str">
        <f>OBV!F338</f>
        <v>NEUTRAL</v>
      </c>
      <c r="K338" s="6" t="str">
        <f>OBV!G338</f>
        <v>NEUTRAL</v>
      </c>
      <c r="L338" s="6" t="str">
        <f>OBV!H338</f>
        <v>NEUTRAL</v>
      </c>
      <c r="M338" s="8">
        <f t="shared" si="50"/>
        <v>25</v>
      </c>
      <c r="N338" s="8">
        <f t="shared" si="51"/>
        <v>0</v>
      </c>
      <c r="O338" s="8">
        <f t="shared" si="52"/>
        <v>0</v>
      </c>
      <c r="P338" s="8">
        <f t="shared" si="53"/>
        <v>33</v>
      </c>
      <c r="Q338" s="9">
        <f t="shared" si="54"/>
        <v>13.7</v>
      </c>
      <c r="R338" s="9">
        <f t="shared" si="55"/>
        <v>13.25</v>
      </c>
      <c r="S338" s="9">
        <f t="shared" si="56"/>
        <v>18.600000000000001</v>
      </c>
      <c r="T338" s="9">
        <f t="shared" si="57"/>
        <v>14.5</v>
      </c>
      <c r="U338" s="8">
        <f t="shared" si="58"/>
        <v>15.183333333333332</v>
      </c>
      <c r="V338" s="8">
        <f t="shared" si="59"/>
        <v>15.012499999999999</v>
      </c>
    </row>
    <row r="339" spans="1:22" ht="13.5" x14ac:dyDescent="0.25">
      <c r="A339" s="3">
        <f>RSI!A339</f>
        <v>42496</v>
      </c>
      <c r="B339" s="2">
        <f>RSI!B339</f>
        <v>15.398199999999999</v>
      </c>
      <c r="C339" s="2">
        <f>RSI!I339</f>
        <v>67.180768946489081</v>
      </c>
      <c r="D339" s="2">
        <f>MACD!E339</f>
        <v>-0.22671079326001831</v>
      </c>
      <c r="E339" s="2">
        <f>MACD!F339</f>
        <v>-0.30511999751098118</v>
      </c>
      <c r="F339" s="2">
        <f>'Moving Avg'!D339</f>
        <v>15.398199999999999</v>
      </c>
      <c r="G339" s="2">
        <f>'Moving Avg'!F339</f>
        <v>15.096864999999998</v>
      </c>
      <c r="H339" s="2">
        <f>'Moving Avg'!G339</f>
        <v>15.004793999999993</v>
      </c>
      <c r="I339" s="2">
        <f>'Moving Avg'!H339</f>
        <v>16.658373999999974</v>
      </c>
      <c r="J339" s="6" t="str">
        <f>OBV!F339</f>
        <v>NEUTRAL</v>
      </c>
      <c r="K339" s="6" t="str">
        <f>OBV!G339</f>
        <v>NEUTRAL</v>
      </c>
      <c r="L339" s="6" t="str">
        <f>OBV!H339</f>
        <v>NEUTRAL</v>
      </c>
      <c r="M339" s="8">
        <f t="shared" si="50"/>
        <v>25</v>
      </c>
      <c r="N339" s="8">
        <f t="shared" si="51"/>
        <v>0</v>
      </c>
      <c r="O339" s="8">
        <f t="shared" si="52"/>
        <v>0</v>
      </c>
      <c r="P339" s="8">
        <f t="shared" si="53"/>
        <v>33</v>
      </c>
      <c r="Q339" s="9">
        <f t="shared" si="54"/>
        <v>13.7</v>
      </c>
      <c r="R339" s="9">
        <f t="shared" si="55"/>
        <v>13.25</v>
      </c>
      <c r="S339" s="9">
        <f t="shared" si="56"/>
        <v>18.600000000000001</v>
      </c>
      <c r="T339" s="9">
        <f t="shared" si="57"/>
        <v>14.5</v>
      </c>
      <c r="U339" s="8">
        <f t="shared" si="58"/>
        <v>15.183333333333332</v>
      </c>
      <c r="V339" s="8">
        <f t="shared" si="59"/>
        <v>15.012499999999999</v>
      </c>
    </row>
    <row r="340" spans="1:22" ht="13.5" x14ac:dyDescent="0.25">
      <c r="A340" s="3">
        <f>RSI!A340</f>
        <v>42499</v>
      </c>
      <c r="B340" s="2">
        <f>RSI!B340</f>
        <v>15.398199999999999</v>
      </c>
      <c r="C340" s="2">
        <f>RSI!I340</f>
        <v>67.180768946489081</v>
      </c>
      <c r="D340" s="2">
        <f>MACD!E340</f>
        <v>-0.17363139872942135</v>
      </c>
      <c r="E340" s="2">
        <f>MACD!F340</f>
        <v>-0.27882227775466922</v>
      </c>
      <c r="F340" s="2">
        <f>'Moving Avg'!D340</f>
        <v>15.398199999999999</v>
      </c>
      <c r="G340" s="2">
        <f>'Moving Avg'!F340</f>
        <v>15.150604999999995</v>
      </c>
      <c r="H340" s="2">
        <f>'Moving Avg'!G340</f>
        <v>15.00854599999999</v>
      </c>
      <c r="I340" s="2">
        <f>'Moving Avg'!H340</f>
        <v>16.629844499999976</v>
      </c>
      <c r="J340" s="6" t="str">
        <f>OBV!F340</f>
        <v>NEUTRAL</v>
      </c>
      <c r="K340" s="6" t="str">
        <f>OBV!G340</f>
        <v>NEUTRAL</v>
      </c>
      <c r="L340" s="6" t="str">
        <f>OBV!H340</f>
        <v>NEUTRAL</v>
      </c>
      <c r="M340" s="8">
        <f t="shared" si="50"/>
        <v>25</v>
      </c>
      <c r="N340" s="8">
        <f t="shared" si="51"/>
        <v>0</v>
      </c>
      <c r="O340" s="8">
        <f t="shared" si="52"/>
        <v>0</v>
      </c>
      <c r="P340" s="8">
        <f t="shared" si="53"/>
        <v>33</v>
      </c>
      <c r="Q340" s="9">
        <f t="shared" si="54"/>
        <v>13.7</v>
      </c>
      <c r="R340" s="9">
        <f t="shared" si="55"/>
        <v>13.25</v>
      </c>
      <c r="S340" s="9">
        <f t="shared" si="56"/>
        <v>18.600000000000001</v>
      </c>
      <c r="T340" s="9">
        <f t="shared" si="57"/>
        <v>14.5</v>
      </c>
      <c r="U340" s="8">
        <f t="shared" si="58"/>
        <v>15.183333333333332</v>
      </c>
      <c r="V340" s="8">
        <f t="shared" si="59"/>
        <v>15.012499999999999</v>
      </c>
    </row>
    <row r="341" spans="1:22" ht="13.5" x14ac:dyDescent="0.25">
      <c r="A341" s="3">
        <f>RSI!A341</f>
        <v>42500</v>
      </c>
      <c r="B341" s="2">
        <f>RSI!B341</f>
        <v>15.398199999999999</v>
      </c>
      <c r="C341" s="2">
        <f>RSI!I341</f>
        <v>67.180768946489081</v>
      </c>
      <c r="D341" s="2">
        <f>MACD!E341</f>
        <v>-0.13006627311451524</v>
      </c>
      <c r="E341" s="2">
        <f>MACD!F341</f>
        <v>-0.24907107682663843</v>
      </c>
      <c r="F341" s="2">
        <f>'Moving Avg'!D341</f>
        <v>15.398199999999999</v>
      </c>
      <c r="G341" s="2">
        <f>'Moving Avg'!F341</f>
        <v>15.204344999999998</v>
      </c>
      <c r="H341" s="2">
        <f>'Moving Avg'!G341</f>
        <v>15.012297999999989</v>
      </c>
      <c r="I341" s="2">
        <f>'Moving Avg'!H341</f>
        <v>16.601314999999975</v>
      </c>
      <c r="J341" s="6" t="str">
        <f>OBV!F341</f>
        <v>NEUTRAL</v>
      </c>
      <c r="K341" s="6" t="str">
        <f>OBV!G341</f>
        <v>NEUTRAL</v>
      </c>
      <c r="L341" s="6" t="str">
        <f>OBV!H341</f>
        <v>NEUTRAL</v>
      </c>
      <c r="M341" s="8">
        <f t="shared" si="50"/>
        <v>25</v>
      </c>
      <c r="N341" s="8">
        <f t="shared" si="51"/>
        <v>0</v>
      </c>
      <c r="O341" s="8">
        <f t="shared" si="52"/>
        <v>0</v>
      </c>
      <c r="P341" s="8">
        <f t="shared" si="53"/>
        <v>33</v>
      </c>
      <c r="Q341" s="9">
        <f t="shared" si="54"/>
        <v>13.7</v>
      </c>
      <c r="R341" s="9">
        <f t="shared" si="55"/>
        <v>13.25</v>
      </c>
      <c r="S341" s="9">
        <f t="shared" si="56"/>
        <v>18.600000000000001</v>
      </c>
      <c r="T341" s="9">
        <f t="shared" si="57"/>
        <v>14.5</v>
      </c>
      <c r="U341" s="8">
        <f t="shared" si="58"/>
        <v>15.183333333333332</v>
      </c>
      <c r="V341" s="8">
        <f t="shared" si="59"/>
        <v>15.012499999999999</v>
      </c>
    </row>
    <row r="342" spans="1:22" ht="13.5" x14ac:dyDescent="0.25">
      <c r="A342" s="3">
        <f>RSI!A342</f>
        <v>42501</v>
      </c>
      <c r="B342" s="2">
        <f>RSI!B342</f>
        <v>15.398199999999999</v>
      </c>
      <c r="C342" s="2">
        <f>RSI!I342</f>
        <v>67.180768946489081</v>
      </c>
      <c r="D342" s="2">
        <f>MACD!E342</f>
        <v>-9.4451815460507405E-2</v>
      </c>
      <c r="E342" s="2">
        <f>MACD!F342</f>
        <v>-0.21814722455341223</v>
      </c>
      <c r="F342" s="2">
        <f>'Moving Avg'!D342</f>
        <v>15.398199999999999</v>
      </c>
      <c r="G342" s="2">
        <f>'Moving Avg'!F342</f>
        <v>15.258084999999998</v>
      </c>
      <c r="H342" s="2">
        <f>'Moving Avg'!G342</f>
        <v>15.016049999999991</v>
      </c>
      <c r="I342" s="2">
        <f>'Moving Avg'!H342</f>
        <v>16.572785499999977</v>
      </c>
      <c r="J342" s="6" t="str">
        <f>OBV!F342</f>
        <v>NEUTRAL</v>
      </c>
      <c r="K342" s="6" t="str">
        <f>OBV!G342</f>
        <v>NEUTRAL</v>
      </c>
      <c r="L342" s="6" t="str">
        <f>OBV!H342</f>
        <v>NEUTRAL</v>
      </c>
      <c r="M342" s="8">
        <f t="shared" si="50"/>
        <v>25</v>
      </c>
      <c r="N342" s="8">
        <f t="shared" si="51"/>
        <v>0</v>
      </c>
      <c r="O342" s="8">
        <f t="shared" si="52"/>
        <v>0</v>
      </c>
      <c r="P342" s="8">
        <f t="shared" si="53"/>
        <v>33</v>
      </c>
      <c r="Q342" s="9">
        <f t="shared" si="54"/>
        <v>13.7</v>
      </c>
      <c r="R342" s="9">
        <f t="shared" si="55"/>
        <v>13.25</v>
      </c>
      <c r="S342" s="9">
        <f t="shared" si="56"/>
        <v>18.600000000000001</v>
      </c>
      <c r="T342" s="9">
        <f t="shared" si="57"/>
        <v>14.5</v>
      </c>
      <c r="U342" s="8">
        <f t="shared" si="58"/>
        <v>15.183333333333332</v>
      </c>
      <c r="V342" s="8">
        <f t="shared" si="59"/>
        <v>15.012499999999999</v>
      </c>
    </row>
    <row r="343" spans="1:22" ht="13.5" x14ac:dyDescent="0.25">
      <c r="A343" s="3">
        <f>RSI!A343</f>
        <v>42502</v>
      </c>
      <c r="B343" s="2">
        <f>RSI!B343</f>
        <v>15.398199999999999</v>
      </c>
      <c r="C343" s="2">
        <f>RSI!I343</f>
        <v>67.180768946489081</v>
      </c>
      <c r="D343" s="2">
        <f>MACD!E343</f>
        <v>-6.5472376381604747E-2</v>
      </c>
      <c r="E343" s="2">
        <f>MACD!F343</f>
        <v>-0.18761225491905076</v>
      </c>
      <c r="F343" s="2">
        <f>'Moving Avg'!D343</f>
        <v>15.398199999999999</v>
      </c>
      <c r="G343" s="2">
        <f>'Moving Avg'!F343</f>
        <v>15.295214999999995</v>
      </c>
      <c r="H343" s="2">
        <f>'Moving Avg'!G343</f>
        <v>15.019801999999991</v>
      </c>
      <c r="I343" s="2">
        <f>'Moving Avg'!H343</f>
        <v>16.544255999999976</v>
      </c>
      <c r="J343" s="6" t="str">
        <f>OBV!F343</f>
        <v>NEUTRAL</v>
      </c>
      <c r="K343" s="6" t="str">
        <f>OBV!G343</f>
        <v>NEUTRAL</v>
      </c>
      <c r="L343" s="6" t="str">
        <f>OBV!H343</f>
        <v>NEUTRAL</v>
      </c>
      <c r="M343" s="8">
        <f t="shared" si="50"/>
        <v>25</v>
      </c>
      <c r="N343" s="8">
        <f t="shared" si="51"/>
        <v>0</v>
      </c>
      <c r="O343" s="8">
        <f t="shared" si="52"/>
        <v>0</v>
      </c>
      <c r="P343" s="8">
        <f t="shared" si="53"/>
        <v>33</v>
      </c>
      <c r="Q343" s="9">
        <f t="shared" si="54"/>
        <v>13.7</v>
      </c>
      <c r="R343" s="9">
        <f t="shared" si="55"/>
        <v>13.25</v>
      </c>
      <c r="S343" s="9">
        <f t="shared" si="56"/>
        <v>18.600000000000001</v>
      </c>
      <c r="T343" s="9">
        <f t="shared" si="57"/>
        <v>14.5</v>
      </c>
      <c r="U343" s="8">
        <f t="shared" si="58"/>
        <v>15.183333333333332</v>
      </c>
      <c r="V343" s="8">
        <f t="shared" si="59"/>
        <v>15.012499999999999</v>
      </c>
    </row>
    <row r="344" spans="1:22" ht="13.5" x14ac:dyDescent="0.25">
      <c r="A344" s="3">
        <f>RSI!A344</f>
        <v>42503</v>
      </c>
      <c r="B344" s="2">
        <f>RSI!B344</f>
        <v>15.398199999999999</v>
      </c>
      <c r="C344" s="2">
        <f>RSI!I344</f>
        <v>67.180768946489081</v>
      </c>
      <c r="D344" s="2">
        <f>MACD!E344</f>
        <v>-4.2021563697204556E-2</v>
      </c>
      <c r="E344" s="2">
        <f>MACD!F344</f>
        <v>-0.15849411667468155</v>
      </c>
      <c r="F344" s="2">
        <f>'Moving Avg'!D344</f>
        <v>15.398199999999999</v>
      </c>
      <c r="G344" s="2">
        <f>'Moving Avg'!F344</f>
        <v>15.332149999999995</v>
      </c>
      <c r="H344" s="2">
        <f>'Moving Avg'!G344</f>
        <v>15.02355399999999</v>
      </c>
      <c r="I344" s="2">
        <f>'Moving Avg'!H344</f>
        <v>16.515726499999982</v>
      </c>
      <c r="J344" s="6" t="str">
        <f>OBV!F344</f>
        <v>NEUTRAL</v>
      </c>
      <c r="K344" s="6" t="str">
        <f>OBV!G344</f>
        <v>NEUTRAL</v>
      </c>
      <c r="L344" s="6" t="str">
        <f>OBV!H344</f>
        <v>NEUTRAL</v>
      </c>
      <c r="M344" s="8">
        <f t="shared" si="50"/>
        <v>25</v>
      </c>
      <c r="N344" s="8">
        <f t="shared" si="51"/>
        <v>0</v>
      </c>
      <c r="O344" s="8">
        <f t="shared" si="52"/>
        <v>0</v>
      </c>
      <c r="P344" s="8">
        <f t="shared" si="53"/>
        <v>33</v>
      </c>
      <c r="Q344" s="9">
        <f t="shared" si="54"/>
        <v>13.7</v>
      </c>
      <c r="R344" s="9">
        <f t="shared" si="55"/>
        <v>13.25</v>
      </c>
      <c r="S344" s="9">
        <f t="shared" si="56"/>
        <v>18.600000000000001</v>
      </c>
      <c r="T344" s="9">
        <f t="shared" si="57"/>
        <v>14.5</v>
      </c>
      <c r="U344" s="8">
        <f t="shared" si="58"/>
        <v>15.183333333333332</v>
      </c>
      <c r="V344" s="8">
        <f t="shared" si="59"/>
        <v>15.012499999999999</v>
      </c>
    </row>
    <row r="345" spans="1:22" ht="13.5" x14ac:dyDescent="0.25">
      <c r="A345" s="3">
        <f>RSI!A345</f>
        <v>42506</v>
      </c>
      <c r="B345" s="2">
        <f>RSI!B345</f>
        <v>15.3988</v>
      </c>
      <c r="C345" s="2">
        <f>RSI!I345</f>
        <v>67.222792615206174</v>
      </c>
      <c r="D345" s="2">
        <f>MACD!E345</f>
        <v>-2.3213986081822569E-2</v>
      </c>
      <c r="E345" s="2">
        <f>MACD!F345</f>
        <v>-0.13143809055610975</v>
      </c>
      <c r="F345" s="2">
        <f>'Moving Avg'!D345</f>
        <v>15.398319999999998</v>
      </c>
      <c r="G345" s="2">
        <f>'Moving Avg'!F345</f>
        <v>15.365204999999998</v>
      </c>
      <c r="H345" s="2">
        <f>'Moving Avg'!G345</f>
        <v>15.02731799999999</v>
      </c>
      <c r="I345" s="2">
        <f>'Moving Avg'!H345</f>
        <v>16.48719999999998</v>
      </c>
      <c r="J345" s="6" t="str">
        <f>OBV!F345</f>
        <v>NEUTRAL</v>
      </c>
      <c r="K345" s="6" t="str">
        <f>OBV!G345</f>
        <v>NEUTRAL</v>
      </c>
      <c r="L345" s="6" t="str">
        <f>OBV!H345</f>
        <v>NEUTRAL</v>
      </c>
      <c r="M345" s="8">
        <f t="shared" si="50"/>
        <v>25</v>
      </c>
      <c r="N345" s="8">
        <f t="shared" si="51"/>
        <v>0</v>
      </c>
      <c r="O345" s="8">
        <f t="shared" si="52"/>
        <v>0</v>
      </c>
      <c r="P345" s="8">
        <f t="shared" si="53"/>
        <v>33</v>
      </c>
      <c r="Q345" s="9">
        <f t="shared" si="54"/>
        <v>13.7</v>
      </c>
      <c r="R345" s="9">
        <f t="shared" si="55"/>
        <v>13.25</v>
      </c>
      <c r="S345" s="9">
        <f t="shared" si="56"/>
        <v>18.600000000000001</v>
      </c>
      <c r="T345" s="9">
        <f t="shared" si="57"/>
        <v>14.5</v>
      </c>
      <c r="U345" s="8">
        <f t="shared" si="58"/>
        <v>15.183333333333332</v>
      </c>
      <c r="V345" s="8">
        <f t="shared" si="59"/>
        <v>15.012499999999999</v>
      </c>
    </row>
    <row r="346" spans="1:22" ht="13.5" x14ac:dyDescent="0.25">
      <c r="A346" s="3">
        <f>RSI!A346</f>
        <v>42507</v>
      </c>
      <c r="B346" s="2">
        <f>RSI!B346</f>
        <v>15.3988</v>
      </c>
      <c r="C346" s="2">
        <f>RSI!I346</f>
        <v>67.222792615206174</v>
      </c>
      <c r="D346" s="2">
        <f>MACD!E346</f>
        <v>-8.2209952312322088E-3</v>
      </c>
      <c r="E346" s="2">
        <f>MACD!F346</f>
        <v>-0.10679467149113424</v>
      </c>
      <c r="F346" s="2">
        <f>'Moving Avg'!D346</f>
        <v>15.398439999999999</v>
      </c>
      <c r="G346" s="2">
        <f>'Moving Avg'!F346</f>
        <v>15.398259999999999</v>
      </c>
      <c r="H346" s="2">
        <f>'Moving Avg'!G346</f>
        <v>15.031081999999993</v>
      </c>
      <c r="I346" s="2">
        <f>'Moving Avg'!H346</f>
        <v>16.458673499999978</v>
      </c>
      <c r="J346" s="6" t="str">
        <f>OBV!F346</f>
        <v>NEUTRAL</v>
      </c>
      <c r="K346" s="6" t="str">
        <f>OBV!G346</f>
        <v>NEUTRAL</v>
      </c>
      <c r="L346" s="6" t="str">
        <f>OBV!H346</f>
        <v>NEUTRAL</v>
      </c>
      <c r="M346" s="8">
        <f t="shared" si="50"/>
        <v>25</v>
      </c>
      <c r="N346" s="8">
        <f t="shared" si="51"/>
        <v>0</v>
      </c>
      <c r="O346" s="8">
        <f t="shared" si="52"/>
        <v>0</v>
      </c>
      <c r="P346" s="8">
        <f t="shared" si="53"/>
        <v>33</v>
      </c>
      <c r="Q346" s="9">
        <f t="shared" si="54"/>
        <v>13.7</v>
      </c>
      <c r="R346" s="9">
        <f t="shared" si="55"/>
        <v>13.25</v>
      </c>
      <c r="S346" s="9">
        <f t="shared" si="56"/>
        <v>18.600000000000001</v>
      </c>
      <c r="T346" s="9">
        <f t="shared" si="57"/>
        <v>14.5</v>
      </c>
      <c r="U346" s="8">
        <f t="shared" si="58"/>
        <v>15.183333333333332</v>
      </c>
      <c r="V346" s="8">
        <f t="shared" si="59"/>
        <v>15.012499999999999</v>
      </c>
    </row>
    <row r="347" spans="1:22" ht="13.5" x14ac:dyDescent="0.25">
      <c r="A347" s="3">
        <f>RSI!A347</f>
        <v>42508</v>
      </c>
      <c r="B347" s="2">
        <f>RSI!B347</f>
        <v>15.3988</v>
      </c>
      <c r="C347" s="2">
        <f>RSI!I347</f>
        <v>67.222792615206174</v>
      </c>
      <c r="D347" s="2">
        <f>MACD!E347</f>
        <v>3.6124989705843547E-3</v>
      </c>
      <c r="E347" s="2">
        <f>MACD!F347</f>
        <v>-8.4713237398790525E-2</v>
      </c>
      <c r="F347" s="2">
        <f>'Moving Avg'!D347</f>
        <v>15.39856</v>
      </c>
      <c r="G347" s="2">
        <f>'Moving Avg'!F347</f>
        <v>15.398289999999999</v>
      </c>
      <c r="H347" s="2">
        <f>'Moving Avg'!G347</f>
        <v>15.034845999999993</v>
      </c>
      <c r="I347" s="2">
        <f>'Moving Avg'!H347</f>
        <v>16.43014699999998</v>
      </c>
      <c r="J347" s="6" t="str">
        <f>OBV!F347</f>
        <v>NEUTRAL</v>
      </c>
      <c r="K347" s="6" t="str">
        <f>OBV!G347</f>
        <v>NEUTRAL</v>
      </c>
      <c r="L347" s="6" t="str">
        <f>OBV!H347</f>
        <v>NEUTRAL</v>
      </c>
      <c r="M347" s="8">
        <f t="shared" si="50"/>
        <v>25</v>
      </c>
      <c r="N347" s="8">
        <f t="shared" si="51"/>
        <v>0</v>
      </c>
      <c r="O347" s="8">
        <f t="shared" si="52"/>
        <v>0</v>
      </c>
      <c r="P347" s="8">
        <f t="shared" si="53"/>
        <v>33</v>
      </c>
      <c r="Q347" s="9">
        <f t="shared" si="54"/>
        <v>13.7</v>
      </c>
      <c r="R347" s="9">
        <f t="shared" si="55"/>
        <v>13.25</v>
      </c>
      <c r="S347" s="9">
        <f t="shared" si="56"/>
        <v>18.600000000000001</v>
      </c>
      <c r="T347" s="9">
        <f t="shared" si="57"/>
        <v>14.5</v>
      </c>
      <c r="U347" s="8">
        <f t="shared" si="58"/>
        <v>15.183333333333332</v>
      </c>
      <c r="V347" s="8">
        <f t="shared" si="59"/>
        <v>15.012499999999999</v>
      </c>
    </row>
    <row r="348" spans="1:22" ht="13.5" x14ac:dyDescent="0.25">
      <c r="A348" s="3">
        <f>RSI!A348</f>
        <v>42509</v>
      </c>
      <c r="B348" s="2">
        <f>RSI!B348</f>
        <v>15.3988</v>
      </c>
      <c r="C348" s="2">
        <f>RSI!I348</f>
        <v>67.222792615206174</v>
      </c>
      <c r="D348" s="2">
        <f>MACD!E348</f>
        <v>1.2835749425333276E-2</v>
      </c>
      <c r="E348" s="2">
        <f>MACD!F348</f>
        <v>-6.5203440033965776E-2</v>
      </c>
      <c r="F348" s="2">
        <f>'Moving Avg'!D348</f>
        <v>15.398679999999999</v>
      </c>
      <c r="G348" s="2">
        <f>'Moving Avg'!F348</f>
        <v>15.398320000000002</v>
      </c>
      <c r="H348" s="2">
        <f>'Moving Avg'!G348</f>
        <v>15.038609999999997</v>
      </c>
      <c r="I348" s="2">
        <f>'Moving Avg'!H348</f>
        <v>16.401620499999982</v>
      </c>
      <c r="J348" s="6" t="str">
        <f>OBV!F348</f>
        <v>NEUTRAL</v>
      </c>
      <c r="K348" s="6" t="str">
        <f>OBV!G348</f>
        <v>NEUTRAL</v>
      </c>
      <c r="L348" s="6" t="str">
        <f>OBV!H348</f>
        <v>NEUTRAL</v>
      </c>
      <c r="M348" s="8">
        <f t="shared" si="50"/>
        <v>25</v>
      </c>
      <c r="N348" s="8">
        <f t="shared" si="51"/>
        <v>0</v>
      </c>
      <c r="O348" s="8">
        <f t="shared" si="52"/>
        <v>0</v>
      </c>
      <c r="P348" s="8">
        <f t="shared" si="53"/>
        <v>33</v>
      </c>
      <c r="Q348" s="9">
        <f t="shared" si="54"/>
        <v>13.7</v>
      </c>
      <c r="R348" s="9">
        <f t="shared" si="55"/>
        <v>13.25</v>
      </c>
      <c r="S348" s="9">
        <f t="shared" si="56"/>
        <v>18.600000000000001</v>
      </c>
      <c r="T348" s="9">
        <f t="shared" si="57"/>
        <v>14.5</v>
      </c>
      <c r="U348" s="8">
        <f t="shared" si="58"/>
        <v>15.183333333333332</v>
      </c>
      <c r="V348" s="8">
        <f t="shared" si="59"/>
        <v>15.012499999999999</v>
      </c>
    </row>
    <row r="349" spans="1:22" ht="13.5" x14ac:dyDescent="0.25">
      <c r="A349" s="3">
        <f>RSI!A349</f>
        <v>42510</v>
      </c>
      <c r="B349" s="2">
        <f>RSI!B349</f>
        <v>15.0283</v>
      </c>
      <c r="C349" s="2">
        <f>RSI!I349</f>
        <v>32.576928689193636</v>
      </c>
      <c r="D349" s="2">
        <f>MACD!E349</f>
        <v>4.7353273292440434E-2</v>
      </c>
      <c r="E349" s="2">
        <f>MACD!F349</f>
        <v>-4.269209736868454E-2</v>
      </c>
      <c r="F349" s="2">
        <f>'Moving Avg'!D349</f>
        <v>15.324699999999998</v>
      </c>
      <c r="G349" s="2">
        <f>'Moving Avg'!F349</f>
        <v>15.379825</v>
      </c>
      <c r="H349" s="2">
        <f>'Moving Avg'!G349</f>
        <v>15.034963999999995</v>
      </c>
      <c r="I349" s="2">
        <f>'Moving Avg'!H349</f>
        <v>16.371241499999982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  <c r="M349" s="8">
        <f t="shared" si="50"/>
        <v>25</v>
      </c>
      <c r="N349" s="8">
        <f t="shared" si="51"/>
        <v>0</v>
      </c>
      <c r="O349" s="8">
        <f t="shared" si="52"/>
        <v>0</v>
      </c>
      <c r="P349" s="8">
        <f t="shared" si="53"/>
        <v>16.5</v>
      </c>
      <c r="Q349" s="9">
        <f t="shared" si="54"/>
        <v>11.225</v>
      </c>
      <c r="R349" s="9">
        <f t="shared" si="55"/>
        <v>9.125</v>
      </c>
      <c r="S349" s="9">
        <f t="shared" si="56"/>
        <v>11.175000000000001</v>
      </c>
      <c r="T349" s="9">
        <f t="shared" si="57"/>
        <v>10.375</v>
      </c>
      <c r="U349" s="8">
        <f t="shared" si="58"/>
        <v>10.508333333333335</v>
      </c>
      <c r="V349" s="8">
        <f t="shared" si="59"/>
        <v>10.475000000000001</v>
      </c>
    </row>
    <row r="350" spans="1:22" ht="13.5" x14ac:dyDescent="0.25">
      <c r="A350" s="3">
        <f>RSI!A350</f>
        <v>42513</v>
      </c>
      <c r="B350" s="2">
        <f>RSI!B350</f>
        <v>15.0283</v>
      </c>
      <c r="C350" s="2">
        <f>RSI!I350</f>
        <v>32.576928689193636</v>
      </c>
      <c r="D350" s="2">
        <f>MACD!E350</f>
        <v>7.8072663521169261E-2</v>
      </c>
      <c r="E350" s="2">
        <f>MACD!F350</f>
        <v>-1.8539145190713778E-2</v>
      </c>
      <c r="F350" s="2">
        <f>'Moving Avg'!D350</f>
        <v>15.2506</v>
      </c>
      <c r="G350" s="2">
        <f>'Moving Avg'!F350</f>
        <v>15.361330000000001</v>
      </c>
      <c r="H350" s="2">
        <f>'Moving Avg'!G350</f>
        <v>15.040383999999994</v>
      </c>
      <c r="I350" s="2">
        <f>'Moving Avg'!H350</f>
        <v>16.340862499999982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  <c r="M350" s="8">
        <f t="shared" si="50"/>
        <v>25</v>
      </c>
      <c r="N350" s="8">
        <f t="shared" si="51"/>
        <v>0</v>
      </c>
      <c r="O350" s="8">
        <f t="shared" si="52"/>
        <v>0</v>
      </c>
      <c r="P350" s="8">
        <f t="shared" si="53"/>
        <v>16.5</v>
      </c>
      <c r="Q350" s="9">
        <f t="shared" si="54"/>
        <v>11.225</v>
      </c>
      <c r="R350" s="9">
        <f t="shared" si="55"/>
        <v>9.125</v>
      </c>
      <c r="S350" s="9">
        <f t="shared" si="56"/>
        <v>11.175000000000001</v>
      </c>
      <c r="T350" s="9">
        <f t="shared" si="57"/>
        <v>10.375</v>
      </c>
      <c r="U350" s="8">
        <f t="shared" si="58"/>
        <v>10.508333333333335</v>
      </c>
      <c r="V350" s="8">
        <f t="shared" si="59"/>
        <v>10.475000000000001</v>
      </c>
    </row>
    <row r="351" spans="1:22" ht="13.5" x14ac:dyDescent="0.25">
      <c r="A351" s="3">
        <f>RSI!A351</f>
        <v>42514</v>
      </c>
      <c r="B351" s="2">
        <f>RSI!B351</f>
        <v>15.0283</v>
      </c>
      <c r="C351" s="2">
        <f>RSI!I351</f>
        <v>32.576928689193636</v>
      </c>
      <c r="D351" s="2">
        <f>MACD!E351</f>
        <v>0.10546622950070272</v>
      </c>
      <c r="E351" s="2">
        <f>MACD!F351</f>
        <v>6.2619297475695231E-3</v>
      </c>
      <c r="F351" s="2">
        <f>'Moving Avg'!D351</f>
        <v>15.176499999999999</v>
      </c>
      <c r="G351" s="2">
        <f>'Moving Avg'!F351</f>
        <v>15.342834999999999</v>
      </c>
      <c r="H351" s="2">
        <f>'Moving Avg'!G351</f>
        <v>15.045803999999993</v>
      </c>
      <c r="I351" s="2">
        <f>'Moving Avg'!H351</f>
        <v>16.310483499999982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  <c r="M351" s="8">
        <f t="shared" si="50"/>
        <v>25</v>
      </c>
      <c r="N351" s="8">
        <f t="shared" si="51"/>
        <v>0</v>
      </c>
      <c r="O351" s="8">
        <f t="shared" si="52"/>
        <v>0</v>
      </c>
      <c r="P351" s="8">
        <f t="shared" si="53"/>
        <v>16.5</v>
      </c>
      <c r="Q351" s="9">
        <f t="shared" si="54"/>
        <v>11.225</v>
      </c>
      <c r="R351" s="9">
        <f t="shared" si="55"/>
        <v>9.125</v>
      </c>
      <c r="S351" s="9">
        <f t="shared" si="56"/>
        <v>11.175000000000001</v>
      </c>
      <c r="T351" s="9">
        <f t="shared" si="57"/>
        <v>10.375</v>
      </c>
      <c r="U351" s="8">
        <f t="shared" si="58"/>
        <v>10.508333333333335</v>
      </c>
      <c r="V351" s="8">
        <f t="shared" si="59"/>
        <v>10.475000000000001</v>
      </c>
    </row>
    <row r="352" spans="1:22" ht="13.5" x14ac:dyDescent="0.25">
      <c r="A352" s="3">
        <f>RSI!A352</f>
        <v>42515</v>
      </c>
      <c r="B352" s="2">
        <f>RSI!B352</f>
        <v>15.0283</v>
      </c>
      <c r="C352" s="2">
        <f>RSI!I352</f>
        <v>32.576928689193636</v>
      </c>
      <c r="D352" s="2">
        <f>MACD!E352</f>
        <v>0.12994191533081434</v>
      </c>
      <c r="E352" s="2">
        <f>MACD!F352</f>
        <v>3.099792686421849E-2</v>
      </c>
      <c r="F352" s="2">
        <f>'Moving Avg'!D352</f>
        <v>15.102399999999999</v>
      </c>
      <c r="G352" s="2">
        <f>'Moving Avg'!F352</f>
        <v>15.324339999999998</v>
      </c>
      <c r="H352" s="2">
        <f>'Moving Avg'!G352</f>
        <v>15.051223999999991</v>
      </c>
      <c r="I352" s="2">
        <f>'Moving Avg'!H352</f>
        <v>16.280104499999982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  <c r="M352" s="8">
        <f t="shared" si="50"/>
        <v>25</v>
      </c>
      <c r="N352" s="8">
        <f t="shared" si="51"/>
        <v>0</v>
      </c>
      <c r="O352" s="8">
        <f t="shared" si="52"/>
        <v>0</v>
      </c>
      <c r="P352" s="8">
        <f t="shared" si="53"/>
        <v>16.5</v>
      </c>
      <c r="Q352" s="9">
        <f t="shared" si="54"/>
        <v>11.225</v>
      </c>
      <c r="R352" s="9">
        <f t="shared" si="55"/>
        <v>9.125</v>
      </c>
      <c r="S352" s="9">
        <f t="shared" si="56"/>
        <v>11.175000000000001</v>
      </c>
      <c r="T352" s="9">
        <f t="shared" si="57"/>
        <v>10.375</v>
      </c>
      <c r="U352" s="8">
        <f t="shared" si="58"/>
        <v>10.508333333333335</v>
      </c>
      <c r="V352" s="8">
        <f t="shared" si="59"/>
        <v>10.475000000000001</v>
      </c>
    </row>
    <row r="353" spans="1:22" ht="13.5" x14ac:dyDescent="0.25">
      <c r="A353" s="3">
        <f>RSI!A353</f>
        <v>42516</v>
      </c>
      <c r="B353" s="2">
        <f>RSI!B353</f>
        <v>15.0283</v>
      </c>
      <c r="C353" s="2">
        <f>RSI!I353</f>
        <v>32.576928689193636</v>
      </c>
      <c r="D353" s="2">
        <f>MACD!E353</f>
        <v>0.15185258753012221</v>
      </c>
      <c r="E353" s="2">
        <f>MACD!F353</f>
        <v>5.5168858997399234E-2</v>
      </c>
      <c r="F353" s="2">
        <f>'Moving Avg'!D353</f>
        <v>15.028299999999998</v>
      </c>
      <c r="G353" s="2">
        <f>'Moving Avg'!F353</f>
        <v>15.305845</v>
      </c>
      <c r="H353" s="2">
        <f>'Moving Avg'!G353</f>
        <v>15.05664399999999</v>
      </c>
      <c r="I353" s="2">
        <f>'Moving Avg'!H353</f>
        <v>16.249725499999983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  <c r="M353" s="8">
        <f t="shared" si="50"/>
        <v>25</v>
      </c>
      <c r="N353" s="8">
        <f t="shared" si="51"/>
        <v>0</v>
      </c>
      <c r="O353" s="8">
        <f t="shared" si="52"/>
        <v>0</v>
      </c>
      <c r="P353" s="8">
        <f t="shared" si="53"/>
        <v>16.5</v>
      </c>
      <c r="Q353" s="9">
        <f t="shared" si="54"/>
        <v>11.225</v>
      </c>
      <c r="R353" s="9">
        <f t="shared" si="55"/>
        <v>9.125</v>
      </c>
      <c r="S353" s="9">
        <f t="shared" si="56"/>
        <v>11.175000000000001</v>
      </c>
      <c r="T353" s="9">
        <f t="shared" si="57"/>
        <v>10.375</v>
      </c>
      <c r="U353" s="8">
        <f t="shared" si="58"/>
        <v>10.508333333333335</v>
      </c>
      <c r="V353" s="8">
        <f t="shared" si="59"/>
        <v>10.475000000000001</v>
      </c>
    </row>
    <row r="354" spans="1:22" ht="13.5" x14ac:dyDescent="0.25">
      <c r="A354" s="3">
        <f>RSI!A354</f>
        <v>42517</v>
      </c>
      <c r="B354" s="2">
        <f>RSI!B354</f>
        <v>15.0283</v>
      </c>
      <c r="C354" s="2">
        <f>RSI!I354</f>
        <v>32.576928689193636</v>
      </c>
      <c r="D354" s="2">
        <f>MACD!E354</f>
        <v>0.17150393939533259</v>
      </c>
      <c r="E354" s="2">
        <f>MACD!F354</f>
        <v>7.8435875076985906E-2</v>
      </c>
      <c r="F354" s="2">
        <f>'Moving Avg'!D354</f>
        <v>15.028299999999998</v>
      </c>
      <c r="G354" s="2">
        <f>'Moving Avg'!F354</f>
        <v>15.287349999999998</v>
      </c>
      <c r="H354" s="2">
        <f>'Moving Avg'!G354</f>
        <v>15.062063999999989</v>
      </c>
      <c r="I354" s="2">
        <f>'Moving Avg'!H354</f>
        <v>16.219346499999983</v>
      </c>
      <c r="J354" s="6" t="str">
        <f>OBV!F354</f>
        <v>NEUTRAL</v>
      </c>
      <c r="K354" s="6" t="str">
        <f>OBV!G354</f>
        <v>NEUTRAL</v>
      </c>
      <c r="L354" s="6" t="str">
        <f>OBV!H354</f>
        <v>NEUTRAL</v>
      </c>
      <c r="M354" s="8">
        <f t="shared" si="50"/>
        <v>25</v>
      </c>
      <c r="N354" s="8">
        <f t="shared" si="51"/>
        <v>0</v>
      </c>
      <c r="O354" s="8">
        <f t="shared" si="52"/>
        <v>0</v>
      </c>
      <c r="P354" s="8">
        <f t="shared" si="53"/>
        <v>33</v>
      </c>
      <c r="Q354" s="9">
        <f t="shared" si="54"/>
        <v>13.7</v>
      </c>
      <c r="R354" s="9">
        <f t="shared" si="55"/>
        <v>13.25</v>
      </c>
      <c r="S354" s="9">
        <f t="shared" si="56"/>
        <v>18.600000000000001</v>
      </c>
      <c r="T354" s="9">
        <f t="shared" si="57"/>
        <v>14.5</v>
      </c>
      <c r="U354" s="8">
        <f t="shared" si="58"/>
        <v>15.183333333333332</v>
      </c>
      <c r="V354" s="8">
        <f t="shared" si="59"/>
        <v>15.012499999999999</v>
      </c>
    </row>
    <row r="355" spans="1:22" ht="13.5" x14ac:dyDescent="0.25">
      <c r="A355" s="3">
        <f>RSI!A355</f>
        <v>42520</v>
      </c>
      <c r="B355" s="2">
        <f>RSI!B355</f>
        <v>15.477</v>
      </c>
      <c r="C355" s="2">
        <f>RSI!I355</f>
        <v>65.838692958715257</v>
      </c>
      <c r="D355" s="2">
        <f>MACD!E355</f>
        <v>0.15601649211713209</v>
      </c>
      <c r="E355" s="2">
        <f>MACD!F355</f>
        <v>9.3951998485015148E-2</v>
      </c>
      <c r="F355" s="2">
        <f>'Moving Avg'!D355</f>
        <v>15.118039999999999</v>
      </c>
      <c r="G355" s="2">
        <f>'Moving Avg'!F355</f>
        <v>15.291289999999998</v>
      </c>
      <c r="H355" s="2">
        <f>'Moving Avg'!G355</f>
        <v>15.076457999999988</v>
      </c>
      <c r="I355" s="2">
        <f>'Moving Avg'!H355</f>
        <v>16.191210999999985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  <c r="M355" s="8">
        <f t="shared" si="50"/>
        <v>25</v>
      </c>
      <c r="N355" s="8">
        <f t="shared" si="51"/>
        <v>0</v>
      </c>
      <c r="O355" s="8">
        <f t="shared" si="52"/>
        <v>0</v>
      </c>
      <c r="P355" s="8">
        <f t="shared" si="53"/>
        <v>83.5</v>
      </c>
      <c r="Q355" s="9">
        <f t="shared" si="54"/>
        <v>21.274999999999999</v>
      </c>
      <c r="R355" s="9">
        <f t="shared" si="55"/>
        <v>25.875</v>
      </c>
      <c r="S355" s="9">
        <f t="shared" si="56"/>
        <v>41.325000000000003</v>
      </c>
      <c r="T355" s="9">
        <f t="shared" si="57"/>
        <v>27.125</v>
      </c>
      <c r="U355" s="8">
        <f t="shared" si="58"/>
        <v>29.491666666666664</v>
      </c>
      <c r="V355" s="8">
        <f t="shared" si="59"/>
        <v>28.9</v>
      </c>
    </row>
    <row r="356" spans="1:22" ht="13.5" x14ac:dyDescent="0.25">
      <c r="A356" s="3">
        <f>RSI!A356</f>
        <v>42521</v>
      </c>
      <c r="B356" s="2">
        <f>RSI!B356</f>
        <v>15.477</v>
      </c>
      <c r="C356" s="2">
        <f>RSI!I356</f>
        <v>65.838692958715257</v>
      </c>
      <c r="D356" s="2">
        <f>MACD!E356</f>
        <v>0.14121331841350404</v>
      </c>
      <c r="E356" s="2">
        <f>MACD!F356</f>
        <v>0.10340426247071294</v>
      </c>
      <c r="F356" s="2">
        <f>'Moving Avg'!D356</f>
        <v>15.20778</v>
      </c>
      <c r="G356" s="2">
        <f>'Moving Avg'!F356</f>
        <v>15.295229999999998</v>
      </c>
      <c r="H356" s="2">
        <f>'Moving Avg'!G356</f>
        <v>15.099685999999988</v>
      </c>
      <c r="I356" s="2">
        <f>'Moving Avg'!H356</f>
        <v>16.163075499999984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  <c r="M356" s="8">
        <f t="shared" si="50"/>
        <v>25</v>
      </c>
      <c r="N356" s="8">
        <f t="shared" si="51"/>
        <v>0</v>
      </c>
      <c r="O356" s="8">
        <f t="shared" si="52"/>
        <v>0</v>
      </c>
      <c r="P356" s="8">
        <f t="shared" si="53"/>
        <v>83.5</v>
      </c>
      <c r="Q356" s="9">
        <f t="shared" si="54"/>
        <v>21.274999999999999</v>
      </c>
      <c r="R356" s="9">
        <f t="shared" si="55"/>
        <v>25.875</v>
      </c>
      <c r="S356" s="9">
        <f t="shared" si="56"/>
        <v>41.325000000000003</v>
      </c>
      <c r="T356" s="9">
        <f t="shared" si="57"/>
        <v>27.125</v>
      </c>
      <c r="U356" s="8">
        <f t="shared" si="58"/>
        <v>29.491666666666664</v>
      </c>
      <c r="V356" s="8">
        <f t="shared" si="59"/>
        <v>28.9</v>
      </c>
    </row>
    <row r="357" spans="1:22" ht="13.5" x14ac:dyDescent="0.25">
      <c r="A357" s="3">
        <f>RSI!A357</f>
        <v>42522</v>
      </c>
      <c r="B357" s="2">
        <f>RSI!B357</f>
        <v>15.477</v>
      </c>
      <c r="C357" s="2">
        <f>RSI!I357</f>
        <v>65.838692958715257</v>
      </c>
      <c r="D357" s="2">
        <f>MACD!E357</f>
        <v>0.12711495362104941</v>
      </c>
      <c r="E357" s="2">
        <f>MACD!F357</f>
        <v>0.10814640070078023</v>
      </c>
      <c r="F357" s="2">
        <f>'Moving Avg'!D357</f>
        <v>15.29752</v>
      </c>
      <c r="G357" s="2">
        <f>'Moving Avg'!F357</f>
        <v>15.299169999999995</v>
      </c>
      <c r="H357" s="2">
        <f>'Moving Avg'!G357</f>
        <v>15.122913999999987</v>
      </c>
      <c r="I357" s="2">
        <f>'Moving Avg'!H357</f>
        <v>16.134939999999983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  <c r="M357" s="8">
        <f t="shared" si="50"/>
        <v>25</v>
      </c>
      <c r="N357" s="8">
        <f t="shared" si="51"/>
        <v>0</v>
      </c>
      <c r="O357" s="8">
        <f t="shared" si="52"/>
        <v>0</v>
      </c>
      <c r="P357" s="8">
        <f t="shared" si="53"/>
        <v>83.5</v>
      </c>
      <c r="Q357" s="9">
        <f t="shared" si="54"/>
        <v>21.274999999999999</v>
      </c>
      <c r="R357" s="9">
        <f t="shared" si="55"/>
        <v>25.875</v>
      </c>
      <c r="S357" s="9">
        <f t="shared" si="56"/>
        <v>41.325000000000003</v>
      </c>
      <c r="T357" s="9">
        <f t="shared" si="57"/>
        <v>27.125</v>
      </c>
      <c r="U357" s="8">
        <f t="shared" si="58"/>
        <v>29.491666666666664</v>
      </c>
      <c r="V357" s="8">
        <f t="shared" si="59"/>
        <v>28.9</v>
      </c>
    </row>
    <row r="358" spans="1:22" ht="13.5" x14ac:dyDescent="0.25">
      <c r="A358" s="3">
        <f>RSI!A358</f>
        <v>42523</v>
      </c>
      <c r="B358" s="2">
        <f>RSI!B358</f>
        <v>15.477</v>
      </c>
      <c r="C358" s="2">
        <f>RSI!I358</f>
        <v>65.838692958715257</v>
      </c>
      <c r="D358" s="2">
        <f>MACD!E358</f>
        <v>0.11372945466831652</v>
      </c>
      <c r="E358" s="2">
        <f>MACD!F358</f>
        <v>0.10926301149428749</v>
      </c>
      <c r="F358" s="2">
        <f>'Moving Avg'!D358</f>
        <v>15.387260000000001</v>
      </c>
      <c r="G358" s="2">
        <f>'Moving Avg'!F358</f>
        <v>15.303109999999995</v>
      </c>
      <c r="H358" s="2">
        <f>'Moving Avg'!G358</f>
        <v>15.137621999999986</v>
      </c>
      <c r="I358" s="2">
        <f>'Moving Avg'!H358</f>
        <v>16.106804499999985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  <c r="M358" s="8">
        <f t="shared" si="50"/>
        <v>25</v>
      </c>
      <c r="N358" s="8">
        <f t="shared" si="51"/>
        <v>0</v>
      </c>
      <c r="O358" s="8">
        <f t="shared" si="52"/>
        <v>0</v>
      </c>
      <c r="P358" s="8">
        <f t="shared" si="53"/>
        <v>83.5</v>
      </c>
      <c r="Q358" s="9">
        <f t="shared" si="54"/>
        <v>21.274999999999999</v>
      </c>
      <c r="R358" s="9">
        <f t="shared" si="55"/>
        <v>25.875</v>
      </c>
      <c r="S358" s="9">
        <f t="shared" si="56"/>
        <v>41.325000000000003</v>
      </c>
      <c r="T358" s="9">
        <f t="shared" si="57"/>
        <v>27.125</v>
      </c>
      <c r="U358" s="8">
        <f t="shared" si="58"/>
        <v>29.491666666666664</v>
      </c>
      <c r="V358" s="8">
        <f t="shared" si="59"/>
        <v>28.9</v>
      </c>
    </row>
    <row r="359" spans="1:22" ht="13.5" x14ac:dyDescent="0.25">
      <c r="A359" s="3">
        <f>RSI!A359</f>
        <v>42524</v>
      </c>
      <c r="B359" s="2">
        <f>RSI!B359</f>
        <v>15.477</v>
      </c>
      <c r="C359" s="2">
        <f>RSI!I359</f>
        <v>65.838692958715257</v>
      </c>
      <c r="D359" s="2">
        <f>MACD!E359</f>
        <v>4.4055010136478501E-2</v>
      </c>
      <c r="E359" s="2">
        <f>MACD!F359</f>
        <v>9.6221411222725706E-2</v>
      </c>
      <c r="F359" s="2">
        <f>'Moving Avg'!D359</f>
        <v>15.477</v>
      </c>
      <c r="G359" s="2">
        <f>'Moving Avg'!F359</f>
        <v>15.307049999999995</v>
      </c>
      <c r="H359" s="2">
        <f>'Moving Avg'!G359</f>
        <v>15.143887999999986</v>
      </c>
      <c r="I359" s="2">
        <f>'Moving Avg'!H359</f>
        <v>16.078668999999984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  <c r="M359" s="8">
        <f t="shared" si="50"/>
        <v>25</v>
      </c>
      <c r="N359" s="8">
        <f t="shared" si="51"/>
        <v>100</v>
      </c>
      <c r="O359" s="8">
        <f t="shared" si="52"/>
        <v>0</v>
      </c>
      <c r="P359" s="8">
        <f t="shared" si="53"/>
        <v>83.5</v>
      </c>
      <c r="Q359" s="9">
        <f t="shared" si="54"/>
        <v>56.274999999999999</v>
      </c>
      <c r="R359" s="9">
        <f t="shared" si="55"/>
        <v>45.875</v>
      </c>
      <c r="S359" s="9">
        <f t="shared" si="56"/>
        <v>56.325000000000003</v>
      </c>
      <c r="T359" s="9">
        <f t="shared" si="57"/>
        <v>52.125</v>
      </c>
      <c r="U359" s="8">
        <f t="shared" si="58"/>
        <v>52.82500000000001</v>
      </c>
      <c r="V359" s="8">
        <f t="shared" si="59"/>
        <v>52.650000000000006</v>
      </c>
    </row>
    <row r="360" spans="1:22" ht="13.5" x14ac:dyDescent="0.25">
      <c r="A360" s="3">
        <f>RSI!A360</f>
        <v>42527</v>
      </c>
      <c r="B360" s="2">
        <f>RSI!B360</f>
        <v>15.477</v>
      </c>
      <c r="C360" s="2">
        <f>RSI!I360</f>
        <v>65.838692958715271</v>
      </c>
      <c r="D360" s="2">
        <f>MACD!E360</f>
        <v>-1.614867159229938E-2</v>
      </c>
      <c r="E360" s="2">
        <f>MACD!F360</f>
        <v>7.3747394659720689E-2</v>
      </c>
      <c r="F360" s="2">
        <f>'Moving Avg'!D360</f>
        <v>15.477</v>
      </c>
      <c r="G360" s="2">
        <f>'Moving Avg'!F360</f>
        <v>15.310989999999995</v>
      </c>
      <c r="H360" s="2">
        <f>'Moving Avg'!G360</f>
        <v>15.150153999999986</v>
      </c>
      <c r="I360" s="2">
        <f>'Moving Avg'!H360</f>
        <v>16.050533499999982</v>
      </c>
      <c r="J360" s="6" t="str">
        <f>OBV!F360</f>
        <v>NEUTRAL</v>
      </c>
      <c r="K360" s="6" t="str">
        <f>OBV!G360</f>
        <v>NEUTRAL</v>
      </c>
      <c r="L360" s="6" t="str">
        <f>OBV!H360</f>
        <v>NEUTRAL</v>
      </c>
      <c r="M360" s="8">
        <f t="shared" si="50"/>
        <v>25</v>
      </c>
      <c r="N360" s="8">
        <f t="shared" si="51"/>
        <v>100</v>
      </c>
      <c r="O360" s="8">
        <f t="shared" si="52"/>
        <v>0</v>
      </c>
      <c r="P360" s="8">
        <f t="shared" si="53"/>
        <v>33</v>
      </c>
      <c r="Q360" s="9">
        <f t="shared" si="54"/>
        <v>48.7</v>
      </c>
      <c r="R360" s="9">
        <f t="shared" si="55"/>
        <v>33.25</v>
      </c>
      <c r="S360" s="9">
        <f t="shared" si="56"/>
        <v>33.6</v>
      </c>
      <c r="T360" s="9">
        <f t="shared" si="57"/>
        <v>39.5</v>
      </c>
      <c r="U360" s="8">
        <f t="shared" si="58"/>
        <v>38.516666666666673</v>
      </c>
      <c r="V360" s="8">
        <f t="shared" si="59"/>
        <v>38.762500000000003</v>
      </c>
    </row>
    <row r="361" spans="1:22" ht="13.5" x14ac:dyDescent="0.25">
      <c r="A361" s="3">
        <f>RSI!A361</f>
        <v>42528</v>
      </c>
      <c r="B361" s="2">
        <f>RSI!B361</f>
        <v>15.477</v>
      </c>
      <c r="C361" s="2">
        <f>RSI!I361</f>
        <v>65.838692958715271</v>
      </c>
      <c r="D361" s="2">
        <f>MACD!E361</f>
        <v>-6.8246158170776283E-2</v>
      </c>
      <c r="E361" s="2">
        <f>MACD!F361</f>
        <v>4.5348684093621291E-2</v>
      </c>
      <c r="F361" s="2">
        <f>'Moving Avg'!D361</f>
        <v>15.477</v>
      </c>
      <c r="G361" s="2">
        <f>'Moving Avg'!F361</f>
        <v>15.314929999999995</v>
      </c>
      <c r="H361" s="2">
        <f>'Moving Avg'!G361</f>
        <v>15.156419999999985</v>
      </c>
      <c r="I361" s="2">
        <f>'Moving Avg'!H361</f>
        <v>16.024351999999983</v>
      </c>
      <c r="J361" s="6" t="str">
        <f>OBV!F361</f>
        <v>NEUTRAL</v>
      </c>
      <c r="K361" s="6" t="str">
        <f>OBV!G361</f>
        <v>NEUTRAL</v>
      </c>
      <c r="L361" s="6" t="str">
        <f>OBV!H361</f>
        <v>NEUTRAL</v>
      </c>
      <c r="M361" s="8">
        <f t="shared" si="50"/>
        <v>25</v>
      </c>
      <c r="N361" s="8">
        <f t="shared" si="51"/>
        <v>100</v>
      </c>
      <c r="O361" s="8">
        <f t="shared" si="52"/>
        <v>0</v>
      </c>
      <c r="P361" s="8">
        <f t="shared" si="53"/>
        <v>33</v>
      </c>
      <c r="Q361" s="9">
        <f t="shared" si="54"/>
        <v>48.7</v>
      </c>
      <c r="R361" s="9">
        <f t="shared" si="55"/>
        <v>33.25</v>
      </c>
      <c r="S361" s="9">
        <f t="shared" si="56"/>
        <v>33.6</v>
      </c>
      <c r="T361" s="9">
        <f t="shared" si="57"/>
        <v>39.5</v>
      </c>
      <c r="U361" s="8">
        <f t="shared" si="58"/>
        <v>38.516666666666673</v>
      </c>
      <c r="V361" s="8">
        <f t="shared" si="59"/>
        <v>38.762500000000003</v>
      </c>
    </row>
    <row r="362" spans="1:22" ht="13.5" x14ac:dyDescent="0.25">
      <c r="A362" s="3">
        <f>RSI!A362</f>
        <v>42529</v>
      </c>
      <c r="B362" s="2">
        <f>RSI!B362</f>
        <v>15.477</v>
      </c>
      <c r="C362" s="2">
        <f>RSI!I362</f>
        <v>65.838692958715271</v>
      </c>
      <c r="D362" s="2">
        <f>MACD!E362</f>
        <v>-0.11339893360210773</v>
      </c>
      <c r="E362" s="2">
        <f>MACD!F362</f>
        <v>1.3599160554475485E-2</v>
      </c>
      <c r="F362" s="2">
        <f>'Moving Avg'!D362</f>
        <v>15.477</v>
      </c>
      <c r="G362" s="2">
        <f>'Moving Avg'!F362</f>
        <v>15.318869999999995</v>
      </c>
      <c r="H362" s="2">
        <f>'Moving Avg'!G362</f>
        <v>15.162685999999983</v>
      </c>
      <c r="I362" s="2">
        <f>'Moving Avg'!H362</f>
        <v>15.998170499999983</v>
      </c>
      <c r="J362" s="6" t="str">
        <f>OBV!F362</f>
        <v>NEUTRAL</v>
      </c>
      <c r="K362" s="6" t="str">
        <f>OBV!G362</f>
        <v>NEUTRAL</v>
      </c>
      <c r="L362" s="6" t="str">
        <f>OBV!H362</f>
        <v>NEUTRAL</v>
      </c>
      <c r="M362" s="8">
        <f t="shared" si="50"/>
        <v>25</v>
      </c>
      <c r="N362" s="8">
        <f t="shared" si="51"/>
        <v>100</v>
      </c>
      <c r="O362" s="8">
        <f t="shared" si="52"/>
        <v>0</v>
      </c>
      <c r="P362" s="8">
        <f t="shared" si="53"/>
        <v>33</v>
      </c>
      <c r="Q362" s="9">
        <f t="shared" si="54"/>
        <v>48.7</v>
      </c>
      <c r="R362" s="9">
        <f t="shared" si="55"/>
        <v>33.25</v>
      </c>
      <c r="S362" s="9">
        <f t="shared" si="56"/>
        <v>33.6</v>
      </c>
      <c r="T362" s="9">
        <f t="shared" si="57"/>
        <v>39.5</v>
      </c>
      <c r="U362" s="8">
        <f t="shared" si="58"/>
        <v>38.516666666666673</v>
      </c>
      <c r="V362" s="8">
        <f t="shared" si="59"/>
        <v>38.762500000000003</v>
      </c>
    </row>
    <row r="363" spans="1:22" ht="13.5" x14ac:dyDescent="0.25">
      <c r="A363" s="3">
        <f>RSI!A363</f>
        <v>42530</v>
      </c>
      <c r="B363" s="2">
        <f>RSI!B363</f>
        <v>15.9382</v>
      </c>
      <c r="C363" s="2">
        <f>RSI!I363</f>
        <v>82.183304496405128</v>
      </c>
      <c r="D363" s="2">
        <f>MACD!E363</f>
        <v>-0.18675909744600538</v>
      </c>
      <c r="E363" s="2">
        <f>MACD!F363</f>
        <v>-2.6472491045620689E-2</v>
      </c>
      <c r="F363" s="2">
        <f>'Moving Avg'!D363</f>
        <v>15.569239999999999</v>
      </c>
      <c r="G363" s="2">
        <f>'Moving Avg'!F363</f>
        <v>15.345869999999996</v>
      </c>
      <c r="H363" s="2">
        <f>'Moving Avg'!G363</f>
        <v>15.178175999999985</v>
      </c>
      <c r="I363" s="2">
        <f>'Moving Avg'!H363</f>
        <v>15.974294999999984</v>
      </c>
      <c r="J363" s="6" t="str">
        <f>OBV!F363</f>
        <v>BULLISH</v>
      </c>
      <c r="K363" s="6" t="str">
        <f>OBV!G363</f>
        <v>NEUTRAL</v>
      </c>
      <c r="L363" s="6" t="str">
        <f>OBV!H363</f>
        <v>CONFIRMED BULLISH</v>
      </c>
      <c r="M363" s="8">
        <f t="shared" si="50"/>
        <v>0</v>
      </c>
      <c r="N363" s="8">
        <f t="shared" si="51"/>
        <v>100</v>
      </c>
      <c r="O363" s="8">
        <f t="shared" si="52"/>
        <v>0</v>
      </c>
      <c r="P363" s="8">
        <f t="shared" si="53"/>
        <v>83.5</v>
      </c>
      <c r="Q363" s="9">
        <f t="shared" si="54"/>
        <v>47.524999999999999</v>
      </c>
      <c r="R363" s="9">
        <f t="shared" si="55"/>
        <v>40.875</v>
      </c>
      <c r="S363" s="9">
        <f t="shared" si="56"/>
        <v>52.575000000000003</v>
      </c>
      <c r="T363" s="9">
        <f t="shared" si="57"/>
        <v>45.875</v>
      </c>
      <c r="U363" s="8">
        <f t="shared" si="58"/>
        <v>46.991666666666674</v>
      </c>
      <c r="V363" s="8">
        <f t="shared" si="59"/>
        <v>46.712500000000006</v>
      </c>
    </row>
    <row r="364" spans="1:22" ht="13.5" x14ac:dyDescent="0.25">
      <c r="A364" s="3">
        <f>RSI!A364</f>
        <v>42531</v>
      </c>
      <c r="B364" s="2">
        <f>RSI!B364</f>
        <v>15.9382</v>
      </c>
      <c r="C364" s="2">
        <f>RSI!I364</f>
        <v>82.183304496405128</v>
      </c>
      <c r="D364" s="2">
        <f>MACD!E364</f>
        <v>-0.25247593125594214</v>
      </c>
      <c r="E364" s="2">
        <f>MACD!F364</f>
        <v>-7.1673179087684974E-2</v>
      </c>
      <c r="F364" s="2">
        <f>'Moving Avg'!D364</f>
        <v>15.661480000000001</v>
      </c>
      <c r="G364" s="2">
        <f>'Moving Avg'!F364</f>
        <v>15.372869999999997</v>
      </c>
      <c r="H364" s="2">
        <f>'Moving Avg'!G364</f>
        <v>15.193665999999984</v>
      </c>
      <c r="I364" s="2">
        <f>'Moving Avg'!H364</f>
        <v>15.950419499999985</v>
      </c>
      <c r="J364" s="6" t="str">
        <f>OBV!F364</f>
        <v>BULLISH</v>
      </c>
      <c r="K364" s="6" t="str">
        <f>OBV!G364</f>
        <v>NEUTRAL</v>
      </c>
      <c r="L364" s="6" t="str">
        <f>OBV!H364</f>
        <v>CONFIRMED BULLISH</v>
      </c>
      <c r="M364" s="8">
        <f t="shared" si="50"/>
        <v>0</v>
      </c>
      <c r="N364" s="8">
        <f t="shared" si="51"/>
        <v>100</v>
      </c>
      <c r="O364" s="8">
        <f t="shared" si="52"/>
        <v>0</v>
      </c>
      <c r="P364" s="8">
        <f t="shared" si="53"/>
        <v>83.5</v>
      </c>
      <c r="Q364" s="9">
        <f t="shared" si="54"/>
        <v>47.524999999999999</v>
      </c>
      <c r="R364" s="9">
        <f t="shared" si="55"/>
        <v>40.875</v>
      </c>
      <c r="S364" s="9">
        <f t="shared" si="56"/>
        <v>52.575000000000003</v>
      </c>
      <c r="T364" s="9">
        <f t="shared" si="57"/>
        <v>45.875</v>
      </c>
      <c r="U364" s="8">
        <f t="shared" si="58"/>
        <v>46.991666666666674</v>
      </c>
      <c r="V364" s="8">
        <f t="shared" si="59"/>
        <v>46.712500000000006</v>
      </c>
    </row>
    <row r="365" spans="1:22" ht="13.5" x14ac:dyDescent="0.25">
      <c r="A365" s="3">
        <f>RSI!A365</f>
        <v>42534</v>
      </c>
      <c r="B365" s="2">
        <f>RSI!B365</f>
        <v>15.460599999999999</v>
      </c>
      <c r="C365" s="2">
        <f>RSI!I365</f>
        <v>52.192302880125965</v>
      </c>
      <c r="D365" s="2">
        <f>MACD!E365</f>
        <v>-0.20704694428360071</v>
      </c>
      <c r="E365" s="2">
        <f>MACD!F365</f>
        <v>-9.8747932126868124E-2</v>
      </c>
      <c r="F365" s="2">
        <f>'Moving Avg'!D365</f>
        <v>15.658199999999999</v>
      </c>
      <c r="G365" s="2">
        <f>'Moving Avg'!F365</f>
        <v>15.375960000000001</v>
      </c>
      <c r="H365" s="2">
        <f>'Moving Avg'!G365</f>
        <v>15.199603999999987</v>
      </c>
      <c r="I365" s="2">
        <f>'Moving Avg'!H365</f>
        <v>15.924155999999984</v>
      </c>
      <c r="J365" s="6" t="str">
        <f>OBV!F365</f>
        <v>BULLISH</v>
      </c>
      <c r="K365" s="6" t="str">
        <f>OBV!G365</f>
        <v>NEUTRAL</v>
      </c>
      <c r="L365" s="6" t="str">
        <f>OBV!H365</f>
        <v>BULLISH DIVERGENCE</v>
      </c>
      <c r="M365" s="8">
        <f t="shared" si="50"/>
        <v>25</v>
      </c>
      <c r="N365" s="8">
        <f t="shared" si="51"/>
        <v>100</v>
      </c>
      <c r="O365" s="8">
        <f t="shared" si="52"/>
        <v>0</v>
      </c>
      <c r="P365" s="8">
        <f t="shared" si="53"/>
        <v>66.5</v>
      </c>
      <c r="Q365" s="9">
        <f t="shared" si="54"/>
        <v>53.725000000000001</v>
      </c>
      <c r="R365" s="9">
        <f t="shared" si="55"/>
        <v>41.625</v>
      </c>
      <c r="S365" s="9">
        <f t="shared" si="56"/>
        <v>48.674999999999997</v>
      </c>
      <c r="T365" s="9">
        <f t="shared" si="57"/>
        <v>47.875</v>
      </c>
      <c r="U365" s="8">
        <f t="shared" si="58"/>
        <v>48.008333333333326</v>
      </c>
      <c r="V365" s="8">
        <f t="shared" si="59"/>
        <v>47.974999999999994</v>
      </c>
    </row>
    <row r="366" spans="1:22" ht="13.5" x14ac:dyDescent="0.25">
      <c r="A366" s="3">
        <f>RSI!A366</f>
        <v>42535</v>
      </c>
      <c r="B366" s="2">
        <f>RSI!B366</f>
        <v>14.9994</v>
      </c>
      <c r="C366" s="2">
        <f>RSI!I366</f>
        <v>37.834091464214275</v>
      </c>
      <c r="D366" s="2">
        <f>MACD!E366</f>
        <v>-0.13474506623651195</v>
      </c>
      <c r="E366" s="2">
        <f>MACD!F366</f>
        <v>-0.10594735894879689</v>
      </c>
      <c r="F366" s="2">
        <f>'Moving Avg'!D366</f>
        <v>15.56268</v>
      </c>
      <c r="G366" s="2">
        <f>'Moving Avg'!F366</f>
        <v>15.35599</v>
      </c>
      <c r="H366" s="2">
        <f>'Moving Avg'!G366</f>
        <v>15.196317999999987</v>
      </c>
      <c r="I366" s="2">
        <f>'Moving Avg'!H366</f>
        <v>15.895586499999986</v>
      </c>
      <c r="J366" s="6" t="str">
        <f>OBV!F366</f>
        <v>BULLISH</v>
      </c>
      <c r="K366" s="6" t="str">
        <f>OBV!G366</f>
        <v>NEUTRAL</v>
      </c>
      <c r="L366" s="6" t="str">
        <f>OBV!H366</f>
        <v>BULLISH DIVERGENCE</v>
      </c>
      <c r="M366" s="8">
        <f t="shared" si="50"/>
        <v>25</v>
      </c>
      <c r="N366" s="8">
        <f t="shared" si="51"/>
        <v>100</v>
      </c>
      <c r="O366" s="8">
        <f t="shared" si="52"/>
        <v>0</v>
      </c>
      <c r="P366" s="8">
        <f t="shared" si="53"/>
        <v>66.5</v>
      </c>
      <c r="Q366" s="9">
        <f t="shared" si="54"/>
        <v>53.725000000000001</v>
      </c>
      <c r="R366" s="9">
        <f t="shared" si="55"/>
        <v>41.625</v>
      </c>
      <c r="S366" s="9">
        <f t="shared" si="56"/>
        <v>48.674999999999997</v>
      </c>
      <c r="T366" s="9">
        <f t="shared" si="57"/>
        <v>47.875</v>
      </c>
      <c r="U366" s="8">
        <f t="shared" si="58"/>
        <v>48.008333333333326</v>
      </c>
      <c r="V366" s="8">
        <f t="shared" si="59"/>
        <v>47.974999999999994</v>
      </c>
    </row>
    <row r="367" spans="1:22" ht="13.5" x14ac:dyDescent="0.25">
      <c r="A367" s="3">
        <f>RSI!A367</f>
        <v>42536</v>
      </c>
      <c r="B367" s="2">
        <f>RSI!B367</f>
        <v>14.9994</v>
      </c>
      <c r="C367" s="2">
        <f>RSI!I367</f>
        <v>37.834091464214275</v>
      </c>
      <c r="D367" s="2">
        <f>MACD!E367</f>
        <v>-7.1120004333677045E-2</v>
      </c>
      <c r="E367" s="2">
        <f>MACD!F367</f>
        <v>-9.8981888025772929E-2</v>
      </c>
      <c r="F367" s="2">
        <f>'Moving Avg'!D367</f>
        <v>15.467160000000002</v>
      </c>
      <c r="G367" s="2">
        <f>'Moving Avg'!F367</f>
        <v>15.33602</v>
      </c>
      <c r="H367" s="2">
        <f>'Moving Avg'!G367</f>
        <v>15.209837999999991</v>
      </c>
      <c r="I367" s="2">
        <f>'Moving Avg'!H367</f>
        <v>15.867016999999986</v>
      </c>
      <c r="J367" s="6" t="str">
        <f>OBV!F367</f>
        <v>BULLISH</v>
      </c>
      <c r="K367" s="6" t="str">
        <f>OBV!G367</f>
        <v>NEUTRAL</v>
      </c>
      <c r="L367" s="6" t="str">
        <f>OBV!H367</f>
        <v>BULLISH DIVERGENCE</v>
      </c>
      <c r="M367" s="8">
        <f t="shared" si="50"/>
        <v>25</v>
      </c>
      <c r="N367" s="8">
        <f t="shared" si="51"/>
        <v>0</v>
      </c>
      <c r="O367" s="8">
        <f t="shared" si="52"/>
        <v>0</v>
      </c>
      <c r="P367" s="8">
        <f t="shared" si="53"/>
        <v>66.5</v>
      </c>
      <c r="Q367" s="9">
        <f t="shared" si="54"/>
        <v>18.725000000000001</v>
      </c>
      <c r="R367" s="9">
        <f t="shared" si="55"/>
        <v>21.625</v>
      </c>
      <c r="S367" s="9">
        <f t="shared" si="56"/>
        <v>33.674999999999997</v>
      </c>
      <c r="T367" s="9">
        <f t="shared" si="57"/>
        <v>22.875</v>
      </c>
      <c r="U367" s="8">
        <f t="shared" si="58"/>
        <v>24.675000000000001</v>
      </c>
      <c r="V367" s="8">
        <f t="shared" si="59"/>
        <v>24.225000000000001</v>
      </c>
    </row>
    <row r="368" spans="1:22" ht="13.5" x14ac:dyDescent="0.25">
      <c r="A368" s="3">
        <f>RSI!A368</f>
        <v>42537</v>
      </c>
      <c r="B368" s="2">
        <f>RSI!B368</f>
        <v>14.9994</v>
      </c>
      <c r="C368" s="2">
        <f>RSI!I368</f>
        <v>37.834091464214275</v>
      </c>
      <c r="D368" s="2">
        <f>MACD!E368</f>
        <v>-1.5018089688052072E-2</v>
      </c>
      <c r="E368" s="2">
        <f>MACD!F368</f>
        <v>-8.2189128358228766E-2</v>
      </c>
      <c r="F368" s="2">
        <f>'Moving Avg'!D368</f>
        <v>15.279400000000001</v>
      </c>
      <c r="G368" s="2">
        <f>'Moving Avg'!F368</f>
        <v>15.316049999999999</v>
      </c>
      <c r="H368" s="2">
        <f>'Moving Avg'!G368</f>
        <v>15.223357999999994</v>
      </c>
      <c r="I368" s="2">
        <f>'Moving Avg'!H368</f>
        <v>15.838447499999988</v>
      </c>
      <c r="J368" s="6" t="str">
        <f>OBV!F368</f>
        <v>NEUTRAL</v>
      </c>
      <c r="K368" s="6" t="str">
        <f>OBV!G368</f>
        <v>NEUTRAL</v>
      </c>
      <c r="L368" s="6" t="str">
        <f>OBV!H368</f>
        <v>NEUTRAL</v>
      </c>
      <c r="M368" s="8">
        <f t="shared" si="50"/>
        <v>25</v>
      </c>
      <c r="N368" s="8">
        <f t="shared" si="51"/>
        <v>0</v>
      </c>
      <c r="O368" s="8">
        <f t="shared" si="52"/>
        <v>0</v>
      </c>
      <c r="P368" s="8">
        <f t="shared" si="53"/>
        <v>33</v>
      </c>
      <c r="Q368" s="9">
        <f t="shared" si="54"/>
        <v>13.7</v>
      </c>
      <c r="R368" s="9">
        <f t="shared" si="55"/>
        <v>13.25</v>
      </c>
      <c r="S368" s="9">
        <f t="shared" si="56"/>
        <v>18.600000000000001</v>
      </c>
      <c r="T368" s="9">
        <f t="shared" si="57"/>
        <v>14.5</v>
      </c>
      <c r="U368" s="8">
        <f t="shared" si="58"/>
        <v>15.183333333333332</v>
      </c>
      <c r="V368" s="8">
        <f t="shared" si="59"/>
        <v>15.012499999999999</v>
      </c>
    </row>
    <row r="369" spans="1:22" ht="13.5" x14ac:dyDescent="0.25">
      <c r="A369" s="3">
        <f>RSI!A369</f>
        <v>42538</v>
      </c>
      <c r="B369" s="2">
        <f>RSI!B369</f>
        <v>14.9994</v>
      </c>
      <c r="C369" s="2">
        <f>RSI!I369</f>
        <v>37.834091464214275</v>
      </c>
      <c r="D369" s="2">
        <f>MACD!E369</f>
        <v>3.4550283207389398E-2</v>
      </c>
      <c r="E369" s="2">
        <f>MACD!F369</f>
        <v>-5.8841246045105128E-2</v>
      </c>
      <c r="F369" s="2">
        <f>'Moving Avg'!D369</f>
        <v>15.091640000000002</v>
      </c>
      <c r="G369" s="2">
        <f>'Moving Avg'!F369</f>
        <v>15.314604999999997</v>
      </c>
      <c r="H369" s="2">
        <f>'Moving Avg'!G369</f>
        <v>15.236877999999995</v>
      </c>
      <c r="I369" s="2">
        <f>'Moving Avg'!H369</f>
        <v>15.814528499999989</v>
      </c>
      <c r="J369" s="6" t="str">
        <f>OBV!F369</f>
        <v>NEUTRAL</v>
      </c>
      <c r="K369" s="6" t="str">
        <f>OBV!G369</f>
        <v>NEUTRAL</v>
      </c>
      <c r="L369" s="6" t="str">
        <f>OBV!H369</f>
        <v>NEUTRAL</v>
      </c>
      <c r="M369" s="8">
        <f t="shared" si="50"/>
        <v>25</v>
      </c>
      <c r="N369" s="8">
        <f t="shared" si="51"/>
        <v>0</v>
      </c>
      <c r="O369" s="8">
        <f t="shared" si="52"/>
        <v>0</v>
      </c>
      <c r="P369" s="8">
        <f t="shared" si="53"/>
        <v>33</v>
      </c>
      <c r="Q369" s="9">
        <f t="shared" si="54"/>
        <v>13.7</v>
      </c>
      <c r="R369" s="9">
        <f t="shared" si="55"/>
        <v>13.25</v>
      </c>
      <c r="S369" s="9">
        <f t="shared" si="56"/>
        <v>18.600000000000001</v>
      </c>
      <c r="T369" s="9">
        <f t="shared" si="57"/>
        <v>14.5</v>
      </c>
      <c r="U369" s="8">
        <f t="shared" si="58"/>
        <v>15.183333333333332</v>
      </c>
      <c r="V369" s="8">
        <f t="shared" si="59"/>
        <v>15.012499999999999</v>
      </c>
    </row>
    <row r="370" spans="1:22" ht="13.5" x14ac:dyDescent="0.25">
      <c r="A370" s="3">
        <f>RSI!A370</f>
        <v>42541</v>
      </c>
      <c r="B370" s="2">
        <f>RSI!B370</f>
        <v>14.9994</v>
      </c>
      <c r="C370" s="2">
        <f>RSI!I370</f>
        <v>37.834091464214275</v>
      </c>
      <c r="D370" s="2">
        <f>MACD!E370</f>
        <v>7.843490261883268E-2</v>
      </c>
      <c r="E370" s="2">
        <f>MACD!F370</f>
        <v>-3.1386016312317563E-2</v>
      </c>
      <c r="F370" s="2">
        <f>'Moving Avg'!D370</f>
        <v>14.9994</v>
      </c>
      <c r="G370" s="2">
        <f>'Moving Avg'!F370</f>
        <v>15.313159999999996</v>
      </c>
      <c r="H370" s="2">
        <f>'Moving Avg'!G370</f>
        <v>15.250397999999997</v>
      </c>
      <c r="I370" s="2">
        <f>'Moving Avg'!H370</f>
        <v>15.790609499999992</v>
      </c>
      <c r="J370" s="6" t="str">
        <f>OBV!F370</f>
        <v>NEUTRAL</v>
      </c>
      <c r="K370" s="6" t="str">
        <f>OBV!G370</f>
        <v>NEUTRAL</v>
      </c>
      <c r="L370" s="6" t="str">
        <f>OBV!H370</f>
        <v>NEUTRAL</v>
      </c>
      <c r="M370" s="8">
        <f t="shared" si="50"/>
        <v>25</v>
      </c>
      <c r="N370" s="8">
        <f t="shared" si="51"/>
        <v>0</v>
      </c>
      <c r="O370" s="8">
        <f t="shared" si="52"/>
        <v>0</v>
      </c>
      <c r="P370" s="8">
        <f t="shared" si="53"/>
        <v>33</v>
      </c>
      <c r="Q370" s="9">
        <f t="shared" si="54"/>
        <v>13.7</v>
      </c>
      <c r="R370" s="9">
        <f t="shared" si="55"/>
        <v>13.25</v>
      </c>
      <c r="S370" s="9">
        <f t="shared" si="56"/>
        <v>18.600000000000001</v>
      </c>
      <c r="T370" s="9">
        <f t="shared" si="57"/>
        <v>14.5</v>
      </c>
      <c r="U370" s="8">
        <f t="shared" si="58"/>
        <v>15.183333333333332</v>
      </c>
      <c r="V370" s="8">
        <f t="shared" si="59"/>
        <v>15.012499999999999</v>
      </c>
    </row>
    <row r="371" spans="1:22" ht="13.5" x14ac:dyDescent="0.25">
      <c r="A371" s="3">
        <f>RSI!A371</f>
        <v>42542</v>
      </c>
      <c r="B371" s="2">
        <f>RSI!B371</f>
        <v>14.8224</v>
      </c>
      <c r="C371" s="2">
        <f>RSI!I371</f>
        <v>32.815515525785628</v>
      </c>
      <c r="D371" s="2">
        <f>MACD!E371</f>
        <v>0.13047744030450481</v>
      </c>
      <c r="E371" s="2">
        <f>MACD!F371</f>
        <v>9.8667501104691274E-4</v>
      </c>
      <c r="F371" s="2">
        <f>'Moving Avg'!D371</f>
        <v>14.963999999999999</v>
      </c>
      <c r="G371" s="2">
        <f>'Moving Avg'!F371</f>
        <v>15.302865000000001</v>
      </c>
      <c r="H371" s="2">
        <f>'Moving Avg'!G371</f>
        <v>15.260378000000001</v>
      </c>
      <c r="I371" s="2">
        <f>'Moving Avg'!H371</f>
        <v>15.770241499999992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  <c r="M371" s="8">
        <f t="shared" si="50"/>
        <v>25</v>
      </c>
      <c r="N371" s="8">
        <f t="shared" si="51"/>
        <v>0</v>
      </c>
      <c r="O371" s="8">
        <f t="shared" si="52"/>
        <v>0</v>
      </c>
      <c r="P371" s="8">
        <f t="shared" si="53"/>
        <v>16.5</v>
      </c>
      <c r="Q371" s="9">
        <f t="shared" si="54"/>
        <v>11.225</v>
      </c>
      <c r="R371" s="9">
        <f t="shared" si="55"/>
        <v>9.125</v>
      </c>
      <c r="S371" s="9">
        <f t="shared" si="56"/>
        <v>11.175000000000001</v>
      </c>
      <c r="T371" s="9">
        <f t="shared" si="57"/>
        <v>10.375</v>
      </c>
      <c r="U371" s="8">
        <f t="shared" si="58"/>
        <v>10.508333333333335</v>
      </c>
      <c r="V371" s="8">
        <f t="shared" si="59"/>
        <v>10.475000000000001</v>
      </c>
    </row>
    <row r="372" spans="1:22" ht="13.5" x14ac:dyDescent="0.25">
      <c r="A372" s="3">
        <f>RSI!A372</f>
        <v>42543</v>
      </c>
      <c r="B372" s="2">
        <f>RSI!B372</f>
        <v>14.8224</v>
      </c>
      <c r="C372" s="2">
        <f>RSI!I372</f>
        <v>32.815515525785628</v>
      </c>
      <c r="D372" s="2">
        <f>MACD!E372</f>
        <v>0.17722441495505237</v>
      </c>
      <c r="E372" s="2">
        <f>MACD!F372</f>
        <v>3.6234222999847999E-2</v>
      </c>
      <c r="F372" s="2">
        <f>'Moving Avg'!D372</f>
        <v>14.928599999999999</v>
      </c>
      <c r="G372" s="2">
        <f>'Moving Avg'!F372</f>
        <v>15.292570000000001</v>
      </c>
      <c r="H372" s="2">
        <f>'Moving Avg'!G372</f>
        <v>15.270358000000002</v>
      </c>
      <c r="I372" s="2">
        <f>'Moving Avg'!H372</f>
        <v>15.754113999999992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  <c r="M372" s="8">
        <f t="shared" si="50"/>
        <v>25</v>
      </c>
      <c r="N372" s="8">
        <f t="shared" si="51"/>
        <v>0</v>
      </c>
      <c r="O372" s="8">
        <f t="shared" si="52"/>
        <v>0</v>
      </c>
      <c r="P372" s="8">
        <f t="shared" si="53"/>
        <v>16.5</v>
      </c>
      <c r="Q372" s="9">
        <f t="shared" si="54"/>
        <v>11.225</v>
      </c>
      <c r="R372" s="9">
        <f t="shared" si="55"/>
        <v>9.125</v>
      </c>
      <c r="S372" s="9">
        <f t="shared" si="56"/>
        <v>11.175000000000001</v>
      </c>
      <c r="T372" s="9">
        <f t="shared" si="57"/>
        <v>10.375</v>
      </c>
      <c r="U372" s="8">
        <f t="shared" si="58"/>
        <v>10.508333333333335</v>
      </c>
      <c r="V372" s="8">
        <f t="shared" si="59"/>
        <v>10.475000000000001</v>
      </c>
    </row>
    <row r="373" spans="1:22" ht="13.5" x14ac:dyDescent="0.25">
      <c r="A373" s="3">
        <f>RSI!A373</f>
        <v>42544</v>
      </c>
      <c r="B373" s="2">
        <f>RSI!B373</f>
        <v>15.2341</v>
      </c>
      <c r="C373" s="2">
        <f>RSI!I373</f>
        <v>50.520617396887502</v>
      </c>
      <c r="D373" s="2">
        <f>MACD!E373</f>
        <v>0.25974726500941436</v>
      </c>
      <c r="E373" s="2">
        <f>MACD!F373</f>
        <v>8.0936831401761278E-2</v>
      </c>
      <c r="F373" s="2">
        <f>'Moving Avg'!D373</f>
        <v>14.975540000000001</v>
      </c>
      <c r="G373" s="2">
        <f>'Moving Avg'!F373</f>
        <v>15.302860000000004</v>
      </c>
      <c r="H373" s="2">
        <f>'Moving Avg'!G373</f>
        <v>15.281928000000001</v>
      </c>
      <c r="I373" s="2">
        <f>'Moving Avg'!H373</f>
        <v>15.740044999999991</v>
      </c>
      <c r="J373" s="6" t="str">
        <f>OBV!F373</f>
        <v>BULLISH</v>
      </c>
      <c r="K373" s="6" t="str">
        <f>OBV!G373</f>
        <v>WEAK</v>
      </c>
      <c r="L373" s="6" t="str">
        <f>OBV!H373</f>
        <v>CONFIRMED BULLISH</v>
      </c>
      <c r="M373" s="8">
        <f t="shared" si="50"/>
        <v>25</v>
      </c>
      <c r="N373" s="8">
        <f t="shared" si="51"/>
        <v>0</v>
      </c>
      <c r="O373" s="8">
        <f t="shared" si="52"/>
        <v>0</v>
      </c>
      <c r="P373" s="8">
        <f t="shared" si="53"/>
        <v>67</v>
      </c>
      <c r="Q373" s="9">
        <f t="shared" si="54"/>
        <v>18.799999999999997</v>
      </c>
      <c r="R373" s="9">
        <f t="shared" si="55"/>
        <v>21.75</v>
      </c>
      <c r="S373" s="9">
        <f t="shared" si="56"/>
        <v>33.900000000000006</v>
      </c>
      <c r="T373" s="9">
        <f t="shared" si="57"/>
        <v>23</v>
      </c>
      <c r="U373" s="8">
        <f t="shared" si="58"/>
        <v>24.816666666666666</v>
      </c>
      <c r="V373" s="8">
        <f t="shared" si="59"/>
        <v>24.362500000000001</v>
      </c>
    </row>
    <row r="374" spans="1:22" ht="13.5" x14ac:dyDescent="0.25">
      <c r="A374" s="3">
        <f>RSI!A374</f>
        <v>42545</v>
      </c>
      <c r="B374" s="2">
        <f>RSI!B374</f>
        <v>15.2341</v>
      </c>
      <c r="C374" s="2">
        <f>RSI!I374</f>
        <v>50.520617396887502</v>
      </c>
      <c r="D374" s="2">
        <f>MACD!E374</f>
        <v>0.32946576844220843</v>
      </c>
      <c r="E374" s="2">
        <f>MACD!F374</f>
        <v>0.13064261880985073</v>
      </c>
      <c r="F374" s="2">
        <f>'Moving Avg'!D374</f>
        <v>15.022479999999998</v>
      </c>
      <c r="G374" s="2">
        <f>'Moving Avg'!F374</f>
        <v>15.313150000000004</v>
      </c>
      <c r="H374" s="2">
        <f>'Moving Avg'!G374</f>
        <v>15.293420000000001</v>
      </c>
      <c r="I374" s="2">
        <f>'Moving Avg'!H374</f>
        <v>15.725975999999994</v>
      </c>
      <c r="J374" s="6" t="str">
        <f>OBV!F374</f>
        <v>BULLISH</v>
      </c>
      <c r="K374" s="6" t="str">
        <f>OBV!G374</f>
        <v>WEAK</v>
      </c>
      <c r="L374" s="6" t="str">
        <f>OBV!H374</f>
        <v>CONFIRMED BULLISH</v>
      </c>
      <c r="M374" s="8">
        <f t="shared" si="50"/>
        <v>25</v>
      </c>
      <c r="N374" s="8">
        <f t="shared" si="51"/>
        <v>0</v>
      </c>
      <c r="O374" s="8">
        <f t="shared" si="52"/>
        <v>0</v>
      </c>
      <c r="P374" s="8">
        <f t="shared" si="53"/>
        <v>67</v>
      </c>
      <c r="Q374" s="9">
        <f t="shared" si="54"/>
        <v>18.799999999999997</v>
      </c>
      <c r="R374" s="9">
        <f t="shared" si="55"/>
        <v>21.75</v>
      </c>
      <c r="S374" s="9">
        <f t="shared" si="56"/>
        <v>33.900000000000006</v>
      </c>
      <c r="T374" s="9">
        <f t="shared" si="57"/>
        <v>23</v>
      </c>
      <c r="U374" s="8">
        <f t="shared" si="58"/>
        <v>24.816666666666666</v>
      </c>
      <c r="V374" s="8">
        <f t="shared" si="59"/>
        <v>24.362500000000001</v>
      </c>
    </row>
    <row r="375" spans="1:22" ht="13.5" x14ac:dyDescent="0.25">
      <c r="A375" s="3">
        <f>RSI!A375</f>
        <v>42548</v>
      </c>
      <c r="B375" s="2">
        <f>RSI!B375</f>
        <v>15.2341</v>
      </c>
      <c r="C375" s="2">
        <f>RSI!I375</f>
        <v>50.520617396887502</v>
      </c>
      <c r="D375" s="2">
        <f>MACD!E375</f>
        <v>0.3148809404372237</v>
      </c>
      <c r="E375" s="2">
        <f>MACD!F375</f>
        <v>0.16749028313532532</v>
      </c>
      <c r="F375" s="2">
        <f>'Moving Avg'!D375</f>
        <v>15.069419999999999</v>
      </c>
      <c r="G375" s="2">
        <f>'Moving Avg'!F375</f>
        <v>15.301005000000004</v>
      </c>
      <c r="H375" s="2">
        <f>'Moving Avg'!G375</f>
        <v>15.303348000000003</v>
      </c>
      <c r="I375" s="2">
        <f>'Moving Avg'!H375</f>
        <v>15.711906999999991</v>
      </c>
      <c r="J375" s="6" t="str">
        <f>OBV!F375</f>
        <v>BULLISH</v>
      </c>
      <c r="K375" s="6" t="str">
        <f>OBV!G375</f>
        <v>WEAK</v>
      </c>
      <c r="L375" s="6" t="str">
        <f>OBV!H375</f>
        <v>CONFIRMED BULLISH</v>
      </c>
      <c r="M375" s="8">
        <f t="shared" si="50"/>
        <v>25</v>
      </c>
      <c r="N375" s="8">
        <f t="shared" si="51"/>
        <v>0</v>
      </c>
      <c r="O375" s="8">
        <f t="shared" si="52"/>
        <v>0</v>
      </c>
      <c r="P375" s="8">
        <f t="shared" si="53"/>
        <v>67</v>
      </c>
      <c r="Q375" s="9">
        <f t="shared" si="54"/>
        <v>18.799999999999997</v>
      </c>
      <c r="R375" s="9">
        <f t="shared" si="55"/>
        <v>21.75</v>
      </c>
      <c r="S375" s="9">
        <f t="shared" si="56"/>
        <v>33.900000000000006</v>
      </c>
      <c r="T375" s="9">
        <f t="shared" si="57"/>
        <v>23</v>
      </c>
      <c r="U375" s="8">
        <f t="shared" si="58"/>
        <v>24.816666666666666</v>
      </c>
      <c r="V375" s="8">
        <f t="shared" si="59"/>
        <v>24.362500000000001</v>
      </c>
    </row>
    <row r="376" spans="1:22" ht="13.5" x14ac:dyDescent="0.25">
      <c r="A376" s="3">
        <f>RSI!A376</f>
        <v>42549</v>
      </c>
      <c r="B376" s="2">
        <f>RSI!B376</f>
        <v>15.2341</v>
      </c>
      <c r="C376" s="2">
        <f>RSI!I376</f>
        <v>50.520617396887502</v>
      </c>
      <c r="D376" s="2">
        <f>MACD!E376</f>
        <v>0.23149304453089847</v>
      </c>
      <c r="E376" s="2">
        <f>MACD!F376</f>
        <v>0.18029083541443996</v>
      </c>
      <c r="F376" s="2">
        <f>'Moving Avg'!D376</f>
        <v>15.151759999999999</v>
      </c>
      <c r="G376" s="2">
        <f>'Moving Avg'!F376</f>
        <v>15.288860000000003</v>
      </c>
      <c r="H376" s="2">
        <f>'Moving Avg'!G376</f>
        <v>15.313276000000004</v>
      </c>
      <c r="I376" s="2">
        <f>'Moving Avg'!H376</f>
        <v>15.700534499999995</v>
      </c>
      <c r="J376" s="6" t="str">
        <f>OBV!F376</f>
        <v>BULLISH</v>
      </c>
      <c r="K376" s="6" t="str">
        <f>OBV!G376</f>
        <v>WEAK</v>
      </c>
      <c r="L376" s="6" t="str">
        <f>OBV!H376</f>
        <v>CONFIRMED BULLISH</v>
      </c>
      <c r="M376" s="8">
        <f t="shared" si="50"/>
        <v>25</v>
      </c>
      <c r="N376" s="8">
        <f t="shared" si="51"/>
        <v>0</v>
      </c>
      <c r="O376" s="8">
        <f t="shared" si="52"/>
        <v>0</v>
      </c>
      <c r="P376" s="8">
        <f t="shared" si="53"/>
        <v>67</v>
      </c>
      <c r="Q376" s="9">
        <f t="shared" si="54"/>
        <v>18.799999999999997</v>
      </c>
      <c r="R376" s="9">
        <f t="shared" si="55"/>
        <v>21.75</v>
      </c>
      <c r="S376" s="9">
        <f t="shared" si="56"/>
        <v>33.900000000000006</v>
      </c>
      <c r="T376" s="9">
        <f t="shared" si="57"/>
        <v>23</v>
      </c>
      <c r="U376" s="8">
        <f t="shared" si="58"/>
        <v>24.816666666666666</v>
      </c>
      <c r="V376" s="8">
        <f t="shared" si="59"/>
        <v>24.362500000000001</v>
      </c>
    </row>
    <row r="377" spans="1:22" ht="13.5" x14ac:dyDescent="0.25">
      <c r="A377" s="3">
        <f>RSI!A377</f>
        <v>42550</v>
      </c>
      <c r="B377" s="2">
        <f>RSI!B377</f>
        <v>15.2341</v>
      </c>
      <c r="C377" s="2">
        <f>RSI!I377</f>
        <v>50.520617396887502</v>
      </c>
      <c r="D377" s="2">
        <f>MACD!E377</f>
        <v>0.16084790620507583</v>
      </c>
      <c r="E377" s="2">
        <f>MACD!F377</f>
        <v>0.17640224957256717</v>
      </c>
      <c r="F377" s="2">
        <f>'Moving Avg'!D377</f>
        <v>15.234100000000002</v>
      </c>
      <c r="G377" s="2">
        <f>'Moving Avg'!F377</f>
        <v>15.276715000000001</v>
      </c>
      <c r="H377" s="2">
        <f>'Moving Avg'!G377</f>
        <v>15.309994000000003</v>
      </c>
      <c r="I377" s="2">
        <f>'Moving Avg'!H377</f>
        <v>15.689161999999993</v>
      </c>
      <c r="J377" s="6" t="str">
        <f>OBV!F377</f>
        <v>BULLISH</v>
      </c>
      <c r="K377" s="6" t="str">
        <f>OBV!G377</f>
        <v>WEAK</v>
      </c>
      <c r="L377" s="6" t="str">
        <f>OBV!H377</f>
        <v>CONFIRMED BULLISH</v>
      </c>
      <c r="M377" s="8">
        <f t="shared" si="50"/>
        <v>25</v>
      </c>
      <c r="N377" s="8">
        <f t="shared" si="51"/>
        <v>45</v>
      </c>
      <c r="O377" s="8">
        <f t="shared" si="52"/>
        <v>0</v>
      </c>
      <c r="P377" s="8">
        <f t="shared" si="53"/>
        <v>67</v>
      </c>
      <c r="Q377" s="9">
        <f t="shared" si="54"/>
        <v>34.549999999999997</v>
      </c>
      <c r="R377" s="9">
        <f t="shared" si="55"/>
        <v>30.75</v>
      </c>
      <c r="S377" s="9">
        <f t="shared" si="56"/>
        <v>40.650000000000006</v>
      </c>
      <c r="T377" s="9">
        <f t="shared" si="57"/>
        <v>34.25</v>
      </c>
      <c r="U377" s="8">
        <f t="shared" si="58"/>
        <v>35.31666666666667</v>
      </c>
      <c r="V377" s="8">
        <f t="shared" si="59"/>
        <v>35.049999999999997</v>
      </c>
    </row>
    <row r="378" spans="1:22" ht="13.5" x14ac:dyDescent="0.25">
      <c r="A378" s="3">
        <f>RSI!A378</f>
        <v>42551</v>
      </c>
      <c r="B378" s="2">
        <f>RSI!B378</f>
        <v>15.2341</v>
      </c>
      <c r="C378" s="2">
        <f>RSI!I378</f>
        <v>50.520617396887502</v>
      </c>
      <c r="D378" s="2">
        <f>MACD!E378</f>
        <v>0.10099148265971536</v>
      </c>
      <c r="E378" s="2">
        <f>MACD!F378</f>
        <v>0.16132009618999682</v>
      </c>
      <c r="F378" s="2">
        <f>'Moving Avg'!D378</f>
        <v>15.234100000000002</v>
      </c>
      <c r="G378" s="2">
        <f>'Moving Avg'!F378</f>
        <v>15.264570000000003</v>
      </c>
      <c r="H378" s="2">
        <f>'Moving Avg'!G378</f>
        <v>15.306712000000005</v>
      </c>
      <c r="I378" s="2">
        <f>'Moving Avg'!H378</f>
        <v>15.677789499999994</v>
      </c>
      <c r="J378" s="6" t="str">
        <f>OBV!F378</f>
        <v>NEUTRAL</v>
      </c>
      <c r="K378" s="6" t="str">
        <f>OBV!G378</f>
        <v>NEUTRAL</v>
      </c>
      <c r="L378" s="6" t="str">
        <f>OBV!H378</f>
        <v>NEUTRAL</v>
      </c>
      <c r="M378" s="8">
        <f t="shared" si="50"/>
        <v>25</v>
      </c>
      <c r="N378" s="8">
        <f t="shared" si="51"/>
        <v>100</v>
      </c>
      <c r="O378" s="8">
        <f t="shared" si="52"/>
        <v>0</v>
      </c>
      <c r="P378" s="8">
        <f t="shared" si="53"/>
        <v>33</v>
      </c>
      <c r="Q378" s="9">
        <f t="shared" si="54"/>
        <v>48.7</v>
      </c>
      <c r="R378" s="9">
        <f t="shared" si="55"/>
        <v>33.25</v>
      </c>
      <c r="S378" s="9">
        <f t="shared" si="56"/>
        <v>33.6</v>
      </c>
      <c r="T378" s="9">
        <f t="shared" si="57"/>
        <v>39.5</v>
      </c>
      <c r="U378" s="8">
        <f t="shared" si="58"/>
        <v>38.516666666666673</v>
      </c>
      <c r="V378" s="8">
        <f t="shared" si="59"/>
        <v>38.762500000000003</v>
      </c>
    </row>
    <row r="379" spans="1:22" ht="13.5" x14ac:dyDescent="0.25">
      <c r="A379" s="3">
        <f>RSI!A379</f>
        <v>42552</v>
      </c>
      <c r="B379" s="2">
        <f>RSI!B379</f>
        <v>15.2341</v>
      </c>
      <c r="C379" s="2">
        <f>RSI!I379</f>
        <v>50.520617396887502</v>
      </c>
      <c r="D379" s="2">
        <f>MACD!E379</f>
        <v>5.0269880364522734E-2</v>
      </c>
      <c r="E379" s="2">
        <f>MACD!F379</f>
        <v>0.13911005302490201</v>
      </c>
      <c r="F379" s="2">
        <f>'Moving Avg'!D379</f>
        <v>15.234100000000002</v>
      </c>
      <c r="G379" s="2">
        <f>'Moving Avg'!F379</f>
        <v>15.252425000000002</v>
      </c>
      <c r="H379" s="2">
        <f>'Moving Avg'!G379</f>
        <v>15.303430000000002</v>
      </c>
      <c r="I379" s="2">
        <f>'Moving Avg'!H379</f>
        <v>15.666416999999994</v>
      </c>
      <c r="J379" s="6" t="str">
        <f>OBV!F379</f>
        <v>NEUTRAL</v>
      </c>
      <c r="K379" s="6" t="str">
        <f>OBV!G379</f>
        <v>NEUTRAL</v>
      </c>
      <c r="L379" s="6" t="str">
        <f>OBV!H379</f>
        <v>NEUTRAL</v>
      </c>
      <c r="M379" s="8">
        <f t="shared" si="50"/>
        <v>25</v>
      </c>
      <c r="N379" s="8">
        <f t="shared" si="51"/>
        <v>100</v>
      </c>
      <c r="O379" s="8">
        <f t="shared" si="52"/>
        <v>0</v>
      </c>
      <c r="P379" s="8">
        <f t="shared" si="53"/>
        <v>33</v>
      </c>
      <c r="Q379" s="9">
        <f t="shared" si="54"/>
        <v>48.7</v>
      </c>
      <c r="R379" s="9">
        <f t="shared" si="55"/>
        <v>33.25</v>
      </c>
      <c r="S379" s="9">
        <f t="shared" si="56"/>
        <v>33.6</v>
      </c>
      <c r="T379" s="9">
        <f t="shared" si="57"/>
        <v>39.5</v>
      </c>
      <c r="U379" s="8">
        <f t="shared" si="58"/>
        <v>38.516666666666673</v>
      </c>
      <c r="V379" s="8">
        <f t="shared" si="59"/>
        <v>38.762500000000003</v>
      </c>
    </row>
    <row r="380" spans="1:22" ht="13.5" x14ac:dyDescent="0.25">
      <c r="A380" s="3">
        <f>RSI!A380</f>
        <v>42555</v>
      </c>
      <c r="B380" s="2">
        <f>RSI!B380</f>
        <v>15.2341</v>
      </c>
      <c r="C380" s="2">
        <f>RSI!I380</f>
        <v>50.520617396887502</v>
      </c>
      <c r="D380" s="2">
        <f>MACD!E380</f>
        <v>7.2832132629958579E-3</v>
      </c>
      <c r="E380" s="2">
        <f>MACD!F380</f>
        <v>0.11274468507252079</v>
      </c>
      <c r="F380" s="2">
        <f>'Moving Avg'!D380</f>
        <v>15.234100000000002</v>
      </c>
      <c r="G380" s="2">
        <f>'Moving Avg'!F380</f>
        <v>15.240280000000002</v>
      </c>
      <c r="H380" s="2">
        <f>'Moving Avg'!G380</f>
        <v>15.300148000000004</v>
      </c>
      <c r="I380" s="2">
        <f>'Moving Avg'!H380</f>
        <v>15.655044499999997</v>
      </c>
      <c r="J380" s="6" t="str">
        <f>OBV!F380</f>
        <v>NEUTRAL</v>
      </c>
      <c r="K380" s="6" t="str">
        <f>OBV!G380</f>
        <v>NEUTRAL</v>
      </c>
      <c r="L380" s="6" t="str">
        <f>OBV!H380</f>
        <v>NEUTRAL</v>
      </c>
      <c r="M380" s="8">
        <f t="shared" si="50"/>
        <v>25</v>
      </c>
      <c r="N380" s="8">
        <f t="shared" si="51"/>
        <v>100</v>
      </c>
      <c r="O380" s="8">
        <f t="shared" si="52"/>
        <v>0</v>
      </c>
      <c r="P380" s="8">
        <f t="shared" si="53"/>
        <v>33</v>
      </c>
      <c r="Q380" s="9">
        <f t="shared" si="54"/>
        <v>48.7</v>
      </c>
      <c r="R380" s="9">
        <f t="shared" si="55"/>
        <v>33.25</v>
      </c>
      <c r="S380" s="9">
        <f t="shared" si="56"/>
        <v>33.6</v>
      </c>
      <c r="T380" s="9">
        <f t="shared" si="57"/>
        <v>39.5</v>
      </c>
      <c r="U380" s="8">
        <f t="shared" si="58"/>
        <v>38.516666666666673</v>
      </c>
      <c r="V380" s="8">
        <f t="shared" si="59"/>
        <v>38.762500000000003</v>
      </c>
    </row>
    <row r="381" spans="1:22" ht="13.5" x14ac:dyDescent="0.25">
      <c r="A381" s="3">
        <f>RSI!A381</f>
        <v>42559</v>
      </c>
      <c r="B381" s="2">
        <f>RSI!B381</f>
        <v>15.2341</v>
      </c>
      <c r="C381" s="2">
        <f>RSI!I381</f>
        <v>50.520617396887502</v>
      </c>
      <c r="D381" s="2">
        <f>MACD!E381</f>
        <v>-5.6384212110144105E-2</v>
      </c>
      <c r="E381" s="2">
        <f>MACD!F381</f>
        <v>7.8918905635987815E-2</v>
      </c>
      <c r="F381" s="2">
        <f>'Moving Avg'!D381</f>
        <v>15.234100000000002</v>
      </c>
      <c r="G381" s="2">
        <f>'Moving Avg'!F381</f>
        <v>15.228135000000004</v>
      </c>
      <c r="H381" s="2">
        <f>'Moving Avg'!G381</f>
        <v>15.296866000000001</v>
      </c>
      <c r="I381" s="2">
        <f>'Moving Avg'!H381</f>
        <v>15.643671999999997</v>
      </c>
      <c r="J381" s="6" t="str">
        <f>OBV!F381</f>
        <v>NEUTRAL</v>
      </c>
      <c r="K381" s="6" t="str">
        <f>OBV!G381</f>
        <v>NEUTRAL</v>
      </c>
      <c r="L381" s="6" t="str">
        <f>OBV!H381</f>
        <v>NEUTRAL</v>
      </c>
      <c r="M381" s="8">
        <f t="shared" si="50"/>
        <v>25</v>
      </c>
      <c r="N381" s="8">
        <f t="shared" si="51"/>
        <v>100</v>
      </c>
      <c r="O381" s="8">
        <f t="shared" si="52"/>
        <v>0</v>
      </c>
      <c r="P381" s="8">
        <f t="shared" si="53"/>
        <v>33</v>
      </c>
      <c r="Q381" s="9">
        <f t="shared" si="54"/>
        <v>48.7</v>
      </c>
      <c r="R381" s="9">
        <f t="shared" si="55"/>
        <v>33.25</v>
      </c>
      <c r="S381" s="9">
        <f t="shared" si="56"/>
        <v>33.6</v>
      </c>
      <c r="T381" s="9">
        <f t="shared" si="57"/>
        <v>39.5</v>
      </c>
      <c r="U381" s="8">
        <f t="shared" si="58"/>
        <v>38.516666666666673</v>
      </c>
      <c r="V381" s="8">
        <f t="shared" si="59"/>
        <v>38.762500000000003</v>
      </c>
    </row>
    <row r="382" spans="1:22" ht="13.5" x14ac:dyDescent="0.25">
      <c r="A382" s="3">
        <f>RSI!A382</f>
        <v>42562</v>
      </c>
      <c r="B382" s="2">
        <f>RSI!B382</f>
        <v>15.2341</v>
      </c>
      <c r="C382" s="2">
        <f>RSI!I382</f>
        <v>50.520617396887502</v>
      </c>
      <c r="D382" s="2">
        <f>MACD!E382</f>
        <v>-0.11031528085422693</v>
      </c>
      <c r="E382" s="2">
        <f>MACD!F382</f>
        <v>4.107206833794487E-2</v>
      </c>
      <c r="F382" s="2">
        <f>'Moving Avg'!D382</f>
        <v>15.234100000000002</v>
      </c>
      <c r="G382" s="2">
        <f>'Moving Avg'!F382</f>
        <v>15.215990000000005</v>
      </c>
      <c r="H382" s="2">
        <f>'Moving Avg'!G382</f>
        <v>15.293584000000001</v>
      </c>
      <c r="I382" s="2">
        <f>'Moving Avg'!H382</f>
        <v>15.632299499999998</v>
      </c>
      <c r="J382" s="6" t="str">
        <f>OBV!F382</f>
        <v>NEUTRAL</v>
      </c>
      <c r="K382" s="6" t="str">
        <f>OBV!G382</f>
        <v>NEUTRAL</v>
      </c>
      <c r="L382" s="6" t="str">
        <f>OBV!H382</f>
        <v>NEUTRAL</v>
      </c>
      <c r="M382" s="8">
        <f t="shared" si="50"/>
        <v>25</v>
      </c>
      <c r="N382" s="8">
        <f t="shared" si="51"/>
        <v>100</v>
      </c>
      <c r="O382" s="8">
        <f t="shared" si="52"/>
        <v>0</v>
      </c>
      <c r="P382" s="8">
        <f t="shared" si="53"/>
        <v>33</v>
      </c>
      <c r="Q382" s="9">
        <f t="shared" si="54"/>
        <v>48.7</v>
      </c>
      <c r="R382" s="9">
        <f t="shared" si="55"/>
        <v>33.25</v>
      </c>
      <c r="S382" s="9">
        <f t="shared" si="56"/>
        <v>33.6</v>
      </c>
      <c r="T382" s="9">
        <f t="shared" si="57"/>
        <v>39.5</v>
      </c>
      <c r="U382" s="8">
        <f t="shared" si="58"/>
        <v>38.516666666666673</v>
      </c>
      <c r="V382" s="8">
        <f t="shared" si="59"/>
        <v>38.762500000000003</v>
      </c>
    </row>
    <row r="383" spans="1:22" ht="13.5" x14ac:dyDescent="0.25">
      <c r="A383" s="3">
        <f>RSI!A383</f>
        <v>42563</v>
      </c>
      <c r="B383" s="2">
        <f>RSI!B383</f>
        <v>15.2341</v>
      </c>
      <c r="C383" s="2">
        <f>RSI!I383</f>
        <v>50.520617396887502</v>
      </c>
      <c r="D383" s="2">
        <f>MACD!E383</f>
        <v>-9.2665089347688578E-2</v>
      </c>
      <c r="E383" s="2">
        <f>MACD!F383</f>
        <v>1.4324636800818181E-2</v>
      </c>
      <c r="F383" s="2">
        <f>'Moving Avg'!D383</f>
        <v>15.234100000000002</v>
      </c>
      <c r="G383" s="2">
        <f>'Moving Avg'!F383</f>
        <v>15.180785000000006</v>
      </c>
      <c r="H383" s="2">
        <f>'Moving Avg'!G383</f>
        <v>15.290302000000002</v>
      </c>
      <c r="I383" s="2">
        <f>'Moving Avg'!H383</f>
        <v>15.620927</v>
      </c>
      <c r="J383" s="6" t="str">
        <f>OBV!F383</f>
        <v>NEUTRAL</v>
      </c>
      <c r="K383" s="6" t="str">
        <f>OBV!G383</f>
        <v>NEUTRAL</v>
      </c>
      <c r="L383" s="6" t="str">
        <f>OBV!H383</f>
        <v>NEUTRAL</v>
      </c>
      <c r="M383" s="8">
        <f t="shared" si="50"/>
        <v>25</v>
      </c>
      <c r="N383" s="8">
        <f t="shared" si="51"/>
        <v>100</v>
      </c>
      <c r="O383" s="8">
        <f t="shared" si="52"/>
        <v>0</v>
      </c>
      <c r="P383" s="8">
        <f t="shared" si="53"/>
        <v>33</v>
      </c>
      <c r="Q383" s="9">
        <f t="shared" si="54"/>
        <v>48.7</v>
      </c>
      <c r="R383" s="9">
        <f t="shared" si="55"/>
        <v>33.25</v>
      </c>
      <c r="S383" s="9">
        <f t="shared" si="56"/>
        <v>33.6</v>
      </c>
      <c r="T383" s="9">
        <f t="shared" si="57"/>
        <v>39.5</v>
      </c>
      <c r="U383" s="8">
        <f t="shared" si="58"/>
        <v>38.516666666666673</v>
      </c>
      <c r="V383" s="8">
        <f t="shared" si="59"/>
        <v>38.762500000000003</v>
      </c>
    </row>
    <row r="384" spans="1:22" ht="13.5" x14ac:dyDescent="0.25">
      <c r="A384" s="3">
        <f>RSI!A384</f>
        <v>42564</v>
      </c>
      <c r="B384" s="2">
        <f>RSI!B384</f>
        <v>15.2341</v>
      </c>
      <c r="C384" s="2">
        <f>RSI!I384</f>
        <v>50.520617396887502</v>
      </c>
      <c r="D384" s="2">
        <f>MACD!E384</f>
        <v>-7.778057931438731E-2</v>
      </c>
      <c r="E384" s="2">
        <f>MACD!F384</f>
        <v>-4.0964064222229167E-3</v>
      </c>
      <c r="F384" s="2">
        <f>'Moving Avg'!D384</f>
        <v>15.234100000000002</v>
      </c>
      <c r="G384" s="2">
        <f>'Moving Avg'!F384</f>
        <v>15.145580000000006</v>
      </c>
      <c r="H384" s="2">
        <f>'Moving Avg'!G384</f>
        <v>15.28702</v>
      </c>
      <c r="I384" s="2">
        <f>'Moving Avg'!H384</f>
        <v>15.609554500000002</v>
      </c>
      <c r="J384" s="6" t="str">
        <f>OBV!F384</f>
        <v>NEUTRAL</v>
      </c>
      <c r="K384" s="6" t="str">
        <f>OBV!G384</f>
        <v>NEUTRAL</v>
      </c>
      <c r="L384" s="6" t="str">
        <f>OBV!H384</f>
        <v>NEUTRAL</v>
      </c>
      <c r="M384" s="8">
        <f t="shared" si="50"/>
        <v>25</v>
      </c>
      <c r="N384" s="8">
        <f t="shared" si="51"/>
        <v>100</v>
      </c>
      <c r="O384" s="8">
        <f t="shared" si="52"/>
        <v>0</v>
      </c>
      <c r="P384" s="8">
        <f t="shared" si="53"/>
        <v>33</v>
      </c>
      <c r="Q384" s="9">
        <f t="shared" si="54"/>
        <v>48.7</v>
      </c>
      <c r="R384" s="9">
        <f t="shared" si="55"/>
        <v>33.25</v>
      </c>
      <c r="S384" s="9">
        <f t="shared" si="56"/>
        <v>33.6</v>
      </c>
      <c r="T384" s="9">
        <f t="shared" si="57"/>
        <v>39.5</v>
      </c>
      <c r="U384" s="8">
        <f t="shared" si="58"/>
        <v>38.516666666666673</v>
      </c>
      <c r="V384" s="8">
        <f t="shared" si="59"/>
        <v>38.762500000000003</v>
      </c>
    </row>
    <row r="385" spans="1:22" ht="13.5" x14ac:dyDescent="0.25">
      <c r="A385" s="3">
        <f>RSI!A385</f>
        <v>42565</v>
      </c>
      <c r="B385" s="2">
        <f>RSI!B385</f>
        <v>15.2341</v>
      </c>
      <c r="C385" s="2">
        <f>RSI!I385</f>
        <v>50.520617396887502</v>
      </c>
      <c r="D385" s="2">
        <f>MACD!E385</f>
        <v>-6.5232537786137357E-2</v>
      </c>
      <c r="E385" s="2">
        <f>MACD!F385</f>
        <v>-1.6323632695005804E-2</v>
      </c>
      <c r="F385" s="2">
        <f>'Moving Avg'!D385</f>
        <v>15.234100000000002</v>
      </c>
      <c r="G385" s="2">
        <f>'Moving Avg'!F385</f>
        <v>15.134255000000007</v>
      </c>
      <c r="H385" s="2">
        <f>'Moving Avg'!G385</f>
        <v>15.283737999999998</v>
      </c>
      <c r="I385" s="2">
        <f>'Moving Avg'!H385</f>
        <v>15.598182000000003</v>
      </c>
      <c r="J385" s="6" t="str">
        <f>OBV!F385</f>
        <v>NEUTRAL</v>
      </c>
      <c r="K385" s="6" t="str">
        <f>OBV!G385</f>
        <v>NEUTRAL</v>
      </c>
      <c r="L385" s="6" t="str">
        <f>OBV!H385</f>
        <v>NEUTRAL</v>
      </c>
      <c r="M385" s="8">
        <f t="shared" si="50"/>
        <v>25</v>
      </c>
      <c r="N385" s="8">
        <f t="shared" si="51"/>
        <v>100</v>
      </c>
      <c r="O385" s="8">
        <f t="shared" si="52"/>
        <v>0</v>
      </c>
      <c r="P385" s="8">
        <f t="shared" si="53"/>
        <v>33</v>
      </c>
      <c r="Q385" s="9">
        <f t="shared" si="54"/>
        <v>48.7</v>
      </c>
      <c r="R385" s="9">
        <f t="shared" si="55"/>
        <v>33.25</v>
      </c>
      <c r="S385" s="9">
        <f t="shared" si="56"/>
        <v>33.6</v>
      </c>
      <c r="T385" s="9">
        <f t="shared" si="57"/>
        <v>39.5</v>
      </c>
      <c r="U385" s="8">
        <f t="shared" si="58"/>
        <v>38.516666666666673</v>
      </c>
      <c r="V385" s="8">
        <f t="shared" si="59"/>
        <v>38.762500000000003</v>
      </c>
    </row>
    <row r="386" spans="1:22" ht="13.5" x14ac:dyDescent="0.25">
      <c r="A386" s="3">
        <f>RSI!A386</f>
        <v>42566</v>
      </c>
      <c r="B386" s="2">
        <f>RSI!B386</f>
        <v>15.2341</v>
      </c>
      <c r="C386" s="2">
        <f>RSI!I386</f>
        <v>50.520617396887502</v>
      </c>
      <c r="D386" s="2">
        <f>MACD!E386</f>
        <v>-5.465806037470422E-2</v>
      </c>
      <c r="E386" s="2">
        <f>MACD!F386</f>
        <v>-2.3990518230945487E-2</v>
      </c>
      <c r="F386" s="2">
        <f>'Moving Avg'!D386</f>
        <v>15.234100000000002</v>
      </c>
      <c r="G386" s="2">
        <f>'Moving Avg'!F386</f>
        <v>15.145990000000007</v>
      </c>
      <c r="H386" s="2">
        <f>'Moving Avg'!G386</f>
        <v>15.280455999999999</v>
      </c>
      <c r="I386" s="2">
        <f>'Moving Avg'!H386</f>
        <v>15.588373000000004</v>
      </c>
      <c r="J386" s="6" t="str">
        <f>OBV!F386</f>
        <v>NEUTRAL</v>
      </c>
      <c r="K386" s="6" t="str">
        <f>OBV!G386</f>
        <v>NEUTRAL</v>
      </c>
      <c r="L386" s="6" t="str">
        <f>OBV!H386</f>
        <v>NEUTRAL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100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33</v>
      </c>
      <c r="Q386" s="9">
        <f t="shared" si="54"/>
        <v>48.7</v>
      </c>
      <c r="R386" s="9">
        <f t="shared" si="55"/>
        <v>33.25</v>
      </c>
      <c r="S386" s="9">
        <f t="shared" si="56"/>
        <v>33.6</v>
      </c>
      <c r="T386" s="9">
        <f t="shared" si="57"/>
        <v>39.5</v>
      </c>
      <c r="U386" s="8">
        <f t="shared" si="58"/>
        <v>38.516666666666673</v>
      </c>
      <c r="V386" s="8">
        <f t="shared" si="59"/>
        <v>38.762500000000003</v>
      </c>
    </row>
    <row r="387" spans="1:22" ht="13.5" x14ac:dyDescent="0.25">
      <c r="A387" s="3">
        <f>RSI!A387</f>
        <v>42569</v>
      </c>
      <c r="B387" s="2">
        <f>RSI!B387</f>
        <v>15.2341</v>
      </c>
      <c r="C387" s="2">
        <f>RSI!I387</f>
        <v>50.520617396887502</v>
      </c>
      <c r="D387" s="2">
        <f>MACD!E387</f>
        <v>-4.5750329521020205E-2</v>
      </c>
      <c r="E387" s="2">
        <f>MACD!F387</f>
        <v>-2.8342480488960431E-2</v>
      </c>
      <c r="F387" s="2">
        <f>'Moving Avg'!D387</f>
        <v>15.234100000000002</v>
      </c>
      <c r="G387" s="2">
        <f>'Moving Avg'!F387</f>
        <v>15.157725000000005</v>
      </c>
      <c r="H387" s="2">
        <f>'Moving Avg'!G387</f>
        <v>15.277173999999997</v>
      </c>
      <c r="I387" s="2">
        <f>'Moving Avg'!H387</f>
        <v>15.578564000000004</v>
      </c>
      <c r="J387" s="6" t="str">
        <f>OBV!F387</f>
        <v>NEUTRAL</v>
      </c>
      <c r="K387" s="6" t="str">
        <f>OBV!G387</f>
        <v>NEUTRAL</v>
      </c>
      <c r="L387" s="6" t="str">
        <f>OBV!H387</f>
        <v>NEUTRAL</v>
      </c>
      <c r="M387" s="8">
        <f t="shared" si="60"/>
        <v>25</v>
      </c>
      <c r="N387" s="8">
        <f t="shared" si="61"/>
        <v>45</v>
      </c>
      <c r="O387" s="8">
        <f t="shared" si="62"/>
        <v>0</v>
      </c>
      <c r="P387" s="8">
        <f t="shared" si="63"/>
        <v>33</v>
      </c>
      <c r="Q387" s="9">
        <f t="shared" ref="Q387:Q450" si="64">0.35*M387+N387*0.35+O387*0.15+P387*0.15</f>
        <v>29.45</v>
      </c>
      <c r="R387" s="9">
        <f t="shared" ref="R387:R450" si="65">M387*0.2+N387*0.2+O387*0.35+P387*0.25</f>
        <v>22.25</v>
      </c>
      <c r="S387" s="9">
        <f t="shared" ref="S387:S450" si="66">M387*0.15+N387*0.15+O387*0.25+P387*0.45</f>
        <v>25.35</v>
      </c>
      <c r="T387" s="9">
        <f t="shared" ref="T387:T450" si="67">0.25*SUM(M387:P387)</f>
        <v>25.75</v>
      </c>
      <c r="U387" s="8">
        <f t="shared" ref="U387:U450" si="68">SUM(Q387:S387)/3</f>
        <v>25.683333333333337</v>
      </c>
      <c r="V387" s="8">
        <f t="shared" ref="V387:V450" si="69">SUM(Q387:T387)/4</f>
        <v>25.700000000000003</v>
      </c>
    </row>
    <row r="388" spans="1:22" ht="13.5" x14ac:dyDescent="0.25">
      <c r="A388" s="3">
        <f>RSI!A388</f>
        <v>42570</v>
      </c>
      <c r="B388" s="2">
        <f>RSI!B388</f>
        <v>15.2341</v>
      </c>
      <c r="C388" s="2">
        <f>RSI!I388</f>
        <v>50.520617396887516</v>
      </c>
      <c r="D388" s="2">
        <f>MACD!E388</f>
        <v>-3.8249966834845495E-2</v>
      </c>
      <c r="E388" s="2">
        <f>MACD!F388</f>
        <v>-3.0323977758137444E-2</v>
      </c>
      <c r="F388" s="2">
        <f>'Moving Avg'!D388</f>
        <v>15.234100000000002</v>
      </c>
      <c r="G388" s="2">
        <f>'Moving Avg'!F388</f>
        <v>15.169460000000006</v>
      </c>
      <c r="H388" s="2">
        <f>'Moving Avg'!G388</f>
        <v>15.273891999999998</v>
      </c>
      <c r="I388" s="2">
        <f>'Moving Avg'!H388</f>
        <v>15.571334000000006</v>
      </c>
      <c r="J388" s="6" t="str">
        <f>OBV!F388</f>
        <v>NEUTRAL</v>
      </c>
      <c r="K388" s="6" t="str">
        <f>OBV!G388</f>
        <v>NEUTRAL</v>
      </c>
      <c r="L388" s="6" t="str">
        <f>OBV!H388</f>
        <v>NEUTRAL</v>
      </c>
      <c r="M388" s="8">
        <f t="shared" si="60"/>
        <v>25</v>
      </c>
      <c r="N388" s="8">
        <f t="shared" si="61"/>
        <v>45</v>
      </c>
      <c r="O388" s="8">
        <f t="shared" si="62"/>
        <v>0</v>
      </c>
      <c r="P388" s="8">
        <f t="shared" si="63"/>
        <v>33</v>
      </c>
      <c r="Q388" s="9">
        <f t="shared" si="64"/>
        <v>29.45</v>
      </c>
      <c r="R388" s="9">
        <f t="shared" si="65"/>
        <v>22.25</v>
      </c>
      <c r="S388" s="9">
        <f t="shared" si="66"/>
        <v>25.35</v>
      </c>
      <c r="T388" s="9">
        <f t="shared" si="67"/>
        <v>25.75</v>
      </c>
      <c r="U388" s="8">
        <f t="shared" si="68"/>
        <v>25.683333333333337</v>
      </c>
      <c r="V388" s="8">
        <f t="shared" si="69"/>
        <v>25.700000000000003</v>
      </c>
    </row>
    <row r="389" spans="1:22" ht="13.5" x14ac:dyDescent="0.25">
      <c r="A389" s="3">
        <f>RSI!A389</f>
        <v>42571</v>
      </c>
      <c r="B389" s="2">
        <f>RSI!B389</f>
        <v>15.2341</v>
      </c>
      <c r="C389" s="2">
        <f>RSI!I389</f>
        <v>50.520617396887516</v>
      </c>
      <c r="D389" s="2">
        <f>MACD!E389</f>
        <v>-3.1937717244996833E-2</v>
      </c>
      <c r="E389" s="2">
        <f>MACD!F389</f>
        <v>-3.0646725655509324E-2</v>
      </c>
      <c r="F389" s="2">
        <f>'Moving Avg'!D389</f>
        <v>15.234100000000002</v>
      </c>
      <c r="G389" s="2">
        <f>'Moving Avg'!F389</f>
        <v>15.181195000000006</v>
      </c>
      <c r="H389" s="2">
        <f>'Moving Avg'!G389</f>
        <v>15.27061</v>
      </c>
      <c r="I389" s="2">
        <f>'Moving Avg'!H389</f>
        <v>15.564104000000004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  <c r="M389" s="8">
        <f t="shared" si="60"/>
        <v>25</v>
      </c>
      <c r="N389" s="8">
        <f t="shared" si="61"/>
        <v>45</v>
      </c>
      <c r="O389" s="8">
        <f t="shared" si="62"/>
        <v>0</v>
      </c>
      <c r="P389" s="8">
        <f t="shared" si="63"/>
        <v>33</v>
      </c>
      <c r="Q389" s="9">
        <f t="shared" si="64"/>
        <v>29.45</v>
      </c>
      <c r="R389" s="9">
        <f t="shared" si="65"/>
        <v>22.25</v>
      </c>
      <c r="S389" s="9">
        <f t="shared" si="66"/>
        <v>25.35</v>
      </c>
      <c r="T389" s="9">
        <f t="shared" si="67"/>
        <v>25.75</v>
      </c>
      <c r="U389" s="8">
        <f t="shared" si="68"/>
        <v>25.683333333333337</v>
      </c>
      <c r="V389" s="8">
        <f t="shared" si="69"/>
        <v>25.700000000000003</v>
      </c>
    </row>
    <row r="390" spans="1:22" ht="13.5" x14ac:dyDescent="0.25">
      <c r="A390" s="3">
        <f>RSI!A390</f>
        <v>42572</v>
      </c>
      <c r="B390" s="2">
        <f>RSI!B390</f>
        <v>15.2341</v>
      </c>
      <c r="C390" s="2">
        <f>RSI!I390</f>
        <v>50.520617396887516</v>
      </c>
      <c r="D390" s="2">
        <f>MACD!E390</f>
        <v>-2.6628259962409473E-2</v>
      </c>
      <c r="E390" s="2">
        <f>MACD!F390</f>
        <v>-2.9843032516889356E-2</v>
      </c>
      <c r="F390" s="2">
        <f>'Moving Avg'!D390</f>
        <v>15.234100000000002</v>
      </c>
      <c r="G390" s="2">
        <f>'Moving Avg'!F390</f>
        <v>15.192930000000008</v>
      </c>
      <c r="H390" s="2">
        <f>'Moving Avg'!G390</f>
        <v>15.267327999999999</v>
      </c>
      <c r="I390" s="2">
        <f>'Moving Avg'!H390</f>
        <v>15.556874000000002</v>
      </c>
      <c r="J390" s="6" t="str">
        <f>OBV!F390</f>
        <v>NEUTRAL</v>
      </c>
      <c r="K390" s="6" t="str">
        <f>OBV!G390</f>
        <v>NEUTRAL</v>
      </c>
      <c r="L390" s="6" t="str">
        <f>OBV!H390</f>
        <v>NEUTRAL</v>
      </c>
      <c r="M390" s="8">
        <f t="shared" si="60"/>
        <v>25</v>
      </c>
      <c r="N390" s="8">
        <f t="shared" si="61"/>
        <v>0</v>
      </c>
      <c r="O390" s="8">
        <f t="shared" si="62"/>
        <v>0</v>
      </c>
      <c r="P390" s="8">
        <f t="shared" si="63"/>
        <v>33</v>
      </c>
      <c r="Q390" s="9">
        <f t="shared" si="64"/>
        <v>13.7</v>
      </c>
      <c r="R390" s="9">
        <f t="shared" si="65"/>
        <v>13.25</v>
      </c>
      <c r="S390" s="9">
        <f t="shared" si="66"/>
        <v>18.600000000000001</v>
      </c>
      <c r="T390" s="9">
        <f t="shared" si="67"/>
        <v>14.5</v>
      </c>
      <c r="U390" s="8">
        <f t="shared" si="68"/>
        <v>15.183333333333332</v>
      </c>
      <c r="V390" s="8">
        <f t="shared" si="69"/>
        <v>15.012499999999999</v>
      </c>
    </row>
    <row r="391" spans="1:22" ht="13.5" x14ac:dyDescent="0.25">
      <c r="A391" s="3">
        <f>RSI!A391</f>
        <v>42573</v>
      </c>
      <c r="B391" s="2">
        <f>RSI!B391</f>
        <v>15.2341</v>
      </c>
      <c r="C391" s="2">
        <f>RSI!I391</f>
        <v>50.520617396887516</v>
      </c>
      <c r="D391" s="2">
        <f>MACD!E391</f>
        <v>-2.2164972804114669E-2</v>
      </c>
      <c r="E391" s="2">
        <f>MACD!F391</f>
        <v>-2.830742057433442E-2</v>
      </c>
      <c r="F391" s="2">
        <f>'Moving Avg'!D391</f>
        <v>15.234100000000002</v>
      </c>
      <c r="G391" s="2">
        <f>'Moving Avg'!F391</f>
        <v>15.213515000000006</v>
      </c>
      <c r="H391" s="2">
        <f>'Moving Avg'!G391</f>
        <v>15.264046</v>
      </c>
      <c r="I391" s="2">
        <f>'Moving Avg'!H391</f>
        <v>15.549644000000006</v>
      </c>
      <c r="J391" s="6" t="str">
        <f>OBV!F391</f>
        <v>NEUTRAL</v>
      </c>
      <c r="K391" s="6" t="str">
        <f>OBV!G391</f>
        <v>NEUTRAL</v>
      </c>
      <c r="L391" s="6" t="str">
        <f>OBV!H391</f>
        <v>NEUTRAL</v>
      </c>
      <c r="M391" s="8">
        <f t="shared" si="60"/>
        <v>25</v>
      </c>
      <c r="N391" s="8">
        <f t="shared" si="61"/>
        <v>0</v>
      </c>
      <c r="O391" s="8">
        <f t="shared" si="62"/>
        <v>0</v>
      </c>
      <c r="P391" s="8">
        <f t="shared" si="63"/>
        <v>33</v>
      </c>
      <c r="Q391" s="9">
        <f t="shared" si="64"/>
        <v>13.7</v>
      </c>
      <c r="R391" s="9">
        <f t="shared" si="65"/>
        <v>13.25</v>
      </c>
      <c r="S391" s="9">
        <f t="shared" si="66"/>
        <v>18.600000000000001</v>
      </c>
      <c r="T391" s="9">
        <f t="shared" si="67"/>
        <v>14.5</v>
      </c>
      <c r="U391" s="8">
        <f t="shared" si="68"/>
        <v>15.183333333333332</v>
      </c>
      <c r="V391" s="8">
        <f t="shared" si="69"/>
        <v>15.012499999999999</v>
      </c>
    </row>
    <row r="392" spans="1:22" ht="13.5" x14ac:dyDescent="0.25">
      <c r="A392" s="3">
        <f>RSI!A392</f>
        <v>42577</v>
      </c>
      <c r="B392" s="2">
        <f>RSI!B392</f>
        <v>15.2341</v>
      </c>
      <c r="C392" s="2">
        <f>RSI!I392</f>
        <v>50.520617396887516</v>
      </c>
      <c r="D392" s="2">
        <f>MACD!E392</f>
        <v>-1.8415503118223597E-2</v>
      </c>
      <c r="E392" s="2">
        <f>MACD!F392</f>
        <v>-2.632903708311226E-2</v>
      </c>
      <c r="F392" s="2">
        <f>'Moving Avg'!D392</f>
        <v>15.234100000000002</v>
      </c>
      <c r="G392" s="2">
        <f>'Moving Avg'!F392</f>
        <v>15.234100000000007</v>
      </c>
      <c r="H392" s="2">
        <f>'Moving Avg'!G392</f>
        <v>15.260764000000002</v>
      </c>
      <c r="I392" s="2">
        <f>'Moving Avg'!H392</f>
        <v>15.544915500000004</v>
      </c>
      <c r="J392" s="6" t="str">
        <f>OBV!F392</f>
        <v>NEUTRAL</v>
      </c>
      <c r="K392" s="6" t="str">
        <f>OBV!G392</f>
        <v>NEUTRAL</v>
      </c>
      <c r="L392" s="6" t="str">
        <f>OBV!H392</f>
        <v>NEUTRAL</v>
      </c>
      <c r="M392" s="8">
        <f t="shared" si="60"/>
        <v>25</v>
      </c>
      <c r="N392" s="8">
        <f t="shared" si="61"/>
        <v>0</v>
      </c>
      <c r="O392" s="8">
        <f t="shared" si="62"/>
        <v>0</v>
      </c>
      <c r="P392" s="8">
        <f t="shared" si="63"/>
        <v>33</v>
      </c>
      <c r="Q392" s="9">
        <f t="shared" si="64"/>
        <v>13.7</v>
      </c>
      <c r="R392" s="9">
        <f t="shared" si="65"/>
        <v>13.25</v>
      </c>
      <c r="S392" s="9">
        <f t="shared" si="66"/>
        <v>18.600000000000001</v>
      </c>
      <c r="T392" s="9">
        <f t="shared" si="67"/>
        <v>14.5</v>
      </c>
      <c r="U392" s="8">
        <f t="shared" si="68"/>
        <v>15.183333333333332</v>
      </c>
      <c r="V392" s="8">
        <f t="shared" si="69"/>
        <v>15.012499999999999</v>
      </c>
    </row>
    <row r="393" spans="1:22" ht="13.5" x14ac:dyDescent="0.25">
      <c r="A393" s="3">
        <f>RSI!A393</f>
        <v>42578</v>
      </c>
      <c r="B393" s="2">
        <f>RSI!B393</f>
        <v>15.2341</v>
      </c>
      <c r="C393" s="2">
        <f>RSI!I393</f>
        <v>50.520617396887516</v>
      </c>
      <c r="D393" s="2">
        <f>MACD!E393</f>
        <v>-1.5268021135051768E-2</v>
      </c>
      <c r="E393" s="2">
        <f>MACD!F393</f>
        <v>-2.4116833893500163E-2</v>
      </c>
      <c r="F393" s="2">
        <f>'Moving Avg'!D393</f>
        <v>15.234100000000002</v>
      </c>
      <c r="G393" s="2">
        <f>'Moving Avg'!F393</f>
        <v>15.234100000000007</v>
      </c>
      <c r="H393" s="2">
        <f>'Moving Avg'!G393</f>
        <v>15.257482000000003</v>
      </c>
      <c r="I393" s="2">
        <f>'Moving Avg'!H393</f>
        <v>15.540187000000005</v>
      </c>
      <c r="J393" s="6" t="str">
        <f>OBV!F393</f>
        <v>NEUTRAL</v>
      </c>
      <c r="K393" s="6" t="str">
        <f>OBV!G393</f>
        <v>NEUTRAL</v>
      </c>
      <c r="L393" s="6" t="str">
        <f>OBV!H393</f>
        <v>NEUTRAL</v>
      </c>
      <c r="M393" s="8">
        <f t="shared" si="60"/>
        <v>25</v>
      </c>
      <c r="N393" s="8">
        <f t="shared" si="61"/>
        <v>0</v>
      </c>
      <c r="O393" s="8">
        <f t="shared" si="62"/>
        <v>0</v>
      </c>
      <c r="P393" s="8">
        <f t="shared" si="63"/>
        <v>33</v>
      </c>
      <c r="Q393" s="9">
        <f t="shared" si="64"/>
        <v>13.7</v>
      </c>
      <c r="R393" s="9">
        <f t="shared" si="65"/>
        <v>13.25</v>
      </c>
      <c r="S393" s="9">
        <f t="shared" si="66"/>
        <v>18.600000000000001</v>
      </c>
      <c r="T393" s="9">
        <f t="shared" si="67"/>
        <v>14.5</v>
      </c>
      <c r="U393" s="8">
        <f t="shared" si="68"/>
        <v>15.183333333333332</v>
      </c>
      <c r="V393" s="8">
        <f t="shared" si="69"/>
        <v>15.012499999999999</v>
      </c>
    </row>
    <row r="394" spans="1:22" ht="13.5" x14ac:dyDescent="0.25">
      <c r="A394" s="3">
        <f>RSI!A394</f>
        <v>42579</v>
      </c>
      <c r="B394" s="2">
        <f>RSI!B394</f>
        <v>15.2341</v>
      </c>
      <c r="C394" s="2">
        <f>RSI!I394</f>
        <v>50.520617396887516</v>
      </c>
      <c r="D394" s="2">
        <f>MACD!E394</f>
        <v>-1.2628050679461822E-2</v>
      </c>
      <c r="E394" s="2">
        <f>MACD!F394</f>
        <v>-2.1819077250692497E-2</v>
      </c>
      <c r="F394" s="2">
        <f>'Moving Avg'!D394</f>
        <v>15.234100000000002</v>
      </c>
      <c r="G394" s="2">
        <f>'Moving Avg'!F394</f>
        <v>15.234100000000007</v>
      </c>
      <c r="H394" s="2">
        <f>'Moving Avg'!G394</f>
        <v>15.254200000000003</v>
      </c>
      <c r="I394" s="2">
        <f>'Moving Avg'!H394</f>
        <v>15.535458500000006</v>
      </c>
      <c r="J394" s="6" t="str">
        <f>OBV!F394</f>
        <v>NEUTRAL</v>
      </c>
      <c r="K394" s="6" t="str">
        <f>OBV!G394</f>
        <v>NEUTRAL</v>
      </c>
      <c r="L394" s="6" t="str">
        <f>OBV!H394</f>
        <v>NEUTRAL</v>
      </c>
      <c r="M394" s="8">
        <f t="shared" si="60"/>
        <v>25</v>
      </c>
      <c r="N394" s="8">
        <f t="shared" si="61"/>
        <v>0</v>
      </c>
      <c r="O394" s="8">
        <f t="shared" si="62"/>
        <v>0</v>
      </c>
      <c r="P394" s="8">
        <f t="shared" si="63"/>
        <v>33</v>
      </c>
      <c r="Q394" s="9">
        <f t="shared" si="64"/>
        <v>13.7</v>
      </c>
      <c r="R394" s="9">
        <f t="shared" si="65"/>
        <v>13.25</v>
      </c>
      <c r="S394" s="9">
        <f t="shared" si="66"/>
        <v>18.600000000000001</v>
      </c>
      <c r="T394" s="9">
        <f t="shared" si="67"/>
        <v>14.5</v>
      </c>
      <c r="U394" s="8">
        <f t="shared" si="68"/>
        <v>15.183333333333332</v>
      </c>
      <c r="V394" s="8">
        <f t="shared" si="69"/>
        <v>15.012499999999999</v>
      </c>
    </row>
    <row r="395" spans="1:22" ht="13.5" x14ac:dyDescent="0.25">
      <c r="A395" s="3">
        <f>RSI!A395</f>
        <v>42580</v>
      </c>
      <c r="B395" s="2">
        <f>RSI!B395</f>
        <v>15.2341</v>
      </c>
      <c r="C395" s="2">
        <f>RSI!I395</f>
        <v>50.520617396887516</v>
      </c>
      <c r="D395" s="2">
        <f>MACD!E395</f>
        <v>-1.0415788348963062E-2</v>
      </c>
      <c r="E395" s="2">
        <f>MACD!F395</f>
        <v>-1.953841947034661E-2</v>
      </c>
      <c r="F395" s="2">
        <f>'Moving Avg'!D395</f>
        <v>15.234100000000002</v>
      </c>
      <c r="G395" s="2">
        <f>'Moving Avg'!F395</f>
        <v>15.234100000000007</v>
      </c>
      <c r="H395" s="2">
        <f>'Moving Avg'!G395</f>
        <v>15.250906000000004</v>
      </c>
      <c r="I395" s="2">
        <f>'Moving Avg'!H395</f>
        <v>15.530730000000005</v>
      </c>
      <c r="J395" s="6" t="str">
        <f>OBV!F395</f>
        <v>NEUTRAL</v>
      </c>
      <c r="K395" s="6" t="str">
        <f>OBV!G395</f>
        <v>NEUTRAL</v>
      </c>
      <c r="L395" s="6" t="str">
        <f>OBV!H395</f>
        <v>NEUTRAL</v>
      </c>
      <c r="M395" s="8">
        <f t="shared" si="60"/>
        <v>25</v>
      </c>
      <c r="N395" s="8">
        <f t="shared" si="61"/>
        <v>0</v>
      </c>
      <c r="O395" s="8">
        <f t="shared" si="62"/>
        <v>0</v>
      </c>
      <c r="P395" s="8">
        <f t="shared" si="63"/>
        <v>33</v>
      </c>
      <c r="Q395" s="9">
        <f t="shared" si="64"/>
        <v>13.7</v>
      </c>
      <c r="R395" s="9">
        <f t="shared" si="65"/>
        <v>13.25</v>
      </c>
      <c r="S395" s="9">
        <f t="shared" si="66"/>
        <v>18.600000000000001</v>
      </c>
      <c r="T395" s="9">
        <f t="shared" si="67"/>
        <v>14.5</v>
      </c>
      <c r="U395" s="8">
        <f t="shared" si="68"/>
        <v>15.183333333333332</v>
      </c>
      <c r="V395" s="8">
        <f t="shared" si="69"/>
        <v>15.012499999999999</v>
      </c>
    </row>
    <row r="396" spans="1:22" ht="13.5" x14ac:dyDescent="0.25">
      <c r="A396" s="3">
        <f>RSI!A396</f>
        <v>42583</v>
      </c>
      <c r="B396" s="2">
        <f>RSI!B396</f>
        <v>15.2341</v>
      </c>
      <c r="C396" s="2">
        <f>RSI!I396</f>
        <v>50.520617396887516</v>
      </c>
      <c r="D396" s="2">
        <f>MACD!E396</f>
        <v>-8.5638359435975531E-3</v>
      </c>
      <c r="E396" s="2">
        <f>MACD!F396</f>
        <v>-1.7343502764996799E-2</v>
      </c>
      <c r="F396" s="2">
        <f>'Moving Avg'!D396</f>
        <v>15.234100000000002</v>
      </c>
      <c r="G396" s="2">
        <f>'Moving Avg'!F396</f>
        <v>15.234100000000007</v>
      </c>
      <c r="H396" s="2">
        <f>'Moving Avg'!G396</f>
        <v>15.247612000000004</v>
      </c>
      <c r="I396" s="2">
        <f>'Moving Avg'!H396</f>
        <v>15.526001500000007</v>
      </c>
      <c r="J396" s="6" t="str">
        <f>OBV!F396</f>
        <v>NEUTRAL</v>
      </c>
      <c r="K396" s="6" t="str">
        <f>OBV!G396</f>
        <v>NEUTRAL</v>
      </c>
      <c r="L396" s="6" t="str">
        <f>OBV!H396</f>
        <v>NEUTRAL</v>
      </c>
      <c r="M396" s="8">
        <f t="shared" si="60"/>
        <v>25</v>
      </c>
      <c r="N396" s="8">
        <f t="shared" si="61"/>
        <v>0</v>
      </c>
      <c r="O396" s="8">
        <f t="shared" si="62"/>
        <v>0</v>
      </c>
      <c r="P396" s="8">
        <f t="shared" si="63"/>
        <v>33</v>
      </c>
      <c r="Q396" s="9">
        <f t="shared" si="64"/>
        <v>13.7</v>
      </c>
      <c r="R396" s="9">
        <f t="shared" si="65"/>
        <v>13.25</v>
      </c>
      <c r="S396" s="9">
        <f t="shared" si="66"/>
        <v>18.600000000000001</v>
      </c>
      <c r="T396" s="9">
        <f t="shared" si="67"/>
        <v>14.5</v>
      </c>
      <c r="U396" s="8">
        <f t="shared" si="68"/>
        <v>15.183333333333332</v>
      </c>
      <c r="V396" s="8">
        <f t="shared" si="69"/>
        <v>15.012499999999999</v>
      </c>
    </row>
    <row r="397" spans="1:22" ht="13.5" x14ac:dyDescent="0.25">
      <c r="A397" s="3">
        <f>RSI!A397</f>
        <v>42584</v>
      </c>
      <c r="B397" s="2">
        <f>RSI!B397</f>
        <v>15.2341</v>
      </c>
      <c r="C397" s="2">
        <f>RSI!I397</f>
        <v>50.520617396887516</v>
      </c>
      <c r="D397" s="2">
        <f>MACD!E397</f>
        <v>-7.015282509836851E-3</v>
      </c>
      <c r="E397" s="2">
        <f>MACD!F397</f>
        <v>-1.5277858713964809E-2</v>
      </c>
      <c r="F397" s="2">
        <f>'Moving Avg'!D397</f>
        <v>15.234100000000002</v>
      </c>
      <c r="G397" s="2">
        <f>'Moving Avg'!F397</f>
        <v>15.234100000000007</v>
      </c>
      <c r="H397" s="2">
        <f>'Moving Avg'!G397</f>
        <v>15.244318000000005</v>
      </c>
      <c r="I397" s="2">
        <f>'Moving Avg'!H397</f>
        <v>15.521273000000008</v>
      </c>
      <c r="J397" s="6" t="str">
        <f>OBV!F397</f>
        <v>NEUTRAL</v>
      </c>
      <c r="K397" s="6" t="str">
        <f>OBV!G397</f>
        <v>NEUTRAL</v>
      </c>
      <c r="L397" s="6" t="str">
        <f>OBV!H397</f>
        <v>NEUTRAL</v>
      </c>
      <c r="M397" s="8">
        <f t="shared" si="60"/>
        <v>25</v>
      </c>
      <c r="N397" s="8">
        <f t="shared" si="61"/>
        <v>0</v>
      </c>
      <c r="O397" s="8">
        <f t="shared" si="62"/>
        <v>0</v>
      </c>
      <c r="P397" s="8">
        <f t="shared" si="63"/>
        <v>33</v>
      </c>
      <c r="Q397" s="9">
        <f t="shared" si="64"/>
        <v>13.7</v>
      </c>
      <c r="R397" s="9">
        <f t="shared" si="65"/>
        <v>13.25</v>
      </c>
      <c r="S397" s="9">
        <f t="shared" si="66"/>
        <v>18.600000000000001</v>
      </c>
      <c r="T397" s="9">
        <f t="shared" si="67"/>
        <v>14.5</v>
      </c>
      <c r="U397" s="8">
        <f t="shared" si="68"/>
        <v>15.183333333333332</v>
      </c>
      <c r="V397" s="8">
        <f t="shared" si="69"/>
        <v>15.012499999999999</v>
      </c>
    </row>
    <row r="398" spans="1:22" ht="13.5" x14ac:dyDescent="0.25">
      <c r="A398" s="3">
        <f>RSI!A398</f>
        <v>42585</v>
      </c>
      <c r="B398" s="2">
        <f>RSI!B398</f>
        <v>15.2341</v>
      </c>
      <c r="C398" s="2">
        <f>RSI!I398</f>
        <v>50.520617396887516</v>
      </c>
      <c r="D398" s="2">
        <f>MACD!E398</f>
        <v>-5.7220821556391854E-3</v>
      </c>
      <c r="E398" s="2">
        <f>MACD!F398</f>
        <v>-1.3366703402299685E-2</v>
      </c>
      <c r="F398" s="2">
        <f>'Moving Avg'!D398</f>
        <v>15.234100000000002</v>
      </c>
      <c r="G398" s="2">
        <f>'Moving Avg'!F398</f>
        <v>15.234100000000007</v>
      </c>
      <c r="H398" s="2">
        <f>'Moving Avg'!G398</f>
        <v>15.241024000000005</v>
      </c>
      <c r="I398" s="2">
        <f>'Moving Avg'!H398</f>
        <v>15.516544500000009</v>
      </c>
      <c r="J398" s="6" t="str">
        <f>OBV!F398</f>
        <v>NEUTRAL</v>
      </c>
      <c r="K398" s="6" t="str">
        <f>OBV!G398</f>
        <v>NEUTRAL</v>
      </c>
      <c r="L398" s="6" t="str">
        <f>OBV!H398</f>
        <v>NEUTRAL</v>
      </c>
      <c r="M398" s="8">
        <f t="shared" si="60"/>
        <v>25</v>
      </c>
      <c r="N398" s="8">
        <f t="shared" si="61"/>
        <v>0</v>
      </c>
      <c r="O398" s="8">
        <f t="shared" si="62"/>
        <v>0</v>
      </c>
      <c r="P398" s="8">
        <f t="shared" si="63"/>
        <v>33</v>
      </c>
      <c r="Q398" s="9">
        <f t="shared" si="64"/>
        <v>13.7</v>
      </c>
      <c r="R398" s="9">
        <f t="shared" si="65"/>
        <v>13.25</v>
      </c>
      <c r="S398" s="9">
        <f t="shared" si="66"/>
        <v>18.600000000000001</v>
      </c>
      <c r="T398" s="9">
        <f t="shared" si="67"/>
        <v>14.5</v>
      </c>
      <c r="U398" s="8">
        <f t="shared" si="68"/>
        <v>15.183333333333332</v>
      </c>
      <c r="V398" s="8">
        <f t="shared" si="69"/>
        <v>15.012499999999999</v>
      </c>
    </row>
    <row r="399" spans="1:22" ht="13.5" x14ac:dyDescent="0.25">
      <c r="A399" s="3">
        <f>RSI!A399</f>
        <v>42586</v>
      </c>
      <c r="B399" s="2">
        <f>RSI!B399</f>
        <v>15.2341</v>
      </c>
      <c r="C399" s="2">
        <f>RSI!I399</f>
        <v>50.520617396887502</v>
      </c>
      <c r="D399" s="2">
        <f>MACD!E399</f>
        <v>-4.6436820814896862E-3</v>
      </c>
      <c r="E399" s="2">
        <f>MACD!F399</f>
        <v>-1.1622099138137686E-2</v>
      </c>
      <c r="F399" s="2">
        <f>'Moving Avg'!D399</f>
        <v>15.234100000000002</v>
      </c>
      <c r="G399" s="2">
        <f>'Moving Avg'!F399</f>
        <v>15.234100000000007</v>
      </c>
      <c r="H399" s="2">
        <f>'Moving Avg'!G399</f>
        <v>15.245140000000006</v>
      </c>
      <c r="I399" s="2">
        <f>'Moving Avg'!H399</f>
        <v>15.51181600000001</v>
      </c>
      <c r="J399" s="6" t="str">
        <f>OBV!F399</f>
        <v>NEUTRAL</v>
      </c>
      <c r="K399" s="6" t="str">
        <f>OBV!G399</f>
        <v>NEUTRAL</v>
      </c>
      <c r="L399" s="6" t="str">
        <f>OBV!H399</f>
        <v>NEUTRAL</v>
      </c>
      <c r="M399" s="8">
        <f t="shared" si="60"/>
        <v>25</v>
      </c>
      <c r="N399" s="8">
        <f t="shared" si="61"/>
        <v>0</v>
      </c>
      <c r="O399" s="8">
        <f t="shared" si="62"/>
        <v>0</v>
      </c>
      <c r="P399" s="8">
        <f t="shared" si="63"/>
        <v>33</v>
      </c>
      <c r="Q399" s="9">
        <f t="shared" si="64"/>
        <v>13.7</v>
      </c>
      <c r="R399" s="9">
        <f t="shared" si="65"/>
        <v>13.25</v>
      </c>
      <c r="S399" s="9">
        <f t="shared" si="66"/>
        <v>18.600000000000001</v>
      </c>
      <c r="T399" s="9">
        <f t="shared" si="67"/>
        <v>14.5</v>
      </c>
      <c r="U399" s="8">
        <f t="shared" si="68"/>
        <v>15.183333333333332</v>
      </c>
      <c r="V399" s="8">
        <f t="shared" si="69"/>
        <v>15.012499999999999</v>
      </c>
    </row>
    <row r="400" spans="1:22" ht="13.5" x14ac:dyDescent="0.25">
      <c r="A400" s="3">
        <f>RSI!A400</f>
        <v>42587</v>
      </c>
      <c r="B400" s="2">
        <f>RSI!B400</f>
        <v>15.2341</v>
      </c>
      <c r="C400" s="2">
        <f>RSI!I400</f>
        <v>50.520617396887502</v>
      </c>
      <c r="D400" s="2">
        <f>MACD!E400</f>
        <v>-3.7458622845747414E-3</v>
      </c>
      <c r="E400" s="2">
        <f>MACD!F400</f>
        <v>-1.0046851767425096E-2</v>
      </c>
      <c r="F400" s="2">
        <f>'Moving Avg'!D400</f>
        <v>15.234100000000002</v>
      </c>
      <c r="G400" s="2">
        <f>'Moving Avg'!F400</f>
        <v>15.234100000000007</v>
      </c>
      <c r="H400" s="2">
        <f>'Moving Avg'!G400</f>
        <v>15.249256000000004</v>
      </c>
      <c r="I400" s="2">
        <f>'Moving Avg'!H400</f>
        <v>15.507087500000011</v>
      </c>
      <c r="J400" s="6" t="str">
        <f>OBV!F400</f>
        <v>NEUTRAL</v>
      </c>
      <c r="K400" s="6" t="str">
        <f>OBV!G400</f>
        <v>NEUTRAL</v>
      </c>
      <c r="L400" s="6" t="str">
        <f>OBV!H400</f>
        <v>NEUTRAL</v>
      </c>
      <c r="M400" s="8">
        <f t="shared" si="60"/>
        <v>25</v>
      </c>
      <c r="N400" s="8">
        <f t="shared" si="61"/>
        <v>0</v>
      </c>
      <c r="O400" s="8">
        <f t="shared" si="62"/>
        <v>0</v>
      </c>
      <c r="P400" s="8">
        <f t="shared" si="63"/>
        <v>33</v>
      </c>
      <c r="Q400" s="9">
        <f t="shared" si="64"/>
        <v>13.7</v>
      </c>
      <c r="R400" s="9">
        <f t="shared" si="65"/>
        <v>13.25</v>
      </c>
      <c r="S400" s="9">
        <f t="shared" si="66"/>
        <v>18.600000000000001</v>
      </c>
      <c r="T400" s="9">
        <f t="shared" si="67"/>
        <v>14.5</v>
      </c>
      <c r="U400" s="8">
        <f t="shared" si="68"/>
        <v>15.183333333333332</v>
      </c>
      <c r="V400" s="8">
        <f t="shared" si="69"/>
        <v>15.012499999999999</v>
      </c>
    </row>
    <row r="401" spans="1:22" ht="13.5" x14ac:dyDescent="0.25">
      <c r="A401" s="3">
        <f>RSI!A401</f>
        <v>42590</v>
      </c>
      <c r="B401" s="2">
        <f>RSI!B401</f>
        <v>15.2341</v>
      </c>
      <c r="C401" s="2">
        <f>RSI!I401</f>
        <v>50.520617396887502</v>
      </c>
      <c r="D401" s="2">
        <f>MACD!E401</f>
        <v>-2.9997543264830284E-3</v>
      </c>
      <c r="E401" s="2">
        <f>MACD!F401</f>
        <v>-8.6374322792366828E-3</v>
      </c>
      <c r="F401" s="2">
        <f>'Moving Avg'!D401</f>
        <v>15.234100000000002</v>
      </c>
      <c r="G401" s="2">
        <f>'Moving Avg'!F401</f>
        <v>15.234100000000007</v>
      </c>
      <c r="H401" s="2">
        <f>'Moving Avg'!G401</f>
        <v>15.253372000000006</v>
      </c>
      <c r="I401" s="2">
        <f>'Moving Avg'!H401</f>
        <v>15.502359000000013</v>
      </c>
      <c r="J401" s="6" t="str">
        <f>OBV!F401</f>
        <v>NEUTRAL</v>
      </c>
      <c r="K401" s="6" t="str">
        <f>OBV!G401</f>
        <v>NEUTRAL</v>
      </c>
      <c r="L401" s="6" t="str">
        <f>OBV!H401</f>
        <v>NEUTRAL</v>
      </c>
      <c r="M401" s="8">
        <f t="shared" si="60"/>
        <v>25</v>
      </c>
      <c r="N401" s="8">
        <f t="shared" si="61"/>
        <v>0</v>
      </c>
      <c r="O401" s="8">
        <f t="shared" si="62"/>
        <v>0</v>
      </c>
      <c r="P401" s="8">
        <f t="shared" si="63"/>
        <v>33</v>
      </c>
      <c r="Q401" s="9">
        <f t="shared" si="64"/>
        <v>13.7</v>
      </c>
      <c r="R401" s="9">
        <f t="shared" si="65"/>
        <v>13.25</v>
      </c>
      <c r="S401" s="9">
        <f t="shared" si="66"/>
        <v>18.600000000000001</v>
      </c>
      <c r="T401" s="9">
        <f t="shared" si="67"/>
        <v>14.5</v>
      </c>
      <c r="U401" s="8">
        <f t="shared" si="68"/>
        <v>15.183333333333332</v>
      </c>
      <c r="V401" s="8">
        <f t="shared" si="69"/>
        <v>15.012499999999999</v>
      </c>
    </row>
    <row r="402" spans="1:22" ht="13.5" x14ac:dyDescent="0.25">
      <c r="A402" s="3">
        <f>RSI!A402</f>
        <v>42591</v>
      </c>
      <c r="B402" s="2">
        <f>RSI!B402</f>
        <v>15.2341</v>
      </c>
      <c r="C402" s="2">
        <f>RSI!I402</f>
        <v>50.520617396887502</v>
      </c>
      <c r="D402" s="2">
        <f>MACD!E402</f>
        <v>-2.38101157497006E-3</v>
      </c>
      <c r="E402" s="2">
        <f>MACD!F402</f>
        <v>-7.386148138383359E-3</v>
      </c>
      <c r="F402" s="2">
        <f>'Moving Avg'!D402</f>
        <v>15.234100000000002</v>
      </c>
      <c r="G402" s="2">
        <f>'Moving Avg'!F402</f>
        <v>15.234100000000007</v>
      </c>
      <c r="H402" s="2">
        <f>'Moving Avg'!G402</f>
        <v>15.257488000000007</v>
      </c>
      <c r="I402" s="2">
        <f>'Moving Avg'!H402</f>
        <v>15.497630500000014</v>
      </c>
      <c r="J402" s="6" t="str">
        <f>OBV!F402</f>
        <v>NEUTRAL</v>
      </c>
      <c r="K402" s="6" t="str">
        <f>OBV!G402</f>
        <v>NEUTRAL</v>
      </c>
      <c r="L402" s="6" t="str">
        <f>OBV!H402</f>
        <v>NEUTRAL</v>
      </c>
      <c r="M402" s="8">
        <f t="shared" si="60"/>
        <v>25</v>
      </c>
      <c r="N402" s="8">
        <f t="shared" si="61"/>
        <v>0</v>
      </c>
      <c r="O402" s="8">
        <f t="shared" si="62"/>
        <v>0</v>
      </c>
      <c r="P402" s="8">
        <f t="shared" si="63"/>
        <v>33</v>
      </c>
      <c r="Q402" s="9">
        <f t="shared" si="64"/>
        <v>13.7</v>
      </c>
      <c r="R402" s="9">
        <f t="shared" si="65"/>
        <v>13.25</v>
      </c>
      <c r="S402" s="9">
        <f t="shared" si="66"/>
        <v>18.600000000000001</v>
      </c>
      <c r="T402" s="9">
        <f t="shared" si="67"/>
        <v>14.5</v>
      </c>
      <c r="U402" s="8">
        <f t="shared" si="68"/>
        <v>15.183333333333332</v>
      </c>
      <c r="V402" s="8">
        <f t="shared" si="69"/>
        <v>15.012499999999999</v>
      </c>
    </row>
    <row r="403" spans="1:22" ht="13.5" x14ac:dyDescent="0.25">
      <c r="A403" s="3">
        <f>RSI!A403</f>
        <v>42592</v>
      </c>
      <c r="B403" s="2">
        <f>RSI!B403</f>
        <v>15.2341</v>
      </c>
      <c r="C403" s="2">
        <f>RSI!I403</f>
        <v>50.520617396887502</v>
      </c>
      <c r="D403" s="2">
        <f>MACD!E403</f>
        <v>-1.8691075779155852E-3</v>
      </c>
      <c r="E403" s="2">
        <f>MACD!F403</f>
        <v>-6.2827400262898047E-3</v>
      </c>
      <c r="F403" s="2">
        <f>'Moving Avg'!D403</f>
        <v>15.234100000000002</v>
      </c>
      <c r="G403" s="2">
        <f>'Moving Avg'!F403</f>
        <v>15.234100000000007</v>
      </c>
      <c r="H403" s="2">
        <f>'Moving Avg'!G403</f>
        <v>15.261604000000009</v>
      </c>
      <c r="I403" s="2">
        <f>'Moving Avg'!H403</f>
        <v>15.492902000000015</v>
      </c>
      <c r="J403" s="6" t="str">
        <f>OBV!F403</f>
        <v>NEUTRAL</v>
      </c>
      <c r="K403" s="6" t="str">
        <f>OBV!G403</f>
        <v>NEUTRAL</v>
      </c>
      <c r="L403" s="6" t="str">
        <f>OBV!H403</f>
        <v>NEUTRAL</v>
      </c>
      <c r="M403" s="8">
        <f t="shared" si="60"/>
        <v>25</v>
      </c>
      <c r="N403" s="8">
        <f t="shared" si="61"/>
        <v>0</v>
      </c>
      <c r="O403" s="8">
        <f t="shared" si="62"/>
        <v>0</v>
      </c>
      <c r="P403" s="8">
        <f t="shared" si="63"/>
        <v>33</v>
      </c>
      <c r="Q403" s="9">
        <f t="shared" si="64"/>
        <v>13.7</v>
      </c>
      <c r="R403" s="9">
        <f t="shared" si="65"/>
        <v>13.25</v>
      </c>
      <c r="S403" s="9">
        <f t="shared" si="66"/>
        <v>18.600000000000001</v>
      </c>
      <c r="T403" s="9">
        <f t="shared" si="67"/>
        <v>14.5</v>
      </c>
      <c r="U403" s="8">
        <f t="shared" si="68"/>
        <v>15.183333333333332</v>
      </c>
      <c r="V403" s="8">
        <f t="shared" si="69"/>
        <v>15.012499999999999</v>
      </c>
    </row>
    <row r="404" spans="1:22" ht="13.5" x14ac:dyDescent="0.25">
      <c r="A404" s="3">
        <f>RSI!A404</f>
        <v>42593</v>
      </c>
      <c r="B404" s="2">
        <f>RSI!B404</f>
        <v>15.2341</v>
      </c>
      <c r="C404" s="2">
        <f>RSI!I404</f>
        <v>50.520617396887502</v>
      </c>
      <c r="D404" s="2">
        <f>MACD!E404</f>
        <v>-1.4467428214999245E-3</v>
      </c>
      <c r="E404" s="2">
        <f>MACD!F404</f>
        <v>-5.3155405853318296E-3</v>
      </c>
      <c r="F404" s="2">
        <f>'Moving Avg'!D404</f>
        <v>15.234100000000002</v>
      </c>
      <c r="G404" s="2">
        <f>'Moving Avg'!F404</f>
        <v>15.234100000000007</v>
      </c>
      <c r="H404" s="2">
        <f>'Moving Avg'!G404</f>
        <v>15.265720000000009</v>
      </c>
      <c r="I404" s="2">
        <f>'Moving Avg'!H404</f>
        <v>15.488173500000016</v>
      </c>
      <c r="J404" s="6" t="str">
        <f>OBV!F404</f>
        <v>NEUTRAL</v>
      </c>
      <c r="K404" s="6" t="str">
        <f>OBV!G404</f>
        <v>NEUTRAL</v>
      </c>
      <c r="L404" s="6" t="str">
        <f>OBV!H404</f>
        <v>NEUTRAL</v>
      </c>
      <c r="M404" s="8">
        <f t="shared" si="60"/>
        <v>25</v>
      </c>
      <c r="N404" s="8">
        <f t="shared" si="61"/>
        <v>0</v>
      </c>
      <c r="O404" s="8">
        <f t="shared" si="62"/>
        <v>0</v>
      </c>
      <c r="P404" s="8">
        <f t="shared" si="63"/>
        <v>33</v>
      </c>
      <c r="Q404" s="9">
        <f t="shared" si="64"/>
        <v>13.7</v>
      </c>
      <c r="R404" s="9">
        <f t="shared" si="65"/>
        <v>13.25</v>
      </c>
      <c r="S404" s="9">
        <f t="shared" si="66"/>
        <v>18.600000000000001</v>
      </c>
      <c r="T404" s="9">
        <f t="shared" si="67"/>
        <v>14.5</v>
      </c>
      <c r="U404" s="8">
        <f t="shared" si="68"/>
        <v>15.183333333333332</v>
      </c>
      <c r="V404" s="8">
        <f t="shared" si="69"/>
        <v>15.012499999999999</v>
      </c>
    </row>
    <row r="405" spans="1:22" ht="13.5" x14ac:dyDescent="0.25">
      <c r="A405" s="3">
        <f>RSI!A405</f>
        <v>42594</v>
      </c>
      <c r="B405" s="2">
        <f>RSI!B405</f>
        <v>15.2341</v>
      </c>
      <c r="C405" s="2">
        <f>RSI!I405</f>
        <v>50.520617396887502</v>
      </c>
      <c r="D405" s="2">
        <f>MACD!E405</f>
        <v>-1.0993431653751884E-3</v>
      </c>
      <c r="E405" s="2">
        <f>MACD!F405</f>
        <v>-4.4723011013405017E-3</v>
      </c>
      <c r="F405" s="2">
        <f>'Moving Avg'!D405</f>
        <v>15.234100000000002</v>
      </c>
      <c r="G405" s="2">
        <f>'Moving Avg'!F405</f>
        <v>15.234100000000007</v>
      </c>
      <c r="H405" s="2">
        <f>'Moving Avg'!G405</f>
        <v>15.260862000000008</v>
      </c>
      <c r="I405" s="2">
        <f>'Moving Avg'!H405</f>
        <v>15.483445000000017</v>
      </c>
      <c r="J405" s="6" t="str">
        <f>OBV!F405</f>
        <v>NEUTRAL</v>
      </c>
      <c r="K405" s="6" t="str">
        <f>OBV!G405</f>
        <v>NEUTRAL</v>
      </c>
      <c r="L405" s="6" t="str">
        <f>OBV!H405</f>
        <v>NEUTRAL</v>
      </c>
      <c r="M405" s="8">
        <f t="shared" si="60"/>
        <v>25</v>
      </c>
      <c r="N405" s="8">
        <f t="shared" si="61"/>
        <v>0</v>
      </c>
      <c r="O405" s="8">
        <f t="shared" si="62"/>
        <v>0</v>
      </c>
      <c r="P405" s="8">
        <f t="shared" si="63"/>
        <v>33</v>
      </c>
      <c r="Q405" s="9">
        <f t="shared" si="64"/>
        <v>13.7</v>
      </c>
      <c r="R405" s="9">
        <f t="shared" si="65"/>
        <v>13.25</v>
      </c>
      <c r="S405" s="9">
        <f t="shared" si="66"/>
        <v>18.600000000000001</v>
      </c>
      <c r="T405" s="9">
        <f t="shared" si="67"/>
        <v>14.5</v>
      </c>
      <c r="U405" s="8">
        <f t="shared" si="68"/>
        <v>15.183333333333332</v>
      </c>
      <c r="V405" s="8">
        <f t="shared" si="69"/>
        <v>15.012499999999999</v>
      </c>
    </row>
    <row r="406" spans="1:22" ht="13.5" x14ac:dyDescent="0.25">
      <c r="A406" s="3">
        <f>RSI!A406</f>
        <v>42597</v>
      </c>
      <c r="B406" s="2">
        <f>RSI!B406</f>
        <v>15.2341</v>
      </c>
      <c r="C406" s="2">
        <f>RSI!I406</f>
        <v>50.520617396887502</v>
      </c>
      <c r="D406" s="2">
        <f>MACD!E406</f>
        <v>-8.1463582037066828E-4</v>
      </c>
      <c r="E406" s="2">
        <f>MACD!F406</f>
        <v>-3.7407680451465352E-3</v>
      </c>
      <c r="F406" s="2">
        <f>'Moving Avg'!D406</f>
        <v>15.234100000000002</v>
      </c>
      <c r="G406" s="2">
        <f>'Moving Avg'!F406</f>
        <v>15.234100000000007</v>
      </c>
      <c r="H406" s="2">
        <f>'Moving Avg'!G406</f>
        <v>15.256004000000008</v>
      </c>
      <c r="I406" s="2">
        <f>'Moving Avg'!H406</f>
        <v>15.478716500000019</v>
      </c>
      <c r="J406" s="6" t="str">
        <f>OBV!F406</f>
        <v>NEUTRAL</v>
      </c>
      <c r="K406" s="6" t="str">
        <f>OBV!G406</f>
        <v>NEUTRAL</v>
      </c>
      <c r="L406" s="6" t="str">
        <f>OBV!H406</f>
        <v>NEUTRAL</v>
      </c>
      <c r="M406" s="8">
        <f t="shared" si="60"/>
        <v>25</v>
      </c>
      <c r="N406" s="8">
        <f t="shared" si="61"/>
        <v>0</v>
      </c>
      <c r="O406" s="8">
        <f t="shared" si="62"/>
        <v>0</v>
      </c>
      <c r="P406" s="8">
        <f t="shared" si="63"/>
        <v>33</v>
      </c>
      <c r="Q406" s="9">
        <f t="shared" si="64"/>
        <v>13.7</v>
      </c>
      <c r="R406" s="9">
        <f t="shared" si="65"/>
        <v>13.25</v>
      </c>
      <c r="S406" s="9">
        <f t="shared" si="66"/>
        <v>18.600000000000001</v>
      </c>
      <c r="T406" s="9">
        <f t="shared" si="67"/>
        <v>14.5</v>
      </c>
      <c r="U406" s="8">
        <f t="shared" si="68"/>
        <v>15.183333333333332</v>
      </c>
      <c r="V406" s="8">
        <f t="shared" si="69"/>
        <v>15.012499999999999</v>
      </c>
    </row>
    <row r="407" spans="1:22" ht="13.5" x14ac:dyDescent="0.25">
      <c r="A407" s="3">
        <f>RSI!A407</f>
        <v>42598</v>
      </c>
      <c r="B407" s="2">
        <f>RSI!B407</f>
        <v>15.2341</v>
      </c>
      <c r="C407" s="2">
        <f>RSI!I407</f>
        <v>50.520617396887495</v>
      </c>
      <c r="D407" s="2">
        <f>MACD!E407</f>
        <v>-5.8229091109041065E-4</v>
      </c>
      <c r="E407" s="2">
        <f>MACD!F407</f>
        <v>-3.1090726183353105E-3</v>
      </c>
      <c r="F407" s="2">
        <f>'Moving Avg'!D407</f>
        <v>15.234100000000002</v>
      </c>
      <c r="G407" s="2">
        <f>'Moving Avg'!F407</f>
        <v>15.234100000000007</v>
      </c>
      <c r="H407" s="2">
        <f>'Moving Avg'!G407</f>
        <v>15.251146000000007</v>
      </c>
      <c r="I407" s="2">
        <f>'Moving Avg'!H407</f>
        <v>15.47398800000002</v>
      </c>
      <c r="J407" s="6" t="str">
        <f>OBV!F407</f>
        <v>NEUTRAL</v>
      </c>
      <c r="K407" s="6" t="str">
        <f>OBV!G407</f>
        <v>NEUTRAL</v>
      </c>
      <c r="L407" s="6" t="str">
        <f>OBV!H407</f>
        <v>NEUTRAL</v>
      </c>
      <c r="M407" s="8">
        <f t="shared" si="60"/>
        <v>25</v>
      </c>
      <c r="N407" s="8">
        <f t="shared" si="61"/>
        <v>0</v>
      </c>
      <c r="O407" s="8">
        <f t="shared" si="62"/>
        <v>0</v>
      </c>
      <c r="P407" s="8">
        <f t="shared" si="63"/>
        <v>33</v>
      </c>
      <c r="Q407" s="9">
        <f t="shared" si="64"/>
        <v>13.7</v>
      </c>
      <c r="R407" s="9">
        <f t="shared" si="65"/>
        <v>13.25</v>
      </c>
      <c r="S407" s="9">
        <f t="shared" si="66"/>
        <v>18.600000000000001</v>
      </c>
      <c r="T407" s="9">
        <f t="shared" si="67"/>
        <v>14.5</v>
      </c>
      <c r="U407" s="8">
        <f t="shared" si="68"/>
        <v>15.183333333333332</v>
      </c>
      <c r="V407" s="8">
        <f t="shared" si="69"/>
        <v>15.012499999999999</v>
      </c>
    </row>
    <row r="408" spans="1:22" ht="13.5" x14ac:dyDescent="0.25">
      <c r="A408" s="3">
        <f>RSI!A408</f>
        <v>42599</v>
      </c>
      <c r="B408" s="2">
        <f>RSI!B408</f>
        <v>15.2341</v>
      </c>
      <c r="C408" s="2">
        <f>RSI!I408</f>
        <v>50.520617396887481</v>
      </c>
      <c r="D408" s="2">
        <f>MACD!E408</f>
        <v>-3.9361850739716431E-4</v>
      </c>
      <c r="E408" s="2">
        <f>MACD!F408</f>
        <v>-2.5659817961476814E-3</v>
      </c>
      <c r="F408" s="2">
        <f>'Moving Avg'!D408</f>
        <v>15.234100000000002</v>
      </c>
      <c r="G408" s="2">
        <f>'Moving Avg'!F408</f>
        <v>15.234100000000007</v>
      </c>
      <c r="H408" s="2">
        <f>'Moving Avg'!G408</f>
        <v>15.246288000000009</v>
      </c>
      <c r="I408" s="2">
        <f>'Moving Avg'!H408</f>
        <v>15.469259500000021</v>
      </c>
      <c r="J408" s="6" t="str">
        <f>OBV!F408</f>
        <v>NEUTRAL</v>
      </c>
      <c r="K408" s="6" t="str">
        <f>OBV!G408</f>
        <v>NEUTRAL</v>
      </c>
      <c r="L408" s="6" t="str">
        <f>OBV!H408</f>
        <v>NEUTRAL</v>
      </c>
      <c r="M408" s="8">
        <f t="shared" si="60"/>
        <v>25</v>
      </c>
      <c r="N408" s="8">
        <f t="shared" si="61"/>
        <v>0</v>
      </c>
      <c r="O408" s="8">
        <f t="shared" si="62"/>
        <v>0</v>
      </c>
      <c r="P408" s="8">
        <f t="shared" si="63"/>
        <v>33</v>
      </c>
      <c r="Q408" s="9">
        <f t="shared" si="64"/>
        <v>13.7</v>
      </c>
      <c r="R408" s="9">
        <f t="shared" si="65"/>
        <v>13.25</v>
      </c>
      <c r="S408" s="9">
        <f t="shared" si="66"/>
        <v>18.600000000000001</v>
      </c>
      <c r="T408" s="9">
        <f t="shared" si="67"/>
        <v>14.5</v>
      </c>
      <c r="U408" s="8">
        <f t="shared" si="68"/>
        <v>15.183333333333332</v>
      </c>
      <c r="V408" s="8">
        <f t="shared" si="69"/>
        <v>15.012499999999999</v>
      </c>
    </row>
    <row r="409" spans="1:22" ht="13.5" x14ac:dyDescent="0.25">
      <c r="A409" s="3">
        <f>RSI!A409</f>
        <v>42600</v>
      </c>
      <c r="B409" s="2">
        <f>RSI!B409</f>
        <v>15.2341</v>
      </c>
      <c r="C409" s="2">
        <f>RSI!I409</f>
        <v>50.520617396887481</v>
      </c>
      <c r="D409" s="2">
        <f>MACD!E409</f>
        <v>-2.413125670983618E-4</v>
      </c>
      <c r="E409" s="2">
        <f>MACD!F409</f>
        <v>-2.1010479503378175E-3</v>
      </c>
      <c r="F409" s="2">
        <f>'Moving Avg'!D409</f>
        <v>15.234100000000002</v>
      </c>
      <c r="G409" s="2">
        <f>'Moving Avg'!F409</f>
        <v>15.234100000000007</v>
      </c>
      <c r="H409" s="2">
        <f>'Moving Avg'!G409</f>
        <v>15.241430000000006</v>
      </c>
      <c r="I409" s="2">
        <f>'Moving Avg'!H409</f>
        <v>15.464531000000022</v>
      </c>
      <c r="J409" s="6" t="str">
        <f>OBV!F409</f>
        <v>NEUTRAL</v>
      </c>
      <c r="K409" s="6" t="str">
        <f>OBV!G409</f>
        <v>NEUTRAL</v>
      </c>
      <c r="L409" s="6" t="str">
        <f>OBV!H409</f>
        <v>NEUTRAL</v>
      </c>
      <c r="M409" s="8">
        <f t="shared" si="60"/>
        <v>25</v>
      </c>
      <c r="N409" s="8">
        <f t="shared" si="61"/>
        <v>0</v>
      </c>
      <c r="O409" s="8">
        <f t="shared" si="62"/>
        <v>0</v>
      </c>
      <c r="P409" s="8">
        <f t="shared" si="63"/>
        <v>33</v>
      </c>
      <c r="Q409" s="9">
        <f t="shared" si="64"/>
        <v>13.7</v>
      </c>
      <c r="R409" s="9">
        <f t="shared" si="65"/>
        <v>13.25</v>
      </c>
      <c r="S409" s="9">
        <f t="shared" si="66"/>
        <v>18.600000000000001</v>
      </c>
      <c r="T409" s="9">
        <f t="shared" si="67"/>
        <v>14.5</v>
      </c>
      <c r="U409" s="8">
        <f t="shared" si="68"/>
        <v>15.183333333333332</v>
      </c>
      <c r="V409" s="8">
        <f t="shared" si="69"/>
        <v>15.012499999999999</v>
      </c>
    </row>
    <row r="410" spans="1:22" ht="13.5" x14ac:dyDescent="0.25">
      <c r="A410" s="3">
        <f>RSI!A410</f>
        <v>42601</v>
      </c>
      <c r="B410" s="2">
        <f>RSI!B410</f>
        <v>15.2341</v>
      </c>
      <c r="C410" s="2">
        <f>RSI!I410</f>
        <v>50.520617396887481</v>
      </c>
      <c r="D410" s="2">
        <f>MACD!E410</f>
        <v>-1.1923455042861519E-4</v>
      </c>
      <c r="E410" s="2">
        <f>MACD!F410</f>
        <v>-1.7046852703559772E-3</v>
      </c>
      <c r="F410" s="2">
        <f>'Moving Avg'!D410</f>
        <v>15.234100000000002</v>
      </c>
      <c r="G410" s="2">
        <f>'Moving Avg'!F410</f>
        <v>15.234100000000007</v>
      </c>
      <c r="H410" s="2">
        <f>'Moving Avg'!G410</f>
        <v>15.236572000000008</v>
      </c>
      <c r="I410" s="2">
        <f>'Moving Avg'!H410</f>
        <v>15.459802500000023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  <c r="M410" s="8">
        <f t="shared" si="60"/>
        <v>25</v>
      </c>
      <c r="N410" s="8">
        <f t="shared" si="61"/>
        <v>0</v>
      </c>
      <c r="O410" s="8">
        <f t="shared" si="62"/>
        <v>0</v>
      </c>
      <c r="P410" s="8">
        <f t="shared" si="63"/>
        <v>33</v>
      </c>
      <c r="Q410" s="9">
        <f t="shared" si="64"/>
        <v>13.7</v>
      </c>
      <c r="R410" s="9">
        <f t="shared" si="65"/>
        <v>13.25</v>
      </c>
      <c r="S410" s="9">
        <f t="shared" si="66"/>
        <v>18.600000000000001</v>
      </c>
      <c r="T410" s="9">
        <f t="shared" si="67"/>
        <v>14.5</v>
      </c>
      <c r="U410" s="8">
        <f t="shared" si="68"/>
        <v>15.183333333333332</v>
      </c>
      <c r="V410" s="8">
        <f t="shared" si="69"/>
        <v>15.012499999999999</v>
      </c>
    </row>
    <row r="411" spans="1:22" ht="13.5" x14ac:dyDescent="0.25">
      <c r="A411" s="3">
        <f>RSI!A411</f>
        <v>42604</v>
      </c>
      <c r="B411" s="2">
        <f>RSI!B411</f>
        <v>15.2341</v>
      </c>
      <c r="C411" s="2">
        <f>RSI!I411</f>
        <v>50.520617396887481</v>
      </c>
      <c r="D411" s="2">
        <f>MACD!E411</f>
        <v>-2.2230582377602559E-5</v>
      </c>
      <c r="E411" s="2">
        <f>MACD!F411</f>
        <v>-1.3681943327603025E-3</v>
      </c>
      <c r="F411" s="2">
        <f>'Moving Avg'!D411</f>
        <v>15.234100000000002</v>
      </c>
      <c r="G411" s="2">
        <f>'Moving Avg'!F411</f>
        <v>15.234100000000007</v>
      </c>
      <c r="H411" s="2">
        <f>'Moving Avg'!G411</f>
        <v>15.231714000000009</v>
      </c>
      <c r="I411" s="2">
        <f>'Moving Avg'!H411</f>
        <v>15.455074000000025</v>
      </c>
      <c r="J411" s="6" t="str">
        <f>OBV!F411</f>
        <v>NEUTRAL</v>
      </c>
      <c r="K411" s="6" t="str">
        <f>OBV!G411</f>
        <v>NEUTRAL</v>
      </c>
      <c r="L411" s="6" t="str">
        <f>OBV!H411</f>
        <v>NEUTRAL</v>
      </c>
      <c r="M411" s="8">
        <f t="shared" si="60"/>
        <v>25</v>
      </c>
      <c r="N411" s="8">
        <f t="shared" si="61"/>
        <v>0</v>
      </c>
      <c r="O411" s="8">
        <f t="shared" si="62"/>
        <v>0</v>
      </c>
      <c r="P411" s="8">
        <f t="shared" si="63"/>
        <v>33</v>
      </c>
      <c r="Q411" s="9">
        <f t="shared" si="64"/>
        <v>13.7</v>
      </c>
      <c r="R411" s="9">
        <f t="shared" si="65"/>
        <v>13.25</v>
      </c>
      <c r="S411" s="9">
        <f t="shared" si="66"/>
        <v>18.600000000000001</v>
      </c>
      <c r="T411" s="9">
        <f t="shared" si="67"/>
        <v>14.5</v>
      </c>
      <c r="U411" s="8">
        <f t="shared" si="68"/>
        <v>15.183333333333332</v>
      </c>
      <c r="V411" s="8">
        <f t="shared" si="69"/>
        <v>15.012499999999999</v>
      </c>
    </row>
    <row r="412" spans="1:22" ht="13.5" x14ac:dyDescent="0.25">
      <c r="A412" s="3">
        <f>RSI!A412</f>
        <v>42605</v>
      </c>
      <c r="B412" s="2">
        <f>RSI!B412</f>
        <v>15.2341</v>
      </c>
      <c r="C412" s="2">
        <f>RSI!I412</f>
        <v>50.520617396887481</v>
      </c>
      <c r="D412" s="2">
        <f>MACD!E412</f>
        <v>5.4023017460380629E-5</v>
      </c>
      <c r="E412" s="2">
        <f>MACD!F412</f>
        <v>-1.0837508627161659E-3</v>
      </c>
      <c r="F412" s="2">
        <f>'Moving Avg'!D412</f>
        <v>15.234100000000002</v>
      </c>
      <c r="G412" s="2">
        <f>'Moving Avg'!F412</f>
        <v>15.234100000000007</v>
      </c>
      <c r="H412" s="2">
        <f>'Moving Avg'!G412</f>
        <v>15.226856000000009</v>
      </c>
      <c r="I412" s="2">
        <f>'Moving Avg'!H412</f>
        <v>15.450345500000026</v>
      </c>
      <c r="J412" s="6" t="str">
        <f>OBV!F412</f>
        <v>NEUTRAL</v>
      </c>
      <c r="K412" s="6" t="str">
        <f>OBV!G412</f>
        <v>NEUTRAL</v>
      </c>
      <c r="L412" s="6" t="str">
        <f>OBV!H412</f>
        <v>NEUTRAL</v>
      </c>
      <c r="M412" s="8">
        <f t="shared" si="60"/>
        <v>25</v>
      </c>
      <c r="N412" s="8">
        <f t="shared" si="61"/>
        <v>0</v>
      </c>
      <c r="O412" s="8">
        <f t="shared" si="62"/>
        <v>0</v>
      </c>
      <c r="P412" s="8">
        <f t="shared" si="63"/>
        <v>33</v>
      </c>
      <c r="Q412" s="9">
        <f t="shared" si="64"/>
        <v>13.7</v>
      </c>
      <c r="R412" s="9">
        <f t="shared" si="65"/>
        <v>13.25</v>
      </c>
      <c r="S412" s="9">
        <f t="shared" si="66"/>
        <v>18.600000000000001</v>
      </c>
      <c r="T412" s="9">
        <f t="shared" si="67"/>
        <v>14.5</v>
      </c>
      <c r="U412" s="8">
        <f t="shared" si="68"/>
        <v>15.183333333333332</v>
      </c>
      <c r="V412" s="8">
        <f t="shared" si="69"/>
        <v>15.012499999999999</v>
      </c>
    </row>
    <row r="413" spans="1:22" ht="13.5" x14ac:dyDescent="0.25">
      <c r="A413" s="3">
        <f>RSI!A413</f>
        <v>42606</v>
      </c>
      <c r="B413" s="2">
        <f>RSI!B413</f>
        <v>15.2341</v>
      </c>
      <c r="C413" s="2">
        <f>RSI!I413</f>
        <v>50.520617396887481</v>
      </c>
      <c r="D413" s="2">
        <f>MACD!E413</f>
        <v>1.1315021941449288E-4</v>
      </c>
      <c r="E413" s="2">
        <f>MACD!F413</f>
        <v>-8.4437064629003429E-4</v>
      </c>
      <c r="F413" s="2">
        <f>'Moving Avg'!D413</f>
        <v>15.234100000000002</v>
      </c>
      <c r="G413" s="2">
        <f>'Moving Avg'!F413</f>
        <v>15.234100000000007</v>
      </c>
      <c r="H413" s="2">
        <f>'Moving Avg'!G413</f>
        <v>15.212774000000008</v>
      </c>
      <c r="I413" s="2">
        <f>'Moving Avg'!H413</f>
        <v>15.445617000000027</v>
      </c>
      <c r="J413" s="6" t="str">
        <f>OBV!F413</f>
        <v>NEUTRAL</v>
      </c>
      <c r="K413" s="6" t="str">
        <f>OBV!G413</f>
        <v>NEUTRAL</v>
      </c>
      <c r="L413" s="6" t="str">
        <f>OBV!H413</f>
        <v>NEUTRAL</v>
      </c>
      <c r="M413" s="8">
        <f t="shared" si="60"/>
        <v>25</v>
      </c>
      <c r="N413" s="8">
        <f t="shared" si="61"/>
        <v>0</v>
      </c>
      <c r="O413" s="8">
        <f t="shared" si="62"/>
        <v>0</v>
      </c>
      <c r="P413" s="8">
        <f t="shared" si="63"/>
        <v>33</v>
      </c>
      <c r="Q413" s="9">
        <f t="shared" si="64"/>
        <v>13.7</v>
      </c>
      <c r="R413" s="9">
        <f t="shared" si="65"/>
        <v>13.25</v>
      </c>
      <c r="S413" s="9">
        <f t="shared" si="66"/>
        <v>18.600000000000001</v>
      </c>
      <c r="T413" s="9">
        <f t="shared" si="67"/>
        <v>14.5</v>
      </c>
      <c r="U413" s="8">
        <f t="shared" si="68"/>
        <v>15.183333333333332</v>
      </c>
      <c r="V413" s="8">
        <f t="shared" si="69"/>
        <v>15.012499999999999</v>
      </c>
    </row>
    <row r="414" spans="1:22" ht="13.5" x14ac:dyDescent="0.25">
      <c r="A414" s="3">
        <f>RSI!A414</f>
        <v>42607</v>
      </c>
      <c r="B414" s="2">
        <f>RSI!B414</f>
        <v>15.2341</v>
      </c>
      <c r="C414" s="2">
        <f>RSI!I414</f>
        <v>50.520617396887481</v>
      </c>
      <c r="D414" s="2">
        <f>MACD!E414</f>
        <v>1.581854891004042E-4</v>
      </c>
      <c r="E414" s="2">
        <f>MACD!F414</f>
        <v>-6.4385941921194661E-4</v>
      </c>
      <c r="F414" s="2">
        <f>'Moving Avg'!D414</f>
        <v>15.234100000000002</v>
      </c>
      <c r="G414" s="2">
        <f>'Moving Avg'!F414</f>
        <v>15.234100000000007</v>
      </c>
      <c r="H414" s="2">
        <f>'Moving Avg'!G414</f>
        <v>15.19869200000001</v>
      </c>
      <c r="I414" s="2">
        <f>'Moving Avg'!H414</f>
        <v>15.440888500000028</v>
      </c>
      <c r="J414" s="6" t="str">
        <f>OBV!F414</f>
        <v>NEUTRAL</v>
      </c>
      <c r="K414" s="6" t="str">
        <f>OBV!G414</f>
        <v>NEUTRAL</v>
      </c>
      <c r="L414" s="6" t="str">
        <f>OBV!H414</f>
        <v>NEUTRAL</v>
      </c>
      <c r="M414" s="8">
        <f t="shared" si="60"/>
        <v>25</v>
      </c>
      <c r="N414" s="8">
        <f t="shared" si="61"/>
        <v>0</v>
      </c>
      <c r="O414" s="8">
        <f t="shared" si="62"/>
        <v>0</v>
      </c>
      <c r="P414" s="8">
        <f t="shared" si="63"/>
        <v>33</v>
      </c>
      <c r="Q414" s="9">
        <f t="shared" si="64"/>
        <v>13.7</v>
      </c>
      <c r="R414" s="9">
        <f t="shared" si="65"/>
        <v>13.25</v>
      </c>
      <c r="S414" s="9">
        <f t="shared" si="66"/>
        <v>18.600000000000001</v>
      </c>
      <c r="T414" s="9">
        <f t="shared" si="67"/>
        <v>14.5</v>
      </c>
      <c r="U414" s="8">
        <f t="shared" si="68"/>
        <v>15.183333333333332</v>
      </c>
      <c r="V414" s="8">
        <f t="shared" si="69"/>
        <v>15.012499999999999</v>
      </c>
    </row>
    <row r="415" spans="1:22" ht="13.5" x14ac:dyDescent="0.25">
      <c r="A415" s="3">
        <f>RSI!A415</f>
        <v>42608</v>
      </c>
      <c r="B415" s="2">
        <f>RSI!B415</f>
        <v>15.2341</v>
      </c>
      <c r="C415" s="2">
        <f>RSI!I415</f>
        <v>50.520617396887481</v>
      </c>
      <c r="D415" s="2">
        <f>MACD!E415</f>
        <v>1.9166684866611661E-4</v>
      </c>
      <c r="E415" s="2">
        <f>MACD!F415</f>
        <v>-4.7675416563633399E-4</v>
      </c>
      <c r="F415" s="2">
        <f>'Moving Avg'!D415</f>
        <v>15.234100000000002</v>
      </c>
      <c r="G415" s="2">
        <f>'Moving Avg'!F415</f>
        <v>15.234100000000007</v>
      </c>
      <c r="H415" s="2">
        <f>'Moving Avg'!G415</f>
        <v>15.194162000000011</v>
      </c>
      <c r="I415" s="2">
        <f>'Moving Avg'!H415</f>
        <v>15.436160000000029</v>
      </c>
      <c r="J415" s="6" t="str">
        <f>OBV!F415</f>
        <v>NEUTRAL</v>
      </c>
      <c r="K415" s="6" t="str">
        <f>OBV!G415</f>
        <v>NEUTRAL</v>
      </c>
      <c r="L415" s="6" t="str">
        <f>OBV!H415</f>
        <v>NEUTRAL</v>
      </c>
      <c r="M415" s="8">
        <f t="shared" si="60"/>
        <v>25</v>
      </c>
      <c r="N415" s="8">
        <f t="shared" si="61"/>
        <v>0</v>
      </c>
      <c r="O415" s="8">
        <f t="shared" si="62"/>
        <v>0</v>
      </c>
      <c r="P415" s="8">
        <f t="shared" si="63"/>
        <v>33</v>
      </c>
      <c r="Q415" s="9">
        <f t="shared" si="64"/>
        <v>13.7</v>
      </c>
      <c r="R415" s="9">
        <f t="shared" si="65"/>
        <v>13.25</v>
      </c>
      <c r="S415" s="9">
        <f t="shared" si="66"/>
        <v>18.600000000000001</v>
      </c>
      <c r="T415" s="9">
        <f t="shared" si="67"/>
        <v>14.5</v>
      </c>
      <c r="U415" s="8">
        <f t="shared" si="68"/>
        <v>15.183333333333332</v>
      </c>
      <c r="V415" s="8">
        <f t="shared" si="69"/>
        <v>15.012499999999999</v>
      </c>
    </row>
    <row r="416" spans="1:22" ht="13.5" x14ac:dyDescent="0.25">
      <c r="A416" s="3">
        <f>RSI!A416</f>
        <v>42611</v>
      </c>
      <c r="B416" s="2">
        <f>RSI!B416</f>
        <v>15.2341</v>
      </c>
      <c r="C416" s="2">
        <f>RSI!I416</f>
        <v>50.520617396887481</v>
      </c>
      <c r="D416" s="2">
        <f>MACD!E416</f>
        <v>2.1571444549195462E-4</v>
      </c>
      <c r="E416" s="2">
        <f>MACD!F416</f>
        <v>-3.3826044341067629E-4</v>
      </c>
      <c r="F416" s="2">
        <f>'Moving Avg'!D416</f>
        <v>15.234100000000002</v>
      </c>
      <c r="G416" s="2">
        <f>'Moving Avg'!F416</f>
        <v>15.234100000000007</v>
      </c>
      <c r="H416" s="2">
        <f>'Moving Avg'!G416</f>
        <v>15.19885600000001</v>
      </c>
      <c r="I416" s="2">
        <f>'Moving Avg'!H416</f>
        <v>15.431431500000031</v>
      </c>
      <c r="J416" s="6" t="str">
        <f>OBV!F416</f>
        <v>NEUTRAL</v>
      </c>
      <c r="K416" s="6" t="str">
        <f>OBV!G416</f>
        <v>NEUTRAL</v>
      </c>
      <c r="L416" s="6" t="str">
        <f>OBV!H416</f>
        <v>NEUTRAL</v>
      </c>
      <c r="M416" s="8">
        <f t="shared" si="60"/>
        <v>25</v>
      </c>
      <c r="N416" s="8">
        <f t="shared" si="61"/>
        <v>0</v>
      </c>
      <c r="O416" s="8">
        <f t="shared" si="62"/>
        <v>0</v>
      </c>
      <c r="P416" s="8">
        <f t="shared" si="63"/>
        <v>33</v>
      </c>
      <c r="Q416" s="9">
        <f t="shared" si="64"/>
        <v>13.7</v>
      </c>
      <c r="R416" s="9">
        <f t="shared" si="65"/>
        <v>13.25</v>
      </c>
      <c r="S416" s="9">
        <f t="shared" si="66"/>
        <v>18.600000000000001</v>
      </c>
      <c r="T416" s="9">
        <f t="shared" si="67"/>
        <v>14.5</v>
      </c>
      <c r="U416" s="8">
        <f t="shared" si="68"/>
        <v>15.183333333333332</v>
      </c>
      <c r="V416" s="8">
        <f t="shared" si="69"/>
        <v>15.012499999999999</v>
      </c>
    </row>
    <row r="417" spans="1:22" ht="13.5" x14ac:dyDescent="0.25">
      <c r="A417" s="3">
        <f>RSI!A417</f>
        <v>42612</v>
      </c>
      <c r="B417" s="2">
        <f>RSI!B417</f>
        <v>15.2341</v>
      </c>
      <c r="C417" s="2">
        <f>RSI!I417</f>
        <v>50.520617396887481</v>
      </c>
      <c r="D417" s="2">
        <f>MACD!E417</f>
        <v>2.3209687097747178E-4</v>
      </c>
      <c r="E417" s="2">
        <f>MACD!F417</f>
        <v>-2.2418898053304671E-4</v>
      </c>
      <c r="F417" s="2">
        <f>'Moving Avg'!D417</f>
        <v>15.234100000000002</v>
      </c>
      <c r="G417" s="2">
        <f>'Moving Avg'!F417</f>
        <v>15.234100000000007</v>
      </c>
      <c r="H417" s="2">
        <f>'Moving Avg'!G417</f>
        <v>15.203550000000009</v>
      </c>
      <c r="I417" s="2">
        <f>'Moving Avg'!H417</f>
        <v>15.426703000000032</v>
      </c>
      <c r="J417" s="6" t="str">
        <f>OBV!F417</f>
        <v>NEUTRAL</v>
      </c>
      <c r="K417" s="6" t="str">
        <f>OBV!G417</f>
        <v>NEUTRAL</v>
      </c>
      <c r="L417" s="6" t="str">
        <f>OBV!H417</f>
        <v>NEUTRAL</v>
      </c>
      <c r="M417" s="8">
        <f t="shared" si="60"/>
        <v>25</v>
      </c>
      <c r="N417" s="8">
        <f t="shared" si="61"/>
        <v>0</v>
      </c>
      <c r="O417" s="8">
        <f t="shared" si="62"/>
        <v>0</v>
      </c>
      <c r="P417" s="8">
        <f t="shared" si="63"/>
        <v>33</v>
      </c>
      <c r="Q417" s="9">
        <f t="shared" si="64"/>
        <v>13.7</v>
      </c>
      <c r="R417" s="9">
        <f t="shared" si="65"/>
        <v>13.25</v>
      </c>
      <c r="S417" s="9">
        <f t="shared" si="66"/>
        <v>18.600000000000001</v>
      </c>
      <c r="T417" s="9">
        <f t="shared" si="67"/>
        <v>14.5</v>
      </c>
      <c r="U417" s="8">
        <f t="shared" si="68"/>
        <v>15.183333333333332</v>
      </c>
      <c r="V417" s="8">
        <f t="shared" si="69"/>
        <v>15.012499999999999</v>
      </c>
    </row>
    <row r="418" spans="1:22" ht="13.5" x14ac:dyDescent="0.25">
      <c r="A418" s="3">
        <f>RSI!A418</f>
        <v>42613</v>
      </c>
      <c r="B418" s="2">
        <f>RSI!B418</f>
        <v>15.2341</v>
      </c>
      <c r="C418" s="2">
        <f>RSI!I418</f>
        <v>50.520617396887481</v>
      </c>
      <c r="D418" s="2">
        <f>MACD!E418</f>
        <v>2.4228712603147073E-4</v>
      </c>
      <c r="E418" s="2">
        <f>MACD!F418</f>
        <v>-1.3089375922014322E-4</v>
      </c>
      <c r="F418" s="2">
        <f>'Moving Avg'!D418</f>
        <v>15.234100000000002</v>
      </c>
      <c r="G418" s="2">
        <f>'Moving Avg'!F418</f>
        <v>15.234100000000007</v>
      </c>
      <c r="H418" s="2">
        <f>'Moving Avg'!G418</f>
        <v>15.208244000000009</v>
      </c>
      <c r="I418" s="2">
        <f>'Moving Avg'!H418</f>
        <v>15.421974500000033</v>
      </c>
      <c r="J418" s="6" t="str">
        <f>OBV!F418</f>
        <v>NEUTRAL</v>
      </c>
      <c r="K418" s="6" t="str">
        <f>OBV!G418</f>
        <v>NEUTRAL</v>
      </c>
      <c r="L418" s="6" t="str">
        <f>OBV!H418</f>
        <v>NEUTRAL</v>
      </c>
      <c r="M418" s="8">
        <f t="shared" si="60"/>
        <v>25</v>
      </c>
      <c r="N418" s="8">
        <f t="shared" si="61"/>
        <v>0</v>
      </c>
      <c r="O418" s="8">
        <f t="shared" si="62"/>
        <v>0</v>
      </c>
      <c r="P418" s="8">
        <f t="shared" si="63"/>
        <v>33</v>
      </c>
      <c r="Q418" s="9">
        <f t="shared" si="64"/>
        <v>13.7</v>
      </c>
      <c r="R418" s="9">
        <f t="shared" si="65"/>
        <v>13.25</v>
      </c>
      <c r="S418" s="9">
        <f t="shared" si="66"/>
        <v>18.600000000000001</v>
      </c>
      <c r="T418" s="9">
        <f t="shared" si="67"/>
        <v>14.5</v>
      </c>
      <c r="U418" s="8">
        <f t="shared" si="68"/>
        <v>15.183333333333332</v>
      </c>
      <c r="V418" s="8">
        <f t="shared" si="69"/>
        <v>15.012499999999999</v>
      </c>
    </row>
    <row r="419" spans="1:22" ht="13.5" x14ac:dyDescent="0.25">
      <c r="A419" s="3">
        <f>RSI!A419</f>
        <v>42614</v>
      </c>
      <c r="B419" s="2">
        <f>RSI!B419</f>
        <v>15.2341</v>
      </c>
      <c r="C419" s="2">
        <f>RSI!I419</f>
        <v>50.520617396887481</v>
      </c>
      <c r="D419" s="2">
        <f>MACD!E419</f>
        <v>2.4750983724430853E-4</v>
      </c>
      <c r="E419" s="2">
        <f>MACD!F419</f>
        <v>-5.5213039927252878E-5</v>
      </c>
      <c r="F419" s="2">
        <f>'Moving Avg'!D419</f>
        <v>15.234100000000002</v>
      </c>
      <c r="G419" s="2">
        <f>'Moving Avg'!F419</f>
        <v>15.234100000000007</v>
      </c>
      <c r="H419" s="2">
        <f>'Moving Avg'!G419</f>
        <v>15.212938000000008</v>
      </c>
      <c r="I419" s="2">
        <f>'Moving Avg'!H419</f>
        <v>15.417246000000034</v>
      </c>
      <c r="J419" s="6" t="str">
        <f>OBV!F419</f>
        <v>NEUTRAL</v>
      </c>
      <c r="K419" s="6" t="str">
        <f>OBV!G419</f>
        <v>NEUTRAL</v>
      </c>
      <c r="L419" s="6" t="str">
        <f>OBV!H419</f>
        <v>NEUTRAL</v>
      </c>
      <c r="M419" s="8">
        <f t="shared" si="60"/>
        <v>25</v>
      </c>
      <c r="N419" s="8">
        <f t="shared" si="61"/>
        <v>0</v>
      </c>
      <c r="O419" s="8">
        <f t="shared" si="62"/>
        <v>0</v>
      </c>
      <c r="P419" s="8">
        <f t="shared" si="63"/>
        <v>33</v>
      </c>
      <c r="Q419" s="9">
        <f t="shared" si="64"/>
        <v>13.7</v>
      </c>
      <c r="R419" s="9">
        <f t="shared" si="65"/>
        <v>13.25</v>
      </c>
      <c r="S419" s="9">
        <f t="shared" si="66"/>
        <v>18.600000000000001</v>
      </c>
      <c r="T419" s="9">
        <f t="shared" si="67"/>
        <v>14.5</v>
      </c>
      <c r="U419" s="8">
        <f t="shared" si="68"/>
        <v>15.183333333333332</v>
      </c>
      <c r="V419" s="8">
        <f t="shared" si="69"/>
        <v>15.012499999999999</v>
      </c>
    </row>
    <row r="420" spans="1:22" ht="13.5" x14ac:dyDescent="0.25">
      <c r="A420" s="3">
        <f>RSI!A420</f>
        <v>42615</v>
      </c>
      <c r="B420" s="2">
        <f>RSI!B420</f>
        <v>15.2341</v>
      </c>
      <c r="C420" s="2">
        <f>RSI!I420</f>
        <v>50.520617396887481</v>
      </c>
      <c r="D420" s="2">
        <f>MACD!E420</f>
        <v>2.4878108007975186E-4</v>
      </c>
      <c r="E420" s="2">
        <f>MACD!F420</f>
        <v>5.5857840741480711E-6</v>
      </c>
      <c r="F420" s="2">
        <f>'Moving Avg'!D420</f>
        <v>15.234100000000002</v>
      </c>
      <c r="G420" s="2">
        <f>'Moving Avg'!F420</f>
        <v>15.234100000000007</v>
      </c>
      <c r="H420" s="2">
        <f>'Moving Avg'!G420</f>
        <v>15.217632000000011</v>
      </c>
      <c r="I420" s="2">
        <f>'Moving Avg'!H420</f>
        <v>15.412517500000035</v>
      </c>
      <c r="J420" s="6" t="str">
        <f>OBV!F420</f>
        <v>NEUTRAL</v>
      </c>
      <c r="K420" s="6" t="str">
        <f>OBV!G420</f>
        <v>NEUTRAL</v>
      </c>
      <c r="L420" s="6" t="str">
        <f>OBV!H420</f>
        <v>NEUTRAL</v>
      </c>
      <c r="M420" s="8">
        <f t="shared" si="60"/>
        <v>25</v>
      </c>
      <c r="N420" s="8">
        <f t="shared" si="61"/>
        <v>0</v>
      </c>
      <c r="O420" s="8">
        <f t="shared" si="62"/>
        <v>0</v>
      </c>
      <c r="P420" s="8">
        <f t="shared" si="63"/>
        <v>33</v>
      </c>
      <c r="Q420" s="9">
        <f t="shared" si="64"/>
        <v>13.7</v>
      </c>
      <c r="R420" s="9">
        <f t="shared" si="65"/>
        <v>13.25</v>
      </c>
      <c r="S420" s="9">
        <f t="shared" si="66"/>
        <v>18.600000000000001</v>
      </c>
      <c r="T420" s="9">
        <f t="shared" si="67"/>
        <v>14.5</v>
      </c>
      <c r="U420" s="8">
        <f t="shared" si="68"/>
        <v>15.183333333333332</v>
      </c>
      <c r="V420" s="8">
        <f t="shared" si="69"/>
        <v>15.012499999999999</v>
      </c>
    </row>
    <row r="421" spans="1:22" ht="13.5" x14ac:dyDescent="0.25">
      <c r="A421" s="3">
        <f>RSI!A421</f>
        <v>42618</v>
      </c>
      <c r="B421" s="2">
        <f>RSI!B421</f>
        <v>15.6911</v>
      </c>
      <c r="C421" s="2">
        <f>RSI!I421</f>
        <v>95.604652619810139</v>
      </c>
      <c r="D421" s="2">
        <f>MACD!E421</f>
        <v>-3.3604909895819546E-2</v>
      </c>
      <c r="E421" s="2">
        <f>MACD!F421</f>
        <v>-6.7165133519045909E-3</v>
      </c>
      <c r="F421" s="2">
        <f>'Moving Avg'!D421</f>
        <v>15.3255</v>
      </c>
      <c r="G421" s="2">
        <f>'Moving Avg'!F421</f>
        <v>15.256950000000007</v>
      </c>
      <c r="H421" s="2">
        <f>'Moving Avg'!G421</f>
        <v>15.235006000000009</v>
      </c>
      <c r="I421" s="2">
        <f>'Moving Avg'!H421</f>
        <v>15.410074000000035</v>
      </c>
      <c r="J421" s="6" t="str">
        <f>OBV!F421</f>
        <v>NEUTRAL</v>
      </c>
      <c r="K421" s="6" t="str">
        <f>OBV!G421</f>
        <v>NEUTRAL</v>
      </c>
      <c r="L421" s="6" t="str">
        <f>OBV!H421</f>
        <v>NEUTRAL</v>
      </c>
      <c r="M421" s="8">
        <f t="shared" si="60"/>
        <v>0</v>
      </c>
      <c r="N421" s="8">
        <f t="shared" si="61"/>
        <v>100</v>
      </c>
      <c r="O421" s="8">
        <f t="shared" si="62"/>
        <v>0</v>
      </c>
      <c r="P421" s="8">
        <f t="shared" si="63"/>
        <v>33</v>
      </c>
      <c r="Q421" s="9">
        <f t="shared" si="64"/>
        <v>39.950000000000003</v>
      </c>
      <c r="R421" s="9">
        <f t="shared" si="65"/>
        <v>28.25</v>
      </c>
      <c r="S421" s="9">
        <f t="shared" si="66"/>
        <v>29.85</v>
      </c>
      <c r="T421" s="9">
        <f t="shared" si="67"/>
        <v>33.25</v>
      </c>
      <c r="U421" s="8">
        <f t="shared" si="68"/>
        <v>32.683333333333337</v>
      </c>
      <c r="V421" s="8">
        <f t="shared" si="69"/>
        <v>32.825000000000003</v>
      </c>
    </row>
    <row r="422" spans="1:22" ht="13.5" x14ac:dyDescent="0.25">
      <c r="A422" s="3">
        <f>RSI!A422</f>
        <v>42619</v>
      </c>
      <c r="B422" s="2">
        <f>RSI!B422</f>
        <v>15.6911</v>
      </c>
      <c r="C422" s="2">
        <f>RSI!I422</f>
        <v>95.604652619810139</v>
      </c>
      <c r="D422" s="2">
        <f>MACD!E422</f>
        <v>-6.49534722285523E-2</v>
      </c>
      <c r="E422" s="2">
        <f>MACD!F422</f>
        <v>-1.8363905127234133E-2</v>
      </c>
      <c r="F422" s="2">
        <f>'Moving Avg'!D422</f>
        <v>15.416900000000002</v>
      </c>
      <c r="G422" s="2">
        <f>'Moving Avg'!F422</f>
        <v>15.279800000000005</v>
      </c>
      <c r="H422" s="2">
        <f>'Moving Avg'!G422</f>
        <v>15.252380000000009</v>
      </c>
      <c r="I422" s="2">
        <f>'Moving Avg'!H422</f>
        <v>15.407630500000037</v>
      </c>
      <c r="J422" s="6" t="str">
        <f>OBV!F422</f>
        <v>NEUTRAL</v>
      </c>
      <c r="K422" s="6" t="str">
        <f>OBV!G422</f>
        <v>NEUTRAL</v>
      </c>
      <c r="L422" s="6" t="str">
        <f>OBV!H422</f>
        <v>NEUTRAL</v>
      </c>
      <c r="M422" s="8">
        <f t="shared" si="60"/>
        <v>0</v>
      </c>
      <c r="N422" s="8">
        <f t="shared" si="61"/>
        <v>100</v>
      </c>
      <c r="O422" s="8">
        <f t="shared" si="62"/>
        <v>50</v>
      </c>
      <c r="P422" s="8">
        <f t="shared" si="63"/>
        <v>33</v>
      </c>
      <c r="Q422" s="9">
        <f t="shared" si="64"/>
        <v>47.45</v>
      </c>
      <c r="R422" s="9">
        <f t="shared" si="65"/>
        <v>45.75</v>
      </c>
      <c r="S422" s="9">
        <f t="shared" si="66"/>
        <v>42.35</v>
      </c>
      <c r="T422" s="9">
        <f t="shared" si="67"/>
        <v>45.75</v>
      </c>
      <c r="U422" s="8">
        <f t="shared" si="68"/>
        <v>45.183333333333337</v>
      </c>
      <c r="V422" s="8">
        <f t="shared" si="69"/>
        <v>45.325000000000003</v>
      </c>
    </row>
    <row r="423" spans="1:22" ht="13.5" x14ac:dyDescent="0.25">
      <c r="A423" s="3">
        <f>RSI!A423</f>
        <v>42620</v>
      </c>
      <c r="B423" s="2">
        <f>RSI!B423</f>
        <v>15.6911</v>
      </c>
      <c r="C423" s="2">
        <f>RSI!I423</f>
        <v>95.604652619810139</v>
      </c>
      <c r="D423" s="2">
        <f>MACD!E423</f>
        <v>-9.3982078361278809E-2</v>
      </c>
      <c r="E423" s="2">
        <f>MACD!F423</f>
        <v>-3.3487539774043069E-2</v>
      </c>
      <c r="F423" s="2">
        <f>'Moving Avg'!D423</f>
        <v>15.5083</v>
      </c>
      <c r="G423" s="2">
        <f>'Moving Avg'!F423</f>
        <v>15.302650000000005</v>
      </c>
      <c r="H423" s="2">
        <f>'Moving Avg'!G423</f>
        <v>15.26152000000001</v>
      </c>
      <c r="I423" s="2">
        <f>'Moving Avg'!H423</f>
        <v>15.405187000000039</v>
      </c>
      <c r="J423" s="6" t="str">
        <f>OBV!F423</f>
        <v>NEUTRAL</v>
      </c>
      <c r="K423" s="6" t="str">
        <f>OBV!G423</f>
        <v>NEUTRAL</v>
      </c>
      <c r="L423" s="6" t="str">
        <f>OBV!H423</f>
        <v>NEUTRAL</v>
      </c>
      <c r="M423" s="8">
        <f t="shared" si="60"/>
        <v>0</v>
      </c>
      <c r="N423" s="8">
        <f t="shared" si="61"/>
        <v>100</v>
      </c>
      <c r="O423" s="8">
        <f t="shared" si="62"/>
        <v>50</v>
      </c>
      <c r="P423" s="8">
        <f t="shared" si="63"/>
        <v>33</v>
      </c>
      <c r="Q423" s="9">
        <f t="shared" si="64"/>
        <v>47.45</v>
      </c>
      <c r="R423" s="9">
        <f t="shared" si="65"/>
        <v>45.75</v>
      </c>
      <c r="S423" s="9">
        <f t="shared" si="66"/>
        <v>42.35</v>
      </c>
      <c r="T423" s="9">
        <f t="shared" si="67"/>
        <v>45.75</v>
      </c>
      <c r="U423" s="8">
        <f t="shared" si="68"/>
        <v>45.183333333333337</v>
      </c>
      <c r="V423" s="8">
        <f t="shared" si="69"/>
        <v>45.325000000000003</v>
      </c>
    </row>
    <row r="424" spans="1:22" ht="13.5" x14ac:dyDescent="0.25">
      <c r="A424" s="3">
        <f>RSI!A424</f>
        <v>42621</v>
      </c>
      <c r="B424" s="2">
        <f>RSI!B424</f>
        <v>15.2753</v>
      </c>
      <c r="C424" s="2">
        <f>RSI!I424</f>
        <v>46.970242875886598</v>
      </c>
      <c r="D424" s="2">
        <f>MACD!E424</f>
        <v>-9.0062244666279767E-2</v>
      </c>
      <c r="E424" s="2">
        <f>MACD!F424</f>
        <v>-4.4802480752490409E-2</v>
      </c>
      <c r="F424" s="2">
        <f>'Moving Avg'!D424</f>
        <v>15.516540000000001</v>
      </c>
      <c r="G424" s="2">
        <f>'Moving Avg'!F424</f>
        <v>15.304710000000005</v>
      </c>
      <c r="H424" s="2">
        <f>'Moving Avg'!G424</f>
        <v>15.262344000000009</v>
      </c>
      <c r="I424" s="2">
        <f>'Moving Avg'!H424</f>
        <v>15.400664500000037</v>
      </c>
      <c r="J424" s="6" t="str">
        <f>OBV!F424</f>
        <v>BEARISH</v>
      </c>
      <c r="K424" s="6" t="str">
        <f>OBV!G424</f>
        <v>NEUTRAL</v>
      </c>
      <c r="L424" s="6" t="str">
        <f>OBV!H424</f>
        <v>BEARISH DIVERGENCE</v>
      </c>
      <c r="M424" s="8">
        <f t="shared" si="60"/>
        <v>25</v>
      </c>
      <c r="N424" s="8">
        <f t="shared" si="61"/>
        <v>100</v>
      </c>
      <c r="O424" s="8">
        <f t="shared" si="62"/>
        <v>50</v>
      </c>
      <c r="P424" s="8">
        <f t="shared" si="63"/>
        <v>16.5</v>
      </c>
      <c r="Q424" s="9">
        <f t="shared" si="64"/>
        <v>53.725000000000001</v>
      </c>
      <c r="R424" s="9">
        <f t="shared" si="65"/>
        <v>46.625</v>
      </c>
      <c r="S424" s="9">
        <f t="shared" si="66"/>
        <v>38.674999999999997</v>
      </c>
      <c r="T424" s="9">
        <f t="shared" si="67"/>
        <v>47.875</v>
      </c>
      <c r="U424" s="8">
        <f t="shared" si="68"/>
        <v>46.341666666666661</v>
      </c>
      <c r="V424" s="8">
        <f t="shared" si="69"/>
        <v>46.724999999999994</v>
      </c>
    </row>
    <row r="425" spans="1:22" ht="13.5" x14ac:dyDescent="0.25">
      <c r="A425" s="3">
        <f>RSI!A425</f>
        <v>42622</v>
      </c>
      <c r="B425" s="2">
        <f>RSI!B425</f>
        <v>15.2753</v>
      </c>
      <c r="C425" s="2">
        <f>RSI!I425</f>
        <v>46.970242875886598</v>
      </c>
      <c r="D425" s="2">
        <f>MACD!E425</f>
        <v>-8.6434315193942624E-2</v>
      </c>
      <c r="E425" s="2">
        <f>MACD!F425</f>
        <v>-5.3128847640780852E-2</v>
      </c>
      <c r="F425" s="2">
        <f>'Moving Avg'!D425</f>
        <v>15.524780000000002</v>
      </c>
      <c r="G425" s="2">
        <f>'Moving Avg'!F425</f>
        <v>15.306770000000006</v>
      </c>
      <c r="H425" s="2">
        <f>'Moving Avg'!G425</f>
        <v>15.263168000000009</v>
      </c>
      <c r="I425" s="2">
        <f>'Moving Avg'!H425</f>
        <v>15.396142000000038</v>
      </c>
      <c r="J425" s="6" t="str">
        <f>OBV!F425</f>
        <v>BEARISH</v>
      </c>
      <c r="K425" s="6" t="str">
        <f>OBV!G425</f>
        <v>NEUTRAL</v>
      </c>
      <c r="L425" s="6" t="str">
        <f>OBV!H425</f>
        <v>BEARISH DIVERGENCE</v>
      </c>
      <c r="M425" s="8">
        <f t="shared" si="60"/>
        <v>25</v>
      </c>
      <c r="N425" s="8">
        <f t="shared" si="61"/>
        <v>100</v>
      </c>
      <c r="O425" s="8">
        <f t="shared" si="62"/>
        <v>50</v>
      </c>
      <c r="P425" s="8">
        <f t="shared" si="63"/>
        <v>16.5</v>
      </c>
      <c r="Q425" s="9">
        <f t="shared" si="64"/>
        <v>53.725000000000001</v>
      </c>
      <c r="R425" s="9">
        <f t="shared" si="65"/>
        <v>46.625</v>
      </c>
      <c r="S425" s="9">
        <f t="shared" si="66"/>
        <v>38.674999999999997</v>
      </c>
      <c r="T425" s="9">
        <f t="shared" si="67"/>
        <v>47.875</v>
      </c>
      <c r="U425" s="8">
        <f t="shared" si="68"/>
        <v>46.341666666666661</v>
      </c>
      <c r="V425" s="8">
        <f t="shared" si="69"/>
        <v>46.724999999999994</v>
      </c>
    </row>
    <row r="426" spans="1:22" ht="13.5" x14ac:dyDescent="0.25">
      <c r="A426" s="3">
        <f>RSI!A426</f>
        <v>42627</v>
      </c>
      <c r="B426" s="2">
        <f>RSI!B426</f>
        <v>15.2753</v>
      </c>
      <c r="C426" s="2">
        <f>RSI!I426</f>
        <v>46.970242875886598</v>
      </c>
      <c r="D426" s="2">
        <f>MACD!E426</f>
        <v>-8.3076429536767193E-2</v>
      </c>
      <c r="E426" s="2">
        <f>MACD!F426</f>
        <v>-5.9118364019978123E-2</v>
      </c>
      <c r="F426" s="2">
        <f>'Moving Avg'!D426</f>
        <v>15.44162</v>
      </c>
      <c r="G426" s="2">
        <f>'Moving Avg'!F426</f>
        <v>15.308830000000006</v>
      </c>
      <c r="H426" s="2">
        <f>'Moving Avg'!G426</f>
        <v>15.263992000000009</v>
      </c>
      <c r="I426" s="2">
        <f>'Moving Avg'!H426</f>
        <v>15.391619500000038</v>
      </c>
      <c r="J426" s="6" t="str">
        <f>OBV!F426</f>
        <v>BEARISH</v>
      </c>
      <c r="K426" s="6" t="str">
        <f>OBV!G426</f>
        <v>NEUTRAL</v>
      </c>
      <c r="L426" s="6" t="str">
        <f>OBV!H426</f>
        <v>CONFIRMED BEARISH</v>
      </c>
      <c r="M426" s="8">
        <f t="shared" si="60"/>
        <v>25</v>
      </c>
      <c r="N426" s="8">
        <f t="shared" si="61"/>
        <v>100</v>
      </c>
      <c r="O426" s="8">
        <f t="shared" si="62"/>
        <v>50</v>
      </c>
      <c r="P426" s="8">
        <f t="shared" si="63"/>
        <v>16.5</v>
      </c>
      <c r="Q426" s="9">
        <f t="shared" si="64"/>
        <v>53.725000000000001</v>
      </c>
      <c r="R426" s="9">
        <f t="shared" si="65"/>
        <v>46.625</v>
      </c>
      <c r="S426" s="9">
        <f t="shared" si="66"/>
        <v>38.674999999999997</v>
      </c>
      <c r="T426" s="9">
        <f t="shared" si="67"/>
        <v>47.875</v>
      </c>
      <c r="U426" s="8">
        <f t="shared" si="68"/>
        <v>46.341666666666661</v>
      </c>
      <c r="V426" s="8">
        <f t="shared" si="69"/>
        <v>46.724999999999994</v>
      </c>
    </row>
    <row r="427" spans="1:22" ht="13.5" x14ac:dyDescent="0.25">
      <c r="A427" s="3">
        <f>RSI!A427</f>
        <v>42628</v>
      </c>
      <c r="B427" s="2">
        <f>RSI!B427</f>
        <v>15.2753</v>
      </c>
      <c r="C427" s="2">
        <f>RSI!I427</f>
        <v>46.970242875886598</v>
      </c>
      <c r="D427" s="2">
        <f>MACD!E427</f>
        <v>-7.9968383172465352E-2</v>
      </c>
      <c r="E427" s="2">
        <f>MACD!F427</f>
        <v>-6.3288367850475577E-2</v>
      </c>
      <c r="F427" s="2">
        <f>'Moving Avg'!D427</f>
        <v>15.358459999999999</v>
      </c>
      <c r="G427" s="2">
        <f>'Moving Avg'!F427</f>
        <v>15.310890000000006</v>
      </c>
      <c r="H427" s="2">
        <f>'Moving Avg'!G427</f>
        <v>15.26481600000001</v>
      </c>
      <c r="I427" s="2">
        <f>'Moving Avg'!H427</f>
        <v>15.38709700000004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  <c r="M427" s="8">
        <f t="shared" si="60"/>
        <v>25</v>
      </c>
      <c r="N427" s="8">
        <f t="shared" si="61"/>
        <v>45</v>
      </c>
      <c r="O427" s="8">
        <f t="shared" si="62"/>
        <v>0</v>
      </c>
      <c r="P427" s="8">
        <f t="shared" si="63"/>
        <v>16.5</v>
      </c>
      <c r="Q427" s="9">
        <f t="shared" si="64"/>
        <v>26.975000000000001</v>
      </c>
      <c r="R427" s="9">
        <f t="shared" si="65"/>
        <v>18.125</v>
      </c>
      <c r="S427" s="9">
        <f t="shared" si="66"/>
        <v>17.925000000000001</v>
      </c>
      <c r="T427" s="9">
        <f t="shared" si="67"/>
        <v>21.625</v>
      </c>
      <c r="U427" s="8">
        <f t="shared" si="68"/>
        <v>21.008333333333336</v>
      </c>
      <c r="V427" s="8">
        <f t="shared" si="69"/>
        <v>21.162500000000001</v>
      </c>
    </row>
    <row r="428" spans="1:22" ht="13.5" x14ac:dyDescent="0.25">
      <c r="A428" s="3">
        <f>RSI!A428</f>
        <v>42629</v>
      </c>
      <c r="B428" s="2">
        <f>RSI!B428</f>
        <v>15.2753</v>
      </c>
      <c r="C428" s="2">
        <f>RSI!I428</f>
        <v>46.970242875886598</v>
      </c>
      <c r="D428" s="2">
        <f>MACD!E428</f>
        <v>-7.7091499175676148E-2</v>
      </c>
      <c r="E428" s="2">
        <f>MACD!F428</f>
        <v>-6.6048994115515694E-2</v>
      </c>
      <c r="F428" s="2">
        <f>'Moving Avg'!D428</f>
        <v>15.275299999999998</v>
      </c>
      <c r="G428" s="2">
        <f>'Moving Avg'!F428</f>
        <v>15.312950000000004</v>
      </c>
      <c r="H428" s="2">
        <f>'Moving Avg'!G428</f>
        <v>15.26564000000001</v>
      </c>
      <c r="I428" s="2">
        <f>'Moving Avg'!H428</f>
        <v>15.38257450000004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0"/>
        <v>25</v>
      </c>
      <c r="N428" s="8">
        <f t="shared" si="61"/>
        <v>45</v>
      </c>
      <c r="O428" s="8">
        <f t="shared" si="62"/>
        <v>0</v>
      </c>
      <c r="P428" s="8">
        <f t="shared" si="63"/>
        <v>16.5</v>
      </c>
      <c r="Q428" s="9">
        <f t="shared" si="64"/>
        <v>26.975000000000001</v>
      </c>
      <c r="R428" s="9">
        <f t="shared" si="65"/>
        <v>18.125</v>
      </c>
      <c r="S428" s="9">
        <f t="shared" si="66"/>
        <v>17.925000000000001</v>
      </c>
      <c r="T428" s="9">
        <f t="shared" si="67"/>
        <v>21.625</v>
      </c>
      <c r="U428" s="8">
        <f t="shared" si="68"/>
        <v>21.008333333333336</v>
      </c>
      <c r="V428" s="8">
        <f t="shared" si="69"/>
        <v>21.162500000000001</v>
      </c>
    </row>
    <row r="429" spans="1:22" ht="13.5" x14ac:dyDescent="0.25">
      <c r="A429" s="3">
        <f>RSI!A429</f>
        <v>42632</v>
      </c>
      <c r="B429" s="2">
        <f>RSI!B429</f>
        <v>15.2753</v>
      </c>
      <c r="C429" s="2">
        <f>RSI!I429</f>
        <v>46.970242875886605</v>
      </c>
      <c r="D429" s="2">
        <f>MACD!E429</f>
        <v>-7.4428510298696793E-2</v>
      </c>
      <c r="E429" s="2">
        <f>MACD!F429</f>
        <v>-6.7724897352151925E-2</v>
      </c>
      <c r="F429" s="2">
        <f>'Moving Avg'!D429</f>
        <v>15.275299999999998</v>
      </c>
      <c r="G429" s="2">
        <f>'Moving Avg'!F429</f>
        <v>15.315010000000004</v>
      </c>
      <c r="H429" s="2">
        <f>'Moving Avg'!G429</f>
        <v>15.26646400000001</v>
      </c>
      <c r="I429" s="2">
        <f>'Moving Avg'!H429</f>
        <v>15.378052000000041</v>
      </c>
      <c r="J429" s="6" t="str">
        <f>OBV!F429</f>
        <v>NEUTRAL</v>
      </c>
      <c r="K429" s="6" t="str">
        <f>OBV!G429</f>
        <v>NEUTRAL</v>
      </c>
      <c r="L429" s="6" t="str">
        <f>OBV!H429</f>
        <v>NEUTRAL</v>
      </c>
      <c r="M429" s="8">
        <f t="shared" si="60"/>
        <v>25</v>
      </c>
      <c r="N429" s="8">
        <f t="shared" si="61"/>
        <v>45</v>
      </c>
      <c r="O429" s="8">
        <f t="shared" si="62"/>
        <v>0</v>
      </c>
      <c r="P429" s="8">
        <f t="shared" si="63"/>
        <v>33</v>
      </c>
      <c r="Q429" s="9">
        <f t="shared" si="64"/>
        <v>29.45</v>
      </c>
      <c r="R429" s="9">
        <f t="shared" si="65"/>
        <v>22.25</v>
      </c>
      <c r="S429" s="9">
        <f t="shared" si="66"/>
        <v>25.35</v>
      </c>
      <c r="T429" s="9">
        <f t="shared" si="67"/>
        <v>25.75</v>
      </c>
      <c r="U429" s="8">
        <f t="shared" si="68"/>
        <v>25.683333333333337</v>
      </c>
      <c r="V429" s="8">
        <f t="shared" si="69"/>
        <v>25.700000000000003</v>
      </c>
    </row>
    <row r="430" spans="1:22" ht="13.5" x14ac:dyDescent="0.25">
      <c r="A430" s="3">
        <f>RSI!A430</f>
        <v>42633</v>
      </c>
      <c r="B430" s="2">
        <f>RSI!B430</f>
        <v>15.2753</v>
      </c>
      <c r="C430" s="2">
        <f>RSI!I430</f>
        <v>46.970242875886612</v>
      </c>
      <c r="D430" s="2">
        <f>MACD!E430</f>
        <v>-7.1963450519881178E-2</v>
      </c>
      <c r="E430" s="2">
        <f>MACD!F430</f>
        <v>-6.8572607985697781E-2</v>
      </c>
      <c r="F430" s="2">
        <f>'Moving Avg'!D430</f>
        <v>15.275299999999998</v>
      </c>
      <c r="G430" s="2">
        <f>'Moving Avg'!F430</f>
        <v>15.317070000000001</v>
      </c>
      <c r="H430" s="2">
        <f>'Moving Avg'!G430</f>
        <v>15.26728800000001</v>
      </c>
      <c r="I430" s="2">
        <f>'Moving Avg'!H430</f>
        <v>15.373529500000041</v>
      </c>
      <c r="J430" s="6" t="str">
        <f>OBV!F430</f>
        <v>NEUTRAL</v>
      </c>
      <c r="K430" s="6" t="str">
        <f>OBV!G430</f>
        <v>NEUTRAL</v>
      </c>
      <c r="L430" s="6" t="str">
        <f>OBV!H430</f>
        <v>NEUTRAL</v>
      </c>
      <c r="M430" s="8">
        <f t="shared" si="60"/>
        <v>25</v>
      </c>
      <c r="N430" s="8">
        <f t="shared" si="61"/>
        <v>45</v>
      </c>
      <c r="O430" s="8">
        <f t="shared" si="62"/>
        <v>0</v>
      </c>
      <c r="P430" s="8">
        <f t="shared" si="63"/>
        <v>33</v>
      </c>
      <c r="Q430" s="9">
        <f t="shared" si="64"/>
        <v>29.45</v>
      </c>
      <c r="R430" s="9">
        <f t="shared" si="65"/>
        <v>22.25</v>
      </c>
      <c r="S430" s="9">
        <f t="shared" si="66"/>
        <v>25.35</v>
      </c>
      <c r="T430" s="9">
        <f t="shared" si="67"/>
        <v>25.75</v>
      </c>
      <c r="U430" s="8">
        <f t="shared" si="68"/>
        <v>25.683333333333337</v>
      </c>
      <c r="V430" s="8">
        <f t="shared" si="69"/>
        <v>25.700000000000003</v>
      </c>
    </row>
    <row r="431" spans="1:22" ht="13.5" x14ac:dyDescent="0.25">
      <c r="A431" s="3">
        <f>RSI!A431</f>
        <v>42634</v>
      </c>
      <c r="B431" s="2">
        <f>RSI!B431</f>
        <v>15.2753</v>
      </c>
      <c r="C431" s="2">
        <f>RSI!I431</f>
        <v>46.970242875886612</v>
      </c>
      <c r="D431" s="2">
        <f>MACD!E431</f>
        <v>6.2613706203684671E-4</v>
      </c>
      <c r="E431" s="2">
        <f>MACD!F431</f>
        <v>-5.4732858976150857E-2</v>
      </c>
      <c r="F431" s="2">
        <f>'Moving Avg'!D431</f>
        <v>15.275299999999998</v>
      </c>
      <c r="G431" s="2">
        <f>'Moving Avg'!F431</f>
        <v>15.319130000000001</v>
      </c>
      <c r="H431" s="2">
        <f>'Moving Avg'!G431</f>
        <v>15.268112000000009</v>
      </c>
      <c r="I431" s="2">
        <f>'Moving Avg'!H431</f>
        <v>15.369007000000037</v>
      </c>
      <c r="J431" s="6" t="str">
        <f>OBV!F431</f>
        <v>NEUTRAL</v>
      </c>
      <c r="K431" s="6" t="str">
        <f>OBV!G431</f>
        <v>NEUTRAL</v>
      </c>
      <c r="L431" s="6" t="str">
        <f>OBV!H431</f>
        <v>NEUTRAL</v>
      </c>
      <c r="M431" s="8">
        <f t="shared" si="60"/>
        <v>25</v>
      </c>
      <c r="N431" s="8">
        <f t="shared" si="61"/>
        <v>0</v>
      </c>
      <c r="O431" s="8">
        <f t="shared" si="62"/>
        <v>0</v>
      </c>
      <c r="P431" s="8">
        <f t="shared" si="63"/>
        <v>33</v>
      </c>
      <c r="Q431" s="9">
        <f t="shared" si="64"/>
        <v>13.7</v>
      </c>
      <c r="R431" s="9">
        <f t="shared" si="65"/>
        <v>13.25</v>
      </c>
      <c r="S431" s="9">
        <f t="shared" si="66"/>
        <v>18.600000000000001</v>
      </c>
      <c r="T431" s="9">
        <f t="shared" si="67"/>
        <v>14.5</v>
      </c>
      <c r="U431" s="8">
        <f t="shared" si="68"/>
        <v>15.183333333333332</v>
      </c>
      <c r="V431" s="8">
        <f t="shared" si="69"/>
        <v>15.012499999999999</v>
      </c>
    </row>
    <row r="432" spans="1:22" ht="13.5" x14ac:dyDescent="0.25">
      <c r="A432" s="3">
        <f>RSI!A432</f>
        <v>42635</v>
      </c>
      <c r="B432" s="2">
        <f>RSI!B432</f>
        <v>14.8224</v>
      </c>
      <c r="C432" s="2">
        <f>RSI!I432</f>
        <v>23.456462960955037</v>
      </c>
      <c r="D432" s="2">
        <f>MACD!E432</f>
        <v>9.5777795286478451E-2</v>
      </c>
      <c r="E432" s="2">
        <f>MACD!F432</f>
        <v>-2.4630728123624997E-2</v>
      </c>
      <c r="F432" s="2">
        <f>'Moving Avg'!D432</f>
        <v>15.184719999999999</v>
      </c>
      <c r="G432" s="2">
        <f>'Moving Avg'!F432</f>
        <v>15.298544999999999</v>
      </c>
      <c r="H432" s="2">
        <f>'Moving Avg'!G432</f>
        <v>15.259878000000009</v>
      </c>
      <c r="I432" s="2">
        <f>'Moving Avg'!H432</f>
        <v>15.362220000000038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  <c r="M432" s="8">
        <f t="shared" si="60"/>
        <v>50</v>
      </c>
      <c r="N432" s="8">
        <f t="shared" si="61"/>
        <v>0</v>
      </c>
      <c r="O432" s="8">
        <f t="shared" si="62"/>
        <v>0</v>
      </c>
      <c r="P432" s="8">
        <f t="shared" si="63"/>
        <v>16.5</v>
      </c>
      <c r="Q432" s="9">
        <f t="shared" si="64"/>
        <v>19.975000000000001</v>
      </c>
      <c r="R432" s="9">
        <f t="shared" si="65"/>
        <v>14.125</v>
      </c>
      <c r="S432" s="9">
        <f t="shared" si="66"/>
        <v>14.925000000000001</v>
      </c>
      <c r="T432" s="9">
        <f t="shared" si="67"/>
        <v>16.625</v>
      </c>
      <c r="U432" s="8">
        <f t="shared" si="68"/>
        <v>16.341666666666669</v>
      </c>
      <c r="V432" s="8">
        <f t="shared" si="69"/>
        <v>16.412500000000001</v>
      </c>
    </row>
    <row r="433" spans="1:22" ht="13.5" x14ac:dyDescent="0.25">
      <c r="A433" s="3">
        <f>RSI!A433</f>
        <v>42636</v>
      </c>
      <c r="B433" s="2">
        <f>RSI!B433</f>
        <v>14.8224</v>
      </c>
      <c r="C433" s="2">
        <f>RSI!I433</f>
        <v>23.456462960955037</v>
      </c>
      <c r="D433" s="2">
        <f>MACD!E433</f>
        <v>0.1791350455160412</v>
      </c>
      <c r="E433" s="2">
        <f>MACD!F433</f>
        <v>1.6122426604308241E-2</v>
      </c>
      <c r="F433" s="2">
        <f>'Moving Avg'!D433</f>
        <v>15.094139999999999</v>
      </c>
      <c r="G433" s="2">
        <f>'Moving Avg'!F433</f>
        <v>15.277959999999998</v>
      </c>
      <c r="H433" s="2">
        <f>'Moving Avg'!G433</f>
        <v>15.25164400000001</v>
      </c>
      <c r="I433" s="2">
        <f>'Moving Avg'!H433</f>
        <v>15.355433000000039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  <c r="M433" s="8">
        <f t="shared" si="60"/>
        <v>50</v>
      </c>
      <c r="N433" s="8">
        <f t="shared" si="61"/>
        <v>0</v>
      </c>
      <c r="O433" s="8">
        <f t="shared" si="62"/>
        <v>0</v>
      </c>
      <c r="P433" s="8">
        <f t="shared" si="63"/>
        <v>16.5</v>
      </c>
      <c r="Q433" s="9">
        <f t="shared" si="64"/>
        <v>19.975000000000001</v>
      </c>
      <c r="R433" s="9">
        <f t="shared" si="65"/>
        <v>14.125</v>
      </c>
      <c r="S433" s="9">
        <f t="shared" si="66"/>
        <v>14.925000000000001</v>
      </c>
      <c r="T433" s="9">
        <f t="shared" si="67"/>
        <v>16.625</v>
      </c>
      <c r="U433" s="8">
        <f t="shared" si="68"/>
        <v>16.341666666666669</v>
      </c>
      <c r="V433" s="8">
        <f t="shared" si="69"/>
        <v>16.412500000000001</v>
      </c>
    </row>
    <row r="434" spans="1:22" ht="13.5" x14ac:dyDescent="0.25">
      <c r="A434" s="3">
        <f>RSI!A434</f>
        <v>42639</v>
      </c>
      <c r="B434" s="2">
        <f>RSI!B434</f>
        <v>14.8224</v>
      </c>
      <c r="C434" s="2">
        <f>RSI!I434</f>
        <v>23.456462960955037</v>
      </c>
      <c r="D434" s="2">
        <f>MACD!E434</f>
        <v>0.18833249175839128</v>
      </c>
      <c r="E434" s="2">
        <f>MACD!F434</f>
        <v>5.0564439635124858E-2</v>
      </c>
      <c r="F434" s="2">
        <f>'Moving Avg'!D434</f>
        <v>15.003559999999998</v>
      </c>
      <c r="G434" s="2">
        <f>'Moving Avg'!F434</f>
        <v>15.257375</v>
      </c>
      <c r="H434" s="2">
        <f>'Moving Avg'!G434</f>
        <v>15.24341000000001</v>
      </c>
      <c r="I434" s="2">
        <f>'Moving Avg'!H434</f>
        <v>15.348646000000038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  <c r="M434" s="8">
        <f t="shared" si="60"/>
        <v>50</v>
      </c>
      <c r="N434" s="8">
        <f t="shared" si="61"/>
        <v>0</v>
      </c>
      <c r="O434" s="8">
        <f t="shared" si="62"/>
        <v>0</v>
      </c>
      <c r="P434" s="8">
        <f t="shared" si="63"/>
        <v>16.5</v>
      </c>
      <c r="Q434" s="9">
        <f t="shared" si="64"/>
        <v>19.975000000000001</v>
      </c>
      <c r="R434" s="9">
        <f t="shared" si="65"/>
        <v>14.125</v>
      </c>
      <c r="S434" s="9">
        <f t="shared" si="66"/>
        <v>14.925000000000001</v>
      </c>
      <c r="T434" s="9">
        <f t="shared" si="67"/>
        <v>16.625</v>
      </c>
      <c r="U434" s="8">
        <f t="shared" si="68"/>
        <v>16.341666666666669</v>
      </c>
      <c r="V434" s="8">
        <f t="shared" si="69"/>
        <v>16.412500000000001</v>
      </c>
    </row>
    <row r="435" spans="1:22" ht="13.5" x14ac:dyDescent="0.25">
      <c r="A435" s="3">
        <f>RSI!A435</f>
        <v>42640</v>
      </c>
      <c r="B435" s="2">
        <f>RSI!B435</f>
        <v>14.8224</v>
      </c>
      <c r="C435" s="2">
        <f>RSI!I435</f>
        <v>23.456462960955022</v>
      </c>
      <c r="D435" s="2">
        <f>MACD!E435</f>
        <v>0.19855348249802951</v>
      </c>
      <c r="E435" s="2">
        <f>MACD!F435</f>
        <v>8.0162248207705789E-2</v>
      </c>
      <c r="F435" s="2">
        <f>'Moving Avg'!D435</f>
        <v>14.912979999999999</v>
      </c>
      <c r="G435" s="2">
        <f>'Moving Avg'!F435</f>
        <v>15.236789999999999</v>
      </c>
      <c r="H435" s="2">
        <f>'Moving Avg'!G435</f>
        <v>15.23517600000001</v>
      </c>
      <c r="I435" s="2">
        <f>'Moving Avg'!H435</f>
        <v>15.341859000000039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  <c r="M435" s="8">
        <f t="shared" si="60"/>
        <v>50</v>
      </c>
      <c r="N435" s="8">
        <f t="shared" si="61"/>
        <v>0</v>
      </c>
      <c r="O435" s="8">
        <f t="shared" si="62"/>
        <v>0</v>
      </c>
      <c r="P435" s="8">
        <f t="shared" si="63"/>
        <v>16.5</v>
      </c>
      <c r="Q435" s="9">
        <f t="shared" si="64"/>
        <v>19.975000000000001</v>
      </c>
      <c r="R435" s="9">
        <f t="shared" si="65"/>
        <v>14.125</v>
      </c>
      <c r="S435" s="9">
        <f t="shared" si="66"/>
        <v>14.925000000000001</v>
      </c>
      <c r="T435" s="9">
        <f t="shared" si="67"/>
        <v>16.625</v>
      </c>
      <c r="U435" s="8">
        <f t="shared" si="68"/>
        <v>16.341666666666669</v>
      </c>
      <c r="V435" s="8">
        <f t="shared" si="69"/>
        <v>16.412500000000001</v>
      </c>
    </row>
    <row r="436" spans="1:22" ht="13.5" x14ac:dyDescent="0.25">
      <c r="A436" s="3">
        <f>RSI!A436</f>
        <v>42641</v>
      </c>
      <c r="B436" s="2">
        <f>RSI!B436</f>
        <v>14.8224</v>
      </c>
      <c r="C436" s="2">
        <f>RSI!I436</f>
        <v>23.456462960955037</v>
      </c>
      <c r="D436" s="2">
        <f>MACD!E436</f>
        <v>0.20945991703765365</v>
      </c>
      <c r="E436" s="2">
        <f>MACD!F436</f>
        <v>0.10602178197369536</v>
      </c>
      <c r="F436" s="2">
        <f>'Moving Avg'!D436</f>
        <v>14.822399999999998</v>
      </c>
      <c r="G436" s="2">
        <f>'Moving Avg'!F436</f>
        <v>15.216204999999999</v>
      </c>
      <c r="H436" s="2">
        <f>'Moving Avg'!G436</f>
        <v>15.22694200000001</v>
      </c>
      <c r="I436" s="2">
        <f>'Moving Avg'!H436</f>
        <v>15.335072000000036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  <c r="M436" s="8">
        <f t="shared" si="60"/>
        <v>50</v>
      </c>
      <c r="N436" s="8">
        <f t="shared" si="61"/>
        <v>0</v>
      </c>
      <c r="O436" s="8">
        <f t="shared" si="62"/>
        <v>0</v>
      </c>
      <c r="P436" s="8">
        <f t="shared" si="63"/>
        <v>16.5</v>
      </c>
      <c r="Q436" s="9">
        <f t="shared" si="64"/>
        <v>19.975000000000001</v>
      </c>
      <c r="R436" s="9">
        <f t="shared" si="65"/>
        <v>14.125</v>
      </c>
      <c r="S436" s="9">
        <f t="shared" si="66"/>
        <v>14.925000000000001</v>
      </c>
      <c r="T436" s="9">
        <f t="shared" si="67"/>
        <v>16.625</v>
      </c>
      <c r="U436" s="8">
        <f t="shared" si="68"/>
        <v>16.341666666666669</v>
      </c>
      <c r="V436" s="8">
        <f t="shared" si="69"/>
        <v>16.412500000000001</v>
      </c>
    </row>
    <row r="437" spans="1:22" ht="13.5" x14ac:dyDescent="0.25">
      <c r="A437" s="3">
        <f>RSI!A437</f>
        <v>42642</v>
      </c>
      <c r="B437" s="2">
        <f>RSI!B437</f>
        <v>14.8224</v>
      </c>
      <c r="C437" s="2">
        <f>RSI!I437</f>
        <v>23.456462960955022</v>
      </c>
      <c r="D437" s="2">
        <f>MACD!E437</f>
        <v>0.22077909034319809</v>
      </c>
      <c r="E437" s="2">
        <f>MACD!F437</f>
        <v>0.12897324364759591</v>
      </c>
      <c r="F437" s="2">
        <f>'Moving Avg'!D437</f>
        <v>14.822399999999998</v>
      </c>
      <c r="G437" s="2">
        <f>'Moving Avg'!F437</f>
        <v>15.19562</v>
      </c>
      <c r="H437" s="2">
        <f>'Moving Avg'!G437</f>
        <v>15.21870800000001</v>
      </c>
      <c r="I437" s="2">
        <f>'Moving Avg'!H437</f>
        <v>15.328285000000033</v>
      </c>
      <c r="J437" s="6" t="str">
        <f>OBV!F437</f>
        <v>NEUTRAL</v>
      </c>
      <c r="K437" s="6" t="str">
        <f>OBV!G437</f>
        <v>NEUTRAL</v>
      </c>
      <c r="L437" s="6" t="str">
        <f>OBV!H437</f>
        <v>NEUTRAL</v>
      </c>
      <c r="M437" s="8">
        <f t="shared" si="60"/>
        <v>50</v>
      </c>
      <c r="N437" s="8">
        <f t="shared" si="61"/>
        <v>0</v>
      </c>
      <c r="O437" s="8">
        <f t="shared" si="62"/>
        <v>0</v>
      </c>
      <c r="P437" s="8">
        <f t="shared" si="63"/>
        <v>33</v>
      </c>
      <c r="Q437" s="9">
        <f t="shared" si="64"/>
        <v>22.45</v>
      </c>
      <c r="R437" s="9">
        <f t="shared" si="65"/>
        <v>18.25</v>
      </c>
      <c r="S437" s="9">
        <f t="shared" si="66"/>
        <v>22.35</v>
      </c>
      <c r="T437" s="9">
        <f t="shared" si="67"/>
        <v>20.75</v>
      </c>
      <c r="U437" s="8">
        <f t="shared" si="68"/>
        <v>21.016666666666669</v>
      </c>
      <c r="V437" s="8">
        <f t="shared" si="69"/>
        <v>20.950000000000003</v>
      </c>
    </row>
    <row r="438" spans="1:22" ht="13.5" x14ac:dyDescent="0.25">
      <c r="A438" s="3">
        <f>RSI!A438</f>
        <v>42643</v>
      </c>
      <c r="B438" s="2">
        <f>RSI!B438</f>
        <v>14.8224</v>
      </c>
      <c r="C438" s="2">
        <f>RSI!I438</f>
        <v>23.456462960955022</v>
      </c>
      <c r="D438" s="2">
        <f>MACD!E438</f>
        <v>0.23229264104875824</v>
      </c>
      <c r="E438" s="2">
        <f>MACD!F438</f>
        <v>0.1496371231278284</v>
      </c>
      <c r="F438" s="2">
        <f>'Moving Avg'!D438</f>
        <v>14.822399999999998</v>
      </c>
      <c r="G438" s="2">
        <f>'Moving Avg'!F438</f>
        <v>15.175034999999998</v>
      </c>
      <c r="H438" s="2">
        <f>'Moving Avg'!G438</f>
        <v>15.21047400000001</v>
      </c>
      <c r="I438" s="2">
        <f>'Moving Avg'!H438</f>
        <v>15.321498000000034</v>
      </c>
      <c r="J438" s="6" t="str">
        <f>OBV!F438</f>
        <v>NEUTRAL</v>
      </c>
      <c r="K438" s="6" t="str">
        <f>OBV!G438</f>
        <v>NEUTRAL</v>
      </c>
      <c r="L438" s="6" t="str">
        <f>OBV!H438</f>
        <v>NEUTRAL</v>
      </c>
      <c r="M438" s="8">
        <f t="shared" si="60"/>
        <v>50</v>
      </c>
      <c r="N438" s="8">
        <f t="shared" si="61"/>
        <v>0</v>
      </c>
      <c r="O438" s="8">
        <f t="shared" si="62"/>
        <v>0</v>
      </c>
      <c r="P438" s="8">
        <f t="shared" si="63"/>
        <v>33</v>
      </c>
      <c r="Q438" s="9">
        <f t="shared" si="64"/>
        <v>22.45</v>
      </c>
      <c r="R438" s="9">
        <f t="shared" si="65"/>
        <v>18.25</v>
      </c>
      <c r="S438" s="9">
        <f t="shared" si="66"/>
        <v>22.35</v>
      </c>
      <c r="T438" s="9">
        <f t="shared" si="67"/>
        <v>20.75</v>
      </c>
      <c r="U438" s="8">
        <f t="shared" si="68"/>
        <v>21.016666666666669</v>
      </c>
      <c r="V438" s="8">
        <f t="shared" si="69"/>
        <v>20.950000000000003</v>
      </c>
    </row>
    <row r="439" spans="1:22" ht="13.5" x14ac:dyDescent="0.25">
      <c r="A439" s="3">
        <f>RSI!A439</f>
        <v>42647</v>
      </c>
      <c r="B439" s="2">
        <f>RSI!B439</f>
        <v>14.8224</v>
      </c>
      <c r="C439" s="2">
        <f>RSI!I439</f>
        <v>23.456462960955022</v>
      </c>
      <c r="D439" s="2">
        <f>MACD!E439</f>
        <v>0.24382727318503861</v>
      </c>
      <c r="E439" s="2">
        <f>MACD!F439</f>
        <v>0.16847515313927044</v>
      </c>
      <c r="F439" s="2">
        <f>'Moving Avg'!D439</f>
        <v>14.822399999999998</v>
      </c>
      <c r="G439" s="2">
        <f>'Moving Avg'!F439</f>
        <v>15.154449999999997</v>
      </c>
      <c r="H439" s="2">
        <f>'Moving Avg'!G439</f>
        <v>15.20224000000001</v>
      </c>
      <c r="I439" s="2">
        <f>'Moving Avg'!H439</f>
        <v>15.314711000000031</v>
      </c>
      <c r="J439" s="6" t="str">
        <f>OBV!F439</f>
        <v>NEUTRAL</v>
      </c>
      <c r="K439" s="6" t="str">
        <f>OBV!G439</f>
        <v>NEUTRAL</v>
      </c>
      <c r="L439" s="6" t="str">
        <f>OBV!H439</f>
        <v>NEUTRAL</v>
      </c>
      <c r="M439" s="8">
        <f t="shared" si="60"/>
        <v>50</v>
      </c>
      <c r="N439" s="8">
        <f t="shared" si="61"/>
        <v>0</v>
      </c>
      <c r="O439" s="8">
        <f t="shared" si="62"/>
        <v>0</v>
      </c>
      <c r="P439" s="8">
        <f t="shared" si="63"/>
        <v>33</v>
      </c>
      <c r="Q439" s="9">
        <f t="shared" si="64"/>
        <v>22.45</v>
      </c>
      <c r="R439" s="9">
        <f t="shared" si="65"/>
        <v>18.25</v>
      </c>
      <c r="S439" s="9">
        <f t="shared" si="66"/>
        <v>22.35</v>
      </c>
      <c r="T439" s="9">
        <f t="shared" si="67"/>
        <v>20.75</v>
      </c>
      <c r="U439" s="8">
        <f t="shared" si="68"/>
        <v>21.016666666666669</v>
      </c>
      <c r="V439" s="8">
        <f t="shared" si="69"/>
        <v>20.950000000000003</v>
      </c>
    </row>
    <row r="440" spans="1:22" ht="13.5" x14ac:dyDescent="0.25">
      <c r="A440" s="3">
        <f>RSI!A440</f>
        <v>42648</v>
      </c>
      <c r="B440" s="2">
        <f>RSI!B440</f>
        <v>14.8224</v>
      </c>
      <c r="C440" s="2">
        <f>RSI!I440</f>
        <v>23.456462960955022</v>
      </c>
      <c r="D440" s="2">
        <f>MACD!E440</f>
        <v>0.25524697331249513</v>
      </c>
      <c r="E440" s="2">
        <f>MACD!F440</f>
        <v>0.18582951717391538</v>
      </c>
      <c r="F440" s="2">
        <f>'Moving Avg'!D440</f>
        <v>14.822399999999998</v>
      </c>
      <c r="G440" s="2">
        <f>'Moving Avg'!F440</f>
        <v>15.133864999999997</v>
      </c>
      <c r="H440" s="2">
        <f>'Moving Avg'!G440</f>
        <v>15.194006000000011</v>
      </c>
      <c r="I440" s="2">
        <f>'Moving Avg'!H440</f>
        <v>15.307924000000032</v>
      </c>
      <c r="J440" s="6" t="str">
        <f>OBV!F440</f>
        <v>NEUTRAL</v>
      </c>
      <c r="K440" s="6" t="str">
        <f>OBV!G440</f>
        <v>NEUTRAL</v>
      </c>
      <c r="L440" s="6" t="str">
        <f>OBV!H440</f>
        <v>NEUTRAL</v>
      </c>
      <c r="M440" s="8">
        <f t="shared" si="60"/>
        <v>50</v>
      </c>
      <c r="N440" s="8">
        <f t="shared" si="61"/>
        <v>0</v>
      </c>
      <c r="O440" s="8">
        <f t="shared" si="62"/>
        <v>0</v>
      </c>
      <c r="P440" s="8">
        <f t="shared" si="63"/>
        <v>33</v>
      </c>
      <c r="Q440" s="9">
        <f t="shared" si="64"/>
        <v>22.45</v>
      </c>
      <c r="R440" s="9">
        <f t="shared" si="65"/>
        <v>18.25</v>
      </c>
      <c r="S440" s="9">
        <f t="shared" si="66"/>
        <v>22.35</v>
      </c>
      <c r="T440" s="9">
        <f t="shared" si="67"/>
        <v>20.75</v>
      </c>
      <c r="U440" s="8">
        <f t="shared" si="68"/>
        <v>21.016666666666669</v>
      </c>
      <c r="V440" s="8">
        <f t="shared" si="69"/>
        <v>20.950000000000003</v>
      </c>
    </row>
    <row r="441" spans="1:22" ht="13.5" x14ac:dyDescent="0.25">
      <c r="A441" s="3">
        <f>RSI!A441</f>
        <v>42649</v>
      </c>
      <c r="B441" s="2">
        <f>RSI!B441</f>
        <v>14.8224</v>
      </c>
      <c r="C441" s="2">
        <f>RSI!I441</f>
        <v>23.456462960955037</v>
      </c>
      <c r="D441" s="2">
        <f>MACD!E441</f>
        <v>0.26644648796149717</v>
      </c>
      <c r="E441" s="2">
        <f>MACD!F441</f>
        <v>0.20195291133143176</v>
      </c>
      <c r="F441" s="2">
        <f>'Moving Avg'!D441</f>
        <v>14.822399999999998</v>
      </c>
      <c r="G441" s="2">
        <f>'Moving Avg'!F441</f>
        <v>15.090429999999998</v>
      </c>
      <c r="H441" s="2">
        <f>'Moving Avg'!G441</f>
        <v>15.185772000000011</v>
      </c>
      <c r="I441" s="2">
        <f>'Moving Avg'!H441</f>
        <v>15.301137000000031</v>
      </c>
      <c r="J441" s="6" t="str">
        <f>OBV!F441</f>
        <v>NEUTRAL</v>
      </c>
      <c r="K441" s="6" t="str">
        <f>OBV!G441</f>
        <v>NEUTRAL</v>
      </c>
      <c r="L441" s="6" t="str">
        <f>OBV!H441</f>
        <v>NEUTRAL</v>
      </c>
      <c r="M441" s="8">
        <f t="shared" si="60"/>
        <v>50</v>
      </c>
      <c r="N441" s="8">
        <f t="shared" si="61"/>
        <v>0</v>
      </c>
      <c r="O441" s="8">
        <f t="shared" si="62"/>
        <v>0</v>
      </c>
      <c r="P441" s="8">
        <f t="shared" si="63"/>
        <v>33</v>
      </c>
      <c r="Q441" s="9">
        <f t="shared" si="64"/>
        <v>22.45</v>
      </c>
      <c r="R441" s="9">
        <f t="shared" si="65"/>
        <v>18.25</v>
      </c>
      <c r="S441" s="9">
        <f t="shared" si="66"/>
        <v>22.35</v>
      </c>
      <c r="T441" s="9">
        <f t="shared" si="67"/>
        <v>20.75</v>
      </c>
      <c r="U441" s="8">
        <f t="shared" si="68"/>
        <v>21.016666666666669</v>
      </c>
      <c r="V441" s="8">
        <f t="shared" si="69"/>
        <v>20.950000000000003</v>
      </c>
    </row>
    <row r="442" spans="1:22" ht="13.5" x14ac:dyDescent="0.25">
      <c r="A442" s="3">
        <f>RSI!A442</f>
        <v>42650</v>
      </c>
      <c r="B442" s="2">
        <f>RSI!B442</f>
        <v>14.8224</v>
      </c>
      <c r="C442" s="2">
        <f>RSI!I442</f>
        <v>23.456462960955022</v>
      </c>
      <c r="D442" s="2">
        <f>MACD!E442</f>
        <v>0.20766893974676925</v>
      </c>
      <c r="E442" s="2">
        <f>MACD!F442</f>
        <v>0.20309611701449928</v>
      </c>
      <c r="F442" s="2">
        <f>'Moving Avg'!D442</f>
        <v>14.822399999999998</v>
      </c>
      <c r="G442" s="2">
        <f>'Moving Avg'!F442</f>
        <v>15.046994999999999</v>
      </c>
      <c r="H442" s="2">
        <f>'Moving Avg'!G442</f>
        <v>15.177538000000011</v>
      </c>
      <c r="I442" s="2">
        <f>'Moving Avg'!H442</f>
        <v>15.294350000000032</v>
      </c>
      <c r="J442" s="6" t="str">
        <f>OBV!F442</f>
        <v>NEUTRAL</v>
      </c>
      <c r="K442" s="6" t="str">
        <f>OBV!G442</f>
        <v>NEUTRAL</v>
      </c>
      <c r="L442" s="6" t="str">
        <f>OBV!H442</f>
        <v>NEUTRAL</v>
      </c>
      <c r="M442" s="8">
        <f t="shared" si="60"/>
        <v>50</v>
      </c>
      <c r="N442" s="8">
        <f t="shared" si="61"/>
        <v>0</v>
      </c>
      <c r="O442" s="8">
        <f t="shared" si="62"/>
        <v>0</v>
      </c>
      <c r="P442" s="8">
        <f t="shared" si="63"/>
        <v>33</v>
      </c>
      <c r="Q442" s="9">
        <f t="shared" si="64"/>
        <v>22.45</v>
      </c>
      <c r="R442" s="9">
        <f t="shared" si="65"/>
        <v>18.25</v>
      </c>
      <c r="S442" s="9">
        <f t="shared" si="66"/>
        <v>22.35</v>
      </c>
      <c r="T442" s="9">
        <f t="shared" si="67"/>
        <v>20.75</v>
      </c>
      <c r="U442" s="8">
        <f t="shared" si="68"/>
        <v>21.016666666666669</v>
      </c>
      <c r="V442" s="8">
        <f t="shared" si="69"/>
        <v>20.950000000000003</v>
      </c>
    </row>
    <row r="443" spans="1:22" ht="13.5" x14ac:dyDescent="0.25">
      <c r="A443" s="3">
        <f>RSI!A443</f>
        <v>42653</v>
      </c>
      <c r="B443" s="2">
        <f>RSI!B443</f>
        <v>14.8224</v>
      </c>
      <c r="C443" s="2">
        <f>RSI!I443</f>
        <v>23.456462960955022</v>
      </c>
      <c r="D443" s="2">
        <f>MACD!E443</f>
        <v>0.15925155650449696</v>
      </c>
      <c r="E443" s="2">
        <f>MACD!F443</f>
        <v>0.19432720491249883</v>
      </c>
      <c r="F443" s="2">
        <f>'Moving Avg'!D443</f>
        <v>14.822399999999998</v>
      </c>
      <c r="G443" s="2">
        <f>'Moving Avg'!F443</f>
        <v>15.003559999999997</v>
      </c>
      <c r="H443" s="2">
        <f>'Moving Avg'!G443</f>
        <v>15.169304000000011</v>
      </c>
      <c r="I443" s="2">
        <f>'Moving Avg'!H443</f>
        <v>15.287563000000027</v>
      </c>
      <c r="J443" s="6" t="str">
        <f>OBV!F443</f>
        <v>NEUTRAL</v>
      </c>
      <c r="K443" s="6" t="str">
        <f>OBV!G443</f>
        <v>NEUTRAL</v>
      </c>
      <c r="L443" s="6" t="str">
        <f>OBV!H443</f>
        <v>NEUTRAL</v>
      </c>
      <c r="M443" s="8">
        <f t="shared" si="60"/>
        <v>50</v>
      </c>
      <c r="N443" s="8">
        <f t="shared" si="61"/>
        <v>100</v>
      </c>
      <c r="O443" s="8">
        <f t="shared" si="62"/>
        <v>0</v>
      </c>
      <c r="P443" s="8">
        <f t="shared" si="63"/>
        <v>33</v>
      </c>
      <c r="Q443" s="9">
        <f t="shared" si="64"/>
        <v>57.45</v>
      </c>
      <c r="R443" s="9">
        <f t="shared" si="65"/>
        <v>38.25</v>
      </c>
      <c r="S443" s="9">
        <f t="shared" si="66"/>
        <v>37.35</v>
      </c>
      <c r="T443" s="9">
        <f t="shared" si="67"/>
        <v>45.75</v>
      </c>
      <c r="U443" s="8">
        <f t="shared" si="68"/>
        <v>44.35</v>
      </c>
      <c r="V443" s="8">
        <f t="shared" si="69"/>
        <v>44.7</v>
      </c>
    </row>
    <row r="444" spans="1:22" ht="13.5" x14ac:dyDescent="0.25">
      <c r="A444" s="3">
        <f>RSI!A444</f>
        <v>42654</v>
      </c>
      <c r="B444" s="2">
        <f>RSI!B444</f>
        <v>14.8224</v>
      </c>
      <c r="C444" s="2">
        <f>RSI!I444</f>
        <v>23.456462960955022</v>
      </c>
      <c r="D444" s="2">
        <f>MACD!E444</f>
        <v>0.11950287668215331</v>
      </c>
      <c r="E444" s="2">
        <f>MACD!F444</f>
        <v>0.17936233926642975</v>
      </c>
      <c r="F444" s="2">
        <f>'Moving Avg'!D444</f>
        <v>14.822399999999998</v>
      </c>
      <c r="G444" s="2">
        <f>'Moving Avg'!F444</f>
        <v>14.980914999999996</v>
      </c>
      <c r="H444" s="2">
        <f>'Moving Avg'!G444</f>
        <v>15.161070000000011</v>
      </c>
      <c r="I444" s="2">
        <f>'Moving Avg'!H444</f>
        <v>15.280776000000026</v>
      </c>
      <c r="J444" s="6" t="str">
        <f>OBV!F444</f>
        <v>NEUTRAL</v>
      </c>
      <c r="K444" s="6" t="str">
        <f>OBV!G444</f>
        <v>NEUTRAL</v>
      </c>
      <c r="L444" s="6" t="str">
        <f>OBV!H444</f>
        <v>NEUTRAL</v>
      </c>
      <c r="M444" s="8">
        <f t="shared" si="60"/>
        <v>50</v>
      </c>
      <c r="N444" s="8">
        <f t="shared" si="61"/>
        <v>100</v>
      </c>
      <c r="O444" s="8">
        <f t="shared" si="62"/>
        <v>0</v>
      </c>
      <c r="P444" s="8">
        <f t="shared" si="63"/>
        <v>33</v>
      </c>
      <c r="Q444" s="9">
        <f t="shared" si="64"/>
        <v>57.45</v>
      </c>
      <c r="R444" s="9">
        <f t="shared" si="65"/>
        <v>38.25</v>
      </c>
      <c r="S444" s="9">
        <f t="shared" si="66"/>
        <v>37.35</v>
      </c>
      <c r="T444" s="9">
        <f t="shared" si="67"/>
        <v>45.75</v>
      </c>
      <c r="U444" s="8">
        <f t="shared" si="68"/>
        <v>44.35</v>
      </c>
      <c r="V444" s="8">
        <f t="shared" si="69"/>
        <v>44.7</v>
      </c>
    </row>
    <row r="445" spans="1:22" ht="13.5" x14ac:dyDescent="0.25">
      <c r="A445" s="3">
        <f>RSI!A445</f>
        <v>42655</v>
      </c>
      <c r="B445" s="2">
        <f>RSI!B445</f>
        <v>14.8224</v>
      </c>
      <c r="C445" s="2">
        <f>RSI!I445</f>
        <v>23.456462960955022</v>
      </c>
      <c r="D445" s="2">
        <f>MACD!E445</f>
        <v>8.6998892471685352E-2</v>
      </c>
      <c r="E445" s="2">
        <f>MACD!F445</f>
        <v>0.16088964990748089</v>
      </c>
      <c r="F445" s="2">
        <f>'Moving Avg'!D445</f>
        <v>14.822399999999998</v>
      </c>
      <c r="G445" s="2">
        <f>'Moving Avg'!F445</f>
        <v>14.958269999999995</v>
      </c>
      <c r="H445" s="2">
        <f>'Moving Avg'!G445</f>
        <v>15.152836000000011</v>
      </c>
      <c r="I445" s="2">
        <f>'Moving Avg'!H445</f>
        <v>15.273989000000022</v>
      </c>
      <c r="J445" s="6" t="str">
        <f>OBV!F445</f>
        <v>NEUTRAL</v>
      </c>
      <c r="K445" s="6" t="str">
        <f>OBV!G445</f>
        <v>NEUTRAL</v>
      </c>
      <c r="L445" s="6" t="str">
        <f>OBV!H445</f>
        <v>NEUTRAL</v>
      </c>
      <c r="M445" s="8">
        <f t="shared" si="60"/>
        <v>50</v>
      </c>
      <c r="N445" s="8">
        <f t="shared" si="61"/>
        <v>100</v>
      </c>
      <c r="O445" s="8">
        <f t="shared" si="62"/>
        <v>0</v>
      </c>
      <c r="P445" s="8">
        <f t="shared" si="63"/>
        <v>33</v>
      </c>
      <c r="Q445" s="9">
        <f t="shared" si="64"/>
        <v>57.45</v>
      </c>
      <c r="R445" s="9">
        <f t="shared" si="65"/>
        <v>38.25</v>
      </c>
      <c r="S445" s="9">
        <f t="shared" si="66"/>
        <v>37.35</v>
      </c>
      <c r="T445" s="9">
        <f t="shared" si="67"/>
        <v>45.75</v>
      </c>
      <c r="U445" s="8">
        <f t="shared" si="68"/>
        <v>44.35</v>
      </c>
      <c r="V445" s="8">
        <f t="shared" si="69"/>
        <v>44.7</v>
      </c>
    </row>
    <row r="446" spans="1:22" ht="13.5" x14ac:dyDescent="0.25">
      <c r="A446" s="3">
        <f>RSI!A446</f>
        <v>42656</v>
      </c>
      <c r="B446" s="2">
        <f>RSI!B446</f>
        <v>14.8224</v>
      </c>
      <c r="C446" s="2">
        <f>RSI!I446</f>
        <v>23.456462960955022</v>
      </c>
      <c r="D446" s="2">
        <f>MACD!E446</f>
        <v>6.0541367606257168E-2</v>
      </c>
      <c r="E446" s="2">
        <f>MACD!F446</f>
        <v>0.14081999344723614</v>
      </c>
      <c r="F446" s="2">
        <f>'Moving Avg'!D446</f>
        <v>14.822399999999998</v>
      </c>
      <c r="G446" s="2">
        <f>'Moving Avg'!F446</f>
        <v>14.935624999999996</v>
      </c>
      <c r="H446" s="2">
        <f>'Moving Avg'!G446</f>
        <v>15.144602000000011</v>
      </c>
      <c r="I446" s="2">
        <f>'Moving Avg'!H446</f>
        <v>15.267202000000022</v>
      </c>
      <c r="J446" s="6" t="str">
        <f>OBV!F446</f>
        <v>NEUTRAL</v>
      </c>
      <c r="K446" s="6" t="str">
        <f>OBV!G446</f>
        <v>NEUTRAL</v>
      </c>
      <c r="L446" s="6" t="str">
        <f>OBV!H446</f>
        <v>NEUTRAL</v>
      </c>
      <c r="M446" s="8">
        <f t="shared" si="60"/>
        <v>50</v>
      </c>
      <c r="N446" s="8">
        <f t="shared" si="61"/>
        <v>100</v>
      </c>
      <c r="O446" s="8">
        <f t="shared" si="62"/>
        <v>0</v>
      </c>
      <c r="P446" s="8">
        <f t="shared" si="63"/>
        <v>33</v>
      </c>
      <c r="Q446" s="9">
        <f t="shared" si="64"/>
        <v>57.45</v>
      </c>
      <c r="R446" s="9">
        <f t="shared" si="65"/>
        <v>38.25</v>
      </c>
      <c r="S446" s="9">
        <f t="shared" si="66"/>
        <v>37.35</v>
      </c>
      <c r="T446" s="9">
        <f t="shared" si="67"/>
        <v>45.75</v>
      </c>
      <c r="U446" s="8">
        <f t="shared" si="68"/>
        <v>44.35</v>
      </c>
      <c r="V446" s="8">
        <f t="shared" si="69"/>
        <v>44.7</v>
      </c>
    </row>
    <row r="447" spans="1:22" ht="13.5" x14ac:dyDescent="0.25">
      <c r="A447" s="3">
        <f>RSI!A447</f>
        <v>42657</v>
      </c>
      <c r="B447" s="2">
        <f>RSI!B447</f>
        <v>14.8224</v>
      </c>
      <c r="C447" s="2">
        <f>RSI!I447</f>
        <v>23.456462960955037</v>
      </c>
      <c r="D447" s="2">
        <f>MACD!E447</f>
        <v>3.9122607468314641E-2</v>
      </c>
      <c r="E447" s="2">
        <f>MACD!F447</f>
        <v>0.12048051625145186</v>
      </c>
      <c r="F447" s="2">
        <f>'Moving Avg'!D447</f>
        <v>14.822399999999998</v>
      </c>
      <c r="G447" s="2">
        <f>'Moving Avg'!F447</f>
        <v>14.912979999999996</v>
      </c>
      <c r="H447" s="2">
        <f>'Moving Avg'!G447</f>
        <v>15.136368000000012</v>
      </c>
      <c r="I447" s="2">
        <f>'Moving Avg'!H447</f>
        <v>15.260415000000018</v>
      </c>
      <c r="J447" s="6" t="str">
        <f>OBV!F447</f>
        <v>NEUTRAL</v>
      </c>
      <c r="K447" s="6" t="str">
        <f>OBV!G447</f>
        <v>NEUTRAL</v>
      </c>
      <c r="L447" s="6" t="str">
        <f>OBV!H447</f>
        <v>NEUTRAL</v>
      </c>
      <c r="M447" s="8">
        <f t="shared" si="60"/>
        <v>50</v>
      </c>
      <c r="N447" s="8">
        <f t="shared" si="61"/>
        <v>100</v>
      </c>
      <c r="O447" s="8">
        <f t="shared" si="62"/>
        <v>0</v>
      </c>
      <c r="P447" s="8">
        <f t="shared" si="63"/>
        <v>33</v>
      </c>
      <c r="Q447" s="9">
        <f t="shared" si="64"/>
        <v>57.45</v>
      </c>
      <c r="R447" s="9">
        <f t="shared" si="65"/>
        <v>38.25</v>
      </c>
      <c r="S447" s="9">
        <f t="shared" si="66"/>
        <v>37.35</v>
      </c>
      <c r="T447" s="9">
        <f t="shared" si="67"/>
        <v>45.75</v>
      </c>
      <c r="U447" s="8">
        <f t="shared" si="68"/>
        <v>44.35</v>
      </c>
      <c r="V447" s="8">
        <f t="shared" si="69"/>
        <v>44.7</v>
      </c>
    </row>
    <row r="448" spans="1:22" ht="13.5" x14ac:dyDescent="0.25">
      <c r="A448" s="3">
        <f>RSI!A448</f>
        <v>42660</v>
      </c>
      <c r="B448" s="2">
        <f>RSI!B448</f>
        <v>14.8224</v>
      </c>
      <c r="C448" s="2">
        <f>RSI!I448</f>
        <v>23.456462960955022</v>
      </c>
      <c r="D448" s="2">
        <f>MACD!E448</f>
        <v>2.1895685907612261E-2</v>
      </c>
      <c r="E448" s="2">
        <f>MACD!F448</f>
        <v>0.10076355018268394</v>
      </c>
      <c r="F448" s="2">
        <f>'Moving Avg'!D448</f>
        <v>14.822399999999998</v>
      </c>
      <c r="G448" s="2">
        <f>'Moving Avg'!F448</f>
        <v>14.890334999999997</v>
      </c>
      <c r="H448" s="2">
        <f>'Moving Avg'!G448</f>
        <v>15.128134000000012</v>
      </c>
      <c r="I448" s="2">
        <f>'Moving Avg'!H448</f>
        <v>15.253628000000019</v>
      </c>
      <c r="J448" s="6" t="str">
        <f>OBV!F448</f>
        <v>NEUTRAL</v>
      </c>
      <c r="K448" s="6" t="str">
        <f>OBV!G448</f>
        <v>NEUTRAL</v>
      </c>
      <c r="L448" s="6" t="str">
        <f>OBV!H448</f>
        <v>NEUTRAL</v>
      </c>
      <c r="M448" s="8">
        <f t="shared" si="60"/>
        <v>50</v>
      </c>
      <c r="N448" s="8">
        <f t="shared" si="61"/>
        <v>100</v>
      </c>
      <c r="O448" s="8">
        <f t="shared" si="62"/>
        <v>0</v>
      </c>
      <c r="P448" s="8">
        <f t="shared" si="63"/>
        <v>33</v>
      </c>
      <c r="Q448" s="9">
        <f t="shared" si="64"/>
        <v>57.45</v>
      </c>
      <c r="R448" s="9">
        <f t="shared" si="65"/>
        <v>38.25</v>
      </c>
      <c r="S448" s="9">
        <f t="shared" si="66"/>
        <v>37.35</v>
      </c>
      <c r="T448" s="9">
        <f t="shared" si="67"/>
        <v>45.75</v>
      </c>
      <c r="U448" s="8">
        <f t="shared" si="68"/>
        <v>44.35</v>
      </c>
      <c r="V448" s="8">
        <f t="shared" si="69"/>
        <v>44.7</v>
      </c>
    </row>
    <row r="449" spans="1:22" ht="13.5" x14ac:dyDescent="0.25">
      <c r="A449" s="3">
        <f>RSI!A449</f>
        <v>42661</v>
      </c>
      <c r="B449" s="2">
        <f>RSI!B449</f>
        <v>14.8224</v>
      </c>
      <c r="C449" s="2">
        <f>RSI!I449</f>
        <v>23.456462960955022</v>
      </c>
      <c r="D449" s="2">
        <f>MACD!E449</f>
        <v>8.1492865548380422E-3</v>
      </c>
      <c r="E449" s="2">
        <f>MACD!F449</f>
        <v>8.2240697457114778E-2</v>
      </c>
      <c r="F449" s="2">
        <f>'Moving Avg'!D449</f>
        <v>14.822399999999998</v>
      </c>
      <c r="G449" s="2">
        <f>'Moving Avg'!F449</f>
        <v>14.867689999999996</v>
      </c>
      <c r="H449" s="2">
        <f>'Moving Avg'!G449</f>
        <v>15.119900000000012</v>
      </c>
      <c r="I449" s="2">
        <f>'Moving Avg'!H449</f>
        <v>15.246841000000016</v>
      </c>
      <c r="J449" s="6" t="str">
        <f>OBV!F449</f>
        <v>NEUTRAL</v>
      </c>
      <c r="K449" s="6" t="str">
        <f>OBV!G449</f>
        <v>NEUTRAL</v>
      </c>
      <c r="L449" s="6" t="str">
        <f>OBV!H449</f>
        <v>NEUTRAL</v>
      </c>
      <c r="M449" s="8">
        <f t="shared" si="60"/>
        <v>50</v>
      </c>
      <c r="N449" s="8">
        <f t="shared" si="61"/>
        <v>100</v>
      </c>
      <c r="O449" s="8">
        <f t="shared" si="62"/>
        <v>0</v>
      </c>
      <c r="P449" s="8">
        <f t="shared" si="63"/>
        <v>33</v>
      </c>
      <c r="Q449" s="9">
        <f t="shared" si="64"/>
        <v>57.45</v>
      </c>
      <c r="R449" s="9">
        <f t="shared" si="65"/>
        <v>38.25</v>
      </c>
      <c r="S449" s="9">
        <f t="shared" si="66"/>
        <v>37.35</v>
      </c>
      <c r="T449" s="9">
        <f t="shared" si="67"/>
        <v>45.75</v>
      </c>
      <c r="U449" s="8">
        <f t="shared" si="68"/>
        <v>44.35</v>
      </c>
      <c r="V449" s="8">
        <f t="shared" si="69"/>
        <v>44.7</v>
      </c>
    </row>
    <row r="450" spans="1:22" ht="13.5" x14ac:dyDescent="0.25">
      <c r="A450" s="3">
        <f>RSI!A450</f>
        <v>42662</v>
      </c>
      <c r="B450" s="2">
        <f>RSI!B450</f>
        <v>14.8224</v>
      </c>
      <c r="C450" s="2">
        <f>RSI!I450</f>
        <v>23.456462960955022</v>
      </c>
      <c r="D450" s="2">
        <f>MACD!E450</f>
        <v>-2.7135538104960943E-3</v>
      </c>
      <c r="E450" s="2">
        <f>MACD!F450</f>
        <v>6.5249847203592601E-2</v>
      </c>
      <c r="F450" s="2">
        <f>'Moving Avg'!D450</f>
        <v>14.822399999999998</v>
      </c>
      <c r="G450" s="2">
        <f>'Moving Avg'!F450</f>
        <v>14.845044999999995</v>
      </c>
      <c r="H450" s="2">
        <f>'Moving Avg'!G450</f>
        <v>15.111666000000012</v>
      </c>
      <c r="I450" s="2">
        <f>'Moving Avg'!H450</f>
        <v>15.240054000000017</v>
      </c>
      <c r="J450" s="6" t="str">
        <f>OBV!F450</f>
        <v>NEUTRAL</v>
      </c>
      <c r="K450" s="6" t="str">
        <f>OBV!G450</f>
        <v>NEUTRAL</v>
      </c>
      <c r="L450" s="6" t="str">
        <f>OBV!H450</f>
        <v>NEUTRAL</v>
      </c>
      <c r="M450" s="8">
        <f t="shared" ref="M450:M513" si="70">IF(C450&lt;30,50, IF(C450&gt;70, 0, 25))</f>
        <v>50</v>
      </c>
      <c r="N450" s="8">
        <f t="shared" ref="N450:N513" si="71">IF(E450-D450&gt;0.02, 100, IF(E450-D450&lt;0,0,45))</f>
        <v>100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33</v>
      </c>
      <c r="Q450" s="9">
        <f t="shared" si="64"/>
        <v>57.45</v>
      </c>
      <c r="R450" s="9">
        <f t="shared" si="65"/>
        <v>38.25</v>
      </c>
      <c r="S450" s="9">
        <f t="shared" si="66"/>
        <v>37.35</v>
      </c>
      <c r="T450" s="9">
        <f t="shared" si="67"/>
        <v>45.75</v>
      </c>
      <c r="U450" s="8">
        <f t="shared" si="68"/>
        <v>44.35</v>
      </c>
      <c r="V450" s="8">
        <f t="shared" si="69"/>
        <v>44.7</v>
      </c>
    </row>
    <row r="451" spans="1:22" ht="13.5" x14ac:dyDescent="0.25">
      <c r="A451" s="3">
        <f>RSI!A451</f>
        <v>42663</v>
      </c>
      <c r="B451" s="2">
        <f>RSI!B451</f>
        <v>14.8224</v>
      </c>
      <c r="C451" s="2">
        <f>RSI!I451</f>
        <v>23.456462960955022</v>
      </c>
      <c r="D451" s="2">
        <f>MACD!E451</f>
        <v>-1.1193402486352255E-2</v>
      </c>
      <c r="E451" s="2">
        <f>MACD!F451</f>
        <v>4.9961197265603628E-2</v>
      </c>
      <c r="F451" s="2">
        <f>'Moving Avg'!D451</f>
        <v>14.822399999999998</v>
      </c>
      <c r="G451" s="2">
        <f>'Moving Avg'!F451</f>
        <v>14.822399999999996</v>
      </c>
      <c r="H451" s="2">
        <f>'Moving Avg'!G451</f>
        <v>15.103432000000012</v>
      </c>
      <c r="I451" s="2">
        <f>'Moving Avg'!H451</f>
        <v>15.233267000000012</v>
      </c>
      <c r="J451" s="6" t="str">
        <f>OBV!F451</f>
        <v>NEUTRAL</v>
      </c>
      <c r="K451" s="6" t="str">
        <f>OBV!G451</f>
        <v>NEUTRAL</v>
      </c>
      <c r="L451" s="6" t="str">
        <f>OBV!H451</f>
        <v>NEUTRAL</v>
      </c>
      <c r="M451" s="8">
        <f t="shared" si="70"/>
        <v>50</v>
      </c>
      <c r="N451" s="8">
        <f t="shared" si="71"/>
        <v>100</v>
      </c>
      <c r="O451" s="8">
        <f t="shared" si="72"/>
        <v>0</v>
      </c>
      <c r="P451" s="8">
        <f t="shared" si="73"/>
        <v>33</v>
      </c>
      <c r="Q451" s="9">
        <f t="shared" ref="Q451:Q514" si="74">0.35*M451+N451*0.35+O451*0.15+P451*0.15</f>
        <v>57.45</v>
      </c>
      <c r="R451" s="9">
        <f t="shared" ref="R451:R514" si="75">M451*0.2+N451*0.2+O451*0.35+P451*0.25</f>
        <v>38.25</v>
      </c>
      <c r="S451" s="9">
        <f t="shared" ref="S451:S514" si="76">M451*0.15+N451*0.15+O451*0.25+P451*0.45</f>
        <v>37.35</v>
      </c>
      <c r="T451" s="9">
        <f t="shared" ref="T451:T514" si="77">0.25*SUM(M451:P451)</f>
        <v>45.75</v>
      </c>
      <c r="U451" s="8">
        <f t="shared" ref="U451:U514" si="78">SUM(Q451:S451)/3</f>
        <v>44.35</v>
      </c>
      <c r="V451" s="8">
        <f t="shared" ref="V451:V514" si="79">SUM(Q451:T451)/4</f>
        <v>44.7</v>
      </c>
    </row>
    <row r="452" spans="1:22" ht="13.5" x14ac:dyDescent="0.25">
      <c r="A452" s="3">
        <f>RSI!A452</f>
        <v>42664</v>
      </c>
      <c r="B452" s="2">
        <f>RSI!B452</f>
        <v>14.8224</v>
      </c>
      <c r="C452" s="2">
        <f>RSI!I452</f>
        <v>23.456462960955022</v>
      </c>
      <c r="D452" s="2">
        <f>MACD!E452</f>
        <v>-1.7709598429132001E-2</v>
      </c>
      <c r="E452" s="2">
        <f>MACD!F452</f>
        <v>3.6427038126656507E-2</v>
      </c>
      <c r="F452" s="2">
        <f>'Moving Avg'!D452</f>
        <v>14.822399999999998</v>
      </c>
      <c r="G452" s="2">
        <f>'Moving Avg'!F452</f>
        <v>14.822399999999996</v>
      </c>
      <c r="H452" s="2">
        <f>'Moving Avg'!G452</f>
        <v>15.095198000000012</v>
      </c>
      <c r="I452" s="2">
        <f>'Moving Avg'!H452</f>
        <v>15.22890300000001</v>
      </c>
      <c r="J452" s="6" t="str">
        <f>OBV!F452</f>
        <v>NEUTRAL</v>
      </c>
      <c r="K452" s="6" t="str">
        <f>OBV!G452</f>
        <v>NEUTRAL</v>
      </c>
      <c r="L452" s="6" t="str">
        <f>OBV!H452</f>
        <v>NEUTRAL</v>
      </c>
      <c r="M452" s="8">
        <f t="shared" si="70"/>
        <v>50</v>
      </c>
      <c r="N452" s="8">
        <f t="shared" si="71"/>
        <v>100</v>
      </c>
      <c r="O452" s="8">
        <f t="shared" si="72"/>
        <v>0</v>
      </c>
      <c r="P452" s="8">
        <f t="shared" si="73"/>
        <v>33</v>
      </c>
      <c r="Q452" s="9">
        <f t="shared" si="74"/>
        <v>57.45</v>
      </c>
      <c r="R452" s="9">
        <f t="shared" si="75"/>
        <v>38.25</v>
      </c>
      <c r="S452" s="9">
        <f t="shared" si="76"/>
        <v>37.35</v>
      </c>
      <c r="T452" s="9">
        <f t="shared" si="77"/>
        <v>45.75</v>
      </c>
      <c r="U452" s="8">
        <f t="shared" si="78"/>
        <v>44.35</v>
      </c>
      <c r="V452" s="8">
        <f t="shared" si="79"/>
        <v>44.7</v>
      </c>
    </row>
    <row r="453" spans="1:22" ht="13.5" x14ac:dyDescent="0.25">
      <c r="A453" s="3">
        <f>RSI!A453</f>
        <v>42667</v>
      </c>
      <c r="B453" s="2">
        <f>RSI!B453</f>
        <v>14.8224</v>
      </c>
      <c r="C453" s="2">
        <f>RSI!I453</f>
        <v>23.456462960955022</v>
      </c>
      <c r="D453" s="2">
        <f>MACD!E453</f>
        <v>-2.2613061365163389E-2</v>
      </c>
      <c r="E453" s="2">
        <f>MACD!F453</f>
        <v>2.4619018228292527E-2</v>
      </c>
      <c r="F453" s="2">
        <f>'Moving Avg'!D453</f>
        <v>14.822399999999998</v>
      </c>
      <c r="G453" s="2">
        <f>'Moving Avg'!F453</f>
        <v>14.822399999999996</v>
      </c>
      <c r="H453" s="2">
        <f>'Moving Avg'!G453</f>
        <v>15.086964000000012</v>
      </c>
      <c r="I453" s="2">
        <f>'Moving Avg'!H453</f>
        <v>15.224617000000009</v>
      </c>
      <c r="J453" s="6" t="str">
        <f>OBV!F453</f>
        <v>NEUTRAL</v>
      </c>
      <c r="K453" s="6" t="str">
        <f>OBV!G453</f>
        <v>NEUTRAL</v>
      </c>
      <c r="L453" s="6" t="str">
        <f>OBV!H453</f>
        <v>NEUTRAL</v>
      </c>
      <c r="M453" s="8">
        <f t="shared" si="70"/>
        <v>50</v>
      </c>
      <c r="N453" s="8">
        <f t="shared" si="71"/>
        <v>100</v>
      </c>
      <c r="O453" s="8">
        <f t="shared" si="72"/>
        <v>0</v>
      </c>
      <c r="P453" s="8">
        <f t="shared" si="73"/>
        <v>33</v>
      </c>
      <c r="Q453" s="9">
        <f t="shared" si="74"/>
        <v>57.45</v>
      </c>
      <c r="R453" s="9">
        <f t="shared" si="75"/>
        <v>38.25</v>
      </c>
      <c r="S453" s="9">
        <f t="shared" si="76"/>
        <v>37.35</v>
      </c>
      <c r="T453" s="9">
        <f t="shared" si="77"/>
        <v>45.75</v>
      </c>
      <c r="U453" s="8">
        <f t="shared" si="78"/>
        <v>44.35</v>
      </c>
      <c r="V453" s="8">
        <f t="shared" si="79"/>
        <v>44.7</v>
      </c>
    </row>
    <row r="454" spans="1:22" ht="13.5" x14ac:dyDescent="0.25">
      <c r="A454" s="3">
        <f>RSI!A454</f>
        <v>42668</v>
      </c>
      <c r="B454" s="2">
        <f>RSI!B454</f>
        <v>14.8224</v>
      </c>
      <c r="C454" s="2">
        <f>RSI!I454</f>
        <v>23.456462960955022</v>
      </c>
      <c r="D454" s="2">
        <f>MACD!E454</f>
        <v>-2.6197107125700114E-2</v>
      </c>
      <c r="E454" s="2">
        <f>MACD!F454</f>
        <v>1.4455793157494E-2</v>
      </c>
      <c r="F454" s="2">
        <f>'Moving Avg'!D454</f>
        <v>14.822399999999998</v>
      </c>
      <c r="G454" s="2">
        <f>'Moving Avg'!F454</f>
        <v>14.822399999999996</v>
      </c>
      <c r="H454" s="2">
        <f>'Moving Avg'!G454</f>
        <v>15.078730000000013</v>
      </c>
      <c r="I454" s="2">
        <f>'Moving Avg'!H454</f>
        <v>15.220331000000009</v>
      </c>
      <c r="J454" s="6" t="str">
        <f>OBV!F454</f>
        <v>NEUTRAL</v>
      </c>
      <c r="K454" s="6" t="str">
        <f>OBV!G454</f>
        <v>NEUTRAL</v>
      </c>
      <c r="L454" s="6" t="str">
        <f>OBV!H454</f>
        <v>NEUTRAL</v>
      </c>
      <c r="M454" s="8">
        <f t="shared" si="70"/>
        <v>50</v>
      </c>
      <c r="N454" s="8">
        <f t="shared" si="71"/>
        <v>100</v>
      </c>
      <c r="O454" s="8">
        <f t="shared" si="72"/>
        <v>0</v>
      </c>
      <c r="P454" s="8">
        <f t="shared" si="73"/>
        <v>33</v>
      </c>
      <c r="Q454" s="9">
        <f t="shared" si="74"/>
        <v>57.45</v>
      </c>
      <c r="R454" s="9">
        <f t="shared" si="75"/>
        <v>38.25</v>
      </c>
      <c r="S454" s="9">
        <f t="shared" si="76"/>
        <v>37.35</v>
      </c>
      <c r="T454" s="9">
        <f t="shared" si="77"/>
        <v>45.75</v>
      </c>
      <c r="U454" s="8">
        <f t="shared" si="78"/>
        <v>44.35</v>
      </c>
      <c r="V454" s="8">
        <f t="shared" si="79"/>
        <v>44.7</v>
      </c>
    </row>
    <row r="455" spans="1:22" ht="13.5" x14ac:dyDescent="0.25">
      <c r="A455" s="3">
        <f>RSI!A455</f>
        <v>42669</v>
      </c>
      <c r="B455" s="2">
        <f>RSI!B455</f>
        <v>14.8224</v>
      </c>
      <c r="C455" s="2">
        <f>RSI!I455</f>
        <v>23.456462960955022</v>
      </c>
      <c r="D455" s="2">
        <f>MACD!E455</f>
        <v>-2.8706577654604715E-2</v>
      </c>
      <c r="E455" s="2">
        <f>MACD!F455</f>
        <v>5.8233189950742583E-3</v>
      </c>
      <c r="F455" s="2">
        <f>'Moving Avg'!D455</f>
        <v>14.822399999999998</v>
      </c>
      <c r="G455" s="2">
        <f>'Moving Avg'!F455</f>
        <v>14.822399999999996</v>
      </c>
      <c r="H455" s="2">
        <f>'Moving Avg'!G455</f>
        <v>15.070496000000013</v>
      </c>
      <c r="I455" s="2">
        <f>'Moving Avg'!H455</f>
        <v>15.216045000000008</v>
      </c>
      <c r="J455" s="6" t="str">
        <f>OBV!F455</f>
        <v>NEUTRAL</v>
      </c>
      <c r="K455" s="6" t="str">
        <f>OBV!G455</f>
        <v>NEUTRAL</v>
      </c>
      <c r="L455" s="6" t="str">
        <f>OBV!H455</f>
        <v>NEUTRAL</v>
      </c>
      <c r="M455" s="8">
        <f t="shared" si="70"/>
        <v>50</v>
      </c>
      <c r="N455" s="8">
        <f t="shared" si="71"/>
        <v>100</v>
      </c>
      <c r="O455" s="8">
        <f t="shared" si="72"/>
        <v>0</v>
      </c>
      <c r="P455" s="8">
        <f t="shared" si="73"/>
        <v>33</v>
      </c>
      <c r="Q455" s="9">
        <f t="shared" si="74"/>
        <v>57.45</v>
      </c>
      <c r="R455" s="9">
        <f t="shared" si="75"/>
        <v>38.25</v>
      </c>
      <c r="S455" s="9">
        <f t="shared" si="76"/>
        <v>37.35</v>
      </c>
      <c r="T455" s="9">
        <f t="shared" si="77"/>
        <v>45.75</v>
      </c>
      <c r="U455" s="8">
        <f t="shared" si="78"/>
        <v>44.35</v>
      </c>
      <c r="V455" s="8">
        <f t="shared" si="79"/>
        <v>44.7</v>
      </c>
    </row>
    <row r="456" spans="1:22" ht="13.5" x14ac:dyDescent="0.25">
      <c r="A456" s="3">
        <f>RSI!A456</f>
        <v>42670</v>
      </c>
      <c r="B456" s="2">
        <f>RSI!B456</f>
        <v>14.8224</v>
      </c>
      <c r="C456" s="2">
        <f>RSI!I456</f>
        <v>23.456462960955037</v>
      </c>
      <c r="D456" s="2">
        <f>MACD!E456</f>
        <v>-3.03455465572533E-2</v>
      </c>
      <c r="E456" s="2">
        <f>MACD!F456</f>
        <v>-1.4104541153912532E-3</v>
      </c>
      <c r="F456" s="2">
        <f>'Moving Avg'!D456</f>
        <v>14.822399999999998</v>
      </c>
      <c r="G456" s="2">
        <f>'Moving Avg'!F456</f>
        <v>14.822399999999996</v>
      </c>
      <c r="H456" s="2">
        <f>'Moving Avg'!G456</f>
        <v>15.062262000000011</v>
      </c>
      <c r="I456" s="2">
        <f>'Moving Avg'!H456</f>
        <v>15.211759000000006</v>
      </c>
      <c r="J456" s="6" t="str">
        <f>OBV!F456</f>
        <v>NEUTRAL</v>
      </c>
      <c r="K456" s="6" t="str">
        <f>OBV!G456</f>
        <v>NEUTRAL</v>
      </c>
      <c r="L456" s="6" t="str">
        <f>OBV!H456</f>
        <v>NEUTRAL</v>
      </c>
      <c r="M456" s="8">
        <f t="shared" si="70"/>
        <v>50</v>
      </c>
      <c r="N456" s="8">
        <f t="shared" si="71"/>
        <v>100</v>
      </c>
      <c r="O456" s="8">
        <f t="shared" si="72"/>
        <v>0</v>
      </c>
      <c r="P456" s="8">
        <f t="shared" si="73"/>
        <v>33</v>
      </c>
      <c r="Q456" s="9">
        <f t="shared" si="74"/>
        <v>57.45</v>
      </c>
      <c r="R456" s="9">
        <f t="shared" si="75"/>
        <v>38.25</v>
      </c>
      <c r="S456" s="9">
        <f t="shared" si="76"/>
        <v>37.35</v>
      </c>
      <c r="T456" s="9">
        <f t="shared" si="77"/>
        <v>45.75</v>
      </c>
      <c r="U456" s="8">
        <f t="shared" si="78"/>
        <v>44.35</v>
      </c>
      <c r="V456" s="8">
        <f t="shared" si="79"/>
        <v>44.7</v>
      </c>
    </row>
    <row r="457" spans="1:22" ht="13.5" x14ac:dyDescent="0.25">
      <c r="A457" s="3">
        <f>RSI!A457</f>
        <v>42671</v>
      </c>
      <c r="B457" s="2">
        <f>RSI!B457</f>
        <v>14.8224</v>
      </c>
      <c r="C457" s="2">
        <f>RSI!I457</f>
        <v>23.456462960955022</v>
      </c>
      <c r="D457" s="2">
        <f>MACD!E457</f>
        <v>-3.1283820807962215E-2</v>
      </c>
      <c r="E457" s="2">
        <f>MACD!F457</f>
        <v>-7.3851274539054462E-3</v>
      </c>
      <c r="F457" s="2">
        <f>'Moving Avg'!D457</f>
        <v>14.822399999999998</v>
      </c>
      <c r="G457" s="2">
        <f>'Moving Avg'!F457</f>
        <v>14.822399999999996</v>
      </c>
      <c r="H457" s="2">
        <f>'Moving Avg'!G457</f>
        <v>15.054028000000011</v>
      </c>
      <c r="I457" s="2">
        <f>'Moving Avg'!H457</f>
        <v>15.207473000000004</v>
      </c>
      <c r="J457" s="6" t="str">
        <f>OBV!F457</f>
        <v>NEUTRAL</v>
      </c>
      <c r="K457" s="6" t="str">
        <f>OBV!G457</f>
        <v>NEUTRAL</v>
      </c>
      <c r="L457" s="6" t="str">
        <f>OBV!H457</f>
        <v>NEUTRAL</v>
      </c>
      <c r="M457" s="8">
        <f t="shared" si="70"/>
        <v>50</v>
      </c>
      <c r="N457" s="8">
        <f t="shared" si="71"/>
        <v>100</v>
      </c>
      <c r="O457" s="8">
        <f t="shared" si="72"/>
        <v>0</v>
      </c>
      <c r="P457" s="8">
        <f t="shared" si="73"/>
        <v>33</v>
      </c>
      <c r="Q457" s="9">
        <f t="shared" si="74"/>
        <v>57.45</v>
      </c>
      <c r="R457" s="9">
        <f t="shared" si="75"/>
        <v>38.25</v>
      </c>
      <c r="S457" s="9">
        <f t="shared" si="76"/>
        <v>37.35</v>
      </c>
      <c r="T457" s="9">
        <f t="shared" si="77"/>
        <v>45.75</v>
      </c>
      <c r="U457" s="8">
        <f t="shared" si="78"/>
        <v>44.35</v>
      </c>
      <c r="V457" s="8">
        <f t="shared" si="79"/>
        <v>44.7</v>
      </c>
    </row>
    <row r="458" spans="1:22" ht="13.5" x14ac:dyDescent="0.25">
      <c r="A458" s="3">
        <f>RSI!A458</f>
        <v>42674</v>
      </c>
      <c r="B458" s="2">
        <f>RSI!B458</f>
        <v>14.8224</v>
      </c>
      <c r="C458" s="2">
        <f>RSI!I458</f>
        <v>23.456462960955037</v>
      </c>
      <c r="D458" s="2">
        <f>MACD!E458</f>
        <v>-3.1662425183213827E-2</v>
      </c>
      <c r="E458" s="2">
        <f>MACD!F458</f>
        <v>-1.2240586999767123E-2</v>
      </c>
      <c r="F458" s="2">
        <f>'Moving Avg'!D458</f>
        <v>14.822399999999998</v>
      </c>
      <c r="G458" s="2">
        <f>'Moving Avg'!F458</f>
        <v>14.822399999999996</v>
      </c>
      <c r="H458" s="2">
        <f>'Moving Avg'!G458</f>
        <v>15.04579400000001</v>
      </c>
      <c r="I458" s="2">
        <f>'Moving Avg'!H458</f>
        <v>15.203187000000005</v>
      </c>
      <c r="J458" s="6" t="str">
        <f>OBV!F458</f>
        <v>NEUTRAL</v>
      </c>
      <c r="K458" s="6" t="str">
        <f>OBV!G458</f>
        <v>NEUTRAL</v>
      </c>
      <c r="L458" s="6" t="str">
        <f>OBV!H458</f>
        <v>NEUTRAL</v>
      </c>
      <c r="M458" s="8">
        <f t="shared" si="70"/>
        <v>50</v>
      </c>
      <c r="N458" s="8">
        <f t="shared" si="71"/>
        <v>45</v>
      </c>
      <c r="O458" s="8">
        <f t="shared" si="72"/>
        <v>0</v>
      </c>
      <c r="P458" s="8">
        <f t="shared" si="73"/>
        <v>33</v>
      </c>
      <c r="Q458" s="9">
        <f t="shared" si="74"/>
        <v>38.200000000000003</v>
      </c>
      <c r="R458" s="9">
        <f t="shared" si="75"/>
        <v>27.25</v>
      </c>
      <c r="S458" s="9">
        <f t="shared" si="76"/>
        <v>29.1</v>
      </c>
      <c r="T458" s="9">
        <f t="shared" si="77"/>
        <v>32</v>
      </c>
      <c r="U458" s="8">
        <f t="shared" si="78"/>
        <v>31.516666666666669</v>
      </c>
      <c r="V458" s="8">
        <f t="shared" si="79"/>
        <v>31.637500000000003</v>
      </c>
    </row>
    <row r="459" spans="1:22" ht="13.5" x14ac:dyDescent="0.25">
      <c r="A459" s="3">
        <f>RSI!A459</f>
        <v>42675</v>
      </c>
      <c r="B459" s="2">
        <f>RSI!B459</f>
        <v>14.8224</v>
      </c>
      <c r="C459" s="2">
        <f>RSI!I459</f>
        <v>23.456462960955037</v>
      </c>
      <c r="D459" s="2">
        <f>MACD!E459</f>
        <v>-3.1598227184531424E-2</v>
      </c>
      <c r="E459" s="2">
        <f>MACD!F459</f>
        <v>-1.6112115036719984E-2</v>
      </c>
      <c r="F459" s="2">
        <f>'Moving Avg'!D459</f>
        <v>14.822399999999998</v>
      </c>
      <c r="G459" s="2">
        <f>'Moving Avg'!F459</f>
        <v>14.822399999999996</v>
      </c>
      <c r="H459" s="2">
        <f>'Moving Avg'!G459</f>
        <v>15.03756000000001</v>
      </c>
      <c r="I459" s="2">
        <f>'Moving Avg'!H459</f>
        <v>15.198901000000005</v>
      </c>
      <c r="J459" s="6" t="str">
        <f>OBV!F459</f>
        <v>NEUTRAL</v>
      </c>
      <c r="K459" s="6" t="str">
        <f>OBV!G459</f>
        <v>NEUTRAL</v>
      </c>
      <c r="L459" s="6" t="str">
        <f>OBV!H459</f>
        <v>NEUTRAL</v>
      </c>
      <c r="M459" s="8">
        <f t="shared" si="70"/>
        <v>50</v>
      </c>
      <c r="N459" s="8">
        <f t="shared" si="71"/>
        <v>45</v>
      </c>
      <c r="O459" s="8">
        <f t="shared" si="72"/>
        <v>0</v>
      </c>
      <c r="P459" s="8">
        <f t="shared" si="73"/>
        <v>33</v>
      </c>
      <c r="Q459" s="9">
        <f t="shared" si="74"/>
        <v>38.200000000000003</v>
      </c>
      <c r="R459" s="9">
        <f t="shared" si="75"/>
        <v>27.25</v>
      </c>
      <c r="S459" s="9">
        <f t="shared" si="76"/>
        <v>29.1</v>
      </c>
      <c r="T459" s="9">
        <f t="shared" si="77"/>
        <v>32</v>
      </c>
      <c r="U459" s="8">
        <f t="shared" si="78"/>
        <v>31.516666666666669</v>
      </c>
      <c r="V459" s="8">
        <f t="shared" si="79"/>
        <v>31.637500000000003</v>
      </c>
    </row>
    <row r="460" spans="1:22" ht="13.5" x14ac:dyDescent="0.25">
      <c r="A460" s="3">
        <f>RSI!A460</f>
        <v>42676</v>
      </c>
      <c r="B460" s="2">
        <f>RSI!B460</f>
        <v>14.8224</v>
      </c>
      <c r="C460" s="2">
        <f>RSI!I460</f>
        <v>23.456462960955037</v>
      </c>
      <c r="D460" s="2">
        <f>MACD!E460</f>
        <v>-3.1187835850126078E-2</v>
      </c>
      <c r="E460" s="2">
        <f>MACD!F460</f>
        <v>-1.9127259199401205E-2</v>
      </c>
      <c r="F460" s="2">
        <f>'Moving Avg'!D460</f>
        <v>14.822399999999998</v>
      </c>
      <c r="G460" s="2">
        <f>'Moving Avg'!F460</f>
        <v>14.822399999999996</v>
      </c>
      <c r="H460" s="2">
        <f>'Moving Avg'!G460</f>
        <v>15.02932600000001</v>
      </c>
      <c r="I460" s="2">
        <f>'Moving Avg'!H460</f>
        <v>15.194615000000001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  <c r="M460" s="8">
        <f t="shared" si="70"/>
        <v>50</v>
      </c>
      <c r="N460" s="8">
        <f t="shared" si="71"/>
        <v>45</v>
      </c>
      <c r="O460" s="8">
        <f t="shared" si="72"/>
        <v>0</v>
      </c>
      <c r="P460" s="8">
        <f t="shared" si="73"/>
        <v>33</v>
      </c>
      <c r="Q460" s="9">
        <f t="shared" si="74"/>
        <v>38.200000000000003</v>
      </c>
      <c r="R460" s="9">
        <f t="shared" si="75"/>
        <v>27.25</v>
      </c>
      <c r="S460" s="9">
        <f t="shared" si="76"/>
        <v>29.1</v>
      </c>
      <c r="T460" s="9">
        <f t="shared" si="77"/>
        <v>32</v>
      </c>
      <c r="U460" s="8">
        <f t="shared" si="78"/>
        <v>31.516666666666669</v>
      </c>
      <c r="V460" s="8">
        <f t="shared" si="79"/>
        <v>31.637500000000003</v>
      </c>
    </row>
    <row r="461" spans="1:22" ht="13.5" x14ac:dyDescent="0.25">
      <c r="A461" s="3">
        <f>RSI!A461</f>
        <v>42677</v>
      </c>
      <c r="B461" s="2">
        <f>RSI!B461</f>
        <v>14.8224</v>
      </c>
      <c r="C461" s="2">
        <f>RSI!I461</f>
        <v>23.456462960955037</v>
      </c>
      <c r="D461" s="2">
        <f>MACD!E461</f>
        <v>-3.0510887245107199E-2</v>
      </c>
      <c r="E461" s="2">
        <f>MACD!F461</f>
        <v>-2.1403984808542404E-2</v>
      </c>
      <c r="F461" s="2">
        <f>'Moving Avg'!D461</f>
        <v>14.822399999999998</v>
      </c>
      <c r="G461" s="2">
        <f>'Moving Avg'!F461</f>
        <v>14.822399999999996</v>
      </c>
      <c r="H461" s="2">
        <f>'Moving Avg'!G461</f>
        <v>15.02109200000001</v>
      </c>
      <c r="I461" s="2">
        <f>'Moving Avg'!H461</f>
        <v>15.190329000000002</v>
      </c>
      <c r="J461" s="6" t="str">
        <f>OBV!F461</f>
        <v>NEUTRAL</v>
      </c>
      <c r="K461" s="6" t="str">
        <f>OBV!G461</f>
        <v>NEUTRAL</v>
      </c>
      <c r="L461" s="6" t="str">
        <f>OBV!H461</f>
        <v>NEUTRAL</v>
      </c>
      <c r="M461" s="8">
        <f t="shared" si="70"/>
        <v>50</v>
      </c>
      <c r="N461" s="8">
        <f t="shared" si="71"/>
        <v>45</v>
      </c>
      <c r="O461" s="8">
        <f t="shared" si="72"/>
        <v>0</v>
      </c>
      <c r="P461" s="8">
        <f t="shared" si="73"/>
        <v>33</v>
      </c>
      <c r="Q461" s="9">
        <f t="shared" si="74"/>
        <v>38.200000000000003</v>
      </c>
      <c r="R461" s="9">
        <f t="shared" si="75"/>
        <v>27.25</v>
      </c>
      <c r="S461" s="9">
        <f t="shared" si="76"/>
        <v>29.1</v>
      </c>
      <c r="T461" s="9">
        <f t="shared" si="77"/>
        <v>32</v>
      </c>
      <c r="U461" s="8">
        <f t="shared" si="78"/>
        <v>31.516666666666669</v>
      </c>
      <c r="V461" s="8">
        <f t="shared" si="79"/>
        <v>31.637500000000003</v>
      </c>
    </row>
    <row r="462" spans="1:22" ht="13.5" x14ac:dyDescent="0.25">
      <c r="A462" s="3">
        <f>RSI!A462</f>
        <v>42678</v>
      </c>
      <c r="B462" s="2">
        <f>RSI!B462</f>
        <v>14.8224</v>
      </c>
      <c r="C462" s="2">
        <f>RSI!I462</f>
        <v>23.456462960955022</v>
      </c>
      <c r="D462" s="2">
        <f>MACD!E462</f>
        <v>-2.9632811987669427E-2</v>
      </c>
      <c r="E462" s="2">
        <f>MACD!F462</f>
        <v>-2.3049750244367812E-2</v>
      </c>
      <c r="F462" s="2">
        <f>'Moving Avg'!D462</f>
        <v>14.822399999999998</v>
      </c>
      <c r="G462" s="2">
        <f>'Moving Avg'!F462</f>
        <v>14.822399999999996</v>
      </c>
      <c r="H462" s="2">
        <f>'Moving Avg'!G462</f>
        <v>15.012858000000008</v>
      </c>
      <c r="I462" s="2">
        <f>'Moving Avg'!H462</f>
        <v>15.186042999999998</v>
      </c>
      <c r="J462" s="6" t="str">
        <f>OBV!F462</f>
        <v>NEUTRAL</v>
      </c>
      <c r="K462" s="6" t="str">
        <f>OBV!G462</f>
        <v>NEUTRAL</v>
      </c>
      <c r="L462" s="6" t="str">
        <f>OBV!H462</f>
        <v>NEUTRAL</v>
      </c>
      <c r="M462" s="8">
        <f t="shared" si="70"/>
        <v>50</v>
      </c>
      <c r="N462" s="8">
        <f t="shared" si="71"/>
        <v>45</v>
      </c>
      <c r="O462" s="8">
        <f t="shared" si="72"/>
        <v>0</v>
      </c>
      <c r="P462" s="8">
        <f t="shared" si="73"/>
        <v>33</v>
      </c>
      <c r="Q462" s="9">
        <f t="shared" si="74"/>
        <v>38.200000000000003</v>
      </c>
      <c r="R462" s="9">
        <f t="shared" si="75"/>
        <v>27.25</v>
      </c>
      <c r="S462" s="9">
        <f t="shared" si="76"/>
        <v>29.1</v>
      </c>
      <c r="T462" s="9">
        <f t="shared" si="77"/>
        <v>32</v>
      </c>
      <c r="U462" s="8">
        <f t="shared" si="78"/>
        <v>31.516666666666669</v>
      </c>
      <c r="V462" s="8">
        <f t="shared" si="79"/>
        <v>31.637500000000003</v>
      </c>
    </row>
    <row r="463" spans="1:22" ht="13.5" x14ac:dyDescent="0.25">
      <c r="A463" s="3">
        <f>RSI!A463</f>
        <v>42681</v>
      </c>
      <c r="B463" s="2">
        <f>RSI!B463</f>
        <v>14.8224</v>
      </c>
      <c r="C463" s="2">
        <f>RSI!I463</f>
        <v>23.456462960955022</v>
      </c>
      <c r="D463" s="2">
        <f>MACD!E463</f>
        <v>-2.8607165424290315E-2</v>
      </c>
      <c r="E463" s="2">
        <f>MACD!F463</f>
        <v>-2.4161233280352312E-2</v>
      </c>
      <c r="F463" s="2">
        <f>'Moving Avg'!D463</f>
        <v>14.822399999999998</v>
      </c>
      <c r="G463" s="2">
        <f>'Moving Avg'!F463</f>
        <v>14.822399999999996</v>
      </c>
      <c r="H463" s="2">
        <f>'Moving Avg'!G463</f>
        <v>15.004624000000009</v>
      </c>
      <c r="I463" s="2">
        <f>'Moving Avg'!H463</f>
        <v>15.181756999999998</v>
      </c>
      <c r="J463" s="6" t="str">
        <f>OBV!F463</f>
        <v>NEUTRAL</v>
      </c>
      <c r="K463" s="6" t="str">
        <f>OBV!G463</f>
        <v>NEUTRAL</v>
      </c>
      <c r="L463" s="6" t="str">
        <f>OBV!H463</f>
        <v>NEUTRAL</v>
      </c>
      <c r="M463" s="8">
        <f t="shared" si="70"/>
        <v>50</v>
      </c>
      <c r="N463" s="8">
        <f t="shared" si="71"/>
        <v>45</v>
      </c>
      <c r="O463" s="8">
        <f t="shared" si="72"/>
        <v>0</v>
      </c>
      <c r="P463" s="8">
        <f t="shared" si="73"/>
        <v>33</v>
      </c>
      <c r="Q463" s="9">
        <f t="shared" si="74"/>
        <v>38.200000000000003</v>
      </c>
      <c r="R463" s="9">
        <f t="shared" si="75"/>
        <v>27.25</v>
      </c>
      <c r="S463" s="9">
        <f t="shared" si="76"/>
        <v>29.1</v>
      </c>
      <c r="T463" s="9">
        <f t="shared" si="77"/>
        <v>32</v>
      </c>
      <c r="U463" s="8">
        <f t="shared" si="78"/>
        <v>31.516666666666669</v>
      </c>
      <c r="V463" s="8">
        <f t="shared" si="79"/>
        <v>31.637500000000003</v>
      </c>
    </row>
    <row r="464" spans="1:22" ht="13.5" x14ac:dyDescent="0.25">
      <c r="A464" s="3">
        <f>RSI!A464</f>
        <v>42682</v>
      </c>
      <c r="B464" s="2">
        <f>RSI!B464</f>
        <v>14.8224</v>
      </c>
      <c r="C464" s="2">
        <f>RSI!I464</f>
        <v>23.456462960955022</v>
      </c>
      <c r="D464" s="2">
        <f>MACD!E464</f>
        <v>-2.747758859629279E-2</v>
      </c>
      <c r="E464" s="2">
        <f>MACD!F464</f>
        <v>-2.4824504343540409E-2</v>
      </c>
      <c r="F464" s="2">
        <f>'Moving Avg'!D464</f>
        <v>14.822399999999998</v>
      </c>
      <c r="G464" s="2">
        <f>'Moving Avg'!F464</f>
        <v>14.822399999999996</v>
      </c>
      <c r="H464" s="2">
        <f>'Moving Avg'!G464</f>
        <v>14.996390000000009</v>
      </c>
      <c r="I464" s="2">
        <f>'Moving Avg'!H464</f>
        <v>15.177470999999995</v>
      </c>
      <c r="J464" s="6" t="str">
        <f>OBV!F464</f>
        <v>NEUTRAL</v>
      </c>
      <c r="K464" s="6" t="str">
        <f>OBV!G464</f>
        <v>NEUTRAL</v>
      </c>
      <c r="L464" s="6" t="str">
        <f>OBV!H464</f>
        <v>NEUTRAL</v>
      </c>
      <c r="M464" s="8">
        <f t="shared" si="70"/>
        <v>50</v>
      </c>
      <c r="N464" s="8">
        <f t="shared" si="71"/>
        <v>45</v>
      </c>
      <c r="O464" s="8">
        <f t="shared" si="72"/>
        <v>0</v>
      </c>
      <c r="P464" s="8">
        <f t="shared" si="73"/>
        <v>33</v>
      </c>
      <c r="Q464" s="9">
        <f t="shared" si="74"/>
        <v>38.200000000000003</v>
      </c>
      <c r="R464" s="9">
        <f t="shared" si="75"/>
        <v>27.25</v>
      </c>
      <c r="S464" s="9">
        <f t="shared" si="76"/>
        <v>29.1</v>
      </c>
      <c r="T464" s="9">
        <f t="shared" si="77"/>
        <v>32</v>
      </c>
      <c r="U464" s="8">
        <f t="shared" si="78"/>
        <v>31.516666666666669</v>
      </c>
      <c r="V464" s="8">
        <f t="shared" si="79"/>
        <v>31.637500000000003</v>
      </c>
    </row>
    <row r="465" spans="1:22" ht="13.5" x14ac:dyDescent="0.25">
      <c r="A465" s="3">
        <f>RSI!A465</f>
        <v>42683</v>
      </c>
      <c r="B465" s="2">
        <f>RSI!B465</f>
        <v>14.8224</v>
      </c>
      <c r="C465" s="2">
        <f>RSI!I465</f>
        <v>23.456462960955022</v>
      </c>
      <c r="D465" s="2">
        <f>MACD!E465</f>
        <v>-2.6279457593204825E-2</v>
      </c>
      <c r="E465" s="2">
        <f>MACD!F465</f>
        <v>-2.5115494993473295E-2</v>
      </c>
      <c r="F465" s="2">
        <f>'Moving Avg'!D465</f>
        <v>14.822399999999998</v>
      </c>
      <c r="G465" s="2">
        <f>'Moving Avg'!F465</f>
        <v>14.822399999999996</v>
      </c>
      <c r="H465" s="2">
        <f>'Moving Avg'!G465</f>
        <v>14.988156000000009</v>
      </c>
      <c r="I465" s="2">
        <f>'Moving Avg'!H465</f>
        <v>15.173184999999995</v>
      </c>
      <c r="J465" s="6" t="str">
        <f>OBV!F465</f>
        <v>NEUTRAL</v>
      </c>
      <c r="K465" s="6" t="str">
        <f>OBV!G465</f>
        <v>NEUTRAL</v>
      </c>
      <c r="L465" s="6" t="str">
        <f>OBV!H465</f>
        <v>NEUTRAL</v>
      </c>
      <c r="M465" s="8">
        <f t="shared" si="70"/>
        <v>50</v>
      </c>
      <c r="N465" s="8">
        <f t="shared" si="71"/>
        <v>45</v>
      </c>
      <c r="O465" s="8">
        <f t="shared" si="72"/>
        <v>0</v>
      </c>
      <c r="P465" s="8">
        <f t="shared" si="73"/>
        <v>33</v>
      </c>
      <c r="Q465" s="9">
        <f t="shared" si="74"/>
        <v>38.200000000000003</v>
      </c>
      <c r="R465" s="9">
        <f t="shared" si="75"/>
        <v>27.25</v>
      </c>
      <c r="S465" s="9">
        <f t="shared" si="76"/>
        <v>29.1</v>
      </c>
      <c r="T465" s="9">
        <f t="shared" si="77"/>
        <v>32</v>
      </c>
      <c r="U465" s="8">
        <f t="shared" si="78"/>
        <v>31.516666666666669</v>
      </c>
      <c r="V465" s="8">
        <f t="shared" si="79"/>
        <v>31.637500000000003</v>
      </c>
    </row>
    <row r="466" spans="1:22" ht="13.5" x14ac:dyDescent="0.25">
      <c r="A466" s="3">
        <f>RSI!A466</f>
        <v>42684</v>
      </c>
      <c r="B466" s="2">
        <f>RSI!B466</f>
        <v>14.8224</v>
      </c>
      <c r="C466" s="2">
        <f>RSI!I466</f>
        <v>23.456462960955022</v>
      </c>
      <c r="D466" s="2">
        <f>MACD!E466</f>
        <v>-2.5041269968639313E-2</v>
      </c>
      <c r="E466" s="2">
        <f>MACD!F466</f>
        <v>-2.5100649988506502E-2</v>
      </c>
      <c r="F466" s="2">
        <f>'Moving Avg'!D466</f>
        <v>14.822399999999998</v>
      </c>
      <c r="G466" s="2">
        <f>'Moving Avg'!F466</f>
        <v>14.822399999999996</v>
      </c>
      <c r="H466" s="2">
        <f>'Moving Avg'!G466</f>
        <v>14.979922000000009</v>
      </c>
      <c r="I466" s="2">
        <f>'Moving Avg'!H466</f>
        <v>15.168898999999993</v>
      </c>
      <c r="J466" s="6" t="str">
        <f>OBV!F466</f>
        <v>NEUTRAL</v>
      </c>
      <c r="K466" s="6" t="str">
        <f>OBV!G466</f>
        <v>NEUTRAL</v>
      </c>
      <c r="L466" s="6" t="str">
        <f>OBV!H466</f>
        <v>NEUTRAL</v>
      </c>
      <c r="M466" s="8">
        <f t="shared" si="70"/>
        <v>50</v>
      </c>
      <c r="N466" s="8">
        <f t="shared" si="71"/>
        <v>0</v>
      </c>
      <c r="O466" s="8">
        <f t="shared" si="72"/>
        <v>0</v>
      </c>
      <c r="P466" s="8">
        <f t="shared" si="73"/>
        <v>33</v>
      </c>
      <c r="Q466" s="9">
        <f t="shared" si="74"/>
        <v>22.45</v>
      </c>
      <c r="R466" s="9">
        <f t="shared" si="75"/>
        <v>18.25</v>
      </c>
      <c r="S466" s="9">
        <f t="shared" si="76"/>
        <v>22.35</v>
      </c>
      <c r="T466" s="9">
        <f t="shared" si="77"/>
        <v>20.75</v>
      </c>
      <c r="U466" s="8">
        <f t="shared" si="78"/>
        <v>21.016666666666669</v>
      </c>
      <c r="V466" s="8">
        <f t="shared" si="79"/>
        <v>20.950000000000003</v>
      </c>
    </row>
    <row r="467" spans="1:22" ht="13.5" x14ac:dyDescent="0.25">
      <c r="A467" s="3">
        <f>RSI!A467</f>
        <v>42685</v>
      </c>
      <c r="B467" s="2">
        <f>RSI!B467</f>
        <v>14.8224</v>
      </c>
      <c r="C467" s="2">
        <f>RSI!I467</f>
        <v>23.456462960955022</v>
      </c>
      <c r="D467" s="2">
        <f>MACD!E467</f>
        <v>-2.3785809351460685E-2</v>
      </c>
      <c r="E467" s="2">
        <f>MACD!F467</f>
        <v>-2.483768186109734E-2</v>
      </c>
      <c r="F467" s="2">
        <f>'Moving Avg'!D467</f>
        <v>14.822399999999998</v>
      </c>
      <c r="G467" s="2">
        <f>'Moving Avg'!F467</f>
        <v>14.822399999999996</v>
      </c>
      <c r="H467" s="2">
        <f>'Moving Avg'!G467</f>
        <v>14.971688000000007</v>
      </c>
      <c r="I467" s="2">
        <f>'Moving Avg'!H467</f>
        <v>15.164612999999992</v>
      </c>
      <c r="J467" s="6" t="str">
        <f>OBV!F467</f>
        <v>NEUTRAL</v>
      </c>
      <c r="K467" s="6" t="str">
        <f>OBV!G467</f>
        <v>NEUTRAL</v>
      </c>
      <c r="L467" s="6" t="str">
        <f>OBV!H467</f>
        <v>NEUTRAL</v>
      </c>
      <c r="M467" s="8">
        <f t="shared" si="70"/>
        <v>50</v>
      </c>
      <c r="N467" s="8">
        <f t="shared" si="71"/>
        <v>0</v>
      </c>
      <c r="O467" s="8">
        <f t="shared" si="72"/>
        <v>0</v>
      </c>
      <c r="P467" s="8">
        <f t="shared" si="73"/>
        <v>33</v>
      </c>
      <c r="Q467" s="9">
        <f t="shared" si="74"/>
        <v>22.45</v>
      </c>
      <c r="R467" s="9">
        <f t="shared" si="75"/>
        <v>18.25</v>
      </c>
      <c r="S467" s="9">
        <f t="shared" si="76"/>
        <v>22.35</v>
      </c>
      <c r="T467" s="9">
        <f t="shared" si="77"/>
        <v>20.75</v>
      </c>
      <c r="U467" s="8">
        <f t="shared" si="78"/>
        <v>21.016666666666669</v>
      </c>
      <c r="V467" s="8">
        <f t="shared" si="79"/>
        <v>20.950000000000003</v>
      </c>
    </row>
    <row r="468" spans="1:22" ht="13.5" x14ac:dyDescent="0.25">
      <c r="A468" s="3">
        <f>RSI!A468</f>
        <v>42688</v>
      </c>
      <c r="B468" s="2">
        <f>RSI!B468</f>
        <v>14.8224</v>
      </c>
      <c r="C468" s="2">
        <f>RSI!I468</f>
        <v>23.456462960955022</v>
      </c>
      <c r="D468" s="2">
        <f>MACD!E468</f>
        <v>-2.2531123006359621E-2</v>
      </c>
      <c r="E468" s="2">
        <f>MACD!F468</f>
        <v>-2.4376370090149799E-2</v>
      </c>
      <c r="F468" s="2">
        <f>'Moving Avg'!D468</f>
        <v>14.822399999999998</v>
      </c>
      <c r="G468" s="2">
        <f>'Moving Avg'!F468</f>
        <v>14.822399999999996</v>
      </c>
      <c r="H468" s="2">
        <f>'Moving Avg'!G468</f>
        <v>14.963454000000008</v>
      </c>
      <c r="I468" s="2">
        <f>'Moving Avg'!H468</f>
        <v>15.160326999999988</v>
      </c>
      <c r="J468" s="6" t="str">
        <f>OBV!F468</f>
        <v>NEUTRAL</v>
      </c>
      <c r="K468" s="6" t="str">
        <f>OBV!G468</f>
        <v>NEUTRAL</v>
      </c>
      <c r="L468" s="6" t="str">
        <f>OBV!H468</f>
        <v>NEUTRAL</v>
      </c>
      <c r="M468" s="8">
        <f t="shared" si="70"/>
        <v>50</v>
      </c>
      <c r="N468" s="8">
        <f t="shared" si="71"/>
        <v>0</v>
      </c>
      <c r="O468" s="8">
        <f t="shared" si="72"/>
        <v>0</v>
      </c>
      <c r="P468" s="8">
        <f t="shared" si="73"/>
        <v>33</v>
      </c>
      <c r="Q468" s="9">
        <f t="shared" si="74"/>
        <v>22.45</v>
      </c>
      <c r="R468" s="9">
        <f t="shared" si="75"/>
        <v>18.25</v>
      </c>
      <c r="S468" s="9">
        <f t="shared" si="76"/>
        <v>22.35</v>
      </c>
      <c r="T468" s="9">
        <f t="shared" si="77"/>
        <v>20.75</v>
      </c>
      <c r="U468" s="8">
        <f t="shared" si="78"/>
        <v>21.016666666666669</v>
      </c>
      <c r="V468" s="8">
        <f t="shared" si="79"/>
        <v>20.950000000000003</v>
      </c>
    </row>
    <row r="469" spans="1:22" ht="13.5" x14ac:dyDescent="0.25">
      <c r="A469" s="3">
        <f>RSI!A469</f>
        <v>42689</v>
      </c>
      <c r="B469" s="2">
        <f>RSI!B469</f>
        <v>14.8224</v>
      </c>
      <c r="C469" s="2">
        <f>RSI!I469</f>
        <v>23.456462960955022</v>
      </c>
      <c r="D469" s="2">
        <f>MACD!E469</f>
        <v>-2.1291341704570144E-2</v>
      </c>
      <c r="E469" s="2">
        <f>MACD!F469</f>
        <v>-2.3759364413033869E-2</v>
      </c>
      <c r="F469" s="2">
        <f>'Moving Avg'!D469</f>
        <v>14.822399999999998</v>
      </c>
      <c r="G469" s="2">
        <f>'Moving Avg'!F469</f>
        <v>14.822399999999996</v>
      </c>
      <c r="H469" s="2">
        <f>'Moving Avg'!G469</f>
        <v>14.955220000000008</v>
      </c>
      <c r="I469" s="2">
        <f>'Moving Avg'!H469</f>
        <v>15.156040999999989</v>
      </c>
      <c r="J469" s="6" t="str">
        <f>OBV!F469</f>
        <v>NEUTRAL</v>
      </c>
      <c r="K469" s="6" t="str">
        <f>OBV!G469</f>
        <v>NEUTRAL</v>
      </c>
      <c r="L469" s="6" t="str">
        <f>OBV!H469</f>
        <v>NEUTRAL</v>
      </c>
      <c r="M469" s="8">
        <f t="shared" si="70"/>
        <v>50</v>
      </c>
      <c r="N469" s="8">
        <f t="shared" si="71"/>
        <v>0</v>
      </c>
      <c r="O469" s="8">
        <f t="shared" si="72"/>
        <v>0</v>
      </c>
      <c r="P469" s="8">
        <f t="shared" si="73"/>
        <v>33</v>
      </c>
      <c r="Q469" s="9">
        <f t="shared" si="74"/>
        <v>22.45</v>
      </c>
      <c r="R469" s="9">
        <f t="shared" si="75"/>
        <v>18.25</v>
      </c>
      <c r="S469" s="9">
        <f t="shared" si="76"/>
        <v>22.35</v>
      </c>
      <c r="T469" s="9">
        <f t="shared" si="77"/>
        <v>20.75</v>
      </c>
      <c r="U469" s="8">
        <f t="shared" si="78"/>
        <v>21.016666666666669</v>
      </c>
      <c r="V469" s="8">
        <f t="shared" si="79"/>
        <v>20.950000000000003</v>
      </c>
    </row>
    <row r="470" spans="1:22" ht="13.5" x14ac:dyDescent="0.25">
      <c r="A470" s="3">
        <f>RSI!A470</f>
        <v>42690</v>
      </c>
      <c r="B470" s="2">
        <f>RSI!B470</f>
        <v>14.8224</v>
      </c>
      <c r="C470" s="2">
        <f>RSI!I470</f>
        <v>23.456462960955022</v>
      </c>
      <c r="D470" s="2">
        <f>MACD!E470</f>
        <v>-2.0077366705113064E-2</v>
      </c>
      <c r="E470" s="2">
        <f>MACD!F470</f>
        <v>-2.3022964871449711E-2</v>
      </c>
      <c r="F470" s="2">
        <f>'Moving Avg'!D470</f>
        <v>14.822399999999998</v>
      </c>
      <c r="G470" s="2">
        <f>'Moving Avg'!F470</f>
        <v>14.822399999999996</v>
      </c>
      <c r="H470" s="2">
        <f>'Moving Avg'!G470</f>
        <v>14.946986000000008</v>
      </c>
      <c r="I470" s="2">
        <f>'Moving Avg'!H470</f>
        <v>15.151754999999985</v>
      </c>
      <c r="J470" s="6" t="str">
        <f>OBV!F470</f>
        <v>NEUTRAL</v>
      </c>
      <c r="K470" s="6" t="str">
        <f>OBV!G470</f>
        <v>NEUTRAL</v>
      </c>
      <c r="L470" s="6" t="str">
        <f>OBV!H470</f>
        <v>NEUTRAL</v>
      </c>
      <c r="M470" s="8">
        <f t="shared" si="70"/>
        <v>50</v>
      </c>
      <c r="N470" s="8">
        <f t="shared" si="71"/>
        <v>0</v>
      </c>
      <c r="O470" s="8">
        <f t="shared" si="72"/>
        <v>0</v>
      </c>
      <c r="P470" s="8">
        <f t="shared" si="73"/>
        <v>33</v>
      </c>
      <c r="Q470" s="9">
        <f t="shared" si="74"/>
        <v>22.45</v>
      </c>
      <c r="R470" s="9">
        <f t="shared" si="75"/>
        <v>18.25</v>
      </c>
      <c r="S470" s="9">
        <f t="shared" si="76"/>
        <v>22.35</v>
      </c>
      <c r="T470" s="9">
        <f t="shared" si="77"/>
        <v>20.75</v>
      </c>
      <c r="U470" s="8">
        <f t="shared" si="78"/>
        <v>21.016666666666669</v>
      </c>
      <c r="V470" s="8">
        <f t="shared" si="79"/>
        <v>20.950000000000003</v>
      </c>
    </row>
    <row r="471" spans="1:22" ht="13.5" x14ac:dyDescent="0.25">
      <c r="A471" s="3">
        <f>RSI!A471</f>
        <v>42691</v>
      </c>
      <c r="B471" s="2">
        <f>RSI!B471</f>
        <v>14.8224</v>
      </c>
      <c r="C471" s="2">
        <f>RSI!I471</f>
        <v>23.456462960955022</v>
      </c>
      <c r="D471" s="2">
        <f>MACD!E471</f>
        <v>-1.8897444791518225E-2</v>
      </c>
      <c r="E471" s="2">
        <f>MACD!F471</f>
        <v>-2.2197860855463415E-2</v>
      </c>
      <c r="F471" s="2">
        <f>'Moving Avg'!D471</f>
        <v>14.822399999999998</v>
      </c>
      <c r="G471" s="2">
        <f>'Moving Avg'!F471</f>
        <v>14.822399999999996</v>
      </c>
      <c r="H471" s="2">
        <f>'Moving Avg'!G471</f>
        <v>14.929612000000009</v>
      </c>
      <c r="I471" s="2">
        <f>'Moving Avg'!H471</f>
        <v>15.147468999999985</v>
      </c>
      <c r="J471" s="6" t="str">
        <f>OBV!F471</f>
        <v>NEUTRAL</v>
      </c>
      <c r="K471" s="6" t="str">
        <f>OBV!G471</f>
        <v>NEUTRAL</v>
      </c>
      <c r="L471" s="6" t="str">
        <f>OBV!H471</f>
        <v>NEUTRAL</v>
      </c>
      <c r="M471" s="8">
        <f t="shared" si="70"/>
        <v>50</v>
      </c>
      <c r="N471" s="8">
        <f t="shared" si="71"/>
        <v>0</v>
      </c>
      <c r="O471" s="8">
        <f t="shared" si="72"/>
        <v>0</v>
      </c>
      <c r="P471" s="8">
        <f t="shared" si="73"/>
        <v>33</v>
      </c>
      <c r="Q471" s="9">
        <f t="shared" si="74"/>
        <v>22.45</v>
      </c>
      <c r="R471" s="9">
        <f t="shared" si="75"/>
        <v>18.25</v>
      </c>
      <c r="S471" s="9">
        <f t="shared" si="76"/>
        <v>22.35</v>
      </c>
      <c r="T471" s="9">
        <f t="shared" si="77"/>
        <v>20.75</v>
      </c>
      <c r="U471" s="8">
        <f t="shared" si="78"/>
        <v>21.016666666666669</v>
      </c>
      <c r="V471" s="8">
        <f t="shared" si="79"/>
        <v>20.950000000000003</v>
      </c>
    </row>
    <row r="472" spans="1:22" ht="13.5" x14ac:dyDescent="0.25">
      <c r="A472" s="3">
        <f>RSI!A472</f>
        <v>42692</v>
      </c>
      <c r="B472" s="2">
        <f>RSI!B472</f>
        <v>14.8224</v>
      </c>
      <c r="C472" s="2">
        <f>RSI!I472</f>
        <v>23.456462960955022</v>
      </c>
      <c r="D472" s="2">
        <f>MACD!E472</f>
        <v>-1.7757649049626067E-2</v>
      </c>
      <c r="E472" s="2">
        <f>MACD!F472</f>
        <v>-2.1309818494295949E-2</v>
      </c>
      <c r="F472" s="2">
        <f>'Moving Avg'!D472</f>
        <v>14.822399999999998</v>
      </c>
      <c r="G472" s="2">
        <f>'Moving Avg'!F472</f>
        <v>14.822399999999996</v>
      </c>
      <c r="H472" s="2">
        <f>'Moving Avg'!G472</f>
        <v>14.912238000000009</v>
      </c>
      <c r="I472" s="2">
        <f>'Moving Avg'!H472</f>
        <v>15.143182999999983</v>
      </c>
      <c r="J472" s="6" t="str">
        <f>OBV!F472</f>
        <v>NEUTRAL</v>
      </c>
      <c r="K472" s="6" t="str">
        <f>OBV!G472</f>
        <v>NEUTRAL</v>
      </c>
      <c r="L472" s="6" t="str">
        <f>OBV!H472</f>
        <v>NEUTRAL</v>
      </c>
      <c r="M472" s="8">
        <f t="shared" si="70"/>
        <v>50</v>
      </c>
      <c r="N472" s="8">
        <f t="shared" si="71"/>
        <v>0</v>
      </c>
      <c r="O472" s="8">
        <f t="shared" si="72"/>
        <v>0</v>
      </c>
      <c r="P472" s="8">
        <f t="shared" si="73"/>
        <v>33</v>
      </c>
      <c r="Q472" s="9">
        <f t="shared" si="74"/>
        <v>22.45</v>
      </c>
      <c r="R472" s="9">
        <f t="shared" si="75"/>
        <v>18.25</v>
      </c>
      <c r="S472" s="9">
        <f t="shared" si="76"/>
        <v>22.35</v>
      </c>
      <c r="T472" s="9">
        <f t="shared" si="77"/>
        <v>20.75</v>
      </c>
      <c r="U472" s="8">
        <f t="shared" si="78"/>
        <v>21.016666666666669</v>
      </c>
      <c r="V472" s="8">
        <f t="shared" si="79"/>
        <v>20.950000000000003</v>
      </c>
    </row>
    <row r="473" spans="1:22" ht="13.5" x14ac:dyDescent="0.25">
      <c r="A473" s="3">
        <f>RSI!A473</f>
        <v>42695</v>
      </c>
      <c r="B473" s="2">
        <f>RSI!B473</f>
        <v>14.8224</v>
      </c>
      <c r="C473" s="2">
        <f>RSI!I473</f>
        <v>23.456462960955022</v>
      </c>
      <c r="D473" s="2">
        <f>MACD!E473</f>
        <v>-1.6662280316808165E-2</v>
      </c>
      <c r="E473" s="2">
        <f>MACD!F473</f>
        <v>-2.0380310858798392E-2</v>
      </c>
      <c r="F473" s="2">
        <f>'Moving Avg'!D473</f>
        <v>14.822399999999998</v>
      </c>
      <c r="G473" s="2">
        <f>'Moving Avg'!F473</f>
        <v>14.822399999999996</v>
      </c>
      <c r="H473" s="2">
        <f>'Moving Avg'!G473</f>
        <v>14.894864000000007</v>
      </c>
      <c r="I473" s="2">
        <f>'Moving Avg'!H473</f>
        <v>15.138896999999981</v>
      </c>
      <c r="J473" s="6" t="str">
        <f>OBV!F473</f>
        <v>NEUTRAL</v>
      </c>
      <c r="K473" s="6" t="str">
        <f>OBV!G473</f>
        <v>NEUTRAL</v>
      </c>
      <c r="L473" s="6" t="str">
        <f>OBV!H473</f>
        <v>NEUTRAL</v>
      </c>
      <c r="M473" s="8">
        <f t="shared" si="70"/>
        <v>50</v>
      </c>
      <c r="N473" s="8">
        <f t="shared" si="71"/>
        <v>0</v>
      </c>
      <c r="O473" s="8">
        <f t="shared" si="72"/>
        <v>0</v>
      </c>
      <c r="P473" s="8">
        <f t="shared" si="73"/>
        <v>33</v>
      </c>
      <c r="Q473" s="9">
        <f t="shared" si="74"/>
        <v>22.45</v>
      </c>
      <c r="R473" s="9">
        <f t="shared" si="75"/>
        <v>18.25</v>
      </c>
      <c r="S473" s="9">
        <f t="shared" si="76"/>
        <v>22.35</v>
      </c>
      <c r="T473" s="9">
        <f t="shared" si="77"/>
        <v>20.75</v>
      </c>
      <c r="U473" s="8">
        <f t="shared" si="78"/>
        <v>21.016666666666669</v>
      </c>
      <c r="V473" s="8">
        <f t="shared" si="79"/>
        <v>20.950000000000003</v>
      </c>
    </row>
    <row r="474" spans="1:22" ht="13.5" x14ac:dyDescent="0.25">
      <c r="A474" s="3">
        <f>RSI!A474</f>
        <v>42696</v>
      </c>
      <c r="B474" s="2">
        <f>RSI!B474</f>
        <v>14.8224</v>
      </c>
      <c r="C474" s="2">
        <f>RSI!I474</f>
        <v>23.456462960955022</v>
      </c>
      <c r="D474" s="2">
        <f>MACD!E474</f>
        <v>-1.5614201904297076E-2</v>
      </c>
      <c r="E474" s="2">
        <f>MACD!F474</f>
        <v>-1.942708906789813E-2</v>
      </c>
      <c r="F474" s="2">
        <f>'Moving Avg'!D474</f>
        <v>14.822399999999998</v>
      </c>
      <c r="G474" s="2">
        <f>'Moving Avg'!F474</f>
        <v>14.822399999999996</v>
      </c>
      <c r="H474" s="2">
        <f>'Moving Avg'!G474</f>
        <v>14.885806000000008</v>
      </c>
      <c r="I474" s="2">
        <f>'Moving Avg'!H474</f>
        <v>15.13461099999998</v>
      </c>
      <c r="J474" s="6" t="str">
        <f>OBV!F474</f>
        <v>NEUTRAL</v>
      </c>
      <c r="K474" s="6" t="str">
        <f>OBV!G474</f>
        <v>NEUTRAL</v>
      </c>
      <c r="L474" s="6" t="str">
        <f>OBV!H474</f>
        <v>NEUTRAL</v>
      </c>
      <c r="M474" s="8">
        <f t="shared" si="70"/>
        <v>50</v>
      </c>
      <c r="N474" s="8">
        <f t="shared" si="71"/>
        <v>0</v>
      </c>
      <c r="O474" s="8">
        <f t="shared" si="72"/>
        <v>0</v>
      </c>
      <c r="P474" s="8">
        <f t="shared" si="73"/>
        <v>33</v>
      </c>
      <c r="Q474" s="9">
        <f t="shared" si="74"/>
        <v>22.45</v>
      </c>
      <c r="R474" s="9">
        <f t="shared" si="75"/>
        <v>18.25</v>
      </c>
      <c r="S474" s="9">
        <f t="shared" si="76"/>
        <v>22.35</v>
      </c>
      <c r="T474" s="9">
        <f t="shared" si="77"/>
        <v>20.75</v>
      </c>
      <c r="U474" s="8">
        <f t="shared" si="78"/>
        <v>21.016666666666669</v>
      </c>
      <c r="V474" s="8">
        <f t="shared" si="79"/>
        <v>20.950000000000003</v>
      </c>
    </row>
    <row r="475" spans="1:22" ht="13.5" x14ac:dyDescent="0.25">
      <c r="A475" s="3">
        <f>RSI!A475</f>
        <v>42697</v>
      </c>
      <c r="B475" s="2">
        <f>RSI!B475</f>
        <v>14.8224</v>
      </c>
      <c r="C475" s="2">
        <f>RSI!I475</f>
        <v>23.456462960955022</v>
      </c>
      <c r="D475" s="2">
        <f>MACD!E475</f>
        <v>-1.4615118226068091E-2</v>
      </c>
      <c r="E475" s="2">
        <f>MACD!F475</f>
        <v>-1.8464694899532123E-2</v>
      </c>
      <c r="F475" s="2">
        <f>'Moving Avg'!D475</f>
        <v>14.822399999999998</v>
      </c>
      <c r="G475" s="2">
        <f>'Moving Avg'!F475</f>
        <v>14.822399999999996</v>
      </c>
      <c r="H475" s="2">
        <f>'Moving Avg'!G475</f>
        <v>14.876748000000006</v>
      </c>
      <c r="I475" s="2">
        <f>'Moving Avg'!H475</f>
        <v>15.13032499999998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  <c r="M475" s="8">
        <f t="shared" si="70"/>
        <v>50</v>
      </c>
      <c r="N475" s="8">
        <f t="shared" si="71"/>
        <v>0</v>
      </c>
      <c r="O475" s="8">
        <f t="shared" si="72"/>
        <v>0</v>
      </c>
      <c r="P475" s="8">
        <f t="shared" si="73"/>
        <v>33</v>
      </c>
      <c r="Q475" s="9">
        <f t="shared" si="74"/>
        <v>22.45</v>
      </c>
      <c r="R475" s="9">
        <f t="shared" si="75"/>
        <v>18.25</v>
      </c>
      <c r="S475" s="9">
        <f t="shared" si="76"/>
        <v>22.35</v>
      </c>
      <c r="T475" s="9">
        <f t="shared" si="77"/>
        <v>20.75</v>
      </c>
      <c r="U475" s="8">
        <f t="shared" si="78"/>
        <v>21.016666666666669</v>
      </c>
      <c r="V475" s="8">
        <f t="shared" si="79"/>
        <v>20.950000000000003</v>
      </c>
    </row>
    <row r="476" spans="1:22" ht="13.5" x14ac:dyDescent="0.25">
      <c r="A476" s="3">
        <f>RSI!A476</f>
        <v>42698</v>
      </c>
      <c r="B476" s="2">
        <f>RSI!B476</f>
        <v>14.8224</v>
      </c>
      <c r="C476" s="2">
        <f>RSI!I476</f>
        <v>23.456462960955022</v>
      </c>
      <c r="D476" s="2">
        <f>MACD!E476</f>
        <v>-1.3665806304652861E-2</v>
      </c>
      <c r="E476" s="2">
        <f>MACD!F476</f>
        <v>-1.7504917180556273E-2</v>
      </c>
      <c r="F476" s="2">
        <f>'Moving Avg'!D476</f>
        <v>14.822399999999998</v>
      </c>
      <c r="G476" s="2">
        <f>'Moving Avg'!F476</f>
        <v>14.822399999999996</v>
      </c>
      <c r="H476" s="2">
        <f>'Moving Avg'!G476</f>
        <v>14.867690000000007</v>
      </c>
      <c r="I476" s="2">
        <f>'Moving Avg'!H476</f>
        <v>15.126038999999976</v>
      </c>
      <c r="J476" s="6" t="str">
        <f>OBV!F476</f>
        <v>NEUTRAL</v>
      </c>
      <c r="K476" s="6" t="str">
        <f>OBV!G476</f>
        <v>NEUTRAL</v>
      </c>
      <c r="L476" s="6" t="str">
        <f>OBV!H476</f>
        <v>NEUTRAL</v>
      </c>
      <c r="M476" s="8">
        <f t="shared" si="70"/>
        <v>50</v>
      </c>
      <c r="N476" s="8">
        <f t="shared" si="71"/>
        <v>0</v>
      </c>
      <c r="O476" s="8">
        <f t="shared" si="72"/>
        <v>0</v>
      </c>
      <c r="P476" s="8">
        <f t="shared" si="73"/>
        <v>33</v>
      </c>
      <c r="Q476" s="9">
        <f t="shared" si="74"/>
        <v>22.45</v>
      </c>
      <c r="R476" s="9">
        <f t="shared" si="75"/>
        <v>18.25</v>
      </c>
      <c r="S476" s="9">
        <f t="shared" si="76"/>
        <v>22.35</v>
      </c>
      <c r="T476" s="9">
        <f t="shared" si="77"/>
        <v>20.75</v>
      </c>
      <c r="U476" s="8">
        <f t="shared" si="78"/>
        <v>21.016666666666669</v>
      </c>
      <c r="V476" s="8">
        <f t="shared" si="79"/>
        <v>20.950000000000003</v>
      </c>
    </row>
    <row r="477" spans="1:22" ht="13.5" x14ac:dyDescent="0.25">
      <c r="A477" s="3">
        <f>RSI!A477</f>
        <v>42699</v>
      </c>
      <c r="B477" s="2">
        <f>RSI!B477</f>
        <v>14.8224</v>
      </c>
      <c r="C477" s="2">
        <f>RSI!I477</f>
        <v>23.456462960955022</v>
      </c>
      <c r="D477" s="2">
        <f>MACD!E477</f>
        <v>-1.2766307718875325E-2</v>
      </c>
      <c r="E477" s="2">
        <f>MACD!F477</f>
        <v>-1.6557195288220083E-2</v>
      </c>
      <c r="F477" s="2">
        <f>'Moving Avg'!D477</f>
        <v>14.822399999999998</v>
      </c>
      <c r="G477" s="2">
        <f>'Moving Avg'!F477</f>
        <v>14.822399999999996</v>
      </c>
      <c r="H477" s="2">
        <f>'Moving Avg'!G477</f>
        <v>14.858632000000007</v>
      </c>
      <c r="I477" s="2">
        <f>'Moving Avg'!H477</f>
        <v>15.121752999999977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  <c r="M477" s="8">
        <f t="shared" si="70"/>
        <v>50</v>
      </c>
      <c r="N477" s="8">
        <f t="shared" si="71"/>
        <v>0</v>
      </c>
      <c r="O477" s="8">
        <f t="shared" si="72"/>
        <v>0</v>
      </c>
      <c r="P477" s="8">
        <f t="shared" si="73"/>
        <v>33</v>
      </c>
      <c r="Q477" s="9">
        <f t="shared" si="74"/>
        <v>22.45</v>
      </c>
      <c r="R477" s="9">
        <f t="shared" si="75"/>
        <v>18.25</v>
      </c>
      <c r="S477" s="9">
        <f t="shared" si="76"/>
        <v>22.35</v>
      </c>
      <c r="T477" s="9">
        <f t="shared" si="77"/>
        <v>20.75</v>
      </c>
      <c r="U477" s="8">
        <f t="shared" si="78"/>
        <v>21.016666666666669</v>
      </c>
      <c r="V477" s="8">
        <f t="shared" si="79"/>
        <v>20.950000000000003</v>
      </c>
    </row>
    <row r="478" spans="1:22" ht="13.5" x14ac:dyDescent="0.25">
      <c r="A478" s="3">
        <f>RSI!A478</f>
        <v>42702</v>
      </c>
      <c r="B478" s="2">
        <f>RSI!B478</f>
        <v>14.8224</v>
      </c>
      <c r="C478" s="2">
        <f>RSI!I478</f>
        <v>23.456462960955022</v>
      </c>
      <c r="D478" s="2">
        <f>MACD!E478</f>
        <v>-1.19160873713966E-2</v>
      </c>
      <c r="E478" s="2">
        <f>MACD!F478</f>
        <v>-1.5628973704855387E-2</v>
      </c>
      <c r="F478" s="2">
        <f>'Moving Avg'!D478</f>
        <v>14.822399999999998</v>
      </c>
      <c r="G478" s="2">
        <f>'Moving Avg'!F478</f>
        <v>14.822399999999996</v>
      </c>
      <c r="H478" s="2">
        <f>'Moving Avg'!G478</f>
        <v>14.849574000000008</v>
      </c>
      <c r="I478" s="2">
        <f>'Moving Avg'!H478</f>
        <v>15.117466999999976</v>
      </c>
      <c r="J478" s="6" t="str">
        <f>OBV!F478</f>
        <v>NEUTRAL</v>
      </c>
      <c r="K478" s="6" t="str">
        <f>OBV!G478</f>
        <v>NEUTRAL</v>
      </c>
      <c r="L478" s="6" t="str">
        <f>OBV!H478</f>
        <v>NEUTRAL</v>
      </c>
      <c r="M478" s="8">
        <f t="shared" si="70"/>
        <v>50</v>
      </c>
      <c r="N478" s="8">
        <f t="shared" si="71"/>
        <v>0</v>
      </c>
      <c r="O478" s="8">
        <f t="shared" si="72"/>
        <v>0</v>
      </c>
      <c r="P478" s="8">
        <f t="shared" si="73"/>
        <v>33</v>
      </c>
      <c r="Q478" s="9">
        <f t="shared" si="74"/>
        <v>22.45</v>
      </c>
      <c r="R478" s="9">
        <f t="shared" si="75"/>
        <v>18.25</v>
      </c>
      <c r="S478" s="9">
        <f t="shared" si="76"/>
        <v>22.35</v>
      </c>
      <c r="T478" s="9">
        <f t="shared" si="77"/>
        <v>20.75</v>
      </c>
      <c r="U478" s="8">
        <f t="shared" si="78"/>
        <v>21.016666666666669</v>
      </c>
      <c r="V478" s="8">
        <f t="shared" si="79"/>
        <v>20.950000000000003</v>
      </c>
    </row>
    <row r="479" spans="1:22" ht="13.5" x14ac:dyDescent="0.25">
      <c r="A479" s="3">
        <f>RSI!A479</f>
        <v>42703</v>
      </c>
      <c r="B479" s="2">
        <f>RSI!B479</f>
        <v>14.8224</v>
      </c>
      <c r="C479" s="2">
        <f>RSI!I479</f>
        <v>23.456462960955022</v>
      </c>
      <c r="D479" s="2">
        <f>MACD!E479</f>
        <v>-1.1114164451049291E-2</v>
      </c>
      <c r="E479" s="2">
        <f>MACD!F479</f>
        <v>-1.4726011854094168E-2</v>
      </c>
      <c r="F479" s="2">
        <f>'Moving Avg'!D479</f>
        <v>14.822399999999998</v>
      </c>
      <c r="G479" s="2">
        <f>'Moving Avg'!F479</f>
        <v>14.822399999999996</v>
      </c>
      <c r="H479" s="2">
        <f>'Moving Avg'!G479</f>
        <v>14.840516000000006</v>
      </c>
      <c r="I479" s="2">
        <f>'Moving Avg'!H479</f>
        <v>15.113180999999976</v>
      </c>
      <c r="J479" s="6" t="str">
        <f>OBV!F479</f>
        <v>NEUTRAL</v>
      </c>
      <c r="K479" s="6" t="str">
        <f>OBV!G479</f>
        <v>NEUTRAL</v>
      </c>
      <c r="L479" s="6" t="str">
        <f>OBV!H479</f>
        <v>NEUTRAL</v>
      </c>
      <c r="M479" s="8">
        <f t="shared" si="70"/>
        <v>50</v>
      </c>
      <c r="N479" s="8">
        <f t="shared" si="71"/>
        <v>0</v>
      </c>
      <c r="O479" s="8">
        <f t="shared" si="72"/>
        <v>0</v>
      </c>
      <c r="P479" s="8">
        <f t="shared" si="73"/>
        <v>33</v>
      </c>
      <c r="Q479" s="9">
        <f t="shared" si="74"/>
        <v>22.45</v>
      </c>
      <c r="R479" s="9">
        <f t="shared" si="75"/>
        <v>18.25</v>
      </c>
      <c r="S479" s="9">
        <f t="shared" si="76"/>
        <v>22.35</v>
      </c>
      <c r="T479" s="9">
        <f t="shared" si="77"/>
        <v>20.75</v>
      </c>
      <c r="U479" s="8">
        <f t="shared" si="78"/>
        <v>21.016666666666669</v>
      </c>
      <c r="V479" s="8">
        <f t="shared" si="79"/>
        <v>20.950000000000003</v>
      </c>
    </row>
    <row r="480" spans="1:22" ht="13.5" x14ac:dyDescent="0.25">
      <c r="A480" s="3">
        <f>RSI!A480</f>
        <v>42704</v>
      </c>
      <c r="B480" s="2">
        <f>RSI!B480</f>
        <v>14.8224</v>
      </c>
      <c r="C480" s="2">
        <f>RSI!I480</f>
        <v>23.456462960955022</v>
      </c>
      <c r="D480" s="2">
        <f>MACD!E480</f>
        <v>-1.0359220118001389E-2</v>
      </c>
      <c r="E480" s="2">
        <f>MACD!F480</f>
        <v>-1.3852653506875612E-2</v>
      </c>
      <c r="F480" s="2">
        <f>'Moving Avg'!D480</f>
        <v>14.822399999999998</v>
      </c>
      <c r="G480" s="2">
        <f>'Moving Avg'!F480</f>
        <v>14.822399999999996</v>
      </c>
      <c r="H480" s="2">
        <f>'Moving Avg'!G480</f>
        <v>14.831458000000007</v>
      </c>
      <c r="I480" s="2">
        <f>'Moving Avg'!H480</f>
        <v>15.108894999999976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  <c r="M480" s="8">
        <f t="shared" si="70"/>
        <v>50</v>
      </c>
      <c r="N480" s="8">
        <f t="shared" si="71"/>
        <v>0</v>
      </c>
      <c r="O480" s="8">
        <f t="shared" si="72"/>
        <v>0</v>
      </c>
      <c r="P480" s="8">
        <f t="shared" si="73"/>
        <v>33</v>
      </c>
      <c r="Q480" s="9">
        <f t="shared" si="74"/>
        <v>22.45</v>
      </c>
      <c r="R480" s="9">
        <f t="shared" si="75"/>
        <v>18.25</v>
      </c>
      <c r="S480" s="9">
        <f t="shared" si="76"/>
        <v>22.35</v>
      </c>
      <c r="T480" s="9">
        <f t="shared" si="77"/>
        <v>20.75</v>
      </c>
      <c r="U480" s="8">
        <f t="shared" si="78"/>
        <v>21.016666666666669</v>
      </c>
      <c r="V480" s="8">
        <f t="shared" si="79"/>
        <v>20.950000000000003</v>
      </c>
    </row>
    <row r="481" spans="1:22" ht="13.5" x14ac:dyDescent="0.25">
      <c r="A481" s="3">
        <f>RSI!A481</f>
        <v>42705</v>
      </c>
      <c r="B481" s="2">
        <f>RSI!B481</f>
        <v>14.8224</v>
      </c>
      <c r="C481" s="2">
        <f>RSI!I481</f>
        <v>23.456462960955037</v>
      </c>
      <c r="D481" s="2">
        <f>MACD!E481</f>
        <v>-9.64968572466951E-3</v>
      </c>
      <c r="E481" s="2">
        <f>MACD!F481</f>
        <v>-1.3012059950434394E-2</v>
      </c>
      <c r="F481" s="2">
        <f>'Moving Avg'!D481</f>
        <v>14.822399999999998</v>
      </c>
      <c r="G481" s="2">
        <f>'Moving Avg'!F481</f>
        <v>14.822399999999996</v>
      </c>
      <c r="H481" s="2">
        <f>'Moving Avg'!G481</f>
        <v>14.822400000000007</v>
      </c>
      <c r="I481" s="2">
        <f>'Moving Avg'!H481</f>
        <v>15.104608999999975</v>
      </c>
      <c r="J481" s="6" t="str">
        <f>OBV!F481</f>
        <v>NEUTRAL</v>
      </c>
      <c r="K481" s="6" t="str">
        <f>OBV!G481</f>
        <v>NEUTRAL</v>
      </c>
      <c r="L481" s="6" t="str">
        <f>OBV!H481</f>
        <v>NEUTRAL</v>
      </c>
      <c r="M481" s="8">
        <f t="shared" si="70"/>
        <v>50</v>
      </c>
      <c r="N481" s="8">
        <f t="shared" si="71"/>
        <v>0</v>
      </c>
      <c r="O481" s="8">
        <f t="shared" si="72"/>
        <v>0</v>
      </c>
      <c r="P481" s="8">
        <f t="shared" si="73"/>
        <v>33</v>
      </c>
      <c r="Q481" s="9">
        <f t="shared" si="74"/>
        <v>22.45</v>
      </c>
      <c r="R481" s="9">
        <f t="shared" si="75"/>
        <v>18.25</v>
      </c>
      <c r="S481" s="9">
        <f t="shared" si="76"/>
        <v>22.35</v>
      </c>
      <c r="T481" s="9">
        <f t="shared" si="77"/>
        <v>20.75</v>
      </c>
      <c r="U481" s="8">
        <f t="shared" si="78"/>
        <v>21.016666666666669</v>
      </c>
      <c r="V481" s="8">
        <f t="shared" si="79"/>
        <v>20.950000000000003</v>
      </c>
    </row>
    <row r="482" spans="1:22" ht="13.5" x14ac:dyDescent="0.25">
      <c r="A482" s="3">
        <f>RSI!A482</f>
        <v>42706</v>
      </c>
      <c r="B482" s="2">
        <f>RSI!B482</f>
        <v>14.8224</v>
      </c>
      <c r="C482" s="2">
        <f>RSI!I482</f>
        <v>23.456462960955022</v>
      </c>
      <c r="D482" s="2">
        <f>MACD!E482</f>
        <v>-8.9838147814624847E-3</v>
      </c>
      <c r="E482" s="2">
        <f>MACD!F482</f>
        <v>-1.2206410916640013E-2</v>
      </c>
      <c r="F482" s="2">
        <f>'Moving Avg'!D482</f>
        <v>14.822399999999998</v>
      </c>
      <c r="G482" s="2">
        <f>'Moving Avg'!F482</f>
        <v>14.822399999999996</v>
      </c>
      <c r="H482" s="2">
        <f>'Moving Avg'!G482</f>
        <v>14.822400000000007</v>
      </c>
      <c r="I482" s="2">
        <f>'Moving Avg'!H482</f>
        <v>15.100322999999973</v>
      </c>
      <c r="J482" s="6" t="str">
        <f>OBV!F482</f>
        <v>NEUTRAL</v>
      </c>
      <c r="K482" s="6" t="str">
        <f>OBV!G482</f>
        <v>NEUTRAL</v>
      </c>
      <c r="L482" s="6" t="str">
        <f>OBV!H482</f>
        <v>NEUTRAL</v>
      </c>
      <c r="M482" s="8">
        <f t="shared" si="70"/>
        <v>50</v>
      </c>
      <c r="N482" s="8">
        <f t="shared" si="71"/>
        <v>0</v>
      </c>
      <c r="O482" s="8">
        <f t="shared" si="72"/>
        <v>0</v>
      </c>
      <c r="P482" s="8">
        <f t="shared" si="73"/>
        <v>33</v>
      </c>
      <c r="Q482" s="9">
        <f t="shared" si="74"/>
        <v>22.45</v>
      </c>
      <c r="R482" s="9">
        <f t="shared" si="75"/>
        <v>18.25</v>
      </c>
      <c r="S482" s="9">
        <f t="shared" si="76"/>
        <v>22.35</v>
      </c>
      <c r="T482" s="9">
        <f t="shared" si="77"/>
        <v>20.75</v>
      </c>
      <c r="U482" s="8">
        <f t="shared" si="78"/>
        <v>21.016666666666669</v>
      </c>
      <c r="V482" s="8">
        <f t="shared" si="79"/>
        <v>20.950000000000003</v>
      </c>
    </row>
    <row r="483" spans="1:22" ht="13.5" x14ac:dyDescent="0.25">
      <c r="A483" s="3">
        <f>RSI!A483</f>
        <v>42709</v>
      </c>
      <c r="B483" s="2">
        <f>RSI!B483</f>
        <v>14.8224</v>
      </c>
      <c r="C483" s="2">
        <f>RSI!I483</f>
        <v>23.456462960955022</v>
      </c>
      <c r="D483" s="2">
        <f>MACD!E483</f>
        <v>-8.3597413669114218E-3</v>
      </c>
      <c r="E483" s="2">
        <f>MACD!F483</f>
        <v>-1.1437077006694297E-2</v>
      </c>
      <c r="F483" s="2">
        <f>'Moving Avg'!D483</f>
        <v>14.822399999999998</v>
      </c>
      <c r="G483" s="2">
        <f>'Moving Avg'!F483</f>
        <v>14.822399999999996</v>
      </c>
      <c r="H483" s="2">
        <f>'Moving Avg'!G483</f>
        <v>14.822400000000007</v>
      </c>
      <c r="I483" s="2">
        <f>'Moving Avg'!H483</f>
        <v>15.096036999999974</v>
      </c>
      <c r="J483" s="6" t="str">
        <f>OBV!F483</f>
        <v>NEUTRAL</v>
      </c>
      <c r="K483" s="6" t="str">
        <f>OBV!G483</f>
        <v>NEUTRAL</v>
      </c>
      <c r="L483" s="6" t="str">
        <f>OBV!H483</f>
        <v>NEUTRAL</v>
      </c>
      <c r="M483" s="8">
        <f t="shared" si="70"/>
        <v>50</v>
      </c>
      <c r="N483" s="8">
        <f t="shared" si="71"/>
        <v>0</v>
      </c>
      <c r="O483" s="8">
        <f t="shared" si="72"/>
        <v>0</v>
      </c>
      <c r="P483" s="8">
        <f t="shared" si="73"/>
        <v>33</v>
      </c>
      <c r="Q483" s="9">
        <f t="shared" si="74"/>
        <v>22.45</v>
      </c>
      <c r="R483" s="9">
        <f t="shared" si="75"/>
        <v>18.25</v>
      </c>
      <c r="S483" s="9">
        <f t="shared" si="76"/>
        <v>22.35</v>
      </c>
      <c r="T483" s="9">
        <f t="shared" si="77"/>
        <v>20.75</v>
      </c>
      <c r="U483" s="8">
        <f t="shared" si="78"/>
        <v>21.016666666666669</v>
      </c>
      <c r="V483" s="8">
        <f t="shared" si="79"/>
        <v>20.950000000000003</v>
      </c>
    </row>
    <row r="484" spans="1:22" ht="13.5" x14ac:dyDescent="0.25">
      <c r="A484" s="3">
        <f>RSI!A484</f>
        <v>42710</v>
      </c>
      <c r="B484" s="2">
        <f>RSI!B484</f>
        <v>14.8224</v>
      </c>
      <c r="C484" s="2">
        <f>RSI!I484</f>
        <v>23.456462960955022</v>
      </c>
      <c r="D484" s="2">
        <f>MACD!E484</f>
        <v>-7.7755272516171203E-3</v>
      </c>
      <c r="E484" s="2">
        <f>MACD!F484</f>
        <v>-1.0704767055678861E-2</v>
      </c>
      <c r="F484" s="2">
        <f>'Moving Avg'!D484</f>
        <v>14.822399999999998</v>
      </c>
      <c r="G484" s="2">
        <f>'Moving Avg'!F484</f>
        <v>14.822399999999996</v>
      </c>
      <c r="H484" s="2">
        <f>'Moving Avg'!G484</f>
        <v>14.822400000000007</v>
      </c>
      <c r="I484" s="2">
        <f>'Moving Avg'!H484</f>
        <v>15.091750999999972</v>
      </c>
      <c r="J484" s="6" t="str">
        <f>OBV!F484</f>
        <v>NEUTRAL</v>
      </c>
      <c r="K484" s="6" t="str">
        <f>OBV!G484</f>
        <v>NEUTRAL</v>
      </c>
      <c r="L484" s="6" t="str">
        <f>OBV!H484</f>
        <v>NEUTRAL</v>
      </c>
      <c r="M484" s="8">
        <f t="shared" si="70"/>
        <v>50</v>
      </c>
      <c r="N484" s="8">
        <f t="shared" si="71"/>
        <v>0</v>
      </c>
      <c r="O484" s="8">
        <f t="shared" si="72"/>
        <v>0</v>
      </c>
      <c r="P484" s="8">
        <f t="shared" si="73"/>
        <v>33</v>
      </c>
      <c r="Q484" s="9">
        <f t="shared" si="74"/>
        <v>22.45</v>
      </c>
      <c r="R484" s="9">
        <f t="shared" si="75"/>
        <v>18.25</v>
      </c>
      <c r="S484" s="9">
        <f t="shared" si="76"/>
        <v>22.35</v>
      </c>
      <c r="T484" s="9">
        <f t="shared" si="77"/>
        <v>20.75</v>
      </c>
      <c r="U484" s="8">
        <f t="shared" si="78"/>
        <v>21.016666666666669</v>
      </c>
      <c r="V484" s="8">
        <f t="shared" si="79"/>
        <v>20.950000000000003</v>
      </c>
    </row>
    <row r="485" spans="1:22" ht="13.5" x14ac:dyDescent="0.25">
      <c r="A485" s="3">
        <f>RSI!A485</f>
        <v>42711</v>
      </c>
      <c r="B485" s="2">
        <f>RSI!B485</f>
        <v>14.8224</v>
      </c>
      <c r="C485" s="2">
        <f>RSI!I485</f>
        <v>23.456462960955022</v>
      </c>
      <c r="D485" s="2">
        <f>MACD!E485</f>
        <v>-7.2291996427455985E-3</v>
      </c>
      <c r="E485" s="2">
        <f>MACD!F485</f>
        <v>-1.0009653573092209E-2</v>
      </c>
      <c r="F485" s="2">
        <f>'Moving Avg'!D485</f>
        <v>14.822399999999998</v>
      </c>
      <c r="G485" s="2">
        <f>'Moving Avg'!F485</f>
        <v>14.822399999999996</v>
      </c>
      <c r="H485" s="2">
        <f>'Moving Avg'!G485</f>
        <v>14.822400000000007</v>
      </c>
      <c r="I485" s="2">
        <f>'Moving Avg'!H485</f>
        <v>15.08746499999997</v>
      </c>
      <c r="J485" s="6" t="str">
        <f>OBV!F485</f>
        <v>NEUTRAL</v>
      </c>
      <c r="K485" s="6" t="str">
        <f>OBV!G485</f>
        <v>NEUTRAL</v>
      </c>
      <c r="L485" s="6" t="str">
        <f>OBV!H485</f>
        <v>NEUTRAL</v>
      </c>
      <c r="M485" s="8">
        <f t="shared" si="70"/>
        <v>50</v>
      </c>
      <c r="N485" s="8">
        <f t="shared" si="71"/>
        <v>0</v>
      </c>
      <c r="O485" s="8">
        <f t="shared" si="72"/>
        <v>0</v>
      </c>
      <c r="P485" s="8">
        <f t="shared" si="73"/>
        <v>33</v>
      </c>
      <c r="Q485" s="9">
        <f t="shared" si="74"/>
        <v>22.45</v>
      </c>
      <c r="R485" s="9">
        <f t="shared" si="75"/>
        <v>18.25</v>
      </c>
      <c r="S485" s="9">
        <f t="shared" si="76"/>
        <v>22.35</v>
      </c>
      <c r="T485" s="9">
        <f t="shared" si="77"/>
        <v>20.75</v>
      </c>
      <c r="U485" s="8">
        <f t="shared" si="78"/>
        <v>21.016666666666669</v>
      </c>
      <c r="V485" s="8">
        <f t="shared" si="79"/>
        <v>20.950000000000003</v>
      </c>
    </row>
    <row r="486" spans="1:22" ht="13.5" x14ac:dyDescent="0.25">
      <c r="A486" s="3">
        <f>RSI!A486</f>
        <v>42712</v>
      </c>
      <c r="B486" s="2">
        <f>RSI!B486</f>
        <v>14.8224</v>
      </c>
      <c r="C486" s="2">
        <f>RSI!I486</f>
        <v>23.456462960955022</v>
      </c>
      <c r="D486" s="2">
        <f>MACD!E486</f>
        <v>-6.7187811498392591E-3</v>
      </c>
      <c r="E486" s="2">
        <f>MACD!F486</f>
        <v>-9.3514790884416197E-3</v>
      </c>
      <c r="F486" s="2">
        <f>'Moving Avg'!D486</f>
        <v>14.822399999999998</v>
      </c>
      <c r="G486" s="2">
        <f>'Moving Avg'!F486</f>
        <v>14.822399999999996</v>
      </c>
      <c r="H486" s="2">
        <f>'Moving Avg'!G486</f>
        <v>14.822400000000007</v>
      </c>
      <c r="I486" s="2">
        <f>'Moving Avg'!H486</f>
        <v>15.083178999999971</v>
      </c>
      <c r="J486" s="6" t="str">
        <f>OBV!F486</f>
        <v>NEUTRAL</v>
      </c>
      <c r="K486" s="6" t="str">
        <f>OBV!G486</f>
        <v>NEUTRAL</v>
      </c>
      <c r="L486" s="6" t="str">
        <f>OBV!H486</f>
        <v>NEUTRAL</v>
      </c>
      <c r="M486" s="8">
        <f t="shared" si="70"/>
        <v>50</v>
      </c>
      <c r="N486" s="8">
        <f t="shared" si="71"/>
        <v>0</v>
      </c>
      <c r="O486" s="8">
        <f t="shared" si="72"/>
        <v>0</v>
      </c>
      <c r="P486" s="8">
        <f t="shared" si="73"/>
        <v>33</v>
      </c>
      <c r="Q486" s="9">
        <f t="shared" si="74"/>
        <v>22.45</v>
      </c>
      <c r="R486" s="9">
        <f t="shared" si="75"/>
        <v>18.25</v>
      </c>
      <c r="S486" s="9">
        <f t="shared" si="76"/>
        <v>22.35</v>
      </c>
      <c r="T486" s="9">
        <f t="shared" si="77"/>
        <v>20.75</v>
      </c>
      <c r="U486" s="8">
        <f t="shared" si="78"/>
        <v>21.016666666666669</v>
      </c>
      <c r="V486" s="8">
        <f t="shared" si="79"/>
        <v>20.950000000000003</v>
      </c>
    </row>
    <row r="487" spans="1:22" ht="13.5" x14ac:dyDescent="0.25">
      <c r="A487" s="3">
        <f>RSI!A487</f>
        <v>42713</v>
      </c>
      <c r="B487" s="2">
        <f>RSI!B487</f>
        <v>14.8224</v>
      </c>
      <c r="C487" s="2">
        <f>RSI!I487</f>
        <v>23.456462960955022</v>
      </c>
      <c r="D487" s="2">
        <f>MACD!E487</f>
        <v>-6.2423133146598531E-3</v>
      </c>
      <c r="E487" s="2">
        <f>MACD!F487</f>
        <v>-8.7296459336852674E-3</v>
      </c>
      <c r="F487" s="2">
        <f>'Moving Avg'!D487</f>
        <v>14.822399999999998</v>
      </c>
      <c r="G487" s="2">
        <f>'Moving Avg'!F487</f>
        <v>14.822399999999996</v>
      </c>
      <c r="H487" s="2">
        <f>'Moving Avg'!G487</f>
        <v>14.822400000000007</v>
      </c>
      <c r="I487" s="2">
        <f>'Moving Avg'!H487</f>
        <v>15.078892999999971</v>
      </c>
      <c r="J487" s="6" t="str">
        <f>OBV!F487</f>
        <v>NEUTRAL</v>
      </c>
      <c r="K487" s="6" t="str">
        <f>OBV!G487</f>
        <v>NEUTRAL</v>
      </c>
      <c r="L487" s="6" t="str">
        <f>OBV!H487</f>
        <v>NEUTRAL</v>
      </c>
      <c r="M487" s="8">
        <f t="shared" si="70"/>
        <v>50</v>
      </c>
      <c r="N487" s="8">
        <f t="shared" si="71"/>
        <v>0</v>
      </c>
      <c r="O487" s="8">
        <f t="shared" si="72"/>
        <v>0</v>
      </c>
      <c r="P487" s="8">
        <f t="shared" si="73"/>
        <v>33</v>
      </c>
      <c r="Q487" s="9">
        <f t="shared" si="74"/>
        <v>22.45</v>
      </c>
      <c r="R487" s="9">
        <f t="shared" si="75"/>
        <v>18.25</v>
      </c>
      <c r="S487" s="9">
        <f t="shared" si="76"/>
        <v>22.35</v>
      </c>
      <c r="T487" s="9">
        <f t="shared" si="77"/>
        <v>20.75</v>
      </c>
      <c r="U487" s="8">
        <f t="shared" si="78"/>
        <v>21.016666666666669</v>
      </c>
      <c r="V487" s="8">
        <f t="shared" si="79"/>
        <v>20.950000000000003</v>
      </c>
    </row>
    <row r="488" spans="1:22" ht="13.5" x14ac:dyDescent="0.25">
      <c r="A488" s="3">
        <f>RSI!A488</f>
        <v>42717</v>
      </c>
      <c r="B488" s="2">
        <f>RSI!B488</f>
        <v>14.8224</v>
      </c>
      <c r="C488" s="2">
        <f>RSI!I488</f>
        <v>23.456462960955022</v>
      </c>
      <c r="D488" s="2">
        <f>MACD!E488</f>
        <v>-5.7978748305202998E-3</v>
      </c>
      <c r="E488" s="2">
        <f>MACD!F488</f>
        <v>-8.1432917130522739E-3</v>
      </c>
      <c r="F488" s="2">
        <f>'Moving Avg'!D488</f>
        <v>14.822399999999998</v>
      </c>
      <c r="G488" s="2">
        <f>'Moving Avg'!F488</f>
        <v>14.822399999999996</v>
      </c>
      <c r="H488" s="2">
        <f>'Moving Avg'!G488</f>
        <v>14.822400000000007</v>
      </c>
      <c r="I488" s="2">
        <f>'Moving Avg'!H488</f>
        <v>15.07695199999997</v>
      </c>
      <c r="J488" s="6" t="str">
        <f>OBV!F488</f>
        <v>NEUTRAL</v>
      </c>
      <c r="K488" s="6" t="str">
        <f>OBV!G488</f>
        <v>NEUTRAL</v>
      </c>
      <c r="L488" s="6" t="str">
        <f>OBV!H488</f>
        <v>NEUTRAL</v>
      </c>
      <c r="M488" s="8">
        <f t="shared" si="70"/>
        <v>50</v>
      </c>
      <c r="N488" s="8">
        <f t="shared" si="71"/>
        <v>0</v>
      </c>
      <c r="O488" s="8">
        <f t="shared" si="72"/>
        <v>0</v>
      </c>
      <c r="P488" s="8">
        <f t="shared" si="73"/>
        <v>33</v>
      </c>
      <c r="Q488" s="9">
        <f t="shared" si="74"/>
        <v>22.45</v>
      </c>
      <c r="R488" s="9">
        <f t="shared" si="75"/>
        <v>18.25</v>
      </c>
      <c r="S488" s="9">
        <f t="shared" si="76"/>
        <v>22.35</v>
      </c>
      <c r="T488" s="9">
        <f t="shared" si="77"/>
        <v>20.75</v>
      </c>
      <c r="U488" s="8">
        <f t="shared" si="78"/>
        <v>21.016666666666669</v>
      </c>
      <c r="V488" s="8">
        <f t="shared" si="79"/>
        <v>20.950000000000003</v>
      </c>
    </row>
    <row r="489" spans="1:22" ht="13.5" x14ac:dyDescent="0.25">
      <c r="A489" s="3">
        <f>RSI!A489</f>
        <v>42718</v>
      </c>
      <c r="B489" s="2">
        <f>RSI!B489</f>
        <v>14.8224</v>
      </c>
      <c r="C489" s="2">
        <f>RSI!I489</f>
        <v>23.456462960955022</v>
      </c>
      <c r="D489" s="2">
        <f>MACD!E489</f>
        <v>-5.3835953933099034E-3</v>
      </c>
      <c r="E489" s="2">
        <f>MACD!F489</f>
        <v>-7.5913524491038002E-3</v>
      </c>
      <c r="F489" s="2">
        <f>'Moving Avg'!D489</f>
        <v>14.822399999999998</v>
      </c>
      <c r="G489" s="2">
        <f>'Moving Avg'!F489</f>
        <v>14.822399999999996</v>
      </c>
      <c r="H489" s="2">
        <f>'Moving Avg'!G489</f>
        <v>14.822400000000007</v>
      </c>
      <c r="I489" s="2">
        <f>'Moving Avg'!H489</f>
        <v>15.07501099999997</v>
      </c>
      <c r="J489" s="6" t="str">
        <f>OBV!F489</f>
        <v>NEUTRAL</v>
      </c>
      <c r="K489" s="6" t="str">
        <f>OBV!G489</f>
        <v>NEUTRAL</v>
      </c>
      <c r="L489" s="6" t="str">
        <f>OBV!H489</f>
        <v>NEUTRAL</v>
      </c>
      <c r="M489" s="8">
        <f t="shared" si="70"/>
        <v>50</v>
      </c>
      <c r="N489" s="8">
        <f t="shared" si="71"/>
        <v>0</v>
      </c>
      <c r="O489" s="8">
        <f t="shared" si="72"/>
        <v>0</v>
      </c>
      <c r="P489" s="8">
        <f t="shared" si="73"/>
        <v>33</v>
      </c>
      <c r="Q489" s="9">
        <f t="shared" si="74"/>
        <v>22.45</v>
      </c>
      <c r="R489" s="9">
        <f t="shared" si="75"/>
        <v>18.25</v>
      </c>
      <c r="S489" s="9">
        <f t="shared" si="76"/>
        <v>22.35</v>
      </c>
      <c r="T489" s="9">
        <f t="shared" si="77"/>
        <v>20.75</v>
      </c>
      <c r="U489" s="8">
        <f t="shared" si="78"/>
        <v>21.016666666666669</v>
      </c>
      <c r="V489" s="8">
        <f t="shared" si="79"/>
        <v>20.950000000000003</v>
      </c>
    </row>
    <row r="490" spans="1:22" ht="13.5" x14ac:dyDescent="0.25">
      <c r="A490" s="3">
        <f>RSI!A490</f>
        <v>42719</v>
      </c>
      <c r="B490" s="2">
        <f>RSI!B490</f>
        <v>14.8224</v>
      </c>
      <c r="C490" s="2">
        <f>RSI!I490</f>
        <v>23.456462960955022</v>
      </c>
      <c r="D490" s="2">
        <f>MACD!E490</f>
        <v>-4.9976659722119621E-3</v>
      </c>
      <c r="E490" s="2">
        <f>MACD!F490</f>
        <v>-7.0726151537254325E-3</v>
      </c>
      <c r="F490" s="2">
        <f>'Moving Avg'!D490</f>
        <v>14.822399999999998</v>
      </c>
      <c r="G490" s="2">
        <f>'Moving Avg'!F490</f>
        <v>14.822399999999996</v>
      </c>
      <c r="H490" s="2">
        <f>'Moving Avg'!G490</f>
        <v>14.822400000000007</v>
      </c>
      <c r="I490" s="2">
        <f>'Moving Avg'!H490</f>
        <v>15.073069999999971</v>
      </c>
      <c r="J490" s="6" t="str">
        <f>OBV!F490</f>
        <v>NEUTRAL</v>
      </c>
      <c r="K490" s="6" t="str">
        <f>OBV!G490</f>
        <v>NEUTRAL</v>
      </c>
      <c r="L490" s="6" t="str">
        <f>OBV!H490</f>
        <v>NEUTRAL</v>
      </c>
      <c r="M490" s="8">
        <f t="shared" si="70"/>
        <v>50</v>
      </c>
      <c r="N490" s="8">
        <f t="shared" si="71"/>
        <v>0</v>
      </c>
      <c r="O490" s="8">
        <f t="shared" si="72"/>
        <v>0</v>
      </c>
      <c r="P490" s="8">
        <f t="shared" si="73"/>
        <v>33</v>
      </c>
      <c r="Q490" s="9">
        <f t="shared" si="74"/>
        <v>22.45</v>
      </c>
      <c r="R490" s="9">
        <f t="shared" si="75"/>
        <v>18.25</v>
      </c>
      <c r="S490" s="9">
        <f t="shared" si="76"/>
        <v>22.35</v>
      </c>
      <c r="T490" s="9">
        <f t="shared" si="77"/>
        <v>20.75</v>
      </c>
      <c r="U490" s="8">
        <f t="shared" si="78"/>
        <v>21.016666666666669</v>
      </c>
      <c r="V490" s="8">
        <f t="shared" si="79"/>
        <v>20.950000000000003</v>
      </c>
    </row>
    <row r="491" spans="1:22" ht="13.5" x14ac:dyDescent="0.25">
      <c r="A491" s="3">
        <f>RSI!A491</f>
        <v>42720</v>
      </c>
      <c r="B491" s="2">
        <f>RSI!B491</f>
        <v>14.8224</v>
      </c>
      <c r="C491" s="2">
        <f>RSI!I491</f>
        <v>23.456462960955022</v>
      </c>
      <c r="D491" s="2">
        <f>MACD!E491</f>
        <v>-4.6383461582770735E-3</v>
      </c>
      <c r="E491" s="2">
        <f>MACD!F491</f>
        <v>-6.5857613546357607E-3</v>
      </c>
      <c r="F491" s="2">
        <f>'Moving Avg'!D491</f>
        <v>14.822399999999998</v>
      </c>
      <c r="G491" s="2">
        <f>'Moving Avg'!F491</f>
        <v>14.822399999999996</v>
      </c>
      <c r="H491" s="2">
        <f>'Moving Avg'!G491</f>
        <v>14.822400000000007</v>
      </c>
      <c r="I491" s="2">
        <f>'Moving Avg'!H491</f>
        <v>15.071128999999971</v>
      </c>
      <c r="J491" s="6" t="str">
        <f>OBV!F491</f>
        <v>NEUTRAL</v>
      </c>
      <c r="K491" s="6" t="str">
        <f>OBV!G491</f>
        <v>NEUTRAL</v>
      </c>
      <c r="L491" s="6" t="str">
        <f>OBV!H491</f>
        <v>NEUTRAL</v>
      </c>
      <c r="M491" s="8">
        <f t="shared" si="70"/>
        <v>50</v>
      </c>
      <c r="N491" s="8">
        <f t="shared" si="71"/>
        <v>0</v>
      </c>
      <c r="O491" s="8">
        <f t="shared" si="72"/>
        <v>0</v>
      </c>
      <c r="P491" s="8">
        <f t="shared" si="73"/>
        <v>33</v>
      </c>
      <c r="Q491" s="9">
        <f t="shared" si="74"/>
        <v>22.45</v>
      </c>
      <c r="R491" s="9">
        <f t="shared" si="75"/>
        <v>18.25</v>
      </c>
      <c r="S491" s="9">
        <f t="shared" si="76"/>
        <v>22.35</v>
      </c>
      <c r="T491" s="9">
        <f t="shared" si="77"/>
        <v>20.75</v>
      </c>
      <c r="U491" s="8">
        <f t="shared" si="78"/>
        <v>21.016666666666669</v>
      </c>
      <c r="V491" s="8">
        <f t="shared" si="79"/>
        <v>20.950000000000003</v>
      </c>
    </row>
    <row r="492" spans="1:22" ht="13.5" x14ac:dyDescent="0.25">
      <c r="A492" s="3">
        <f>RSI!A492</f>
        <v>42723</v>
      </c>
      <c r="B492" s="2">
        <f>RSI!B492</f>
        <v>14.8224</v>
      </c>
      <c r="C492" s="2">
        <f>RSI!I492</f>
        <v>23.456462960955022</v>
      </c>
      <c r="D492" s="2">
        <f>MACD!E492</f>
        <v>-4.3039691398565338E-3</v>
      </c>
      <c r="E492" s="2">
        <f>MACD!F492</f>
        <v>-6.1294029116799164E-3</v>
      </c>
      <c r="F492" s="2">
        <f>'Moving Avg'!D492</f>
        <v>14.822399999999998</v>
      </c>
      <c r="G492" s="2">
        <f>'Moving Avg'!F492</f>
        <v>14.822399999999996</v>
      </c>
      <c r="H492" s="2">
        <f>'Moving Avg'!G492</f>
        <v>14.822400000000007</v>
      </c>
      <c r="I492" s="2">
        <f>'Moving Avg'!H492</f>
        <v>15.069187999999972</v>
      </c>
      <c r="J492" s="6" t="str">
        <f>OBV!F492</f>
        <v>NEUTRAL</v>
      </c>
      <c r="K492" s="6" t="str">
        <f>OBV!G492</f>
        <v>NEUTRAL</v>
      </c>
      <c r="L492" s="6" t="str">
        <f>OBV!H492</f>
        <v>NEUTRAL</v>
      </c>
      <c r="M492" s="8">
        <f t="shared" si="70"/>
        <v>50</v>
      </c>
      <c r="N492" s="8">
        <f t="shared" si="71"/>
        <v>0</v>
      </c>
      <c r="O492" s="8">
        <f t="shared" si="72"/>
        <v>0</v>
      </c>
      <c r="P492" s="8">
        <f t="shared" si="73"/>
        <v>33</v>
      </c>
      <c r="Q492" s="9">
        <f t="shared" si="74"/>
        <v>22.45</v>
      </c>
      <c r="R492" s="9">
        <f t="shared" si="75"/>
        <v>18.25</v>
      </c>
      <c r="S492" s="9">
        <f t="shared" si="76"/>
        <v>22.35</v>
      </c>
      <c r="T492" s="9">
        <f t="shared" si="77"/>
        <v>20.75</v>
      </c>
      <c r="U492" s="8">
        <f t="shared" si="78"/>
        <v>21.016666666666669</v>
      </c>
      <c r="V492" s="8">
        <f t="shared" si="79"/>
        <v>20.950000000000003</v>
      </c>
    </row>
    <row r="493" spans="1:22" ht="13.5" x14ac:dyDescent="0.25">
      <c r="A493" s="3">
        <f>RSI!A493</f>
        <v>42724</v>
      </c>
      <c r="B493" s="2">
        <f>RSI!B493</f>
        <v>14.8224</v>
      </c>
      <c r="C493" s="2">
        <f>RSI!I493</f>
        <v>23.456462960955022</v>
      </c>
      <c r="D493" s="2">
        <f>MACD!E493</f>
        <v>-3.9929447620075109E-3</v>
      </c>
      <c r="E493" s="2">
        <f>MACD!F493</f>
        <v>-5.7021112817454362E-3</v>
      </c>
      <c r="F493" s="2">
        <f>'Moving Avg'!D493</f>
        <v>14.822399999999998</v>
      </c>
      <c r="G493" s="2">
        <f>'Moving Avg'!F493</f>
        <v>14.822399999999996</v>
      </c>
      <c r="H493" s="2">
        <f>'Moving Avg'!G493</f>
        <v>14.822400000000007</v>
      </c>
      <c r="I493" s="2">
        <f>'Moving Avg'!H493</f>
        <v>15.067246999999973</v>
      </c>
      <c r="J493" s="6" t="str">
        <f>OBV!F493</f>
        <v>NEUTRAL</v>
      </c>
      <c r="K493" s="6" t="str">
        <f>OBV!G493</f>
        <v>NEUTRAL</v>
      </c>
      <c r="L493" s="6" t="str">
        <f>OBV!H493</f>
        <v>NEUTRAL</v>
      </c>
      <c r="M493" s="8">
        <f t="shared" si="70"/>
        <v>50</v>
      </c>
      <c r="N493" s="8">
        <f t="shared" si="71"/>
        <v>0</v>
      </c>
      <c r="O493" s="8">
        <f t="shared" si="72"/>
        <v>0</v>
      </c>
      <c r="P493" s="8">
        <f t="shared" si="73"/>
        <v>33</v>
      </c>
      <c r="Q493" s="9">
        <f t="shared" si="74"/>
        <v>22.45</v>
      </c>
      <c r="R493" s="9">
        <f t="shared" si="75"/>
        <v>18.25</v>
      </c>
      <c r="S493" s="9">
        <f t="shared" si="76"/>
        <v>22.35</v>
      </c>
      <c r="T493" s="9">
        <f t="shared" si="77"/>
        <v>20.75</v>
      </c>
      <c r="U493" s="8">
        <f t="shared" si="78"/>
        <v>21.016666666666669</v>
      </c>
      <c r="V493" s="8">
        <f t="shared" si="79"/>
        <v>20.950000000000003</v>
      </c>
    </row>
    <row r="494" spans="1:22" ht="13.5" x14ac:dyDescent="0.25">
      <c r="A494" s="3">
        <f>RSI!A494</f>
        <v>42725</v>
      </c>
      <c r="B494" s="2">
        <f>RSI!B494</f>
        <v>14.8224</v>
      </c>
      <c r="C494" s="2">
        <f>RSI!I494</f>
        <v>23.456462960955022</v>
      </c>
      <c r="D494" s="2">
        <f>MACD!E494</f>
        <v>-3.7037610498806828E-3</v>
      </c>
      <c r="E494" s="2">
        <f>MACD!F494</f>
        <v>-5.3024412353724851E-3</v>
      </c>
      <c r="F494" s="2">
        <f>'Moving Avg'!D494</f>
        <v>14.822399999999998</v>
      </c>
      <c r="G494" s="2">
        <f>'Moving Avg'!F494</f>
        <v>14.822399999999996</v>
      </c>
      <c r="H494" s="2">
        <f>'Moving Avg'!G494</f>
        <v>14.822400000000007</v>
      </c>
      <c r="I494" s="2">
        <f>'Moving Avg'!H494</f>
        <v>15.065305999999973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  <c r="M494" s="8">
        <f t="shared" si="70"/>
        <v>50</v>
      </c>
      <c r="N494" s="8">
        <f t="shared" si="71"/>
        <v>0</v>
      </c>
      <c r="O494" s="8">
        <f t="shared" si="72"/>
        <v>0</v>
      </c>
      <c r="P494" s="8">
        <f t="shared" si="73"/>
        <v>33</v>
      </c>
      <c r="Q494" s="9">
        <f t="shared" si="74"/>
        <v>22.45</v>
      </c>
      <c r="R494" s="9">
        <f t="shared" si="75"/>
        <v>18.25</v>
      </c>
      <c r="S494" s="9">
        <f t="shared" si="76"/>
        <v>22.35</v>
      </c>
      <c r="T494" s="9">
        <f t="shared" si="77"/>
        <v>20.75</v>
      </c>
      <c r="U494" s="8">
        <f t="shared" si="78"/>
        <v>21.016666666666669</v>
      </c>
      <c r="V494" s="8">
        <f t="shared" si="79"/>
        <v>20.950000000000003</v>
      </c>
    </row>
    <row r="495" spans="1:22" ht="13.5" x14ac:dyDescent="0.25">
      <c r="A495" s="3">
        <f>RSI!A495</f>
        <v>42726</v>
      </c>
      <c r="B495" s="2">
        <f>RSI!B495</f>
        <v>14.8224</v>
      </c>
      <c r="C495" s="2">
        <f>RSI!I495</f>
        <v>23.456462960955037</v>
      </c>
      <c r="D495" s="2">
        <f>MACD!E495</f>
        <v>-3.4349845113208488E-3</v>
      </c>
      <c r="E495" s="2">
        <f>MACD!F495</f>
        <v>-4.928949890562158E-3</v>
      </c>
      <c r="F495" s="2">
        <f>'Moving Avg'!D495</f>
        <v>14.822399999999998</v>
      </c>
      <c r="G495" s="2">
        <f>'Moving Avg'!F495</f>
        <v>14.822399999999996</v>
      </c>
      <c r="H495" s="2">
        <f>'Moving Avg'!G495</f>
        <v>14.822400000000007</v>
      </c>
      <c r="I495" s="2">
        <f>'Moving Avg'!H495</f>
        <v>15.063364999999974</v>
      </c>
      <c r="J495" s="6" t="str">
        <f>OBV!F495</f>
        <v>NEUTRAL</v>
      </c>
      <c r="K495" s="6" t="str">
        <f>OBV!G495</f>
        <v>NEUTRAL</v>
      </c>
      <c r="L495" s="6" t="str">
        <f>OBV!H495</f>
        <v>NEUTRAL</v>
      </c>
      <c r="M495" s="8">
        <f t="shared" si="70"/>
        <v>50</v>
      </c>
      <c r="N495" s="8">
        <f t="shared" si="71"/>
        <v>0</v>
      </c>
      <c r="O495" s="8">
        <f t="shared" si="72"/>
        <v>0</v>
      </c>
      <c r="P495" s="8">
        <f t="shared" si="73"/>
        <v>33</v>
      </c>
      <c r="Q495" s="9">
        <f t="shared" si="74"/>
        <v>22.45</v>
      </c>
      <c r="R495" s="9">
        <f t="shared" si="75"/>
        <v>18.25</v>
      </c>
      <c r="S495" s="9">
        <f t="shared" si="76"/>
        <v>22.35</v>
      </c>
      <c r="T495" s="9">
        <f t="shared" si="77"/>
        <v>20.75</v>
      </c>
      <c r="U495" s="8">
        <f t="shared" si="78"/>
        <v>21.016666666666669</v>
      </c>
      <c r="V495" s="8">
        <f t="shared" si="79"/>
        <v>20.950000000000003</v>
      </c>
    </row>
    <row r="496" spans="1:22" ht="13.5" x14ac:dyDescent="0.25">
      <c r="A496" s="3">
        <f>RSI!A496</f>
        <v>42727</v>
      </c>
      <c r="B496" s="2">
        <f>RSI!B496</f>
        <v>14.8224</v>
      </c>
      <c r="C496" s="2">
        <f>RSI!I496</f>
        <v>23.456462960955037</v>
      </c>
      <c r="D496" s="2">
        <f>MACD!E496</f>
        <v>-3.1852594795562794E-3</v>
      </c>
      <c r="E496" s="2">
        <f>MACD!F496</f>
        <v>-4.580211808360983E-3</v>
      </c>
      <c r="F496" s="2">
        <f>'Moving Avg'!D496</f>
        <v>14.822399999999998</v>
      </c>
      <c r="G496" s="2">
        <f>'Moving Avg'!F496</f>
        <v>14.822399999999996</v>
      </c>
      <c r="H496" s="2">
        <f>'Moving Avg'!G496</f>
        <v>14.822400000000007</v>
      </c>
      <c r="I496" s="2">
        <f>'Moving Avg'!H496</f>
        <v>15.061423999999974</v>
      </c>
      <c r="J496" s="6" t="str">
        <f>OBV!F496</f>
        <v>NEUTRAL</v>
      </c>
      <c r="K496" s="6" t="str">
        <f>OBV!G496</f>
        <v>NEUTRAL</v>
      </c>
      <c r="L496" s="6" t="str">
        <f>OBV!H496</f>
        <v>NEUTRAL</v>
      </c>
      <c r="M496" s="8">
        <f t="shared" si="70"/>
        <v>50</v>
      </c>
      <c r="N496" s="8">
        <f t="shared" si="71"/>
        <v>0</v>
      </c>
      <c r="O496" s="8">
        <f t="shared" si="72"/>
        <v>0</v>
      </c>
      <c r="P496" s="8">
        <f t="shared" si="73"/>
        <v>33</v>
      </c>
      <c r="Q496" s="9">
        <f t="shared" si="74"/>
        <v>22.45</v>
      </c>
      <c r="R496" s="9">
        <f t="shared" si="75"/>
        <v>18.25</v>
      </c>
      <c r="S496" s="9">
        <f t="shared" si="76"/>
        <v>22.35</v>
      </c>
      <c r="T496" s="9">
        <f t="shared" si="77"/>
        <v>20.75</v>
      </c>
      <c r="U496" s="8">
        <f t="shared" si="78"/>
        <v>21.016666666666669</v>
      </c>
      <c r="V496" s="8">
        <f t="shared" si="79"/>
        <v>20.950000000000003</v>
      </c>
    </row>
    <row r="497" spans="1:22" ht="13.5" x14ac:dyDescent="0.25">
      <c r="A497" s="3">
        <f>RSI!A497</f>
        <v>42730</v>
      </c>
      <c r="B497" s="2">
        <f>RSI!B497</f>
        <v>14.8224</v>
      </c>
      <c r="C497" s="2">
        <f>RSI!I497</f>
        <v>23.456462960955037</v>
      </c>
      <c r="D497" s="2">
        <f>MACD!E497</f>
        <v>-2.9533067113156619E-3</v>
      </c>
      <c r="E497" s="2">
        <f>MACD!F497</f>
        <v>-4.2548307889519188E-3</v>
      </c>
      <c r="F497" s="2">
        <f>'Moving Avg'!D497</f>
        <v>14.822399999999998</v>
      </c>
      <c r="G497" s="2">
        <f>'Moving Avg'!F497</f>
        <v>14.822399999999996</v>
      </c>
      <c r="H497" s="2">
        <f>'Moving Avg'!G497</f>
        <v>14.822400000000007</v>
      </c>
      <c r="I497" s="2">
        <f>'Moving Avg'!H497</f>
        <v>15.059482999999975</v>
      </c>
      <c r="J497" s="6" t="str">
        <f>OBV!F497</f>
        <v>NEUTRAL</v>
      </c>
      <c r="K497" s="6" t="str">
        <f>OBV!G497</f>
        <v>NEUTRAL</v>
      </c>
      <c r="L497" s="6" t="str">
        <f>OBV!H497</f>
        <v>NEUTRAL</v>
      </c>
      <c r="M497" s="8">
        <f t="shared" si="70"/>
        <v>50</v>
      </c>
      <c r="N497" s="8">
        <f t="shared" si="71"/>
        <v>0</v>
      </c>
      <c r="O497" s="8">
        <f t="shared" si="72"/>
        <v>0</v>
      </c>
      <c r="P497" s="8">
        <f t="shared" si="73"/>
        <v>33</v>
      </c>
      <c r="Q497" s="9">
        <f t="shared" si="74"/>
        <v>22.45</v>
      </c>
      <c r="R497" s="9">
        <f t="shared" si="75"/>
        <v>18.25</v>
      </c>
      <c r="S497" s="9">
        <f t="shared" si="76"/>
        <v>22.35</v>
      </c>
      <c r="T497" s="9">
        <f t="shared" si="77"/>
        <v>20.75</v>
      </c>
      <c r="U497" s="8">
        <f t="shared" si="78"/>
        <v>21.016666666666669</v>
      </c>
      <c r="V497" s="8">
        <f t="shared" si="79"/>
        <v>20.950000000000003</v>
      </c>
    </row>
    <row r="498" spans="1:22" ht="13.5" x14ac:dyDescent="0.25">
      <c r="A498" s="3">
        <f>RSI!A498</f>
        <v>42731</v>
      </c>
      <c r="B498" s="2">
        <f>RSI!B498</f>
        <v>14.8224</v>
      </c>
      <c r="C498" s="2">
        <f>RSI!I498</f>
        <v>23.456462960955037</v>
      </c>
      <c r="D498" s="2">
        <f>MACD!E498</f>
        <v>-2.7379214175500266E-3</v>
      </c>
      <c r="E498" s="2">
        <f>MACD!F498</f>
        <v>-3.9514489146715405E-3</v>
      </c>
      <c r="F498" s="2">
        <f>'Moving Avg'!D498</f>
        <v>14.822399999999998</v>
      </c>
      <c r="G498" s="2">
        <f>'Moving Avg'!F498</f>
        <v>14.822399999999996</v>
      </c>
      <c r="H498" s="2">
        <f>'Moving Avg'!G498</f>
        <v>14.822400000000007</v>
      </c>
      <c r="I498" s="2">
        <f>'Moving Avg'!H498</f>
        <v>15.057541999999977</v>
      </c>
      <c r="J498" s="6" t="str">
        <f>OBV!F498</f>
        <v>NEUTRAL</v>
      </c>
      <c r="K498" s="6" t="str">
        <f>OBV!G498</f>
        <v>NEUTRAL</v>
      </c>
      <c r="L498" s="6" t="str">
        <f>OBV!H498</f>
        <v>NEUTRAL</v>
      </c>
      <c r="M498" s="8">
        <f t="shared" si="70"/>
        <v>50</v>
      </c>
      <c r="N498" s="8">
        <f t="shared" si="71"/>
        <v>0</v>
      </c>
      <c r="O498" s="8">
        <f t="shared" si="72"/>
        <v>0</v>
      </c>
      <c r="P498" s="8">
        <f t="shared" si="73"/>
        <v>33</v>
      </c>
      <c r="Q498" s="9">
        <f t="shared" si="74"/>
        <v>22.45</v>
      </c>
      <c r="R498" s="9">
        <f t="shared" si="75"/>
        <v>18.25</v>
      </c>
      <c r="S498" s="9">
        <f t="shared" si="76"/>
        <v>22.35</v>
      </c>
      <c r="T498" s="9">
        <f t="shared" si="77"/>
        <v>20.75</v>
      </c>
      <c r="U498" s="8">
        <f t="shared" si="78"/>
        <v>21.016666666666669</v>
      </c>
      <c r="V498" s="8">
        <f t="shared" si="79"/>
        <v>20.950000000000003</v>
      </c>
    </row>
    <row r="499" spans="1:22" ht="13.5" x14ac:dyDescent="0.25">
      <c r="A499" s="3">
        <f>RSI!A499</f>
        <v>42732</v>
      </c>
      <c r="B499" s="2">
        <f>RSI!B499</f>
        <v>14.8224</v>
      </c>
      <c r="C499" s="2">
        <f>RSI!I499</f>
        <v>23.456462960955037</v>
      </c>
      <c r="D499" s="2">
        <f>MACD!E499</f>
        <v>-2.5379708720922878E-3</v>
      </c>
      <c r="E499" s="2">
        <f>MACD!F499</f>
        <v>-3.6687533061556901E-3</v>
      </c>
      <c r="F499" s="2">
        <f>'Moving Avg'!D499</f>
        <v>14.822399999999998</v>
      </c>
      <c r="G499" s="2">
        <f>'Moving Avg'!F499</f>
        <v>14.822399999999996</v>
      </c>
      <c r="H499" s="2">
        <f>'Moving Avg'!G499</f>
        <v>14.822400000000007</v>
      </c>
      <c r="I499" s="2">
        <f>'Moving Avg'!H499</f>
        <v>15.055600999999976</v>
      </c>
      <c r="J499" s="6" t="str">
        <f>OBV!F499</f>
        <v>NEUTRAL</v>
      </c>
      <c r="K499" s="6" t="str">
        <f>OBV!G499</f>
        <v>NEUTRAL</v>
      </c>
      <c r="L499" s="6" t="str">
        <f>OBV!H499</f>
        <v>NEUTRAL</v>
      </c>
      <c r="M499" s="8">
        <f t="shared" si="70"/>
        <v>50</v>
      </c>
      <c r="N499" s="8">
        <f t="shared" si="71"/>
        <v>0</v>
      </c>
      <c r="O499" s="8">
        <f t="shared" si="72"/>
        <v>0</v>
      </c>
      <c r="P499" s="8">
        <f t="shared" si="73"/>
        <v>33</v>
      </c>
      <c r="Q499" s="9">
        <f t="shared" si="74"/>
        <v>22.45</v>
      </c>
      <c r="R499" s="9">
        <f t="shared" si="75"/>
        <v>18.25</v>
      </c>
      <c r="S499" s="9">
        <f t="shared" si="76"/>
        <v>22.35</v>
      </c>
      <c r="T499" s="9">
        <f t="shared" si="77"/>
        <v>20.75</v>
      </c>
      <c r="U499" s="8">
        <f t="shared" si="78"/>
        <v>21.016666666666669</v>
      </c>
      <c r="V499" s="8">
        <f t="shared" si="79"/>
        <v>20.950000000000003</v>
      </c>
    </row>
    <row r="500" spans="1:22" ht="13.5" x14ac:dyDescent="0.25">
      <c r="A500" s="3">
        <f>RSI!A500</f>
        <v>42733</v>
      </c>
      <c r="B500" s="2">
        <f>RSI!B500</f>
        <v>14.8224</v>
      </c>
      <c r="C500" s="2">
        <f>RSI!I500</f>
        <v>23.456462960955037</v>
      </c>
      <c r="D500" s="2">
        <f>MACD!E500</f>
        <v>-2.3523917168510877E-3</v>
      </c>
      <c r="E500" s="2">
        <f>MACD!F500</f>
        <v>-3.4054809882947696E-3</v>
      </c>
      <c r="F500" s="2">
        <f>'Moving Avg'!D500</f>
        <v>14.822399999999998</v>
      </c>
      <c r="G500" s="2">
        <f>'Moving Avg'!F500</f>
        <v>14.822399999999996</v>
      </c>
      <c r="H500" s="2">
        <f>'Moving Avg'!G500</f>
        <v>14.822400000000007</v>
      </c>
      <c r="I500" s="2">
        <f>'Moving Avg'!H500</f>
        <v>15.055926499999977</v>
      </c>
      <c r="J500" s="6" t="str">
        <f>OBV!F500</f>
        <v>NEUTRAL</v>
      </c>
      <c r="K500" s="6" t="str">
        <f>OBV!G500</f>
        <v>NEUTRAL</v>
      </c>
      <c r="L500" s="6" t="str">
        <f>OBV!H500</f>
        <v>NEUTRAL</v>
      </c>
      <c r="M500" s="8">
        <f t="shared" si="70"/>
        <v>50</v>
      </c>
      <c r="N500" s="8">
        <f t="shared" si="71"/>
        <v>0</v>
      </c>
      <c r="O500" s="8">
        <f t="shared" si="72"/>
        <v>0</v>
      </c>
      <c r="P500" s="8">
        <f t="shared" si="73"/>
        <v>33</v>
      </c>
      <c r="Q500" s="9">
        <f t="shared" si="74"/>
        <v>22.45</v>
      </c>
      <c r="R500" s="9">
        <f t="shared" si="75"/>
        <v>18.25</v>
      </c>
      <c r="S500" s="9">
        <f t="shared" si="76"/>
        <v>22.35</v>
      </c>
      <c r="T500" s="9">
        <f t="shared" si="77"/>
        <v>20.75</v>
      </c>
      <c r="U500" s="8">
        <f t="shared" si="78"/>
        <v>21.016666666666669</v>
      </c>
      <c r="V500" s="8">
        <f t="shared" si="79"/>
        <v>20.950000000000003</v>
      </c>
    </row>
    <row r="501" spans="1:22" ht="13.5" x14ac:dyDescent="0.25">
      <c r="A501" s="3">
        <f>RSI!A501</f>
        <v>42734</v>
      </c>
      <c r="B501" s="2">
        <f>RSI!B501</f>
        <v>14.8224</v>
      </c>
      <c r="C501" s="2">
        <f>RSI!I501</f>
        <v>23.456462960955037</v>
      </c>
      <c r="D501" s="2">
        <f>MACD!E501</f>
        <v>-2.180187059989791E-3</v>
      </c>
      <c r="E501" s="2">
        <f>MACD!F501</f>
        <v>-3.1604222026337739E-3</v>
      </c>
      <c r="F501" s="2">
        <f>'Moving Avg'!D501</f>
        <v>14.822399999999998</v>
      </c>
      <c r="G501" s="2">
        <f>'Moving Avg'!F501</f>
        <v>14.822399999999996</v>
      </c>
      <c r="H501" s="2">
        <f>'Moving Avg'!G501</f>
        <v>14.822400000000007</v>
      </c>
      <c r="I501" s="2">
        <f>'Moving Avg'!H501</f>
        <v>15.056251999999979</v>
      </c>
      <c r="J501" s="6" t="str">
        <f>OBV!F501</f>
        <v>NEUTRAL</v>
      </c>
      <c r="K501" s="6" t="str">
        <f>OBV!G501</f>
        <v>NEUTRAL</v>
      </c>
      <c r="L501" s="6" t="str">
        <f>OBV!H501</f>
        <v>NEUTRAL</v>
      </c>
      <c r="M501" s="8">
        <f t="shared" si="70"/>
        <v>50</v>
      </c>
      <c r="N501" s="8">
        <f t="shared" si="71"/>
        <v>0</v>
      </c>
      <c r="O501" s="8">
        <f t="shared" si="72"/>
        <v>0</v>
      </c>
      <c r="P501" s="8">
        <f t="shared" si="73"/>
        <v>33</v>
      </c>
      <c r="Q501" s="9">
        <f t="shared" si="74"/>
        <v>22.45</v>
      </c>
      <c r="R501" s="9">
        <f t="shared" si="75"/>
        <v>18.25</v>
      </c>
      <c r="S501" s="9">
        <f t="shared" si="76"/>
        <v>22.35</v>
      </c>
      <c r="T501" s="9">
        <f t="shared" si="77"/>
        <v>20.75</v>
      </c>
      <c r="U501" s="8">
        <f t="shared" si="78"/>
        <v>21.016666666666669</v>
      </c>
      <c r="V501" s="8">
        <f t="shared" si="79"/>
        <v>20.950000000000003</v>
      </c>
    </row>
    <row r="502" spans="1:22" ht="13.5" x14ac:dyDescent="0.25">
      <c r="A502" s="3">
        <f>RSI!A502</f>
        <v>42737</v>
      </c>
      <c r="B502" s="2">
        <f>RSI!B502</f>
        <v>14.8224</v>
      </c>
      <c r="C502" s="2">
        <f>RSI!I502</f>
        <v>23.456462960955037</v>
      </c>
      <c r="D502" s="2">
        <f>MACD!E502</f>
        <v>-2.0204234449572311E-3</v>
      </c>
      <c r="E502" s="2">
        <f>MACD!F502</f>
        <v>-2.9324224510984655E-3</v>
      </c>
      <c r="F502" s="2">
        <f>'Moving Avg'!D502</f>
        <v>14.822399999999998</v>
      </c>
      <c r="G502" s="2">
        <f>'Moving Avg'!F502</f>
        <v>14.822399999999996</v>
      </c>
      <c r="H502" s="2">
        <f>'Moving Avg'!G502</f>
        <v>14.822400000000007</v>
      </c>
      <c r="I502" s="2">
        <f>'Moving Avg'!H502</f>
        <v>15.056577499999978</v>
      </c>
      <c r="J502" s="6" t="str">
        <f>OBV!F502</f>
        <v>NEUTRAL</v>
      </c>
      <c r="K502" s="6" t="str">
        <f>OBV!G502</f>
        <v>NEUTRAL</v>
      </c>
      <c r="L502" s="6" t="str">
        <f>OBV!H502</f>
        <v>NEUTRAL</v>
      </c>
      <c r="M502" s="8">
        <f t="shared" si="70"/>
        <v>50</v>
      </c>
      <c r="N502" s="8">
        <f t="shared" si="71"/>
        <v>0</v>
      </c>
      <c r="O502" s="8">
        <f t="shared" si="72"/>
        <v>0</v>
      </c>
      <c r="P502" s="8">
        <f t="shared" si="73"/>
        <v>33</v>
      </c>
      <c r="Q502" s="9">
        <f t="shared" si="74"/>
        <v>22.45</v>
      </c>
      <c r="R502" s="9">
        <f t="shared" si="75"/>
        <v>18.25</v>
      </c>
      <c r="S502" s="9">
        <f t="shared" si="76"/>
        <v>22.35</v>
      </c>
      <c r="T502" s="9">
        <f t="shared" si="77"/>
        <v>20.75</v>
      </c>
      <c r="U502" s="8">
        <f t="shared" si="78"/>
        <v>21.016666666666669</v>
      </c>
      <c r="V502" s="8">
        <f t="shared" si="79"/>
        <v>20.950000000000003</v>
      </c>
    </row>
    <row r="503" spans="1:22" ht="13.5" x14ac:dyDescent="0.25">
      <c r="A503" s="3">
        <f>RSI!A503</f>
        <v>42738</v>
      </c>
      <c r="B503" s="2">
        <f>RSI!B503</f>
        <v>14.8224</v>
      </c>
      <c r="C503" s="2">
        <f>RSI!I503</f>
        <v>23.456462960955037</v>
      </c>
      <c r="D503" s="2">
        <f>MACD!E503</f>
        <v>-1.8722277528926412E-3</v>
      </c>
      <c r="E503" s="2">
        <f>MACD!F503</f>
        <v>-2.7203835114573008E-3</v>
      </c>
      <c r="F503" s="2">
        <f>'Moving Avg'!D503</f>
        <v>14.822399999999998</v>
      </c>
      <c r="G503" s="2">
        <f>'Moving Avg'!F503</f>
        <v>14.822399999999996</v>
      </c>
      <c r="H503" s="2">
        <f>'Moving Avg'!G503</f>
        <v>14.822400000000007</v>
      </c>
      <c r="I503" s="2">
        <f>'Moving Avg'!H503</f>
        <v>15.056902999999979</v>
      </c>
      <c r="J503" s="6" t="str">
        <f>OBV!F503</f>
        <v>NEUTRAL</v>
      </c>
      <c r="K503" s="6" t="str">
        <f>OBV!G503</f>
        <v>NEUTRAL</v>
      </c>
      <c r="L503" s="6" t="str">
        <f>OBV!H503</f>
        <v>NEUTRAL</v>
      </c>
      <c r="M503" s="8">
        <f t="shared" si="70"/>
        <v>50</v>
      </c>
      <c r="N503" s="8">
        <f t="shared" si="71"/>
        <v>0</v>
      </c>
      <c r="O503" s="8">
        <f t="shared" si="72"/>
        <v>0</v>
      </c>
      <c r="P503" s="8">
        <f t="shared" si="73"/>
        <v>33</v>
      </c>
      <c r="Q503" s="9">
        <f t="shared" si="74"/>
        <v>22.45</v>
      </c>
      <c r="R503" s="9">
        <f t="shared" si="75"/>
        <v>18.25</v>
      </c>
      <c r="S503" s="9">
        <f t="shared" si="76"/>
        <v>22.35</v>
      </c>
      <c r="T503" s="9">
        <f t="shared" si="77"/>
        <v>20.75</v>
      </c>
      <c r="U503" s="8">
        <f t="shared" si="78"/>
        <v>21.016666666666669</v>
      </c>
      <c r="V503" s="8">
        <f t="shared" si="79"/>
        <v>20.950000000000003</v>
      </c>
    </row>
    <row r="504" spans="1:22" ht="13.5" x14ac:dyDescent="0.25">
      <c r="A504" s="3">
        <f>RSI!A504</f>
        <v>42739</v>
      </c>
      <c r="B504" s="2">
        <f>RSI!B504</f>
        <v>14.8224</v>
      </c>
      <c r="C504" s="2">
        <f>RSI!I504</f>
        <v>23.456462960955037</v>
      </c>
      <c r="D504" s="2">
        <f>MACD!E504</f>
        <v>-1.7347840881392074E-3</v>
      </c>
      <c r="E504" s="2">
        <f>MACD!F504</f>
        <v>-2.5232636267936825E-3</v>
      </c>
      <c r="F504" s="2">
        <f>'Moving Avg'!D504</f>
        <v>14.822399999999998</v>
      </c>
      <c r="G504" s="2">
        <f>'Moving Avg'!F504</f>
        <v>14.822399999999996</v>
      </c>
      <c r="H504" s="2">
        <f>'Moving Avg'!G504</f>
        <v>14.822400000000007</v>
      </c>
      <c r="I504" s="2">
        <f>'Moving Avg'!H504</f>
        <v>15.057228499999978</v>
      </c>
      <c r="J504" s="6" t="str">
        <f>OBV!F504</f>
        <v>NEUTRAL</v>
      </c>
      <c r="K504" s="6" t="str">
        <f>OBV!G504</f>
        <v>NEUTRAL</v>
      </c>
      <c r="L504" s="6" t="str">
        <f>OBV!H504</f>
        <v>NEUTRAL</v>
      </c>
      <c r="M504" s="8">
        <f t="shared" si="70"/>
        <v>50</v>
      </c>
      <c r="N504" s="8">
        <f t="shared" si="71"/>
        <v>0</v>
      </c>
      <c r="O504" s="8">
        <f t="shared" si="72"/>
        <v>0</v>
      </c>
      <c r="P504" s="8">
        <f t="shared" si="73"/>
        <v>33</v>
      </c>
      <c r="Q504" s="9">
        <f t="shared" si="74"/>
        <v>22.45</v>
      </c>
      <c r="R504" s="9">
        <f t="shared" si="75"/>
        <v>18.25</v>
      </c>
      <c r="S504" s="9">
        <f t="shared" si="76"/>
        <v>22.35</v>
      </c>
      <c r="T504" s="9">
        <f t="shared" si="77"/>
        <v>20.75</v>
      </c>
      <c r="U504" s="8">
        <f t="shared" si="78"/>
        <v>21.016666666666669</v>
      </c>
      <c r="V504" s="8">
        <f t="shared" si="79"/>
        <v>20.950000000000003</v>
      </c>
    </row>
    <row r="505" spans="1:22" ht="13.5" x14ac:dyDescent="0.25">
      <c r="A505" s="3">
        <f>RSI!A505</f>
        <v>42740</v>
      </c>
      <c r="B505" s="2">
        <f>RSI!B505</f>
        <v>14.8224</v>
      </c>
      <c r="C505" s="2">
        <f>RSI!I505</f>
        <v>23.456462960955037</v>
      </c>
      <c r="D505" s="2">
        <f>MACD!E505</f>
        <v>-1.6073306859745173E-3</v>
      </c>
      <c r="E505" s="2">
        <f>MACD!F505</f>
        <v>-2.3400770386298496E-3</v>
      </c>
      <c r="F505" s="2">
        <f>'Moving Avg'!D505</f>
        <v>14.822399999999998</v>
      </c>
      <c r="G505" s="2">
        <f>'Moving Avg'!F505</f>
        <v>14.822399999999996</v>
      </c>
      <c r="H505" s="2">
        <f>'Moving Avg'!G505</f>
        <v>14.822400000000007</v>
      </c>
      <c r="I505" s="2">
        <f>'Moving Avg'!H505</f>
        <v>15.05755399999998</v>
      </c>
      <c r="J505" s="6" t="str">
        <f>OBV!F505</f>
        <v>NEUTRAL</v>
      </c>
      <c r="K505" s="6" t="str">
        <f>OBV!G505</f>
        <v>NEUTRAL</v>
      </c>
      <c r="L505" s="6" t="str">
        <f>OBV!H505</f>
        <v>NEUTRAL</v>
      </c>
      <c r="M505" s="8">
        <f t="shared" si="70"/>
        <v>50</v>
      </c>
      <c r="N505" s="8">
        <f t="shared" si="71"/>
        <v>0</v>
      </c>
      <c r="O505" s="8">
        <f t="shared" si="72"/>
        <v>0</v>
      </c>
      <c r="P505" s="8">
        <f t="shared" si="73"/>
        <v>33</v>
      </c>
      <c r="Q505" s="9">
        <f t="shared" si="74"/>
        <v>22.45</v>
      </c>
      <c r="R505" s="9">
        <f t="shared" si="75"/>
        <v>18.25</v>
      </c>
      <c r="S505" s="9">
        <f t="shared" si="76"/>
        <v>22.35</v>
      </c>
      <c r="T505" s="9">
        <f t="shared" si="77"/>
        <v>20.75</v>
      </c>
      <c r="U505" s="8">
        <f t="shared" si="78"/>
        <v>21.016666666666669</v>
      </c>
      <c r="V505" s="8">
        <f t="shared" si="79"/>
        <v>20.950000000000003</v>
      </c>
    </row>
    <row r="506" spans="1:22" ht="13.5" x14ac:dyDescent="0.25">
      <c r="A506" s="3">
        <f>RSI!A506</f>
        <v>42741</v>
      </c>
      <c r="B506" s="2">
        <f>RSI!B506</f>
        <v>14.8224</v>
      </c>
      <c r="C506" s="2">
        <f>RSI!I506</f>
        <v>23.456462960955037</v>
      </c>
      <c r="D506" s="2">
        <f>MACD!E506</f>
        <v>-1.4891568730437399E-3</v>
      </c>
      <c r="E506" s="2">
        <f>MACD!F506</f>
        <v>-2.1698930055126277E-3</v>
      </c>
      <c r="F506" s="2">
        <f>'Moving Avg'!D506</f>
        <v>14.822399999999998</v>
      </c>
      <c r="G506" s="2">
        <f>'Moving Avg'!F506</f>
        <v>14.822399999999996</v>
      </c>
      <c r="H506" s="2">
        <f>'Moving Avg'!G506</f>
        <v>14.822400000000007</v>
      </c>
      <c r="I506" s="2">
        <f>'Moving Avg'!H506</f>
        <v>15.060087999999981</v>
      </c>
      <c r="J506" s="6" t="str">
        <f>OBV!F506</f>
        <v>NEUTRAL</v>
      </c>
      <c r="K506" s="6" t="str">
        <f>OBV!G506</f>
        <v>NEUTRAL</v>
      </c>
      <c r="L506" s="6" t="str">
        <f>OBV!H506</f>
        <v>NEUTRAL</v>
      </c>
      <c r="M506" s="8">
        <f t="shared" si="70"/>
        <v>50</v>
      </c>
      <c r="N506" s="8">
        <f t="shared" si="71"/>
        <v>0</v>
      </c>
      <c r="O506" s="8">
        <f t="shared" si="72"/>
        <v>0</v>
      </c>
      <c r="P506" s="8">
        <f t="shared" si="73"/>
        <v>33</v>
      </c>
      <c r="Q506" s="9">
        <f t="shared" si="74"/>
        <v>22.45</v>
      </c>
      <c r="R506" s="9">
        <f t="shared" si="75"/>
        <v>18.25</v>
      </c>
      <c r="S506" s="9">
        <f t="shared" si="76"/>
        <v>22.35</v>
      </c>
      <c r="T506" s="9">
        <f t="shared" si="77"/>
        <v>20.75</v>
      </c>
      <c r="U506" s="8">
        <f t="shared" si="78"/>
        <v>21.016666666666669</v>
      </c>
      <c r="V506" s="8">
        <f t="shared" si="79"/>
        <v>20.950000000000003</v>
      </c>
    </row>
    <row r="507" spans="1:22" ht="13.5" x14ac:dyDescent="0.25">
      <c r="A507" s="3">
        <f>RSI!A507</f>
        <v>42744</v>
      </c>
      <c r="B507" s="2">
        <f>RSI!B507</f>
        <v>14.8224</v>
      </c>
      <c r="C507" s="2">
        <f>RSI!I507</f>
        <v>23.456462960955037</v>
      </c>
      <c r="D507" s="2">
        <f>MACD!E507</f>
        <v>-1.3796001036734395E-3</v>
      </c>
      <c r="E507" s="2">
        <f>MACD!F507</f>
        <v>-2.0118344251447901E-3</v>
      </c>
      <c r="F507" s="2">
        <f>'Moving Avg'!D507</f>
        <v>14.822399999999998</v>
      </c>
      <c r="G507" s="2">
        <f>'Moving Avg'!F507</f>
        <v>14.822399999999996</v>
      </c>
      <c r="H507" s="2">
        <f>'Moving Avg'!G507</f>
        <v>14.822400000000007</v>
      </c>
      <c r="I507" s="2">
        <f>'Moving Avg'!H507</f>
        <v>15.062621999999982</v>
      </c>
      <c r="J507" s="6" t="str">
        <f>OBV!F507</f>
        <v>NEUTRAL</v>
      </c>
      <c r="K507" s="6" t="str">
        <f>OBV!G507</f>
        <v>NEUTRAL</v>
      </c>
      <c r="L507" s="6" t="str">
        <f>OBV!H507</f>
        <v>NEUTRAL</v>
      </c>
      <c r="M507" s="8">
        <f t="shared" si="70"/>
        <v>50</v>
      </c>
      <c r="N507" s="8">
        <f t="shared" si="71"/>
        <v>0</v>
      </c>
      <c r="O507" s="8">
        <f t="shared" si="72"/>
        <v>0</v>
      </c>
      <c r="P507" s="8">
        <f t="shared" si="73"/>
        <v>33</v>
      </c>
      <c r="Q507" s="9">
        <f t="shared" si="74"/>
        <v>22.45</v>
      </c>
      <c r="R507" s="9">
        <f t="shared" si="75"/>
        <v>18.25</v>
      </c>
      <c r="S507" s="9">
        <f t="shared" si="76"/>
        <v>22.35</v>
      </c>
      <c r="T507" s="9">
        <f t="shared" si="77"/>
        <v>20.75</v>
      </c>
      <c r="U507" s="8">
        <f t="shared" si="78"/>
        <v>21.016666666666669</v>
      </c>
      <c r="V507" s="8">
        <f t="shared" si="79"/>
        <v>20.950000000000003</v>
      </c>
    </row>
    <row r="508" spans="1:22" ht="13.5" x14ac:dyDescent="0.25">
      <c r="A508" s="3">
        <f>RSI!A508</f>
        <v>42745</v>
      </c>
      <c r="B508" s="2">
        <f>RSI!B508</f>
        <v>14.8224</v>
      </c>
      <c r="C508" s="2">
        <f>RSI!I508</f>
        <v>23.456462960955037</v>
      </c>
      <c r="D508" s="2">
        <f>MACD!E508</f>
        <v>-1.2780430894512307E-3</v>
      </c>
      <c r="E508" s="2">
        <f>MACD!F508</f>
        <v>-1.8650761580060783E-3</v>
      </c>
      <c r="F508" s="2">
        <f>'Moving Avg'!D508</f>
        <v>14.822399999999998</v>
      </c>
      <c r="G508" s="2">
        <f>'Moving Avg'!F508</f>
        <v>14.822399999999996</v>
      </c>
      <c r="H508" s="2">
        <f>'Moving Avg'!G508</f>
        <v>14.822400000000007</v>
      </c>
      <c r="I508" s="2">
        <f>'Moving Avg'!H508</f>
        <v>15.063025999999981</v>
      </c>
      <c r="J508" s="6" t="str">
        <f>OBV!F508</f>
        <v>NEUTRAL</v>
      </c>
      <c r="K508" s="6" t="str">
        <f>OBV!G508</f>
        <v>NEUTRAL</v>
      </c>
      <c r="L508" s="6" t="str">
        <f>OBV!H508</f>
        <v>NEUTRAL</v>
      </c>
      <c r="M508" s="8">
        <f t="shared" si="70"/>
        <v>50</v>
      </c>
      <c r="N508" s="8">
        <f t="shared" si="71"/>
        <v>0</v>
      </c>
      <c r="O508" s="8">
        <f t="shared" si="72"/>
        <v>0</v>
      </c>
      <c r="P508" s="8">
        <f t="shared" si="73"/>
        <v>33</v>
      </c>
      <c r="Q508" s="9">
        <f t="shared" si="74"/>
        <v>22.45</v>
      </c>
      <c r="R508" s="9">
        <f t="shared" si="75"/>
        <v>18.25</v>
      </c>
      <c r="S508" s="9">
        <f t="shared" si="76"/>
        <v>22.35</v>
      </c>
      <c r="T508" s="9">
        <f t="shared" si="77"/>
        <v>20.75</v>
      </c>
      <c r="U508" s="8">
        <f t="shared" si="78"/>
        <v>21.016666666666669</v>
      </c>
      <c r="V508" s="8">
        <f t="shared" si="79"/>
        <v>20.950000000000003</v>
      </c>
    </row>
    <row r="509" spans="1:22" ht="13.5" x14ac:dyDescent="0.25">
      <c r="A509" s="3">
        <f>RSI!A509</f>
        <v>42746</v>
      </c>
      <c r="B509" s="2">
        <f>RSI!B509</f>
        <v>14.8224</v>
      </c>
      <c r="C509" s="2">
        <f>RSI!I509</f>
        <v>23.456462960955037</v>
      </c>
      <c r="D509" s="2">
        <f>MACD!E509</f>
        <v>-1.1839110345555071E-3</v>
      </c>
      <c r="E509" s="2">
        <f>MACD!F509</f>
        <v>-1.728843133315964E-3</v>
      </c>
      <c r="F509" s="2">
        <f>'Moving Avg'!D509</f>
        <v>14.822399999999998</v>
      </c>
      <c r="G509" s="2">
        <f>'Moving Avg'!F509</f>
        <v>14.822399999999996</v>
      </c>
      <c r="H509" s="2">
        <f>'Moving Avg'!G509</f>
        <v>14.822400000000007</v>
      </c>
      <c r="I509" s="2">
        <f>'Moving Avg'!H509</f>
        <v>15.061319499999982</v>
      </c>
      <c r="J509" s="6" t="str">
        <f>OBV!F509</f>
        <v>NEUTRAL</v>
      </c>
      <c r="K509" s="6" t="str">
        <f>OBV!G509</f>
        <v>NEUTRAL</v>
      </c>
      <c r="L509" s="6" t="str">
        <f>OBV!H509</f>
        <v>NEUTRAL</v>
      </c>
      <c r="M509" s="8">
        <f t="shared" si="70"/>
        <v>50</v>
      </c>
      <c r="N509" s="8">
        <f t="shared" si="71"/>
        <v>0</v>
      </c>
      <c r="O509" s="8">
        <f t="shared" si="72"/>
        <v>0</v>
      </c>
      <c r="P509" s="8">
        <f t="shared" si="73"/>
        <v>33</v>
      </c>
      <c r="Q509" s="9">
        <f t="shared" si="74"/>
        <v>22.45</v>
      </c>
      <c r="R509" s="9">
        <f t="shared" si="75"/>
        <v>18.25</v>
      </c>
      <c r="S509" s="9">
        <f t="shared" si="76"/>
        <v>22.35</v>
      </c>
      <c r="T509" s="9">
        <f t="shared" si="77"/>
        <v>20.75</v>
      </c>
      <c r="U509" s="8">
        <f t="shared" si="78"/>
        <v>21.016666666666669</v>
      </c>
      <c r="V509" s="8">
        <f t="shared" si="79"/>
        <v>20.950000000000003</v>
      </c>
    </row>
    <row r="510" spans="1:22" ht="13.5" x14ac:dyDescent="0.25">
      <c r="A510" s="3">
        <f>RSI!A510</f>
        <v>42747</v>
      </c>
      <c r="B510" s="2">
        <f>RSI!B510</f>
        <v>14.8224</v>
      </c>
      <c r="C510" s="2">
        <f>RSI!I510</f>
        <v>23.456462960955037</v>
      </c>
      <c r="D510" s="2">
        <f>MACD!E510</f>
        <v>-1.0966689854541301E-3</v>
      </c>
      <c r="E510" s="2">
        <f>MACD!F510</f>
        <v>-1.6024083037435974E-3</v>
      </c>
      <c r="F510" s="2">
        <f>'Moving Avg'!D510</f>
        <v>14.822399999999998</v>
      </c>
      <c r="G510" s="2">
        <f>'Moving Avg'!F510</f>
        <v>14.822399999999996</v>
      </c>
      <c r="H510" s="2">
        <f>'Moving Avg'!G510</f>
        <v>14.822400000000007</v>
      </c>
      <c r="I510" s="2">
        <f>'Moving Avg'!H510</f>
        <v>15.059612999999983</v>
      </c>
      <c r="J510" s="6" t="str">
        <f>OBV!F510</f>
        <v>NEUTRAL</v>
      </c>
      <c r="K510" s="6" t="str">
        <f>OBV!G510</f>
        <v>NEUTRAL</v>
      </c>
      <c r="L510" s="6" t="str">
        <f>OBV!H510</f>
        <v>NEUTRAL</v>
      </c>
      <c r="M510" s="8">
        <f t="shared" si="70"/>
        <v>50</v>
      </c>
      <c r="N510" s="8">
        <f t="shared" si="71"/>
        <v>0</v>
      </c>
      <c r="O510" s="8">
        <f t="shared" si="72"/>
        <v>0</v>
      </c>
      <c r="P510" s="8">
        <f t="shared" si="73"/>
        <v>33</v>
      </c>
      <c r="Q510" s="9">
        <f t="shared" si="74"/>
        <v>22.45</v>
      </c>
      <c r="R510" s="9">
        <f t="shared" si="75"/>
        <v>18.25</v>
      </c>
      <c r="S510" s="9">
        <f t="shared" si="76"/>
        <v>22.35</v>
      </c>
      <c r="T510" s="9">
        <f t="shared" si="77"/>
        <v>20.75</v>
      </c>
      <c r="U510" s="8">
        <f t="shared" si="78"/>
        <v>21.016666666666669</v>
      </c>
      <c r="V510" s="8">
        <f t="shared" si="79"/>
        <v>20.950000000000003</v>
      </c>
    </row>
    <row r="511" spans="1:22" ht="13.5" x14ac:dyDescent="0.25">
      <c r="A511" s="3">
        <f>RSI!A511</f>
        <v>42748</v>
      </c>
      <c r="B511" s="2">
        <f>RSI!B511</f>
        <v>14.8224</v>
      </c>
      <c r="C511" s="2">
        <f>RSI!I511</f>
        <v>23.456462960955037</v>
      </c>
      <c r="D511" s="2">
        <f>MACD!E511</f>
        <v>-1.0158193004272675E-3</v>
      </c>
      <c r="E511" s="2">
        <f>MACD!F511</f>
        <v>-1.4850905030803314E-3</v>
      </c>
      <c r="F511" s="2">
        <f>'Moving Avg'!D511</f>
        <v>14.822399999999998</v>
      </c>
      <c r="G511" s="2">
        <f>'Moving Avg'!F511</f>
        <v>14.822399999999996</v>
      </c>
      <c r="H511" s="2">
        <f>'Moving Avg'!G511</f>
        <v>14.822400000000007</v>
      </c>
      <c r="I511" s="2">
        <f>'Moving Avg'!H511</f>
        <v>15.057906499999984</v>
      </c>
      <c r="J511" s="6" t="str">
        <f>OBV!F511</f>
        <v>NEUTRAL</v>
      </c>
      <c r="K511" s="6" t="str">
        <f>OBV!G511</f>
        <v>NEUTRAL</v>
      </c>
      <c r="L511" s="6" t="str">
        <f>OBV!H511</f>
        <v>NEUTRAL</v>
      </c>
      <c r="M511" s="8">
        <f t="shared" si="70"/>
        <v>50</v>
      </c>
      <c r="N511" s="8">
        <f t="shared" si="71"/>
        <v>0</v>
      </c>
      <c r="O511" s="8">
        <f t="shared" si="72"/>
        <v>0</v>
      </c>
      <c r="P511" s="8">
        <f t="shared" si="73"/>
        <v>33</v>
      </c>
      <c r="Q511" s="9">
        <f t="shared" si="74"/>
        <v>22.45</v>
      </c>
      <c r="R511" s="9">
        <f t="shared" si="75"/>
        <v>18.25</v>
      </c>
      <c r="S511" s="9">
        <f t="shared" si="76"/>
        <v>22.35</v>
      </c>
      <c r="T511" s="9">
        <f t="shared" si="77"/>
        <v>20.75</v>
      </c>
      <c r="U511" s="8">
        <f t="shared" si="78"/>
        <v>21.016666666666669</v>
      </c>
      <c r="V511" s="8">
        <f t="shared" si="79"/>
        <v>20.950000000000003</v>
      </c>
    </row>
    <row r="512" spans="1:22" ht="13.5" x14ac:dyDescent="0.25">
      <c r="A512" s="3">
        <f>RSI!A512</f>
        <v>42751</v>
      </c>
      <c r="B512" s="2">
        <f>RSI!B512</f>
        <v>14.8224</v>
      </c>
      <c r="C512" s="2">
        <f>RSI!I512</f>
        <v>23.456462960955037</v>
      </c>
      <c r="D512" s="2">
        <f>MACD!E512</f>
        <v>-9.4089924178319961E-4</v>
      </c>
      <c r="E512" s="2">
        <f>MACD!F512</f>
        <v>-1.376252250820905E-3</v>
      </c>
      <c r="F512" s="2">
        <f>'Moving Avg'!D512</f>
        <v>14.822399999999998</v>
      </c>
      <c r="G512" s="2">
        <f>'Moving Avg'!F512</f>
        <v>14.822399999999996</v>
      </c>
      <c r="H512" s="2">
        <f>'Moving Avg'!G512</f>
        <v>14.822400000000007</v>
      </c>
      <c r="I512" s="2">
        <f>'Moving Avg'!H512</f>
        <v>15.056199999999983</v>
      </c>
      <c r="J512" s="6" t="str">
        <f>OBV!F512</f>
        <v>NEUTRAL</v>
      </c>
      <c r="K512" s="6" t="str">
        <f>OBV!G512</f>
        <v>NEUTRAL</v>
      </c>
      <c r="L512" s="6" t="str">
        <f>OBV!H512</f>
        <v>NEUTRAL</v>
      </c>
      <c r="M512" s="8">
        <f t="shared" si="70"/>
        <v>50</v>
      </c>
      <c r="N512" s="8">
        <f t="shared" si="71"/>
        <v>0</v>
      </c>
      <c r="O512" s="8">
        <f t="shared" si="72"/>
        <v>0</v>
      </c>
      <c r="P512" s="8">
        <f t="shared" si="73"/>
        <v>33</v>
      </c>
      <c r="Q512" s="9">
        <f t="shared" si="74"/>
        <v>22.45</v>
      </c>
      <c r="R512" s="9">
        <f t="shared" si="75"/>
        <v>18.25</v>
      </c>
      <c r="S512" s="9">
        <f t="shared" si="76"/>
        <v>22.35</v>
      </c>
      <c r="T512" s="9">
        <f t="shared" si="77"/>
        <v>20.75</v>
      </c>
      <c r="U512" s="8">
        <f t="shared" si="78"/>
        <v>21.016666666666669</v>
      </c>
      <c r="V512" s="8">
        <f t="shared" si="79"/>
        <v>20.950000000000003</v>
      </c>
    </row>
    <row r="513" spans="1:22" ht="13.5" x14ac:dyDescent="0.25">
      <c r="A513" s="3">
        <f>RSI!A513</f>
        <v>42752</v>
      </c>
      <c r="B513" s="2">
        <f>RSI!B513</f>
        <v>14.8224</v>
      </c>
      <c r="C513" s="2">
        <f>RSI!I513</f>
        <v>23.456462960955037</v>
      </c>
      <c r="D513" s="2">
        <f>MACD!E513</f>
        <v>-8.7147869165704606E-4</v>
      </c>
      <c r="E513" s="2">
        <f>MACD!F513</f>
        <v>-1.2752975389881331E-3</v>
      </c>
      <c r="F513" s="2">
        <f>'Moving Avg'!D513</f>
        <v>14.822399999999998</v>
      </c>
      <c r="G513" s="2">
        <f>'Moving Avg'!F513</f>
        <v>14.822399999999996</v>
      </c>
      <c r="H513" s="2">
        <f>'Moving Avg'!G513</f>
        <v>14.822400000000007</v>
      </c>
      <c r="I513" s="2">
        <f>'Moving Avg'!H513</f>
        <v>15.054493499999985</v>
      </c>
      <c r="J513" s="6" t="str">
        <f>OBV!F513</f>
        <v>NEUTRAL</v>
      </c>
      <c r="K513" s="6" t="str">
        <f>OBV!G513</f>
        <v>NEUTRAL</v>
      </c>
      <c r="L513" s="6" t="str">
        <f>OBV!H513</f>
        <v>NEUTRAL</v>
      </c>
      <c r="M513" s="8">
        <f t="shared" si="70"/>
        <v>50</v>
      </c>
      <c r="N513" s="8">
        <f t="shared" si="71"/>
        <v>0</v>
      </c>
      <c r="O513" s="8">
        <f t="shared" si="72"/>
        <v>0</v>
      </c>
      <c r="P513" s="8">
        <f t="shared" si="73"/>
        <v>33</v>
      </c>
      <c r="Q513" s="9">
        <f t="shared" si="74"/>
        <v>22.45</v>
      </c>
      <c r="R513" s="9">
        <f t="shared" si="75"/>
        <v>18.25</v>
      </c>
      <c r="S513" s="9">
        <f t="shared" si="76"/>
        <v>22.35</v>
      </c>
      <c r="T513" s="9">
        <f t="shared" si="77"/>
        <v>20.75</v>
      </c>
      <c r="U513" s="8">
        <f t="shared" si="78"/>
        <v>21.016666666666669</v>
      </c>
      <c r="V513" s="8">
        <f t="shared" si="79"/>
        <v>20.950000000000003</v>
      </c>
    </row>
    <row r="514" spans="1:22" ht="13.5" x14ac:dyDescent="0.25">
      <c r="A514" s="3">
        <f>RSI!A514</f>
        <v>42753</v>
      </c>
      <c r="B514" s="2">
        <f>RSI!B514</f>
        <v>14.8224</v>
      </c>
      <c r="C514" s="2">
        <f>RSI!I514</f>
        <v>23.456462960955037</v>
      </c>
      <c r="D514" s="2">
        <f>MACD!E514</f>
        <v>-8.0715799065522731E-4</v>
      </c>
      <c r="E514" s="2">
        <f>MACD!F514</f>
        <v>-1.1816696293215519E-3</v>
      </c>
      <c r="F514" s="2">
        <f>'Moving Avg'!D514</f>
        <v>14.822399999999998</v>
      </c>
      <c r="G514" s="2">
        <f>'Moving Avg'!F514</f>
        <v>14.822399999999996</v>
      </c>
      <c r="H514" s="2">
        <f>'Moving Avg'!G514</f>
        <v>14.822400000000007</v>
      </c>
      <c r="I514" s="2">
        <f>'Moving Avg'!H514</f>
        <v>15.052786999999984</v>
      </c>
      <c r="J514" s="6" t="str">
        <f>OBV!F514</f>
        <v>NEUTRAL</v>
      </c>
      <c r="K514" s="6" t="str">
        <f>OBV!G514</f>
        <v>NEUTRAL</v>
      </c>
      <c r="L514" s="6" t="str">
        <f>OBV!H514</f>
        <v>NEUTRAL</v>
      </c>
      <c r="M514" s="8">
        <f t="shared" ref="M514:M577" si="80">IF(C514&lt;30,50, IF(C514&gt;70, 0, 25))</f>
        <v>50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0</v>
      </c>
      <c r="P514" s="8">
        <f t="shared" ref="P514:P577" si="83">IF(L514="confirmed bullish", 34, IF(L514="bullish divergence",17, 0))+IF(J514="bullish",33,IF(J514="bearish",0,16.5))+IF(K514="strong",33,IF(K514="weak",0,16.5))</f>
        <v>33</v>
      </c>
      <c r="Q514" s="9">
        <f t="shared" si="74"/>
        <v>22.45</v>
      </c>
      <c r="R514" s="9">
        <f t="shared" si="75"/>
        <v>18.25</v>
      </c>
      <c r="S514" s="9">
        <f t="shared" si="76"/>
        <v>22.35</v>
      </c>
      <c r="T514" s="9">
        <f t="shared" si="77"/>
        <v>20.75</v>
      </c>
      <c r="U514" s="8">
        <f t="shared" si="78"/>
        <v>21.016666666666669</v>
      </c>
      <c r="V514" s="8">
        <f t="shared" si="79"/>
        <v>20.950000000000003</v>
      </c>
    </row>
    <row r="515" spans="1:22" ht="13.5" x14ac:dyDescent="0.25">
      <c r="A515" s="3">
        <f>RSI!A515</f>
        <v>42754</v>
      </c>
      <c r="B515" s="2">
        <f>RSI!B515</f>
        <v>14.8224</v>
      </c>
      <c r="C515" s="2">
        <f>RSI!I515</f>
        <v>23.456462960955037</v>
      </c>
      <c r="D515" s="2">
        <f>MACD!E515</f>
        <v>-7.4756589738456114E-4</v>
      </c>
      <c r="E515" s="2">
        <f>MACD!F515</f>
        <v>-1.0948488829341538E-3</v>
      </c>
      <c r="F515" s="2">
        <f>'Moving Avg'!D515</f>
        <v>14.822399999999998</v>
      </c>
      <c r="G515" s="2">
        <f>'Moving Avg'!F515</f>
        <v>14.822399999999996</v>
      </c>
      <c r="H515" s="2">
        <f>'Moving Avg'!G515</f>
        <v>14.822400000000007</v>
      </c>
      <c r="I515" s="2">
        <f>'Moving Avg'!H515</f>
        <v>15.051080499999987</v>
      </c>
      <c r="J515" s="6" t="str">
        <f>OBV!F515</f>
        <v>NEUTRAL</v>
      </c>
      <c r="K515" s="6" t="str">
        <f>OBV!G515</f>
        <v>NEUTRAL</v>
      </c>
      <c r="L515" s="6" t="str">
        <f>OBV!H515</f>
        <v>NEUTRAL</v>
      </c>
      <c r="M515" s="8">
        <f t="shared" si="80"/>
        <v>50</v>
      </c>
      <c r="N515" s="8">
        <f t="shared" si="81"/>
        <v>0</v>
      </c>
      <c r="O515" s="8">
        <f t="shared" si="82"/>
        <v>0</v>
      </c>
      <c r="P515" s="8">
        <f t="shared" si="83"/>
        <v>33</v>
      </c>
      <c r="Q515" s="9">
        <f t="shared" ref="Q515:Q578" si="84">0.35*M515+N515*0.35+O515*0.15+P515*0.15</f>
        <v>22.45</v>
      </c>
      <c r="R515" s="9">
        <f t="shared" ref="R515:R578" si="85">M515*0.2+N515*0.2+O515*0.35+P515*0.25</f>
        <v>18.25</v>
      </c>
      <c r="S515" s="9">
        <f t="shared" ref="S515:S578" si="86">M515*0.15+N515*0.15+O515*0.25+P515*0.45</f>
        <v>22.35</v>
      </c>
      <c r="T515" s="9">
        <f t="shared" ref="T515:T578" si="87">0.25*SUM(M515:P515)</f>
        <v>20.75</v>
      </c>
      <c r="U515" s="8">
        <f t="shared" ref="U515:U578" si="88">SUM(Q515:S515)/3</f>
        <v>21.016666666666669</v>
      </c>
      <c r="V515" s="8">
        <f t="shared" ref="V515:V578" si="89">SUM(Q515:T515)/4</f>
        <v>20.950000000000003</v>
      </c>
    </row>
    <row r="516" spans="1:22" ht="13.5" x14ac:dyDescent="0.25">
      <c r="A516" s="3">
        <f>RSI!A516</f>
        <v>42755</v>
      </c>
      <c r="B516" s="2">
        <f>RSI!B516</f>
        <v>14.8224</v>
      </c>
      <c r="C516" s="2">
        <f>RSI!I516</f>
        <v>23.456462960955037</v>
      </c>
      <c r="D516" s="2">
        <f>MACD!E516</f>
        <v>-6.923576659367825E-4</v>
      </c>
      <c r="E516" s="2">
        <f>MACD!F516</f>
        <v>-1.0143506395346796E-3</v>
      </c>
      <c r="F516" s="2">
        <f>'Moving Avg'!D516</f>
        <v>14.822399999999998</v>
      </c>
      <c r="G516" s="2">
        <f>'Moving Avg'!F516</f>
        <v>14.822399999999996</v>
      </c>
      <c r="H516" s="2">
        <f>'Moving Avg'!G516</f>
        <v>14.822400000000007</v>
      </c>
      <c r="I516" s="2">
        <f>'Moving Avg'!H516</f>
        <v>15.049373999999986</v>
      </c>
      <c r="J516" s="6" t="str">
        <f>OBV!F516</f>
        <v>NEUTRAL</v>
      </c>
      <c r="K516" s="6" t="str">
        <f>OBV!G516</f>
        <v>NEUTRAL</v>
      </c>
      <c r="L516" s="6" t="str">
        <f>OBV!H516</f>
        <v>NEUTRAL</v>
      </c>
      <c r="M516" s="8">
        <f t="shared" si="80"/>
        <v>50</v>
      </c>
      <c r="N516" s="8">
        <f t="shared" si="81"/>
        <v>0</v>
      </c>
      <c r="O516" s="8">
        <f t="shared" si="82"/>
        <v>0</v>
      </c>
      <c r="P516" s="8">
        <f t="shared" si="83"/>
        <v>33</v>
      </c>
      <c r="Q516" s="9">
        <f t="shared" si="84"/>
        <v>22.45</v>
      </c>
      <c r="R516" s="9">
        <f t="shared" si="85"/>
        <v>18.25</v>
      </c>
      <c r="S516" s="9">
        <f t="shared" si="86"/>
        <v>22.35</v>
      </c>
      <c r="T516" s="9">
        <f t="shared" si="87"/>
        <v>20.75</v>
      </c>
      <c r="U516" s="8">
        <f t="shared" si="88"/>
        <v>21.016666666666669</v>
      </c>
      <c r="V516" s="8">
        <f t="shared" si="89"/>
        <v>20.950000000000003</v>
      </c>
    </row>
    <row r="517" spans="1:22" ht="13.5" x14ac:dyDescent="0.25">
      <c r="A517" s="3">
        <f>RSI!A517</f>
        <v>42758</v>
      </c>
      <c r="B517" s="2">
        <f>RSI!B517</f>
        <v>14.8224</v>
      </c>
      <c r="C517" s="2">
        <f>RSI!I517</f>
        <v>23.456462960955037</v>
      </c>
      <c r="D517" s="2">
        <f>MACD!E517</f>
        <v>-6.4121323769761318E-4</v>
      </c>
      <c r="E517" s="2">
        <f>MACD!F517</f>
        <v>-9.3972315916726634E-4</v>
      </c>
      <c r="F517" s="2">
        <f>'Moving Avg'!D517</f>
        <v>14.822399999999998</v>
      </c>
      <c r="G517" s="2">
        <f>'Moving Avg'!F517</f>
        <v>14.822399999999996</v>
      </c>
      <c r="H517" s="2">
        <f>'Moving Avg'!G517</f>
        <v>14.822400000000007</v>
      </c>
      <c r="I517" s="2">
        <f>'Moving Avg'!H517</f>
        <v>15.051868999999988</v>
      </c>
      <c r="J517" s="6" t="str">
        <f>OBV!F517</f>
        <v>NEUTRAL</v>
      </c>
      <c r="K517" s="6" t="str">
        <f>OBV!G517</f>
        <v>NEUTRAL</v>
      </c>
      <c r="L517" s="6" t="str">
        <f>OBV!H517</f>
        <v>NEUTRAL</v>
      </c>
      <c r="M517" s="8">
        <f t="shared" si="80"/>
        <v>50</v>
      </c>
      <c r="N517" s="8">
        <f t="shared" si="81"/>
        <v>0</v>
      </c>
      <c r="O517" s="8">
        <f t="shared" si="82"/>
        <v>0</v>
      </c>
      <c r="P517" s="8">
        <f t="shared" si="83"/>
        <v>33</v>
      </c>
      <c r="Q517" s="9">
        <f t="shared" si="84"/>
        <v>22.45</v>
      </c>
      <c r="R517" s="9">
        <f t="shared" si="85"/>
        <v>18.25</v>
      </c>
      <c r="S517" s="9">
        <f t="shared" si="86"/>
        <v>22.35</v>
      </c>
      <c r="T517" s="9">
        <f t="shared" si="87"/>
        <v>20.75</v>
      </c>
      <c r="U517" s="8">
        <f t="shared" si="88"/>
        <v>21.016666666666669</v>
      </c>
      <c r="V517" s="8">
        <f t="shared" si="89"/>
        <v>20.950000000000003</v>
      </c>
    </row>
    <row r="518" spans="1:22" ht="13.5" x14ac:dyDescent="0.25">
      <c r="A518" s="3">
        <f>RSI!A518</f>
        <v>42759</v>
      </c>
      <c r="B518" s="2">
        <f>RSI!B518</f>
        <v>14.8224</v>
      </c>
      <c r="C518" s="2">
        <f>RSI!I518</f>
        <v>23.456462960955037</v>
      </c>
      <c r="D518" s="2">
        <f>MACD!E518</f>
        <v>-5.9383554334857536E-4</v>
      </c>
      <c r="E518" s="2">
        <f>MACD!F518</f>
        <v>-8.7054563600352818E-4</v>
      </c>
      <c r="F518" s="2">
        <f>'Moving Avg'!D518</f>
        <v>14.822399999999998</v>
      </c>
      <c r="G518" s="2">
        <f>'Moving Avg'!F518</f>
        <v>14.822399999999996</v>
      </c>
      <c r="H518" s="2">
        <f>'Moving Avg'!G518</f>
        <v>14.822400000000007</v>
      </c>
      <c r="I518" s="2">
        <f>'Moving Avg'!H518</f>
        <v>15.054363999999989</v>
      </c>
      <c r="J518" s="6" t="str">
        <f>OBV!F518</f>
        <v>NEUTRAL</v>
      </c>
      <c r="K518" s="6" t="str">
        <f>OBV!G518</f>
        <v>NEUTRAL</v>
      </c>
      <c r="L518" s="6" t="str">
        <f>OBV!H518</f>
        <v>NEUTRAL</v>
      </c>
      <c r="M518" s="8">
        <f t="shared" si="80"/>
        <v>50</v>
      </c>
      <c r="N518" s="8">
        <f t="shared" si="81"/>
        <v>0</v>
      </c>
      <c r="O518" s="8">
        <f t="shared" si="82"/>
        <v>0</v>
      </c>
      <c r="P518" s="8">
        <f t="shared" si="83"/>
        <v>33</v>
      </c>
      <c r="Q518" s="9">
        <f t="shared" si="84"/>
        <v>22.45</v>
      </c>
      <c r="R518" s="9">
        <f t="shared" si="85"/>
        <v>18.25</v>
      </c>
      <c r="S518" s="9">
        <f t="shared" si="86"/>
        <v>22.35</v>
      </c>
      <c r="T518" s="9">
        <f t="shared" si="87"/>
        <v>20.75</v>
      </c>
      <c r="U518" s="8">
        <f t="shared" si="88"/>
        <v>21.016666666666669</v>
      </c>
      <c r="V518" s="8">
        <f t="shared" si="89"/>
        <v>20.950000000000003</v>
      </c>
    </row>
    <row r="519" spans="1:22" ht="13.5" x14ac:dyDescent="0.25">
      <c r="A519" s="3">
        <f>RSI!A519</f>
        <v>42760</v>
      </c>
      <c r="B519" s="2">
        <f>RSI!B519</f>
        <v>14.8224</v>
      </c>
      <c r="C519" s="2">
        <f>RSI!I519</f>
        <v>23.456462960955022</v>
      </c>
      <c r="D519" s="2">
        <f>MACD!E519</f>
        <v>-5.4994891052828621E-4</v>
      </c>
      <c r="E519" s="2">
        <f>MACD!F519</f>
        <v>-8.0642629090847988E-4</v>
      </c>
      <c r="F519" s="2">
        <f>'Moving Avg'!D519</f>
        <v>14.822399999999998</v>
      </c>
      <c r="G519" s="2">
        <f>'Moving Avg'!F519</f>
        <v>14.822399999999996</v>
      </c>
      <c r="H519" s="2">
        <f>'Moving Avg'!G519</f>
        <v>14.822400000000007</v>
      </c>
      <c r="I519" s="2">
        <f>'Moving Avg'!H519</f>
        <v>15.05685899999999</v>
      </c>
      <c r="J519" s="6" t="str">
        <f>OBV!F519</f>
        <v>NEUTRAL</v>
      </c>
      <c r="K519" s="6" t="str">
        <f>OBV!G519</f>
        <v>NEUTRAL</v>
      </c>
      <c r="L519" s="6" t="str">
        <f>OBV!H519</f>
        <v>NEUTRAL</v>
      </c>
      <c r="M519" s="8">
        <f t="shared" si="80"/>
        <v>50</v>
      </c>
      <c r="N519" s="8">
        <f t="shared" si="81"/>
        <v>0</v>
      </c>
      <c r="O519" s="8">
        <f t="shared" si="82"/>
        <v>0</v>
      </c>
      <c r="P519" s="8">
        <f t="shared" si="83"/>
        <v>33</v>
      </c>
      <c r="Q519" s="9">
        <f t="shared" si="84"/>
        <v>22.45</v>
      </c>
      <c r="R519" s="9">
        <f t="shared" si="85"/>
        <v>18.25</v>
      </c>
      <c r="S519" s="9">
        <f t="shared" si="86"/>
        <v>22.35</v>
      </c>
      <c r="T519" s="9">
        <f t="shared" si="87"/>
        <v>20.75</v>
      </c>
      <c r="U519" s="8">
        <f t="shared" si="88"/>
        <v>21.016666666666669</v>
      </c>
      <c r="V519" s="8">
        <f t="shared" si="89"/>
        <v>20.950000000000003</v>
      </c>
    </row>
    <row r="520" spans="1:22" ht="13.5" x14ac:dyDescent="0.25">
      <c r="A520" s="3">
        <f>RSI!A520</f>
        <v>42761</v>
      </c>
      <c r="B520" s="2">
        <f>RSI!B520</f>
        <v>14.8224</v>
      </c>
      <c r="C520" s="2">
        <f>RSI!I520</f>
        <v>23.456462960955022</v>
      </c>
      <c r="D520" s="2">
        <f>MACD!E520</f>
        <v>-5.0929757244411178E-4</v>
      </c>
      <c r="E520" s="2">
        <f>MACD!F520</f>
        <v>-7.4700054721560632E-4</v>
      </c>
      <c r="F520" s="2">
        <f>'Moving Avg'!D520</f>
        <v>14.822399999999998</v>
      </c>
      <c r="G520" s="2">
        <f>'Moving Avg'!F520</f>
        <v>14.822399999999996</v>
      </c>
      <c r="H520" s="2">
        <f>'Moving Avg'!G520</f>
        <v>14.822400000000007</v>
      </c>
      <c r="I520" s="2">
        <f>'Moving Avg'!H520</f>
        <v>15.059353999999992</v>
      </c>
      <c r="J520" s="6" t="str">
        <f>OBV!F520</f>
        <v>NEUTRAL</v>
      </c>
      <c r="K520" s="6" t="str">
        <f>OBV!G520</f>
        <v>NEUTRAL</v>
      </c>
      <c r="L520" s="6" t="str">
        <f>OBV!H520</f>
        <v>NEUTRAL</v>
      </c>
      <c r="M520" s="8">
        <f t="shared" si="80"/>
        <v>50</v>
      </c>
      <c r="N520" s="8">
        <f t="shared" si="81"/>
        <v>0</v>
      </c>
      <c r="O520" s="8">
        <f t="shared" si="82"/>
        <v>0</v>
      </c>
      <c r="P520" s="8">
        <f t="shared" si="83"/>
        <v>33</v>
      </c>
      <c r="Q520" s="9">
        <f t="shared" si="84"/>
        <v>22.45</v>
      </c>
      <c r="R520" s="9">
        <f t="shared" si="85"/>
        <v>18.25</v>
      </c>
      <c r="S520" s="9">
        <f t="shared" si="86"/>
        <v>22.35</v>
      </c>
      <c r="T520" s="9">
        <f t="shared" si="87"/>
        <v>20.75</v>
      </c>
      <c r="U520" s="8">
        <f t="shared" si="88"/>
        <v>21.016666666666669</v>
      </c>
      <c r="V520" s="8">
        <f t="shared" si="89"/>
        <v>20.950000000000003</v>
      </c>
    </row>
    <row r="521" spans="1:22" ht="13.5" x14ac:dyDescent="0.25">
      <c r="A521" s="3">
        <f>RSI!A521</f>
        <v>42762</v>
      </c>
      <c r="B521" s="2">
        <f>RSI!B521</f>
        <v>14.8224</v>
      </c>
      <c r="C521" s="2">
        <f>RSI!I521</f>
        <v>23.456462960955022</v>
      </c>
      <c r="D521" s="2">
        <f>MACD!E521</f>
        <v>-4.7164427254919872E-4</v>
      </c>
      <c r="E521" s="2">
        <f>MACD!F521</f>
        <v>-6.9192929228232484E-4</v>
      </c>
      <c r="F521" s="2">
        <f>'Moving Avg'!D521</f>
        <v>14.822399999999998</v>
      </c>
      <c r="G521" s="2">
        <f>'Moving Avg'!F521</f>
        <v>14.822399999999996</v>
      </c>
      <c r="H521" s="2">
        <f>'Moving Avg'!G521</f>
        <v>14.822400000000007</v>
      </c>
      <c r="I521" s="2">
        <f>'Moving Avg'!H521</f>
        <v>15.061848999999993</v>
      </c>
      <c r="J521" s="6" t="str">
        <f>OBV!F521</f>
        <v>NEUTRAL</v>
      </c>
      <c r="K521" s="6" t="str">
        <f>OBV!G521</f>
        <v>NEUTRAL</v>
      </c>
      <c r="L521" s="6" t="str">
        <f>OBV!H521</f>
        <v>NEUTRAL</v>
      </c>
      <c r="M521" s="8">
        <f t="shared" si="80"/>
        <v>50</v>
      </c>
      <c r="N521" s="8">
        <f t="shared" si="81"/>
        <v>0</v>
      </c>
      <c r="O521" s="8">
        <f t="shared" si="82"/>
        <v>0</v>
      </c>
      <c r="P521" s="8">
        <f t="shared" si="83"/>
        <v>33</v>
      </c>
      <c r="Q521" s="9">
        <f t="shared" si="84"/>
        <v>22.45</v>
      </c>
      <c r="R521" s="9">
        <f t="shared" si="85"/>
        <v>18.25</v>
      </c>
      <c r="S521" s="9">
        <f t="shared" si="86"/>
        <v>22.35</v>
      </c>
      <c r="T521" s="9">
        <f t="shared" si="87"/>
        <v>20.75</v>
      </c>
      <c r="U521" s="8">
        <f t="shared" si="88"/>
        <v>21.016666666666669</v>
      </c>
      <c r="V521" s="8">
        <f t="shared" si="89"/>
        <v>20.950000000000003</v>
      </c>
    </row>
    <row r="522" spans="1:22" ht="13.5" x14ac:dyDescent="0.25">
      <c r="A522" s="3">
        <f>RSI!A522</f>
        <v>42765</v>
      </c>
      <c r="B522" s="2">
        <f>RSI!B522</f>
        <v>15.4894</v>
      </c>
      <c r="C522" s="2">
        <f>RSI!I522</f>
        <v>99.86850261009053</v>
      </c>
      <c r="D522" s="2">
        <f>MACD!E522</f>
        <v>-4.9844176367816573E-2</v>
      </c>
      <c r="E522" s="2">
        <f>MACD!F522</f>
        <v>-1.0522378707389174E-2</v>
      </c>
      <c r="F522" s="2">
        <f>'Moving Avg'!D522</f>
        <v>14.9558</v>
      </c>
      <c r="G522" s="2">
        <f>'Moving Avg'!F522</f>
        <v>14.855749999999995</v>
      </c>
      <c r="H522" s="2">
        <f>'Moving Avg'!G522</f>
        <v>14.835740000000008</v>
      </c>
      <c r="I522" s="2">
        <f>'Moving Avg'!H522</f>
        <v>15.067678999999993</v>
      </c>
      <c r="J522" s="6" t="str">
        <f>OBV!F522</f>
        <v>NEUTRAL</v>
      </c>
      <c r="K522" s="6" t="str">
        <f>OBV!G522</f>
        <v>NEUTRAL</v>
      </c>
      <c r="L522" s="6" t="str">
        <f>OBV!H522</f>
        <v>NEUTRAL</v>
      </c>
      <c r="M522" s="8">
        <f t="shared" si="80"/>
        <v>0</v>
      </c>
      <c r="N522" s="8">
        <f t="shared" si="81"/>
        <v>100</v>
      </c>
      <c r="O522" s="8">
        <f t="shared" si="82"/>
        <v>0</v>
      </c>
      <c r="P522" s="8">
        <f t="shared" si="83"/>
        <v>33</v>
      </c>
      <c r="Q522" s="9">
        <f t="shared" si="84"/>
        <v>39.950000000000003</v>
      </c>
      <c r="R522" s="9">
        <f t="shared" si="85"/>
        <v>28.25</v>
      </c>
      <c r="S522" s="9">
        <f t="shared" si="86"/>
        <v>29.85</v>
      </c>
      <c r="T522" s="9">
        <f t="shared" si="87"/>
        <v>33.25</v>
      </c>
      <c r="U522" s="8">
        <f t="shared" si="88"/>
        <v>32.683333333333337</v>
      </c>
      <c r="V522" s="8">
        <f t="shared" si="89"/>
        <v>32.825000000000003</v>
      </c>
    </row>
    <row r="523" spans="1:22" ht="13.5" x14ac:dyDescent="0.25">
      <c r="A523" s="3">
        <f>RSI!A523</f>
        <v>42766</v>
      </c>
      <c r="B523" s="2">
        <f>RSI!B523</f>
        <v>15.4894</v>
      </c>
      <c r="C523" s="2">
        <f>RSI!I523</f>
        <v>99.86850261009053</v>
      </c>
      <c r="D523" s="2">
        <f>MACD!E523</f>
        <v>-9.555947443256585E-2</v>
      </c>
      <c r="E523" s="2">
        <f>MACD!F523</f>
        <v>-2.7529797852424515E-2</v>
      </c>
      <c r="F523" s="2">
        <f>'Moving Avg'!D523</f>
        <v>15.0892</v>
      </c>
      <c r="G523" s="2">
        <f>'Moving Avg'!F523</f>
        <v>14.889099999999994</v>
      </c>
      <c r="H523" s="2">
        <f>'Moving Avg'!G523</f>
        <v>14.849080000000008</v>
      </c>
      <c r="I523" s="2">
        <f>'Moving Avg'!H523</f>
        <v>15.071847999999994</v>
      </c>
      <c r="J523" s="6" t="str">
        <f>OBV!F523</f>
        <v>NEUTRAL</v>
      </c>
      <c r="K523" s="6" t="str">
        <f>OBV!G523</f>
        <v>NEUTRAL</v>
      </c>
      <c r="L523" s="6" t="str">
        <f>OBV!H523</f>
        <v>NEUTRAL</v>
      </c>
      <c r="M523" s="8">
        <f t="shared" si="80"/>
        <v>0</v>
      </c>
      <c r="N523" s="8">
        <f t="shared" si="81"/>
        <v>100</v>
      </c>
      <c r="O523" s="8">
        <f t="shared" si="82"/>
        <v>50</v>
      </c>
      <c r="P523" s="8">
        <f t="shared" si="83"/>
        <v>33</v>
      </c>
      <c r="Q523" s="9">
        <f t="shared" si="84"/>
        <v>47.45</v>
      </c>
      <c r="R523" s="9">
        <f t="shared" si="85"/>
        <v>45.75</v>
      </c>
      <c r="S523" s="9">
        <f t="shared" si="86"/>
        <v>42.35</v>
      </c>
      <c r="T523" s="9">
        <f t="shared" si="87"/>
        <v>45.75</v>
      </c>
      <c r="U523" s="8">
        <f t="shared" si="88"/>
        <v>45.183333333333337</v>
      </c>
      <c r="V523" s="8">
        <f t="shared" si="89"/>
        <v>45.325000000000003</v>
      </c>
    </row>
    <row r="524" spans="1:22" ht="13.5" x14ac:dyDescent="0.25">
      <c r="A524" s="3">
        <f>RSI!A524</f>
        <v>42767</v>
      </c>
      <c r="B524" s="2">
        <f>RSI!B524</f>
        <v>15.4894</v>
      </c>
      <c r="C524" s="2">
        <f>RSI!I524</f>
        <v>99.86850261009053</v>
      </c>
      <c r="D524" s="2">
        <f>MACD!E524</f>
        <v>-0.13788844614218121</v>
      </c>
      <c r="E524" s="2">
        <f>MACD!F524</f>
        <v>-4.9601527510375859E-2</v>
      </c>
      <c r="F524" s="2">
        <f>'Moving Avg'!D524</f>
        <v>15.2226</v>
      </c>
      <c r="G524" s="2">
        <f>'Moving Avg'!F524</f>
        <v>14.922449999999994</v>
      </c>
      <c r="H524" s="2">
        <f>'Moving Avg'!G524</f>
        <v>14.862420000000009</v>
      </c>
      <c r="I524" s="2">
        <f>'Moving Avg'!H524</f>
        <v>15.075997499999994</v>
      </c>
      <c r="J524" s="6" t="str">
        <f>OBV!F524</f>
        <v>NEUTRAL</v>
      </c>
      <c r="K524" s="6" t="str">
        <f>OBV!G524</f>
        <v>NEUTRAL</v>
      </c>
      <c r="L524" s="6" t="str">
        <f>OBV!H524</f>
        <v>NEUTRAL</v>
      </c>
      <c r="M524" s="8">
        <f t="shared" si="80"/>
        <v>0</v>
      </c>
      <c r="N524" s="8">
        <f t="shared" si="81"/>
        <v>100</v>
      </c>
      <c r="O524" s="8">
        <f t="shared" si="82"/>
        <v>50</v>
      </c>
      <c r="P524" s="8">
        <f t="shared" si="83"/>
        <v>33</v>
      </c>
      <c r="Q524" s="9">
        <f t="shared" si="84"/>
        <v>47.45</v>
      </c>
      <c r="R524" s="9">
        <f t="shared" si="85"/>
        <v>45.75</v>
      </c>
      <c r="S524" s="9">
        <f t="shared" si="86"/>
        <v>42.35</v>
      </c>
      <c r="T524" s="9">
        <f t="shared" si="87"/>
        <v>45.75</v>
      </c>
      <c r="U524" s="8">
        <f t="shared" si="88"/>
        <v>45.183333333333337</v>
      </c>
      <c r="V524" s="8">
        <f t="shared" si="89"/>
        <v>45.325000000000003</v>
      </c>
    </row>
    <row r="525" spans="1:22" ht="13.5" x14ac:dyDescent="0.25">
      <c r="A525" s="3">
        <f>RSI!A525</f>
        <v>42768</v>
      </c>
      <c r="B525" s="2">
        <f>RSI!B525</f>
        <v>15.4894</v>
      </c>
      <c r="C525" s="2">
        <f>RSI!I525</f>
        <v>99.86850261009053</v>
      </c>
      <c r="D525" s="2">
        <f>MACD!E525</f>
        <v>-0.17708193171362652</v>
      </c>
      <c r="E525" s="2">
        <f>MACD!F525</f>
        <v>-7.5097608351025996E-2</v>
      </c>
      <c r="F525" s="2">
        <f>'Moving Avg'!D525</f>
        <v>15.356</v>
      </c>
      <c r="G525" s="2">
        <f>'Moving Avg'!F525</f>
        <v>14.955799999999993</v>
      </c>
      <c r="H525" s="2">
        <f>'Moving Avg'!G525</f>
        <v>14.875760000000009</v>
      </c>
      <c r="I525" s="2">
        <f>'Moving Avg'!H525</f>
        <v>15.079755999999993</v>
      </c>
      <c r="J525" s="6" t="str">
        <f>OBV!F525</f>
        <v>NEUTRAL</v>
      </c>
      <c r="K525" s="6" t="str">
        <f>OBV!G525</f>
        <v>NEUTRAL</v>
      </c>
      <c r="L525" s="6" t="str">
        <f>OBV!H525</f>
        <v>NEUTRAL</v>
      </c>
      <c r="M525" s="8">
        <f t="shared" si="80"/>
        <v>0</v>
      </c>
      <c r="N525" s="8">
        <f t="shared" si="81"/>
        <v>100</v>
      </c>
      <c r="O525" s="8">
        <f t="shared" si="82"/>
        <v>50</v>
      </c>
      <c r="P525" s="8">
        <f t="shared" si="83"/>
        <v>33</v>
      </c>
      <c r="Q525" s="9">
        <f t="shared" si="84"/>
        <v>47.45</v>
      </c>
      <c r="R525" s="9">
        <f t="shared" si="85"/>
        <v>45.75</v>
      </c>
      <c r="S525" s="9">
        <f t="shared" si="86"/>
        <v>42.35</v>
      </c>
      <c r="T525" s="9">
        <f t="shared" si="87"/>
        <v>45.75</v>
      </c>
      <c r="U525" s="8">
        <f t="shared" si="88"/>
        <v>45.183333333333337</v>
      </c>
      <c r="V525" s="8">
        <f t="shared" si="89"/>
        <v>45.325000000000003</v>
      </c>
    </row>
    <row r="526" spans="1:22" ht="13.5" x14ac:dyDescent="0.25">
      <c r="A526" s="3">
        <f>RSI!A526</f>
        <v>42769</v>
      </c>
      <c r="B526" s="2">
        <f>RSI!B526</f>
        <v>15.4894</v>
      </c>
      <c r="C526" s="2">
        <f>RSI!I526</f>
        <v>99.86850261009053</v>
      </c>
      <c r="D526" s="2">
        <f>MACD!E526</f>
        <v>-0.21337219041816269</v>
      </c>
      <c r="E526" s="2">
        <f>MACD!F526</f>
        <v>-0.10275252476445335</v>
      </c>
      <c r="F526" s="2">
        <f>'Moving Avg'!D526</f>
        <v>15.4894</v>
      </c>
      <c r="G526" s="2">
        <f>'Moving Avg'!F526</f>
        <v>14.989149999999995</v>
      </c>
      <c r="H526" s="2">
        <f>'Moving Avg'!G526</f>
        <v>14.88910000000001</v>
      </c>
      <c r="I526" s="2">
        <f>'Moving Avg'!H526</f>
        <v>15.083514499999994</v>
      </c>
      <c r="J526" s="6" t="str">
        <f>OBV!F526</f>
        <v>NEUTRAL</v>
      </c>
      <c r="K526" s="6" t="str">
        <f>OBV!G526</f>
        <v>NEUTRAL</v>
      </c>
      <c r="L526" s="6" t="str">
        <f>OBV!H526</f>
        <v>NEUTRAL</v>
      </c>
      <c r="M526" s="8">
        <f t="shared" si="80"/>
        <v>0</v>
      </c>
      <c r="N526" s="8">
        <f t="shared" si="81"/>
        <v>100</v>
      </c>
      <c r="O526" s="8">
        <f t="shared" si="82"/>
        <v>50</v>
      </c>
      <c r="P526" s="8">
        <f t="shared" si="83"/>
        <v>33</v>
      </c>
      <c r="Q526" s="9">
        <f t="shared" si="84"/>
        <v>47.45</v>
      </c>
      <c r="R526" s="9">
        <f t="shared" si="85"/>
        <v>45.75</v>
      </c>
      <c r="S526" s="9">
        <f t="shared" si="86"/>
        <v>42.35</v>
      </c>
      <c r="T526" s="9">
        <f t="shared" si="87"/>
        <v>45.75</v>
      </c>
      <c r="U526" s="8">
        <f t="shared" si="88"/>
        <v>45.183333333333337</v>
      </c>
      <c r="V526" s="8">
        <f t="shared" si="89"/>
        <v>45.325000000000003</v>
      </c>
    </row>
    <row r="527" spans="1:22" ht="13.5" x14ac:dyDescent="0.25">
      <c r="A527" s="3">
        <f>RSI!A527</f>
        <v>42772</v>
      </c>
      <c r="B527" s="2">
        <f>RSI!B527</f>
        <v>15.4894</v>
      </c>
      <c r="C527" s="2">
        <f>RSI!I527</f>
        <v>99.86850261009053</v>
      </c>
      <c r="D527" s="2">
        <f>MACD!E527</f>
        <v>-0.24697427697678265</v>
      </c>
      <c r="E527" s="2">
        <f>MACD!F527</f>
        <v>-0.13159687520691921</v>
      </c>
      <c r="F527" s="2">
        <f>'Moving Avg'!D527</f>
        <v>15.4894</v>
      </c>
      <c r="G527" s="2">
        <f>'Moving Avg'!F527</f>
        <v>15.022499999999994</v>
      </c>
      <c r="H527" s="2">
        <f>'Moving Avg'!G527</f>
        <v>14.902440000000011</v>
      </c>
      <c r="I527" s="2">
        <f>'Moving Avg'!H527</f>
        <v>15.083970499999994</v>
      </c>
      <c r="J527" s="6" t="str">
        <f>OBV!F527</f>
        <v>NEUTRAL</v>
      </c>
      <c r="K527" s="6" t="str">
        <f>OBV!G527</f>
        <v>NEUTRAL</v>
      </c>
      <c r="L527" s="6" t="str">
        <f>OBV!H527</f>
        <v>NEUTRAL</v>
      </c>
      <c r="M527" s="8">
        <f t="shared" si="80"/>
        <v>0</v>
      </c>
      <c r="N527" s="8">
        <f t="shared" si="81"/>
        <v>100</v>
      </c>
      <c r="O527" s="8">
        <f t="shared" si="82"/>
        <v>50</v>
      </c>
      <c r="P527" s="8">
        <f t="shared" si="83"/>
        <v>33</v>
      </c>
      <c r="Q527" s="9">
        <f t="shared" si="84"/>
        <v>47.45</v>
      </c>
      <c r="R527" s="9">
        <f t="shared" si="85"/>
        <v>45.75</v>
      </c>
      <c r="S527" s="9">
        <f t="shared" si="86"/>
        <v>42.35</v>
      </c>
      <c r="T527" s="9">
        <f t="shared" si="87"/>
        <v>45.75</v>
      </c>
      <c r="U527" s="8">
        <f t="shared" si="88"/>
        <v>45.183333333333337</v>
      </c>
      <c r="V527" s="8">
        <f t="shared" si="89"/>
        <v>45.325000000000003</v>
      </c>
    </row>
    <row r="528" spans="1:22" ht="13.5" x14ac:dyDescent="0.25">
      <c r="A528" s="3">
        <f>RSI!A528</f>
        <v>42773</v>
      </c>
      <c r="B528" s="2">
        <f>RSI!B528</f>
        <v>15.4894</v>
      </c>
      <c r="C528" s="2">
        <f>RSI!I528</f>
        <v>99.86850261009053</v>
      </c>
      <c r="D528" s="2">
        <f>MACD!E528</f>
        <v>-0.27808731599590786</v>
      </c>
      <c r="E528" s="2">
        <f>MACD!F528</f>
        <v>-0.16089496336471695</v>
      </c>
      <c r="F528" s="2">
        <f>'Moving Avg'!D528</f>
        <v>15.4894</v>
      </c>
      <c r="G528" s="2">
        <f>'Moving Avg'!F528</f>
        <v>15.055849999999996</v>
      </c>
      <c r="H528" s="2">
        <f>'Moving Avg'!G528</f>
        <v>14.91578000000001</v>
      </c>
      <c r="I528" s="2">
        <f>'Moving Avg'!H528</f>
        <v>15.084426499999996</v>
      </c>
      <c r="J528" s="6" t="str">
        <f>OBV!F528</f>
        <v>NEUTRAL</v>
      </c>
      <c r="K528" s="6" t="str">
        <f>OBV!G528</f>
        <v>NEUTRAL</v>
      </c>
      <c r="L528" s="6" t="str">
        <f>OBV!H528</f>
        <v>NEUTRAL</v>
      </c>
      <c r="M528" s="8">
        <f t="shared" si="80"/>
        <v>0</v>
      </c>
      <c r="N528" s="8">
        <f t="shared" si="81"/>
        <v>100</v>
      </c>
      <c r="O528" s="8">
        <f t="shared" si="82"/>
        <v>50</v>
      </c>
      <c r="P528" s="8">
        <f t="shared" si="83"/>
        <v>33</v>
      </c>
      <c r="Q528" s="9">
        <f t="shared" si="84"/>
        <v>47.45</v>
      </c>
      <c r="R528" s="9">
        <f t="shared" si="85"/>
        <v>45.75</v>
      </c>
      <c r="S528" s="9">
        <f t="shared" si="86"/>
        <v>42.35</v>
      </c>
      <c r="T528" s="9">
        <f t="shared" si="87"/>
        <v>45.75</v>
      </c>
      <c r="U528" s="8">
        <f t="shared" si="88"/>
        <v>45.183333333333337</v>
      </c>
      <c r="V528" s="8">
        <f t="shared" si="89"/>
        <v>45.325000000000003</v>
      </c>
    </row>
    <row r="529" spans="1:22" ht="13.5" x14ac:dyDescent="0.25">
      <c r="A529" s="3">
        <f>RSI!A529</f>
        <v>42774</v>
      </c>
      <c r="B529" s="2">
        <f>RSI!B529</f>
        <v>15.4894</v>
      </c>
      <c r="C529" s="2">
        <f>RSI!I529</f>
        <v>99.86850261009053</v>
      </c>
      <c r="D529" s="2">
        <f>MACD!E529</f>
        <v>-0.30689568199669282</v>
      </c>
      <c r="E529" s="2">
        <f>MACD!F529</f>
        <v>-0.19009510709111213</v>
      </c>
      <c r="F529" s="2">
        <f>'Moving Avg'!D529</f>
        <v>15.4894</v>
      </c>
      <c r="G529" s="2">
        <f>'Moving Avg'!F529</f>
        <v>15.089199999999995</v>
      </c>
      <c r="H529" s="2">
        <f>'Moving Avg'!G529</f>
        <v>14.929120000000012</v>
      </c>
      <c r="I529" s="2">
        <f>'Moving Avg'!H529</f>
        <v>15.084882499999994</v>
      </c>
      <c r="J529" s="6" t="str">
        <f>OBV!F529</f>
        <v>NEUTRAL</v>
      </c>
      <c r="K529" s="6" t="str">
        <f>OBV!G529</f>
        <v>NEUTRAL</v>
      </c>
      <c r="L529" s="6" t="str">
        <f>OBV!H529</f>
        <v>NEUTRAL</v>
      </c>
      <c r="M529" s="8">
        <f t="shared" si="80"/>
        <v>0</v>
      </c>
      <c r="N529" s="8">
        <f t="shared" si="81"/>
        <v>100</v>
      </c>
      <c r="O529" s="8">
        <f t="shared" si="82"/>
        <v>50</v>
      </c>
      <c r="P529" s="8">
        <f t="shared" si="83"/>
        <v>33</v>
      </c>
      <c r="Q529" s="9">
        <f t="shared" si="84"/>
        <v>47.45</v>
      </c>
      <c r="R529" s="9">
        <f t="shared" si="85"/>
        <v>45.75</v>
      </c>
      <c r="S529" s="9">
        <f t="shared" si="86"/>
        <v>42.35</v>
      </c>
      <c r="T529" s="9">
        <f t="shared" si="87"/>
        <v>45.75</v>
      </c>
      <c r="U529" s="8">
        <f t="shared" si="88"/>
        <v>45.183333333333337</v>
      </c>
      <c r="V529" s="8">
        <f t="shared" si="89"/>
        <v>45.325000000000003</v>
      </c>
    </row>
    <row r="530" spans="1:22" ht="13.5" x14ac:dyDescent="0.25">
      <c r="A530" s="3">
        <f>RSI!A530</f>
        <v>42775</v>
      </c>
      <c r="B530" s="2">
        <f>RSI!B530</f>
        <v>15.4894</v>
      </c>
      <c r="C530" s="2">
        <f>RSI!I530</f>
        <v>99.86850261009053</v>
      </c>
      <c r="D530" s="2">
        <f>MACD!E530</f>
        <v>-0.33357009203153254</v>
      </c>
      <c r="E530" s="2">
        <f>MACD!F530</f>
        <v>-0.21879010407919625</v>
      </c>
      <c r="F530" s="2">
        <f>'Moving Avg'!D530</f>
        <v>15.4894</v>
      </c>
      <c r="G530" s="2">
        <f>'Moving Avg'!F530</f>
        <v>15.122549999999995</v>
      </c>
      <c r="H530" s="2">
        <f>'Moving Avg'!G530</f>
        <v>14.942460000000013</v>
      </c>
      <c r="I530" s="2">
        <f>'Moving Avg'!H530</f>
        <v>15.085338499999995</v>
      </c>
      <c r="J530" s="6" t="str">
        <f>OBV!F530</f>
        <v>NEUTRAL</v>
      </c>
      <c r="K530" s="6" t="str">
        <f>OBV!G530</f>
        <v>NEUTRAL</v>
      </c>
      <c r="L530" s="6" t="str">
        <f>OBV!H530</f>
        <v>NEUTRAL</v>
      </c>
      <c r="M530" s="8">
        <f t="shared" si="80"/>
        <v>0</v>
      </c>
      <c r="N530" s="8">
        <f t="shared" si="81"/>
        <v>100</v>
      </c>
      <c r="O530" s="8">
        <f t="shared" si="82"/>
        <v>50</v>
      </c>
      <c r="P530" s="8">
        <f t="shared" si="83"/>
        <v>33</v>
      </c>
      <c r="Q530" s="9">
        <f t="shared" si="84"/>
        <v>47.45</v>
      </c>
      <c r="R530" s="9">
        <f t="shared" si="85"/>
        <v>45.75</v>
      </c>
      <c r="S530" s="9">
        <f t="shared" si="86"/>
        <v>42.35</v>
      </c>
      <c r="T530" s="9">
        <f t="shared" si="87"/>
        <v>45.75</v>
      </c>
      <c r="U530" s="8">
        <f t="shared" si="88"/>
        <v>45.183333333333337</v>
      </c>
      <c r="V530" s="8">
        <f t="shared" si="89"/>
        <v>45.325000000000003</v>
      </c>
    </row>
    <row r="531" spans="1:22" ht="13.5" x14ac:dyDescent="0.25">
      <c r="A531" s="3">
        <f>RSI!A531</f>
        <v>42776</v>
      </c>
      <c r="B531" s="2">
        <f>RSI!B531</f>
        <v>15.4894</v>
      </c>
      <c r="C531" s="2">
        <f>RSI!I531</f>
        <v>99.86850261009053</v>
      </c>
      <c r="D531" s="2">
        <f>MACD!E531</f>
        <v>-0.35826861736331495</v>
      </c>
      <c r="E531" s="2">
        <f>MACD!F531</f>
        <v>-0.24668580673602</v>
      </c>
      <c r="F531" s="2">
        <f>'Moving Avg'!D531</f>
        <v>15.4894</v>
      </c>
      <c r="G531" s="2">
        <f>'Moving Avg'!F531</f>
        <v>15.155899999999994</v>
      </c>
      <c r="H531" s="2">
        <f>'Moving Avg'!G531</f>
        <v>14.955800000000012</v>
      </c>
      <c r="I531" s="2">
        <f>'Moving Avg'!H531</f>
        <v>15.085794499999995</v>
      </c>
      <c r="J531" s="6" t="str">
        <f>OBV!F531</f>
        <v>NEUTRAL</v>
      </c>
      <c r="K531" s="6" t="str">
        <f>OBV!G531</f>
        <v>NEUTRAL</v>
      </c>
      <c r="L531" s="6" t="str">
        <f>OBV!H531</f>
        <v>NEUTRAL</v>
      </c>
      <c r="M531" s="8">
        <f t="shared" si="80"/>
        <v>0</v>
      </c>
      <c r="N531" s="8">
        <f t="shared" si="81"/>
        <v>100</v>
      </c>
      <c r="O531" s="8">
        <f t="shared" si="82"/>
        <v>50</v>
      </c>
      <c r="P531" s="8">
        <f t="shared" si="83"/>
        <v>33</v>
      </c>
      <c r="Q531" s="9">
        <f t="shared" si="84"/>
        <v>47.45</v>
      </c>
      <c r="R531" s="9">
        <f t="shared" si="85"/>
        <v>45.75</v>
      </c>
      <c r="S531" s="9">
        <f t="shared" si="86"/>
        <v>42.35</v>
      </c>
      <c r="T531" s="9">
        <f t="shared" si="87"/>
        <v>45.75</v>
      </c>
      <c r="U531" s="8">
        <f t="shared" si="88"/>
        <v>45.183333333333337</v>
      </c>
      <c r="V531" s="8">
        <f t="shared" si="89"/>
        <v>45.325000000000003</v>
      </c>
    </row>
    <row r="532" spans="1:22" ht="13.5" x14ac:dyDescent="0.25">
      <c r="A532" s="3">
        <f>RSI!A532</f>
        <v>42779</v>
      </c>
      <c r="B532" s="2">
        <f>RSI!B532</f>
        <v>15.4894</v>
      </c>
      <c r="C532" s="2">
        <f>RSI!I532</f>
        <v>99.86850261009053</v>
      </c>
      <c r="D532" s="2">
        <f>MACD!E532</f>
        <v>-0.27852223558777922</v>
      </c>
      <c r="E532" s="2">
        <f>MACD!F532</f>
        <v>-0.25305309250637187</v>
      </c>
      <c r="F532" s="2">
        <f>'Moving Avg'!D532</f>
        <v>15.4894</v>
      </c>
      <c r="G532" s="2">
        <f>'Moving Avg'!F532</f>
        <v>15.189249999999996</v>
      </c>
      <c r="H532" s="2">
        <f>'Moving Avg'!G532</f>
        <v>14.969140000000014</v>
      </c>
      <c r="I532" s="2">
        <f>'Moving Avg'!H532</f>
        <v>15.086250499999995</v>
      </c>
      <c r="J532" s="6" t="str">
        <f>OBV!F532</f>
        <v>NEUTRAL</v>
      </c>
      <c r="K532" s="6" t="str">
        <f>OBV!G532</f>
        <v>NEUTRAL</v>
      </c>
      <c r="L532" s="6" t="str">
        <f>OBV!H532</f>
        <v>NEUTRAL</v>
      </c>
      <c r="M532" s="8">
        <f t="shared" si="80"/>
        <v>0</v>
      </c>
      <c r="N532" s="8">
        <f t="shared" si="81"/>
        <v>100</v>
      </c>
      <c r="O532" s="8">
        <f t="shared" si="82"/>
        <v>50</v>
      </c>
      <c r="P532" s="8">
        <f t="shared" si="83"/>
        <v>33</v>
      </c>
      <c r="Q532" s="9">
        <f t="shared" si="84"/>
        <v>47.45</v>
      </c>
      <c r="R532" s="9">
        <f t="shared" si="85"/>
        <v>45.75</v>
      </c>
      <c r="S532" s="9">
        <f t="shared" si="86"/>
        <v>42.35</v>
      </c>
      <c r="T532" s="9">
        <f t="shared" si="87"/>
        <v>45.75</v>
      </c>
      <c r="U532" s="8">
        <f t="shared" si="88"/>
        <v>45.183333333333337</v>
      </c>
      <c r="V532" s="8">
        <f t="shared" si="89"/>
        <v>45.325000000000003</v>
      </c>
    </row>
    <row r="533" spans="1:22" ht="13.5" x14ac:dyDescent="0.25">
      <c r="A533" s="3">
        <f>RSI!A533</f>
        <v>42780</v>
      </c>
      <c r="B533" s="2">
        <f>RSI!B533</f>
        <v>15.4894</v>
      </c>
      <c r="C533" s="2">
        <f>RSI!I533</f>
        <v>99.86850261009053</v>
      </c>
      <c r="D533" s="2">
        <f>MACD!E533</f>
        <v>-0.21286883407602986</v>
      </c>
      <c r="E533" s="2">
        <f>MACD!F533</f>
        <v>-0.24501624082030349</v>
      </c>
      <c r="F533" s="2">
        <f>'Moving Avg'!D533</f>
        <v>15.4894</v>
      </c>
      <c r="G533" s="2">
        <f>'Moving Avg'!F533</f>
        <v>15.222599999999995</v>
      </c>
      <c r="H533" s="2">
        <f>'Moving Avg'!G533</f>
        <v>14.982480000000015</v>
      </c>
      <c r="I533" s="2">
        <f>'Moving Avg'!H533</f>
        <v>15.086706499999996</v>
      </c>
      <c r="J533" s="6" t="str">
        <f>OBV!F533</f>
        <v>NEUTRAL</v>
      </c>
      <c r="K533" s="6" t="str">
        <f>OBV!G533</f>
        <v>NEUTRAL</v>
      </c>
      <c r="L533" s="6" t="str">
        <f>OBV!H533</f>
        <v>NEUTRAL</v>
      </c>
      <c r="M533" s="8">
        <f t="shared" si="80"/>
        <v>0</v>
      </c>
      <c r="N533" s="8">
        <f t="shared" si="81"/>
        <v>0</v>
      </c>
      <c r="O533" s="8">
        <f t="shared" si="82"/>
        <v>50</v>
      </c>
      <c r="P533" s="8">
        <f t="shared" si="83"/>
        <v>33</v>
      </c>
      <c r="Q533" s="9">
        <f t="shared" si="84"/>
        <v>12.45</v>
      </c>
      <c r="R533" s="9">
        <f t="shared" si="85"/>
        <v>25.75</v>
      </c>
      <c r="S533" s="9">
        <f t="shared" si="86"/>
        <v>27.35</v>
      </c>
      <c r="T533" s="9">
        <f t="shared" si="87"/>
        <v>20.75</v>
      </c>
      <c r="U533" s="8">
        <f t="shared" si="88"/>
        <v>21.850000000000005</v>
      </c>
      <c r="V533" s="8">
        <f t="shared" si="89"/>
        <v>21.575000000000003</v>
      </c>
    </row>
    <row r="534" spans="1:22" ht="13.5" x14ac:dyDescent="0.25">
      <c r="A534" s="3">
        <f>RSI!A534</f>
        <v>42781</v>
      </c>
      <c r="B534" s="2">
        <f>RSI!B534</f>
        <v>15.4894</v>
      </c>
      <c r="C534" s="2">
        <f>RSI!I534</f>
        <v>99.86850261009053</v>
      </c>
      <c r="D534" s="2">
        <f>MACD!E534</f>
        <v>-0.15900512822977575</v>
      </c>
      <c r="E534" s="2">
        <f>MACD!F534</f>
        <v>-0.22781401830219797</v>
      </c>
      <c r="F534" s="2">
        <f>'Moving Avg'!D534</f>
        <v>15.4894</v>
      </c>
      <c r="G534" s="2">
        <f>'Moving Avg'!F534</f>
        <v>15.255949999999995</v>
      </c>
      <c r="H534" s="2">
        <f>'Moving Avg'!G534</f>
        <v>14.995820000000014</v>
      </c>
      <c r="I534" s="2">
        <f>'Moving Avg'!H534</f>
        <v>15.087162499999994</v>
      </c>
      <c r="J534" s="6" t="str">
        <f>OBV!F534</f>
        <v>NEUTRAL</v>
      </c>
      <c r="K534" s="6" t="str">
        <f>OBV!G534</f>
        <v>NEUTRAL</v>
      </c>
      <c r="L534" s="6" t="str">
        <f>OBV!H534</f>
        <v>NEUTRAL</v>
      </c>
      <c r="M534" s="8">
        <f t="shared" si="80"/>
        <v>0</v>
      </c>
      <c r="N534" s="8">
        <f t="shared" si="81"/>
        <v>0</v>
      </c>
      <c r="O534" s="8">
        <f t="shared" si="82"/>
        <v>50</v>
      </c>
      <c r="P534" s="8">
        <f t="shared" si="83"/>
        <v>33</v>
      </c>
      <c r="Q534" s="9">
        <f t="shared" si="84"/>
        <v>12.45</v>
      </c>
      <c r="R534" s="9">
        <f t="shared" si="85"/>
        <v>25.75</v>
      </c>
      <c r="S534" s="9">
        <f t="shared" si="86"/>
        <v>27.35</v>
      </c>
      <c r="T534" s="9">
        <f t="shared" si="87"/>
        <v>20.75</v>
      </c>
      <c r="U534" s="8">
        <f t="shared" si="88"/>
        <v>21.850000000000005</v>
      </c>
      <c r="V534" s="8">
        <f t="shared" si="89"/>
        <v>21.575000000000003</v>
      </c>
    </row>
    <row r="535" spans="1:22" ht="13.5" x14ac:dyDescent="0.25">
      <c r="A535" s="3">
        <f>RSI!A535</f>
        <v>42782</v>
      </c>
      <c r="B535" s="2">
        <f>RSI!B535</f>
        <v>15.4894</v>
      </c>
      <c r="C535" s="2">
        <f>RSI!I535</f>
        <v>99.86850261009053</v>
      </c>
      <c r="D535" s="2">
        <f>MACD!E535</f>
        <v>-0.11499219483764023</v>
      </c>
      <c r="E535" s="2">
        <f>MACD!F535</f>
        <v>-0.20524965360928643</v>
      </c>
      <c r="F535" s="2">
        <f>'Moving Avg'!D535</f>
        <v>15.4894</v>
      </c>
      <c r="G535" s="2">
        <f>'Moving Avg'!F535</f>
        <v>15.289299999999994</v>
      </c>
      <c r="H535" s="2">
        <f>'Moving Avg'!G535</f>
        <v>15.009160000000016</v>
      </c>
      <c r="I535" s="2">
        <f>'Moving Avg'!H535</f>
        <v>15.087618499999994</v>
      </c>
      <c r="J535" s="6" t="str">
        <f>OBV!F535</f>
        <v>NEUTRAL</v>
      </c>
      <c r="K535" s="6" t="str">
        <f>OBV!G535</f>
        <v>NEUTRAL</v>
      </c>
      <c r="L535" s="6" t="str">
        <f>OBV!H535</f>
        <v>NEUTRAL</v>
      </c>
      <c r="M535" s="8">
        <f t="shared" si="80"/>
        <v>0</v>
      </c>
      <c r="N535" s="8">
        <f t="shared" si="81"/>
        <v>0</v>
      </c>
      <c r="O535" s="8">
        <f t="shared" si="82"/>
        <v>50</v>
      </c>
      <c r="P535" s="8">
        <f t="shared" si="83"/>
        <v>33</v>
      </c>
      <c r="Q535" s="9">
        <f t="shared" si="84"/>
        <v>12.45</v>
      </c>
      <c r="R535" s="9">
        <f t="shared" si="85"/>
        <v>25.75</v>
      </c>
      <c r="S535" s="9">
        <f t="shared" si="86"/>
        <v>27.35</v>
      </c>
      <c r="T535" s="9">
        <f t="shared" si="87"/>
        <v>20.75</v>
      </c>
      <c r="U535" s="8">
        <f t="shared" si="88"/>
        <v>21.850000000000005</v>
      </c>
      <c r="V535" s="8">
        <f t="shared" si="89"/>
        <v>21.575000000000003</v>
      </c>
    </row>
    <row r="536" spans="1:22" ht="13.5" x14ac:dyDescent="0.25">
      <c r="A536" s="3">
        <f>RSI!A536</f>
        <v>42783</v>
      </c>
      <c r="B536" s="2">
        <f>RSI!B536</f>
        <v>15.4894</v>
      </c>
      <c r="C536" s="2">
        <f>RSI!I536</f>
        <v>99.86850261009053</v>
      </c>
      <c r="D536" s="2">
        <f>MACD!E536</f>
        <v>-7.9198675002349006E-2</v>
      </c>
      <c r="E536" s="2">
        <f>MACD!F536</f>
        <v>-0.18003945788789896</v>
      </c>
      <c r="F536" s="2">
        <f>'Moving Avg'!D536</f>
        <v>15.4894</v>
      </c>
      <c r="G536" s="2">
        <f>'Moving Avg'!F536</f>
        <v>15.322649999999996</v>
      </c>
      <c r="H536" s="2">
        <f>'Moving Avg'!G536</f>
        <v>15.022500000000015</v>
      </c>
      <c r="I536" s="2">
        <f>'Moving Avg'!H536</f>
        <v>15.088074499999996</v>
      </c>
      <c r="J536" s="6" t="str">
        <f>OBV!F536</f>
        <v>NEUTRAL</v>
      </c>
      <c r="K536" s="6" t="str">
        <f>OBV!G536</f>
        <v>NEUTRAL</v>
      </c>
      <c r="L536" s="6" t="str">
        <f>OBV!H536</f>
        <v>NEUTRAL</v>
      </c>
      <c r="M536" s="8">
        <f t="shared" si="80"/>
        <v>0</v>
      </c>
      <c r="N536" s="8">
        <f t="shared" si="81"/>
        <v>0</v>
      </c>
      <c r="O536" s="8">
        <f t="shared" si="82"/>
        <v>50</v>
      </c>
      <c r="P536" s="8">
        <f t="shared" si="83"/>
        <v>33</v>
      </c>
      <c r="Q536" s="9">
        <f t="shared" si="84"/>
        <v>12.45</v>
      </c>
      <c r="R536" s="9">
        <f t="shared" si="85"/>
        <v>25.75</v>
      </c>
      <c r="S536" s="9">
        <f t="shared" si="86"/>
        <v>27.35</v>
      </c>
      <c r="T536" s="9">
        <f t="shared" si="87"/>
        <v>20.75</v>
      </c>
      <c r="U536" s="8">
        <f t="shared" si="88"/>
        <v>21.850000000000005</v>
      </c>
      <c r="V536" s="8">
        <f t="shared" si="89"/>
        <v>21.575000000000003</v>
      </c>
    </row>
    <row r="537" spans="1:22" ht="13.5" x14ac:dyDescent="0.25">
      <c r="A537" s="3">
        <f>RSI!A537</f>
        <v>42786</v>
      </c>
      <c r="B537" s="2">
        <f>RSI!B537</f>
        <v>15.4894</v>
      </c>
      <c r="C537" s="2">
        <f>RSI!I537</f>
        <v>99.86850261009053</v>
      </c>
      <c r="D537" s="2">
        <f>MACD!E537</f>
        <v>-5.0252770003162084E-2</v>
      </c>
      <c r="E537" s="2">
        <f>MACD!F537</f>
        <v>-0.15408212031095161</v>
      </c>
      <c r="F537" s="2">
        <f>'Moving Avg'!D537</f>
        <v>15.4894</v>
      </c>
      <c r="G537" s="2">
        <f>'Moving Avg'!F537</f>
        <v>15.355999999999995</v>
      </c>
      <c r="H537" s="2">
        <f>'Moving Avg'!G537</f>
        <v>15.035840000000016</v>
      </c>
      <c r="I537" s="2">
        <f>'Moving Avg'!H537</f>
        <v>15.088530499999996</v>
      </c>
      <c r="J537" s="6" t="str">
        <f>OBV!F537</f>
        <v>NEUTRAL</v>
      </c>
      <c r="K537" s="6" t="str">
        <f>OBV!G537</f>
        <v>NEUTRAL</v>
      </c>
      <c r="L537" s="6" t="str">
        <f>OBV!H537</f>
        <v>NEUTRAL</v>
      </c>
      <c r="M537" s="8">
        <f t="shared" si="80"/>
        <v>0</v>
      </c>
      <c r="N537" s="8">
        <f t="shared" si="81"/>
        <v>0</v>
      </c>
      <c r="O537" s="8">
        <f t="shared" si="82"/>
        <v>50</v>
      </c>
      <c r="P537" s="8">
        <f t="shared" si="83"/>
        <v>33</v>
      </c>
      <c r="Q537" s="9">
        <f t="shared" si="84"/>
        <v>12.45</v>
      </c>
      <c r="R537" s="9">
        <f t="shared" si="85"/>
        <v>25.75</v>
      </c>
      <c r="S537" s="9">
        <f t="shared" si="86"/>
        <v>27.35</v>
      </c>
      <c r="T537" s="9">
        <f t="shared" si="87"/>
        <v>20.75</v>
      </c>
      <c r="U537" s="8">
        <f t="shared" si="88"/>
        <v>21.850000000000005</v>
      </c>
      <c r="V537" s="8">
        <f t="shared" si="89"/>
        <v>21.575000000000003</v>
      </c>
    </row>
    <row r="538" spans="1:22" ht="13.5" x14ac:dyDescent="0.25">
      <c r="A538" s="3">
        <f>RSI!A538</f>
        <v>42787</v>
      </c>
      <c r="B538" s="2">
        <f>RSI!B538</f>
        <v>15.4894</v>
      </c>
      <c r="C538" s="2">
        <f>RSI!I538</f>
        <v>99.86850261009053</v>
      </c>
      <c r="D538" s="2">
        <f>MACD!E538</f>
        <v>-2.7001673265871773E-2</v>
      </c>
      <c r="E538" s="2">
        <f>MACD!F538</f>
        <v>-0.12866603090193565</v>
      </c>
      <c r="F538" s="2">
        <f>'Moving Avg'!D538</f>
        <v>15.4894</v>
      </c>
      <c r="G538" s="2">
        <f>'Moving Avg'!F538</f>
        <v>15.389349999999997</v>
      </c>
      <c r="H538" s="2">
        <f>'Moving Avg'!G538</f>
        <v>15.049180000000018</v>
      </c>
      <c r="I538" s="2">
        <f>'Moving Avg'!H538</f>
        <v>15.088986499999994</v>
      </c>
      <c r="J538" s="6" t="str">
        <f>OBV!F538</f>
        <v>NEUTRAL</v>
      </c>
      <c r="K538" s="6" t="str">
        <f>OBV!G538</f>
        <v>NEUTRAL</v>
      </c>
      <c r="L538" s="6" t="str">
        <f>OBV!H538</f>
        <v>NEUTRAL</v>
      </c>
      <c r="M538" s="8">
        <f t="shared" si="80"/>
        <v>0</v>
      </c>
      <c r="N538" s="8">
        <f t="shared" si="81"/>
        <v>0</v>
      </c>
      <c r="O538" s="8">
        <f t="shared" si="82"/>
        <v>50</v>
      </c>
      <c r="P538" s="8">
        <f t="shared" si="83"/>
        <v>33</v>
      </c>
      <c r="Q538" s="9">
        <f t="shared" si="84"/>
        <v>12.45</v>
      </c>
      <c r="R538" s="9">
        <f t="shared" si="85"/>
        <v>25.75</v>
      </c>
      <c r="S538" s="9">
        <f t="shared" si="86"/>
        <v>27.35</v>
      </c>
      <c r="T538" s="9">
        <f t="shared" si="87"/>
        <v>20.75</v>
      </c>
      <c r="U538" s="8">
        <f t="shared" si="88"/>
        <v>21.850000000000005</v>
      </c>
      <c r="V538" s="8">
        <f t="shared" si="89"/>
        <v>21.575000000000003</v>
      </c>
    </row>
    <row r="539" spans="1:22" ht="13.5" x14ac:dyDescent="0.25">
      <c r="A539" s="3">
        <f>RSI!A539</f>
        <v>42788</v>
      </c>
      <c r="B539" s="2">
        <f>RSI!B539</f>
        <v>15.4894</v>
      </c>
      <c r="C539" s="2">
        <f>RSI!I539</f>
        <v>99.86850261009053</v>
      </c>
      <c r="D539" s="2">
        <f>MACD!E539</f>
        <v>-8.4772906566996653E-3</v>
      </c>
      <c r="E539" s="2">
        <f>MACD!F539</f>
        <v>-0.10462828285288846</v>
      </c>
      <c r="F539" s="2">
        <f>'Moving Avg'!D539</f>
        <v>15.4894</v>
      </c>
      <c r="G539" s="2">
        <f>'Moving Avg'!F539</f>
        <v>15.422699999999995</v>
      </c>
      <c r="H539" s="2">
        <f>'Moving Avg'!G539</f>
        <v>15.062520000000015</v>
      </c>
      <c r="I539" s="2">
        <f>'Moving Avg'!H539</f>
        <v>15.089442499999995</v>
      </c>
      <c r="J539" s="6" t="str">
        <f>OBV!F539</f>
        <v>NEUTRAL</v>
      </c>
      <c r="K539" s="6" t="str">
        <f>OBV!G539</f>
        <v>NEUTRAL</v>
      </c>
      <c r="L539" s="6" t="str">
        <f>OBV!H539</f>
        <v>NEUTRAL</v>
      </c>
      <c r="M539" s="8">
        <f t="shared" si="80"/>
        <v>0</v>
      </c>
      <c r="N539" s="8">
        <f t="shared" si="81"/>
        <v>0</v>
      </c>
      <c r="O539" s="8">
        <f t="shared" si="82"/>
        <v>50</v>
      </c>
      <c r="P539" s="8">
        <f t="shared" si="83"/>
        <v>33</v>
      </c>
      <c r="Q539" s="9">
        <f t="shared" si="84"/>
        <v>12.45</v>
      </c>
      <c r="R539" s="9">
        <f t="shared" si="85"/>
        <v>25.75</v>
      </c>
      <c r="S539" s="9">
        <f t="shared" si="86"/>
        <v>27.35</v>
      </c>
      <c r="T539" s="9">
        <f t="shared" si="87"/>
        <v>20.75</v>
      </c>
      <c r="U539" s="8">
        <f t="shared" si="88"/>
        <v>21.850000000000005</v>
      </c>
      <c r="V539" s="8">
        <f t="shared" si="89"/>
        <v>21.575000000000003</v>
      </c>
    </row>
    <row r="540" spans="1:22" ht="13.5" x14ac:dyDescent="0.25">
      <c r="A540" s="3">
        <f>RSI!A540</f>
        <v>42789</v>
      </c>
      <c r="B540" s="2">
        <f>RSI!B540</f>
        <v>15.4894</v>
      </c>
      <c r="C540" s="2">
        <f>RSI!I540</f>
        <v>99.86850261009053</v>
      </c>
      <c r="D540" s="2">
        <f>MACD!E540</f>
        <v>6.1327218223574675E-3</v>
      </c>
      <c r="E540" s="2">
        <f>MACD!F540</f>
        <v>-8.2476081917839283E-2</v>
      </c>
      <c r="F540" s="2">
        <f>'Moving Avg'!D540</f>
        <v>15.4894</v>
      </c>
      <c r="G540" s="2">
        <f>'Moving Avg'!F540</f>
        <v>15.456049999999996</v>
      </c>
      <c r="H540" s="2">
        <f>'Moving Avg'!G540</f>
        <v>15.075860000000016</v>
      </c>
      <c r="I540" s="2">
        <f>'Moving Avg'!H540</f>
        <v>15.089898499999995</v>
      </c>
      <c r="J540" s="6" t="str">
        <f>OBV!F540</f>
        <v>NEUTRAL</v>
      </c>
      <c r="K540" s="6" t="str">
        <f>OBV!G540</f>
        <v>NEUTRAL</v>
      </c>
      <c r="L540" s="6" t="str">
        <f>OBV!H540</f>
        <v>NEUTRAL</v>
      </c>
      <c r="M540" s="8">
        <f t="shared" si="80"/>
        <v>0</v>
      </c>
      <c r="N540" s="8">
        <f t="shared" si="81"/>
        <v>0</v>
      </c>
      <c r="O540" s="8">
        <f t="shared" si="82"/>
        <v>50</v>
      </c>
      <c r="P540" s="8">
        <f t="shared" si="83"/>
        <v>33</v>
      </c>
      <c r="Q540" s="9">
        <f t="shared" si="84"/>
        <v>12.45</v>
      </c>
      <c r="R540" s="9">
        <f t="shared" si="85"/>
        <v>25.75</v>
      </c>
      <c r="S540" s="9">
        <f t="shared" si="86"/>
        <v>27.35</v>
      </c>
      <c r="T540" s="9">
        <f t="shared" si="87"/>
        <v>20.75</v>
      </c>
      <c r="U540" s="8">
        <f t="shared" si="88"/>
        <v>21.850000000000005</v>
      </c>
      <c r="V540" s="8">
        <f t="shared" si="89"/>
        <v>21.575000000000003</v>
      </c>
    </row>
    <row r="541" spans="1:22" ht="13.5" x14ac:dyDescent="0.25">
      <c r="A541" s="3">
        <f>RSI!A541</f>
        <v>42790</v>
      </c>
      <c r="B541" s="2">
        <f>RSI!B541</f>
        <v>15.4894</v>
      </c>
      <c r="C541" s="2">
        <f>RSI!I541</f>
        <v>99.86850261009053</v>
      </c>
      <c r="D541" s="2">
        <f>MACD!E541</f>
        <v>1.7509424228201453E-2</v>
      </c>
      <c r="E541" s="2">
        <f>MACD!F541</f>
        <v>-6.2478980688631142E-2</v>
      </c>
      <c r="F541" s="2">
        <f>'Moving Avg'!D541</f>
        <v>15.4894</v>
      </c>
      <c r="G541" s="2">
        <f>'Moving Avg'!F541</f>
        <v>15.489399999999995</v>
      </c>
      <c r="H541" s="2">
        <f>'Moving Avg'!G541</f>
        <v>15.089200000000014</v>
      </c>
      <c r="I541" s="2">
        <f>'Moving Avg'!H541</f>
        <v>15.090354499999997</v>
      </c>
      <c r="J541" s="6" t="str">
        <f>OBV!F541</f>
        <v>NEUTRAL</v>
      </c>
      <c r="K541" s="6" t="str">
        <f>OBV!G541</f>
        <v>NEUTRAL</v>
      </c>
      <c r="L541" s="6" t="str">
        <f>OBV!H541</f>
        <v>NEUTRAL</v>
      </c>
      <c r="M541" s="8">
        <f t="shared" si="80"/>
        <v>0</v>
      </c>
      <c r="N541" s="8">
        <f t="shared" si="81"/>
        <v>0</v>
      </c>
      <c r="O541" s="8">
        <f t="shared" si="82"/>
        <v>50</v>
      </c>
      <c r="P541" s="8">
        <f t="shared" si="83"/>
        <v>33</v>
      </c>
      <c r="Q541" s="9">
        <f t="shared" si="84"/>
        <v>12.45</v>
      </c>
      <c r="R541" s="9">
        <f t="shared" si="85"/>
        <v>25.75</v>
      </c>
      <c r="S541" s="9">
        <f t="shared" si="86"/>
        <v>27.35</v>
      </c>
      <c r="T541" s="9">
        <f t="shared" si="87"/>
        <v>20.75</v>
      </c>
      <c r="U541" s="8">
        <f t="shared" si="88"/>
        <v>21.850000000000005</v>
      </c>
      <c r="V541" s="8">
        <f t="shared" si="89"/>
        <v>21.575000000000003</v>
      </c>
    </row>
    <row r="542" spans="1:22" ht="13.5" x14ac:dyDescent="0.25">
      <c r="A542" s="3">
        <f>RSI!A542</f>
        <v>42793</v>
      </c>
      <c r="B542" s="2">
        <f>RSI!B542</f>
        <v>15.4894</v>
      </c>
      <c r="C542" s="2">
        <f>RSI!I542</f>
        <v>99.86850261009053</v>
      </c>
      <c r="D542" s="2">
        <f>MACD!E542</f>
        <v>2.6223257460948446E-2</v>
      </c>
      <c r="E542" s="2">
        <f>MACD!F542</f>
        <v>-4.4738533058715231E-2</v>
      </c>
      <c r="F542" s="2">
        <f>'Moving Avg'!D542</f>
        <v>15.4894</v>
      </c>
      <c r="G542" s="2">
        <f>'Moving Avg'!F542</f>
        <v>15.489399999999995</v>
      </c>
      <c r="H542" s="2">
        <f>'Moving Avg'!G542</f>
        <v>15.102540000000015</v>
      </c>
      <c r="I542" s="2">
        <f>'Moving Avg'!H542</f>
        <v>15.090810499999996</v>
      </c>
      <c r="J542" s="6" t="str">
        <f>OBV!F542</f>
        <v>NEUTRAL</v>
      </c>
      <c r="K542" s="6" t="str">
        <f>OBV!G542</f>
        <v>NEUTRAL</v>
      </c>
      <c r="L542" s="6" t="str">
        <f>OBV!H542</f>
        <v>NEUTRAL</v>
      </c>
      <c r="M542" s="8">
        <f t="shared" si="80"/>
        <v>0</v>
      </c>
      <c r="N542" s="8">
        <f t="shared" si="81"/>
        <v>0</v>
      </c>
      <c r="O542" s="8">
        <f t="shared" si="82"/>
        <v>50</v>
      </c>
      <c r="P542" s="8">
        <f t="shared" si="83"/>
        <v>33</v>
      </c>
      <c r="Q542" s="9">
        <f t="shared" si="84"/>
        <v>12.45</v>
      </c>
      <c r="R542" s="9">
        <f t="shared" si="85"/>
        <v>25.75</v>
      </c>
      <c r="S542" s="9">
        <f t="shared" si="86"/>
        <v>27.35</v>
      </c>
      <c r="T542" s="9">
        <f t="shared" si="87"/>
        <v>20.75</v>
      </c>
      <c r="U542" s="8">
        <f t="shared" si="88"/>
        <v>21.850000000000005</v>
      </c>
      <c r="V542" s="8">
        <f t="shared" si="89"/>
        <v>21.575000000000003</v>
      </c>
    </row>
    <row r="543" spans="1:22" ht="13.5" x14ac:dyDescent="0.25">
      <c r="A543" s="3">
        <f>RSI!A543</f>
        <v>42794</v>
      </c>
      <c r="B543" s="2">
        <f>RSI!B543</f>
        <v>15.4894</v>
      </c>
      <c r="C543" s="2">
        <f>RSI!I543</f>
        <v>99.86850261009053</v>
      </c>
      <c r="D543" s="2">
        <f>MACD!E543</f>
        <v>3.2751494239185774E-2</v>
      </c>
      <c r="E543" s="2">
        <f>MACD!F543</f>
        <v>-2.9240527599135032E-2</v>
      </c>
      <c r="F543" s="2">
        <f>'Moving Avg'!D543</f>
        <v>15.4894</v>
      </c>
      <c r="G543" s="2">
        <f>'Moving Avg'!F543</f>
        <v>15.489399999999995</v>
      </c>
      <c r="H543" s="2">
        <f>'Moving Avg'!G543</f>
        <v>15.115880000000013</v>
      </c>
      <c r="I543" s="2">
        <f>'Moving Avg'!H543</f>
        <v>15.091266499999996</v>
      </c>
      <c r="J543" s="6" t="str">
        <f>OBV!F543</f>
        <v>NEUTRAL</v>
      </c>
      <c r="K543" s="6" t="str">
        <f>OBV!G543</f>
        <v>NEUTRAL</v>
      </c>
      <c r="L543" s="6" t="str">
        <f>OBV!H543</f>
        <v>NEUTRAL</v>
      </c>
      <c r="M543" s="8">
        <f t="shared" si="80"/>
        <v>0</v>
      </c>
      <c r="N543" s="8">
        <f t="shared" si="81"/>
        <v>0</v>
      </c>
      <c r="O543" s="8">
        <f t="shared" si="82"/>
        <v>50</v>
      </c>
      <c r="P543" s="8">
        <f t="shared" si="83"/>
        <v>33</v>
      </c>
      <c r="Q543" s="9">
        <f t="shared" si="84"/>
        <v>12.45</v>
      </c>
      <c r="R543" s="9">
        <f t="shared" si="85"/>
        <v>25.75</v>
      </c>
      <c r="S543" s="9">
        <f t="shared" si="86"/>
        <v>27.35</v>
      </c>
      <c r="T543" s="9">
        <f t="shared" si="87"/>
        <v>20.75</v>
      </c>
      <c r="U543" s="8">
        <f t="shared" si="88"/>
        <v>21.850000000000005</v>
      </c>
      <c r="V543" s="8">
        <f t="shared" si="89"/>
        <v>21.575000000000003</v>
      </c>
    </row>
    <row r="544" spans="1:22" ht="13.5" x14ac:dyDescent="0.25">
      <c r="A544" s="3">
        <f>RSI!A544</f>
        <v>42795</v>
      </c>
      <c r="B544" s="2">
        <f>RSI!B544</f>
        <v>15.4894</v>
      </c>
      <c r="C544" s="2">
        <f>RSI!I544</f>
        <v>99.86850261009053</v>
      </c>
      <c r="D544" s="2">
        <f>MACD!E544</f>
        <v>3.7492973262146734E-2</v>
      </c>
      <c r="E544" s="2">
        <f>MACD!F544</f>
        <v>-1.5893827426878681E-2</v>
      </c>
      <c r="F544" s="2">
        <f>'Moving Avg'!D544</f>
        <v>15.4894</v>
      </c>
      <c r="G544" s="2">
        <f>'Moving Avg'!F544</f>
        <v>15.489399999999995</v>
      </c>
      <c r="H544" s="2">
        <f>'Moving Avg'!G544</f>
        <v>15.129220000000014</v>
      </c>
      <c r="I544" s="2">
        <f>'Moving Avg'!H544</f>
        <v>15.091722499999996</v>
      </c>
      <c r="J544" s="6" t="str">
        <f>OBV!F544</f>
        <v>NEUTRAL</v>
      </c>
      <c r="K544" s="6" t="str">
        <f>OBV!G544</f>
        <v>NEUTRAL</v>
      </c>
      <c r="L544" s="6" t="str">
        <f>OBV!H544</f>
        <v>NEUTRAL</v>
      </c>
      <c r="M544" s="8">
        <f t="shared" si="80"/>
        <v>0</v>
      </c>
      <c r="N544" s="8">
        <f t="shared" si="81"/>
        <v>0</v>
      </c>
      <c r="O544" s="8">
        <f t="shared" si="82"/>
        <v>50</v>
      </c>
      <c r="P544" s="8">
        <f t="shared" si="83"/>
        <v>33</v>
      </c>
      <c r="Q544" s="9">
        <f t="shared" si="84"/>
        <v>12.45</v>
      </c>
      <c r="R544" s="9">
        <f t="shared" si="85"/>
        <v>25.75</v>
      </c>
      <c r="S544" s="9">
        <f t="shared" si="86"/>
        <v>27.35</v>
      </c>
      <c r="T544" s="9">
        <f t="shared" si="87"/>
        <v>20.75</v>
      </c>
      <c r="U544" s="8">
        <f t="shared" si="88"/>
        <v>21.850000000000005</v>
      </c>
      <c r="V544" s="8">
        <f t="shared" si="89"/>
        <v>21.575000000000003</v>
      </c>
    </row>
    <row r="545" spans="1:22" ht="13.5" x14ac:dyDescent="0.25">
      <c r="A545" s="3">
        <f>RSI!A545</f>
        <v>42796</v>
      </c>
      <c r="B545" s="2">
        <f>RSI!B545</f>
        <v>15.4894</v>
      </c>
      <c r="C545" s="2">
        <f>RSI!I545</f>
        <v>99.86850261009053</v>
      </c>
      <c r="D545" s="2">
        <f>MACD!E545</f>
        <v>4.0780536903927356E-2</v>
      </c>
      <c r="E545" s="2">
        <f>MACD!F545</f>
        <v>-4.5589545607174729E-3</v>
      </c>
      <c r="F545" s="2">
        <f>'Moving Avg'!D545</f>
        <v>15.4894</v>
      </c>
      <c r="G545" s="2">
        <f>'Moving Avg'!F545</f>
        <v>15.489399999999995</v>
      </c>
      <c r="H545" s="2">
        <f>'Moving Avg'!G545</f>
        <v>15.142560000000012</v>
      </c>
      <c r="I545" s="2">
        <f>'Moving Avg'!H545</f>
        <v>15.092175499999998</v>
      </c>
      <c r="J545" s="6" t="str">
        <f>OBV!F545</f>
        <v>NEUTRAL</v>
      </c>
      <c r="K545" s="6" t="str">
        <f>OBV!G545</f>
        <v>NEUTRAL</v>
      </c>
      <c r="L545" s="6" t="str">
        <f>OBV!H545</f>
        <v>NEUTRAL</v>
      </c>
      <c r="M545" s="8">
        <f t="shared" si="80"/>
        <v>0</v>
      </c>
      <c r="N545" s="8">
        <f t="shared" si="81"/>
        <v>0</v>
      </c>
      <c r="O545" s="8">
        <f t="shared" si="82"/>
        <v>50</v>
      </c>
      <c r="P545" s="8">
        <f t="shared" si="83"/>
        <v>33</v>
      </c>
      <c r="Q545" s="9">
        <f t="shared" si="84"/>
        <v>12.45</v>
      </c>
      <c r="R545" s="9">
        <f t="shared" si="85"/>
        <v>25.75</v>
      </c>
      <c r="S545" s="9">
        <f t="shared" si="86"/>
        <v>27.35</v>
      </c>
      <c r="T545" s="9">
        <f t="shared" si="87"/>
        <v>20.75</v>
      </c>
      <c r="U545" s="8">
        <f t="shared" si="88"/>
        <v>21.850000000000005</v>
      </c>
      <c r="V545" s="8">
        <f t="shared" si="89"/>
        <v>21.575000000000003</v>
      </c>
    </row>
    <row r="546" spans="1:22" ht="13.5" x14ac:dyDescent="0.25">
      <c r="A546" s="3">
        <f>RSI!A546</f>
        <v>42797</v>
      </c>
      <c r="B546" s="2">
        <f>RSI!B546</f>
        <v>15.4894</v>
      </c>
      <c r="C546" s="2">
        <f>RSI!I546</f>
        <v>99.86850261009053</v>
      </c>
      <c r="D546" s="2">
        <f>MACD!E546</f>
        <v>4.2891527940604135E-2</v>
      </c>
      <c r="E546" s="2">
        <f>MACD!F546</f>
        <v>4.9311419395468492E-3</v>
      </c>
      <c r="F546" s="2">
        <f>'Moving Avg'!D546</f>
        <v>15.4894</v>
      </c>
      <c r="G546" s="2">
        <f>'Moving Avg'!F546</f>
        <v>15.489399999999995</v>
      </c>
      <c r="H546" s="2">
        <f>'Moving Avg'!G546</f>
        <v>15.155900000000013</v>
      </c>
      <c r="I546" s="2">
        <f>'Moving Avg'!H546</f>
        <v>15.092628499999998</v>
      </c>
      <c r="J546" s="6" t="str">
        <f>OBV!F546</f>
        <v>NEUTRAL</v>
      </c>
      <c r="K546" s="6" t="str">
        <f>OBV!G546</f>
        <v>NEUTRAL</v>
      </c>
      <c r="L546" s="6" t="str">
        <f>OBV!H546</f>
        <v>NEUTRAL</v>
      </c>
      <c r="M546" s="8">
        <f t="shared" si="80"/>
        <v>0</v>
      </c>
      <c r="N546" s="8">
        <f t="shared" si="81"/>
        <v>0</v>
      </c>
      <c r="O546" s="8">
        <f t="shared" si="82"/>
        <v>50</v>
      </c>
      <c r="P546" s="8">
        <f t="shared" si="83"/>
        <v>33</v>
      </c>
      <c r="Q546" s="9">
        <f t="shared" si="84"/>
        <v>12.45</v>
      </c>
      <c r="R546" s="9">
        <f t="shared" si="85"/>
        <v>25.75</v>
      </c>
      <c r="S546" s="9">
        <f t="shared" si="86"/>
        <v>27.35</v>
      </c>
      <c r="T546" s="9">
        <f t="shared" si="87"/>
        <v>20.75</v>
      </c>
      <c r="U546" s="8">
        <f t="shared" si="88"/>
        <v>21.850000000000005</v>
      </c>
      <c r="V546" s="8">
        <f t="shared" si="89"/>
        <v>21.575000000000003</v>
      </c>
    </row>
    <row r="547" spans="1:22" ht="13.5" x14ac:dyDescent="0.25">
      <c r="A547" s="3">
        <f>RSI!A547</f>
        <v>42800</v>
      </c>
      <c r="B547" s="2">
        <f>RSI!B547</f>
        <v>15.4894</v>
      </c>
      <c r="C547" s="2">
        <f>RSI!I547</f>
        <v>99.86850261009053</v>
      </c>
      <c r="D547" s="2">
        <f>MACD!E547</f>
        <v>4.4056645955773632E-2</v>
      </c>
      <c r="E547" s="2">
        <f>MACD!F547</f>
        <v>1.2756242742792207E-2</v>
      </c>
      <c r="F547" s="2">
        <f>'Moving Avg'!D547</f>
        <v>15.4894</v>
      </c>
      <c r="G547" s="2">
        <f>'Moving Avg'!F547</f>
        <v>15.489399999999995</v>
      </c>
      <c r="H547" s="2">
        <f>'Moving Avg'!G547</f>
        <v>15.169240000000011</v>
      </c>
      <c r="I547" s="2">
        <f>'Moving Avg'!H547</f>
        <v>15.093081499999998</v>
      </c>
      <c r="J547" s="6" t="str">
        <f>OBV!F547</f>
        <v>NEUTRAL</v>
      </c>
      <c r="K547" s="6" t="str">
        <f>OBV!G547</f>
        <v>NEUTRAL</v>
      </c>
      <c r="L547" s="6" t="str">
        <f>OBV!H547</f>
        <v>NEUTRAL</v>
      </c>
      <c r="M547" s="8">
        <f t="shared" si="80"/>
        <v>0</v>
      </c>
      <c r="N547" s="8">
        <f t="shared" si="81"/>
        <v>0</v>
      </c>
      <c r="O547" s="8">
        <f t="shared" si="82"/>
        <v>50</v>
      </c>
      <c r="P547" s="8">
        <f t="shared" si="83"/>
        <v>33</v>
      </c>
      <c r="Q547" s="9">
        <f t="shared" si="84"/>
        <v>12.45</v>
      </c>
      <c r="R547" s="9">
        <f t="shared" si="85"/>
        <v>25.75</v>
      </c>
      <c r="S547" s="9">
        <f t="shared" si="86"/>
        <v>27.35</v>
      </c>
      <c r="T547" s="9">
        <f t="shared" si="87"/>
        <v>20.75</v>
      </c>
      <c r="U547" s="8">
        <f t="shared" si="88"/>
        <v>21.850000000000005</v>
      </c>
      <c r="V547" s="8">
        <f t="shared" si="89"/>
        <v>21.575000000000003</v>
      </c>
    </row>
    <row r="548" spans="1:22" ht="13.5" x14ac:dyDescent="0.25">
      <c r="A548" s="3">
        <f>RSI!A548</f>
        <v>42801</v>
      </c>
      <c r="B548" s="2">
        <f>RSI!B548</f>
        <v>15.4894</v>
      </c>
      <c r="C548" s="2">
        <f>RSI!I548</f>
        <v>99.86850261009053</v>
      </c>
      <c r="D548" s="2">
        <f>MACD!E548</f>
        <v>4.4467417666165687E-2</v>
      </c>
      <c r="E548" s="2">
        <f>MACD!F548</f>
        <v>1.9098477727466902E-2</v>
      </c>
      <c r="F548" s="2">
        <f>'Moving Avg'!D548</f>
        <v>15.4894</v>
      </c>
      <c r="G548" s="2">
        <f>'Moving Avg'!F548</f>
        <v>15.489399999999995</v>
      </c>
      <c r="H548" s="2">
        <f>'Moving Avg'!G548</f>
        <v>15.182580000000012</v>
      </c>
      <c r="I548" s="2">
        <f>'Moving Avg'!H548</f>
        <v>15.093534499999999</v>
      </c>
      <c r="J548" s="6" t="str">
        <f>OBV!F548</f>
        <v>NEUTRAL</v>
      </c>
      <c r="K548" s="6" t="str">
        <f>OBV!G548</f>
        <v>NEUTRAL</v>
      </c>
      <c r="L548" s="6" t="str">
        <f>OBV!H548</f>
        <v>NEUTRAL</v>
      </c>
      <c r="M548" s="8">
        <f t="shared" si="80"/>
        <v>0</v>
      </c>
      <c r="N548" s="8">
        <f t="shared" si="81"/>
        <v>0</v>
      </c>
      <c r="O548" s="8">
        <f t="shared" si="82"/>
        <v>50</v>
      </c>
      <c r="P548" s="8">
        <f t="shared" si="83"/>
        <v>33</v>
      </c>
      <c r="Q548" s="9">
        <f t="shared" si="84"/>
        <v>12.45</v>
      </c>
      <c r="R548" s="9">
        <f t="shared" si="85"/>
        <v>25.75</v>
      </c>
      <c r="S548" s="9">
        <f t="shared" si="86"/>
        <v>27.35</v>
      </c>
      <c r="T548" s="9">
        <f t="shared" si="87"/>
        <v>20.75</v>
      </c>
      <c r="U548" s="8">
        <f t="shared" si="88"/>
        <v>21.850000000000005</v>
      </c>
      <c r="V548" s="8">
        <f t="shared" si="89"/>
        <v>21.575000000000003</v>
      </c>
    </row>
    <row r="549" spans="1:22" ht="13.5" x14ac:dyDescent="0.25">
      <c r="A549" s="3">
        <f>RSI!A549</f>
        <v>42802</v>
      </c>
      <c r="B549" s="2">
        <f>RSI!B549</f>
        <v>15.4894</v>
      </c>
      <c r="C549" s="2">
        <f>RSI!I549</f>
        <v>99.86850261009053</v>
      </c>
      <c r="D549" s="2">
        <f>MACD!E549</f>
        <v>4.4282496155322093E-2</v>
      </c>
      <c r="E549" s="2">
        <f>MACD!F549</f>
        <v>2.4135281413037942E-2</v>
      </c>
      <c r="F549" s="2">
        <f>'Moving Avg'!D549</f>
        <v>15.4894</v>
      </c>
      <c r="G549" s="2">
        <f>'Moving Avg'!F549</f>
        <v>15.489399999999995</v>
      </c>
      <c r="H549" s="2">
        <f>'Moving Avg'!G549</f>
        <v>15.19592000000001</v>
      </c>
      <c r="I549" s="2">
        <f>'Moving Avg'!H549</f>
        <v>15.095839999999999</v>
      </c>
      <c r="J549" s="6" t="str">
        <f>OBV!F549</f>
        <v>NEUTRAL</v>
      </c>
      <c r="K549" s="6" t="str">
        <f>OBV!G549</f>
        <v>NEUTRAL</v>
      </c>
      <c r="L549" s="6" t="str">
        <f>OBV!H549</f>
        <v>NEUTRAL</v>
      </c>
      <c r="M549" s="8">
        <f t="shared" si="80"/>
        <v>0</v>
      </c>
      <c r="N549" s="8">
        <f t="shared" si="81"/>
        <v>0</v>
      </c>
      <c r="O549" s="8">
        <f t="shared" si="82"/>
        <v>50</v>
      </c>
      <c r="P549" s="8">
        <f t="shared" si="83"/>
        <v>33</v>
      </c>
      <c r="Q549" s="9">
        <f t="shared" si="84"/>
        <v>12.45</v>
      </c>
      <c r="R549" s="9">
        <f t="shared" si="85"/>
        <v>25.75</v>
      </c>
      <c r="S549" s="9">
        <f t="shared" si="86"/>
        <v>27.35</v>
      </c>
      <c r="T549" s="9">
        <f t="shared" si="87"/>
        <v>20.75</v>
      </c>
      <c r="U549" s="8">
        <f t="shared" si="88"/>
        <v>21.850000000000005</v>
      </c>
      <c r="V549" s="8">
        <f t="shared" si="89"/>
        <v>21.575000000000003</v>
      </c>
    </row>
    <row r="550" spans="1:22" ht="13.5" x14ac:dyDescent="0.25">
      <c r="A550" s="3">
        <f>RSI!A550</f>
        <v>42803</v>
      </c>
      <c r="B550" s="2">
        <f>RSI!B550</f>
        <v>15.4894</v>
      </c>
      <c r="C550" s="2">
        <f>RSI!I550</f>
        <v>99.86850261009053</v>
      </c>
      <c r="D550" s="2">
        <f>MACD!E550</f>
        <v>4.3632970798903159E-2</v>
      </c>
      <c r="E550" s="2">
        <f>MACD!F550</f>
        <v>2.803481929021099E-2</v>
      </c>
      <c r="F550" s="2">
        <f>'Moving Avg'!D550</f>
        <v>15.4894</v>
      </c>
      <c r="G550" s="2">
        <f>'Moving Avg'!F550</f>
        <v>15.489399999999995</v>
      </c>
      <c r="H550" s="2">
        <f>'Moving Avg'!G550</f>
        <v>15.209260000000011</v>
      </c>
      <c r="I550" s="2">
        <f>'Moving Avg'!H550</f>
        <v>15.098145499999998</v>
      </c>
      <c r="J550" s="6" t="str">
        <f>OBV!F550</f>
        <v>NEUTRAL</v>
      </c>
      <c r="K550" s="6" t="str">
        <f>OBV!G550</f>
        <v>NEUTRAL</v>
      </c>
      <c r="L550" s="6" t="str">
        <f>OBV!H550</f>
        <v>NEUTRAL</v>
      </c>
      <c r="M550" s="8">
        <f t="shared" si="80"/>
        <v>0</v>
      </c>
      <c r="N550" s="8">
        <f t="shared" si="81"/>
        <v>0</v>
      </c>
      <c r="O550" s="8">
        <f t="shared" si="82"/>
        <v>50</v>
      </c>
      <c r="P550" s="8">
        <f t="shared" si="83"/>
        <v>33</v>
      </c>
      <c r="Q550" s="9">
        <f t="shared" si="84"/>
        <v>12.45</v>
      </c>
      <c r="R550" s="9">
        <f t="shared" si="85"/>
        <v>25.75</v>
      </c>
      <c r="S550" s="9">
        <f t="shared" si="86"/>
        <v>27.35</v>
      </c>
      <c r="T550" s="9">
        <f t="shared" si="87"/>
        <v>20.75</v>
      </c>
      <c r="U550" s="8">
        <f t="shared" si="88"/>
        <v>21.850000000000005</v>
      </c>
      <c r="V550" s="8">
        <f t="shared" si="89"/>
        <v>21.575000000000003</v>
      </c>
    </row>
    <row r="551" spans="1:22" ht="13.5" x14ac:dyDescent="0.25">
      <c r="A551" s="3">
        <f>RSI!A551</f>
        <v>42804</v>
      </c>
      <c r="B551" s="2">
        <f>RSI!B551</f>
        <v>15.4894</v>
      </c>
      <c r="C551" s="2">
        <f>RSI!I551</f>
        <v>99.86850261009053</v>
      </c>
      <c r="D551" s="2">
        <f>MACD!E551</f>
        <v>4.2626841578929486E-2</v>
      </c>
      <c r="E551" s="2">
        <f>MACD!F551</f>
        <v>3.0953223747954693E-2</v>
      </c>
      <c r="F551" s="2">
        <f>'Moving Avg'!D551</f>
        <v>15.4894</v>
      </c>
      <c r="G551" s="2">
        <f>'Moving Avg'!F551</f>
        <v>15.489399999999995</v>
      </c>
      <c r="H551" s="2">
        <f>'Moving Avg'!G551</f>
        <v>15.222600000000011</v>
      </c>
      <c r="I551" s="2">
        <f>'Moving Avg'!H551</f>
        <v>15.100450999999998</v>
      </c>
      <c r="J551" s="6" t="str">
        <f>OBV!F551</f>
        <v>NEUTRAL</v>
      </c>
      <c r="K551" s="6" t="str">
        <f>OBV!G551</f>
        <v>NEUTRAL</v>
      </c>
      <c r="L551" s="6" t="str">
        <f>OBV!H551</f>
        <v>NEUTRAL</v>
      </c>
      <c r="M551" s="8">
        <f t="shared" si="80"/>
        <v>0</v>
      </c>
      <c r="N551" s="8">
        <f t="shared" si="81"/>
        <v>0</v>
      </c>
      <c r="O551" s="8">
        <f t="shared" si="82"/>
        <v>50</v>
      </c>
      <c r="P551" s="8">
        <f t="shared" si="83"/>
        <v>33</v>
      </c>
      <c r="Q551" s="9">
        <f t="shared" si="84"/>
        <v>12.45</v>
      </c>
      <c r="R551" s="9">
        <f t="shared" si="85"/>
        <v>25.75</v>
      </c>
      <c r="S551" s="9">
        <f t="shared" si="86"/>
        <v>27.35</v>
      </c>
      <c r="T551" s="9">
        <f t="shared" si="87"/>
        <v>20.75</v>
      </c>
      <c r="U551" s="8">
        <f t="shared" si="88"/>
        <v>21.850000000000005</v>
      </c>
      <c r="V551" s="8">
        <f t="shared" si="89"/>
        <v>21.575000000000003</v>
      </c>
    </row>
    <row r="552" spans="1:22" ht="13.5" x14ac:dyDescent="0.25">
      <c r="A552" s="3">
        <f>RSI!A552</f>
        <v>42807</v>
      </c>
      <c r="B552" s="2">
        <f>RSI!B552</f>
        <v>15.4894</v>
      </c>
      <c r="C552" s="2">
        <f>RSI!I552</f>
        <v>99.86850261009053</v>
      </c>
      <c r="D552" s="2">
        <f>MACD!E552</f>
        <v>4.1352787727621632E-2</v>
      </c>
      <c r="E552" s="2">
        <f>MACD!F552</f>
        <v>3.3033136543888085E-2</v>
      </c>
      <c r="F552" s="2">
        <f>'Moving Avg'!D552</f>
        <v>15.4894</v>
      </c>
      <c r="G552" s="2">
        <f>'Moving Avg'!F552</f>
        <v>15.489399999999995</v>
      </c>
      <c r="H552" s="2">
        <f>'Moving Avg'!G552</f>
        <v>15.23594000000001</v>
      </c>
      <c r="I552" s="2">
        <f>'Moving Avg'!H552</f>
        <v>15.1027565</v>
      </c>
      <c r="J552" s="6" t="str">
        <f>OBV!F552</f>
        <v>NEUTRAL</v>
      </c>
      <c r="K552" s="6" t="str">
        <f>OBV!G552</f>
        <v>NEUTRAL</v>
      </c>
      <c r="L552" s="6" t="str">
        <f>OBV!H552</f>
        <v>NEUTRAL</v>
      </c>
      <c r="M552" s="8">
        <f t="shared" si="80"/>
        <v>0</v>
      </c>
      <c r="N552" s="8">
        <f t="shared" si="81"/>
        <v>0</v>
      </c>
      <c r="O552" s="8">
        <f t="shared" si="82"/>
        <v>50</v>
      </c>
      <c r="P552" s="8">
        <f t="shared" si="83"/>
        <v>33</v>
      </c>
      <c r="Q552" s="9">
        <f t="shared" si="84"/>
        <v>12.45</v>
      </c>
      <c r="R552" s="9">
        <f t="shared" si="85"/>
        <v>25.75</v>
      </c>
      <c r="S552" s="9">
        <f t="shared" si="86"/>
        <v>27.35</v>
      </c>
      <c r="T552" s="9">
        <f t="shared" si="87"/>
        <v>20.75</v>
      </c>
      <c r="U552" s="8">
        <f t="shared" si="88"/>
        <v>21.850000000000005</v>
      </c>
      <c r="V552" s="8">
        <f t="shared" si="89"/>
        <v>21.575000000000003</v>
      </c>
    </row>
    <row r="553" spans="1:22" ht="13.5" x14ac:dyDescent="0.25">
      <c r="A553" s="3">
        <f>RSI!A553</f>
        <v>42808</v>
      </c>
      <c r="B553" s="2">
        <f>RSI!B553</f>
        <v>15.4894</v>
      </c>
      <c r="C553" s="2">
        <f>RSI!I553</f>
        <v>99.86850261009053</v>
      </c>
      <c r="D553" s="2">
        <f>MACD!E553</f>
        <v>3.9883340548080071E-2</v>
      </c>
      <c r="E553" s="2">
        <f>MACD!F553</f>
        <v>3.4403177344726484E-2</v>
      </c>
      <c r="F553" s="2">
        <f>'Moving Avg'!D553</f>
        <v>15.4894</v>
      </c>
      <c r="G553" s="2">
        <f>'Moving Avg'!F553</f>
        <v>15.489399999999995</v>
      </c>
      <c r="H553" s="2">
        <f>'Moving Avg'!G553</f>
        <v>15.249280000000009</v>
      </c>
      <c r="I553" s="2">
        <f>'Moving Avg'!H553</f>
        <v>15.105062</v>
      </c>
      <c r="J553" s="6" t="str">
        <f>OBV!F553</f>
        <v>NEUTRAL</v>
      </c>
      <c r="K553" s="6" t="str">
        <f>OBV!G553</f>
        <v>NEUTRAL</v>
      </c>
      <c r="L553" s="6" t="str">
        <f>OBV!H553</f>
        <v>NEUTRAL</v>
      </c>
      <c r="M553" s="8">
        <f t="shared" si="80"/>
        <v>0</v>
      </c>
      <c r="N553" s="8">
        <f t="shared" si="81"/>
        <v>0</v>
      </c>
      <c r="O553" s="8">
        <f t="shared" si="82"/>
        <v>50</v>
      </c>
      <c r="P553" s="8">
        <f t="shared" si="83"/>
        <v>33</v>
      </c>
      <c r="Q553" s="9">
        <f t="shared" si="84"/>
        <v>12.45</v>
      </c>
      <c r="R553" s="9">
        <f t="shared" si="85"/>
        <v>25.75</v>
      </c>
      <c r="S553" s="9">
        <f t="shared" si="86"/>
        <v>27.35</v>
      </c>
      <c r="T553" s="9">
        <f t="shared" si="87"/>
        <v>20.75</v>
      </c>
      <c r="U553" s="8">
        <f t="shared" si="88"/>
        <v>21.850000000000005</v>
      </c>
      <c r="V553" s="8">
        <f t="shared" si="89"/>
        <v>21.575000000000003</v>
      </c>
    </row>
    <row r="554" spans="1:22" ht="13.5" x14ac:dyDescent="0.25">
      <c r="A554" s="3">
        <f>RSI!A554</f>
        <v>42809</v>
      </c>
      <c r="B554" s="2">
        <f>RSI!B554</f>
        <v>15.4894</v>
      </c>
      <c r="C554" s="2">
        <f>RSI!I554</f>
        <v>99.86850261009053</v>
      </c>
      <c r="D554" s="2">
        <f>MACD!E554</f>
        <v>3.8277553264411068E-2</v>
      </c>
      <c r="E554" s="2">
        <f>MACD!F554</f>
        <v>3.5178052528663406E-2</v>
      </c>
      <c r="F554" s="2">
        <f>'Moving Avg'!D554</f>
        <v>15.4894</v>
      </c>
      <c r="G554" s="2">
        <f>'Moving Avg'!F554</f>
        <v>15.489399999999995</v>
      </c>
      <c r="H554" s="2">
        <f>'Moving Avg'!G554</f>
        <v>15.262620000000011</v>
      </c>
      <c r="I554" s="2">
        <f>'Moving Avg'!H554</f>
        <v>15.107367499999999</v>
      </c>
      <c r="J554" s="6" t="str">
        <f>OBV!F554</f>
        <v>NEUTRAL</v>
      </c>
      <c r="K554" s="6" t="str">
        <f>OBV!G554</f>
        <v>NEUTRAL</v>
      </c>
      <c r="L554" s="6" t="str">
        <f>OBV!H554</f>
        <v>NEUTRAL</v>
      </c>
      <c r="M554" s="8">
        <f t="shared" si="80"/>
        <v>0</v>
      </c>
      <c r="N554" s="8">
        <f t="shared" si="81"/>
        <v>0</v>
      </c>
      <c r="O554" s="8">
        <f t="shared" si="82"/>
        <v>50</v>
      </c>
      <c r="P554" s="8">
        <f t="shared" si="83"/>
        <v>33</v>
      </c>
      <c r="Q554" s="9">
        <f t="shared" si="84"/>
        <v>12.45</v>
      </c>
      <c r="R554" s="9">
        <f t="shared" si="85"/>
        <v>25.75</v>
      </c>
      <c r="S554" s="9">
        <f t="shared" si="86"/>
        <v>27.35</v>
      </c>
      <c r="T554" s="9">
        <f t="shared" si="87"/>
        <v>20.75</v>
      </c>
      <c r="U554" s="8">
        <f t="shared" si="88"/>
        <v>21.850000000000005</v>
      </c>
      <c r="V554" s="8">
        <f t="shared" si="89"/>
        <v>21.575000000000003</v>
      </c>
    </row>
    <row r="555" spans="1:22" ht="13.5" x14ac:dyDescent="0.25">
      <c r="A555" s="3">
        <f>RSI!A555</f>
        <v>42810</v>
      </c>
      <c r="B555" s="2">
        <f>RSI!B555</f>
        <v>15.4894</v>
      </c>
      <c r="C555" s="2">
        <f>RSI!I555</f>
        <v>99.86850261009053</v>
      </c>
      <c r="D555" s="2">
        <f>MACD!E555</f>
        <v>3.6583246381031387E-2</v>
      </c>
      <c r="E555" s="2">
        <f>MACD!F555</f>
        <v>3.5459091299137005E-2</v>
      </c>
      <c r="F555" s="2">
        <f>'Moving Avg'!D555</f>
        <v>15.4894</v>
      </c>
      <c r="G555" s="2">
        <f>'Moving Avg'!F555</f>
        <v>15.489399999999995</v>
      </c>
      <c r="H555" s="2">
        <f>'Moving Avg'!G555</f>
        <v>15.275960000000008</v>
      </c>
      <c r="I555" s="2">
        <f>'Moving Avg'!H555</f>
        <v>15.107429499999999</v>
      </c>
      <c r="J555" s="6" t="str">
        <f>OBV!F555</f>
        <v>NEUTRAL</v>
      </c>
      <c r="K555" s="6" t="str">
        <f>OBV!G555</f>
        <v>NEUTRAL</v>
      </c>
      <c r="L555" s="6" t="str">
        <f>OBV!H555</f>
        <v>NEUTRAL</v>
      </c>
      <c r="M555" s="8">
        <f t="shared" si="80"/>
        <v>0</v>
      </c>
      <c r="N555" s="8">
        <f t="shared" si="81"/>
        <v>0</v>
      </c>
      <c r="O555" s="8">
        <f t="shared" si="82"/>
        <v>50</v>
      </c>
      <c r="P555" s="8">
        <f t="shared" si="83"/>
        <v>33</v>
      </c>
      <c r="Q555" s="9">
        <f t="shared" si="84"/>
        <v>12.45</v>
      </c>
      <c r="R555" s="9">
        <f t="shared" si="85"/>
        <v>25.75</v>
      </c>
      <c r="S555" s="9">
        <f t="shared" si="86"/>
        <v>27.35</v>
      </c>
      <c r="T555" s="9">
        <f t="shared" si="87"/>
        <v>20.75</v>
      </c>
      <c r="U555" s="8">
        <f t="shared" si="88"/>
        <v>21.850000000000005</v>
      </c>
      <c r="V555" s="8">
        <f t="shared" si="89"/>
        <v>21.575000000000003</v>
      </c>
    </row>
    <row r="556" spans="1:22" ht="13.5" x14ac:dyDescent="0.25">
      <c r="A556" s="3">
        <f>RSI!A556</f>
        <v>42811</v>
      </c>
      <c r="B556" s="2">
        <f>RSI!B556</f>
        <v>15.4894</v>
      </c>
      <c r="C556" s="2">
        <f>RSI!I556</f>
        <v>99.86850261009053</v>
      </c>
      <c r="D556" s="2">
        <f>MACD!E556</f>
        <v>3.4838894875466764E-2</v>
      </c>
      <c r="E556" s="2">
        <f>MACD!F556</f>
        <v>3.5335052014402957E-2</v>
      </c>
      <c r="F556" s="2">
        <f>'Moving Avg'!D556</f>
        <v>15.4894</v>
      </c>
      <c r="G556" s="2">
        <f>'Moving Avg'!F556</f>
        <v>15.489399999999995</v>
      </c>
      <c r="H556" s="2">
        <f>'Moving Avg'!G556</f>
        <v>15.28930000000001</v>
      </c>
      <c r="I556" s="2">
        <f>'Moving Avg'!H556</f>
        <v>15.107491499999998</v>
      </c>
      <c r="J556" s="6" t="str">
        <f>OBV!F556</f>
        <v>NEUTRAL</v>
      </c>
      <c r="K556" s="6" t="str">
        <f>OBV!G556</f>
        <v>NEUTRAL</v>
      </c>
      <c r="L556" s="6" t="str">
        <f>OBV!H556</f>
        <v>NEUTRAL</v>
      </c>
      <c r="M556" s="8">
        <f t="shared" si="80"/>
        <v>0</v>
      </c>
      <c r="N556" s="8">
        <f t="shared" si="81"/>
        <v>45</v>
      </c>
      <c r="O556" s="8">
        <f t="shared" si="82"/>
        <v>50</v>
      </c>
      <c r="P556" s="8">
        <f t="shared" si="83"/>
        <v>33</v>
      </c>
      <c r="Q556" s="9">
        <f t="shared" si="84"/>
        <v>28.2</v>
      </c>
      <c r="R556" s="9">
        <f t="shared" si="85"/>
        <v>34.75</v>
      </c>
      <c r="S556" s="9">
        <f t="shared" si="86"/>
        <v>34.1</v>
      </c>
      <c r="T556" s="9">
        <f t="shared" si="87"/>
        <v>32</v>
      </c>
      <c r="U556" s="8">
        <f t="shared" si="88"/>
        <v>32.35</v>
      </c>
      <c r="V556" s="8">
        <f t="shared" si="89"/>
        <v>32.262500000000003</v>
      </c>
    </row>
    <row r="557" spans="1:22" ht="13.5" x14ac:dyDescent="0.25">
      <c r="A557" s="3">
        <f>RSI!A557</f>
        <v>42815</v>
      </c>
      <c r="B557" s="2">
        <f>RSI!B557</f>
        <v>15.4894</v>
      </c>
      <c r="C557" s="2">
        <f>RSI!I557</f>
        <v>99.86850261009053</v>
      </c>
      <c r="D557" s="2">
        <f>MACD!E557</f>
        <v>3.3075213269963655E-2</v>
      </c>
      <c r="E557" s="2">
        <f>MACD!F557</f>
        <v>3.4883084265515098E-2</v>
      </c>
      <c r="F557" s="2">
        <f>'Moving Avg'!D557</f>
        <v>15.4894</v>
      </c>
      <c r="G557" s="2">
        <f>'Moving Avg'!F557</f>
        <v>15.489399999999995</v>
      </c>
      <c r="H557" s="2">
        <f>'Moving Avg'!G557</f>
        <v>15.302640000000011</v>
      </c>
      <c r="I557" s="2">
        <f>'Moving Avg'!H557</f>
        <v>15.107553499999996</v>
      </c>
      <c r="J557" s="6" t="str">
        <f>OBV!F557</f>
        <v>NEUTRAL</v>
      </c>
      <c r="K557" s="6" t="str">
        <f>OBV!G557</f>
        <v>NEUTRAL</v>
      </c>
      <c r="L557" s="6" t="str">
        <f>OBV!H557</f>
        <v>NEUTRAL</v>
      </c>
      <c r="M557" s="8">
        <f t="shared" si="80"/>
        <v>0</v>
      </c>
      <c r="N557" s="8">
        <f t="shared" si="81"/>
        <v>45</v>
      </c>
      <c r="O557" s="8">
        <f t="shared" si="82"/>
        <v>50</v>
      </c>
      <c r="P557" s="8">
        <f t="shared" si="83"/>
        <v>33</v>
      </c>
      <c r="Q557" s="9">
        <f t="shared" si="84"/>
        <v>28.2</v>
      </c>
      <c r="R557" s="9">
        <f t="shared" si="85"/>
        <v>34.75</v>
      </c>
      <c r="S557" s="9">
        <f t="shared" si="86"/>
        <v>34.1</v>
      </c>
      <c r="T557" s="9">
        <f t="shared" si="87"/>
        <v>32</v>
      </c>
      <c r="U557" s="8">
        <f t="shared" si="88"/>
        <v>32.35</v>
      </c>
      <c r="V557" s="8">
        <f t="shared" si="89"/>
        <v>32.262500000000003</v>
      </c>
    </row>
    <row r="558" spans="1:22" ht="13.5" x14ac:dyDescent="0.25">
      <c r="A558" s="3">
        <f>RSI!A558</f>
        <v>42816</v>
      </c>
      <c r="B558" s="2">
        <f>RSI!B558</f>
        <v>15.4894</v>
      </c>
      <c r="C558" s="2">
        <f>RSI!I558</f>
        <v>99.86850261009053</v>
      </c>
      <c r="D558" s="2">
        <f>MACD!E558</f>
        <v>3.131648593494063E-2</v>
      </c>
      <c r="E558" s="2">
        <f>MACD!F558</f>
        <v>3.4169764599400208E-2</v>
      </c>
      <c r="F558" s="2">
        <f>'Moving Avg'!D558</f>
        <v>15.4894</v>
      </c>
      <c r="G558" s="2">
        <f>'Moving Avg'!F558</f>
        <v>15.489399999999995</v>
      </c>
      <c r="H558" s="2">
        <f>'Moving Avg'!G558</f>
        <v>15.31598000000001</v>
      </c>
      <c r="I558" s="2">
        <f>'Moving Avg'!H558</f>
        <v>15.107615499999998</v>
      </c>
      <c r="J558" s="6" t="str">
        <f>OBV!F558</f>
        <v>NEUTRAL</v>
      </c>
      <c r="K558" s="6" t="str">
        <f>OBV!G558</f>
        <v>NEUTRAL</v>
      </c>
      <c r="L558" s="6" t="str">
        <f>OBV!H558</f>
        <v>NEUTRAL</v>
      </c>
      <c r="M558" s="8">
        <f t="shared" si="80"/>
        <v>0</v>
      </c>
      <c r="N558" s="8">
        <f t="shared" si="81"/>
        <v>45</v>
      </c>
      <c r="O558" s="8">
        <f t="shared" si="82"/>
        <v>50</v>
      </c>
      <c r="P558" s="8">
        <f t="shared" si="83"/>
        <v>33</v>
      </c>
      <c r="Q558" s="9">
        <f t="shared" si="84"/>
        <v>28.2</v>
      </c>
      <c r="R558" s="9">
        <f t="shared" si="85"/>
        <v>34.75</v>
      </c>
      <c r="S558" s="9">
        <f t="shared" si="86"/>
        <v>34.1</v>
      </c>
      <c r="T558" s="9">
        <f t="shared" si="87"/>
        <v>32</v>
      </c>
      <c r="U558" s="8">
        <f t="shared" si="88"/>
        <v>32.35</v>
      </c>
      <c r="V558" s="8">
        <f t="shared" si="89"/>
        <v>32.262500000000003</v>
      </c>
    </row>
    <row r="559" spans="1:22" ht="13.5" x14ac:dyDescent="0.25">
      <c r="A559" s="3">
        <f>RSI!A559</f>
        <v>42817</v>
      </c>
      <c r="B559" s="2">
        <f>RSI!B559</f>
        <v>15.4894</v>
      </c>
      <c r="C559" s="2">
        <f>RSI!I559</f>
        <v>99.86850261009053</v>
      </c>
      <c r="D559" s="2">
        <f>MACD!E559</f>
        <v>2.958168262761518E-2</v>
      </c>
      <c r="E559" s="2">
        <f>MACD!F559</f>
        <v>3.32521482050432E-2</v>
      </c>
      <c r="F559" s="2">
        <f>'Moving Avg'!D559</f>
        <v>15.4894</v>
      </c>
      <c r="G559" s="2">
        <f>'Moving Avg'!F559</f>
        <v>15.489399999999995</v>
      </c>
      <c r="H559" s="2">
        <f>'Moving Avg'!G559</f>
        <v>15.32932000000001</v>
      </c>
      <c r="I559" s="2">
        <f>'Moving Avg'!H559</f>
        <v>15.107677499999998</v>
      </c>
      <c r="J559" s="6" t="str">
        <f>OBV!F559</f>
        <v>NEUTRAL</v>
      </c>
      <c r="K559" s="6" t="str">
        <f>OBV!G559</f>
        <v>NEUTRAL</v>
      </c>
      <c r="L559" s="6" t="str">
        <f>OBV!H559</f>
        <v>NEUTRAL</v>
      </c>
      <c r="M559" s="8">
        <f t="shared" si="80"/>
        <v>0</v>
      </c>
      <c r="N559" s="8">
        <f t="shared" si="81"/>
        <v>45</v>
      </c>
      <c r="O559" s="8">
        <f t="shared" si="82"/>
        <v>50</v>
      </c>
      <c r="P559" s="8">
        <f t="shared" si="83"/>
        <v>33</v>
      </c>
      <c r="Q559" s="9">
        <f t="shared" si="84"/>
        <v>28.2</v>
      </c>
      <c r="R559" s="9">
        <f t="shared" si="85"/>
        <v>34.75</v>
      </c>
      <c r="S559" s="9">
        <f t="shared" si="86"/>
        <v>34.1</v>
      </c>
      <c r="T559" s="9">
        <f t="shared" si="87"/>
        <v>32</v>
      </c>
      <c r="U559" s="8">
        <f t="shared" si="88"/>
        <v>32.35</v>
      </c>
      <c r="V559" s="8">
        <f t="shared" si="89"/>
        <v>32.262500000000003</v>
      </c>
    </row>
    <row r="560" spans="1:22" ht="13.5" x14ac:dyDescent="0.25">
      <c r="A560" s="3">
        <f>RSI!A560</f>
        <v>42818</v>
      </c>
      <c r="B560" s="2">
        <f>RSI!B560</f>
        <v>15.4894</v>
      </c>
      <c r="C560" s="2">
        <f>RSI!I560</f>
        <v>99.86850261009053</v>
      </c>
      <c r="D560" s="2">
        <f>MACD!E560</f>
        <v>2.7885393054894791E-2</v>
      </c>
      <c r="E560" s="2">
        <f>MACD!F560</f>
        <v>3.217879717501352E-2</v>
      </c>
      <c r="F560" s="2">
        <f>'Moving Avg'!D560</f>
        <v>15.4894</v>
      </c>
      <c r="G560" s="2">
        <f>'Moving Avg'!F560</f>
        <v>15.489399999999995</v>
      </c>
      <c r="H560" s="2">
        <f>'Moving Avg'!G560</f>
        <v>15.342660000000009</v>
      </c>
      <c r="I560" s="2">
        <f>'Moving Avg'!H560</f>
        <v>15.107739499999996</v>
      </c>
      <c r="J560" s="6" t="str">
        <f>OBV!F560</f>
        <v>NEUTRAL</v>
      </c>
      <c r="K560" s="6" t="str">
        <f>OBV!G560</f>
        <v>NEUTRAL</v>
      </c>
      <c r="L560" s="6" t="str">
        <f>OBV!H560</f>
        <v>NEUTRAL</v>
      </c>
      <c r="M560" s="8">
        <f t="shared" si="80"/>
        <v>0</v>
      </c>
      <c r="N560" s="8">
        <f t="shared" si="81"/>
        <v>45</v>
      </c>
      <c r="O560" s="8">
        <f t="shared" si="82"/>
        <v>50</v>
      </c>
      <c r="P560" s="8">
        <f t="shared" si="83"/>
        <v>33</v>
      </c>
      <c r="Q560" s="9">
        <f t="shared" si="84"/>
        <v>28.2</v>
      </c>
      <c r="R560" s="9">
        <f t="shared" si="85"/>
        <v>34.75</v>
      </c>
      <c r="S560" s="9">
        <f t="shared" si="86"/>
        <v>34.1</v>
      </c>
      <c r="T560" s="9">
        <f t="shared" si="87"/>
        <v>32</v>
      </c>
      <c r="U560" s="8">
        <f t="shared" si="88"/>
        <v>32.35</v>
      </c>
      <c r="V560" s="8">
        <f t="shared" si="89"/>
        <v>32.262500000000003</v>
      </c>
    </row>
    <row r="561" spans="1:22" ht="13.5" x14ac:dyDescent="0.25">
      <c r="A561" s="3">
        <f>RSI!A561</f>
        <v>42821</v>
      </c>
      <c r="B561" s="2">
        <f>RSI!B561</f>
        <v>15.4894</v>
      </c>
      <c r="C561" s="2">
        <f>RSI!I561</f>
        <v>99.86850261009053</v>
      </c>
      <c r="D561" s="2">
        <f>MACD!E561</f>
        <v>2.6238608995868162E-2</v>
      </c>
      <c r="E561" s="2">
        <f>MACD!F561</f>
        <v>3.099075953918445E-2</v>
      </c>
      <c r="F561" s="2">
        <f>'Moving Avg'!D561</f>
        <v>15.4894</v>
      </c>
      <c r="G561" s="2">
        <f>'Moving Avg'!F561</f>
        <v>15.489399999999995</v>
      </c>
      <c r="H561" s="2">
        <f>'Moving Avg'!G561</f>
        <v>15.356000000000011</v>
      </c>
      <c r="I561" s="2">
        <f>'Moving Avg'!H561</f>
        <v>15.107801499999995</v>
      </c>
      <c r="J561" s="6" t="str">
        <f>OBV!F561</f>
        <v>NEUTRAL</v>
      </c>
      <c r="K561" s="6" t="str">
        <f>OBV!G561</f>
        <v>NEUTRAL</v>
      </c>
      <c r="L561" s="6" t="str">
        <f>OBV!H561</f>
        <v>NEUTRAL</v>
      </c>
      <c r="M561" s="8">
        <f t="shared" si="80"/>
        <v>0</v>
      </c>
      <c r="N561" s="8">
        <f t="shared" si="81"/>
        <v>45</v>
      </c>
      <c r="O561" s="8">
        <f t="shared" si="82"/>
        <v>50</v>
      </c>
      <c r="P561" s="8">
        <f t="shared" si="83"/>
        <v>33</v>
      </c>
      <c r="Q561" s="9">
        <f t="shared" si="84"/>
        <v>28.2</v>
      </c>
      <c r="R561" s="9">
        <f t="shared" si="85"/>
        <v>34.75</v>
      </c>
      <c r="S561" s="9">
        <f t="shared" si="86"/>
        <v>34.1</v>
      </c>
      <c r="T561" s="9">
        <f t="shared" si="87"/>
        <v>32</v>
      </c>
      <c r="U561" s="8">
        <f t="shared" si="88"/>
        <v>32.35</v>
      </c>
      <c r="V561" s="8">
        <f t="shared" si="89"/>
        <v>32.262500000000003</v>
      </c>
    </row>
    <row r="562" spans="1:22" ht="13.5" x14ac:dyDescent="0.25">
      <c r="A562" s="3">
        <f>RSI!A562</f>
        <v>42822</v>
      </c>
      <c r="B562" s="2">
        <f>RSI!B562</f>
        <v>15.4894</v>
      </c>
      <c r="C562" s="2">
        <f>RSI!I562</f>
        <v>99.86850261009053</v>
      </c>
      <c r="D562" s="2">
        <f>MACD!E562</f>
        <v>2.4649378077874928E-2</v>
      </c>
      <c r="E562" s="2">
        <f>MACD!F562</f>
        <v>2.9722483246922549E-2</v>
      </c>
      <c r="F562" s="2">
        <f>'Moving Avg'!D562</f>
        <v>15.4894</v>
      </c>
      <c r="G562" s="2">
        <f>'Moving Avg'!F562</f>
        <v>15.489399999999995</v>
      </c>
      <c r="H562" s="2">
        <f>'Moving Avg'!G562</f>
        <v>15.369340000000012</v>
      </c>
      <c r="I562" s="2">
        <f>'Moving Avg'!H562</f>
        <v>15.107863499999997</v>
      </c>
      <c r="J562" s="6" t="str">
        <f>OBV!F562</f>
        <v>NEUTRAL</v>
      </c>
      <c r="K562" s="6" t="str">
        <f>OBV!G562</f>
        <v>NEUTRAL</v>
      </c>
      <c r="L562" s="6" t="str">
        <f>OBV!H562</f>
        <v>NEUTRAL</v>
      </c>
      <c r="M562" s="8">
        <f t="shared" si="80"/>
        <v>0</v>
      </c>
      <c r="N562" s="8">
        <f t="shared" si="81"/>
        <v>45</v>
      </c>
      <c r="O562" s="8">
        <f t="shared" si="82"/>
        <v>50</v>
      </c>
      <c r="P562" s="8">
        <f t="shared" si="83"/>
        <v>33</v>
      </c>
      <c r="Q562" s="9">
        <f t="shared" si="84"/>
        <v>28.2</v>
      </c>
      <c r="R562" s="9">
        <f t="shared" si="85"/>
        <v>34.75</v>
      </c>
      <c r="S562" s="9">
        <f t="shared" si="86"/>
        <v>34.1</v>
      </c>
      <c r="T562" s="9">
        <f t="shared" si="87"/>
        <v>32</v>
      </c>
      <c r="U562" s="8">
        <f t="shared" si="88"/>
        <v>32.35</v>
      </c>
      <c r="V562" s="8">
        <f t="shared" si="89"/>
        <v>32.262500000000003</v>
      </c>
    </row>
    <row r="563" spans="1:22" ht="13.5" x14ac:dyDescent="0.25">
      <c r="A563" s="3">
        <f>RSI!A563</f>
        <v>42823</v>
      </c>
      <c r="B563" s="2">
        <f>RSI!B563</f>
        <v>15.4894</v>
      </c>
      <c r="C563" s="2">
        <f>RSI!I563</f>
        <v>99.86850261009053</v>
      </c>
      <c r="D563" s="2">
        <f>MACD!E563</f>
        <v>2.312334954579498E-2</v>
      </c>
      <c r="E563" s="2">
        <f>MACD!F563</f>
        <v>2.8402656506697037E-2</v>
      </c>
      <c r="F563" s="2">
        <f>'Moving Avg'!D563</f>
        <v>15.4894</v>
      </c>
      <c r="G563" s="2">
        <f>'Moving Avg'!F563</f>
        <v>15.489399999999995</v>
      </c>
      <c r="H563" s="2">
        <f>'Moving Avg'!G563</f>
        <v>15.382680000000009</v>
      </c>
      <c r="I563" s="2">
        <f>'Moving Avg'!H563</f>
        <v>15.105619499999996</v>
      </c>
      <c r="J563" s="6" t="str">
        <f>OBV!F563</f>
        <v>NEUTRAL</v>
      </c>
      <c r="K563" s="6" t="str">
        <f>OBV!G563</f>
        <v>NEUTRAL</v>
      </c>
      <c r="L563" s="6" t="str">
        <f>OBV!H563</f>
        <v>NEUTRAL</v>
      </c>
      <c r="M563" s="8">
        <f t="shared" si="80"/>
        <v>0</v>
      </c>
      <c r="N563" s="8">
        <f t="shared" si="81"/>
        <v>45</v>
      </c>
      <c r="O563" s="8">
        <f t="shared" si="82"/>
        <v>50</v>
      </c>
      <c r="P563" s="8">
        <f t="shared" si="83"/>
        <v>33</v>
      </c>
      <c r="Q563" s="9">
        <f t="shared" si="84"/>
        <v>28.2</v>
      </c>
      <c r="R563" s="9">
        <f t="shared" si="85"/>
        <v>34.75</v>
      </c>
      <c r="S563" s="9">
        <f t="shared" si="86"/>
        <v>34.1</v>
      </c>
      <c r="T563" s="9">
        <f t="shared" si="87"/>
        <v>32</v>
      </c>
      <c r="U563" s="8">
        <f t="shared" si="88"/>
        <v>32.35</v>
      </c>
      <c r="V563" s="8">
        <f t="shared" si="89"/>
        <v>32.262500000000003</v>
      </c>
    </row>
    <row r="564" spans="1:22" ht="13.5" x14ac:dyDescent="0.25">
      <c r="A564" s="3">
        <f>RSI!A564</f>
        <v>42824</v>
      </c>
      <c r="B564" s="2">
        <f>RSI!B564</f>
        <v>15.4894</v>
      </c>
      <c r="C564" s="2">
        <f>RSI!I564</f>
        <v>99.86850261009053</v>
      </c>
      <c r="D564" s="2">
        <f>MACD!E564</f>
        <v>2.1664229191081574E-2</v>
      </c>
      <c r="E564" s="2">
        <f>MACD!F564</f>
        <v>2.7054971043573944E-2</v>
      </c>
      <c r="F564" s="2">
        <f>'Moving Avg'!D564</f>
        <v>15.4894</v>
      </c>
      <c r="G564" s="2">
        <f>'Moving Avg'!F564</f>
        <v>15.489399999999995</v>
      </c>
      <c r="H564" s="2">
        <f>'Moving Avg'!G564</f>
        <v>15.396020000000011</v>
      </c>
      <c r="I564" s="2">
        <f>'Moving Avg'!H564</f>
        <v>15.103375499999995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  <c r="M564" s="8">
        <f t="shared" si="80"/>
        <v>0</v>
      </c>
      <c r="N564" s="8">
        <f t="shared" si="81"/>
        <v>45</v>
      </c>
      <c r="O564" s="8">
        <f t="shared" si="82"/>
        <v>50</v>
      </c>
      <c r="P564" s="8">
        <f t="shared" si="83"/>
        <v>33</v>
      </c>
      <c r="Q564" s="9">
        <f t="shared" si="84"/>
        <v>28.2</v>
      </c>
      <c r="R564" s="9">
        <f t="shared" si="85"/>
        <v>34.75</v>
      </c>
      <c r="S564" s="9">
        <f t="shared" si="86"/>
        <v>34.1</v>
      </c>
      <c r="T564" s="9">
        <f t="shared" si="87"/>
        <v>32</v>
      </c>
      <c r="U564" s="8">
        <f t="shared" si="88"/>
        <v>32.35</v>
      </c>
      <c r="V564" s="8">
        <f t="shared" si="89"/>
        <v>32.262500000000003</v>
      </c>
    </row>
    <row r="565" spans="1:22" ht="13.5" x14ac:dyDescent="0.25">
      <c r="A565" s="3">
        <f>RSI!A565</f>
        <v>42825</v>
      </c>
      <c r="B565" s="2">
        <f>RSI!B565</f>
        <v>15.4894</v>
      </c>
      <c r="C565" s="2">
        <f>RSI!I565</f>
        <v>99.86850261009053</v>
      </c>
      <c r="D565" s="2">
        <f>MACD!E565</f>
        <v>2.0274157925239678E-2</v>
      </c>
      <c r="E565" s="2">
        <f>MACD!F565</f>
        <v>2.5698808419907092E-2</v>
      </c>
      <c r="F565" s="2">
        <f>'Moving Avg'!D565</f>
        <v>15.4894</v>
      </c>
      <c r="G565" s="2">
        <f>'Moving Avg'!F565</f>
        <v>15.489399999999995</v>
      </c>
      <c r="H565" s="2">
        <f>'Moving Avg'!G565</f>
        <v>15.40936000000001</v>
      </c>
      <c r="I565" s="2">
        <f>'Moving Avg'!H565</f>
        <v>15.103519499999996</v>
      </c>
      <c r="J565" s="6" t="str">
        <f>OBV!F565</f>
        <v>NEUTRAL</v>
      </c>
      <c r="K565" s="6" t="str">
        <f>OBV!G565</f>
        <v>NEUTRAL</v>
      </c>
      <c r="L565" s="6" t="str">
        <f>OBV!H565</f>
        <v>NEUTRAL</v>
      </c>
      <c r="M565" s="8">
        <f t="shared" si="80"/>
        <v>0</v>
      </c>
      <c r="N565" s="8">
        <f t="shared" si="81"/>
        <v>45</v>
      </c>
      <c r="O565" s="8">
        <f t="shared" si="82"/>
        <v>50</v>
      </c>
      <c r="P565" s="8">
        <f t="shared" si="83"/>
        <v>33</v>
      </c>
      <c r="Q565" s="9">
        <f t="shared" si="84"/>
        <v>28.2</v>
      </c>
      <c r="R565" s="9">
        <f t="shared" si="85"/>
        <v>34.75</v>
      </c>
      <c r="S565" s="9">
        <f t="shared" si="86"/>
        <v>34.1</v>
      </c>
      <c r="T565" s="9">
        <f t="shared" si="87"/>
        <v>32</v>
      </c>
      <c r="U565" s="8">
        <f t="shared" si="88"/>
        <v>32.35</v>
      </c>
      <c r="V565" s="8">
        <f t="shared" si="89"/>
        <v>32.262500000000003</v>
      </c>
    </row>
    <row r="566" spans="1:22" ht="13.5" x14ac:dyDescent="0.25">
      <c r="A566" s="3">
        <f>RSI!A566</f>
        <v>42828</v>
      </c>
      <c r="B566" s="2">
        <f>RSI!B566</f>
        <v>15.4894</v>
      </c>
      <c r="C566" s="2">
        <f>RSI!I566</f>
        <v>99.86850261009053</v>
      </c>
      <c r="D566" s="2">
        <f>MACD!E566</f>
        <v>1.8954026216388087E-2</v>
      </c>
      <c r="E566" s="2">
        <f>MACD!F566</f>
        <v>2.4349851979203294E-2</v>
      </c>
      <c r="F566" s="2">
        <f>'Moving Avg'!D566</f>
        <v>15.4894</v>
      </c>
      <c r="G566" s="2">
        <f>'Moving Avg'!F566</f>
        <v>15.489399999999995</v>
      </c>
      <c r="H566" s="2">
        <f>'Moving Avg'!G566</f>
        <v>15.422700000000011</v>
      </c>
      <c r="I566" s="2">
        <f>'Moving Avg'!H566</f>
        <v>15.105969499999993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  <c r="M566" s="8">
        <f t="shared" si="80"/>
        <v>0</v>
      </c>
      <c r="N566" s="8">
        <f t="shared" si="81"/>
        <v>45</v>
      </c>
      <c r="O566" s="8">
        <f t="shared" si="82"/>
        <v>50</v>
      </c>
      <c r="P566" s="8">
        <f t="shared" si="83"/>
        <v>33</v>
      </c>
      <c r="Q566" s="9">
        <f t="shared" si="84"/>
        <v>28.2</v>
      </c>
      <c r="R566" s="9">
        <f t="shared" si="85"/>
        <v>34.75</v>
      </c>
      <c r="S566" s="9">
        <f t="shared" si="86"/>
        <v>34.1</v>
      </c>
      <c r="T566" s="9">
        <f t="shared" si="87"/>
        <v>32</v>
      </c>
      <c r="U566" s="8">
        <f t="shared" si="88"/>
        <v>32.35</v>
      </c>
      <c r="V566" s="8">
        <f t="shared" si="89"/>
        <v>32.262500000000003</v>
      </c>
    </row>
    <row r="567" spans="1:22" ht="13.5" x14ac:dyDescent="0.25">
      <c r="A567" s="3">
        <f>RSI!A567</f>
        <v>42829</v>
      </c>
      <c r="B567" s="2">
        <f>RSI!B567</f>
        <v>15.4894</v>
      </c>
      <c r="C567" s="2">
        <f>RSI!I567</f>
        <v>99.86850261009053</v>
      </c>
      <c r="D567" s="2">
        <f>MACD!E567</f>
        <v>1.7703734692741335E-2</v>
      </c>
      <c r="E567" s="2">
        <f>MACD!F567</f>
        <v>2.3020628521910905E-2</v>
      </c>
      <c r="F567" s="2">
        <f>'Moving Avg'!D567</f>
        <v>15.4894</v>
      </c>
      <c r="G567" s="2">
        <f>'Moving Avg'!F567</f>
        <v>15.489399999999995</v>
      </c>
      <c r="H567" s="2">
        <f>'Moving Avg'!G567</f>
        <v>15.436040000000009</v>
      </c>
      <c r="I567" s="2">
        <f>'Moving Avg'!H567</f>
        <v>15.108419499999993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  <c r="M567" s="8">
        <f t="shared" si="80"/>
        <v>0</v>
      </c>
      <c r="N567" s="8">
        <f t="shared" si="81"/>
        <v>45</v>
      </c>
      <c r="O567" s="8">
        <f t="shared" si="82"/>
        <v>50</v>
      </c>
      <c r="P567" s="8">
        <f t="shared" si="83"/>
        <v>33</v>
      </c>
      <c r="Q567" s="9">
        <f t="shared" si="84"/>
        <v>28.2</v>
      </c>
      <c r="R567" s="9">
        <f t="shared" si="85"/>
        <v>34.75</v>
      </c>
      <c r="S567" s="9">
        <f t="shared" si="86"/>
        <v>34.1</v>
      </c>
      <c r="T567" s="9">
        <f t="shared" si="87"/>
        <v>32</v>
      </c>
      <c r="U567" s="8">
        <f t="shared" si="88"/>
        <v>32.35</v>
      </c>
      <c r="V567" s="8">
        <f t="shared" si="89"/>
        <v>32.262500000000003</v>
      </c>
    </row>
    <row r="568" spans="1:22" ht="13.5" x14ac:dyDescent="0.25">
      <c r="A568" s="3">
        <f>RSI!A568</f>
        <v>42830</v>
      </c>
      <c r="B568" s="2">
        <f>RSI!B568</f>
        <v>15.4894</v>
      </c>
      <c r="C568" s="2">
        <f>RSI!I568</f>
        <v>99.86850261009053</v>
      </c>
      <c r="D568" s="2">
        <f>MACD!E568</f>
        <v>1.6522409599364352E-2</v>
      </c>
      <c r="E568" s="2">
        <f>MACD!F568</f>
        <v>2.1720984737401593E-2</v>
      </c>
      <c r="F568" s="2">
        <f>'Moving Avg'!D568</f>
        <v>15.4894</v>
      </c>
      <c r="G568" s="2">
        <f>'Moving Avg'!F568</f>
        <v>15.489399999999995</v>
      </c>
      <c r="H568" s="2">
        <f>'Moving Avg'!G568</f>
        <v>15.44938000000001</v>
      </c>
      <c r="I568" s="2">
        <f>'Moving Avg'!H568</f>
        <v>15.110869499999994</v>
      </c>
      <c r="J568" s="6" t="str">
        <f>OBV!F568</f>
        <v>NEUTRAL</v>
      </c>
      <c r="K568" s="6" t="str">
        <f>OBV!G568</f>
        <v>NEUTRAL</v>
      </c>
      <c r="L568" s="6" t="str">
        <f>OBV!H568</f>
        <v>NEUTRAL</v>
      </c>
      <c r="M568" s="8">
        <f t="shared" si="80"/>
        <v>0</v>
      </c>
      <c r="N568" s="8">
        <f t="shared" si="81"/>
        <v>45</v>
      </c>
      <c r="O568" s="8">
        <f t="shared" si="82"/>
        <v>50</v>
      </c>
      <c r="P568" s="8">
        <f t="shared" si="83"/>
        <v>33</v>
      </c>
      <c r="Q568" s="9">
        <f t="shared" si="84"/>
        <v>28.2</v>
      </c>
      <c r="R568" s="9">
        <f t="shared" si="85"/>
        <v>34.75</v>
      </c>
      <c r="S568" s="9">
        <f t="shared" si="86"/>
        <v>34.1</v>
      </c>
      <c r="T568" s="9">
        <f t="shared" si="87"/>
        <v>32</v>
      </c>
      <c r="U568" s="8">
        <f t="shared" si="88"/>
        <v>32.35</v>
      </c>
      <c r="V568" s="8">
        <f t="shared" si="89"/>
        <v>32.262500000000003</v>
      </c>
    </row>
    <row r="569" spans="1:22" ht="13.5" x14ac:dyDescent="0.25">
      <c r="A569" s="3">
        <f>RSI!A569</f>
        <v>42831</v>
      </c>
      <c r="B569" s="2">
        <f>RSI!B569</f>
        <v>15.4894</v>
      </c>
      <c r="C569" s="2">
        <f>RSI!I569</f>
        <v>99.86850261009053</v>
      </c>
      <c r="D569" s="2">
        <f>MACD!E569</f>
        <v>1.5408580428207586E-2</v>
      </c>
      <c r="E569" s="2">
        <f>MACD!F569</f>
        <v>2.0458503875562792E-2</v>
      </c>
      <c r="F569" s="2">
        <f>'Moving Avg'!D569</f>
        <v>15.4894</v>
      </c>
      <c r="G569" s="2">
        <f>'Moving Avg'!F569</f>
        <v>15.489399999999995</v>
      </c>
      <c r="H569" s="2">
        <f>'Moving Avg'!G569</f>
        <v>15.462720000000012</v>
      </c>
      <c r="I569" s="2">
        <f>'Moving Avg'!H569</f>
        <v>15.113319499999994</v>
      </c>
      <c r="J569" s="6" t="str">
        <f>OBV!F569</f>
        <v>NEUTRAL</v>
      </c>
      <c r="K569" s="6" t="str">
        <f>OBV!G569</f>
        <v>NEUTRAL</v>
      </c>
      <c r="L569" s="6" t="str">
        <f>OBV!H569</f>
        <v>NEUTRAL</v>
      </c>
      <c r="M569" s="8">
        <f t="shared" si="80"/>
        <v>0</v>
      </c>
      <c r="N569" s="8">
        <f t="shared" si="81"/>
        <v>45</v>
      </c>
      <c r="O569" s="8">
        <f t="shared" si="82"/>
        <v>50</v>
      </c>
      <c r="P569" s="8">
        <f t="shared" si="83"/>
        <v>33</v>
      </c>
      <c r="Q569" s="9">
        <f t="shared" si="84"/>
        <v>28.2</v>
      </c>
      <c r="R569" s="9">
        <f t="shared" si="85"/>
        <v>34.75</v>
      </c>
      <c r="S569" s="9">
        <f t="shared" si="86"/>
        <v>34.1</v>
      </c>
      <c r="T569" s="9">
        <f t="shared" si="87"/>
        <v>32</v>
      </c>
      <c r="U569" s="8">
        <f t="shared" si="88"/>
        <v>32.35</v>
      </c>
      <c r="V569" s="8">
        <f t="shared" si="89"/>
        <v>32.262500000000003</v>
      </c>
    </row>
    <row r="570" spans="1:22" ht="13.5" x14ac:dyDescent="0.25">
      <c r="A570" s="3">
        <f>RSI!A570</f>
        <v>42832</v>
      </c>
      <c r="B570" s="2">
        <f>RSI!B570</f>
        <v>15.4894</v>
      </c>
      <c r="C570" s="2">
        <f>RSI!I570</f>
        <v>99.86850261009053</v>
      </c>
      <c r="D570" s="2">
        <f>MACD!E570</f>
        <v>1.4360325887523118E-2</v>
      </c>
      <c r="E570" s="2">
        <f>MACD!F570</f>
        <v>1.923886827795486E-2</v>
      </c>
      <c r="F570" s="2">
        <f>'Moving Avg'!D570</f>
        <v>15.4894</v>
      </c>
      <c r="G570" s="2">
        <f>'Moving Avg'!F570</f>
        <v>15.489399999999995</v>
      </c>
      <c r="H570" s="2">
        <f>'Moving Avg'!G570</f>
        <v>15.476060000000011</v>
      </c>
      <c r="I570" s="2">
        <f>'Moving Avg'!H570</f>
        <v>15.115769499999992</v>
      </c>
      <c r="J570" s="6" t="str">
        <f>OBV!F570</f>
        <v>NEUTRAL</v>
      </c>
      <c r="K570" s="6" t="str">
        <f>OBV!G570</f>
        <v>NEUTRAL</v>
      </c>
      <c r="L570" s="6" t="str">
        <f>OBV!H570</f>
        <v>NEUTRAL</v>
      </c>
      <c r="M570" s="8">
        <f t="shared" si="80"/>
        <v>0</v>
      </c>
      <c r="N570" s="8">
        <f t="shared" si="81"/>
        <v>45</v>
      </c>
      <c r="O570" s="8">
        <f t="shared" si="82"/>
        <v>50</v>
      </c>
      <c r="P570" s="8">
        <f t="shared" si="83"/>
        <v>33</v>
      </c>
      <c r="Q570" s="9">
        <f t="shared" si="84"/>
        <v>28.2</v>
      </c>
      <c r="R570" s="9">
        <f t="shared" si="85"/>
        <v>34.75</v>
      </c>
      <c r="S570" s="9">
        <f t="shared" si="86"/>
        <v>34.1</v>
      </c>
      <c r="T570" s="9">
        <f t="shared" si="87"/>
        <v>32</v>
      </c>
      <c r="U570" s="8">
        <f t="shared" si="88"/>
        <v>32.35</v>
      </c>
      <c r="V570" s="8">
        <f t="shared" si="89"/>
        <v>32.262500000000003</v>
      </c>
    </row>
    <row r="571" spans="1:22" ht="13.5" x14ac:dyDescent="0.25">
      <c r="A571" s="3">
        <f>RSI!A571</f>
        <v>42835</v>
      </c>
      <c r="B571" s="2">
        <f>RSI!B571</f>
        <v>15.4894</v>
      </c>
      <c r="C571" s="2">
        <f>RSI!I571</f>
        <v>99.86850261009053</v>
      </c>
      <c r="D571" s="2">
        <f>MACD!E571</f>
        <v>1.3375393402515812E-2</v>
      </c>
      <c r="E571" s="2">
        <f>MACD!F571</f>
        <v>1.8066173302867052E-2</v>
      </c>
      <c r="F571" s="2">
        <f>'Moving Avg'!D571</f>
        <v>15.4894</v>
      </c>
      <c r="G571" s="2">
        <f>'Moving Avg'!F571</f>
        <v>15.489399999999995</v>
      </c>
      <c r="H571" s="2">
        <f>'Moving Avg'!G571</f>
        <v>15.48940000000001</v>
      </c>
      <c r="I571" s="2">
        <f>'Moving Avg'!H571</f>
        <v>15.119104499999992</v>
      </c>
      <c r="J571" s="6" t="str">
        <f>OBV!F571</f>
        <v>NEUTRAL</v>
      </c>
      <c r="K571" s="6" t="str">
        <f>OBV!G571</f>
        <v>NEUTRAL</v>
      </c>
      <c r="L571" s="6" t="str">
        <f>OBV!H571</f>
        <v>NEUTRAL</v>
      </c>
      <c r="M571" s="8">
        <f t="shared" si="80"/>
        <v>0</v>
      </c>
      <c r="N571" s="8">
        <f t="shared" si="81"/>
        <v>45</v>
      </c>
      <c r="O571" s="8">
        <f t="shared" si="82"/>
        <v>50</v>
      </c>
      <c r="P571" s="8">
        <f t="shared" si="83"/>
        <v>33</v>
      </c>
      <c r="Q571" s="9">
        <f t="shared" si="84"/>
        <v>28.2</v>
      </c>
      <c r="R571" s="9">
        <f t="shared" si="85"/>
        <v>34.75</v>
      </c>
      <c r="S571" s="9">
        <f t="shared" si="86"/>
        <v>34.1</v>
      </c>
      <c r="T571" s="9">
        <f t="shared" si="87"/>
        <v>32</v>
      </c>
      <c r="U571" s="8">
        <f t="shared" si="88"/>
        <v>32.35</v>
      </c>
      <c r="V571" s="8">
        <f t="shared" si="89"/>
        <v>32.262500000000003</v>
      </c>
    </row>
    <row r="572" spans="1:22" ht="13.5" x14ac:dyDescent="0.25">
      <c r="A572" s="3">
        <f>RSI!A572</f>
        <v>42836</v>
      </c>
      <c r="B572" s="2">
        <f>RSI!B572</f>
        <v>15.4894</v>
      </c>
      <c r="C572" s="2">
        <f>RSI!I572</f>
        <v>99.86850261009053</v>
      </c>
      <c r="D572" s="2">
        <f>MACD!E572</f>
        <v>1.2451296516509558E-2</v>
      </c>
      <c r="E572" s="2">
        <f>MACD!F572</f>
        <v>1.6943197945595553E-2</v>
      </c>
      <c r="F572" s="2">
        <f>'Moving Avg'!D572</f>
        <v>15.4894</v>
      </c>
      <c r="G572" s="2">
        <f>'Moving Avg'!F572</f>
        <v>15.489399999999995</v>
      </c>
      <c r="H572" s="2">
        <f>'Moving Avg'!G572</f>
        <v>15.48940000000001</v>
      </c>
      <c r="I572" s="2">
        <f>'Moving Avg'!H572</f>
        <v>15.122439499999992</v>
      </c>
      <c r="J572" s="6" t="str">
        <f>OBV!F572</f>
        <v>NEUTRAL</v>
      </c>
      <c r="K572" s="6" t="str">
        <f>OBV!G572</f>
        <v>NEUTRAL</v>
      </c>
      <c r="L572" s="6" t="str">
        <f>OBV!H572</f>
        <v>NEUTRAL</v>
      </c>
      <c r="M572" s="8">
        <f t="shared" si="80"/>
        <v>0</v>
      </c>
      <c r="N572" s="8">
        <f t="shared" si="81"/>
        <v>45</v>
      </c>
      <c r="O572" s="8">
        <f t="shared" si="82"/>
        <v>50</v>
      </c>
      <c r="P572" s="8">
        <f t="shared" si="83"/>
        <v>33</v>
      </c>
      <c r="Q572" s="9">
        <f t="shared" si="84"/>
        <v>28.2</v>
      </c>
      <c r="R572" s="9">
        <f t="shared" si="85"/>
        <v>34.75</v>
      </c>
      <c r="S572" s="9">
        <f t="shared" si="86"/>
        <v>34.1</v>
      </c>
      <c r="T572" s="9">
        <f t="shared" si="87"/>
        <v>32</v>
      </c>
      <c r="U572" s="8">
        <f t="shared" si="88"/>
        <v>32.35</v>
      </c>
      <c r="V572" s="8">
        <f t="shared" si="89"/>
        <v>32.262500000000003</v>
      </c>
    </row>
    <row r="573" spans="1:22" ht="13.5" x14ac:dyDescent="0.25">
      <c r="A573" s="3">
        <f>RSI!A573</f>
        <v>42837</v>
      </c>
      <c r="B573" s="2">
        <f>RSI!B573</f>
        <v>15.4894</v>
      </c>
      <c r="C573" s="2">
        <f>RSI!I573</f>
        <v>99.86850261009053</v>
      </c>
      <c r="D573" s="2">
        <f>MACD!E573</f>
        <v>1.1585393867740379E-2</v>
      </c>
      <c r="E573" s="2">
        <f>MACD!F573</f>
        <v>1.587163713002452E-2</v>
      </c>
      <c r="F573" s="2">
        <f>'Moving Avg'!D573</f>
        <v>15.4894</v>
      </c>
      <c r="G573" s="2">
        <f>'Moving Avg'!F573</f>
        <v>15.489399999999995</v>
      </c>
      <c r="H573" s="2">
        <f>'Moving Avg'!G573</f>
        <v>15.48940000000001</v>
      </c>
      <c r="I573" s="2">
        <f>'Moving Avg'!H573</f>
        <v>15.123715999999993</v>
      </c>
      <c r="J573" s="6" t="str">
        <f>OBV!F573</f>
        <v>NEUTRAL</v>
      </c>
      <c r="K573" s="6" t="str">
        <f>OBV!G573</f>
        <v>NEUTRAL</v>
      </c>
      <c r="L573" s="6" t="str">
        <f>OBV!H573</f>
        <v>NEUTRAL</v>
      </c>
      <c r="M573" s="8">
        <f t="shared" si="80"/>
        <v>0</v>
      </c>
      <c r="N573" s="8">
        <f t="shared" si="81"/>
        <v>45</v>
      </c>
      <c r="O573" s="8">
        <f t="shared" si="82"/>
        <v>50</v>
      </c>
      <c r="P573" s="8">
        <f t="shared" si="83"/>
        <v>33</v>
      </c>
      <c r="Q573" s="9">
        <f t="shared" si="84"/>
        <v>28.2</v>
      </c>
      <c r="R573" s="9">
        <f t="shared" si="85"/>
        <v>34.75</v>
      </c>
      <c r="S573" s="9">
        <f t="shared" si="86"/>
        <v>34.1</v>
      </c>
      <c r="T573" s="9">
        <f t="shared" si="87"/>
        <v>32</v>
      </c>
      <c r="U573" s="8">
        <f t="shared" si="88"/>
        <v>32.35</v>
      </c>
      <c r="V573" s="8">
        <f t="shared" si="89"/>
        <v>32.262500000000003</v>
      </c>
    </row>
    <row r="574" spans="1:22" ht="13.5" x14ac:dyDescent="0.25">
      <c r="A574" s="3">
        <f>RSI!A574</f>
        <v>42838</v>
      </c>
      <c r="B574" s="2">
        <f>RSI!B574</f>
        <v>15.4894</v>
      </c>
      <c r="C574" s="2">
        <f>RSI!I574</f>
        <v>99.86850261009053</v>
      </c>
      <c r="D574" s="2">
        <f>MACD!E574</f>
        <v>1.0774952831042128E-2</v>
      </c>
      <c r="E574" s="2">
        <f>MACD!F574</f>
        <v>1.4852300270228044E-2</v>
      </c>
      <c r="F574" s="2">
        <f>'Moving Avg'!D574</f>
        <v>15.4894</v>
      </c>
      <c r="G574" s="2">
        <f>'Moving Avg'!F574</f>
        <v>15.489399999999995</v>
      </c>
      <c r="H574" s="2">
        <f>'Moving Avg'!G574</f>
        <v>15.48940000000001</v>
      </c>
      <c r="I574" s="2">
        <f>'Moving Avg'!H574</f>
        <v>15.124992499999992</v>
      </c>
      <c r="J574" s="6" t="str">
        <f>OBV!F574</f>
        <v>NEUTRAL</v>
      </c>
      <c r="K574" s="6" t="str">
        <f>OBV!G574</f>
        <v>NEUTRAL</v>
      </c>
      <c r="L574" s="6" t="str">
        <f>OBV!H574</f>
        <v>NEUTRAL</v>
      </c>
      <c r="M574" s="8">
        <f t="shared" si="80"/>
        <v>0</v>
      </c>
      <c r="N574" s="8">
        <f t="shared" si="81"/>
        <v>45</v>
      </c>
      <c r="O574" s="8">
        <f t="shared" si="82"/>
        <v>50</v>
      </c>
      <c r="P574" s="8">
        <f t="shared" si="83"/>
        <v>33</v>
      </c>
      <c r="Q574" s="9">
        <f t="shared" si="84"/>
        <v>28.2</v>
      </c>
      <c r="R574" s="9">
        <f t="shared" si="85"/>
        <v>34.75</v>
      </c>
      <c r="S574" s="9">
        <f t="shared" si="86"/>
        <v>34.1</v>
      </c>
      <c r="T574" s="9">
        <f t="shared" si="87"/>
        <v>32</v>
      </c>
      <c r="U574" s="8">
        <f t="shared" si="88"/>
        <v>32.35</v>
      </c>
      <c r="V574" s="8">
        <f t="shared" si="89"/>
        <v>32.262500000000003</v>
      </c>
    </row>
    <row r="575" spans="1:22" ht="13.5" x14ac:dyDescent="0.25">
      <c r="A575" s="3">
        <f>RSI!A575</f>
        <v>42839</v>
      </c>
      <c r="B575" s="2">
        <f>RSI!B575</f>
        <v>15.4894</v>
      </c>
      <c r="C575" s="2">
        <f>RSI!I575</f>
        <v>99.86850261009053</v>
      </c>
      <c r="D575" s="2">
        <f>MACD!E575</f>
        <v>1.0017200419596861E-2</v>
      </c>
      <c r="E575" s="2">
        <f>MACD!F575</f>
        <v>1.3885280300101808E-2</v>
      </c>
      <c r="F575" s="2">
        <f>'Moving Avg'!D575</f>
        <v>15.4894</v>
      </c>
      <c r="G575" s="2">
        <f>'Moving Avg'!F575</f>
        <v>15.489399999999995</v>
      </c>
      <c r="H575" s="2">
        <f>'Moving Avg'!G575</f>
        <v>15.48940000000001</v>
      </c>
      <c r="I575" s="2">
        <f>'Moving Avg'!H575</f>
        <v>15.12626899999999</v>
      </c>
      <c r="J575" s="6" t="str">
        <f>OBV!F575</f>
        <v>NEUTRAL</v>
      </c>
      <c r="K575" s="6" t="str">
        <f>OBV!G575</f>
        <v>NEUTRAL</v>
      </c>
      <c r="L575" s="6" t="str">
        <f>OBV!H575</f>
        <v>NEUTRAL</v>
      </c>
      <c r="M575" s="8">
        <f t="shared" si="80"/>
        <v>0</v>
      </c>
      <c r="N575" s="8">
        <f t="shared" si="81"/>
        <v>45</v>
      </c>
      <c r="O575" s="8">
        <f t="shared" si="82"/>
        <v>50</v>
      </c>
      <c r="P575" s="8">
        <f t="shared" si="83"/>
        <v>33</v>
      </c>
      <c r="Q575" s="9">
        <f t="shared" si="84"/>
        <v>28.2</v>
      </c>
      <c r="R575" s="9">
        <f t="shared" si="85"/>
        <v>34.75</v>
      </c>
      <c r="S575" s="9">
        <f t="shared" si="86"/>
        <v>34.1</v>
      </c>
      <c r="T575" s="9">
        <f t="shared" si="87"/>
        <v>32</v>
      </c>
      <c r="U575" s="8">
        <f t="shared" si="88"/>
        <v>32.35</v>
      </c>
      <c r="V575" s="8">
        <f t="shared" si="89"/>
        <v>32.262500000000003</v>
      </c>
    </row>
    <row r="576" spans="1:22" ht="13.5" x14ac:dyDescent="0.25">
      <c r="A576" s="3">
        <f>RSI!A576</f>
        <v>42842</v>
      </c>
      <c r="B576" s="2">
        <f>RSI!B576</f>
        <v>15.4894</v>
      </c>
      <c r="C576" s="2">
        <f>RSI!I576</f>
        <v>99.86850261009053</v>
      </c>
      <c r="D576" s="2">
        <f>MACD!E576</f>
        <v>9.3093636252241652E-3</v>
      </c>
      <c r="E576" s="2">
        <f>MACD!F576</f>
        <v>1.2970096965126281E-2</v>
      </c>
      <c r="F576" s="2">
        <f>'Moving Avg'!D576</f>
        <v>15.4894</v>
      </c>
      <c r="G576" s="2">
        <f>'Moving Avg'!F576</f>
        <v>15.489399999999995</v>
      </c>
      <c r="H576" s="2">
        <f>'Moving Avg'!G576</f>
        <v>15.48940000000001</v>
      </c>
      <c r="I576" s="2">
        <f>'Moving Avg'!H576</f>
        <v>15.127545499999989</v>
      </c>
      <c r="J576" s="6" t="str">
        <f>OBV!F576</f>
        <v>NEUTRAL</v>
      </c>
      <c r="K576" s="6" t="str">
        <f>OBV!G576</f>
        <v>NEUTRAL</v>
      </c>
      <c r="L576" s="6" t="str">
        <f>OBV!H576</f>
        <v>NEUTRAL</v>
      </c>
      <c r="M576" s="8">
        <f t="shared" si="80"/>
        <v>0</v>
      </c>
      <c r="N576" s="8">
        <f t="shared" si="81"/>
        <v>45</v>
      </c>
      <c r="O576" s="8">
        <f t="shared" si="82"/>
        <v>50</v>
      </c>
      <c r="P576" s="8">
        <f t="shared" si="83"/>
        <v>33</v>
      </c>
      <c r="Q576" s="9">
        <f t="shared" si="84"/>
        <v>28.2</v>
      </c>
      <c r="R576" s="9">
        <f t="shared" si="85"/>
        <v>34.75</v>
      </c>
      <c r="S576" s="9">
        <f t="shared" si="86"/>
        <v>34.1</v>
      </c>
      <c r="T576" s="9">
        <f t="shared" si="87"/>
        <v>32</v>
      </c>
      <c r="U576" s="8">
        <f t="shared" si="88"/>
        <v>32.35</v>
      </c>
      <c r="V576" s="8">
        <f t="shared" si="89"/>
        <v>32.262500000000003</v>
      </c>
    </row>
    <row r="577" spans="1:22" ht="13.5" x14ac:dyDescent="0.25">
      <c r="A577" s="3">
        <f>RSI!A577</f>
        <v>42843</v>
      </c>
      <c r="B577" s="2">
        <f>RSI!B577</f>
        <v>15.4894</v>
      </c>
      <c r="C577" s="2">
        <f>RSI!I577</f>
        <v>99.86850261009053</v>
      </c>
      <c r="D577" s="2">
        <f>MACD!E577</f>
        <v>8.6487010242137785E-3</v>
      </c>
      <c r="E577" s="2">
        <f>MACD!F577</f>
        <v>1.2105817776943781E-2</v>
      </c>
      <c r="F577" s="2">
        <f>'Moving Avg'!D577</f>
        <v>15.4894</v>
      </c>
      <c r="G577" s="2">
        <f>'Moving Avg'!F577</f>
        <v>15.489399999999995</v>
      </c>
      <c r="H577" s="2">
        <f>'Moving Avg'!G577</f>
        <v>15.48940000000001</v>
      </c>
      <c r="I577" s="2">
        <f>'Moving Avg'!H577</f>
        <v>15.128821999999991</v>
      </c>
      <c r="J577" s="6" t="str">
        <f>OBV!F577</f>
        <v>NEUTRAL</v>
      </c>
      <c r="K577" s="6" t="str">
        <f>OBV!G577</f>
        <v>NEUTRAL</v>
      </c>
      <c r="L577" s="6" t="str">
        <f>OBV!H577</f>
        <v>NEUTRAL</v>
      </c>
      <c r="M577" s="8">
        <f t="shared" si="80"/>
        <v>0</v>
      </c>
      <c r="N577" s="8">
        <f t="shared" si="81"/>
        <v>45</v>
      </c>
      <c r="O577" s="8">
        <f t="shared" si="82"/>
        <v>50</v>
      </c>
      <c r="P577" s="8">
        <f t="shared" si="83"/>
        <v>33</v>
      </c>
      <c r="Q577" s="9">
        <f t="shared" si="84"/>
        <v>28.2</v>
      </c>
      <c r="R577" s="9">
        <f t="shared" si="85"/>
        <v>34.75</v>
      </c>
      <c r="S577" s="9">
        <f t="shared" si="86"/>
        <v>34.1</v>
      </c>
      <c r="T577" s="9">
        <f t="shared" si="87"/>
        <v>32</v>
      </c>
      <c r="U577" s="8">
        <f t="shared" si="88"/>
        <v>32.35</v>
      </c>
      <c r="V577" s="8">
        <f t="shared" si="89"/>
        <v>32.262500000000003</v>
      </c>
    </row>
    <row r="578" spans="1:22" ht="13.5" x14ac:dyDescent="0.25">
      <c r="A578" s="3">
        <f>RSI!A578</f>
        <v>42844</v>
      </c>
      <c r="B578" s="2">
        <f>RSI!B578</f>
        <v>15.4894</v>
      </c>
      <c r="C578" s="2">
        <f>RSI!I578</f>
        <v>99.86850261009053</v>
      </c>
      <c r="D578" s="2">
        <f>MACD!E578</f>
        <v>8.0325271798429299E-3</v>
      </c>
      <c r="E578" s="2">
        <f>MACD!F578</f>
        <v>1.129115965752361E-2</v>
      </c>
      <c r="F578" s="2">
        <f>'Moving Avg'!D578</f>
        <v>15.4894</v>
      </c>
      <c r="G578" s="2">
        <f>'Moving Avg'!F578</f>
        <v>15.489399999999995</v>
      </c>
      <c r="H578" s="2">
        <f>'Moving Avg'!G578</f>
        <v>15.48940000000001</v>
      </c>
      <c r="I578" s="2">
        <f>'Moving Avg'!H578</f>
        <v>15.13009849999999</v>
      </c>
      <c r="J578" s="6" t="str">
        <f>OBV!F578</f>
        <v>NEUTRAL</v>
      </c>
      <c r="K578" s="6" t="str">
        <f>OBV!G578</f>
        <v>NEUTRAL</v>
      </c>
      <c r="L578" s="6" t="str">
        <f>OBV!H578</f>
        <v>NEUTRAL</v>
      </c>
      <c r="M578" s="8">
        <f t="shared" ref="M578:M641" si="90">IF(C578&lt;30,50, IF(C578&gt;70, 0, 25))</f>
        <v>0</v>
      </c>
      <c r="N578" s="8">
        <f t="shared" ref="N578:N641" si="91">IF(E578-D578&gt;0.02, 100, IF(E578-D578&lt;0,0,45))</f>
        <v>45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33</v>
      </c>
      <c r="Q578" s="9">
        <f t="shared" si="84"/>
        <v>28.2</v>
      </c>
      <c r="R578" s="9">
        <f t="shared" si="85"/>
        <v>34.75</v>
      </c>
      <c r="S578" s="9">
        <f t="shared" si="86"/>
        <v>34.1</v>
      </c>
      <c r="T578" s="9">
        <f t="shared" si="87"/>
        <v>32</v>
      </c>
      <c r="U578" s="8">
        <f t="shared" si="88"/>
        <v>32.35</v>
      </c>
      <c r="V578" s="8">
        <f t="shared" si="89"/>
        <v>32.262500000000003</v>
      </c>
    </row>
    <row r="579" spans="1:22" ht="13.5" x14ac:dyDescent="0.25">
      <c r="A579" s="3">
        <f>RSI!A579</f>
        <v>42845</v>
      </c>
      <c r="B579" s="2">
        <f>RSI!B579</f>
        <v>15.4894</v>
      </c>
      <c r="C579" s="2">
        <f>RSI!I579</f>
        <v>99.86850261009053</v>
      </c>
      <c r="D579" s="2">
        <f>MACD!E579</f>
        <v>7.4582311230884102E-3</v>
      </c>
      <c r="E579" s="2">
        <f>MACD!F579</f>
        <v>1.0524573950636572E-2</v>
      </c>
      <c r="F579" s="2">
        <f>'Moving Avg'!D579</f>
        <v>15.4894</v>
      </c>
      <c r="G579" s="2">
        <f>'Moving Avg'!F579</f>
        <v>15.489399999999995</v>
      </c>
      <c r="H579" s="2">
        <f>'Moving Avg'!G579</f>
        <v>15.48940000000001</v>
      </c>
      <c r="I579" s="2">
        <f>'Moving Avg'!H579</f>
        <v>15.13137499999999</v>
      </c>
      <c r="J579" s="6" t="str">
        <f>OBV!F579</f>
        <v>NEUTRAL</v>
      </c>
      <c r="K579" s="6" t="str">
        <f>OBV!G579</f>
        <v>NEUTRAL</v>
      </c>
      <c r="L579" s="6" t="str">
        <f>OBV!H579</f>
        <v>NEUTRAL</v>
      </c>
      <c r="M579" s="8">
        <f t="shared" si="90"/>
        <v>0</v>
      </c>
      <c r="N579" s="8">
        <f t="shared" si="91"/>
        <v>45</v>
      </c>
      <c r="O579" s="8">
        <f t="shared" si="92"/>
        <v>50</v>
      </c>
      <c r="P579" s="8">
        <f t="shared" si="93"/>
        <v>33</v>
      </c>
      <c r="Q579" s="9">
        <f t="shared" ref="Q579:Q642" si="94">0.35*M579+N579*0.35+O579*0.15+P579*0.15</f>
        <v>28.2</v>
      </c>
      <c r="R579" s="9">
        <f t="shared" ref="R579:R642" si="95">M579*0.2+N579*0.2+O579*0.35+P579*0.25</f>
        <v>34.75</v>
      </c>
      <c r="S579" s="9">
        <f t="shared" ref="S579:S642" si="96">M579*0.15+N579*0.15+O579*0.25+P579*0.45</f>
        <v>34.1</v>
      </c>
      <c r="T579" s="9">
        <f t="shared" ref="T579:T642" si="97">0.25*SUM(M579:P579)</f>
        <v>32</v>
      </c>
      <c r="U579" s="8">
        <f t="shared" ref="U579:U642" si="98">SUM(Q579:S579)/3</f>
        <v>32.35</v>
      </c>
      <c r="V579" s="8">
        <f t="shared" ref="V579:V642" si="99">SUM(Q579:T579)/4</f>
        <v>32.262500000000003</v>
      </c>
    </row>
    <row r="580" spans="1:22" ht="13.5" x14ac:dyDescent="0.25">
      <c r="A580" s="3">
        <f>RSI!A580</f>
        <v>42846</v>
      </c>
      <c r="B580" s="2">
        <f>RSI!B580</f>
        <v>15.4894</v>
      </c>
      <c r="C580" s="2">
        <f>RSI!I580</f>
        <v>99.86850261009053</v>
      </c>
      <c r="D580" s="2">
        <f>MACD!E580</f>
        <v>6.923289983202352E-3</v>
      </c>
      <c r="E580" s="2">
        <f>MACD!F580</f>
        <v>9.8043171571497289E-3</v>
      </c>
      <c r="F580" s="2">
        <f>'Moving Avg'!D580</f>
        <v>15.4894</v>
      </c>
      <c r="G580" s="2">
        <f>'Moving Avg'!F580</f>
        <v>15.489399999999995</v>
      </c>
      <c r="H580" s="2">
        <f>'Moving Avg'!G580</f>
        <v>15.48940000000001</v>
      </c>
      <c r="I580" s="2">
        <f>'Moving Avg'!H580</f>
        <v>15.132651499999987</v>
      </c>
      <c r="J580" s="6" t="str">
        <f>OBV!F580</f>
        <v>NEUTRAL</v>
      </c>
      <c r="K580" s="6" t="str">
        <f>OBV!G580</f>
        <v>NEUTRAL</v>
      </c>
      <c r="L580" s="6" t="str">
        <f>OBV!H580</f>
        <v>NEUTRAL</v>
      </c>
      <c r="M580" s="8">
        <f t="shared" si="90"/>
        <v>0</v>
      </c>
      <c r="N580" s="8">
        <f t="shared" si="91"/>
        <v>45</v>
      </c>
      <c r="O580" s="8">
        <f t="shared" si="92"/>
        <v>50</v>
      </c>
      <c r="P580" s="8">
        <f t="shared" si="93"/>
        <v>33</v>
      </c>
      <c r="Q580" s="9">
        <f t="shared" si="94"/>
        <v>28.2</v>
      </c>
      <c r="R580" s="9">
        <f t="shared" si="95"/>
        <v>34.75</v>
      </c>
      <c r="S580" s="9">
        <f t="shared" si="96"/>
        <v>34.1</v>
      </c>
      <c r="T580" s="9">
        <f t="shared" si="97"/>
        <v>32</v>
      </c>
      <c r="U580" s="8">
        <f t="shared" si="98"/>
        <v>32.35</v>
      </c>
      <c r="V580" s="8">
        <f t="shared" si="99"/>
        <v>32.262500000000003</v>
      </c>
    </row>
    <row r="581" spans="1:22" ht="13.5" x14ac:dyDescent="0.25">
      <c r="A581" s="3">
        <f>RSI!A581</f>
        <v>42849</v>
      </c>
      <c r="B581" s="2">
        <f>RSI!B581</f>
        <v>15.4894</v>
      </c>
      <c r="C581" s="2">
        <f>RSI!I581</f>
        <v>99.86850261009053</v>
      </c>
      <c r="D581" s="2">
        <f>MACD!E581</f>
        <v>6.4252786629701575E-3</v>
      </c>
      <c r="E581" s="2">
        <f>MACD!F581</f>
        <v>9.1285094583138139E-3</v>
      </c>
      <c r="F581" s="2">
        <f>'Moving Avg'!D581</f>
        <v>15.4894</v>
      </c>
      <c r="G581" s="2">
        <f>'Moving Avg'!F581</f>
        <v>15.489399999999995</v>
      </c>
      <c r="H581" s="2">
        <f>'Moving Avg'!G581</f>
        <v>15.48940000000001</v>
      </c>
      <c r="I581" s="2">
        <f>'Moving Avg'!H581</f>
        <v>15.13392799999999</v>
      </c>
      <c r="J581" s="6" t="str">
        <f>OBV!F581</f>
        <v>NEUTRAL</v>
      </c>
      <c r="K581" s="6" t="str">
        <f>OBV!G581</f>
        <v>NEUTRAL</v>
      </c>
      <c r="L581" s="6" t="str">
        <f>OBV!H581</f>
        <v>NEUTRAL</v>
      </c>
      <c r="M581" s="8">
        <f t="shared" si="90"/>
        <v>0</v>
      </c>
      <c r="N581" s="8">
        <f t="shared" si="91"/>
        <v>45</v>
      </c>
      <c r="O581" s="8">
        <f t="shared" si="92"/>
        <v>50</v>
      </c>
      <c r="P581" s="8">
        <f t="shared" si="93"/>
        <v>33</v>
      </c>
      <c r="Q581" s="9">
        <f t="shared" si="94"/>
        <v>28.2</v>
      </c>
      <c r="R581" s="9">
        <f t="shared" si="95"/>
        <v>34.75</v>
      </c>
      <c r="S581" s="9">
        <f t="shared" si="96"/>
        <v>34.1</v>
      </c>
      <c r="T581" s="9">
        <f t="shared" si="97"/>
        <v>32</v>
      </c>
      <c r="U581" s="8">
        <f t="shared" si="98"/>
        <v>32.35</v>
      </c>
      <c r="V581" s="8">
        <f t="shared" si="99"/>
        <v>32.262500000000003</v>
      </c>
    </row>
    <row r="582" spans="1:22" ht="13.5" x14ac:dyDescent="0.25">
      <c r="A582" s="3">
        <f>RSI!A582</f>
        <v>42850</v>
      </c>
      <c r="B582" s="2">
        <f>RSI!B582</f>
        <v>15.4894</v>
      </c>
      <c r="C582" s="2">
        <f>RSI!I582</f>
        <v>99.86850261009053</v>
      </c>
      <c r="D582" s="2">
        <f>MACD!E582</f>
        <v>5.9618763048057133E-3</v>
      </c>
      <c r="E582" s="2">
        <f>MACD!F582</f>
        <v>8.4951828276121945E-3</v>
      </c>
      <c r="F582" s="2">
        <f>'Moving Avg'!D582</f>
        <v>15.4894</v>
      </c>
      <c r="G582" s="2">
        <f>'Moving Avg'!F582</f>
        <v>15.489399999999995</v>
      </c>
      <c r="H582" s="2">
        <f>'Moving Avg'!G582</f>
        <v>15.48940000000001</v>
      </c>
      <c r="I582" s="2">
        <f>'Moving Avg'!H582</f>
        <v>15.135204499999988</v>
      </c>
      <c r="J582" s="6" t="str">
        <f>OBV!F582</f>
        <v>NEUTRAL</v>
      </c>
      <c r="K582" s="6" t="str">
        <f>OBV!G582</f>
        <v>NEUTRAL</v>
      </c>
      <c r="L582" s="6" t="str">
        <f>OBV!H582</f>
        <v>NEUTRAL</v>
      </c>
      <c r="M582" s="8">
        <f t="shared" si="90"/>
        <v>0</v>
      </c>
      <c r="N582" s="8">
        <f t="shared" si="91"/>
        <v>45</v>
      </c>
      <c r="O582" s="8">
        <f t="shared" si="92"/>
        <v>50</v>
      </c>
      <c r="P582" s="8">
        <f t="shared" si="93"/>
        <v>33</v>
      </c>
      <c r="Q582" s="9">
        <f t="shared" si="94"/>
        <v>28.2</v>
      </c>
      <c r="R582" s="9">
        <f t="shared" si="95"/>
        <v>34.75</v>
      </c>
      <c r="S582" s="9">
        <f t="shared" si="96"/>
        <v>34.1</v>
      </c>
      <c r="T582" s="9">
        <f t="shared" si="97"/>
        <v>32</v>
      </c>
      <c r="U582" s="8">
        <f t="shared" si="98"/>
        <v>32.35</v>
      </c>
      <c r="V582" s="8">
        <f t="shared" si="99"/>
        <v>32.262500000000003</v>
      </c>
    </row>
    <row r="583" spans="1:22" ht="13.5" x14ac:dyDescent="0.25">
      <c r="A583" s="3">
        <f>RSI!A583</f>
        <v>42851</v>
      </c>
      <c r="B583" s="2">
        <f>RSI!B583</f>
        <v>15.4894</v>
      </c>
      <c r="C583" s="2">
        <f>RSI!I583</f>
        <v>99.86850261009053</v>
      </c>
      <c r="D583" s="2">
        <f>MACD!E583</f>
        <v>5.5308701688687734E-3</v>
      </c>
      <c r="E583" s="2">
        <f>MACD!F583</f>
        <v>7.9023202958635099E-3</v>
      </c>
      <c r="F583" s="2">
        <f>'Moving Avg'!D583</f>
        <v>15.4894</v>
      </c>
      <c r="G583" s="2">
        <f>'Moving Avg'!F583</f>
        <v>15.489399999999995</v>
      </c>
      <c r="H583" s="2">
        <f>'Moving Avg'!G583</f>
        <v>15.48940000000001</v>
      </c>
      <c r="I583" s="2">
        <f>'Moving Avg'!H583</f>
        <v>15.136480999999987</v>
      </c>
      <c r="J583" s="6" t="str">
        <f>OBV!F583</f>
        <v>NEUTRAL</v>
      </c>
      <c r="K583" s="6" t="str">
        <f>OBV!G583</f>
        <v>NEUTRAL</v>
      </c>
      <c r="L583" s="6" t="str">
        <f>OBV!H583</f>
        <v>NEUTRAL</v>
      </c>
      <c r="M583" s="8">
        <f t="shared" si="90"/>
        <v>0</v>
      </c>
      <c r="N583" s="8">
        <f t="shared" si="91"/>
        <v>45</v>
      </c>
      <c r="O583" s="8">
        <f t="shared" si="92"/>
        <v>50</v>
      </c>
      <c r="P583" s="8">
        <f t="shared" si="93"/>
        <v>33</v>
      </c>
      <c r="Q583" s="9">
        <f t="shared" si="94"/>
        <v>28.2</v>
      </c>
      <c r="R583" s="9">
        <f t="shared" si="95"/>
        <v>34.75</v>
      </c>
      <c r="S583" s="9">
        <f t="shared" si="96"/>
        <v>34.1</v>
      </c>
      <c r="T583" s="9">
        <f t="shared" si="97"/>
        <v>32</v>
      </c>
      <c r="U583" s="8">
        <f t="shared" si="98"/>
        <v>32.35</v>
      </c>
      <c r="V583" s="8">
        <f t="shared" si="99"/>
        <v>32.262500000000003</v>
      </c>
    </row>
    <row r="584" spans="1:22" ht="13.5" x14ac:dyDescent="0.25">
      <c r="A584" s="3">
        <f>RSI!A584</f>
        <v>42852</v>
      </c>
      <c r="B584" s="2">
        <f>RSI!B584</f>
        <v>15.4894</v>
      </c>
      <c r="C584" s="2">
        <f>RSI!I584</f>
        <v>99.86850261009053</v>
      </c>
      <c r="D584" s="2">
        <f>MACD!E584</f>
        <v>5.1301574393569638E-3</v>
      </c>
      <c r="E584" s="2">
        <f>MACD!F584</f>
        <v>7.347887724562201E-3</v>
      </c>
      <c r="F584" s="2">
        <f>'Moving Avg'!D584</f>
        <v>15.4894</v>
      </c>
      <c r="G584" s="2">
        <f>'Moving Avg'!F584</f>
        <v>15.489399999999995</v>
      </c>
      <c r="H584" s="2">
        <f>'Moving Avg'!G584</f>
        <v>15.48940000000001</v>
      </c>
      <c r="I584" s="2">
        <f>'Moving Avg'!H584</f>
        <v>15.137757499999987</v>
      </c>
      <c r="J584" s="6" t="str">
        <f>OBV!F584</f>
        <v>NEUTRAL</v>
      </c>
      <c r="K584" s="6" t="str">
        <f>OBV!G584</f>
        <v>NEUTRAL</v>
      </c>
      <c r="L584" s="6" t="str">
        <f>OBV!H584</f>
        <v>NEUTRAL</v>
      </c>
      <c r="M584" s="8">
        <f t="shared" si="90"/>
        <v>0</v>
      </c>
      <c r="N584" s="8">
        <f t="shared" si="91"/>
        <v>45</v>
      </c>
      <c r="O584" s="8">
        <f t="shared" si="92"/>
        <v>50</v>
      </c>
      <c r="P584" s="8">
        <f t="shared" si="93"/>
        <v>33</v>
      </c>
      <c r="Q584" s="9">
        <f t="shared" si="94"/>
        <v>28.2</v>
      </c>
      <c r="R584" s="9">
        <f t="shared" si="95"/>
        <v>34.75</v>
      </c>
      <c r="S584" s="9">
        <f t="shared" si="96"/>
        <v>34.1</v>
      </c>
      <c r="T584" s="9">
        <f t="shared" si="97"/>
        <v>32</v>
      </c>
      <c r="U584" s="8">
        <f t="shared" si="98"/>
        <v>32.35</v>
      </c>
      <c r="V584" s="8">
        <f t="shared" si="99"/>
        <v>32.262500000000003</v>
      </c>
    </row>
    <row r="585" spans="1:22" ht="13.5" x14ac:dyDescent="0.25">
      <c r="A585" s="3">
        <f>RSI!A585</f>
        <v>42853</v>
      </c>
      <c r="B585" s="2">
        <f>RSI!B585</f>
        <v>15.4894</v>
      </c>
      <c r="C585" s="2">
        <f>RSI!I585</f>
        <v>99.86850261009053</v>
      </c>
      <c r="D585" s="2">
        <f>MACD!E585</f>
        <v>4.7577453870104591E-3</v>
      </c>
      <c r="E585" s="2">
        <f>MACD!F585</f>
        <v>6.8298592570518535E-3</v>
      </c>
      <c r="F585" s="2">
        <f>'Moving Avg'!D585</f>
        <v>15.4894</v>
      </c>
      <c r="G585" s="2">
        <f>'Moving Avg'!F585</f>
        <v>15.489399999999995</v>
      </c>
      <c r="H585" s="2">
        <f>'Moving Avg'!G585</f>
        <v>15.48940000000001</v>
      </c>
      <c r="I585" s="2">
        <f>'Moving Avg'!H585</f>
        <v>15.139033999999988</v>
      </c>
      <c r="J585" s="6" t="str">
        <f>OBV!F585</f>
        <v>NEUTRAL</v>
      </c>
      <c r="K585" s="6" t="str">
        <f>OBV!G585</f>
        <v>NEUTRAL</v>
      </c>
      <c r="L585" s="6" t="str">
        <f>OBV!H585</f>
        <v>NEUTRAL</v>
      </c>
      <c r="M585" s="8">
        <f t="shared" si="90"/>
        <v>0</v>
      </c>
      <c r="N585" s="8">
        <f t="shared" si="91"/>
        <v>45</v>
      </c>
      <c r="O585" s="8">
        <f t="shared" si="92"/>
        <v>50</v>
      </c>
      <c r="P585" s="8">
        <f t="shared" si="93"/>
        <v>33</v>
      </c>
      <c r="Q585" s="9">
        <f t="shared" si="94"/>
        <v>28.2</v>
      </c>
      <c r="R585" s="9">
        <f t="shared" si="95"/>
        <v>34.75</v>
      </c>
      <c r="S585" s="9">
        <f t="shared" si="96"/>
        <v>34.1</v>
      </c>
      <c r="T585" s="9">
        <f t="shared" si="97"/>
        <v>32</v>
      </c>
      <c r="U585" s="8">
        <f t="shared" si="98"/>
        <v>32.35</v>
      </c>
      <c r="V585" s="8">
        <f t="shared" si="99"/>
        <v>32.262500000000003</v>
      </c>
    </row>
    <row r="586" spans="1:22" ht="13.5" x14ac:dyDescent="0.25">
      <c r="A586" s="3">
        <f>RSI!A586</f>
        <v>42857</v>
      </c>
      <c r="B586" s="2">
        <f>RSI!B586</f>
        <v>15.4894</v>
      </c>
      <c r="C586" s="2">
        <f>RSI!I586</f>
        <v>99.86850261009053</v>
      </c>
      <c r="D586" s="2">
        <f>MACD!E586</f>
        <v>4.4117502418714594E-3</v>
      </c>
      <c r="E586" s="2">
        <f>MACD!F586</f>
        <v>6.3462374540157749E-3</v>
      </c>
      <c r="F586" s="2">
        <f>'Moving Avg'!D586</f>
        <v>15.4894</v>
      </c>
      <c r="G586" s="2">
        <f>'Moving Avg'!F586</f>
        <v>15.489399999999995</v>
      </c>
      <c r="H586" s="2">
        <f>'Moving Avg'!G586</f>
        <v>15.48940000000001</v>
      </c>
      <c r="I586" s="2">
        <f>'Moving Avg'!H586</f>
        <v>15.140310499999988</v>
      </c>
      <c r="J586" s="6" t="str">
        <f>OBV!F586</f>
        <v>NEUTRAL</v>
      </c>
      <c r="K586" s="6" t="str">
        <f>OBV!G586</f>
        <v>NEUTRAL</v>
      </c>
      <c r="L586" s="6" t="str">
        <f>OBV!H586</f>
        <v>NEUTRAL</v>
      </c>
      <c r="M586" s="8">
        <f t="shared" si="90"/>
        <v>0</v>
      </c>
      <c r="N586" s="8">
        <f t="shared" si="91"/>
        <v>45</v>
      </c>
      <c r="O586" s="8">
        <f t="shared" si="92"/>
        <v>50</v>
      </c>
      <c r="P586" s="8">
        <f t="shared" si="93"/>
        <v>33</v>
      </c>
      <c r="Q586" s="9">
        <f t="shared" si="94"/>
        <v>28.2</v>
      </c>
      <c r="R586" s="9">
        <f t="shared" si="95"/>
        <v>34.75</v>
      </c>
      <c r="S586" s="9">
        <f t="shared" si="96"/>
        <v>34.1</v>
      </c>
      <c r="T586" s="9">
        <f t="shared" si="97"/>
        <v>32</v>
      </c>
      <c r="U586" s="8">
        <f t="shared" si="98"/>
        <v>32.35</v>
      </c>
      <c r="V586" s="8">
        <f t="shared" si="99"/>
        <v>32.262500000000003</v>
      </c>
    </row>
    <row r="587" spans="1:22" ht="13.5" x14ac:dyDescent="0.25">
      <c r="A587" s="3">
        <f>RSI!A587</f>
        <v>42858</v>
      </c>
      <c r="B587" s="2">
        <f>RSI!B587</f>
        <v>15.4894</v>
      </c>
      <c r="C587" s="2">
        <f>RSI!I587</f>
        <v>99.86850261009053</v>
      </c>
      <c r="D587" s="2">
        <f>MACD!E587</f>
        <v>4.0903950684239021E-3</v>
      </c>
      <c r="E587" s="2">
        <f>MACD!F587</f>
        <v>5.8950689768974013E-3</v>
      </c>
      <c r="F587" s="2">
        <f>'Moving Avg'!D587</f>
        <v>15.4894</v>
      </c>
      <c r="G587" s="2">
        <f>'Moving Avg'!F587</f>
        <v>15.489399999999995</v>
      </c>
      <c r="H587" s="2">
        <f>'Moving Avg'!G587</f>
        <v>15.48940000000001</v>
      </c>
      <c r="I587" s="2">
        <f>'Moving Avg'!H587</f>
        <v>15.141586999999989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  <c r="M587" s="8">
        <f t="shared" si="90"/>
        <v>0</v>
      </c>
      <c r="N587" s="8">
        <f t="shared" si="91"/>
        <v>45</v>
      </c>
      <c r="O587" s="8">
        <f t="shared" si="92"/>
        <v>50</v>
      </c>
      <c r="P587" s="8">
        <f t="shared" si="93"/>
        <v>33</v>
      </c>
      <c r="Q587" s="9">
        <f t="shared" si="94"/>
        <v>28.2</v>
      </c>
      <c r="R587" s="9">
        <f t="shared" si="95"/>
        <v>34.75</v>
      </c>
      <c r="S587" s="9">
        <f t="shared" si="96"/>
        <v>34.1</v>
      </c>
      <c r="T587" s="9">
        <f t="shared" si="97"/>
        <v>32</v>
      </c>
      <c r="U587" s="8">
        <f t="shared" si="98"/>
        <v>32.35</v>
      </c>
      <c r="V587" s="8">
        <f t="shared" si="99"/>
        <v>32.262500000000003</v>
      </c>
    </row>
    <row r="588" spans="1:22" ht="13.5" x14ac:dyDescent="0.25">
      <c r="A588" s="3">
        <f>RSI!A588</f>
        <v>42859</v>
      </c>
      <c r="B588" s="2">
        <f>RSI!B588</f>
        <v>15.4894</v>
      </c>
      <c r="C588" s="2">
        <f>RSI!I588</f>
        <v>99.86850261009053</v>
      </c>
      <c r="D588" s="2">
        <f>MACD!E588</f>
        <v>3.7920068833194875E-3</v>
      </c>
      <c r="E588" s="2">
        <f>MACD!F588</f>
        <v>5.4744565581818193E-3</v>
      </c>
      <c r="F588" s="2">
        <f>'Moving Avg'!D588</f>
        <v>15.4894</v>
      </c>
      <c r="G588" s="2">
        <f>'Moving Avg'!F588</f>
        <v>15.489399999999995</v>
      </c>
      <c r="H588" s="2">
        <f>'Moving Avg'!G588</f>
        <v>15.48940000000001</v>
      </c>
      <c r="I588" s="2">
        <f>'Moving Avg'!H588</f>
        <v>15.142863499999986</v>
      </c>
      <c r="J588" s="6" t="str">
        <f>OBV!F588</f>
        <v>NEUTRAL</v>
      </c>
      <c r="K588" s="6" t="str">
        <f>OBV!G588</f>
        <v>NEUTRAL</v>
      </c>
      <c r="L588" s="6" t="str">
        <f>OBV!H588</f>
        <v>NEUTRAL</v>
      </c>
      <c r="M588" s="8">
        <f t="shared" si="90"/>
        <v>0</v>
      </c>
      <c r="N588" s="8">
        <f t="shared" si="91"/>
        <v>45</v>
      </c>
      <c r="O588" s="8">
        <f t="shared" si="92"/>
        <v>50</v>
      </c>
      <c r="P588" s="8">
        <f t="shared" si="93"/>
        <v>33</v>
      </c>
      <c r="Q588" s="9">
        <f t="shared" si="94"/>
        <v>28.2</v>
      </c>
      <c r="R588" s="9">
        <f t="shared" si="95"/>
        <v>34.75</v>
      </c>
      <c r="S588" s="9">
        <f t="shared" si="96"/>
        <v>34.1</v>
      </c>
      <c r="T588" s="9">
        <f t="shared" si="97"/>
        <v>32</v>
      </c>
      <c r="U588" s="8">
        <f t="shared" si="98"/>
        <v>32.35</v>
      </c>
      <c r="V588" s="8">
        <f t="shared" si="99"/>
        <v>32.262500000000003</v>
      </c>
    </row>
    <row r="589" spans="1:22" ht="13.5" x14ac:dyDescent="0.25">
      <c r="A589" s="3">
        <f>RSI!A589</f>
        <v>42860</v>
      </c>
      <c r="B589" s="2">
        <f>RSI!B589</f>
        <v>15.4894</v>
      </c>
      <c r="C589" s="2">
        <f>RSI!I589</f>
        <v>99.86850261009053</v>
      </c>
      <c r="D589" s="2">
        <f>MACD!E589</f>
        <v>3.5150132125600919E-3</v>
      </c>
      <c r="E589" s="2">
        <f>MACD!F589</f>
        <v>5.082567889057474E-3</v>
      </c>
      <c r="F589" s="2">
        <f>'Moving Avg'!D589</f>
        <v>15.4894</v>
      </c>
      <c r="G589" s="2">
        <f>'Moving Avg'!F589</f>
        <v>15.489399999999995</v>
      </c>
      <c r="H589" s="2">
        <f>'Moving Avg'!G589</f>
        <v>15.48940000000001</v>
      </c>
      <c r="I589" s="2">
        <f>'Moving Avg'!H589</f>
        <v>15.144139999999986</v>
      </c>
      <c r="J589" s="6" t="str">
        <f>OBV!F589</f>
        <v>NEUTRAL</v>
      </c>
      <c r="K589" s="6" t="str">
        <f>OBV!G589</f>
        <v>NEUTRAL</v>
      </c>
      <c r="L589" s="6" t="str">
        <f>OBV!H589</f>
        <v>NEUTRAL</v>
      </c>
      <c r="M589" s="8">
        <f t="shared" si="90"/>
        <v>0</v>
      </c>
      <c r="N589" s="8">
        <f t="shared" si="91"/>
        <v>45</v>
      </c>
      <c r="O589" s="8">
        <f t="shared" si="92"/>
        <v>50</v>
      </c>
      <c r="P589" s="8">
        <f t="shared" si="93"/>
        <v>33</v>
      </c>
      <c r="Q589" s="9">
        <f t="shared" si="94"/>
        <v>28.2</v>
      </c>
      <c r="R589" s="9">
        <f t="shared" si="95"/>
        <v>34.75</v>
      </c>
      <c r="S589" s="9">
        <f t="shared" si="96"/>
        <v>34.1</v>
      </c>
      <c r="T589" s="9">
        <f t="shared" si="97"/>
        <v>32</v>
      </c>
      <c r="U589" s="8">
        <f t="shared" si="98"/>
        <v>32.35</v>
      </c>
      <c r="V589" s="8">
        <f t="shared" si="99"/>
        <v>32.262500000000003</v>
      </c>
    </row>
    <row r="590" spans="1:22" ht="13.5" x14ac:dyDescent="0.25">
      <c r="A590" s="3">
        <f>RSI!A590</f>
        <v>42863</v>
      </c>
      <c r="B590" s="2">
        <f>RSI!B590</f>
        <v>15.4894</v>
      </c>
      <c r="C590" s="2">
        <f>RSI!I590</f>
        <v>99.86850261009053</v>
      </c>
      <c r="D590" s="2">
        <f>MACD!E590</f>
        <v>3.2579382487156749E-3</v>
      </c>
      <c r="E590" s="2">
        <f>MACD!F590</f>
        <v>4.7176419609891145E-3</v>
      </c>
      <c r="F590" s="2">
        <f>'Moving Avg'!D590</f>
        <v>15.4894</v>
      </c>
      <c r="G590" s="2">
        <f>'Moving Avg'!F590</f>
        <v>15.489399999999995</v>
      </c>
      <c r="H590" s="2">
        <f>'Moving Avg'!G590</f>
        <v>15.48940000000001</v>
      </c>
      <c r="I590" s="2">
        <f>'Moving Avg'!H590</f>
        <v>15.145416499999985</v>
      </c>
      <c r="J590" s="6" t="str">
        <f>OBV!F590</f>
        <v>NEUTRAL</v>
      </c>
      <c r="K590" s="6" t="str">
        <f>OBV!G590</f>
        <v>NEUTRAL</v>
      </c>
      <c r="L590" s="6" t="str">
        <f>OBV!H590</f>
        <v>NEUTRAL</v>
      </c>
      <c r="M590" s="8">
        <f t="shared" si="90"/>
        <v>0</v>
      </c>
      <c r="N590" s="8">
        <f t="shared" si="91"/>
        <v>45</v>
      </c>
      <c r="O590" s="8">
        <f t="shared" si="92"/>
        <v>50</v>
      </c>
      <c r="P590" s="8">
        <f t="shared" si="93"/>
        <v>33</v>
      </c>
      <c r="Q590" s="9">
        <f t="shared" si="94"/>
        <v>28.2</v>
      </c>
      <c r="R590" s="9">
        <f t="shared" si="95"/>
        <v>34.75</v>
      </c>
      <c r="S590" s="9">
        <f t="shared" si="96"/>
        <v>34.1</v>
      </c>
      <c r="T590" s="9">
        <f t="shared" si="97"/>
        <v>32</v>
      </c>
      <c r="U590" s="8">
        <f t="shared" si="98"/>
        <v>32.35</v>
      </c>
      <c r="V590" s="8">
        <f t="shared" si="99"/>
        <v>32.262500000000003</v>
      </c>
    </row>
    <row r="591" spans="1:22" ht="13.5" x14ac:dyDescent="0.25">
      <c r="A591" s="3">
        <f>RSI!A591</f>
        <v>42864</v>
      </c>
      <c r="B591" s="2">
        <f>RSI!B591</f>
        <v>16.185199999999998</v>
      </c>
      <c r="C591" s="2">
        <f>RSI!I591</f>
        <v>99.999244802134939</v>
      </c>
      <c r="D591" s="2">
        <f>MACD!E591</f>
        <v>-4.8521342002143086E-2</v>
      </c>
      <c r="E591" s="2">
        <f>MACD!F591</f>
        <v>-5.9301548316373258E-3</v>
      </c>
      <c r="F591" s="2">
        <f>'Moving Avg'!D591</f>
        <v>15.628559999999998</v>
      </c>
      <c r="G591" s="2">
        <f>'Moving Avg'!F591</f>
        <v>15.524189999999995</v>
      </c>
      <c r="H591" s="2">
        <f>'Moving Avg'!G591</f>
        <v>15.503316000000009</v>
      </c>
      <c r="I591" s="2">
        <f>'Moving Avg'!H591</f>
        <v>15.150171999999987</v>
      </c>
      <c r="J591" s="6" t="str">
        <f>OBV!F591</f>
        <v>NEUTRAL</v>
      </c>
      <c r="K591" s="6" t="str">
        <f>OBV!G591</f>
        <v>NEUTRAL</v>
      </c>
      <c r="L591" s="6" t="str">
        <f>OBV!H591</f>
        <v>NEUTRAL</v>
      </c>
      <c r="M591" s="8">
        <f t="shared" si="90"/>
        <v>0</v>
      </c>
      <c r="N591" s="8">
        <f t="shared" si="91"/>
        <v>100</v>
      </c>
      <c r="O591" s="8">
        <f t="shared" si="92"/>
        <v>50</v>
      </c>
      <c r="P591" s="8">
        <f t="shared" si="93"/>
        <v>33</v>
      </c>
      <c r="Q591" s="9">
        <f t="shared" si="94"/>
        <v>47.45</v>
      </c>
      <c r="R591" s="9">
        <f t="shared" si="95"/>
        <v>45.75</v>
      </c>
      <c r="S591" s="9">
        <f t="shared" si="96"/>
        <v>42.35</v>
      </c>
      <c r="T591" s="9">
        <f t="shared" si="97"/>
        <v>45.75</v>
      </c>
      <c r="U591" s="8">
        <f t="shared" si="98"/>
        <v>45.183333333333337</v>
      </c>
      <c r="V591" s="8">
        <f t="shared" si="99"/>
        <v>45.325000000000003</v>
      </c>
    </row>
    <row r="592" spans="1:22" ht="13.5" x14ac:dyDescent="0.25">
      <c r="A592" s="3">
        <f>RSI!A592</f>
        <v>42865</v>
      </c>
      <c r="B592" s="2">
        <f>RSI!B592</f>
        <v>16.9099</v>
      </c>
      <c r="C592" s="2">
        <f>RSI!I592</f>
        <v>99.99964296811595</v>
      </c>
      <c r="D592" s="2">
        <f>MACD!E592</f>
        <v>-0.15014703060892032</v>
      </c>
      <c r="E592" s="2">
        <f>MACD!F592</f>
        <v>-3.4773529987093925E-2</v>
      </c>
      <c r="F592" s="2">
        <f>'Moving Avg'!D592</f>
        <v>15.912659999999999</v>
      </c>
      <c r="G592" s="2">
        <f>'Moving Avg'!F592</f>
        <v>15.595214999999996</v>
      </c>
      <c r="H592" s="2">
        <f>'Moving Avg'!G592</f>
        <v>15.531726000000008</v>
      </c>
      <c r="I592" s="2">
        <f>'Moving Avg'!H592</f>
        <v>15.158550999999987</v>
      </c>
      <c r="J592" s="6" t="str">
        <f>OBV!F592</f>
        <v>NEUTRAL</v>
      </c>
      <c r="K592" s="6" t="str">
        <f>OBV!G592</f>
        <v>NEUTRAL</v>
      </c>
      <c r="L592" s="6" t="str">
        <f>OBV!H592</f>
        <v>NEUTRAL</v>
      </c>
      <c r="M592" s="8">
        <f t="shared" si="90"/>
        <v>0</v>
      </c>
      <c r="N592" s="8">
        <f t="shared" si="91"/>
        <v>100</v>
      </c>
      <c r="O592" s="8">
        <f t="shared" si="92"/>
        <v>50</v>
      </c>
      <c r="P592" s="8">
        <f t="shared" si="93"/>
        <v>33</v>
      </c>
      <c r="Q592" s="9">
        <f t="shared" si="94"/>
        <v>47.45</v>
      </c>
      <c r="R592" s="9">
        <f t="shared" si="95"/>
        <v>45.75</v>
      </c>
      <c r="S592" s="9">
        <f t="shared" si="96"/>
        <v>42.35</v>
      </c>
      <c r="T592" s="9">
        <f t="shared" si="97"/>
        <v>45.75</v>
      </c>
      <c r="U592" s="8">
        <f t="shared" si="98"/>
        <v>45.183333333333337</v>
      </c>
      <c r="V592" s="8">
        <f t="shared" si="99"/>
        <v>45.325000000000003</v>
      </c>
    </row>
    <row r="593" spans="1:22" ht="13.5" x14ac:dyDescent="0.25">
      <c r="A593" s="3">
        <f>RSI!A593</f>
        <v>42866</v>
      </c>
      <c r="B593" s="2">
        <f>RSI!B593</f>
        <v>17.6675</v>
      </c>
      <c r="C593" s="2">
        <f>RSI!I593</f>
        <v>99.999775954275933</v>
      </c>
      <c r="D593" s="2">
        <f>MACD!E593</f>
        <v>-0.30036377204603681</v>
      </c>
      <c r="E593" s="2">
        <f>MACD!F593</f>
        <v>-8.7891578398882508E-2</v>
      </c>
      <c r="F593" s="2">
        <f>'Moving Avg'!D593</f>
        <v>16.348280000000003</v>
      </c>
      <c r="G593" s="2">
        <f>'Moving Avg'!F593</f>
        <v>15.704119999999998</v>
      </c>
      <c r="H593" s="2">
        <f>'Moving Avg'!G593</f>
        <v>15.575288000000008</v>
      </c>
      <c r="I593" s="2">
        <f>'Moving Avg'!H593</f>
        <v>15.170717999999987</v>
      </c>
      <c r="J593" s="6" t="str">
        <f>OBV!F593</f>
        <v>NEUTRAL</v>
      </c>
      <c r="K593" s="6" t="str">
        <f>OBV!G593</f>
        <v>NEUTRAL</v>
      </c>
      <c r="L593" s="6" t="str">
        <f>OBV!H593</f>
        <v>NEUTRAL</v>
      </c>
      <c r="M593" s="8">
        <f t="shared" si="90"/>
        <v>0</v>
      </c>
      <c r="N593" s="8">
        <f t="shared" si="91"/>
        <v>100</v>
      </c>
      <c r="O593" s="8">
        <f t="shared" si="92"/>
        <v>50</v>
      </c>
      <c r="P593" s="8">
        <f t="shared" si="93"/>
        <v>33</v>
      </c>
      <c r="Q593" s="9">
        <f t="shared" si="94"/>
        <v>47.45</v>
      </c>
      <c r="R593" s="9">
        <f t="shared" si="95"/>
        <v>45.75</v>
      </c>
      <c r="S593" s="9">
        <f t="shared" si="96"/>
        <v>42.35</v>
      </c>
      <c r="T593" s="9">
        <f t="shared" si="97"/>
        <v>45.75</v>
      </c>
      <c r="U593" s="8">
        <f t="shared" si="98"/>
        <v>45.183333333333337</v>
      </c>
      <c r="V593" s="8">
        <f t="shared" si="99"/>
        <v>45.325000000000003</v>
      </c>
    </row>
    <row r="594" spans="1:22" ht="13.5" x14ac:dyDescent="0.25">
      <c r="A594" s="3">
        <f>RSI!A594</f>
        <v>42867</v>
      </c>
      <c r="B594" s="2">
        <f>RSI!B594</f>
        <v>18.4621</v>
      </c>
      <c r="C594" s="2">
        <f>RSI!I594</f>
        <v>99.999842301234153</v>
      </c>
      <c r="D594" s="2">
        <f>MACD!E594</f>
        <v>-0.49831291394638733</v>
      </c>
      <c r="E594" s="2">
        <f>MACD!F594</f>
        <v>-0.16997584550838349</v>
      </c>
      <c r="F594" s="2">
        <f>'Moving Avg'!D594</f>
        <v>16.942820000000001</v>
      </c>
      <c r="G594" s="2">
        <f>'Moving Avg'!F594</f>
        <v>15.852754999999998</v>
      </c>
      <c r="H594" s="2">
        <f>'Moving Avg'!G594</f>
        <v>15.634742000000006</v>
      </c>
      <c r="I594" s="2">
        <f>'Moving Avg'!H594</f>
        <v>15.186857999999987</v>
      </c>
      <c r="J594" s="6" t="str">
        <f>OBV!F594</f>
        <v>NEUTRAL</v>
      </c>
      <c r="K594" s="6" t="str">
        <f>OBV!G594</f>
        <v>NEUTRAL</v>
      </c>
      <c r="L594" s="6" t="str">
        <f>OBV!H594</f>
        <v>NEUTRAL</v>
      </c>
      <c r="M594" s="8">
        <f t="shared" si="90"/>
        <v>0</v>
      </c>
      <c r="N594" s="8">
        <f t="shared" si="91"/>
        <v>100</v>
      </c>
      <c r="O594" s="8">
        <f t="shared" si="92"/>
        <v>50</v>
      </c>
      <c r="P594" s="8">
        <f t="shared" si="93"/>
        <v>33</v>
      </c>
      <c r="Q594" s="9">
        <f t="shared" si="94"/>
        <v>47.45</v>
      </c>
      <c r="R594" s="9">
        <f t="shared" si="95"/>
        <v>45.75</v>
      </c>
      <c r="S594" s="9">
        <f t="shared" si="96"/>
        <v>42.35</v>
      </c>
      <c r="T594" s="9">
        <f t="shared" si="97"/>
        <v>45.75</v>
      </c>
      <c r="U594" s="8">
        <f t="shared" si="98"/>
        <v>45.183333333333337</v>
      </c>
      <c r="V594" s="8">
        <f t="shared" si="99"/>
        <v>45.325000000000003</v>
      </c>
    </row>
    <row r="595" spans="1:22" ht="13.5" x14ac:dyDescent="0.25">
      <c r="A595" s="3">
        <f>RSI!A595</f>
        <v>42870</v>
      </c>
      <c r="B595" s="2">
        <f>RSI!B595</f>
        <v>18.4621</v>
      </c>
      <c r="C595" s="2">
        <f>RSI!I595</f>
        <v>99.999842301234153</v>
      </c>
      <c r="D595" s="2">
        <f>MACD!E595</f>
        <v>-0.68159941641593136</v>
      </c>
      <c r="E595" s="2">
        <f>MACD!F595</f>
        <v>-0.27230055968989308</v>
      </c>
      <c r="F595" s="2">
        <f>'Moving Avg'!D595</f>
        <v>17.53736</v>
      </c>
      <c r="G595" s="2">
        <f>'Moving Avg'!F595</f>
        <v>16.001390000000001</v>
      </c>
      <c r="H595" s="2">
        <f>'Moving Avg'!G595</f>
        <v>15.694196000000003</v>
      </c>
      <c r="I595" s="2">
        <f>'Moving Avg'!H595</f>
        <v>15.202997999999988</v>
      </c>
      <c r="J595" s="6" t="str">
        <f>OBV!F595</f>
        <v>NEUTRAL</v>
      </c>
      <c r="K595" s="6" t="str">
        <f>OBV!G595</f>
        <v>NEUTRAL</v>
      </c>
      <c r="L595" s="6" t="str">
        <f>OBV!H595</f>
        <v>NEUTRAL</v>
      </c>
      <c r="M595" s="8">
        <f t="shared" si="90"/>
        <v>0</v>
      </c>
      <c r="N595" s="8">
        <f t="shared" si="91"/>
        <v>100</v>
      </c>
      <c r="O595" s="8">
        <f t="shared" si="92"/>
        <v>50</v>
      </c>
      <c r="P595" s="8">
        <f t="shared" si="93"/>
        <v>33</v>
      </c>
      <c r="Q595" s="9">
        <f t="shared" si="94"/>
        <v>47.45</v>
      </c>
      <c r="R595" s="9">
        <f t="shared" si="95"/>
        <v>45.75</v>
      </c>
      <c r="S595" s="9">
        <f t="shared" si="96"/>
        <v>42.35</v>
      </c>
      <c r="T595" s="9">
        <f t="shared" si="97"/>
        <v>45.75</v>
      </c>
      <c r="U595" s="8">
        <f t="shared" si="98"/>
        <v>45.183333333333337</v>
      </c>
      <c r="V595" s="8">
        <f t="shared" si="99"/>
        <v>45.325000000000003</v>
      </c>
    </row>
    <row r="596" spans="1:22" ht="13.5" x14ac:dyDescent="0.25">
      <c r="A596" s="3">
        <f>RSI!A596</f>
        <v>42871</v>
      </c>
      <c r="B596" s="2">
        <f>RSI!B596</f>
        <v>19.2897</v>
      </c>
      <c r="C596" s="2">
        <f>RSI!I596</f>
        <v>99.999883849065014</v>
      </c>
      <c r="D596" s="2">
        <f>MACD!E596</f>
        <v>-0.91261306460243219</v>
      </c>
      <c r="E596" s="2">
        <f>MACD!F596</f>
        <v>-0.40036306067240091</v>
      </c>
      <c r="F596" s="2">
        <f>'Moving Avg'!D596</f>
        <v>18.158259999999999</v>
      </c>
      <c r="G596" s="2">
        <f>'Moving Avg'!F596</f>
        <v>16.191405</v>
      </c>
      <c r="H596" s="2">
        <f>'Moving Avg'!G596</f>
        <v>15.770202000000005</v>
      </c>
      <c r="I596" s="2">
        <f>'Moving Avg'!H596</f>
        <v>15.223275999999988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  <c r="M596" s="8">
        <f t="shared" si="90"/>
        <v>0</v>
      </c>
      <c r="N596" s="8">
        <f t="shared" si="91"/>
        <v>100</v>
      </c>
      <c r="O596" s="8">
        <f t="shared" si="92"/>
        <v>50</v>
      </c>
      <c r="P596" s="8">
        <f t="shared" si="93"/>
        <v>33</v>
      </c>
      <c r="Q596" s="9">
        <f t="shared" si="94"/>
        <v>47.45</v>
      </c>
      <c r="R596" s="9">
        <f t="shared" si="95"/>
        <v>45.75</v>
      </c>
      <c r="S596" s="9">
        <f t="shared" si="96"/>
        <v>42.35</v>
      </c>
      <c r="T596" s="9">
        <f t="shared" si="97"/>
        <v>45.75</v>
      </c>
      <c r="U596" s="8">
        <f t="shared" si="98"/>
        <v>45.183333333333337</v>
      </c>
      <c r="V596" s="8">
        <f t="shared" si="99"/>
        <v>45.325000000000003</v>
      </c>
    </row>
    <row r="597" spans="1:22" ht="13.5" x14ac:dyDescent="0.25">
      <c r="A597" s="3">
        <f>RSI!A597</f>
        <v>42872</v>
      </c>
      <c r="B597" s="2">
        <f>RSI!B597</f>
        <v>19.763200000000001</v>
      </c>
      <c r="C597" s="2">
        <f>RSI!I597</f>
        <v>99.999900070779233</v>
      </c>
      <c r="D597" s="2">
        <f>MACD!E597</f>
        <v>-1.1615888509069272</v>
      </c>
      <c r="E597" s="2">
        <f>MACD!F597</f>
        <v>-0.55260821871930621</v>
      </c>
      <c r="F597" s="2">
        <f>'Moving Avg'!D597</f>
        <v>18.728919999999999</v>
      </c>
      <c r="G597" s="2">
        <f>'Moving Avg'!F597</f>
        <v>16.405094999999996</v>
      </c>
      <c r="H597" s="2">
        <f>'Moving Avg'!G597</f>
        <v>15.855678000000003</v>
      </c>
      <c r="I597" s="2">
        <f>'Moving Avg'!H597</f>
        <v>15.245921499999985</v>
      </c>
      <c r="J597" s="6" t="str">
        <f>OBV!F597</f>
        <v>BULLISH</v>
      </c>
      <c r="K597" s="6" t="str">
        <f>OBV!G597</f>
        <v>WEAK</v>
      </c>
      <c r="L597" s="6" t="str">
        <f>OBV!H597</f>
        <v>CONFIRMED BULLISH</v>
      </c>
      <c r="M597" s="8">
        <f t="shared" si="90"/>
        <v>0</v>
      </c>
      <c r="N597" s="8">
        <f t="shared" si="91"/>
        <v>100</v>
      </c>
      <c r="O597" s="8">
        <f t="shared" si="92"/>
        <v>50</v>
      </c>
      <c r="P597" s="8">
        <f t="shared" si="93"/>
        <v>67</v>
      </c>
      <c r="Q597" s="9">
        <f t="shared" si="94"/>
        <v>52.55</v>
      </c>
      <c r="R597" s="9">
        <f t="shared" si="95"/>
        <v>54.25</v>
      </c>
      <c r="S597" s="9">
        <f t="shared" si="96"/>
        <v>57.650000000000006</v>
      </c>
      <c r="T597" s="9">
        <f t="shared" si="97"/>
        <v>54.25</v>
      </c>
      <c r="U597" s="8">
        <f t="shared" si="98"/>
        <v>54.816666666666663</v>
      </c>
      <c r="V597" s="8">
        <f t="shared" si="99"/>
        <v>54.674999999999997</v>
      </c>
    </row>
    <row r="598" spans="1:22" ht="13.5" x14ac:dyDescent="0.25">
      <c r="A598" s="3">
        <f>RSI!A598</f>
        <v>42873</v>
      </c>
      <c r="B598" s="2">
        <f>RSI!B598</f>
        <v>19.763200000000001</v>
      </c>
      <c r="C598" s="2">
        <f>RSI!I598</f>
        <v>99.999900070779233</v>
      </c>
      <c r="D598" s="2">
        <f>MACD!E598</f>
        <v>-1.3921221438701963</v>
      </c>
      <c r="E598" s="2">
        <f>MACD!F598</f>
        <v>-0.72051100374948429</v>
      </c>
      <c r="F598" s="2">
        <f>'Moving Avg'!D598</f>
        <v>19.148059999999997</v>
      </c>
      <c r="G598" s="2">
        <f>'Moving Avg'!F598</f>
        <v>16.618784999999995</v>
      </c>
      <c r="H598" s="2">
        <f>'Moving Avg'!G598</f>
        <v>15.941154000000001</v>
      </c>
      <c r="I598" s="2">
        <f>'Moving Avg'!H598</f>
        <v>15.268566999999985</v>
      </c>
      <c r="J598" s="6" t="str">
        <f>OBV!F598</f>
        <v>BULLISH</v>
      </c>
      <c r="K598" s="6" t="str">
        <f>OBV!G598</f>
        <v>WEAK</v>
      </c>
      <c r="L598" s="6" t="str">
        <f>OBV!H598</f>
        <v>CONFIRMED BULLISH</v>
      </c>
      <c r="M598" s="8">
        <f t="shared" si="90"/>
        <v>0</v>
      </c>
      <c r="N598" s="8">
        <f t="shared" si="91"/>
        <v>100</v>
      </c>
      <c r="O598" s="8">
        <f t="shared" si="92"/>
        <v>50</v>
      </c>
      <c r="P598" s="8">
        <f t="shared" si="93"/>
        <v>67</v>
      </c>
      <c r="Q598" s="9">
        <f t="shared" si="94"/>
        <v>52.55</v>
      </c>
      <c r="R598" s="9">
        <f t="shared" si="95"/>
        <v>54.25</v>
      </c>
      <c r="S598" s="9">
        <f t="shared" si="96"/>
        <v>57.650000000000006</v>
      </c>
      <c r="T598" s="9">
        <f t="shared" si="97"/>
        <v>54.25</v>
      </c>
      <c r="U598" s="8">
        <f t="shared" si="98"/>
        <v>54.816666666666663</v>
      </c>
      <c r="V598" s="8">
        <f t="shared" si="99"/>
        <v>54.674999999999997</v>
      </c>
    </row>
    <row r="599" spans="1:22" ht="13.5" x14ac:dyDescent="0.25">
      <c r="A599" s="3">
        <f>RSI!A599</f>
        <v>42874</v>
      </c>
      <c r="B599" s="2">
        <f>RSI!B599</f>
        <v>19.763200000000001</v>
      </c>
      <c r="C599" s="2">
        <f>RSI!I599</f>
        <v>99.999900070779233</v>
      </c>
      <c r="D599" s="2">
        <f>MACD!E599</f>
        <v>-1.6055790298799373</v>
      </c>
      <c r="E599" s="2">
        <f>MACD!F599</f>
        <v>-0.89752460897557484</v>
      </c>
      <c r="F599" s="2">
        <f>'Moving Avg'!D599</f>
        <v>19.408279999999998</v>
      </c>
      <c r="G599" s="2">
        <f>'Moving Avg'!F599</f>
        <v>16.832474999999995</v>
      </c>
      <c r="H599" s="2">
        <f>'Moving Avg'!G599</f>
        <v>16.026630000000001</v>
      </c>
      <c r="I599" s="2">
        <f>'Moving Avg'!H599</f>
        <v>15.291212499999986</v>
      </c>
      <c r="J599" s="6" t="str">
        <f>OBV!F599</f>
        <v>BULLISH</v>
      </c>
      <c r="K599" s="6" t="str">
        <f>OBV!G599</f>
        <v>WEAK</v>
      </c>
      <c r="L599" s="6" t="str">
        <f>OBV!H599</f>
        <v>CONFIRMED BULLISH</v>
      </c>
      <c r="M599" s="8">
        <f t="shared" si="90"/>
        <v>0</v>
      </c>
      <c r="N599" s="8">
        <f t="shared" si="91"/>
        <v>100</v>
      </c>
      <c r="O599" s="8">
        <f t="shared" si="92"/>
        <v>50</v>
      </c>
      <c r="P599" s="8">
        <f t="shared" si="93"/>
        <v>67</v>
      </c>
      <c r="Q599" s="9">
        <f t="shared" si="94"/>
        <v>52.55</v>
      </c>
      <c r="R599" s="9">
        <f t="shared" si="95"/>
        <v>54.25</v>
      </c>
      <c r="S599" s="9">
        <f t="shared" si="96"/>
        <v>57.650000000000006</v>
      </c>
      <c r="T599" s="9">
        <f t="shared" si="97"/>
        <v>54.25</v>
      </c>
      <c r="U599" s="8">
        <f t="shared" si="98"/>
        <v>54.816666666666663</v>
      </c>
      <c r="V599" s="8">
        <f t="shared" si="99"/>
        <v>54.674999999999997</v>
      </c>
    </row>
    <row r="600" spans="1:22" ht="13.5" x14ac:dyDescent="0.25">
      <c r="A600" s="3">
        <f>RSI!A600</f>
        <v>42877</v>
      </c>
      <c r="B600" s="2">
        <f>RSI!B600</f>
        <v>19.763200000000001</v>
      </c>
      <c r="C600" s="2">
        <f>RSI!I600</f>
        <v>99.999900070779233</v>
      </c>
      <c r="D600" s="2">
        <f>MACD!E600</f>
        <v>-1.8032244074672832</v>
      </c>
      <c r="E600" s="2">
        <f>MACD!F600</f>
        <v>-1.0786645686739167</v>
      </c>
      <c r="F600" s="2">
        <f>'Moving Avg'!D600</f>
        <v>19.668500000000002</v>
      </c>
      <c r="G600" s="2">
        <f>'Moving Avg'!F600</f>
        <v>17.046164999999995</v>
      </c>
      <c r="H600" s="2">
        <f>'Moving Avg'!G600</f>
        <v>16.112105999999997</v>
      </c>
      <c r="I600" s="2">
        <f>'Moving Avg'!H600</f>
        <v>15.313857999999984</v>
      </c>
      <c r="J600" s="6" t="str">
        <f>OBV!F600</f>
        <v>BULLISH</v>
      </c>
      <c r="K600" s="6" t="str">
        <f>OBV!G600</f>
        <v>WEAK</v>
      </c>
      <c r="L600" s="6" t="str">
        <f>OBV!H600</f>
        <v>CONFIRMED BULLISH</v>
      </c>
      <c r="M600" s="8">
        <f t="shared" si="90"/>
        <v>0</v>
      </c>
      <c r="N600" s="8">
        <f t="shared" si="91"/>
        <v>100</v>
      </c>
      <c r="O600" s="8">
        <f t="shared" si="92"/>
        <v>50</v>
      </c>
      <c r="P600" s="8">
        <f t="shared" si="93"/>
        <v>67</v>
      </c>
      <c r="Q600" s="9">
        <f t="shared" si="94"/>
        <v>52.55</v>
      </c>
      <c r="R600" s="9">
        <f t="shared" si="95"/>
        <v>54.25</v>
      </c>
      <c r="S600" s="9">
        <f t="shared" si="96"/>
        <v>57.650000000000006</v>
      </c>
      <c r="T600" s="9">
        <f t="shared" si="97"/>
        <v>54.25</v>
      </c>
      <c r="U600" s="8">
        <f t="shared" si="98"/>
        <v>54.816666666666663</v>
      </c>
      <c r="V600" s="8">
        <f t="shared" si="99"/>
        <v>54.674999999999997</v>
      </c>
    </row>
    <row r="601" spans="1:22" ht="13.5" x14ac:dyDescent="0.25">
      <c r="A601" s="3">
        <f>RSI!A601</f>
        <v>42878</v>
      </c>
      <c r="B601" s="2">
        <f>RSI!B601</f>
        <v>19.763200000000001</v>
      </c>
      <c r="C601" s="2">
        <f>RSI!I601</f>
        <v>99.999900070779233</v>
      </c>
      <c r="D601" s="2">
        <f>MACD!E601</f>
        <v>-1.8791833282839576</v>
      </c>
      <c r="E601" s="2">
        <f>MACD!F601</f>
        <v>-1.2387683205959248</v>
      </c>
      <c r="F601" s="2">
        <f>'Moving Avg'!D601</f>
        <v>19.763200000000001</v>
      </c>
      <c r="G601" s="2">
        <f>'Moving Avg'!F601</f>
        <v>17.259854999999995</v>
      </c>
      <c r="H601" s="2">
        <f>'Moving Avg'!G601</f>
        <v>16.197581999999997</v>
      </c>
      <c r="I601" s="2">
        <f>'Moving Avg'!H601</f>
        <v>15.336503499999983</v>
      </c>
      <c r="J601" s="6" t="str">
        <f>OBV!F601</f>
        <v>BULLISH</v>
      </c>
      <c r="K601" s="6" t="str">
        <f>OBV!G601</f>
        <v>WEAK</v>
      </c>
      <c r="L601" s="6" t="str">
        <f>OBV!H601</f>
        <v>CONFIRMED BULLISH</v>
      </c>
      <c r="M601" s="8">
        <f t="shared" si="90"/>
        <v>0</v>
      </c>
      <c r="N601" s="8">
        <f t="shared" si="91"/>
        <v>100</v>
      </c>
      <c r="O601" s="8">
        <f t="shared" si="92"/>
        <v>50</v>
      </c>
      <c r="P601" s="8">
        <f t="shared" si="93"/>
        <v>67</v>
      </c>
      <c r="Q601" s="9">
        <f t="shared" si="94"/>
        <v>52.55</v>
      </c>
      <c r="R601" s="9">
        <f t="shared" si="95"/>
        <v>54.25</v>
      </c>
      <c r="S601" s="9">
        <f t="shared" si="96"/>
        <v>57.650000000000006</v>
      </c>
      <c r="T601" s="9">
        <f t="shared" si="97"/>
        <v>54.25</v>
      </c>
      <c r="U601" s="8">
        <f t="shared" si="98"/>
        <v>54.816666666666663</v>
      </c>
      <c r="V601" s="8">
        <f t="shared" si="99"/>
        <v>54.674999999999997</v>
      </c>
    </row>
    <row r="602" spans="1:22" ht="13.5" x14ac:dyDescent="0.25">
      <c r="A602" s="3">
        <f>RSI!A602</f>
        <v>42879</v>
      </c>
      <c r="B602" s="2">
        <f>RSI!B602</f>
        <v>20.566099999999999</v>
      </c>
      <c r="C602" s="2">
        <f>RSI!I602</f>
        <v>99.999925594499217</v>
      </c>
      <c r="D602" s="2">
        <f>MACD!E602</f>
        <v>-1.9060368038151481</v>
      </c>
      <c r="E602" s="2">
        <f>MACD!F602</f>
        <v>-1.3722220172397694</v>
      </c>
      <c r="F602" s="2">
        <f>'Moving Avg'!D602</f>
        <v>19.923780000000001</v>
      </c>
      <c r="G602" s="2">
        <f>'Moving Avg'!F602</f>
        <v>17.513689999999997</v>
      </c>
      <c r="H602" s="2">
        <f>'Moving Avg'!G602</f>
        <v>16.299115999999998</v>
      </c>
      <c r="I602" s="2">
        <f>'Moving Avg'!H602</f>
        <v>15.363163499999983</v>
      </c>
      <c r="J602" s="6" t="str">
        <f>OBV!F602</f>
        <v>BULLISH</v>
      </c>
      <c r="K602" s="6" t="str">
        <f>OBV!G602</f>
        <v>WEAK</v>
      </c>
      <c r="L602" s="6" t="str">
        <f>OBV!H602</f>
        <v>CONFIRMED BULLISH</v>
      </c>
      <c r="M602" s="8">
        <f t="shared" si="90"/>
        <v>0</v>
      </c>
      <c r="N602" s="8">
        <f t="shared" si="91"/>
        <v>100</v>
      </c>
      <c r="O602" s="8">
        <f t="shared" si="92"/>
        <v>50</v>
      </c>
      <c r="P602" s="8">
        <f t="shared" si="93"/>
        <v>67</v>
      </c>
      <c r="Q602" s="9">
        <f t="shared" si="94"/>
        <v>52.55</v>
      </c>
      <c r="R602" s="9">
        <f t="shared" si="95"/>
        <v>54.25</v>
      </c>
      <c r="S602" s="9">
        <f t="shared" si="96"/>
        <v>57.650000000000006</v>
      </c>
      <c r="T602" s="9">
        <f t="shared" si="97"/>
        <v>54.25</v>
      </c>
      <c r="U602" s="8">
        <f t="shared" si="98"/>
        <v>54.816666666666663</v>
      </c>
      <c r="V602" s="8">
        <f t="shared" si="99"/>
        <v>54.674999999999997</v>
      </c>
    </row>
    <row r="603" spans="1:22" ht="13.5" x14ac:dyDescent="0.25">
      <c r="A603" s="3">
        <f>RSI!A603</f>
        <v>42880</v>
      </c>
      <c r="B603" s="2">
        <f>RSI!B603</f>
        <v>20.566099999999999</v>
      </c>
      <c r="C603" s="2">
        <f>RSI!I603</f>
        <v>99.999925594499217</v>
      </c>
      <c r="D603" s="2">
        <f>MACD!E603</f>
        <v>-1.830466885170754</v>
      </c>
      <c r="E603" s="2">
        <f>MACD!F603</f>
        <v>-1.4638709908259664</v>
      </c>
      <c r="F603" s="2">
        <f>'Moving Avg'!D603</f>
        <v>20.084360000000004</v>
      </c>
      <c r="G603" s="2">
        <f>'Moving Avg'!F603</f>
        <v>17.767524999999999</v>
      </c>
      <c r="H603" s="2">
        <f>'Moving Avg'!G603</f>
        <v>16.400649999999995</v>
      </c>
      <c r="I603" s="2">
        <f>'Moving Avg'!H603</f>
        <v>15.389823499999984</v>
      </c>
      <c r="J603" s="6" t="str">
        <f>OBV!F603</f>
        <v>BULLISH</v>
      </c>
      <c r="K603" s="6" t="str">
        <f>OBV!G603</f>
        <v>WEAK</v>
      </c>
      <c r="L603" s="6" t="str">
        <f>OBV!H603</f>
        <v>CONFIRMED BULLISH</v>
      </c>
      <c r="M603" s="8">
        <f t="shared" si="90"/>
        <v>0</v>
      </c>
      <c r="N603" s="8">
        <f t="shared" si="91"/>
        <v>100</v>
      </c>
      <c r="O603" s="8">
        <f t="shared" si="92"/>
        <v>50</v>
      </c>
      <c r="P603" s="8">
        <f t="shared" si="93"/>
        <v>67</v>
      </c>
      <c r="Q603" s="9">
        <f t="shared" si="94"/>
        <v>52.55</v>
      </c>
      <c r="R603" s="9">
        <f t="shared" si="95"/>
        <v>54.25</v>
      </c>
      <c r="S603" s="9">
        <f t="shared" si="96"/>
        <v>57.650000000000006</v>
      </c>
      <c r="T603" s="9">
        <f t="shared" si="97"/>
        <v>54.25</v>
      </c>
      <c r="U603" s="8">
        <f t="shared" si="98"/>
        <v>54.816666666666663</v>
      </c>
      <c r="V603" s="8">
        <f t="shared" si="99"/>
        <v>54.674999999999997</v>
      </c>
    </row>
    <row r="604" spans="1:22" ht="13.5" x14ac:dyDescent="0.25">
      <c r="A604" s="3">
        <f>RSI!A604</f>
        <v>42881</v>
      </c>
      <c r="B604" s="2">
        <f>RSI!B604</f>
        <v>20.566099999999999</v>
      </c>
      <c r="C604" s="2">
        <f>RSI!I604</f>
        <v>99.999925594499217</v>
      </c>
      <c r="D604" s="2">
        <f>MACD!E604</f>
        <v>-1.6611859872565304</v>
      </c>
      <c r="E604" s="2">
        <f>MACD!F604</f>
        <v>-1.5033339901120792</v>
      </c>
      <c r="F604" s="2">
        <f>'Moving Avg'!D604</f>
        <v>20.244940000000003</v>
      </c>
      <c r="G604" s="2">
        <f>'Moving Avg'!F604</f>
        <v>18.021359999999998</v>
      </c>
      <c r="H604" s="2">
        <f>'Moving Avg'!G604</f>
        <v>16.502183999999996</v>
      </c>
      <c r="I604" s="2">
        <f>'Moving Avg'!H604</f>
        <v>15.416483499999984</v>
      </c>
      <c r="J604" s="6" t="str">
        <f>OBV!F604</f>
        <v>BULLISH</v>
      </c>
      <c r="K604" s="6" t="str">
        <f>OBV!G604</f>
        <v>WEAK</v>
      </c>
      <c r="L604" s="6" t="str">
        <f>OBV!H604</f>
        <v>CONFIRMED BULLISH</v>
      </c>
      <c r="M604" s="8">
        <f t="shared" si="90"/>
        <v>0</v>
      </c>
      <c r="N604" s="8">
        <f t="shared" si="91"/>
        <v>100</v>
      </c>
      <c r="O604" s="8">
        <f t="shared" si="92"/>
        <v>50</v>
      </c>
      <c r="P604" s="8">
        <f t="shared" si="93"/>
        <v>67</v>
      </c>
      <c r="Q604" s="9">
        <f t="shared" si="94"/>
        <v>52.55</v>
      </c>
      <c r="R604" s="9">
        <f t="shared" si="95"/>
        <v>54.25</v>
      </c>
      <c r="S604" s="9">
        <f t="shared" si="96"/>
        <v>57.650000000000006</v>
      </c>
      <c r="T604" s="9">
        <f t="shared" si="97"/>
        <v>54.25</v>
      </c>
      <c r="U604" s="8">
        <f t="shared" si="98"/>
        <v>54.816666666666663</v>
      </c>
      <c r="V604" s="8">
        <f t="shared" si="99"/>
        <v>54.674999999999997</v>
      </c>
    </row>
    <row r="605" spans="1:22" ht="13.5" x14ac:dyDescent="0.25">
      <c r="A605" s="3">
        <f>RSI!A605</f>
        <v>42884</v>
      </c>
      <c r="B605" s="2">
        <f>RSI!B605</f>
        <v>20.566099999999999</v>
      </c>
      <c r="C605" s="2">
        <f>RSI!I605</f>
        <v>99.999925594499217</v>
      </c>
      <c r="D605" s="2">
        <f>MACD!E605</f>
        <v>-1.5336048166712395</v>
      </c>
      <c r="E605" s="2">
        <f>MACD!F605</f>
        <v>-1.5093881554239115</v>
      </c>
      <c r="F605" s="2">
        <f>'Moving Avg'!D605</f>
        <v>20.405520000000003</v>
      </c>
      <c r="G605" s="2">
        <f>'Moving Avg'!F605</f>
        <v>18.275195000000004</v>
      </c>
      <c r="H605" s="2">
        <f>'Moving Avg'!G605</f>
        <v>16.603717999999994</v>
      </c>
      <c r="I605" s="2">
        <f>'Moving Avg'!H605</f>
        <v>15.443143499999984</v>
      </c>
      <c r="J605" s="6" t="str">
        <f>OBV!F605</f>
        <v>BULLISH</v>
      </c>
      <c r="K605" s="6" t="str">
        <f>OBV!G605</f>
        <v>WEAK</v>
      </c>
      <c r="L605" s="6" t="str">
        <f>OBV!H605</f>
        <v>CONFIRMED BULLISH</v>
      </c>
      <c r="M605" s="8">
        <f t="shared" si="90"/>
        <v>0</v>
      </c>
      <c r="N605" s="8">
        <f t="shared" si="91"/>
        <v>100</v>
      </c>
      <c r="O605" s="8">
        <f t="shared" si="92"/>
        <v>50</v>
      </c>
      <c r="P605" s="8">
        <f t="shared" si="93"/>
        <v>67</v>
      </c>
      <c r="Q605" s="9">
        <f t="shared" si="94"/>
        <v>52.55</v>
      </c>
      <c r="R605" s="9">
        <f t="shared" si="95"/>
        <v>54.25</v>
      </c>
      <c r="S605" s="9">
        <f t="shared" si="96"/>
        <v>57.650000000000006</v>
      </c>
      <c r="T605" s="9">
        <f t="shared" si="97"/>
        <v>54.25</v>
      </c>
      <c r="U605" s="8">
        <f t="shared" si="98"/>
        <v>54.816666666666663</v>
      </c>
      <c r="V605" s="8">
        <f t="shared" si="99"/>
        <v>54.674999999999997</v>
      </c>
    </row>
    <row r="606" spans="1:22" ht="13.5" x14ac:dyDescent="0.25">
      <c r="A606" s="3">
        <f>RSI!A606</f>
        <v>42885</v>
      </c>
      <c r="B606" s="2">
        <f>RSI!B606</f>
        <v>20.566099999999999</v>
      </c>
      <c r="C606" s="2">
        <f>RSI!I606</f>
        <v>99.999925594499217</v>
      </c>
      <c r="D606" s="2">
        <f>MACD!E606</f>
        <v>-1.3128252121765378</v>
      </c>
      <c r="E606" s="2">
        <f>MACD!F606</f>
        <v>-1.470075566774437</v>
      </c>
      <c r="F606" s="2">
        <f>'Moving Avg'!D606</f>
        <v>20.566099999999999</v>
      </c>
      <c r="G606" s="2">
        <f>'Moving Avg'!F606</f>
        <v>18.529030000000002</v>
      </c>
      <c r="H606" s="2">
        <f>'Moving Avg'!G606</f>
        <v>16.705251999999994</v>
      </c>
      <c r="I606" s="2">
        <f>'Moving Avg'!H606</f>
        <v>15.469803499999982</v>
      </c>
      <c r="J606" s="6" t="str">
        <f>OBV!F606</f>
        <v>BULLISH</v>
      </c>
      <c r="K606" s="6" t="str">
        <f>OBV!G606</f>
        <v>WEAK</v>
      </c>
      <c r="L606" s="6" t="str">
        <f>OBV!H606</f>
        <v>CONFIRMED BULLISH</v>
      </c>
      <c r="M606" s="8">
        <f t="shared" si="90"/>
        <v>0</v>
      </c>
      <c r="N606" s="8">
        <f t="shared" si="91"/>
        <v>0</v>
      </c>
      <c r="O606" s="8">
        <f t="shared" si="92"/>
        <v>75</v>
      </c>
      <c r="P606" s="8">
        <f t="shared" si="93"/>
        <v>67</v>
      </c>
      <c r="Q606" s="9">
        <f t="shared" si="94"/>
        <v>21.299999999999997</v>
      </c>
      <c r="R606" s="9">
        <f t="shared" si="95"/>
        <v>43</v>
      </c>
      <c r="S606" s="9">
        <f t="shared" si="96"/>
        <v>48.900000000000006</v>
      </c>
      <c r="T606" s="9">
        <f t="shared" si="97"/>
        <v>35.5</v>
      </c>
      <c r="U606" s="8">
        <f t="shared" si="98"/>
        <v>37.733333333333334</v>
      </c>
      <c r="V606" s="8">
        <f t="shared" si="99"/>
        <v>37.174999999999997</v>
      </c>
    </row>
    <row r="607" spans="1:22" ht="13.5" x14ac:dyDescent="0.25">
      <c r="A607" s="3">
        <f>RSI!A607</f>
        <v>42886</v>
      </c>
      <c r="B607" s="2">
        <f>RSI!B607</f>
        <v>20.174900000000001</v>
      </c>
      <c r="C607" s="2">
        <f>RSI!I607</f>
        <v>84.726646349606611</v>
      </c>
      <c r="D607" s="2">
        <f>MACD!E607</f>
        <v>-1.0376107048125789</v>
      </c>
      <c r="E607" s="2">
        <f>MACD!F607</f>
        <v>-1.3835825943820654</v>
      </c>
      <c r="F607" s="2">
        <f>'Moving Avg'!D607</f>
        <v>20.487860000000001</v>
      </c>
      <c r="G607" s="2">
        <f>'Moving Avg'!F607</f>
        <v>18.763305000000003</v>
      </c>
      <c r="H607" s="2">
        <f>'Moving Avg'!G607</f>
        <v>16.798961999999992</v>
      </c>
      <c r="I607" s="2">
        <f>'Moving Avg'!H607</f>
        <v>15.494507499999983</v>
      </c>
      <c r="J607" s="6" t="str">
        <f>OBV!F607</f>
        <v>BEARISH</v>
      </c>
      <c r="K607" s="6" t="str">
        <f>OBV!G607</f>
        <v>NEUTRAL</v>
      </c>
      <c r="L607" s="6" t="str">
        <f>OBV!H607</f>
        <v>CONFIRMED BEARISH</v>
      </c>
      <c r="M607" s="8">
        <f t="shared" si="90"/>
        <v>0</v>
      </c>
      <c r="N607" s="8">
        <f t="shared" si="91"/>
        <v>0</v>
      </c>
      <c r="O607" s="8">
        <f t="shared" si="92"/>
        <v>50</v>
      </c>
      <c r="P607" s="8">
        <f t="shared" si="93"/>
        <v>16.5</v>
      </c>
      <c r="Q607" s="9">
        <f t="shared" si="94"/>
        <v>9.9749999999999996</v>
      </c>
      <c r="R607" s="9">
        <f t="shared" si="95"/>
        <v>21.625</v>
      </c>
      <c r="S607" s="9">
        <f t="shared" si="96"/>
        <v>19.925000000000001</v>
      </c>
      <c r="T607" s="9">
        <f t="shared" si="97"/>
        <v>16.625</v>
      </c>
      <c r="U607" s="8">
        <f t="shared" si="98"/>
        <v>17.175000000000001</v>
      </c>
      <c r="V607" s="8">
        <f t="shared" si="99"/>
        <v>17.037500000000001</v>
      </c>
    </row>
    <row r="608" spans="1:22" ht="13.5" x14ac:dyDescent="0.25">
      <c r="A608" s="3">
        <f>RSI!A608</f>
        <v>42887</v>
      </c>
      <c r="B608" s="2">
        <f>RSI!B608</f>
        <v>20.158100000000001</v>
      </c>
      <c r="C608" s="2">
        <f>RSI!I608</f>
        <v>84.132366724838221</v>
      </c>
      <c r="D608" s="2">
        <f>MACD!E608</f>
        <v>-0.81360947306232845</v>
      </c>
      <c r="E608" s="2">
        <f>MACD!F608</f>
        <v>-1.2695879701181181</v>
      </c>
      <c r="F608" s="2">
        <f>'Moving Avg'!D608</f>
        <v>20.40626</v>
      </c>
      <c r="G608" s="2">
        <f>'Moving Avg'!F608</f>
        <v>18.996740000000003</v>
      </c>
      <c r="H608" s="2">
        <f>'Moving Avg'!G608</f>
        <v>16.892335999999993</v>
      </c>
      <c r="I608" s="2">
        <f>'Moving Avg'!H608</f>
        <v>15.519127499999984</v>
      </c>
      <c r="J608" s="6" t="str">
        <f>OBV!F608</f>
        <v>BEARISH</v>
      </c>
      <c r="K608" s="6" t="str">
        <f>OBV!G608</f>
        <v>NEUTRAL</v>
      </c>
      <c r="L608" s="6" t="str">
        <f>OBV!H608</f>
        <v>CONFIRMED BEARISH</v>
      </c>
      <c r="M608" s="8">
        <f t="shared" si="90"/>
        <v>0</v>
      </c>
      <c r="N608" s="8">
        <f t="shared" si="91"/>
        <v>0</v>
      </c>
      <c r="O608" s="8">
        <f t="shared" si="92"/>
        <v>50</v>
      </c>
      <c r="P608" s="8">
        <f t="shared" si="93"/>
        <v>16.5</v>
      </c>
      <c r="Q608" s="9">
        <f t="shared" si="94"/>
        <v>9.9749999999999996</v>
      </c>
      <c r="R608" s="9">
        <f t="shared" si="95"/>
        <v>21.625</v>
      </c>
      <c r="S608" s="9">
        <f t="shared" si="96"/>
        <v>19.925000000000001</v>
      </c>
      <c r="T608" s="9">
        <f t="shared" si="97"/>
        <v>16.625</v>
      </c>
      <c r="U608" s="8">
        <f t="shared" si="98"/>
        <v>17.175000000000001</v>
      </c>
      <c r="V608" s="8">
        <f t="shared" si="99"/>
        <v>17.037500000000001</v>
      </c>
    </row>
    <row r="609" spans="1:22" ht="13.5" x14ac:dyDescent="0.25">
      <c r="A609" s="3">
        <f>RSI!A609</f>
        <v>42888</v>
      </c>
      <c r="B609" s="2">
        <f>RSI!B609</f>
        <v>20.158100000000001</v>
      </c>
      <c r="C609" s="2">
        <f>RSI!I609</f>
        <v>84.132366724838221</v>
      </c>
      <c r="D609" s="2">
        <f>MACD!E609</f>
        <v>-0.6333383145906204</v>
      </c>
      <c r="E609" s="2">
        <f>MACD!F609</f>
        <v>-1.1423380390126185</v>
      </c>
      <c r="F609" s="2">
        <f>'Moving Avg'!D609</f>
        <v>20.324660000000002</v>
      </c>
      <c r="G609" s="2">
        <f>'Moving Avg'!F609</f>
        <v>19.230174999999999</v>
      </c>
      <c r="H609" s="2">
        <f>'Moving Avg'!G609</f>
        <v>16.985709999999994</v>
      </c>
      <c r="I609" s="2">
        <f>'Moving Avg'!H609</f>
        <v>15.543747499999984</v>
      </c>
      <c r="J609" s="6" t="str">
        <f>OBV!F609</f>
        <v>BEARISH</v>
      </c>
      <c r="K609" s="6" t="str">
        <f>OBV!G609</f>
        <v>NEUTRAL</v>
      </c>
      <c r="L609" s="6" t="str">
        <f>OBV!H609</f>
        <v>CONFIRMED BEARISH</v>
      </c>
      <c r="M609" s="8">
        <f t="shared" si="90"/>
        <v>0</v>
      </c>
      <c r="N609" s="8">
        <f t="shared" si="91"/>
        <v>0</v>
      </c>
      <c r="O609" s="8">
        <f t="shared" si="92"/>
        <v>50</v>
      </c>
      <c r="P609" s="8">
        <f t="shared" si="93"/>
        <v>16.5</v>
      </c>
      <c r="Q609" s="9">
        <f t="shared" si="94"/>
        <v>9.9749999999999996</v>
      </c>
      <c r="R609" s="9">
        <f t="shared" si="95"/>
        <v>21.625</v>
      </c>
      <c r="S609" s="9">
        <f t="shared" si="96"/>
        <v>19.925000000000001</v>
      </c>
      <c r="T609" s="9">
        <f t="shared" si="97"/>
        <v>16.625</v>
      </c>
      <c r="U609" s="8">
        <f t="shared" si="98"/>
        <v>17.175000000000001</v>
      </c>
      <c r="V609" s="8">
        <f t="shared" si="99"/>
        <v>17.037500000000001</v>
      </c>
    </row>
    <row r="610" spans="1:22" ht="13.5" x14ac:dyDescent="0.25">
      <c r="A610" s="3">
        <f>RSI!A610</f>
        <v>42891</v>
      </c>
      <c r="B610" s="2">
        <f>RSI!B610</f>
        <v>20.158100000000001</v>
      </c>
      <c r="C610" s="2">
        <f>RSI!I610</f>
        <v>84.132366724838221</v>
      </c>
      <c r="D610" s="2">
        <f>MACD!E610</f>
        <v>-0.48938298171859529</v>
      </c>
      <c r="E610" s="2">
        <f>MACD!F610</f>
        <v>-1.0117470275538141</v>
      </c>
      <c r="F610" s="2">
        <f>'Moving Avg'!D610</f>
        <v>20.243060000000003</v>
      </c>
      <c r="G610" s="2">
        <f>'Moving Avg'!F610</f>
        <v>19.463609999999999</v>
      </c>
      <c r="H610" s="2">
        <f>'Moving Avg'!G610</f>
        <v>17.079083999999995</v>
      </c>
      <c r="I610" s="2">
        <f>'Moving Avg'!H610</f>
        <v>15.568367499999983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  <c r="M610" s="8">
        <f t="shared" si="90"/>
        <v>0</v>
      </c>
      <c r="N610" s="8">
        <f t="shared" si="91"/>
        <v>0</v>
      </c>
      <c r="O610" s="8">
        <f t="shared" si="92"/>
        <v>50</v>
      </c>
      <c r="P610" s="8">
        <f t="shared" si="93"/>
        <v>16.5</v>
      </c>
      <c r="Q610" s="9">
        <f t="shared" si="94"/>
        <v>9.9749999999999996</v>
      </c>
      <c r="R610" s="9">
        <f t="shared" si="95"/>
        <v>21.625</v>
      </c>
      <c r="S610" s="9">
        <f t="shared" si="96"/>
        <v>19.925000000000001</v>
      </c>
      <c r="T610" s="9">
        <f t="shared" si="97"/>
        <v>16.625</v>
      </c>
      <c r="U610" s="8">
        <f t="shared" si="98"/>
        <v>17.175000000000001</v>
      </c>
      <c r="V610" s="8">
        <f t="shared" si="99"/>
        <v>17.037500000000001</v>
      </c>
    </row>
    <row r="611" spans="1:22" ht="13.5" x14ac:dyDescent="0.25">
      <c r="A611" s="3">
        <f>RSI!A611</f>
        <v>42892</v>
      </c>
      <c r="B611" s="2">
        <f>RSI!B611</f>
        <v>20.158100000000001</v>
      </c>
      <c r="C611" s="2">
        <f>RSI!I611</f>
        <v>84.132366724838221</v>
      </c>
      <c r="D611" s="2">
        <f>MACD!E611</f>
        <v>-0.37552073537477071</v>
      </c>
      <c r="E611" s="2">
        <f>MACD!F611</f>
        <v>-0.88450176911800549</v>
      </c>
      <c r="F611" s="2">
        <f>'Moving Avg'!D611</f>
        <v>20.161460000000002</v>
      </c>
      <c r="G611" s="2">
        <f>'Moving Avg'!F611</f>
        <v>19.662254999999998</v>
      </c>
      <c r="H611" s="2">
        <f>'Moving Avg'!G611</f>
        <v>17.172457999999995</v>
      </c>
      <c r="I611" s="2">
        <f>'Moving Avg'!H611</f>
        <v>15.592987499999984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  <c r="M611" s="8">
        <f t="shared" si="90"/>
        <v>0</v>
      </c>
      <c r="N611" s="8">
        <f t="shared" si="91"/>
        <v>0</v>
      </c>
      <c r="O611" s="8">
        <f t="shared" si="92"/>
        <v>50</v>
      </c>
      <c r="P611" s="8">
        <f t="shared" si="93"/>
        <v>16.5</v>
      </c>
      <c r="Q611" s="9">
        <f t="shared" si="94"/>
        <v>9.9749999999999996</v>
      </c>
      <c r="R611" s="9">
        <f t="shared" si="95"/>
        <v>21.625</v>
      </c>
      <c r="S611" s="9">
        <f t="shared" si="96"/>
        <v>19.925000000000001</v>
      </c>
      <c r="T611" s="9">
        <f t="shared" si="97"/>
        <v>16.625</v>
      </c>
      <c r="U611" s="8">
        <f t="shared" si="98"/>
        <v>17.175000000000001</v>
      </c>
      <c r="V611" s="8">
        <f t="shared" si="99"/>
        <v>17.037500000000001</v>
      </c>
    </row>
    <row r="612" spans="1:22" ht="13.5" x14ac:dyDescent="0.25">
      <c r="A612" s="3">
        <f>RSI!A612</f>
        <v>42893</v>
      </c>
      <c r="B612" s="2">
        <f>RSI!B612</f>
        <v>20.158100000000001</v>
      </c>
      <c r="C612" s="2">
        <f>RSI!I612</f>
        <v>84.132366724838221</v>
      </c>
      <c r="D612" s="2">
        <f>MACD!E612</f>
        <v>-0.16301019210967027</v>
      </c>
      <c r="E612" s="2">
        <f>MACD!F612</f>
        <v>-0.74020345371633856</v>
      </c>
      <c r="F612" s="2">
        <f>'Moving Avg'!D612</f>
        <v>20.158100000000001</v>
      </c>
      <c r="G612" s="2">
        <f>'Moving Avg'!F612</f>
        <v>19.824665</v>
      </c>
      <c r="H612" s="2">
        <f>'Moving Avg'!G612</f>
        <v>17.265831999999996</v>
      </c>
      <c r="I612" s="2">
        <f>'Moving Avg'!H612</f>
        <v>15.617607499999984</v>
      </c>
      <c r="J612" s="6" t="str">
        <f>OBV!F612</f>
        <v>NEUTRAL</v>
      </c>
      <c r="K612" s="6" t="str">
        <f>OBV!G612</f>
        <v>NEUTRAL</v>
      </c>
      <c r="L612" s="6" t="str">
        <f>OBV!H612</f>
        <v>NEUTRAL</v>
      </c>
      <c r="M612" s="8">
        <f t="shared" si="90"/>
        <v>0</v>
      </c>
      <c r="N612" s="8">
        <f t="shared" si="91"/>
        <v>0</v>
      </c>
      <c r="O612" s="8">
        <f t="shared" si="92"/>
        <v>50</v>
      </c>
      <c r="P612" s="8">
        <f t="shared" si="93"/>
        <v>33</v>
      </c>
      <c r="Q612" s="9">
        <f t="shared" si="94"/>
        <v>12.45</v>
      </c>
      <c r="R612" s="9">
        <f t="shared" si="95"/>
        <v>25.75</v>
      </c>
      <c r="S612" s="9">
        <f t="shared" si="96"/>
        <v>27.35</v>
      </c>
      <c r="T612" s="9">
        <f t="shared" si="97"/>
        <v>20.75</v>
      </c>
      <c r="U612" s="8">
        <f t="shared" si="98"/>
        <v>21.850000000000005</v>
      </c>
      <c r="V612" s="8">
        <f t="shared" si="99"/>
        <v>21.575000000000003</v>
      </c>
    </row>
    <row r="613" spans="1:22" ht="13.5" x14ac:dyDescent="0.25">
      <c r="A613" s="3">
        <f>RSI!A613</f>
        <v>42894</v>
      </c>
      <c r="B613" s="2">
        <f>RSI!B613</f>
        <v>20.158100000000001</v>
      </c>
      <c r="C613" s="2">
        <f>RSI!I613</f>
        <v>84.132366724838221</v>
      </c>
      <c r="D613" s="2">
        <f>MACD!E613</f>
        <v>9.9939109283369021E-3</v>
      </c>
      <c r="E613" s="2">
        <f>MACD!F613</f>
        <v>-0.59016398078740351</v>
      </c>
      <c r="F613" s="2">
        <f>'Moving Avg'!D613</f>
        <v>20.158100000000001</v>
      </c>
      <c r="G613" s="2">
        <f>'Moving Avg'!F613</f>
        <v>19.949194999999996</v>
      </c>
      <c r="H613" s="2">
        <f>'Moving Avg'!G613</f>
        <v>17.359205999999993</v>
      </c>
      <c r="I613" s="2">
        <f>'Moving Avg'!H613</f>
        <v>15.642227499999985</v>
      </c>
      <c r="J613" s="6" t="str">
        <f>OBV!F613</f>
        <v>NEUTRAL</v>
      </c>
      <c r="K613" s="6" t="str">
        <f>OBV!G613</f>
        <v>NEUTRAL</v>
      </c>
      <c r="L613" s="6" t="str">
        <f>OBV!H613</f>
        <v>NEUTRAL</v>
      </c>
      <c r="M613" s="8">
        <f t="shared" si="90"/>
        <v>0</v>
      </c>
      <c r="N613" s="8">
        <f t="shared" si="91"/>
        <v>0</v>
      </c>
      <c r="O613" s="8">
        <f t="shared" si="92"/>
        <v>50</v>
      </c>
      <c r="P613" s="8">
        <f t="shared" si="93"/>
        <v>33</v>
      </c>
      <c r="Q613" s="9">
        <f t="shared" si="94"/>
        <v>12.45</v>
      </c>
      <c r="R613" s="9">
        <f t="shared" si="95"/>
        <v>25.75</v>
      </c>
      <c r="S613" s="9">
        <f t="shared" si="96"/>
        <v>27.35</v>
      </c>
      <c r="T613" s="9">
        <f t="shared" si="97"/>
        <v>20.75</v>
      </c>
      <c r="U613" s="8">
        <f t="shared" si="98"/>
        <v>21.850000000000005</v>
      </c>
      <c r="V613" s="8">
        <f t="shared" si="99"/>
        <v>21.575000000000003</v>
      </c>
    </row>
    <row r="614" spans="1:22" ht="13.5" x14ac:dyDescent="0.25">
      <c r="A614" s="3">
        <f>RSI!A614</f>
        <v>42895</v>
      </c>
      <c r="B614" s="2">
        <f>RSI!B614</f>
        <v>20.158100000000001</v>
      </c>
      <c r="C614" s="2">
        <f>RSI!I614</f>
        <v>84.132366724838221</v>
      </c>
      <c r="D614" s="2">
        <f>MACD!E614</f>
        <v>0.15007411802731241</v>
      </c>
      <c r="E614" s="2">
        <f>MACD!F614</f>
        <v>-0.44211636102446034</v>
      </c>
      <c r="F614" s="2">
        <f>'Moving Avg'!D614</f>
        <v>20.158100000000001</v>
      </c>
      <c r="G614" s="2">
        <f>'Moving Avg'!F614</f>
        <v>20.033994999999997</v>
      </c>
      <c r="H614" s="2">
        <f>'Moving Avg'!G614</f>
        <v>17.452579999999998</v>
      </c>
      <c r="I614" s="2">
        <f>'Moving Avg'!H614</f>
        <v>15.666847499999985</v>
      </c>
      <c r="J614" s="6" t="str">
        <f>OBV!F614</f>
        <v>NEUTRAL</v>
      </c>
      <c r="K614" s="6" t="str">
        <f>OBV!G614</f>
        <v>NEUTRAL</v>
      </c>
      <c r="L614" s="6" t="str">
        <f>OBV!H614</f>
        <v>NEUTRAL</v>
      </c>
      <c r="M614" s="8">
        <f t="shared" si="90"/>
        <v>0</v>
      </c>
      <c r="N614" s="8">
        <f t="shared" si="91"/>
        <v>0</v>
      </c>
      <c r="O614" s="8">
        <f t="shared" si="92"/>
        <v>50</v>
      </c>
      <c r="P614" s="8">
        <f t="shared" si="93"/>
        <v>33</v>
      </c>
      <c r="Q614" s="9">
        <f t="shared" si="94"/>
        <v>12.45</v>
      </c>
      <c r="R614" s="9">
        <f t="shared" si="95"/>
        <v>25.75</v>
      </c>
      <c r="S614" s="9">
        <f t="shared" si="96"/>
        <v>27.35</v>
      </c>
      <c r="T614" s="9">
        <f t="shared" si="97"/>
        <v>20.75</v>
      </c>
      <c r="U614" s="8">
        <f t="shared" si="98"/>
        <v>21.850000000000005</v>
      </c>
      <c r="V614" s="8">
        <f t="shared" si="99"/>
        <v>21.575000000000003</v>
      </c>
    </row>
    <row r="615" spans="1:22" ht="13.5" x14ac:dyDescent="0.25">
      <c r="A615" s="3">
        <f>RSI!A615</f>
        <v>42898</v>
      </c>
      <c r="B615" s="2">
        <f>RSI!B615</f>
        <v>20.158100000000001</v>
      </c>
      <c r="C615" s="2">
        <f>RSI!I615</f>
        <v>84.132366724838221</v>
      </c>
      <c r="D615" s="2">
        <f>MACD!E615</f>
        <v>0.26276289432391664</v>
      </c>
      <c r="E615" s="2">
        <f>MACD!F615</f>
        <v>-0.30114050995478497</v>
      </c>
      <c r="F615" s="2">
        <f>'Moving Avg'!D615</f>
        <v>20.158100000000001</v>
      </c>
      <c r="G615" s="2">
        <f>'Moving Avg'!F615</f>
        <v>20.118794999999999</v>
      </c>
      <c r="H615" s="2">
        <f>'Moving Avg'!G615</f>
        <v>17.545953999999995</v>
      </c>
      <c r="I615" s="2">
        <f>'Moving Avg'!H615</f>
        <v>15.691467499999986</v>
      </c>
      <c r="J615" s="6" t="str">
        <f>OBV!F615</f>
        <v>NEUTRAL</v>
      </c>
      <c r="K615" s="6" t="str">
        <f>OBV!G615</f>
        <v>NEUTRAL</v>
      </c>
      <c r="L615" s="6" t="str">
        <f>OBV!H615</f>
        <v>NEUTRAL</v>
      </c>
      <c r="M615" s="8">
        <f t="shared" si="90"/>
        <v>0</v>
      </c>
      <c r="N615" s="8">
        <f t="shared" si="91"/>
        <v>0</v>
      </c>
      <c r="O615" s="8">
        <f t="shared" si="92"/>
        <v>50</v>
      </c>
      <c r="P615" s="8">
        <f t="shared" si="93"/>
        <v>33</v>
      </c>
      <c r="Q615" s="9">
        <f t="shared" si="94"/>
        <v>12.45</v>
      </c>
      <c r="R615" s="9">
        <f t="shared" si="95"/>
        <v>25.75</v>
      </c>
      <c r="S615" s="9">
        <f t="shared" si="96"/>
        <v>27.35</v>
      </c>
      <c r="T615" s="9">
        <f t="shared" si="97"/>
        <v>20.75</v>
      </c>
      <c r="U615" s="8">
        <f t="shared" si="98"/>
        <v>21.850000000000005</v>
      </c>
      <c r="V615" s="8">
        <f t="shared" si="99"/>
        <v>21.575000000000003</v>
      </c>
    </row>
    <row r="616" spans="1:22" ht="13.5" x14ac:dyDescent="0.25">
      <c r="A616" s="3">
        <f>RSI!A616</f>
        <v>42899</v>
      </c>
      <c r="B616" s="2">
        <f>RSI!B616</f>
        <v>20.158100000000001</v>
      </c>
      <c r="C616" s="2">
        <f>RSI!I616</f>
        <v>84.132366724838221</v>
      </c>
      <c r="D616" s="2">
        <f>MACD!E616</f>
        <v>0.35270694533323521</v>
      </c>
      <c r="E616" s="2">
        <f>MACD!F616</f>
        <v>-0.17037101889718093</v>
      </c>
      <c r="F616" s="2">
        <f>'Moving Avg'!D616</f>
        <v>20.158100000000001</v>
      </c>
      <c r="G616" s="2">
        <f>'Moving Avg'!F616</f>
        <v>20.162214999999996</v>
      </c>
      <c r="H616" s="2">
        <f>'Moving Avg'!G616</f>
        <v>17.639327999999995</v>
      </c>
      <c r="I616" s="2">
        <f>'Moving Avg'!H616</f>
        <v>15.716087499999984</v>
      </c>
      <c r="J616" s="6" t="str">
        <f>OBV!F616</f>
        <v>NEUTRAL</v>
      </c>
      <c r="K616" s="6" t="str">
        <f>OBV!G616</f>
        <v>NEUTRAL</v>
      </c>
      <c r="L616" s="6" t="str">
        <f>OBV!H616</f>
        <v>NEUTRAL</v>
      </c>
      <c r="M616" s="8">
        <f t="shared" si="90"/>
        <v>0</v>
      </c>
      <c r="N616" s="8">
        <f t="shared" si="91"/>
        <v>0</v>
      </c>
      <c r="O616" s="8">
        <f t="shared" si="92"/>
        <v>50</v>
      </c>
      <c r="P616" s="8">
        <f t="shared" si="93"/>
        <v>33</v>
      </c>
      <c r="Q616" s="9">
        <f t="shared" si="94"/>
        <v>12.45</v>
      </c>
      <c r="R616" s="9">
        <f t="shared" si="95"/>
        <v>25.75</v>
      </c>
      <c r="S616" s="9">
        <f t="shared" si="96"/>
        <v>27.35</v>
      </c>
      <c r="T616" s="9">
        <f t="shared" si="97"/>
        <v>20.75</v>
      </c>
      <c r="U616" s="8">
        <f t="shared" si="98"/>
        <v>21.850000000000005</v>
      </c>
      <c r="V616" s="8">
        <f t="shared" si="99"/>
        <v>21.575000000000003</v>
      </c>
    </row>
    <row r="617" spans="1:22" ht="13.5" x14ac:dyDescent="0.25">
      <c r="A617" s="3">
        <f>RSI!A617</f>
        <v>42900</v>
      </c>
      <c r="B617" s="2">
        <f>RSI!B617</f>
        <v>20.158100000000001</v>
      </c>
      <c r="C617" s="2">
        <f>RSI!I617</f>
        <v>84.132366724838221</v>
      </c>
      <c r="D617" s="2">
        <f>MACD!E617</f>
        <v>0.36362143606323372</v>
      </c>
      <c r="E617" s="2">
        <f>MACD!F617</f>
        <v>-6.3572527905098E-2</v>
      </c>
      <c r="F617" s="2">
        <f>'Moving Avg'!D617</f>
        <v>20.158100000000001</v>
      </c>
      <c r="G617" s="2">
        <f>'Moving Avg'!F617</f>
        <v>20.181959999999997</v>
      </c>
      <c r="H617" s="2">
        <f>'Moving Avg'!G617</f>
        <v>17.732701999999996</v>
      </c>
      <c r="I617" s="2">
        <f>'Moving Avg'!H617</f>
        <v>15.740707499999987</v>
      </c>
      <c r="J617" s="6" t="str">
        <f>OBV!F617</f>
        <v>NEUTRAL</v>
      </c>
      <c r="K617" s="6" t="str">
        <f>OBV!G617</f>
        <v>NEUTRAL</v>
      </c>
      <c r="L617" s="6" t="str">
        <f>OBV!H617</f>
        <v>NEUTRAL</v>
      </c>
      <c r="M617" s="8">
        <f t="shared" si="90"/>
        <v>0</v>
      </c>
      <c r="N617" s="8">
        <f t="shared" si="91"/>
        <v>0</v>
      </c>
      <c r="O617" s="8">
        <f t="shared" si="92"/>
        <v>50</v>
      </c>
      <c r="P617" s="8">
        <f t="shared" si="93"/>
        <v>33</v>
      </c>
      <c r="Q617" s="9">
        <f t="shared" si="94"/>
        <v>12.45</v>
      </c>
      <c r="R617" s="9">
        <f t="shared" si="95"/>
        <v>25.75</v>
      </c>
      <c r="S617" s="9">
        <f t="shared" si="96"/>
        <v>27.35</v>
      </c>
      <c r="T617" s="9">
        <f t="shared" si="97"/>
        <v>20.75</v>
      </c>
      <c r="U617" s="8">
        <f t="shared" si="98"/>
        <v>21.850000000000005</v>
      </c>
      <c r="V617" s="8">
        <f t="shared" si="99"/>
        <v>21.575000000000003</v>
      </c>
    </row>
    <row r="618" spans="1:22" ht="13.5" x14ac:dyDescent="0.25">
      <c r="A618" s="3">
        <f>RSI!A618</f>
        <v>42901</v>
      </c>
      <c r="B618" s="2">
        <f>RSI!B618</f>
        <v>20.158100000000001</v>
      </c>
      <c r="C618" s="2">
        <f>RSI!I618</f>
        <v>84.132366724838221</v>
      </c>
      <c r="D618" s="2">
        <f>MACD!E618</f>
        <v>0.36563567881678694</v>
      </c>
      <c r="E618" s="2">
        <f>MACD!F618</f>
        <v>2.2269113439278981E-2</v>
      </c>
      <c r="F618" s="2">
        <f>'Moving Avg'!D618</f>
        <v>20.158100000000001</v>
      </c>
      <c r="G618" s="2">
        <f>'Moving Avg'!F618</f>
        <v>20.201704999999997</v>
      </c>
      <c r="H618" s="2">
        <f>'Moving Avg'!G618</f>
        <v>17.826075999999997</v>
      </c>
      <c r="I618" s="2">
        <f>'Moving Avg'!H618</f>
        <v>15.765327499999987</v>
      </c>
      <c r="J618" s="6" t="str">
        <f>OBV!F618</f>
        <v>NEUTRAL</v>
      </c>
      <c r="K618" s="6" t="str">
        <f>OBV!G618</f>
        <v>NEUTRAL</v>
      </c>
      <c r="L618" s="6" t="str">
        <f>OBV!H618</f>
        <v>NEUTRAL</v>
      </c>
      <c r="M618" s="8">
        <f t="shared" si="90"/>
        <v>0</v>
      </c>
      <c r="N618" s="8">
        <f t="shared" si="91"/>
        <v>0</v>
      </c>
      <c r="O618" s="8">
        <f t="shared" si="92"/>
        <v>50</v>
      </c>
      <c r="P618" s="8">
        <f t="shared" si="93"/>
        <v>33</v>
      </c>
      <c r="Q618" s="9">
        <f t="shared" si="94"/>
        <v>12.45</v>
      </c>
      <c r="R618" s="9">
        <f t="shared" si="95"/>
        <v>25.75</v>
      </c>
      <c r="S618" s="9">
        <f t="shared" si="96"/>
        <v>27.35</v>
      </c>
      <c r="T618" s="9">
        <f t="shared" si="97"/>
        <v>20.75</v>
      </c>
      <c r="U618" s="8">
        <f t="shared" si="98"/>
        <v>21.850000000000005</v>
      </c>
      <c r="V618" s="8">
        <f t="shared" si="99"/>
        <v>21.575000000000003</v>
      </c>
    </row>
    <row r="619" spans="1:22" ht="13.5" x14ac:dyDescent="0.25">
      <c r="A619" s="3">
        <f>RSI!A619</f>
        <v>42902</v>
      </c>
      <c r="B619" s="2">
        <f>RSI!B619</f>
        <v>20.158100000000001</v>
      </c>
      <c r="C619" s="2">
        <f>RSI!I619</f>
        <v>84.132366724838221</v>
      </c>
      <c r="D619" s="2">
        <f>MACD!E619</f>
        <v>0.36304700087365305</v>
      </c>
      <c r="E619" s="2">
        <f>MACD!F619</f>
        <v>9.0424690926153795E-2</v>
      </c>
      <c r="F619" s="2">
        <f>'Moving Avg'!D619</f>
        <v>20.158100000000001</v>
      </c>
      <c r="G619" s="2">
        <f>'Moving Avg'!F619</f>
        <v>20.221449999999997</v>
      </c>
      <c r="H619" s="2">
        <f>'Moving Avg'!G619</f>
        <v>17.919449999999994</v>
      </c>
      <c r="I619" s="2">
        <f>'Moving Avg'!H619</f>
        <v>15.789947499999988</v>
      </c>
      <c r="J619" s="6" t="str">
        <f>OBV!F619</f>
        <v>NEUTRAL</v>
      </c>
      <c r="K619" s="6" t="str">
        <f>OBV!G619</f>
        <v>NEUTRAL</v>
      </c>
      <c r="L619" s="6" t="str">
        <f>OBV!H619</f>
        <v>NEUTRAL</v>
      </c>
      <c r="M619" s="8">
        <f t="shared" si="90"/>
        <v>0</v>
      </c>
      <c r="N619" s="8">
        <f t="shared" si="91"/>
        <v>0</v>
      </c>
      <c r="O619" s="8">
        <f t="shared" si="92"/>
        <v>50</v>
      </c>
      <c r="P619" s="8">
        <f t="shared" si="93"/>
        <v>33</v>
      </c>
      <c r="Q619" s="9">
        <f t="shared" si="94"/>
        <v>12.45</v>
      </c>
      <c r="R619" s="9">
        <f t="shared" si="95"/>
        <v>25.75</v>
      </c>
      <c r="S619" s="9">
        <f t="shared" si="96"/>
        <v>27.35</v>
      </c>
      <c r="T619" s="9">
        <f t="shared" si="97"/>
        <v>20.75</v>
      </c>
      <c r="U619" s="8">
        <f t="shared" si="98"/>
        <v>21.850000000000005</v>
      </c>
      <c r="V619" s="8">
        <f t="shared" si="99"/>
        <v>21.575000000000003</v>
      </c>
    </row>
    <row r="620" spans="1:22" ht="13.5" x14ac:dyDescent="0.25">
      <c r="A620" s="3">
        <f>RSI!A620</f>
        <v>42905</v>
      </c>
      <c r="B620" s="2">
        <f>RSI!B620</f>
        <v>20.158100000000001</v>
      </c>
      <c r="C620" s="2">
        <f>RSI!I620</f>
        <v>84.132366724838221</v>
      </c>
      <c r="D620" s="2">
        <f>MACD!E620</f>
        <v>0.35688154663474592</v>
      </c>
      <c r="E620" s="2">
        <f>MACD!F620</f>
        <v>0.14371606206787224</v>
      </c>
      <c r="F620" s="2">
        <f>'Moving Avg'!D620</f>
        <v>20.158100000000001</v>
      </c>
      <c r="G620" s="2">
        <f>'Moving Avg'!F620</f>
        <v>20.241194999999998</v>
      </c>
      <c r="H620" s="2">
        <f>'Moving Avg'!G620</f>
        <v>18.012823999999995</v>
      </c>
      <c r="I620" s="2">
        <f>'Moving Avg'!H620</f>
        <v>15.814567499999987</v>
      </c>
      <c r="J620" s="6" t="str">
        <f>OBV!F620</f>
        <v>NEUTRAL</v>
      </c>
      <c r="K620" s="6" t="str">
        <f>OBV!G620</f>
        <v>NEUTRAL</v>
      </c>
      <c r="L620" s="6" t="str">
        <f>OBV!H620</f>
        <v>NEUTRAL</v>
      </c>
      <c r="M620" s="8">
        <f t="shared" si="90"/>
        <v>0</v>
      </c>
      <c r="N620" s="8">
        <f t="shared" si="91"/>
        <v>0</v>
      </c>
      <c r="O620" s="8">
        <f t="shared" si="92"/>
        <v>50</v>
      </c>
      <c r="P620" s="8">
        <f t="shared" si="93"/>
        <v>33</v>
      </c>
      <c r="Q620" s="9">
        <f t="shared" si="94"/>
        <v>12.45</v>
      </c>
      <c r="R620" s="9">
        <f t="shared" si="95"/>
        <v>25.75</v>
      </c>
      <c r="S620" s="9">
        <f t="shared" si="96"/>
        <v>27.35</v>
      </c>
      <c r="T620" s="9">
        <f t="shared" si="97"/>
        <v>20.75</v>
      </c>
      <c r="U620" s="8">
        <f t="shared" si="98"/>
        <v>21.850000000000005</v>
      </c>
      <c r="V620" s="8">
        <f t="shared" si="99"/>
        <v>21.575000000000003</v>
      </c>
    </row>
    <row r="621" spans="1:22" ht="13.5" x14ac:dyDescent="0.25">
      <c r="A621" s="3">
        <f>RSI!A621</f>
        <v>42906</v>
      </c>
      <c r="B621" s="2">
        <f>RSI!B621</f>
        <v>20.158100000000001</v>
      </c>
      <c r="C621" s="2">
        <f>RSI!I621</f>
        <v>84.132366724838221</v>
      </c>
      <c r="D621" s="2">
        <f>MACD!E621</f>
        <v>0.34798403637195818</v>
      </c>
      <c r="E621" s="2">
        <f>MACD!F621</f>
        <v>0.18456965692868943</v>
      </c>
      <c r="F621" s="2">
        <f>'Moving Avg'!D621</f>
        <v>20.158100000000001</v>
      </c>
      <c r="G621" s="2">
        <f>'Moving Avg'!F621</f>
        <v>20.260939999999994</v>
      </c>
      <c r="H621" s="2">
        <f>'Moving Avg'!G621</f>
        <v>18.106197999999996</v>
      </c>
      <c r="I621" s="2">
        <f>'Moving Avg'!H621</f>
        <v>15.836902499999987</v>
      </c>
      <c r="J621" s="6" t="str">
        <f>OBV!F621</f>
        <v>NEUTRAL</v>
      </c>
      <c r="K621" s="6" t="str">
        <f>OBV!G621</f>
        <v>NEUTRAL</v>
      </c>
      <c r="L621" s="6" t="str">
        <f>OBV!H621</f>
        <v>NEUTRAL</v>
      </c>
      <c r="M621" s="8">
        <f t="shared" si="90"/>
        <v>0</v>
      </c>
      <c r="N621" s="8">
        <f t="shared" si="91"/>
        <v>0</v>
      </c>
      <c r="O621" s="8">
        <f t="shared" si="92"/>
        <v>50</v>
      </c>
      <c r="P621" s="8">
        <f t="shared" si="93"/>
        <v>33</v>
      </c>
      <c r="Q621" s="9">
        <f t="shared" si="94"/>
        <v>12.45</v>
      </c>
      <c r="R621" s="9">
        <f t="shared" si="95"/>
        <v>25.75</v>
      </c>
      <c r="S621" s="9">
        <f t="shared" si="96"/>
        <v>27.35</v>
      </c>
      <c r="T621" s="9">
        <f t="shared" si="97"/>
        <v>20.75</v>
      </c>
      <c r="U621" s="8">
        <f t="shared" si="98"/>
        <v>21.850000000000005</v>
      </c>
      <c r="V621" s="8">
        <f t="shared" si="99"/>
        <v>21.575000000000003</v>
      </c>
    </row>
    <row r="622" spans="1:22" ht="13.5" x14ac:dyDescent="0.25">
      <c r="A622" s="3">
        <f>RSI!A622</f>
        <v>42907</v>
      </c>
      <c r="B622" s="2">
        <f>RSI!B622</f>
        <v>20.158100000000001</v>
      </c>
      <c r="C622" s="2">
        <f>RSI!I622</f>
        <v>84.132366724838221</v>
      </c>
      <c r="D622" s="2">
        <f>MACD!E622</f>
        <v>0.33704742250371211</v>
      </c>
      <c r="E622" s="2">
        <f>MACD!F622</f>
        <v>0.215065210043694</v>
      </c>
      <c r="F622" s="2">
        <f>'Moving Avg'!D622</f>
        <v>20.158100000000001</v>
      </c>
      <c r="G622" s="2">
        <f>'Moving Avg'!F622</f>
        <v>20.240539999999996</v>
      </c>
      <c r="H622" s="2">
        <f>'Moving Avg'!G622</f>
        <v>18.199571999999993</v>
      </c>
      <c r="I622" s="2">
        <f>'Moving Avg'!H622</f>
        <v>15.859237499999988</v>
      </c>
      <c r="J622" s="6" t="str">
        <f>OBV!F622</f>
        <v>NEUTRAL</v>
      </c>
      <c r="K622" s="6" t="str">
        <f>OBV!G622</f>
        <v>NEUTRAL</v>
      </c>
      <c r="L622" s="6" t="str">
        <f>OBV!H622</f>
        <v>NEUTRAL</v>
      </c>
      <c r="M622" s="8">
        <f t="shared" si="90"/>
        <v>0</v>
      </c>
      <c r="N622" s="8">
        <f t="shared" si="91"/>
        <v>0</v>
      </c>
      <c r="O622" s="8">
        <f t="shared" si="92"/>
        <v>50</v>
      </c>
      <c r="P622" s="8">
        <f t="shared" si="93"/>
        <v>33</v>
      </c>
      <c r="Q622" s="9">
        <f t="shared" si="94"/>
        <v>12.45</v>
      </c>
      <c r="R622" s="9">
        <f t="shared" si="95"/>
        <v>25.75</v>
      </c>
      <c r="S622" s="9">
        <f t="shared" si="96"/>
        <v>27.35</v>
      </c>
      <c r="T622" s="9">
        <f t="shared" si="97"/>
        <v>20.75</v>
      </c>
      <c r="U622" s="8">
        <f t="shared" si="98"/>
        <v>21.850000000000005</v>
      </c>
      <c r="V622" s="8">
        <f t="shared" si="99"/>
        <v>21.575000000000003</v>
      </c>
    </row>
    <row r="623" spans="1:22" ht="13.5" x14ac:dyDescent="0.25">
      <c r="A623" s="3">
        <f>RSI!A623</f>
        <v>42908</v>
      </c>
      <c r="B623" s="2">
        <f>RSI!B623</f>
        <v>19.555099999999999</v>
      </c>
      <c r="C623" s="2">
        <f>RSI!I623</f>
        <v>47.662892622276743</v>
      </c>
      <c r="D623" s="2">
        <f>MACD!E623</f>
        <v>0.36930452078353326</v>
      </c>
      <c r="E623" s="2">
        <f>MACD!F623</f>
        <v>0.24591307219166186</v>
      </c>
      <c r="F623" s="2">
        <f>'Moving Avg'!D623</f>
        <v>20.037500000000001</v>
      </c>
      <c r="G623" s="2">
        <f>'Moving Avg'!F623</f>
        <v>20.189989999999995</v>
      </c>
      <c r="H623" s="2">
        <f>'Moving Avg'!G623</f>
        <v>18.280885999999995</v>
      </c>
      <c r="I623" s="2">
        <f>'Moving Avg'!H623</f>
        <v>15.878557499999989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  <c r="M623" s="8">
        <f t="shared" si="90"/>
        <v>25</v>
      </c>
      <c r="N623" s="8">
        <f t="shared" si="91"/>
        <v>0</v>
      </c>
      <c r="O623" s="8">
        <f t="shared" si="92"/>
        <v>50</v>
      </c>
      <c r="P623" s="8">
        <f t="shared" si="93"/>
        <v>16.5</v>
      </c>
      <c r="Q623" s="9">
        <f t="shared" si="94"/>
        <v>18.725000000000001</v>
      </c>
      <c r="R623" s="9">
        <f t="shared" si="95"/>
        <v>26.625</v>
      </c>
      <c r="S623" s="9">
        <f t="shared" si="96"/>
        <v>23.675000000000001</v>
      </c>
      <c r="T623" s="9">
        <f t="shared" si="97"/>
        <v>22.875</v>
      </c>
      <c r="U623" s="8">
        <f t="shared" si="98"/>
        <v>23.008333333333336</v>
      </c>
      <c r="V623" s="8">
        <f t="shared" si="99"/>
        <v>22.975000000000001</v>
      </c>
    </row>
    <row r="624" spans="1:22" ht="13.5" x14ac:dyDescent="0.25">
      <c r="A624" s="3">
        <f>RSI!A624</f>
        <v>42909</v>
      </c>
      <c r="B624" s="2">
        <f>RSI!B624</f>
        <v>19.555099999999999</v>
      </c>
      <c r="C624" s="2">
        <f>RSI!I624</f>
        <v>47.662892622276743</v>
      </c>
      <c r="D624" s="2">
        <f>MACD!E624</f>
        <v>0.39724037247531996</v>
      </c>
      <c r="E624" s="2">
        <f>MACD!F624</f>
        <v>0.2761785322483935</v>
      </c>
      <c r="F624" s="2">
        <f>'Moving Avg'!D624</f>
        <v>19.916899999999998</v>
      </c>
      <c r="G624" s="2">
        <f>'Moving Avg'!F624</f>
        <v>20.139439999999993</v>
      </c>
      <c r="H624" s="2">
        <f>'Moving Avg'!G624</f>
        <v>18.362199999999994</v>
      </c>
      <c r="I624" s="2">
        <f>'Moving Avg'!H624</f>
        <v>15.899956499999989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  <c r="M624" s="8">
        <f t="shared" si="90"/>
        <v>25</v>
      </c>
      <c r="N624" s="8">
        <f t="shared" si="91"/>
        <v>0</v>
      </c>
      <c r="O624" s="8">
        <f t="shared" si="92"/>
        <v>50</v>
      </c>
      <c r="P624" s="8">
        <f t="shared" si="93"/>
        <v>16.5</v>
      </c>
      <c r="Q624" s="9">
        <f t="shared" si="94"/>
        <v>18.725000000000001</v>
      </c>
      <c r="R624" s="9">
        <f t="shared" si="95"/>
        <v>26.625</v>
      </c>
      <c r="S624" s="9">
        <f t="shared" si="96"/>
        <v>23.675000000000001</v>
      </c>
      <c r="T624" s="9">
        <f t="shared" si="97"/>
        <v>22.875</v>
      </c>
      <c r="U624" s="8">
        <f t="shared" si="98"/>
        <v>23.008333333333336</v>
      </c>
      <c r="V624" s="8">
        <f t="shared" si="99"/>
        <v>22.975000000000001</v>
      </c>
    </row>
    <row r="625" spans="1:22" ht="13.5" x14ac:dyDescent="0.25">
      <c r="A625" s="3">
        <f>RSI!A625</f>
        <v>42914</v>
      </c>
      <c r="B625" s="2">
        <f>RSI!B625</f>
        <v>19.555099999999999</v>
      </c>
      <c r="C625" s="2">
        <f>RSI!I625</f>
        <v>47.662892622276743</v>
      </c>
      <c r="D625" s="2">
        <f>MACD!E625</f>
        <v>0.42147227482671568</v>
      </c>
      <c r="E625" s="2">
        <f>MACD!F625</f>
        <v>0.30523728076405798</v>
      </c>
      <c r="F625" s="2">
        <f>'Moving Avg'!D625</f>
        <v>19.796299999999999</v>
      </c>
      <c r="G625" s="2">
        <f>'Moving Avg'!F625</f>
        <v>20.088889999999996</v>
      </c>
      <c r="H625" s="2">
        <f>'Moving Avg'!G625</f>
        <v>18.443513999999997</v>
      </c>
      <c r="I625" s="2">
        <f>'Moving Avg'!H625</f>
        <v>15.921355499999988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  <c r="M625" s="8">
        <f t="shared" si="90"/>
        <v>25</v>
      </c>
      <c r="N625" s="8">
        <f t="shared" si="91"/>
        <v>0</v>
      </c>
      <c r="O625" s="8">
        <f t="shared" si="92"/>
        <v>50</v>
      </c>
      <c r="P625" s="8">
        <f t="shared" si="93"/>
        <v>16.5</v>
      </c>
      <c r="Q625" s="9">
        <f t="shared" si="94"/>
        <v>18.725000000000001</v>
      </c>
      <c r="R625" s="9">
        <f t="shared" si="95"/>
        <v>26.625</v>
      </c>
      <c r="S625" s="9">
        <f t="shared" si="96"/>
        <v>23.675000000000001</v>
      </c>
      <c r="T625" s="9">
        <f t="shared" si="97"/>
        <v>22.875</v>
      </c>
      <c r="U625" s="8">
        <f t="shared" si="98"/>
        <v>23.008333333333336</v>
      </c>
      <c r="V625" s="8">
        <f t="shared" si="99"/>
        <v>22.975000000000001</v>
      </c>
    </row>
    <row r="626" spans="1:22" ht="13.5" x14ac:dyDescent="0.25">
      <c r="A626" s="3">
        <f>RSI!A626</f>
        <v>42915</v>
      </c>
      <c r="B626" s="2">
        <f>RSI!B626</f>
        <v>19.555099999999999</v>
      </c>
      <c r="C626" s="2">
        <f>RSI!I626</f>
        <v>47.662892622276743</v>
      </c>
      <c r="D626" s="2">
        <f>MACD!E626</f>
        <v>0.44252607553135093</v>
      </c>
      <c r="E626" s="2">
        <f>MACD!F626</f>
        <v>0.33269503971751657</v>
      </c>
      <c r="F626" s="2">
        <f>'Moving Avg'!D626</f>
        <v>19.675699999999999</v>
      </c>
      <c r="G626" s="2">
        <f>'Moving Avg'!F626</f>
        <v>20.038339999999994</v>
      </c>
      <c r="H626" s="2">
        <f>'Moving Avg'!G626</f>
        <v>18.524827999999999</v>
      </c>
      <c r="I626" s="2">
        <f>'Moving Avg'!H626</f>
        <v>15.942754499999989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  <c r="M626" s="8">
        <f t="shared" si="90"/>
        <v>25</v>
      </c>
      <c r="N626" s="8">
        <f t="shared" si="91"/>
        <v>0</v>
      </c>
      <c r="O626" s="8">
        <f t="shared" si="92"/>
        <v>50</v>
      </c>
      <c r="P626" s="8">
        <f t="shared" si="93"/>
        <v>16.5</v>
      </c>
      <c r="Q626" s="9">
        <f t="shared" si="94"/>
        <v>18.725000000000001</v>
      </c>
      <c r="R626" s="9">
        <f t="shared" si="95"/>
        <v>26.625</v>
      </c>
      <c r="S626" s="9">
        <f t="shared" si="96"/>
        <v>23.675000000000001</v>
      </c>
      <c r="T626" s="9">
        <f t="shared" si="97"/>
        <v>22.875</v>
      </c>
      <c r="U626" s="8">
        <f t="shared" si="98"/>
        <v>23.008333333333336</v>
      </c>
      <c r="V626" s="8">
        <f t="shared" si="99"/>
        <v>22.975000000000001</v>
      </c>
    </row>
    <row r="627" spans="1:22" ht="13.5" x14ac:dyDescent="0.25">
      <c r="A627" s="3">
        <f>RSI!A627</f>
        <v>42916</v>
      </c>
      <c r="B627" s="2">
        <f>RSI!B627</f>
        <v>19.555099999999999</v>
      </c>
      <c r="C627" s="2">
        <f>RSI!I627</f>
        <v>47.662892622276743</v>
      </c>
      <c r="D627" s="2">
        <f>MACD!E627</f>
        <v>0.46084998120556619</v>
      </c>
      <c r="E627" s="2">
        <f>MACD!F627</f>
        <v>0.35832602801512647</v>
      </c>
      <c r="F627" s="2">
        <f>'Moving Avg'!D627</f>
        <v>19.555099999999999</v>
      </c>
      <c r="G627" s="2">
        <f>'Moving Avg'!F627</f>
        <v>20.007349999999995</v>
      </c>
      <c r="H627" s="2">
        <f>'Moving Avg'!G627</f>
        <v>18.606141999999998</v>
      </c>
      <c r="I627" s="2">
        <f>'Moving Avg'!H627</f>
        <v>15.964153499999988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  <c r="M627" s="8">
        <f t="shared" si="90"/>
        <v>25</v>
      </c>
      <c r="N627" s="8">
        <f t="shared" si="91"/>
        <v>0</v>
      </c>
      <c r="O627" s="8">
        <f t="shared" si="92"/>
        <v>50</v>
      </c>
      <c r="P627" s="8">
        <f t="shared" si="93"/>
        <v>16.5</v>
      </c>
      <c r="Q627" s="9">
        <f t="shared" si="94"/>
        <v>18.725000000000001</v>
      </c>
      <c r="R627" s="9">
        <f t="shared" si="95"/>
        <v>26.625</v>
      </c>
      <c r="S627" s="9">
        <f t="shared" si="96"/>
        <v>23.675000000000001</v>
      </c>
      <c r="T627" s="9">
        <f t="shared" si="97"/>
        <v>22.875</v>
      </c>
      <c r="U627" s="8">
        <f t="shared" si="98"/>
        <v>23.008333333333336</v>
      </c>
      <c r="V627" s="8">
        <f t="shared" si="99"/>
        <v>22.975000000000001</v>
      </c>
    </row>
    <row r="628" spans="1:22" ht="13.5" x14ac:dyDescent="0.25">
      <c r="A628" s="3">
        <f>RSI!A628</f>
        <v>42919</v>
      </c>
      <c r="B628" s="2">
        <f>RSI!B628</f>
        <v>19.555099999999999</v>
      </c>
      <c r="C628" s="2">
        <f>RSI!I628</f>
        <v>47.662892622276743</v>
      </c>
      <c r="D628" s="2">
        <f>MACD!E628</f>
        <v>0.47682626079413382</v>
      </c>
      <c r="E628" s="2">
        <f>MACD!F628</f>
        <v>0.38202607457092796</v>
      </c>
      <c r="F628" s="2">
        <f>'Moving Avg'!D628</f>
        <v>19.555099999999999</v>
      </c>
      <c r="G628" s="2">
        <f>'Moving Avg'!F628</f>
        <v>19.977199999999993</v>
      </c>
      <c r="H628" s="2">
        <f>'Moving Avg'!G628</f>
        <v>18.687456000000001</v>
      </c>
      <c r="I628" s="2">
        <f>'Moving Avg'!H628</f>
        <v>15.98555249999999</v>
      </c>
      <c r="J628" s="6" t="str">
        <f>OBV!F628</f>
        <v>NEUTRAL</v>
      </c>
      <c r="K628" s="6" t="str">
        <f>OBV!G628</f>
        <v>NEUTRAL</v>
      </c>
      <c r="L628" s="6" t="str">
        <f>OBV!H628</f>
        <v>NEUTRAL</v>
      </c>
      <c r="M628" s="8">
        <f t="shared" si="90"/>
        <v>25</v>
      </c>
      <c r="N628" s="8">
        <f t="shared" si="91"/>
        <v>0</v>
      </c>
      <c r="O628" s="8">
        <f t="shared" si="92"/>
        <v>50</v>
      </c>
      <c r="P628" s="8">
        <f t="shared" si="93"/>
        <v>33</v>
      </c>
      <c r="Q628" s="9">
        <f t="shared" si="94"/>
        <v>21.2</v>
      </c>
      <c r="R628" s="9">
        <f t="shared" si="95"/>
        <v>30.75</v>
      </c>
      <c r="S628" s="9">
        <f t="shared" si="96"/>
        <v>31.1</v>
      </c>
      <c r="T628" s="9">
        <f t="shared" si="97"/>
        <v>27</v>
      </c>
      <c r="U628" s="8">
        <f t="shared" si="98"/>
        <v>27.683333333333337</v>
      </c>
      <c r="V628" s="8">
        <f t="shared" si="99"/>
        <v>27.512500000000003</v>
      </c>
    </row>
    <row r="629" spans="1:22" ht="13.5" x14ac:dyDescent="0.25">
      <c r="A629" s="3">
        <f>RSI!A629</f>
        <v>42920</v>
      </c>
      <c r="B629" s="2">
        <f>RSI!B629</f>
        <v>19.555099999999999</v>
      </c>
      <c r="C629" s="2">
        <f>RSI!I629</f>
        <v>47.662892622276736</v>
      </c>
      <c r="D629" s="2">
        <f>MACD!E629</f>
        <v>0.49078116633168278</v>
      </c>
      <c r="E629" s="2">
        <f>MACD!F629</f>
        <v>0.40377709292307895</v>
      </c>
      <c r="F629" s="2">
        <f>'Moving Avg'!D629</f>
        <v>19.555099999999999</v>
      </c>
      <c r="G629" s="2">
        <f>'Moving Avg'!F629</f>
        <v>19.947049999999994</v>
      </c>
      <c r="H629" s="2">
        <f>'Moving Avg'!G629</f>
        <v>18.768770000000004</v>
      </c>
      <c r="I629" s="2">
        <f>'Moving Avg'!H629</f>
        <v>16.006951499999989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  <c r="M629" s="8">
        <f t="shared" si="90"/>
        <v>25</v>
      </c>
      <c r="N629" s="8">
        <f t="shared" si="91"/>
        <v>0</v>
      </c>
      <c r="O629" s="8">
        <f t="shared" si="92"/>
        <v>50</v>
      </c>
      <c r="P629" s="8">
        <f t="shared" si="93"/>
        <v>33</v>
      </c>
      <c r="Q629" s="9">
        <f t="shared" si="94"/>
        <v>21.2</v>
      </c>
      <c r="R629" s="9">
        <f t="shared" si="95"/>
        <v>30.75</v>
      </c>
      <c r="S629" s="9">
        <f t="shared" si="96"/>
        <v>31.1</v>
      </c>
      <c r="T629" s="9">
        <f t="shared" si="97"/>
        <v>27</v>
      </c>
      <c r="U629" s="8">
        <f t="shared" si="98"/>
        <v>27.683333333333337</v>
      </c>
      <c r="V629" s="8">
        <f t="shared" si="99"/>
        <v>27.512500000000003</v>
      </c>
    </row>
    <row r="630" spans="1:22" ht="13.5" x14ac:dyDescent="0.25">
      <c r="A630" s="3">
        <f>RSI!A630</f>
        <v>42921</v>
      </c>
      <c r="B630" s="2">
        <f>RSI!B630</f>
        <v>19.555099999999999</v>
      </c>
      <c r="C630" s="2">
        <f>RSI!I630</f>
        <v>47.662892622276743</v>
      </c>
      <c r="D630" s="2">
        <f>MACD!E630</f>
        <v>0.50299334398837559</v>
      </c>
      <c r="E630" s="2">
        <f>MACD!F630</f>
        <v>0.42362034313613828</v>
      </c>
      <c r="F630" s="2">
        <f>'Moving Avg'!D630</f>
        <v>19.555099999999999</v>
      </c>
      <c r="G630" s="2">
        <f>'Moving Avg'!F630</f>
        <v>19.916899999999991</v>
      </c>
      <c r="H630" s="2">
        <f>'Moving Avg'!G630</f>
        <v>18.850084000000003</v>
      </c>
      <c r="I630" s="2">
        <f>'Moving Avg'!H630</f>
        <v>16.028350499999991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  <c r="M630" s="8">
        <f t="shared" si="90"/>
        <v>25</v>
      </c>
      <c r="N630" s="8">
        <f t="shared" si="91"/>
        <v>0</v>
      </c>
      <c r="O630" s="8">
        <f t="shared" si="92"/>
        <v>50</v>
      </c>
      <c r="P630" s="8">
        <f t="shared" si="93"/>
        <v>33</v>
      </c>
      <c r="Q630" s="9">
        <f t="shared" si="94"/>
        <v>21.2</v>
      </c>
      <c r="R630" s="9">
        <f t="shared" si="95"/>
        <v>30.75</v>
      </c>
      <c r="S630" s="9">
        <f t="shared" si="96"/>
        <v>31.1</v>
      </c>
      <c r="T630" s="9">
        <f t="shared" si="97"/>
        <v>27</v>
      </c>
      <c r="U630" s="8">
        <f t="shared" si="98"/>
        <v>27.683333333333337</v>
      </c>
      <c r="V630" s="8">
        <f t="shared" si="99"/>
        <v>27.512500000000003</v>
      </c>
    </row>
    <row r="631" spans="1:22" ht="13.5" x14ac:dyDescent="0.25">
      <c r="A631" s="3">
        <f>RSI!A631</f>
        <v>42922</v>
      </c>
      <c r="B631" s="2">
        <f>RSI!B631</f>
        <v>19.555099999999999</v>
      </c>
      <c r="C631" s="2">
        <f>RSI!I631</f>
        <v>47.662892622276743</v>
      </c>
      <c r="D631" s="2">
        <f>MACD!E631</f>
        <v>0.51370096643748298</v>
      </c>
      <c r="E631" s="2">
        <f>MACD!F631</f>
        <v>0.44163646779640725</v>
      </c>
      <c r="F631" s="2">
        <f>'Moving Avg'!D631</f>
        <v>19.555099999999999</v>
      </c>
      <c r="G631" s="2">
        <f>'Moving Avg'!F631</f>
        <v>19.886749999999992</v>
      </c>
      <c r="H631" s="2">
        <f>'Moving Avg'!G631</f>
        <v>18.931398000000005</v>
      </c>
      <c r="I631" s="2">
        <f>'Moving Avg'!H631</f>
        <v>16.04974949999999</v>
      </c>
      <c r="J631" s="6" t="str">
        <f>OBV!F631</f>
        <v>NEUTRAL</v>
      </c>
      <c r="K631" s="6" t="str">
        <f>OBV!G631</f>
        <v>NEUTRAL</v>
      </c>
      <c r="L631" s="6" t="str">
        <f>OBV!H631</f>
        <v>NEUTRAL</v>
      </c>
      <c r="M631" s="8">
        <f t="shared" si="90"/>
        <v>25</v>
      </c>
      <c r="N631" s="8">
        <f t="shared" si="91"/>
        <v>0</v>
      </c>
      <c r="O631" s="8">
        <f t="shared" si="92"/>
        <v>50</v>
      </c>
      <c r="P631" s="8">
        <f t="shared" si="93"/>
        <v>33</v>
      </c>
      <c r="Q631" s="9">
        <f t="shared" si="94"/>
        <v>21.2</v>
      </c>
      <c r="R631" s="9">
        <f t="shared" si="95"/>
        <v>30.75</v>
      </c>
      <c r="S631" s="9">
        <f t="shared" si="96"/>
        <v>31.1</v>
      </c>
      <c r="T631" s="9">
        <f t="shared" si="97"/>
        <v>27</v>
      </c>
      <c r="U631" s="8">
        <f t="shared" si="98"/>
        <v>27.683333333333337</v>
      </c>
      <c r="V631" s="8">
        <f t="shared" si="99"/>
        <v>27.512500000000003</v>
      </c>
    </row>
    <row r="632" spans="1:22" ht="13.5" x14ac:dyDescent="0.25">
      <c r="A632" s="3">
        <f>RSI!A632</f>
        <v>42923</v>
      </c>
      <c r="B632" s="2">
        <f>RSI!B632</f>
        <v>19.555099999999999</v>
      </c>
      <c r="C632" s="2">
        <f>RSI!I632</f>
        <v>47.662892622276743</v>
      </c>
      <c r="D632" s="2">
        <f>MACD!E632</f>
        <v>0.52310778212909526</v>
      </c>
      <c r="E632" s="2">
        <f>MACD!F632</f>
        <v>0.45793073066294487</v>
      </c>
      <c r="F632" s="2">
        <f>'Moving Avg'!D632</f>
        <v>19.555099999999999</v>
      </c>
      <c r="G632" s="2">
        <f>'Moving Avg'!F632</f>
        <v>19.856599999999993</v>
      </c>
      <c r="H632" s="2">
        <f>'Moving Avg'!G632</f>
        <v>19.012712000000004</v>
      </c>
      <c r="I632" s="2">
        <f>'Moving Avg'!H632</f>
        <v>16.073412999999988</v>
      </c>
      <c r="J632" s="6" t="str">
        <f>OBV!F632</f>
        <v>NEUTRAL</v>
      </c>
      <c r="K632" s="6" t="str">
        <f>OBV!G632</f>
        <v>NEUTRAL</v>
      </c>
      <c r="L632" s="6" t="str">
        <f>OBV!H632</f>
        <v>NEUTRAL</v>
      </c>
      <c r="M632" s="8">
        <f t="shared" si="90"/>
        <v>25</v>
      </c>
      <c r="N632" s="8">
        <f t="shared" si="91"/>
        <v>0</v>
      </c>
      <c r="O632" s="8">
        <f t="shared" si="92"/>
        <v>50</v>
      </c>
      <c r="P632" s="8">
        <f t="shared" si="93"/>
        <v>33</v>
      </c>
      <c r="Q632" s="9">
        <f t="shared" si="94"/>
        <v>21.2</v>
      </c>
      <c r="R632" s="9">
        <f t="shared" si="95"/>
        <v>30.75</v>
      </c>
      <c r="S632" s="9">
        <f t="shared" si="96"/>
        <v>31.1</v>
      </c>
      <c r="T632" s="9">
        <f t="shared" si="97"/>
        <v>27</v>
      </c>
      <c r="U632" s="8">
        <f t="shared" si="98"/>
        <v>27.683333333333337</v>
      </c>
      <c r="V632" s="8">
        <f t="shared" si="99"/>
        <v>27.512500000000003</v>
      </c>
    </row>
    <row r="633" spans="1:22" ht="13.5" x14ac:dyDescent="0.25">
      <c r="A633" s="3">
        <f>RSI!A633</f>
        <v>42926</v>
      </c>
      <c r="B633" s="2">
        <f>RSI!B633</f>
        <v>19.555099999999999</v>
      </c>
      <c r="C633" s="2">
        <f>RSI!I633</f>
        <v>47.662892622276743</v>
      </c>
      <c r="D633" s="2">
        <f>MACD!E633</f>
        <v>0.43861901627916922</v>
      </c>
      <c r="E633" s="2">
        <f>MACD!F633</f>
        <v>0.45406838778618974</v>
      </c>
      <c r="F633" s="2">
        <f>'Moving Avg'!D633</f>
        <v>19.555099999999999</v>
      </c>
      <c r="G633" s="2">
        <f>'Moving Avg'!F633</f>
        <v>19.826449999999994</v>
      </c>
      <c r="H633" s="2">
        <f>'Moving Avg'!G633</f>
        <v>19.094026000000007</v>
      </c>
      <c r="I633" s="2">
        <f>'Moving Avg'!H633</f>
        <v>16.097076499999989</v>
      </c>
      <c r="J633" s="6" t="str">
        <f>OBV!F633</f>
        <v>NEUTRAL</v>
      </c>
      <c r="K633" s="6" t="str">
        <f>OBV!G633</f>
        <v>NEUTRAL</v>
      </c>
      <c r="L633" s="6" t="str">
        <f>OBV!H633</f>
        <v>NEUTRAL</v>
      </c>
      <c r="M633" s="8">
        <f t="shared" si="90"/>
        <v>25</v>
      </c>
      <c r="N633" s="8">
        <f t="shared" si="91"/>
        <v>45</v>
      </c>
      <c r="O633" s="8">
        <f t="shared" si="92"/>
        <v>50</v>
      </c>
      <c r="P633" s="8">
        <f t="shared" si="93"/>
        <v>33</v>
      </c>
      <c r="Q633" s="9">
        <f t="shared" si="94"/>
        <v>36.950000000000003</v>
      </c>
      <c r="R633" s="9">
        <f t="shared" si="95"/>
        <v>39.75</v>
      </c>
      <c r="S633" s="9">
        <f t="shared" si="96"/>
        <v>37.85</v>
      </c>
      <c r="T633" s="9">
        <f t="shared" si="97"/>
        <v>38.25</v>
      </c>
      <c r="U633" s="8">
        <f t="shared" si="98"/>
        <v>38.183333333333337</v>
      </c>
      <c r="V633" s="8">
        <f t="shared" si="99"/>
        <v>38.200000000000003</v>
      </c>
    </row>
    <row r="634" spans="1:22" ht="13.5" x14ac:dyDescent="0.25">
      <c r="A634" s="3">
        <f>RSI!A634</f>
        <v>42927</v>
      </c>
      <c r="B634" s="2">
        <f>RSI!B634</f>
        <v>19.555099999999999</v>
      </c>
      <c r="C634" s="2">
        <f>RSI!I634</f>
        <v>47.662892622276743</v>
      </c>
      <c r="D634" s="2">
        <f>MACD!E634</f>
        <v>0.36742560695197213</v>
      </c>
      <c r="E634" s="2">
        <f>MACD!F634</f>
        <v>0.43673983161934626</v>
      </c>
      <c r="F634" s="2">
        <f>'Moving Avg'!D634</f>
        <v>19.555099999999999</v>
      </c>
      <c r="G634" s="2">
        <f>'Moving Avg'!F634</f>
        <v>19.796299999999995</v>
      </c>
      <c r="H634" s="2">
        <f>'Moving Avg'!G634</f>
        <v>19.175340000000006</v>
      </c>
      <c r="I634" s="2">
        <f>'Moving Avg'!H634</f>
        <v>16.120739999999991</v>
      </c>
      <c r="J634" s="6" t="str">
        <f>OBV!F634</f>
        <v>NEUTRAL</v>
      </c>
      <c r="K634" s="6" t="str">
        <f>OBV!G634</f>
        <v>NEUTRAL</v>
      </c>
      <c r="L634" s="6" t="str">
        <f>OBV!H634</f>
        <v>NEUTRAL</v>
      </c>
      <c r="M634" s="8">
        <f t="shared" si="90"/>
        <v>25</v>
      </c>
      <c r="N634" s="8">
        <f t="shared" si="91"/>
        <v>100</v>
      </c>
      <c r="O634" s="8">
        <f t="shared" si="92"/>
        <v>50</v>
      </c>
      <c r="P634" s="8">
        <f t="shared" si="93"/>
        <v>33</v>
      </c>
      <c r="Q634" s="9">
        <f t="shared" si="94"/>
        <v>56.2</v>
      </c>
      <c r="R634" s="9">
        <f t="shared" si="95"/>
        <v>50.75</v>
      </c>
      <c r="S634" s="9">
        <f t="shared" si="96"/>
        <v>46.1</v>
      </c>
      <c r="T634" s="9">
        <f t="shared" si="97"/>
        <v>52</v>
      </c>
      <c r="U634" s="8">
        <f t="shared" si="98"/>
        <v>51.016666666666673</v>
      </c>
      <c r="V634" s="8">
        <f t="shared" si="99"/>
        <v>51.262500000000003</v>
      </c>
    </row>
    <row r="635" spans="1:22" ht="13.5" x14ac:dyDescent="0.25">
      <c r="A635" s="3">
        <f>RSI!A635</f>
        <v>42928</v>
      </c>
      <c r="B635" s="2">
        <f>RSI!B635</f>
        <v>19.555099999999999</v>
      </c>
      <c r="C635" s="2">
        <f>RSI!I635</f>
        <v>47.662892622276743</v>
      </c>
      <c r="D635" s="2">
        <f>MACD!E635</f>
        <v>0.30746010839702365</v>
      </c>
      <c r="E635" s="2">
        <f>MACD!F635</f>
        <v>0.41088388697488176</v>
      </c>
      <c r="F635" s="2">
        <f>'Moving Avg'!D635</f>
        <v>19.555099999999999</v>
      </c>
      <c r="G635" s="2">
        <f>'Moving Avg'!F635</f>
        <v>19.766149999999996</v>
      </c>
      <c r="H635" s="2">
        <f>'Moving Avg'!G635</f>
        <v>19.256654000000008</v>
      </c>
      <c r="I635" s="2">
        <f>'Moving Avg'!H635</f>
        <v>16.144403499999989</v>
      </c>
      <c r="J635" s="6" t="str">
        <f>OBV!F635</f>
        <v>NEUTRAL</v>
      </c>
      <c r="K635" s="6" t="str">
        <f>OBV!G635</f>
        <v>NEUTRAL</v>
      </c>
      <c r="L635" s="6" t="str">
        <f>OBV!H635</f>
        <v>NEUTRAL</v>
      </c>
      <c r="M635" s="8">
        <f t="shared" si="90"/>
        <v>25</v>
      </c>
      <c r="N635" s="8">
        <f t="shared" si="91"/>
        <v>100</v>
      </c>
      <c r="O635" s="8">
        <f t="shared" si="92"/>
        <v>50</v>
      </c>
      <c r="P635" s="8">
        <f t="shared" si="93"/>
        <v>33</v>
      </c>
      <c r="Q635" s="9">
        <f t="shared" si="94"/>
        <v>56.2</v>
      </c>
      <c r="R635" s="9">
        <f t="shared" si="95"/>
        <v>50.75</v>
      </c>
      <c r="S635" s="9">
        <f t="shared" si="96"/>
        <v>46.1</v>
      </c>
      <c r="T635" s="9">
        <f t="shared" si="97"/>
        <v>52</v>
      </c>
      <c r="U635" s="8">
        <f t="shared" si="98"/>
        <v>51.016666666666673</v>
      </c>
      <c r="V635" s="8">
        <f t="shared" si="99"/>
        <v>51.262500000000003</v>
      </c>
    </row>
    <row r="636" spans="1:22" ht="13.5" x14ac:dyDescent="0.25">
      <c r="A636" s="3">
        <f>RSI!A636</f>
        <v>42929</v>
      </c>
      <c r="B636" s="2">
        <f>RSI!B636</f>
        <v>19.555099999999999</v>
      </c>
      <c r="C636" s="2">
        <f>RSI!I636</f>
        <v>47.662892622276743</v>
      </c>
      <c r="D636" s="2">
        <f>MACD!E636</f>
        <v>0.25697477353605791</v>
      </c>
      <c r="E636" s="2">
        <f>MACD!F636</f>
        <v>0.38010206428711701</v>
      </c>
      <c r="F636" s="2">
        <f>'Moving Avg'!D636</f>
        <v>19.555099999999999</v>
      </c>
      <c r="G636" s="2">
        <f>'Moving Avg'!F636</f>
        <v>19.735999999999997</v>
      </c>
      <c r="H636" s="2">
        <f>'Moving Avg'!G636</f>
        <v>19.337968000000011</v>
      </c>
      <c r="I636" s="2">
        <f>'Moving Avg'!H636</f>
        <v>16.16806699999999</v>
      </c>
      <c r="J636" s="6" t="str">
        <f>OBV!F636</f>
        <v>NEUTRAL</v>
      </c>
      <c r="K636" s="6" t="str">
        <f>OBV!G636</f>
        <v>NEUTRAL</v>
      </c>
      <c r="L636" s="6" t="str">
        <f>OBV!H636</f>
        <v>NEUTRAL</v>
      </c>
      <c r="M636" s="8">
        <f t="shared" si="90"/>
        <v>25</v>
      </c>
      <c r="N636" s="8">
        <f t="shared" si="91"/>
        <v>100</v>
      </c>
      <c r="O636" s="8">
        <f t="shared" si="92"/>
        <v>50</v>
      </c>
      <c r="P636" s="8">
        <f t="shared" si="93"/>
        <v>33</v>
      </c>
      <c r="Q636" s="9">
        <f t="shared" si="94"/>
        <v>56.2</v>
      </c>
      <c r="R636" s="9">
        <f t="shared" si="95"/>
        <v>50.75</v>
      </c>
      <c r="S636" s="9">
        <f t="shared" si="96"/>
        <v>46.1</v>
      </c>
      <c r="T636" s="9">
        <f t="shared" si="97"/>
        <v>52</v>
      </c>
      <c r="U636" s="8">
        <f t="shared" si="98"/>
        <v>51.016666666666673</v>
      </c>
      <c r="V636" s="8">
        <f t="shared" si="99"/>
        <v>51.262500000000003</v>
      </c>
    </row>
    <row r="637" spans="1:22" ht="13.5" x14ac:dyDescent="0.25">
      <c r="A637" s="3">
        <f>RSI!A637</f>
        <v>42930</v>
      </c>
      <c r="B637" s="2">
        <f>RSI!B637</f>
        <v>19.555099999999999</v>
      </c>
      <c r="C637" s="2">
        <f>RSI!I637</f>
        <v>47.662892622276743</v>
      </c>
      <c r="D637" s="2">
        <f>MACD!E637</f>
        <v>0.21449224880412388</v>
      </c>
      <c r="E637" s="2">
        <f>MACD!F637</f>
        <v>0.34698010119051842</v>
      </c>
      <c r="F637" s="2">
        <f>'Moving Avg'!D637</f>
        <v>19.555099999999999</v>
      </c>
      <c r="G637" s="2">
        <f>'Moving Avg'!F637</f>
        <v>19.705849999999995</v>
      </c>
      <c r="H637" s="2">
        <f>'Moving Avg'!G637</f>
        <v>19.41928200000001</v>
      </c>
      <c r="I637" s="2">
        <f>'Moving Avg'!H637</f>
        <v>16.191730499999991</v>
      </c>
      <c r="J637" s="6" t="str">
        <f>OBV!F637</f>
        <v>NEUTRAL</v>
      </c>
      <c r="K637" s="6" t="str">
        <f>OBV!G637</f>
        <v>NEUTRAL</v>
      </c>
      <c r="L637" s="6" t="str">
        <f>OBV!H637</f>
        <v>NEUTRAL</v>
      </c>
      <c r="M637" s="8">
        <f t="shared" si="90"/>
        <v>25</v>
      </c>
      <c r="N637" s="8">
        <f t="shared" si="91"/>
        <v>100</v>
      </c>
      <c r="O637" s="8">
        <f t="shared" si="92"/>
        <v>50</v>
      </c>
      <c r="P637" s="8">
        <f t="shared" si="93"/>
        <v>33</v>
      </c>
      <c r="Q637" s="9">
        <f t="shared" si="94"/>
        <v>56.2</v>
      </c>
      <c r="R637" s="9">
        <f t="shared" si="95"/>
        <v>50.75</v>
      </c>
      <c r="S637" s="9">
        <f t="shared" si="96"/>
        <v>46.1</v>
      </c>
      <c r="T637" s="9">
        <f t="shared" si="97"/>
        <v>52</v>
      </c>
      <c r="U637" s="8">
        <f t="shared" si="98"/>
        <v>51.016666666666673</v>
      </c>
      <c r="V637" s="8">
        <f t="shared" si="99"/>
        <v>51.262500000000003</v>
      </c>
    </row>
    <row r="638" spans="1:22" ht="13.5" x14ac:dyDescent="0.25">
      <c r="A638" s="3">
        <f>RSI!A638</f>
        <v>42933</v>
      </c>
      <c r="B638" s="2">
        <f>RSI!B638</f>
        <v>19.555099999999999</v>
      </c>
      <c r="C638" s="2">
        <f>RSI!I638</f>
        <v>47.662892622276743</v>
      </c>
      <c r="D638" s="2">
        <f>MACD!E638</f>
        <v>0.17876386334401317</v>
      </c>
      <c r="E638" s="2">
        <f>MACD!F638</f>
        <v>0.31333685362121738</v>
      </c>
      <c r="F638" s="2">
        <f>'Moving Avg'!D638</f>
        <v>19.555099999999999</v>
      </c>
      <c r="G638" s="2">
        <f>'Moving Avg'!F638</f>
        <v>19.675699999999996</v>
      </c>
      <c r="H638" s="2">
        <f>'Moving Avg'!G638</f>
        <v>19.500596000000012</v>
      </c>
      <c r="I638" s="2">
        <f>'Moving Avg'!H638</f>
        <v>16.215393999999989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  <c r="M638" s="8">
        <f t="shared" si="90"/>
        <v>25</v>
      </c>
      <c r="N638" s="8">
        <f t="shared" si="91"/>
        <v>100</v>
      </c>
      <c r="O638" s="8">
        <f t="shared" si="92"/>
        <v>50</v>
      </c>
      <c r="P638" s="8">
        <f t="shared" si="93"/>
        <v>33</v>
      </c>
      <c r="Q638" s="9">
        <f t="shared" si="94"/>
        <v>56.2</v>
      </c>
      <c r="R638" s="9">
        <f t="shared" si="95"/>
        <v>50.75</v>
      </c>
      <c r="S638" s="9">
        <f t="shared" si="96"/>
        <v>46.1</v>
      </c>
      <c r="T638" s="9">
        <f t="shared" si="97"/>
        <v>52</v>
      </c>
      <c r="U638" s="8">
        <f t="shared" si="98"/>
        <v>51.016666666666673</v>
      </c>
      <c r="V638" s="8">
        <f t="shared" si="99"/>
        <v>51.262500000000003</v>
      </c>
    </row>
    <row r="639" spans="1:22" ht="13.5" x14ac:dyDescent="0.25">
      <c r="A639" s="3">
        <f>RSI!A639</f>
        <v>42934</v>
      </c>
      <c r="B639" s="2">
        <f>RSI!B639</f>
        <v>19.555099999999999</v>
      </c>
      <c r="C639" s="2">
        <f>RSI!I639</f>
        <v>47.662892622276743</v>
      </c>
      <c r="D639" s="2">
        <f>MACD!E639</f>
        <v>0.14873434352946191</v>
      </c>
      <c r="E639" s="2">
        <f>MACD!F639</f>
        <v>0.28041635160286632</v>
      </c>
      <c r="F639" s="2">
        <f>'Moving Avg'!D639</f>
        <v>19.555099999999999</v>
      </c>
      <c r="G639" s="2">
        <f>'Moving Avg'!F639</f>
        <v>19.645549999999993</v>
      </c>
      <c r="H639" s="2">
        <f>'Moving Avg'!G639</f>
        <v>19.581910000000011</v>
      </c>
      <c r="I639" s="2">
        <f>'Moving Avg'!H639</f>
        <v>16.239057499999991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  <c r="M639" s="8">
        <f t="shared" si="90"/>
        <v>25</v>
      </c>
      <c r="N639" s="8">
        <f t="shared" si="91"/>
        <v>100</v>
      </c>
      <c r="O639" s="8">
        <f t="shared" si="92"/>
        <v>50</v>
      </c>
      <c r="P639" s="8">
        <f t="shared" si="93"/>
        <v>33</v>
      </c>
      <c r="Q639" s="9">
        <f t="shared" si="94"/>
        <v>56.2</v>
      </c>
      <c r="R639" s="9">
        <f t="shared" si="95"/>
        <v>50.75</v>
      </c>
      <c r="S639" s="9">
        <f t="shared" si="96"/>
        <v>46.1</v>
      </c>
      <c r="T639" s="9">
        <f t="shared" si="97"/>
        <v>52</v>
      </c>
      <c r="U639" s="8">
        <f t="shared" si="98"/>
        <v>51.016666666666673</v>
      </c>
      <c r="V639" s="8">
        <f t="shared" si="99"/>
        <v>51.262500000000003</v>
      </c>
    </row>
    <row r="640" spans="1:22" ht="13.5" x14ac:dyDescent="0.25">
      <c r="A640" s="3">
        <f>RSI!A640</f>
        <v>42935</v>
      </c>
      <c r="B640" s="2">
        <f>RSI!B640</f>
        <v>19.555099999999999</v>
      </c>
      <c r="C640" s="2">
        <f>RSI!I640</f>
        <v>47.662892622276743</v>
      </c>
      <c r="D640" s="2">
        <f>MACD!E640</f>
        <v>0.12351196369151651</v>
      </c>
      <c r="E640" s="2">
        <f>MACD!F640</f>
        <v>0.24903547402059636</v>
      </c>
      <c r="F640" s="2">
        <f>'Moving Avg'!D640</f>
        <v>19.555099999999999</v>
      </c>
      <c r="G640" s="2">
        <f>'Moving Avg'!F640</f>
        <v>19.615399999999998</v>
      </c>
      <c r="H640" s="2">
        <f>'Moving Avg'!G640</f>
        <v>19.66322400000001</v>
      </c>
      <c r="I640" s="2">
        <f>'Moving Avg'!H640</f>
        <v>16.262720999999988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  <c r="M640" s="8">
        <f t="shared" si="90"/>
        <v>25</v>
      </c>
      <c r="N640" s="8">
        <f t="shared" si="91"/>
        <v>100</v>
      </c>
      <c r="O640" s="8">
        <f t="shared" si="92"/>
        <v>50</v>
      </c>
      <c r="P640" s="8">
        <f t="shared" si="93"/>
        <v>33</v>
      </c>
      <c r="Q640" s="9">
        <f t="shared" si="94"/>
        <v>56.2</v>
      </c>
      <c r="R640" s="9">
        <f t="shared" si="95"/>
        <v>50.75</v>
      </c>
      <c r="S640" s="9">
        <f t="shared" si="96"/>
        <v>46.1</v>
      </c>
      <c r="T640" s="9">
        <f t="shared" si="97"/>
        <v>52</v>
      </c>
      <c r="U640" s="8">
        <f t="shared" si="98"/>
        <v>51.016666666666673</v>
      </c>
      <c r="V640" s="8">
        <f t="shared" si="99"/>
        <v>51.262500000000003</v>
      </c>
    </row>
    <row r="641" spans="1:22" ht="13.5" x14ac:dyDescent="0.25">
      <c r="A641" s="3">
        <f>RSI!A641</f>
        <v>42936</v>
      </c>
      <c r="B641" s="2">
        <f>RSI!B641</f>
        <v>19.555099999999999</v>
      </c>
      <c r="C641" s="2">
        <f>RSI!I641</f>
        <v>47.662892622276743</v>
      </c>
      <c r="D641" s="2">
        <f>MACD!E641</f>
        <v>0.10234329614108972</v>
      </c>
      <c r="E641" s="2">
        <f>MACD!F641</f>
        <v>0.21969703844469504</v>
      </c>
      <c r="F641" s="2">
        <f>'Moving Avg'!D641</f>
        <v>19.555099999999999</v>
      </c>
      <c r="G641" s="2">
        <f>'Moving Avg'!F641</f>
        <v>19.585249999999995</v>
      </c>
      <c r="H641" s="2">
        <f>'Moving Avg'!G641</f>
        <v>19.730622000000011</v>
      </c>
      <c r="I641" s="2">
        <f>'Moving Avg'!H641</f>
        <v>16.28638449999999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  <c r="M641" s="8">
        <f t="shared" si="90"/>
        <v>25</v>
      </c>
      <c r="N641" s="8">
        <f t="shared" si="91"/>
        <v>100</v>
      </c>
      <c r="O641" s="8">
        <f t="shared" si="92"/>
        <v>50</v>
      </c>
      <c r="P641" s="8">
        <f t="shared" si="93"/>
        <v>33</v>
      </c>
      <c r="Q641" s="9">
        <f t="shared" si="94"/>
        <v>56.2</v>
      </c>
      <c r="R641" s="9">
        <f t="shared" si="95"/>
        <v>50.75</v>
      </c>
      <c r="S641" s="9">
        <f t="shared" si="96"/>
        <v>46.1</v>
      </c>
      <c r="T641" s="9">
        <f t="shared" si="97"/>
        <v>52</v>
      </c>
      <c r="U641" s="8">
        <f t="shared" si="98"/>
        <v>51.016666666666673</v>
      </c>
      <c r="V641" s="8">
        <f t="shared" si="99"/>
        <v>51.262500000000003</v>
      </c>
    </row>
    <row r="642" spans="1:22" ht="13.5" x14ac:dyDescent="0.25">
      <c r="A642" s="3">
        <f>RSI!A642</f>
        <v>42937</v>
      </c>
      <c r="B642" s="2">
        <f>RSI!B642</f>
        <v>19.555099999999999</v>
      </c>
      <c r="C642" s="2">
        <f>RSI!I642</f>
        <v>47.662892622276743</v>
      </c>
      <c r="D642" s="2">
        <f>MACD!E642</f>
        <v>8.4591852377748467E-2</v>
      </c>
      <c r="E642" s="2">
        <f>MACD!F642</f>
        <v>0.19267600123130574</v>
      </c>
      <c r="F642" s="2">
        <f>'Moving Avg'!D642</f>
        <v>19.555099999999999</v>
      </c>
      <c r="G642" s="2">
        <f>'Moving Avg'!F642</f>
        <v>19.555099999999996</v>
      </c>
      <c r="H642" s="2">
        <f>'Moving Avg'!G642</f>
        <v>19.783526000000013</v>
      </c>
      <c r="I642" s="2">
        <f>'Moving Avg'!H642</f>
        <v>16.310047999999991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100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33</v>
      </c>
      <c r="Q642" s="9">
        <f t="shared" si="94"/>
        <v>56.2</v>
      </c>
      <c r="R642" s="9">
        <f t="shared" si="95"/>
        <v>50.75</v>
      </c>
      <c r="S642" s="9">
        <f t="shared" si="96"/>
        <v>46.1</v>
      </c>
      <c r="T642" s="9">
        <f t="shared" si="97"/>
        <v>52</v>
      </c>
      <c r="U642" s="8">
        <f t="shared" si="98"/>
        <v>51.016666666666673</v>
      </c>
      <c r="V642" s="8">
        <f t="shared" si="99"/>
        <v>51.262500000000003</v>
      </c>
    </row>
    <row r="643" spans="1:22" ht="13.5" x14ac:dyDescent="0.25">
      <c r="A643" s="3">
        <f>RSI!A643</f>
        <v>42940</v>
      </c>
      <c r="B643" s="2">
        <f>RSI!B643</f>
        <v>19.555099999999999</v>
      </c>
      <c r="C643" s="2">
        <f>RSI!I643</f>
        <v>47.662892622276729</v>
      </c>
      <c r="D643" s="2">
        <f>MACD!E643</f>
        <v>6.972001635373104E-2</v>
      </c>
      <c r="E643" s="2">
        <f>MACD!F643</f>
        <v>0.16808480425579081</v>
      </c>
      <c r="F643" s="2">
        <f>'Moving Avg'!D643</f>
        <v>19.555099999999999</v>
      </c>
      <c r="G643" s="2">
        <f>'Moving Avg'!F643</f>
        <v>19.555099999999996</v>
      </c>
      <c r="H643" s="2">
        <f>'Moving Avg'!G643</f>
        <v>19.821278000000014</v>
      </c>
      <c r="I643" s="2">
        <f>'Moving Avg'!H643</f>
        <v>16.333711499999989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  <c r="M643" s="8">
        <f t="shared" si="100"/>
        <v>25</v>
      </c>
      <c r="N643" s="8">
        <f t="shared" si="101"/>
        <v>100</v>
      </c>
      <c r="O643" s="8">
        <f t="shared" si="102"/>
        <v>50</v>
      </c>
      <c r="P643" s="8">
        <f t="shared" si="103"/>
        <v>33</v>
      </c>
      <c r="Q643" s="9">
        <f t="shared" ref="Q643:Q706" si="104">0.35*M643+N643*0.35+O643*0.15+P643*0.15</f>
        <v>56.2</v>
      </c>
      <c r="R643" s="9">
        <f t="shared" ref="R643:R706" si="105">M643*0.2+N643*0.2+O643*0.35+P643*0.25</f>
        <v>50.75</v>
      </c>
      <c r="S643" s="9">
        <f t="shared" ref="S643:S706" si="106">M643*0.15+N643*0.15+O643*0.25+P643*0.45</f>
        <v>46.1</v>
      </c>
      <c r="T643" s="9">
        <f t="shared" ref="T643:T706" si="107">0.25*SUM(M643:P643)</f>
        <v>52</v>
      </c>
      <c r="U643" s="8">
        <f t="shared" ref="U643:U706" si="108">SUM(Q643:S643)/3</f>
        <v>51.016666666666673</v>
      </c>
      <c r="V643" s="8">
        <f t="shared" ref="V643:V706" si="109">SUM(Q643:T643)/4</f>
        <v>51.262500000000003</v>
      </c>
    </row>
    <row r="644" spans="1:22" ht="13.5" x14ac:dyDescent="0.25">
      <c r="A644" s="3">
        <f>RSI!A644</f>
        <v>42942</v>
      </c>
      <c r="B644" s="2">
        <f>RSI!B644</f>
        <v>19.555099999999999</v>
      </c>
      <c r="C644" s="2">
        <f>RSI!I644</f>
        <v>47.662892622276729</v>
      </c>
      <c r="D644" s="2">
        <f>MACD!E644</f>
        <v>5.7273762872195988E-2</v>
      </c>
      <c r="E644" s="2">
        <f>MACD!F644</f>
        <v>0.14592259597907187</v>
      </c>
      <c r="F644" s="2">
        <f>'Moving Avg'!D644</f>
        <v>19.555099999999999</v>
      </c>
      <c r="G644" s="2">
        <f>'Moving Avg'!F644</f>
        <v>19.555099999999996</v>
      </c>
      <c r="H644" s="2">
        <f>'Moving Avg'!G644</f>
        <v>19.843138000000014</v>
      </c>
      <c r="I644" s="2">
        <f>'Moving Avg'!H644</f>
        <v>16.35737499999999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  <c r="M644" s="8">
        <f t="shared" si="100"/>
        <v>25</v>
      </c>
      <c r="N644" s="8">
        <f t="shared" si="101"/>
        <v>100</v>
      </c>
      <c r="O644" s="8">
        <f t="shared" si="102"/>
        <v>50</v>
      </c>
      <c r="P644" s="8">
        <f t="shared" si="103"/>
        <v>33</v>
      </c>
      <c r="Q644" s="9">
        <f t="shared" si="104"/>
        <v>56.2</v>
      </c>
      <c r="R644" s="9">
        <f t="shared" si="105"/>
        <v>50.75</v>
      </c>
      <c r="S644" s="9">
        <f t="shared" si="106"/>
        <v>46.1</v>
      </c>
      <c r="T644" s="9">
        <f t="shared" si="107"/>
        <v>52</v>
      </c>
      <c r="U644" s="8">
        <f t="shared" si="108"/>
        <v>51.016666666666673</v>
      </c>
      <c r="V644" s="8">
        <f t="shared" si="109"/>
        <v>51.262500000000003</v>
      </c>
    </row>
    <row r="645" spans="1:22" ht="13.5" x14ac:dyDescent="0.25">
      <c r="A645" s="3">
        <f>RSI!A645</f>
        <v>42943</v>
      </c>
      <c r="B645" s="2">
        <f>RSI!B645</f>
        <v>19.555099999999999</v>
      </c>
      <c r="C645" s="2">
        <f>RSI!I645</f>
        <v>47.662892622276729</v>
      </c>
      <c r="D645" s="2">
        <f>MACD!E645</f>
        <v>4.6869732220027771E-2</v>
      </c>
      <c r="E645" s="2">
        <f>MACD!F645</f>
        <v>0.12611202322726306</v>
      </c>
      <c r="F645" s="2">
        <f>'Moving Avg'!D645</f>
        <v>19.555099999999999</v>
      </c>
      <c r="G645" s="2">
        <f>'Moving Avg'!F645</f>
        <v>19.555099999999996</v>
      </c>
      <c r="H645" s="2">
        <f>'Moving Avg'!G645</f>
        <v>19.864998000000018</v>
      </c>
      <c r="I645" s="2">
        <f>'Moving Avg'!H645</f>
        <v>16.381038499999992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  <c r="M645" s="8">
        <f t="shared" si="100"/>
        <v>25</v>
      </c>
      <c r="N645" s="8">
        <f t="shared" si="101"/>
        <v>100</v>
      </c>
      <c r="O645" s="8">
        <f t="shared" si="102"/>
        <v>50</v>
      </c>
      <c r="P645" s="8">
        <f t="shared" si="103"/>
        <v>33</v>
      </c>
      <c r="Q645" s="9">
        <f t="shared" si="104"/>
        <v>56.2</v>
      </c>
      <c r="R645" s="9">
        <f t="shared" si="105"/>
        <v>50.75</v>
      </c>
      <c r="S645" s="9">
        <f t="shared" si="106"/>
        <v>46.1</v>
      </c>
      <c r="T645" s="9">
        <f t="shared" si="107"/>
        <v>52</v>
      </c>
      <c r="U645" s="8">
        <f t="shared" si="108"/>
        <v>51.016666666666673</v>
      </c>
      <c r="V645" s="8">
        <f t="shared" si="109"/>
        <v>51.262500000000003</v>
      </c>
    </row>
    <row r="646" spans="1:22" ht="13.5" x14ac:dyDescent="0.25">
      <c r="A646" s="3">
        <f>RSI!A646</f>
        <v>42944</v>
      </c>
      <c r="B646" s="2">
        <f>RSI!B646</f>
        <v>19.555099999999999</v>
      </c>
      <c r="C646" s="2">
        <f>RSI!I646</f>
        <v>47.662892622276743</v>
      </c>
      <c r="D646" s="2">
        <f>MACD!E646</f>
        <v>3.8184298151008988E-2</v>
      </c>
      <c r="E646" s="2">
        <f>MACD!F646</f>
        <v>0.10852647821201225</v>
      </c>
      <c r="F646" s="2">
        <f>'Moving Avg'!D646</f>
        <v>19.555099999999999</v>
      </c>
      <c r="G646" s="2">
        <f>'Moving Avg'!F646</f>
        <v>19.555099999999996</v>
      </c>
      <c r="H646" s="2">
        <f>'Moving Avg'!G646</f>
        <v>19.870306000000017</v>
      </c>
      <c r="I646" s="2">
        <f>'Moving Avg'!H646</f>
        <v>16.40470199999999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  <c r="M646" s="8">
        <f t="shared" si="100"/>
        <v>25</v>
      </c>
      <c r="N646" s="8">
        <f t="shared" si="101"/>
        <v>100</v>
      </c>
      <c r="O646" s="8">
        <f t="shared" si="102"/>
        <v>50</v>
      </c>
      <c r="P646" s="8">
        <f t="shared" si="103"/>
        <v>33</v>
      </c>
      <c r="Q646" s="9">
        <f t="shared" si="104"/>
        <v>56.2</v>
      </c>
      <c r="R646" s="9">
        <f t="shared" si="105"/>
        <v>50.75</v>
      </c>
      <c r="S646" s="9">
        <f t="shared" si="106"/>
        <v>46.1</v>
      </c>
      <c r="T646" s="9">
        <f t="shared" si="107"/>
        <v>52</v>
      </c>
      <c r="U646" s="8">
        <f t="shared" si="108"/>
        <v>51.016666666666673</v>
      </c>
      <c r="V646" s="8">
        <f t="shared" si="109"/>
        <v>51.262500000000003</v>
      </c>
    </row>
    <row r="647" spans="1:22" ht="13.5" x14ac:dyDescent="0.25">
      <c r="A647" s="3">
        <f>RSI!A647</f>
        <v>42947</v>
      </c>
      <c r="B647" s="2">
        <f>RSI!B647</f>
        <v>19.555099999999999</v>
      </c>
      <c r="C647" s="2">
        <f>RSI!I647</f>
        <v>47.662892622276743</v>
      </c>
      <c r="D647" s="2">
        <f>MACD!E647</f>
        <v>3.0944322192077323E-2</v>
      </c>
      <c r="E647" s="2">
        <f>MACD!F647</f>
        <v>9.3010047008025259E-2</v>
      </c>
      <c r="F647" s="2">
        <f>'Moving Avg'!D647</f>
        <v>19.555099999999999</v>
      </c>
      <c r="G647" s="2">
        <f>'Moving Avg'!F647</f>
        <v>19.555099999999996</v>
      </c>
      <c r="H647" s="2">
        <f>'Moving Avg'!G647</f>
        <v>19.866144000000016</v>
      </c>
      <c r="I647" s="2">
        <f>'Moving Avg'!H647</f>
        <v>16.428365499999991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  <c r="M647" s="8">
        <f t="shared" si="100"/>
        <v>25</v>
      </c>
      <c r="N647" s="8">
        <f t="shared" si="101"/>
        <v>100</v>
      </c>
      <c r="O647" s="8">
        <f t="shared" si="102"/>
        <v>50</v>
      </c>
      <c r="P647" s="8">
        <f t="shared" si="103"/>
        <v>33</v>
      </c>
      <c r="Q647" s="9">
        <f t="shared" si="104"/>
        <v>56.2</v>
      </c>
      <c r="R647" s="9">
        <f t="shared" si="105"/>
        <v>50.75</v>
      </c>
      <c r="S647" s="9">
        <f t="shared" si="106"/>
        <v>46.1</v>
      </c>
      <c r="T647" s="9">
        <f t="shared" si="107"/>
        <v>52</v>
      </c>
      <c r="U647" s="8">
        <f t="shared" si="108"/>
        <v>51.016666666666673</v>
      </c>
      <c r="V647" s="8">
        <f t="shared" si="109"/>
        <v>51.262500000000003</v>
      </c>
    </row>
    <row r="648" spans="1:22" ht="13.5" x14ac:dyDescent="0.25">
      <c r="A648" s="3">
        <f>RSI!A648</f>
        <v>42948</v>
      </c>
      <c r="B648" s="2">
        <f>RSI!B648</f>
        <v>19.555099999999999</v>
      </c>
      <c r="C648" s="2">
        <f>RSI!I648</f>
        <v>47.662892622276743</v>
      </c>
      <c r="D648" s="2">
        <f>MACD!E648</f>
        <v>2.491933450696493E-2</v>
      </c>
      <c r="E648" s="2">
        <f>MACD!F648</f>
        <v>7.9391904507813207E-2</v>
      </c>
      <c r="F648" s="2">
        <f>'Moving Avg'!D648</f>
        <v>19.555099999999999</v>
      </c>
      <c r="G648" s="2">
        <f>'Moving Avg'!F648</f>
        <v>19.555099999999996</v>
      </c>
      <c r="H648" s="2">
        <f>'Moving Avg'!G648</f>
        <v>19.861982000000015</v>
      </c>
      <c r="I648" s="2">
        <f>'Moving Avg'!H648</f>
        <v>16.452028999999992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  <c r="M648" s="8">
        <f t="shared" si="100"/>
        <v>25</v>
      </c>
      <c r="N648" s="8">
        <f t="shared" si="101"/>
        <v>100</v>
      </c>
      <c r="O648" s="8">
        <f t="shared" si="102"/>
        <v>50</v>
      </c>
      <c r="P648" s="8">
        <f t="shared" si="103"/>
        <v>33</v>
      </c>
      <c r="Q648" s="9">
        <f t="shared" si="104"/>
        <v>56.2</v>
      </c>
      <c r="R648" s="9">
        <f t="shared" si="105"/>
        <v>50.75</v>
      </c>
      <c r="S648" s="9">
        <f t="shared" si="106"/>
        <v>46.1</v>
      </c>
      <c r="T648" s="9">
        <f t="shared" si="107"/>
        <v>52</v>
      </c>
      <c r="U648" s="8">
        <f t="shared" si="108"/>
        <v>51.016666666666673</v>
      </c>
      <c r="V648" s="8">
        <f t="shared" si="109"/>
        <v>51.262500000000003</v>
      </c>
    </row>
    <row r="649" spans="1:22" ht="13.5" x14ac:dyDescent="0.25">
      <c r="A649" s="3">
        <f>RSI!A649</f>
        <v>42949</v>
      </c>
      <c r="B649" s="2">
        <f>RSI!B649</f>
        <v>19.555099999999999</v>
      </c>
      <c r="C649" s="2">
        <f>RSI!I649</f>
        <v>47.662892622276743</v>
      </c>
      <c r="D649" s="2">
        <f>MACD!E649</f>
        <v>1.991492153991814E-2</v>
      </c>
      <c r="E649" s="2">
        <f>MACD!F649</f>
        <v>6.7496507914234199E-2</v>
      </c>
      <c r="F649" s="2">
        <f>'Moving Avg'!D649</f>
        <v>19.555099999999999</v>
      </c>
      <c r="G649" s="2">
        <f>'Moving Avg'!F649</f>
        <v>19.555099999999996</v>
      </c>
      <c r="H649" s="2">
        <f>'Moving Avg'!G649</f>
        <v>19.857820000000014</v>
      </c>
      <c r="I649" s="2">
        <f>'Moving Avg'!H649</f>
        <v>16.47569249999999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  <c r="M649" s="8">
        <f t="shared" si="100"/>
        <v>25</v>
      </c>
      <c r="N649" s="8">
        <f t="shared" si="101"/>
        <v>100</v>
      </c>
      <c r="O649" s="8">
        <f t="shared" si="102"/>
        <v>50</v>
      </c>
      <c r="P649" s="8">
        <f t="shared" si="103"/>
        <v>33</v>
      </c>
      <c r="Q649" s="9">
        <f t="shared" si="104"/>
        <v>56.2</v>
      </c>
      <c r="R649" s="9">
        <f t="shared" si="105"/>
        <v>50.75</v>
      </c>
      <c r="S649" s="9">
        <f t="shared" si="106"/>
        <v>46.1</v>
      </c>
      <c r="T649" s="9">
        <f t="shared" si="107"/>
        <v>52</v>
      </c>
      <c r="U649" s="8">
        <f t="shared" si="108"/>
        <v>51.016666666666673</v>
      </c>
      <c r="V649" s="8">
        <f t="shared" si="109"/>
        <v>51.262500000000003</v>
      </c>
    </row>
    <row r="650" spans="1:22" ht="13.5" x14ac:dyDescent="0.25">
      <c r="A650" s="3">
        <f>RSI!A650</f>
        <v>42950</v>
      </c>
      <c r="B650" s="2">
        <f>RSI!B650</f>
        <v>19.555099999999999</v>
      </c>
      <c r="C650" s="2">
        <f>RSI!I650</f>
        <v>47.662892622276743</v>
      </c>
      <c r="D650" s="2">
        <f>MACD!E650</f>
        <v>1.5767134496904589E-2</v>
      </c>
      <c r="E650" s="2">
        <f>MACD!F650</f>
        <v>5.7150633230768279E-2</v>
      </c>
      <c r="F650" s="2">
        <f>'Moving Avg'!D650</f>
        <v>19.555099999999999</v>
      </c>
      <c r="G650" s="2">
        <f>'Moving Avg'!F650</f>
        <v>19.555099999999996</v>
      </c>
      <c r="H650" s="2">
        <f>'Moving Avg'!G650</f>
        <v>19.853658000000017</v>
      </c>
      <c r="I650" s="2">
        <f>'Moving Avg'!H650</f>
        <v>16.499355999999992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  <c r="M650" s="8">
        <f t="shared" si="100"/>
        <v>25</v>
      </c>
      <c r="N650" s="8">
        <f t="shared" si="101"/>
        <v>100</v>
      </c>
      <c r="O650" s="8">
        <f t="shared" si="102"/>
        <v>50</v>
      </c>
      <c r="P650" s="8">
        <f t="shared" si="103"/>
        <v>33</v>
      </c>
      <c r="Q650" s="9">
        <f t="shared" si="104"/>
        <v>56.2</v>
      </c>
      <c r="R650" s="9">
        <f t="shared" si="105"/>
        <v>50.75</v>
      </c>
      <c r="S650" s="9">
        <f t="shared" si="106"/>
        <v>46.1</v>
      </c>
      <c r="T650" s="9">
        <f t="shared" si="107"/>
        <v>52</v>
      </c>
      <c r="U650" s="8">
        <f t="shared" si="108"/>
        <v>51.016666666666673</v>
      </c>
      <c r="V650" s="8">
        <f t="shared" si="109"/>
        <v>51.262500000000003</v>
      </c>
    </row>
    <row r="651" spans="1:22" ht="13.5" x14ac:dyDescent="0.25">
      <c r="A651" s="3">
        <f>RSI!A651</f>
        <v>42951</v>
      </c>
      <c r="B651" s="2">
        <f>RSI!B651</f>
        <v>19.555099999999999</v>
      </c>
      <c r="C651" s="2">
        <f>RSI!I651</f>
        <v>47.662892622276743</v>
      </c>
      <c r="D651" s="2">
        <f>MACD!E651</f>
        <v>1.2337761349282772E-2</v>
      </c>
      <c r="E651" s="2">
        <f>MACD!F651</f>
        <v>4.818805885447118E-2</v>
      </c>
      <c r="F651" s="2">
        <f>'Moving Avg'!D651</f>
        <v>19.555099999999999</v>
      </c>
      <c r="G651" s="2">
        <f>'Moving Avg'!F651</f>
        <v>19.555099999999996</v>
      </c>
      <c r="H651" s="2">
        <f>'Moving Avg'!G651</f>
        <v>19.849496000000016</v>
      </c>
      <c r="I651" s="2">
        <f>'Moving Avg'!H651</f>
        <v>16.52301949999999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  <c r="M651" s="8">
        <f t="shared" si="100"/>
        <v>25</v>
      </c>
      <c r="N651" s="8">
        <f t="shared" si="101"/>
        <v>100</v>
      </c>
      <c r="O651" s="8">
        <f t="shared" si="102"/>
        <v>50</v>
      </c>
      <c r="P651" s="8">
        <f t="shared" si="103"/>
        <v>33</v>
      </c>
      <c r="Q651" s="9">
        <f t="shared" si="104"/>
        <v>56.2</v>
      </c>
      <c r="R651" s="9">
        <f t="shared" si="105"/>
        <v>50.75</v>
      </c>
      <c r="S651" s="9">
        <f t="shared" si="106"/>
        <v>46.1</v>
      </c>
      <c r="T651" s="9">
        <f t="shared" si="107"/>
        <v>52</v>
      </c>
      <c r="U651" s="8">
        <f t="shared" si="108"/>
        <v>51.016666666666673</v>
      </c>
      <c r="V651" s="8">
        <f t="shared" si="109"/>
        <v>51.262500000000003</v>
      </c>
    </row>
    <row r="652" spans="1:22" ht="13.5" x14ac:dyDescent="0.25">
      <c r="A652" s="3">
        <f>RSI!A652</f>
        <v>42954</v>
      </c>
      <c r="B652" s="2">
        <f>RSI!B652</f>
        <v>19.555099999999999</v>
      </c>
      <c r="C652" s="2">
        <f>RSI!I652</f>
        <v>47.66289262227675</v>
      </c>
      <c r="D652" s="2">
        <f>MACD!E652</f>
        <v>9.5103292666784967E-3</v>
      </c>
      <c r="E652" s="2">
        <f>MACD!F652</f>
        <v>4.0452512936912648E-2</v>
      </c>
      <c r="F652" s="2">
        <f>'Moving Avg'!D652</f>
        <v>19.555099999999999</v>
      </c>
      <c r="G652" s="2">
        <f>'Moving Avg'!F652</f>
        <v>19.555099999999996</v>
      </c>
      <c r="H652" s="2">
        <f>'Moving Avg'!G652</f>
        <v>19.829276000000014</v>
      </c>
      <c r="I652" s="2">
        <f>'Moving Avg'!H652</f>
        <v>16.546682999999991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  <c r="M652" s="8">
        <f t="shared" si="100"/>
        <v>25</v>
      </c>
      <c r="N652" s="8">
        <f t="shared" si="101"/>
        <v>100</v>
      </c>
      <c r="O652" s="8">
        <f t="shared" si="102"/>
        <v>50</v>
      </c>
      <c r="P652" s="8">
        <f t="shared" si="103"/>
        <v>33</v>
      </c>
      <c r="Q652" s="9">
        <f t="shared" si="104"/>
        <v>56.2</v>
      </c>
      <c r="R652" s="9">
        <f t="shared" si="105"/>
        <v>50.75</v>
      </c>
      <c r="S652" s="9">
        <f t="shared" si="106"/>
        <v>46.1</v>
      </c>
      <c r="T652" s="9">
        <f t="shared" si="107"/>
        <v>52</v>
      </c>
      <c r="U652" s="8">
        <f t="shared" si="108"/>
        <v>51.016666666666673</v>
      </c>
      <c r="V652" s="8">
        <f t="shared" si="109"/>
        <v>51.262500000000003</v>
      </c>
    </row>
    <row r="653" spans="1:22" ht="13.5" x14ac:dyDescent="0.25">
      <c r="A653" s="3">
        <f>RSI!A653</f>
        <v>42955</v>
      </c>
      <c r="B653" s="2">
        <f>RSI!B653</f>
        <v>19.555099999999999</v>
      </c>
      <c r="C653" s="2">
        <f>RSI!I653</f>
        <v>47.66289262227675</v>
      </c>
      <c r="D653" s="2">
        <f>MACD!E653</f>
        <v>7.186724879833406E-3</v>
      </c>
      <c r="E653" s="2">
        <f>MACD!F653</f>
        <v>3.3799355325496799E-2</v>
      </c>
      <c r="F653" s="2">
        <f>'Moving Avg'!D653</f>
        <v>19.555099999999999</v>
      </c>
      <c r="G653" s="2">
        <f>'Moving Avg'!F653</f>
        <v>19.555099999999996</v>
      </c>
      <c r="H653" s="2">
        <f>'Moving Avg'!G653</f>
        <v>19.809056000000012</v>
      </c>
      <c r="I653" s="2">
        <f>'Moving Avg'!H653</f>
        <v>16.570346499999992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  <c r="M653" s="8">
        <f t="shared" si="100"/>
        <v>25</v>
      </c>
      <c r="N653" s="8">
        <f t="shared" si="101"/>
        <v>100</v>
      </c>
      <c r="O653" s="8">
        <f t="shared" si="102"/>
        <v>50</v>
      </c>
      <c r="P653" s="8">
        <f t="shared" si="103"/>
        <v>33</v>
      </c>
      <c r="Q653" s="9">
        <f t="shared" si="104"/>
        <v>56.2</v>
      </c>
      <c r="R653" s="9">
        <f t="shared" si="105"/>
        <v>50.75</v>
      </c>
      <c r="S653" s="9">
        <f t="shared" si="106"/>
        <v>46.1</v>
      </c>
      <c r="T653" s="9">
        <f t="shared" si="107"/>
        <v>52</v>
      </c>
      <c r="U653" s="8">
        <f t="shared" si="108"/>
        <v>51.016666666666673</v>
      </c>
      <c r="V653" s="8">
        <f t="shared" si="109"/>
        <v>51.262500000000003</v>
      </c>
    </row>
    <row r="654" spans="1:22" ht="13.5" x14ac:dyDescent="0.25">
      <c r="A654" s="3">
        <f>RSI!A654</f>
        <v>42956</v>
      </c>
      <c r="B654" s="2">
        <f>RSI!B654</f>
        <v>20.140899999999998</v>
      </c>
      <c r="C654" s="2">
        <f>RSI!I654</f>
        <v>89.914084405246967</v>
      </c>
      <c r="D654" s="2">
        <f>MACD!E654</f>
        <v>-3.8108255478860542E-2</v>
      </c>
      <c r="E654" s="2">
        <f>MACD!F654</f>
        <v>1.9417833164625333E-2</v>
      </c>
      <c r="F654" s="2">
        <f>'Moving Avg'!D654</f>
        <v>19.672260000000001</v>
      </c>
      <c r="G654" s="2">
        <f>'Moving Avg'!F654</f>
        <v>19.584389999999996</v>
      </c>
      <c r="H654" s="2">
        <f>'Moving Avg'!G654</f>
        <v>19.800552000000014</v>
      </c>
      <c r="I654" s="2">
        <f>'Moving Avg'!H654</f>
        <v>16.596938999999992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  <c r="M654" s="8">
        <f t="shared" si="100"/>
        <v>0</v>
      </c>
      <c r="N654" s="8">
        <f t="shared" si="101"/>
        <v>100</v>
      </c>
      <c r="O654" s="8">
        <f t="shared" si="102"/>
        <v>50</v>
      </c>
      <c r="P654" s="8">
        <f t="shared" si="103"/>
        <v>33</v>
      </c>
      <c r="Q654" s="9">
        <f t="shared" si="104"/>
        <v>47.45</v>
      </c>
      <c r="R654" s="9">
        <f t="shared" si="105"/>
        <v>45.75</v>
      </c>
      <c r="S654" s="9">
        <f t="shared" si="106"/>
        <v>42.35</v>
      </c>
      <c r="T654" s="9">
        <f t="shared" si="107"/>
        <v>45.75</v>
      </c>
      <c r="U654" s="8">
        <f t="shared" si="108"/>
        <v>45.183333333333337</v>
      </c>
      <c r="V654" s="8">
        <f t="shared" si="109"/>
        <v>45.325000000000003</v>
      </c>
    </row>
    <row r="655" spans="1:22" ht="13.5" x14ac:dyDescent="0.25">
      <c r="A655" s="3">
        <f>RSI!A655</f>
        <v>42957</v>
      </c>
      <c r="B655" s="2">
        <f>RSI!B655</f>
        <v>20.244199999999999</v>
      </c>
      <c r="C655" s="2">
        <f>RSI!I655</f>
        <v>91.254794567272668</v>
      </c>
      <c r="D655" s="2">
        <f>MACD!E655</f>
        <v>-8.7489128916825365E-2</v>
      </c>
      <c r="E655" s="2">
        <f>MACD!F655</f>
        <v>-1.9635592516648055E-3</v>
      </c>
      <c r="F655" s="2">
        <f>'Moving Avg'!D655</f>
        <v>19.810079999999999</v>
      </c>
      <c r="G655" s="2">
        <f>'Moving Avg'!F655</f>
        <v>19.618844999999997</v>
      </c>
      <c r="H655" s="2">
        <f>'Moving Avg'!G655</f>
        <v>19.794114000000015</v>
      </c>
      <c r="I655" s="2">
        <f>'Moving Avg'!H655</f>
        <v>16.624047999999995</v>
      </c>
      <c r="J655" s="6" t="str">
        <f>OBV!F655</f>
        <v>BULLISH</v>
      </c>
      <c r="K655" s="6" t="str">
        <f>OBV!G655</f>
        <v>WEAK</v>
      </c>
      <c r="L655" s="6" t="str">
        <f>OBV!H655</f>
        <v>CONFIRMED BULLISH</v>
      </c>
      <c r="M655" s="8">
        <f t="shared" si="100"/>
        <v>0</v>
      </c>
      <c r="N655" s="8">
        <f t="shared" si="101"/>
        <v>100</v>
      </c>
      <c r="O655" s="8">
        <f t="shared" si="102"/>
        <v>50</v>
      </c>
      <c r="P655" s="8">
        <f t="shared" si="103"/>
        <v>67</v>
      </c>
      <c r="Q655" s="9">
        <f t="shared" si="104"/>
        <v>52.55</v>
      </c>
      <c r="R655" s="9">
        <f t="shared" si="105"/>
        <v>54.25</v>
      </c>
      <c r="S655" s="9">
        <f t="shared" si="106"/>
        <v>57.650000000000006</v>
      </c>
      <c r="T655" s="9">
        <f t="shared" si="107"/>
        <v>54.25</v>
      </c>
      <c r="U655" s="8">
        <f t="shared" si="108"/>
        <v>54.816666666666663</v>
      </c>
      <c r="V655" s="8">
        <f t="shared" si="109"/>
        <v>54.674999999999997</v>
      </c>
    </row>
    <row r="656" spans="1:22" ht="13.5" x14ac:dyDescent="0.25">
      <c r="A656" s="3">
        <f>RSI!A656</f>
        <v>42958</v>
      </c>
      <c r="B656" s="2">
        <f>RSI!B656</f>
        <v>20.244199999999999</v>
      </c>
      <c r="C656" s="2">
        <f>RSI!I656</f>
        <v>91.254794567272668</v>
      </c>
      <c r="D656" s="2">
        <f>MACD!E656</f>
        <v>-0.13303381176518414</v>
      </c>
      <c r="E656" s="2">
        <f>MACD!F656</f>
        <v>-2.8177609754368671E-2</v>
      </c>
      <c r="F656" s="2">
        <f>'Moving Avg'!D656</f>
        <v>19.947899999999997</v>
      </c>
      <c r="G656" s="2">
        <f>'Moving Avg'!F656</f>
        <v>19.653299999999994</v>
      </c>
      <c r="H656" s="2">
        <f>'Moving Avg'!G656</f>
        <v>19.787676000000012</v>
      </c>
      <c r="I656" s="2">
        <f>'Moving Avg'!H656</f>
        <v>16.651156999999994</v>
      </c>
      <c r="J656" s="6" t="str">
        <f>OBV!F656</f>
        <v>BULLISH</v>
      </c>
      <c r="K656" s="6" t="str">
        <f>OBV!G656</f>
        <v>WEAK</v>
      </c>
      <c r="L656" s="6" t="str">
        <f>OBV!H656</f>
        <v>CONFIRMED BULLISH</v>
      </c>
      <c r="M656" s="8">
        <f t="shared" si="100"/>
        <v>0</v>
      </c>
      <c r="N656" s="8">
        <f t="shared" si="101"/>
        <v>100</v>
      </c>
      <c r="O656" s="8">
        <f t="shared" si="102"/>
        <v>50</v>
      </c>
      <c r="P656" s="8">
        <f t="shared" si="103"/>
        <v>67</v>
      </c>
      <c r="Q656" s="9">
        <f t="shared" si="104"/>
        <v>52.55</v>
      </c>
      <c r="R656" s="9">
        <f t="shared" si="105"/>
        <v>54.25</v>
      </c>
      <c r="S656" s="9">
        <f t="shared" si="106"/>
        <v>57.650000000000006</v>
      </c>
      <c r="T656" s="9">
        <f t="shared" si="107"/>
        <v>54.25</v>
      </c>
      <c r="U656" s="8">
        <f t="shared" si="108"/>
        <v>54.816666666666663</v>
      </c>
      <c r="V656" s="8">
        <f t="shared" si="109"/>
        <v>54.674999999999997</v>
      </c>
    </row>
    <row r="657" spans="1:22" ht="13.5" x14ac:dyDescent="0.25">
      <c r="A657" s="3">
        <f>RSI!A657</f>
        <v>42961</v>
      </c>
      <c r="B657" s="2">
        <f>RSI!B657</f>
        <v>13.4947</v>
      </c>
      <c r="C657" s="2">
        <f>RSI!I657</f>
        <v>8.2411749194799171</v>
      </c>
      <c r="D657" s="2">
        <f>MACD!E657</f>
        <v>0.32490905850194807</v>
      </c>
      <c r="E657" s="2">
        <f>MACD!F657</f>
        <v>4.2439723896894682E-2</v>
      </c>
      <c r="F657" s="2">
        <f>'Moving Avg'!D657</f>
        <v>18.735819999999997</v>
      </c>
      <c r="G657" s="2">
        <f>'Moving Avg'!F657</f>
        <v>19.350279999999998</v>
      </c>
      <c r="H657" s="2">
        <f>'Moving Avg'!G657</f>
        <v>19.65407200000001</v>
      </c>
      <c r="I657" s="2">
        <f>'Moving Avg'!H657</f>
        <v>16.644518499999993</v>
      </c>
      <c r="J657" s="6" t="str">
        <f>OBV!F657</f>
        <v>BULLISH</v>
      </c>
      <c r="K657" s="6" t="str">
        <f>OBV!G657</f>
        <v>WEAK</v>
      </c>
      <c r="L657" s="6" t="str">
        <f>OBV!H657</f>
        <v>BULLISH DIVERGENCE</v>
      </c>
      <c r="M657" s="8">
        <f t="shared" si="100"/>
        <v>50</v>
      </c>
      <c r="N657" s="8">
        <f t="shared" si="101"/>
        <v>0</v>
      </c>
      <c r="O657" s="8">
        <f t="shared" si="102"/>
        <v>50</v>
      </c>
      <c r="P657" s="8">
        <f t="shared" si="103"/>
        <v>50</v>
      </c>
      <c r="Q657" s="9">
        <f t="shared" si="104"/>
        <v>32.5</v>
      </c>
      <c r="R657" s="9">
        <f t="shared" si="105"/>
        <v>40</v>
      </c>
      <c r="S657" s="9">
        <f t="shared" si="106"/>
        <v>42.5</v>
      </c>
      <c r="T657" s="9">
        <f t="shared" si="107"/>
        <v>37.5</v>
      </c>
      <c r="U657" s="8">
        <f t="shared" si="108"/>
        <v>38.333333333333336</v>
      </c>
      <c r="V657" s="8">
        <f t="shared" si="109"/>
        <v>38.125</v>
      </c>
    </row>
    <row r="658" spans="1:22" ht="13.5" x14ac:dyDescent="0.25">
      <c r="A658" s="3">
        <f>RSI!A658</f>
        <v>42962</v>
      </c>
      <c r="B658" s="2">
        <f>RSI!B658</f>
        <v>20.2471</v>
      </c>
      <c r="C658" s="2">
        <f>RSI!I658</f>
        <v>53.659209670961708</v>
      </c>
      <c r="D658" s="2">
        <f>MACD!E658</f>
        <v>0.24888014992489005</v>
      </c>
      <c r="E658" s="2">
        <f>MACD!F658</f>
        <v>8.3727809102493764E-2</v>
      </c>
      <c r="F658" s="2">
        <f>'Moving Avg'!D658</f>
        <v>18.874220000000001</v>
      </c>
      <c r="G658" s="2">
        <f>'Moving Avg'!F658</f>
        <v>19.384879999999999</v>
      </c>
      <c r="H658" s="2">
        <f>'Moving Avg'!G658</f>
        <v>19.65585200000001</v>
      </c>
      <c r="I658" s="2">
        <f>'Moving Avg'!H658</f>
        <v>16.671641999999995</v>
      </c>
      <c r="J658" s="6" t="str">
        <f>OBV!F658</f>
        <v>BULLISH</v>
      </c>
      <c r="K658" s="6" t="str">
        <f>OBV!G658</f>
        <v>WEAK</v>
      </c>
      <c r="L658" s="6" t="str">
        <f>OBV!H658</f>
        <v>BULLISH DIVERGENCE</v>
      </c>
      <c r="M658" s="8">
        <f t="shared" si="100"/>
        <v>25</v>
      </c>
      <c r="N658" s="8">
        <f t="shared" si="101"/>
        <v>0</v>
      </c>
      <c r="O658" s="8">
        <f t="shared" si="102"/>
        <v>50</v>
      </c>
      <c r="P658" s="8">
        <f t="shared" si="103"/>
        <v>50</v>
      </c>
      <c r="Q658" s="9">
        <f t="shared" si="104"/>
        <v>23.75</v>
      </c>
      <c r="R658" s="9">
        <f t="shared" si="105"/>
        <v>35</v>
      </c>
      <c r="S658" s="9">
        <f t="shared" si="106"/>
        <v>38.75</v>
      </c>
      <c r="T658" s="9">
        <f t="shared" si="107"/>
        <v>31.25</v>
      </c>
      <c r="U658" s="8">
        <f t="shared" si="108"/>
        <v>32.5</v>
      </c>
      <c r="V658" s="8">
        <f t="shared" si="109"/>
        <v>32.1875</v>
      </c>
    </row>
    <row r="659" spans="1:22" ht="13.5" x14ac:dyDescent="0.25">
      <c r="A659" s="3">
        <f>RSI!A659</f>
        <v>42963</v>
      </c>
      <c r="B659" s="2">
        <f>RSI!B659</f>
        <v>20.2471</v>
      </c>
      <c r="C659" s="2">
        <f>RSI!I659</f>
        <v>53.659209670961708</v>
      </c>
      <c r="D659" s="2">
        <f>MACD!E659</f>
        <v>0.17859106029984773</v>
      </c>
      <c r="E659" s="2">
        <f>MACD!F659</f>
        <v>0.10270045934196456</v>
      </c>
      <c r="F659" s="2">
        <f>'Moving Avg'!D659</f>
        <v>18.89546</v>
      </c>
      <c r="G659" s="2">
        <f>'Moving Avg'!F659</f>
        <v>19.41948</v>
      </c>
      <c r="H659" s="2">
        <f>'Moving Avg'!G659</f>
        <v>19.65763200000001</v>
      </c>
      <c r="I659" s="2">
        <f>'Moving Avg'!H659</f>
        <v>16.698765499999993</v>
      </c>
      <c r="J659" s="6" t="str">
        <f>OBV!F659</f>
        <v>BULLISH</v>
      </c>
      <c r="K659" s="6" t="str">
        <f>OBV!G659</f>
        <v>WEAK</v>
      </c>
      <c r="L659" s="6" t="str">
        <f>OBV!H659</f>
        <v>BULLISH DIVERGENCE</v>
      </c>
      <c r="M659" s="8">
        <f t="shared" si="100"/>
        <v>25</v>
      </c>
      <c r="N659" s="8">
        <f t="shared" si="101"/>
        <v>0</v>
      </c>
      <c r="O659" s="8">
        <f t="shared" si="102"/>
        <v>50</v>
      </c>
      <c r="P659" s="8">
        <f t="shared" si="103"/>
        <v>50</v>
      </c>
      <c r="Q659" s="9">
        <f t="shared" si="104"/>
        <v>23.75</v>
      </c>
      <c r="R659" s="9">
        <f t="shared" si="105"/>
        <v>35</v>
      </c>
      <c r="S659" s="9">
        <f t="shared" si="106"/>
        <v>38.75</v>
      </c>
      <c r="T659" s="9">
        <f t="shared" si="107"/>
        <v>31.25</v>
      </c>
      <c r="U659" s="8">
        <f t="shared" si="108"/>
        <v>32.5</v>
      </c>
      <c r="V659" s="8">
        <f t="shared" si="109"/>
        <v>32.1875</v>
      </c>
    </row>
    <row r="660" spans="1:22" ht="13.5" x14ac:dyDescent="0.25">
      <c r="A660" s="3">
        <f>RSI!A660</f>
        <v>42964</v>
      </c>
      <c r="B660" s="2">
        <f>RSI!B660</f>
        <v>20.2471</v>
      </c>
      <c r="C660" s="2">
        <f>RSI!I660</f>
        <v>53.659209670961708</v>
      </c>
      <c r="D660" s="2">
        <f>MACD!E660</f>
        <v>0.11359999509162222</v>
      </c>
      <c r="E660" s="2">
        <f>MACD!F660</f>
        <v>0.1048803664918961</v>
      </c>
      <c r="F660" s="2">
        <f>'Moving Avg'!D660</f>
        <v>18.896040000000003</v>
      </c>
      <c r="G660" s="2">
        <f>'Moving Avg'!F660</f>
        <v>19.454079999999998</v>
      </c>
      <c r="H660" s="2">
        <f>'Moving Avg'!G660</f>
        <v>19.65941200000001</v>
      </c>
      <c r="I660" s="2">
        <f>'Moving Avg'!H660</f>
        <v>16.725888999999995</v>
      </c>
      <c r="J660" s="6" t="str">
        <f>OBV!F660</f>
        <v>NEUTRAL</v>
      </c>
      <c r="K660" s="6" t="str">
        <f>OBV!G660</f>
        <v>NEUTRAL</v>
      </c>
      <c r="L660" s="6" t="str">
        <f>OBV!H660</f>
        <v>NEUTRAL</v>
      </c>
      <c r="M660" s="8">
        <f t="shared" si="100"/>
        <v>25</v>
      </c>
      <c r="N660" s="8">
        <f t="shared" si="101"/>
        <v>0</v>
      </c>
      <c r="O660" s="8">
        <f t="shared" si="102"/>
        <v>50</v>
      </c>
      <c r="P660" s="8">
        <f t="shared" si="103"/>
        <v>33</v>
      </c>
      <c r="Q660" s="9">
        <f t="shared" si="104"/>
        <v>21.2</v>
      </c>
      <c r="R660" s="9">
        <f t="shared" si="105"/>
        <v>30.75</v>
      </c>
      <c r="S660" s="9">
        <f t="shared" si="106"/>
        <v>31.1</v>
      </c>
      <c r="T660" s="9">
        <f t="shared" si="107"/>
        <v>27</v>
      </c>
      <c r="U660" s="8">
        <f t="shared" si="108"/>
        <v>27.683333333333337</v>
      </c>
      <c r="V660" s="8">
        <f t="shared" si="109"/>
        <v>27.512500000000003</v>
      </c>
    </row>
    <row r="661" spans="1:22" ht="13.5" x14ac:dyDescent="0.25">
      <c r="A661" s="3">
        <f>RSI!A661</f>
        <v>42965</v>
      </c>
      <c r="B661" s="2">
        <f>RSI!B661</f>
        <v>20.2471</v>
      </c>
      <c r="C661" s="2">
        <f>RSI!I661</f>
        <v>53.659209670961694</v>
      </c>
      <c r="D661" s="2">
        <f>MACD!E661</f>
        <v>5.3500442633993117E-2</v>
      </c>
      <c r="E661" s="2">
        <f>MACD!F661</f>
        <v>9.4604381720315517E-2</v>
      </c>
      <c r="F661" s="2">
        <f>'Moving Avg'!D661</f>
        <v>18.896620000000002</v>
      </c>
      <c r="G661" s="2">
        <f>'Moving Avg'!F661</f>
        <v>19.488679999999999</v>
      </c>
      <c r="H661" s="2">
        <f>'Moving Avg'!G661</f>
        <v>19.66119200000001</v>
      </c>
      <c r="I661" s="2">
        <f>'Moving Avg'!H661</f>
        <v>16.753012499999997</v>
      </c>
      <c r="J661" s="6" t="str">
        <f>OBV!F661</f>
        <v>NEUTRAL</v>
      </c>
      <c r="K661" s="6" t="str">
        <f>OBV!G661</f>
        <v>NEUTRAL</v>
      </c>
      <c r="L661" s="6" t="str">
        <f>OBV!H661</f>
        <v>NEUTRAL</v>
      </c>
      <c r="M661" s="8">
        <f t="shared" si="100"/>
        <v>25</v>
      </c>
      <c r="N661" s="8">
        <f t="shared" si="101"/>
        <v>100</v>
      </c>
      <c r="O661" s="8">
        <f t="shared" si="102"/>
        <v>50</v>
      </c>
      <c r="P661" s="8">
        <f t="shared" si="103"/>
        <v>33</v>
      </c>
      <c r="Q661" s="9">
        <f t="shared" si="104"/>
        <v>56.2</v>
      </c>
      <c r="R661" s="9">
        <f t="shared" si="105"/>
        <v>50.75</v>
      </c>
      <c r="S661" s="9">
        <f t="shared" si="106"/>
        <v>46.1</v>
      </c>
      <c r="T661" s="9">
        <f t="shared" si="107"/>
        <v>52</v>
      </c>
      <c r="U661" s="8">
        <f t="shared" si="108"/>
        <v>51.016666666666673</v>
      </c>
      <c r="V661" s="8">
        <f t="shared" si="109"/>
        <v>51.262500000000003</v>
      </c>
    </row>
    <row r="662" spans="1:22" ht="13.5" x14ac:dyDescent="0.25">
      <c r="A662" s="3">
        <f>RSI!A662</f>
        <v>42968</v>
      </c>
      <c r="B662" s="2">
        <f>RSI!B662</f>
        <v>20.2471</v>
      </c>
      <c r="C662" s="2">
        <f>RSI!I662</f>
        <v>53.659209670961694</v>
      </c>
      <c r="D662" s="2">
        <f>MACD!E662</f>
        <v>-2.0818328542802078E-3</v>
      </c>
      <c r="E662" s="2">
        <f>MACD!F662</f>
        <v>7.5267138805396372E-2</v>
      </c>
      <c r="F662" s="2">
        <f>'Moving Avg'!D662</f>
        <v>20.2471</v>
      </c>
      <c r="G662" s="2">
        <f>'Moving Avg'!F662</f>
        <v>19.52328</v>
      </c>
      <c r="H662" s="2">
        <f>'Moving Avg'!G662</f>
        <v>19.662972000000011</v>
      </c>
      <c r="I662" s="2">
        <f>'Moving Avg'!H662</f>
        <v>16.780135999999999</v>
      </c>
      <c r="J662" s="6" t="str">
        <f>OBV!F662</f>
        <v>NEUTRAL</v>
      </c>
      <c r="K662" s="6" t="str">
        <f>OBV!G662</f>
        <v>NEUTRAL</v>
      </c>
      <c r="L662" s="6" t="str">
        <f>OBV!H662</f>
        <v>NEUTRAL</v>
      </c>
      <c r="M662" s="8">
        <f t="shared" si="100"/>
        <v>25</v>
      </c>
      <c r="N662" s="8">
        <f t="shared" si="101"/>
        <v>100</v>
      </c>
      <c r="O662" s="8">
        <f t="shared" si="102"/>
        <v>50</v>
      </c>
      <c r="P662" s="8">
        <f t="shared" si="103"/>
        <v>33</v>
      </c>
      <c r="Q662" s="9">
        <f t="shared" si="104"/>
        <v>56.2</v>
      </c>
      <c r="R662" s="9">
        <f t="shared" si="105"/>
        <v>50.75</v>
      </c>
      <c r="S662" s="9">
        <f t="shared" si="106"/>
        <v>46.1</v>
      </c>
      <c r="T662" s="9">
        <f t="shared" si="107"/>
        <v>52</v>
      </c>
      <c r="U662" s="8">
        <f t="shared" si="108"/>
        <v>51.016666666666673</v>
      </c>
      <c r="V662" s="8">
        <f t="shared" si="109"/>
        <v>51.262500000000003</v>
      </c>
    </row>
    <row r="663" spans="1:22" ht="13.5" x14ac:dyDescent="0.25">
      <c r="A663" s="3">
        <f>RSI!A663</f>
        <v>42969</v>
      </c>
      <c r="B663" s="2">
        <f>RSI!B663</f>
        <v>20.2471</v>
      </c>
      <c r="C663" s="2">
        <f>RSI!I663</f>
        <v>53.659209670961687</v>
      </c>
      <c r="D663" s="2">
        <f>MACD!E663</f>
        <v>-5.3491514984930433E-2</v>
      </c>
      <c r="E663" s="2">
        <f>MACD!F663</f>
        <v>4.9515408047331011E-2</v>
      </c>
      <c r="F663" s="2">
        <f>'Moving Avg'!D663</f>
        <v>20.2471</v>
      </c>
      <c r="G663" s="2">
        <f>'Moving Avg'!F663</f>
        <v>19.557879999999997</v>
      </c>
      <c r="H663" s="2">
        <f>'Moving Avg'!G663</f>
        <v>19.664752000000011</v>
      </c>
      <c r="I663" s="2">
        <f>'Moving Avg'!H663</f>
        <v>16.807259499999997</v>
      </c>
      <c r="J663" s="6" t="str">
        <f>OBV!F663</f>
        <v>NEUTRAL</v>
      </c>
      <c r="K663" s="6" t="str">
        <f>OBV!G663</f>
        <v>NEUTRAL</v>
      </c>
      <c r="L663" s="6" t="str">
        <f>OBV!H663</f>
        <v>NEUTRAL</v>
      </c>
      <c r="M663" s="8">
        <f t="shared" si="100"/>
        <v>25</v>
      </c>
      <c r="N663" s="8">
        <f t="shared" si="101"/>
        <v>100</v>
      </c>
      <c r="O663" s="8">
        <f t="shared" si="102"/>
        <v>50</v>
      </c>
      <c r="P663" s="8">
        <f t="shared" si="103"/>
        <v>33</v>
      </c>
      <c r="Q663" s="9">
        <f t="shared" si="104"/>
        <v>56.2</v>
      </c>
      <c r="R663" s="9">
        <f t="shared" si="105"/>
        <v>50.75</v>
      </c>
      <c r="S663" s="9">
        <f t="shared" si="106"/>
        <v>46.1</v>
      </c>
      <c r="T663" s="9">
        <f t="shared" si="107"/>
        <v>52</v>
      </c>
      <c r="U663" s="8">
        <f t="shared" si="108"/>
        <v>51.016666666666673</v>
      </c>
      <c r="V663" s="8">
        <f t="shared" si="109"/>
        <v>51.262500000000003</v>
      </c>
    </row>
    <row r="664" spans="1:22" ht="13.5" x14ac:dyDescent="0.25">
      <c r="A664" s="3">
        <f>RSI!A664</f>
        <v>42970</v>
      </c>
      <c r="B664" s="2">
        <f>RSI!B664</f>
        <v>20.2471</v>
      </c>
      <c r="C664" s="2">
        <f>RSI!I664</f>
        <v>53.659209670961687</v>
      </c>
      <c r="D664" s="2">
        <f>MACD!E664</f>
        <v>-1.0923129019083433E-2</v>
      </c>
      <c r="E664" s="2">
        <f>MACD!F664</f>
        <v>3.7427700634048121E-2</v>
      </c>
      <c r="F664" s="2">
        <f>'Moving Avg'!D664</f>
        <v>20.2471</v>
      </c>
      <c r="G664" s="2">
        <f>'Moving Avg'!F664</f>
        <v>19.592479999999998</v>
      </c>
      <c r="H664" s="2">
        <f>'Moving Avg'!G664</f>
        <v>19.666532000000011</v>
      </c>
      <c r="I664" s="2">
        <f>'Moving Avg'!H664</f>
        <v>16.834382999999999</v>
      </c>
      <c r="J664" s="6" t="str">
        <f>OBV!F664</f>
        <v>NEUTRAL</v>
      </c>
      <c r="K664" s="6" t="str">
        <f>OBV!G664</f>
        <v>NEUTRAL</v>
      </c>
      <c r="L664" s="6" t="str">
        <f>OBV!H664</f>
        <v>NEUTRAL</v>
      </c>
      <c r="M664" s="8">
        <f t="shared" si="100"/>
        <v>25</v>
      </c>
      <c r="N664" s="8">
        <f t="shared" si="101"/>
        <v>100</v>
      </c>
      <c r="O664" s="8">
        <f t="shared" si="102"/>
        <v>50</v>
      </c>
      <c r="P664" s="8">
        <f t="shared" si="103"/>
        <v>33</v>
      </c>
      <c r="Q664" s="9">
        <f t="shared" si="104"/>
        <v>56.2</v>
      </c>
      <c r="R664" s="9">
        <f t="shared" si="105"/>
        <v>50.75</v>
      </c>
      <c r="S664" s="9">
        <f t="shared" si="106"/>
        <v>46.1</v>
      </c>
      <c r="T664" s="9">
        <f t="shared" si="107"/>
        <v>52</v>
      </c>
      <c r="U664" s="8">
        <f t="shared" si="108"/>
        <v>51.016666666666673</v>
      </c>
      <c r="V664" s="8">
        <f t="shared" si="109"/>
        <v>51.262500000000003</v>
      </c>
    </row>
    <row r="665" spans="1:22" ht="13.5" x14ac:dyDescent="0.25">
      <c r="A665" s="3">
        <f>RSI!A665</f>
        <v>42971</v>
      </c>
      <c r="B665" s="2">
        <f>RSI!B665</f>
        <v>20.2471</v>
      </c>
      <c r="C665" s="2">
        <f>RSI!I665</f>
        <v>53.659209670961687</v>
      </c>
      <c r="D665" s="2">
        <f>MACD!E665</f>
        <v>3.7234701911639689E-2</v>
      </c>
      <c r="E665" s="2">
        <f>MACD!F665</f>
        <v>3.7389100889566436E-2</v>
      </c>
      <c r="F665" s="2">
        <f>'Moving Avg'!D665</f>
        <v>20.2471</v>
      </c>
      <c r="G665" s="2">
        <f>'Moving Avg'!F665</f>
        <v>19.627079999999996</v>
      </c>
      <c r="H665" s="2">
        <f>'Moving Avg'!G665</f>
        <v>19.668312000000011</v>
      </c>
      <c r="I665" s="2">
        <f>'Moving Avg'!H665</f>
        <v>16.861506500000004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  <c r="M665" s="8">
        <f t="shared" si="100"/>
        <v>25</v>
      </c>
      <c r="N665" s="8">
        <f t="shared" si="101"/>
        <v>45</v>
      </c>
      <c r="O665" s="8">
        <f t="shared" si="102"/>
        <v>50</v>
      </c>
      <c r="P665" s="8">
        <f t="shared" si="103"/>
        <v>33</v>
      </c>
      <c r="Q665" s="9">
        <f t="shared" si="104"/>
        <v>36.950000000000003</v>
      </c>
      <c r="R665" s="9">
        <f t="shared" si="105"/>
        <v>39.75</v>
      </c>
      <c r="S665" s="9">
        <f t="shared" si="106"/>
        <v>37.85</v>
      </c>
      <c r="T665" s="9">
        <f t="shared" si="107"/>
        <v>38.25</v>
      </c>
      <c r="U665" s="8">
        <f t="shared" si="108"/>
        <v>38.183333333333337</v>
      </c>
      <c r="V665" s="8">
        <f t="shared" si="109"/>
        <v>38.200000000000003</v>
      </c>
    </row>
    <row r="666" spans="1:22" ht="13.5" x14ac:dyDescent="0.25">
      <c r="A666" s="3">
        <f>RSI!A666</f>
        <v>42972</v>
      </c>
      <c r="B666" s="2">
        <f>RSI!B666</f>
        <v>20.2471</v>
      </c>
      <c r="C666" s="2">
        <f>RSI!I666</f>
        <v>53.659209670961694</v>
      </c>
      <c r="D666" s="2">
        <f>MACD!E666</f>
        <v>7.4507820710220329E-2</v>
      </c>
      <c r="E666" s="2">
        <f>MACD!F666</f>
        <v>4.4812844853697215E-2</v>
      </c>
      <c r="F666" s="2">
        <f>'Moving Avg'!D666</f>
        <v>20.2471</v>
      </c>
      <c r="G666" s="2">
        <f>'Moving Avg'!F666</f>
        <v>19.661679999999997</v>
      </c>
      <c r="H666" s="2">
        <f>'Moving Avg'!G666</f>
        <v>19.670092000000011</v>
      </c>
      <c r="I666" s="2">
        <f>'Moving Avg'!H666</f>
        <v>16.888630000000003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  <c r="M666" s="8">
        <f t="shared" si="100"/>
        <v>25</v>
      </c>
      <c r="N666" s="8">
        <f t="shared" si="101"/>
        <v>0</v>
      </c>
      <c r="O666" s="8">
        <f t="shared" si="102"/>
        <v>50</v>
      </c>
      <c r="P666" s="8">
        <f t="shared" si="103"/>
        <v>33</v>
      </c>
      <c r="Q666" s="9">
        <f t="shared" si="104"/>
        <v>21.2</v>
      </c>
      <c r="R666" s="9">
        <f t="shared" si="105"/>
        <v>30.75</v>
      </c>
      <c r="S666" s="9">
        <f t="shared" si="106"/>
        <v>31.1</v>
      </c>
      <c r="T666" s="9">
        <f t="shared" si="107"/>
        <v>27</v>
      </c>
      <c r="U666" s="8">
        <f t="shared" si="108"/>
        <v>27.683333333333337</v>
      </c>
      <c r="V666" s="8">
        <f t="shared" si="109"/>
        <v>27.512500000000003</v>
      </c>
    </row>
    <row r="667" spans="1:22" ht="13.5" x14ac:dyDescent="0.25">
      <c r="A667" s="3">
        <f>RSI!A667</f>
        <v>42975</v>
      </c>
      <c r="B667" s="2">
        <f>RSI!B667</f>
        <v>20.2471</v>
      </c>
      <c r="C667" s="2">
        <f>RSI!I667</f>
        <v>53.659209670961687</v>
      </c>
      <c r="D667" s="2">
        <f>MACD!E667</f>
        <v>-0.93555634912804919</v>
      </c>
      <c r="E667" s="2">
        <f>MACD!F667</f>
        <v>-0.15126099394265208</v>
      </c>
      <c r="F667" s="2">
        <f>'Moving Avg'!D667</f>
        <v>20.2471</v>
      </c>
      <c r="G667" s="2">
        <f>'Moving Avg'!F667</f>
        <v>19.696279999999994</v>
      </c>
      <c r="H667" s="2">
        <f>'Moving Avg'!G667</f>
        <v>19.671872000000011</v>
      </c>
      <c r="I667" s="2">
        <f>'Moving Avg'!H667</f>
        <v>16.915753500000005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  <c r="M667" s="8">
        <f t="shared" si="100"/>
        <v>25</v>
      </c>
      <c r="N667" s="8">
        <f t="shared" si="101"/>
        <v>100</v>
      </c>
      <c r="O667" s="8">
        <f t="shared" si="102"/>
        <v>50</v>
      </c>
      <c r="P667" s="8">
        <f t="shared" si="103"/>
        <v>33</v>
      </c>
      <c r="Q667" s="9">
        <f t="shared" si="104"/>
        <v>56.2</v>
      </c>
      <c r="R667" s="9">
        <f t="shared" si="105"/>
        <v>50.75</v>
      </c>
      <c r="S667" s="9">
        <f t="shared" si="106"/>
        <v>46.1</v>
      </c>
      <c r="T667" s="9">
        <f t="shared" si="107"/>
        <v>52</v>
      </c>
      <c r="U667" s="8">
        <f t="shared" si="108"/>
        <v>51.016666666666673</v>
      </c>
      <c r="V667" s="8">
        <f t="shared" si="109"/>
        <v>51.262500000000003</v>
      </c>
    </row>
    <row r="668" spans="1:22" ht="13.5" x14ac:dyDescent="0.25">
      <c r="A668" s="3">
        <f>RSI!A668</f>
        <v>42976</v>
      </c>
      <c r="B668" s="2">
        <f>RSI!B668</f>
        <v>20.2471</v>
      </c>
      <c r="C668" s="2">
        <f>RSI!I668</f>
        <v>53.659209670961694</v>
      </c>
      <c r="D668" s="2">
        <f>MACD!E668</f>
        <v>-0.75437521325628509</v>
      </c>
      <c r="E668" s="2">
        <f>MACD!F668</f>
        <v>-0.27188383780537873</v>
      </c>
      <c r="F668" s="2">
        <f>'Moving Avg'!D668</f>
        <v>20.2471</v>
      </c>
      <c r="G668" s="2">
        <f>'Moving Avg'!F668</f>
        <v>19.730879999999992</v>
      </c>
      <c r="H668" s="2">
        <f>'Moving Avg'!G668</f>
        <v>19.673652000000011</v>
      </c>
      <c r="I668" s="2">
        <f>'Moving Avg'!H668</f>
        <v>16.942877000000006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  <c r="M668" s="8">
        <f t="shared" si="100"/>
        <v>25</v>
      </c>
      <c r="N668" s="8">
        <f t="shared" si="101"/>
        <v>100</v>
      </c>
      <c r="O668" s="8">
        <f t="shared" si="102"/>
        <v>50</v>
      </c>
      <c r="P668" s="8">
        <f t="shared" si="103"/>
        <v>33</v>
      </c>
      <c r="Q668" s="9">
        <f t="shared" si="104"/>
        <v>56.2</v>
      </c>
      <c r="R668" s="9">
        <f t="shared" si="105"/>
        <v>50.75</v>
      </c>
      <c r="S668" s="9">
        <f t="shared" si="106"/>
        <v>46.1</v>
      </c>
      <c r="T668" s="9">
        <f t="shared" si="107"/>
        <v>52</v>
      </c>
      <c r="U668" s="8">
        <f t="shared" si="108"/>
        <v>51.016666666666673</v>
      </c>
      <c r="V668" s="8">
        <f t="shared" si="109"/>
        <v>51.262500000000003</v>
      </c>
    </row>
    <row r="669" spans="1:22" ht="13.5" x14ac:dyDescent="0.25">
      <c r="A669" s="3">
        <f>RSI!A669</f>
        <v>42977</v>
      </c>
      <c r="B669" s="2">
        <f>RSI!B669</f>
        <v>20.2471</v>
      </c>
      <c r="C669" s="2">
        <f>RSI!I669</f>
        <v>53.659209670961694</v>
      </c>
      <c r="D669" s="2">
        <f>MACD!E669</f>
        <v>-0.60382731235098674</v>
      </c>
      <c r="E669" s="2">
        <f>MACD!F669</f>
        <v>-0.33827253271450036</v>
      </c>
      <c r="F669" s="2">
        <f>'Moving Avg'!D669</f>
        <v>20.2471</v>
      </c>
      <c r="G669" s="2">
        <f>'Moving Avg'!F669</f>
        <v>19.765479999999993</v>
      </c>
      <c r="H669" s="2">
        <f>'Moving Avg'!G669</f>
        <v>19.675432000000011</v>
      </c>
      <c r="I669" s="2">
        <f>'Moving Avg'!H669</f>
        <v>16.970000500000008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  <c r="M669" s="8">
        <f t="shared" si="100"/>
        <v>25</v>
      </c>
      <c r="N669" s="8">
        <f t="shared" si="101"/>
        <v>100</v>
      </c>
      <c r="O669" s="8">
        <f t="shared" si="102"/>
        <v>50</v>
      </c>
      <c r="P669" s="8">
        <f t="shared" si="103"/>
        <v>33</v>
      </c>
      <c r="Q669" s="9">
        <f t="shared" si="104"/>
        <v>56.2</v>
      </c>
      <c r="R669" s="9">
        <f t="shared" si="105"/>
        <v>50.75</v>
      </c>
      <c r="S669" s="9">
        <f t="shared" si="106"/>
        <v>46.1</v>
      </c>
      <c r="T669" s="9">
        <f t="shared" si="107"/>
        <v>52</v>
      </c>
      <c r="U669" s="8">
        <f t="shared" si="108"/>
        <v>51.016666666666673</v>
      </c>
      <c r="V669" s="8">
        <f t="shared" si="109"/>
        <v>51.262500000000003</v>
      </c>
    </row>
    <row r="670" spans="1:22" ht="13.5" x14ac:dyDescent="0.25">
      <c r="A670" s="3">
        <f>RSI!A670</f>
        <v>42978</v>
      </c>
      <c r="B670" s="2">
        <f>RSI!B670</f>
        <v>20.848099999999999</v>
      </c>
      <c r="C670" s="2">
        <f>RSI!I670</f>
        <v>58.146132504289945</v>
      </c>
      <c r="D670" s="2">
        <f>MACD!E670</f>
        <v>-0.52351397332431659</v>
      </c>
      <c r="E670" s="2">
        <f>MACD!F670</f>
        <v>-0.37532082083646362</v>
      </c>
      <c r="F670" s="2">
        <f>'Moving Avg'!D670</f>
        <v>20.3673</v>
      </c>
      <c r="G670" s="2">
        <f>'Moving Avg'!F670</f>
        <v>19.830129999999993</v>
      </c>
      <c r="H670" s="2">
        <f>'Moving Avg'!G670</f>
        <v>19.689232000000011</v>
      </c>
      <c r="I670" s="2">
        <f>'Moving Avg'!H670</f>
        <v>17.000129000000008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  <c r="M670" s="8">
        <f t="shared" si="100"/>
        <v>25</v>
      </c>
      <c r="N670" s="8">
        <f t="shared" si="101"/>
        <v>100</v>
      </c>
      <c r="O670" s="8">
        <f t="shared" si="102"/>
        <v>50</v>
      </c>
      <c r="P670" s="8">
        <f t="shared" si="103"/>
        <v>83.5</v>
      </c>
      <c r="Q670" s="9">
        <f t="shared" si="104"/>
        <v>63.774999999999999</v>
      </c>
      <c r="R670" s="9">
        <f t="shared" si="105"/>
        <v>63.375</v>
      </c>
      <c r="S670" s="9">
        <f t="shared" si="106"/>
        <v>68.825000000000003</v>
      </c>
      <c r="T670" s="9">
        <f t="shared" si="107"/>
        <v>64.625</v>
      </c>
      <c r="U670" s="8">
        <f t="shared" si="108"/>
        <v>65.325000000000003</v>
      </c>
      <c r="V670" s="8">
        <f t="shared" si="109"/>
        <v>65.150000000000006</v>
      </c>
    </row>
    <row r="671" spans="1:22" ht="13.5" x14ac:dyDescent="0.25">
      <c r="A671" s="3">
        <f>RSI!A671</f>
        <v>42982</v>
      </c>
      <c r="B671" s="2">
        <f>RSI!B671</f>
        <v>20.848099999999999</v>
      </c>
      <c r="C671" s="2">
        <f>RSI!I671</f>
        <v>58.146132504289945</v>
      </c>
      <c r="D671" s="2">
        <f>MACD!E671</f>
        <v>-0.46147344874986729</v>
      </c>
      <c r="E671" s="2">
        <f>MACD!F671</f>
        <v>-0.39255134641914435</v>
      </c>
      <c r="F671" s="2">
        <f>'Moving Avg'!D671</f>
        <v>20.487500000000001</v>
      </c>
      <c r="G671" s="2">
        <f>'Moving Avg'!F671</f>
        <v>19.89477999999999</v>
      </c>
      <c r="H671" s="2">
        <f>'Moving Avg'!G671</f>
        <v>19.703032000000011</v>
      </c>
      <c r="I671" s="2">
        <f>'Moving Avg'!H671</f>
        <v>17.030257500000008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  <c r="M671" s="8">
        <f t="shared" si="100"/>
        <v>25</v>
      </c>
      <c r="N671" s="8">
        <f t="shared" si="101"/>
        <v>100</v>
      </c>
      <c r="O671" s="8">
        <f t="shared" si="102"/>
        <v>50</v>
      </c>
      <c r="P671" s="8">
        <f t="shared" si="103"/>
        <v>83.5</v>
      </c>
      <c r="Q671" s="9">
        <f t="shared" si="104"/>
        <v>63.774999999999999</v>
      </c>
      <c r="R671" s="9">
        <f t="shared" si="105"/>
        <v>63.375</v>
      </c>
      <c r="S671" s="9">
        <f t="shared" si="106"/>
        <v>68.825000000000003</v>
      </c>
      <c r="T671" s="9">
        <f t="shared" si="107"/>
        <v>64.625</v>
      </c>
      <c r="U671" s="8">
        <f t="shared" si="108"/>
        <v>65.325000000000003</v>
      </c>
      <c r="V671" s="8">
        <f t="shared" si="109"/>
        <v>65.150000000000006</v>
      </c>
    </row>
    <row r="672" spans="1:22" ht="13.5" x14ac:dyDescent="0.25">
      <c r="A672" s="3">
        <f>RSI!A672</f>
        <v>42983</v>
      </c>
      <c r="B672" s="2">
        <f>RSI!B672</f>
        <v>20.848099999999999</v>
      </c>
      <c r="C672" s="2">
        <f>RSI!I672</f>
        <v>58.146132504289945</v>
      </c>
      <c r="D672" s="2">
        <f>MACD!E672</f>
        <v>-0.41445624631974454</v>
      </c>
      <c r="E672" s="2">
        <f>MACD!F672</f>
        <v>-0.3969323263992644</v>
      </c>
      <c r="F672" s="2">
        <f>'Moving Avg'!D672</f>
        <v>20.607700000000001</v>
      </c>
      <c r="G672" s="2">
        <f>'Moving Avg'!F672</f>
        <v>19.95942999999999</v>
      </c>
      <c r="H672" s="2">
        <f>'Moving Avg'!G672</f>
        <v>19.716832000000011</v>
      </c>
      <c r="I672" s="2">
        <f>'Moving Avg'!H672</f>
        <v>17.060386000000012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  <c r="M672" s="8">
        <f t="shared" si="100"/>
        <v>25</v>
      </c>
      <c r="N672" s="8">
        <f t="shared" si="101"/>
        <v>45</v>
      </c>
      <c r="O672" s="8">
        <f t="shared" si="102"/>
        <v>50</v>
      </c>
      <c r="P672" s="8">
        <f t="shared" si="103"/>
        <v>83.5</v>
      </c>
      <c r="Q672" s="9">
        <f t="shared" si="104"/>
        <v>44.524999999999999</v>
      </c>
      <c r="R672" s="9">
        <f t="shared" si="105"/>
        <v>52.375</v>
      </c>
      <c r="S672" s="9">
        <f t="shared" si="106"/>
        <v>60.575000000000003</v>
      </c>
      <c r="T672" s="9">
        <f t="shared" si="107"/>
        <v>50.875</v>
      </c>
      <c r="U672" s="8">
        <f t="shared" si="108"/>
        <v>52.491666666666674</v>
      </c>
      <c r="V672" s="8">
        <f t="shared" si="109"/>
        <v>52.087500000000006</v>
      </c>
    </row>
    <row r="673" spans="1:22" ht="13.5" x14ac:dyDescent="0.25">
      <c r="A673" s="3">
        <f>RSI!A673</f>
        <v>42984</v>
      </c>
      <c r="B673" s="2">
        <f>RSI!B673</f>
        <v>20.848099999999999</v>
      </c>
      <c r="C673" s="2">
        <f>RSI!I673</f>
        <v>58.146132504289952</v>
      </c>
      <c r="D673" s="2">
        <f>MACD!E673</f>
        <v>-0.37974526155176136</v>
      </c>
      <c r="E673" s="2">
        <f>MACD!F673</f>
        <v>-0.39349491342976378</v>
      </c>
      <c r="F673" s="2">
        <f>'Moving Avg'!D673</f>
        <v>20.727899999999998</v>
      </c>
      <c r="G673" s="2">
        <f>'Moving Avg'!F673</f>
        <v>20.024079999999991</v>
      </c>
      <c r="H673" s="2">
        <f>'Moving Avg'!G673</f>
        <v>19.742692000000012</v>
      </c>
      <c r="I673" s="2">
        <f>'Moving Avg'!H673</f>
        <v>17.090514500000012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  <c r="M673" s="8">
        <f t="shared" si="100"/>
        <v>25</v>
      </c>
      <c r="N673" s="8">
        <f t="shared" si="101"/>
        <v>0</v>
      </c>
      <c r="O673" s="8">
        <f t="shared" si="102"/>
        <v>50</v>
      </c>
      <c r="P673" s="8">
        <f t="shared" si="103"/>
        <v>83.5</v>
      </c>
      <c r="Q673" s="9">
        <f t="shared" si="104"/>
        <v>28.774999999999999</v>
      </c>
      <c r="R673" s="9">
        <f t="shared" si="105"/>
        <v>43.375</v>
      </c>
      <c r="S673" s="9">
        <f t="shared" si="106"/>
        <v>53.825000000000003</v>
      </c>
      <c r="T673" s="9">
        <f t="shared" si="107"/>
        <v>39.625</v>
      </c>
      <c r="U673" s="8">
        <f t="shared" si="108"/>
        <v>41.991666666666667</v>
      </c>
      <c r="V673" s="8">
        <f t="shared" si="109"/>
        <v>41.400000000000006</v>
      </c>
    </row>
    <row r="674" spans="1:22" ht="13.5" x14ac:dyDescent="0.25">
      <c r="A674" s="3">
        <f>RSI!A674</f>
        <v>42985</v>
      </c>
      <c r="B674" s="2">
        <f>RSI!B674</f>
        <v>20.848099999999999</v>
      </c>
      <c r="C674" s="2">
        <f>RSI!I674</f>
        <v>58.146132504289952</v>
      </c>
      <c r="D674" s="2">
        <f>MACD!E674</f>
        <v>-0.35507146708622628</v>
      </c>
      <c r="E674" s="2">
        <f>MACD!F674</f>
        <v>-0.38581022416105631</v>
      </c>
      <c r="F674" s="2">
        <f>'Moving Avg'!D674</f>
        <v>20.848099999999999</v>
      </c>
      <c r="G674" s="2">
        <f>'Moving Avg'!F674</f>
        <v>20.059439999999991</v>
      </c>
      <c r="H674" s="2">
        <f>'Moving Avg'!G674</f>
        <v>19.76855200000001</v>
      </c>
      <c r="I674" s="2">
        <f>'Moving Avg'!H674</f>
        <v>17.120643000000015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  <c r="M674" s="8">
        <f t="shared" si="100"/>
        <v>25</v>
      </c>
      <c r="N674" s="8">
        <f t="shared" si="101"/>
        <v>0</v>
      </c>
      <c r="O674" s="8">
        <f t="shared" si="102"/>
        <v>50</v>
      </c>
      <c r="P674" s="8">
        <f t="shared" si="103"/>
        <v>83.5</v>
      </c>
      <c r="Q674" s="9">
        <f t="shared" si="104"/>
        <v>28.774999999999999</v>
      </c>
      <c r="R674" s="9">
        <f t="shared" si="105"/>
        <v>43.375</v>
      </c>
      <c r="S674" s="9">
        <f t="shared" si="106"/>
        <v>53.825000000000003</v>
      </c>
      <c r="T674" s="9">
        <f t="shared" si="107"/>
        <v>39.625</v>
      </c>
      <c r="U674" s="8">
        <f t="shared" si="108"/>
        <v>41.991666666666667</v>
      </c>
      <c r="V674" s="8">
        <f t="shared" si="109"/>
        <v>41.400000000000006</v>
      </c>
    </row>
    <row r="675" spans="1:22" ht="13.5" x14ac:dyDescent="0.25">
      <c r="A675" s="3">
        <f>RSI!A675</f>
        <v>42986</v>
      </c>
      <c r="B675" s="2">
        <f>RSI!B675</f>
        <v>20.848099999999999</v>
      </c>
      <c r="C675" s="2">
        <f>RSI!I675</f>
        <v>58.146132504289952</v>
      </c>
      <c r="D675" s="2">
        <f>MACD!E675</f>
        <v>-0.33854275099971076</v>
      </c>
      <c r="E675" s="2">
        <f>MACD!F675</f>
        <v>-0.37635672952878724</v>
      </c>
      <c r="F675" s="2">
        <f>'Moving Avg'!D675</f>
        <v>20.848099999999999</v>
      </c>
      <c r="G675" s="2">
        <f>'Moving Avg'!F675</f>
        <v>20.089634999999994</v>
      </c>
      <c r="H675" s="2">
        <f>'Moving Avg'!G675</f>
        <v>19.794412000000012</v>
      </c>
      <c r="I675" s="2">
        <f>'Moving Avg'!H675</f>
        <v>17.150771500000015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  <c r="M675" s="8">
        <f t="shared" si="100"/>
        <v>25</v>
      </c>
      <c r="N675" s="8">
        <f t="shared" si="101"/>
        <v>0</v>
      </c>
      <c r="O675" s="8">
        <f t="shared" si="102"/>
        <v>50</v>
      </c>
      <c r="P675" s="8">
        <f t="shared" si="103"/>
        <v>33</v>
      </c>
      <c r="Q675" s="9">
        <f t="shared" si="104"/>
        <v>21.2</v>
      </c>
      <c r="R675" s="9">
        <f t="shared" si="105"/>
        <v>30.75</v>
      </c>
      <c r="S675" s="9">
        <f t="shared" si="106"/>
        <v>31.1</v>
      </c>
      <c r="T675" s="9">
        <f t="shared" si="107"/>
        <v>27</v>
      </c>
      <c r="U675" s="8">
        <f t="shared" si="108"/>
        <v>27.683333333333337</v>
      </c>
      <c r="V675" s="8">
        <f t="shared" si="109"/>
        <v>27.512500000000003</v>
      </c>
    </row>
    <row r="676" spans="1:22" ht="13.5" x14ac:dyDescent="0.25">
      <c r="A676" s="3">
        <f>RSI!A676</f>
        <v>42989</v>
      </c>
      <c r="B676" s="2">
        <f>RSI!B676</f>
        <v>20.848099999999999</v>
      </c>
      <c r="C676" s="2">
        <f>RSI!I676</f>
        <v>58.146132504289952</v>
      </c>
      <c r="D676" s="2">
        <f>MACD!E676</f>
        <v>-0.32858386801455097</v>
      </c>
      <c r="E676" s="2">
        <f>MACD!F676</f>
        <v>-0.36680215722594001</v>
      </c>
      <c r="F676" s="2">
        <f>'Moving Avg'!D676</f>
        <v>20.848099999999999</v>
      </c>
      <c r="G676" s="2">
        <f>'Moving Avg'!F676</f>
        <v>20.119829999999993</v>
      </c>
      <c r="H676" s="2">
        <f>'Moving Avg'!G676</f>
        <v>19.82027200000001</v>
      </c>
      <c r="I676" s="2">
        <f>'Moving Avg'!H676</f>
        <v>17.180900000000019</v>
      </c>
      <c r="J676" s="6" t="str">
        <f>OBV!F676</f>
        <v>NEUTRAL</v>
      </c>
      <c r="K676" s="6" t="str">
        <f>OBV!G676</f>
        <v>NEUTRAL</v>
      </c>
      <c r="L676" s="6" t="str">
        <f>OBV!H676</f>
        <v>NEUTRAL</v>
      </c>
      <c r="M676" s="8">
        <f t="shared" si="100"/>
        <v>25</v>
      </c>
      <c r="N676" s="8">
        <f t="shared" si="101"/>
        <v>0</v>
      </c>
      <c r="O676" s="8">
        <f t="shared" si="102"/>
        <v>50</v>
      </c>
      <c r="P676" s="8">
        <f t="shared" si="103"/>
        <v>33</v>
      </c>
      <c r="Q676" s="9">
        <f t="shared" si="104"/>
        <v>21.2</v>
      </c>
      <c r="R676" s="9">
        <f t="shared" si="105"/>
        <v>30.75</v>
      </c>
      <c r="S676" s="9">
        <f t="shared" si="106"/>
        <v>31.1</v>
      </c>
      <c r="T676" s="9">
        <f t="shared" si="107"/>
        <v>27</v>
      </c>
      <c r="U676" s="8">
        <f t="shared" si="108"/>
        <v>27.683333333333337</v>
      </c>
      <c r="V676" s="8">
        <f t="shared" si="109"/>
        <v>27.512500000000003</v>
      </c>
    </row>
    <row r="677" spans="1:22" ht="13.5" x14ac:dyDescent="0.25">
      <c r="A677" s="3">
        <f>RSI!A677</f>
        <v>42990</v>
      </c>
      <c r="B677" s="2">
        <f>RSI!B677</f>
        <v>20.848099999999999</v>
      </c>
      <c r="C677" s="2">
        <f>RSI!I677</f>
        <v>58.146132504289952</v>
      </c>
      <c r="D677" s="2">
        <f>MACD!E677</f>
        <v>-0.32388578170977311</v>
      </c>
      <c r="E677" s="2">
        <f>MACD!F677</f>
        <v>-0.35821888212270664</v>
      </c>
      <c r="F677" s="2">
        <f>'Moving Avg'!D677</f>
        <v>20.848099999999999</v>
      </c>
      <c r="G677" s="2">
        <f>'Moving Avg'!F677</f>
        <v>20.487499999999994</v>
      </c>
      <c r="H677" s="2">
        <f>'Moving Avg'!G677</f>
        <v>19.846132000000015</v>
      </c>
      <c r="I677" s="2">
        <f>'Moving Avg'!H677</f>
        <v>17.211028500000019</v>
      </c>
      <c r="J677" s="6" t="str">
        <f>OBV!F677</f>
        <v>NEUTRAL</v>
      </c>
      <c r="K677" s="6" t="str">
        <f>OBV!G677</f>
        <v>NEUTRAL</v>
      </c>
      <c r="L677" s="6" t="str">
        <f>OBV!H677</f>
        <v>NEUTRAL</v>
      </c>
      <c r="M677" s="8">
        <f t="shared" si="100"/>
        <v>25</v>
      </c>
      <c r="N677" s="8">
        <f t="shared" si="101"/>
        <v>0</v>
      </c>
      <c r="O677" s="8">
        <f t="shared" si="102"/>
        <v>50</v>
      </c>
      <c r="P677" s="8">
        <f t="shared" si="103"/>
        <v>33</v>
      </c>
      <c r="Q677" s="9">
        <f t="shared" si="104"/>
        <v>21.2</v>
      </c>
      <c r="R677" s="9">
        <f t="shared" si="105"/>
        <v>30.75</v>
      </c>
      <c r="S677" s="9">
        <f t="shared" si="106"/>
        <v>31.1</v>
      </c>
      <c r="T677" s="9">
        <f t="shared" si="107"/>
        <v>27</v>
      </c>
      <c r="U677" s="8">
        <f t="shared" si="108"/>
        <v>27.683333333333337</v>
      </c>
      <c r="V677" s="8">
        <f t="shared" si="109"/>
        <v>27.512500000000003</v>
      </c>
    </row>
    <row r="678" spans="1:22" ht="13.5" x14ac:dyDescent="0.25">
      <c r="A678" s="3">
        <f>RSI!A678</f>
        <v>42991</v>
      </c>
      <c r="B678" s="2">
        <f>RSI!B678</f>
        <v>20.848099999999999</v>
      </c>
      <c r="C678" s="2">
        <f>RSI!I678</f>
        <v>58.146132504289952</v>
      </c>
      <c r="D678" s="2">
        <f>MACD!E678</f>
        <v>-0.32336294165093449</v>
      </c>
      <c r="E678" s="2">
        <f>MACD!F678</f>
        <v>-0.35124769402835221</v>
      </c>
      <c r="F678" s="2">
        <f>'Moving Avg'!D678</f>
        <v>20.848099999999999</v>
      </c>
      <c r="G678" s="2">
        <f>'Moving Avg'!F678</f>
        <v>20.517549999999993</v>
      </c>
      <c r="H678" s="2">
        <f>'Moving Avg'!G678</f>
        <v>19.871992000000013</v>
      </c>
      <c r="I678" s="2">
        <f>'Moving Avg'!H678</f>
        <v>17.241157000000019</v>
      </c>
      <c r="J678" s="6" t="str">
        <f>OBV!F678</f>
        <v>NEUTRAL</v>
      </c>
      <c r="K678" s="6" t="str">
        <f>OBV!G678</f>
        <v>NEUTRAL</v>
      </c>
      <c r="L678" s="6" t="str">
        <f>OBV!H678</f>
        <v>NEUTRAL</v>
      </c>
      <c r="M678" s="8">
        <f t="shared" si="100"/>
        <v>25</v>
      </c>
      <c r="N678" s="8">
        <f t="shared" si="101"/>
        <v>0</v>
      </c>
      <c r="O678" s="8">
        <f t="shared" si="102"/>
        <v>50</v>
      </c>
      <c r="P678" s="8">
        <f t="shared" si="103"/>
        <v>33</v>
      </c>
      <c r="Q678" s="9">
        <f t="shared" si="104"/>
        <v>21.2</v>
      </c>
      <c r="R678" s="9">
        <f t="shared" si="105"/>
        <v>30.75</v>
      </c>
      <c r="S678" s="9">
        <f t="shared" si="106"/>
        <v>31.1</v>
      </c>
      <c r="T678" s="9">
        <f t="shared" si="107"/>
        <v>27</v>
      </c>
      <c r="U678" s="8">
        <f t="shared" si="108"/>
        <v>27.683333333333337</v>
      </c>
      <c r="V678" s="8">
        <f t="shared" si="109"/>
        <v>27.512500000000003</v>
      </c>
    </row>
    <row r="679" spans="1:22" ht="13.5" x14ac:dyDescent="0.25">
      <c r="A679" s="3">
        <f>RSI!A679</f>
        <v>42992</v>
      </c>
      <c r="B679" s="2">
        <f>RSI!B679</f>
        <v>20.848099999999999</v>
      </c>
      <c r="C679" s="2">
        <f>RSI!I679</f>
        <v>58.146132504289952</v>
      </c>
      <c r="D679" s="2">
        <f>MACD!E679</f>
        <v>-0.32611726420710596</v>
      </c>
      <c r="E679" s="2">
        <f>MACD!F679</f>
        <v>-0.34622160806410296</v>
      </c>
      <c r="F679" s="2">
        <f>'Moving Avg'!D679</f>
        <v>20.848099999999999</v>
      </c>
      <c r="G679" s="2">
        <f>'Moving Avg'!F679</f>
        <v>20.547599999999996</v>
      </c>
      <c r="H679" s="2">
        <f>'Moving Avg'!G679</f>
        <v>19.897852000000015</v>
      </c>
      <c r="I679" s="2">
        <f>'Moving Avg'!H679</f>
        <v>17.271285500000019</v>
      </c>
      <c r="J679" s="6" t="str">
        <f>OBV!F679</f>
        <v>NEUTRAL</v>
      </c>
      <c r="K679" s="6" t="str">
        <f>OBV!G679</f>
        <v>NEUTRAL</v>
      </c>
      <c r="L679" s="6" t="str">
        <f>OBV!H679</f>
        <v>NEUTRAL</v>
      </c>
      <c r="M679" s="8">
        <f t="shared" si="100"/>
        <v>25</v>
      </c>
      <c r="N679" s="8">
        <f t="shared" si="101"/>
        <v>0</v>
      </c>
      <c r="O679" s="8">
        <f t="shared" si="102"/>
        <v>50</v>
      </c>
      <c r="P679" s="8">
        <f t="shared" si="103"/>
        <v>33</v>
      </c>
      <c r="Q679" s="9">
        <f t="shared" si="104"/>
        <v>21.2</v>
      </c>
      <c r="R679" s="9">
        <f t="shared" si="105"/>
        <v>30.75</v>
      </c>
      <c r="S679" s="9">
        <f t="shared" si="106"/>
        <v>31.1</v>
      </c>
      <c r="T679" s="9">
        <f t="shared" si="107"/>
        <v>27</v>
      </c>
      <c r="U679" s="8">
        <f t="shared" si="108"/>
        <v>27.683333333333337</v>
      </c>
      <c r="V679" s="8">
        <f t="shared" si="109"/>
        <v>27.512500000000003</v>
      </c>
    </row>
    <row r="680" spans="1:22" ht="13.5" x14ac:dyDescent="0.25">
      <c r="A680" s="3">
        <f>RSI!A680</f>
        <v>42993</v>
      </c>
      <c r="B680" s="2">
        <f>RSI!B680</f>
        <v>20.848099999999999</v>
      </c>
      <c r="C680" s="2">
        <f>RSI!I680</f>
        <v>58.146132504289952</v>
      </c>
      <c r="D680" s="2">
        <f>MACD!E680</f>
        <v>-0.23894623755786881</v>
      </c>
      <c r="E680" s="2">
        <f>MACD!F680</f>
        <v>-0.32476653396285615</v>
      </c>
      <c r="F680" s="2">
        <f>'Moving Avg'!D680</f>
        <v>20.848099999999999</v>
      </c>
      <c r="G680" s="2">
        <f>'Moving Avg'!F680</f>
        <v>20.577649999999995</v>
      </c>
      <c r="H680" s="2">
        <f>'Moving Avg'!G680</f>
        <v>19.923712000000016</v>
      </c>
      <c r="I680" s="2">
        <f>'Moving Avg'!H680</f>
        <v>17.301414000000019</v>
      </c>
      <c r="J680" s="6" t="str">
        <f>OBV!F680</f>
        <v>NEUTRAL</v>
      </c>
      <c r="K680" s="6" t="str">
        <f>OBV!G680</f>
        <v>NEUTRAL</v>
      </c>
      <c r="L680" s="6" t="str">
        <f>OBV!H680</f>
        <v>NEUTRAL</v>
      </c>
      <c r="M680" s="8">
        <f t="shared" si="100"/>
        <v>25</v>
      </c>
      <c r="N680" s="8">
        <f t="shared" si="101"/>
        <v>0</v>
      </c>
      <c r="O680" s="8">
        <f t="shared" si="102"/>
        <v>50</v>
      </c>
      <c r="P680" s="8">
        <f t="shared" si="103"/>
        <v>33</v>
      </c>
      <c r="Q680" s="9">
        <f t="shared" si="104"/>
        <v>21.2</v>
      </c>
      <c r="R680" s="9">
        <f t="shared" si="105"/>
        <v>30.75</v>
      </c>
      <c r="S680" s="9">
        <f t="shared" si="106"/>
        <v>31.1</v>
      </c>
      <c r="T680" s="9">
        <f t="shared" si="107"/>
        <v>27</v>
      </c>
      <c r="U680" s="8">
        <f t="shared" si="108"/>
        <v>27.683333333333337</v>
      </c>
      <c r="V680" s="8">
        <f t="shared" si="109"/>
        <v>27.512500000000003</v>
      </c>
    </row>
    <row r="681" spans="1:22" ht="13.5" x14ac:dyDescent="0.25">
      <c r="A681" s="3">
        <f>RSI!A681</f>
        <v>42996</v>
      </c>
      <c r="B681" s="2">
        <f>RSI!B681</f>
        <v>20.848099999999999</v>
      </c>
      <c r="C681" s="2">
        <f>RSI!I681</f>
        <v>58.146132504289952</v>
      </c>
      <c r="D681" s="2">
        <f>MACD!E681</f>
        <v>-0.16792681511122964</v>
      </c>
      <c r="E681" s="2">
        <f>MACD!F681</f>
        <v>-0.29339859019253084</v>
      </c>
      <c r="F681" s="2">
        <f>'Moving Avg'!D681</f>
        <v>20.848099999999999</v>
      </c>
      <c r="G681" s="2">
        <f>'Moving Avg'!F681</f>
        <v>20.607699999999994</v>
      </c>
      <c r="H681" s="2">
        <f>'Moving Avg'!G681</f>
        <v>19.949572000000018</v>
      </c>
      <c r="I681" s="2">
        <f>'Moving Avg'!H681</f>
        <v>17.331542500000022</v>
      </c>
      <c r="J681" s="6" t="str">
        <f>OBV!F681</f>
        <v>NEUTRAL</v>
      </c>
      <c r="K681" s="6" t="str">
        <f>OBV!G681</f>
        <v>NEUTRAL</v>
      </c>
      <c r="L681" s="6" t="str">
        <f>OBV!H681</f>
        <v>NEUTRAL</v>
      </c>
      <c r="M681" s="8">
        <f t="shared" si="100"/>
        <v>25</v>
      </c>
      <c r="N681" s="8">
        <f t="shared" si="101"/>
        <v>0</v>
      </c>
      <c r="O681" s="8">
        <f t="shared" si="102"/>
        <v>50</v>
      </c>
      <c r="P681" s="8">
        <f t="shared" si="103"/>
        <v>33</v>
      </c>
      <c r="Q681" s="9">
        <f t="shared" si="104"/>
        <v>21.2</v>
      </c>
      <c r="R681" s="9">
        <f t="shared" si="105"/>
        <v>30.75</v>
      </c>
      <c r="S681" s="9">
        <f t="shared" si="106"/>
        <v>31.1</v>
      </c>
      <c r="T681" s="9">
        <f t="shared" si="107"/>
        <v>27</v>
      </c>
      <c r="U681" s="8">
        <f t="shared" si="108"/>
        <v>27.683333333333337</v>
      </c>
      <c r="V681" s="8">
        <f t="shared" si="109"/>
        <v>27.512500000000003</v>
      </c>
    </row>
    <row r="682" spans="1:22" ht="13.5" x14ac:dyDescent="0.25">
      <c r="A682" s="3">
        <f>RSI!A682</f>
        <v>42997</v>
      </c>
      <c r="B682" s="2">
        <f>RSI!B682</f>
        <v>20.848099999999999</v>
      </c>
      <c r="C682" s="2">
        <f>RSI!I682</f>
        <v>58.146132504289952</v>
      </c>
      <c r="D682" s="2">
        <f>MACD!E682</f>
        <v>-0.11037112156914475</v>
      </c>
      <c r="E682" s="2">
        <f>MACD!F682</f>
        <v>-0.25679309646785364</v>
      </c>
      <c r="F682" s="2">
        <f>'Moving Avg'!D682</f>
        <v>20.848099999999999</v>
      </c>
      <c r="G682" s="2">
        <f>'Moving Avg'!F682</f>
        <v>20.637749999999993</v>
      </c>
      <c r="H682" s="2">
        <f>'Moving Avg'!G682</f>
        <v>19.975432000000019</v>
      </c>
      <c r="I682" s="2">
        <f>'Moving Avg'!H682</f>
        <v>17.361671000000023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  <c r="M682" s="8">
        <f t="shared" si="100"/>
        <v>25</v>
      </c>
      <c r="N682" s="8">
        <f t="shared" si="101"/>
        <v>0</v>
      </c>
      <c r="O682" s="8">
        <f t="shared" si="102"/>
        <v>50</v>
      </c>
      <c r="P682" s="8">
        <f t="shared" si="103"/>
        <v>33</v>
      </c>
      <c r="Q682" s="9">
        <f t="shared" si="104"/>
        <v>21.2</v>
      </c>
      <c r="R682" s="9">
        <f t="shared" si="105"/>
        <v>30.75</v>
      </c>
      <c r="S682" s="9">
        <f t="shared" si="106"/>
        <v>31.1</v>
      </c>
      <c r="T682" s="9">
        <f t="shared" si="107"/>
        <v>27</v>
      </c>
      <c r="U682" s="8">
        <f t="shared" si="108"/>
        <v>27.683333333333337</v>
      </c>
      <c r="V682" s="8">
        <f t="shared" si="109"/>
        <v>27.512500000000003</v>
      </c>
    </row>
    <row r="683" spans="1:22" ht="13.5" x14ac:dyDescent="0.25">
      <c r="A683" s="3">
        <f>RSI!A683</f>
        <v>42998</v>
      </c>
      <c r="B683" s="2">
        <f>RSI!B683</f>
        <v>20.848099999999999</v>
      </c>
      <c r="C683" s="2">
        <f>RSI!I683</f>
        <v>58.146132504289952</v>
      </c>
      <c r="D683" s="2">
        <f>MACD!E683</f>
        <v>-6.4019838918575545E-2</v>
      </c>
      <c r="E683" s="2">
        <f>MACD!F683</f>
        <v>-0.21823844495799805</v>
      </c>
      <c r="F683" s="2">
        <f>'Moving Avg'!D683</f>
        <v>20.848099999999999</v>
      </c>
      <c r="G683" s="2">
        <f>'Moving Avg'!F683</f>
        <v>20.667799999999993</v>
      </c>
      <c r="H683" s="2">
        <f>'Moving Avg'!G683</f>
        <v>20.001292000000021</v>
      </c>
      <c r="I683" s="2">
        <f>'Moving Avg'!H683</f>
        <v>17.391799500000026</v>
      </c>
      <c r="J683" s="6" t="str">
        <f>OBV!F683</f>
        <v>NEUTRAL</v>
      </c>
      <c r="K683" s="6" t="str">
        <f>OBV!G683</f>
        <v>NEUTRAL</v>
      </c>
      <c r="L683" s="6" t="str">
        <f>OBV!H683</f>
        <v>NEUTRAL</v>
      </c>
      <c r="M683" s="8">
        <f t="shared" si="100"/>
        <v>25</v>
      </c>
      <c r="N683" s="8">
        <f t="shared" si="101"/>
        <v>0</v>
      </c>
      <c r="O683" s="8">
        <f t="shared" si="102"/>
        <v>50</v>
      </c>
      <c r="P683" s="8">
        <f t="shared" si="103"/>
        <v>33</v>
      </c>
      <c r="Q683" s="9">
        <f t="shared" si="104"/>
        <v>21.2</v>
      </c>
      <c r="R683" s="9">
        <f t="shared" si="105"/>
        <v>30.75</v>
      </c>
      <c r="S683" s="9">
        <f t="shared" si="106"/>
        <v>31.1</v>
      </c>
      <c r="T683" s="9">
        <f t="shared" si="107"/>
        <v>27</v>
      </c>
      <c r="U683" s="8">
        <f t="shared" si="108"/>
        <v>27.683333333333337</v>
      </c>
      <c r="V683" s="8">
        <f t="shared" si="109"/>
        <v>27.512500000000003</v>
      </c>
    </row>
    <row r="684" spans="1:22" ht="13.5" x14ac:dyDescent="0.25">
      <c r="A684" s="3">
        <f>RSI!A684</f>
        <v>43000</v>
      </c>
      <c r="B684" s="2">
        <f>RSI!B684</f>
        <v>20.848099999999999</v>
      </c>
      <c r="C684" s="2">
        <f>RSI!I684</f>
        <v>58.146132504289952</v>
      </c>
      <c r="D684" s="2">
        <f>MACD!E684</f>
        <v>-2.6975160614927773E-2</v>
      </c>
      <c r="E684" s="2">
        <f>MACD!F684</f>
        <v>-0.17998578808938401</v>
      </c>
      <c r="F684" s="2">
        <f>'Moving Avg'!D684</f>
        <v>20.848099999999999</v>
      </c>
      <c r="G684" s="2">
        <f>'Moving Avg'!F684</f>
        <v>20.697849999999995</v>
      </c>
      <c r="H684" s="2">
        <f>'Moving Avg'!G684</f>
        <v>20.027152000000019</v>
      </c>
      <c r="I684" s="2">
        <f>'Moving Avg'!H684</f>
        <v>17.421928000000026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  <c r="M684" s="8">
        <f t="shared" si="100"/>
        <v>25</v>
      </c>
      <c r="N684" s="8">
        <f t="shared" si="101"/>
        <v>0</v>
      </c>
      <c r="O684" s="8">
        <f t="shared" si="102"/>
        <v>50</v>
      </c>
      <c r="P684" s="8">
        <f t="shared" si="103"/>
        <v>33</v>
      </c>
      <c r="Q684" s="9">
        <f t="shared" si="104"/>
        <v>21.2</v>
      </c>
      <c r="R684" s="9">
        <f t="shared" si="105"/>
        <v>30.75</v>
      </c>
      <c r="S684" s="9">
        <f t="shared" si="106"/>
        <v>31.1</v>
      </c>
      <c r="T684" s="9">
        <f t="shared" si="107"/>
        <v>27</v>
      </c>
      <c r="U684" s="8">
        <f t="shared" si="108"/>
        <v>27.683333333333337</v>
      </c>
      <c r="V684" s="8">
        <f t="shared" si="109"/>
        <v>27.512500000000003</v>
      </c>
    </row>
    <row r="685" spans="1:22" ht="13.5" x14ac:dyDescent="0.25">
      <c r="A685" s="3">
        <f>RSI!A685</f>
        <v>43003</v>
      </c>
      <c r="B685" s="2">
        <f>RSI!B685</f>
        <v>20.848099999999999</v>
      </c>
      <c r="C685" s="2">
        <f>RSI!I685</f>
        <v>58.146132504289952</v>
      </c>
      <c r="D685" s="2">
        <f>MACD!E685</f>
        <v>2.3558569804080776E-3</v>
      </c>
      <c r="E685" s="2">
        <f>MACD!F685</f>
        <v>-0.1435174590754256</v>
      </c>
      <c r="F685" s="2">
        <f>'Moving Avg'!D685</f>
        <v>20.848099999999999</v>
      </c>
      <c r="G685" s="2">
        <f>'Moving Avg'!F685</f>
        <v>20.727899999999995</v>
      </c>
      <c r="H685" s="2">
        <f>'Moving Avg'!G685</f>
        <v>20.05301200000002</v>
      </c>
      <c r="I685" s="2">
        <f>'Moving Avg'!H685</f>
        <v>17.45205650000003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  <c r="M685" s="8">
        <f t="shared" si="100"/>
        <v>25</v>
      </c>
      <c r="N685" s="8">
        <f t="shared" si="101"/>
        <v>0</v>
      </c>
      <c r="O685" s="8">
        <f t="shared" si="102"/>
        <v>50</v>
      </c>
      <c r="P685" s="8">
        <f t="shared" si="103"/>
        <v>33</v>
      </c>
      <c r="Q685" s="9">
        <f t="shared" si="104"/>
        <v>21.2</v>
      </c>
      <c r="R685" s="9">
        <f t="shared" si="105"/>
        <v>30.75</v>
      </c>
      <c r="S685" s="9">
        <f t="shared" si="106"/>
        <v>31.1</v>
      </c>
      <c r="T685" s="9">
        <f t="shared" si="107"/>
        <v>27</v>
      </c>
      <c r="U685" s="8">
        <f t="shared" si="108"/>
        <v>27.683333333333337</v>
      </c>
      <c r="V685" s="8">
        <f t="shared" si="109"/>
        <v>27.512500000000003</v>
      </c>
    </row>
    <row r="686" spans="1:22" ht="13.5" x14ac:dyDescent="0.25">
      <c r="A686" s="3">
        <f>RSI!A686</f>
        <v>43004</v>
      </c>
      <c r="B686" s="2">
        <f>RSI!B686</f>
        <v>20.848099999999999</v>
      </c>
      <c r="C686" s="2">
        <f>RSI!I686</f>
        <v>58.146132504289952</v>
      </c>
      <c r="D686" s="2">
        <f>MACD!E686</f>
        <v>2.530915159806213E-2</v>
      </c>
      <c r="E686" s="2">
        <f>MACD!F686</f>
        <v>-0.10975213694072807</v>
      </c>
      <c r="F686" s="2">
        <f>'Moving Avg'!D686</f>
        <v>20.848099999999999</v>
      </c>
      <c r="G686" s="2">
        <f>'Moving Avg'!F686</f>
        <v>20.757949999999994</v>
      </c>
      <c r="H686" s="2">
        <f>'Moving Avg'!G686</f>
        <v>20.078872000000018</v>
      </c>
      <c r="I686" s="2">
        <f>'Moving Avg'!H686</f>
        <v>17.48218500000003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  <c r="M686" s="8">
        <f t="shared" si="100"/>
        <v>25</v>
      </c>
      <c r="N686" s="8">
        <f t="shared" si="101"/>
        <v>0</v>
      </c>
      <c r="O686" s="8">
        <f t="shared" si="102"/>
        <v>50</v>
      </c>
      <c r="P686" s="8">
        <f t="shared" si="103"/>
        <v>33</v>
      </c>
      <c r="Q686" s="9">
        <f t="shared" si="104"/>
        <v>21.2</v>
      </c>
      <c r="R686" s="9">
        <f t="shared" si="105"/>
        <v>30.75</v>
      </c>
      <c r="S686" s="9">
        <f t="shared" si="106"/>
        <v>31.1</v>
      </c>
      <c r="T686" s="9">
        <f t="shared" si="107"/>
        <v>27</v>
      </c>
      <c r="U686" s="8">
        <f t="shared" si="108"/>
        <v>27.683333333333337</v>
      </c>
      <c r="V686" s="8">
        <f t="shared" si="109"/>
        <v>27.512500000000003</v>
      </c>
    </row>
    <row r="687" spans="1:22" ht="13.5" x14ac:dyDescent="0.25">
      <c r="A687" s="3">
        <f>RSI!A687</f>
        <v>43005</v>
      </c>
      <c r="B687" s="2">
        <f>RSI!B687</f>
        <v>20.848099999999999</v>
      </c>
      <c r="C687" s="2">
        <f>RSI!I687</f>
        <v>58.146132504289952</v>
      </c>
      <c r="D687" s="2">
        <f>MACD!E687</f>
        <v>4.3004078701944337E-2</v>
      </c>
      <c r="E687" s="2">
        <f>MACD!F687</f>
        <v>-7.9200893812193585E-2</v>
      </c>
      <c r="F687" s="2">
        <f>'Moving Avg'!D687</f>
        <v>20.848099999999999</v>
      </c>
      <c r="G687" s="2">
        <f>'Moving Avg'!F687</f>
        <v>20.787999999999993</v>
      </c>
      <c r="H687" s="2">
        <f>'Moving Avg'!G687</f>
        <v>20.10473200000002</v>
      </c>
      <c r="I687" s="2">
        <f>'Moving Avg'!H687</f>
        <v>17.51231350000003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  <c r="M687" s="8">
        <f t="shared" si="100"/>
        <v>25</v>
      </c>
      <c r="N687" s="8">
        <f t="shared" si="101"/>
        <v>0</v>
      </c>
      <c r="O687" s="8">
        <f t="shared" si="102"/>
        <v>50</v>
      </c>
      <c r="P687" s="8">
        <f t="shared" si="103"/>
        <v>33</v>
      </c>
      <c r="Q687" s="9">
        <f t="shared" si="104"/>
        <v>21.2</v>
      </c>
      <c r="R687" s="9">
        <f t="shared" si="105"/>
        <v>30.75</v>
      </c>
      <c r="S687" s="9">
        <f t="shared" si="106"/>
        <v>31.1</v>
      </c>
      <c r="T687" s="9">
        <f t="shared" si="107"/>
        <v>27</v>
      </c>
      <c r="U687" s="8">
        <f t="shared" si="108"/>
        <v>27.683333333333337</v>
      </c>
      <c r="V687" s="8">
        <f t="shared" si="109"/>
        <v>27.512500000000003</v>
      </c>
    </row>
    <row r="688" spans="1:22" ht="13.5" x14ac:dyDescent="0.25">
      <c r="A688" s="3">
        <f>RSI!A688</f>
        <v>43006</v>
      </c>
      <c r="B688" s="2">
        <f>RSI!B688</f>
        <v>20.848099999999999</v>
      </c>
      <c r="C688" s="2">
        <f>RSI!I688</f>
        <v>58.146132504289959</v>
      </c>
      <c r="D688" s="2">
        <f>MACD!E688</f>
        <v>5.6377550607241034E-2</v>
      </c>
      <c r="E688" s="2">
        <f>MACD!F688</f>
        <v>-5.2085204928306657E-2</v>
      </c>
      <c r="F688" s="2">
        <f>'Moving Avg'!D688</f>
        <v>20.848099999999999</v>
      </c>
      <c r="G688" s="2">
        <f>'Moving Avg'!F688</f>
        <v>20.818049999999992</v>
      </c>
      <c r="H688" s="2">
        <f>'Moving Avg'!G688</f>
        <v>20.130592000000021</v>
      </c>
      <c r="I688" s="2">
        <f>'Moving Avg'!H688</f>
        <v>17.54244200000003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  <c r="M688" s="8">
        <f t="shared" si="100"/>
        <v>25</v>
      </c>
      <c r="N688" s="8">
        <f t="shared" si="101"/>
        <v>0</v>
      </c>
      <c r="O688" s="8">
        <f t="shared" si="102"/>
        <v>50</v>
      </c>
      <c r="P688" s="8">
        <f t="shared" si="103"/>
        <v>33</v>
      </c>
      <c r="Q688" s="9">
        <f t="shared" si="104"/>
        <v>21.2</v>
      </c>
      <c r="R688" s="9">
        <f t="shared" si="105"/>
        <v>30.75</v>
      </c>
      <c r="S688" s="9">
        <f t="shared" si="106"/>
        <v>31.1</v>
      </c>
      <c r="T688" s="9">
        <f t="shared" si="107"/>
        <v>27</v>
      </c>
      <c r="U688" s="8">
        <f t="shared" si="108"/>
        <v>27.683333333333337</v>
      </c>
      <c r="V688" s="8">
        <f t="shared" si="109"/>
        <v>27.512500000000003</v>
      </c>
    </row>
    <row r="689" spans="1:22" ht="13.5" x14ac:dyDescent="0.25">
      <c r="A689" s="3">
        <f>RSI!A689</f>
        <v>43007</v>
      </c>
      <c r="B689" s="2">
        <f>RSI!B689</f>
        <v>20.848099999999999</v>
      </c>
      <c r="C689" s="2">
        <f>RSI!I689</f>
        <v>58.146132504289959</v>
      </c>
      <c r="D689" s="2">
        <f>MACD!E689</f>
        <v>6.6212862776836801E-2</v>
      </c>
      <c r="E689" s="2">
        <f>MACD!F689</f>
        <v>-2.842559138727797E-2</v>
      </c>
      <c r="F689" s="2">
        <f>'Moving Avg'!D689</f>
        <v>20.848099999999999</v>
      </c>
      <c r="G689" s="2">
        <f>'Moving Avg'!F689</f>
        <v>20.848099999999995</v>
      </c>
      <c r="H689" s="2">
        <f>'Moving Avg'!G689</f>
        <v>20.156452000000019</v>
      </c>
      <c r="I689" s="2">
        <f>'Moving Avg'!H689</f>
        <v>17.57257050000003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  <c r="M689" s="8">
        <f t="shared" si="100"/>
        <v>25</v>
      </c>
      <c r="N689" s="8">
        <f t="shared" si="101"/>
        <v>0</v>
      </c>
      <c r="O689" s="8">
        <f t="shared" si="102"/>
        <v>50</v>
      </c>
      <c r="P689" s="8">
        <f t="shared" si="103"/>
        <v>33</v>
      </c>
      <c r="Q689" s="9">
        <f t="shared" si="104"/>
        <v>21.2</v>
      </c>
      <c r="R689" s="9">
        <f t="shared" si="105"/>
        <v>30.75</v>
      </c>
      <c r="S689" s="9">
        <f t="shared" si="106"/>
        <v>31.1</v>
      </c>
      <c r="T689" s="9">
        <f t="shared" si="107"/>
        <v>27</v>
      </c>
      <c r="U689" s="8">
        <f t="shared" si="108"/>
        <v>27.683333333333337</v>
      </c>
      <c r="V689" s="8">
        <f t="shared" si="109"/>
        <v>27.512500000000003</v>
      </c>
    </row>
    <row r="690" spans="1:22" ht="13.5" x14ac:dyDescent="0.25">
      <c r="A690" s="3">
        <f>RSI!A690</f>
        <v>43010</v>
      </c>
      <c r="B690" s="2">
        <f>RSI!B690</f>
        <v>20.848099999999999</v>
      </c>
      <c r="C690" s="2">
        <f>RSI!I690</f>
        <v>58.146132504289959</v>
      </c>
      <c r="D690" s="2">
        <f>MACD!E690</f>
        <v>7.3164029145871723E-2</v>
      </c>
      <c r="E690" s="2">
        <f>MACD!F690</f>
        <v>-8.1076672806480315E-3</v>
      </c>
      <c r="F690" s="2">
        <f>'Moving Avg'!D690</f>
        <v>20.848099999999999</v>
      </c>
      <c r="G690" s="2">
        <f>'Moving Avg'!F690</f>
        <v>20.848099999999995</v>
      </c>
      <c r="H690" s="2">
        <f>'Moving Avg'!G690</f>
        <v>20.182312000000021</v>
      </c>
      <c r="I690" s="2">
        <f>'Moving Avg'!H690</f>
        <v>17.602699000000033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  <c r="M690" s="8">
        <f t="shared" si="100"/>
        <v>25</v>
      </c>
      <c r="N690" s="8">
        <f t="shared" si="101"/>
        <v>0</v>
      </c>
      <c r="O690" s="8">
        <f t="shared" si="102"/>
        <v>50</v>
      </c>
      <c r="P690" s="8">
        <f t="shared" si="103"/>
        <v>33</v>
      </c>
      <c r="Q690" s="9">
        <f t="shared" si="104"/>
        <v>21.2</v>
      </c>
      <c r="R690" s="9">
        <f t="shared" si="105"/>
        <v>30.75</v>
      </c>
      <c r="S690" s="9">
        <f t="shared" si="106"/>
        <v>31.1</v>
      </c>
      <c r="T690" s="9">
        <f t="shared" si="107"/>
        <v>27</v>
      </c>
      <c r="U690" s="8">
        <f t="shared" si="108"/>
        <v>27.683333333333337</v>
      </c>
      <c r="V690" s="8">
        <f t="shared" si="109"/>
        <v>27.512500000000003</v>
      </c>
    </row>
    <row r="691" spans="1:22" ht="13.5" x14ac:dyDescent="0.25">
      <c r="A691" s="3">
        <f>RSI!A691</f>
        <v>43011</v>
      </c>
      <c r="B691" s="2">
        <f>RSI!B691</f>
        <v>20.848099999999999</v>
      </c>
      <c r="C691" s="2">
        <f>RSI!I691</f>
        <v>58.146132504289952</v>
      </c>
      <c r="D691" s="2">
        <f>MACD!E691</f>
        <v>7.7776321552995853E-2</v>
      </c>
      <c r="E691" s="2">
        <f>MACD!F691</f>
        <v>9.069130486080745E-3</v>
      </c>
      <c r="F691" s="2">
        <f>'Moving Avg'!D691</f>
        <v>20.848099999999999</v>
      </c>
      <c r="G691" s="2">
        <f>'Moving Avg'!F691</f>
        <v>20.848099999999995</v>
      </c>
      <c r="H691" s="2">
        <f>'Moving Avg'!G691</f>
        <v>20.208172000000019</v>
      </c>
      <c r="I691" s="2">
        <f>'Moving Avg'!H691</f>
        <v>17.632827500000033</v>
      </c>
      <c r="J691" s="6" t="str">
        <f>OBV!F691</f>
        <v>NEUTRAL</v>
      </c>
      <c r="K691" s="6" t="str">
        <f>OBV!G691</f>
        <v>NEUTRAL</v>
      </c>
      <c r="L691" s="6" t="str">
        <f>OBV!H691</f>
        <v>NEUTRAL</v>
      </c>
      <c r="M691" s="8">
        <f t="shared" si="100"/>
        <v>25</v>
      </c>
      <c r="N691" s="8">
        <f t="shared" si="101"/>
        <v>0</v>
      </c>
      <c r="O691" s="8">
        <f t="shared" si="102"/>
        <v>50</v>
      </c>
      <c r="P691" s="8">
        <f t="shared" si="103"/>
        <v>33</v>
      </c>
      <c r="Q691" s="9">
        <f t="shared" si="104"/>
        <v>21.2</v>
      </c>
      <c r="R691" s="9">
        <f t="shared" si="105"/>
        <v>30.75</v>
      </c>
      <c r="S691" s="9">
        <f t="shared" si="106"/>
        <v>31.1</v>
      </c>
      <c r="T691" s="9">
        <f t="shared" si="107"/>
        <v>27</v>
      </c>
      <c r="U691" s="8">
        <f t="shared" si="108"/>
        <v>27.683333333333337</v>
      </c>
      <c r="V691" s="8">
        <f t="shared" si="109"/>
        <v>27.512500000000003</v>
      </c>
    </row>
    <row r="692" spans="1:22" ht="13.5" x14ac:dyDescent="0.25">
      <c r="A692" s="3">
        <f>RSI!A692</f>
        <v>43012</v>
      </c>
      <c r="B692" s="2">
        <f>RSI!B692</f>
        <v>20.848099999999999</v>
      </c>
      <c r="C692" s="2">
        <f>RSI!I692</f>
        <v>58.146132504289959</v>
      </c>
      <c r="D692" s="2">
        <f>MACD!E692</f>
        <v>8.0503601113527168E-2</v>
      </c>
      <c r="E692" s="2">
        <f>MACD!F692</f>
        <v>2.335602461157003E-2</v>
      </c>
      <c r="F692" s="2">
        <f>'Moving Avg'!D692</f>
        <v>20.848099999999999</v>
      </c>
      <c r="G692" s="2">
        <f>'Moving Avg'!F692</f>
        <v>20.848099999999995</v>
      </c>
      <c r="H692" s="2">
        <f>'Moving Avg'!G692</f>
        <v>20.23403200000002</v>
      </c>
      <c r="I692" s="2">
        <f>'Moving Avg'!H692</f>
        <v>17.662956000000037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  <c r="M692" s="8">
        <f t="shared" si="100"/>
        <v>25</v>
      </c>
      <c r="N692" s="8">
        <f t="shared" si="101"/>
        <v>0</v>
      </c>
      <c r="O692" s="8">
        <f t="shared" si="102"/>
        <v>50</v>
      </c>
      <c r="P692" s="8">
        <f t="shared" si="103"/>
        <v>33</v>
      </c>
      <c r="Q692" s="9">
        <f t="shared" si="104"/>
        <v>21.2</v>
      </c>
      <c r="R692" s="9">
        <f t="shared" si="105"/>
        <v>30.75</v>
      </c>
      <c r="S692" s="9">
        <f t="shared" si="106"/>
        <v>31.1</v>
      </c>
      <c r="T692" s="9">
        <f t="shared" si="107"/>
        <v>27</v>
      </c>
      <c r="U692" s="8">
        <f t="shared" si="108"/>
        <v>27.683333333333337</v>
      </c>
      <c r="V692" s="8">
        <f t="shared" si="109"/>
        <v>27.512500000000003</v>
      </c>
    </row>
    <row r="693" spans="1:22" ht="13.5" x14ac:dyDescent="0.25">
      <c r="A693" s="3">
        <f>RSI!A693</f>
        <v>43013</v>
      </c>
      <c r="B693" s="2">
        <f>RSI!B693</f>
        <v>20.848099999999999</v>
      </c>
      <c r="C693" s="2">
        <f>RSI!I693</f>
        <v>58.146132504289959</v>
      </c>
      <c r="D693" s="2">
        <f>MACD!E693</f>
        <v>8.17229386482623E-2</v>
      </c>
      <c r="E693" s="2">
        <f>MACD!F693</f>
        <v>3.502940741890849E-2</v>
      </c>
      <c r="F693" s="2">
        <f>'Moving Avg'!D693</f>
        <v>20.848099999999999</v>
      </c>
      <c r="G693" s="2">
        <f>'Moving Avg'!F693</f>
        <v>20.848099999999995</v>
      </c>
      <c r="H693" s="2">
        <f>'Moving Avg'!G693</f>
        <v>20.259892000000022</v>
      </c>
      <c r="I693" s="2">
        <f>'Moving Avg'!H693</f>
        <v>17.693084500000037</v>
      </c>
      <c r="J693" s="6" t="str">
        <f>OBV!F693</f>
        <v>NEUTRAL</v>
      </c>
      <c r="K693" s="6" t="str">
        <f>OBV!G693</f>
        <v>NEUTRAL</v>
      </c>
      <c r="L693" s="6" t="str">
        <f>OBV!H693</f>
        <v>NEUTRAL</v>
      </c>
      <c r="M693" s="8">
        <f t="shared" si="100"/>
        <v>25</v>
      </c>
      <c r="N693" s="8">
        <f t="shared" si="101"/>
        <v>0</v>
      </c>
      <c r="O693" s="8">
        <f t="shared" si="102"/>
        <v>50</v>
      </c>
      <c r="P693" s="8">
        <f t="shared" si="103"/>
        <v>33</v>
      </c>
      <c r="Q693" s="9">
        <f t="shared" si="104"/>
        <v>21.2</v>
      </c>
      <c r="R693" s="9">
        <f t="shared" si="105"/>
        <v>30.75</v>
      </c>
      <c r="S693" s="9">
        <f t="shared" si="106"/>
        <v>31.1</v>
      </c>
      <c r="T693" s="9">
        <f t="shared" si="107"/>
        <v>27</v>
      </c>
      <c r="U693" s="8">
        <f t="shared" si="108"/>
        <v>27.683333333333337</v>
      </c>
      <c r="V693" s="8">
        <f t="shared" si="109"/>
        <v>27.512500000000003</v>
      </c>
    </row>
    <row r="694" spans="1:22" ht="13.5" x14ac:dyDescent="0.25">
      <c r="A694" s="3">
        <f>RSI!A694</f>
        <v>43014</v>
      </c>
      <c r="B694" s="2">
        <f>RSI!B694</f>
        <v>20.6478</v>
      </c>
      <c r="C694" s="2">
        <f>RSI!I694</f>
        <v>48.817831948804361</v>
      </c>
      <c r="D694" s="2">
        <f>MACD!E694</f>
        <v>9.6583981575495415E-2</v>
      </c>
      <c r="E694" s="2">
        <f>MACD!F694</f>
        <v>4.7340322250225872E-2</v>
      </c>
      <c r="F694" s="2">
        <f>'Moving Avg'!D694</f>
        <v>20.808039999999998</v>
      </c>
      <c r="G694" s="2">
        <f>'Moving Avg'!F694</f>
        <v>20.838084999999996</v>
      </c>
      <c r="H694" s="2">
        <f>'Moving Avg'!G694</f>
        <v>20.28174600000002</v>
      </c>
      <c r="I694" s="2">
        <f>'Moving Avg'!H694</f>
        <v>17.722211500000036</v>
      </c>
      <c r="J694" s="6" t="str">
        <f>OBV!F694</f>
        <v>BEARISH</v>
      </c>
      <c r="K694" s="6" t="str">
        <f>OBV!G694</f>
        <v>STRONG</v>
      </c>
      <c r="L694" s="6" t="str">
        <f>OBV!H694</f>
        <v>CONFIRMED BEARISH</v>
      </c>
      <c r="M694" s="8">
        <f t="shared" si="100"/>
        <v>25</v>
      </c>
      <c r="N694" s="8">
        <f t="shared" si="101"/>
        <v>0</v>
      </c>
      <c r="O694" s="8">
        <f t="shared" si="102"/>
        <v>50</v>
      </c>
      <c r="P694" s="8">
        <f t="shared" si="103"/>
        <v>33</v>
      </c>
      <c r="Q694" s="9">
        <f t="shared" si="104"/>
        <v>21.2</v>
      </c>
      <c r="R694" s="9">
        <f t="shared" si="105"/>
        <v>30.75</v>
      </c>
      <c r="S694" s="9">
        <f t="shared" si="106"/>
        <v>31.1</v>
      </c>
      <c r="T694" s="9">
        <f t="shared" si="107"/>
        <v>27</v>
      </c>
      <c r="U694" s="8">
        <f t="shared" si="108"/>
        <v>27.683333333333337</v>
      </c>
      <c r="V694" s="8">
        <f t="shared" si="109"/>
        <v>27.512500000000003</v>
      </c>
    </row>
    <row r="695" spans="1:22" ht="13.5" x14ac:dyDescent="0.25">
      <c r="A695" s="3">
        <f>RSI!A695</f>
        <v>43017</v>
      </c>
      <c r="B695" s="2">
        <f>RSI!B695</f>
        <v>20.6478</v>
      </c>
      <c r="C695" s="2">
        <f>RSI!I695</f>
        <v>48.817831948804368</v>
      </c>
      <c r="D695" s="2">
        <f>MACD!E695</f>
        <v>0.10940919775409341</v>
      </c>
      <c r="E695" s="2">
        <f>MACD!F695</f>
        <v>5.9754097350999381E-2</v>
      </c>
      <c r="F695" s="2">
        <f>'Moving Avg'!D695</f>
        <v>20.767980000000001</v>
      </c>
      <c r="G695" s="2">
        <f>'Moving Avg'!F695</f>
        <v>20.828069999999997</v>
      </c>
      <c r="H695" s="2">
        <f>'Moving Avg'!G695</f>
        <v>20.303600000000014</v>
      </c>
      <c r="I695" s="2">
        <f>'Moving Avg'!H695</f>
        <v>17.751338500000038</v>
      </c>
      <c r="J695" s="6" t="str">
        <f>OBV!F695</f>
        <v>BEARISH</v>
      </c>
      <c r="K695" s="6" t="str">
        <f>OBV!G695</f>
        <v>STRONG</v>
      </c>
      <c r="L695" s="6" t="str">
        <f>OBV!H695</f>
        <v>CONFIRMED BEARISH</v>
      </c>
      <c r="M695" s="8">
        <f t="shared" si="100"/>
        <v>25</v>
      </c>
      <c r="N695" s="8">
        <f t="shared" si="101"/>
        <v>0</v>
      </c>
      <c r="O695" s="8">
        <f t="shared" si="102"/>
        <v>50</v>
      </c>
      <c r="P695" s="8">
        <f t="shared" si="103"/>
        <v>33</v>
      </c>
      <c r="Q695" s="9">
        <f t="shared" si="104"/>
        <v>21.2</v>
      </c>
      <c r="R695" s="9">
        <f t="shared" si="105"/>
        <v>30.75</v>
      </c>
      <c r="S695" s="9">
        <f t="shared" si="106"/>
        <v>31.1</v>
      </c>
      <c r="T695" s="9">
        <f t="shared" si="107"/>
        <v>27</v>
      </c>
      <c r="U695" s="8">
        <f t="shared" si="108"/>
        <v>27.683333333333337</v>
      </c>
      <c r="V695" s="8">
        <f t="shared" si="109"/>
        <v>27.512500000000003</v>
      </c>
    </row>
    <row r="696" spans="1:22" ht="13.5" x14ac:dyDescent="0.25">
      <c r="A696" s="3">
        <f>RSI!A696</f>
        <v>43018</v>
      </c>
      <c r="B696" s="2">
        <f>RSI!B696</f>
        <v>20.848099999999999</v>
      </c>
      <c r="C696" s="2">
        <f>RSI!I696</f>
        <v>56.846867647802668</v>
      </c>
      <c r="D696" s="2">
        <f>MACD!E696</f>
        <v>0.10565619962901351</v>
      </c>
      <c r="E696" s="2">
        <f>MACD!F696</f>
        <v>6.8934517806602216E-2</v>
      </c>
      <c r="F696" s="2">
        <f>'Moving Avg'!D696</f>
        <v>20.767980000000001</v>
      </c>
      <c r="G696" s="2">
        <f>'Moving Avg'!F696</f>
        <v>20.828069999999997</v>
      </c>
      <c r="H696" s="2">
        <f>'Moving Avg'!G696</f>
        <v>20.329460000000015</v>
      </c>
      <c r="I696" s="2">
        <f>'Moving Avg'!H696</f>
        <v>17.781467000000038</v>
      </c>
      <c r="J696" s="6" t="str">
        <f>OBV!F696</f>
        <v>BULLISH</v>
      </c>
      <c r="K696" s="6" t="str">
        <f>OBV!G696</f>
        <v>WEAK</v>
      </c>
      <c r="L696" s="6" t="str">
        <f>OBV!H696</f>
        <v>NEUTRAL</v>
      </c>
      <c r="M696" s="8">
        <f t="shared" si="100"/>
        <v>25</v>
      </c>
      <c r="N696" s="8">
        <f t="shared" si="101"/>
        <v>0</v>
      </c>
      <c r="O696" s="8">
        <f t="shared" si="102"/>
        <v>50</v>
      </c>
      <c r="P696" s="8">
        <f t="shared" si="103"/>
        <v>33</v>
      </c>
      <c r="Q696" s="9">
        <f t="shared" si="104"/>
        <v>21.2</v>
      </c>
      <c r="R696" s="9">
        <f t="shared" si="105"/>
        <v>30.75</v>
      </c>
      <c r="S696" s="9">
        <f t="shared" si="106"/>
        <v>31.1</v>
      </c>
      <c r="T696" s="9">
        <f t="shared" si="107"/>
        <v>27</v>
      </c>
      <c r="U696" s="8">
        <f t="shared" si="108"/>
        <v>27.683333333333337</v>
      </c>
      <c r="V696" s="8">
        <f t="shared" si="109"/>
        <v>27.512500000000003</v>
      </c>
    </row>
    <row r="697" spans="1:22" ht="13.5" x14ac:dyDescent="0.25">
      <c r="A697" s="3">
        <f>RSI!A697</f>
        <v>43019</v>
      </c>
      <c r="B697" s="2">
        <f>RSI!B697</f>
        <v>20.848099999999999</v>
      </c>
      <c r="C697" s="2">
        <f>RSI!I697</f>
        <v>56.846867647802668</v>
      </c>
      <c r="D697" s="2">
        <f>MACD!E697</f>
        <v>0.10151175722755568</v>
      </c>
      <c r="E697" s="2">
        <f>MACD!F697</f>
        <v>7.5449965690792917E-2</v>
      </c>
      <c r="F697" s="2">
        <f>'Moving Avg'!D697</f>
        <v>20.767980000000001</v>
      </c>
      <c r="G697" s="2">
        <f>'Moving Avg'!F697</f>
        <v>20.828069999999997</v>
      </c>
      <c r="H697" s="2">
        <f>'Moving Avg'!G697</f>
        <v>20.355320000000017</v>
      </c>
      <c r="I697" s="2">
        <f>'Moving Avg'!H697</f>
        <v>17.811595500000038</v>
      </c>
      <c r="J697" s="6" t="str">
        <f>OBV!F697</f>
        <v>BULLISH</v>
      </c>
      <c r="K697" s="6" t="str">
        <f>OBV!G697</f>
        <v>WEAK</v>
      </c>
      <c r="L697" s="6" t="str">
        <f>OBV!H697</f>
        <v>NEUTRAL</v>
      </c>
      <c r="M697" s="8">
        <f t="shared" si="100"/>
        <v>25</v>
      </c>
      <c r="N697" s="8">
        <f t="shared" si="101"/>
        <v>0</v>
      </c>
      <c r="O697" s="8">
        <f t="shared" si="102"/>
        <v>50</v>
      </c>
      <c r="P697" s="8">
        <f t="shared" si="103"/>
        <v>33</v>
      </c>
      <c r="Q697" s="9">
        <f t="shared" si="104"/>
        <v>21.2</v>
      </c>
      <c r="R697" s="9">
        <f t="shared" si="105"/>
        <v>30.75</v>
      </c>
      <c r="S697" s="9">
        <f t="shared" si="106"/>
        <v>31.1</v>
      </c>
      <c r="T697" s="9">
        <f t="shared" si="107"/>
        <v>27</v>
      </c>
      <c r="U697" s="8">
        <f t="shared" si="108"/>
        <v>27.683333333333337</v>
      </c>
      <c r="V697" s="8">
        <f t="shared" si="109"/>
        <v>27.512500000000003</v>
      </c>
    </row>
    <row r="698" spans="1:22" ht="13.5" x14ac:dyDescent="0.25">
      <c r="A698" s="3">
        <f>RSI!A698</f>
        <v>43020</v>
      </c>
      <c r="B698" s="2">
        <f>RSI!B698</f>
        <v>20.848099999999999</v>
      </c>
      <c r="C698" s="2">
        <f>RSI!I698</f>
        <v>56.846867647802668</v>
      </c>
      <c r="D698" s="2">
        <f>MACD!E698</f>
        <v>9.7107857827808175E-2</v>
      </c>
      <c r="E698" s="2">
        <f>MACD!F698</f>
        <v>7.9781544118195977E-2</v>
      </c>
      <c r="F698" s="2">
        <f>'Moving Avg'!D698</f>
        <v>20.767980000000001</v>
      </c>
      <c r="G698" s="2">
        <f>'Moving Avg'!F698</f>
        <v>20.828069999999997</v>
      </c>
      <c r="H698" s="2">
        <f>'Moving Avg'!G698</f>
        <v>20.381180000000015</v>
      </c>
      <c r="I698" s="2">
        <f>'Moving Avg'!H698</f>
        <v>17.841724000000042</v>
      </c>
      <c r="J698" s="6" t="str">
        <f>OBV!F698</f>
        <v>BULLISH</v>
      </c>
      <c r="K698" s="6" t="str">
        <f>OBV!G698</f>
        <v>WEAK</v>
      </c>
      <c r="L698" s="6" t="str">
        <f>OBV!H698</f>
        <v>NEUTRAL</v>
      </c>
      <c r="M698" s="8">
        <f t="shared" si="100"/>
        <v>25</v>
      </c>
      <c r="N698" s="8">
        <f t="shared" si="101"/>
        <v>0</v>
      </c>
      <c r="O698" s="8">
        <f t="shared" si="102"/>
        <v>50</v>
      </c>
      <c r="P698" s="8">
        <f t="shared" si="103"/>
        <v>33</v>
      </c>
      <c r="Q698" s="9">
        <f t="shared" si="104"/>
        <v>21.2</v>
      </c>
      <c r="R698" s="9">
        <f t="shared" si="105"/>
        <v>30.75</v>
      </c>
      <c r="S698" s="9">
        <f t="shared" si="106"/>
        <v>31.1</v>
      </c>
      <c r="T698" s="9">
        <f t="shared" si="107"/>
        <v>27</v>
      </c>
      <c r="U698" s="8">
        <f t="shared" si="108"/>
        <v>27.683333333333337</v>
      </c>
      <c r="V698" s="8">
        <f t="shared" si="109"/>
        <v>27.512500000000003</v>
      </c>
    </row>
    <row r="699" spans="1:22" ht="13.5" x14ac:dyDescent="0.25">
      <c r="A699" s="3">
        <f>RSI!A699</f>
        <v>43021</v>
      </c>
      <c r="B699" s="2">
        <f>RSI!B699</f>
        <v>20.848099999999999</v>
      </c>
      <c r="C699" s="2">
        <f>RSI!I699</f>
        <v>56.846867647802668</v>
      </c>
      <c r="D699" s="2">
        <f>MACD!E699</f>
        <v>9.2550867040792184E-2</v>
      </c>
      <c r="E699" s="2">
        <f>MACD!F699</f>
        <v>8.2335408702715232E-2</v>
      </c>
      <c r="F699" s="2">
        <f>'Moving Avg'!D699</f>
        <v>20.808039999999998</v>
      </c>
      <c r="G699" s="2">
        <f>'Moving Avg'!F699</f>
        <v>20.828069999999997</v>
      </c>
      <c r="H699" s="2">
        <f>'Moving Avg'!G699</f>
        <v>20.407040000000016</v>
      </c>
      <c r="I699" s="2">
        <f>'Moving Avg'!H699</f>
        <v>17.871852500000042</v>
      </c>
      <c r="J699" s="6" t="str">
        <f>OBV!F699</f>
        <v>BULLISH</v>
      </c>
      <c r="K699" s="6" t="str">
        <f>OBV!G699</f>
        <v>WEAK</v>
      </c>
      <c r="L699" s="6" t="str">
        <f>OBV!H699</f>
        <v>CONFIRMED BULLISH</v>
      </c>
      <c r="M699" s="8">
        <f t="shared" si="100"/>
        <v>25</v>
      </c>
      <c r="N699" s="8">
        <f t="shared" si="101"/>
        <v>0</v>
      </c>
      <c r="O699" s="8">
        <f t="shared" si="102"/>
        <v>50</v>
      </c>
      <c r="P699" s="8">
        <f t="shared" si="103"/>
        <v>67</v>
      </c>
      <c r="Q699" s="9">
        <f t="shared" si="104"/>
        <v>26.299999999999997</v>
      </c>
      <c r="R699" s="9">
        <f t="shared" si="105"/>
        <v>39.25</v>
      </c>
      <c r="S699" s="9">
        <f t="shared" si="106"/>
        <v>46.400000000000006</v>
      </c>
      <c r="T699" s="9">
        <f t="shared" si="107"/>
        <v>35.5</v>
      </c>
      <c r="U699" s="8">
        <f t="shared" si="108"/>
        <v>37.31666666666667</v>
      </c>
      <c r="V699" s="8">
        <f t="shared" si="109"/>
        <v>36.862499999999997</v>
      </c>
    </row>
    <row r="700" spans="1:22" ht="13.5" x14ac:dyDescent="0.25">
      <c r="A700" s="3">
        <f>RSI!A700</f>
        <v>43024</v>
      </c>
      <c r="B700" s="2">
        <f>RSI!B700</f>
        <v>20.848099999999999</v>
      </c>
      <c r="C700" s="2">
        <f>RSI!I700</f>
        <v>56.846867647802654</v>
      </c>
      <c r="D700" s="2">
        <f>MACD!E700</f>
        <v>8.7925864378135543E-2</v>
      </c>
      <c r="E700" s="2">
        <f>MACD!F700</f>
        <v>8.3453499837799303E-2</v>
      </c>
      <c r="F700" s="2">
        <f>'Moving Avg'!D700</f>
        <v>20.848099999999999</v>
      </c>
      <c r="G700" s="2">
        <f>'Moving Avg'!F700</f>
        <v>20.828069999999997</v>
      </c>
      <c r="H700" s="2">
        <f>'Moving Avg'!G700</f>
        <v>20.432900000000014</v>
      </c>
      <c r="I700" s="2">
        <f>'Moving Avg'!H700</f>
        <v>17.901981000000045</v>
      </c>
      <c r="J700" s="6" t="str">
        <f>OBV!F700</f>
        <v>BULLISH</v>
      </c>
      <c r="K700" s="6" t="str">
        <f>OBV!G700</f>
        <v>WEAK</v>
      </c>
      <c r="L700" s="6" t="str">
        <f>OBV!H700</f>
        <v>CONFIRMED BULLISH</v>
      </c>
      <c r="M700" s="8">
        <f t="shared" si="100"/>
        <v>25</v>
      </c>
      <c r="N700" s="8">
        <f t="shared" si="101"/>
        <v>0</v>
      </c>
      <c r="O700" s="8">
        <f t="shared" si="102"/>
        <v>50</v>
      </c>
      <c r="P700" s="8">
        <f t="shared" si="103"/>
        <v>67</v>
      </c>
      <c r="Q700" s="9">
        <f t="shared" si="104"/>
        <v>26.299999999999997</v>
      </c>
      <c r="R700" s="9">
        <f t="shared" si="105"/>
        <v>39.25</v>
      </c>
      <c r="S700" s="9">
        <f t="shared" si="106"/>
        <v>46.400000000000006</v>
      </c>
      <c r="T700" s="9">
        <f t="shared" si="107"/>
        <v>35.5</v>
      </c>
      <c r="U700" s="8">
        <f t="shared" si="108"/>
        <v>37.31666666666667</v>
      </c>
      <c r="V700" s="8">
        <f t="shared" si="109"/>
        <v>36.862499999999997</v>
      </c>
    </row>
    <row r="701" spans="1:22" ht="13.5" x14ac:dyDescent="0.25">
      <c r="A701" s="3">
        <f>RSI!A701</f>
        <v>43025</v>
      </c>
      <c r="B701" s="2">
        <f>RSI!B701</f>
        <v>20.848099999999999</v>
      </c>
      <c r="C701" s="2">
        <f>RSI!I701</f>
        <v>56.846867647802668</v>
      </c>
      <c r="D701" s="2">
        <f>MACD!E701</f>
        <v>8.3300282640976775E-2</v>
      </c>
      <c r="E701" s="2">
        <f>MACD!F701</f>
        <v>8.3422856398434803E-2</v>
      </c>
      <c r="F701" s="2">
        <f>'Moving Avg'!D701</f>
        <v>20.848099999999999</v>
      </c>
      <c r="G701" s="2">
        <f>'Moving Avg'!F701</f>
        <v>20.828069999999993</v>
      </c>
      <c r="H701" s="2">
        <f>'Moving Avg'!G701</f>
        <v>20.458760000000012</v>
      </c>
      <c r="I701" s="2">
        <f>'Moving Avg'!H701</f>
        <v>17.932109500000045</v>
      </c>
      <c r="J701" s="6" t="str">
        <f>OBV!F701</f>
        <v>NEUTRAL</v>
      </c>
      <c r="K701" s="6" t="str">
        <f>OBV!G701</f>
        <v>NEUTRAL</v>
      </c>
      <c r="L701" s="6" t="str">
        <f>OBV!H701</f>
        <v>NEUTRAL</v>
      </c>
      <c r="M701" s="8">
        <f t="shared" si="100"/>
        <v>25</v>
      </c>
      <c r="N701" s="8">
        <f t="shared" si="101"/>
        <v>45</v>
      </c>
      <c r="O701" s="8">
        <f t="shared" si="102"/>
        <v>50</v>
      </c>
      <c r="P701" s="8">
        <f t="shared" si="103"/>
        <v>33</v>
      </c>
      <c r="Q701" s="9">
        <f t="shared" si="104"/>
        <v>36.950000000000003</v>
      </c>
      <c r="R701" s="9">
        <f t="shared" si="105"/>
        <v>39.75</v>
      </c>
      <c r="S701" s="9">
        <f t="shared" si="106"/>
        <v>37.85</v>
      </c>
      <c r="T701" s="9">
        <f t="shared" si="107"/>
        <v>38.25</v>
      </c>
      <c r="U701" s="8">
        <f t="shared" si="108"/>
        <v>38.183333333333337</v>
      </c>
      <c r="V701" s="8">
        <f t="shared" si="109"/>
        <v>38.200000000000003</v>
      </c>
    </row>
    <row r="702" spans="1:22" ht="13.5" x14ac:dyDescent="0.25">
      <c r="A702" s="3">
        <f>RSI!A702</f>
        <v>43026</v>
      </c>
      <c r="B702" s="2">
        <f>RSI!B702</f>
        <v>21.468599999999999</v>
      </c>
      <c r="C702" s="2">
        <f>RSI!I702</f>
        <v>75.454363859931405</v>
      </c>
      <c r="D702" s="2">
        <f>MACD!E702</f>
        <v>3.2763997432194714E-2</v>
      </c>
      <c r="E702" s="2">
        <f>MACD!F702</f>
        <v>7.3291084605186782E-2</v>
      </c>
      <c r="F702" s="2">
        <f>'Moving Avg'!D702</f>
        <v>20.972199999999997</v>
      </c>
      <c r="G702" s="2">
        <f>'Moving Avg'!F702</f>
        <v>20.859094999999993</v>
      </c>
      <c r="H702" s="2">
        <f>'Moving Avg'!G702</f>
        <v>20.497030000000013</v>
      </c>
      <c r="I702" s="2">
        <f>'Moving Avg'!H702</f>
        <v>17.965340500000046</v>
      </c>
      <c r="J702" s="6" t="str">
        <f>OBV!F702</f>
        <v>BULLISH</v>
      </c>
      <c r="K702" s="6" t="str">
        <f>OBV!G702</f>
        <v>NEUTRAL</v>
      </c>
      <c r="L702" s="6" t="str">
        <f>OBV!H702</f>
        <v>CONFIRMED BULLISH</v>
      </c>
      <c r="M702" s="8">
        <f t="shared" si="100"/>
        <v>0</v>
      </c>
      <c r="N702" s="8">
        <f t="shared" si="101"/>
        <v>100</v>
      </c>
      <c r="O702" s="8">
        <f t="shared" si="102"/>
        <v>50</v>
      </c>
      <c r="P702" s="8">
        <f t="shared" si="103"/>
        <v>83.5</v>
      </c>
      <c r="Q702" s="9">
        <f t="shared" si="104"/>
        <v>55.024999999999999</v>
      </c>
      <c r="R702" s="9">
        <f t="shared" si="105"/>
        <v>58.375</v>
      </c>
      <c r="S702" s="9">
        <f t="shared" si="106"/>
        <v>65.075000000000003</v>
      </c>
      <c r="T702" s="9">
        <f t="shared" si="107"/>
        <v>58.375</v>
      </c>
      <c r="U702" s="8">
        <f t="shared" si="108"/>
        <v>59.491666666666674</v>
      </c>
      <c r="V702" s="8">
        <f t="shared" si="109"/>
        <v>59.212500000000006</v>
      </c>
    </row>
    <row r="703" spans="1:22" ht="13.5" x14ac:dyDescent="0.25">
      <c r="A703" s="3">
        <f>RSI!A703</f>
        <v>43027</v>
      </c>
      <c r="B703" s="2">
        <f>RSI!B703</f>
        <v>21.468599999999999</v>
      </c>
      <c r="C703" s="2">
        <f>RSI!I703</f>
        <v>75.454363859931405</v>
      </c>
      <c r="D703" s="2">
        <f>MACD!E703</f>
        <v>-1.4274562175049965E-2</v>
      </c>
      <c r="E703" s="2">
        <f>MACD!F703</f>
        <v>5.5777955249139435E-2</v>
      </c>
      <c r="F703" s="2">
        <f>'Moving Avg'!D703</f>
        <v>21.096299999999996</v>
      </c>
      <c r="G703" s="2">
        <f>'Moving Avg'!F703</f>
        <v>20.890119999999992</v>
      </c>
      <c r="H703" s="2">
        <f>'Moving Avg'!G703</f>
        <v>20.53530000000001</v>
      </c>
      <c r="I703" s="2">
        <f>'Moving Avg'!H703</f>
        <v>17.998571500000047</v>
      </c>
      <c r="J703" s="6" t="str">
        <f>OBV!F703</f>
        <v>BULLISH</v>
      </c>
      <c r="K703" s="6" t="str">
        <f>OBV!G703</f>
        <v>NEUTRAL</v>
      </c>
      <c r="L703" s="6" t="str">
        <f>OBV!H703</f>
        <v>CONFIRMED BULLISH</v>
      </c>
      <c r="M703" s="8">
        <f t="shared" si="100"/>
        <v>0</v>
      </c>
      <c r="N703" s="8">
        <f t="shared" si="101"/>
        <v>100</v>
      </c>
      <c r="O703" s="8">
        <f t="shared" si="102"/>
        <v>50</v>
      </c>
      <c r="P703" s="8">
        <f t="shared" si="103"/>
        <v>83.5</v>
      </c>
      <c r="Q703" s="9">
        <f t="shared" si="104"/>
        <v>55.024999999999999</v>
      </c>
      <c r="R703" s="9">
        <f t="shared" si="105"/>
        <v>58.375</v>
      </c>
      <c r="S703" s="9">
        <f t="shared" si="106"/>
        <v>65.075000000000003</v>
      </c>
      <c r="T703" s="9">
        <f t="shared" si="107"/>
        <v>58.375</v>
      </c>
      <c r="U703" s="8">
        <f t="shared" si="108"/>
        <v>59.491666666666674</v>
      </c>
      <c r="V703" s="8">
        <f t="shared" si="109"/>
        <v>59.212500000000006</v>
      </c>
    </row>
    <row r="704" spans="1:22" ht="13.5" x14ac:dyDescent="0.25">
      <c r="A704" s="3">
        <f>RSI!A704</f>
        <v>43028</v>
      </c>
      <c r="B704" s="2">
        <f>RSI!B704</f>
        <v>21.468599999999999</v>
      </c>
      <c r="C704" s="2">
        <f>RSI!I704</f>
        <v>75.454363859931405</v>
      </c>
      <c r="D704" s="2">
        <f>MACD!E704</f>
        <v>-8.8852071130297361E-2</v>
      </c>
      <c r="E704" s="2">
        <f>MACD!F704</f>
        <v>2.685194997325208E-2</v>
      </c>
      <c r="F704" s="2">
        <f>'Moving Avg'!D704</f>
        <v>21.220399999999998</v>
      </c>
      <c r="G704" s="2">
        <f>'Moving Avg'!F704</f>
        <v>20.921144999999992</v>
      </c>
      <c r="H704" s="2">
        <f>'Moving Avg'!G704</f>
        <v>20.561854000000011</v>
      </c>
      <c r="I704" s="2">
        <f>'Moving Avg'!H704</f>
        <v>18.031802500000047</v>
      </c>
      <c r="J704" s="6" t="str">
        <f>OBV!F704</f>
        <v>BULLISH</v>
      </c>
      <c r="K704" s="6" t="str">
        <f>OBV!G704</f>
        <v>NEUTRAL</v>
      </c>
      <c r="L704" s="6" t="str">
        <f>OBV!H704</f>
        <v>CONFIRMED BULLISH</v>
      </c>
      <c r="M704" s="8">
        <f t="shared" si="100"/>
        <v>0</v>
      </c>
      <c r="N704" s="8">
        <f t="shared" si="101"/>
        <v>100</v>
      </c>
      <c r="O704" s="8">
        <f t="shared" si="102"/>
        <v>50</v>
      </c>
      <c r="P704" s="8">
        <f t="shared" si="103"/>
        <v>83.5</v>
      </c>
      <c r="Q704" s="9">
        <f t="shared" si="104"/>
        <v>55.024999999999999</v>
      </c>
      <c r="R704" s="9">
        <f t="shared" si="105"/>
        <v>58.375</v>
      </c>
      <c r="S704" s="9">
        <f t="shared" si="106"/>
        <v>65.075000000000003</v>
      </c>
      <c r="T704" s="9">
        <f t="shared" si="107"/>
        <v>58.375</v>
      </c>
      <c r="U704" s="8">
        <f t="shared" si="108"/>
        <v>59.491666666666674</v>
      </c>
      <c r="V704" s="8">
        <f t="shared" si="109"/>
        <v>59.212500000000006</v>
      </c>
    </row>
    <row r="705" spans="1:22" ht="13.5" x14ac:dyDescent="0.25">
      <c r="A705" s="3">
        <f>RSI!A705</f>
        <v>43031</v>
      </c>
      <c r="B705" s="2">
        <f>RSI!B705</f>
        <v>21.468599999999999</v>
      </c>
      <c r="C705" s="2">
        <f>RSI!I705</f>
        <v>75.454363859931405</v>
      </c>
      <c r="D705" s="2">
        <f>MACD!E705</f>
        <v>-0.15562303032736935</v>
      </c>
      <c r="E705" s="2">
        <f>MACD!F705</f>
        <v>-9.6430460868722062E-3</v>
      </c>
      <c r="F705" s="2">
        <f>'Moving Avg'!D705</f>
        <v>21.344499999999996</v>
      </c>
      <c r="G705" s="2">
        <f>'Moving Avg'!F705</f>
        <v>20.952169999999992</v>
      </c>
      <c r="H705" s="2">
        <f>'Moving Avg'!G705</f>
        <v>20.586342000000013</v>
      </c>
      <c r="I705" s="2">
        <f>'Moving Avg'!H705</f>
        <v>18.065033500000048</v>
      </c>
      <c r="J705" s="6" t="str">
        <f>OBV!F705</f>
        <v>BULLISH</v>
      </c>
      <c r="K705" s="6" t="str">
        <f>OBV!G705</f>
        <v>NEUTRAL</v>
      </c>
      <c r="L705" s="6" t="str">
        <f>OBV!H705</f>
        <v>CONFIRMED BULLISH</v>
      </c>
      <c r="M705" s="8">
        <f t="shared" si="100"/>
        <v>0</v>
      </c>
      <c r="N705" s="8">
        <f t="shared" si="101"/>
        <v>100</v>
      </c>
      <c r="O705" s="8">
        <f t="shared" si="102"/>
        <v>50</v>
      </c>
      <c r="P705" s="8">
        <f t="shared" si="103"/>
        <v>83.5</v>
      </c>
      <c r="Q705" s="9">
        <f t="shared" si="104"/>
        <v>55.024999999999999</v>
      </c>
      <c r="R705" s="9">
        <f t="shared" si="105"/>
        <v>58.375</v>
      </c>
      <c r="S705" s="9">
        <f t="shared" si="106"/>
        <v>65.075000000000003</v>
      </c>
      <c r="T705" s="9">
        <f t="shared" si="107"/>
        <v>58.375</v>
      </c>
      <c r="U705" s="8">
        <f t="shared" si="108"/>
        <v>59.491666666666674</v>
      </c>
      <c r="V705" s="8">
        <f t="shared" si="109"/>
        <v>59.212500000000006</v>
      </c>
    </row>
    <row r="706" spans="1:22" ht="13.5" x14ac:dyDescent="0.25">
      <c r="A706" s="3">
        <f>RSI!A706</f>
        <v>43032</v>
      </c>
      <c r="B706" s="2">
        <f>RSI!B706</f>
        <v>21.468599999999999</v>
      </c>
      <c r="C706" s="2">
        <f>RSI!I706</f>
        <v>75.454363859931405</v>
      </c>
      <c r="D706" s="2">
        <f>MACD!E706</f>
        <v>-0.18470143960909624</v>
      </c>
      <c r="E706" s="2">
        <f>MACD!F706</f>
        <v>-4.4654724791317012E-2</v>
      </c>
      <c r="F706" s="2">
        <f>'Moving Avg'!D706</f>
        <v>21.468599999999999</v>
      </c>
      <c r="G706" s="2">
        <f>'Moving Avg'!F706</f>
        <v>20.983194999999991</v>
      </c>
      <c r="H706" s="2">
        <f>'Moving Avg'!G706</f>
        <v>20.610830000000014</v>
      </c>
      <c r="I706" s="2">
        <f>'Moving Avg'!H706</f>
        <v>18.098264500000049</v>
      </c>
      <c r="J706" s="6" t="str">
        <f>OBV!F706</f>
        <v>BULLISH</v>
      </c>
      <c r="K706" s="6" t="str">
        <f>OBV!G706</f>
        <v>NEUTRAL</v>
      </c>
      <c r="L706" s="6" t="str">
        <f>OBV!H706</f>
        <v>CONFIRMED BULLISH</v>
      </c>
      <c r="M706" s="8">
        <f t="shared" ref="M706:M769" si="110">IF(C706&lt;30,50, IF(C706&gt;70, 0, 25))</f>
        <v>0</v>
      </c>
      <c r="N706" s="8">
        <f t="shared" ref="N706:N769" si="111">IF(E706-D706&gt;0.02, 100, IF(E706-D706&lt;0,0,45))</f>
        <v>100</v>
      </c>
      <c r="O706" s="8">
        <f t="shared" ref="O706:O769" si="112">IF(F706-I706&gt;10,100,IF(F706-I706&gt;5,75, IF(F706-I706&gt;0,50,0)))</f>
        <v>50</v>
      </c>
      <c r="P706" s="8">
        <f t="shared" ref="P706:P769" si="113">IF(L706="confirmed bullish", 34, IF(L706="bullish divergence",17, 0))+IF(J706="bullish",33,IF(J706="bearish",0,16.5))+IF(K706="strong",33,IF(K706="weak",0,16.5))</f>
        <v>83.5</v>
      </c>
      <c r="Q706" s="9">
        <f t="shared" si="104"/>
        <v>55.024999999999999</v>
      </c>
      <c r="R706" s="9">
        <f t="shared" si="105"/>
        <v>58.375</v>
      </c>
      <c r="S706" s="9">
        <f t="shared" si="106"/>
        <v>65.075000000000003</v>
      </c>
      <c r="T706" s="9">
        <f t="shared" si="107"/>
        <v>58.375</v>
      </c>
      <c r="U706" s="8">
        <f t="shared" si="108"/>
        <v>59.491666666666674</v>
      </c>
      <c r="V706" s="8">
        <f t="shared" si="109"/>
        <v>59.212500000000006</v>
      </c>
    </row>
    <row r="707" spans="1:22" ht="13.5" x14ac:dyDescent="0.25">
      <c r="A707" s="3">
        <f>RSI!A707</f>
        <v>43033</v>
      </c>
      <c r="B707" s="2">
        <f>RSI!B707</f>
        <v>21.468599999999999</v>
      </c>
      <c r="C707" s="2">
        <f>RSI!I707</f>
        <v>75.454363859931405</v>
      </c>
      <c r="D707" s="2">
        <f>MACD!E707</f>
        <v>-0.21245003446390598</v>
      </c>
      <c r="E707" s="2">
        <f>MACD!F707</f>
        <v>-7.8213786725834816E-2</v>
      </c>
      <c r="F707" s="2">
        <f>'Moving Avg'!D707</f>
        <v>21.468599999999999</v>
      </c>
      <c r="G707" s="2">
        <f>'Moving Avg'!F707</f>
        <v>21.014219999999991</v>
      </c>
      <c r="H707" s="2">
        <f>'Moving Avg'!G707</f>
        <v>20.770308000000014</v>
      </c>
      <c r="I707" s="2">
        <f>'Moving Avg'!H707</f>
        <v>18.13149550000005</v>
      </c>
      <c r="J707" s="6" t="str">
        <f>OBV!F707</f>
        <v>NEUTRAL</v>
      </c>
      <c r="K707" s="6" t="str">
        <f>OBV!G707</f>
        <v>NEUTRAL</v>
      </c>
      <c r="L707" s="6" t="str">
        <f>OBV!H707</f>
        <v>NEUTRAL</v>
      </c>
      <c r="M707" s="8">
        <f t="shared" si="110"/>
        <v>0</v>
      </c>
      <c r="N707" s="8">
        <f t="shared" si="111"/>
        <v>100</v>
      </c>
      <c r="O707" s="8">
        <f t="shared" si="112"/>
        <v>50</v>
      </c>
      <c r="P707" s="8">
        <f t="shared" si="113"/>
        <v>33</v>
      </c>
      <c r="Q707" s="9">
        <f t="shared" ref="Q707:Q770" si="114">0.35*M707+N707*0.35+O707*0.15+P707*0.15</f>
        <v>47.45</v>
      </c>
      <c r="R707" s="9">
        <f t="shared" ref="R707:R770" si="115">M707*0.2+N707*0.2+O707*0.35+P707*0.25</f>
        <v>45.75</v>
      </c>
      <c r="S707" s="9">
        <f t="shared" ref="S707:S770" si="116">M707*0.15+N707*0.15+O707*0.25+P707*0.45</f>
        <v>42.35</v>
      </c>
      <c r="T707" s="9">
        <f t="shared" ref="T707:T770" si="117">0.25*SUM(M707:P707)</f>
        <v>45.75</v>
      </c>
      <c r="U707" s="8">
        <f t="shared" ref="U707:U770" si="118">SUM(Q707:S707)/3</f>
        <v>45.183333333333337</v>
      </c>
      <c r="V707" s="8">
        <f t="shared" ref="V707:V770" si="119">SUM(Q707:T707)/4</f>
        <v>45.325000000000003</v>
      </c>
    </row>
    <row r="708" spans="1:22" ht="13.5" x14ac:dyDescent="0.25">
      <c r="A708" s="3">
        <f>RSI!A708</f>
        <v>43034</v>
      </c>
      <c r="B708" s="2">
        <f>RSI!B708</f>
        <v>21.468599999999999</v>
      </c>
      <c r="C708" s="2">
        <f>RSI!I708</f>
        <v>75.454363859931405</v>
      </c>
      <c r="D708" s="2">
        <f>MACD!E708</f>
        <v>-0.23884052861552263</v>
      </c>
      <c r="E708" s="2">
        <f>MACD!F708</f>
        <v>-0.11033913510377238</v>
      </c>
      <c r="F708" s="2">
        <f>'Moving Avg'!D708</f>
        <v>21.468599999999999</v>
      </c>
      <c r="G708" s="2">
        <f>'Moving Avg'!F708</f>
        <v>21.045244999999991</v>
      </c>
      <c r="H708" s="2">
        <f>'Moving Avg'!G708</f>
        <v>20.794738000000017</v>
      </c>
      <c r="I708" s="2">
        <f>'Moving Avg'!H708</f>
        <v>18.16472650000005</v>
      </c>
      <c r="J708" s="6" t="str">
        <f>OBV!F708</f>
        <v>NEUTRAL</v>
      </c>
      <c r="K708" s="6" t="str">
        <f>OBV!G708</f>
        <v>NEUTRAL</v>
      </c>
      <c r="L708" s="6" t="str">
        <f>OBV!H708</f>
        <v>NEUTRAL</v>
      </c>
      <c r="M708" s="8">
        <f t="shared" si="110"/>
        <v>0</v>
      </c>
      <c r="N708" s="8">
        <f t="shared" si="111"/>
        <v>100</v>
      </c>
      <c r="O708" s="8">
        <f t="shared" si="112"/>
        <v>50</v>
      </c>
      <c r="P708" s="8">
        <f t="shared" si="113"/>
        <v>33</v>
      </c>
      <c r="Q708" s="9">
        <f t="shared" si="114"/>
        <v>47.45</v>
      </c>
      <c r="R708" s="9">
        <f t="shared" si="115"/>
        <v>45.75</v>
      </c>
      <c r="S708" s="9">
        <f t="shared" si="116"/>
        <v>42.35</v>
      </c>
      <c r="T708" s="9">
        <f t="shared" si="117"/>
        <v>45.75</v>
      </c>
      <c r="U708" s="8">
        <f t="shared" si="118"/>
        <v>45.183333333333337</v>
      </c>
      <c r="V708" s="8">
        <f t="shared" si="119"/>
        <v>45.325000000000003</v>
      </c>
    </row>
    <row r="709" spans="1:22" ht="13.5" x14ac:dyDescent="0.25">
      <c r="A709" s="3">
        <f>RSI!A709</f>
        <v>43035</v>
      </c>
      <c r="B709" s="2">
        <f>RSI!B709</f>
        <v>21.468599999999999</v>
      </c>
      <c r="C709" s="2">
        <f>RSI!I709</f>
        <v>75.454363859931405</v>
      </c>
      <c r="D709" s="2">
        <f>MACD!E709</f>
        <v>-0.26386623738256176</v>
      </c>
      <c r="E709" s="2">
        <f>MACD!F709</f>
        <v>-0.14104455555953027</v>
      </c>
      <c r="F709" s="2">
        <f>'Moving Avg'!D709</f>
        <v>21.468599999999999</v>
      </c>
      <c r="G709" s="2">
        <f>'Moving Avg'!F709</f>
        <v>21.07626999999999</v>
      </c>
      <c r="H709" s="2">
        <f>'Moving Avg'!G709</f>
        <v>20.819168000000012</v>
      </c>
      <c r="I709" s="2">
        <f>'Moving Avg'!H709</f>
        <v>18.197957500000051</v>
      </c>
      <c r="J709" s="6" t="str">
        <f>OBV!F709</f>
        <v>NEUTRAL</v>
      </c>
      <c r="K709" s="6" t="str">
        <f>OBV!G709</f>
        <v>NEUTRAL</v>
      </c>
      <c r="L709" s="6" t="str">
        <f>OBV!H709</f>
        <v>NEUTRAL</v>
      </c>
      <c r="M709" s="8">
        <f t="shared" si="110"/>
        <v>0</v>
      </c>
      <c r="N709" s="8">
        <f t="shared" si="111"/>
        <v>100</v>
      </c>
      <c r="O709" s="8">
        <f t="shared" si="112"/>
        <v>50</v>
      </c>
      <c r="P709" s="8">
        <f t="shared" si="113"/>
        <v>33</v>
      </c>
      <c r="Q709" s="9">
        <f t="shared" si="114"/>
        <v>47.45</v>
      </c>
      <c r="R709" s="9">
        <f t="shared" si="115"/>
        <v>45.75</v>
      </c>
      <c r="S709" s="9">
        <f t="shared" si="116"/>
        <v>42.35</v>
      </c>
      <c r="T709" s="9">
        <f t="shared" si="117"/>
        <v>45.75</v>
      </c>
      <c r="U709" s="8">
        <f t="shared" si="118"/>
        <v>45.183333333333337</v>
      </c>
      <c r="V709" s="8">
        <f t="shared" si="119"/>
        <v>45.325000000000003</v>
      </c>
    </row>
    <row r="710" spans="1:22" ht="13.5" x14ac:dyDescent="0.25">
      <c r="A710" s="3">
        <f>RSI!A710</f>
        <v>43038</v>
      </c>
      <c r="B710" s="2">
        <f>RSI!B710</f>
        <v>21.468599999999999</v>
      </c>
      <c r="C710" s="2">
        <f>RSI!I710</f>
        <v>75.454363859931405</v>
      </c>
      <c r="D710" s="2">
        <f>MACD!E710</f>
        <v>-0.28753747658884876</v>
      </c>
      <c r="E710" s="2">
        <f>MACD!F710</f>
        <v>-0.17034313976539397</v>
      </c>
      <c r="F710" s="2">
        <f>'Moving Avg'!D710</f>
        <v>21.468599999999999</v>
      </c>
      <c r="G710" s="2">
        <f>'Moving Avg'!F710</f>
        <v>21.10729499999999</v>
      </c>
      <c r="H710" s="2">
        <f>'Moving Avg'!G710</f>
        <v>20.843598000000014</v>
      </c>
      <c r="I710" s="2">
        <f>'Moving Avg'!H710</f>
        <v>18.231188500000052</v>
      </c>
      <c r="J710" s="6" t="str">
        <f>OBV!F710</f>
        <v>NEUTRAL</v>
      </c>
      <c r="K710" s="6" t="str">
        <f>OBV!G710</f>
        <v>NEUTRAL</v>
      </c>
      <c r="L710" s="6" t="str">
        <f>OBV!H710</f>
        <v>NEUTRAL</v>
      </c>
      <c r="M710" s="8">
        <f t="shared" si="110"/>
        <v>0</v>
      </c>
      <c r="N710" s="8">
        <f t="shared" si="111"/>
        <v>100</v>
      </c>
      <c r="O710" s="8">
        <f t="shared" si="112"/>
        <v>50</v>
      </c>
      <c r="P710" s="8">
        <f t="shared" si="113"/>
        <v>33</v>
      </c>
      <c r="Q710" s="9">
        <f t="shared" si="114"/>
        <v>47.45</v>
      </c>
      <c r="R710" s="9">
        <f t="shared" si="115"/>
        <v>45.75</v>
      </c>
      <c r="S710" s="9">
        <f t="shared" si="116"/>
        <v>42.35</v>
      </c>
      <c r="T710" s="9">
        <f t="shared" si="117"/>
        <v>45.75</v>
      </c>
      <c r="U710" s="8">
        <f t="shared" si="118"/>
        <v>45.183333333333337</v>
      </c>
      <c r="V710" s="8">
        <f t="shared" si="119"/>
        <v>45.325000000000003</v>
      </c>
    </row>
    <row r="711" spans="1:22" ht="13.5" x14ac:dyDescent="0.25">
      <c r="A711" s="3">
        <f>RSI!A711</f>
        <v>43039</v>
      </c>
      <c r="B711" s="2">
        <f>RSI!B711</f>
        <v>21.468599999999999</v>
      </c>
      <c r="C711" s="2">
        <f>RSI!I711</f>
        <v>75.454363859931405</v>
      </c>
      <c r="D711" s="2">
        <f>MACD!E711</f>
        <v>-0.30987776398307787</v>
      </c>
      <c r="E711" s="2">
        <f>MACD!F711</f>
        <v>-0.19825006460893074</v>
      </c>
      <c r="F711" s="2">
        <f>'Moving Avg'!D711</f>
        <v>21.468599999999999</v>
      </c>
      <c r="G711" s="2">
        <f>'Moving Avg'!F711</f>
        <v>21.138319999999993</v>
      </c>
      <c r="H711" s="2">
        <f>'Moving Avg'!G711</f>
        <v>20.868028000000013</v>
      </c>
      <c r="I711" s="2">
        <f>'Moving Avg'!H711</f>
        <v>18.264419500000056</v>
      </c>
      <c r="J711" s="6" t="str">
        <f>OBV!F711</f>
        <v>NEUTRAL</v>
      </c>
      <c r="K711" s="6" t="str">
        <f>OBV!G711</f>
        <v>NEUTRAL</v>
      </c>
      <c r="L711" s="6" t="str">
        <f>OBV!H711</f>
        <v>NEUTRAL</v>
      </c>
      <c r="M711" s="8">
        <f t="shared" si="110"/>
        <v>0</v>
      </c>
      <c r="N711" s="8">
        <f t="shared" si="111"/>
        <v>100</v>
      </c>
      <c r="O711" s="8">
        <f t="shared" si="112"/>
        <v>50</v>
      </c>
      <c r="P711" s="8">
        <f t="shared" si="113"/>
        <v>33</v>
      </c>
      <c r="Q711" s="9">
        <f t="shared" si="114"/>
        <v>47.45</v>
      </c>
      <c r="R711" s="9">
        <f t="shared" si="115"/>
        <v>45.75</v>
      </c>
      <c r="S711" s="9">
        <f t="shared" si="116"/>
        <v>42.35</v>
      </c>
      <c r="T711" s="9">
        <f t="shared" si="117"/>
        <v>45.75</v>
      </c>
      <c r="U711" s="8">
        <f t="shared" si="118"/>
        <v>45.183333333333337</v>
      </c>
      <c r="V711" s="8">
        <f t="shared" si="119"/>
        <v>45.325000000000003</v>
      </c>
    </row>
    <row r="712" spans="1:22" ht="13.5" x14ac:dyDescent="0.25">
      <c r="A712" s="3">
        <f>RSI!A712</f>
        <v>43040</v>
      </c>
      <c r="B712" s="2">
        <f>RSI!B712</f>
        <v>21.468599999999999</v>
      </c>
      <c r="C712" s="2">
        <f>RSI!I712</f>
        <v>75.454363859931405</v>
      </c>
      <c r="D712" s="2">
        <f>MACD!E712</f>
        <v>-0.23545915423230923</v>
      </c>
      <c r="E712" s="2">
        <f>MACD!F712</f>
        <v>-0.20569188253360646</v>
      </c>
      <c r="F712" s="2">
        <f>'Moving Avg'!D712</f>
        <v>21.468599999999999</v>
      </c>
      <c r="G712" s="2">
        <f>'Moving Avg'!F712</f>
        <v>21.169344999999993</v>
      </c>
      <c r="H712" s="2">
        <f>'Moving Avg'!G712</f>
        <v>20.892458000000016</v>
      </c>
      <c r="I712" s="2">
        <f>'Moving Avg'!H712</f>
        <v>18.297650500000056</v>
      </c>
      <c r="J712" s="6" t="str">
        <f>OBV!F712</f>
        <v>NEUTRAL</v>
      </c>
      <c r="K712" s="6" t="str">
        <f>OBV!G712</f>
        <v>NEUTRAL</v>
      </c>
      <c r="L712" s="6" t="str">
        <f>OBV!H712</f>
        <v>NEUTRAL</v>
      </c>
      <c r="M712" s="8">
        <f t="shared" si="110"/>
        <v>0</v>
      </c>
      <c r="N712" s="8">
        <f t="shared" si="111"/>
        <v>100</v>
      </c>
      <c r="O712" s="8">
        <f t="shared" si="112"/>
        <v>50</v>
      </c>
      <c r="P712" s="8">
        <f t="shared" si="113"/>
        <v>33</v>
      </c>
      <c r="Q712" s="9">
        <f t="shared" si="114"/>
        <v>47.45</v>
      </c>
      <c r="R712" s="9">
        <f t="shared" si="115"/>
        <v>45.75</v>
      </c>
      <c r="S712" s="9">
        <f t="shared" si="116"/>
        <v>42.35</v>
      </c>
      <c r="T712" s="9">
        <f t="shared" si="117"/>
        <v>45.75</v>
      </c>
      <c r="U712" s="8">
        <f t="shared" si="118"/>
        <v>45.183333333333337</v>
      </c>
      <c r="V712" s="8">
        <f t="shared" si="119"/>
        <v>45.325000000000003</v>
      </c>
    </row>
    <row r="713" spans="1:22" ht="13.5" x14ac:dyDescent="0.25">
      <c r="A713" s="3">
        <f>RSI!A713</f>
        <v>43041</v>
      </c>
      <c r="B713" s="2">
        <f>RSI!B713</f>
        <v>21.003299999999999</v>
      </c>
      <c r="C713" s="2">
        <f>RSI!I713</f>
        <v>43.599323976018347</v>
      </c>
      <c r="D713" s="2">
        <f>MACD!E713</f>
        <v>-0.14000401378105565</v>
      </c>
      <c r="E713" s="2">
        <f>MACD!F713</f>
        <v>-0.19255430878309632</v>
      </c>
      <c r="F713" s="2">
        <f>'Moving Avg'!D713</f>
        <v>21.375539999999997</v>
      </c>
      <c r="G713" s="2">
        <f>'Moving Avg'!F713</f>
        <v>21.177104999999997</v>
      </c>
      <c r="H713" s="2">
        <f>'Moving Avg'!G713</f>
        <v>20.907582000000016</v>
      </c>
      <c r="I713" s="2">
        <f>'Moving Avg'!H713</f>
        <v>18.328555000000055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  <c r="M713" s="8">
        <f t="shared" si="110"/>
        <v>25</v>
      </c>
      <c r="N713" s="8">
        <f t="shared" si="111"/>
        <v>0</v>
      </c>
      <c r="O713" s="8">
        <f t="shared" si="112"/>
        <v>50</v>
      </c>
      <c r="P713" s="8">
        <f t="shared" si="113"/>
        <v>16.5</v>
      </c>
      <c r="Q713" s="9">
        <f t="shared" si="114"/>
        <v>18.725000000000001</v>
      </c>
      <c r="R713" s="9">
        <f t="shared" si="115"/>
        <v>26.625</v>
      </c>
      <c r="S713" s="9">
        <f t="shared" si="116"/>
        <v>23.675000000000001</v>
      </c>
      <c r="T713" s="9">
        <f t="shared" si="117"/>
        <v>22.875</v>
      </c>
      <c r="U713" s="8">
        <f t="shared" si="118"/>
        <v>23.008333333333336</v>
      </c>
      <c r="V713" s="8">
        <f t="shared" si="119"/>
        <v>22.975000000000001</v>
      </c>
    </row>
    <row r="714" spans="1:22" ht="13.5" x14ac:dyDescent="0.25">
      <c r="A714" s="3">
        <f>RSI!A714</f>
        <v>43042</v>
      </c>
      <c r="B714" s="2">
        <f>RSI!B714</f>
        <v>21.003299999999999</v>
      </c>
      <c r="C714" s="2">
        <f>RSI!I714</f>
        <v>43.599323976018354</v>
      </c>
      <c r="D714" s="2">
        <f>MACD!E714</f>
        <v>-5.8319171390117219E-2</v>
      </c>
      <c r="E714" s="2">
        <f>MACD!F714</f>
        <v>-0.16570728130450052</v>
      </c>
      <c r="F714" s="2">
        <f>'Moving Avg'!D714</f>
        <v>21.28248</v>
      </c>
      <c r="G714" s="2">
        <f>'Moving Avg'!F714</f>
        <v>21.194880000000001</v>
      </c>
      <c r="H714" s="2">
        <f>'Moving Avg'!G714</f>
        <v>20.922706000000016</v>
      </c>
      <c r="I714" s="2">
        <f>'Moving Avg'!H714</f>
        <v>18.359459500000057</v>
      </c>
      <c r="J714" s="6" t="str">
        <f>OBV!F714</f>
        <v>BEARISH</v>
      </c>
      <c r="K714" s="6" t="str">
        <f>OBV!G714</f>
        <v>NEUTRAL</v>
      </c>
      <c r="L714" s="6" t="str">
        <f>OBV!H714</f>
        <v>CONFIRMED BEARISH</v>
      </c>
      <c r="M714" s="8">
        <f t="shared" si="110"/>
        <v>25</v>
      </c>
      <c r="N714" s="8">
        <f t="shared" si="111"/>
        <v>0</v>
      </c>
      <c r="O714" s="8">
        <f t="shared" si="112"/>
        <v>50</v>
      </c>
      <c r="P714" s="8">
        <f t="shared" si="113"/>
        <v>16.5</v>
      </c>
      <c r="Q714" s="9">
        <f t="shared" si="114"/>
        <v>18.725000000000001</v>
      </c>
      <c r="R714" s="9">
        <f t="shared" si="115"/>
        <v>26.625</v>
      </c>
      <c r="S714" s="9">
        <f t="shared" si="116"/>
        <v>23.675000000000001</v>
      </c>
      <c r="T714" s="9">
        <f t="shared" si="117"/>
        <v>22.875</v>
      </c>
      <c r="U714" s="8">
        <f t="shared" si="118"/>
        <v>23.008333333333336</v>
      </c>
      <c r="V714" s="8">
        <f t="shared" si="119"/>
        <v>22.975000000000001</v>
      </c>
    </row>
    <row r="715" spans="1:22" ht="13.5" x14ac:dyDescent="0.25">
      <c r="A715" s="3">
        <f>RSI!A715</f>
        <v>43045</v>
      </c>
      <c r="B715" s="2">
        <f>RSI!B715</f>
        <v>21.003299999999999</v>
      </c>
      <c r="C715" s="2">
        <f>RSI!I715</f>
        <v>43.599323976018354</v>
      </c>
      <c r="D715" s="2">
        <f>MACD!E715</f>
        <v>1.1646094544548902E-2</v>
      </c>
      <c r="E715" s="2">
        <f>MACD!F715</f>
        <v>-0.13023660613469065</v>
      </c>
      <c r="F715" s="2">
        <f>'Moving Avg'!D715</f>
        <v>21.189419999999998</v>
      </c>
      <c r="G715" s="2">
        <f>'Moving Avg'!F715</f>
        <v>21.212655000000002</v>
      </c>
      <c r="H715" s="2">
        <f>'Moving Avg'!G715</f>
        <v>20.937830000000012</v>
      </c>
      <c r="I715" s="2">
        <f>'Moving Avg'!H715</f>
        <v>18.390364000000055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  <c r="M715" s="8">
        <f t="shared" si="110"/>
        <v>25</v>
      </c>
      <c r="N715" s="8">
        <f t="shared" si="111"/>
        <v>0</v>
      </c>
      <c r="O715" s="8">
        <f t="shared" si="112"/>
        <v>50</v>
      </c>
      <c r="P715" s="8">
        <f t="shared" si="113"/>
        <v>16.5</v>
      </c>
      <c r="Q715" s="9">
        <f t="shared" si="114"/>
        <v>18.725000000000001</v>
      </c>
      <c r="R715" s="9">
        <f t="shared" si="115"/>
        <v>26.625</v>
      </c>
      <c r="S715" s="9">
        <f t="shared" si="116"/>
        <v>23.675000000000001</v>
      </c>
      <c r="T715" s="9">
        <f t="shared" si="117"/>
        <v>22.875</v>
      </c>
      <c r="U715" s="8">
        <f t="shared" si="118"/>
        <v>23.008333333333336</v>
      </c>
      <c r="V715" s="8">
        <f t="shared" si="119"/>
        <v>22.975000000000001</v>
      </c>
    </row>
    <row r="716" spans="1:22" ht="13.5" x14ac:dyDescent="0.25">
      <c r="A716" s="3">
        <f>RSI!A716</f>
        <v>43046</v>
      </c>
      <c r="B716" s="2">
        <f>RSI!B716</f>
        <v>21.003299999999999</v>
      </c>
      <c r="C716" s="2">
        <f>RSI!I716</f>
        <v>43.599323976018354</v>
      </c>
      <c r="D716" s="2">
        <f>MACD!E716</f>
        <v>7.163203116521899E-2</v>
      </c>
      <c r="E716" s="2">
        <f>MACD!F716</f>
        <v>-8.986287867470874E-2</v>
      </c>
      <c r="F716" s="2">
        <f>'Moving Avg'!D716</f>
        <v>21.096359999999997</v>
      </c>
      <c r="G716" s="2">
        <f>'Moving Avg'!F716</f>
        <v>21.220415000000003</v>
      </c>
      <c r="H716" s="2">
        <f>'Moving Avg'!G716</f>
        <v>20.952954000000013</v>
      </c>
      <c r="I716" s="2">
        <f>'Moving Avg'!H716</f>
        <v>18.421268500000057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  <c r="M716" s="8">
        <f t="shared" si="110"/>
        <v>25</v>
      </c>
      <c r="N716" s="8">
        <f t="shared" si="111"/>
        <v>0</v>
      </c>
      <c r="O716" s="8">
        <f t="shared" si="112"/>
        <v>50</v>
      </c>
      <c r="P716" s="8">
        <f t="shared" si="113"/>
        <v>16.5</v>
      </c>
      <c r="Q716" s="9">
        <f t="shared" si="114"/>
        <v>18.725000000000001</v>
      </c>
      <c r="R716" s="9">
        <f t="shared" si="115"/>
        <v>26.625</v>
      </c>
      <c r="S716" s="9">
        <f t="shared" si="116"/>
        <v>23.675000000000001</v>
      </c>
      <c r="T716" s="9">
        <f t="shared" si="117"/>
        <v>22.875</v>
      </c>
      <c r="U716" s="8">
        <f t="shared" si="118"/>
        <v>23.008333333333336</v>
      </c>
      <c r="V716" s="8">
        <f t="shared" si="119"/>
        <v>22.975000000000001</v>
      </c>
    </row>
    <row r="717" spans="1:22" ht="13.5" x14ac:dyDescent="0.25">
      <c r="A717" s="3">
        <f>RSI!A717</f>
        <v>43047</v>
      </c>
      <c r="B717" s="2">
        <f>RSI!B717</f>
        <v>21.630099999999999</v>
      </c>
      <c r="C717" s="2">
        <f>RSI!I717</f>
        <v>68.043891145130516</v>
      </c>
      <c r="D717" s="2">
        <f>MACD!E717</f>
        <v>7.6686174886084757E-2</v>
      </c>
      <c r="E717" s="2">
        <f>MACD!F717</f>
        <v>-5.6553067962550038E-2</v>
      </c>
      <c r="F717" s="2">
        <f>'Moving Avg'!D717</f>
        <v>21.12866</v>
      </c>
      <c r="G717" s="2">
        <f>'Moving Avg'!F717</f>
        <v>21.259515000000004</v>
      </c>
      <c r="H717" s="2">
        <f>'Moving Avg'!G717</f>
        <v>20.98061400000001</v>
      </c>
      <c r="I717" s="2">
        <f>'Moving Avg'!H717</f>
        <v>18.455307000000055</v>
      </c>
      <c r="J717" s="6" t="str">
        <f>OBV!F717</f>
        <v>BULLISH</v>
      </c>
      <c r="K717" s="6" t="str">
        <f>OBV!G717</f>
        <v>NEUTRAL</v>
      </c>
      <c r="L717" s="6" t="str">
        <f>OBV!H717</f>
        <v>CONFIRMED BULLISH</v>
      </c>
      <c r="M717" s="8">
        <f t="shared" si="110"/>
        <v>25</v>
      </c>
      <c r="N717" s="8">
        <f t="shared" si="111"/>
        <v>0</v>
      </c>
      <c r="O717" s="8">
        <f t="shared" si="112"/>
        <v>50</v>
      </c>
      <c r="P717" s="8">
        <f t="shared" si="113"/>
        <v>83.5</v>
      </c>
      <c r="Q717" s="9">
        <f t="shared" si="114"/>
        <v>28.774999999999999</v>
      </c>
      <c r="R717" s="9">
        <f t="shared" si="115"/>
        <v>43.375</v>
      </c>
      <c r="S717" s="9">
        <f t="shared" si="116"/>
        <v>53.825000000000003</v>
      </c>
      <c r="T717" s="9">
        <f t="shared" si="117"/>
        <v>39.625</v>
      </c>
      <c r="U717" s="8">
        <f t="shared" si="118"/>
        <v>41.991666666666667</v>
      </c>
      <c r="V717" s="8">
        <f t="shared" si="119"/>
        <v>41.400000000000006</v>
      </c>
    </row>
    <row r="718" spans="1:22" ht="13.5" x14ac:dyDescent="0.25">
      <c r="A718" s="3">
        <f>RSI!A718</f>
        <v>43048</v>
      </c>
      <c r="B718" s="2">
        <f>RSI!B718</f>
        <v>21.630099999999999</v>
      </c>
      <c r="C718" s="2">
        <f>RSI!I718</f>
        <v>68.043891145130516</v>
      </c>
      <c r="D718" s="2">
        <f>MACD!E718</f>
        <v>7.7931601734213984E-2</v>
      </c>
      <c r="E718" s="2">
        <f>MACD!F718</f>
        <v>-2.9656134023197236E-2</v>
      </c>
      <c r="F718" s="2">
        <f>'Moving Avg'!D718</f>
        <v>21.254020000000001</v>
      </c>
      <c r="G718" s="2">
        <f>'Moving Avg'!F718</f>
        <v>21.298615000000002</v>
      </c>
      <c r="H718" s="2">
        <f>'Moving Avg'!G718</f>
        <v>21.008274000000011</v>
      </c>
      <c r="I718" s="2">
        <f>'Moving Avg'!H718</f>
        <v>18.489345500000056</v>
      </c>
      <c r="J718" s="6" t="str">
        <f>OBV!F718</f>
        <v>BULLISH</v>
      </c>
      <c r="K718" s="6" t="str">
        <f>OBV!G718</f>
        <v>NEUTRAL</v>
      </c>
      <c r="L718" s="6" t="str">
        <f>OBV!H718</f>
        <v>CONFIRMED BULLISH</v>
      </c>
      <c r="M718" s="8">
        <f t="shared" si="110"/>
        <v>25</v>
      </c>
      <c r="N718" s="8">
        <f t="shared" si="111"/>
        <v>0</v>
      </c>
      <c r="O718" s="8">
        <f t="shared" si="112"/>
        <v>50</v>
      </c>
      <c r="P718" s="8">
        <f t="shared" si="113"/>
        <v>83.5</v>
      </c>
      <c r="Q718" s="9">
        <f t="shared" si="114"/>
        <v>28.774999999999999</v>
      </c>
      <c r="R718" s="9">
        <f t="shared" si="115"/>
        <v>43.375</v>
      </c>
      <c r="S718" s="9">
        <f t="shared" si="116"/>
        <v>53.825000000000003</v>
      </c>
      <c r="T718" s="9">
        <f t="shared" si="117"/>
        <v>39.625</v>
      </c>
      <c r="U718" s="8">
        <f t="shared" si="118"/>
        <v>41.991666666666667</v>
      </c>
      <c r="V718" s="8">
        <f t="shared" si="119"/>
        <v>41.400000000000006</v>
      </c>
    </row>
    <row r="719" spans="1:22" ht="13.5" x14ac:dyDescent="0.25">
      <c r="A719" s="3">
        <f>RSI!A719</f>
        <v>43049</v>
      </c>
      <c r="B719" s="2">
        <f>RSI!B719</f>
        <v>21.630099999999999</v>
      </c>
      <c r="C719" s="2">
        <f>RSI!I719</f>
        <v>68.043891145130516</v>
      </c>
      <c r="D719" s="2">
        <f>MACD!E719</f>
        <v>7.6178798247887869E-2</v>
      </c>
      <c r="E719" s="2">
        <f>MACD!F719</f>
        <v>-8.4891475689802161E-3</v>
      </c>
      <c r="F719" s="2">
        <f>'Moving Avg'!D719</f>
        <v>21.379379999999998</v>
      </c>
      <c r="G719" s="2">
        <f>'Moving Avg'!F719</f>
        <v>21.337715000000003</v>
      </c>
      <c r="H719" s="2">
        <f>'Moving Avg'!G719</f>
        <v>21.035934000000008</v>
      </c>
      <c r="I719" s="2">
        <f>'Moving Avg'!H719</f>
        <v>18.523384000000053</v>
      </c>
      <c r="J719" s="6" t="str">
        <f>OBV!F719</f>
        <v>BULLISH</v>
      </c>
      <c r="K719" s="6" t="str">
        <f>OBV!G719</f>
        <v>NEUTRAL</v>
      </c>
      <c r="L719" s="6" t="str">
        <f>OBV!H719</f>
        <v>CONFIRMED BULLISH</v>
      </c>
      <c r="M719" s="8">
        <f t="shared" si="110"/>
        <v>25</v>
      </c>
      <c r="N719" s="8">
        <f t="shared" si="111"/>
        <v>0</v>
      </c>
      <c r="O719" s="8">
        <f t="shared" si="112"/>
        <v>50</v>
      </c>
      <c r="P719" s="8">
        <f t="shared" si="113"/>
        <v>83.5</v>
      </c>
      <c r="Q719" s="9">
        <f t="shared" si="114"/>
        <v>28.774999999999999</v>
      </c>
      <c r="R719" s="9">
        <f t="shared" si="115"/>
        <v>43.375</v>
      </c>
      <c r="S719" s="9">
        <f t="shared" si="116"/>
        <v>53.825000000000003</v>
      </c>
      <c r="T719" s="9">
        <f t="shared" si="117"/>
        <v>39.625</v>
      </c>
      <c r="U719" s="8">
        <f t="shared" si="118"/>
        <v>41.991666666666667</v>
      </c>
      <c r="V719" s="8">
        <f t="shared" si="119"/>
        <v>41.400000000000006</v>
      </c>
    </row>
    <row r="720" spans="1:22" ht="13.5" x14ac:dyDescent="0.25">
      <c r="A720" s="3">
        <f>RSI!A720</f>
        <v>43052</v>
      </c>
      <c r="B720" s="2">
        <f>RSI!B720</f>
        <v>21.630099999999999</v>
      </c>
      <c r="C720" s="2">
        <f>RSI!I720</f>
        <v>68.043891145130516</v>
      </c>
      <c r="D720" s="2">
        <f>MACD!E720</f>
        <v>7.2096928869736843E-2</v>
      </c>
      <c r="E720" s="2">
        <f>MACD!F720</f>
        <v>7.6280677187631962E-3</v>
      </c>
      <c r="F720" s="2">
        <f>'Moving Avg'!D720</f>
        <v>21.504739999999998</v>
      </c>
      <c r="G720" s="2">
        <f>'Moving Avg'!F720</f>
        <v>21.376815000000001</v>
      </c>
      <c r="H720" s="2">
        <f>'Moving Avg'!G720</f>
        <v>21.051574000000009</v>
      </c>
      <c r="I720" s="2">
        <f>'Moving Avg'!H720</f>
        <v>18.557422500000051</v>
      </c>
      <c r="J720" s="6" t="str">
        <f>OBV!F720</f>
        <v>BULLISH</v>
      </c>
      <c r="K720" s="6" t="str">
        <f>OBV!G720</f>
        <v>NEUTRAL</v>
      </c>
      <c r="L720" s="6" t="str">
        <f>OBV!H720</f>
        <v>CONFIRMED BULLISH</v>
      </c>
      <c r="M720" s="8">
        <f t="shared" si="110"/>
        <v>25</v>
      </c>
      <c r="N720" s="8">
        <f t="shared" si="111"/>
        <v>0</v>
      </c>
      <c r="O720" s="8">
        <f t="shared" si="112"/>
        <v>50</v>
      </c>
      <c r="P720" s="8">
        <f t="shared" si="113"/>
        <v>83.5</v>
      </c>
      <c r="Q720" s="9">
        <f t="shared" si="114"/>
        <v>28.774999999999999</v>
      </c>
      <c r="R720" s="9">
        <f t="shared" si="115"/>
        <v>43.375</v>
      </c>
      <c r="S720" s="9">
        <f t="shared" si="116"/>
        <v>53.825000000000003</v>
      </c>
      <c r="T720" s="9">
        <f t="shared" si="117"/>
        <v>39.625</v>
      </c>
      <c r="U720" s="8">
        <f t="shared" si="118"/>
        <v>41.991666666666667</v>
      </c>
      <c r="V720" s="8">
        <f t="shared" si="119"/>
        <v>41.400000000000006</v>
      </c>
    </row>
    <row r="721" spans="1:22" ht="13.5" x14ac:dyDescent="0.25">
      <c r="A721" s="3">
        <f>RSI!A721</f>
        <v>43053</v>
      </c>
      <c r="B721" s="2">
        <f>RSI!B721</f>
        <v>21.630099999999999</v>
      </c>
      <c r="C721" s="2">
        <f>RSI!I721</f>
        <v>68.043891145130516</v>
      </c>
      <c r="D721" s="2">
        <f>MACD!E721</f>
        <v>6.623680979716795E-2</v>
      </c>
      <c r="E721" s="2">
        <f>MACD!F721</f>
        <v>1.9349816134444149E-2</v>
      </c>
      <c r="F721" s="2">
        <f>'Moving Avg'!D721</f>
        <v>21.630099999999999</v>
      </c>
      <c r="G721" s="2">
        <f>'Moving Avg'!F721</f>
        <v>21.415915000000002</v>
      </c>
      <c r="H721" s="2">
        <f>'Moving Avg'!G721</f>
        <v>21.067214000000007</v>
      </c>
      <c r="I721" s="2">
        <f>'Moving Avg'!H721</f>
        <v>18.591461000000052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  <c r="M721" s="8">
        <f t="shared" si="110"/>
        <v>25</v>
      </c>
      <c r="N721" s="8">
        <f t="shared" si="111"/>
        <v>0</v>
      </c>
      <c r="O721" s="8">
        <f t="shared" si="112"/>
        <v>50</v>
      </c>
      <c r="P721" s="8">
        <f t="shared" si="113"/>
        <v>83.5</v>
      </c>
      <c r="Q721" s="9">
        <f t="shared" si="114"/>
        <v>28.774999999999999</v>
      </c>
      <c r="R721" s="9">
        <f t="shared" si="115"/>
        <v>43.375</v>
      </c>
      <c r="S721" s="9">
        <f t="shared" si="116"/>
        <v>53.825000000000003</v>
      </c>
      <c r="T721" s="9">
        <f t="shared" si="117"/>
        <v>39.625</v>
      </c>
      <c r="U721" s="8">
        <f t="shared" si="118"/>
        <v>41.991666666666667</v>
      </c>
      <c r="V721" s="8">
        <f t="shared" si="119"/>
        <v>41.400000000000006</v>
      </c>
    </row>
    <row r="722" spans="1:22" ht="13.5" x14ac:dyDescent="0.25">
      <c r="A722" s="3">
        <f>RSI!A722</f>
        <v>43054</v>
      </c>
      <c r="B722" s="2">
        <f>RSI!B722</f>
        <v>21.630099999999999</v>
      </c>
      <c r="C722" s="2">
        <f>RSI!I722</f>
        <v>68.043891145130516</v>
      </c>
      <c r="D722" s="2">
        <f>MACD!E722</f>
        <v>5.9050257135787376E-2</v>
      </c>
      <c r="E722" s="2">
        <f>MACD!F722</f>
        <v>2.7289904334712796E-2</v>
      </c>
      <c r="F722" s="2">
        <f>'Moving Avg'!D722</f>
        <v>21.630099999999999</v>
      </c>
      <c r="G722" s="2">
        <f>'Moving Avg'!F722</f>
        <v>21.423989999999996</v>
      </c>
      <c r="H722" s="2">
        <f>'Moving Avg'!G722</f>
        <v>21.082854000000008</v>
      </c>
      <c r="I722" s="2">
        <f>'Moving Avg'!H722</f>
        <v>18.62216450000005</v>
      </c>
      <c r="J722" s="6" t="str">
        <f>OBV!F722</f>
        <v>NEUTRAL</v>
      </c>
      <c r="K722" s="6" t="str">
        <f>OBV!G722</f>
        <v>NEUTRAL</v>
      </c>
      <c r="L722" s="6" t="str">
        <f>OBV!H722</f>
        <v>NEUTRAL</v>
      </c>
      <c r="M722" s="8">
        <f t="shared" si="110"/>
        <v>25</v>
      </c>
      <c r="N722" s="8">
        <f t="shared" si="111"/>
        <v>0</v>
      </c>
      <c r="O722" s="8">
        <f t="shared" si="112"/>
        <v>50</v>
      </c>
      <c r="P722" s="8">
        <f t="shared" si="113"/>
        <v>33</v>
      </c>
      <c r="Q722" s="9">
        <f t="shared" si="114"/>
        <v>21.2</v>
      </c>
      <c r="R722" s="9">
        <f t="shared" si="115"/>
        <v>30.75</v>
      </c>
      <c r="S722" s="9">
        <f t="shared" si="116"/>
        <v>31.1</v>
      </c>
      <c r="T722" s="9">
        <f t="shared" si="117"/>
        <v>27</v>
      </c>
      <c r="U722" s="8">
        <f t="shared" si="118"/>
        <v>27.683333333333337</v>
      </c>
      <c r="V722" s="8">
        <f t="shared" si="119"/>
        <v>27.512500000000003</v>
      </c>
    </row>
    <row r="723" spans="1:22" ht="13.5" x14ac:dyDescent="0.25">
      <c r="A723" s="3">
        <f>RSI!A723</f>
        <v>43055</v>
      </c>
      <c r="B723" s="2">
        <f>RSI!B723</f>
        <v>21.630099999999999</v>
      </c>
      <c r="C723" s="2">
        <f>RSI!I723</f>
        <v>68.043891145130516</v>
      </c>
      <c r="D723" s="2">
        <f>MACD!E723</f>
        <v>-2.0678241469408221E-2</v>
      </c>
      <c r="E723" s="2">
        <f>MACD!F723</f>
        <v>1.7696275173888595E-2</v>
      </c>
      <c r="F723" s="2">
        <f>'Moving Avg'!D723</f>
        <v>21.630099999999999</v>
      </c>
      <c r="G723" s="2">
        <f>'Moving Avg'!F723</f>
        <v>21.432064999999994</v>
      </c>
      <c r="H723" s="2">
        <f>'Moving Avg'!G723</f>
        <v>21.098494000000006</v>
      </c>
      <c r="I723" s="2">
        <f>'Moving Avg'!H723</f>
        <v>18.652868000000051</v>
      </c>
      <c r="J723" s="6" t="str">
        <f>OBV!F723</f>
        <v>NEUTRAL</v>
      </c>
      <c r="K723" s="6" t="str">
        <f>OBV!G723</f>
        <v>NEUTRAL</v>
      </c>
      <c r="L723" s="6" t="str">
        <f>OBV!H723</f>
        <v>NEUTRAL</v>
      </c>
      <c r="M723" s="8">
        <f t="shared" si="110"/>
        <v>25</v>
      </c>
      <c r="N723" s="8">
        <f t="shared" si="111"/>
        <v>100</v>
      </c>
      <c r="O723" s="8">
        <f t="shared" si="112"/>
        <v>50</v>
      </c>
      <c r="P723" s="8">
        <f t="shared" si="113"/>
        <v>33</v>
      </c>
      <c r="Q723" s="9">
        <f t="shared" si="114"/>
        <v>56.2</v>
      </c>
      <c r="R723" s="9">
        <f t="shared" si="115"/>
        <v>50.75</v>
      </c>
      <c r="S723" s="9">
        <f t="shared" si="116"/>
        <v>46.1</v>
      </c>
      <c r="T723" s="9">
        <f t="shared" si="117"/>
        <v>52</v>
      </c>
      <c r="U723" s="8">
        <f t="shared" si="118"/>
        <v>51.016666666666673</v>
      </c>
      <c r="V723" s="8">
        <f t="shared" si="119"/>
        <v>51.262500000000003</v>
      </c>
    </row>
    <row r="724" spans="1:22" ht="13.5" x14ac:dyDescent="0.25">
      <c r="A724" s="3">
        <f>RSI!A724</f>
        <v>43056</v>
      </c>
      <c r="B724" s="2">
        <f>RSI!B724</f>
        <v>21.630099999999999</v>
      </c>
      <c r="C724" s="2">
        <f>RSI!I724</f>
        <v>68.043891145130516</v>
      </c>
      <c r="D724" s="2">
        <f>MACD!E724</f>
        <v>-9.0050959847044254E-2</v>
      </c>
      <c r="E724" s="2">
        <f>MACD!F724</f>
        <v>-3.8531718302979735E-3</v>
      </c>
      <c r="F724" s="2">
        <f>'Moving Avg'!D724</f>
        <v>21.630099999999999</v>
      </c>
      <c r="G724" s="2">
        <f>'Moving Avg'!F724</f>
        <v>21.440139999999992</v>
      </c>
      <c r="H724" s="2">
        <f>'Moving Avg'!G724</f>
        <v>21.114134000000004</v>
      </c>
      <c r="I724" s="2">
        <f>'Moving Avg'!H724</f>
        <v>18.683571500000049</v>
      </c>
      <c r="J724" s="6" t="str">
        <f>OBV!F724</f>
        <v>NEUTRAL</v>
      </c>
      <c r="K724" s="6" t="str">
        <f>OBV!G724</f>
        <v>NEUTRAL</v>
      </c>
      <c r="L724" s="6" t="str">
        <f>OBV!H724</f>
        <v>NEUTRAL</v>
      </c>
      <c r="M724" s="8">
        <f t="shared" si="110"/>
        <v>25</v>
      </c>
      <c r="N724" s="8">
        <f t="shared" si="111"/>
        <v>100</v>
      </c>
      <c r="O724" s="8">
        <f t="shared" si="112"/>
        <v>50</v>
      </c>
      <c r="P724" s="8">
        <f t="shared" si="113"/>
        <v>33</v>
      </c>
      <c r="Q724" s="9">
        <f t="shared" si="114"/>
        <v>56.2</v>
      </c>
      <c r="R724" s="9">
        <f t="shared" si="115"/>
        <v>50.75</v>
      </c>
      <c r="S724" s="9">
        <f t="shared" si="116"/>
        <v>46.1</v>
      </c>
      <c r="T724" s="9">
        <f t="shared" si="117"/>
        <v>52</v>
      </c>
      <c r="U724" s="8">
        <f t="shared" si="118"/>
        <v>51.016666666666673</v>
      </c>
      <c r="V724" s="8">
        <f t="shared" si="119"/>
        <v>51.262500000000003</v>
      </c>
    </row>
    <row r="725" spans="1:22" ht="13.5" x14ac:dyDescent="0.25">
      <c r="A725" s="3">
        <f>RSI!A725</f>
        <v>43059</v>
      </c>
      <c r="B725" s="2">
        <f>RSI!B725</f>
        <v>21.630099999999999</v>
      </c>
      <c r="C725" s="2">
        <f>RSI!I725</f>
        <v>68.043891145130502</v>
      </c>
      <c r="D725" s="2">
        <f>MACD!E725</f>
        <v>-0.15051960290819011</v>
      </c>
      <c r="E725" s="2">
        <f>MACD!F725</f>
        <v>-3.3186458045876402E-2</v>
      </c>
      <c r="F725" s="2">
        <f>'Moving Avg'!D725</f>
        <v>21.630099999999999</v>
      </c>
      <c r="G725" s="2">
        <f>'Moving Avg'!F725</f>
        <v>21.448214999999987</v>
      </c>
      <c r="H725" s="2">
        <f>'Moving Avg'!G725</f>
        <v>21.129774000000001</v>
      </c>
      <c r="I725" s="2">
        <f>'Moving Avg'!H725</f>
        <v>18.71427500000005</v>
      </c>
      <c r="J725" s="6" t="str">
        <f>OBV!F725</f>
        <v>NEUTRAL</v>
      </c>
      <c r="K725" s="6" t="str">
        <f>OBV!G725</f>
        <v>NEUTRAL</v>
      </c>
      <c r="L725" s="6" t="str">
        <f>OBV!H725</f>
        <v>NEUTRAL</v>
      </c>
      <c r="M725" s="8">
        <f t="shared" si="110"/>
        <v>25</v>
      </c>
      <c r="N725" s="8">
        <f t="shared" si="111"/>
        <v>100</v>
      </c>
      <c r="O725" s="8">
        <f t="shared" si="112"/>
        <v>50</v>
      </c>
      <c r="P725" s="8">
        <f t="shared" si="113"/>
        <v>33</v>
      </c>
      <c r="Q725" s="9">
        <f t="shared" si="114"/>
        <v>56.2</v>
      </c>
      <c r="R725" s="9">
        <f t="shared" si="115"/>
        <v>50.75</v>
      </c>
      <c r="S725" s="9">
        <f t="shared" si="116"/>
        <v>46.1</v>
      </c>
      <c r="T725" s="9">
        <f t="shared" si="117"/>
        <v>52</v>
      </c>
      <c r="U725" s="8">
        <f t="shared" si="118"/>
        <v>51.016666666666673</v>
      </c>
      <c r="V725" s="8">
        <f t="shared" si="119"/>
        <v>51.262500000000003</v>
      </c>
    </row>
    <row r="726" spans="1:22" ht="13.5" x14ac:dyDescent="0.25">
      <c r="A726" s="3">
        <f>RSI!A726</f>
        <v>43060</v>
      </c>
      <c r="B726" s="2">
        <f>RSI!B726</f>
        <v>21.630099999999999</v>
      </c>
      <c r="C726" s="2">
        <f>RSI!I726</f>
        <v>68.043891145130502</v>
      </c>
      <c r="D726" s="2">
        <f>MACD!E726</f>
        <v>-0.20332301723919244</v>
      </c>
      <c r="E726" s="2">
        <f>MACD!F726</f>
        <v>-6.7213769884539615E-2</v>
      </c>
      <c r="F726" s="2">
        <f>'Moving Avg'!D726</f>
        <v>21.630099999999999</v>
      </c>
      <c r="G726" s="2">
        <f>'Moving Avg'!F726</f>
        <v>21.456289999999989</v>
      </c>
      <c r="H726" s="2">
        <f>'Moving Avg'!G726</f>
        <v>21.145414000000002</v>
      </c>
      <c r="I726" s="2">
        <f>'Moving Avg'!H726</f>
        <v>18.744978500000048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  <c r="M726" s="8">
        <f t="shared" si="110"/>
        <v>25</v>
      </c>
      <c r="N726" s="8">
        <f t="shared" si="111"/>
        <v>100</v>
      </c>
      <c r="O726" s="8">
        <f t="shared" si="112"/>
        <v>50</v>
      </c>
      <c r="P726" s="8">
        <f t="shared" si="113"/>
        <v>33</v>
      </c>
      <c r="Q726" s="9">
        <f t="shared" si="114"/>
        <v>56.2</v>
      </c>
      <c r="R726" s="9">
        <f t="shared" si="115"/>
        <v>50.75</v>
      </c>
      <c r="S726" s="9">
        <f t="shared" si="116"/>
        <v>46.1</v>
      </c>
      <c r="T726" s="9">
        <f t="shared" si="117"/>
        <v>52</v>
      </c>
      <c r="U726" s="8">
        <f t="shared" si="118"/>
        <v>51.016666666666673</v>
      </c>
      <c r="V726" s="8">
        <f t="shared" si="119"/>
        <v>51.262500000000003</v>
      </c>
    </row>
    <row r="727" spans="1:22" ht="13.5" x14ac:dyDescent="0.25">
      <c r="A727" s="3">
        <f>RSI!A727</f>
        <v>43061</v>
      </c>
      <c r="B727" s="2">
        <f>RSI!B727</f>
        <v>21.630099999999999</v>
      </c>
      <c r="C727" s="2">
        <f>RSI!I727</f>
        <v>68.043891145130502</v>
      </c>
      <c r="D727" s="2">
        <f>MACD!E727</f>
        <v>-0.15308839294309706</v>
      </c>
      <c r="E727" s="2">
        <f>MACD!F727</f>
        <v>-8.438869449625111E-2</v>
      </c>
      <c r="F727" s="2">
        <f>'Moving Avg'!D727</f>
        <v>21.630099999999999</v>
      </c>
      <c r="G727" s="2">
        <f>'Moving Avg'!F727</f>
        <v>21.464364999999987</v>
      </c>
      <c r="H727" s="2">
        <f>'Moving Avg'!G727</f>
        <v>21.161054</v>
      </c>
      <c r="I727" s="2">
        <f>'Moving Avg'!H727</f>
        <v>18.775682000000046</v>
      </c>
      <c r="J727" s="6" t="str">
        <f>OBV!F727</f>
        <v>NEUTRAL</v>
      </c>
      <c r="K727" s="6" t="str">
        <f>OBV!G727</f>
        <v>NEUTRAL</v>
      </c>
      <c r="L727" s="6" t="str">
        <f>OBV!H727</f>
        <v>NEUTRAL</v>
      </c>
      <c r="M727" s="8">
        <f t="shared" si="110"/>
        <v>25</v>
      </c>
      <c r="N727" s="8">
        <f t="shared" si="111"/>
        <v>100</v>
      </c>
      <c r="O727" s="8">
        <f t="shared" si="112"/>
        <v>50</v>
      </c>
      <c r="P727" s="8">
        <f t="shared" si="113"/>
        <v>33</v>
      </c>
      <c r="Q727" s="9">
        <f t="shared" si="114"/>
        <v>56.2</v>
      </c>
      <c r="R727" s="9">
        <f t="shared" si="115"/>
        <v>50.75</v>
      </c>
      <c r="S727" s="9">
        <f t="shared" si="116"/>
        <v>46.1</v>
      </c>
      <c r="T727" s="9">
        <f t="shared" si="117"/>
        <v>52</v>
      </c>
      <c r="U727" s="8">
        <f t="shared" si="118"/>
        <v>51.016666666666673</v>
      </c>
      <c r="V727" s="8">
        <f t="shared" si="119"/>
        <v>51.262500000000003</v>
      </c>
    </row>
    <row r="728" spans="1:22" ht="13.5" x14ac:dyDescent="0.25">
      <c r="A728" s="3">
        <f>RSI!A728</f>
        <v>43062</v>
      </c>
      <c r="B728" s="2">
        <f>RSI!B728</f>
        <v>21.630099999999999</v>
      </c>
      <c r="C728" s="2">
        <f>RSI!I728</f>
        <v>68.043891145130502</v>
      </c>
      <c r="D728" s="2">
        <f>MACD!E728</f>
        <v>-0.11198618424452178</v>
      </c>
      <c r="E728" s="2">
        <f>MACD!F728</f>
        <v>-8.9908192445905255E-2</v>
      </c>
      <c r="F728" s="2">
        <f>'Moving Avg'!D728</f>
        <v>21.630099999999999</v>
      </c>
      <c r="G728" s="2">
        <f>'Moving Avg'!F728</f>
        <v>21.472439999999988</v>
      </c>
      <c r="H728" s="2">
        <f>'Moving Avg'!G728</f>
        <v>21.176693999999998</v>
      </c>
      <c r="I728" s="2">
        <f>'Moving Avg'!H728</f>
        <v>18.806385500000047</v>
      </c>
      <c r="J728" s="6" t="str">
        <f>OBV!F728</f>
        <v>NEUTRAL</v>
      </c>
      <c r="K728" s="6" t="str">
        <f>OBV!G728</f>
        <v>NEUTRAL</v>
      </c>
      <c r="L728" s="6" t="str">
        <f>OBV!H728</f>
        <v>NEUTRAL</v>
      </c>
      <c r="M728" s="8">
        <f t="shared" si="110"/>
        <v>25</v>
      </c>
      <c r="N728" s="8">
        <f t="shared" si="111"/>
        <v>100</v>
      </c>
      <c r="O728" s="8">
        <f t="shared" si="112"/>
        <v>50</v>
      </c>
      <c r="P728" s="8">
        <f t="shared" si="113"/>
        <v>33</v>
      </c>
      <c r="Q728" s="9">
        <f t="shared" si="114"/>
        <v>56.2</v>
      </c>
      <c r="R728" s="9">
        <f t="shared" si="115"/>
        <v>50.75</v>
      </c>
      <c r="S728" s="9">
        <f t="shared" si="116"/>
        <v>46.1</v>
      </c>
      <c r="T728" s="9">
        <f t="shared" si="117"/>
        <v>52</v>
      </c>
      <c r="U728" s="8">
        <f t="shared" si="118"/>
        <v>51.016666666666673</v>
      </c>
      <c r="V728" s="8">
        <f t="shared" si="119"/>
        <v>51.262500000000003</v>
      </c>
    </row>
    <row r="729" spans="1:22" ht="13.5" x14ac:dyDescent="0.25">
      <c r="A729" s="3">
        <f>RSI!A729</f>
        <v>43063</v>
      </c>
      <c r="B729" s="2">
        <f>RSI!B729</f>
        <v>21.630099999999999</v>
      </c>
      <c r="C729" s="2">
        <f>RSI!I729</f>
        <v>68.043891145130502</v>
      </c>
      <c r="D729" s="2">
        <f>MACD!E729</f>
        <v>-7.8507403249975738E-2</v>
      </c>
      <c r="E729" s="2">
        <f>MACD!F729</f>
        <v>-8.7628034606719349E-2</v>
      </c>
      <c r="F729" s="2">
        <f>'Moving Avg'!D729</f>
        <v>21.630099999999999</v>
      </c>
      <c r="G729" s="2">
        <f>'Moving Avg'!F729</f>
        <v>21.480514999999986</v>
      </c>
      <c r="H729" s="2">
        <f>'Moving Avg'!G729</f>
        <v>21.192333999999995</v>
      </c>
      <c r="I729" s="2">
        <f>'Moving Avg'!H729</f>
        <v>18.837089000000045</v>
      </c>
      <c r="J729" s="6" t="str">
        <f>OBV!F729</f>
        <v>NEUTRAL</v>
      </c>
      <c r="K729" s="6" t="str">
        <f>OBV!G729</f>
        <v>NEUTRAL</v>
      </c>
      <c r="L729" s="6" t="str">
        <f>OBV!H729</f>
        <v>NEUTRAL</v>
      </c>
      <c r="M729" s="8">
        <f t="shared" si="110"/>
        <v>25</v>
      </c>
      <c r="N729" s="8">
        <f t="shared" si="111"/>
        <v>0</v>
      </c>
      <c r="O729" s="8">
        <f t="shared" si="112"/>
        <v>50</v>
      </c>
      <c r="P729" s="8">
        <f t="shared" si="113"/>
        <v>33</v>
      </c>
      <c r="Q729" s="9">
        <f t="shared" si="114"/>
        <v>21.2</v>
      </c>
      <c r="R729" s="9">
        <f t="shared" si="115"/>
        <v>30.75</v>
      </c>
      <c r="S729" s="9">
        <f t="shared" si="116"/>
        <v>31.1</v>
      </c>
      <c r="T729" s="9">
        <f t="shared" si="117"/>
        <v>27</v>
      </c>
      <c r="U729" s="8">
        <f t="shared" si="118"/>
        <v>27.683333333333337</v>
      </c>
      <c r="V729" s="8">
        <f t="shared" si="119"/>
        <v>27.512500000000003</v>
      </c>
    </row>
    <row r="730" spans="1:22" ht="13.5" x14ac:dyDescent="0.25">
      <c r="A730" s="3">
        <f>RSI!A730</f>
        <v>43066</v>
      </c>
      <c r="B730" s="2">
        <f>RSI!B730</f>
        <v>21.630099999999999</v>
      </c>
      <c r="C730" s="2">
        <f>RSI!I730</f>
        <v>68.043891145130502</v>
      </c>
      <c r="D730" s="2">
        <f>MACD!E730</f>
        <v>-5.1382917818351359E-2</v>
      </c>
      <c r="E730" s="2">
        <f>MACD!F730</f>
        <v>-8.0379011249045756E-2</v>
      </c>
      <c r="F730" s="2">
        <f>'Moving Avg'!D730</f>
        <v>21.630099999999999</v>
      </c>
      <c r="G730" s="2">
        <f>'Moving Avg'!F730</f>
        <v>21.488589999999988</v>
      </c>
      <c r="H730" s="2">
        <f>'Moving Avg'!G730</f>
        <v>21.207973999999993</v>
      </c>
      <c r="I730" s="2">
        <f>'Moving Avg'!H730</f>
        <v>18.867792500000046</v>
      </c>
      <c r="J730" s="6" t="str">
        <f>OBV!F730</f>
        <v>NEUTRAL</v>
      </c>
      <c r="K730" s="6" t="str">
        <f>OBV!G730</f>
        <v>NEUTRAL</v>
      </c>
      <c r="L730" s="6" t="str">
        <f>OBV!H730</f>
        <v>NEUTRAL</v>
      </c>
      <c r="M730" s="8">
        <f t="shared" si="110"/>
        <v>25</v>
      </c>
      <c r="N730" s="8">
        <f t="shared" si="111"/>
        <v>0</v>
      </c>
      <c r="O730" s="8">
        <f t="shared" si="112"/>
        <v>50</v>
      </c>
      <c r="P730" s="8">
        <f t="shared" si="113"/>
        <v>33</v>
      </c>
      <c r="Q730" s="9">
        <f t="shared" si="114"/>
        <v>21.2</v>
      </c>
      <c r="R730" s="9">
        <f t="shared" si="115"/>
        <v>30.75</v>
      </c>
      <c r="S730" s="9">
        <f t="shared" si="116"/>
        <v>31.1</v>
      </c>
      <c r="T730" s="9">
        <f t="shared" si="117"/>
        <v>27</v>
      </c>
      <c r="U730" s="8">
        <f t="shared" si="118"/>
        <v>27.683333333333337</v>
      </c>
      <c r="V730" s="8">
        <f t="shared" si="119"/>
        <v>27.512500000000003</v>
      </c>
    </row>
    <row r="731" spans="1:22" ht="13.5" x14ac:dyDescent="0.25">
      <c r="A731" s="3">
        <f>RSI!A731</f>
        <v>43067</v>
      </c>
      <c r="B731" s="2">
        <f>RSI!B731</f>
        <v>21.630099999999999</v>
      </c>
      <c r="C731" s="2">
        <f>RSI!I731</f>
        <v>68.043891145130502</v>
      </c>
      <c r="D731" s="2">
        <f>MACD!E731</f>
        <v>-2.9545980026416174E-2</v>
      </c>
      <c r="E731" s="2">
        <f>MACD!F731</f>
        <v>-7.0212405004519848E-2</v>
      </c>
      <c r="F731" s="2">
        <f>'Moving Avg'!D731</f>
        <v>21.630099999999999</v>
      </c>
      <c r="G731" s="2">
        <f>'Moving Avg'!F731</f>
        <v>21.496664999999989</v>
      </c>
      <c r="H731" s="2">
        <f>'Moving Avg'!G731</f>
        <v>21.223613999999994</v>
      </c>
      <c r="I731" s="2">
        <f>'Moving Avg'!H731</f>
        <v>18.898496000000044</v>
      </c>
      <c r="J731" s="6" t="str">
        <f>OBV!F731</f>
        <v>NEUTRAL</v>
      </c>
      <c r="K731" s="6" t="str">
        <f>OBV!G731</f>
        <v>NEUTRAL</v>
      </c>
      <c r="L731" s="6" t="str">
        <f>OBV!H731</f>
        <v>NEUTRAL</v>
      </c>
      <c r="M731" s="8">
        <f t="shared" si="110"/>
        <v>25</v>
      </c>
      <c r="N731" s="8">
        <f t="shared" si="111"/>
        <v>0</v>
      </c>
      <c r="O731" s="8">
        <f t="shared" si="112"/>
        <v>50</v>
      </c>
      <c r="P731" s="8">
        <f t="shared" si="113"/>
        <v>33</v>
      </c>
      <c r="Q731" s="9">
        <f t="shared" si="114"/>
        <v>21.2</v>
      </c>
      <c r="R731" s="9">
        <f t="shared" si="115"/>
        <v>30.75</v>
      </c>
      <c r="S731" s="9">
        <f t="shared" si="116"/>
        <v>31.1</v>
      </c>
      <c r="T731" s="9">
        <f t="shared" si="117"/>
        <v>27</v>
      </c>
      <c r="U731" s="8">
        <f t="shared" si="118"/>
        <v>27.683333333333337</v>
      </c>
      <c r="V731" s="8">
        <f t="shared" si="119"/>
        <v>27.512500000000003</v>
      </c>
    </row>
    <row r="732" spans="1:22" ht="13.5" x14ac:dyDescent="0.25">
      <c r="A732" s="3">
        <f>RSI!A732</f>
        <v>43068</v>
      </c>
      <c r="B732" s="2">
        <f>RSI!B732</f>
        <v>21.630099999999999</v>
      </c>
      <c r="C732" s="2">
        <f>RSI!I732</f>
        <v>68.043891145130502</v>
      </c>
      <c r="D732" s="2">
        <f>MACD!E732</f>
        <v>-1.2100561756074768E-2</v>
      </c>
      <c r="E732" s="2">
        <f>MACD!F732</f>
        <v>-5.8590036354830836E-2</v>
      </c>
      <c r="F732" s="2">
        <f>'Moving Avg'!D732</f>
        <v>21.630099999999999</v>
      </c>
      <c r="G732" s="2">
        <f>'Moving Avg'!F732</f>
        <v>21.504739999999988</v>
      </c>
      <c r="H732" s="2">
        <f>'Moving Avg'!G732</f>
        <v>21.239253999999992</v>
      </c>
      <c r="I732" s="2">
        <f>'Moving Avg'!H732</f>
        <v>18.929199500000042</v>
      </c>
      <c r="J732" s="6" t="str">
        <f>OBV!F732</f>
        <v>NEUTRAL</v>
      </c>
      <c r="K732" s="6" t="str">
        <f>OBV!G732</f>
        <v>NEUTRAL</v>
      </c>
      <c r="L732" s="6" t="str">
        <f>OBV!H732</f>
        <v>NEUTRAL</v>
      </c>
      <c r="M732" s="8">
        <f t="shared" si="110"/>
        <v>25</v>
      </c>
      <c r="N732" s="8">
        <f t="shared" si="111"/>
        <v>0</v>
      </c>
      <c r="O732" s="8">
        <f t="shared" si="112"/>
        <v>50</v>
      </c>
      <c r="P732" s="8">
        <f t="shared" si="113"/>
        <v>33</v>
      </c>
      <c r="Q732" s="9">
        <f t="shared" si="114"/>
        <v>21.2</v>
      </c>
      <c r="R732" s="9">
        <f t="shared" si="115"/>
        <v>30.75</v>
      </c>
      <c r="S732" s="9">
        <f t="shared" si="116"/>
        <v>31.1</v>
      </c>
      <c r="T732" s="9">
        <f t="shared" si="117"/>
        <v>27</v>
      </c>
      <c r="U732" s="8">
        <f t="shared" si="118"/>
        <v>27.683333333333337</v>
      </c>
      <c r="V732" s="8">
        <f t="shared" si="119"/>
        <v>27.512500000000003</v>
      </c>
    </row>
    <row r="733" spans="1:22" ht="13.5" x14ac:dyDescent="0.25">
      <c r="A733" s="3">
        <f>RSI!A733</f>
        <v>43069</v>
      </c>
      <c r="B733" s="2">
        <f>RSI!B733</f>
        <v>21.630099999999999</v>
      </c>
      <c r="C733" s="2">
        <f>RSI!I733</f>
        <v>68.043891145130502</v>
      </c>
      <c r="D733" s="2">
        <f>MACD!E733</f>
        <v>1.7053991310120864E-3</v>
      </c>
      <c r="E733" s="2">
        <f>MACD!F733</f>
        <v>-4.6530949257662255E-2</v>
      </c>
      <c r="F733" s="2">
        <f>'Moving Avg'!D733</f>
        <v>21.630099999999999</v>
      </c>
      <c r="G733" s="2">
        <f>'Moving Avg'!F733</f>
        <v>21.536079999999988</v>
      </c>
      <c r="H733" s="2">
        <f>'Moving Avg'!G733</f>
        <v>21.25489399999999</v>
      </c>
      <c r="I733" s="2">
        <f>'Moving Avg'!H733</f>
        <v>18.959903000000043</v>
      </c>
      <c r="J733" s="6" t="str">
        <f>OBV!F733</f>
        <v>NEUTRAL</v>
      </c>
      <c r="K733" s="6" t="str">
        <f>OBV!G733</f>
        <v>NEUTRAL</v>
      </c>
      <c r="L733" s="6" t="str">
        <f>OBV!H733</f>
        <v>NEUTRAL</v>
      </c>
      <c r="M733" s="8">
        <f t="shared" si="110"/>
        <v>25</v>
      </c>
      <c r="N733" s="8">
        <f t="shared" si="111"/>
        <v>0</v>
      </c>
      <c r="O733" s="8">
        <f t="shared" si="112"/>
        <v>50</v>
      </c>
      <c r="P733" s="8">
        <f t="shared" si="113"/>
        <v>33</v>
      </c>
      <c r="Q733" s="9">
        <f t="shared" si="114"/>
        <v>21.2</v>
      </c>
      <c r="R733" s="9">
        <f t="shared" si="115"/>
        <v>30.75</v>
      </c>
      <c r="S733" s="9">
        <f t="shared" si="116"/>
        <v>31.1</v>
      </c>
      <c r="T733" s="9">
        <f t="shared" si="117"/>
        <v>27</v>
      </c>
      <c r="U733" s="8">
        <f t="shared" si="118"/>
        <v>27.683333333333337</v>
      </c>
      <c r="V733" s="8">
        <f t="shared" si="119"/>
        <v>27.512500000000003</v>
      </c>
    </row>
    <row r="734" spans="1:22" ht="13.5" x14ac:dyDescent="0.25">
      <c r="A734" s="3">
        <f>RSI!A734</f>
        <v>43073</v>
      </c>
      <c r="B734" s="2">
        <f>RSI!B734</f>
        <v>21.630099999999999</v>
      </c>
      <c r="C734" s="2">
        <f>RSI!I734</f>
        <v>68.043891145130502</v>
      </c>
      <c r="D734" s="2">
        <f>MACD!E734</f>
        <v>1.2502600405728259E-2</v>
      </c>
      <c r="E734" s="2">
        <f>MACD!F734</f>
        <v>-3.4724239324984155E-2</v>
      </c>
      <c r="F734" s="2">
        <f>'Moving Avg'!D734</f>
        <v>21.630099999999999</v>
      </c>
      <c r="G734" s="2">
        <f>'Moving Avg'!F734</f>
        <v>21.567419999999988</v>
      </c>
      <c r="H734" s="2">
        <f>'Moving Avg'!G734</f>
        <v>21.270533999999987</v>
      </c>
      <c r="I734" s="2">
        <f>'Moving Avg'!H734</f>
        <v>18.990606500000041</v>
      </c>
      <c r="J734" s="6" t="str">
        <f>OBV!F734</f>
        <v>NEUTRAL</v>
      </c>
      <c r="K734" s="6" t="str">
        <f>OBV!G734</f>
        <v>NEUTRAL</v>
      </c>
      <c r="L734" s="6" t="str">
        <f>OBV!H734</f>
        <v>NEUTRAL</v>
      </c>
      <c r="M734" s="8">
        <f t="shared" si="110"/>
        <v>25</v>
      </c>
      <c r="N734" s="8">
        <f t="shared" si="111"/>
        <v>0</v>
      </c>
      <c r="O734" s="8">
        <f t="shared" si="112"/>
        <v>50</v>
      </c>
      <c r="P734" s="8">
        <f t="shared" si="113"/>
        <v>33</v>
      </c>
      <c r="Q734" s="9">
        <f t="shared" si="114"/>
        <v>21.2</v>
      </c>
      <c r="R734" s="9">
        <f t="shared" si="115"/>
        <v>30.75</v>
      </c>
      <c r="S734" s="9">
        <f t="shared" si="116"/>
        <v>31.1</v>
      </c>
      <c r="T734" s="9">
        <f t="shared" si="117"/>
        <v>27</v>
      </c>
      <c r="U734" s="8">
        <f t="shared" si="118"/>
        <v>27.683333333333337</v>
      </c>
      <c r="V734" s="8">
        <f t="shared" si="119"/>
        <v>27.512500000000003</v>
      </c>
    </row>
    <row r="735" spans="1:22" ht="13.5" x14ac:dyDescent="0.25">
      <c r="A735" s="3">
        <f>RSI!A735</f>
        <v>43074</v>
      </c>
      <c r="B735" s="2">
        <f>RSI!B735</f>
        <v>21.630099999999999</v>
      </c>
      <c r="C735" s="2">
        <f>RSI!I735</f>
        <v>68.043891145130502</v>
      </c>
      <c r="D735" s="2">
        <f>MACD!E735</f>
        <v>2.0819466357078653E-2</v>
      </c>
      <c r="E735" s="2">
        <f>MACD!F735</f>
        <v>-2.3615498188571594E-2</v>
      </c>
      <c r="F735" s="2">
        <f>'Moving Avg'!D735</f>
        <v>21.630099999999999</v>
      </c>
      <c r="G735" s="2">
        <f>'Moving Avg'!F735</f>
        <v>21.598759999999988</v>
      </c>
      <c r="H735" s="2">
        <f>'Moving Avg'!G735</f>
        <v>21.286173999999988</v>
      </c>
      <c r="I735" s="2">
        <f>'Moving Avg'!H735</f>
        <v>19.021310000000039</v>
      </c>
      <c r="J735" s="6" t="str">
        <f>OBV!F735</f>
        <v>NEUTRAL</v>
      </c>
      <c r="K735" s="6" t="str">
        <f>OBV!G735</f>
        <v>NEUTRAL</v>
      </c>
      <c r="L735" s="6" t="str">
        <f>OBV!H735</f>
        <v>NEUTRAL</v>
      </c>
      <c r="M735" s="8">
        <f t="shared" si="110"/>
        <v>25</v>
      </c>
      <c r="N735" s="8">
        <f t="shared" si="111"/>
        <v>0</v>
      </c>
      <c r="O735" s="8">
        <f t="shared" si="112"/>
        <v>50</v>
      </c>
      <c r="P735" s="8">
        <f t="shared" si="113"/>
        <v>33</v>
      </c>
      <c r="Q735" s="9">
        <f t="shared" si="114"/>
        <v>21.2</v>
      </c>
      <c r="R735" s="9">
        <f t="shared" si="115"/>
        <v>30.75</v>
      </c>
      <c r="S735" s="9">
        <f t="shared" si="116"/>
        <v>31.1</v>
      </c>
      <c r="T735" s="9">
        <f t="shared" si="117"/>
        <v>27</v>
      </c>
      <c r="U735" s="8">
        <f t="shared" si="118"/>
        <v>27.683333333333337</v>
      </c>
      <c r="V735" s="8">
        <f t="shared" si="119"/>
        <v>27.512500000000003</v>
      </c>
    </row>
    <row r="736" spans="1:22" ht="13.5" x14ac:dyDescent="0.25">
      <c r="A736" s="3">
        <f>RSI!A736</f>
        <v>43075</v>
      </c>
      <c r="B736" s="2">
        <f>RSI!B736</f>
        <v>21.630099999999999</v>
      </c>
      <c r="C736" s="2">
        <f>RSI!I736</f>
        <v>68.043891145130502</v>
      </c>
      <c r="D736" s="2">
        <f>MACD!E736</f>
        <v>2.7098270548510328E-2</v>
      </c>
      <c r="E736" s="2">
        <f>MACD!F736</f>
        <v>-1.3472744441155211E-2</v>
      </c>
      <c r="F736" s="2">
        <f>'Moving Avg'!D736</f>
        <v>21.630099999999999</v>
      </c>
      <c r="G736" s="2">
        <f>'Moving Avg'!F736</f>
        <v>21.630099999999988</v>
      </c>
      <c r="H736" s="2">
        <f>'Moving Avg'!G736</f>
        <v>21.301813999999986</v>
      </c>
      <c r="I736" s="2">
        <f>'Moving Avg'!H736</f>
        <v>19.052013500000037</v>
      </c>
      <c r="J736" s="6" t="str">
        <f>OBV!F736</f>
        <v>NEUTRAL</v>
      </c>
      <c r="K736" s="6" t="str">
        <f>OBV!G736</f>
        <v>NEUTRAL</v>
      </c>
      <c r="L736" s="6" t="str">
        <f>OBV!H736</f>
        <v>NEUTRAL</v>
      </c>
      <c r="M736" s="8">
        <f t="shared" si="110"/>
        <v>25</v>
      </c>
      <c r="N736" s="8">
        <f t="shared" si="111"/>
        <v>0</v>
      </c>
      <c r="O736" s="8">
        <f t="shared" si="112"/>
        <v>50</v>
      </c>
      <c r="P736" s="8">
        <f t="shared" si="113"/>
        <v>33</v>
      </c>
      <c r="Q736" s="9">
        <f t="shared" si="114"/>
        <v>21.2</v>
      </c>
      <c r="R736" s="9">
        <f t="shared" si="115"/>
        <v>30.75</v>
      </c>
      <c r="S736" s="9">
        <f t="shared" si="116"/>
        <v>31.1</v>
      </c>
      <c r="T736" s="9">
        <f t="shared" si="117"/>
        <v>27</v>
      </c>
      <c r="U736" s="8">
        <f t="shared" si="118"/>
        <v>27.683333333333337</v>
      </c>
      <c r="V736" s="8">
        <f t="shared" si="119"/>
        <v>27.512500000000003</v>
      </c>
    </row>
    <row r="737" spans="1:22" ht="13.5" x14ac:dyDescent="0.25">
      <c r="A737" s="3">
        <f>RSI!A737</f>
        <v>43076</v>
      </c>
      <c r="B737" s="2">
        <f>RSI!B737</f>
        <v>21.630099999999999</v>
      </c>
      <c r="C737" s="2">
        <f>RSI!I737</f>
        <v>68.043891145130502</v>
      </c>
      <c r="D737" s="2">
        <f>MACD!E737</f>
        <v>3.1708749381696322E-2</v>
      </c>
      <c r="E737" s="2">
        <f>MACD!F737</f>
        <v>-4.4364456765849042E-3</v>
      </c>
      <c r="F737" s="2">
        <f>'Moving Avg'!D737</f>
        <v>21.630099999999999</v>
      </c>
      <c r="G737" s="2">
        <f>'Moving Avg'!F737</f>
        <v>21.630099999999988</v>
      </c>
      <c r="H737" s="2">
        <f>'Moving Avg'!G737</f>
        <v>21.317453999999984</v>
      </c>
      <c r="I737" s="2">
        <f>'Moving Avg'!H737</f>
        <v>19.082717000000038</v>
      </c>
      <c r="J737" s="6" t="str">
        <f>OBV!F737</f>
        <v>NEUTRAL</v>
      </c>
      <c r="K737" s="6" t="str">
        <f>OBV!G737</f>
        <v>NEUTRAL</v>
      </c>
      <c r="L737" s="6" t="str">
        <f>OBV!H737</f>
        <v>NEUTRAL</v>
      </c>
      <c r="M737" s="8">
        <f t="shared" si="110"/>
        <v>25</v>
      </c>
      <c r="N737" s="8">
        <f t="shared" si="111"/>
        <v>0</v>
      </c>
      <c r="O737" s="8">
        <f t="shared" si="112"/>
        <v>50</v>
      </c>
      <c r="P737" s="8">
        <f t="shared" si="113"/>
        <v>33</v>
      </c>
      <c r="Q737" s="9">
        <f t="shared" si="114"/>
        <v>21.2</v>
      </c>
      <c r="R737" s="9">
        <f t="shared" si="115"/>
        <v>30.75</v>
      </c>
      <c r="S737" s="9">
        <f t="shared" si="116"/>
        <v>31.1</v>
      </c>
      <c r="T737" s="9">
        <f t="shared" si="117"/>
        <v>27</v>
      </c>
      <c r="U737" s="8">
        <f t="shared" si="118"/>
        <v>27.683333333333337</v>
      </c>
      <c r="V737" s="8">
        <f t="shared" si="119"/>
        <v>27.512500000000003</v>
      </c>
    </row>
    <row r="738" spans="1:22" ht="13.5" x14ac:dyDescent="0.25">
      <c r="A738" s="3">
        <f>RSI!A738</f>
        <v>43077</v>
      </c>
      <c r="B738" s="2">
        <f>RSI!B738</f>
        <v>21.630099999999999</v>
      </c>
      <c r="C738" s="2">
        <f>RSI!I738</f>
        <v>68.043891145130502</v>
      </c>
      <c r="D738" s="2">
        <f>MACD!E738</f>
        <v>3.4959594628418245E-2</v>
      </c>
      <c r="E738" s="2">
        <f>MACD!F738</f>
        <v>3.4427623844157256E-3</v>
      </c>
      <c r="F738" s="2">
        <f>'Moving Avg'!D738</f>
        <v>21.630099999999999</v>
      </c>
      <c r="G738" s="2">
        <f>'Moving Avg'!F738</f>
        <v>21.630099999999988</v>
      </c>
      <c r="H738" s="2">
        <f>'Moving Avg'!G738</f>
        <v>21.333093999999981</v>
      </c>
      <c r="I738" s="2">
        <f>'Moving Avg'!H738</f>
        <v>19.113420500000036</v>
      </c>
      <c r="J738" s="6" t="str">
        <f>OBV!F738</f>
        <v>NEUTRAL</v>
      </c>
      <c r="K738" s="6" t="str">
        <f>OBV!G738</f>
        <v>NEUTRAL</v>
      </c>
      <c r="L738" s="6" t="str">
        <f>OBV!H738</f>
        <v>NEUTRAL</v>
      </c>
      <c r="M738" s="8">
        <f t="shared" si="110"/>
        <v>25</v>
      </c>
      <c r="N738" s="8">
        <f t="shared" si="111"/>
        <v>0</v>
      </c>
      <c r="O738" s="8">
        <f t="shared" si="112"/>
        <v>50</v>
      </c>
      <c r="P738" s="8">
        <f t="shared" si="113"/>
        <v>33</v>
      </c>
      <c r="Q738" s="9">
        <f t="shared" si="114"/>
        <v>21.2</v>
      </c>
      <c r="R738" s="9">
        <f t="shared" si="115"/>
        <v>30.75</v>
      </c>
      <c r="S738" s="9">
        <f t="shared" si="116"/>
        <v>31.1</v>
      </c>
      <c r="T738" s="9">
        <f t="shared" si="117"/>
        <v>27</v>
      </c>
      <c r="U738" s="8">
        <f t="shared" si="118"/>
        <v>27.683333333333337</v>
      </c>
      <c r="V738" s="8">
        <f t="shared" si="119"/>
        <v>27.512500000000003</v>
      </c>
    </row>
    <row r="739" spans="1:22" ht="13.5" x14ac:dyDescent="0.25">
      <c r="A739" s="3">
        <f>RSI!A739</f>
        <v>43080</v>
      </c>
      <c r="B739" s="2">
        <f>RSI!B739</f>
        <v>21.630099999999999</v>
      </c>
      <c r="C739" s="2">
        <f>RSI!I739</f>
        <v>68.043891145130502</v>
      </c>
      <c r="D739" s="2">
        <f>MACD!E739</f>
        <v>3.710815321626626E-2</v>
      </c>
      <c r="E739" s="2">
        <f>MACD!F739</f>
        <v>1.0175840550785832E-2</v>
      </c>
      <c r="F739" s="2">
        <f>'Moving Avg'!D739</f>
        <v>21.630099999999999</v>
      </c>
      <c r="G739" s="2">
        <f>'Moving Avg'!F739</f>
        <v>21.630099999999988</v>
      </c>
      <c r="H739" s="2">
        <f>'Moving Avg'!G739</f>
        <v>21.348733999999986</v>
      </c>
      <c r="I739" s="2">
        <f>'Moving Avg'!H739</f>
        <v>19.144124000000037</v>
      </c>
      <c r="J739" s="6" t="str">
        <f>OBV!F739</f>
        <v>NEUTRAL</v>
      </c>
      <c r="K739" s="6" t="str">
        <f>OBV!G739</f>
        <v>NEUTRAL</v>
      </c>
      <c r="L739" s="6" t="str">
        <f>OBV!H739</f>
        <v>NEUTRAL</v>
      </c>
      <c r="M739" s="8">
        <f t="shared" si="110"/>
        <v>25</v>
      </c>
      <c r="N739" s="8">
        <f t="shared" si="111"/>
        <v>0</v>
      </c>
      <c r="O739" s="8">
        <f t="shared" si="112"/>
        <v>50</v>
      </c>
      <c r="P739" s="8">
        <f t="shared" si="113"/>
        <v>33</v>
      </c>
      <c r="Q739" s="9">
        <f t="shared" si="114"/>
        <v>21.2</v>
      </c>
      <c r="R739" s="9">
        <f t="shared" si="115"/>
        <v>30.75</v>
      </c>
      <c r="S739" s="9">
        <f t="shared" si="116"/>
        <v>31.1</v>
      </c>
      <c r="T739" s="9">
        <f t="shared" si="117"/>
        <v>27</v>
      </c>
      <c r="U739" s="8">
        <f t="shared" si="118"/>
        <v>27.683333333333337</v>
      </c>
      <c r="V739" s="8">
        <f t="shared" si="119"/>
        <v>27.512500000000003</v>
      </c>
    </row>
    <row r="740" spans="1:22" ht="13.5" x14ac:dyDescent="0.25">
      <c r="A740" s="3">
        <f>RSI!A740</f>
        <v>43081</v>
      </c>
      <c r="B740" s="2">
        <f>RSI!B740</f>
        <v>21.630099999999999</v>
      </c>
      <c r="C740" s="2">
        <f>RSI!I740</f>
        <v>68.043891145130502</v>
      </c>
      <c r="D740" s="2">
        <f>MACD!E740</f>
        <v>3.8368611902289018E-2</v>
      </c>
      <c r="E740" s="2">
        <f>MACD!F740</f>
        <v>1.5814394821086469E-2</v>
      </c>
      <c r="F740" s="2">
        <f>'Moving Avg'!D740</f>
        <v>21.630099999999999</v>
      </c>
      <c r="G740" s="2">
        <f>'Moving Avg'!F740</f>
        <v>21.630099999999988</v>
      </c>
      <c r="H740" s="2">
        <f>'Moving Avg'!G740</f>
        <v>21.364373999999987</v>
      </c>
      <c r="I740" s="2">
        <f>'Moving Avg'!H740</f>
        <v>19.174827500000035</v>
      </c>
      <c r="J740" s="6" t="str">
        <f>OBV!F740</f>
        <v>NEUTRAL</v>
      </c>
      <c r="K740" s="6" t="str">
        <f>OBV!G740</f>
        <v>NEUTRAL</v>
      </c>
      <c r="L740" s="6" t="str">
        <f>OBV!H740</f>
        <v>NEUTRAL</v>
      </c>
      <c r="M740" s="8">
        <f t="shared" si="110"/>
        <v>25</v>
      </c>
      <c r="N740" s="8">
        <f t="shared" si="111"/>
        <v>0</v>
      </c>
      <c r="O740" s="8">
        <f t="shared" si="112"/>
        <v>50</v>
      </c>
      <c r="P740" s="8">
        <f t="shared" si="113"/>
        <v>33</v>
      </c>
      <c r="Q740" s="9">
        <f t="shared" si="114"/>
        <v>21.2</v>
      </c>
      <c r="R740" s="9">
        <f t="shared" si="115"/>
        <v>30.75</v>
      </c>
      <c r="S740" s="9">
        <f t="shared" si="116"/>
        <v>31.1</v>
      </c>
      <c r="T740" s="9">
        <f t="shared" si="117"/>
        <v>27</v>
      </c>
      <c r="U740" s="8">
        <f t="shared" si="118"/>
        <v>27.683333333333337</v>
      </c>
      <c r="V740" s="8">
        <f t="shared" si="119"/>
        <v>27.512500000000003</v>
      </c>
    </row>
    <row r="741" spans="1:22" ht="13.5" x14ac:dyDescent="0.25">
      <c r="A741" s="3">
        <f>RSI!A741</f>
        <v>43082</v>
      </c>
      <c r="B741" s="2">
        <f>RSI!B741</f>
        <v>21.630099999999999</v>
      </c>
      <c r="C741" s="2">
        <f>RSI!I741</f>
        <v>68.043891145130502</v>
      </c>
      <c r="D741" s="2">
        <f>MACD!E741</f>
        <v>3.891890162037015E-2</v>
      </c>
      <c r="E741" s="2">
        <f>MACD!F741</f>
        <v>2.0435296180943203E-2</v>
      </c>
      <c r="F741" s="2">
        <f>'Moving Avg'!D741</f>
        <v>21.630099999999999</v>
      </c>
      <c r="G741" s="2">
        <f>'Moving Avg'!F741</f>
        <v>21.630099999999988</v>
      </c>
      <c r="H741" s="2">
        <f>'Moving Avg'!G741</f>
        <v>21.380013999999989</v>
      </c>
      <c r="I741" s="2">
        <f>'Moving Avg'!H741</f>
        <v>19.205531000000033</v>
      </c>
      <c r="J741" s="6" t="str">
        <f>OBV!F741</f>
        <v>NEUTRAL</v>
      </c>
      <c r="K741" s="6" t="str">
        <f>OBV!G741</f>
        <v>NEUTRAL</v>
      </c>
      <c r="L741" s="6" t="str">
        <f>OBV!H741</f>
        <v>NEUTRAL</v>
      </c>
      <c r="M741" s="8">
        <f t="shared" si="110"/>
        <v>25</v>
      </c>
      <c r="N741" s="8">
        <f t="shared" si="111"/>
        <v>0</v>
      </c>
      <c r="O741" s="8">
        <f t="shared" si="112"/>
        <v>50</v>
      </c>
      <c r="P741" s="8">
        <f t="shared" si="113"/>
        <v>33</v>
      </c>
      <c r="Q741" s="9">
        <f t="shared" si="114"/>
        <v>21.2</v>
      </c>
      <c r="R741" s="9">
        <f t="shared" si="115"/>
        <v>30.75</v>
      </c>
      <c r="S741" s="9">
        <f t="shared" si="116"/>
        <v>31.1</v>
      </c>
      <c r="T741" s="9">
        <f t="shared" si="117"/>
        <v>27</v>
      </c>
      <c r="U741" s="8">
        <f t="shared" si="118"/>
        <v>27.683333333333337</v>
      </c>
      <c r="V741" s="8">
        <f t="shared" si="119"/>
        <v>27.512500000000003</v>
      </c>
    </row>
    <row r="742" spans="1:22" ht="13.5" x14ac:dyDescent="0.25">
      <c r="A742" s="3">
        <f>RSI!A742</f>
        <v>43083</v>
      </c>
      <c r="B742" s="2">
        <f>RSI!B742</f>
        <v>21.630099999999999</v>
      </c>
      <c r="C742" s="2">
        <f>RSI!I742</f>
        <v>68.043891145130502</v>
      </c>
      <c r="D742" s="2">
        <f>MACD!E742</f>
        <v>3.8906520041997794E-2</v>
      </c>
      <c r="E742" s="2">
        <f>MACD!F742</f>
        <v>2.4129540953154123E-2</v>
      </c>
      <c r="F742" s="2">
        <f>'Moving Avg'!D742</f>
        <v>21.630099999999999</v>
      </c>
      <c r="G742" s="2">
        <f>'Moving Avg'!F742</f>
        <v>21.630099999999988</v>
      </c>
      <c r="H742" s="2">
        <f>'Moving Avg'!G742</f>
        <v>21.39565399999999</v>
      </c>
      <c r="I742" s="2">
        <f>'Moving Avg'!H742</f>
        <v>19.236234500000034</v>
      </c>
      <c r="J742" s="6" t="str">
        <f>OBV!F742</f>
        <v>NEUTRAL</v>
      </c>
      <c r="K742" s="6" t="str">
        <f>OBV!G742</f>
        <v>NEUTRAL</v>
      </c>
      <c r="L742" s="6" t="str">
        <f>OBV!H742</f>
        <v>NEUTRAL</v>
      </c>
      <c r="M742" s="8">
        <f t="shared" si="110"/>
        <v>25</v>
      </c>
      <c r="N742" s="8">
        <f t="shared" si="111"/>
        <v>0</v>
      </c>
      <c r="O742" s="8">
        <f t="shared" si="112"/>
        <v>50</v>
      </c>
      <c r="P742" s="8">
        <f t="shared" si="113"/>
        <v>33</v>
      </c>
      <c r="Q742" s="9">
        <f t="shared" si="114"/>
        <v>21.2</v>
      </c>
      <c r="R742" s="9">
        <f t="shared" si="115"/>
        <v>30.75</v>
      </c>
      <c r="S742" s="9">
        <f t="shared" si="116"/>
        <v>31.1</v>
      </c>
      <c r="T742" s="9">
        <f t="shared" si="117"/>
        <v>27</v>
      </c>
      <c r="U742" s="8">
        <f t="shared" si="118"/>
        <v>27.683333333333337</v>
      </c>
      <c r="V742" s="8">
        <f t="shared" si="119"/>
        <v>27.512500000000003</v>
      </c>
    </row>
    <row r="743" spans="1:22" ht="13.5" x14ac:dyDescent="0.25">
      <c r="A743" s="3">
        <f>RSI!A743</f>
        <v>43084</v>
      </c>
      <c r="B743" s="2">
        <f>RSI!B743</f>
        <v>21.630099999999999</v>
      </c>
      <c r="C743" s="2">
        <f>RSI!I743</f>
        <v>68.043891145130502</v>
      </c>
      <c r="D743" s="2">
        <f>MACD!E743</f>
        <v>3.8453440229407221E-2</v>
      </c>
      <c r="E743" s="2">
        <f>MACD!F743</f>
        <v>2.6994320808404745E-2</v>
      </c>
      <c r="F743" s="2">
        <f>'Moving Avg'!D743</f>
        <v>21.630099999999999</v>
      </c>
      <c r="G743" s="2">
        <f>'Moving Avg'!F743</f>
        <v>21.630099999999988</v>
      </c>
      <c r="H743" s="2">
        <f>'Moving Avg'!G743</f>
        <v>21.411293999999987</v>
      </c>
      <c r="I743" s="2">
        <f>'Moving Avg'!H743</f>
        <v>19.266938000000028</v>
      </c>
      <c r="J743" s="6" t="str">
        <f>OBV!F743</f>
        <v>NEUTRAL</v>
      </c>
      <c r="K743" s="6" t="str">
        <f>OBV!G743</f>
        <v>NEUTRAL</v>
      </c>
      <c r="L743" s="6" t="str">
        <f>OBV!H743</f>
        <v>NEUTRAL</v>
      </c>
      <c r="M743" s="8">
        <f t="shared" si="110"/>
        <v>25</v>
      </c>
      <c r="N743" s="8">
        <f t="shared" si="111"/>
        <v>0</v>
      </c>
      <c r="O743" s="8">
        <f t="shared" si="112"/>
        <v>50</v>
      </c>
      <c r="P743" s="8">
        <f t="shared" si="113"/>
        <v>33</v>
      </c>
      <c r="Q743" s="9">
        <f t="shared" si="114"/>
        <v>21.2</v>
      </c>
      <c r="R743" s="9">
        <f t="shared" si="115"/>
        <v>30.75</v>
      </c>
      <c r="S743" s="9">
        <f t="shared" si="116"/>
        <v>31.1</v>
      </c>
      <c r="T743" s="9">
        <f t="shared" si="117"/>
        <v>27</v>
      </c>
      <c r="U743" s="8">
        <f t="shared" si="118"/>
        <v>27.683333333333337</v>
      </c>
      <c r="V743" s="8">
        <f t="shared" si="119"/>
        <v>27.512500000000003</v>
      </c>
    </row>
    <row r="744" spans="1:22" ht="13.5" x14ac:dyDescent="0.25">
      <c r="A744" s="3">
        <f>RSI!A744</f>
        <v>43087</v>
      </c>
      <c r="B744" s="2">
        <f>RSI!B744</f>
        <v>21.630099999999999</v>
      </c>
      <c r="C744" s="2">
        <f>RSI!I744</f>
        <v>68.043891145130502</v>
      </c>
      <c r="D744" s="2">
        <f>MACD!E744</f>
        <v>3.7660247325188578E-2</v>
      </c>
      <c r="E744" s="2">
        <f>MACD!F744</f>
        <v>2.9127506111761514E-2</v>
      </c>
      <c r="F744" s="2">
        <f>'Moving Avg'!D744</f>
        <v>21.630099999999999</v>
      </c>
      <c r="G744" s="2">
        <f>'Moving Avg'!F744</f>
        <v>21.630099999999988</v>
      </c>
      <c r="H744" s="2">
        <f>'Moving Avg'!G744</f>
        <v>21.430939999999993</v>
      </c>
      <c r="I744" s="2">
        <f>'Moving Avg'!H744</f>
        <v>19.297641500000029</v>
      </c>
      <c r="J744" s="6" t="str">
        <f>OBV!F744</f>
        <v>NEUTRAL</v>
      </c>
      <c r="K744" s="6" t="str">
        <f>OBV!G744</f>
        <v>NEUTRAL</v>
      </c>
      <c r="L744" s="6" t="str">
        <f>OBV!H744</f>
        <v>NEUTRAL</v>
      </c>
      <c r="M744" s="8">
        <f t="shared" si="110"/>
        <v>25</v>
      </c>
      <c r="N744" s="8">
        <f t="shared" si="111"/>
        <v>0</v>
      </c>
      <c r="O744" s="8">
        <f t="shared" si="112"/>
        <v>50</v>
      </c>
      <c r="P744" s="8">
        <f t="shared" si="113"/>
        <v>33</v>
      </c>
      <c r="Q744" s="9">
        <f t="shared" si="114"/>
        <v>21.2</v>
      </c>
      <c r="R744" s="9">
        <f t="shared" si="115"/>
        <v>30.75</v>
      </c>
      <c r="S744" s="9">
        <f t="shared" si="116"/>
        <v>31.1</v>
      </c>
      <c r="T744" s="9">
        <f t="shared" si="117"/>
        <v>27</v>
      </c>
      <c r="U744" s="8">
        <f t="shared" si="118"/>
        <v>27.683333333333337</v>
      </c>
      <c r="V744" s="8">
        <f t="shared" si="119"/>
        <v>27.512500000000003</v>
      </c>
    </row>
    <row r="745" spans="1:22" ht="13.5" x14ac:dyDescent="0.25">
      <c r="A745" s="3">
        <f>RSI!A745</f>
        <v>43088</v>
      </c>
      <c r="B745" s="2">
        <f>RSI!B745</f>
        <v>21.630099999999999</v>
      </c>
      <c r="C745" s="2">
        <f>RSI!I745</f>
        <v>68.043891145130502</v>
      </c>
      <c r="D745" s="2">
        <f>MACD!E745</f>
        <v>3.6609623285414727E-2</v>
      </c>
      <c r="E745" s="2">
        <f>MACD!F745</f>
        <v>3.0623929546492158E-2</v>
      </c>
      <c r="F745" s="2">
        <f>'Moving Avg'!D745</f>
        <v>21.630099999999999</v>
      </c>
      <c r="G745" s="2">
        <f>'Moving Avg'!F745</f>
        <v>21.630099999999988</v>
      </c>
      <c r="H745" s="2">
        <f>'Moving Avg'!G745</f>
        <v>21.450585999999991</v>
      </c>
      <c r="I745" s="2">
        <f>'Moving Avg'!H745</f>
        <v>19.328345000000027</v>
      </c>
      <c r="J745" s="6" t="str">
        <f>OBV!F745</f>
        <v>NEUTRAL</v>
      </c>
      <c r="K745" s="6" t="str">
        <f>OBV!G745</f>
        <v>NEUTRAL</v>
      </c>
      <c r="L745" s="6" t="str">
        <f>OBV!H745</f>
        <v>NEUTRAL</v>
      </c>
      <c r="M745" s="8">
        <f t="shared" si="110"/>
        <v>25</v>
      </c>
      <c r="N745" s="8">
        <f t="shared" si="111"/>
        <v>0</v>
      </c>
      <c r="O745" s="8">
        <f t="shared" si="112"/>
        <v>50</v>
      </c>
      <c r="P745" s="8">
        <f t="shared" si="113"/>
        <v>33</v>
      </c>
      <c r="Q745" s="9">
        <f t="shared" si="114"/>
        <v>21.2</v>
      </c>
      <c r="R745" s="9">
        <f t="shared" si="115"/>
        <v>30.75</v>
      </c>
      <c r="S745" s="9">
        <f t="shared" si="116"/>
        <v>31.1</v>
      </c>
      <c r="T745" s="9">
        <f t="shared" si="117"/>
        <v>27</v>
      </c>
      <c r="U745" s="8">
        <f t="shared" si="118"/>
        <v>27.683333333333337</v>
      </c>
      <c r="V745" s="8">
        <f t="shared" si="119"/>
        <v>27.512500000000003</v>
      </c>
    </row>
    <row r="746" spans="1:22" ht="13.5" x14ac:dyDescent="0.25">
      <c r="A746" s="3">
        <f>RSI!A746</f>
        <v>43089</v>
      </c>
      <c r="B746" s="2">
        <f>RSI!B746</f>
        <v>21.630099999999999</v>
      </c>
      <c r="C746" s="2">
        <f>RSI!I746</f>
        <v>68.043891145130502</v>
      </c>
      <c r="D746" s="2">
        <f>MACD!E746</f>
        <v>3.5369281108547312E-2</v>
      </c>
      <c r="E746" s="2">
        <f>MACD!F746</f>
        <v>3.1572999858903189E-2</v>
      </c>
      <c r="F746" s="2">
        <f>'Moving Avg'!D746</f>
        <v>21.630099999999999</v>
      </c>
      <c r="G746" s="2">
        <f>'Moving Avg'!F746</f>
        <v>21.630099999999988</v>
      </c>
      <c r="H746" s="2">
        <f>'Moving Avg'!G746</f>
        <v>21.466225999999988</v>
      </c>
      <c r="I746" s="2">
        <f>'Moving Avg'!H746</f>
        <v>19.359048500000025</v>
      </c>
      <c r="J746" s="6" t="str">
        <f>OBV!F746</f>
        <v>NEUTRAL</v>
      </c>
      <c r="K746" s="6" t="str">
        <f>OBV!G746</f>
        <v>NEUTRAL</v>
      </c>
      <c r="L746" s="6" t="str">
        <f>OBV!H746</f>
        <v>NEUTRAL</v>
      </c>
      <c r="M746" s="8">
        <f t="shared" si="110"/>
        <v>25</v>
      </c>
      <c r="N746" s="8">
        <f t="shared" si="111"/>
        <v>0</v>
      </c>
      <c r="O746" s="8">
        <f t="shared" si="112"/>
        <v>50</v>
      </c>
      <c r="P746" s="8">
        <f t="shared" si="113"/>
        <v>33</v>
      </c>
      <c r="Q746" s="9">
        <f t="shared" si="114"/>
        <v>21.2</v>
      </c>
      <c r="R746" s="9">
        <f t="shared" si="115"/>
        <v>30.75</v>
      </c>
      <c r="S746" s="9">
        <f t="shared" si="116"/>
        <v>31.1</v>
      </c>
      <c r="T746" s="9">
        <f t="shared" si="117"/>
        <v>27</v>
      </c>
      <c r="U746" s="8">
        <f t="shared" si="118"/>
        <v>27.683333333333337</v>
      </c>
      <c r="V746" s="8">
        <f t="shared" si="119"/>
        <v>27.512500000000003</v>
      </c>
    </row>
    <row r="747" spans="1:22" ht="13.5" x14ac:dyDescent="0.25">
      <c r="A747" s="3">
        <f>RSI!A747</f>
        <v>43090</v>
      </c>
      <c r="B747" s="2">
        <f>RSI!B747</f>
        <v>21.630099999999999</v>
      </c>
      <c r="C747" s="2">
        <f>RSI!I747</f>
        <v>68.043891145130502</v>
      </c>
      <c r="D747" s="2">
        <f>MACD!E747</f>
        <v>3.3994434319168931E-2</v>
      </c>
      <c r="E747" s="2">
        <f>MACD!F747</f>
        <v>3.2057286750956343E-2</v>
      </c>
      <c r="F747" s="2">
        <f>'Moving Avg'!D747</f>
        <v>21.630099999999999</v>
      </c>
      <c r="G747" s="2">
        <f>'Moving Avg'!F747</f>
        <v>21.630099999999988</v>
      </c>
      <c r="H747" s="2">
        <f>'Moving Avg'!G747</f>
        <v>21.481865999999989</v>
      </c>
      <c r="I747" s="2">
        <f>'Moving Avg'!H747</f>
        <v>19.389752000000026</v>
      </c>
      <c r="J747" s="6" t="str">
        <f>OBV!F747</f>
        <v>NEUTRAL</v>
      </c>
      <c r="K747" s="6" t="str">
        <f>OBV!G747</f>
        <v>NEUTRAL</v>
      </c>
      <c r="L747" s="6" t="str">
        <f>OBV!H747</f>
        <v>NEUTRAL</v>
      </c>
      <c r="M747" s="8">
        <f t="shared" si="110"/>
        <v>25</v>
      </c>
      <c r="N747" s="8">
        <f t="shared" si="111"/>
        <v>0</v>
      </c>
      <c r="O747" s="8">
        <f t="shared" si="112"/>
        <v>50</v>
      </c>
      <c r="P747" s="8">
        <f t="shared" si="113"/>
        <v>33</v>
      </c>
      <c r="Q747" s="9">
        <f t="shared" si="114"/>
        <v>21.2</v>
      </c>
      <c r="R747" s="9">
        <f t="shared" si="115"/>
        <v>30.75</v>
      </c>
      <c r="S747" s="9">
        <f t="shared" si="116"/>
        <v>31.1</v>
      </c>
      <c r="T747" s="9">
        <f t="shared" si="117"/>
        <v>27</v>
      </c>
      <c r="U747" s="8">
        <f t="shared" si="118"/>
        <v>27.683333333333337</v>
      </c>
      <c r="V747" s="8">
        <f t="shared" si="119"/>
        <v>27.512500000000003</v>
      </c>
    </row>
    <row r="748" spans="1:22" ht="13.5" x14ac:dyDescent="0.25">
      <c r="A748" s="3">
        <f>RSI!A748</f>
        <v>43091</v>
      </c>
      <c r="B748" s="2">
        <f>RSI!B748</f>
        <v>21.630099999999999</v>
      </c>
      <c r="C748" s="2">
        <f>RSI!I748</f>
        <v>68.043891145130502</v>
      </c>
      <c r="D748" s="2">
        <f>MACD!E748</f>
        <v>3.2529874192796626E-2</v>
      </c>
      <c r="E748" s="2">
        <f>MACD!F748</f>
        <v>3.21518042393244E-2</v>
      </c>
      <c r="F748" s="2">
        <f>'Moving Avg'!D748</f>
        <v>21.630099999999999</v>
      </c>
      <c r="G748" s="2">
        <f>'Moving Avg'!F748</f>
        <v>21.630099999999988</v>
      </c>
      <c r="H748" s="2">
        <f>'Moving Avg'!G748</f>
        <v>21.497505999999991</v>
      </c>
      <c r="I748" s="2">
        <f>'Moving Avg'!H748</f>
        <v>19.420455500000024</v>
      </c>
      <c r="J748" s="6" t="str">
        <f>OBV!F748</f>
        <v>NEUTRAL</v>
      </c>
      <c r="K748" s="6" t="str">
        <f>OBV!G748</f>
        <v>NEUTRAL</v>
      </c>
      <c r="L748" s="6" t="str">
        <f>OBV!H748</f>
        <v>NEUTRAL</v>
      </c>
      <c r="M748" s="8">
        <f t="shared" si="110"/>
        <v>25</v>
      </c>
      <c r="N748" s="8">
        <f t="shared" si="111"/>
        <v>0</v>
      </c>
      <c r="O748" s="8">
        <f t="shared" si="112"/>
        <v>50</v>
      </c>
      <c r="P748" s="8">
        <f t="shared" si="113"/>
        <v>33</v>
      </c>
      <c r="Q748" s="9">
        <f t="shared" si="114"/>
        <v>21.2</v>
      </c>
      <c r="R748" s="9">
        <f t="shared" si="115"/>
        <v>30.75</v>
      </c>
      <c r="S748" s="9">
        <f t="shared" si="116"/>
        <v>31.1</v>
      </c>
      <c r="T748" s="9">
        <f t="shared" si="117"/>
        <v>27</v>
      </c>
      <c r="U748" s="8">
        <f t="shared" si="118"/>
        <v>27.683333333333337</v>
      </c>
      <c r="V748" s="8">
        <f t="shared" si="119"/>
        <v>27.512500000000003</v>
      </c>
    </row>
    <row r="749" spans="1:22" ht="13.5" x14ac:dyDescent="0.25">
      <c r="A749" s="3">
        <f>RSI!A749</f>
        <v>43094</v>
      </c>
      <c r="B749" s="2">
        <f>RSI!B749</f>
        <v>21.630099999999999</v>
      </c>
      <c r="C749" s="2">
        <f>RSI!I749</f>
        <v>68.043891145130502</v>
      </c>
      <c r="D749" s="2">
        <f>MACD!E749</f>
        <v>3.1011715983328969E-2</v>
      </c>
      <c r="E749" s="2">
        <f>MACD!F749</f>
        <v>3.1923786588125315E-2</v>
      </c>
      <c r="F749" s="2">
        <f>'Moving Avg'!D749</f>
        <v>21.630099999999999</v>
      </c>
      <c r="G749" s="2">
        <f>'Moving Avg'!F749</f>
        <v>21.630099999999988</v>
      </c>
      <c r="H749" s="2">
        <f>'Moving Avg'!G749</f>
        <v>21.513145999999988</v>
      </c>
      <c r="I749" s="2">
        <f>'Moving Avg'!H749</f>
        <v>19.451159000000022</v>
      </c>
      <c r="J749" s="6" t="str">
        <f>OBV!F749</f>
        <v>NEUTRAL</v>
      </c>
      <c r="K749" s="6" t="str">
        <f>OBV!G749</f>
        <v>NEUTRAL</v>
      </c>
      <c r="L749" s="6" t="str">
        <f>OBV!H749</f>
        <v>NEUTRAL</v>
      </c>
      <c r="M749" s="8">
        <f t="shared" si="110"/>
        <v>25</v>
      </c>
      <c r="N749" s="8">
        <f t="shared" si="111"/>
        <v>45</v>
      </c>
      <c r="O749" s="8">
        <f t="shared" si="112"/>
        <v>50</v>
      </c>
      <c r="P749" s="8">
        <f t="shared" si="113"/>
        <v>33</v>
      </c>
      <c r="Q749" s="9">
        <f t="shared" si="114"/>
        <v>36.950000000000003</v>
      </c>
      <c r="R749" s="9">
        <f t="shared" si="115"/>
        <v>39.75</v>
      </c>
      <c r="S749" s="9">
        <f t="shared" si="116"/>
        <v>37.85</v>
      </c>
      <c r="T749" s="9">
        <f t="shared" si="117"/>
        <v>38.25</v>
      </c>
      <c r="U749" s="8">
        <f t="shared" si="118"/>
        <v>38.183333333333337</v>
      </c>
      <c r="V749" s="8">
        <f t="shared" si="119"/>
        <v>38.200000000000003</v>
      </c>
    </row>
    <row r="750" spans="1:22" ht="13.5" x14ac:dyDescent="0.25">
      <c r="A750" s="3">
        <f>RSI!A750</f>
        <v>43095</v>
      </c>
      <c r="B750" s="2">
        <f>RSI!B750</f>
        <v>21.630099999999999</v>
      </c>
      <c r="C750" s="2">
        <f>RSI!I750</f>
        <v>68.043891145130502</v>
      </c>
      <c r="D750" s="2">
        <f>MACD!E750</f>
        <v>2.946886592197373E-2</v>
      </c>
      <c r="E750" s="2">
        <f>MACD!F750</f>
        <v>3.1432802454894999E-2</v>
      </c>
      <c r="F750" s="2">
        <f>'Moving Avg'!D750</f>
        <v>21.630099999999999</v>
      </c>
      <c r="G750" s="2">
        <f>'Moving Avg'!F750</f>
        <v>21.630099999999988</v>
      </c>
      <c r="H750" s="2">
        <f>'Moving Avg'!G750</f>
        <v>21.528785999999986</v>
      </c>
      <c r="I750" s="2">
        <f>'Moving Avg'!H750</f>
        <v>19.481862500000023</v>
      </c>
      <c r="J750" s="6" t="str">
        <f>OBV!F750</f>
        <v>NEUTRAL</v>
      </c>
      <c r="K750" s="6" t="str">
        <f>OBV!G750</f>
        <v>NEUTRAL</v>
      </c>
      <c r="L750" s="6" t="str">
        <f>OBV!H750</f>
        <v>NEUTRAL</v>
      </c>
      <c r="M750" s="8">
        <f t="shared" si="110"/>
        <v>25</v>
      </c>
      <c r="N750" s="8">
        <f t="shared" si="111"/>
        <v>45</v>
      </c>
      <c r="O750" s="8">
        <f t="shared" si="112"/>
        <v>50</v>
      </c>
      <c r="P750" s="8">
        <f t="shared" si="113"/>
        <v>33</v>
      </c>
      <c r="Q750" s="9">
        <f t="shared" si="114"/>
        <v>36.950000000000003</v>
      </c>
      <c r="R750" s="9">
        <f t="shared" si="115"/>
        <v>39.75</v>
      </c>
      <c r="S750" s="9">
        <f t="shared" si="116"/>
        <v>37.85</v>
      </c>
      <c r="T750" s="9">
        <f t="shared" si="117"/>
        <v>38.25</v>
      </c>
      <c r="U750" s="8">
        <f t="shared" si="118"/>
        <v>38.183333333333337</v>
      </c>
      <c r="V750" s="8">
        <f t="shared" si="119"/>
        <v>38.200000000000003</v>
      </c>
    </row>
    <row r="751" spans="1:22" ht="13.5" x14ac:dyDescent="0.25">
      <c r="A751" s="3">
        <f>RSI!A751</f>
        <v>43096</v>
      </c>
      <c r="B751" s="2">
        <f>RSI!B751</f>
        <v>21.9726</v>
      </c>
      <c r="C751" s="2">
        <f>RSI!I751</f>
        <v>91.894349627135156</v>
      </c>
      <c r="D751" s="2">
        <f>MACD!E751</f>
        <v>2.5538823591162441E-3</v>
      </c>
      <c r="E751" s="2">
        <f>MACD!F751</f>
        <v>2.565701843573925E-2</v>
      </c>
      <c r="F751" s="2">
        <f>'Moving Avg'!D751</f>
        <v>21.698599999999999</v>
      </c>
      <c r="G751" s="2">
        <f>'Moving Avg'!F751</f>
        <v>21.647224999999988</v>
      </c>
      <c r="H751" s="2">
        <f>'Moving Avg'!G751</f>
        <v>21.551275999999987</v>
      </c>
      <c r="I751" s="2">
        <f>'Moving Avg'!H751</f>
        <v>19.514278500000021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  <c r="M751" s="8">
        <f t="shared" si="110"/>
        <v>0</v>
      </c>
      <c r="N751" s="8">
        <f t="shared" si="111"/>
        <v>100</v>
      </c>
      <c r="O751" s="8">
        <f t="shared" si="112"/>
        <v>50</v>
      </c>
      <c r="P751" s="8">
        <f t="shared" si="113"/>
        <v>83.5</v>
      </c>
      <c r="Q751" s="9">
        <f t="shared" si="114"/>
        <v>55.024999999999999</v>
      </c>
      <c r="R751" s="9">
        <f t="shared" si="115"/>
        <v>58.375</v>
      </c>
      <c r="S751" s="9">
        <f t="shared" si="116"/>
        <v>65.075000000000003</v>
      </c>
      <c r="T751" s="9">
        <f t="shared" si="117"/>
        <v>58.375</v>
      </c>
      <c r="U751" s="8">
        <f t="shared" si="118"/>
        <v>59.491666666666674</v>
      </c>
      <c r="V751" s="8">
        <f t="shared" si="119"/>
        <v>59.212500000000006</v>
      </c>
    </row>
    <row r="752" spans="1:22" ht="13.5" x14ac:dyDescent="0.25">
      <c r="A752" s="3">
        <f>RSI!A752</f>
        <v>43097</v>
      </c>
      <c r="B752" s="2">
        <f>RSI!B752</f>
        <v>21.9726</v>
      </c>
      <c r="C752" s="2">
        <f>RSI!I752</f>
        <v>91.894349627135156</v>
      </c>
      <c r="D752" s="2">
        <f>MACD!E752</f>
        <v>-2.2465593450633037E-2</v>
      </c>
      <c r="E752" s="2">
        <f>MACD!F752</f>
        <v>1.6032496058464796E-2</v>
      </c>
      <c r="F752" s="2">
        <f>'Moving Avg'!D752</f>
        <v>21.767099999999999</v>
      </c>
      <c r="G752" s="2">
        <f>'Moving Avg'!F752</f>
        <v>21.664349999999992</v>
      </c>
      <c r="H752" s="2">
        <f>'Moving Avg'!G752</f>
        <v>21.561355999999986</v>
      </c>
      <c r="I752" s="2">
        <f>'Moving Avg'!H752</f>
        <v>19.546694500000022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  <c r="M752" s="8">
        <f t="shared" si="110"/>
        <v>0</v>
      </c>
      <c r="N752" s="8">
        <f t="shared" si="111"/>
        <v>100</v>
      </c>
      <c r="O752" s="8">
        <f t="shared" si="112"/>
        <v>50</v>
      </c>
      <c r="P752" s="8">
        <f t="shared" si="113"/>
        <v>83.5</v>
      </c>
      <c r="Q752" s="9">
        <f t="shared" si="114"/>
        <v>55.024999999999999</v>
      </c>
      <c r="R752" s="9">
        <f t="shared" si="115"/>
        <v>58.375</v>
      </c>
      <c r="S752" s="9">
        <f t="shared" si="116"/>
        <v>65.075000000000003</v>
      </c>
      <c r="T752" s="9">
        <f t="shared" si="117"/>
        <v>58.375</v>
      </c>
      <c r="U752" s="8">
        <f t="shared" si="118"/>
        <v>59.491666666666674</v>
      </c>
      <c r="V752" s="8">
        <f t="shared" si="119"/>
        <v>59.212500000000006</v>
      </c>
    </row>
    <row r="753" spans="1:22" ht="13.5" x14ac:dyDescent="0.25">
      <c r="A753" s="3">
        <f>RSI!A753</f>
        <v>43098</v>
      </c>
      <c r="B753" s="2">
        <f>RSI!B753</f>
        <v>21.9726</v>
      </c>
      <c r="C753" s="2">
        <f>RSI!I753</f>
        <v>91.894349627135156</v>
      </c>
      <c r="D753" s="2">
        <f>MACD!E753</f>
        <v>-4.5714862606985207E-2</v>
      </c>
      <c r="E753" s="2">
        <f>MACD!F753</f>
        <v>3.6830243253747966E-3</v>
      </c>
      <c r="F753" s="2">
        <f>'Moving Avg'!D753</f>
        <v>21.835599999999999</v>
      </c>
      <c r="G753" s="2">
        <f>'Moving Avg'!F753</f>
        <v>21.681474999999992</v>
      </c>
      <c r="H753" s="2">
        <f>'Moving Avg'!G753</f>
        <v>21.571435999999984</v>
      </c>
      <c r="I753" s="2">
        <f>'Moving Avg'!H753</f>
        <v>19.57911050000002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  <c r="M753" s="8">
        <f t="shared" si="110"/>
        <v>0</v>
      </c>
      <c r="N753" s="8">
        <f t="shared" si="111"/>
        <v>100</v>
      </c>
      <c r="O753" s="8">
        <f t="shared" si="112"/>
        <v>50</v>
      </c>
      <c r="P753" s="8">
        <f t="shared" si="113"/>
        <v>83.5</v>
      </c>
      <c r="Q753" s="9">
        <f t="shared" si="114"/>
        <v>55.024999999999999</v>
      </c>
      <c r="R753" s="9">
        <f t="shared" si="115"/>
        <v>58.375</v>
      </c>
      <c r="S753" s="9">
        <f t="shared" si="116"/>
        <v>65.075000000000003</v>
      </c>
      <c r="T753" s="9">
        <f t="shared" si="117"/>
        <v>58.375</v>
      </c>
      <c r="U753" s="8">
        <f t="shared" si="118"/>
        <v>59.491666666666674</v>
      </c>
      <c r="V753" s="8">
        <f t="shared" si="119"/>
        <v>59.212500000000006</v>
      </c>
    </row>
    <row r="754" spans="1:22" ht="13.5" x14ac:dyDescent="0.25">
      <c r="A754" s="3">
        <f>RSI!A754</f>
        <v>43102</v>
      </c>
      <c r="B754" s="2">
        <f>RSI!B754</f>
        <v>21.9726</v>
      </c>
      <c r="C754" s="2">
        <f>RSI!I754</f>
        <v>91.894349627135156</v>
      </c>
      <c r="D754" s="2">
        <f>MACD!E754</f>
        <v>-6.7312268782394824E-2</v>
      </c>
      <c r="E754" s="2">
        <f>MACD!F754</f>
        <v>-1.0516034296179129E-2</v>
      </c>
      <c r="F754" s="2">
        <f>'Moving Avg'!D754</f>
        <v>21.9041</v>
      </c>
      <c r="G754" s="2">
        <f>'Moving Avg'!F754</f>
        <v>21.698599999999992</v>
      </c>
      <c r="H754" s="2">
        <f>'Moving Avg'!G754</f>
        <v>21.581515999999983</v>
      </c>
      <c r="I754" s="2">
        <f>'Moving Avg'!H754</f>
        <v>19.611526500000021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  <c r="M754" s="8">
        <f t="shared" si="110"/>
        <v>0</v>
      </c>
      <c r="N754" s="8">
        <f t="shared" si="111"/>
        <v>100</v>
      </c>
      <c r="O754" s="8">
        <f t="shared" si="112"/>
        <v>50</v>
      </c>
      <c r="P754" s="8">
        <f t="shared" si="113"/>
        <v>83.5</v>
      </c>
      <c r="Q754" s="9">
        <f t="shared" si="114"/>
        <v>55.024999999999999</v>
      </c>
      <c r="R754" s="9">
        <f t="shared" si="115"/>
        <v>58.375</v>
      </c>
      <c r="S754" s="9">
        <f t="shared" si="116"/>
        <v>65.075000000000003</v>
      </c>
      <c r="T754" s="9">
        <f t="shared" si="117"/>
        <v>58.375</v>
      </c>
      <c r="U754" s="8">
        <f t="shared" si="118"/>
        <v>59.491666666666674</v>
      </c>
      <c r="V754" s="8">
        <f t="shared" si="119"/>
        <v>59.212500000000006</v>
      </c>
    </row>
    <row r="755" spans="1:22" ht="13.5" x14ac:dyDescent="0.25">
      <c r="A755" s="3">
        <f>RSI!A755</f>
        <v>43103</v>
      </c>
      <c r="B755" s="2">
        <f>RSI!B755</f>
        <v>21.9726</v>
      </c>
      <c r="C755" s="2">
        <f>RSI!I755</f>
        <v>91.894349627135156</v>
      </c>
      <c r="D755" s="2">
        <f>MACD!E755</f>
        <v>-8.7369356027714673E-2</v>
      </c>
      <c r="E755" s="2">
        <f>MACD!F755</f>
        <v>-2.5886698642486237E-2</v>
      </c>
      <c r="F755" s="2">
        <f>'Moving Avg'!D755</f>
        <v>21.9726</v>
      </c>
      <c r="G755" s="2">
        <f>'Moving Avg'!F755</f>
        <v>21.715724999999996</v>
      </c>
      <c r="H755" s="2">
        <f>'Moving Avg'!G755</f>
        <v>21.591595999999985</v>
      </c>
      <c r="I755" s="2">
        <f>'Moving Avg'!H755</f>
        <v>19.643942500000019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  <c r="M755" s="8">
        <f t="shared" si="110"/>
        <v>0</v>
      </c>
      <c r="N755" s="8">
        <f t="shared" si="111"/>
        <v>100</v>
      </c>
      <c r="O755" s="8">
        <f t="shared" si="112"/>
        <v>50</v>
      </c>
      <c r="P755" s="8">
        <f t="shared" si="113"/>
        <v>83.5</v>
      </c>
      <c r="Q755" s="9">
        <f t="shared" si="114"/>
        <v>55.024999999999999</v>
      </c>
      <c r="R755" s="9">
        <f t="shared" si="115"/>
        <v>58.375</v>
      </c>
      <c r="S755" s="9">
        <f t="shared" si="116"/>
        <v>65.075000000000003</v>
      </c>
      <c r="T755" s="9">
        <f t="shared" si="117"/>
        <v>58.375</v>
      </c>
      <c r="U755" s="8">
        <f t="shared" si="118"/>
        <v>59.491666666666674</v>
      </c>
      <c r="V755" s="8">
        <f t="shared" si="119"/>
        <v>59.212500000000006</v>
      </c>
    </row>
    <row r="756" spans="1:22" ht="13.5" x14ac:dyDescent="0.25">
      <c r="A756" s="3">
        <f>RSI!A756</f>
        <v>43104</v>
      </c>
      <c r="B756" s="2">
        <f>RSI!B756</f>
        <v>21.9726</v>
      </c>
      <c r="C756" s="2">
        <f>RSI!I756</f>
        <v>91.894349627135156</v>
      </c>
      <c r="D756" s="2">
        <f>MACD!E756</f>
        <v>-0.10599106989766227</v>
      </c>
      <c r="E756" s="2">
        <f>MACD!F756</f>
        <v>-4.1907572893521448E-2</v>
      </c>
      <c r="F756" s="2">
        <f>'Moving Avg'!D756</f>
        <v>21.9726</v>
      </c>
      <c r="G756" s="2">
        <f>'Moving Avg'!F756</f>
        <v>21.732849999999996</v>
      </c>
      <c r="H756" s="2">
        <f>'Moving Avg'!G756</f>
        <v>21.601675999999987</v>
      </c>
      <c r="I756" s="2">
        <f>'Moving Avg'!H756</f>
        <v>19.676358500000021</v>
      </c>
      <c r="J756" s="6" t="str">
        <f>OBV!F756</f>
        <v>NEUTRAL</v>
      </c>
      <c r="K756" s="6" t="str">
        <f>OBV!G756</f>
        <v>NEUTRAL</v>
      </c>
      <c r="L756" s="6" t="str">
        <f>OBV!H756</f>
        <v>NEUTRAL</v>
      </c>
      <c r="M756" s="8">
        <f t="shared" si="110"/>
        <v>0</v>
      </c>
      <c r="N756" s="8">
        <f t="shared" si="111"/>
        <v>100</v>
      </c>
      <c r="O756" s="8">
        <f t="shared" si="112"/>
        <v>50</v>
      </c>
      <c r="P756" s="8">
        <f t="shared" si="113"/>
        <v>33</v>
      </c>
      <c r="Q756" s="9">
        <f t="shared" si="114"/>
        <v>47.45</v>
      </c>
      <c r="R756" s="9">
        <f t="shared" si="115"/>
        <v>45.75</v>
      </c>
      <c r="S756" s="9">
        <f t="shared" si="116"/>
        <v>42.35</v>
      </c>
      <c r="T756" s="9">
        <f t="shared" si="117"/>
        <v>45.75</v>
      </c>
      <c r="U756" s="8">
        <f t="shared" si="118"/>
        <v>45.183333333333337</v>
      </c>
      <c r="V756" s="8">
        <f t="shared" si="119"/>
        <v>45.325000000000003</v>
      </c>
    </row>
    <row r="757" spans="1:22" ht="13.5" x14ac:dyDescent="0.25">
      <c r="A757" s="3">
        <f>RSI!A757</f>
        <v>43105</v>
      </c>
      <c r="B757" s="2">
        <f>RSI!B757</f>
        <v>21.9726</v>
      </c>
      <c r="C757" s="2">
        <f>RSI!I757</f>
        <v>91.894349627135156</v>
      </c>
      <c r="D757" s="2">
        <f>MACD!E757</f>
        <v>-0.12327599022428259</v>
      </c>
      <c r="E757" s="2">
        <f>MACD!F757</f>
        <v>-5.818125635967368E-2</v>
      </c>
      <c r="F757" s="2">
        <f>'Moving Avg'!D757</f>
        <v>21.9726</v>
      </c>
      <c r="G757" s="2">
        <f>'Moving Avg'!F757</f>
        <v>21.749974999999999</v>
      </c>
      <c r="H757" s="2">
        <f>'Moving Avg'!G757</f>
        <v>21.611755999999986</v>
      </c>
      <c r="I757" s="2">
        <f>'Moving Avg'!H757</f>
        <v>19.708774500000018</v>
      </c>
      <c r="J757" s="6" t="str">
        <f>OBV!F757</f>
        <v>NEUTRAL</v>
      </c>
      <c r="K757" s="6" t="str">
        <f>OBV!G757</f>
        <v>NEUTRAL</v>
      </c>
      <c r="L757" s="6" t="str">
        <f>OBV!H757</f>
        <v>NEUTRAL</v>
      </c>
      <c r="M757" s="8">
        <f t="shared" si="110"/>
        <v>0</v>
      </c>
      <c r="N757" s="8">
        <f t="shared" si="111"/>
        <v>100</v>
      </c>
      <c r="O757" s="8">
        <f t="shared" si="112"/>
        <v>50</v>
      </c>
      <c r="P757" s="8">
        <f t="shared" si="113"/>
        <v>33</v>
      </c>
      <c r="Q757" s="9">
        <f t="shared" si="114"/>
        <v>47.45</v>
      </c>
      <c r="R757" s="9">
        <f t="shared" si="115"/>
        <v>45.75</v>
      </c>
      <c r="S757" s="9">
        <f t="shared" si="116"/>
        <v>42.35</v>
      </c>
      <c r="T757" s="9">
        <f t="shared" si="117"/>
        <v>45.75</v>
      </c>
      <c r="U757" s="8">
        <f t="shared" si="118"/>
        <v>45.183333333333337</v>
      </c>
      <c r="V757" s="8">
        <f t="shared" si="119"/>
        <v>45.325000000000003</v>
      </c>
    </row>
    <row r="758" spans="1:22" ht="13.5" x14ac:dyDescent="0.25">
      <c r="A758" s="3">
        <f>RSI!A758</f>
        <v>43108</v>
      </c>
      <c r="B758" s="2">
        <f>RSI!B758</f>
        <v>21.9726</v>
      </c>
      <c r="C758" s="2">
        <f>RSI!I758</f>
        <v>91.894349627135156</v>
      </c>
      <c r="D758" s="2">
        <f>MACD!E758</f>
        <v>-0.13931658603318553</v>
      </c>
      <c r="E758" s="2">
        <f>MACD!F758</f>
        <v>-7.440832229437605E-2</v>
      </c>
      <c r="F758" s="2">
        <f>'Moving Avg'!D758</f>
        <v>21.9726</v>
      </c>
      <c r="G758" s="2">
        <f>'Moving Avg'!F758</f>
        <v>21.767099999999999</v>
      </c>
      <c r="H758" s="2">
        <f>'Moving Avg'!G758</f>
        <v>21.621835999999988</v>
      </c>
      <c r="I758" s="2">
        <f>'Moving Avg'!H758</f>
        <v>19.74119050000002</v>
      </c>
      <c r="J758" s="6" t="str">
        <f>OBV!F758</f>
        <v>NEUTRAL</v>
      </c>
      <c r="K758" s="6" t="str">
        <f>OBV!G758</f>
        <v>NEUTRAL</v>
      </c>
      <c r="L758" s="6" t="str">
        <f>OBV!H758</f>
        <v>NEUTRAL</v>
      </c>
      <c r="M758" s="8">
        <f t="shared" si="110"/>
        <v>0</v>
      </c>
      <c r="N758" s="8">
        <f t="shared" si="111"/>
        <v>100</v>
      </c>
      <c r="O758" s="8">
        <f t="shared" si="112"/>
        <v>50</v>
      </c>
      <c r="P758" s="8">
        <f t="shared" si="113"/>
        <v>33</v>
      </c>
      <c r="Q758" s="9">
        <f t="shared" si="114"/>
        <v>47.45</v>
      </c>
      <c r="R758" s="9">
        <f t="shared" si="115"/>
        <v>45.75</v>
      </c>
      <c r="S758" s="9">
        <f t="shared" si="116"/>
        <v>42.35</v>
      </c>
      <c r="T758" s="9">
        <f t="shared" si="117"/>
        <v>45.75</v>
      </c>
      <c r="U758" s="8">
        <f t="shared" si="118"/>
        <v>45.183333333333337</v>
      </c>
      <c r="V758" s="8">
        <f t="shared" si="119"/>
        <v>45.325000000000003</v>
      </c>
    </row>
    <row r="759" spans="1:22" ht="13.5" x14ac:dyDescent="0.25">
      <c r="A759" s="3">
        <f>RSI!A759</f>
        <v>43109</v>
      </c>
      <c r="B759" s="2">
        <f>RSI!B759</f>
        <v>21.9726</v>
      </c>
      <c r="C759" s="2">
        <f>RSI!I759</f>
        <v>91.894349627135156</v>
      </c>
      <c r="D759" s="2">
        <f>MACD!E759</f>
        <v>-0.15419948490303526</v>
      </c>
      <c r="E759" s="2">
        <f>MACD!F759</f>
        <v>-9.0366554816107891E-2</v>
      </c>
      <c r="F759" s="2">
        <f>'Moving Avg'!D759</f>
        <v>21.9726</v>
      </c>
      <c r="G759" s="2">
        <f>'Moving Avg'!F759</f>
        <v>21.784224999999999</v>
      </c>
      <c r="H759" s="2">
        <f>'Moving Avg'!G759</f>
        <v>21.631915999999993</v>
      </c>
      <c r="I759" s="2">
        <f>'Moving Avg'!H759</f>
        <v>19.773606500000017</v>
      </c>
      <c r="J759" s="6" t="str">
        <f>OBV!F759</f>
        <v>NEUTRAL</v>
      </c>
      <c r="K759" s="6" t="str">
        <f>OBV!G759</f>
        <v>NEUTRAL</v>
      </c>
      <c r="L759" s="6" t="str">
        <f>OBV!H759</f>
        <v>NEUTRAL</v>
      </c>
      <c r="M759" s="8">
        <f t="shared" si="110"/>
        <v>0</v>
      </c>
      <c r="N759" s="8">
        <f t="shared" si="111"/>
        <v>100</v>
      </c>
      <c r="O759" s="8">
        <f t="shared" si="112"/>
        <v>50</v>
      </c>
      <c r="P759" s="8">
        <f t="shared" si="113"/>
        <v>33</v>
      </c>
      <c r="Q759" s="9">
        <f t="shared" si="114"/>
        <v>47.45</v>
      </c>
      <c r="R759" s="9">
        <f t="shared" si="115"/>
        <v>45.75</v>
      </c>
      <c r="S759" s="9">
        <f t="shared" si="116"/>
        <v>42.35</v>
      </c>
      <c r="T759" s="9">
        <f t="shared" si="117"/>
        <v>45.75</v>
      </c>
      <c r="U759" s="8">
        <f t="shared" si="118"/>
        <v>45.183333333333337</v>
      </c>
      <c r="V759" s="8">
        <f t="shared" si="119"/>
        <v>45.325000000000003</v>
      </c>
    </row>
    <row r="760" spans="1:22" ht="13.5" x14ac:dyDescent="0.25">
      <c r="A760" s="3">
        <f>RSI!A760</f>
        <v>43110</v>
      </c>
      <c r="B760" s="2">
        <f>RSI!B760</f>
        <v>21.9726</v>
      </c>
      <c r="C760" s="2">
        <f>RSI!I760</f>
        <v>91.894349627135156</v>
      </c>
      <c r="D760" s="2">
        <f>MACD!E760</f>
        <v>-0.16800575057139966</v>
      </c>
      <c r="E760" s="2">
        <f>MACD!F760</f>
        <v>-0.10589439396716624</v>
      </c>
      <c r="F760" s="2">
        <f>'Moving Avg'!D760</f>
        <v>21.9726</v>
      </c>
      <c r="G760" s="2">
        <f>'Moving Avg'!F760</f>
        <v>21.801349999999999</v>
      </c>
      <c r="H760" s="2">
        <f>'Moving Avg'!G760</f>
        <v>21.641995999999995</v>
      </c>
      <c r="I760" s="2">
        <f>'Moving Avg'!H760</f>
        <v>19.806022500000019</v>
      </c>
      <c r="J760" s="6" t="str">
        <f>OBV!F760</f>
        <v>NEUTRAL</v>
      </c>
      <c r="K760" s="6" t="str">
        <f>OBV!G760</f>
        <v>NEUTRAL</v>
      </c>
      <c r="L760" s="6" t="str">
        <f>OBV!H760</f>
        <v>NEUTRAL</v>
      </c>
      <c r="M760" s="8">
        <f t="shared" si="110"/>
        <v>0</v>
      </c>
      <c r="N760" s="8">
        <f t="shared" si="111"/>
        <v>100</v>
      </c>
      <c r="O760" s="8">
        <f t="shared" si="112"/>
        <v>50</v>
      </c>
      <c r="P760" s="8">
        <f t="shared" si="113"/>
        <v>33</v>
      </c>
      <c r="Q760" s="9">
        <f t="shared" si="114"/>
        <v>47.45</v>
      </c>
      <c r="R760" s="9">
        <f t="shared" si="115"/>
        <v>45.75</v>
      </c>
      <c r="S760" s="9">
        <f t="shared" si="116"/>
        <v>42.35</v>
      </c>
      <c r="T760" s="9">
        <f t="shared" si="117"/>
        <v>45.75</v>
      </c>
      <c r="U760" s="8">
        <f t="shared" si="118"/>
        <v>45.183333333333337</v>
      </c>
      <c r="V760" s="8">
        <f t="shared" si="119"/>
        <v>45.325000000000003</v>
      </c>
    </row>
    <row r="761" spans="1:22" ht="13.5" x14ac:dyDescent="0.25">
      <c r="A761" s="3">
        <f>RSI!A761</f>
        <v>43111</v>
      </c>
      <c r="B761" s="2">
        <f>RSI!B761</f>
        <v>21.9726</v>
      </c>
      <c r="C761" s="2">
        <f>RSI!I761</f>
        <v>91.894349627135156</v>
      </c>
      <c r="D761" s="2">
        <f>MACD!E761</f>
        <v>-0.12811885614551244</v>
      </c>
      <c r="E761" s="2">
        <f>MACD!F761</f>
        <v>-0.11033928640283548</v>
      </c>
      <c r="F761" s="2">
        <f>'Moving Avg'!D761</f>
        <v>21.9726</v>
      </c>
      <c r="G761" s="2">
        <f>'Moving Avg'!F761</f>
        <v>21.818474999999999</v>
      </c>
      <c r="H761" s="2">
        <f>'Moving Avg'!G761</f>
        <v>21.652075999999997</v>
      </c>
      <c r="I761" s="2">
        <f>'Moving Avg'!H761</f>
        <v>19.838438500000017</v>
      </c>
      <c r="J761" s="6" t="str">
        <f>OBV!F761</f>
        <v>NEUTRAL</v>
      </c>
      <c r="K761" s="6" t="str">
        <f>OBV!G761</f>
        <v>NEUTRAL</v>
      </c>
      <c r="L761" s="6" t="str">
        <f>OBV!H761</f>
        <v>NEUTRAL</v>
      </c>
      <c r="M761" s="8">
        <f t="shared" si="110"/>
        <v>0</v>
      </c>
      <c r="N761" s="8">
        <f t="shared" si="111"/>
        <v>45</v>
      </c>
      <c r="O761" s="8">
        <f t="shared" si="112"/>
        <v>50</v>
      </c>
      <c r="P761" s="8">
        <f t="shared" si="113"/>
        <v>33</v>
      </c>
      <c r="Q761" s="9">
        <f t="shared" si="114"/>
        <v>28.2</v>
      </c>
      <c r="R761" s="9">
        <f t="shared" si="115"/>
        <v>34.75</v>
      </c>
      <c r="S761" s="9">
        <f t="shared" si="116"/>
        <v>34.1</v>
      </c>
      <c r="T761" s="9">
        <f t="shared" si="117"/>
        <v>32</v>
      </c>
      <c r="U761" s="8">
        <f t="shared" si="118"/>
        <v>32.35</v>
      </c>
      <c r="V761" s="8">
        <f t="shared" si="119"/>
        <v>32.262500000000003</v>
      </c>
    </row>
    <row r="762" spans="1:22" ht="13.5" x14ac:dyDescent="0.25">
      <c r="A762" s="3">
        <f>RSI!A762</f>
        <v>43112</v>
      </c>
      <c r="B762" s="2">
        <f>RSI!B762</f>
        <v>21.9726</v>
      </c>
      <c r="C762" s="2">
        <f>RSI!I762</f>
        <v>91.894349627135156</v>
      </c>
      <c r="D762" s="2">
        <f>MACD!E762</f>
        <v>-9.5408396340094015E-2</v>
      </c>
      <c r="E762" s="2">
        <f>MACD!F762</f>
        <v>-0.10735310839028719</v>
      </c>
      <c r="F762" s="2">
        <f>'Moving Avg'!D762</f>
        <v>21.9726</v>
      </c>
      <c r="G762" s="2">
        <f>'Moving Avg'!F762</f>
        <v>21.835599999999999</v>
      </c>
      <c r="H762" s="2">
        <f>'Moving Avg'!G762</f>
        <v>21.662155999999996</v>
      </c>
      <c r="I762" s="2">
        <f>'Moving Avg'!H762</f>
        <v>19.870854500000018</v>
      </c>
      <c r="J762" s="6" t="str">
        <f>OBV!F762</f>
        <v>NEUTRAL</v>
      </c>
      <c r="K762" s="6" t="str">
        <f>OBV!G762</f>
        <v>NEUTRAL</v>
      </c>
      <c r="L762" s="6" t="str">
        <f>OBV!H762</f>
        <v>NEUTRAL</v>
      </c>
      <c r="M762" s="8">
        <f t="shared" si="110"/>
        <v>0</v>
      </c>
      <c r="N762" s="8">
        <f t="shared" si="111"/>
        <v>0</v>
      </c>
      <c r="O762" s="8">
        <f t="shared" si="112"/>
        <v>50</v>
      </c>
      <c r="P762" s="8">
        <f t="shared" si="113"/>
        <v>33</v>
      </c>
      <c r="Q762" s="9">
        <f t="shared" si="114"/>
        <v>12.45</v>
      </c>
      <c r="R762" s="9">
        <f t="shared" si="115"/>
        <v>25.75</v>
      </c>
      <c r="S762" s="9">
        <f t="shared" si="116"/>
        <v>27.35</v>
      </c>
      <c r="T762" s="9">
        <f t="shared" si="117"/>
        <v>20.75</v>
      </c>
      <c r="U762" s="8">
        <f t="shared" si="118"/>
        <v>21.850000000000005</v>
      </c>
      <c r="V762" s="8">
        <f t="shared" si="119"/>
        <v>21.575000000000003</v>
      </c>
    </row>
    <row r="763" spans="1:22" ht="13.5" x14ac:dyDescent="0.25">
      <c r="A763" s="3">
        <f>RSI!A763</f>
        <v>43115</v>
      </c>
      <c r="B763" s="2">
        <f>RSI!B763</f>
        <v>21.9726</v>
      </c>
      <c r="C763" s="2">
        <f>RSI!I763</f>
        <v>91.894349627135156</v>
      </c>
      <c r="D763" s="2">
        <f>MACD!E763</f>
        <v>-6.8693268044224709E-2</v>
      </c>
      <c r="E763" s="2">
        <f>MACD!F763</f>
        <v>-9.9621140321074692E-2</v>
      </c>
      <c r="F763" s="2">
        <f>'Moving Avg'!D763</f>
        <v>21.9726</v>
      </c>
      <c r="G763" s="2">
        <f>'Moving Avg'!F763</f>
        <v>21.852725</v>
      </c>
      <c r="H763" s="2">
        <f>'Moving Avg'!G763</f>
        <v>21.681542</v>
      </c>
      <c r="I763" s="2">
        <f>'Moving Avg'!H763</f>
        <v>19.903270500000016</v>
      </c>
      <c r="J763" s="6" t="str">
        <f>OBV!F763</f>
        <v>NEUTRAL</v>
      </c>
      <c r="K763" s="6" t="str">
        <f>OBV!G763</f>
        <v>NEUTRAL</v>
      </c>
      <c r="L763" s="6" t="str">
        <f>OBV!H763</f>
        <v>NEUTRAL</v>
      </c>
      <c r="M763" s="8">
        <f t="shared" si="110"/>
        <v>0</v>
      </c>
      <c r="N763" s="8">
        <f t="shared" si="111"/>
        <v>0</v>
      </c>
      <c r="O763" s="8">
        <f t="shared" si="112"/>
        <v>50</v>
      </c>
      <c r="P763" s="8">
        <f t="shared" si="113"/>
        <v>33</v>
      </c>
      <c r="Q763" s="9">
        <f t="shared" si="114"/>
        <v>12.45</v>
      </c>
      <c r="R763" s="9">
        <f t="shared" si="115"/>
        <v>25.75</v>
      </c>
      <c r="S763" s="9">
        <f t="shared" si="116"/>
        <v>27.35</v>
      </c>
      <c r="T763" s="9">
        <f t="shared" si="117"/>
        <v>20.75</v>
      </c>
      <c r="U763" s="8">
        <f t="shared" si="118"/>
        <v>21.850000000000005</v>
      </c>
      <c r="V763" s="8">
        <f t="shared" si="119"/>
        <v>21.575000000000003</v>
      </c>
    </row>
    <row r="764" spans="1:22" ht="13.5" x14ac:dyDescent="0.25">
      <c r="A764" s="3">
        <f>RSI!A764</f>
        <v>43116</v>
      </c>
      <c r="B764" s="2">
        <f>RSI!B764</f>
        <v>21.9726</v>
      </c>
      <c r="C764" s="2">
        <f>RSI!I764</f>
        <v>91.894349627135156</v>
      </c>
      <c r="D764" s="2">
        <f>MACD!E764</f>
        <v>-4.6979782706500828E-2</v>
      </c>
      <c r="E764" s="2">
        <f>MACD!F764</f>
        <v>-8.9092868798159933E-2</v>
      </c>
      <c r="F764" s="2">
        <f>'Moving Avg'!D764</f>
        <v>21.9726</v>
      </c>
      <c r="G764" s="2">
        <f>'Moving Avg'!F764</f>
        <v>21.86985</v>
      </c>
      <c r="H764" s="2">
        <f>'Moving Avg'!G764</f>
        <v>21.700927999999998</v>
      </c>
      <c r="I764" s="2">
        <f>'Moving Avg'!H764</f>
        <v>19.935686500000017</v>
      </c>
      <c r="J764" s="6" t="str">
        <f>OBV!F764</f>
        <v>NEUTRAL</v>
      </c>
      <c r="K764" s="6" t="str">
        <f>OBV!G764</f>
        <v>NEUTRAL</v>
      </c>
      <c r="L764" s="6" t="str">
        <f>OBV!H764</f>
        <v>NEUTRAL</v>
      </c>
      <c r="M764" s="8">
        <f t="shared" si="110"/>
        <v>0</v>
      </c>
      <c r="N764" s="8">
        <f t="shared" si="111"/>
        <v>0</v>
      </c>
      <c r="O764" s="8">
        <f t="shared" si="112"/>
        <v>50</v>
      </c>
      <c r="P764" s="8">
        <f t="shared" si="113"/>
        <v>33</v>
      </c>
      <c r="Q764" s="9">
        <f t="shared" si="114"/>
        <v>12.45</v>
      </c>
      <c r="R764" s="9">
        <f t="shared" si="115"/>
        <v>25.75</v>
      </c>
      <c r="S764" s="9">
        <f t="shared" si="116"/>
        <v>27.35</v>
      </c>
      <c r="T764" s="9">
        <f t="shared" si="117"/>
        <v>20.75</v>
      </c>
      <c r="U764" s="8">
        <f t="shared" si="118"/>
        <v>21.850000000000005</v>
      </c>
      <c r="V764" s="8">
        <f t="shared" si="119"/>
        <v>21.575000000000003</v>
      </c>
    </row>
    <row r="765" spans="1:22" ht="13.5" x14ac:dyDescent="0.25">
      <c r="A765" s="3">
        <f>RSI!A765</f>
        <v>43117</v>
      </c>
      <c r="B765" s="2">
        <f>RSI!B765</f>
        <v>21.9726</v>
      </c>
      <c r="C765" s="2">
        <f>RSI!I765</f>
        <v>91.894349627135156</v>
      </c>
      <c r="D765" s="2">
        <f>MACD!E765</f>
        <v>-2.9432410630434447E-2</v>
      </c>
      <c r="E765" s="2">
        <f>MACD!F765</f>
        <v>-7.7160777164614835E-2</v>
      </c>
      <c r="F765" s="2">
        <f>'Moving Avg'!D765</f>
        <v>21.9726</v>
      </c>
      <c r="G765" s="2">
        <f>'Moving Avg'!F765</f>
        <v>21.886975</v>
      </c>
      <c r="H765" s="2">
        <f>'Moving Avg'!G765</f>
        <v>21.720314000000002</v>
      </c>
      <c r="I765" s="2">
        <f>'Moving Avg'!H765</f>
        <v>19.968102500000015</v>
      </c>
      <c r="J765" s="6" t="str">
        <f>OBV!F765</f>
        <v>NEUTRAL</v>
      </c>
      <c r="K765" s="6" t="str">
        <f>OBV!G765</f>
        <v>NEUTRAL</v>
      </c>
      <c r="L765" s="6" t="str">
        <f>OBV!H765</f>
        <v>NEUTRAL</v>
      </c>
      <c r="M765" s="8">
        <f t="shared" si="110"/>
        <v>0</v>
      </c>
      <c r="N765" s="8">
        <f t="shared" si="111"/>
        <v>0</v>
      </c>
      <c r="O765" s="8">
        <f t="shared" si="112"/>
        <v>50</v>
      </c>
      <c r="P765" s="8">
        <f t="shared" si="113"/>
        <v>33</v>
      </c>
      <c r="Q765" s="9">
        <f t="shared" si="114"/>
        <v>12.45</v>
      </c>
      <c r="R765" s="9">
        <f t="shared" si="115"/>
        <v>25.75</v>
      </c>
      <c r="S765" s="9">
        <f t="shared" si="116"/>
        <v>27.35</v>
      </c>
      <c r="T765" s="9">
        <f t="shared" si="117"/>
        <v>20.75</v>
      </c>
      <c r="U765" s="8">
        <f t="shared" si="118"/>
        <v>21.850000000000005</v>
      </c>
      <c r="V765" s="8">
        <f t="shared" si="119"/>
        <v>21.575000000000003</v>
      </c>
    </row>
    <row r="766" spans="1:22" ht="13.5" x14ac:dyDescent="0.25">
      <c r="A766" s="3">
        <f>RSI!A766</f>
        <v>43118</v>
      </c>
      <c r="B766" s="2">
        <f>RSI!B766</f>
        <v>21.9726</v>
      </c>
      <c r="C766" s="2">
        <f>RSI!I766</f>
        <v>91.894349627135156</v>
      </c>
      <c r="D766" s="2">
        <f>MACD!E766</f>
        <v>-1.5349057458241333E-2</v>
      </c>
      <c r="E766" s="2">
        <f>MACD!F766</f>
        <v>-6.4798433223340141E-2</v>
      </c>
      <c r="F766" s="2">
        <f>'Moving Avg'!D766</f>
        <v>21.9726</v>
      </c>
      <c r="G766" s="2">
        <f>'Moving Avg'!F766</f>
        <v>21.9041</v>
      </c>
      <c r="H766" s="2">
        <f>'Moving Avg'!G766</f>
        <v>21.739700000000003</v>
      </c>
      <c r="I766" s="2">
        <f>'Moving Avg'!H766</f>
        <v>20.000518500000013</v>
      </c>
      <c r="J766" s="6" t="str">
        <f>OBV!F766</f>
        <v>NEUTRAL</v>
      </c>
      <c r="K766" s="6" t="str">
        <f>OBV!G766</f>
        <v>NEUTRAL</v>
      </c>
      <c r="L766" s="6" t="str">
        <f>OBV!H766</f>
        <v>NEUTRAL</v>
      </c>
      <c r="M766" s="8">
        <f t="shared" si="110"/>
        <v>0</v>
      </c>
      <c r="N766" s="8">
        <f t="shared" si="111"/>
        <v>0</v>
      </c>
      <c r="O766" s="8">
        <f t="shared" si="112"/>
        <v>50</v>
      </c>
      <c r="P766" s="8">
        <f t="shared" si="113"/>
        <v>33</v>
      </c>
      <c r="Q766" s="9">
        <f t="shared" si="114"/>
        <v>12.45</v>
      </c>
      <c r="R766" s="9">
        <f t="shared" si="115"/>
        <v>25.75</v>
      </c>
      <c r="S766" s="9">
        <f t="shared" si="116"/>
        <v>27.35</v>
      </c>
      <c r="T766" s="9">
        <f t="shared" si="117"/>
        <v>20.75</v>
      </c>
      <c r="U766" s="8">
        <f t="shared" si="118"/>
        <v>21.850000000000005</v>
      </c>
      <c r="V766" s="8">
        <f t="shared" si="119"/>
        <v>21.575000000000003</v>
      </c>
    </row>
    <row r="767" spans="1:22" ht="13.5" x14ac:dyDescent="0.25">
      <c r="A767" s="3">
        <f>RSI!A767</f>
        <v>43119</v>
      </c>
      <c r="B767" s="2">
        <f>RSI!B767</f>
        <v>21.9726</v>
      </c>
      <c r="C767" s="2">
        <f>RSI!I767</f>
        <v>91.894349627135156</v>
      </c>
      <c r="D767" s="2">
        <f>MACD!E767</f>
        <v>-4.1401732639769762E-3</v>
      </c>
      <c r="E767" s="2">
        <f>MACD!F767</f>
        <v>-5.2666781231467508E-2</v>
      </c>
      <c r="F767" s="2">
        <f>'Moving Avg'!D767</f>
        <v>21.9726</v>
      </c>
      <c r="G767" s="2">
        <f>'Moving Avg'!F767</f>
        <v>21.921225</v>
      </c>
      <c r="H767" s="2">
        <f>'Moving Avg'!G767</f>
        <v>21.746550000000006</v>
      </c>
      <c r="I767" s="2">
        <f>'Moving Avg'!H767</f>
        <v>20.032934500000014</v>
      </c>
      <c r="J767" s="6" t="str">
        <f>OBV!F767</f>
        <v>NEUTRAL</v>
      </c>
      <c r="K767" s="6" t="str">
        <f>OBV!G767</f>
        <v>NEUTRAL</v>
      </c>
      <c r="L767" s="6" t="str">
        <f>OBV!H767</f>
        <v>NEUTRAL</v>
      </c>
      <c r="M767" s="8">
        <f t="shared" si="110"/>
        <v>0</v>
      </c>
      <c r="N767" s="8">
        <f t="shared" si="111"/>
        <v>0</v>
      </c>
      <c r="O767" s="8">
        <f t="shared" si="112"/>
        <v>50</v>
      </c>
      <c r="P767" s="8">
        <f t="shared" si="113"/>
        <v>33</v>
      </c>
      <c r="Q767" s="9">
        <f t="shared" si="114"/>
        <v>12.45</v>
      </c>
      <c r="R767" s="9">
        <f t="shared" si="115"/>
        <v>25.75</v>
      </c>
      <c r="S767" s="9">
        <f t="shared" si="116"/>
        <v>27.35</v>
      </c>
      <c r="T767" s="9">
        <f t="shared" si="117"/>
        <v>20.75</v>
      </c>
      <c r="U767" s="8">
        <f t="shared" si="118"/>
        <v>21.850000000000005</v>
      </c>
      <c r="V767" s="8">
        <f t="shared" si="119"/>
        <v>21.575000000000003</v>
      </c>
    </row>
    <row r="768" spans="1:22" ht="13.5" x14ac:dyDescent="0.25">
      <c r="A768" s="3">
        <f>RSI!A768</f>
        <v>43122</v>
      </c>
      <c r="B768" s="2">
        <f>RSI!B768</f>
        <v>21.966200000000001</v>
      </c>
      <c r="C768" s="2">
        <f>RSI!I768</f>
        <v>87.588593690796614</v>
      </c>
      <c r="D768" s="2">
        <f>MACD!E768</f>
        <v>5.1629715977838941E-3</v>
      </c>
      <c r="E768" s="2">
        <f>MACD!F768</f>
        <v>-4.1100830665617226E-2</v>
      </c>
      <c r="F768" s="2">
        <f>'Moving Avg'!D768</f>
        <v>21.971319999999999</v>
      </c>
      <c r="G768" s="2">
        <f>'Moving Avg'!F768</f>
        <v>21.938030000000001</v>
      </c>
      <c r="H768" s="2">
        <f>'Moving Avg'!G768</f>
        <v>21.753272000000006</v>
      </c>
      <c r="I768" s="2">
        <f>'Moving Avg'!H768</f>
        <v>20.065318500000011</v>
      </c>
      <c r="J768" s="6" t="str">
        <f>OBV!F768</f>
        <v>BEARISH</v>
      </c>
      <c r="K768" s="6" t="str">
        <f>OBV!G768</f>
        <v>STRONG</v>
      </c>
      <c r="L768" s="6" t="str">
        <f>OBV!H768</f>
        <v>CONFIRMED BEARISH</v>
      </c>
      <c r="M768" s="8">
        <f t="shared" si="110"/>
        <v>0</v>
      </c>
      <c r="N768" s="8">
        <f t="shared" si="111"/>
        <v>0</v>
      </c>
      <c r="O768" s="8">
        <f t="shared" si="112"/>
        <v>50</v>
      </c>
      <c r="P768" s="8">
        <f t="shared" si="113"/>
        <v>33</v>
      </c>
      <c r="Q768" s="9">
        <f t="shared" si="114"/>
        <v>12.45</v>
      </c>
      <c r="R768" s="9">
        <f t="shared" si="115"/>
        <v>25.75</v>
      </c>
      <c r="S768" s="9">
        <f t="shared" si="116"/>
        <v>27.35</v>
      </c>
      <c r="T768" s="9">
        <f t="shared" si="117"/>
        <v>20.75</v>
      </c>
      <c r="U768" s="8">
        <f t="shared" si="118"/>
        <v>21.850000000000005</v>
      </c>
      <c r="V768" s="8">
        <f t="shared" si="119"/>
        <v>21.575000000000003</v>
      </c>
    </row>
    <row r="769" spans="1:22" ht="13.5" x14ac:dyDescent="0.25">
      <c r="A769" s="3">
        <f>RSI!A769</f>
        <v>43123</v>
      </c>
      <c r="B769" s="2">
        <f>RSI!B769</f>
        <v>21.966200000000001</v>
      </c>
      <c r="C769" s="2">
        <f>RSI!I769</f>
        <v>87.588593690796614</v>
      </c>
      <c r="D769" s="2">
        <f>MACD!E769</f>
        <v>1.2465857496909649E-2</v>
      </c>
      <c r="E769" s="2">
        <f>MACD!F769</f>
        <v>-3.0387493033111852E-2</v>
      </c>
      <c r="F769" s="2">
        <f>'Moving Avg'!D769</f>
        <v>21.970040000000001</v>
      </c>
      <c r="G769" s="2">
        <f>'Moving Avg'!F769</f>
        <v>21.954835000000003</v>
      </c>
      <c r="H769" s="2">
        <f>'Moving Avg'!G769</f>
        <v>21.75999400000001</v>
      </c>
      <c r="I769" s="2">
        <f>'Moving Avg'!H769</f>
        <v>20.097702500000011</v>
      </c>
      <c r="J769" s="6" t="str">
        <f>OBV!F769</f>
        <v>BEARISH</v>
      </c>
      <c r="K769" s="6" t="str">
        <f>OBV!G769</f>
        <v>STRONG</v>
      </c>
      <c r="L769" s="6" t="str">
        <f>OBV!H769</f>
        <v>CONFIRMED BEARISH</v>
      </c>
      <c r="M769" s="8">
        <f t="shared" si="110"/>
        <v>0</v>
      </c>
      <c r="N769" s="8">
        <f t="shared" si="111"/>
        <v>0</v>
      </c>
      <c r="O769" s="8">
        <f t="shared" si="112"/>
        <v>50</v>
      </c>
      <c r="P769" s="8">
        <f t="shared" si="113"/>
        <v>33</v>
      </c>
      <c r="Q769" s="9">
        <f t="shared" si="114"/>
        <v>12.45</v>
      </c>
      <c r="R769" s="9">
        <f t="shared" si="115"/>
        <v>25.75</v>
      </c>
      <c r="S769" s="9">
        <f t="shared" si="116"/>
        <v>27.35</v>
      </c>
      <c r="T769" s="9">
        <f t="shared" si="117"/>
        <v>20.75</v>
      </c>
      <c r="U769" s="8">
        <f t="shared" si="118"/>
        <v>21.850000000000005</v>
      </c>
      <c r="V769" s="8">
        <f t="shared" si="119"/>
        <v>21.575000000000003</v>
      </c>
    </row>
    <row r="770" spans="1:22" ht="13.5" x14ac:dyDescent="0.25">
      <c r="A770" s="3">
        <f>RSI!A770</f>
        <v>43124</v>
      </c>
      <c r="B770" s="2">
        <f>RSI!B770</f>
        <v>21.966200000000001</v>
      </c>
      <c r="C770" s="2">
        <f>RSI!I770</f>
        <v>87.588593690796614</v>
      </c>
      <c r="D770" s="2">
        <f>MACD!E770</f>
        <v>1.8118365167200778E-2</v>
      </c>
      <c r="E770" s="2">
        <f>MACD!F770</f>
        <v>-2.068632139304933E-2</v>
      </c>
      <c r="F770" s="2">
        <f>'Moving Avg'!D770</f>
        <v>21.96876</v>
      </c>
      <c r="G770" s="2">
        <f>'Moving Avg'!F770</f>
        <v>21.971640000000001</v>
      </c>
      <c r="H770" s="2">
        <f>'Moving Avg'!G770</f>
        <v>21.76671600000001</v>
      </c>
      <c r="I770" s="2">
        <f>'Moving Avg'!H770</f>
        <v>20.130086500000008</v>
      </c>
      <c r="J770" s="6" t="str">
        <f>OBV!F770</f>
        <v>BEARISH</v>
      </c>
      <c r="K770" s="6" t="str">
        <f>OBV!G770</f>
        <v>STRONG</v>
      </c>
      <c r="L770" s="6" t="str">
        <f>OBV!H770</f>
        <v>CONFIRMED BEARISH</v>
      </c>
      <c r="M770" s="8">
        <f t="shared" ref="M770:M833" si="120">IF(C770&lt;30,50, IF(C770&gt;70, 0, 25))</f>
        <v>0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33</v>
      </c>
      <c r="Q770" s="9">
        <f t="shared" si="114"/>
        <v>12.45</v>
      </c>
      <c r="R770" s="9">
        <f t="shared" si="115"/>
        <v>25.75</v>
      </c>
      <c r="S770" s="9">
        <f t="shared" si="116"/>
        <v>27.35</v>
      </c>
      <c r="T770" s="9">
        <f t="shared" si="117"/>
        <v>20.75</v>
      </c>
      <c r="U770" s="8">
        <f t="shared" si="118"/>
        <v>21.850000000000005</v>
      </c>
      <c r="V770" s="8">
        <f t="shared" si="119"/>
        <v>21.575000000000003</v>
      </c>
    </row>
    <row r="771" spans="1:22" ht="13.5" x14ac:dyDescent="0.25">
      <c r="A771" s="3">
        <f>RSI!A771</f>
        <v>43125</v>
      </c>
      <c r="B771" s="2">
        <f>RSI!B771</f>
        <v>21.966200000000001</v>
      </c>
      <c r="C771" s="2">
        <f>RSI!I771</f>
        <v>87.588593690796614</v>
      </c>
      <c r="D771" s="2">
        <f>MACD!E771</f>
        <v>2.2413425419799182E-2</v>
      </c>
      <c r="E771" s="2">
        <f>MACD!F771</f>
        <v>-1.2066372030479628E-2</v>
      </c>
      <c r="F771" s="2">
        <f>'Moving Avg'!D771</f>
        <v>21.967480000000002</v>
      </c>
      <c r="G771" s="2">
        <f>'Moving Avg'!F771</f>
        <v>21.971320000000002</v>
      </c>
      <c r="H771" s="2">
        <f>'Moving Avg'!G771</f>
        <v>21.773438000000009</v>
      </c>
      <c r="I771" s="2">
        <f>'Moving Avg'!H771</f>
        <v>20.162470500000005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  <c r="M771" s="8">
        <f t="shared" si="120"/>
        <v>0</v>
      </c>
      <c r="N771" s="8">
        <f t="shared" si="121"/>
        <v>0</v>
      </c>
      <c r="O771" s="8">
        <f t="shared" si="122"/>
        <v>50</v>
      </c>
      <c r="P771" s="8">
        <f t="shared" si="123"/>
        <v>33</v>
      </c>
      <c r="Q771" s="9">
        <f t="shared" ref="Q771:Q834" si="124">0.35*M771+N771*0.35+O771*0.15+P771*0.15</f>
        <v>12.45</v>
      </c>
      <c r="R771" s="9">
        <f t="shared" ref="R771:R834" si="125">M771*0.2+N771*0.2+O771*0.35+P771*0.25</f>
        <v>25.75</v>
      </c>
      <c r="S771" s="9">
        <f t="shared" ref="S771:S834" si="126">M771*0.15+N771*0.15+O771*0.25+P771*0.45</f>
        <v>27.35</v>
      </c>
      <c r="T771" s="9">
        <f t="shared" ref="T771:T834" si="127">0.25*SUM(M771:P771)</f>
        <v>20.75</v>
      </c>
      <c r="U771" s="8">
        <f t="shared" ref="U771:U834" si="128">SUM(Q771:S771)/3</f>
        <v>21.850000000000005</v>
      </c>
      <c r="V771" s="8">
        <f t="shared" ref="V771:V834" si="129">SUM(Q771:T771)/4</f>
        <v>21.575000000000003</v>
      </c>
    </row>
    <row r="772" spans="1:22" ht="13.5" x14ac:dyDescent="0.25">
      <c r="A772" s="3">
        <f>RSI!A772</f>
        <v>43126</v>
      </c>
      <c r="B772" s="2">
        <f>RSI!B772</f>
        <v>21.908000000000001</v>
      </c>
      <c r="C772" s="2">
        <f>RSI!I772</f>
        <v>55.678416295198389</v>
      </c>
      <c r="D772" s="2">
        <f>MACD!E772</f>
        <v>2.9907123048815265E-2</v>
      </c>
      <c r="E772" s="2">
        <f>MACD!F772</f>
        <v>-3.6716730146206505E-3</v>
      </c>
      <c r="F772" s="2">
        <f>'Moving Avg'!D772</f>
        <v>21.954560000000001</v>
      </c>
      <c r="G772" s="2">
        <f>'Moving Avg'!F772</f>
        <v>21.968090000000004</v>
      </c>
      <c r="H772" s="2">
        <f>'Moving Avg'!G772</f>
        <v>21.778996000000006</v>
      </c>
      <c r="I772" s="2">
        <f>'Moving Avg'!H772</f>
        <v>20.194563500000005</v>
      </c>
      <c r="J772" s="6" t="str">
        <f>OBV!F772</f>
        <v>BEARISH</v>
      </c>
      <c r="K772" s="6" t="str">
        <f>OBV!G772</f>
        <v>STRONG</v>
      </c>
      <c r="L772" s="6" t="str">
        <f>OBV!H772</f>
        <v>CONFIRMED BEARISH</v>
      </c>
      <c r="M772" s="8">
        <f t="shared" si="120"/>
        <v>25</v>
      </c>
      <c r="N772" s="8">
        <f t="shared" si="121"/>
        <v>0</v>
      </c>
      <c r="O772" s="8">
        <f t="shared" si="122"/>
        <v>50</v>
      </c>
      <c r="P772" s="8">
        <f t="shared" si="123"/>
        <v>33</v>
      </c>
      <c r="Q772" s="9">
        <f t="shared" si="124"/>
        <v>21.2</v>
      </c>
      <c r="R772" s="9">
        <f t="shared" si="125"/>
        <v>30.75</v>
      </c>
      <c r="S772" s="9">
        <f t="shared" si="126"/>
        <v>31.1</v>
      </c>
      <c r="T772" s="9">
        <f t="shared" si="127"/>
        <v>27</v>
      </c>
      <c r="U772" s="8">
        <f t="shared" si="128"/>
        <v>27.683333333333337</v>
      </c>
      <c r="V772" s="8">
        <f t="shared" si="129"/>
        <v>27.512500000000003</v>
      </c>
    </row>
    <row r="773" spans="1:22" ht="13.5" x14ac:dyDescent="0.25">
      <c r="A773" s="3">
        <f>RSI!A773</f>
        <v>43129</v>
      </c>
      <c r="B773" s="2">
        <f>RSI!B773</f>
        <v>21.908000000000001</v>
      </c>
      <c r="C773" s="2">
        <f>RSI!I773</f>
        <v>55.678416295198382</v>
      </c>
      <c r="D773" s="2">
        <f>MACD!E773</f>
        <v>3.6173614090934336E-2</v>
      </c>
      <c r="E773" s="2">
        <f>MACD!F773</f>
        <v>4.2973844064903479E-3</v>
      </c>
      <c r="F773" s="2">
        <f>'Moving Avg'!D773</f>
        <v>21.942920000000001</v>
      </c>
      <c r="G773" s="2">
        <f>'Moving Avg'!F773</f>
        <v>21.964860000000005</v>
      </c>
      <c r="H773" s="2">
        <f>'Moving Avg'!G773</f>
        <v>21.784554000000004</v>
      </c>
      <c r="I773" s="2">
        <f>'Moving Avg'!H773</f>
        <v>20.226656500000004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  <c r="M773" s="8">
        <f t="shared" si="120"/>
        <v>25</v>
      </c>
      <c r="N773" s="8">
        <f t="shared" si="121"/>
        <v>0</v>
      </c>
      <c r="O773" s="8">
        <f t="shared" si="122"/>
        <v>50</v>
      </c>
      <c r="P773" s="8">
        <f t="shared" si="123"/>
        <v>16.5</v>
      </c>
      <c r="Q773" s="9">
        <f t="shared" si="124"/>
        <v>18.725000000000001</v>
      </c>
      <c r="R773" s="9">
        <f t="shared" si="125"/>
        <v>26.625</v>
      </c>
      <c r="S773" s="9">
        <f t="shared" si="126"/>
        <v>23.675000000000001</v>
      </c>
      <c r="T773" s="9">
        <f t="shared" si="127"/>
        <v>22.875</v>
      </c>
      <c r="U773" s="8">
        <f t="shared" si="128"/>
        <v>23.008333333333336</v>
      </c>
      <c r="V773" s="8">
        <f t="shared" si="129"/>
        <v>22.975000000000001</v>
      </c>
    </row>
    <row r="774" spans="1:22" ht="13.5" x14ac:dyDescent="0.25">
      <c r="A774" s="3">
        <f>RSI!A774</f>
        <v>43130</v>
      </c>
      <c r="B774" s="2">
        <f>RSI!B774</f>
        <v>21.908000000000001</v>
      </c>
      <c r="C774" s="2">
        <f>RSI!I774</f>
        <v>55.678416295198382</v>
      </c>
      <c r="D774" s="2">
        <f>MACD!E774</f>
        <v>4.1407205487569598E-2</v>
      </c>
      <c r="E774" s="2">
        <f>MACD!F774</f>
        <v>1.1719348622706198E-2</v>
      </c>
      <c r="F774" s="2">
        <f>'Moving Avg'!D774</f>
        <v>21.931280000000001</v>
      </c>
      <c r="G774" s="2">
        <f>'Moving Avg'!F774</f>
        <v>21.961630000000007</v>
      </c>
      <c r="H774" s="2">
        <f>'Moving Avg'!G774</f>
        <v>21.790112000000001</v>
      </c>
      <c r="I774" s="2">
        <f>'Moving Avg'!H774</f>
        <v>20.2587495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  <c r="M774" s="8">
        <f t="shared" si="120"/>
        <v>25</v>
      </c>
      <c r="N774" s="8">
        <f t="shared" si="121"/>
        <v>0</v>
      </c>
      <c r="O774" s="8">
        <f t="shared" si="122"/>
        <v>50</v>
      </c>
      <c r="P774" s="8">
        <f t="shared" si="123"/>
        <v>16.5</v>
      </c>
      <c r="Q774" s="9">
        <f t="shared" si="124"/>
        <v>18.725000000000001</v>
      </c>
      <c r="R774" s="9">
        <f t="shared" si="125"/>
        <v>26.625</v>
      </c>
      <c r="S774" s="9">
        <f t="shared" si="126"/>
        <v>23.675000000000001</v>
      </c>
      <c r="T774" s="9">
        <f t="shared" si="127"/>
        <v>22.875</v>
      </c>
      <c r="U774" s="8">
        <f t="shared" si="128"/>
        <v>23.008333333333336</v>
      </c>
      <c r="V774" s="8">
        <f t="shared" si="129"/>
        <v>22.975000000000001</v>
      </c>
    </row>
    <row r="775" spans="1:22" ht="13.5" x14ac:dyDescent="0.25">
      <c r="A775" s="3">
        <f>RSI!A775</f>
        <v>43131</v>
      </c>
      <c r="B775" s="2">
        <f>RSI!B775</f>
        <v>21.908000000000001</v>
      </c>
      <c r="C775" s="2">
        <f>RSI!I775</f>
        <v>55.678416295198389</v>
      </c>
      <c r="D775" s="2">
        <f>MACD!E775</f>
        <v>4.5771902958009036E-2</v>
      </c>
      <c r="E775" s="2">
        <f>MACD!F775</f>
        <v>1.8529859489766765E-2</v>
      </c>
      <c r="F775" s="2">
        <f>'Moving Avg'!D775</f>
        <v>21.919640000000001</v>
      </c>
      <c r="G775" s="2">
        <f>'Moving Avg'!F775</f>
        <v>21.958400000000005</v>
      </c>
      <c r="H775" s="2">
        <f>'Moving Avg'!G775</f>
        <v>21.795670000000001</v>
      </c>
      <c r="I775" s="2">
        <f>'Moving Avg'!H775</f>
        <v>20.2908425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  <c r="M775" s="8">
        <f t="shared" si="120"/>
        <v>25</v>
      </c>
      <c r="N775" s="8">
        <f t="shared" si="121"/>
        <v>0</v>
      </c>
      <c r="O775" s="8">
        <f t="shared" si="122"/>
        <v>50</v>
      </c>
      <c r="P775" s="8">
        <f t="shared" si="123"/>
        <v>16.5</v>
      </c>
      <c r="Q775" s="9">
        <f t="shared" si="124"/>
        <v>18.725000000000001</v>
      </c>
      <c r="R775" s="9">
        <f t="shared" si="125"/>
        <v>26.625</v>
      </c>
      <c r="S775" s="9">
        <f t="shared" si="126"/>
        <v>23.675000000000001</v>
      </c>
      <c r="T775" s="9">
        <f t="shared" si="127"/>
        <v>22.875</v>
      </c>
      <c r="U775" s="8">
        <f t="shared" si="128"/>
        <v>23.008333333333336</v>
      </c>
      <c r="V775" s="8">
        <f t="shared" si="129"/>
        <v>22.975000000000001</v>
      </c>
    </row>
    <row r="776" spans="1:22" ht="13.5" x14ac:dyDescent="0.25">
      <c r="A776" s="3">
        <f>RSI!A776</f>
        <v>43132</v>
      </c>
      <c r="B776" s="2">
        <f>RSI!B776</f>
        <v>21.908000000000001</v>
      </c>
      <c r="C776" s="2">
        <f>RSI!I776</f>
        <v>55.678416295198382</v>
      </c>
      <c r="D776" s="2">
        <f>MACD!E776</f>
        <v>4.9406102936753626E-2</v>
      </c>
      <c r="E776" s="2">
        <f>MACD!F776</f>
        <v>2.4705108179164138E-2</v>
      </c>
      <c r="F776" s="2">
        <f>'Moving Avg'!D776</f>
        <v>21.908000000000001</v>
      </c>
      <c r="G776" s="2">
        <f>'Moving Avg'!F776</f>
        <v>21.955170000000006</v>
      </c>
      <c r="H776" s="2">
        <f>'Moving Avg'!G776</f>
        <v>21.801228000000002</v>
      </c>
      <c r="I776" s="2">
        <f>'Moving Avg'!H776</f>
        <v>20.3229355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  <c r="M776" s="8">
        <f t="shared" si="120"/>
        <v>25</v>
      </c>
      <c r="N776" s="8">
        <f t="shared" si="121"/>
        <v>0</v>
      </c>
      <c r="O776" s="8">
        <f t="shared" si="122"/>
        <v>50</v>
      </c>
      <c r="P776" s="8">
        <f t="shared" si="123"/>
        <v>16.5</v>
      </c>
      <c r="Q776" s="9">
        <f t="shared" si="124"/>
        <v>18.725000000000001</v>
      </c>
      <c r="R776" s="9">
        <f t="shared" si="125"/>
        <v>26.625</v>
      </c>
      <c r="S776" s="9">
        <f t="shared" si="126"/>
        <v>23.675000000000001</v>
      </c>
      <c r="T776" s="9">
        <f t="shared" si="127"/>
        <v>22.875</v>
      </c>
      <c r="U776" s="8">
        <f t="shared" si="128"/>
        <v>23.008333333333336</v>
      </c>
      <c r="V776" s="8">
        <f t="shared" si="129"/>
        <v>22.975000000000001</v>
      </c>
    </row>
    <row r="777" spans="1:22" ht="13.5" x14ac:dyDescent="0.25">
      <c r="A777" s="3">
        <f>RSI!A777</f>
        <v>43133</v>
      </c>
      <c r="B777" s="2">
        <f>RSI!B777</f>
        <v>21.908000000000001</v>
      </c>
      <c r="C777" s="2">
        <f>RSI!I777</f>
        <v>55.678416295198382</v>
      </c>
      <c r="D777" s="2">
        <f>MACD!E777</f>
        <v>5.2426560436490632E-2</v>
      </c>
      <c r="E777" s="2">
        <f>MACD!F777</f>
        <v>3.0249398630629438E-2</v>
      </c>
      <c r="F777" s="2">
        <f>'Moving Avg'!D777</f>
        <v>21.908000000000001</v>
      </c>
      <c r="G777" s="2">
        <f>'Moving Avg'!F777</f>
        <v>21.951940000000008</v>
      </c>
      <c r="H777" s="2">
        <f>'Moving Avg'!G777</f>
        <v>21.806786000000002</v>
      </c>
      <c r="I777" s="2">
        <f>'Moving Avg'!H777</f>
        <v>20.3550285</v>
      </c>
      <c r="J777" s="6" t="str">
        <f>OBV!F777</f>
        <v>NEUTRAL</v>
      </c>
      <c r="K777" s="6" t="str">
        <f>OBV!G777</f>
        <v>NEUTRAL</v>
      </c>
      <c r="L777" s="6" t="str">
        <f>OBV!H777</f>
        <v>NEUTRAL</v>
      </c>
      <c r="M777" s="8">
        <f t="shared" si="120"/>
        <v>25</v>
      </c>
      <c r="N777" s="8">
        <f t="shared" si="121"/>
        <v>0</v>
      </c>
      <c r="O777" s="8">
        <f t="shared" si="122"/>
        <v>50</v>
      </c>
      <c r="P777" s="8">
        <f t="shared" si="123"/>
        <v>33</v>
      </c>
      <c r="Q777" s="9">
        <f t="shared" si="124"/>
        <v>21.2</v>
      </c>
      <c r="R777" s="9">
        <f t="shared" si="125"/>
        <v>30.75</v>
      </c>
      <c r="S777" s="9">
        <f t="shared" si="126"/>
        <v>31.1</v>
      </c>
      <c r="T777" s="9">
        <f t="shared" si="127"/>
        <v>27</v>
      </c>
      <c r="U777" s="8">
        <f t="shared" si="128"/>
        <v>27.683333333333337</v>
      </c>
      <c r="V777" s="8">
        <f t="shared" si="129"/>
        <v>27.512500000000003</v>
      </c>
    </row>
    <row r="778" spans="1:22" ht="13.5" x14ac:dyDescent="0.25">
      <c r="A778" s="3">
        <f>RSI!A778</f>
        <v>43136</v>
      </c>
      <c r="B778" s="2">
        <f>RSI!B778</f>
        <v>21.869199999999999</v>
      </c>
      <c r="C778" s="2">
        <f>RSI!I778</f>
        <v>40.37953130160254</v>
      </c>
      <c r="D778" s="2">
        <f>MACD!E778</f>
        <v>5.6821203088002648E-2</v>
      </c>
      <c r="E778" s="2">
        <f>MACD!F778</f>
        <v>3.5563759522104083E-2</v>
      </c>
      <c r="F778" s="2">
        <f>'Moving Avg'!D778</f>
        <v>21.900240000000004</v>
      </c>
      <c r="G778" s="2">
        <f>'Moving Avg'!F778</f>
        <v>21.946770000000008</v>
      </c>
      <c r="H778" s="2">
        <f>'Moving Avg'!G778</f>
        <v>21.811568000000008</v>
      </c>
      <c r="I778" s="2">
        <f>'Moving Avg'!H778</f>
        <v>20.386927499999999</v>
      </c>
      <c r="J778" s="6" t="str">
        <f>OBV!F778</f>
        <v>BEARISH</v>
      </c>
      <c r="K778" s="6" t="str">
        <f>OBV!G778</f>
        <v>STRONG</v>
      </c>
      <c r="L778" s="6" t="str">
        <f>OBV!H778</f>
        <v>CONFIRMED BEARISH</v>
      </c>
      <c r="M778" s="8">
        <f t="shared" si="120"/>
        <v>25</v>
      </c>
      <c r="N778" s="8">
        <f t="shared" si="121"/>
        <v>0</v>
      </c>
      <c r="O778" s="8">
        <f t="shared" si="122"/>
        <v>50</v>
      </c>
      <c r="P778" s="8">
        <f t="shared" si="123"/>
        <v>33</v>
      </c>
      <c r="Q778" s="9">
        <f t="shared" si="124"/>
        <v>21.2</v>
      </c>
      <c r="R778" s="9">
        <f t="shared" si="125"/>
        <v>30.75</v>
      </c>
      <c r="S778" s="9">
        <f t="shared" si="126"/>
        <v>31.1</v>
      </c>
      <c r="T778" s="9">
        <f t="shared" si="127"/>
        <v>27</v>
      </c>
      <c r="U778" s="8">
        <f t="shared" si="128"/>
        <v>27.683333333333337</v>
      </c>
      <c r="V778" s="8">
        <f t="shared" si="129"/>
        <v>27.512500000000003</v>
      </c>
    </row>
    <row r="779" spans="1:22" ht="13.5" x14ac:dyDescent="0.25">
      <c r="A779" s="3">
        <f>RSI!A779</f>
        <v>43137</v>
      </c>
      <c r="B779" s="2">
        <f>RSI!B779</f>
        <v>21.869199999999999</v>
      </c>
      <c r="C779" s="2">
        <f>RSI!I779</f>
        <v>40.37953130160254</v>
      </c>
      <c r="D779" s="2">
        <f>MACD!E779</f>
        <v>6.0722177209978412E-2</v>
      </c>
      <c r="E779" s="2">
        <f>MACD!F779</f>
        <v>4.0595443059678951E-2</v>
      </c>
      <c r="F779" s="2">
        <f>'Moving Avg'!D779</f>
        <v>21.892479999999999</v>
      </c>
      <c r="G779" s="2">
        <f>'Moving Avg'!F779</f>
        <v>21.941600000000005</v>
      </c>
      <c r="H779" s="2">
        <f>'Moving Avg'!G779</f>
        <v>21.816350000000007</v>
      </c>
      <c r="I779" s="2">
        <f>'Moving Avg'!H779</f>
        <v>20.418826499999998</v>
      </c>
      <c r="J779" s="6" t="str">
        <f>OBV!F779</f>
        <v>BEARISH</v>
      </c>
      <c r="K779" s="6" t="str">
        <f>OBV!G779</f>
        <v>STRONG</v>
      </c>
      <c r="L779" s="6" t="str">
        <f>OBV!H779</f>
        <v>CONFIRMED BEARISH</v>
      </c>
      <c r="M779" s="8">
        <f t="shared" si="120"/>
        <v>25</v>
      </c>
      <c r="N779" s="8">
        <f t="shared" si="121"/>
        <v>0</v>
      </c>
      <c r="O779" s="8">
        <f t="shared" si="122"/>
        <v>50</v>
      </c>
      <c r="P779" s="8">
        <f t="shared" si="123"/>
        <v>33</v>
      </c>
      <c r="Q779" s="9">
        <f t="shared" si="124"/>
        <v>21.2</v>
      </c>
      <c r="R779" s="9">
        <f t="shared" si="125"/>
        <v>30.75</v>
      </c>
      <c r="S779" s="9">
        <f t="shared" si="126"/>
        <v>31.1</v>
      </c>
      <c r="T779" s="9">
        <f t="shared" si="127"/>
        <v>27</v>
      </c>
      <c r="U779" s="8">
        <f t="shared" si="128"/>
        <v>27.683333333333337</v>
      </c>
      <c r="V779" s="8">
        <f t="shared" si="129"/>
        <v>27.512500000000003</v>
      </c>
    </row>
    <row r="780" spans="1:22" ht="13.5" x14ac:dyDescent="0.25">
      <c r="A780" s="3">
        <f>RSI!A780</f>
        <v>43138</v>
      </c>
      <c r="B780" s="2">
        <f>RSI!B780</f>
        <v>21.869199999999999</v>
      </c>
      <c r="C780" s="2">
        <f>RSI!I780</f>
        <v>40.37953130160254</v>
      </c>
      <c r="D780" s="2">
        <f>MACD!E780</f>
        <v>6.4191918448454288E-2</v>
      </c>
      <c r="E780" s="2">
        <f>MACD!F780</f>
        <v>4.5314738137434016E-2</v>
      </c>
      <c r="F780" s="2">
        <f>'Moving Avg'!D780</f>
        <v>21.884720000000005</v>
      </c>
      <c r="G780" s="2">
        <f>'Moving Avg'!F780</f>
        <v>21.936430000000005</v>
      </c>
      <c r="H780" s="2">
        <f>'Moving Avg'!G780</f>
        <v>21.821132000000013</v>
      </c>
      <c r="I780" s="2">
        <f>'Moving Avg'!H780</f>
        <v>20.450725499999997</v>
      </c>
      <c r="J780" s="6" t="str">
        <f>OBV!F780</f>
        <v>BEARISH</v>
      </c>
      <c r="K780" s="6" t="str">
        <f>OBV!G780</f>
        <v>STRONG</v>
      </c>
      <c r="L780" s="6" t="str">
        <f>OBV!H780</f>
        <v>CONFIRMED BEARISH</v>
      </c>
      <c r="M780" s="8">
        <f t="shared" si="120"/>
        <v>25</v>
      </c>
      <c r="N780" s="8">
        <f t="shared" si="121"/>
        <v>0</v>
      </c>
      <c r="O780" s="8">
        <f t="shared" si="122"/>
        <v>50</v>
      </c>
      <c r="P780" s="8">
        <f t="shared" si="123"/>
        <v>33</v>
      </c>
      <c r="Q780" s="9">
        <f t="shared" si="124"/>
        <v>21.2</v>
      </c>
      <c r="R780" s="9">
        <f t="shared" si="125"/>
        <v>30.75</v>
      </c>
      <c r="S780" s="9">
        <f t="shared" si="126"/>
        <v>31.1</v>
      </c>
      <c r="T780" s="9">
        <f t="shared" si="127"/>
        <v>27</v>
      </c>
      <c r="U780" s="8">
        <f t="shared" si="128"/>
        <v>27.683333333333337</v>
      </c>
      <c r="V780" s="8">
        <f t="shared" si="129"/>
        <v>27.512500000000003</v>
      </c>
    </row>
    <row r="781" spans="1:22" ht="13.5" x14ac:dyDescent="0.25">
      <c r="A781" s="3">
        <f>RSI!A781</f>
        <v>43139</v>
      </c>
      <c r="B781" s="2">
        <f>RSI!B781</f>
        <v>21.869199999999999</v>
      </c>
      <c r="C781" s="2">
        <f>RSI!I781</f>
        <v>40.379531301602533</v>
      </c>
      <c r="D781" s="2">
        <f>MACD!E781</f>
        <v>6.728425795496662E-2</v>
      </c>
      <c r="E781" s="2">
        <f>MACD!F781</f>
        <v>4.9708642100940538E-2</v>
      </c>
      <c r="F781" s="2">
        <f>'Moving Avg'!D781</f>
        <v>21.876960000000004</v>
      </c>
      <c r="G781" s="2">
        <f>'Moving Avg'!F781</f>
        <v>21.931260000000002</v>
      </c>
      <c r="H781" s="2">
        <f>'Moving Avg'!G781</f>
        <v>21.825914000000015</v>
      </c>
      <c r="I781" s="2">
        <f>'Moving Avg'!H781</f>
        <v>20.482624499999996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  <c r="M781" s="8">
        <f t="shared" si="120"/>
        <v>25</v>
      </c>
      <c r="N781" s="8">
        <f t="shared" si="121"/>
        <v>0</v>
      </c>
      <c r="O781" s="8">
        <f t="shared" si="122"/>
        <v>50</v>
      </c>
      <c r="P781" s="8">
        <f t="shared" si="123"/>
        <v>33</v>
      </c>
      <c r="Q781" s="9">
        <f t="shared" si="124"/>
        <v>21.2</v>
      </c>
      <c r="R781" s="9">
        <f t="shared" si="125"/>
        <v>30.75</v>
      </c>
      <c r="S781" s="9">
        <f t="shared" si="126"/>
        <v>31.1</v>
      </c>
      <c r="T781" s="9">
        <f t="shared" si="127"/>
        <v>27</v>
      </c>
      <c r="U781" s="8">
        <f t="shared" si="128"/>
        <v>27.683333333333337</v>
      </c>
      <c r="V781" s="8">
        <f t="shared" si="129"/>
        <v>27.512500000000003</v>
      </c>
    </row>
    <row r="782" spans="1:22" ht="13.5" x14ac:dyDescent="0.25">
      <c r="A782" s="3">
        <f>RSI!A782</f>
        <v>43140</v>
      </c>
      <c r="B782" s="2">
        <f>RSI!B782</f>
        <v>21.869199999999999</v>
      </c>
      <c r="C782" s="2">
        <f>RSI!I782</f>
        <v>40.379531301602533</v>
      </c>
      <c r="D782" s="2">
        <f>MACD!E782</f>
        <v>6.1091825853740289E-2</v>
      </c>
      <c r="E782" s="2">
        <f>MACD!F782</f>
        <v>5.1985278851500491E-2</v>
      </c>
      <c r="F782" s="2">
        <f>'Moving Avg'!D782</f>
        <v>21.869199999999999</v>
      </c>
      <c r="G782" s="2">
        <f>'Moving Avg'!F782</f>
        <v>21.926090000000002</v>
      </c>
      <c r="H782" s="2">
        <f>'Moving Avg'!G782</f>
        <v>21.83069600000001</v>
      </c>
      <c r="I782" s="2">
        <f>'Moving Avg'!H782</f>
        <v>20.514523499999996</v>
      </c>
      <c r="J782" s="6" t="str">
        <f>OBV!F782</f>
        <v>BEARISH</v>
      </c>
      <c r="K782" s="6" t="str">
        <f>OBV!G782</f>
        <v>STRONG</v>
      </c>
      <c r="L782" s="6" t="str">
        <f>OBV!H782</f>
        <v>CONFIRMED BEARISH</v>
      </c>
      <c r="M782" s="8">
        <f t="shared" si="120"/>
        <v>25</v>
      </c>
      <c r="N782" s="8">
        <f t="shared" si="121"/>
        <v>0</v>
      </c>
      <c r="O782" s="8">
        <f t="shared" si="122"/>
        <v>50</v>
      </c>
      <c r="P782" s="8">
        <f t="shared" si="123"/>
        <v>33</v>
      </c>
      <c r="Q782" s="9">
        <f t="shared" si="124"/>
        <v>21.2</v>
      </c>
      <c r="R782" s="9">
        <f t="shared" si="125"/>
        <v>30.75</v>
      </c>
      <c r="S782" s="9">
        <f t="shared" si="126"/>
        <v>31.1</v>
      </c>
      <c r="T782" s="9">
        <f t="shared" si="127"/>
        <v>27</v>
      </c>
      <c r="U782" s="8">
        <f t="shared" si="128"/>
        <v>27.683333333333337</v>
      </c>
      <c r="V782" s="8">
        <f t="shared" si="129"/>
        <v>27.512500000000003</v>
      </c>
    </row>
    <row r="783" spans="1:22" ht="13.5" x14ac:dyDescent="0.25">
      <c r="A783" s="3">
        <f>RSI!A783</f>
        <v>43143</v>
      </c>
      <c r="B783" s="2">
        <f>RSI!B783</f>
        <v>21.869199999999999</v>
      </c>
      <c r="C783" s="2">
        <f>RSI!I783</f>
        <v>40.379531301602526</v>
      </c>
      <c r="D783" s="2">
        <f>MACD!E783</f>
        <v>5.5986167360149608E-2</v>
      </c>
      <c r="E783" s="2">
        <f>MACD!F783</f>
        <v>5.2785456553230317E-2</v>
      </c>
      <c r="F783" s="2">
        <f>'Moving Avg'!D783</f>
        <v>21.869199999999999</v>
      </c>
      <c r="G783" s="2">
        <f>'Moving Avg'!F783</f>
        <v>21.920919999999999</v>
      </c>
      <c r="H783" s="2">
        <f>'Moving Avg'!G783</f>
        <v>21.835478000000013</v>
      </c>
      <c r="I783" s="2">
        <f>'Moving Avg'!H783</f>
        <v>20.546422499999995</v>
      </c>
      <c r="J783" s="6" t="str">
        <f>OBV!F783</f>
        <v>NEUTRAL</v>
      </c>
      <c r="K783" s="6" t="str">
        <f>OBV!G783</f>
        <v>NEUTRAL</v>
      </c>
      <c r="L783" s="6" t="str">
        <f>OBV!H783</f>
        <v>NEUTRAL</v>
      </c>
      <c r="M783" s="8">
        <f t="shared" si="120"/>
        <v>25</v>
      </c>
      <c r="N783" s="8">
        <f t="shared" si="121"/>
        <v>0</v>
      </c>
      <c r="O783" s="8">
        <f t="shared" si="122"/>
        <v>50</v>
      </c>
      <c r="P783" s="8">
        <f t="shared" si="123"/>
        <v>33</v>
      </c>
      <c r="Q783" s="9">
        <f t="shared" si="124"/>
        <v>21.2</v>
      </c>
      <c r="R783" s="9">
        <f t="shared" si="125"/>
        <v>30.75</v>
      </c>
      <c r="S783" s="9">
        <f t="shared" si="126"/>
        <v>31.1</v>
      </c>
      <c r="T783" s="9">
        <f t="shared" si="127"/>
        <v>27</v>
      </c>
      <c r="U783" s="8">
        <f t="shared" si="128"/>
        <v>27.683333333333337</v>
      </c>
      <c r="V783" s="8">
        <f t="shared" si="129"/>
        <v>27.512500000000003</v>
      </c>
    </row>
    <row r="784" spans="1:22" ht="13.5" x14ac:dyDescent="0.25">
      <c r="A784" s="3">
        <f>RSI!A784</f>
        <v>43144</v>
      </c>
      <c r="B784" s="2">
        <f>RSI!B784</f>
        <v>21.869199999999999</v>
      </c>
      <c r="C784" s="2">
        <f>RSI!I784</f>
        <v>40.379531301602533</v>
      </c>
      <c r="D784" s="2">
        <f>MACD!E784</f>
        <v>5.1790153812628859E-2</v>
      </c>
      <c r="E784" s="2">
        <f>MACD!F784</f>
        <v>5.2586396005110031E-2</v>
      </c>
      <c r="F784" s="2">
        <f>'Moving Avg'!D784</f>
        <v>21.869199999999999</v>
      </c>
      <c r="G784" s="2">
        <f>'Moving Avg'!F784</f>
        <v>21.915749999999996</v>
      </c>
      <c r="H784" s="2">
        <f>'Moving Avg'!G784</f>
        <v>21.840260000000008</v>
      </c>
      <c r="I784" s="2">
        <f>'Moving Avg'!H784</f>
        <v>20.578321499999994</v>
      </c>
      <c r="J784" s="6" t="str">
        <f>OBV!F784</f>
        <v>NEUTRAL</v>
      </c>
      <c r="K784" s="6" t="str">
        <f>OBV!G784</f>
        <v>NEUTRAL</v>
      </c>
      <c r="L784" s="6" t="str">
        <f>OBV!H784</f>
        <v>NEUTRAL</v>
      </c>
      <c r="M784" s="8">
        <f t="shared" si="120"/>
        <v>25</v>
      </c>
      <c r="N784" s="8">
        <f t="shared" si="121"/>
        <v>45</v>
      </c>
      <c r="O784" s="8">
        <f t="shared" si="122"/>
        <v>50</v>
      </c>
      <c r="P784" s="8">
        <f t="shared" si="123"/>
        <v>33</v>
      </c>
      <c r="Q784" s="9">
        <f t="shared" si="124"/>
        <v>36.950000000000003</v>
      </c>
      <c r="R784" s="9">
        <f t="shared" si="125"/>
        <v>39.75</v>
      </c>
      <c r="S784" s="9">
        <f t="shared" si="126"/>
        <v>37.85</v>
      </c>
      <c r="T784" s="9">
        <f t="shared" si="127"/>
        <v>38.25</v>
      </c>
      <c r="U784" s="8">
        <f t="shared" si="128"/>
        <v>38.183333333333337</v>
      </c>
      <c r="V784" s="8">
        <f t="shared" si="129"/>
        <v>38.200000000000003</v>
      </c>
    </row>
    <row r="785" spans="1:22" ht="13.5" x14ac:dyDescent="0.25">
      <c r="A785" s="3">
        <f>RSI!A785</f>
        <v>43145</v>
      </c>
      <c r="B785" s="2">
        <f>RSI!B785</f>
        <v>21.869199999999999</v>
      </c>
      <c r="C785" s="2">
        <f>RSI!I785</f>
        <v>40.379531301602526</v>
      </c>
      <c r="D785" s="2">
        <f>MACD!E785</f>
        <v>4.8354642870126696E-2</v>
      </c>
      <c r="E785" s="2">
        <f>MACD!F785</f>
        <v>5.1740045378113372E-2</v>
      </c>
      <c r="F785" s="2">
        <f>'Moving Avg'!D785</f>
        <v>21.869199999999999</v>
      </c>
      <c r="G785" s="2">
        <f>'Moving Avg'!F785</f>
        <v>21.910579999999996</v>
      </c>
      <c r="H785" s="2">
        <f>'Moving Avg'!G785</f>
        <v>21.845042000000014</v>
      </c>
      <c r="I785" s="2">
        <f>'Moving Avg'!H785</f>
        <v>20.610220499999997</v>
      </c>
      <c r="J785" s="6" t="str">
        <f>OBV!F785</f>
        <v>NEUTRAL</v>
      </c>
      <c r="K785" s="6" t="str">
        <f>OBV!G785</f>
        <v>NEUTRAL</v>
      </c>
      <c r="L785" s="6" t="str">
        <f>OBV!H785</f>
        <v>NEUTRAL</v>
      </c>
      <c r="M785" s="8">
        <f t="shared" si="120"/>
        <v>25</v>
      </c>
      <c r="N785" s="8">
        <f t="shared" si="121"/>
        <v>45</v>
      </c>
      <c r="O785" s="8">
        <f t="shared" si="122"/>
        <v>50</v>
      </c>
      <c r="P785" s="8">
        <f t="shared" si="123"/>
        <v>33</v>
      </c>
      <c r="Q785" s="9">
        <f t="shared" si="124"/>
        <v>36.950000000000003</v>
      </c>
      <c r="R785" s="9">
        <f t="shared" si="125"/>
        <v>39.75</v>
      </c>
      <c r="S785" s="9">
        <f t="shared" si="126"/>
        <v>37.85</v>
      </c>
      <c r="T785" s="9">
        <f t="shared" si="127"/>
        <v>38.25</v>
      </c>
      <c r="U785" s="8">
        <f t="shared" si="128"/>
        <v>38.183333333333337</v>
      </c>
      <c r="V785" s="8">
        <f t="shared" si="129"/>
        <v>38.200000000000003</v>
      </c>
    </row>
    <row r="786" spans="1:22" ht="13.5" x14ac:dyDescent="0.25">
      <c r="A786" s="3">
        <f>RSI!A786</f>
        <v>43146</v>
      </c>
      <c r="B786" s="2">
        <f>RSI!B786</f>
        <v>21.869199999999999</v>
      </c>
      <c r="C786" s="2">
        <f>RSI!I786</f>
        <v>40.379531301602533</v>
      </c>
      <c r="D786" s="2">
        <f>MACD!E786</f>
        <v>4.555411842378021E-2</v>
      </c>
      <c r="E786" s="2">
        <f>MACD!F786</f>
        <v>5.050285998724674E-2</v>
      </c>
      <c r="F786" s="2">
        <f>'Moving Avg'!D786</f>
        <v>21.869199999999999</v>
      </c>
      <c r="G786" s="2">
        <f>'Moving Avg'!F786</f>
        <v>21.905409999999996</v>
      </c>
      <c r="H786" s="2">
        <f>'Moving Avg'!G786</f>
        <v>21.849824000000009</v>
      </c>
      <c r="I786" s="2">
        <f>'Moving Avg'!H786</f>
        <v>20.642119499999993</v>
      </c>
      <c r="J786" s="6" t="str">
        <f>OBV!F786</f>
        <v>NEUTRAL</v>
      </c>
      <c r="K786" s="6" t="str">
        <f>OBV!G786</f>
        <v>NEUTRAL</v>
      </c>
      <c r="L786" s="6" t="str">
        <f>OBV!H786</f>
        <v>NEUTRAL</v>
      </c>
      <c r="M786" s="8">
        <f t="shared" si="120"/>
        <v>25</v>
      </c>
      <c r="N786" s="8">
        <f t="shared" si="121"/>
        <v>45</v>
      </c>
      <c r="O786" s="8">
        <f t="shared" si="122"/>
        <v>50</v>
      </c>
      <c r="P786" s="8">
        <f t="shared" si="123"/>
        <v>33</v>
      </c>
      <c r="Q786" s="9">
        <f t="shared" si="124"/>
        <v>36.950000000000003</v>
      </c>
      <c r="R786" s="9">
        <f t="shared" si="125"/>
        <v>39.75</v>
      </c>
      <c r="S786" s="9">
        <f t="shared" si="126"/>
        <v>37.85</v>
      </c>
      <c r="T786" s="9">
        <f t="shared" si="127"/>
        <v>38.25</v>
      </c>
      <c r="U786" s="8">
        <f t="shared" si="128"/>
        <v>38.183333333333337</v>
      </c>
      <c r="V786" s="8">
        <f t="shared" si="129"/>
        <v>38.200000000000003</v>
      </c>
    </row>
    <row r="787" spans="1:22" ht="13.5" x14ac:dyDescent="0.25">
      <c r="A787" s="3">
        <f>RSI!A787</f>
        <v>43147</v>
      </c>
      <c r="B787" s="2">
        <f>RSI!B787</f>
        <v>21.869199999999999</v>
      </c>
      <c r="C787" s="2">
        <f>RSI!I787</f>
        <v>40.37953130160254</v>
      </c>
      <c r="D787" s="2">
        <f>MACD!E787</f>
        <v>4.3283005328504487E-2</v>
      </c>
      <c r="E787" s="2">
        <f>MACD!F787</f>
        <v>4.9058889055498288E-2</v>
      </c>
      <c r="F787" s="2">
        <f>'Moving Avg'!D787</f>
        <v>21.869199999999999</v>
      </c>
      <c r="G787" s="2">
        <f>'Moving Avg'!F787</f>
        <v>21.900239999999993</v>
      </c>
      <c r="H787" s="2">
        <f>'Moving Avg'!G787</f>
        <v>21.854606000000008</v>
      </c>
      <c r="I787" s="2">
        <f>'Moving Avg'!H787</f>
        <v>20.674018499999992</v>
      </c>
      <c r="J787" s="6" t="str">
        <f>OBV!F787</f>
        <v>NEUTRAL</v>
      </c>
      <c r="K787" s="6" t="str">
        <f>OBV!G787</f>
        <v>NEUTRAL</v>
      </c>
      <c r="L787" s="6" t="str">
        <f>OBV!H787</f>
        <v>NEUTRAL</v>
      </c>
      <c r="M787" s="8">
        <f t="shared" si="120"/>
        <v>25</v>
      </c>
      <c r="N787" s="8">
        <f t="shared" si="121"/>
        <v>45</v>
      </c>
      <c r="O787" s="8">
        <f t="shared" si="122"/>
        <v>50</v>
      </c>
      <c r="P787" s="8">
        <f t="shared" si="123"/>
        <v>33</v>
      </c>
      <c r="Q787" s="9">
        <f t="shared" si="124"/>
        <v>36.950000000000003</v>
      </c>
      <c r="R787" s="9">
        <f t="shared" si="125"/>
        <v>39.75</v>
      </c>
      <c r="S787" s="9">
        <f t="shared" si="126"/>
        <v>37.85</v>
      </c>
      <c r="T787" s="9">
        <f t="shared" si="127"/>
        <v>38.25</v>
      </c>
      <c r="U787" s="8">
        <f t="shared" si="128"/>
        <v>38.183333333333337</v>
      </c>
      <c r="V787" s="8">
        <f t="shared" si="129"/>
        <v>38.200000000000003</v>
      </c>
    </row>
    <row r="788" spans="1:22" ht="13.5" x14ac:dyDescent="0.25">
      <c r="A788" s="3">
        <f>RSI!A788</f>
        <v>43150</v>
      </c>
      <c r="B788" s="2">
        <f>RSI!B788</f>
        <v>21.869199999999999</v>
      </c>
      <c r="C788" s="2">
        <f>RSI!I788</f>
        <v>40.37953130160254</v>
      </c>
      <c r="D788" s="2">
        <f>MACD!E788</f>
        <v>3.5483324067783428E-2</v>
      </c>
      <c r="E788" s="2">
        <f>MACD!F788</f>
        <v>4.6343776057955324E-2</v>
      </c>
      <c r="F788" s="2">
        <f>'Moving Avg'!D788</f>
        <v>21.869199999999999</v>
      </c>
      <c r="G788" s="2">
        <f>'Moving Avg'!F788</f>
        <v>21.895389999999992</v>
      </c>
      <c r="H788" s="2">
        <f>'Moving Avg'!G788</f>
        <v>21.859388000000003</v>
      </c>
      <c r="I788" s="2">
        <f>'Moving Avg'!H788</f>
        <v>20.705917499999991</v>
      </c>
      <c r="J788" s="6" t="str">
        <f>OBV!F788</f>
        <v>NEUTRAL</v>
      </c>
      <c r="K788" s="6" t="str">
        <f>OBV!G788</f>
        <v>NEUTRAL</v>
      </c>
      <c r="L788" s="6" t="str">
        <f>OBV!H788</f>
        <v>NEUTRAL</v>
      </c>
      <c r="M788" s="8">
        <f t="shared" si="120"/>
        <v>25</v>
      </c>
      <c r="N788" s="8">
        <f t="shared" si="121"/>
        <v>45</v>
      </c>
      <c r="O788" s="8">
        <f t="shared" si="122"/>
        <v>50</v>
      </c>
      <c r="P788" s="8">
        <f t="shared" si="123"/>
        <v>33</v>
      </c>
      <c r="Q788" s="9">
        <f t="shared" si="124"/>
        <v>36.950000000000003</v>
      </c>
      <c r="R788" s="9">
        <f t="shared" si="125"/>
        <v>39.75</v>
      </c>
      <c r="S788" s="9">
        <f t="shared" si="126"/>
        <v>37.85</v>
      </c>
      <c r="T788" s="9">
        <f t="shared" si="127"/>
        <v>38.25</v>
      </c>
      <c r="U788" s="8">
        <f t="shared" si="128"/>
        <v>38.183333333333337</v>
      </c>
      <c r="V788" s="8">
        <f t="shared" si="129"/>
        <v>38.200000000000003</v>
      </c>
    </row>
    <row r="789" spans="1:22" ht="13.5" x14ac:dyDescent="0.25">
      <c r="A789" s="3">
        <f>RSI!A789</f>
        <v>43151</v>
      </c>
      <c r="B789" s="2">
        <f>RSI!B789</f>
        <v>21.908000000000001</v>
      </c>
      <c r="C789" s="2">
        <f>RSI!I789</f>
        <v>63.217116963647911</v>
      </c>
      <c r="D789" s="2">
        <f>MACD!E789</f>
        <v>2.6094020241657745E-2</v>
      </c>
      <c r="E789" s="2">
        <f>MACD!F789</f>
        <v>4.2293824894695811E-2</v>
      </c>
      <c r="F789" s="2">
        <f>'Moving Avg'!D789</f>
        <v>21.87696</v>
      </c>
      <c r="G789" s="2">
        <f>'Moving Avg'!F789</f>
        <v>21.892479999999995</v>
      </c>
      <c r="H789" s="2">
        <f>'Moving Avg'!G789</f>
        <v>21.864946</v>
      </c>
      <c r="I789" s="2">
        <f>'Moving Avg'!H789</f>
        <v>20.738010499999994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  <c r="M789" s="8">
        <f t="shared" si="120"/>
        <v>25</v>
      </c>
      <c r="N789" s="8">
        <f t="shared" si="121"/>
        <v>45</v>
      </c>
      <c r="O789" s="8">
        <f t="shared" si="122"/>
        <v>50</v>
      </c>
      <c r="P789" s="8">
        <f t="shared" si="123"/>
        <v>83.5</v>
      </c>
      <c r="Q789" s="9">
        <f t="shared" si="124"/>
        <v>44.524999999999999</v>
      </c>
      <c r="R789" s="9">
        <f t="shared" si="125"/>
        <v>52.375</v>
      </c>
      <c r="S789" s="9">
        <f t="shared" si="126"/>
        <v>60.575000000000003</v>
      </c>
      <c r="T789" s="9">
        <f t="shared" si="127"/>
        <v>50.875</v>
      </c>
      <c r="U789" s="8">
        <f t="shared" si="128"/>
        <v>52.491666666666674</v>
      </c>
      <c r="V789" s="8">
        <f t="shared" si="129"/>
        <v>52.087500000000006</v>
      </c>
    </row>
    <row r="790" spans="1:22" ht="13.5" x14ac:dyDescent="0.25">
      <c r="A790" s="3">
        <f>RSI!A790</f>
        <v>43152</v>
      </c>
      <c r="B790" s="2">
        <f>RSI!B790</f>
        <v>21.714099999999998</v>
      </c>
      <c r="C790" s="2">
        <f>RSI!I790</f>
        <v>20.648995024147808</v>
      </c>
      <c r="D790" s="2">
        <f>MACD!E790</f>
        <v>3.2361158038948901E-2</v>
      </c>
      <c r="E790" s="2">
        <f>MACD!F790</f>
        <v>4.030729152354643E-2</v>
      </c>
      <c r="F790" s="2">
        <f>'Moving Avg'!D790</f>
        <v>21.845939999999999</v>
      </c>
      <c r="G790" s="2">
        <f>'Moving Avg'!F790</f>
        <v>21.879874999999991</v>
      </c>
      <c r="H790" s="2">
        <f>'Moving Avg'!G790</f>
        <v>21.866625999999997</v>
      </c>
      <c r="I790" s="2">
        <f>'Moving Avg'!H790</f>
        <v>20.769133999999994</v>
      </c>
      <c r="J790" s="6" t="str">
        <f>OBV!F790</f>
        <v>BEARISH</v>
      </c>
      <c r="K790" s="6" t="str">
        <f>OBV!G790</f>
        <v>STRONG</v>
      </c>
      <c r="L790" s="6" t="str">
        <f>OBV!H790</f>
        <v>CONFIRMED BEARISH</v>
      </c>
      <c r="M790" s="8">
        <f t="shared" si="120"/>
        <v>50</v>
      </c>
      <c r="N790" s="8">
        <f t="shared" si="121"/>
        <v>45</v>
      </c>
      <c r="O790" s="8">
        <f t="shared" si="122"/>
        <v>50</v>
      </c>
      <c r="P790" s="8">
        <f t="shared" si="123"/>
        <v>33</v>
      </c>
      <c r="Q790" s="9">
        <f t="shared" si="124"/>
        <v>45.7</v>
      </c>
      <c r="R790" s="9">
        <f t="shared" si="125"/>
        <v>44.75</v>
      </c>
      <c r="S790" s="9">
        <f t="shared" si="126"/>
        <v>41.6</v>
      </c>
      <c r="T790" s="9">
        <f t="shared" si="127"/>
        <v>44.5</v>
      </c>
      <c r="U790" s="8">
        <f t="shared" si="128"/>
        <v>44.016666666666673</v>
      </c>
      <c r="V790" s="8">
        <f t="shared" si="129"/>
        <v>44.137500000000003</v>
      </c>
    </row>
    <row r="791" spans="1:22" ht="13.5" x14ac:dyDescent="0.25">
      <c r="A791" s="3">
        <f>RSI!A791</f>
        <v>43153</v>
      </c>
      <c r="B791" s="2">
        <f>RSI!B791</f>
        <v>21.714099999999998</v>
      </c>
      <c r="C791" s="2">
        <f>RSI!I791</f>
        <v>20.648995024147808</v>
      </c>
      <c r="D791" s="2">
        <f>MACD!E791</f>
        <v>3.8670041976555325E-2</v>
      </c>
      <c r="E791" s="2">
        <f>MACD!F791</f>
        <v>3.9979841614148207E-2</v>
      </c>
      <c r="F791" s="2">
        <f>'Moving Avg'!D791</f>
        <v>21.814920000000001</v>
      </c>
      <c r="G791" s="2">
        <f>'Moving Avg'!F791</f>
        <v>21.867269999999994</v>
      </c>
      <c r="H791" s="2">
        <f>'Moving Avg'!G791</f>
        <v>21.868305999999993</v>
      </c>
      <c r="I791" s="2">
        <f>'Moving Avg'!H791</f>
        <v>20.796778499999995</v>
      </c>
      <c r="J791" s="6" t="str">
        <f>OBV!F791</f>
        <v>BEARISH</v>
      </c>
      <c r="K791" s="6" t="str">
        <f>OBV!G791</f>
        <v>STRONG</v>
      </c>
      <c r="L791" s="6" t="str">
        <f>OBV!H791</f>
        <v>CONFIRMED BEARISH</v>
      </c>
      <c r="M791" s="8">
        <f t="shared" si="120"/>
        <v>50</v>
      </c>
      <c r="N791" s="8">
        <f t="shared" si="121"/>
        <v>45</v>
      </c>
      <c r="O791" s="8">
        <f t="shared" si="122"/>
        <v>50</v>
      </c>
      <c r="P791" s="8">
        <f t="shared" si="123"/>
        <v>33</v>
      </c>
      <c r="Q791" s="9">
        <f t="shared" si="124"/>
        <v>45.7</v>
      </c>
      <c r="R791" s="9">
        <f t="shared" si="125"/>
        <v>44.75</v>
      </c>
      <c r="S791" s="9">
        <f t="shared" si="126"/>
        <v>41.6</v>
      </c>
      <c r="T791" s="9">
        <f t="shared" si="127"/>
        <v>44.5</v>
      </c>
      <c r="U791" s="8">
        <f t="shared" si="128"/>
        <v>44.016666666666673</v>
      </c>
      <c r="V791" s="8">
        <f t="shared" si="129"/>
        <v>44.137500000000003</v>
      </c>
    </row>
    <row r="792" spans="1:22" ht="13.5" x14ac:dyDescent="0.25">
      <c r="A792" s="3">
        <f>RSI!A792</f>
        <v>43154</v>
      </c>
      <c r="B792" s="2">
        <f>RSI!B792</f>
        <v>21.714099999999998</v>
      </c>
      <c r="C792" s="2">
        <f>RSI!I792</f>
        <v>20.648995024147808</v>
      </c>
      <c r="D792" s="2">
        <f>MACD!E792</f>
        <v>4.4939736890903248E-2</v>
      </c>
      <c r="E792" s="2">
        <f>MACD!F792</f>
        <v>4.0971820669499219E-2</v>
      </c>
      <c r="F792" s="2">
        <f>'Moving Avg'!D792</f>
        <v>21.783899999999999</v>
      </c>
      <c r="G792" s="2">
        <f>'Moving Avg'!F792</f>
        <v>21.857574999999994</v>
      </c>
      <c r="H792" s="2">
        <f>'Moving Avg'!G792</f>
        <v>21.86998599999999</v>
      </c>
      <c r="I792" s="2">
        <f>'Moving Avg'!H792</f>
        <v>20.820799499999993</v>
      </c>
      <c r="J792" s="6" t="str">
        <f>OBV!F792</f>
        <v>BEARISH</v>
      </c>
      <c r="K792" s="6" t="str">
        <f>OBV!G792</f>
        <v>STRONG</v>
      </c>
      <c r="L792" s="6" t="str">
        <f>OBV!H792</f>
        <v>CONFIRMED BEARISH</v>
      </c>
      <c r="M792" s="8">
        <f t="shared" si="120"/>
        <v>50</v>
      </c>
      <c r="N792" s="8">
        <f t="shared" si="121"/>
        <v>0</v>
      </c>
      <c r="O792" s="8">
        <f t="shared" si="122"/>
        <v>50</v>
      </c>
      <c r="P792" s="8">
        <f t="shared" si="123"/>
        <v>33</v>
      </c>
      <c r="Q792" s="9">
        <f t="shared" si="124"/>
        <v>29.95</v>
      </c>
      <c r="R792" s="9">
        <f t="shared" si="125"/>
        <v>35.75</v>
      </c>
      <c r="S792" s="9">
        <f t="shared" si="126"/>
        <v>34.85</v>
      </c>
      <c r="T792" s="9">
        <f t="shared" si="127"/>
        <v>33.25</v>
      </c>
      <c r="U792" s="8">
        <f t="shared" si="128"/>
        <v>33.516666666666673</v>
      </c>
      <c r="V792" s="8">
        <f t="shared" si="129"/>
        <v>33.450000000000003</v>
      </c>
    </row>
    <row r="793" spans="1:22" ht="13.5" x14ac:dyDescent="0.25">
      <c r="A793" s="3">
        <f>RSI!A793</f>
        <v>43157</v>
      </c>
      <c r="B793" s="2">
        <f>RSI!B793</f>
        <v>21.714099999999998</v>
      </c>
      <c r="C793" s="2">
        <f>RSI!I793</f>
        <v>20.648995024147808</v>
      </c>
      <c r="D793" s="2">
        <f>MACD!E793</f>
        <v>5.1107278639854314E-2</v>
      </c>
      <c r="E793" s="2">
        <f>MACD!F793</f>
        <v>4.2998912263570235E-2</v>
      </c>
      <c r="F793" s="2">
        <f>'Moving Avg'!D793</f>
        <v>21.752880000000001</v>
      </c>
      <c r="G793" s="2">
        <f>'Moving Avg'!F793</f>
        <v>21.847879999999996</v>
      </c>
      <c r="H793" s="2">
        <f>'Moving Avg'!G793</f>
        <v>21.871665999999987</v>
      </c>
      <c r="I793" s="2">
        <f>'Moving Avg'!H793</f>
        <v>20.841032499999994</v>
      </c>
      <c r="J793" s="6" t="str">
        <f>OBV!F793</f>
        <v>BEARISH</v>
      </c>
      <c r="K793" s="6" t="str">
        <f>OBV!G793</f>
        <v>STRONG</v>
      </c>
      <c r="L793" s="6" t="str">
        <f>OBV!H793</f>
        <v>CONFIRMED BEARISH</v>
      </c>
      <c r="M793" s="8">
        <f t="shared" si="120"/>
        <v>50</v>
      </c>
      <c r="N793" s="8">
        <f t="shared" si="121"/>
        <v>0</v>
      </c>
      <c r="O793" s="8">
        <f t="shared" si="122"/>
        <v>50</v>
      </c>
      <c r="P793" s="8">
        <f t="shared" si="123"/>
        <v>33</v>
      </c>
      <c r="Q793" s="9">
        <f t="shared" si="124"/>
        <v>29.95</v>
      </c>
      <c r="R793" s="9">
        <f t="shared" si="125"/>
        <v>35.75</v>
      </c>
      <c r="S793" s="9">
        <f t="shared" si="126"/>
        <v>34.85</v>
      </c>
      <c r="T793" s="9">
        <f t="shared" si="127"/>
        <v>33.25</v>
      </c>
      <c r="U793" s="8">
        <f t="shared" si="128"/>
        <v>33.516666666666673</v>
      </c>
      <c r="V793" s="8">
        <f t="shared" si="129"/>
        <v>33.450000000000003</v>
      </c>
    </row>
    <row r="794" spans="1:22" ht="13.5" x14ac:dyDescent="0.25">
      <c r="A794" s="3">
        <f>RSI!A794</f>
        <v>43158</v>
      </c>
      <c r="B794" s="2">
        <f>RSI!B794</f>
        <v>21.714099999999998</v>
      </c>
      <c r="C794" s="2">
        <f>RSI!I794</f>
        <v>20.648995024147808</v>
      </c>
      <c r="D794" s="2">
        <f>MACD!E794</f>
        <v>5.7124500481457119E-2</v>
      </c>
      <c r="E794" s="2">
        <f>MACD!F794</f>
        <v>4.5824029907147609E-2</v>
      </c>
      <c r="F794" s="2">
        <f>'Moving Avg'!D794</f>
        <v>21.714099999999998</v>
      </c>
      <c r="G794" s="2">
        <f>'Moving Avg'!F794</f>
        <v>21.838184999999992</v>
      </c>
      <c r="H794" s="2">
        <f>'Moving Avg'!G794</f>
        <v>21.873345999999987</v>
      </c>
      <c r="I794" s="2">
        <f>'Moving Avg'!H794</f>
        <v>20.857292499999989</v>
      </c>
      <c r="J794" s="6" t="str">
        <f>OBV!F794</f>
        <v>BEARISH</v>
      </c>
      <c r="K794" s="6" t="str">
        <f>OBV!G794</f>
        <v>STRONG</v>
      </c>
      <c r="L794" s="6" t="str">
        <f>OBV!H794</f>
        <v>CONFIRMED BEARISH</v>
      </c>
      <c r="M794" s="8">
        <f t="shared" si="120"/>
        <v>50</v>
      </c>
      <c r="N794" s="8">
        <f t="shared" si="121"/>
        <v>0</v>
      </c>
      <c r="O794" s="8">
        <f t="shared" si="122"/>
        <v>50</v>
      </c>
      <c r="P794" s="8">
        <f t="shared" si="123"/>
        <v>33</v>
      </c>
      <c r="Q794" s="9">
        <f t="shared" si="124"/>
        <v>29.95</v>
      </c>
      <c r="R794" s="9">
        <f t="shared" si="125"/>
        <v>35.75</v>
      </c>
      <c r="S794" s="9">
        <f t="shared" si="126"/>
        <v>34.85</v>
      </c>
      <c r="T794" s="9">
        <f t="shared" si="127"/>
        <v>33.25</v>
      </c>
      <c r="U794" s="8">
        <f t="shared" si="128"/>
        <v>33.516666666666673</v>
      </c>
      <c r="V794" s="8">
        <f t="shared" si="129"/>
        <v>33.450000000000003</v>
      </c>
    </row>
    <row r="795" spans="1:22" ht="13.5" x14ac:dyDescent="0.25">
      <c r="A795" s="3">
        <f>RSI!A795</f>
        <v>43159</v>
      </c>
      <c r="B795" s="2">
        <f>RSI!B795</f>
        <v>21.714099999999998</v>
      </c>
      <c r="C795" s="2">
        <f>RSI!I795</f>
        <v>20.648995024147808</v>
      </c>
      <c r="D795" s="2">
        <f>MACD!E795</f>
        <v>6.2955377987197636E-2</v>
      </c>
      <c r="E795" s="2">
        <f>MACD!F795</f>
        <v>4.9250299523157619E-2</v>
      </c>
      <c r="F795" s="2">
        <f>'Moving Avg'!D795</f>
        <v>21.714099999999998</v>
      </c>
      <c r="G795" s="2">
        <f>'Moving Avg'!F795</f>
        <v>21.828489999999995</v>
      </c>
      <c r="H795" s="2">
        <f>'Moving Avg'!G795</f>
        <v>21.875025999999995</v>
      </c>
      <c r="I795" s="2">
        <f>'Moving Avg'!H795</f>
        <v>20.873552499999992</v>
      </c>
      <c r="J795" s="6" t="str">
        <f>OBV!F795</f>
        <v>NEUTRAL</v>
      </c>
      <c r="K795" s="6" t="str">
        <f>OBV!G795</f>
        <v>NEUTRAL</v>
      </c>
      <c r="L795" s="6" t="str">
        <f>OBV!H795</f>
        <v>NEUTRAL</v>
      </c>
      <c r="M795" s="8">
        <f t="shared" si="120"/>
        <v>50</v>
      </c>
      <c r="N795" s="8">
        <f t="shared" si="121"/>
        <v>0</v>
      </c>
      <c r="O795" s="8">
        <f t="shared" si="122"/>
        <v>50</v>
      </c>
      <c r="P795" s="8">
        <f t="shared" si="123"/>
        <v>33</v>
      </c>
      <c r="Q795" s="9">
        <f t="shared" si="124"/>
        <v>29.95</v>
      </c>
      <c r="R795" s="9">
        <f t="shared" si="125"/>
        <v>35.75</v>
      </c>
      <c r="S795" s="9">
        <f t="shared" si="126"/>
        <v>34.85</v>
      </c>
      <c r="T795" s="9">
        <f t="shared" si="127"/>
        <v>33.25</v>
      </c>
      <c r="U795" s="8">
        <f t="shared" si="128"/>
        <v>33.516666666666673</v>
      </c>
      <c r="V795" s="8">
        <f t="shared" si="129"/>
        <v>33.450000000000003</v>
      </c>
    </row>
    <row r="796" spans="1:22" ht="13.5" x14ac:dyDescent="0.25">
      <c r="A796" s="3">
        <f>RSI!A796</f>
        <v>43160</v>
      </c>
      <c r="B796" s="2">
        <f>RSI!B796</f>
        <v>21.714099999999998</v>
      </c>
      <c r="C796" s="2">
        <f>RSI!I796</f>
        <v>20.648995024147808</v>
      </c>
      <c r="D796" s="2">
        <f>MACD!E796</f>
        <v>6.8573810471896479E-2</v>
      </c>
      <c r="E796" s="2">
        <f>MACD!F796</f>
        <v>5.3115001712905389E-2</v>
      </c>
      <c r="F796" s="2">
        <f>'Moving Avg'!D796</f>
        <v>21.714099999999998</v>
      </c>
      <c r="G796" s="2">
        <f>'Moving Avg'!F796</f>
        <v>21.818794999999994</v>
      </c>
      <c r="H796" s="2">
        <f>'Moving Avg'!G796</f>
        <v>21.876705999999995</v>
      </c>
      <c r="I796" s="2">
        <f>'Moving Avg'!H796</f>
        <v>20.88567449999999</v>
      </c>
      <c r="J796" s="6" t="str">
        <f>OBV!F796</f>
        <v>NEUTRAL</v>
      </c>
      <c r="K796" s="6" t="str">
        <f>OBV!G796</f>
        <v>NEUTRAL</v>
      </c>
      <c r="L796" s="6" t="str">
        <f>OBV!H796</f>
        <v>NEUTRAL</v>
      </c>
      <c r="M796" s="8">
        <f t="shared" si="120"/>
        <v>50</v>
      </c>
      <c r="N796" s="8">
        <f t="shared" si="121"/>
        <v>0</v>
      </c>
      <c r="O796" s="8">
        <f t="shared" si="122"/>
        <v>50</v>
      </c>
      <c r="P796" s="8">
        <f t="shared" si="123"/>
        <v>33</v>
      </c>
      <c r="Q796" s="9">
        <f t="shared" si="124"/>
        <v>29.95</v>
      </c>
      <c r="R796" s="9">
        <f t="shared" si="125"/>
        <v>35.75</v>
      </c>
      <c r="S796" s="9">
        <f t="shared" si="126"/>
        <v>34.85</v>
      </c>
      <c r="T796" s="9">
        <f t="shared" si="127"/>
        <v>33.25</v>
      </c>
      <c r="U796" s="8">
        <f t="shared" si="128"/>
        <v>33.516666666666673</v>
      </c>
      <c r="V796" s="8">
        <f t="shared" si="129"/>
        <v>33.450000000000003</v>
      </c>
    </row>
    <row r="797" spans="1:22" ht="13.5" x14ac:dyDescent="0.25">
      <c r="A797" s="3">
        <f>RSI!A797</f>
        <v>43161</v>
      </c>
      <c r="B797" s="2">
        <f>RSI!B797</f>
        <v>21.714099999999998</v>
      </c>
      <c r="C797" s="2">
        <f>RSI!I797</f>
        <v>20.648995024147808</v>
      </c>
      <c r="D797" s="2">
        <f>MACD!E797</f>
        <v>7.3961769706670566E-2</v>
      </c>
      <c r="E797" s="2">
        <f>MACD!F797</f>
        <v>5.728435531165843E-2</v>
      </c>
      <c r="F797" s="2">
        <f>'Moving Avg'!D797</f>
        <v>21.714099999999998</v>
      </c>
      <c r="G797" s="2">
        <f>'Moving Avg'!F797</f>
        <v>21.809099999999994</v>
      </c>
      <c r="H797" s="2">
        <f>'Moving Avg'!G797</f>
        <v>21.878385999999995</v>
      </c>
      <c r="I797" s="2">
        <f>'Moving Avg'!H797</f>
        <v>20.895428999999989</v>
      </c>
      <c r="J797" s="6" t="str">
        <f>OBV!F797</f>
        <v>NEUTRAL</v>
      </c>
      <c r="K797" s="6" t="str">
        <f>OBV!G797</f>
        <v>NEUTRAL</v>
      </c>
      <c r="L797" s="6" t="str">
        <f>OBV!H797</f>
        <v>NEUTRAL</v>
      </c>
      <c r="M797" s="8">
        <f t="shared" si="120"/>
        <v>50</v>
      </c>
      <c r="N797" s="8">
        <f t="shared" si="121"/>
        <v>0</v>
      </c>
      <c r="O797" s="8">
        <f t="shared" si="122"/>
        <v>50</v>
      </c>
      <c r="P797" s="8">
        <f t="shared" si="123"/>
        <v>33</v>
      </c>
      <c r="Q797" s="9">
        <f t="shared" si="124"/>
        <v>29.95</v>
      </c>
      <c r="R797" s="9">
        <f t="shared" si="125"/>
        <v>35.75</v>
      </c>
      <c r="S797" s="9">
        <f t="shared" si="126"/>
        <v>34.85</v>
      </c>
      <c r="T797" s="9">
        <f t="shared" si="127"/>
        <v>33.25</v>
      </c>
      <c r="U797" s="8">
        <f t="shared" si="128"/>
        <v>33.516666666666673</v>
      </c>
      <c r="V797" s="8">
        <f t="shared" si="129"/>
        <v>33.450000000000003</v>
      </c>
    </row>
    <row r="798" spans="1:22" ht="13.5" x14ac:dyDescent="0.25">
      <c r="A798" s="3">
        <f>RSI!A798</f>
        <v>43164</v>
      </c>
      <c r="B798" s="2">
        <f>RSI!B798</f>
        <v>21.714099999999998</v>
      </c>
      <c r="C798" s="2">
        <f>RSI!I798</f>
        <v>20.648995024147808</v>
      </c>
      <c r="D798" s="2">
        <f>MACD!E798</f>
        <v>7.9107757486543306E-2</v>
      </c>
      <c r="E798" s="2">
        <f>MACD!F798</f>
        <v>6.1649035746635411E-2</v>
      </c>
      <c r="F798" s="2">
        <f>'Moving Avg'!D798</f>
        <v>21.714099999999998</v>
      </c>
      <c r="G798" s="2">
        <f>'Moving Avg'!F798</f>
        <v>21.801344999999991</v>
      </c>
      <c r="H798" s="2">
        <f>'Moving Avg'!G798</f>
        <v>21.880065999999996</v>
      </c>
      <c r="I798" s="2">
        <f>'Moving Avg'!H798</f>
        <v>20.905183499999989</v>
      </c>
      <c r="J798" s="6" t="str">
        <f>OBV!F798</f>
        <v>NEUTRAL</v>
      </c>
      <c r="K798" s="6" t="str">
        <f>OBV!G798</f>
        <v>NEUTRAL</v>
      </c>
      <c r="L798" s="6" t="str">
        <f>OBV!H798</f>
        <v>NEUTRAL</v>
      </c>
      <c r="M798" s="8">
        <f t="shared" si="120"/>
        <v>50</v>
      </c>
      <c r="N798" s="8">
        <f t="shared" si="121"/>
        <v>0</v>
      </c>
      <c r="O798" s="8">
        <f t="shared" si="122"/>
        <v>50</v>
      </c>
      <c r="P798" s="8">
        <f t="shared" si="123"/>
        <v>33</v>
      </c>
      <c r="Q798" s="9">
        <f t="shared" si="124"/>
        <v>29.95</v>
      </c>
      <c r="R798" s="9">
        <f t="shared" si="125"/>
        <v>35.75</v>
      </c>
      <c r="S798" s="9">
        <f t="shared" si="126"/>
        <v>34.85</v>
      </c>
      <c r="T798" s="9">
        <f t="shared" si="127"/>
        <v>33.25</v>
      </c>
      <c r="U798" s="8">
        <f t="shared" si="128"/>
        <v>33.516666666666673</v>
      </c>
      <c r="V798" s="8">
        <f t="shared" si="129"/>
        <v>33.450000000000003</v>
      </c>
    </row>
    <row r="799" spans="1:22" ht="13.5" x14ac:dyDescent="0.25">
      <c r="A799" s="3">
        <f>RSI!A799</f>
        <v>43165</v>
      </c>
      <c r="B799" s="2">
        <f>RSI!B799</f>
        <v>21.714099999999998</v>
      </c>
      <c r="C799" s="2">
        <f>RSI!I799</f>
        <v>20.648995024147808</v>
      </c>
      <c r="D799" s="2">
        <f>MACD!E799</f>
        <v>8.9974753525055462E-2</v>
      </c>
      <c r="E799" s="2">
        <f>MACD!F799</f>
        <v>6.7314179302319421E-2</v>
      </c>
      <c r="F799" s="2">
        <f>'Moving Avg'!D799</f>
        <v>21.714099999999998</v>
      </c>
      <c r="G799" s="2">
        <f>'Moving Avg'!F799</f>
        <v>21.793589999999991</v>
      </c>
      <c r="H799" s="2">
        <f>'Moving Avg'!G799</f>
        <v>21.881746</v>
      </c>
      <c r="I799" s="2">
        <f>'Moving Avg'!H799</f>
        <v>20.914937999999989</v>
      </c>
      <c r="J799" s="6" t="str">
        <f>OBV!F799</f>
        <v>NEUTRAL</v>
      </c>
      <c r="K799" s="6" t="str">
        <f>OBV!G799</f>
        <v>NEUTRAL</v>
      </c>
      <c r="L799" s="6" t="str">
        <f>OBV!H799</f>
        <v>NEUTRAL</v>
      </c>
      <c r="M799" s="8">
        <f t="shared" si="120"/>
        <v>50</v>
      </c>
      <c r="N799" s="8">
        <f t="shared" si="121"/>
        <v>0</v>
      </c>
      <c r="O799" s="8">
        <f t="shared" si="122"/>
        <v>50</v>
      </c>
      <c r="P799" s="8">
        <f t="shared" si="123"/>
        <v>33</v>
      </c>
      <c r="Q799" s="9">
        <f t="shared" si="124"/>
        <v>29.95</v>
      </c>
      <c r="R799" s="9">
        <f t="shared" si="125"/>
        <v>35.75</v>
      </c>
      <c r="S799" s="9">
        <f t="shared" si="126"/>
        <v>34.85</v>
      </c>
      <c r="T799" s="9">
        <f t="shared" si="127"/>
        <v>33.25</v>
      </c>
      <c r="U799" s="8">
        <f t="shared" si="128"/>
        <v>33.516666666666673</v>
      </c>
      <c r="V799" s="8">
        <f t="shared" si="129"/>
        <v>33.450000000000003</v>
      </c>
    </row>
    <row r="800" spans="1:22" ht="13.5" x14ac:dyDescent="0.25">
      <c r="A800" s="3">
        <f>RSI!A800</f>
        <v>43166</v>
      </c>
      <c r="B800" s="2">
        <f>RSI!B800</f>
        <v>21.714099999999998</v>
      </c>
      <c r="C800" s="2">
        <f>RSI!I800</f>
        <v>20.648995024147808</v>
      </c>
      <c r="D800" s="2">
        <f>MACD!E800</f>
        <v>6.984234582275306E-2</v>
      </c>
      <c r="E800" s="2">
        <f>MACD!F800</f>
        <v>6.7819812606406155E-2</v>
      </c>
      <c r="F800" s="2">
        <f>'Moving Avg'!D800</f>
        <v>21.714099999999998</v>
      </c>
      <c r="G800" s="2">
        <f>'Moving Avg'!F800</f>
        <v>21.785834999999988</v>
      </c>
      <c r="H800" s="2">
        <f>'Moving Avg'!G800</f>
        <v>21.883425999999996</v>
      </c>
      <c r="I800" s="2">
        <f>'Moving Avg'!H800</f>
        <v>20.924692499999988</v>
      </c>
      <c r="J800" s="6" t="str">
        <f>OBV!F800</f>
        <v>NEUTRAL</v>
      </c>
      <c r="K800" s="6" t="str">
        <f>OBV!G800</f>
        <v>NEUTRAL</v>
      </c>
      <c r="L800" s="6" t="str">
        <f>OBV!H800</f>
        <v>NEUTRAL</v>
      </c>
      <c r="M800" s="8">
        <f t="shared" si="120"/>
        <v>50</v>
      </c>
      <c r="N800" s="8">
        <f t="shared" si="121"/>
        <v>0</v>
      </c>
      <c r="O800" s="8">
        <f t="shared" si="122"/>
        <v>50</v>
      </c>
      <c r="P800" s="8">
        <f t="shared" si="123"/>
        <v>33</v>
      </c>
      <c r="Q800" s="9">
        <f t="shared" si="124"/>
        <v>29.95</v>
      </c>
      <c r="R800" s="9">
        <f t="shared" si="125"/>
        <v>35.75</v>
      </c>
      <c r="S800" s="9">
        <f t="shared" si="126"/>
        <v>34.85</v>
      </c>
      <c r="T800" s="9">
        <f t="shared" si="127"/>
        <v>33.25</v>
      </c>
      <c r="U800" s="8">
        <f t="shared" si="128"/>
        <v>33.516666666666673</v>
      </c>
      <c r="V800" s="8">
        <f t="shared" si="129"/>
        <v>33.450000000000003</v>
      </c>
    </row>
    <row r="801" spans="1:22" ht="13.5" x14ac:dyDescent="0.25">
      <c r="A801" s="3">
        <f>RSI!A801</f>
        <v>43167</v>
      </c>
      <c r="B801" s="2">
        <f>RSI!B801</f>
        <v>21.714099999999998</v>
      </c>
      <c r="C801" s="2">
        <f>RSI!I801</f>
        <v>20.648995024147808</v>
      </c>
      <c r="D801" s="2">
        <f>MACD!E801</f>
        <v>5.327316775601787E-2</v>
      </c>
      <c r="E801" s="2">
        <f>MACD!F801</f>
        <v>6.4910483636328509E-2</v>
      </c>
      <c r="F801" s="2">
        <f>'Moving Avg'!D801</f>
        <v>21.714099999999998</v>
      </c>
      <c r="G801" s="2">
        <f>'Moving Avg'!F801</f>
        <v>21.778079999999992</v>
      </c>
      <c r="H801" s="2">
        <f>'Moving Avg'!G801</f>
        <v>21.878255999999997</v>
      </c>
      <c r="I801" s="2">
        <f>'Moving Avg'!H801</f>
        <v>20.934446999999988</v>
      </c>
      <c r="J801" s="6" t="str">
        <f>OBV!F801</f>
        <v>NEUTRAL</v>
      </c>
      <c r="K801" s="6" t="str">
        <f>OBV!G801</f>
        <v>NEUTRAL</v>
      </c>
      <c r="L801" s="6" t="str">
        <f>OBV!H801</f>
        <v>NEUTRAL</v>
      </c>
      <c r="M801" s="8">
        <f t="shared" si="120"/>
        <v>50</v>
      </c>
      <c r="N801" s="8">
        <f t="shared" si="121"/>
        <v>45</v>
      </c>
      <c r="O801" s="8">
        <f t="shared" si="122"/>
        <v>50</v>
      </c>
      <c r="P801" s="8">
        <f t="shared" si="123"/>
        <v>33</v>
      </c>
      <c r="Q801" s="9">
        <f t="shared" si="124"/>
        <v>45.7</v>
      </c>
      <c r="R801" s="9">
        <f t="shared" si="125"/>
        <v>44.75</v>
      </c>
      <c r="S801" s="9">
        <f t="shared" si="126"/>
        <v>41.6</v>
      </c>
      <c r="T801" s="9">
        <f t="shared" si="127"/>
        <v>44.5</v>
      </c>
      <c r="U801" s="8">
        <f t="shared" si="128"/>
        <v>44.016666666666673</v>
      </c>
      <c r="V801" s="8">
        <f t="shared" si="129"/>
        <v>44.137500000000003</v>
      </c>
    </row>
    <row r="802" spans="1:22" ht="13.5" x14ac:dyDescent="0.25">
      <c r="A802" s="3">
        <f>RSI!A802</f>
        <v>43168</v>
      </c>
      <c r="B802" s="2">
        <f>RSI!B802</f>
        <v>21.9726</v>
      </c>
      <c r="C802" s="2">
        <f>RSI!I802</f>
        <v>75.081984817384992</v>
      </c>
      <c r="D802" s="2">
        <f>MACD!E802</f>
        <v>2.0536368213633693E-2</v>
      </c>
      <c r="E802" s="2">
        <f>MACD!F802</f>
        <v>5.6035660551789553E-2</v>
      </c>
      <c r="F802" s="2">
        <f>'Moving Avg'!D802</f>
        <v>21.765799999999999</v>
      </c>
      <c r="G802" s="2">
        <f>'Moving Avg'!F802</f>
        <v>21.783249999999988</v>
      </c>
      <c r="H802" s="2">
        <f>'Moving Avg'!G802</f>
        <v>21.878256</v>
      </c>
      <c r="I802" s="2">
        <f>'Moving Avg'!H802</f>
        <v>20.941479499999986</v>
      </c>
      <c r="J802" s="6" t="str">
        <f>OBV!F802</f>
        <v>BULLISH</v>
      </c>
      <c r="K802" s="6" t="str">
        <f>OBV!G802</f>
        <v>WEAK</v>
      </c>
      <c r="L802" s="6" t="str">
        <f>OBV!H802</f>
        <v>CONFIRMED BULLISH</v>
      </c>
      <c r="M802" s="8">
        <f t="shared" si="120"/>
        <v>0</v>
      </c>
      <c r="N802" s="8">
        <f t="shared" si="121"/>
        <v>100</v>
      </c>
      <c r="O802" s="8">
        <f t="shared" si="122"/>
        <v>50</v>
      </c>
      <c r="P802" s="8">
        <f t="shared" si="123"/>
        <v>67</v>
      </c>
      <c r="Q802" s="9">
        <f t="shared" si="124"/>
        <v>52.55</v>
      </c>
      <c r="R802" s="9">
        <f t="shared" si="125"/>
        <v>54.25</v>
      </c>
      <c r="S802" s="9">
        <f t="shared" si="126"/>
        <v>57.650000000000006</v>
      </c>
      <c r="T802" s="9">
        <f t="shared" si="127"/>
        <v>54.25</v>
      </c>
      <c r="U802" s="8">
        <f t="shared" si="128"/>
        <v>54.816666666666663</v>
      </c>
      <c r="V802" s="8">
        <f t="shared" si="129"/>
        <v>54.674999999999997</v>
      </c>
    </row>
    <row r="803" spans="1:22" ht="13.5" x14ac:dyDescent="0.25">
      <c r="A803" s="3">
        <f>RSI!A803</f>
        <v>43171</v>
      </c>
      <c r="B803" s="2">
        <f>RSI!B803</f>
        <v>21.9726</v>
      </c>
      <c r="C803" s="2">
        <f>RSI!I803</f>
        <v>75.081984817384992</v>
      </c>
      <c r="D803" s="2">
        <f>MACD!E803</f>
        <v>-8.2920230883871682E-3</v>
      </c>
      <c r="E803" s="2">
        <f>MACD!F803</f>
        <v>4.3170123823754215E-2</v>
      </c>
      <c r="F803" s="2">
        <f>'Moving Avg'!D803</f>
        <v>21.817499999999999</v>
      </c>
      <c r="G803" s="2">
        <f>'Moving Avg'!F803</f>
        <v>21.788419999999995</v>
      </c>
      <c r="H803" s="2">
        <f>'Moving Avg'!G803</f>
        <v>21.878256000000007</v>
      </c>
      <c r="I803" s="2">
        <f>'Moving Avg'!H803</f>
        <v>20.948511999999983</v>
      </c>
      <c r="J803" s="6" t="str">
        <f>OBV!F803</f>
        <v>BULLISH</v>
      </c>
      <c r="K803" s="6" t="str">
        <f>OBV!G803</f>
        <v>WEAK</v>
      </c>
      <c r="L803" s="6" t="str">
        <f>OBV!H803</f>
        <v>CONFIRMED BULLISH</v>
      </c>
      <c r="M803" s="8">
        <f t="shared" si="120"/>
        <v>0</v>
      </c>
      <c r="N803" s="8">
        <f t="shared" si="121"/>
        <v>100</v>
      </c>
      <c r="O803" s="8">
        <f t="shared" si="122"/>
        <v>50</v>
      </c>
      <c r="P803" s="8">
        <f t="shared" si="123"/>
        <v>67</v>
      </c>
      <c r="Q803" s="9">
        <f t="shared" si="124"/>
        <v>52.55</v>
      </c>
      <c r="R803" s="9">
        <f t="shared" si="125"/>
        <v>54.25</v>
      </c>
      <c r="S803" s="9">
        <f t="shared" si="126"/>
        <v>57.650000000000006</v>
      </c>
      <c r="T803" s="9">
        <f t="shared" si="127"/>
        <v>54.25</v>
      </c>
      <c r="U803" s="8">
        <f t="shared" si="128"/>
        <v>54.816666666666663</v>
      </c>
      <c r="V803" s="8">
        <f t="shared" si="129"/>
        <v>54.674999999999997</v>
      </c>
    </row>
    <row r="804" spans="1:22" ht="13.5" x14ac:dyDescent="0.25">
      <c r="A804" s="3">
        <f>RSI!A804</f>
        <v>43172</v>
      </c>
      <c r="B804" s="2">
        <f>RSI!B804</f>
        <v>21.9726</v>
      </c>
      <c r="C804" s="2">
        <f>RSI!I804</f>
        <v>75.081984817384992</v>
      </c>
      <c r="D804" s="2">
        <f>MACD!E804</f>
        <v>-3.3729742506341864E-2</v>
      </c>
      <c r="E804" s="2">
        <f>MACD!F804</f>
        <v>2.7790150557735E-2</v>
      </c>
      <c r="F804" s="2">
        <f>'Moving Avg'!D804</f>
        <v>21.869199999999999</v>
      </c>
      <c r="G804" s="2">
        <f>'Moving Avg'!F804</f>
        <v>21.793589999999991</v>
      </c>
      <c r="H804" s="2">
        <f>'Moving Avg'!G804</f>
        <v>21.878256000000011</v>
      </c>
      <c r="I804" s="2">
        <f>'Moving Avg'!H804</f>
        <v>20.955544499999984</v>
      </c>
      <c r="J804" s="6" t="str">
        <f>OBV!F804</f>
        <v>BULLISH</v>
      </c>
      <c r="K804" s="6" t="str">
        <f>OBV!G804</f>
        <v>WEAK</v>
      </c>
      <c r="L804" s="6" t="str">
        <f>OBV!H804</f>
        <v>CONFIRMED BULLISH</v>
      </c>
      <c r="M804" s="8">
        <f t="shared" si="120"/>
        <v>0</v>
      </c>
      <c r="N804" s="8">
        <f t="shared" si="121"/>
        <v>100</v>
      </c>
      <c r="O804" s="8">
        <f t="shared" si="122"/>
        <v>50</v>
      </c>
      <c r="P804" s="8">
        <f t="shared" si="123"/>
        <v>67</v>
      </c>
      <c r="Q804" s="9">
        <f t="shared" si="124"/>
        <v>52.55</v>
      </c>
      <c r="R804" s="9">
        <f t="shared" si="125"/>
        <v>54.25</v>
      </c>
      <c r="S804" s="9">
        <f t="shared" si="126"/>
        <v>57.650000000000006</v>
      </c>
      <c r="T804" s="9">
        <f t="shared" si="127"/>
        <v>54.25</v>
      </c>
      <c r="U804" s="8">
        <f t="shared" si="128"/>
        <v>54.816666666666663</v>
      </c>
      <c r="V804" s="8">
        <f t="shared" si="129"/>
        <v>54.674999999999997</v>
      </c>
    </row>
    <row r="805" spans="1:22" ht="13.5" x14ac:dyDescent="0.25">
      <c r="A805" s="3">
        <f>RSI!A805</f>
        <v>43173</v>
      </c>
      <c r="B805" s="2">
        <f>RSI!B805</f>
        <v>21.9726</v>
      </c>
      <c r="C805" s="2">
        <f>RSI!I805</f>
        <v>75.081984817384992</v>
      </c>
      <c r="D805" s="2">
        <f>MACD!E805</f>
        <v>-5.6221064073042726E-2</v>
      </c>
      <c r="E805" s="2">
        <f>MACD!F805</f>
        <v>1.0987907631579455E-2</v>
      </c>
      <c r="F805" s="2">
        <f>'Moving Avg'!D805</f>
        <v>21.9209</v>
      </c>
      <c r="G805" s="2">
        <f>'Moving Avg'!F805</f>
        <v>21.798759999999994</v>
      </c>
      <c r="H805" s="2">
        <f>'Moving Avg'!G805</f>
        <v>21.878256000000011</v>
      </c>
      <c r="I805" s="2">
        <f>'Moving Avg'!H805</f>
        <v>20.962576999999982</v>
      </c>
      <c r="J805" s="6" t="str">
        <f>OBV!F805</f>
        <v>BULLISH</v>
      </c>
      <c r="K805" s="6" t="str">
        <f>OBV!G805</f>
        <v>WEAK</v>
      </c>
      <c r="L805" s="6" t="str">
        <f>OBV!H805</f>
        <v>CONFIRMED BULLISH</v>
      </c>
      <c r="M805" s="8">
        <f t="shared" si="120"/>
        <v>0</v>
      </c>
      <c r="N805" s="8">
        <f t="shared" si="121"/>
        <v>100</v>
      </c>
      <c r="O805" s="8">
        <f t="shared" si="122"/>
        <v>50</v>
      </c>
      <c r="P805" s="8">
        <f t="shared" si="123"/>
        <v>67</v>
      </c>
      <c r="Q805" s="9">
        <f t="shared" si="124"/>
        <v>52.55</v>
      </c>
      <c r="R805" s="9">
        <f t="shared" si="125"/>
        <v>54.25</v>
      </c>
      <c r="S805" s="9">
        <f t="shared" si="126"/>
        <v>57.650000000000006</v>
      </c>
      <c r="T805" s="9">
        <f t="shared" si="127"/>
        <v>54.25</v>
      </c>
      <c r="U805" s="8">
        <f t="shared" si="128"/>
        <v>54.816666666666663</v>
      </c>
      <c r="V805" s="8">
        <f t="shared" si="129"/>
        <v>54.674999999999997</v>
      </c>
    </row>
    <row r="806" spans="1:22" ht="13.5" x14ac:dyDescent="0.25">
      <c r="A806" s="3">
        <f>RSI!A806</f>
        <v>43174</v>
      </c>
      <c r="B806" s="2">
        <f>RSI!B806</f>
        <v>21.9726</v>
      </c>
      <c r="C806" s="2">
        <f>RSI!I806</f>
        <v>75.081984817384992</v>
      </c>
      <c r="D806" s="2">
        <f>MACD!E806</f>
        <v>-7.6147642917916869E-2</v>
      </c>
      <c r="E806" s="2">
        <f>MACD!F806</f>
        <v>-6.4392024783198106E-3</v>
      </c>
      <c r="F806" s="2">
        <f>'Moving Avg'!D806</f>
        <v>21.9726</v>
      </c>
      <c r="G806" s="2">
        <f>'Moving Avg'!F806</f>
        <v>21.803929999999998</v>
      </c>
      <c r="H806" s="2">
        <f>'Moving Avg'!G806</f>
        <v>21.878256000000011</v>
      </c>
      <c r="I806" s="2">
        <f>'Moving Avg'!H806</f>
        <v>20.969609499999979</v>
      </c>
      <c r="J806" s="6" t="str">
        <f>OBV!F806</f>
        <v>BULLISH</v>
      </c>
      <c r="K806" s="6" t="str">
        <f>OBV!G806</f>
        <v>WEAK</v>
      </c>
      <c r="L806" s="6" t="str">
        <f>OBV!H806</f>
        <v>CONFIRMED BULLISH</v>
      </c>
      <c r="M806" s="8">
        <f t="shared" si="120"/>
        <v>0</v>
      </c>
      <c r="N806" s="8">
        <f t="shared" si="121"/>
        <v>100</v>
      </c>
      <c r="O806" s="8">
        <f t="shared" si="122"/>
        <v>50</v>
      </c>
      <c r="P806" s="8">
        <f t="shared" si="123"/>
        <v>67</v>
      </c>
      <c r="Q806" s="9">
        <f t="shared" si="124"/>
        <v>52.55</v>
      </c>
      <c r="R806" s="9">
        <f t="shared" si="125"/>
        <v>54.25</v>
      </c>
      <c r="S806" s="9">
        <f t="shared" si="126"/>
        <v>57.650000000000006</v>
      </c>
      <c r="T806" s="9">
        <f t="shared" si="127"/>
        <v>54.25</v>
      </c>
      <c r="U806" s="8">
        <f t="shared" si="128"/>
        <v>54.816666666666663</v>
      </c>
      <c r="V806" s="8">
        <f t="shared" si="129"/>
        <v>54.674999999999997</v>
      </c>
    </row>
    <row r="807" spans="1:22" ht="13.5" x14ac:dyDescent="0.25">
      <c r="A807" s="3">
        <f>RSI!A807</f>
        <v>43175</v>
      </c>
      <c r="B807" s="2">
        <f>RSI!B807</f>
        <v>21.9726</v>
      </c>
      <c r="C807" s="2">
        <f>RSI!I807</f>
        <v>75.081984817384992</v>
      </c>
      <c r="D807" s="2">
        <f>MACD!E807</f>
        <v>-9.3837724429793212E-2</v>
      </c>
      <c r="E807" s="2">
        <f>MACD!F807</f>
        <v>-2.3918906868614493E-2</v>
      </c>
      <c r="F807" s="2">
        <f>'Moving Avg'!D807</f>
        <v>21.9726</v>
      </c>
      <c r="G807" s="2">
        <f>'Moving Avg'!F807</f>
        <v>21.809099999999997</v>
      </c>
      <c r="H807" s="2">
        <f>'Moving Avg'!G807</f>
        <v>21.878256000000011</v>
      </c>
      <c r="I807" s="2">
        <f>'Moving Avg'!H807</f>
        <v>20.97859799999998</v>
      </c>
      <c r="J807" s="6" t="str">
        <f>OBV!F807</f>
        <v>NEUTRAL</v>
      </c>
      <c r="K807" s="6" t="str">
        <f>OBV!G807</f>
        <v>NEUTRAL</v>
      </c>
      <c r="L807" s="6" t="str">
        <f>OBV!H807</f>
        <v>NEUTRAL</v>
      </c>
      <c r="M807" s="8">
        <f t="shared" si="120"/>
        <v>0</v>
      </c>
      <c r="N807" s="8">
        <f t="shared" si="121"/>
        <v>100</v>
      </c>
      <c r="O807" s="8">
        <f t="shared" si="122"/>
        <v>50</v>
      </c>
      <c r="P807" s="8">
        <f t="shared" si="123"/>
        <v>33</v>
      </c>
      <c r="Q807" s="9">
        <f t="shared" si="124"/>
        <v>47.45</v>
      </c>
      <c r="R807" s="9">
        <f t="shared" si="125"/>
        <v>45.75</v>
      </c>
      <c r="S807" s="9">
        <f t="shared" si="126"/>
        <v>42.35</v>
      </c>
      <c r="T807" s="9">
        <f t="shared" si="127"/>
        <v>45.75</v>
      </c>
      <c r="U807" s="8">
        <f t="shared" si="128"/>
        <v>45.183333333333337</v>
      </c>
      <c r="V807" s="8">
        <f t="shared" si="129"/>
        <v>45.325000000000003</v>
      </c>
    </row>
    <row r="808" spans="1:22" ht="13.5" x14ac:dyDescent="0.25">
      <c r="A808" s="3">
        <f>RSI!A808</f>
        <v>43178</v>
      </c>
      <c r="B808" s="2">
        <f>RSI!B808</f>
        <v>22.631799999999998</v>
      </c>
      <c r="C808" s="2">
        <f>RSI!I808</f>
        <v>93.317448643040137</v>
      </c>
      <c r="D808" s="2">
        <f>MACD!E808</f>
        <v>-0.15840359770058399</v>
      </c>
      <c r="E808" s="2">
        <f>MACD!F808</f>
        <v>-5.0815845035008397E-2</v>
      </c>
      <c r="F808" s="2">
        <f>'Moving Avg'!D808</f>
        <v>22.10444</v>
      </c>
      <c r="G808" s="2">
        <f>'Moving Avg'!F808</f>
        <v>21.84723</v>
      </c>
      <c r="H808" s="2">
        <f>'Moving Avg'!G808</f>
        <v>21.89144000000001</v>
      </c>
      <c r="I808" s="2">
        <f>'Moving Avg'!H808</f>
        <v>20.990966499999978</v>
      </c>
      <c r="J808" s="6" t="str">
        <f>OBV!F808</f>
        <v>NEUTRAL</v>
      </c>
      <c r="K808" s="6" t="str">
        <f>OBV!G808</f>
        <v>NEUTRAL</v>
      </c>
      <c r="L808" s="6" t="str">
        <f>OBV!H808</f>
        <v>NEUTRAL</v>
      </c>
      <c r="M808" s="8">
        <f t="shared" si="120"/>
        <v>0</v>
      </c>
      <c r="N808" s="8">
        <f t="shared" si="121"/>
        <v>100</v>
      </c>
      <c r="O808" s="8">
        <f t="shared" si="122"/>
        <v>50</v>
      </c>
      <c r="P808" s="8">
        <f t="shared" si="123"/>
        <v>33</v>
      </c>
      <c r="Q808" s="9">
        <f t="shared" si="124"/>
        <v>47.45</v>
      </c>
      <c r="R808" s="9">
        <f t="shared" si="125"/>
        <v>45.75</v>
      </c>
      <c r="S808" s="9">
        <f t="shared" si="126"/>
        <v>42.35</v>
      </c>
      <c r="T808" s="9">
        <f t="shared" si="127"/>
        <v>45.75</v>
      </c>
      <c r="U808" s="8">
        <f t="shared" si="128"/>
        <v>45.183333333333337</v>
      </c>
      <c r="V808" s="8">
        <f t="shared" si="129"/>
        <v>45.325000000000003</v>
      </c>
    </row>
    <row r="809" spans="1:22" ht="13.5" x14ac:dyDescent="0.25">
      <c r="A809" s="3">
        <f>RSI!A809</f>
        <v>43180</v>
      </c>
      <c r="B809" s="2">
        <f>RSI!B809</f>
        <v>22.631799999999998</v>
      </c>
      <c r="C809" s="2">
        <f>RSI!I809</f>
        <v>93.317448643040137</v>
      </c>
      <c r="D809" s="2">
        <f>MACD!E809</f>
        <v>-0.21764234630076729</v>
      </c>
      <c r="E809" s="2">
        <f>MACD!F809</f>
        <v>-8.4181145288160175E-2</v>
      </c>
      <c r="F809" s="2">
        <f>'Moving Avg'!D809</f>
        <v>22.236280000000001</v>
      </c>
      <c r="G809" s="2">
        <f>'Moving Avg'!F809</f>
        <v>21.883419999999997</v>
      </c>
      <c r="H809" s="2">
        <f>'Moving Avg'!G809</f>
        <v>21.904624000000013</v>
      </c>
      <c r="I809" s="2">
        <f>'Moving Avg'!H809</f>
        <v>21.003334999999979</v>
      </c>
      <c r="J809" s="6" t="str">
        <f>OBV!F809</f>
        <v>NEUTRAL</v>
      </c>
      <c r="K809" s="6" t="str">
        <f>OBV!G809</f>
        <v>NEUTRAL</v>
      </c>
      <c r="L809" s="6" t="str">
        <f>OBV!H809</f>
        <v>NEUTRAL</v>
      </c>
      <c r="M809" s="8">
        <f t="shared" si="120"/>
        <v>0</v>
      </c>
      <c r="N809" s="8">
        <f t="shared" si="121"/>
        <v>100</v>
      </c>
      <c r="O809" s="8">
        <f t="shared" si="122"/>
        <v>50</v>
      </c>
      <c r="P809" s="8">
        <f t="shared" si="123"/>
        <v>33</v>
      </c>
      <c r="Q809" s="9">
        <f t="shared" si="124"/>
        <v>47.45</v>
      </c>
      <c r="R809" s="9">
        <f t="shared" si="125"/>
        <v>45.75</v>
      </c>
      <c r="S809" s="9">
        <f t="shared" si="126"/>
        <v>42.35</v>
      </c>
      <c r="T809" s="9">
        <f t="shared" si="127"/>
        <v>45.75</v>
      </c>
      <c r="U809" s="8">
        <f t="shared" si="128"/>
        <v>45.183333333333337</v>
      </c>
      <c r="V809" s="8">
        <f t="shared" si="129"/>
        <v>45.325000000000003</v>
      </c>
    </row>
    <row r="810" spans="1:22" ht="13.5" x14ac:dyDescent="0.25">
      <c r="A810" s="3">
        <f>RSI!A810</f>
        <v>43181</v>
      </c>
      <c r="B810" s="2">
        <f>RSI!B810</f>
        <v>22.631799999999998</v>
      </c>
      <c r="C810" s="2">
        <f>RSI!I810</f>
        <v>93.317448643040137</v>
      </c>
      <c r="D810" s="2">
        <f>MACD!E810</f>
        <v>-0.27203233627184531</v>
      </c>
      <c r="E810" s="2">
        <f>MACD!F810</f>
        <v>-0.12175138348489721</v>
      </c>
      <c r="F810" s="2">
        <f>'Moving Avg'!D810</f>
        <v>22.368119999999998</v>
      </c>
      <c r="G810" s="2">
        <f>'Moving Avg'!F810</f>
        <v>21.929304999999999</v>
      </c>
      <c r="H810" s="2">
        <f>'Moving Avg'!G810</f>
        <v>21.917808000000015</v>
      </c>
      <c r="I810" s="2">
        <f>'Moving Avg'!H810</f>
        <v>21.015703499999976</v>
      </c>
      <c r="J810" s="6" t="str">
        <f>OBV!F810</f>
        <v>NEUTRAL</v>
      </c>
      <c r="K810" s="6" t="str">
        <f>OBV!G810</f>
        <v>NEUTRAL</v>
      </c>
      <c r="L810" s="6" t="str">
        <f>OBV!H810</f>
        <v>NEUTRAL</v>
      </c>
      <c r="M810" s="8">
        <f t="shared" si="120"/>
        <v>0</v>
      </c>
      <c r="N810" s="8">
        <f t="shared" si="121"/>
        <v>100</v>
      </c>
      <c r="O810" s="8">
        <f t="shared" si="122"/>
        <v>50</v>
      </c>
      <c r="P810" s="8">
        <f t="shared" si="123"/>
        <v>33</v>
      </c>
      <c r="Q810" s="9">
        <f t="shared" si="124"/>
        <v>47.45</v>
      </c>
      <c r="R810" s="9">
        <f t="shared" si="125"/>
        <v>45.75</v>
      </c>
      <c r="S810" s="9">
        <f t="shared" si="126"/>
        <v>42.35</v>
      </c>
      <c r="T810" s="9">
        <f t="shared" si="127"/>
        <v>45.75</v>
      </c>
      <c r="U810" s="8">
        <f t="shared" si="128"/>
        <v>45.183333333333337</v>
      </c>
      <c r="V810" s="8">
        <f t="shared" si="129"/>
        <v>45.325000000000003</v>
      </c>
    </row>
    <row r="811" spans="1:22" ht="13.5" x14ac:dyDescent="0.25">
      <c r="A811" s="3">
        <f>RSI!A811</f>
        <v>43182</v>
      </c>
      <c r="B811" s="2">
        <f>RSI!B811</f>
        <v>22.631799999999998</v>
      </c>
      <c r="C811" s="2">
        <f>RSI!I811</f>
        <v>93.317448643040137</v>
      </c>
      <c r="D811" s="2">
        <f>MACD!E811</f>
        <v>-0.32200361233155661</v>
      </c>
      <c r="E811" s="2">
        <f>MACD!F811</f>
        <v>-0.16180182925422909</v>
      </c>
      <c r="F811" s="2">
        <f>'Moving Avg'!D811</f>
        <v>22.499959999999998</v>
      </c>
      <c r="G811" s="2">
        <f>'Moving Avg'!F811</f>
        <v>21.975189999999998</v>
      </c>
      <c r="H811" s="2">
        <f>'Moving Avg'!G811</f>
        <v>21.930992000000014</v>
      </c>
      <c r="I811" s="2">
        <f>'Moving Avg'!H811</f>
        <v>21.02807199999998</v>
      </c>
      <c r="J811" s="6" t="str">
        <f>OBV!F811</f>
        <v>NEUTRAL</v>
      </c>
      <c r="K811" s="6" t="str">
        <f>OBV!G811</f>
        <v>NEUTRAL</v>
      </c>
      <c r="L811" s="6" t="str">
        <f>OBV!H811</f>
        <v>NEUTRAL</v>
      </c>
      <c r="M811" s="8">
        <f t="shared" si="120"/>
        <v>0</v>
      </c>
      <c r="N811" s="8">
        <f t="shared" si="121"/>
        <v>100</v>
      </c>
      <c r="O811" s="8">
        <f t="shared" si="122"/>
        <v>50</v>
      </c>
      <c r="P811" s="8">
        <f t="shared" si="123"/>
        <v>33</v>
      </c>
      <c r="Q811" s="9">
        <f t="shared" si="124"/>
        <v>47.45</v>
      </c>
      <c r="R811" s="9">
        <f t="shared" si="125"/>
        <v>45.75</v>
      </c>
      <c r="S811" s="9">
        <f t="shared" si="126"/>
        <v>42.35</v>
      </c>
      <c r="T811" s="9">
        <f t="shared" si="127"/>
        <v>45.75</v>
      </c>
      <c r="U811" s="8">
        <f t="shared" si="128"/>
        <v>45.183333333333337</v>
      </c>
      <c r="V811" s="8">
        <f t="shared" si="129"/>
        <v>45.325000000000003</v>
      </c>
    </row>
    <row r="812" spans="1:22" ht="13.5" x14ac:dyDescent="0.25">
      <c r="A812" s="3">
        <f>RSI!A812</f>
        <v>43185</v>
      </c>
      <c r="B812" s="2">
        <f>RSI!B812</f>
        <v>22.631799999999998</v>
      </c>
      <c r="C812" s="2">
        <f>RSI!I812</f>
        <v>93.317448643040137</v>
      </c>
      <c r="D812" s="2">
        <f>MACD!E812</f>
        <v>-0.32817422904692251</v>
      </c>
      <c r="E812" s="2">
        <f>MACD!F812</f>
        <v>-0.19507630921276778</v>
      </c>
      <c r="F812" s="2">
        <f>'Moving Avg'!D812</f>
        <v>22.631799999999998</v>
      </c>
      <c r="G812" s="2">
        <f>'Moving Avg'!F812</f>
        <v>22.021075</v>
      </c>
      <c r="H812" s="2">
        <f>'Moving Avg'!G812</f>
        <v>21.944176000000017</v>
      </c>
      <c r="I812" s="2">
        <f>'Moving Avg'!H812</f>
        <v>21.040440499999978</v>
      </c>
      <c r="J812" s="6" t="str">
        <f>OBV!F812</f>
        <v>NEUTRAL</v>
      </c>
      <c r="K812" s="6" t="str">
        <f>OBV!G812</f>
        <v>NEUTRAL</v>
      </c>
      <c r="L812" s="6" t="str">
        <f>OBV!H812</f>
        <v>NEUTRAL</v>
      </c>
      <c r="M812" s="8">
        <f t="shared" si="120"/>
        <v>0</v>
      </c>
      <c r="N812" s="8">
        <f t="shared" si="121"/>
        <v>100</v>
      </c>
      <c r="O812" s="8">
        <f t="shared" si="122"/>
        <v>50</v>
      </c>
      <c r="P812" s="8">
        <f t="shared" si="123"/>
        <v>33</v>
      </c>
      <c r="Q812" s="9">
        <f t="shared" si="124"/>
        <v>47.45</v>
      </c>
      <c r="R812" s="9">
        <f t="shared" si="125"/>
        <v>45.75</v>
      </c>
      <c r="S812" s="9">
        <f t="shared" si="126"/>
        <v>42.35</v>
      </c>
      <c r="T812" s="9">
        <f t="shared" si="127"/>
        <v>45.75</v>
      </c>
      <c r="U812" s="8">
        <f t="shared" si="128"/>
        <v>45.183333333333337</v>
      </c>
      <c r="V812" s="8">
        <f t="shared" si="129"/>
        <v>45.325000000000003</v>
      </c>
    </row>
    <row r="813" spans="1:22" ht="13.5" x14ac:dyDescent="0.25">
      <c r="A813" s="3">
        <f>RSI!A813</f>
        <v>43186</v>
      </c>
      <c r="B813" s="2">
        <f>RSI!B813</f>
        <v>22.631799999999998</v>
      </c>
      <c r="C813" s="2">
        <f>RSI!I813</f>
        <v>93.317448643040137</v>
      </c>
      <c r="D813" s="2">
        <f>MACD!E813</f>
        <v>-0.33678113127067988</v>
      </c>
      <c r="E813" s="2">
        <f>MACD!F813</f>
        <v>-0.22341727362435021</v>
      </c>
      <c r="F813" s="2">
        <f>'Moving Avg'!D813</f>
        <v>22.631799999999998</v>
      </c>
      <c r="G813" s="2">
        <f>'Moving Avg'!F813</f>
        <v>22.066960000000002</v>
      </c>
      <c r="H813" s="2">
        <f>'Moving Avg'!G813</f>
        <v>21.957360000000016</v>
      </c>
      <c r="I813" s="2">
        <f>'Moving Avg'!H813</f>
        <v>21.052808999999979</v>
      </c>
      <c r="J813" s="6" t="str">
        <f>OBV!F813</f>
        <v>NEUTRAL</v>
      </c>
      <c r="K813" s="6" t="str">
        <f>OBV!G813</f>
        <v>NEUTRAL</v>
      </c>
      <c r="L813" s="6" t="str">
        <f>OBV!H813</f>
        <v>NEUTRAL</v>
      </c>
      <c r="M813" s="8">
        <f t="shared" si="120"/>
        <v>0</v>
      </c>
      <c r="N813" s="8">
        <f t="shared" si="121"/>
        <v>100</v>
      </c>
      <c r="O813" s="8">
        <f t="shared" si="122"/>
        <v>50</v>
      </c>
      <c r="P813" s="8">
        <f t="shared" si="123"/>
        <v>33</v>
      </c>
      <c r="Q813" s="9">
        <f t="shared" si="124"/>
        <v>47.45</v>
      </c>
      <c r="R813" s="9">
        <f t="shared" si="125"/>
        <v>45.75</v>
      </c>
      <c r="S813" s="9">
        <f t="shared" si="126"/>
        <v>42.35</v>
      </c>
      <c r="T813" s="9">
        <f t="shared" si="127"/>
        <v>45.75</v>
      </c>
      <c r="U813" s="8">
        <f t="shared" si="128"/>
        <v>45.183333333333337</v>
      </c>
      <c r="V813" s="8">
        <f t="shared" si="129"/>
        <v>45.325000000000003</v>
      </c>
    </row>
    <row r="814" spans="1:22" ht="13.5" x14ac:dyDescent="0.25">
      <c r="A814" s="3">
        <f>RSI!A814</f>
        <v>43187</v>
      </c>
      <c r="B814" s="2">
        <f>RSI!B814</f>
        <v>22.631799999999998</v>
      </c>
      <c r="C814" s="2">
        <f>RSI!I814</f>
        <v>93.317448643040137</v>
      </c>
      <c r="D814" s="2">
        <f>MACD!E814</f>
        <v>-0.3471987198360651</v>
      </c>
      <c r="E814" s="2">
        <f>MACD!F814</f>
        <v>-0.24817356286669318</v>
      </c>
      <c r="F814" s="2">
        <f>'Moving Avg'!D814</f>
        <v>22.631799999999998</v>
      </c>
      <c r="G814" s="2">
        <f>'Moving Avg'!F814</f>
        <v>22.112845</v>
      </c>
      <c r="H814" s="2">
        <f>'Moving Avg'!G814</f>
        <v>21.970544000000018</v>
      </c>
      <c r="I814" s="2">
        <f>'Moving Avg'!H814</f>
        <v>21.065177499999983</v>
      </c>
      <c r="J814" s="6" t="str">
        <f>OBV!F814</f>
        <v>NEUTRAL</v>
      </c>
      <c r="K814" s="6" t="str">
        <f>OBV!G814</f>
        <v>NEUTRAL</v>
      </c>
      <c r="L814" s="6" t="str">
        <f>OBV!H814</f>
        <v>NEUTRAL</v>
      </c>
      <c r="M814" s="8">
        <f t="shared" si="120"/>
        <v>0</v>
      </c>
      <c r="N814" s="8">
        <f t="shared" si="121"/>
        <v>100</v>
      </c>
      <c r="O814" s="8">
        <f t="shared" si="122"/>
        <v>50</v>
      </c>
      <c r="P814" s="8">
        <f t="shared" si="123"/>
        <v>33</v>
      </c>
      <c r="Q814" s="9">
        <f t="shared" si="124"/>
        <v>47.45</v>
      </c>
      <c r="R814" s="9">
        <f t="shared" si="125"/>
        <v>45.75</v>
      </c>
      <c r="S814" s="9">
        <f t="shared" si="126"/>
        <v>42.35</v>
      </c>
      <c r="T814" s="9">
        <f t="shared" si="127"/>
        <v>45.75</v>
      </c>
      <c r="U814" s="8">
        <f t="shared" si="128"/>
        <v>45.183333333333337</v>
      </c>
      <c r="V814" s="8">
        <f t="shared" si="129"/>
        <v>45.325000000000003</v>
      </c>
    </row>
    <row r="815" spans="1:22" ht="13.5" x14ac:dyDescent="0.25">
      <c r="A815" s="3">
        <f>RSI!A815</f>
        <v>43188</v>
      </c>
      <c r="B815" s="2">
        <f>RSI!B815</f>
        <v>22.631799999999998</v>
      </c>
      <c r="C815" s="2">
        <f>RSI!I815</f>
        <v>93.317448643040137</v>
      </c>
      <c r="D815" s="2">
        <f>MACD!E815</f>
        <v>-0.35891621834358034</v>
      </c>
      <c r="E815" s="2">
        <f>MACD!F815</f>
        <v>-0.27032209396207063</v>
      </c>
      <c r="F815" s="2">
        <f>'Moving Avg'!D815</f>
        <v>22.631799999999998</v>
      </c>
      <c r="G815" s="2">
        <f>'Moving Avg'!F815</f>
        <v>22.158729999999998</v>
      </c>
      <c r="H815" s="2">
        <f>'Moving Avg'!G815</f>
        <v>21.983728000000021</v>
      </c>
      <c r="I815" s="2">
        <f>'Moving Avg'!H815</f>
        <v>21.077545999999984</v>
      </c>
      <c r="J815" s="6" t="str">
        <f>OBV!F815</f>
        <v>NEUTRAL</v>
      </c>
      <c r="K815" s="6" t="str">
        <f>OBV!G815</f>
        <v>NEUTRAL</v>
      </c>
      <c r="L815" s="6" t="str">
        <f>OBV!H815</f>
        <v>NEUTRAL</v>
      </c>
      <c r="M815" s="8">
        <f t="shared" si="120"/>
        <v>0</v>
      </c>
      <c r="N815" s="8">
        <f t="shared" si="121"/>
        <v>100</v>
      </c>
      <c r="O815" s="8">
        <f t="shared" si="122"/>
        <v>50</v>
      </c>
      <c r="P815" s="8">
        <f t="shared" si="123"/>
        <v>33</v>
      </c>
      <c r="Q815" s="9">
        <f t="shared" si="124"/>
        <v>47.45</v>
      </c>
      <c r="R815" s="9">
        <f t="shared" si="125"/>
        <v>45.75</v>
      </c>
      <c r="S815" s="9">
        <f t="shared" si="126"/>
        <v>42.35</v>
      </c>
      <c r="T815" s="9">
        <f t="shared" si="127"/>
        <v>45.75</v>
      </c>
      <c r="U815" s="8">
        <f t="shared" si="128"/>
        <v>45.183333333333337</v>
      </c>
      <c r="V815" s="8">
        <f t="shared" si="129"/>
        <v>45.325000000000003</v>
      </c>
    </row>
    <row r="816" spans="1:22" ht="13.5" x14ac:dyDescent="0.25">
      <c r="A816" s="3">
        <f>RSI!A816</f>
        <v>43189</v>
      </c>
      <c r="B816" s="2">
        <f>RSI!B816</f>
        <v>22.631799999999998</v>
      </c>
      <c r="C816" s="2">
        <f>RSI!I816</f>
        <v>93.317448643040137</v>
      </c>
      <c r="D816" s="2">
        <f>MACD!E816</f>
        <v>-0.37151863206492308</v>
      </c>
      <c r="E816" s="2">
        <f>MACD!F816</f>
        <v>-0.29056140158264115</v>
      </c>
      <c r="F816" s="2">
        <f>'Moving Avg'!D816</f>
        <v>22.631799999999998</v>
      </c>
      <c r="G816" s="2">
        <f>'Moving Avg'!F816</f>
        <v>22.204614999999997</v>
      </c>
      <c r="H816" s="2">
        <f>'Moving Avg'!G816</f>
        <v>21.996912000000012</v>
      </c>
      <c r="I816" s="2">
        <f>'Moving Avg'!H816</f>
        <v>21.089914499999981</v>
      </c>
      <c r="J816" s="6" t="str">
        <f>OBV!F816</f>
        <v>NEUTRAL</v>
      </c>
      <c r="K816" s="6" t="str">
        <f>OBV!G816</f>
        <v>NEUTRAL</v>
      </c>
      <c r="L816" s="6" t="str">
        <f>OBV!H816</f>
        <v>NEUTRAL</v>
      </c>
      <c r="M816" s="8">
        <f t="shared" si="120"/>
        <v>0</v>
      </c>
      <c r="N816" s="8">
        <f t="shared" si="121"/>
        <v>100</v>
      </c>
      <c r="O816" s="8">
        <f t="shared" si="122"/>
        <v>50</v>
      </c>
      <c r="P816" s="8">
        <f t="shared" si="123"/>
        <v>33</v>
      </c>
      <c r="Q816" s="9">
        <f t="shared" si="124"/>
        <v>47.45</v>
      </c>
      <c r="R816" s="9">
        <f t="shared" si="125"/>
        <v>45.75</v>
      </c>
      <c r="S816" s="9">
        <f t="shared" si="126"/>
        <v>42.35</v>
      </c>
      <c r="T816" s="9">
        <f t="shared" si="127"/>
        <v>45.75</v>
      </c>
      <c r="U816" s="8">
        <f t="shared" si="128"/>
        <v>45.183333333333337</v>
      </c>
      <c r="V816" s="8">
        <f t="shared" si="129"/>
        <v>45.325000000000003</v>
      </c>
    </row>
    <row r="817" spans="1:22" ht="13.5" x14ac:dyDescent="0.25">
      <c r="A817" s="3">
        <f>RSI!A817</f>
        <v>43192</v>
      </c>
      <c r="B817" s="2">
        <f>RSI!B817</f>
        <v>22.631799999999998</v>
      </c>
      <c r="C817" s="2">
        <f>RSI!I817</f>
        <v>93.317448643040137</v>
      </c>
      <c r="D817" s="2">
        <f>MACD!E817</f>
        <v>-0.38467073817634656</v>
      </c>
      <c r="E817" s="2">
        <f>MACD!F817</f>
        <v>-0.30938326890138224</v>
      </c>
      <c r="F817" s="2">
        <f>'Moving Avg'!D817</f>
        <v>22.631799999999998</v>
      </c>
      <c r="G817" s="2">
        <f>'Moving Avg'!F817</f>
        <v>22.250499999999999</v>
      </c>
      <c r="H817" s="2">
        <f>'Moving Avg'!G817</f>
        <v>22.010096000000011</v>
      </c>
      <c r="I817" s="2">
        <f>'Moving Avg'!H817</f>
        <v>21.102282999999986</v>
      </c>
      <c r="J817" s="6" t="str">
        <f>OBV!F817</f>
        <v>NEUTRAL</v>
      </c>
      <c r="K817" s="6" t="str">
        <f>OBV!G817</f>
        <v>NEUTRAL</v>
      </c>
      <c r="L817" s="6" t="str">
        <f>OBV!H817</f>
        <v>NEUTRAL</v>
      </c>
      <c r="M817" s="8">
        <f t="shared" si="120"/>
        <v>0</v>
      </c>
      <c r="N817" s="8">
        <f t="shared" si="121"/>
        <v>100</v>
      </c>
      <c r="O817" s="8">
        <f t="shared" si="122"/>
        <v>50</v>
      </c>
      <c r="P817" s="8">
        <f t="shared" si="123"/>
        <v>33</v>
      </c>
      <c r="Q817" s="9">
        <f t="shared" si="124"/>
        <v>47.45</v>
      </c>
      <c r="R817" s="9">
        <f t="shared" si="125"/>
        <v>45.75</v>
      </c>
      <c r="S817" s="9">
        <f t="shared" si="126"/>
        <v>42.35</v>
      </c>
      <c r="T817" s="9">
        <f t="shared" si="127"/>
        <v>45.75</v>
      </c>
      <c r="U817" s="8">
        <f t="shared" si="128"/>
        <v>45.183333333333337</v>
      </c>
      <c r="V817" s="8">
        <f t="shared" si="129"/>
        <v>45.325000000000003</v>
      </c>
    </row>
    <row r="818" spans="1:22" ht="13.5" x14ac:dyDescent="0.25">
      <c r="A818" s="3">
        <f>RSI!A818</f>
        <v>43193</v>
      </c>
      <c r="B818" s="2">
        <f>RSI!B818</f>
        <v>22.631799999999998</v>
      </c>
      <c r="C818" s="2">
        <f>RSI!I818</f>
        <v>93.317448643040137</v>
      </c>
      <c r="D818" s="2">
        <f>MACD!E818</f>
        <v>-0.29668824879724909</v>
      </c>
      <c r="E818" s="2">
        <f>MACD!F818</f>
        <v>-0.30684426488055561</v>
      </c>
      <c r="F818" s="2">
        <f>'Moving Avg'!D818</f>
        <v>22.631799999999998</v>
      </c>
      <c r="G818" s="2">
        <f>'Moving Avg'!F818</f>
        <v>22.296384999999997</v>
      </c>
      <c r="H818" s="2">
        <f>'Moving Avg'!G818</f>
        <v>22.023408000000007</v>
      </c>
      <c r="I818" s="2">
        <f>'Moving Avg'!H818</f>
        <v>21.114651499999987</v>
      </c>
      <c r="J818" s="6" t="str">
        <f>OBV!F818</f>
        <v>NEUTRAL</v>
      </c>
      <c r="K818" s="6" t="str">
        <f>OBV!G818</f>
        <v>NEUTRAL</v>
      </c>
      <c r="L818" s="6" t="str">
        <f>OBV!H818</f>
        <v>NEUTRAL</v>
      </c>
      <c r="M818" s="8">
        <f t="shared" si="120"/>
        <v>0</v>
      </c>
      <c r="N818" s="8">
        <f t="shared" si="121"/>
        <v>0</v>
      </c>
      <c r="O818" s="8">
        <f t="shared" si="122"/>
        <v>50</v>
      </c>
      <c r="P818" s="8">
        <f t="shared" si="123"/>
        <v>33</v>
      </c>
      <c r="Q818" s="9">
        <f t="shared" si="124"/>
        <v>12.45</v>
      </c>
      <c r="R818" s="9">
        <f t="shared" si="125"/>
        <v>25.75</v>
      </c>
      <c r="S818" s="9">
        <f t="shared" si="126"/>
        <v>27.35</v>
      </c>
      <c r="T818" s="9">
        <f t="shared" si="127"/>
        <v>20.75</v>
      </c>
      <c r="U818" s="8">
        <f t="shared" si="128"/>
        <v>21.850000000000005</v>
      </c>
      <c r="V818" s="8">
        <f t="shared" si="129"/>
        <v>21.575000000000003</v>
      </c>
    </row>
    <row r="819" spans="1:22" ht="13.5" x14ac:dyDescent="0.25">
      <c r="A819" s="3">
        <f>RSI!A819</f>
        <v>43194</v>
      </c>
      <c r="B819" s="2">
        <f>RSI!B819</f>
        <v>22.631799999999998</v>
      </c>
      <c r="C819" s="2">
        <f>RSI!I819</f>
        <v>93.317448643040137</v>
      </c>
      <c r="D819" s="2">
        <f>MACD!E819</f>
        <v>-0.22437503633445743</v>
      </c>
      <c r="E819" s="2">
        <f>MACD!F819</f>
        <v>-0.29035041917133597</v>
      </c>
      <c r="F819" s="2">
        <f>'Moving Avg'!D819</f>
        <v>22.631799999999998</v>
      </c>
      <c r="G819" s="2">
        <f>'Moving Avg'!F819</f>
        <v>22.342269999999999</v>
      </c>
      <c r="H819" s="2">
        <f>'Moving Avg'!G819</f>
        <v>22.036720000000013</v>
      </c>
      <c r="I819" s="2">
        <f>'Moving Avg'!H819</f>
        <v>21.127019999999987</v>
      </c>
      <c r="J819" s="6" t="str">
        <f>OBV!F819</f>
        <v>NEUTRAL</v>
      </c>
      <c r="K819" s="6" t="str">
        <f>OBV!G819</f>
        <v>NEUTRAL</v>
      </c>
      <c r="L819" s="6" t="str">
        <f>OBV!H819</f>
        <v>NEUTRAL</v>
      </c>
      <c r="M819" s="8">
        <f t="shared" si="120"/>
        <v>0</v>
      </c>
      <c r="N819" s="8">
        <f t="shared" si="121"/>
        <v>0</v>
      </c>
      <c r="O819" s="8">
        <f t="shared" si="122"/>
        <v>50</v>
      </c>
      <c r="P819" s="8">
        <f t="shared" si="123"/>
        <v>33</v>
      </c>
      <c r="Q819" s="9">
        <f t="shared" si="124"/>
        <v>12.45</v>
      </c>
      <c r="R819" s="9">
        <f t="shared" si="125"/>
        <v>25.75</v>
      </c>
      <c r="S819" s="9">
        <f t="shared" si="126"/>
        <v>27.35</v>
      </c>
      <c r="T819" s="9">
        <f t="shared" si="127"/>
        <v>20.75</v>
      </c>
      <c r="U819" s="8">
        <f t="shared" si="128"/>
        <v>21.850000000000005</v>
      </c>
      <c r="V819" s="8">
        <f t="shared" si="129"/>
        <v>21.575000000000003</v>
      </c>
    </row>
    <row r="820" spans="1:22" ht="13.5" x14ac:dyDescent="0.25">
      <c r="A820" s="3">
        <f>RSI!A820</f>
        <v>43195</v>
      </c>
      <c r="B820" s="2">
        <f>RSI!B820</f>
        <v>22.631799999999998</v>
      </c>
      <c r="C820" s="2">
        <f>RSI!I820</f>
        <v>93.317448643040137</v>
      </c>
      <c r="D820" s="2">
        <f>MACD!E820</f>
        <v>-0.16516240507347391</v>
      </c>
      <c r="E820" s="2">
        <f>MACD!F820</f>
        <v>-0.26531281635176357</v>
      </c>
      <c r="F820" s="2">
        <f>'Moving Avg'!D820</f>
        <v>22.631799999999998</v>
      </c>
      <c r="G820" s="2">
        <f>'Moving Avg'!F820</f>
        <v>22.388155000000001</v>
      </c>
      <c r="H820" s="2">
        <f>'Moving Avg'!G820</f>
        <v>22.050032000000009</v>
      </c>
      <c r="I820" s="2">
        <f>'Moving Avg'!H820</f>
        <v>21.139388499999992</v>
      </c>
      <c r="J820" s="6" t="str">
        <f>OBV!F820</f>
        <v>NEUTRAL</v>
      </c>
      <c r="K820" s="6" t="str">
        <f>OBV!G820</f>
        <v>NEUTRAL</v>
      </c>
      <c r="L820" s="6" t="str">
        <f>OBV!H820</f>
        <v>NEUTRAL</v>
      </c>
      <c r="M820" s="8">
        <f t="shared" si="120"/>
        <v>0</v>
      </c>
      <c r="N820" s="8">
        <f t="shared" si="121"/>
        <v>0</v>
      </c>
      <c r="O820" s="8">
        <f t="shared" si="122"/>
        <v>50</v>
      </c>
      <c r="P820" s="8">
        <f t="shared" si="123"/>
        <v>33</v>
      </c>
      <c r="Q820" s="9">
        <f t="shared" si="124"/>
        <v>12.45</v>
      </c>
      <c r="R820" s="9">
        <f t="shared" si="125"/>
        <v>25.75</v>
      </c>
      <c r="S820" s="9">
        <f t="shared" si="126"/>
        <v>27.35</v>
      </c>
      <c r="T820" s="9">
        <f t="shared" si="127"/>
        <v>20.75</v>
      </c>
      <c r="U820" s="8">
        <f t="shared" si="128"/>
        <v>21.850000000000005</v>
      </c>
      <c r="V820" s="8">
        <f t="shared" si="129"/>
        <v>21.575000000000003</v>
      </c>
    </row>
    <row r="821" spans="1:22" ht="13.5" x14ac:dyDescent="0.25">
      <c r="A821" s="3">
        <f>RSI!A821</f>
        <v>43196</v>
      </c>
      <c r="B821" s="2">
        <f>RSI!B821</f>
        <v>22.631799999999998</v>
      </c>
      <c r="C821" s="2">
        <f>RSI!I821</f>
        <v>93.317448643040137</v>
      </c>
      <c r="D821" s="2">
        <f>MACD!E821</f>
        <v>-0.11688854975420071</v>
      </c>
      <c r="E821" s="2">
        <f>MACD!F821</f>
        <v>-0.23562796303225103</v>
      </c>
      <c r="F821" s="2">
        <f>'Moving Avg'!D821</f>
        <v>22.631799999999998</v>
      </c>
      <c r="G821" s="2">
        <f>'Moving Avg'!F821</f>
        <v>22.43404</v>
      </c>
      <c r="H821" s="2">
        <f>'Moving Avg'!G821</f>
        <v>22.063344000000015</v>
      </c>
      <c r="I821" s="2">
        <f>'Moving Avg'!H821</f>
        <v>21.151756999999993</v>
      </c>
      <c r="J821" s="6" t="str">
        <f>OBV!F821</f>
        <v>NEUTRAL</v>
      </c>
      <c r="K821" s="6" t="str">
        <f>OBV!G821</f>
        <v>NEUTRAL</v>
      </c>
      <c r="L821" s="6" t="str">
        <f>OBV!H821</f>
        <v>NEUTRAL</v>
      </c>
      <c r="M821" s="8">
        <f t="shared" si="120"/>
        <v>0</v>
      </c>
      <c r="N821" s="8">
        <f t="shared" si="121"/>
        <v>0</v>
      </c>
      <c r="O821" s="8">
        <f t="shared" si="122"/>
        <v>50</v>
      </c>
      <c r="P821" s="8">
        <f t="shared" si="123"/>
        <v>33</v>
      </c>
      <c r="Q821" s="9">
        <f t="shared" si="124"/>
        <v>12.45</v>
      </c>
      <c r="R821" s="9">
        <f t="shared" si="125"/>
        <v>25.75</v>
      </c>
      <c r="S821" s="9">
        <f t="shared" si="126"/>
        <v>27.35</v>
      </c>
      <c r="T821" s="9">
        <f t="shared" si="127"/>
        <v>20.75</v>
      </c>
      <c r="U821" s="8">
        <f t="shared" si="128"/>
        <v>21.850000000000005</v>
      </c>
      <c r="V821" s="8">
        <f t="shared" si="129"/>
        <v>21.575000000000003</v>
      </c>
    </row>
    <row r="822" spans="1:22" ht="13.5" x14ac:dyDescent="0.25">
      <c r="A822" s="3">
        <f>RSI!A822</f>
        <v>43200</v>
      </c>
      <c r="B822" s="2">
        <f>RSI!B822</f>
        <v>22.631799999999998</v>
      </c>
      <c r="C822" s="2">
        <f>RSI!I822</f>
        <v>93.317448643040137</v>
      </c>
      <c r="D822" s="2">
        <f>MACD!E822</f>
        <v>-7.773508989147615E-2</v>
      </c>
      <c r="E822" s="2">
        <f>MACD!F822</f>
        <v>-0.20404938840409606</v>
      </c>
      <c r="F822" s="2">
        <f>'Moving Avg'!D822</f>
        <v>22.631799999999998</v>
      </c>
      <c r="G822" s="2">
        <f>'Moving Avg'!F822</f>
        <v>22.466999999999999</v>
      </c>
      <c r="H822" s="2">
        <f>'Moving Avg'!G822</f>
        <v>22.07782000000001</v>
      </c>
      <c r="I822" s="2">
        <f>'Moving Avg'!H822</f>
        <v>21.164125499999997</v>
      </c>
      <c r="J822" s="6" t="str">
        <f>OBV!F822</f>
        <v>NEUTRAL</v>
      </c>
      <c r="K822" s="6" t="str">
        <f>OBV!G822</f>
        <v>NEUTRAL</v>
      </c>
      <c r="L822" s="6" t="str">
        <f>OBV!H822</f>
        <v>NEUTRAL</v>
      </c>
      <c r="M822" s="8">
        <f t="shared" si="120"/>
        <v>0</v>
      </c>
      <c r="N822" s="8">
        <f t="shared" si="121"/>
        <v>0</v>
      </c>
      <c r="O822" s="8">
        <f t="shared" si="122"/>
        <v>50</v>
      </c>
      <c r="P822" s="8">
        <f t="shared" si="123"/>
        <v>33</v>
      </c>
      <c r="Q822" s="9">
        <f t="shared" si="124"/>
        <v>12.45</v>
      </c>
      <c r="R822" s="9">
        <f t="shared" si="125"/>
        <v>25.75</v>
      </c>
      <c r="S822" s="9">
        <f t="shared" si="126"/>
        <v>27.35</v>
      </c>
      <c r="T822" s="9">
        <f t="shared" si="127"/>
        <v>20.75</v>
      </c>
      <c r="U822" s="8">
        <f t="shared" si="128"/>
        <v>21.850000000000005</v>
      </c>
      <c r="V822" s="8">
        <f t="shared" si="129"/>
        <v>21.575000000000003</v>
      </c>
    </row>
    <row r="823" spans="1:22" ht="13.5" x14ac:dyDescent="0.25">
      <c r="A823" s="3">
        <f>RSI!A823</f>
        <v>43201</v>
      </c>
      <c r="B823" s="2">
        <f>RSI!B823</f>
        <v>22.631799999999998</v>
      </c>
      <c r="C823" s="2">
        <f>RSI!I823</f>
        <v>93.317448643040137</v>
      </c>
      <c r="D823" s="2">
        <f>MACD!E823</f>
        <v>-4.6173432279466908E-2</v>
      </c>
      <c r="E823" s="2">
        <f>MACD!F823</f>
        <v>-0.17247419717917023</v>
      </c>
      <c r="F823" s="2">
        <f>'Moving Avg'!D823</f>
        <v>22.631799999999998</v>
      </c>
      <c r="G823" s="2">
        <f>'Moving Avg'!F823</f>
        <v>22.499959999999998</v>
      </c>
      <c r="H823" s="2">
        <f>'Moving Avg'!G823</f>
        <v>22.092296000000015</v>
      </c>
      <c r="I823" s="2">
        <f>'Moving Avg'!H823</f>
        <v>21.179508999999999</v>
      </c>
      <c r="J823" s="6" t="str">
        <f>OBV!F823</f>
        <v>NEUTRAL</v>
      </c>
      <c r="K823" s="6" t="str">
        <f>OBV!G823</f>
        <v>NEUTRAL</v>
      </c>
      <c r="L823" s="6" t="str">
        <f>OBV!H823</f>
        <v>NEUTRAL</v>
      </c>
      <c r="M823" s="8">
        <f t="shared" si="120"/>
        <v>0</v>
      </c>
      <c r="N823" s="8">
        <f t="shared" si="121"/>
        <v>0</v>
      </c>
      <c r="O823" s="8">
        <f t="shared" si="122"/>
        <v>50</v>
      </c>
      <c r="P823" s="8">
        <f t="shared" si="123"/>
        <v>33</v>
      </c>
      <c r="Q823" s="9">
        <f t="shared" si="124"/>
        <v>12.45</v>
      </c>
      <c r="R823" s="9">
        <f t="shared" si="125"/>
        <v>25.75</v>
      </c>
      <c r="S823" s="9">
        <f t="shared" si="126"/>
        <v>27.35</v>
      </c>
      <c r="T823" s="9">
        <f t="shared" si="127"/>
        <v>20.75</v>
      </c>
      <c r="U823" s="8">
        <f t="shared" si="128"/>
        <v>21.850000000000005</v>
      </c>
      <c r="V823" s="8">
        <f t="shared" si="129"/>
        <v>21.575000000000003</v>
      </c>
    </row>
    <row r="824" spans="1:22" ht="13.5" x14ac:dyDescent="0.25">
      <c r="A824" s="3">
        <f>RSI!A824</f>
        <v>43202</v>
      </c>
      <c r="B824" s="2">
        <f>RSI!B824</f>
        <v>22.631799999999998</v>
      </c>
      <c r="C824" s="2">
        <f>RSI!I824</f>
        <v>93.317448643040137</v>
      </c>
      <c r="D824" s="2">
        <f>MACD!E824</f>
        <v>-2.0919444893653605E-2</v>
      </c>
      <c r="E824" s="2">
        <f>MACD!F824</f>
        <v>-0.14216324672206693</v>
      </c>
      <c r="F824" s="2">
        <f>'Moving Avg'!D824</f>
        <v>22.631799999999998</v>
      </c>
      <c r="G824" s="2">
        <f>'Moving Avg'!F824</f>
        <v>22.532919999999997</v>
      </c>
      <c r="H824" s="2">
        <f>'Moving Avg'!G824</f>
        <v>22.10677200000001</v>
      </c>
      <c r="I824" s="2">
        <f>'Moving Avg'!H824</f>
        <v>21.194892500000002</v>
      </c>
      <c r="J824" s="6" t="str">
        <f>OBV!F824</f>
        <v>NEUTRAL</v>
      </c>
      <c r="K824" s="6" t="str">
        <f>OBV!G824</f>
        <v>NEUTRAL</v>
      </c>
      <c r="L824" s="6" t="str">
        <f>OBV!H824</f>
        <v>NEUTRAL</v>
      </c>
      <c r="M824" s="8">
        <f t="shared" si="120"/>
        <v>0</v>
      </c>
      <c r="N824" s="8">
        <f t="shared" si="121"/>
        <v>0</v>
      </c>
      <c r="O824" s="8">
        <f t="shared" si="122"/>
        <v>50</v>
      </c>
      <c r="P824" s="8">
        <f t="shared" si="123"/>
        <v>33</v>
      </c>
      <c r="Q824" s="9">
        <f t="shared" si="124"/>
        <v>12.45</v>
      </c>
      <c r="R824" s="9">
        <f t="shared" si="125"/>
        <v>25.75</v>
      </c>
      <c r="S824" s="9">
        <f t="shared" si="126"/>
        <v>27.35</v>
      </c>
      <c r="T824" s="9">
        <f t="shared" si="127"/>
        <v>20.75</v>
      </c>
      <c r="U824" s="8">
        <f t="shared" si="128"/>
        <v>21.850000000000005</v>
      </c>
      <c r="V824" s="8">
        <f t="shared" si="129"/>
        <v>21.575000000000003</v>
      </c>
    </row>
    <row r="825" spans="1:22" ht="13.5" x14ac:dyDescent="0.25">
      <c r="A825" s="3">
        <f>RSI!A825</f>
        <v>43203</v>
      </c>
      <c r="B825" s="2">
        <f>RSI!B825</f>
        <v>22.631799999999998</v>
      </c>
      <c r="C825" s="2">
        <f>RSI!I825</f>
        <v>93.317448643040137</v>
      </c>
      <c r="D825" s="2">
        <f>MACD!E825</f>
        <v>-8.9515910826065692E-4</v>
      </c>
      <c r="E825" s="2">
        <f>MACD!F825</f>
        <v>-0.11390962919930568</v>
      </c>
      <c r="F825" s="2">
        <f>'Moving Avg'!D825</f>
        <v>22.631799999999998</v>
      </c>
      <c r="G825" s="2">
        <f>'Moving Avg'!F825</f>
        <v>22.56588</v>
      </c>
      <c r="H825" s="2">
        <f>'Moving Avg'!G825</f>
        <v>22.121248000000005</v>
      </c>
      <c r="I825" s="2">
        <f>'Moving Avg'!H825</f>
        <v>21.210276000000004</v>
      </c>
      <c r="J825" s="6" t="str">
        <f>OBV!F825</f>
        <v>NEUTRAL</v>
      </c>
      <c r="K825" s="6" t="str">
        <f>OBV!G825</f>
        <v>NEUTRAL</v>
      </c>
      <c r="L825" s="6" t="str">
        <f>OBV!H825</f>
        <v>NEUTRAL</v>
      </c>
      <c r="M825" s="8">
        <f t="shared" si="120"/>
        <v>0</v>
      </c>
      <c r="N825" s="8">
        <f t="shared" si="121"/>
        <v>0</v>
      </c>
      <c r="O825" s="8">
        <f t="shared" si="122"/>
        <v>50</v>
      </c>
      <c r="P825" s="8">
        <f t="shared" si="123"/>
        <v>33</v>
      </c>
      <c r="Q825" s="9">
        <f t="shared" si="124"/>
        <v>12.45</v>
      </c>
      <c r="R825" s="9">
        <f t="shared" si="125"/>
        <v>25.75</v>
      </c>
      <c r="S825" s="9">
        <f t="shared" si="126"/>
        <v>27.35</v>
      </c>
      <c r="T825" s="9">
        <f t="shared" si="127"/>
        <v>20.75</v>
      </c>
      <c r="U825" s="8">
        <f t="shared" si="128"/>
        <v>21.850000000000005</v>
      </c>
      <c r="V825" s="8">
        <f t="shared" si="129"/>
        <v>21.575000000000003</v>
      </c>
    </row>
    <row r="826" spans="1:22" ht="13.5" x14ac:dyDescent="0.25">
      <c r="A826" s="3">
        <f>RSI!A826</f>
        <v>43206</v>
      </c>
      <c r="B826" s="2">
        <f>RSI!B826</f>
        <v>22.631799999999998</v>
      </c>
      <c r="C826" s="2">
        <f>RSI!I826</f>
        <v>93.317448643040137</v>
      </c>
      <c r="D826" s="2">
        <f>MACD!E826</f>
        <v>1.4803585129392616E-2</v>
      </c>
      <c r="E826" s="2">
        <f>MACD!F826</f>
        <v>-8.8166986333566025E-2</v>
      </c>
      <c r="F826" s="2">
        <f>'Moving Avg'!D826</f>
        <v>22.631799999999998</v>
      </c>
      <c r="G826" s="2">
        <f>'Moving Avg'!F826</f>
        <v>22.598839999999999</v>
      </c>
      <c r="H826" s="2">
        <f>'Moving Avg'!G826</f>
        <v>22.13572400000001</v>
      </c>
      <c r="I826" s="2">
        <f>'Moving Avg'!H826</f>
        <v>21.225659500000003</v>
      </c>
      <c r="J826" s="6" t="str">
        <f>OBV!F826</f>
        <v>NEUTRAL</v>
      </c>
      <c r="K826" s="6" t="str">
        <f>OBV!G826</f>
        <v>NEUTRAL</v>
      </c>
      <c r="L826" s="6" t="str">
        <f>OBV!H826</f>
        <v>NEUTRAL</v>
      </c>
      <c r="M826" s="8">
        <f t="shared" si="120"/>
        <v>0</v>
      </c>
      <c r="N826" s="8">
        <f t="shared" si="121"/>
        <v>0</v>
      </c>
      <c r="O826" s="8">
        <f t="shared" si="122"/>
        <v>50</v>
      </c>
      <c r="P826" s="8">
        <f t="shared" si="123"/>
        <v>33</v>
      </c>
      <c r="Q826" s="9">
        <f t="shared" si="124"/>
        <v>12.45</v>
      </c>
      <c r="R826" s="9">
        <f t="shared" si="125"/>
        <v>25.75</v>
      </c>
      <c r="S826" s="9">
        <f t="shared" si="126"/>
        <v>27.35</v>
      </c>
      <c r="T826" s="9">
        <f t="shared" si="127"/>
        <v>20.75</v>
      </c>
      <c r="U826" s="8">
        <f t="shared" si="128"/>
        <v>21.850000000000005</v>
      </c>
      <c r="V826" s="8">
        <f t="shared" si="129"/>
        <v>21.575000000000003</v>
      </c>
    </row>
    <row r="827" spans="1:22" ht="13.5" x14ac:dyDescent="0.25">
      <c r="A827" s="3">
        <f>RSI!A827</f>
        <v>43207</v>
      </c>
      <c r="B827" s="2">
        <f>RSI!B827</f>
        <v>22.043700000000001</v>
      </c>
      <c r="C827" s="2">
        <f>RSI!I827</f>
        <v>25.434123443059761</v>
      </c>
      <c r="D827" s="2">
        <f>MACD!E827</f>
        <v>7.0497432208700417E-2</v>
      </c>
      <c r="E827" s="2">
        <f>MACD!F827</f>
        <v>-5.6434102625112739E-2</v>
      </c>
      <c r="F827" s="2">
        <f>'Moving Avg'!D827</f>
        <v>22.51418</v>
      </c>
      <c r="G827" s="2">
        <f>'Moving Avg'!F827</f>
        <v>22.602394999999998</v>
      </c>
      <c r="H827" s="2">
        <f>'Moving Avg'!G827</f>
        <v>22.138438000000001</v>
      </c>
      <c r="I827" s="2">
        <f>'Moving Avg'!H827</f>
        <v>21.238102500000004</v>
      </c>
      <c r="J827" s="6" t="str">
        <f>OBV!F827</f>
        <v>BEARISH</v>
      </c>
      <c r="K827" s="6" t="str">
        <f>OBV!G827</f>
        <v>STRONG</v>
      </c>
      <c r="L827" s="6" t="str">
        <f>OBV!H827</f>
        <v>CONFIRMED BEARISH</v>
      </c>
      <c r="M827" s="8">
        <f t="shared" si="120"/>
        <v>50</v>
      </c>
      <c r="N827" s="8">
        <f t="shared" si="121"/>
        <v>0</v>
      </c>
      <c r="O827" s="8">
        <f t="shared" si="122"/>
        <v>50</v>
      </c>
      <c r="P827" s="8">
        <f t="shared" si="123"/>
        <v>33</v>
      </c>
      <c r="Q827" s="9">
        <f t="shared" si="124"/>
        <v>29.95</v>
      </c>
      <c r="R827" s="9">
        <f t="shared" si="125"/>
        <v>35.75</v>
      </c>
      <c r="S827" s="9">
        <f t="shared" si="126"/>
        <v>34.85</v>
      </c>
      <c r="T827" s="9">
        <f t="shared" si="127"/>
        <v>33.25</v>
      </c>
      <c r="U827" s="8">
        <f t="shared" si="128"/>
        <v>33.516666666666673</v>
      </c>
      <c r="V827" s="8">
        <f t="shared" si="129"/>
        <v>33.450000000000003</v>
      </c>
    </row>
    <row r="828" spans="1:22" ht="13.5" x14ac:dyDescent="0.25">
      <c r="A828" s="3">
        <f>RSI!A828</f>
        <v>43208</v>
      </c>
      <c r="B828" s="2">
        <f>RSI!B828</f>
        <v>22.043700000000001</v>
      </c>
      <c r="C828" s="2">
        <f>RSI!I828</f>
        <v>25.434123443059761</v>
      </c>
      <c r="D828" s="2">
        <f>MACD!E828</f>
        <v>0.12003081744509458</v>
      </c>
      <c r="E828" s="2">
        <f>MACD!F828</f>
        <v>-2.1141118611071277E-2</v>
      </c>
      <c r="F828" s="2">
        <f>'Moving Avg'!D828</f>
        <v>22.396560000000001</v>
      </c>
      <c r="G828" s="2">
        <f>'Moving Avg'!F828</f>
        <v>22.572989999999997</v>
      </c>
      <c r="H828" s="2">
        <f>'Moving Avg'!G828</f>
        <v>22.141927999999997</v>
      </c>
      <c r="I828" s="2">
        <f>'Moving Avg'!H828</f>
        <v>21.250545500000008</v>
      </c>
      <c r="J828" s="6" t="str">
        <f>OBV!F828</f>
        <v>BEARISH</v>
      </c>
      <c r="K828" s="6" t="str">
        <f>OBV!G828</f>
        <v>STRONG</v>
      </c>
      <c r="L828" s="6" t="str">
        <f>OBV!H828</f>
        <v>CONFIRMED BEARISH</v>
      </c>
      <c r="M828" s="8">
        <f t="shared" si="120"/>
        <v>50</v>
      </c>
      <c r="N828" s="8">
        <f t="shared" si="121"/>
        <v>0</v>
      </c>
      <c r="O828" s="8">
        <f t="shared" si="122"/>
        <v>50</v>
      </c>
      <c r="P828" s="8">
        <f t="shared" si="123"/>
        <v>33</v>
      </c>
      <c r="Q828" s="9">
        <f t="shared" si="124"/>
        <v>29.95</v>
      </c>
      <c r="R828" s="9">
        <f t="shared" si="125"/>
        <v>35.75</v>
      </c>
      <c r="S828" s="9">
        <f t="shared" si="126"/>
        <v>34.85</v>
      </c>
      <c r="T828" s="9">
        <f t="shared" si="127"/>
        <v>33.25</v>
      </c>
      <c r="U828" s="8">
        <f t="shared" si="128"/>
        <v>33.516666666666673</v>
      </c>
      <c r="V828" s="8">
        <f t="shared" si="129"/>
        <v>33.450000000000003</v>
      </c>
    </row>
    <row r="829" spans="1:22" ht="13.5" x14ac:dyDescent="0.25">
      <c r="A829" s="3">
        <f>RSI!A829</f>
        <v>43209</v>
      </c>
      <c r="B829" s="2">
        <f>RSI!B829</f>
        <v>22.043700000000001</v>
      </c>
      <c r="C829" s="2">
        <f>RSI!I829</f>
        <v>25.434123443059761</v>
      </c>
      <c r="D829" s="2">
        <f>MACD!E829</f>
        <v>0.16417314698990637</v>
      </c>
      <c r="E829" s="2">
        <f>MACD!F829</f>
        <v>1.5921734509124253E-2</v>
      </c>
      <c r="F829" s="2">
        <f>'Moving Avg'!D829</f>
        <v>22.278939999999999</v>
      </c>
      <c r="G829" s="2">
        <f>'Moving Avg'!F829</f>
        <v>22.543585</v>
      </c>
      <c r="H829" s="2">
        <f>'Moving Avg'!G829</f>
        <v>22.145417999999996</v>
      </c>
      <c r="I829" s="2">
        <f>'Moving Avg'!H829</f>
        <v>21.262988500000009</v>
      </c>
      <c r="J829" s="6" t="str">
        <f>OBV!F829</f>
        <v>BEARISH</v>
      </c>
      <c r="K829" s="6" t="str">
        <f>OBV!G829</f>
        <v>STRONG</v>
      </c>
      <c r="L829" s="6" t="str">
        <f>OBV!H829</f>
        <v>CONFIRMED BEARISH</v>
      </c>
      <c r="M829" s="8">
        <f t="shared" si="120"/>
        <v>50</v>
      </c>
      <c r="N829" s="8">
        <f t="shared" si="121"/>
        <v>0</v>
      </c>
      <c r="O829" s="8">
        <f t="shared" si="122"/>
        <v>50</v>
      </c>
      <c r="P829" s="8">
        <f t="shared" si="123"/>
        <v>33</v>
      </c>
      <c r="Q829" s="9">
        <f t="shared" si="124"/>
        <v>29.95</v>
      </c>
      <c r="R829" s="9">
        <f t="shared" si="125"/>
        <v>35.75</v>
      </c>
      <c r="S829" s="9">
        <f t="shared" si="126"/>
        <v>34.85</v>
      </c>
      <c r="T829" s="9">
        <f t="shared" si="127"/>
        <v>33.25</v>
      </c>
      <c r="U829" s="8">
        <f t="shared" si="128"/>
        <v>33.516666666666673</v>
      </c>
      <c r="V829" s="8">
        <f t="shared" si="129"/>
        <v>33.450000000000003</v>
      </c>
    </row>
    <row r="830" spans="1:22" ht="13.5" x14ac:dyDescent="0.25">
      <c r="A830" s="3">
        <f>RSI!A830</f>
        <v>43210</v>
      </c>
      <c r="B830" s="2">
        <f>RSI!B830</f>
        <v>22.043700000000001</v>
      </c>
      <c r="C830" s="2">
        <f>RSI!I830</f>
        <v>25.434123443059761</v>
      </c>
      <c r="D830" s="2">
        <f>MACD!E830</f>
        <v>0.20358866846244794</v>
      </c>
      <c r="E830" s="2">
        <f>MACD!F830</f>
        <v>5.3455121299788994E-2</v>
      </c>
      <c r="F830" s="2">
        <f>'Moving Avg'!D830</f>
        <v>22.16132</v>
      </c>
      <c r="G830" s="2">
        <f>'Moving Avg'!F830</f>
        <v>22.51418</v>
      </c>
      <c r="H830" s="2">
        <f>'Moving Avg'!G830</f>
        <v>22.148907999999995</v>
      </c>
      <c r="I830" s="2">
        <f>'Moving Avg'!H830</f>
        <v>21.275431500000014</v>
      </c>
      <c r="J830" s="6" t="str">
        <f>OBV!F830</f>
        <v>BEARISH</v>
      </c>
      <c r="K830" s="6" t="str">
        <f>OBV!G830</f>
        <v>STRONG</v>
      </c>
      <c r="L830" s="6" t="str">
        <f>OBV!H830</f>
        <v>CONFIRMED BEARISH</v>
      </c>
      <c r="M830" s="8">
        <f t="shared" si="120"/>
        <v>50</v>
      </c>
      <c r="N830" s="8">
        <f t="shared" si="121"/>
        <v>0</v>
      </c>
      <c r="O830" s="8">
        <f t="shared" si="122"/>
        <v>50</v>
      </c>
      <c r="P830" s="8">
        <f t="shared" si="123"/>
        <v>33</v>
      </c>
      <c r="Q830" s="9">
        <f t="shared" si="124"/>
        <v>29.95</v>
      </c>
      <c r="R830" s="9">
        <f t="shared" si="125"/>
        <v>35.75</v>
      </c>
      <c r="S830" s="9">
        <f t="shared" si="126"/>
        <v>34.85</v>
      </c>
      <c r="T830" s="9">
        <f t="shared" si="127"/>
        <v>33.25</v>
      </c>
      <c r="U830" s="8">
        <f t="shared" si="128"/>
        <v>33.516666666666673</v>
      </c>
      <c r="V830" s="8">
        <f t="shared" si="129"/>
        <v>33.450000000000003</v>
      </c>
    </row>
    <row r="831" spans="1:22" ht="13.5" x14ac:dyDescent="0.25">
      <c r="A831" s="3">
        <f>RSI!A831</f>
        <v>43213</v>
      </c>
      <c r="B831" s="2">
        <f>RSI!B831</f>
        <v>22.043700000000001</v>
      </c>
      <c r="C831" s="2">
        <f>RSI!I831</f>
        <v>25.434123443059761</v>
      </c>
      <c r="D831" s="2">
        <f>MACD!E831</f>
        <v>0.23885167054535827</v>
      </c>
      <c r="E831" s="2">
        <f>MACD!F831</f>
        <v>9.0534431148902861E-2</v>
      </c>
      <c r="F831" s="2">
        <f>'Moving Avg'!D831</f>
        <v>22.043700000000001</v>
      </c>
      <c r="G831" s="2">
        <f>'Moving Avg'!F831</f>
        <v>22.484774999999999</v>
      </c>
      <c r="H831" s="2">
        <f>'Moving Avg'!G831</f>
        <v>22.152397999999994</v>
      </c>
      <c r="I831" s="2">
        <f>'Moving Avg'!H831</f>
        <v>21.287874500000015</v>
      </c>
      <c r="J831" s="6" t="str">
        <f>OBV!F831</f>
        <v>BEARISH</v>
      </c>
      <c r="K831" s="6" t="str">
        <f>OBV!G831</f>
        <v>STRONG</v>
      </c>
      <c r="L831" s="6" t="str">
        <f>OBV!H831</f>
        <v>CONFIRMED BEARISH</v>
      </c>
      <c r="M831" s="8">
        <f t="shared" si="120"/>
        <v>50</v>
      </c>
      <c r="N831" s="8">
        <f t="shared" si="121"/>
        <v>0</v>
      </c>
      <c r="O831" s="8">
        <f t="shared" si="122"/>
        <v>50</v>
      </c>
      <c r="P831" s="8">
        <f t="shared" si="123"/>
        <v>33</v>
      </c>
      <c r="Q831" s="9">
        <f t="shared" si="124"/>
        <v>29.95</v>
      </c>
      <c r="R831" s="9">
        <f t="shared" si="125"/>
        <v>35.75</v>
      </c>
      <c r="S831" s="9">
        <f t="shared" si="126"/>
        <v>34.85</v>
      </c>
      <c r="T831" s="9">
        <f t="shared" si="127"/>
        <v>33.25</v>
      </c>
      <c r="U831" s="8">
        <f t="shared" si="128"/>
        <v>33.516666666666673</v>
      </c>
      <c r="V831" s="8">
        <f t="shared" si="129"/>
        <v>33.450000000000003</v>
      </c>
    </row>
    <row r="832" spans="1:22" ht="13.5" x14ac:dyDescent="0.25">
      <c r="A832" s="3">
        <f>RSI!A832</f>
        <v>43214</v>
      </c>
      <c r="B832" s="2">
        <f>RSI!B832</f>
        <v>22.043700000000001</v>
      </c>
      <c r="C832" s="2">
        <f>RSI!I832</f>
        <v>25.434123443059761</v>
      </c>
      <c r="D832" s="2">
        <f>MACD!E832</f>
        <v>0.27045941667246964</v>
      </c>
      <c r="E832" s="2">
        <f>MACD!F832</f>
        <v>0.12651942825361623</v>
      </c>
      <c r="F832" s="2">
        <f>'Moving Avg'!D832</f>
        <v>22.043700000000001</v>
      </c>
      <c r="G832" s="2">
        <f>'Moving Avg'!F832</f>
        <v>22.455369999999998</v>
      </c>
      <c r="H832" s="2">
        <f>'Moving Avg'!G832</f>
        <v>22.15588799999999</v>
      </c>
      <c r="I832" s="2">
        <f>'Moving Avg'!H832</f>
        <v>21.30031750000002</v>
      </c>
      <c r="J832" s="6" t="str">
        <f>OBV!F832</f>
        <v>NEUTRAL</v>
      </c>
      <c r="K832" s="6" t="str">
        <f>OBV!G832</f>
        <v>NEUTRAL</v>
      </c>
      <c r="L832" s="6" t="str">
        <f>OBV!H832</f>
        <v>NEUTRAL</v>
      </c>
      <c r="M832" s="8">
        <f t="shared" si="120"/>
        <v>50</v>
      </c>
      <c r="N832" s="8">
        <f t="shared" si="121"/>
        <v>0</v>
      </c>
      <c r="O832" s="8">
        <f t="shared" si="122"/>
        <v>50</v>
      </c>
      <c r="P832" s="8">
        <f t="shared" si="123"/>
        <v>33</v>
      </c>
      <c r="Q832" s="9">
        <f t="shared" si="124"/>
        <v>29.95</v>
      </c>
      <c r="R832" s="9">
        <f t="shared" si="125"/>
        <v>35.75</v>
      </c>
      <c r="S832" s="9">
        <f t="shared" si="126"/>
        <v>34.85</v>
      </c>
      <c r="T832" s="9">
        <f t="shared" si="127"/>
        <v>33.25</v>
      </c>
      <c r="U832" s="8">
        <f t="shared" si="128"/>
        <v>33.516666666666673</v>
      </c>
      <c r="V832" s="8">
        <f t="shared" si="129"/>
        <v>33.450000000000003</v>
      </c>
    </row>
    <row r="833" spans="1:22" ht="13.5" x14ac:dyDescent="0.25">
      <c r="A833" s="3">
        <f>RSI!A833</f>
        <v>43215</v>
      </c>
      <c r="B833" s="2">
        <f>RSI!B833</f>
        <v>22.043700000000001</v>
      </c>
      <c r="C833" s="2">
        <f>RSI!I833</f>
        <v>25.434123443059761</v>
      </c>
      <c r="D833" s="2">
        <f>MACD!E833</f>
        <v>0.29884315604074985</v>
      </c>
      <c r="E833" s="2">
        <f>MACD!F833</f>
        <v>0.16098417381104296</v>
      </c>
      <c r="F833" s="2">
        <f>'Moving Avg'!D833</f>
        <v>22.043700000000001</v>
      </c>
      <c r="G833" s="2">
        <f>'Moving Avg'!F833</f>
        <v>22.425964999999998</v>
      </c>
      <c r="H833" s="2">
        <f>'Moving Avg'!G833</f>
        <v>22.159377999999993</v>
      </c>
      <c r="I833" s="2">
        <f>'Moving Avg'!H833</f>
        <v>21.312760500000021</v>
      </c>
      <c r="J833" s="6" t="str">
        <f>OBV!F833</f>
        <v>NEUTRAL</v>
      </c>
      <c r="K833" s="6" t="str">
        <f>OBV!G833</f>
        <v>NEUTRAL</v>
      </c>
      <c r="L833" s="6" t="str">
        <f>OBV!H833</f>
        <v>NEUTRAL</v>
      </c>
      <c r="M833" s="8">
        <f t="shared" si="120"/>
        <v>50</v>
      </c>
      <c r="N833" s="8">
        <f t="shared" si="121"/>
        <v>0</v>
      </c>
      <c r="O833" s="8">
        <f t="shared" si="122"/>
        <v>50</v>
      </c>
      <c r="P833" s="8">
        <f t="shared" si="123"/>
        <v>33</v>
      </c>
      <c r="Q833" s="9">
        <f t="shared" si="124"/>
        <v>29.95</v>
      </c>
      <c r="R833" s="9">
        <f t="shared" si="125"/>
        <v>35.75</v>
      </c>
      <c r="S833" s="9">
        <f t="shared" si="126"/>
        <v>34.85</v>
      </c>
      <c r="T833" s="9">
        <f t="shared" si="127"/>
        <v>33.25</v>
      </c>
      <c r="U833" s="8">
        <f t="shared" si="128"/>
        <v>33.516666666666673</v>
      </c>
      <c r="V833" s="8">
        <f t="shared" si="129"/>
        <v>33.450000000000003</v>
      </c>
    </row>
    <row r="834" spans="1:22" ht="13.5" x14ac:dyDescent="0.25">
      <c r="A834" s="3">
        <f>RSI!A834</f>
        <v>43216</v>
      </c>
      <c r="B834" s="2">
        <f>RSI!B834</f>
        <v>22.043700000000001</v>
      </c>
      <c r="C834" s="2">
        <f>RSI!I834</f>
        <v>25.434123443059761</v>
      </c>
      <c r="D834" s="2">
        <f>MACD!E834</f>
        <v>0.32437750277042454</v>
      </c>
      <c r="E834" s="2">
        <f>MACD!F834</f>
        <v>0.1936628396029193</v>
      </c>
      <c r="F834" s="2">
        <f>'Moving Avg'!D834</f>
        <v>22.043700000000001</v>
      </c>
      <c r="G834" s="2">
        <f>'Moving Avg'!F834</f>
        <v>22.396560000000001</v>
      </c>
      <c r="H834" s="2">
        <f>'Moving Avg'!G834</f>
        <v>22.162867999999989</v>
      </c>
      <c r="I834" s="2">
        <f>'Moving Avg'!H834</f>
        <v>21.325203500000026</v>
      </c>
      <c r="J834" s="6" t="str">
        <f>OBV!F834</f>
        <v>NEUTRAL</v>
      </c>
      <c r="K834" s="6" t="str">
        <f>OBV!G834</f>
        <v>NEUTRAL</v>
      </c>
      <c r="L834" s="6" t="str">
        <f>OBV!H834</f>
        <v>NEUTRAL</v>
      </c>
      <c r="M834" s="8">
        <f t="shared" ref="M834:M897" si="130">IF(C834&lt;30,50, IF(C834&gt;70, 0, 25))</f>
        <v>50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33</v>
      </c>
      <c r="Q834" s="9">
        <f t="shared" si="124"/>
        <v>29.95</v>
      </c>
      <c r="R834" s="9">
        <f t="shared" si="125"/>
        <v>35.75</v>
      </c>
      <c r="S834" s="9">
        <f t="shared" si="126"/>
        <v>34.85</v>
      </c>
      <c r="T834" s="9">
        <f t="shared" si="127"/>
        <v>33.25</v>
      </c>
      <c r="U834" s="8">
        <f t="shared" si="128"/>
        <v>33.516666666666673</v>
      </c>
      <c r="V834" s="8">
        <f t="shared" si="129"/>
        <v>33.450000000000003</v>
      </c>
    </row>
    <row r="835" spans="1:22" ht="13.5" x14ac:dyDescent="0.25">
      <c r="A835" s="3">
        <f>RSI!A835</f>
        <v>43217</v>
      </c>
      <c r="B835" s="2">
        <f>RSI!B835</f>
        <v>22.043700000000001</v>
      </c>
      <c r="C835" s="2">
        <f>RSI!I835</f>
        <v>25.434123443059761</v>
      </c>
      <c r="D835" s="2">
        <f>MACD!E835</f>
        <v>0.34738842966380901</v>
      </c>
      <c r="E835" s="2">
        <f>MACD!F835</f>
        <v>0.22440795761509724</v>
      </c>
      <c r="F835" s="2">
        <f>'Moving Avg'!D835</f>
        <v>22.043700000000001</v>
      </c>
      <c r="G835" s="2">
        <f>'Moving Avg'!F835</f>
        <v>22.367155</v>
      </c>
      <c r="H835" s="2">
        <f>'Moving Avg'!G835</f>
        <v>22.166357999999988</v>
      </c>
      <c r="I835" s="2">
        <f>'Moving Avg'!H835</f>
        <v>21.337646500000023</v>
      </c>
      <c r="J835" s="6" t="str">
        <f>OBV!F835</f>
        <v>NEUTRAL</v>
      </c>
      <c r="K835" s="6" t="str">
        <f>OBV!G835</f>
        <v>NEUTRAL</v>
      </c>
      <c r="L835" s="6" t="str">
        <f>OBV!H835</f>
        <v>NEUTRAL</v>
      </c>
      <c r="M835" s="8">
        <f t="shared" si="130"/>
        <v>50</v>
      </c>
      <c r="N835" s="8">
        <f t="shared" si="131"/>
        <v>0</v>
      </c>
      <c r="O835" s="8">
        <f t="shared" si="132"/>
        <v>50</v>
      </c>
      <c r="P835" s="8">
        <f t="shared" si="133"/>
        <v>33</v>
      </c>
      <c r="Q835" s="9">
        <f t="shared" ref="Q835:Q898" si="134">0.35*M835+N835*0.35+O835*0.15+P835*0.15</f>
        <v>29.95</v>
      </c>
      <c r="R835" s="9">
        <f t="shared" ref="R835:R898" si="135">M835*0.2+N835*0.2+O835*0.35+P835*0.25</f>
        <v>35.75</v>
      </c>
      <c r="S835" s="9">
        <f t="shared" ref="S835:S898" si="136">M835*0.15+N835*0.15+O835*0.25+P835*0.45</f>
        <v>34.85</v>
      </c>
      <c r="T835" s="9">
        <f t="shared" ref="T835:T898" si="137">0.25*SUM(M835:P835)</f>
        <v>33.25</v>
      </c>
      <c r="U835" s="8">
        <f t="shared" ref="U835:U898" si="138">SUM(Q835:S835)/3</f>
        <v>33.516666666666673</v>
      </c>
      <c r="V835" s="8">
        <f t="shared" ref="V835:V898" si="139">SUM(Q835:T835)/4</f>
        <v>33.450000000000003</v>
      </c>
    </row>
    <row r="836" spans="1:22" ht="13.5" x14ac:dyDescent="0.25">
      <c r="A836" s="3">
        <f>RSI!A836</f>
        <v>43220</v>
      </c>
      <c r="B836" s="2">
        <f>RSI!B836</f>
        <v>22.043700000000001</v>
      </c>
      <c r="C836" s="2">
        <f>RSI!I836</f>
        <v>25.434123443059761</v>
      </c>
      <c r="D836" s="2">
        <f>MACD!E836</f>
        <v>0.36816008543881296</v>
      </c>
      <c r="E836" s="2">
        <f>MACD!F836</f>
        <v>0.25315838317984041</v>
      </c>
      <c r="F836" s="2">
        <f>'Moving Avg'!D836</f>
        <v>22.043700000000001</v>
      </c>
      <c r="G836" s="2">
        <f>'Moving Avg'!F836</f>
        <v>22.33775</v>
      </c>
      <c r="H836" s="2">
        <f>'Moving Avg'!G836</f>
        <v>22.169847999999988</v>
      </c>
      <c r="I836" s="2">
        <f>'Moving Avg'!H836</f>
        <v>21.350089500000028</v>
      </c>
      <c r="J836" s="6" t="str">
        <f>OBV!F836</f>
        <v>NEUTRAL</v>
      </c>
      <c r="K836" s="6" t="str">
        <f>OBV!G836</f>
        <v>NEUTRAL</v>
      </c>
      <c r="L836" s="6" t="str">
        <f>OBV!H836</f>
        <v>NEUTRAL</v>
      </c>
      <c r="M836" s="8">
        <f t="shared" si="130"/>
        <v>50</v>
      </c>
      <c r="N836" s="8">
        <f t="shared" si="131"/>
        <v>0</v>
      </c>
      <c r="O836" s="8">
        <f t="shared" si="132"/>
        <v>50</v>
      </c>
      <c r="P836" s="8">
        <f t="shared" si="133"/>
        <v>33</v>
      </c>
      <c r="Q836" s="9">
        <f t="shared" si="134"/>
        <v>29.95</v>
      </c>
      <c r="R836" s="9">
        <f t="shared" si="135"/>
        <v>35.75</v>
      </c>
      <c r="S836" s="9">
        <f t="shared" si="136"/>
        <v>34.85</v>
      </c>
      <c r="T836" s="9">
        <f t="shared" si="137"/>
        <v>33.25</v>
      </c>
      <c r="U836" s="8">
        <f t="shared" si="138"/>
        <v>33.516666666666673</v>
      </c>
      <c r="V836" s="8">
        <f t="shared" si="139"/>
        <v>33.450000000000003</v>
      </c>
    </row>
    <row r="837" spans="1:22" ht="13.5" x14ac:dyDescent="0.25">
      <c r="A837" s="3">
        <f>RSI!A837</f>
        <v>43222</v>
      </c>
      <c r="B837" s="2">
        <f>RSI!B837</f>
        <v>22.043700000000001</v>
      </c>
      <c r="C837" s="2">
        <f>RSI!I837</f>
        <v>25.434123443059761</v>
      </c>
      <c r="D837" s="2">
        <f>MACD!E837</f>
        <v>0.29646368941707379</v>
      </c>
      <c r="E837" s="2">
        <f>MACD!F837</f>
        <v>0.26181944442728711</v>
      </c>
      <c r="F837" s="2">
        <f>'Moving Avg'!D837</f>
        <v>22.043700000000001</v>
      </c>
      <c r="G837" s="2">
        <f>'Moving Avg'!F837</f>
        <v>22.308344999999999</v>
      </c>
      <c r="H837" s="2">
        <f>'Moving Avg'!G837</f>
        <v>22.17333799999999</v>
      </c>
      <c r="I837" s="2">
        <f>'Moving Avg'!H837</f>
        <v>21.362532500000029</v>
      </c>
      <c r="J837" s="6" t="str">
        <f>OBV!F837</f>
        <v>NEUTRAL</v>
      </c>
      <c r="K837" s="6" t="str">
        <f>OBV!G837</f>
        <v>NEUTRAL</v>
      </c>
      <c r="L837" s="6" t="str">
        <f>OBV!H837</f>
        <v>NEUTRAL</v>
      </c>
      <c r="M837" s="8">
        <f t="shared" si="130"/>
        <v>50</v>
      </c>
      <c r="N837" s="8">
        <f t="shared" si="131"/>
        <v>0</v>
      </c>
      <c r="O837" s="8">
        <f t="shared" si="132"/>
        <v>50</v>
      </c>
      <c r="P837" s="8">
        <f t="shared" si="133"/>
        <v>33</v>
      </c>
      <c r="Q837" s="9">
        <f t="shared" si="134"/>
        <v>29.95</v>
      </c>
      <c r="R837" s="9">
        <f t="shared" si="135"/>
        <v>35.75</v>
      </c>
      <c r="S837" s="9">
        <f t="shared" si="136"/>
        <v>34.85</v>
      </c>
      <c r="T837" s="9">
        <f t="shared" si="137"/>
        <v>33.25</v>
      </c>
      <c r="U837" s="8">
        <f t="shared" si="138"/>
        <v>33.516666666666673</v>
      </c>
      <c r="V837" s="8">
        <f t="shared" si="139"/>
        <v>33.450000000000003</v>
      </c>
    </row>
    <row r="838" spans="1:22" ht="13.5" x14ac:dyDescent="0.25">
      <c r="A838" s="3">
        <f>RSI!A838</f>
        <v>43223</v>
      </c>
      <c r="B838" s="2">
        <f>RSI!B838</f>
        <v>22.043700000000001</v>
      </c>
      <c r="C838" s="2">
        <f>RSI!I838</f>
        <v>25.434123443059761</v>
      </c>
      <c r="D838" s="2">
        <f>MACD!E838</f>
        <v>0.23691279578845581</v>
      </c>
      <c r="E838" s="2">
        <f>MACD!F838</f>
        <v>0.25683811469952089</v>
      </c>
      <c r="F838" s="2">
        <f>'Moving Avg'!D838</f>
        <v>22.043700000000001</v>
      </c>
      <c r="G838" s="2">
        <f>'Moving Avg'!F838</f>
        <v>22.278939999999999</v>
      </c>
      <c r="H838" s="2">
        <f>'Moving Avg'!G838</f>
        <v>22.176827999999986</v>
      </c>
      <c r="I838" s="2">
        <f>'Moving Avg'!H838</f>
        <v>21.374975500000033</v>
      </c>
      <c r="J838" s="6" t="str">
        <f>OBV!F838</f>
        <v>NEUTRAL</v>
      </c>
      <c r="K838" s="6" t="str">
        <f>OBV!G838</f>
        <v>NEUTRAL</v>
      </c>
      <c r="L838" s="6" t="str">
        <f>OBV!H838</f>
        <v>NEUTRAL</v>
      </c>
      <c r="M838" s="8">
        <f t="shared" si="130"/>
        <v>50</v>
      </c>
      <c r="N838" s="8">
        <f t="shared" si="131"/>
        <v>45</v>
      </c>
      <c r="O838" s="8">
        <f t="shared" si="132"/>
        <v>50</v>
      </c>
      <c r="P838" s="8">
        <f t="shared" si="133"/>
        <v>33</v>
      </c>
      <c r="Q838" s="9">
        <f t="shared" si="134"/>
        <v>45.7</v>
      </c>
      <c r="R838" s="9">
        <f t="shared" si="135"/>
        <v>44.75</v>
      </c>
      <c r="S838" s="9">
        <f t="shared" si="136"/>
        <v>41.6</v>
      </c>
      <c r="T838" s="9">
        <f t="shared" si="137"/>
        <v>44.5</v>
      </c>
      <c r="U838" s="8">
        <f t="shared" si="138"/>
        <v>44.016666666666673</v>
      </c>
      <c r="V838" s="8">
        <f t="shared" si="139"/>
        <v>44.137500000000003</v>
      </c>
    </row>
    <row r="839" spans="1:22" ht="13.5" x14ac:dyDescent="0.25">
      <c r="A839" s="3">
        <f>RSI!A839</f>
        <v>43224</v>
      </c>
      <c r="B839" s="2">
        <f>RSI!B839</f>
        <v>22.043700000000001</v>
      </c>
      <c r="C839" s="2">
        <f>RSI!I839</f>
        <v>25.434123443059761</v>
      </c>
      <c r="D839" s="2">
        <f>MACD!E839</f>
        <v>0.18755625182541991</v>
      </c>
      <c r="E839" s="2">
        <f>MACD!F839</f>
        <v>0.24298174212470072</v>
      </c>
      <c r="F839" s="2">
        <f>'Moving Avg'!D839</f>
        <v>22.043700000000001</v>
      </c>
      <c r="G839" s="2">
        <f>'Moving Avg'!F839</f>
        <v>22.249535000000002</v>
      </c>
      <c r="H839" s="2">
        <f>'Moving Avg'!G839</f>
        <v>22.179541999999987</v>
      </c>
      <c r="I839" s="2">
        <f>'Moving Avg'!H839</f>
        <v>21.387418500000035</v>
      </c>
      <c r="J839" s="6" t="str">
        <f>OBV!F839</f>
        <v>NEUTRAL</v>
      </c>
      <c r="K839" s="6" t="str">
        <f>OBV!G839</f>
        <v>NEUTRAL</v>
      </c>
      <c r="L839" s="6" t="str">
        <f>OBV!H839</f>
        <v>NEUTRAL</v>
      </c>
      <c r="M839" s="8">
        <f t="shared" si="130"/>
        <v>50</v>
      </c>
      <c r="N839" s="8">
        <f t="shared" si="131"/>
        <v>100</v>
      </c>
      <c r="O839" s="8">
        <f t="shared" si="132"/>
        <v>50</v>
      </c>
      <c r="P839" s="8">
        <f t="shared" si="133"/>
        <v>33</v>
      </c>
      <c r="Q839" s="9">
        <f t="shared" si="134"/>
        <v>64.95</v>
      </c>
      <c r="R839" s="9">
        <f t="shared" si="135"/>
        <v>55.75</v>
      </c>
      <c r="S839" s="9">
        <f t="shared" si="136"/>
        <v>49.85</v>
      </c>
      <c r="T839" s="9">
        <f t="shared" si="137"/>
        <v>58.25</v>
      </c>
      <c r="U839" s="8">
        <f t="shared" si="138"/>
        <v>56.85</v>
      </c>
      <c r="V839" s="8">
        <f t="shared" si="139"/>
        <v>57.2</v>
      </c>
    </row>
    <row r="840" spans="1:22" ht="13.5" x14ac:dyDescent="0.25">
      <c r="A840" s="3">
        <f>RSI!A840</f>
        <v>43227</v>
      </c>
      <c r="B840" s="2">
        <f>RSI!B840</f>
        <v>22.043700000000001</v>
      </c>
      <c r="C840" s="2">
        <f>RSI!I840</f>
        <v>25.434123443059761</v>
      </c>
      <c r="D840" s="2">
        <f>MACD!E840</f>
        <v>0.14674920169112937</v>
      </c>
      <c r="E840" s="2">
        <f>MACD!F840</f>
        <v>0.22373523403798648</v>
      </c>
      <c r="F840" s="2">
        <f>'Moving Avg'!D840</f>
        <v>22.043700000000001</v>
      </c>
      <c r="G840" s="2">
        <f>'Moving Avg'!F840</f>
        <v>22.220130000000001</v>
      </c>
      <c r="H840" s="2">
        <f>'Moving Avg'!G840</f>
        <v>22.186133999999985</v>
      </c>
      <c r="I840" s="2">
        <f>'Moving Avg'!H840</f>
        <v>21.399861500000032</v>
      </c>
      <c r="J840" s="6" t="str">
        <f>OBV!F840</f>
        <v>NEUTRAL</v>
      </c>
      <c r="K840" s="6" t="str">
        <f>OBV!G840</f>
        <v>NEUTRAL</v>
      </c>
      <c r="L840" s="6" t="str">
        <f>OBV!H840</f>
        <v>NEUTRAL</v>
      </c>
      <c r="M840" s="8">
        <f t="shared" si="130"/>
        <v>50</v>
      </c>
      <c r="N840" s="8">
        <f t="shared" si="131"/>
        <v>100</v>
      </c>
      <c r="O840" s="8">
        <f t="shared" si="132"/>
        <v>50</v>
      </c>
      <c r="P840" s="8">
        <f t="shared" si="133"/>
        <v>33</v>
      </c>
      <c r="Q840" s="9">
        <f t="shared" si="134"/>
        <v>64.95</v>
      </c>
      <c r="R840" s="9">
        <f t="shared" si="135"/>
        <v>55.75</v>
      </c>
      <c r="S840" s="9">
        <f t="shared" si="136"/>
        <v>49.85</v>
      </c>
      <c r="T840" s="9">
        <f t="shared" si="137"/>
        <v>58.25</v>
      </c>
      <c r="U840" s="8">
        <f t="shared" si="138"/>
        <v>56.85</v>
      </c>
      <c r="V840" s="8">
        <f t="shared" si="139"/>
        <v>57.2</v>
      </c>
    </row>
    <row r="841" spans="1:22" ht="13.5" x14ac:dyDescent="0.25">
      <c r="A841" s="3">
        <f>RSI!A841</f>
        <v>43228</v>
      </c>
      <c r="B841" s="2">
        <f>RSI!B841</f>
        <v>22.043700000000001</v>
      </c>
      <c r="C841" s="2">
        <f>RSI!I841</f>
        <v>25.434123443059761</v>
      </c>
      <c r="D841" s="2">
        <f>MACD!E841</f>
        <v>0.11310551054100415</v>
      </c>
      <c r="E841" s="2">
        <f>MACD!F841</f>
        <v>0.20160928933859004</v>
      </c>
      <c r="F841" s="2">
        <f>'Moving Avg'!D841</f>
        <v>22.043700000000001</v>
      </c>
      <c r="G841" s="2">
        <f>'Moving Avg'!F841</f>
        <v>22.190725</v>
      </c>
      <c r="H841" s="2">
        <f>'Moving Avg'!G841</f>
        <v>22.192725999999983</v>
      </c>
      <c r="I841" s="2">
        <f>'Moving Avg'!H841</f>
        <v>21.412304500000037</v>
      </c>
      <c r="J841" s="6" t="str">
        <f>OBV!F841</f>
        <v>NEUTRAL</v>
      </c>
      <c r="K841" s="6" t="str">
        <f>OBV!G841</f>
        <v>NEUTRAL</v>
      </c>
      <c r="L841" s="6" t="str">
        <f>OBV!H841</f>
        <v>NEUTRAL</v>
      </c>
      <c r="M841" s="8">
        <f t="shared" si="130"/>
        <v>50</v>
      </c>
      <c r="N841" s="8">
        <f t="shared" si="131"/>
        <v>100</v>
      </c>
      <c r="O841" s="8">
        <f t="shared" si="132"/>
        <v>50</v>
      </c>
      <c r="P841" s="8">
        <f t="shared" si="133"/>
        <v>33</v>
      </c>
      <c r="Q841" s="9">
        <f t="shared" si="134"/>
        <v>64.95</v>
      </c>
      <c r="R841" s="9">
        <f t="shared" si="135"/>
        <v>55.75</v>
      </c>
      <c r="S841" s="9">
        <f t="shared" si="136"/>
        <v>49.85</v>
      </c>
      <c r="T841" s="9">
        <f t="shared" si="137"/>
        <v>58.25</v>
      </c>
      <c r="U841" s="8">
        <f t="shared" si="138"/>
        <v>56.85</v>
      </c>
      <c r="V841" s="8">
        <f t="shared" si="139"/>
        <v>57.2</v>
      </c>
    </row>
    <row r="842" spans="1:22" ht="13.5" x14ac:dyDescent="0.25">
      <c r="A842" s="3">
        <f>RSI!A842</f>
        <v>43229</v>
      </c>
      <c r="B842" s="2">
        <f>RSI!B842</f>
        <v>22.043700000000001</v>
      </c>
      <c r="C842" s="2">
        <f>RSI!I842</f>
        <v>25.434123443059761</v>
      </c>
      <c r="D842" s="2">
        <f>MACD!E842</f>
        <v>8.5457541571066997E-2</v>
      </c>
      <c r="E842" s="2">
        <f>MACD!F842</f>
        <v>0.17837893978508546</v>
      </c>
      <c r="F842" s="2">
        <f>'Moving Avg'!D842</f>
        <v>22.043700000000001</v>
      </c>
      <c r="G842" s="2">
        <f>'Moving Avg'!F842</f>
        <v>22.16132</v>
      </c>
      <c r="H842" s="2">
        <f>'Moving Avg'!G842</f>
        <v>22.19931799999998</v>
      </c>
      <c r="I842" s="2">
        <f>'Moving Avg'!H842</f>
        <v>21.424747500000038</v>
      </c>
      <c r="J842" s="6" t="str">
        <f>OBV!F842</f>
        <v>NEUTRAL</v>
      </c>
      <c r="K842" s="6" t="str">
        <f>OBV!G842</f>
        <v>NEUTRAL</v>
      </c>
      <c r="L842" s="6" t="str">
        <f>OBV!H842</f>
        <v>NEUTRAL</v>
      </c>
      <c r="M842" s="8">
        <f t="shared" si="130"/>
        <v>50</v>
      </c>
      <c r="N842" s="8">
        <f t="shared" si="131"/>
        <v>100</v>
      </c>
      <c r="O842" s="8">
        <f t="shared" si="132"/>
        <v>50</v>
      </c>
      <c r="P842" s="8">
        <f t="shared" si="133"/>
        <v>33</v>
      </c>
      <c r="Q842" s="9">
        <f t="shared" si="134"/>
        <v>64.95</v>
      </c>
      <c r="R842" s="9">
        <f t="shared" si="135"/>
        <v>55.75</v>
      </c>
      <c r="S842" s="9">
        <f t="shared" si="136"/>
        <v>49.85</v>
      </c>
      <c r="T842" s="9">
        <f t="shared" si="137"/>
        <v>58.25</v>
      </c>
      <c r="U842" s="8">
        <f t="shared" si="138"/>
        <v>56.85</v>
      </c>
      <c r="V842" s="8">
        <f t="shared" si="139"/>
        <v>57.2</v>
      </c>
    </row>
    <row r="843" spans="1:22" ht="13.5" x14ac:dyDescent="0.25">
      <c r="A843" s="3">
        <f>RSI!A843</f>
        <v>43230</v>
      </c>
      <c r="B843" s="2">
        <f>RSI!B843</f>
        <v>22.043700000000001</v>
      </c>
      <c r="C843" s="2">
        <f>RSI!I843</f>
        <v>25.434123443059761</v>
      </c>
      <c r="D843" s="2">
        <f>MACD!E843</f>
        <v>6.2822152303205314E-2</v>
      </c>
      <c r="E843" s="2">
        <f>MACD!F843</f>
        <v>0.15526758228870943</v>
      </c>
      <c r="F843" s="2">
        <f>'Moving Avg'!D843</f>
        <v>22.043700000000001</v>
      </c>
      <c r="G843" s="2">
        <f>'Moving Avg'!F843</f>
        <v>22.131914999999999</v>
      </c>
      <c r="H843" s="2">
        <f>'Moving Avg'!G843</f>
        <v>22.205909999999982</v>
      </c>
      <c r="I843" s="2">
        <f>'Moving Avg'!H843</f>
        <v>21.437190500000042</v>
      </c>
      <c r="J843" s="6" t="str">
        <f>OBV!F843</f>
        <v>NEUTRAL</v>
      </c>
      <c r="K843" s="6" t="str">
        <f>OBV!G843</f>
        <v>NEUTRAL</v>
      </c>
      <c r="L843" s="6" t="str">
        <f>OBV!H843</f>
        <v>NEUTRAL</v>
      </c>
      <c r="M843" s="8">
        <f t="shared" si="130"/>
        <v>50</v>
      </c>
      <c r="N843" s="8">
        <f t="shared" si="131"/>
        <v>100</v>
      </c>
      <c r="O843" s="8">
        <f t="shared" si="132"/>
        <v>50</v>
      </c>
      <c r="P843" s="8">
        <f t="shared" si="133"/>
        <v>33</v>
      </c>
      <c r="Q843" s="9">
        <f t="shared" si="134"/>
        <v>64.95</v>
      </c>
      <c r="R843" s="9">
        <f t="shared" si="135"/>
        <v>55.75</v>
      </c>
      <c r="S843" s="9">
        <f t="shared" si="136"/>
        <v>49.85</v>
      </c>
      <c r="T843" s="9">
        <f t="shared" si="137"/>
        <v>58.25</v>
      </c>
      <c r="U843" s="8">
        <f t="shared" si="138"/>
        <v>56.85</v>
      </c>
      <c r="V843" s="8">
        <f t="shared" si="139"/>
        <v>57.2</v>
      </c>
    </row>
    <row r="844" spans="1:22" ht="13.5" x14ac:dyDescent="0.25">
      <c r="A844" s="3">
        <f>RSI!A844</f>
        <v>43231</v>
      </c>
      <c r="B844" s="2">
        <f>RSI!B844</f>
        <v>22.043700000000001</v>
      </c>
      <c r="C844" s="2">
        <f>RSI!I844</f>
        <v>25.434123443059761</v>
      </c>
      <c r="D844" s="2">
        <f>MACD!E844</f>
        <v>4.4371950998723264E-2</v>
      </c>
      <c r="E844" s="2">
        <f>MACD!F844</f>
        <v>0.1330884560307122</v>
      </c>
      <c r="F844" s="2">
        <f>'Moving Avg'!D844</f>
        <v>22.043700000000001</v>
      </c>
      <c r="G844" s="2">
        <f>'Moving Avg'!F844</f>
        <v>22.102510000000002</v>
      </c>
      <c r="H844" s="2">
        <f>'Moving Avg'!G844</f>
        <v>22.212501999999983</v>
      </c>
      <c r="I844" s="2">
        <f>'Moving Avg'!H844</f>
        <v>21.449633500000047</v>
      </c>
      <c r="J844" s="6" t="str">
        <f>OBV!F844</f>
        <v>NEUTRAL</v>
      </c>
      <c r="K844" s="6" t="str">
        <f>OBV!G844</f>
        <v>NEUTRAL</v>
      </c>
      <c r="L844" s="6" t="str">
        <f>OBV!H844</f>
        <v>NEUTRAL</v>
      </c>
      <c r="M844" s="8">
        <f t="shared" si="130"/>
        <v>50</v>
      </c>
      <c r="N844" s="8">
        <f t="shared" si="131"/>
        <v>100</v>
      </c>
      <c r="O844" s="8">
        <f t="shared" si="132"/>
        <v>50</v>
      </c>
      <c r="P844" s="8">
        <f t="shared" si="133"/>
        <v>33</v>
      </c>
      <c r="Q844" s="9">
        <f t="shared" si="134"/>
        <v>64.95</v>
      </c>
      <c r="R844" s="9">
        <f t="shared" si="135"/>
        <v>55.75</v>
      </c>
      <c r="S844" s="9">
        <f t="shared" si="136"/>
        <v>49.85</v>
      </c>
      <c r="T844" s="9">
        <f t="shared" si="137"/>
        <v>58.25</v>
      </c>
      <c r="U844" s="8">
        <f t="shared" si="138"/>
        <v>56.85</v>
      </c>
      <c r="V844" s="8">
        <f t="shared" si="139"/>
        <v>57.2</v>
      </c>
    </row>
    <row r="845" spans="1:22" ht="13.5" x14ac:dyDescent="0.25">
      <c r="A845" s="3">
        <f>RSI!A845</f>
        <v>43234</v>
      </c>
      <c r="B845" s="2">
        <f>RSI!B845</f>
        <v>22.043700000000001</v>
      </c>
      <c r="C845" s="2">
        <f>RSI!I845</f>
        <v>25.434123443059761</v>
      </c>
      <c r="D845" s="2">
        <f>MACD!E845</f>
        <v>2.9411001817166493E-2</v>
      </c>
      <c r="E845" s="2">
        <f>MACD!F845</f>
        <v>0.11235296518800307</v>
      </c>
      <c r="F845" s="2">
        <f>'Moving Avg'!D845</f>
        <v>22.043700000000001</v>
      </c>
      <c r="G845" s="2">
        <f>'Moving Avg'!F845</f>
        <v>22.073105000000002</v>
      </c>
      <c r="H845" s="2">
        <f>'Moving Avg'!G845</f>
        <v>22.219093999999977</v>
      </c>
      <c r="I845" s="2">
        <f>'Moving Avg'!H845</f>
        <v>21.462076500000045</v>
      </c>
      <c r="J845" s="6" t="str">
        <f>OBV!F845</f>
        <v>NEUTRAL</v>
      </c>
      <c r="K845" s="6" t="str">
        <f>OBV!G845</f>
        <v>NEUTRAL</v>
      </c>
      <c r="L845" s="6" t="str">
        <f>OBV!H845</f>
        <v>NEUTRAL</v>
      </c>
      <c r="M845" s="8">
        <f t="shared" si="130"/>
        <v>50</v>
      </c>
      <c r="N845" s="8">
        <f t="shared" si="131"/>
        <v>100</v>
      </c>
      <c r="O845" s="8">
        <f t="shared" si="132"/>
        <v>50</v>
      </c>
      <c r="P845" s="8">
        <f t="shared" si="133"/>
        <v>33</v>
      </c>
      <c r="Q845" s="9">
        <f t="shared" si="134"/>
        <v>64.95</v>
      </c>
      <c r="R845" s="9">
        <f t="shared" si="135"/>
        <v>55.75</v>
      </c>
      <c r="S845" s="9">
        <f t="shared" si="136"/>
        <v>49.85</v>
      </c>
      <c r="T845" s="9">
        <f t="shared" si="137"/>
        <v>58.25</v>
      </c>
      <c r="U845" s="8">
        <f t="shared" si="138"/>
        <v>56.85</v>
      </c>
      <c r="V845" s="8">
        <f t="shared" si="139"/>
        <v>57.2</v>
      </c>
    </row>
    <row r="846" spans="1:22" ht="13.5" x14ac:dyDescent="0.25">
      <c r="A846" s="3">
        <f>RSI!A846</f>
        <v>43235</v>
      </c>
      <c r="B846" s="2">
        <f>RSI!B846</f>
        <v>22.043700000000001</v>
      </c>
      <c r="C846" s="2">
        <f>RSI!I846</f>
        <v>25.434123443059761</v>
      </c>
      <c r="D846" s="2">
        <f>MACD!E846</f>
        <v>1.7354292323723541E-2</v>
      </c>
      <c r="E846" s="2">
        <f>MACD!F846</f>
        <v>9.3353230615147165E-2</v>
      </c>
      <c r="F846" s="2">
        <f>'Moving Avg'!D846</f>
        <v>22.043700000000001</v>
      </c>
      <c r="G846" s="2">
        <f>'Moving Avg'!F846</f>
        <v>22.043700000000001</v>
      </c>
      <c r="H846" s="2">
        <f>'Moving Avg'!G846</f>
        <v>22.225685999999978</v>
      </c>
      <c r="I846" s="2">
        <f>'Moving Avg'!H846</f>
        <v>21.474519500000046</v>
      </c>
      <c r="J846" s="6" t="str">
        <f>OBV!F846</f>
        <v>NEUTRAL</v>
      </c>
      <c r="K846" s="6" t="str">
        <f>OBV!G846</f>
        <v>NEUTRAL</v>
      </c>
      <c r="L846" s="6" t="str">
        <f>OBV!H846</f>
        <v>NEUTRAL</v>
      </c>
      <c r="M846" s="8">
        <f t="shared" si="130"/>
        <v>50</v>
      </c>
      <c r="N846" s="8">
        <f t="shared" si="131"/>
        <v>100</v>
      </c>
      <c r="O846" s="8">
        <f t="shared" si="132"/>
        <v>50</v>
      </c>
      <c r="P846" s="8">
        <f t="shared" si="133"/>
        <v>33</v>
      </c>
      <c r="Q846" s="9">
        <f t="shared" si="134"/>
        <v>64.95</v>
      </c>
      <c r="R846" s="9">
        <f t="shared" si="135"/>
        <v>55.75</v>
      </c>
      <c r="S846" s="9">
        <f t="shared" si="136"/>
        <v>49.85</v>
      </c>
      <c r="T846" s="9">
        <f t="shared" si="137"/>
        <v>58.25</v>
      </c>
      <c r="U846" s="8">
        <f t="shared" si="138"/>
        <v>56.85</v>
      </c>
      <c r="V846" s="8">
        <f t="shared" si="139"/>
        <v>57.2</v>
      </c>
    </row>
    <row r="847" spans="1:22" ht="13.5" x14ac:dyDescent="0.25">
      <c r="A847" s="3">
        <f>RSI!A847</f>
        <v>43236</v>
      </c>
      <c r="B847" s="2">
        <f>RSI!B847</f>
        <v>22.043700000000001</v>
      </c>
      <c r="C847" s="2">
        <f>RSI!I847</f>
        <v>25.434123443059761</v>
      </c>
      <c r="D847" s="2">
        <f>MACD!E847</f>
        <v>7.7103826941211651E-3</v>
      </c>
      <c r="E847" s="2">
        <f>MACD!F847</f>
        <v>7.622466103094197E-2</v>
      </c>
      <c r="F847" s="2">
        <f>'Moving Avg'!D847</f>
        <v>22.043700000000001</v>
      </c>
      <c r="G847" s="2">
        <f>'Moving Avg'!F847</f>
        <v>22.043700000000001</v>
      </c>
      <c r="H847" s="2">
        <f>'Moving Avg'!G847</f>
        <v>22.23227799999998</v>
      </c>
      <c r="I847" s="2">
        <f>'Moving Avg'!H847</f>
        <v>21.48696250000005</v>
      </c>
      <c r="J847" s="6" t="str">
        <f>OBV!F847</f>
        <v>NEUTRAL</v>
      </c>
      <c r="K847" s="6" t="str">
        <f>OBV!G847</f>
        <v>NEUTRAL</v>
      </c>
      <c r="L847" s="6" t="str">
        <f>OBV!H847</f>
        <v>NEUTRAL</v>
      </c>
      <c r="M847" s="8">
        <f t="shared" si="130"/>
        <v>50</v>
      </c>
      <c r="N847" s="8">
        <f t="shared" si="131"/>
        <v>100</v>
      </c>
      <c r="O847" s="8">
        <f t="shared" si="132"/>
        <v>50</v>
      </c>
      <c r="P847" s="8">
        <f t="shared" si="133"/>
        <v>33</v>
      </c>
      <c r="Q847" s="9">
        <f t="shared" si="134"/>
        <v>64.95</v>
      </c>
      <c r="R847" s="9">
        <f t="shared" si="135"/>
        <v>55.75</v>
      </c>
      <c r="S847" s="9">
        <f t="shared" si="136"/>
        <v>49.85</v>
      </c>
      <c r="T847" s="9">
        <f t="shared" si="137"/>
        <v>58.25</v>
      </c>
      <c r="U847" s="8">
        <f t="shared" si="138"/>
        <v>56.85</v>
      </c>
      <c r="V847" s="8">
        <f t="shared" si="139"/>
        <v>57.2</v>
      </c>
    </row>
    <row r="848" spans="1:22" ht="13.5" x14ac:dyDescent="0.25">
      <c r="A848" s="3">
        <f>RSI!A848</f>
        <v>43237</v>
      </c>
      <c r="B848" s="2">
        <f>RSI!B848</f>
        <v>22.043700000000001</v>
      </c>
      <c r="C848" s="2">
        <f>RSI!I848</f>
        <v>25.434123443059761</v>
      </c>
      <c r="D848" s="2">
        <f>MACD!E848</f>
        <v>6.6745432249604164E-5</v>
      </c>
      <c r="E848" s="2">
        <f>MACD!F848</f>
        <v>6.0993077911203501E-2</v>
      </c>
      <c r="F848" s="2">
        <f>'Moving Avg'!D848</f>
        <v>22.043700000000001</v>
      </c>
      <c r="G848" s="2">
        <f>'Moving Avg'!F848</f>
        <v>22.043700000000001</v>
      </c>
      <c r="H848" s="2">
        <f>'Moving Avg'!G848</f>
        <v>22.238869999999974</v>
      </c>
      <c r="I848" s="2">
        <f>'Moving Avg'!H848</f>
        <v>21.499405500000051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  <c r="M848" s="8">
        <f t="shared" si="130"/>
        <v>50</v>
      </c>
      <c r="N848" s="8">
        <f t="shared" si="131"/>
        <v>100</v>
      </c>
      <c r="O848" s="8">
        <f t="shared" si="132"/>
        <v>50</v>
      </c>
      <c r="P848" s="8">
        <f t="shared" si="133"/>
        <v>33</v>
      </c>
      <c r="Q848" s="9">
        <f t="shared" si="134"/>
        <v>64.95</v>
      </c>
      <c r="R848" s="9">
        <f t="shared" si="135"/>
        <v>55.75</v>
      </c>
      <c r="S848" s="9">
        <f t="shared" si="136"/>
        <v>49.85</v>
      </c>
      <c r="T848" s="9">
        <f t="shared" si="137"/>
        <v>58.25</v>
      </c>
      <c r="U848" s="8">
        <f t="shared" si="138"/>
        <v>56.85</v>
      </c>
      <c r="V848" s="8">
        <f t="shared" si="139"/>
        <v>57.2</v>
      </c>
    </row>
    <row r="849" spans="1:22" ht="13.5" x14ac:dyDescent="0.25">
      <c r="A849" s="3">
        <f>RSI!A849</f>
        <v>43238</v>
      </c>
      <c r="B849" s="2">
        <f>RSI!B849</f>
        <v>22.043700000000001</v>
      </c>
      <c r="C849" s="2">
        <f>RSI!I849</f>
        <v>25.434123443059761</v>
      </c>
      <c r="D849" s="2">
        <f>MACD!E849</f>
        <v>-5.9226198918054251E-3</v>
      </c>
      <c r="E849" s="2">
        <f>MACD!F849</f>
        <v>4.7609938350601719E-2</v>
      </c>
      <c r="F849" s="2">
        <f>'Moving Avg'!D849</f>
        <v>22.043700000000001</v>
      </c>
      <c r="G849" s="2">
        <f>'Moving Avg'!F849</f>
        <v>22.043700000000001</v>
      </c>
      <c r="H849" s="2">
        <f>'Moving Avg'!G849</f>
        <v>22.245461999999975</v>
      </c>
      <c r="I849" s="2">
        <f>'Moving Avg'!H849</f>
        <v>21.511848500000056</v>
      </c>
      <c r="J849" s="6" t="str">
        <f>OBV!F849</f>
        <v>NEUTRAL</v>
      </c>
      <c r="K849" s="6" t="str">
        <f>OBV!G849</f>
        <v>NEUTRAL</v>
      </c>
      <c r="L849" s="6" t="str">
        <f>OBV!H849</f>
        <v>NEUTRAL</v>
      </c>
      <c r="M849" s="8">
        <f t="shared" si="130"/>
        <v>50</v>
      </c>
      <c r="N849" s="8">
        <f t="shared" si="131"/>
        <v>100</v>
      </c>
      <c r="O849" s="8">
        <f t="shared" si="132"/>
        <v>50</v>
      </c>
      <c r="P849" s="8">
        <f t="shared" si="133"/>
        <v>33</v>
      </c>
      <c r="Q849" s="9">
        <f t="shared" si="134"/>
        <v>64.95</v>
      </c>
      <c r="R849" s="9">
        <f t="shared" si="135"/>
        <v>55.75</v>
      </c>
      <c r="S849" s="9">
        <f t="shared" si="136"/>
        <v>49.85</v>
      </c>
      <c r="T849" s="9">
        <f t="shared" si="137"/>
        <v>58.25</v>
      </c>
      <c r="U849" s="8">
        <f t="shared" si="138"/>
        <v>56.85</v>
      </c>
      <c r="V849" s="8">
        <f t="shared" si="139"/>
        <v>57.2</v>
      </c>
    </row>
    <row r="850" spans="1:22" ht="13.5" x14ac:dyDescent="0.25">
      <c r="A850" s="3">
        <f>RSI!A850</f>
        <v>43241</v>
      </c>
      <c r="B850" s="2">
        <f>RSI!B850</f>
        <v>22.6189</v>
      </c>
      <c r="C850" s="2">
        <f>RSI!I850</f>
        <v>84.820118786260167</v>
      </c>
      <c r="D850" s="2">
        <f>MACD!E850</f>
        <v>-5.3155055745218505E-2</v>
      </c>
      <c r="E850" s="2">
        <f>MACD!F850</f>
        <v>2.7456939531437671E-2</v>
      </c>
      <c r="F850" s="2">
        <f>'Moving Avg'!D850</f>
        <v>22.158740000000002</v>
      </c>
      <c r="G850" s="2">
        <f>'Moving Avg'!F850</f>
        <v>22.07246</v>
      </c>
      <c r="H850" s="2">
        <f>'Moving Avg'!G850</f>
        <v>22.263557999999975</v>
      </c>
      <c r="I850" s="2">
        <f>'Moving Avg'!H850</f>
        <v>21.527167500000061</v>
      </c>
      <c r="J850" s="6" t="str">
        <f>OBV!F850</f>
        <v>BULLISH</v>
      </c>
      <c r="K850" s="6" t="str">
        <f>OBV!G850</f>
        <v>NEUTRAL</v>
      </c>
      <c r="L850" s="6" t="str">
        <f>OBV!H850</f>
        <v>CONFIRMED BULLISH</v>
      </c>
      <c r="M850" s="8">
        <f t="shared" si="130"/>
        <v>0</v>
      </c>
      <c r="N850" s="8">
        <f t="shared" si="131"/>
        <v>100</v>
      </c>
      <c r="O850" s="8">
        <f t="shared" si="132"/>
        <v>50</v>
      </c>
      <c r="P850" s="8">
        <f t="shared" si="133"/>
        <v>83.5</v>
      </c>
      <c r="Q850" s="9">
        <f t="shared" si="134"/>
        <v>55.024999999999999</v>
      </c>
      <c r="R850" s="9">
        <f t="shared" si="135"/>
        <v>58.375</v>
      </c>
      <c r="S850" s="9">
        <f t="shared" si="136"/>
        <v>65.075000000000003</v>
      </c>
      <c r="T850" s="9">
        <f t="shared" si="137"/>
        <v>58.375</v>
      </c>
      <c r="U850" s="8">
        <f t="shared" si="138"/>
        <v>59.491666666666674</v>
      </c>
      <c r="V850" s="8">
        <f t="shared" si="139"/>
        <v>59.212500000000006</v>
      </c>
    </row>
    <row r="851" spans="1:22" ht="13.5" x14ac:dyDescent="0.25">
      <c r="A851" s="3">
        <f>RSI!A851</f>
        <v>43242</v>
      </c>
      <c r="B851" s="2">
        <f>RSI!B851</f>
        <v>22.6494</v>
      </c>
      <c r="C851" s="2">
        <f>RSI!I851</f>
        <v>85.480451290730755</v>
      </c>
      <c r="D851" s="2">
        <f>MACD!E851</f>
        <v>-9.836901482415783E-2</v>
      </c>
      <c r="E851" s="2">
        <f>MACD!F851</f>
        <v>2.2917486603185738E-3</v>
      </c>
      <c r="F851" s="2">
        <f>'Moving Avg'!D851</f>
        <v>22.279879999999999</v>
      </c>
      <c r="G851" s="2">
        <f>'Moving Avg'!F851</f>
        <v>22.102745000000002</v>
      </c>
      <c r="H851" s="2">
        <f>'Moving Avg'!G851</f>
        <v>22.282263999999973</v>
      </c>
      <c r="I851" s="2">
        <f>'Moving Avg'!H851</f>
        <v>21.542639000000058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  <c r="M851" s="8">
        <f t="shared" si="130"/>
        <v>0</v>
      </c>
      <c r="N851" s="8">
        <f t="shared" si="131"/>
        <v>100</v>
      </c>
      <c r="O851" s="8">
        <f t="shared" si="132"/>
        <v>50</v>
      </c>
      <c r="P851" s="8">
        <f t="shared" si="133"/>
        <v>66.5</v>
      </c>
      <c r="Q851" s="9">
        <f t="shared" si="134"/>
        <v>52.475000000000001</v>
      </c>
      <c r="R851" s="9">
        <f t="shared" si="135"/>
        <v>54.125</v>
      </c>
      <c r="S851" s="9">
        <f t="shared" si="136"/>
        <v>57.424999999999997</v>
      </c>
      <c r="T851" s="9">
        <f t="shared" si="137"/>
        <v>54.125</v>
      </c>
      <c r="U851" s="8">
        <f t="shared" si="138"/>
        <v>54.67499999999999</v>
      </c>
      <c r="V851" s="8">
        <f t="shared" si="139"/>
        <v>54.537499999999994</v>
      </c>
    </row>
    <row r="852" spans="1:22" ht="13.5" x14ac:dyDescent="0.25">
      <c r="A852" s="3">
        <f>RSI!A852</f>
        <v>43243</v>
      </c>
      <c r="B852" s="2">
        <f>RSI!B852</f>
        <v>22.6494</v>
      </c>
      <c r="C852" s="2">
        <f>RSI!I852</f>
        <v>85.480451290730741</v>
      </c>
      <c r="D852" s="2">
        <f>MACD!E852</f>
        <v>-0.13957460652618181</v>
      </c>
      <c r="E852" s="2">
        <f>MACD!F852</f>
        <v>-2.6081522376981504E-2</v>
      </c>
      <c r="F852" s="2">
        <f>'Moving Avg'!D852</f>
        <v>22.401019999999999</v>
      </c>
      <c r="G852" s="2">
        <f>'Moving Avg'!F852</f>
        <v>22.133030000000002</v>
      </c>
      <c r="H852" s="2">
        <f>'Moving Avg'!G852</f>
        <v>22.295799999999975</v>
      </c>
      <c r="I852" s="2">
        <f>'Moving Avg'!H852</f>
        <v>21.558110500000062</v>
      </c>
      <c r="J852" s="6" t="str">
        <f>OBV!F852</f>
        <v>BULLISH</v>
      </c>
      <c r="K852" s="6" t="str">
        <f>OBV!G852</f>
        <v>NEUTRAL</v>
      </c>
      <c r="L852" s="6" t="str">
        <f>OBV!H852</f>
        <v>BULLISH DIVERGENCE</v>
      </c>
      <c r="M852" s="8">
        <f t="shared" si="130"/>
        <v>0</v>
      </c>
      <c r="N852" s="8">
        <f t="shared" si="131"/>
        <v>100</v>
      </c>
      <c r="O852" s="8">
        <f t="shared" si="132"/>
        <v>50</v>
      </c>
      <c r="P852" s="8">
        <f t="shared" si="133"/>
        <v>66.5</v>
      </c>
      <c r="Q852" s="9">
        <f t="shared" si="134"/>
        <v>52.475000000000001</v>
      </c>
      <c r="R852" s="9">
        <f t="shared" si="135"/>
        <v>54.125</v>
      </c>
      <c r="S852" s="9">
        <f t="shared" si="136"/>
        <v>57.424999999999997</v>
      </c>
      <c r="T852" s="9">
        <f t="shared" si="137"/>
        <v>54.125</v>
      </c>
      <c r="U852" s="8">
        <f t="shared" si="138"/>
        <v>54.67499999999999</v>
      </c>
      <c r="V852" s="8">
        <f t="shared" si="139"/>
        <v>54.537499999999994</v>
      </c>
    </row>
    <row r="853" spans="1:22" ht="13.5" x14ac:dyDescent="0.25">
      <c r="A853" s="3">
        <f>RSI!A853</f>
        <v>43244</v>
      </c>
      <c r="B853" s="2">
        <f>RSI!B853</f>
        <v>22.6494</v>
      </c>
      <c r="C853" s="2">
        <f>RSI!I853</f>
        <v>85.480451290730741</v>
      </c>
      <c r="D853" s="2">
        <f>MACD!E853</f>
        <v>-0.17717016006450592</v>
      </c>
      <c r="E853" s="2">
        <f>MACD!F853</f>
        <v>-5.6299249914486385E-2</v>
      </c>
      <c r="F853" s="2">
        <f>'Moving Avg'!D853</f>
        <v>22.52216</v>
      </c>
      <c r="G853" s="2">
        <f>'Moving Avg'!F853</f>
        <v>22.163315000000004</v>
      </c>
      <c r="H853" s="2">
        <f>'Moving Avg'!G853</f>
        <v>22.309335999999977</v>
      </c>
      <c r="I853" s="2">
        <f>'Moving Avg'!H853</f>
        <v>21.573582000000066</v>
      </c>
      <c r="J853" s="6" t="str">
        <f>OBV!F853</f>
        <v>BULLISH</v>
      </c>
      <c r="K853" s="6" t="str">
        <f>OBV!G853</f>
        <v>NEUTRAL</v>
      </c>
      <c r="L853" s="6" t="str">
        <f>OBV!H853</f>
        <v>BULLISH DIVERGENCE</v>
      </c>
      <c r="M853" s="8">
        <f t="shared" si="130"/>
        <v>0</v>
      </c>
      <c r="N853" s="8">
        <f t="shared" si="131"/>
        <v>100</v>
      </c>
      <c r="O853" s="8">
        <f t="shared" si="132"/>
        <v>50</v>
      </c>
      <c r="P853" s="8">
        <f t="shared" si="133"/>
        <v>66.5</v>
      </c>
      <c r="Q853" s="9">
        <f t="shared" si="134"/>
        <v>52.475000000000001</v>
      </c>
      <c r="R853" s="9">
        <f t="shared" si="135"/>
        <v>54.125</v>
      </c>
      <c r="S853" s="9">
        <f t="shared" si="136"/>
        <v>57.424999999999997</v>
      </c>
      <c r="T853" s="9">
        <f t="shared" si="137"/>
        <v>54.125</v>
      </c>
      <c r="U853" s="8">
        <f t="shared" si="138"/>
        <v>54.67499999999999</v>
      </c>
      <c r="V853" s="8">
        <f t="shared" si="139"/>
        <v>54.537499999999994</v>
      </c>
    </row>
    <row r="854" spans="1:22" ht="13.5" x14ac:dyDescent="0.25">
      <c r="A854" s="3">
        <f>RSI!A854</f>
        <v>43245</v>
      </c>
      <c r="B854" s="2">
        <f>RSI!B854</f>
        <v>22.6494</v>
      </c>
      <c r="C854" s="2">
        <f>RSI!I854</f>
        <v>85.480451290730741</v>
      </c>
      <c r="D854" s="2">
        <f>MACD!E854</f>
        <v>-0.21150889676759022</v>
      </c>
      <c r="E854" s="2">
        <f>MACD!F854</f>
        <v>-8.7341179285107151E-2</v>
      </c>
      <c r="F854" s="2">
        <f>'Moving Avg'!D854</f>
        <v>22.6433</v>
      </c>
      <c r="G854" s="2">
        <f>'Moving Avg'!F854</f>
        <v>22.193600000000004</v>
      </c>
      <c r="H854" s="2">
        <f>'Moving Avg'!G854</f>
        <v>22.322871999999975</v>
      </c>
      <c r="I854" s="2">
        <f>'Moving Avg'!H854</f>
        <v>21.586124500000064</v>
      </c>
      <c r="J854" s="6" t="str">
        <f>OBV!F854</f>
        <v>BULLISH</v>
      </c>
      <c r="K854" s="6" t="str">
        <f>OBV!G854</f>
        <v>NEUTRAL</v>
      </c>
      <c r="L854" s="6" t="str">
        <f>OBV!H854</f>
        <v>BULLISH DIVERGENCE</v>
      </c>
      <c r="M854" s="8">
        <f t="shared" si="130"/>
        <v>0</v>
      </c>
      <c r="N854" s="8">
        <f t="shared" si="131"/>
        <v>100</v>
      </c>
      <c r="O854" s="8">
        <f t="shared" si="132"/>
        <v>50</v>
      </c>
      <c r="P854" s="8">
        <f t="shared" si="133"/>
        <v>66.5</v>
      </c>
      <c r="Q854" s="9">
        <f t="shared" si="134"/>
        <v>52.475000000000001</v>
      </c>
      <c r="R854" s="9">
        <f t="shared" si="135"/>
        <v>54.125</v>
      </c>
      <c r="S854" s="9">
        <f t="shared" si="136"/>
        <v>57.424999999999997</v>
      </c>
      <c r="T854" s="9">
        <f t="shared" si="137"/>
        <v>54.125</v>
      </c>
      <c r="U854" s="8">
        <f t="shared" si="138"/>
        <v>54.67499999999999</v>
      </c>
      <c r="V854" s="8">
        <f t="shared" si="139"/>
        <v>54.537499999999994</v>
      </c>
    </row>
    <row r="855" spans="1:22" ht="13.5" x14ac:dyDescent="0.25">
      <c r="A855" s="3">
        <f>RSI!A855</f>
        <v>43248</v>
      </c>
      <c r="B855" s="2">
        <f>RSI!B855</f>
        <v>22.6494</v>
      </c>
      <c r="C855" s="2">
        <f>RSI!I855</f>
        <v>85.480451290730741</v>
      </c>
      <c r="D855" s="2">
        <f>MACD!E855</f>
        <v>-0.24290467171425334</v>
      </c>
      <c r="E855" s="2">
        <f>MACD!F855</f>
        <v>-0.1184538777709364</v>
      </c>
      <c r="F855" s="2">
        <f>'Moving Avg'!D855</f>
        <v>22.6494</v>
      </c>
      <c r="G855" s="2">
        <f>'Moving Avg'!F855</f>
        <v>22.223885000000003</v>
      </c>
      <c r="H855" s="2">
        <f>'Moving Avg'!G855</f>
        <v>22.336407999999977</v>
      </c>
      <c r="I855" s="2">
        <f>'Moving Avg'!H855</f>
        <v>21.598150500000067</v>
      </c>
      <c r="J855" s="6" t="str">
        <f>OBV!F855</f>
        <v>NEUTRAL</v>
      </c>
      <c r="K855" s="6" t="str">
        <f>OBV!G855</f>
        <v>NEUTRAL</v>
      </c>
      <c r="L855" s="6" t="str">
        <f>OBV!H855</f>
        <v>NEUTRAL</v>
      </c>
      <c r="M855" s="8">
        <f t="shared" si="130"/>
        <v>0</v>
      </c>
      <c r="N855" s="8">
        <f t="shared" si="131"/>
        <v>100</v>
      </c>
      <c r="O855" s="8">
        <f t="shared" si="132"/>
        <v>50</v>
      </c>
      <c r="P855" s="8">
        <f t="shared" si="133"/>
        <v>33</v>
      </c>
      <c r="Q855" s="9">
        <f t="shared" si="134"/>
        <v>47.45</v>
      </c>
      <c r="R855" s="9">
        <f t="shared" si="135"/>
        <v>45.75</v>
      </c>
      <c r="S855" s="9">
        <f t="shared" si="136"/>
        <v>42.35</v>
      </c>
      <c r="T855" s="9">
        <f t="shared" si="137"/>
        <v>45.75</v>
      </c>
      <c r="U855" s="8">
        <f t="shared" si="138"/>
        <v>45.183333333333337</v>
      </c>
      <c r="V855" s="8">
        <f t="shared" si="139"/>
        <v>45.325000000000003</v>
      </c>
    </row>
    <row r="856" spans="1:22" ht="13.5" x14ac:dyDescent="0.25">
      <c r="A856" s="3">
        <f>RSI!A856</f>
        <v>43249</v>
      </c>
      <c r="B856" s="2">
        <f>RSI!B856</f>
        <v>22.6494</v>
      </c>
      <c r="C856" s="2">
        <f>RSI!I856</f>
        <v>85.480451290730741</v>
      </c>
      <c r="D856" s="2">
        <f>MACD!E856</f>
        <v>-0.27163692078398327</v>
      </c>
      <c r="E856" s="2">
        <f>MACD!F856</f>
        <v>-0.14909048637354577</v>
      </c>
      <c r="F856" s="2">
        <f>'Moving Avg'!D856</f>
        <v>22.6494</v>
      </c>
      <c r="G856" s="2">
        <f>'Moving Avg'!F856</f>
        <v>22.254170000000006</v>
      </c>
      <c r="H856" s="2">
        <f>'Moving Avg'!G856</f>
        <v>22.349943999999979</v>
      </c>
      <c r="I856" s="2">
        <f>'Moving Avg'!H856</f>
        <v>21.610176500000069</v>
      </c>
      <c r="J856" s="6" t="str">
        <f>OBV!F856</f>
        <v>NEUTRAL</v>
      </c>
      <c r="K856" s="6" t="str">
        <f>OBV!G856</f>
        <v>NEUTRAL</v>
      </c>
      <c r="L856" s="6" t="str">
        <f>OBV!H856</f>
        <v>NEUTRAL</v>
      </c>
      <c r="M856" s="8">
        <f t="shared" si="130"/>
        <v>0</v>
      </c>
      <c r="N856" s="8">
        <f t="shared" si="131"/>
        <v>100</v>
      </c>
      <c r="O856" s="8">
        <f t="shared" si="132"/>
        <v>50</v>
      </c>
      <c r="P856" s="8">
        <f t="shared" si="133"/>
        <v>33</v>
      </c>
      <c r="Q856" s="9">
        <f t="shared" si="134"/>
        <v>47.45</v>
      </c>
      <c r="R856" s="9">
        <f t="shared" si="135"/>
        <v>45.75</v>
      </c>
      <c r="S856" s="9">
        <f t="shared" si="136"/>
        <v>42.35</v>
      </c>
      <c r="T856" s="9">
        <f t="shared" si="137"/>
        <v>45.75</v>
      </c>
      <c r="U856" s="8">
        <f t="shared" si="138"/>
        <v>45.183333333333337</v>
      </c>
      <c r="V856" s="8">
        <f t="shared" si="139"/>
        <v>45.325000000000003</v>
      </c>
    </row>
    <row r="857" spans="1:22" ht="13.5" x14ac:dyDescent="0.25">
      <c r="A857" s="3">
        <f>RSI!A857</f>
        <v>43250</v>
      </c>
      <c r="B857" s="2">
        <f>RSI!B857</f>
        <v>22.6494</v>
      </c>
      <c r="C857" s="2">
        <f>RSI!I857</f>
        <v>85.480451290730741</v>
      </c>
      <c r="D857" s="2">
        <f>MACD!E857</f>
        <v>-0.29795492879264529</v>
      </c>
      <c r="E857" s="2">
        <f>MACD!F857</f>
        <v>-0.1788633748573657</v>
      </c>
      <c r="F857" s="2">
        <f>'Moving Avg'!D857</f>
        <v>22.6494</v>
      </c>
      <c r="G857" s="2">
        <f>'Moving Avg'!F857</f>
        <v>22.284455000000005</v>
      </c>
      <c r="H857" s="2">
        <f>'Moving Avg'!G857</f>
        <v>22.363479999999981</v>
      </c>
      <c r="I857" s="2">
        <f>'Moving Avg'!H857</f>
        <v>21.655950000000072</v>
      </c>
      <c r="J857" s="6" t="str">
        <f>OBV!F857</f>
        <v>NEUTRAL</v>
      </c>
      <c r="K857" s="6" t="str">
        <f>OBV!G857</f>
        <v>NEUTRAL</v>
      </c>
      <c r="L857" s="6" t="str">
        <f>OBV!H857</f>
        <v>NEUTRAL</v>
      </c>
      <c r="M857" s="8">
        <f t="shared" si="130"/>
        <v>0</v>
      </c>
      <c r="N857" s="8">
        <f t="shared" si="131"/>
        <v>100</v>
      </c>
      <c r="O857" s="8">
        <f t="shared" si="132"/>
        <v>50</v>
      </c>
      <c r="P857" s="8">
        <f t="shared" si="133"/>
        <v>33</v>
      </c>
      <c r="Q857" s="9">
        <f t="shared" si="134"/>
        <v>47.45</v>
      </c>
      <c r="R857" s="9">
        <f t="shared" si="135"/>
        <v>45.75</v>
      </c>
      <c r="S857" s="9">
        <f t="shared" si="136"/>
        <v>42.35</v>
      </c>
      <c r="T857" s="9">
        <f t="shared" si="137"/>
        <v>45.75</v>
      </c>
      <c r="U857" s="8">
        <f t="shared" si="138"/>
        <v>45.183333333333337</v>
      </c>
      <c r="V857" s="8">
        <f t="shared" si="139"/>
        <v>45.325000000000003</v>
      </c>
    </row>
    <row r="858" spans="1:22" ht="13.5" x14ac:dyDescent="0.25">
      <c r="A858" s="3">
        <f>RSI!A858</f>
        <v>43251</v>
      </c>
      <c r="B858" s="2">
        <f>RSI!B858</f>
        <v>22.6494</v>
      </c>
      <c r="C858" s="2">
        <f>RSI!I858</f>
        <v>85.480451290730741</v>
      </c>
      <c r="D858" s="2">
        <f>MACD!E858</f>
        <v>-0.32208151707529353</v>
      </c>
      <c r="E858" s="2">
        <f>MACD!F858</f>
        <v>-0.20750700330095129</v>
      </c>
      <c r="F858" s="2">
        <f>'Moving Avg'!D858</f>
        <v>22.6494</v>
      </c>
      <c r="G858" s="2">
        <f>'Moving Avg'!F858</f>
        <v>22.314740000000008</v>
      </c>
      <c r="H858" s="2">
        <f>'Moving Avg'!G858</f>
        <v>22.363831999999981</v>
      </c>
      <c r="I858" s="2">
        <f>'Moving Avg'!H858</f>
        <v>21.667961500000075</v>
      </c>
      <c r="J858" s="6" t="str">
        <f>OBV!F858</f>
        <v>NEUTRAL</v>
      </c>
      <c r="K858" s="6" t="str">
        <f>OBV!G858</f>
        <v>NEUTRAL</v>
      </c>
      <c r="L858" s="6" t="str">
        <f>OBV!H858</f>
        <v>NEUTRAL</v>
      </c>
      <c r="M858" s="8">
        <f t="shared" si="130"/>
        <v>0</v>
      </c>
      <c r="N858" s="8">
        <f t="shared" si="131"/>
        <v>100</v>
      </c>
      <c r="O858" s="8">
        <f t="shared" si="132"/>
        <v>50</v>
      </c>
      <c r="P858" s="8">
        <f t="shared" si="133"/>
        <v>33</v>
      </c>
      <c r="Q858" s="9">
        <f t="shared" si="134"/>
        <v>47.45</v>
      </c>
      <c r="R858" s="9">
        <f t="shared" si="135"/>
        <v>45.75</v>
      </c>
      <c r="S858" s="9">
        <f t="shared" si="136"/>
        <v>42.35</v>
      </c>
      <c r="T858" s="9">
        <f t="shared" si="137"/>
        <v>45.75</v>
      </c>
      <c r="U858" s="8">
        <f t="shared" si="138"/>
        <v>45.183333333333337</v>
      </c>
      <c r="V858" s="8">
        <f t="shared" si="139"/>
        <v>45.325000000000003</v>
      </c>
    </row>
    <row r="859" spans="1:22" ht="13.5" x14ac:dyDescent="0.25">
      <c r="A859" s="3">
        <f>RSI!A859</f>
        <v>43252</v>
      </c>
      <c r="B859" s="2">
        <f>RSI!B859</f>
        <v>22.6494</v>
      </c>
      <c r="C859" s="2">
        <f>RSI!I859</f>
        <v>85.480451290730741</v>
      </c>
      <c r="D859" s="2">
        <f>MACD!E859</f>
        <v>-0.3442162341961712</v>
      </c>
      <c r="E859" s="2">
        <f>MACD!F859</f>
        <v>-0.23484884947999529</v>
      </c>
      <c r="F859" s="2">
        <f>'Moving Avg'!D859</f>
        <v>22.6494</v>
      </c>
      <c r="G859" s="2">
        <f>'Moving Avg'!F859</f>
        <v>22.345025000000007</v>
      </c>
      <c r="H859" s="2">
        <f>'Moving Avg'!G859</f>
        <v>22.36418399999998</v>
      </c>
      <c r="I859" s="2">
        <f>'Moving Avg'!H859</f>
        <v>21.679973000000071</v>
      </c>
      <c r="J859" s="6" t="str">
        <f>OBV!F859</f>
        <v>NEUTRAL</v>
      </c>
      <c r="K859" s="6" t="str">
        <f>OBV!G859</f>
        <v>NEUTRAL</v>
      </c>
      <c r="L859" s="6" t="str">
        <f>OBV!H859</f>
        <v>NEUTRAL</v>
      </c>
      <c r="M859" s="8">
        <f t="shared" si="130"/>
        <v>0</v>
      </c>
      <c r="N859" s="8">
        <f t="shared" si="131"/>
        <v>100</v>
      </c>
      <c r="O859" s="8">
        <f t="shared" si="132"/>
        <v>50</v>
      </c>
      <c r="P859" s="8">
        <f t="shared" si="133"/>
        <v>33</v>
      </c>
      <c r="Q859" s="9">
        <f t="shared" si="134"/>
        <v>47.45</v>
      </c>
      <c r="R859" s="9">
        <f t="shared" si="135"/>
        <v>45.75</v>
      </c>
      <c r="S859" s="9">
        <f t="shared" si="136"/>
        <v>42.35</v>
      </c>
      <c r="T859" s="9">
        <f t="shared" si="137"/>
        <v>45.75</v>
      </c>
      <c r="U859" s="8">
        <f t="shared" si="138"/>
        <v>45.183333333333337</v>
      </c>
      <c r="V859" s="8">
        <f t="shared" si="139"/>
        <v>45.325000000000003</v>
      </c>
    </row>
    <row r="860" spans="1:22" ht="13.5" x14ac:dyDescent="0.25">
      <c r="A860" s="3">
        <f>RSI!A860</f>
        <v>43255</v>
      </c>
      <c r="B860" s="2">
        <f>RSI!B860</f>
        <v>22.6494</v>
      </c>
      <c r="C860" s="2">
        <f>RSI!I860</f>
        <v>85.480451290730741</v>
      </c>
      <c r="D860" s="2">
        <f>MACD!E860</f>
        <v>-0.27604581331712907</v>
      </c>
      <c r="E860" s="2">
        <f>MACD!F860</f>
        <v>-0.24308824224742206</v>
      </c>
      <c r="F860" s="2">
        <f>'Moving Avg'!D860</f>
        <v>22.6494</v>
      </c>
      <c r="G860" s="2">
        <f>'Moving Avg'!F860</f>
        <v>22.375310000000006</v>
      </c>
      <c r="H860" s="2">
        <f>'Moving Avg'!G860</f>
        <v>22.364535999999983</v>
      </c>
      <c r="I860" s="2">
        <f>'Moving Avg'!H860</f>
        <v>21.691984500000075</v>
      </c>
      <c r="J860" s="6" t="str">
        <f>OBV!F860</f>
        <v>NEUTRAL</v>
      </c>
      <c r="K860" s="6" t="str">
        <f>OBV!G860</f>
        <v>NEUTRAL</v>
      </c>
      <c r="L860" s="6" t="str">
        <f>OBV!H860</f>
        <v>NEUTRAL</v>
      </c>
      <c r="M860" s="8">
        <f t="shared" si="130"/>
        <v>0</v>
      </c>
      <c r="N860" s="8">
        <f t="shared" si="131"/>
        <v>100</v>
      </c>
      <c r="O860" s="8">
        <f t="shared" si="132"/>
        <v>50</v>
      </c>
      <c r="P860" s="8">
        <f t="shared" si="133"/>
        <v>33</v>
      </c>
      <c r="Q860" s="9">
        <f t="shared" si="134"/>
        <v>47.45</v>
      </c>
      <c r="R860" s="9">
        <f t="shared" si="135"/>
        <v>45.75</v>
      </c>
      <c r="S860" s="9">
        <f t="shared" si="136"/>
        <v>42.35</v>
      </c>
      <c r="T860" s="9">
        <f t="shared" si="137"/>
        <v>45.75</v>
      </c>
      <c r="U860" s="8">
        <f t="shared" si="138"/>
        <v>45.183333333333337</v>
      </c>
      <c r="V860" s="8">
        <f t="shared" si="139"/>
        <v>45.325000000000003</v>
      </c>
    </row>
    <row r="861" spans="1:22" ht="13.5" x14ac:dyDescent="0.25">
      <c r="A861" s="3">
        <f>RSI!A861</f>
        <v>43256</v>
      </c>
      <c r="B861" s="2">
        <f>RSI!B861</f>
        <v>22.6494</v>
      </c>
      <c r="C861" s="2">
        <f>RSI!I861</f>
        <v>85.480451290730741</v>
      </c>
      <c r="D861" s="2">
        <f>MACD!E861</f>
        <v>-0.21514538882993506</v>
      </c>
      <c r="E861" s="2">
        <f>MACD!F861</f>
        <v>-0.23749967156392468</v>
      </c>
      <c r="F861" s="2">
        <f>'Moving Avg'!D861</f>
        <v>22.6494</v>
      </c>
      <c r="G861" s="2">
        <f>'Moving Avg'!F861</f>
        <v>22.405595000000009</v>
      </c>
      <c r="H861" s="2">
        <f>'Moving Avg'!G861</f>
        <v>22.364887999999986</v>
      </c>
      <c r="I861" s="2">
        <f>'Moving Avg'!H861</f>
        <v>21.703996000000075</v>
      </c>
      <c r="J861" s="6" t="str">
        <f>OBV!F861</f>
        <v>NEUTRAL</v>
      </c>
      <c r="K861" s="6" t="str">
        <f>OBV!G861</f>
        <v>NEUTRAL</v>
      </c>
      <c r="L861" s="6" t="str">
        <f>OBV!H861</f>
        <v>NEUTRAL</v>
      </c>
      <c r="M861" s="8">
        <f t="shared" si="130"/>
        <v>0</v>
      </c>
      <c r="N861" s="8">
        <f t="shared" si="131"/>
        <v>0</v>
      </c>
      <c r="O861" s="8">
        <f t="shared" si="132"/>
        <v>50</v>
      </c>
      <c r="P861" s="8">
        <f t="shared" si="133"/>
        <v>33</v>
      </c>
      <c r="Q861" s="9">
        <f t="shared" si="134"/>
        <v>12.45</v>
      </c>
      <c r="R861" s="9">
        <f t="shared" si="135"/>
        <v>25.75</v>
      </c>
      <c r="S861" s="9">
        <f t="shared" si="136"/>
        <v>27.35</v>
      </c>
      <c r="T861" s="9">
        <f t="shared" si="137"/>
        <v>20.75</v>
      </c>
      <c r="U861" s="8">
        <f t="shared" si="138"/>
        <v>21.850000000000005</v>
      </c>
      <c r="V861" s="8">
        <f t="shared" si="139"/>
        <v>21.575000000000003</v>
      </c>
    </row>
    <row r="862" spans="1:22" ht="13.5" x14ac:dyDescent="0.25">
      <c r="A862" s="3">
        <f>RSI!A862</f>
        <v>43257</v>
      </c>
      <c r="B862" s="2">
        <f>RSI!B862</f>
        <v>22.6494</v>
      </c>
      <c r="C862" s="2">
        <f>RSI!I862</f>
        <v>85.480451290730741</v>
      </c>
      <c r="D862" s="2">
        <f>MACD!E862</f>
        <v>-0.16497958173792071</v>
      </c>
      <c r="E862" s="2">
        <f>MACD!F862</f>
        <v>-0.22299565359872389</v>
      </c>
      <c r="F862" s="2">
        <f>'Moving Avg'!D862</f>
        <v>22.6494</v>
      </c>
      <c r="G862" s="2">
        <f>'Moving Avg'!F862</f>
        <v>22.435880000000008</v>
      </c>
      <c r="H862" s="2">
        <f>'Moving Avg'!G862</f>
        <v>22.365239999999986</v>
      </c>
      <c r="I862" s="2">
        <f>'Moving Avg'!H862</f>
        <v>21.716007500000075</v>
      </c>
      <c r="J862" s="6" t="str">
        <f>OBV!F862</f>
        <v>NEUTRAL</v>
      </c>
      <c r="K862" s="6" t="str">
        <f>OBV!G862</f>
        <v>NEUTRAL</v>
      </c>
      <c r="L862" s="6" t="str">
        <f>OBV!H862</f>
        <v>NEUTRAL</v>
      </c>
      <c r="M862" s="8">
        <f t="shared" si="130"/>
        <v>0</v>
      </c>
      <c r="N862" s="8">
        <f t="shared" si="131"/>
        <v>0</v>
      </c>
      <c r="O862" s="8">
        <f t="shared" si="132"/>
        <v>50</v>
      </c>
      <c r="P862" s="8">
        <f t="shared" si="133"/>
        <v>33</v>
      </c>
      <c r="Q862" s="9">
        <f t="shared" si="134"/>
        <v>12.45</v>
      </c>
      <c r="R862" s="9">
        <f t="shared" si="135"/>
        <v>25.75</v>
      </c>
      <c r="S862" s="9">
        <f t="shared" si="136"/>
        <v>27.35</v>
      </c>
      <c r="T862" s="9">
        <f t="shared" si="137"/>
        <v>20.75</v>
      </c>
      <c r="U862" s="8">
        <f t="shared" si="138"/>
        <v>21.850000000000005</v>
      </c>
      <c r="V862" s="8">
        <f t="shared" si="139"/>
        <v>21.575000000000003</v>
      </c>
    </row>
    <row r="863" spans="1:22" ht="13.5" x14ac:dyDescent="0.25">
      <c r="A863" s="3">
        <f>RSI!A863</f>
        <v>43258</v>
      </c>
      <c r="B863" s="2">
        <f>RSI!B863</f>
        <v>22.6494</v>
      </c>
      <c r="C863" s="2">
        <f>RSI!I863</f>
        <v>85.480451290730741</v>
      </c>
      <c r="D863" s="2">
        <f>MACD!E863</f>
        <v>-0.12379577752921378</v>
      </c>
      <c r="E863" s="2">
        <f>MACD!F863</f>
        <v>-0.20315567838482188</v>
      </c>
      <c r="F863" s="2">
        <f>'Moving Avg'!D863</f>
        <v>22.6494</v>
      </c>
      <c r="G863" s="2">
        <f>'Moving Avg'!F863</f>
        <v>22.466165000000011</v>
      </c>
      <c r="H863" s="2">
        <f>'Moving Avg'!G863</f>
        <v>22.365591999999989</v>
      </c>
      <c r="I863" s="2">
        <f>'Moving Avg'!H863</f>
        <v>21.728019000000078</v>
      </c>
      <c r="J863" s="6" t="str">
        <f>OBV!F863</f>
        <v>NEUTRAL</v>
      </c>
      <c r="K863" s="6" t="str">
        <f>OBV!G863</f>
        <v>NEUTRAL</v>
      </c>
      <c r="L863" s="6" t="str">
        <f>OBV!H863</f>
        <v>NEUTRAL</v>
      </c>
      <c r="M863" s="8">
        <f t="shared" si="130"/>
        <v>0</v>
      </c>
      <c r="N863" s="8">
        <f t="shared" si="131"/>
        <v>0</v>
      </c>
      <c r="O863" s="8">
        <f t="shared" si="132"/>
        <v>50</v>
      </c>
      <c r="P863" s="8">
        <f t="shared" si="133"/>
        <v>33</v>
      </c>
      <c r="Q863" s="9">
        <f t="shared" si="134"/>
        <v>12.45</v>
      </c>
      <c r="R863" s="9">
        <f t="shared" si="135"/>
        <v>25.75</v>
      </c>
      <c r="S863" s="9">
        <f t="shared" si="136"/>
        <v>27.35</v>
      </c>
      <c r="T863" s="9">
        <f t="shared" si="137"/>
        <v>20.75</v>
      </c>
      <c r="U863" s="8">
        <f t="shared" si="138"/>
        <v>21.850000000000005</v>
      </c>
      <c r="V863" s="8">
        <f t="shared" si="139"/>
        <v>21.575000000000003</v>
      </c>
    </row>
    <row r="864" spans="1:22" ht="13.5" x14ac:dyDescent="0.25">
      <c r="A864" s="3">
        <f>RSI!A864</f>
        <v>43259</v>
      </c>
      <c r="B864" s="2">
        <f>RSI!B864</f>
        <v>22.039100000000001</v>
      </c>
      <c r="C864" s="2">
        <f>RSI!I864</f>
        <v>26.052609982410573</v>
      </c>
      <c r="D864" s="2">
        <f>MACD!E864</f>
        <v>-4.4911078761373346E-2</v>
      </c>
      <c r="E864" s="2">
        <f>MACD!F864</f>
        <v>-0.17150675846013219</v>
      </c>
      <c r="F864" s="2">
        <f>'Moving Avg'!D864</f>
        <v>22.527340000000002</v>
      </c>
      <c r="G864" s="2">
        <f>'Moving Avg'!F864</f>
        <v>22.465935000000009</v>
      </c>
      <c r="H864" s="2">
        <f>'Moving Avg'!G864</f>
        <v>22.353737999999989</v>
      </c>
      <c r="I864" s="2">
        <f>'Moving Avg'!H864</f>
        <v>21.736979000000073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  <c r="M864" s="8">
        <f t="shared" si="130"/>
        <v>50</v>
      </c>
      <c r="N864" s="8">
        <f t="shared" si="131"/>
        <v>0</v>
      </c>
      <c r="O864" s="8">
        <f t="shared" si="132"/>
        <v>50</v>
      </c>
      <c r="P864" s="8">
        <f t="shared" si="133"/>
        <v>16.5</v>
      </c>
      <c r="Q864" s="9">
        <f t="shared" si="134"/>
        <v>27.475000000000001</v>
      </c>
      <c r="R864" s="9">
        <f t="shared" si="135"/>
        <v>31.625</v>
      </c>
      <c r="S864" s="9">
        <f t="shared" si="136"/>
        <v>27.425000000000001</v>
      </c>
      <c r="T864" s="9">
        <f t="shared" si="137"/>
        <v>29.125</v>
      </c>
      <c r="U864" s="8">
        <f t="shared" si="138"/>
        <v>28.841666666666669</v>
      </c>
      <c r="V864" s="8">
        <f t="shared" si="139"/>
        <v>28.912500000000001</v>
      </c>
    </row>
    <row r="865" spans="1:22" ht="13.5" x14ac:dyDescent="0.25">
      <c r="A865" s="3">
        <f>RSI!A865</f>
        <v>43262</v>
      </c>
      <c r="B865" s="2">
        <f>RSI!B865</f>
        <v>22.039100000000001</v>
      </c>
      <c r="C865" s="2">
        <f>RSI!I865</f>
        <v>26.052609982410573</v>
      </c>
      <c r="D865" s="2">
        <f>MACD!E865</f>
        <v>2.4359965330368993E-2</v>
      </c>
      <c r="E865" s="2">
        <f>MACD!F865</f>
        <v>-0.13233341370203194</v>
      </c>
      <c r="F865" s="2">
        <f>'Moving Avg'!D865</f>
        <v>22.405280000000001</v>
      </c>
      <c r="G865" s="2">
        <f>'Moving Avg'!F865</f>
        <v>22.46570500000001</v>
      </c>
      <c r="H865" s="2">
        <f>'Moving Avg'!G865</f>
        <v>22.34188399999999</v>
      </c>
      <c r="I865" s="2">
        <f>'Moving Avg'!H865</f>
        <v>21.745939000000067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  <c r="M865" s="8">
        <f t="shared" si="130"/>
        <v>50</v>
      </c>
      <c r="N865" s="8">
        <f t="shared" si="131"/>
        <v>0</v>
      </c>
      <c r="O865" s="8">
        <f t="shared" si="132"/>
        <v>50</v>
      </c>
      <c r="P865" s="8">
        <f t="shared" si="133"/>
        <v>16.5</v>
      </c>
      <c r="Q865" s="9">
        <f t="shared" si="134"/>
        <v>27.475000000000001</v>
      </c>
      <c r="R865" s="9">
        <f t="shared" si="135"/>
        <v>31.625</v>
      </c>
      <c r="S865" s="9">
        <f t="shared" si="136"/>
        <v>27.425000000000001</v>
      </c>
      <c r="T865" s="9">
        <f t="shared" si="137"/>
        <v>29.125</v>
      </c>
      <c r="U865" s="8">
        <f t="shared" si="138"/>
        <v>28.841666666666669</v>
      </c>
      <c r="V865" s="8">
        <f t="shared" si="139"/>
        <v>28.912500000000001</v>
      </c>
    </row>
    <row r="866" spans="1:22" ht="13.5" x14ac:dyDescent="0.25">
      <c r="A866" s="3">
        <f>RSI!A866</f>
        <v>43263</v>
      </c>
      <c r="B866" s="2">
        <f>RSI!B866</f>
        <v>22.039100000000001</v>
      </c>
      <c r="C866" s="2">
        <f>RSI!I866</f>
        <v>26.052609982410559</v>
      </c>
      <c r="D866" s="2">
        <f>MACD!E866</f>
        <v>8.5309530184805027E-2</v>
      </c>
      <c r="E866" s="2">
        <f>MACD!F866</f>
        <v>-8.8804824924664558E-2</v>
      </c>
      <c r="F866" s="2">
        <f>'Moving Avg'!D866</f>
        <v>22.283220000000004</v>
      </c>
      <c r="G866" s="2">
        <f>'Moving Avg'!F866</f>
        <v>22.465475000000009</v>
      </c>
      <c r="H866" s="2">
        <f>'Moving Avg'!G866</f>
        <v>22.330029999999987</v>
      </c>
      <c r="I866" s="2">
        <f>'Moving Avg'!H866</f>
        <v>21.754899000000066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  <c r="M866" s="8">
        <f t="shared" si="130"/>
        <v>50</v>
      </c>
      <c r="N866" s="8">
        <f t="shared" si="131"/>
        <v>0</v>
      </c>
      <c r="O866" s="8">
        <f t="shared" si="132"/>
        <v>50</v>
      </c>
      <c r="P866" s="8">
        <f t="shared" si="133"/>
        <v>16.5</v>
      </c>
      <c r="Q866" s="9">
        <f t="shared" si="134"/>
        <v>27.475000000000001</v>
      </c>
      <c r="R866" s="9">
        <f t="shared" si="135"/>
        <v>31.625</v>
      </c>
      <c r="S866" s="9">
        <f t="shared" si="136"/>
        <v>27.425000000000001</v>
      </c>
      <c r="T866" s="9">
        <f t="shared" si="137"/>
        <v>29.125</v>
      </c>
      <c r="U866" s="8">
        <f t="shared" si="138"/>
        <v>28.841666666666669</v>
      </c>
      <c r="V866" s="8">
        <f t="shared" si="139"/>
        <v>28.912500000000001</v>
      </c>
    </row>
    <row r="867" spans="1:22" ht="13.5" x14ac:dyDescent="0.25">
      <c r="A867" s="3">
        <f>RSI!A867</f>
        <v>43264</v>
      </c>
      <c r="B867" s="2">
        <f>RSI!B867</f>
        <v>22.039100000000001</v>
      </c>
      <c r="C867" s="2">
        <f>RSI!I867</f>
        <v>26.052609982410559</v>
      </c>
      <c r="D867" s="2">
        <f>MACD!E867</f>
        <v>0.13904483563845815</v>
      </c>
      <c r="E867" s="2">
        <f>MACD!F867</f>
        <v>-4.3234892812040022E-2</v>
      </c>
      <c r="F867" s="2">
        <f>'Moving Avg'!D867</f>
        <v>22.161160000000002</v>
      </c>
      <c r="G867" s="2">
        <f>'Moving Avg'!F867</f>
        <v>22.46524500000001</v>
      </c>
      <c r="H867" s="2">
        <f>'Moving Avg'!G867</f>
        <v>22.31817599999999</v>
      </c>
      <c r="I867" s="2">
        <f>'Moving Avg'!H867</f>
        <v>21.76385900000006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  <c r="M867" s="8">
        <f t="shared" si="130"/>
        <v>50</v>
      </c>
      <c r="N867" s="8">
        <f t="shared" si="131"/>
        <v>0</v>
      </c>
      <c r="O867" s="8">
        <f t="shared" si="132"/>
        <v>50</v>
      </c>
      <c r="P867" s="8">
        <f t="shared" si="133"/>
        <v>16.5</v>
      </c>
      <c r="Q867" s="9">
        <f t="shared" si="134"/>
        <v>27.475000000000001</v>
      </c>
      <c r="R867" s="9">
        <f t="shared" si="135"/>
        <v>31.625</v>
      </c>
      <c r="S867" s="9">
        <f t="shared" si="136"/>
        <v>27.425000000000001</v>
      </c>
      <c r="T867" s="9">
        <f t="shared" si="137"/>
        <v>29.125</v>
      </c>
      <c r="U867" s="8">
        <f t="shared" si="138"/>
        <v>28.841666666666669</v>
      </c>
      <c r="V867" s="8">
        <f t="shared" si="139"/>
        <v>28.912500000000001</v>
      </c>
    </row>
    <row r="868" spans="1:22" ht="13.5" x14ac:dyDescent="0.25">
      <c r="A868" s="3">
        <f>RSI!A868</f>
        <v>43265</v>
      </c>
      <c r="B868" s="2">
        <f>RSI!B868</f>
        <v>22.039100000000001</v>
      </c>
      <c r="C868" s="2">
        <f>RSI!I868</f>
        <v>26.052609982410559</v>
      </c>
      <c r="D868" s="2">
        <f>MACD!E868</f>
        <v>0.18651557540255936</v>
      </c>
      <c r="E868" s="2">
        <f>MACD!F868</f>
        <v>2.715200830879852E-3</v>
      </c>
      <c r="F868" s="2">
        <f>'Moving Avg'!D868</f>
        <v>22.039100000000001</v>
      </c>
      <c r="G868" s="2">
        <f>'Moving Avg'!F868</f>
        <v>22.465015000000012</v>
      </c>
      <c r="H868" s="2">
        <f>'Moving Avg'!G868</f>
        <v>22.306321999999994</v>
      </c>
      <c r="I868" s="2">
        <f>'Moving Avg'!H868</f>
        <v>21.772819000000059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  <c r="M868" s="8">
        <f t="shared" si="130"/>
        <v>50</v>
      </c>
      <c r="N868" s="8">
        <f t="shared" si="131"/>
        <v>0</v>
      </c>
      <c r="O868" s="8">
        <f t="shared" si="132"/>
        <v>50</v>
      </c>
      <c r="P868" s="8">
        <f t="shared" si="133"/>
        <v>16.5</v>
      </c>
      <c r="Q868" s="9">
        <f t="shared" si="134"/>
        <v>27.475000000000001</v>
      </c>
      <c r="R868" s="9">
        <f t="shared" si="135"/>
        <v>31.625</v>
      </c>
      <c r="S868" s="9">
        <f t="shared" si="136"/>
        <v>27.425000000000001</v>
      </c>
      <c r="T868" s="9">
        <f t="shared" si="137"/>
        <v>29.125</v>
      </c>
      <c r="U868" s="8">
        <f t="shared" si="138"/>
        <v>28.841666666666669</v>
      </c>
      <c r="V868" s="8">
        <f t="shared" si="139"/>
        <v>28.912500000000001</v>
      </c>
    </row>
    <row r="869" spans="1:22" ht="13.5" x14ac:dyDescent="0.25">
      <c r="A869" s="3">
        <f>RSI!A869</f>
        <v>43269</v>
      </c>
      <c r="B869" s="2">
        <f>RSI!B869</f>
        <v>22.039100000000001</v>
      </c>
      <c r="C869" s="2">
        <f>RSI!I869</f>
        <v>26.052609982410559</v>
      </c>
      <c r="D869" s="2">
        <f>MACD!E869</f>
        <v>0.22853720256358301</v>
      </c>
      <c r="E869" s="2">
        <f>MACD!F869</f>
        <v>4.7879601177420489E-2</v>
      </c>
      <c r="F869" s="2">
        <f>'Moving Avg'!D869</f>
        <v>22.039100000000001</v>
      </c>
      <c r="G869" s="2">
        <f>'Moving Avg'!F869</f>
        <v>22.464785000000013</v>
      </c>
      <c r="H869" s="2">
        <f>'Moving Avg'!G869</f>
        <v>22.294467999999998</v>
      </c>
      <c r="I869" s="2">
        <f>'Moving Avg'!H869</f>
        <v>21.781779000000057</v>
      </c>
      <c r="J869" s="6" t="str">
        <f>OBV!F869</f>
        <v>NEUTRAL</v>
      </c>
      <c r="K869" s="6" t="str">
        <f>OBV!G869</f>
        <v>NEUTRAL</v>
      </c>
      <c r="L869" s="6" t="str">
        <f>OBV!H869</f>
        <v>NEUTRAL</v>
      </c>
      <c r="M869" s="8">
        <f t="shared" si="130"/>
        <v>50</v>
      </c>
      <c r="N869" s="8">
        <f t="shared" si="131"/>
        <v>0</v>
      </c>
      <c r="O869" s="8">
        <f t="shared" si="132"/>
        <v>50</v>
      </c>
      <c r="P869" s="8">
        <f t="shared" si="133"/>
        <v>33</v>
      </c>
      <c r="Q869" s="9">
        <f t="shared" si="134"/>
        <v>29.95</v>
      </c>
      <c r="R869" s="9">
        <f t="shared" si="135"/>
        <v>35.75</v>
      </c>
      <c r="S869" s="9">
        <f t="shared" si="136"/>
        <v>34.85</v>
      </c>
      <c r="T869" s="9">
        <f t="shared" si="137"/>
        <v>33.25</v>
      </c>
      <c r="U869" s="8">
        <f t="shared" si="138"/>
        <v>33.516666666666673</v>
      </c>
      <c r="V869" s="8">
        <f t="shared" si="139"/>
        <v>33.450000000000003</v>
      </c>
    </row>
    <row r="870" spans="1:22" ht="13.5" x14ac:dyDescent="0.25">
      <c r="A870" s="3">
        <f>RSI!A870</f>
        <v>43270</v>
      </c>
      <c r="B870" s="2">
        <f>RSI!B870</f>
        <v>22.039100000000001</v>
      </c>
      <c r="C870" s="2">
        <f>RSI!I870</f>
        <v>26.052609982410559</v>
      </c>
      <c r="D870" s="2">
        <f>MACD!E870</f>
        <v>0.26581070301664411</v>
      </c>
      <c r="E870" s="2">
        <f>MACD!F870</f>
        <v>9.1465821545265225E-2</v>
      </c>
      <c r="F870" s="2">
        <f>'Moving Avg'!D870</f>
        <v>22.039100000000001</v>
      </c>
      <c r="G870" s="2">
        <f>'Moving Avg'!F870</f>
        <v>22.435795000000009</v>
      </c>
      <c r="H870" s="2">
        <f>'Moving Avg'!G870</f>
        <v>22.282613999999999</v>
      </c>
      <c r="I870" s="2">
        <f>'Moving Avg'!H870</f>
        <v>21.787734000000054</v>
      </c>
      <c r="J870" s="6" t="str">
        <f>OBV!F870</f>
        <v>NEUTRAL</v>
      </c>
      <c r="K870" s="6" t="str">
        <f>OBV!G870</f>
        <v>NEUTRAL</v>
      </c>
      <c r="L870" s="6" t="str">
        <f>OBV!H870</f>
        <v>NEUTRAL</v>
      </c>
      <c r="M870" s="8">
        <f t="shared" si="130"/>
        <v>50</v>
      </c>
      <c r="N870" s="8">
        <f t="shared" si="131"/>
        <v>0</v>
      </c>
      <c r="O870" s="8">
        <f t="shared" si="132"/>
        <v>50</v>
      </c>
      <c r="P870" s="8">
        <f t="shared" si="133"/>
        <v>33</v>
      </c>
      <c r="Q870" s="9">
        <f t="shared" si="134"/>
        <v>29.95</v>
      </c>
      <c r="R870" s="9">
        <f t="shared" si="135"/>
        <v>35.75</v>
      </c>
      <c r="S870" s="9">
        <f t="shared" si="136"/>
        <v>34.85</v>
      </c>
      <c r="T870" s="9">
        <f t="shared" si="137"/>
        <v>33.25</v>
      </c>
      <c r="U870" s="8">
        <f t="shared" si="138"/>
        <v>33.516666666666673</v>
      </c>
      <c r="V870" s="8">
        <f t="shared" si="139"/>
        <v>33.450000000000003</v>
      </c>
    </row>
    <row r="871" spans="1:22" ht="13.5" x14ac:dyDescent="0.25">
      <c r="A871" s="3">
        <f>RSI!A871</f>
        <v>43271</v>
      </c>
      <c r="B871" s="2">
        <f>RSI!B871</f>
        <v>22.039100000000001</v>
      </c>
      <c r="C871" s="2">
        <f>RSI!I871</f>
        <v>26.052609982410559</v>
      </c>
      <c r="D871" s="2">
        <f>MACD!E871</f>
        <v>0.2989393919412251</v>
      </c>
      <c r="E871" s="2">
        <f>MACD!F871</f>
        <v>0.1329605356244572</v>
      </c>
      <c r="F871" s="2">
        <f>'Moving Avg'!D871</f>
        <v>22.039100000000001</v>
      </c>
      <c r="G871" s="2">
        <f>'Moving Avg'!F871</f>
        <v>22.405280000000012</v>
      </c>
      <c r="H871" s="2">
        <f>'Moving Avg'!G871</f>
        <v>22.270759999999996</v>
      </c>
      <c r="I871" s="2">
        <f>'Moving Avg'!H871</f>
        <v>21.79368900000005</v>
      </c>
      <c r="J871" s="6" t="str">
        <f>OBV!F871</f>
        <v>NEUTRAL</v>
      </c>
      <c r="K871" s="6" t="str">
        <f>OBV!G871</f>
        <v>NEUTRAL</v>
      </c>
      <c r="L871" s="6" t="str">
        <f>OBV!H871</f>
        <v>NEUTRAL</v>
      </c>
      <c r="M871" s="8">
        <f t="shared" si="130"/>
        <v>50</v>
      </c>
      <c r="N871" s="8">
        <f t="shared" si="131"/>
        <v>0</v>
      </c>
      <c r="O871" s="8">
        <f t="shared" si="132"/>
        <v>50</v>
      </c>
      <c r="P871" s="8">
        <f t="shared" si="133"/>
        <v>33</v>
      </c>
      <c r="Q871" s="9">
        <f t="shared" si="134"/>
        <v>29.95</v>
      </c>
      <c r="R871" s="9">
        <f t="shared" si="135"/>
        <v>35.75</v>
      </c>
      <c r="S871" s="9">
        <f t="shared" si="136"/>
        <v>34.85</v>
      </c>
      <c r="T871" s="9">
        <f t="shared" si="137"/>
        <v>33.25</v>
      </c>
      <c r="U871" s="8">
        <f t="shared" si="138"/>
        <v>33.516666666666673</v>
      </c>
      <c r="V871" s="8">
        <f t="shared" si="139"/>
        <v>33.450000000000003</v>
      </c>
    </row>
    <row r="872" spans="1:22" ht="13.5" x14ac:dyDescent="0.25">
      <c r="A872" s="3">
        <f>RSI!A872</f>
        <v>43272</v>
      </c>
      <c r="B872" s="2">
        <f>RSI!B872</f>
        <v>22.039100000000001</v>
      </c>
      <c r="C872" s="2">
        <f>RSI!I872</f>
        <v>26.052609982410559</v>
      </c>
      <c r="D872" s="2">
        <f>MACD!E872</f>
        <v>0.32844318648964332</v>
      </c>
      <c r="E872" s="2">
        <f>MACD!F872</f>
        <v>0.17205706579749441</v>
      </c>
      <c r="F872" s="2">
        <f>'Moving Avg'!D872</f>
        <v>22.039100000000001</v>
      </c>
      <c r="G872" s="2">
        <f>'Moving Avg'!F872</f>
        <v>22.374765000000011</v>
      </c>
      <c r="H872" s="2">
        <f>'Moving Avg'!G872</f>
        <v>22.258905999999996</v>
      </c>
      <c r="I872" s="2">
        <f>'Moving Avg'!H872</f>
        <v>21.799644000000047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  <c r="M872" s="8">
        <f t="shared" si="130"/>
        <v>50</v>
      </c>
      <c r="N872" s="8">
        <f t="shared" si="131"/>
        <v>0</v>
      </c>
      <c r="O872" s="8">
        <f t="shared" si="132"/>
        <v>50</v>
      </c>
      <c r="P872" s="8">
        <f t="shared" si="133"/>
        <v>33</v>
      </c>
      <c r="Q872" s="9">
        <f t="shared" si="134"/>
        <v>29.95</v>
      </c>
      <c r="R872" s="9">
        <f t="shared" si="135"/>
        <v>35.75</v>
      </c>
      <c r="S872" s="9">
        <f t="shared" si="136"/>
        <v>34.85</v>
      </c>
      <c r="T872" s="9">
        <f t="shared" si="137"/>
        <v>33.25</v>
      </c>
      <c r="U872" s="8">
        <f t="shared" si="138"/>
        <v>33.516666666666673</v>
      </c>
      <c r="V872" s="8">
        <f t="shared" si="139"/>
        <v>33.450000000000003</v>
      </c>
    </row>
    <row r="873" spans="1:22" ht="13.5" x14ac:dyDescent="0.25">
      <c r="A873" s="3">
        <f>RSI!A873</f>
        <v>43273</v>
      </c>
      <c r="B873" s="2">
        <f>RSI!B873</f>
        <v>22.039100000000001</v>
      </c>
      <c r="C873" s="2">
        <f>RSI!I873</f>
        <v>26.052609982410559</v>
      </c>
      <c r="D873" s="2">
        <f>MACD!E873</f>
        <v>0.35477073849777341</v>
      </c>
      <c r="E873" s="2">
        <f>MACD!F873</f>
        <v>0.20859980033755021</v>
      </c>
      <c r="F873" s="2">
        <f>'Moving Avg'!D873</f>
        <v>22.039100000000001</v>
      </c>
      <c r="G873" s="2">
        <f>'Moving Avg'!F873</f>
        <v>22.344250000000009</v>
      </c>
      <c r="H873" s="2">
        <f>'Moving Avg'!G873</f>
        <v>22.247052</v>
      </c>
      <c r="I873" s="2">
        <f>'Moving Avg'!H873</f>
        <v>21.805599000000047</v>
      </c>
      <c r="J873" s="6" t="str">
        <f>OBV!F873</f>
        <v>NEUTRAL</v>
      </c>
      <c r="K873" s="6" t="str">
        <f>OBV!G873</f>
        <v>NEUTRAL</v>
      </c>
      <c r="L873" s="6" t="str">
        <f>OBV!H873</f>
        <v>NEUTRAL</v>
      </c>
      <c r="M873" s="8">
        <f t="shared" si="130"/>
        <v>50</v>
      </c>
      <c r="N873" s="8">
        <f t="shared" si="131"/>
        <v>0</v>
      </c>
      <c r="O873" s="8">
        <f t="shared" si="132"/>
        <v>50</v>
      </c>
      <c r="P873" s="8">
        <f t="shared" si="133"/>
        <v>33</v>
      </c>
      <c r="Q873" s="9">
        <f t="shared" si="134"/>
        <v>29.95</v>
      </c>
      <c r="R873" s="9">
        <f t="shared" si="135"/>
        <v>35.75</v>
      </c>
      <c r="S873" s="9">
        <f t="shared" si="136"/>
        <v>34.85</v>
      </c>
      <c r="T873" s="9">
        <f t="shared" si="137"/>
        <v>33.25</v>
      </c>
      <c r="U873" s="8">
        <f t="shared" si="138"/>
        <v>33.516666666666673</v>
      </c>
      <c r="V873" s="8">
        <f t="shared" si="139"/>
        <v>33.450000000000003</v>
      </c>
    </row>
    <row r="874" spans="1:22" ht="13.5" x14ac:dyDescent="0.25">
      <c r="A874" s="3">
        <f>RSI!A874</f>
        <v>43276</v>
      </c>
      <c r="B874" s="2">
        <f>RSI!B874</f>
        <v>22.039100000000001</v>
      </c>
      <c r="C874" s="2">
        <f>RSI!I874</f>
        <v>26.052609982410559</v>
      </c>
      <c r="D874" s="2">
        <f>MACD!E874</f>
        <v>0.28441744461813201</v>
      </c>
      <c r="E874" s="2">
        <f>MACD!F874</f>
        <v>0.22376332919366659</v>
      </c>
      <c r="F874" s="2">
        <f>'Moving Avg'!D874</f>
        <v>22.039100000000001</v>
      </c>
      <c r="G874" s="2">
        <f>'Moving Avg'!F874</f>
        <v>22.313735000000008</v>
      </c>
      <c r="H874" s="2">
        <f>'Moving Avg'!G874</f>
        <v>22.235198</v>
      </c>
      <c r="I874" s="2">
        <f>'Moving Avg'!H874</f>
        <v>21.811554000000047</v>
      </c>
      <c r="J874" s="6" t="str">
        <f>OBV!F874</f>
        <v>NEUTRAL</v>
      </c>
      <c r="K874" s="6" t="str">
        <f>OBV!G874</f>
        <v>NEUTRAL</v>
      </c>
      <c r="L874" s="6" t="str">
        <f>OBV!H874</f>
        <v>NEUTRAL</v>
      </c>
      <c r="M874" s="8">
        <f t="shared" si="130"/>
        <v>50</v>
      </c>
      <c r="N874" s="8">
        <f t="shared" si="131"/>
        <v>0</v>
      </c>
      <c r="O874" s="8">
        <f t="shared" si="132"/>
        <v>50</v>
      </c>
      <c r="P874" s="8">
        <f t="shared" si="133"/>
        <v>33</v>
      </c>
      <c r="Q874" s="9">
        <f t="shared" si="134"/>
        <v>29.95</v>
      </c>
      <c r="R874" s="9">
        <f t="shared" si="135"/>
        <v>35.75</v>
      </c>
      <c r="S874" s="9">
        <f t="shared" si="136"/>
        <v>34.85</v>
      </c>
      <c r="T874" s="9">
        <f t="shared" si="137"/>
        <v>33.25</v>
      </c>
      <c r="U874" s="8">
        <f t="shared" si="138"/>
        <v>33.516666666666673</v>
      </c>
      <c r="V874" s="8">
        <f t="shared" si="139"/>
        <v>33.450000000000003</v>
      </c>
    </row>
    <row r="875" spans="1:22" ht="13.5" x14ac:dyDescent="0.25">
      <c r="A875" s="3">
        <f>RSI!A875</f>
        <v>43277</v>
      </c>
      <c r="B875" s="2">
        <f>RSI!B875</f>
        <v>22.039100000000001</v>
      </c>
      <c r="C875" s="2">
        <f>RSI!I875</f>
        <v>26.052609982410559</v>
      </c>
      <c r="D875" s="2">
        <f>MACD!E875</f>
        <v>0.22605611813558824</v>
      </c>
      <c r="E875" s="2">
        <f>MACD!F875</f>
        <v>0.22422188698205095</v>
      </c>
      <c r="F875" s="2">
        <f>'Moving Avg'!D875</f>
        <v>22.039100000000001</v>
      </c>
      <c r="G875" s="2">
        <f>'Moving Avg'!F875</f>
        <v>22.283220000000007</v>
      </c>
      <c r="H875" s="2">
        <f>'Moving Avg'!G875</f>
        <v>22.223343999999997</v>
      </c>
      <c r="I875" s="2">
        <f>'Moving Avg'!H875</f>
        <v>21.817509000000044</v>
      </c>
      <c r="J875" s="6" t="str">
        <f>OBV!F875</f>
        <v>NEUTRAL</v>
      </c>
      <c r="K875" s="6" t="str">
        <f>OBV!G875</f>
        <v>NEUTRAL</v>
      </c>
      <c r="L875" s="6" t="str">
        <f>OBV!H875</f>
        <v>NEUTRAL</v>
      </c>
      <c r="M875" s="8">
        <f t="shared" si="130"/>
        <v>50</v>
      </c>
      <c r="N875" s="8">
        <f t="shared" si="131"/>
        <v>0</v>
      </c>
      <c r="O875" s="8">
        <f t="shared" si="132"/>
        <v>50</v>
      </c>
      <c r="P875" s="8">
        <f t="shared" si="133"/>
        <v>33</v>
      </c>
      <c r="Q875" s="9">
        <f t="shared" si="134"/>
        <v>29.95</v>
      </c>
      <c r="R875" s="9">
        <f t="shared" si="135"/>
        <v>35.75</v>
      </c>
      <c r="S875" s="9">
        <f t="shared" si="136"/>
        <v>34.85</v>
      </c>
      <c r="T875" s="9">
        <f t="shared" si="137"/>
        <v>33.25</v>
      </c>
      <c r="U875" s="8">
        <f t="shared" si="138"/>
        <v>33.516666666666673</v>
      </c>
      <c r="V875" s="8">
        <f t="shared" si="139"/>
        <v>33.450000000000003</v>
      </c>
    </row>
    <row r="876" spans="1:22" ht="13.5" x14ac:dyDescent="0.25">
      <c r="A876" s="3">
        <f>RSI!A876</f>
        <v>43278</v>
      </c>
      <c r="B876" s="2">
        <f>RSI!B876</f>
        <v>22.039100000000001</v>
      </c>
      <c r="C876" s="2">
        <f>RSI!I876</f>
        <v>26.052609982410559</v>
      </c>
      <c r="D876" s="2">
        <f>MACD!E876</f>
        <v>0.17775529404657675</v>
      </c>
      <c r="E876" s="2">
        <f>MACD!F876</f>
        <v>0.21492856839495614</v>
      </c>
      <c r="F876" s="2">
        <f>'Moving Avg'!D876</f>
        <v>22.039100000000001</v>
      </c>
      <c r="G876" s="2">
        <f>'Moving Avg'!F876</f>
        <v>22.252705000000006</v>
      </c>
      <c r="H876" s="2">
        <f>'Moving Avg'!G876</f>
        <v>22.211489999999994</v>
      </c>
      <c r="I876" s="2">
        <f>'Moving Avg'!H876</f>
        <v>21.823464000000044</v>
      </c>
      <c r="J876" s="6" t="str">
        <f>OBV!F876</f>
        <v>NEUTRAL</v>
      </c>
      <c r="K876" s="6" t="str">
        <f>OBV!G876</f>
        <v>NEUTRAL</v>
      </c>
      <c r="L876" s="6" t="str">
        <f>OBV!H876</f>
        <v>NEUTRAL</v>
      </c>
      <c r="M876" s="8">
        <f t="shared" si="130"/>
        <v>50</v>
      </c>
      <c r="N876" s="8">
        <f t="shared" si="131"/>
        <v>100</v>
      </c>
      <c r="O876" s="8">
        <f t="shared" si="132"/>
        <v>50</v>
      </c>
      <c r="P876" s="8">
        <f t="shared" si="133"/>
        <v>33</v>
      </c>
      <c r="Q876" s="9">
        <f t="shared" si="134"/>
        <v>64.95</v>
      </c>
      <c r="R876" s="9">
        <f t="shared" si="135"/>
        <v>55.75</v>
      </c>
      <c r="S876" s="9">
        <f t="shared" si="136"/>
        <v>49.85</v>
      </c>
      <c r="T876" s="9">
        <f t="shared" si="137"/>
        <v>58.25</v>
      </c>
      <c r="U876" s="8">
        <f t="shared" si="138"/>
        <v>56.85</v>
      </c>
      <c r="V876" s="8">
        <f t="shared" si="139"/>
        <v>57.2</v>
      </c>
    </row>
    <row r="877" spans="1:22" ht="13.5" x14ac:dyDescent="0.25">
      <c r="A877" s="3">
        <f>RSI!A877</f>
        <v>43279</v>
      </c>
      <c r="B877" s="2">
        <f>RSI!B877</f>
        <v>22.039100000000001</v>
      </c>
      <c r="C877" s="2">
        <f>RSI!I877</f>
        <v>26.052609982410559</v>
      </c>
      <c r="D877" s="2">
        <f>MACD!E877</f>
        <v>0.13788706669425821</v>
      </c>
      <c r="E877" s="2">
        <f>MACD!F877</f>
        <v>0.19952026805481657</v>
      </c>
      <c r="F877" s="2">
        <f>'Moving Avg'!D877</f>
        <v>22.039100000000001</v>
      </c>
      <c r="G877" s="2">
        <f>'Moving Avg'!F877</f>
        <v>22.222190000000005</v>
      </c>
      <c r="H877" s="2">
        <f>'Moving Avg'!G877</f>
        <v>22.211397999999996</v>
      </c>
      <c r="I877" s="2">
        <f>'Moving Avg'!H877</f>
        <v>21.829419000000044</v>
      </c>
      <c r="J877" s="6" t="str">
        <f>OBV!F877</f>
        <v>NEUTRAL</v>
      </c>
      <c r="K877" s="6" t="str">
        <f>OBV!G877</f>
        <v>NEUTRAL</v>
      </c>
      <c r="L877" s="6" t="str">
        <f>OBV!H877</f>
        <v>NEUTRAL</v>
      </c>
      <c r="M877" s="8">
        <f t="shared" si="130"/>
        <v>50</v>
      </c>
      <c r="N877" s="8">
        <f t="shared" si="131"/>
        <v>100</v>
      </c>
      <c r="O877" s="8">
        <f t="shared" si="132"/>
        <v>50</v>
      </c>
      <c r="P877" s="8">
        <f t="shared" si="133"/>
        <v>33</v>
      </c>
      <c r="Q877" s="9">
        <f t="shared" si="134"/>
        <v>64.95</v>
      </c>
      <c r="R877" s="9">
        <f t="shared" si="135"/>
        <v>55.75</v>
      </c>
      <c r="S877" s="9">
        <f t="shared" si="136"/>
        <v>49.85</v>
      </c>
      <c r="T877" s="9">
        <f t="shared" si="137"/>
        <v>58.25</v>
      </c>
      <c r="U877" s="8">
        <f t="shared" si="138"/>
        <v>56.85</v>
      </c>
      <c r="V877" s="8">
        <f t="shared" si="139"/>
        <v>57.2</v>
      </c>
    </row>
    <row r="878" spans="1:22" ht="13.5" x14ac:dyDescent="0.25">
      <c r="A878" s="3">
        <f>RSI!A878</f>
        <v>43280</v>
      </c>
      <c r="B878" s="2">
        <f>RSI!B878</f>
        <v>22.039100000000001</v>
      </c>
      <c r="C878" s="2">
        <f>RSI!I878</f>
        <v>26.052609982410559</v>
      </c>
      <c r="D878" s="2">
        <f>MACD!E878</f>
        <v>0.10507991345019718</v>
      </c>
      <c r="E878" s="2">
        <f>MACD!F878</f>
        <v>0.1806321971338927</v>
      </c>
      <c r="F878" s="2">
        <f>'Moving Avg'!D878</f>
        <v>22.039100000000001</v>
      </c>
      <c r="G878" s="2">
        <f>'Moving Avg'!F878</f>
        <v>22.191675000000007</v>
      </c>
      <c r="H878" s="2">
        <f>'Moving Avg'!G878</f>
        <v>22.211305999999993</v>
      </c>
      <c r="I878" s="2">
        <f>'Moving Avg'!H878</f>
        <v>21.835374000000044</v>
      </c>
      <c r="J878" s="6" t="str">
        <f>OBV!F878</f>
        <v>NEUTRAL</v>
      </c>
      <c r="K878" s="6" t="str">
        <f>OBV!G878</f>
        <v>NEUTRAL</v>
      </c>
      <c r="L878" s="6" t="str">
        <f>OBV!H878</f>
        <v>NEUTRAL</v>
      </c>
      <c r="M878" s="8">
        <f t="shared" si="130"/>
        <v>50</v>
      </c>
      <c r="N878" s="8">
        <f t="shared" si="131"/>
        <v>100</v>
      </c>
      <c r="O878" s="8">
        <f t="shared" si="132"/>
        <v>50</v>
      </c>
      <c r="P878" s="8">
        <f t="shared" si="133"/>
        <v>33</v>
      </c>
      <c r="Q878" s="9">
        <f t="shared" si="134"/>
        <v>64.95</v>
      </c>
      <c r="R878" s="9">
        <f t="shared" si="135"/>
        <v>55.75</v>
      </c>
      <c r="S878" s="9">
        <f t="shared" si="136"/>
        <v>49.85</v>
      </c>
      <c r="T878" s="9">
        <f t="shared" si="137"/>
        <v>58.25</v>
      </c>
      <c r="U878" s="8">
        <f t="shared" si="138"/>
        <v>56.85</v>
      </c>
      <c r="V878" s="8">
        <f t="shared" si="139"/>
        <v>57.2</v>
      </c>
    </row>
    <row r="879" spans="1:22" ht="13.5" x14ac:dyDescent="0.25">
      <c r="A879" s="3">
        <f>RSI!A879</f>
        <v>43283</v>
      </c>
      <c r="B879" s="2">
        <f>RSI!B879</f>
        <v>22.039100000000001</v>
      </c>
      <c r="C879" s="2">
        <f>RSI!I879</f>
        <v>26.052609982410559</v>
      </c>
      <c r="D879" s="2">
        <f>MACD!E879</f>
        <v>7.8178811467530807E-2</v>
      </c>
      <c r="E879" s="2">
        <f>MACD!F879</f>
        <v>0.16014152000062032</v>
      </c>
      <c r="F879" s="2">
        <f>'Moving Avg'!D879</f>
        <v>22.039100000000001</v>
      </c>
      <c r="G879" s="2">
        <f>'Moving Avg'!F879</f>
        <v>22.161160000000006</v>
      </c>
      <c r="H879" s="2">
        <f>'Moving Avg'!G879</f>
        <v>22.211213999999991</v>
      </c>
      <c r="I879" s="2">
        <f>'Moving Avg'!H879</f>
        <v>21.841329000000041</v>
      </c>
      <c r="J879" s="6" t="str">
        <f>OBV!F879</f>
        <v>NEUTRAL</v>
      </c>
      <c r="K879" s="6" t="str">
        <f>OBV!G879</f>
        <v>NEUTRAL</v>
      </c>
      <c r="L879" s="6" t="str">
        <f>OBV!H879</f>
        <v>NEUTRAL</v>
      </c>
      <c r="M879" s="8">
        <f t="shared" si="130"/>
        <v>50</v>
      </c>
      <c r="N879" s="8">
        <f t="shared" si="131"/>
        <v>100</v>
      </c>
      <c r="O879" s="8">
        <f t="shared" si="132"/>
        <v>50</v>
      </c>
      <c r="P879" s="8">
        <f t="shared" si="133"/>
        <v>33</v>
      </c>
      <c r="Q879" s="9">
        <f t="shared" si="134"/>
        <v>64.95</v>
      </c>
      <c r="R879" s="9">
        <f t="shared" si="135"/>
        <v>55.75</v>
      </c>
      <c r="S879" s="9">
        <f t="shared" si="136"/>
        <v>49.85</v>
      </c>
      <c r="T879" s="9">
        <f t="shared" si="137"/>
        <v>58.25</v>
      </c>
      <c r="U879" s="8">
        <f t="shared" si="138"/>
        <v>56.85</v>
      </c>
      <c r="V879" s="8">
        <f t="shared" si="139"/>
        <v>57.2</v>
      </c>
    </row>
    <row r="880" spans="1:22" ht="13.5" x14ac:dyDescent="0.25">
      <c r="A880" s="3">
        <f>RSI!A880</f>
        <v>43284</v>
      </c>
      <c r="B880" s="2">
        <f>RSI!B880</f>
        <v>22.039100000000001</v>
      </c>
      <c r="C880" s="2">
        <f>RSI!I880</f>
        <v>26.052609982410559</v>
      </c>
      <c r="D880" s="2">
        <f>MACD!E880</f>
        <v>5.6211522888883536E-2</v>
      </c>
      <c r="E880" s="2">
        <f>MACD!F880</f>
        <v>0.13935552057827297</v>
      </c>
      <c r="F880" s="2">
        <f>'Moving Avg'!D880</f>
        <v>22.039100000000001</v>
      </c>
      <c r="G880" s="2">
        <f>'Moving Avg'!F880</f>
        <v>22.130645000000008</v>
      </c>
      <c r="H880" s="2">
        <f>'Moving Avg'!G880</f>
        <v>22.211121999999992</v>
      </c>
      <c r="I880" s="2">
        <f>'Moving Avg'!H880</f>
        <v>21.847284000000041</v>
      </c>
      <c r="J880" s="6" t="str">
        <f>OBV!F880</f>
        <v>NEUTRAL</v>
      </c>
      <c r="K880" s="6" t="str">
        <f>OBV!G880</f>
        <v>NEUTRAL</v>
      </c>
      <c r="L880" s="6" t="str">
        <f>OBV!H880</f>
        <v>NEUTRAL</v>
      </c>
      <c r="M880" s="8">
        <f t="shared" si="130"/>
        <v>50</v>
      </c>
      <c r="N880" s="8">
        <f t="shared" si="131"/>
        <v>100</v>
      </c>
      <c r="O880" s="8">
        <f t="shared" si="132"/>
        <v>50</v>
      </c>
      <c r="P880" s="8">
        <f t="shared" si="133"/>
        <v>33</v>
      </c>
      <c r="Q880" s="9">
        <f t="shared" si="134"/>
        <v>64.95</v>
      </c>
      <c r="R880" s="9">
        <f t="shared" si="135"/>
        <v>55.75</v>
      </c>
      <c r="S880" s="9">
        <f t="shared" si="136"/>
        <v>49.85</v>
      </c>
      <c r="T880" s="9">
        <f t="shared" si="137"/>
        <v>58.25</v>
      </c>
      <c r="U880" s="8">
        <f t="shared" si="138"/>
        <v>56.85</v>
      </c>
      <c r="V880" s="8">
        <f t="shared" si="139"/>
        <v>57.2</v>
      </c>
    </row>
    <row r="881" spans="1:22" ht="13.5" x14ac:dyDescent="0.25">
      <c r="A881" s="3">
        <f>RSI!A881</f>
        <v>43285</v>
      </c>
      <c r="B881" s="2">
        <f>RSI!B881</f>
        <v>22.039100000000001</v>
      </c>
      <c r="C881" s="2">
        <f>RSI!I881</f>
        <v>26.052609982410559</v>
      </c>
      <c r="D881" s="2">
        <f>MACD!E881</f>
        <v>3.8360097103463886E-2</v>
      </c>
      <c r="E881" s="2">
        <f>MACD!F881</f>
        <v>0.11915643588331115</v>
      </c>
      <c r="F881" s="2">
        <f>'Moving Avg'!D881</f>
        <v>22.039100000000001</v>
      </c>
      <c r="G881" s="2">
        <f>'Moving Avg'!F881</f>
        <v>22.100130000000007</v>
      </c>
      <c r="H881" s="2">
        <f>'Moving Avg'!G881</f>
        <v>22.21102999999999</v>
      </c>
      <c r="I881" s="2">
        <f>'Moving Avg'!H881</f>
        <v>21.853239000000041</v>
      </c>
      <c r="J881" s="6" t="str">
        <f>OBV!F881</f>
        <v>NEUTRAL</v>
      </c>
      <c r="K881" s="6" t="str">
        <f>OBV!G881</f>
        <v>NEUTRAL</v>
      </c>
      <c r="L881" s="6" t="str">
        <f>OBV!H881</f>
        <v>NEUTRAL</v>
      </c>
      <c r="M881" s="8">
        <f t="shared" si="130"/>
        <v>50</v>
      </c>
      <c r="N881" s="8">
        <f t="shared" si="131"/>
        <v>100</v>
      </c>
      <c r="O881" s="8">
        <f t="shared" si="132"/>
        <v>50</v>
      </c>
      <c r="P881" s="8">
        <f t="shared" si="133"/>
        <v>33</v>
      </c>
      <c r="Q881" s="9">
        <f t="shared" si="134"/>
        <v>64.95</v>
      </c>
      <c r="R881" s="9">
        <f t="shared" si="135"/>
        <v>55.75</v>
      </c>
      <c r="S881" s="9">
        <f t="shared" si="136"/>
        <v>49.85</v>
      </c>
      <c r="T881" s="9">
        <f t="shared" si="137"/>
        <v>58.25</v>
      </c>
      <c r="U881" s="8">
        <f t="shared" si="138"/>
        <v>56.85</v>
      </c>
      <c r="V881" s="8">
        <f t="shared" si="139"/>
        <v>57.2</v>
      </c>
    </row>
    <row r="882" spans="1:22" ht="13.5" x14ac:dyDescent="0.25">
      <c r="A882" s="3">
        <f>RSI!A882</f>
        <v>43286</v>
      </c>
      <c r="B882" s="2">
        <f>RSI!B882</f>
        <v>22.039100000000001</v>
      </c>
      <c r="C882" s="2">
        <f>RSI!I882</f>
        <v>26.052609982410559</v>
      </c>
      <c r="D882" s="2">
        <f>MACD!E882</f>
        <v>2.3936785196326582E-2</v>
      </c>
      <c r="E882" s="2">
        <f>MACD!F882</f>
        <v>0.10011250574591425</v>
      </c>
      <c r="F882" s="2">
        <f>'Moving Avg'!D882</f>
        <v>22.039100000000001</v>
      </c>
      <c r="G882" s="2">
        <f>'Moving Avg'!F882</f>
        <v>22.069615000000006</v>
      </c>
      <c r="H882" s="2">
        <f>'Moving Avg'!G882</f>
        <v>22.210937999999992</v>
      </c>
      <c r="I882" s="2">
        <f>'Moving Avg'!H882</f>
        <v>21.859194000000038</v>
      </c>
      <c r="J882" s="6" t="str">
        <f>OBV!F882</f>
        <v>NEUTRAL</v>
      </c>
      <c r="K882" s="6" t="str">
        <f>OBV!G882</f>
        <v>NEUTRAL</v>
      </c>
      <c r="L882" s="6" t="str">
        <f>OBV!H882</f>
        <v>NEUTRAL</v>
      </c>
      <c r="M882" s="8">
        <f t="shared" si="130"/>
        <v>50</v>
      </c>
      <c r="N882" s="8">
        <f t="shared" si="131"/>
        <v>100</v>
      </c>
      <c r="O882" s="8">
        <f t="shared" si="132"/>
        <v>50</v>
      </c>
      <c r="P882" s="8">
        <f t="shared" si="133"/>
        <v>33</v>
      </c>
      <c r="Q882" s="9">
        <f t="shared" si="134"/>
        <v>64.95</v>
      </c>
      <c r="R882" s="9">
        <f t="shared" si="135"/>
        <v>55.75</v>
      </c>
      <c r="S882" s="9">
        <f t="shared" si="136"/>
        <v>49.85</v>
      </c>
      <c r="T882" s="9">
        <f t="shared" si="137"/>
        <v>58.25</v>
      </c>
      <c r="U882" s="8">
        <f t="shared" si="138"/>
        <v>56.85</v>
      </c>
      <c r="V882" s="8">
        <f t="shared" si="139"/>
        <v>57.2</v>
      </c>
    </row>
    <row r="883" spans="1:22" ht="13.5" x14ac:dyDescent="0.25">
      <c r="A883" s="3">
        <f>RSI!A883</f>
        <v>43287</v>
      </c>
      <c r="B883" s="2">
        <f>RSI!B883</f>
        <v>22.039100000000001</v>
      </c>
      <c r="C883" s="2">
        <f>RSI!I883</f>
        <v>26.052609982410559</v>
      </c>
      <c r="D883" s="2">
        <f>MACD!E883</f>
        <v>1.2363685722686313E-2</v>
      </c>
      <c r="E883" s="2">
        <f>MACD!F883</f>
        <v>8.2562741741268666E-2</v>
      </c>
      <c r="F883" s="2">
        <f>'Moving Avg'!D883</f>
        <v>22.039100000000001</v>
      </c>
      <c r="G883" s="2">
        <f>'Moving Avg'!F883</f>
        <v>22.039100000000005</v>
      </c>
      <c r="H883" s="2">
        <f>'Moving Avg'!G883</f>
        <v>22.210845999999989</v>
      </c>
      <c r="I883" s="2">
        <f>'Moving Avg'!H883</f>
        <v>21.865149000000038</v>
      </c>
      <c r="J883" s="6" t="str">
        <f>OBV!F883</f>
        <v>NEUTRAL</v>
      </c>
      <c r="K883" s="6" t="str">
        <f>OBV!G883</f>
        <v>NEUTRAL</v>
      </c>
      <c r="L883" s="6" t="str">
        <f>OBV!H883</f>
        <v>NEUTRAL</v>
      </c>
      <c r="M883" s="8">
        <f t="shared" si="130"/>
        <v>50</v>
      </c>
      <c r="N883" s="8">
        <f t="shared" si="131"/>
        <v>100</v>
      </c>
      <c r="O883" s="8">
        <f t="shared" si="132"/>
        <v>50</v>
      </c>
      <c r="P883" s="8">
        <f t="shared" si="133"/>
        <v>33</v>
      </c>
      <c r="Q883" s="9">
        <f t="shared" si="134"/>
        <v>64.95</v>
      </c>
      <c r="R883" s="9">
        <f t="shared" si="135"/>
        <v>55.75</v>
      </c>
      <c r="S883" s="9">
        <f t="shared" si="136"/>
        <v>49.85</v>
      </c>
      <c r="T883" s="9">
        <f t="shared" si="137"/>
        <v>58.25</v>
      </c>
      <c r="U883" s="8">
        <f t="shared" si="138"/>
        <v>56.85</v>
      </c>
      <c r="V883" s="8">
        <f t="shared" si="139"/>
        <v>57.2</v>
      </c>
    </row>
    <row r="884" spans="1:22" ht="13.5" x14ac:dyDescent="0.25">
      <c r="A884" s="3">
        <f>RSI!A884</f>
        <v>43290</v>
      </c>
      <c r="B884" s="2">
        <f>RSI!B884</f>
        <v>22.039100000000001</v>
      </c>
      <c r="C884" s="2">
        <f>RSI!I884</f>
        <v>26.052609982410559</v>
      </c>
      <c r="D884" s="2">
        <f>MACD!E884</f>
        <v>3.1555458419418869E-3</v>
      </c>
      <c r="E884" s="2">
        <f>MACD!F884</f>
        <v>6.6681302561403311E-2</v>
      </c>
      <c r="F884" s="2">
        <f>'Moving Avg'!D884</f>
        <v>22.039100000000001</v>
      </c>
      <c r="G884" s="2">
        <f>'Moving Avg'!F884</f>
        <v>22.039100000000005</v>
      </c>
      <c r="H884" s="2">
        <f>'Moving Avg'!G884</f>
        <v>22.210753999999987</v>
      </c>
      <c r="I884" s="2">
        <f>'Moving Avg'!H884</f>
        <v>21.871104000000038</v>
      </c>
      <c r="J884" s="6" t="str">
        <f>OBV!F884</f>
        <v>NEUTRAL</v>
      </c>
      <c r="K884" s="6" t="str">
        <f>OBV!G884</f>
        <v>NEUTRAL</v>
      </c>
      <c r="L884" s="6" t="str">
        <f>OBV!H884</f>
        <v>NEUTRAL</v>
      </c>
      <c r="M884" s="8">
        <f t="shared" si="130"/>
        <v>50</v>
      </c>
      <c r="N884" s="8">
        <f t="shared" si="131"/>
        <v>100</v>
      </c>
      <c r="O884" s="8">
        <f t="shared" si="132"/>
        <v>50</v>
      </c>
      <c r="P884" s="8">
        <f t="shared" si="133"/>
        <v>33</v>
      </c>
      <c r="Q884" s="9">
        <f t="shared" si="134"/>
        <v>64.95</v>
      </c>
      <c r="R884" s="9">
        <f t="shared" si="135"/>
        <v>55.75</v>
      </c>
      <c r="S884" s="9">
        <f t="shared" si="136"/>
        <v>49.85</v>
      </c>
      <c r="T884" s="9">
        <f t="shared" si="137"/>
        <v>58.25</v>
      </c>
      <c r="U884" s="8">
        <f t="shared" si="138"/>
        <v>56.85</v>
      </c>
      <c r="V884" s="8">
        <f t="shared" si="139"/>
        <v>57.2</v>
      </c>
    </row>
    <row r="885" spans="1:22" ht="13.5" x14ac:dyDescent="0.25">
      <c r="A885" s="3">
        <f>RSI!A885</f>
        <v>43291</v>
      </c>
      <c r="B885" s="2">
        <f>RSI!B885</f>
        <v>22.039100000000001</v>
      </c>
      <c r="C885" s="2">
        <f>RSI!I885</f>
        <v>26.052609982410559</v>
      </c>
      <c r="D885" s="2">
        <f>MACD!E885</f>
        <v>-4.0947694018527159E-3</v>
      </c>
      <c r="E885" s="2">
        <f>MACD!F885</f>
        <v>5.2526088168752108E-2</v>
      </c>
      <c r="F885" s="2">
        <f>'Moving Avg'!D885</f>
        <v>22.039100000000001</v>
      </c>
      <c r="G885" s="2">
        <f>'Moving Avg'!F885</f>
        <v>22.039100000000005</v>
      </c>
      <c r="H885" s="2">
        <f>'Moving Avg'!G885</f>
        <v>22.210661999999989</v>
      </c>
      <c r="I885" s="2">
        <f>'Moving Avg'!H885</f>
        <v>21.877059000000035</v>
      </c>
      <c r="J885" s="6" t="str">
        <f>OBV!F885</f>
        <v>NEUTRAL</v>
      </c>
      <c r="K885" s="6" t="str">
        <f>OBV!G885</f>
        <v>NEUTRAL</v>
      </c>
      <c r="L885" s="6" t="str">
        <f>OBV!H885</f>
        <v>NEUTRAL</v>
      </c>
      <c r="M885" s="8">
        <f t="shared" si="130"/>
        <v>50</v>
      </c>
      <c r="N885" s="8">
        <f t="shared" si="131"/>
        <v>100</v>
      </c>
      <c r="O885" s="8">
        <f t="shared" si="132"/>
        <v>50</v>
      </c>
      <c r="P885" s="8">
        <f t="shared" si="133"/>
        <v>33</v>
      </c>
      <c r="Q885" s="9">
        <f t="shared" si="134"/>
        <v>64.95</v>
      </c>
      <c r="R885" s="9">
        <f t="shared" si="135"/>
        <v>55.75</v>
      </c>
      <c r="S885" s="9">
        <f t="shared" si="136"/>
        <v>49.85</v>
      </c>
      <c r="T885" s="9">
        <f t="shared" si="137"/>
        <v>58.25</v>
      </c>
      <c r="U885" s="8">
        <f t="shared" si="138"/>
        <v>56.85</v>
      </c>
      <c r="V885" s="8">
        <f t="shared" si="139"/>
        <v>57.2</v>
      </c>
    </row>
    <row r="886" spans="1:22" ht="13.5" x14ac:dyDescent="0.25">
      <c r="A886" s="3">
        <f>RSI!A886</f>
        <v>43292</v>
      </c>
      <c r="B886" s="2">
        <f>RSI!B886</f>
        <v>22.039100000000001</v>
      </c>
      <c r="C886" s="2">
        <f>RSI!I886</f>
        <v>26.052609982410559</v>
      </c>
      <c r="D886" s="2">
        <f>MACD!E886</f>
        <v>-9.7285517791689813E-3</v>
      </c>
      <c r="E886" s="2">
        <f>MACD!F886</f>
        <v>4.0075160179167894E-2</v>
      </c>
      <c r="F886" s="2">
        <f>'Moving Avg'!D886</f>
        <v>22.039100000000001</v>
      </c>
      <c r="G886" s="2">
        <f>'Moving Avg'!F886</f>
        <v>22.039100000000005</v>
      </c>
      <c r="H886" s="2">
        <f>'Moving Avg'!G886</f>
        <v>22.21056999999999</v>
      </c>
      <c r="I886" s="2">
        <f>'Moving Avg'!H886</f>
        <v>21.883014000000035</v>
      </c>
      <c r="J886" s="6" t="str">
        <f>OBV!F886</f>
        <v>NEUTRAL</v>
      </c>
      <c r="K886" s="6" t="str">
        <f>OBV!G886</f>
        <v>NEUTRAL</v>
      </c>
      <c r="L886" s="6" t="str">
        <f>OBV!H886</f>
        <v>NEUTRAL</v>
      </c>
      <c r="M886" s="8">
        <f t="shared" si="130"/>
        <v>50</v>
      </c>
      <c r="N886" s="8">
        <f t="shared" si="131"/>
        <v>100</v>
      </c>
      <c r="O886" s="8">
        <f t="shared" si="132"/>
        <v>50</v>
      </c>
      <c r="P886" s="8">
        <f t="shared" si="133"/>
        <v>33</v>
      </c>
      <c r="Q886" s="9">
        <f t="shared" si="134"/>
        <v>64.95</v>
      </c>
      <c r="R886" s="9">
        <f t="shared" si="135"/>
        <v>55.75</v>
      </c>
      <c r="S886" s="9">
        <f t="shared" si="136"/>
        <v>49.85</v>
      </c>
      <c r="T886" s="9">
        <f t="shared" si="137"/>
        <v>58.25</v>
      </c>
      <c r="U886" s="8">
        <f t="shared" si="138"/>
        <v>56.85</v>
      </c>
      <c r="V886" s="8">
        <f t="shared" si="139"/>
        <v>57.2</v>
      </c>
    </row>
    <row r="887" spans="1:22" ht="13.5" x14ac:dyDescent="0.25">
      <c r="A887" s="3">
        <f>RSI!A887</f>
        <v>43293</v>
      </c>
      <c r="B887" s="2">
        <f>RSI!B887</f>
        <v>22.039100000000001</v>
      </c>
      <c r="C887" s="2">
        <f>RSI!I887</f>
        <v>26.052609982410559</v>
      </c>
      <c r="D887" s="2">
        <f>MACD!E887</f>
        <v>-1.4031617154223852E-2</v>
      </c>
      <c r="E887" s="2">
        <f>MACD!F887</f>
        <v>2.9253804712489548E-2</v>
      </c>
      <c r="F887" s="2">
        <f>'Moving Avg'!D887</f>
        <v>22.039100000000001</v>
      </c>
      <c r="G887" s="2">
        <f>'Moving Avg'!F887</f>
        <v>22.039100000000005</v>
      </c>
      <c r="H887" s="2">
        <f>'Moving Avg'!G887</f>
        <v>22.210477999999984</v>
      </c>
      <c r="I887" s="2">
        <f>'Moving Avg'!H887</f>
        <v>21.888969000000035</v>
      </c>
      <c r="J887" s="6" t="str">
        <f>OBV!F887</f>
        <v>NEUTRAL</v>
      </c>
      <c r="K887" s="6" t="str">
        <f>OBV!G887</f>
        <v>NEUTRAL</v>
      </c>
      <c r="L887" s="6" t="str">
        <f>OBV!H887</f>
        <v>NEUTRAL</v>
      </c>
      <c r="M887" s="8">
        <f t="shared" si="130"/>
        <v>50</v>
      </c>
      <c r="N887" s="8">
        <f t="shared" si="131"/>
        <v>100</v>
      </c>
      <c r="O887" s="8">
        <f t="shared" si="132"/>
        <v>50</v>
      </c>
      <c r="P887" s="8">
        <f t="shared" si="133"/>
        <v>33</v>
      </c>
      <c r="Q887" s="9">
        <f t="shared" si="134"/>
        <v>64.95</v>
      </c>
      <c r="R887" s="9">
        <f t="shared" si="135"/>
        <v>55.75</v>
      </c>
      <c r="S887" s="9">
        <f t="shared" si="136"/>
        <v>49.85</v>
      </c>
      <c r="T887" s="9">
        <f t="shared" si="137"/>
        <v>58.25</v>
      </c>
      <c r="U887" s="8">
        <f t="shared" si="138"/>
        <v>56.85</v>
      </c>
      <c r="V887" s="8">
        <f t="shared" si="139"/>
        <v>57.2</v>
      </c>
    </row>
    <row r="888" spans="1:22" ht="13.5" x14ac:dyDescent="0.25">
      <c r="A888" s="3">
        <f>RSI!A888</f>
        <v>43294</v>
      </c>
      <c r="B888" s="2">
        <f>RSI!B888</f>
        <v>22.039100000000001</v>
      </c>
      <c r="C888" s="2">
        <f>RSI!I888</f>
        <v>26.052609982410559</v>
      </c>
      <c r="D888" s="2">
        <f>MACD!E888</f>
        <v>-1.7243060201298732E-2</v>
      </c>
      <c r="E888" s="2">
        <f>MACD!F888</f>
        <v>1.9954431729731891E-2</v>
      </c>
      <c r="F888" s="2">
        <f>'Moving Avg'!D888</f>
        <v>22.039100000000001</v>
      </c>
      <c r="G888" s="2">
        <f>'Moving Avg'!F888</f>
        <v>22.039100000000005</v>
      </c>
      <c r="H888" s="2">
        <f>'Moving Avg'!G888</f>
        <v>22.210385999999986</v>
      </c>
      <c r="I888" s="2">
        <f>'Moving Avg'!H888</f>
        <v>21.894924000000032</v>
      </c>
      <c r="J888" s="6" t="str">
        <f>OBV!F888</f>
        <v>NEUTRAL</v>
      </c>
      <c r="K888" s="6" t="str">
        <f>OBV!G888</f>
        <v>NEUTRAL</v>
      </c>
      <c r="L888" s="6" t="str">
        <f>OBV!H888</f>
        <v>NEUTRAL</v>
      </c>
      <c r="M888" s="8">
        <f t="shared" si="130"/>
        <v>50</v>
      </c>
      <c r="N888" s="8">
        <f t="shared" si="131"/>
        <v>100</v>
      </c>
      <c r="O888" s="8">
        <f t="shared" si="132"/>
        <v>50</v>
      </c>
      <c r="P888" s="8">
        <f t="shared" si="133"/>
        <v>33</v>
      </c>
      <c r="Q888" s="9">
        <f t="shared" si="134"/>
        <v>64.95</v>
      </c>
      <c r="R888" s="9">
        <f t="shared" si="135"/>
        <v>55.75</v>
      </c>
      <c r="S888" s="9">
        <f t="shared" si="136"/>
        <v>49.85</v>
      </c>
      <c r="T888" s="9">
        <f t="shared" si="137"/>
        <v>58.25</v>
      </c>
      <c r="U888" s="8">
        <f t="shared" si="138"/>
        <v>56.85</v>
      </c>
      <c r="V888" s="8">
        <f t="shared" si="139"/>
        <v>57.2</v>
      </c>
    </row>
    <row r="889" spans="1:22" ht="13.5" x14ac:dyDescent="0.25">
      <c r="A889" s="3">
        <f>RSI!A889</f>
        <v>43297</v>
      </c>
      <c r="B889" s="2">
        <f>RSI!B889</f>
        <v>22.039100000000001</v>
      </c>
      <c r="C889" s="2">
        <f>RSI!I889</f>
        <v>26.052609982410559</v>
      </c>
      <c r="D889" s="2">
        <f>MACD!E889</f>
        <v>-1.9562645948138169E-2</v>
      </c>
      <c r="E889" s="2">
        <f>MACD!F889</f>
        <v>1.2051016194157878E-2</v>
      </c>
      <c r="F889" s="2">
        <f>'Moving Avg'!D889</f>
        <v>22.039100000000001</v>
      </c>
      <c r="G889" s="2">
        <f>'Moving Avg'!F889</f>
        <v>22.039100000000005</v>
      </c>
      <c r="H889" s="2">
        <f>'Moving Avg'!G889</f>
        <v>22.210293999999987</v>
      </c>
      <c r="I889" s="2">
        <f>'Moving Avg'!H889</f>
        <v>21.900879000000032</v>
      </c>
      <c r="J889" s="6" t="str">
        <f>OBV!F889</f>
        <v>NEUTRAL</v>
      </c>
      <c r="K889" s="6" t="str">
        <f>OBV!G889</f>
        <v>NEUTRAL</v>
      </c>
      <c r="L889" s="6" t="str">
        <f>OBV!H889</f>
        <v>NEUTRAL</v>
      </c>
      <c r="M889" s="8">
        <f t="shared" si="130"/>
        <v>50</v>
      </c>
      <c r="N889" s="8">
        <f t="shared" si="131"/>
        <v>100</v>
      </c>
      <c r="O889" s="8">
        <f t="shared" si="132"/>
        <v>50</v>
      </c>
      <c r="P889" s="8">
        <f t="shared" si="133"/>
        <v>33</v>
      </c>
      <c r="Q889" s="9">
        <f t="shared" si="134"/>
        <v>64.95</v>
      </c>
      <c r="R889" s="9">
        <f t="shared" si="135"/>
        <v>55.75</v>
      </c>
      <c r="S889" s="9">
        <f t="shared" si="136"/>
        <v>49.85</v>
      </c>
      <c r="T889" s="9">
        <f t="shared" si="137"/>
        <v>58.25</v>
      </c>
      <c r="U889" s="8">
        <f t="shared" si="138"/>
        <v>56.85</v>
      </c>
      <c r="V889" s="8">
        <f t="shared" si="139"/>
        <v>57.2</v>
      </c>
    </row>
    <row r="890" spans="1:22" ht="13.5" x14ac:dyDescent="0.25">
      <c r="A890" s="3">
        <f>RSI!A890</f>
        <v>43298</v>
      </c>
      <c r="B890" s="2">
        <f>RSI!B890</f>
        <v>22.039100000000001</v>
      </c>
      <c r="C890" s="2">
        <f>RSI!I890</f>
        <v>26.052609982410559</v>
      </c>
      <c r="D890" s="2">
        <f>MACD!E890</f>
        <v>-2.1157049072321854E-2</v>
      </c>
      <c r="E890" s="2">
        <f>MACD!F890</f>
        <v>5.4094031408619316E-3</v>
      </c>
      <c r="F890" s="2">
        <f>'Moving Avg'!D890</f>
        <v>22.039100000000001</v>
      </c>
      <c r="G890" s="2">
        <f>'Moving Avg'!F890</f>
        <v>22.039100000000005</v>
      </c>
      <c r="H890" s="2">
        <f>'Moving Avg'!G890</f>
        <v>22.210201999999985</v>
      </c>
      <c r="I890" s="2">
        <f>'Moving Avg'!H890</f>
        <v>21.906834000000032</v>
      </c>
      <c r="J890" s="6" t="str">
        <f>OBV!F890</f>
        <v>NEUTRAL</v>
      </c>
      <c r="K890" s="6" t="str">
        <f>OBV!G890</f>
        <v>NEUTRAL</v>
      </c>
      <c r="L890" s="6" t="str">
        <f>OBV!H890</f>
        <v>NEUTRAL</v>
      </c>
      <c r="M890" s="8">
        <f t="shared" si="130"/>
        <v>50</v>
      </c>
      <c r="N890" s="8">
        <f t="shared" si="131"/>
        <v>100</v>
      </c>
      <c r="O890" s="8">
        <f t="shared" si="132"/>
        <v>50</v>
      </c>
      <c r="P890" s="8">
        <f t="shared" si="133"/>
        <v>33</v>
      </c>
      <c r="Q890" s="9">
        <f t="shared" si="134"/>
        <v>64.95</v>
      </c>
      <c r="R890" s="9">
        <f t="shared" si="135"/>
        <v>55.75</v>
      </c>
      <c r="S890" s="9">
        <f t="shared" si="136"/>
        <v>49.85</v>
      </c>
      <c r="T890" s="9">
        <f t="shared" si="137"/>
        <v>58.25</v>
      </c>
      <c r="U890" s="8">
        <f t="shared" si="138"/>
        <v>56.85</v>
      </c>
      <c r="V890" s="8">
        <f t="shared" si="139"/>
        <v>57.2</v>
      </c>
    </row>
    <row r="891" spans="1:22" ht="13.5" x14ac:dyDescent="0.25">
      <c r="A891" s="3">
        <f>RSI!A891</f>
        <v>43299</v>
      </c>
      <c r="B891" s="2">
        <f>RSI!B891</f>
        <v>22.039100000000001</v>
      </c>
      <c r="C891" s="2">
        <f>RSI!I891</f>
        <v>26.052609982410559</v>
      </c>
      <c r="D891" s="2">
        <f>MACD!E891</f>
        <v>-2.216511933688281E-2</v>
      </c>
      <c r="E891" s="2">
        <f>MACD!F891</f>
        <v>-1.0550135468701677E-4</v>
      </c>
      <c r="F891" s="2">
        <f>'Moving Avg'!D891</f>
        <v>22.039100000000001</v>
      </c>
      <c r="G891" s="2">
        <f>'Moving Avg'!F891</f>
        <v>22.039100000000005</v>
      </c>
      <c r="H891" s="2">
        <f>'Moving Avg'!G891</f>
        <v>22.210109999999986</v>
      </c>
      <c r="I891" s="2">
        <f>'Moving Avg'!H891</f>
        <v>21.912789000000028</v>
      </c>
      <c r="J891" s="6" t="str">
        <f>OBV!F891</f>
        <v>NEUTRAL</v>
      </c>
      <c r="K891" s="6" t="str">
        <f>OBV!G891</f>
        <v>NEUTRAL</v>
      </c>
      <c r="L891" s="6" t="str">
        <f>OBV!H891</f>
        <v>NEUTRAL</v>
      </c>
      <c r="M891" s="8">
        <f t="shared" si="130"/>
        <v>50</v>
      </c>
      <c r="N891" s="8">
        <f t="shared" si="131"/>
        <v>100</v>
      </c>
      <c r="O891" s="8">
        <f t="shared" si="132"/>
        <v>50</v>
      </c>
      <c r="P891" s="8">
        <f t="shared" si="133"/>
        <v>33</v>
      </c>
      <c r="Q891" s="9">
        <f t="shared" si="134"/>
        <v>64.95</v>
      </c>
      <c r="R891" s="9">
        <f t="shared" si="135"/>
        <v>55.75</v>
      </c>
      <c r="S891" s="9">
        <f t="shared" si="136"/>
        <v>49.85</v>
      </c>
      <c r="T891" s="9">
        <f t="shared" si="137"/>
        <v>58.25</v>
      </c>
      <c r="U891" s="8">
        <f t="shared" si="138"/>
        <v>56.85</v>
      </c>
      <c r="V891" s="8">
        <f t="shared" si="139"/>
        <v>57.2</v>
      </c>
    </row>
    <row r="892" spans="1:22" ht="13.5" x14ac:dyDescent="0.25">
      <c r="A892" s="3">
        <f>RSI!A892</f>
        <v>43300</v>
      </c>
      <c r="B892" s="2">
        <f>RSI!B892</f>
        <v>22.039100000000001</v>
      </c>
      <c r="C892" s="2">
        <f>RSI!I892</f>
        <v>26.052609982410559</v>
      </c>
      <c r="D892" s="2">
        <f>MACD!E892</f>
        <v>-2.2702324024649556E-2</v>
      </c>
      <c r="E892" s="2">
        <f>MACD!F892</f>
        <v>-4.6248658886795246E-3</v>
      </c>
      <c r="F892" s="2">
        <f>'Moving Avg'!D892</f>
        <v>22.039100000000001</v>
      </c>
      <c r="G892" s="2">
        <f>'Moving Avg'!F892</f>
        <v>22.039100000000005</v>
      </c>
      <c r="H892" s="2">
        <f>'Moving Avg'!G892</f>
        <v>22.210017999999987</v>
      </c>
      <c r="I892" s="2">
        <f>'Moving Avg'!H892</f>
        <v>21.918744000000029</v>
      </c>
      <c r="J892" s="6" t="str">
        <f>OBV!F892</f>
        <v>NEUTRAL</v>
      </c>
      <c r="K892" s="6" t="str">
        <f>OBV!G892</f>
        <v>NEUTRAL</v>
      </c>
      <c r="L892" s="6" t="str">
        <f>OBV!H892</f>
        <v>NEUTRAL</v>
      </c>
      <c r="M892" s="8">
        <f t="shared" si="130"/>
        <v>50</v>
      </c>
      <c r="N892" s="8">
        <f t="shared" si="131"/>
        <v>45</v>
      </c>
      <c r="O892" s="8">
        <f t="shared" si="132"/>
        <v>50</v>
      </c>
      <c r="P892" s="8">
        <f t="shared" si="133"/>
        <v>33</v>
      </c>
      <c r="Q892" s="9">
        <f t="shared" si="134"/>
        <v>45.7</v>
      </c>
      <c r="R892" s="9">
        <f t="shared" si="135"/>
        <v>44.75</v>
      </c>
      <c r="S892" s="9">
        <f t="shared" si="136"/>
        <v>41.6</v>
      </c>
      <c r="T892" s="9">
        <f t="shared" si="137"/>
        <v>44.5</v>
      </c>
      <c r="U892" s="8">
        <f t="shared" si="138"/>
        <v>44.016666666666673</v>
      </c>
      <c r="V892" s="8">
        <f t="shared" si="139"/>
        <v>44.137500000000003</v>
      </c>
    </row>
    <row r="893" spans="1:22" ht="13.5" x14ac:dyDescent="0.25">
      <c r="A893" s="3">
        <f>RSI!A893</f>
        <v>43301</v>
      </c>
      <c r="B893" s="2">
        <f>RSI!B893</f>
        <v>22.039100000000001</v>
      </c>
      <c r="C893" s="2">
        <f>RSI!I893</f>
        <v>26.052609982410559</v>
      </c>
      <c r="D893" s="2">
        <f>MACD!E893</f>
        <v>-2.2864494944982994E-2</v>
      </c>
      <c r="E893" s="2">
        <f>MACD!F893</f>
        <v>-8.2727916999402185E-3</v>
      </c>
      <c r="F893" s="2">
        <f>'Moving Avg'!D893</f>
        <v>22.039100000000001</v>
      </c>
      <c r="G893" s="2">
        <f>'Moving Avg'!F893</f>
        <v>22.039100000000005</v>
      </c>
      <c r="H893" s="2">
        <f>'Moving Avg'!G893</f>
        <v>22.209925999999985</v>
      </c>
      <c r="I893" s="2">
        <f>'Moving Avg'!H893</f>
        <v>21.924699000000029</v>
      </c>
      <c r="J893" s="6" t="str">
        <f>OBV!F893</f>
        <v>NEUTRAL</v>
      </c>
      <c r="K893" s="6" t="str">
        <f>OBV!G893</f>
        <v>NEUTRAL</v>
      </c>
      <c r="L893" s="6" t="str">
        <f>OBV!H893</f>
        <v>NEUTRAL</v>
      </c>
      <c r="M893" s="8">
        <f t="shared" si="130"/>
        <v>50</v>
      </c>
      <c r="N893" s="8">
        <f t="shared" si="131"/>
        <v>45</v>
      </c>
      <c r="O893" s="8">
        <f t="shared" si="132"/>
        <v>50</v>
      </c>
      <c r="P893" s="8">
        <f t="shared" si="133"/>
        <v>33</v>
      </c>
      <c r="Q893" s="9">
        <f t="shared" si="134"/>
        <v>45.7</v>
      </c>
      <c r="R893" s="9">
        <f t="shared" si="135"/>
        <v>44.75</v>
      </c>
      <c r="S893" s="9">
        <f t="shared" si="136"/>
        <v>41.6</v>
      </c>
      <c r="T893" s="9">
        <f t="shared" si="137"/>
        <v>44.5</v>
      </c>
      <c r="U893" s="8">
        <f t="shared" si="138"/>
        <v>44.016666666666673</v>
      </c>
      <c r="V893" s="8">
        <f t="shared" si="139"/>
        <v>44.137500000000003</v>
      </c>
    </row>
    <row r="894" spans="1:22" ht="13.5" x14ac:dyDescent="0.25">
      <c r="A894" s="3">
        <f>RSI!A894</f>
        <v>43304</v>
      </c>
      <c r="B894" s="2">
        <f>RSI!B894</f>
        <v>22.039100000000001</v>
      </c>
      <c r="C894" s="2">
        <f>RSI!I894</f>
        <v>26.052609982410559</v>
      </c>
      <c r="D894" s="2">
        <f>MACD!E894</f>
        <v>-2.2730987888888166E-2</v>
      </c>
      <c r="E894" s="2">
        <f>MACD!F894</f>
        <v>-1.1164430937729808E-2</v>
      </c>
      <c r="F894" s="2">
        <f>'Moving Avg'!D894</f>
        <v>22.039100000000001</v>
      </c>
      <c r="G894" s="2">
        <f>'Moving Avg'!F894</f>
        <v>22.039100000000005</v>
      </c>
      <c r="H894" s="2">
        <f>'Moving Avg'!G894</f>
        <v>22.209833999999987</v>
      </c>
      <c r="I894" s="2">
        <f>'Moving Avg'!H894</f>
        <v>21.93165550000003</v>
      </c>
      <c r="J894" s="6" t="str">
        <f>OBV!F894</f>
        <v>NEUTRAL</v>
      </c>
      <c r="K894" s="6" t="str">
        <f>OBV!G894</f>
        <v>NEUTRAL</v>
      </c>
      <c r="L894" s="6" t="str">
        <f>OBV!H894</f>
        <v>NEUTRAL</v>
      </c>
      <c r="M894" s="8">
        <f t="shared" si="130"/>
        <v>50</v>
      </c>
      <c r="N894" s="8">
        <f t="shared" si="131"/>
        <v>45</v>
      </c>
      <c r="O894" s="8">
        <f t="shared" si="132"/>
        <v>50</v>
      </c>
      <c r="P894" s="8">
        <f t="shared" si="133"/>
        <v>33</v>
      </c>
      <c r="Q894" s="9">
        <f t="shared" si="134"/>
        <v>45.7</v>
      </c>
      <c r="R894" s="9">
        <f t="shared" si="135"/>
        <v>44.75</v>
      </c>
      <c r="S894" s="9">
        <f t="shared" si="136"/>
        <v>41.6</v>
      </c>
      <c r="T894" s="9">
        <f t="shared" si="137"/>
        <v>44.5</v>
      </c>
      <c r="U894" s="8">
        <f t="shared" si="138"/>
        <v>44.016666666666673</v>
      </c>
      <c r="V894" s="8">
        <f t="shared" si="139"/>
        <v>44.137500000000003</v>
      </c>
    </row>
    <row r="895" spans="1:22" ht="13.5" x14ac:dyDescent="0.25">
      <c r="A895" s="3">
        <f>RSI!A895</f>
        <v>43305</v>
      </c>
      <c r="B895" s="2">
        <f>RSI!B895</f>
        <v>22.039100000000001</v>
      </c>
      <c r="C895" s="2">
        <f>RSI!I895</f>
        <v>26.052609982410559</v>
      </c>
      <c r="D895" s="2">
        <f>MACD!E895</f>
        <v>-2.2367345746491907E-2</v>
      </c>
      <c r="E895" s="2">
        <f>MACD!F895</f>
        <v>-1.3405013899482229E-2</v>
      </c>
      <c r="F895" s="2">
        <f>'Moving Avg'!D895</f>
        <v>22.039100000000001</v>
      </c>
      <c r="G895" s="2">
        <f>'Moving Avg'!F895</f>
        <v>22.039100000000005</v>
      </c>
      <c r="H895" s="2">
        <f>'Moving Avg'!G895</f>
        <v>22.209741999999988</v>
      </c>
      <c r="I895" s="2">
        <f>'Moving Avg'!H895</f>
        <v>21.938612000000031</v>
      </c>
      <c r="J895" s="6" t="str">
        <f>OBV!F895</f>
        <v>NEUTRAL</v>
      </c>
      <c r="K895" s="6" t="str">
        <f>OBV!G895</f>
        <v>NEUTRAL</v>
      </c>
      <c r="L895" s="6" t="str">
        <f>OBV!H895</f>
        <v>NEUTRAL</v>
      </c>
      <c r="M895" s="8">
        <f t="shared" si="130"/>
        <v>50</v>
      </c>
      <c r="N895" s="8">
        <f t="shared" si="131"/>
        <v>45</v>
      </c>
      <c r="O895" s="8">
        <f t="shared" si="132"/>
        <v>50</v>
      </c>
      <c r="P895" s="8">
        <f t="shared" si="133"/>
        <v>33</v>
      </c>
      <c r="Q895" s="9">
        <f t="shared" si="134"/>
        <v>45.7</v>
      </c>
      <c r="R895" s="9">
        <f t="shared" si="135"/>
        <v>44.75</v>
      </c>
      <c r="S895" s="9">
        <f t="shared" si="136"/>
        <v>41.6</v>
      </c>
      <c r="T895" s="9">
        <f t="shared" si="137"/>
        <v>44.5</v>
      </c>
      <c r="U895" s="8">
        <f t="shared" si="138"/>
        <v>44.016666666666673</v>
      </c>
      <c r="V895" s="8">
        <f t="shared" si="139"/>
        <v>44.137500000000003</v>
      </c>
    </row>
    <row r="896" spans="1:22" ht="13.5" x14ac:dyDescent="0.25">
      <c r="A896" s="3">
        <f>RSI!A896</f>
        <v>43307</v>
      </c>
      <c r="B896" s="2">
        <f>RSI!B896</f>
        <v>22.039100000000001</v>
      </c>
      <c r="C896" s="2">
        <f>RSI!I896</f>
        <v>26.052609982410559</v>
      </c>
      <c r="D896" s="2">
        <f>MACD!E896</f>
        <v>-2.1827542407049094E-2</v>
      </c>
      <c r="E896" s="2">
        <f>MACD!F896</f>
        <v>-1.5089519600995603E-2</v>
      </c>
      <c r="F896" s="2">
        <f>'Moving Avg'!D896</f>
        <v>22.039100000000001</v>
      </c>
      <c r="G896" s="2">
        <f>'Moving Avg'!F896</f>
        <v>22.039100000000005</v>
      </c>
      <c r="H896" s="2">
        <f>'Moving Avg'!G896</f>
        <v>22.209649999999982</v>
      </c>
      <c r="I896" s="2">
        <f>'Moving Avg'!H896</f>
        <v>21.944567000000024</v>
      </c>
      <c r="J896" s="6" t="str">
        <f>OBV!F896</f>
        <v>NEUTRAL</v>
      </c>
      <c r="K896" s="6" t="str">
        <f>OBV!G896</f>
        <v>NEUTRAL</v>
      </c>
      <c r="L896" s="6" t="str">
        <f>OBV!H896</f>
        <v>NEUTRAL</v>
      </c>
      <c r="M896" s="8">
        <f t="shared" si="130"/>
        <v>50</v>
      </c>
      <c r="N896" s="8">
        <f t="shared" si="131"/>
        <v>45</v>
      </c>
      <c r="O896" s="8">
        <f t="shared" si="132"/>
        <v>50</v>
      </c>
      <c r="P896" s="8">
        <f t="shared" si="133"/>
        <v>33</v>
      </c>
      <c r="Q896" s="9">
        <f t="shared" si="134"/>
        <v>45.7</v>
      </c>
      <c r="R896" s="9">
        <f t="shared" si="135"/>
        <v>44.75</v>
      </c>
      <c r="S896" s="9">
        <f t="shared" si="136"/>
        <v>41.6</v>
      </c>
      <c r="T896" s="9">
        <f t="shared" si="137"/>
        <v>44.5</v>
      </c>
      <c r="U896" s="8">
        <f t="shared" si="138"/>
        <v>44.016666666666673</v>
      </c>
      <c r="V896" s="8">
        <f t="shared" si="139"/>
        <v>44.137500000000003</v>
      </c>
    </row>
    <row r="897" spans="1:22" ht="13.5" x14ac:dyDescent="0.25">
      <c r="A897" s="3">
        <f>RSI!A897</f>
        <v>43308</v>
      </c>
      <c r="B897" s="2">
        <f>RSI!B897</f>
        <v>22.039100000000001</v>
      </c>
      <c r="C897" s="2">
        <f>RSI!I897</f>
        <v>26.052609982410559</v>
      </c>
      <c r="D897" s="2">
        <f>MACD!E897</f>
        <v>-2.115587264074037E-2</v>
      </c>
      <c r="E897" s="2">
        <f>MACD!F897</f>
        <v>-1.6302790208944557E-2</v>
      </c>
      <c r="F897" s="2">
        <f>'Moving Avg'!D897</f>
        <v>22.039100000000001</v>
      </c>
      <c r="G897" s="2">
        <f>'Moving Avg'!F897</f>
        <v>22.039100000000005</v>
      </c>
      <c r="H897" s="2">
        <f>'Moving Avg'!G897</f>
        <v>22.209557999999983</v>
      </c>
      <c r="I897" s="2">
        <f>'Moving Avg'!H897</f>
        <v>21.950522000000024</v>
      </c>
      <c r="J897" s="6" t="str">
        <f>OBV!F897</f>
        <v>NEUTRAL</v>
      </c>
      <c r="K897" s="6" t="str">
        <f>OBV!G897</f>
        <v>NEUTRAL</v>
      </c>
      <c r="L897" s="6" t="str">
        <f>OBV!H897</f>
        <v>NEUTRAL</v>
      </c>
      <c r="M897" s="8">
        <f t="shared" si="130"/>
        <v>50</v>
      </c>
      <c r="N897" s="8">
        <f t="shared" si="131"/>
        <v>45</v>
      </c>
      <c r="O897" s="8">
        <f t="shared" si="132"/>
        <v>50</v>
      </c>
      <c r="P897" s="8">
        <f t="shared" si="133"/>
        <v>33</v>
      </c>
      <c r="Q897" s="9">
        <f t="shared" si="134"/>
        <v>45.7</v>
      </c>
      <c r="R897" s="9">
        <f t="shared" si="135"/>
        <v>44.75</v>
      </c>
      <c r="S897" s="9">
        <f t="shared" si="136"/>
        <v>41.6</v>
      </c>
      <c r="T897" s="9">
        <f t="shared" si="137"/>
        <v>44.5</v>
      </c>
      <c r="U897" s="8">
        <f t="shared" si="138"/>
        <v>44.016666666666673</v>
      </c>
      <c r="V897" s="8">
        <f t="shared" si="139"/>
        <v>44.137500000000003</v>
      </c>
    </row>
    <row r="898" spans="1:22" ht="13.5" x14ac:dyDescent="0.25">
      <c r="A898" s="3">
        <f>RSI!A898</f>
        <v>43311</v>
      </c>
      <c r="B898" s="2">
        <f>RSI!B898</f>
        <v>22.039100000000001</v>
      </c>
      <c r="C898" s="2">
        <f>RSI!I898</f>
        <v>26.052609982410559</v>
      </c>
      <c r="D898" s="2">
        <f>MACD!E898</f>
        <v>-2.0388543078635024E-2</v>
      </c>
      <c r="E898" s="2">
        <f>MACD!F898</f>
        <v>-1.7119940782882651E-2</v>
      </c>
      <c r="F898" s="2">
        <f>'Moving Avg'!D898</f>
        <v>22.039100000000001</v>
      </c>
      <c r="G898" s="2">
        <f>'Moving Avg'!F898</f>
        <v>22.039100000000005</v>
      </c>
      <c r="H898" s="2">
        <f>'Moving Avg'!G898</f>
        <v>22.209465999999985</v>
      </c>
      <c r="I898" s="2">
        <f>'Moving Avg'!H898</f>
        <v>21.956477000000021</v>
      </c>
      <c r="J898" s="6" t="str">
        <f>OBV!F898</f>
        <v>NEUTRAL</v>
      </c>
      <c r="K898" s="6" t="str">
        <f>OBV!G898</f>
        <v>NEUTRAL</v>
      </c>
      <c r="L898" s="6" t="str">
        <f>OBV!H898</f>
        <v>NEUTRAL</v>
      </c>
      <c r="M898" s="8">
        <f t="shared" ref="M898:M961" si="140">IF(C898&lt;30,50, IF(C898&gt;70, 0, 25))</f>
        <v>50</v>
      </c>
      <c r="N898" s="8">
        <f t="shared" ref="N898:N961" si="141">IF(E898-D898&gt;0.02, 100, IF(E898-D898&lt;0,0,45))</f>
        <v>45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33</v>
      </c>
      <c r="Q898" s="9">
        <f t="shared" si="134"/>
        <v>45.7</v>
      </c>
      <c r="R898" s="9">
        <f t="shared" si="135"/>
        <v>44.75</v>
      </c>
      <c r="S898" s="9">
        <f t="shared" si="136"/>
        <v>41.6</v>
      </c>
      <c r="T898" s="9">
        <f t="shared" si="137"/>
        <v>44.5</v>
      </c>
      <c r="U898" s="8">
        <f t="shared" si="138"/>
        <v>44.016666666666673</v>
      </c>
      <c r="V898" s="8">
        <f t="shared" si="139"/>
        <v>44.137500000000003</v>
      </c>
    </row>
    <row r="899" spans="1:22" ht="13.5" x14ac:dyDescent="0.25">
      <c r="A899" s="3">
        <f>RSI!A899</f>
        <v>43312</v>
      </c>
      <c r="B899" s="2">
        <f>RSI!B899</f>
        <v>22.039100000000001</v>
      </c>
      <c r="C899" s="2">
        <f>RSI!I899</f>
        <v>26.052609982410559</v>
      </c>
      <c r="D899" s="2">
        <f>MACD!E899</f>
        <v>-1.9555010879511059E-2</v>
      </c>
      <c r="E899" s="2">
        <f>MACD!F899</f>
        <v>-1.7606954802208336E-2</v>
      </c>
      <c r="F899" s="2">
        <f>'Moving Avg'!D899</f>
        <v>22.039100000000001</v>
      </c>
      <c r="G899" s="2">
        <f>'Moving Avg'!F899</f>
        <v>22.039100000000005</v>
      </c>
      <c r="H899" s="2">
        <f>'Moving Avg'!G899</f>
        <v>22.209373999999983</v>
      </c>
      <c r="I899" s="2">
        <f>'Moving Avg'!H899</f>
        <v>21.962432000000021</v>
      </c>
      <c r="J899" s="6" t="str">
        <f>OBV!F899</f>
        <v>NEUTRAL</v>
      </c>
      <c r="K899" s="6" t="str">
        <f>OBV!G899</f>
        <v>NEUTRAL</v>
      </c>
      <c r="L899" s="6" t="str">
        <f>OBV!H899</f>
        <v>NEUTRAL</v>
      </c>
      <c r="M899" s="8">
        <f t="shared" si="140"/>
        <v>50</v>
      </c>
      <c r="N899" s="8">
        <f t="shared" si="141"/>
        <v>45</v>
      </c>
      <c r="O899" s="8">
        <f t="shared" si="142"/>
        <v>50</v>
      </c>
      <c r="P899" s="8">
        <f t="shared" si="143"/>
        <v>33</v>
      </c>
      <c r="Q899" s="9">
        <f t="shared" ref="Q899:Q962" si="144">0.35*M899+N899*0.35+O899*0.15+P899*0.15</f>
        <v>45.7</v>
      </c>
      <c r="R899" s="9">
        <f t="shared" ref="R899:R962" si="145">M899*0.2+N899*0.2+O899*0.35+P899*0.25</f>
        <v>44.75</v>
      </c>
      <c r="S899" s="9">
        <f t="shared" ref="S899:S962" si="146">M899*0.15+N899*0.15+O899*0.25+P899*0.45</f>
        <v>41.6</v>
      </c>
      <c r="T899" s="9">
        <f t="shared" ref="T899:T962" si="147">0.25*SUM(M899:P899)</f>
        <v>44.5</v>
      </c>
      <c r="U899" s="8">
        <f t="shared" ref="U899:U962" si="148">SUM(Q899:S899)/3</f>
        <v>44.016666666666673</v>
      </c>
      <c r="V899" s="8">
        <f t="shared" ref="V899:V962" si="149">SUM(Q899:T899)/4</f>
        <v>44.137500000000003</v>
      </c>
    </row>
    <row r="900" spans="1:22" ht="13.5" x14ac:dyDescent="0.25">
      <c r="A900" s="3">
        <f>RSI!A900</f>
        <v>43313</v>
      </c>
      <c r="B900" s="2">
        <f>RSI!B900</f>
        <v>22.039100000000001</v>
      </c>
      <c r="C900" s="2">
        <f>RSI!I900</f>
        <v>26.052609982410559</v>
      </c>
      <c r="D900" s="2">
        <f>MACD!E900</f>
        <v>-1.8679109459920795E-2</v>
      </c>
      <c r="E900" s="2">
        <f>MACD!F900</f>
        <v>-1.782138573375083E-2</v>
      </c>
      <c r="F900" s="2">
        <f>'Moving Avg'!D900</f>
        <v>22.039100000000001</v>
      </c>
      <c r="G900" s="2">
        <f>'Moving Avg'!F900</f>
        <v>22.039100000000005</v>
      </c>
      <c r="H900" s="2">
        <f>'Moving Avg'!G900</f>
        <v>22.197777999999985</v>
      </c>
      <c r="I900" s="2">
        <f>'Moving Avg'!H900</f>
        <v>21.968387000000021</v>
      </c>
      <c r="J900" s="6" t="str">
        <f>OBV!F900</f>
        <v>NEUTRAL</v>
      </c>
      <c r="K900" s="6" t="str">
        <f>OBV!G900</f>
        <v>NEUTRAL</v>
      </c>
      <c r="L900" s="6" t="str">
        <f>OBV!H900</f>
        <v>NEUTRAL</v>
      </c>
      <c r="M900" s="8">
        <f t="shared" si="140"/>
        <v>50</v>
      </c>
      <c r="N900" s="8">
        <f t="shared" si="141"/>
        <v>45</v>
      </c>
      <c r="O900" s="8">
        <f t="shared" si="142"/>
        <v>50</v>
      </c>
      <c r="P900" s="8">
        <f t="shared" si="143"/>
        <v>33</v>
      </c>
      <c r="Q900" s="9">
        <f t="shared" si="144"/>
        <v>45.7</v>
      </c>
      <c r="R900" s="9">
        <f t="shared" si="145"/>
        <v>44.75</v>
      </c>
      <c r="S900" s="9">
        <f t="shared" si="146"/>
        <v>41.6</v>
      </c>
      <c r="T900" s="9">
        <f t="shared" si="147"/>
        <v>44.5</v>
      </c>
      <c r="U900" s="8">
        <f t="shared" si="148"/>
        <v>44.016666666666673</v>
      </c>
      <c r="V900" s="8">
        <f t="shared" si="149"/>
        <v>44.137500000000003</v>
      </c>
    </row>
    <row r="901" spans="1:22" ht="13.5" x14ac:dyDescent="0.25">
      <c r="A901" s="3">
        <f>RSI!A901</f>
        <v>43314</v>
      </c>
      <c r="B901" s="2">
        <f>RSI!B901</f>
        <v>22.039100000000001</v>
      </c>
      <c r="C901" s="2">
        <f>RSI!I901</f>
        <v>26.052609982410559</v>
      </c>
      <c r="D901" s="2">
        <f>MACD!E901</f>
        <v>-1.7779994564683932E-2</v>
      </c>
      <c r="E901" s="2">
        <f>MACD!F901</f>
        <v>-1.7813107499937451E-2</v>
      </c>
      <c r="F901" s="2">
        <f>'Moving Avg'!D901</f>
        <v>22.039100000000001</v>
      </c>
      <c r="G901" s="2">
        <f>'Moving Avg'!F901</f>
        <v>22.039100000000005</v>
      </c>
      <c r="H901" s="2">
        <f>'Moving Avg'!G901</f>
        <v>22.185571999999983</v>
      </c>
      <c r="I901" s="2">
        <f>'Moving Avg'!H901</f>
        <v>21.974342000000021</v>
      </c>
      <c r="J901" s="6" t="str">
        <f>OBV!F901</f>
        <v>NEUTRAL</v>
      </c>
      <c r="K901" s="6" t="str">
        <f>OBV!G901</f>
        <v>NEUTRAL</v>
      </c>
      <c r="L901" s="6" t="str">
        <f>OBV!H901</f>
        <v>NEUTRAL</v>
      </c>
      <c r="M901" s="8">
        <f t="shared" si="140"/>
        <v>50</v>
      </c>
      <c r="N901" s="8">
        <f t="shared" si="141"/>
        <v>0</v>
      </c>
      <c r="O901" s="8">
        <f t="shared" si="142"/>
        <v>50</v>
      </c>
      <c r="P901" s="8">
        <f t="shared" si="143"/>
        <v>33</v>
      </c>
      <c r="Q901" s="9">
        <f t="shared" si="144"/>
        <v>29.95</v>
      </c>
      <c r="R901" s="9">
        <f t="shared" si="145"/>
        <v>35.75</v>
      </c>
      <c r="S901" s="9">
        <f t="shared" si="146"/>
        <v>34.85</v>
      </c>
      <c r="T901" s="9">
        <f t="shared" si="147"/>
        <v>33.25</v>
      </c>
      <c r="U901" s="8">
        <f t="shared" si="148"/>
        <v>33.516666666666673</v>
      </c>
      <c r="V901" s="8">
        <f t="shared" si="149"/>
        <v>33.450000000000003</v>
      </c>
    </row>
    <row r="902" spans="1:22" ht="13.5" x14ac:dyDescent="0.25">
      <c r="A902" s="3">
        <f>RSI!A902</f>
        <v>43315</v>
      </c>
      <c r="B902" s="2">
        <f>RSI!B902</f>
        <v>22.039100000000001</v>
      </c>
      <c r="C902" s="2">
        <f>RSI!I902</f>
        <v>26.052609982410559</v>
      </c>
      <c r="D902" s="2">
        <f>MACD!E902</f>
        <v>-1.6872938797021675E-2</v>
      </c>
      <c r="E902" s="2">
        <f>MACD!F902</f>
        <v>-1.7625073759354296E-2</v>
      </c>
      <c r="F902" s="2">
        <f>'Moving Avg'!D902</f>
        <v>22.039100000000001</v>
      </c>
      <c r="G902" s="2">
        <f>'Moving Avg'!F902</f>
        <v>22.039100000000005</v>
      </c>
      <c r="H902" s="2">
        <f>'Moving Avg'!G902</f>
        <v>22.173365999999987</v>
      </c>
      <c r="I902" s="2">
        <f>'Moving Avg'!H902</f>
        <v>21.977194500000014</v>
      </c>
      <c r="J902" s="6" t="str">
        <f>OBV!F902</f>
        <v>NEUTRAL</v>
      </c>
      <c r="K902" s="6" t="str">
        <f>OBV!G902</f>
        <v>NEUTRAL</v>
      </c>
      <c r="L902" s="6" t="str">
        <f>OBV!H902</f>
        <v>NEUTRAL</v>
      </c>
      <c r="M902" s="8">
        <f t="shared" si="140"/>
        <v>50</v>
      </c>
      <c r="N902" s="8">
        <f t="shared" si="141"/>
        <v>0</v>
      </c>
      <c r="O902" s="8">
        <f t="shared" si="142"/>
        <v>50</v>
      </c>
      <c r="P902" s="8">
        <f t="shared" si="143"/>
        <v>33</v>
      </c>
      <c r="Q902" s="9">
        <f t="shared" si="144"/>
        <v>29.95</v>
      </c>
      <c r="R902" s="9">
        <f t="shared" si="145"/>
        <v>35.75</v>
      </c>
      <c r="S902" s="9">
        <f t="shared" si="146"/>
        <v>34.85</v>
      </c>
      <c r="T902" s="9">
        <f t="shared" si="147"/>
        <v>33.25</v>
      </c>
      <c r="U902" s="8">
        <f t="shared" si="148"/>
        <v>33.516666666666673</v>
      </c>
      <c r="V902" s="8">
        <f t="shared" si="149"/>
        <v>33.450000000000003</v>
      </c>
    </row>
    <row r="903" spans="1:22" ht="13.5" x14ac:dyDescent="0.25">
      <c r="A903" s="3">
        <f>RSI!A903</f>
        <v>43318</v>
      </c>
      <c r="B903" s="2">
        <f>RSI!B903</f>
        <v>22.039100000000001</v>
      </c>
      <c r="C903" s="2">
        <f>RSI!I903</f>
        <v>26.052609982410559</v>
      </c>
      <c r="D903" s="2">
        <f>MACD!E903</f>
        <v>-1.596999836598556E-2</v>
      </c>
      <c r="E903" s="2">
        <f>MACD!F903</f>
        <v>-1.7294058680680548E-2</v>
      </c>
      <c r="F903" s="2">
        <f>'Moving Avg'!D903</f>
        <v>22.039100000000001</v>
      </c>
      <c r="G903" s="2">
        <f>'Moving Avg'!F903</f>
        <v>22.039100000000005</v>
      </c>
      <c r="H903" s="2">
        <f>'Moving Avg'!G903</f>
        <v>22.161159999999985</v>
      </c>
      <c r="I903" s="2">
        <f>'Moving Avg'!H903</f>
        <v>21.980047000000013</v>
      </c>
      <c r="J903" s="6" t="str">
        <f>OBV!F903</f>
        <v>NEUTRAL</v>
      </c>
      <c r="K903" s="6" t="str">
        <f>OBV!G903</f>
        <v>NEUTRAL</v>
      </c>
      <c r="L903" s="6" t="str">
        <f>OBV!H903</f>
        <v>NEUTRAL</v>
      </c>
      <c r="M903" s="8">
        <f t="shared" si="140"/>
        <v>50</v>
      </c>
      <c r="N903" s="8">
        <f t="shared" si="141"/>
        <v>0</v>
      </c>
      <c r="O903" s="8">
        <f t="shared" si="142"/>
        <v>50</v>
      </c>
      <c r="P903" s="8">
        <f t="shared" si="143"/>
        <v>33</v>
      </c>
      <c r="Q903" s="9">
        <f t="shared" si="144"/>
        <v>29.95</v>
      </c>
      <c r="R903" s="9">
        <f t="shared" si="145"/>
        <v>35.75</v>
      </c>
      <c r="S903" s="9">
        <f t="shared" si="146"/>
        <v>34.85</v>
      </c>
      <c r="T903" s="9">
        <f t="shared" si="147"/>
        <v>33.25</v>
      </c>
      <c r="U903" s="8">
        <f t="shared" si="148"/>
        <v>33.516666666666673</v>
      </c>
      <c r="V903" s="8">
        <f t="shared" si="149"/>
        <v>33.450000000000003</v>
      </c>
    </row>
    <row r="904" spans="1:22" ht="13.5" x14ac:dyDescent="0.25">
      <c r="A904" s="3">
        <f>RSI!A904</f>
        <v>43319</v>
      </c>
      <c r="B904" s="2">
        <f>RSI!B904</f>
        <v>22.039100000000001</v>
      </c>
      <c r="C904" s="2">
        <f>RSI!I904</f>
        <v>26.052609982410559</v>
      </c>
      <c r="D904" s="2">
        <f>MACD!E904</f>
        <v>-1.5080572120972136E-2</v>
      </c>
      <c r="E904" s="2">
        <f>MACD!F904</f>
        <v>-1.6851361368738865E-2</v>
      </c>
      <c r="F904" s="2">
        <f>'Moving Avg'!D904</f>
        <v>22.039100000000001</v>
      </c>
      <c r="G904" s="2">
        <f>'Moving Avg'!F904</f>
        <v>22.039100000000005</v>
      </c>
      <c r="H904" s="2">
        <f>'Moving Avg'!G904</f>
        <v>22.148953999999986</v>
      </c>
      <c r="I904" s="2">
        <f>'Moving Avg'!H904</f>
        <v>21.982899500000013</v>
      </c>
      <c r="J904" s="6" t="str">
        <f>OBV!F904</f>
        <v>NEUTRAL</v>
      </c>
      <c r="K904" s="6" t="str">
        <f>OBV!G904</f>
        <v>NEUTRAL</v>
      </c>
      <c r="L904" s="6" t="str">
        <f>OBV!H904</f>
        <v>NEUTRAL</v>
      </c>
      <c r="M904" s="8">
        <f t="shared" si="140"/>
        <v>50</v>
      </c>
      <c r="N904" s="8">
        <f t="shared" si="141"/>
        <v>0</v>
      </c>
      <c r="O904" s="8">
        <f t="shared" si="142"/>
        <v>50</v>
      </c>
      <c r="P904" s="8">
        <f t="shared" si="143"/>
        <v>33</v>
      </c>
      <c r="Q904" s="9">
        <f t="shared" si="144"/>
        <v>29.95</v>
      </c>
      <c r="R904" s="9">
        <f t="shared" si="145"/>
        <v>35.75</v>
      </c>
      <c r="S904" s="9">
        <f t="shared" si="146"/>
        <v>34.85</v>
      </c>
      <c r="T904" s="9">
        <f t="shared" si="147"/>
        <v>33.25</v>
      </c>
      <c r="U904" s="8">
        <f t="shared" si="148"/>
        <v>33.516666666666673</v>
      </c>
      <c r="V904" s="8">
        <f t="shared" si="149"/>
        <v>33.450000000000003</v>
      </c>
    </row>
    <row r="905" spans="1:22" ht="13.5" x14ac:dyDescent="0.25">
      <c r="A905" s="3">
        <f>RSI!A905</f>
        <v>43320</v>
      </c>
      <c r="B905" s="2">
        <f>RSI!B905</f>
        <v>22.039100000000001</v>
      </c>
      <c r="C905" s="2">
        <f>RSI!I905</f>
        <v>26.052609982410559</v>
      </c>
      <c r="D905" s="2">
        <f>MACD!E905</f>
        <v>-1.4211869825068391E-2</v>
      </c>
      <c r="E905" s="2">
        <f>MACD!F905</f>
        <v>-1.6323463060004772E-2</v>
      </c>
      <c r="F905" s="2">
        <f>'Moving Avg'!D905</f>
        <v>22.039100000000001</v>
      </c>
      <c r="G905" s="2">
        <f>'Moving Avg'!F905</f>
        <v>22.039100000000005</v>
      </c>
      <c r="H905" s="2">
        <f>'Moving Avg'!G905</f>
        <v>22.136747999999983</v>
      </c>
      <c r="I905" s="2">
        <f>'Moving Avg'!H905</f>
        <v>21.985752000000012</v>
      </c>
      <c r="J905" s="6" t="str">
        <f>OBV!F905</f>
        <v>NEUTRAL</v>
      </c>
      <c r="K905" s="6" t="str">
        <f>OBV!G905</f>
        <v>NEUTRAL</v>
      </c>
      <c r="L905" s="6" t="str">
        <f>OBV!H905</f>
        <v>NEUTRAL</v>
      </c>
      <c r="M905" s="8">
        <f t="shared" si="140"/>
        <v>50</v>
      </c>
      <c r="N905" s="8">
        <f t="shared" si="141"/>
        <v>0</v>
      </c>
      <c r="O905" s="8">
        <f t="shared" si="142"/>
        <v>50</v>
      </c>
      <c r="P905" s="8">
        <f t="shared" si="143"/>
        <v>33</v>
      </c>
      <c r="Q905" s="9">
        <f t="shared" si="144"/>
        <v>29.95</v>
      </c>
      <c r="R905" s="9">
        <f t="shared" si="145"/>
        <v>35.75</v>
      </c>
      <c r="S905" s="9">
        <f t="shared" si="146"/>
        <v>34.85</v>
      </c>
      <c r="T905" s="9">
        <f t="shared" si="147"/>
        <v>33.25</v>
      </c>
      <c r="U905" s="8">
        <f t="shared" si="148"/>
        <v>33.516666666666673</v>
      </c>
      <c r="V905" s="8">
        <f t="shared" si="149"/>
        <v>33.450000000000003</v>
      </c>
    </row>
    <row r="906" spans="1:22" ht="13.5" x14ac:dyDescent="0.25">
      <c r="A906" s="3">
        <f>RSI!A906</f>
        <v>43321</v>
      </c>
      <c r="B906" s="2">
        <f>RSI!B906</f>
        <v>22.039100000000001</v>
      </c>
      <c r="C906" s="2">
        <f>RSI!I906</f>
        <v>26.052609982410573</v>
      </c>
      <c r="D906" s="2">
        <f>MACD!E906</f>
        <v>-1.3369303982692315E-2</v>
      </c>
      <c r="E906" s="2">
        <f>MACD!F906</f>
        <v>-1.5732631244542283E-2</v>
      </c>
      <c r="F906" s="2">
        <f>'Moving Avg'!D906</f>
        <v>22.039100000000001</v>
      </c>
      <c r="G906" s="2">
        <f>'Moving Avg'!F906</f>
        <v>22.039100000000005</v>
      </c>
      <c r="H906" s="2">
        <f>'Moving Avg'!G906</f>
        <v>22.124541999999984</v>
      </c>
      <c r="I906" s="2">
        <f>'Moving Avg'!H906</f>
        <v>21.988604500000012</v>
      </c>
      <c r="J906" s="6" t="str">
        <f>OBV!F906</f>
        <v>NEUTRAL</v>
      </c>
      <c r="K906" s="6" t="str">
        <f>OBV!G906</f>
        <v>NEUTRAL</v>
      </c>
      <c r="L906" s="6" t="str">
        <f>OBV!H906</f>
        <v>NEUTRAL</v>
      </c>
      <c r="M906" s="8">
        <f t="shared" si="140"/>
        <v>50</v>
      </c>
      <c r="N906" s="8">
        <f t="shared" si="141"/>
        <v>0</v>
      </c>
      <c r="O906" s="8">
        <f t="shared" si="142"/>
        <v>50</v>
      </c>
      <c r="P906" s="8">
        <f t="shared" si="143"/>
        <v>33</v>
      </c>
      <c r="Q906" s="9">
        <f t="shared" si="144"/>
        <v>29.95</v>
      </c>
      <c r="R906" s="9">
        <f t="shared" si="145"/>
        <v>35.75</v>
      </c>
      <c r="S906" s="9">
        <f t="shared" si="146"/>
        <v>34.85</v>
      </c>
      <c r="T906" s="9">
        <f t="shared" si="147"/>
        <v>33.25</v>
      </c>
      <c r="U906" s="8">
        <f t="shared" si="148"/>
        <v>33.516666666666673</v>
      </c>
      <c r="V906" s="8">
        <f t="shared" si="149"/>
        <v>33.450000000000003</v>
      </c>
    </row>
    <row r="907" spans="1:22" ht="13.5" x14ac:dyDescent="0.25">
      <c r="A907" s="3">
        <f>RSI!A907</f>
        <v>43322</v>
      </c>
      <c r="B907" s="2">
        <f>RSI!B907</f>
        <v>22.039100000000001</v>
      </c>
      <c r="C907" s="2">
        <f>RSI!I907</f>
        <v>26.052609982410559</v>
      </c>
      <c r="D907" s="2">
        <f>MACD!E907</f>
        <v>-1.2556817308663426E-2</v>
      </c>
      <c r="E907" s="2">
        <f>MACD!F907</f>
        <v>-1.5097468457366512E-2</v>
      </c>
      <c r="F907" s="2">
        <f>'Moving Avg'!D907</f>
        <v>22.039100000000001</v>
      </c>
      <c r="G907" s="2">
        <f>'Moving Avg'!F907</f>
        <v>22.039100000000005</v>
      </c>
      <c r="H907" s="2">
        <f>'Moving Avg'!G907</f>
        <v>22.112335999999985</v>
      </c>
      <c r="I907" s="2">
        <f>'Moving Avg'!H907</f>
        <v>21.991457000000011</v>
      </c>
      <c r="J907" s="6" t="str">
        <f>OBV!F907</f>
        <v>NEUTRAL</v>
      </c>
      <c r="K907" s="6" t="str">
        <f>OBV!G907</f>
        <v>NEUTRAL</v>
      </c>
      <c r="L907" s="6" t="str">
        <f>OBV!H907</f>
        <v>NEUTRAL</v>
      </c>
      <c r="M907" s="8">
        <f t="shared" si="140"/>
        <v>50</v>
      </c>
      <c r="N907" s="8">
        <f t="shared" si="141"/>
        <v>0</v>
      </c>
      <c r="O907" s="8">
        <f t="shared" si="142"/>
        <v>50</v>
      </c>
      <c r="P907" s="8">
        <f t="shared" si="143"/>
        <v>33</v>
      </c>
      <c r="Q907" s="9">
        <f t="shared" si="144"/>
        <v>29.95</v>
      </c>
      <c r="R907" s="9">
        <f t="shared" si="145"/>
        <v>35.75</v>
      </c>
      <c r="S907" s="9">
        <f t="shared" si="146"/>
        <v>34.85</v>
      </c>
      <c r="T907" s="9">
        <f t="shared" si="147"/>
        <v>33.25</v>
      </c>
      <c r="U907" s="8">
        <f t="shared" si="148"/>
        <v>33.516666666666673</v>
      </c>
      <c r="V907" s="8">
        <f t="shared" si="149"/>
        <v>33.450000000000003</v>
      </c>
    </row>
    <row r="908" spans="1:22" ht="13.5" x14ac:dyDescent="0.25">
      <c r="A908" s="3">
        <f>RSI!A908</f>
        <v>43326</v>
      </c>
      <c r="B908" s="2">
        <f>RSI!B908</f>
        <v>22.039100000000001</v>
      </c>
      <c r="C908" s="2">
        <f>RSI!I908</f>
        <v>26.052609982410559</v>
      </c>
      <c r="D908" s="2">
        <f>MACD!E908</f>
        <v>-1.1777156042018788E-2</v>
      </c>
      <c r="E908" s="2">
        <f>MACD!F908</f>
        <v>-1.4433405974296968E-2</v>
      </c>
      <c r="F908" s="2">
        <f>'Moving Avg'!D908</f>
        <v>22.039100000000001</v>
      </c>
      <c r="G908" s="2">
        <f>'Moving Avg'!F908</f>
        <v>22.039100000000005</v>
      </c>
      <c r="H908" s="2">
        <f>'Moving Avg'!G908</f>
        <v>22.100129999999986</v>
      </c>
      <c r="I908" s="2">
        <f>'Moving Avg'!H908</f>
        <v>21.994309500000007</v>
      </c>
      <c r="J908" s="6" t="str">
        <f>OBV!F908</f>
        <v>NEUTRAL</v>
      </c>
      <c r="K908" s="6" t="str">
        <f>OBV!G908</f>
        <v>NEUTRAL</v>
      </c>
      <c r="L908" s="6" t="str">
        <f>OBV!H908</f>
        <v>NEUTRAL</v>
      </c>
      <c r="M908" s="8">
        <f t="shared" si="140"/>
        <v>50</v>
      </c>
      <c r="N908" s="8">
        <f t="shared" si="141"/>
        <v>0</v>
      </c>
      <c r="O908" s="8">
        <f t="shared" si="142"/>
        <v>50</v>
      </c>
      <c r="P908" s="8">
        <f t="shared" si="143"/>
        <v>33</v>
      </c>
      <c r="Q908" s="9">
        <f t="shared" si="144"/>
        <v>29.95</v>
      </c>
      <c r="R908" s="9">
        <f t="shared" si="145"/>
        <v>35.75</v>
      </c>
      <c r="S908" s="9">
        <f t="shared" si="146"/>
        <v>34.85</v>
      </c>
      <c r="T908" s="9">
        <f t="shared" si="147"/>
        <v>33.25</v>
      </c>
      <c r="U908" s="8">
        <f t="shared" si="148"/>
        <v>33.516666666666673</v>
      </c>
      <c r="V908" s="8">
        <f t="shared" si="149"/>
        <v>33.450000000000003</v>
      </c>
    </row>
    <row r="909" spans="1:22" ht="13.5" x14ac:dyDescent="0.25">
      <c r="A909" s="3">
        <f>RSI!A909</f>
        <v>43327</v>
      </c>
      <c r="B909" s="2">
        <f>RSI!B909</f>
        <v>22.039100000000001</v>
      </c>
      <c r="C909" s="2">
        <f>RSI!I909</f>
        <v>26.052609982410559</v>
      </c>
      <c r="D909" s="2">
        <f>MACD!E909</f>
        <v>-1.1032097715819589E-2</v>
      </c>
      <c r="E909" s="2">
        <f>MACD!F909</f>
        <v>-1.3753144322601493E-2</v>
      </c>
      <c r="F909" s="2">
        <f>'Moving Avg'!D909</f>
        <v>22.039100000000001</v>
      </c>
      <c r="G909" s="2">
        <f>'Moving Avg'!F909</f>
        <v>22.039100000000005</v>
      </c>
      <c r="H909" s="2">
        <f>'Moving Avg'!G909</f>
        <v>22.087923999999983</v>
      </c>
      <c r="I909" s="2">
        <f>'Moving Avg'!H909</f>
        <v>21.997162000000007</v>
      </c>
      <c r="J909" s="6" t="str">
        <f>OBV!F909</f>
        <v>NEUTRAL</v>
      </c>
      <c r="K909" s="6" t="str">
        <f>OBV!G909</f>
        <v>NEUTRAL</v>
      </c>
      <c r="L909" s="6" t="str">
        <f>OBV!H909</f>
        <v>NEUTRAL</v>
      </c>
      <c r="M909" s="8">
        <f t="shared" si="140"/>
        <v>50</v>
      </c>
      <c r="N909" s="8">
        <f t="shared" si="141"/>
        <v>0</v>
      </c>
      <c r="O909" s="8">
        <f t="shared" si="142"/>
        <v>50</v>
      </c>
      <c r="P909" s="8">
        <f t="shared" si="143"/>
        <v>33</v>
      </c>
      <c r="Q909" s="9">
        <f t="shared" si="144"/>
        <v>29.95</v>
      </c>
      <c r="R909" s="9">
        <f t="shared" si="145"/>
        <v>35.75</v>
      </c>
      <c r="S909" s="9">
        <f t="shared" si="146"/>
        <v>34.85</v>
      </c>
      <c r="T909" s="9">
        <f t="shared" si="147"/>
        <v>33.25</v>
      </c>
      <c r="U909" s="8">
        <f t="shared" si="148"/>
        <v>33.516666666666673</v>
      </c>
      <c r="V909" s="8">
        <f t="shared" si="149"/>
        <v>33.450000000000003</v>
      </c>
    </row>
    <row r="910" spans="1:22" ht="13.5" x14ac:dyDescent="0.25">
      <c r="A910" s="3">
        <f>RSI!A910</f>
        <v>43328</v>
      </c>
      <c r="B910" s="2">
        <f>RSI!B910</f>
        <v>22.039100000000001</v>
      </c>
      <c r="C910" s="2">
        <f>RSI!I910</f>
        <v>26.052609982410559</v>
      </c>
      <c r="D910" s="2">
        <f>MACD!E910</f>
        <v>-1.03226406486705E-2</v>
      </c>
      <c r="E910" s="2">
        <f>MACD!F910</f>
        <v>-1.3067043587815295E-2</v>
      </c>
      <c r="F910" s="2">
        <f>'Moving Avg'!D910</f>
        <v>22.039100000000001</v>
      </c>
      <c r="G910" s="2">
        <f>'Moving Avg'!F910</f>
        <v>22.039100000000005</v>
      </c>
      <c r="H910" s="2">
        <f>'Moving Avg'!G910</f>
        <v>22.075717999999984</v>
      </c>
      <c r="I910" s="2">
        <f>'Moving Avg'!H910</f>
        <v>22.000014500000006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  <c r="M910" s="8">
        <f t="shared" si="140"/>
        <v>50</v>
      </c>
      <c r="N910" s="8">
        <f t="shared" si="141"/>
        <v>0</v>
      </c>
      <c r="O910" s="8">
        <f t="shared" si="142"/>
        <v>50</v>
      </c>
      <c r="P910" s="8">
        <f t="shared" si="143"/>
        <v>33</v>
      </c>
      <c r="Q910" s="9">
        <f t="shared" si="144"/>
        <v>29.95</v>
      </c>
      <c r="R910" s="9">
        <f t="shared" si="145"/>
        <v>35.75</v>
      </c>
      <c r="S910" s="9">
        <f t="shared" si="146"/>
        <v>34.85</v>
      </c>
      <c r="T910" s="9">
        <f t="shared" si="147"/>
        <v>33.25</v>
      </c>
      <c r="U910" s="8">
        <f t="shared" si="148"/>
        <v>33.516666666666673</v>
      </c>
      <c r="V910" s="8">
        <f t="shared" si="149"/>
        <v>33.450000000000003</v>
      </c>
    </row>
    <row r="911" spans="1:22" ht="13.5" x14ac:dyDescent="0.25">
      <c r="A911" s="3">
        <f>RSI!A911</f>
        <v>43329</v>
      </c>
      <c r="B911" s="2">
        <f>RSI!B911</f>
        <v>22.039100000000001</v>
      </c>
      <c r="C911" s="2">
        <f>RSI!I911</f>
        <v>26.052609982410559</v>
      </c>
      <c r="D911" s="2">
        <f>MACD!E911</f>
        <v>-9.6491612866742571E-3</v>
      </c>
      <c r="E911" s="2">
        <f>MACD!F911</f>
        <v>-1.2383467127587089E-2</v>
      </c>
      <c r="F911" s="2">
        <f>'Moving Avg'!D911</f>
        <v>22.039100000000001</v>
      </c>
      <c r="G911" s="2">
        <f>'Moving Avg'!F911</f>
        <v>22.039100000000005</v>
      </c>
      <c r="H911" s="2">
        <f>'Moving Avg'!G911</f>
        <v>22.063511999999989</v>
      </c>
      <c r="I911" s="2">
        <f>'Moving Avg'!H911</f>
        <v>22.002867000000009</v>
      </c>
      <c r="J911" s="6" t="str">
        <f>OBV!F911</f>
        <v>NEUTRAL</v>
      </c>
      <c r="K911" s="6" t="str">
        <f>OBV!G911</f>
        <v>NEUTRAL</v>
      </c>
      <c r="L911" s="6" t="str">
        <f>OBV!H911</f>
        <v>NEUTRAL</v>
      </c>
      <c r="M911" s="8">
        <f t="shared" si="140"/>
        <v>50</v>
      </c>
      <c r="N911" s="8">
        <f t="shared" si="141"/>
        <v>0</v>
      </c>
      <c r="O911" s="8">
        <f t="shared" si="142"/>
        <v>50</v>
      </c>
      <c r="P911" s="8">
        <f t="shared" si="143"/>
        <v>33</v>
      </c>
      <c r="Q911" s="9">
        <f t="shared" si="144"/>
        <v>29.95</v>
      </c>
      <c r="R911" s="9">
        <f t="shared" si="145"/>
        <v>35.75</v>
      </c>
      <c r="S911" s="9">
        <f t="shared" si="146"/>
        <v>34.85</v>
      </c>
      <c r="T911" s="9">
        <f t="shared" si="147"/>
        <v>33.25</v>
      </c>
      <c r="U911" s="8">
        <f t="shared" si="148"/>
        <v>33.516666666666673</v>
      </c>
      <c r="V911" s="8">
        <f t="shared" si="149"/>
        <v>33.450000000000003</v>
      </c>
    </row>
    <row r="912" spans="1:22" ht="13.5" x14ac:dyDescent="0.25">
      <c r="A912" s="3">
        <f>RSI!A912</f>
        <v>43332</v>
      </c>
      <c r="B912" s="2">
        <f>RSI!B912</f>
        <v>22.039100000000001</v>
      </c>
      <c r="C912" s="2">
        <f>RSI!I912</f>
        <v>26.052609982410573</v>
      </c>
      <c r="D912" s="2">
        <f>MACD!E912</f>
        <v>-9.0115445639007419E-3</v>
      </c>
      <c r="E912" s="2">
        <f>MACD!F912</f>
        <v>-1.1709082614849821E-2</v>
      </c>
      <c r="F912" s="2">
        <f>'Moving Avg'!D912</f>
        <v>22.039100000000001</v>
      </c>
      <c r="G912" s="2">
        <f>'Moving Avg'!F912</f>
        <v>22.039100000000005</v>
      </c>
      <c r="H912" s="2">
        <f>'Moving Avg'!G912</f>
        <v>22.051305999999986</v>
      </c>
      <c r="I912" s="2">
        <f>'Moving Avg'!H912</f>
        <v>22.005719500000009</v>
      </c>
      <c r="J912" s="6" t="str">
        <f>OBV!F912</f>
        <v>NEUTRAL</v>
      </c>
      <c r="K912" s="6" t="str">
        <f>OBV!G912</f>
        <v>NEUTRAL</v>
      </c>
      <c r="L912" s="6" t="str">
        <f>OBV!H912</f>
        <v>NEUTRAL</v>
      </c>
      <c r="M912" s="8">
        <f t="shared" si="140"/>
        <v>50</v>
      </c>
      <c r="N912" s="8">
        <f t="shared" si="141"/>
        <v>0</v>
      </c>
      <c r="O912" s="8">
        <f t="shared" si="142"/>
        <v>50</v>
      </c>
      <c r="P912" s="8">
        <f t="shared" si="143"/>
        <v>33</v>
      </c>
      <c r="Q912" s="9">
        <f t="shared" si="144"/>
        <v>29.95</v>
      </c>
      <c r="R912" s="9">
        <f t="shared" si="145"/>
        <v>35.75</v>
      </c>
      <c r="S912" s="9">
        <f t="shared" si="146"/>
        <v>34.85</v>
      </c>
      <c r="T912" s="9">
        <f t="shared" si="147"/>
        <v>33.25</v>
      </c>
      <c r="U912" s="8">
        <f t="shared" si="148"/>
        <v>33.516666666666673</v>
      </c>
      <c r="V912" s="8">
        <f t="shared" si="149"/>
        <v>33.450000000000003</v>
      </c>
    </row>
    <row r="913" spans="1:22" ht="13.5" x14ac:dyDescent="0.25">
      <c r="A913" s="3">
        <f>RSI!A913</f>
        <v>43335</v>
      </c>
      <c r="B913" s="2">
        <f>RSI!B913</f>
        <v>22.039100000000001</v>
      </c>
      <c r="C913" s="2">
        <f>RSI!I913</f>
        <v>26.052609982410573</v>
      </c>
      <c r="D913" s="2">
        <f>MACD!E913</f>
        <v>-8.4092916379177041E-3</v>
      </c>
      <c r="E913" s="2">
        <f>MACD!F913</f>
        <v>-1.1049124419463398E-2</v>
      </c>
      <c r="F913" s="2">
        <f>'Moving Avg'!D913</f>
        <v>22.039100000000001</v>
      </c>
      <c r="G913" s="2">
        <f>'Moving Avg'!F913</f>
        <v>22.039100000000005</v>
      </c>
      <c r="H913" s="2">
        <f>'Moving Avg'!G913</f>
        <v>22.039099999999983</v>
      </c>
      <c r="I913" s="2">
        <f>'Moving Avg'!H913</f>
        <v>22.010898500000007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  <c r="M913" s="8">
        <f t="shared" si="140"/>
        <v>50</v>
      </c>
      <c r="N913" s="8">
        <f t="shared" si="141"/>
        <v>0</v>
      </c>
      <c r="O913" s="8">
        <f t="shared" si="142"/>
        <v>50</v>
      </c>
      <c r="P913" s="8">
        <f t="shared" si="143"/>
        <v>33</v>
      </c>
      <c r="Q913" s="9">
        <f t="shared" si="144"/>
        <v>29.95</v>
      </c>
      <c r="R913" s="9">
        <f t="shared" si="145"/>
        <v>35.75</v>
      </c>
      <c r="S913" s="9">
        <f t="shared" si="146"/>
        <v>34.85</v>
      </c>
      <c r="T913" s="9">
        <f t="shared" si="147"/>
        <v>33.25</v>
      </c>
      <c r="U913" s="8">
        <f t="shared" si="148"/>
        <v>33.516666666666673</v>
      </c>
      <c r="V913" s="8">
        <f t="shared" si="149"/>
        <v>33.450000000000003</v>
      </c>
    </row>
    <row r="914" spans="1:22" ht="13.5" x14ac:dyDescent="0.25">
      <c r="A914" s="3">
        <f>RSI!A914</f>
        <v>43336</v>
      </c>
      <c r="B914" s="2">
        <f>RSI!B914</f>
        <v>22.6494</v>
      </c>
      <c r="C914" s="2">
        <f>RSI!I914</f>
        <v>97.473788572211404</v>
      </c>
      <c r="D914" s="2">
        <f>MACD!E914</f>
        <v>-5.3049016078954736E-2</v>
      </c>
      <c r="E914" s="2">
        <f>MACD!F914</f>
        <v>-1.944910275136167E-2</v>
      </c>
      <c r="F914" s="2">
        <f>'Moving Avg'!D914</f>
        <v>22.161160000000002</v>
      </c>
      <c r="G914" s="2">
        <f>'Moving Avg'!F914</f>
        <v>22.069615000000006</v>
      </c>
      <c r="H914" s="2">
        <f>'Moving Avg'!G914</f>
        <v>22.051305999999986</v>
      </c>
      <c r="I914" s="2">
        <f>'Moving Avg'!H914</f>
        <v>22.019129000000007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  <c r="M914" s="8">
        <f t="shared" si="140"/>
        <v>0</v>
      </c>
      <c r="N914" s="8">
        <f t="shared" si="141"/>
        <v>100</v>
      </c>
      <c r="O914" s="8">
        <f t="shared" si="142"/>
        <v>50</v>
      </c>
      <c r="P914" s="8">
        <f t="shared" si="143"/>
        <v>83.5</v>
      </c>
      <c r="Q914" s="9">
        <f t="shared" si="144"/>
        <v>55.024999999999999</v>
      </c>
      <c r="R914" s="9">
        <f t="shared" si="145"/>
        <v>58.375</v>
      </c>
      <c r="S914" s="9">
        <f t="shared" si="146"/>
        <v>65.075000000000003</v>
      </c>
      <c r="T914" s="9">
        <f t="shared" si="147"/>
        <v>58.375</v>
      </c>
      <c r="U914" s="8">
        <f t="shared" si="148"/>
        <v>59.491666666666674</v>
      </c>
      <c r="V914" s="8">
        <f t="shared" si="149"/>
        <v>59.212500000000006</v>
      </c>
    </row>
    <row r="915" spans="1:22" ht="13.5" x14ac:dyDescent="0.25">
      <c r="A915" s="3">
        <f>RSI!A915</f>
        <v>43339</v>
      </c>
      <c r="B915" s="2">
        <f>RSI!B915</f>
        <v>22.6494</v>
      </c>
      <c r="C915" s="2">
        <f>RSI!I915</f>
        <v>97.473788572211404</v>
      </c>
      <c r="D915" s="2">
        <f>MACD!E915</f>
        <v>-9.4373597722736235E-2</v>
      </c>
      <c r="E915" s="2">
        <f>MACD!F915</f>
        <v>-3.4434001745636586E-2</v>
      </c>
      <c r="F915" s="2">
        <f>'Moving Avg'!D915</f>
        <v>22.28322</v>
      </c>
      <c r="G915" s="2">
        <f>'Moving Avg'!F915</f>
        <v>22.100130000000004</v>
      </c>
      <c r="H915" s="2">
        <f>'Moving Avg'!G915</f>
        <v>22.063511999999989</v>
      </c>
      <c r="I915" s="2">
        <f>'Moving Avg'!H915</f>
        <v>22.02735950000001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  <c r="M915" s="8">
        <f t="shared" si="140"/>
        <v>0</v>
      </c>
      <c r="N915" s="8">
        <f t="shared" si="141"/>
        <v>100</v>
      </c>
      <c r="O915" s="8">
        <f t="shared" si="142"/>
        <v>50</v>
      </c>
      <c r="P915" s="8">
        <f t="shared" si="143"/>
        <v>83.5</v>
      </c>
      <c r="Q915" s="9">
        <f t="shared" si="144"/>
        <v>55.024999999999999</v>
      </c>
      <c r="R915" s="9">
        <f t="shared" si="145"/>
        <v>58.375</v>
      </c>
      <c r="S915" s="9">
        <f t="shared" si="146"/>
        <v>65.075000000000003</v>
      </c>
      <c r="T915" s="9">
        <f t="shared" si="147"/>
        <v>58.375</v>
      </c>
      <c r="U915" s="8">
        <f t="shared" si="148"/>
        <v>59.491666666666674</v>
      </c>
      <c r="V915" s="8">
        <f t="shared" si="149"/>
        <v>59.212500000000006</v>
      </c>
    </row>
    <row r="916" spans="1:22" ht="13.5" x14ac:dyDescent="0.25">
      <c r="A916" s="3">
        <f>RSI!A916</f>
        <v>43340</v>
      </c>
      <c r="B916" s="2">
        <f>RSI!B916</f>
        <v>22.724</v>
      </c>
      <c r="C916" s="2">
        <f>RSI!I916</f>
        <v>97.778023115714106</v>
      </c>
      <c r="D916" s="2">
        <f>MACD!E916</f>
        <v>-0.13815583578869095</v>
      </c>
      <c r="E916" s="2">
        <f>MACD!F916</f>
        <v>-5.5178368554247459E-2</v>
      </c>
      <c r="F916" s="2">
        <f>'Moving Avg'!D916</f>
        <v>22.420200000000001</v>
      </c>
      <c r="G916" s="2">
        <f>'Moving Avg'!F916</f>
        <v>22.134375000000002</v>
      </c>
      <c r="H916" s="2">
        <f>'Moving Avg'!G916</f>
        <v>22.077209999999987</v>
      </c>
      <c r="I916" s="2">
        <f>'Moving Avg'!H916</f>
        <v>22.03596300000001</v>
      </c>
      <c r="J916" s="6" t="str">
        <f>OBV!F916</f>
        <v>BULLISH</v>
      </c>
      <c r="K916" s="6" t="str">
        <f>OBV!G916</f>
        <v>WEAK</v>
      </c>
      <c r="L916" s="6" t="str">
        <f>OBV!H916</f>
        <v>CONFIRMED BULLISH</v>
      </c>
      <c r="M916" s="8">
        <f t="shared" si="140"/>
        <v>0</v>
      </c>
      <c r="N916" s="8">
        <f t="shared" si="141"/>
        <v>100</v>
      </c>
      <c r="O916" s="8">
        <f t="shared" si="142"/>
        <v>50</v>
      </c>
      <c r="P916" s="8">
        <f t="shared" si="143"/>
        <v>67</v>
      </c>
      <c r="Q916" s="9">
        <f t="shared" si="144"/>
        <v>52.55</v>
      </c>
      <c r="R916" s="9">
        <f t="shared" si="145"/>
        <v>54.25</v>
      </c>
      <c r="S916" s="9">
        <f t="shared" si="146"/>
        <v>57.650000000000006</v>
      </c>
      <c r="T916" s="9">
        <f t="shared" si="147"/>
        <v>54.25</v>
      </c>
      <c r="U916" s="8">
        <f t="shared" si="148"/>
        <v>54.816666666666663</v>
      </c>
      <c r="V916" s="8">
        <f t="shared" si="149"/>
        <v>54.674999999999997</v>
      </c>
    </row>
    <row r="917" spans="1:22" ht="13.5" x14ac:dyDescent="0.25">
      <c r="A917" s="3">
        <f>RSI!A917</f>
        <v>43341</v>
      </c>
      <c r="B917" s="2">
        <f>RSI!B917</f>
        <v>22.724</v>
      </c>
      <c r="C917" s="2">
        <f>RSI!I917</f>
        <v>97.778023115714106</v>
      </c>
      <c r="D917" s="2">
        <f>MACD!E917</f>
        <v>-0.17868886178579757</v>
      </c>
      <c r="E917" s="2">
        <f>MACD!F917</f>
        <v>-7.9880467200557498E-2</v>
      </c>
      <c r="F917" s="2">
        <f>'Moving Avg'!D917</f>
        <v>22.557180000000002</v>
      </c>
      <c r="G917" s="2">
        <f>'Moving Avg'!F917</f>
        <v>22.168620000000001</v>
      </c>
      <c r="H917" s="2">
        <f>'Moving Avg'!G917</f>
        <v>22.090907999999981</v>
      </c>
      <c r="I917" s="2">
        <f>'Moving Avg'!H917</f>
        <v>22.041432500000013</v>
      </c>
      <c r="J917" s="6" t="str">
        <f>OBV!F917</f>
        <v>BULLISH</v>
      </c>
      <c r="K917" s="6" t="str">
        <f>OBV!G917</f>
        <v>WEAK</v>
      </c>
      <c r="L917" s="6" t="str">
        <f>OBV!H917</f>
        <v>CONFIRMED BULLISH</v>
      </c>
      <c r="M917" s="8">
        <f t="shared" si="140"/>
        <v>0</v>
      </c>
      <c r="N917" s="8">
        <f t="shared" si="141"/>
        <v>100</v>
      </c>
      <c r="O917" s="8">
        <f t="shared" si="142"/>
        <v>50</v>
      </c>
      <c r="P917" s="8">
        <f t="shared" si="143"/>
        <v>67</v>
      </c>
      <c r="Q917" s="9">
        <f t="shared" si="144"/>
        <v>52.55</v>
      </c>
      <c r="R917" s="9">
        <f t="shared" si="145"/>
        <v>54.25</v>
      </c>
      <c r="S917" s="9">
        <f t="shared" si="146"/>
        <v>57.650000000000006</v>
      </c>
      <c r="T917" s="9">
        <f t="shared" si="147"/>
        <v>54.25</v>
      </c>
      <c r="U917" s="8">
        <f t="shared" si="148"/>
        <v>54.816666666666663</v>
      </c>
      <c r="V917" s="8">
        <f t="shared" si="149"/>
        <v>54.674999999999997</v>
      </c>
    </row>
    <row r="918" spans="1:22" ht="13.5" x14ac:dyDescent="0.25">
      <c r="A918" s="3">
        <f>RSI!A918</f>
        <v>43342</v>
      </c>
      <c r="B918" s="2">
        <f>RSI!B918</f>
        <v>22.724</v>
      </c>
      <c r="C918" s="2">
        <f>RSI!I918</f>
        <v>97.778023115714106</v>
      </c>
      <c r="D918" s="2">
        <f>MACD!E918</f>
        <v>-0.21621429398540215</v>
      </c>
      <c r="E918" s="2">
        <f>MACD!F918</f>
        <v>-0.10714723255752642</v>
      </c>
      <c r="F918" s="2">
        <f>'Moving Avg'!D918</f>
        <v>22.694160000000004</v>
      </c>
      <c r="G918" s="2">
        <f>'Moving Avg'!F918</f>
        <v>22.202864999999999</v>
      </c>
      <c r="H918" s="2">
        <f>'Moving Avg'!G918</f>
        <v>22.104605999999979</v>
      </c>
      <c r="I918" s="2">
        <f>'Moving Avg'!H918</f>
        <v>22.046902000000014</v>
      </c>
      <c r="J918" s="6" t="str">
        <f>OBV!F918</f>
        <v>BULLISH</v>
      </c>
      <c r="K918" s="6" t="str">
        <f>OBV!G918</f>
        <v>WEAK</v>
      </c>
      <c r="L918" s="6" t="str">
        <f>OBV!H918</f>
        <v>CONFIRMED BULLISH</v>
      </c>
      <c r="M918" s="8">
        <f t="shared" si="140"/>
        <v>0</v>
      </c>
      <c r="N918" s="8">
        <f t="shared" si="141"/>
        <v>100</v>
      </c>
      <c r="O918" s="8">
        <f t="shared" si="142"/>
        <v>50</v>
      </c>
      <c r="P918" s="8">
        <f t="shared" si="143"/>
        <v>67</v>
      </c>
      <c r="Q918" s="9">
        <f t="shared" si="144"/>
        <v>52.55</v>
      </c>
      <c r="R918" s="9">
        <f t="shared" si="145"/>
        <v>54.25</v>
      </c>
      <c r="S918" s="9">
        <f t="shared" si="146"/>
        <v>57.650000000000006</v>
      </c>
      <c r="T918" s="9">
        <f t="shared" si="147"/>
        <v>54.25</v>
      </c>
      <c r="U918" s="8">
        <f t="shared" si="148"/>
        <v>54.816666666666663</v>
      </c>
      <c r="V918" s="8">
        <f t="shared" si="149"/>
        <v>54.674999999999997</v>
      </c>
    </row>
    <row r="919" spans="1:22" ht="13.5" x14ac:dyDescent="0.25">
      <c r="A919" s="3">
        <f>RSI!A919</f>
        <v>43343</v>
      </c>
      <c r="B919" s="2">
        <f>RSI!B919</f>
        <v>22.724</v>
      </c>
      <c r="C919" s="2">
        <f>RSI!I919</f>
        <v>97.778023115714106</v>
      </c>
      <c r="D919" s="2">
        <f>MACD!E919</f>
        <v>-0.25095570902514197</v>
      </c>
      <c r="E919" s="2">
        <f>MACD!F919</f>
        <v>-0.13590892785104955</v>
      </c>
      <c r="F919" s="2">
        <f>'Moving Avg'!D919</f>
        <v>22.709080000000004</v>
      </c>
      <c r="G919" s="2">
        <f>'Moving Avg'!F919</f>
        <v>22.237109999999998</v>
      </c>
      <c r="H919" s="2">
        <f>'Moving Avg'!G919</f>
        <v>22.118303999999984</v>
      </c>
      <c r="I919" s="2">
        <f>'Moving Avg'!H919</f>
        <v>22.052371500000014</v>
      </c>
      <c r="J919" s="6" t="str">
        <f>OBV!F919</f>
        <v>BULLISH</v>
      </c>
      <c r="K919" s="6" t="str">
        <f>OBV!G919</f>
        <v>WEAK</v>
      </c>
      <c r="L919" s="6" t="str">
        <f>OBV!H919</f>
        <v>CONFIRMED BULLISH</v>
      </c>
      <c r="M919" s="8">
        <f t="shared" si="140"/>
        <v>0</v>
      </c>
      <c r="N919" s="8">
        <f t="shared" si="141"/>
        <v>100</v>
      </c>
      <c r="O919" s="8">
        <f t="shared" si="142"/>
        <v>50</v>
      </c>
      <c r="P919" s="8">
        <f t="shared" si="143"/>
        <v>67</v>
      </c>
      <c r="Q919" s="9">
        <f t="shared" si="144"/>
        <v>52.55</v>
      </c>
      <c r="R919" s="9">
        <f t="shared" si="145"/>
        <v>54.25</v>
      </c>
      <c r="S919" s="9">
        <f t="shared" si="146"/>
        <v>57.650000000000006</v>
      </c>
      <c r="T919" s="9">
        <f t="shared" si="147"/>
        <v>54.25</v>
      </c>
      <c r="U919" s="8">
        <f t="shared" si="148"/>
        <v>54.816666666666663</v>
      </c>
      <c r="V919" s="8">
        <f t="shared" si="149"/>
        <v>54.674999999999997</v>
      </c>
    </row>
    <row r="920" spans="1:22" ht="13.5" x14ac:dyDescent="0.25">
      <c r="A920" s="3">
        <f>RSI!A920</f>
        <v>43346</v>
      </c>
      <c r="B920" s="2">
        <f>RSI!B920</f>
        <v>22.724</v>
      </c>
      <c r="C920" s="2">
        <f>RSI!I920</f>
        <v>97.778023115714106</v>
      </c>
      <c r="D920" s="2">
        <f>MACD!E920</f>
        <v>-0.2831200004776413</v>
      </c>
      <c r="E920" s="2">
        <f>MACD!F920</f>
        <v>-0.16535114237636789</v>
      </c>
      <c r="F920" s="2">
        <f>'Moving Avg'!D920</f>
        <v>22.724</v>
      </c>
      <c r="G920" s="2">
        <f>'Moving Avg'!F920</f>
        <v>22.271354999999996</v>
      </c>
      <c r="H920" s="2">
        <f>'Moving Avg'!G920</f>
        <v>22.132001999999986</v>
      </c>
      <c r="I920" s="2">
        <f>'Moving Avg'!H920</f>
        <v>22.057841000000018</v>
      </c>
      <c r="J920" s="6" t="str">
        <f>OBV!F920</f>
        <v>BULLISH</v>
      </c>
      <c r="K920" s="6" t="str">
        <f>OBV!G920</f>
        <v>WEAK</v>
      </c>
      <c r="L920" s="6" t="str">
        <f>OBV!H920</f>
        <v>CONFIRMED BULLISH</v>
      </c>
      <c r="M920" s="8">
        <f t="shared" si="140"/>
        <v>0</v>
      </c>
      <c r="N920" s="8">
        <f t="shared" si="141"/>
        <v>100</v>
      </c>
      <c r="O920" s="8">
        <f t="shared" si="142"/>
        <v>50</v>
      </c>
      <c r="P920" s="8">
        <f t="shared" si="143"/>
        <v>67</v>
      </c>
      <c r="Q920" s="9">
        <f t="shared" si="144"/>
        <v>52.55</v>
      </c>
      <c r="R920" s="9">
        <f t="shared" si="145"/>
        <v>54.25</v>
      </c>
      <c r="S920" s="9">
        <f t="shared" si="146"/>
        <v>57.650000000000006</v>
      </c>
      <c r="T920" s="9">
        <f t="shared" si="147"/>
        <v>54.25</v>
      </c>
      <c r="U920" s="8">
        <f t="shared" si="148"/>
        <v>54.816666666666663</v>
      </c>
      <c r="V920" s="8">
        <f t="shared" si="149"/>
        <v>54.674999999999997</v>
      </c>
    </row>
    <row r="921" spans="1:22" ht="13.5" x14ac:dyDescent="0.25">
      <c r="A921" s="3">
        <f>RSI!A921</f>
        <v>43347</v>
      </c>
      <c r="B921" s="2">
        <f>RSI!B921</f>
        <v>22.724</v>
      </c>
      <c r="C921" s="2">
        <f>RSI!I921</f>
        <v>97.778023115714106</v>
      </c>
      <c r="D921" s="2">
        <f>MACD!E921</f>
        <v>-0.31289863337658019</v>
      </c>
      <c r="E921" s="2">
        <f>MACD!F921</f>
        <v>-0.19486064057641034</v>
      </c>
      <c r="F921" s="2">
        <f>'Moving Avg'!D921</f>
        <v>22.724</v>
      </c>
      <c r="G921" s="2">
        <f>'Moving Avg'!F921</f>
        <v>22.305599999999995</v>
      </c>
      <c r="H921" s="2">
        <f>'Moving Avg'!G921</f>
        <v>22.145699999999987</v>
      </c>
      <c r="I921" s="2">
        <f>'Moving Avg'!H921</f>
        <v>22.063310500000014</v>
      </c>
      <c r="J921" s="6" t="str">
        <f>OBV!F921</f>
        <v>NEUTRAL</v>
      </c>
      <c r="K921" s="6" t="str">
        <f>OBV!G921</f>
        <v>NEUTRAL</v>
      </c>
      <c r="L921" s="6" t="str">
        <f>OBV!H921</f>
        <v>NEUTRAL</v>
      </c>
      <c r="M921" s="8">
        <f t="shared" si="140"/>
        <v>0</v>
      </c>
      <c r="N921" s="8">
        <f t="shared" si="141"/>
        <v>100</v>
      </c>
      <c r="O921" s="8">
        <f t="shared" si="142"/>
        <v>50</v>
      </c>
      <c r="P921" s="8">
        <f t="shared" si="143"/>
        <v>33</v>
      </c>
      <c r="Q921" s="9">
        <f t="shared" si="144"/>
        <v>47.45</v>
      </c>
      <c r="R921" s="9">
        <f t="shared" si="145"/>
        <v>45.75</v>
      </c>
      <c r="S921" s="9">
        <f t="shared" si="146"/>
        <v>42.35</v>
      </c>
      <c r="T921" s="9">
        <f t="shared" si="147"/>
        <v>45.75</v>
      </c>
      <c r="U921" s="8">
        <f t="shared" si="148"/>
        <v>45.183333333333337</v>
      </c>
      <c r="V921" s="8">
        <f t="shared" si="149"/>
        <v>45.325000000000003</v>
      </c>
    </row>
    <row r="922" spans="1:22" ht="13.5" x14ac:dyDescent="0.25">
      <c r="A922" s="3">
        <f>RSI!A922</f>
        <v>43348</v>
      </c>
      <c r="B922" s="2">
        <f>RSI!B922</f>
        <v>22.724</v>
      </c>
      <c r="C922" s="2">
        <f>RSI!I922</f>
        <v>97.778023115714106</v>
      </c>
      <c r="D922" s="2">
        <f>MACD!E922</f>
        <v>-0.34046880293128723</v>
      </c>
      <c r="E922" s="2">
        <f>MACD!F922</f>
        <v>-0.22398227304738572</v>
      </c>
      <c r="F922" s="2">
        <f>'Moving Avg'!D922</f>
        <v>22.724</v>
      </c>
      <c r="G922" s="2">
        <f>'Moving Avg'!F922</f>
        <v>22.339844999999993</v>
      </c>
      <c r="H922" s="2">
        <f>'Moving Avg'!G922</f>
        <v>22.159397999999989</v>
      </c>
      <c r="I922" s="2">
        <f>'Moving Avg'!H922</f>
        <v>22.068780000000014</v>
      </c>
      <c r="J922" s="6" t="str">
        <f>OBV!F922</f>
        <v>NEUTRAL</v>
      </c>
      <c r="K922" s="6" t="str">
        <f>OBV!G922</f>
        <v>NEUTRAL</v>
      </c>
      <c r="L922" s="6" t="str">
        <f>OBV!H922</f>
        <v>NEUTRAL</v>
      </c>
      <c r="M922" s="8">
        <f t="shared" si="140"/>
        <v>0</v>
      </c>
      <c r="N922" s="8">
        <f t="shared" si="141"/>
        <v>100</v>
      </c>
      <c r="O922" s="8">
        <f t="shared" si="142"/>
        <v>50</v>
      </c>
      <c r="P922" s="8">
        <f t="shared" si="143"/>
        <v>33</v>
      </c>
      <c r="Q922" s="9">
        <f t="shared" si="144"/>
        <v>47.45</v>
      </c>
      <c r="R922" s="9">
        <f t="shared" si="145"/>
        <v>45.75</v>
      </c>
      <c r="S922" s="9">
        <f t="shared" si="146"/>
        <v>42.35</v>
      </c>
      <c r="T922" s="9">
        <f t="shared" si="147"/>
        <v>45.75</v>
      </c>
      <c r="U922" s="8">
        <f t="shared" si="148"/>
        <v>45.183333333333337</v>
      </c>
      <c r="V922" s="8">
        <f t="shared" si="149"/>
        <v>45.325000000000003</v>
      </c>
    </row>
    <row r="923" spans="1:22" ht="13.5" x14ac:dyDescent="0.25">
      <c r="A923" s="3">
        <f>RSI!A923</f>
        <v>43349</v>
      </c>
      <c r="B923" s="2">
        <f>RSI!B923</f>
        <v>22.724</v>
      </c>
      <c r="C923" s="2">
        <f>RSI!I923</f>
        <v>97.778023115714106</v>
      </c>
      <c r="D923" s="2">
        <f>MACD!E923</f>
        <v>-0.36599450497065789</v>
      </c>
      <c r="E923" s="2">
        <f>MACD!F923</f>
        <v>-0.25238471943204016</v>
      </c>
      <c r="F923" s="2">
        <f>'Moving Avg'!D923</f>
        <v>22.724</v>
      </c>
      <c r="G923" s="2">
        <f>'Moving Avg'!F923</f>
        <v>22.374089999999995</v>
      </c>
      <c r="H923" s="2">
        <f>'Moving Avg'!G923</f>
        <v>22.17309599999999</v>
      </c>
      <c r="I923" s="2">
        <f>'Moving Avg'!H923</f>
        <v>22.074249500000015</v>
      </c>
      <c r="J923" s="6" t="str">
        <f>OBV!F923</f>
        <v>NEUTRAL</v>
      </c>
      <c r="K923" s="6" t="str">
        <f>OBV!G923</f>
        <v>NEUTRAL</v>
      </c>
      <c r="L923" s="6" t="str">
        <f>OBV!H923</f>
        <v>NEUTRAL</v>
      </c>
      <c r="M923" s="8">
        <f t="shared" si="140"/>
        <v>0</v>
      </c>
      <c r="N923" s="8">
        <f t="shared" si="141"/>
        <v>100</v>
      </c>
      <c r="O923" s="8">
        <f t="shared" si="142"/>
        <v>50</v>
      </c>
      <c r="P923" s="8">
        <f t="shared" si="143"/>
        <v>33</v>
      </c>
      <c r="Q923" s="9">
        <f t="shared" si="144"/>
        <v>47.45</v>
      </c>
      <c r="R923" s="9">
        <f t="shared" si="145"/>
        <v>45.75</v>
      </c>
      <c r="S923" s="9">
        <f t="shared" si="146"/>
        <v>42.35</v>
      </c>
      <c r="T923" s="9">
        <f t="shared" si="147"/>
        <v>45.75</v>
      </c>
      <c r="U923" s="8">
        <f t="shared" si="148"/>
        <v>45.183333333333337</v>
      </c>
      <c r="V923" s="8">
        <f t="shared" si="149"/>
        <v>45.325000000000003</v>
      </c>
    </row>
    <row r="924" spans="1:22" ht="13.5" x14ac:dyDescent="0.25">
      <c r="A924" s="3">
        <f>RSI!A924</f>
        <v>43350</v>
      </c>
      <c r="B924" s="2">
        <f>RSI!B924</f>
        <v>22.724</v>
      </c>
      <c r="C924" s="2">
        <f>RSI!I924</f>
        <v>97.778023115714106</v>
      </c>
      <c r="D924" s="2">
        <f>MACD!E924</f>
        <v>-0.29573521733801655</v>
      </c>
      <c r="E924" s="2">
        <f>MACD!F924</f>
        <v>-0.26105481901323546</v>
      </c>
      <c r="F924" s="2">
        <f>'Moving Avg'!D924</f>
        <v>22.724</v>
      </c>
      <c r="G924" s="2">
        <f>'Moving Avg'!F924</f>
        <v>22.408334999999994</v>
      </c>
      <c r="H924" s="2">
        <f>'Moving Avg'!G924</f>
        <v>22.186793999999992</v>
      </c>
      <c r="I924" s="2">
        <f>'Moving Avg'!H924</f>
        <v>22.079719000000019</v>
      </c>
      <c r="J924" s="6" t="str">
        <f>OBV!F924</f>
        <v>NEUTRAL</v>
      </c>
      <c r="K924" s="6" t="str">
        <f>OBV!G924</f>
        <v>NEUTRAL</v>
      </c>
      <c r="L924" s="6" t="str">
        <f>OBV!H924</f>
        <v>NEUTRAL</v>
      </c>
      <c r="M924" s="8">
        <f t="shared" si="140"/>
        <v>0</v>
      </c>
      <c r="N924" s="8">
        <f t="shared" si="141"/>
        <v>100</v>
      </c>
      <c r="O924" s="8">
        <f t="shared" si="142"/>
        <v>50</v>
      </c>
      <c r="P924" s="8">
        <f t="shared" si="143"/>
        <v>33</v>
      </c>
      <c r="Q924" s="9">
        <f t="shared" si="144"/>
        <v>47.45</v>
      </c>
      <c r="R924" s="9">
        <f t="shared" si="145"/>
        <v>45.75</v>
      </c>
      <c r="S924" s="9">
        <f t="shared" si="146"/>
        <v>42.35</v>
      </c>
      <c r="T924" s="9">
        <f t="shared" si="147"/>
        <v>45.75</v>
      </c>
      <c r="U924" s="8">
        <f t="shared" si="148"/>
        <v>45.183333333333337</v>
      </c>
      <c r="V924" s="8">
        <f t="shared" si="149"/>
        <v>45.325000000000003</v>
      </c>
    </row>
    <row r="925" spans="1:22" ht="13.5" x14ac:dyDescent="0.25">
      <c r="A925" s="3">
        <f>RSI!A925</f>
        <v>43353</v>
      </c>
      <c r="B925" s="2">
        <f>RSI!B925</f>
        <v>22.724</v>
      </c>
      <c r="C925" s="2">
        <f>RSI!I925</f>
        <v>97.778023115714106</v>
      </c>
      <c r="D925" s="2">
        <f>MACD!E925</f>
        <v>-0.23816870745673668</v>
      </c>
      <c r="E925" s="2">
        <f>MACD!F925</f>
        <v>-0.25647759670193571</v>
      </c>
      <c r="F925" s="2">
        <f>'Moving Avg'!D925</f>
        <v>22.724</v>
      </c>
      <c r="G925" s="2">
        <f>'Moving Avg'!F925</f>
        <v>22.442579999999996</v>
      </c>
      <c r="H925" s="2">
        <f>'Moving Avg'!G925</f>
        <v>22.200491999999993</v>
      </c>
      <c r="I925" s="2">
        <f>'Moving Avg'!H925</f>
        <v>22.085188500000019</v>
      </c>
      <c r="J925" s="6" t="str">
        <f>OBV!F925</f>
        <v>NEUTRAL</v>
      </c>
      <c r="K925" s="6" t="str">
        <f>OBV!G925</f>
        <v>NEUTRAL</v>
      </c>
      <c r="L925" s="6" t="str">
        <f>OBV!H925</f>
        <v>NEUTRAL</v>
      </c>
      <c r="M925" s="8">
        <f t="shared" si="140"/>
        <v>0</v>
      </c>
      <c r="N925" s="8">
        <f t="shared" si="141"/>
        <v>0</v>
      </c>
      <c r="O925" s="8">
        <f t="shared" si="142"/>
        <v>50</v>
      </c>
      <c r="P925" s="8">
        <f t="shared" si="143"/>
        <v>33</v>
      </c>
      <c r="Q925" s="9">
        <f t="shared" si="144"/>
        <v>12.45</v>
      </c>
      <c r="R925" s="9">
        <f t="shared" si="145"/>
        <v>25.75</v>
      </c>
      <c r="S925" s="9">
        <f t="shared" si="146"/>
        <v>27.35</v>
      </c>
      <c r="T925" s="9">
        <f t="shared" si="147"/>
        <v>20.75</v>
      </c>
      <c r="U925" s="8">
        <f t="shared" si="148"/>
        <v>21.850000000000005</v>
      </c>
      <c r="V925" s="8">
        <f t="shared" si="149"/>
        <v>21.575000000000003</v>
      </c>
    </row>
    <row r="926" spans="1:22" ht="13.5" x14ac:dyDescent="0.25">
      <c r="A926" s="3">
        <f>RSI!A926</f>
        <v>43355</v>
      </c>
      <c r="B926" s="2">
        <f>RSI!B926</f>
        <v>22.724</v>
      </c>
      <c r="C926" s="2">
        <f>RSI!I926</f>
        <v>97.778023115714106</v>
      </c>
      <c r="D926" s="2">
        <f>MACD!E926</f>
        <v>-0.17972578709440512</v>
      </c>
      <c r="E926" s="2">
        <f>MACD!F926</f>
        <v>-0.24112723478042961</v>
      </c>
      <c r="F926" s="2">
        <f>'Moving Avg'!D926</f>
        <v>22.724</v>
      </c>
      <c r="G926" s="2">
        <f>'Moving Avg'!F926</f>
        <v>22.476824999999995</v>
      </c>
      <c r="H926" s="2">
        <f>'Moving Avg'!G926</f>
        <v>22.214189999999995</v>
      </c>
      <c r="I926" s="2">
        <f>'Moving Avg'!H926</f>
        <v>22.090658000000023</v>
      </c>
      <c r="J926" s="6" t="str">
        <f>OBV!F926</f>
        <v>NEUTRAL</v>
      </c>
      <c r="K926" s="6" t="str">
        <f>OBV!G926</f>
        <v>NEUTRAL</v>
      </c>
      <c r="L926" s="6" t="str">
        <f>OBV!H926</f>
        <v>NEUTRAL</v>
      </c>
      <c r="M926" s="8">
        <f t="shared" si="140"/>
        <v>0</v>
      </c>
      <c r="N926" s="8">
        <f t="shared" si="141"/>
        <v>0</v>
      </c>
      <c r="O926" s="8">
        <f t="shared" si="142"/>
        <v>50</v>
      </c>
      <c r="P926" s="8">
        <f t="shared" si="143"/>
        <v>33</v>
      </c>
      <c r="Q926" s="9">
        <f t="shared" si="144"/>
        <v>12.45</v>
      </c>
      <c r="R926" s="9">
        <f t="shared" si="145"/>
        <v>25.75</v>
      </c>
      <c r="S926" s="9">
        <f t="shared" si="146"/>
        <v>27.35</v>
      </c>
      <c r="T926" s="9">
        <f t="shared" si="147"/>
        <v>20.75</v>
      </c>
      <c r="U926" s="8">
        <f t="shared" si="148"/>
        <v>21.850000000000005</v>
      </c>
      <c r="V926" s="8">
        <f t="shared" si="149"/>
        <v>21.575000000000003</v>
      </c>
    </row>
    <row r="927" spans="1:22" ht="13.5" x14ac:dyDescent="0.25">
      <c r="A927" s="3">
        <f>RSI!A927</f>
        <v>43356</v>
      </c>
      <c r="B927" s="2">
        <f>RSI!B927</f>
        <v>22.724</v>
      </c>
      <c r="C927" s="2">
        <f>RSI!I927</f>
        <v>97.778023115714106</v>
      </c>
      <c r="D927" s="2">
        <f>MACD!E927</f>
        <v>-0.13188901715703238</v>
      </c>
      <c r="E927" s="2">
        <f>MACD!F927</f>
        <v>-0.21927959125575017</v>
      </c>
      <c r="F927" s="2">
        <f>'Moving Avg'!D927</f>
        <v>22.724</v>
      </c>
      <c r="G927" s="2">
        <f>'Moving Avg'!F927</f>
        <v>22.511069999999997</v>
      </c>
      <c r="H927" s="2">
        <f>'Moving Avg'!G927</f>
        <v>22.227887999999997</v>
      </c>
      <c r="I927" s="2">
        <f>'Moving Avg'!H927</f>
        <v>22.096127500000019</v>
      </c>
      <c r="J927" s="6" t="str">
        <f>OBV!F927</f>
        <v>NEUTRAL</v>
      </c>
      <c r="K927" s="6" t="str">
        <f>OBV!G927</f>
        <v>NEUTRAL</v>
      </c>
      <c r="L927" s="6" t="str">
        <f>OBV!H927</f>
        <v>NEUTRAL</v>
      </c>
      <c r="M927" s="8">
        <f t="shared" si="140"/>
        <v>0</v>
      </c>
      <c r="N927" s="8">
        <f t="shared" si="141"/>
        <v>0</v>
      </c>
      <c r="O927" s="8">
        <f t="shared" si="142"/>
        <v>50</v>
      </c>
      <c r="P927" s="8">
        <f t="shared" si="143"/>
        <v>33</v>
      </c>
      <c r="Q927" s="9">
        <f t="shared" si="144"/>
        <v>12.45</v>
      </c>
      <c r="R927" s="9">
        <f t="shared" si="145"/>
        <v>25.75</v>
      </c>
      <c r="S927" s="9">
        <f t="shared" si="146"/>
        <v>27.35</v>
      </c>
      <c r="T927" s="9">
        <f t="shared" si="147"/>
        <v>20.75</v>
      </c>
      <c r="U927" s="8">
        <f t="shared" si="148"/>
        <v>21.850000000000005</v>
      </c>
      <c r="V927" s="8">
        <f t="shared" si="149"/>
        <v>21.575000000000003</v>
      </c>
    </row>
    <row r="928" spans="1:22" ht="13.5" x14ac:dyDescent="0.25">
      <c r="A928" s="3">
        <f>RSI!A928</f>
        <v>43357</v>
      </c>
      <c r="B928" s="2">
        <f>RSI!B928</f>
        <v>22.724</v>
      </c>
      <c r="C928" s="2">
        <f>RSI!I928</f>
        <v>97.778023115714106</v>
      </c>
      <c r="D928" s="2">
        <f>MACD!E928</f>
        <v>-9.2907057608869081E-2</v>
      </c>
      <c r="E928" s="2">
        <f>MACD!F928</f>
        <v>-0.19400508452637397</v>
      </c>
      <c r="F928" s="2">
        <f>'Moving Avg'!D928</f>
        <v>22.724</v>
      </c>
      <c r="G928" s="2">
        <f>'Moving Avg'!F928</f>
        <v>22.545314999999995</v>
      </c>
      <c r="H928" s="2">
        <f>'Moving Avg'!G928</f>
        <v>22.241585999999998</v>
      </c>
      <c r="I928" s="2">
        <f>'Moving Avg'!H928</f>
        <v>22.101597000000019</v>
      </c>
      <c r="J928" s="6" t="str">
        <f>OBV!F928</f>
        <v>NEUTRAL</v>
      </c>
      <c r="K928" s="6" t="str">
        <f>OBV!G928</f>
        <v>NEUTRAL</v>
      </c>
      <c r="L928" s="6" t="str">
        <f>OBV!H928</f>
        <v>NEUTRAL</v>
      </c>
      <c r="M928" s="8">
        <f t="shared" si="140"/>
        <v>0</v>
      </c>
      <c r="N928" s="8">
        <f t="shared" si="141"/>
        <v>0</v>
      </c>
      <c r="O928" s="8">
        <f t="shared" si="142"/>
        <v>50</v>
      </c>
      <c r="P928" s="8">
        <f t="shared" si="143"/>
        <v>33</v>
      </c>
      <c r="Q928" s="9">
        <f t="shared" si="144"/>
        <v>12.45</v>
      </c>
      <c r="R928" s="9">
        <f t="shared" si="145"/>
        <v>25.75</v>
      </c>
      <c r="S928" s="9">
        <f t="shared" si="146"/>
        <v>27.35</v>
      </c>
      <c r="T928" s="9">
        <f t="shared" si="147"/>
        <v>20.75</v>
      </c>
      <c r="U928" s="8">
        <f t="shared" si="148"/>
        <v>21.850000000000005</v>
      </c>
      <c r="V928" s="8">
        <f t="shared" si="149"/>
        <v>21.575000000000003</v>
      </c>
    </row>
    <row r="929" spans="1:22" ht="13.5" x14ac:dyDescent="0.25">
      <c r="A929" s="3">
        <f>RSI!A929</f>
        <v>43360</v>
      </c>
      <c r="B929" s="2">
        <f>RSI!B929</f>
        <v>22.724</v>
      </c>
      <c r="C929" s="2">
        <f>RSI!I929</f>
        <v>97.778023115714106</v>
      </c>
      <c r="D929" s="2">
        <f>MACD!E929</f>
        <v>-6.130686642317329E-2</v>
      </c>
      <c r="E929" s="2">
        <f>MACD!F929</f>
        <v>-0.16746544090573384</v>
      </c>
      <c r="F929" s="2">
        <f>'Moving Avg'!D929</f>
        <v>22.724</v>
      </c>
      <c r="G929" s="2">
        <f>'Moving Avg'!F929</f>
        <v>22.579559999999994</v>
      </c>
      <c r="H929" s="2">
        <f>'Moving Avg'!G929</f>
        <v>22.255284000000003</v>
      </c>
      <c r="I929" s="2">
        <f>'Moving Avg'!H929</f>
        <v>22.10706650000002</v>
      </c>
      <c r="J929" s="6" t="str">
        <f>OBV!F929</f>
        <v>NEUTRAL</v>
      </c>
      <c r="K929" s="6" t="str">
        <f>OBV!G929</f>
        <v>NEUTRAL</v>
      </c>
      <c r="L929" s="6" t="str">
        <f>OBV!H929</f>
        <v>NEUTRAL</v>
      </c>
      <c r="M929" s="8">
        <f t="shared" si="140"/>
        <v>0</v>
      </c>
      <c r="N929" s="8">
        <f t="shared" si="141"/>
        <v>0</v>
      </c>
      <c r="O929" s="8">
        <f t="shared" si="142"/>
        <v>50</v>
      </c>
      <c r="P929" s="8">
        <f t="shared" si="143"/>
        <v>33</v>
      </c>
      <c r="Q929" s="9">
        <f t="shared" si="144"/>
        <v>12.45</v>
      </c>
      <c r="R929" s="9">
        <f t="shared" si="145"/>
        <v>25.75</v>
      </c>
      <c r="S929" s="9">
        <f t="shared" si="146"/>
        <v>27.35</v>
      </c>
      <c r="T929" s="9">
        <f t="shared" si="147"/>
        <v>20.75</v>
      </c>
      <c r="U929" s="8">
        <f t="shared" si="148"/>
        <v>21.850000000000005</v>
      </c>
      <c r="V929" s="8">
        <f t="shared" si="149"/>
        <v>21.575000000000003</v>
      </c>
    </row>
    <row r="930" spans="1:22" ht="13.5" x14ac:dyDescent="0.25">
      <c r="A930" s="3">
        <f>RSI!A930</f>
        <v>43361</v>
      </c>
      <c r="B930" s="2">
        <f>RSI!B930</f>
        <v>22.724</v>
      </c>
      <c r="C930" s="2">
        <f>RSI!I930</f>
        <v>97.778023115714106</v>
      </c>
      <c r="D930" s="2">
        <f>MACD!E930</f>
        <v>-3.5850228127557671E-2</v>
      </c>
      <c r="E930" s="2">
        <f>MACD!F930</f>
        <v>-0.14114239835009862</v>
      </c>
      <c r="F930" s="2">
        <f>'Moving Avg'!D930</f>
        <v>22.724</v>
      </c>
      <c r="G930" s="2">
        <f>'Moving Avg'!F930</f>
        <v>22.613804999999992</v>
      </c>
      <c r="H930" s="2">
        <f>'Moving Avg'!G930</f>
        <v>22.268982000000001</v>
      </c>
      <c r="I930" s="2">
        <f>'Moving Avg'!H930</f>
        <v>22.11253600000002</v>
      </c>
      <c r="J930" s="6" t="str">
        <f>OBV!F930</f>
        <v>NEUTRAL</v>
      </c>
      <c r="K930" s="6" t="str">
        <f>OBV!G930</f>
        <v>NEUTRAL</v>
      </c>
      <c r="L930" s="6" t="str">
        <f>OBV!H930</f>
        <v>NEUTRAL</v>
      </c>
      <c r="M930" s="8">
        <f t="shared" si="140"/>
        <v>0</v>
      </c>
      <c r="N930" s="8">
        <f t="shared" si="141"/>
        <v>0</v>
      </c>
      <c r="O930" s="8">
        <f t="shared" si="142"/>
        <v>50</v>
      </c>
      <c r="P930" s="8">
        <f t="shared" si="143"/>
        <v>33</v>
      </c>
      <c r="Q930" s="9">
        <f t="shared" si="144"/>
        <v>12.45</v>
      </c>
      <c r="R930" s="9">
        <f t="shared" si="145"/>
        <v>25.75</v>
      </c>
      <c r="S930" s="9">
        <f t="shared" si="146"/>
        <v>27.35</v>
      </c>
      <c r="T930" s="9">
        <f t="shared" si="147"/>
        <v>20.75</v>
      </c>
      <c r="U930" s="8">
        <f t="shared" si="148"/>
        <v>21.850000000000005</v>
      </c>
      <c r="V930" s="8">
        <f t="shared" si="149"/>
        <v>21.575000000000003</v>
      </c>
    </row>
    <row r="931" spans="1:22" ht="13.5" x14ac:dyDescent="0.25">
      <c r="A931" s="3">
        <f>RSI!A931</f>
        <v>43362</v>
      </c>
      <c r="B931" s="2">
        <f>RSI!B931</f>
        <v>22.724</v>
      </c>
      <c r="C931" s="2">
        <f>RSI!I931</f>
        <v>97.778023115714106</v>
      </c>
      <c r="D931" s="2">
        <f>MACD!E931</f>
        <v>-1.5497018885948677E-2</v>
      </c>
      <c r="E931" s="2">
        <f>MACD!F931</f>
        <v>-0.11601332245726863</v>
      </c>
      <c r="F931" s="2">
        <f>'Moving Avg'!D931</f>
        <v>22.724</v>
      </c>
      <c r="G931" s="2">
        <f>'Moving Avg'!F931</f>
        <v>22.648049999999991</v>
      </c>
      <c r="H931" s="2">
        <f>'Moving Avg'!G931</f>
        <v>22.282680000000006</v>
      </c>
      <c r="I931" s="2">
        <f>'Moving Avg'!H931</f>
        <v>22.118005500000017</v>
      </c>
      <c r="J931" s="6" t="str">
        <f>OBV!F931</f>
        <v>NEUTRAL</v>
      </c>
      <c r="K931" s="6" t="str">
        <f>OBV!G931</f>
        <v>NEUTRAL</v>
      </c>
      <c r="L931" s="6" t="str">
        <f>OBV!H931</f>
        <v>NEUTRAL</v>
      </c>
      <c r="M931" s="8">
        <f t="shared" si="140"/>
        <v>0</v>
      </c>
      <c r="N931" s="8">
        <f t="shared" si="141"/>
        <v>0</v>
      </c>
      <c r="O931" s="8">
        <f t="shared" si="142"/>
        <v>50</v>
      </c>
      <c r="P931" s="8">
        <f t="shared" si="143"/>
        <v>33</v>
      </c>
      <c r="Q931" s="9">
        <f t="shared" si="144"/>
        <v>12.45</v>
      </c>
      <c r="R931" s="9">
        <f t="shared" si="145"/>
        <v>25.75</v>
      </c>
      <c r="S931" s="9">
        <f t="shared" si="146"/>
        <v>27.35</v>
      </c>
      <c r="T931" s="9">
        <f t="shared" si="147"/>
        <v>20.75</v>
      </c>
      <c r="U931" s="8">
        <f t="shared" si="148"/>
        <v>21.850000000000005</v>
      </c>
      <c r="V931" s="8">
        <f t="shared" si="149"/>
        <v>21.575000000000003</v>
      </c>
    </row>
    <row r="932" spans="1:22" ht="13.5" x14ac:dyDescent="0.25">
      <c r="A932" s="3">
        <f>RSI!A932</f>
        <v>43363</v>
      </c>
      <c r="B932" s="2">
        <f>RSI!B932</f>
        <v>22.724</v>
      </c>
      <c r="C932" s="2">
        <f>RSI!I932</f>
        <v>97.778023115714106</v>
      </c>
      <c r="D932" s="2">
        <f>MACD!E932</f>
        <v>6.2583187469655854E-4</v>
      </c>
      <c r="E932" s="2">
        <f>MACD!F932</f>
        <v>-9.2685491590875593E-2</v>
      </c>
      <c r="F932" s="2">
        <f>'Moving Avg'!D932</f>
        <v>22.724</v>
      </c>
      <c r="G932" s="2">
        <f>'Moving Avg'!F932</f>
        <v>22.682294999999993</v>
      </c>
      <c r="H932" s="2">
        <f>'Moving Avg'!G932</f>
        <v>22.296378000000004</v>
      </c>
      <c r="I932" s="2">
        <f>'Moving Avg'!H932</f>
        <v>22.123475000000017</v>
      </c>
      <c r="J932" s="6" t="str">
        <f>OBV!F932</f>
        <v>NEUTRAL</v>
      </c>
      <c r="K932" s="6" t="str">
        <f>OBV!G932</f>
        <v>NEUTRAL</v>
      </c>
      <c r="L932" s="6" t="str">
        <f>OBV!H932</f>
        <v>NEUTRAL</v>
      </c>
      <c r="M932" s="8">
        <f t="shared" si="140"/>
        <v>0</v>
      </c>
      <c r="N932" s="8">
        <f t="shared" si="141"/>
        <v>0</v>
      </c>
      <c r="O932" s="8">
        <f t="shared" si="142"/>
        <v>50</v>
      </c>
      <c r="P932" s="8">
        <f t="shared" si="143"/>
        <v>33</v>
      </c>
      <c r="Q932" s="9">
        <f t="shared" si="144"/>
        <v>12.45</v>
      </c>
      <c r="R932" s="9">
        <f t="shared" si="145"/>
        <v>25.75</v>
      </c>
      <c r="S932" s="9">
        <f t="shared" si="146"/>
        <v>27.35</v>
      </c>
      <c r="T932" s="9">
        <f t="shared" si="147"/>
        <v>20.75</v>
      </c>
      <c r="U932" s="8">
        <f t="shared" si="148"/>
        <v>21.850000000000005</v>
      </c>
      <c r="V932" s="8">
        <f t="shared" si="149"/>
        <v>21.575000000000003</v>
      </c>
    </row>
    <row r="933" spans="1:22" ht="13.5" x14ac:dyDescent="0.25">
      <c r="A933" s="3">
        <f>RSI!A933</f>
        <v>43364</v>
      </c>
      <c r="B933" s="2">
        <f>RSI!B933</f>
        <v>22.724</v>
      </c>
      <c r="C933" s="2">
        <f>RSI!I933</f>
        <v>97.778023115714106</v>
      </c>
      <c r="D933" s="2">
        <f>MACD!E933</f>
        <v>1.3250563019081341E-2</v>
      </c>
      <c r="E933" s="2">
        <f>MACD!F933</f>
        <v>-7.1498280668884209E-2</v>
      </c>
      <c r="F933" s="2">
        <f>'Moving Avg'!D933</f>
        <v>22.724</v>
      </c>
      <c r="G933" s="2">
        <f>'Moving Avg'!F933</f>
        <v>22.716539999999995</v>
      </c>
      <c r="H933" s="2">
        <f>'Moving Avg'!G933</f>
        <v>22.310076000000002</v>
      </c>
      <c r="I933" s="2">
        <f>'Moving Avg'!H933</f>
        <v>22.128944500000021</v>
      </c>
      <c r="J933" s="6" t="str">
        <f>OBV!F933</f>
        <v>NEUTRAL</v>
      </c>
      <c r="K933" s="6" t="str">
        <f>OBV!G933</f>
        <v>NEUTRAL</v>
      </c>
      <c r="L933" s="6" t="str">
        <f>OBV!H933</f>
        <v>NEUTRAL</v>
      </c>
      <c r="M933" s="8">
        <f t="shared" si="140"/>
        <v>0</v>
      </c>
      <c r="N933" s="8">
        <f t="shared" si="141"/>
        <v>0</v>
      </c>
      <c r="O933" s="8">
        <f t="shared" si="142"/>
        <v>50</v>
      </c>
      <c r="P933" s="8">
        <f t="shared" si="143"/>
        <v>33</v>
      </c>
      <c r="Q933" s="9">
        <f t="shared" si="144"/>
        <v>12.45</v>
      </c>
      <c r="R933" s="9">
        <f t="shared" si="145"/>
        <v>25.75</v>
      </c>
      <c r="S933" s="9">
        <f t="shared" si="146"/>
        <v>27.35</v>
      </c>
      <c r="T933" s="9">
        <f t="shared" si="147"/>
        <v>20.75</v>
      </c>
      <c r="U933" s="8">
        <f t="shared" si="148"/>
        <v>21.850000000000005</v>
      </c>
      <c r="V933" s="8">
        <f t="shared" si="149"/>
        <v>21.575000000000003</v>
      </c>
    </row>
    <row r="934" spans="1:22" ht="13.5" x14ac:dyDescent="0.25">
      <c r="A934" s="3">
        <f>RSI!A934</f>
        <v>43367</v>
      </c>
      <c r="B934" s="2">
        <f>RSI!B934</f>
        <v>22.724</v>
      </c>
      <c r="C934" s="2">
        <f>RSI!I934</f>
        <v>97.778023115714106</v>
      </c>
      <c r="D934" s="2">
        <f>MACD!E934</f>
        <v>2.2990730576424312E-2</v>
      </c>
      <c r="E934" s="2">
        <f>MACD!F934</f>
        <v>-5.2600478419822509E-2</v>
      </c>
      <c r="F934" s="2">
        <f>'Moving Avg'!D934</f>
        <v>22.724</v>
      </c>
      <c r="G934" s="2">
        <f>'Moving Avg'!F934</f>
        <v>22.720269999999992</v>
      </c>
      <c r="H934" s="2">
        <f>'Moving Avg'!G934</f>
        <v>22.323774000000007</v>
      </c>
      <c r="I934" s="2">
        <f>'Moving Avg'!H934</f>
        <v>22.134414000000014</v>
      </c>
      <c r="J934" s="6" t="str">
        <f>OBV!F934</f>
        <v>NEUTRAL</v>
      </c>
      <c r="K934" s="6" t="str">
        <f>OBV!G934</f>
        <v>NEUTRAL</v>
      </c>
      <c r="L934" s="6" t="str">
        <f>OBV!H934</f>
        <v>NEUTRAL</v>
      </c>
      <c r="M934" s="8">
        <f t="shared" si="140"/>
        <v>0</v>
      </c>
      <c r="N934" s="8">
        <f t="shared" si="141"/>
        <v>0</v>
      </c>
      <c r="O934" s="8">
        <f t="shared" si="142"/>
        <v>50</v>
      </c>
      <c r="P934" s="8">
        <f t="shared" si="143"/>
        <v>33</v>
      </c>
      <c r="Q934" s="9">
        <f t="shared" si="144"/>
        <v>12.45</v>
      </c>
      <c r="R934" s="9">
        <f t="shared" si="145"/>
        <v>25.75</v>
      </c>
      <c r="S934" s="9">
        <f t="shared" si="146"/>
        <v>27.35</v>
      </c>
      <c r="T934" s="9">
        <f t="shared" si="147"/>
        <v>20.75</v>
      </c>
      <c r="U934" s="8">
        <f t="shared" si="148"/>
        <v>21.850000000000005</v>
      </c>
      <c r="V934" s="8">
        <f t="shared" si="149"/>
        <v>21.575000000000003</v>
      </c>
    </row>
    <row r="935" spans="1:22" ht="13.5" x14ac:dyDescent="0.25">
      <c r="A935" s="3">
        <f>RSI!A935</f>
        <v>43368</v>
      </c>
      <c r="B935" s="2">
        <f>RSI!B935</f>
        <v>22.724</v>
      </c>
      <c r="C935" s="2">
        <f>RSI!I935</f>
        <v>97.778023115714106</v>
      </c>
      <c r="D935" s="2">
        <f>MACD!E935</f>
        <v>3.0359913356949875E-2</v>
      </c>
      <c r="E935" s="2">
        <f>MACD!F935</f>
        <v>-3.6008400064468038E-2</v>
      </c>
      <c r="F935" s="2">
        <f>'Moving Avg'!D935</f>
        <v>22.724</v>
      </c>
      <c r="G935" s="2">
        <f>'Moving Avg'!F935</f>
        <v>22.723999999999993</v>
      </c>
      <c r="H935" s="2">
        <f>'Moving Avg'!G935</f>
        <v>22.337472000000005</v>
      </c>
      <c r="I935" s="2">
        <f>'Moving Avg'!H935</f>
        <v>22.139883500000018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  <c r="M935" s="8">
        <f t="shared" si="140"/>
        <v>0</v>
      </c>
      <c r="N935" s="8">
        <f t="shared" si="141"/>
        <v>0</v>
      </c>
      <c r="O935" s="8">
        <f t="shared" si="142"/>
        <v>50</v>
      </c>
      <c r="P935" s="8">
        <f t="shared" si="143"/>
        <v>33</v>
      </c>
      <c r="Q935" s="9">
        <f t="shared" si="144"/>
        <v>12.45</v>
      </c>
      <c r="R935" s="9">
        <f t="shared" si="145"/>
        <v>25.75</v>
      </c>
      <c r="S935" s="9">
        <f t="shared" si="146"/>
        <v>27.35</v>
      </c>
      <c r="T935" s="9">
        <f t="shared" si="147"/>
        <v>20.75</v>
      </c>
      <c r="U935" s="8">
        <f t="shared" si="148"/>
        <v>21.850000000000005</v>
      </c>
      <c r="V935" s="8">
        <f t="shared" si="149"/>
        <v>21.575000000000003</v>
      </c>
    </row>
    <row r="936" spans="1:22" ht="13.5" x14ac:dyDescent="0.25">
      <c r="A936" s="3">
        <f>RSI!A936</f>
        <v>43369</v>
      </c>
      <c r="B936" s="2">
        <f>RSI!B936</f>
        <v>22.724</v>
      </c>
      <c r="C936" s="2">
        <f>RSI!I936</f>
        <v>97.778023115714106</v>
      </c>
      <c r="D936" s="2">
        <f>MACD!E936</f>
        <v>3.5787507690901776E-2</v>
      </c>
      <c r="E936" s="2">
        <f>MACD!F936</f>
        <v>-2.1649218513394079E-2</v>
      </c>
      <c r="F936" s="2">
        <f>'Moving Avg'!D936</f>
        <v>22.724</v>
      </c>
      <c r="G936" s="2">
        <f>'Moving Avg'!F936</f>
        <v>22.723999999999993</v>
      </c>
      <c r="H936" s="2">
        <f>'Moving Avg'!G936</f>
        <v>22.35117000000001</v>
      </c>
      <c r="I936" s="2">
        <f>'Moving Avg'!H936</f>
        <v>22.145353000000014</v>
      </c>
      <c r="J936" s="6" t="str">
        <f>OBV!F936</f>
        <v>NEUTRAL</v>
      </c>
      <c r="K936" s="6" t="str">
        <f>OBV!G936</f>
        <v>NEUTRAL</v>
      </c>
      <c r="L936" s="6" t="str">
        <f>OBV!H936</f>
        <v>NEUTRAL</v>
      </c>
      <c r="M936" s="8">
        <f t="shared" si="140"/>
        <v>0</v>
      </c>
      <c r="N936" s="8">
        <f t="shared" si="141"/>
        <v>0</v>
      </c>
      <c r="O936" s="8">
        <f t="shared" si="142"/>
        <v>50</v>
      </c>
      <c r="P936" s="8">
        <f t="shared" si="143"/>
        <v>33</v>
      </c>
      <c r="Q936" s="9">
        <f t="shared" si="144"/>
        <v>12.45</v>
      </c>
      <c r="R936" s="9">
        <f t="shared" si="145"/>
        <v>25.75</v>
      </c>
      <c r="S936" s="9">
        <f t="shared" si="146"/>
        <v>27.35</v>
      </c>
      <c r="T936" s="9">
        <f t="shared" si="147"/>
        <v>20.75</v>
      </c>
      <c r="U936" s="8">
        <f t="shared" si="148"/>
        <v>21.850000000000005</v>
      </c>
      <c r="V936" s="8">
        <f t="shared" si="149"/>
        <v>21.575000000000003</v>
      </c>
    </row>
    <row r="937" spans="1:22" ht="13.5" x14ac:dyDescent="0.25">
      <c r="A937" s="3">
        <f>RSI!A937</f>
        <v>43370</v>
      </c>
      <c r="B937" s="2">
        <f>RSI!B937</f>
        <v>22.724</v>
      </c>
      <c r="C937" s="2">
        <f>RSI!I937</f>
        <v>97.778023115714106</v>
      </c>
      <c r="D937" s="2">
        <f>MACD!E937</f>
        <v>3.9632061568600108E-2</v>
      </c>
      <c r="E937" s="2">
        <f>MACD!F937</f>
        <v>-9.3929624969952431E-3</v>
      </c>
      <c r="F937" s="2">
        <f>'Moving Avg'!D937</f>
        <v>22.724</v>
      </c>
      <c r="G937" s="2">
        <f>'Moving Avg'!F937</f>
        <v>22.723999999999993</v>
      </c>
      <c r="H937" s="2">
        <f>'Moving Avg'!G937</f>
        <v>22.364868000000012</v>
      </c>
      <c r="I937" s="2">
        <f>'Moving Avg'!H937</f>
        <v>22.150822500000015</v>
      </c>
      <c r="J937" s="6" t="str">
        <f>OBV!F937</f>
        <v>NEUTRAL</v>
      </c>
      <c r="K937" s="6" t="str">
        <f>OBV!G937</f>
        <v>NEUTRAL</v>
      </c>
      <c r="L937" s="6" t="str">
        <f>OBV!H937</f>
        <v>NEUTRAL</v>
      </c>
      <c r="M937" s="8">
        <f t="shared" si="140"/>
        <v>0</v>
      </c>
      <c r="N937" s="8">
        <f t="shared" si="141"/>
        <v>0</v>
      </c>
      <c r="O937" s="8">
        <f t="shared" si="142"/>
        <v>50</v>
      </c>
      <c r="P937" s="8">
        <f t="shared" si="143"/>
        <v>33</v>
      </c>
      <c r="Q937" s="9">
        <f t="shared" si="144"/>
        <v>12.45</v>
      </c>
      <c r="R937" s="9">
        <f t="shared" si="145"/>
        <v>25.75</v>
      </c>
      <c r="S937" s="9">
        <f t="shared" si="146"/>
        <v>27.35</v>
      </c>
      <c r="T937" s="9">
        <f t="shared" si="147"/>
        <v>20.75</v>
      </c>
      <c r="U937" s="8">
        <f t="shared" si="148"/>
        <v>21.850000000000005</v>
      </c>
      <c r="V937" s="8">
        <f t="shared" si="149"/>
        <v>21.575000000000003</v>
      </c>
    </row>
    <row r="938" spans="1:22" ht="13.5" x14ac:dyDescent="0.25">
      <c r="A938" s="3">
        <f>RSI!A938</f>
        <v>43371</v>
      </c>
      <c r="B938" s="2">
        <f>RSI!B938</f>
        <v>22.724</v>
      </c>
      <c r="C938" s="2">
        <f>RSI!I938</f>
        <v>97.778023115714106</v>
      </c>
      <c r="D938" s="2">
        <f>MACD!E938</f>
        <v>4.2192529004761781E-2</v>
      </c>
      <c r="E938" s="2">
        <f>MACD!F938</f>
        <v>9.2413580335616238E-4</v>
      </c>
      <c r="F938" s="2">
        <f>'Moving Avg'!D938</f>
        <v>22.724</v>
      </c>
      <c r="G938" s="2">
        <f>'Moving Avg'!F938</f>
        <v>22.723999999999993</v>
      </c>
      <c r="H938" s="2">
        <f>'Moving Avg'!G938</f>
        <v>22.378566000000014</v>
      </c>
      <c r="I938" s="2">
        <f>'Moving Avg'!H938</f>
        <v>22.156292000000011</v>
      </c>
      <c r="J938" s="6" t="str">
        <f>OBV!F938</f>
        <v>NEUTRAL</v>
      </c>
      <c r="K938" s="6" t="str">
        <f>OBV!G938</f>
        <v>NEUTRAL</v>
      </c>
      <c r="L938" s="6" t="str">
        <f>OBV!H938</f>
        <v>NEUTRAL</v>
      </c>
      <c r="M938" s="8">
        <f t="shared" si="140"/>
        <v>0</v>
      </c>
      <c r="N938" s="8">
        <f t="shared" si="141"/>
        <v>0</v>
      </c>
      <c r="O938" s="8">
        <f t="shared" si="142"/>
        <v>50</v>
      </c>
      <c r="P938" s="8">
        <f t="shared" si="143"/>
        <v>33</v>
      </c>
      <c r="Q938" s="9">
        <f t="shared" si="144"/>
        <v>12.45</v>
      </c>
      <c r="R938" s="9">
        <f t="shared" si="145"/>
        <v>25.75</v>
      </c>
      <c r="S938" s="9">
        <f t="shared" si="146"/>
        <v>27.35</v>
      </c>
      <c r="T938" s="9">
        <f t="shared" si="147"/>
        <v>20.75</v>
      </c>
      <c r="U938" s="8">
        <f t="shared" si="148"/>
        <v>21.850000000000005</v>
      </c>
      <c r="V938" s="8">
        <f t="shared" si="149"/>
        <v>21.575000000000003</v>
      </c>
    </row>
    <row r="939" spans="1:22" ht="13.5" x14ac:dyDescent="0.25">
      <c r="A939" s="3">
        <f>RSI!A939</f>
        <v>43374</v>
      </c>
      <c r="B939" s="2">
        <f>RSI!B939</f>
        <v>22.724</v>
      </c>
      <c r="C939" s="2">
        <f>RSI!I939</f>
        <v>97.778023115714106</v>
      </c>
      <c r="D939" s="2">
        <f>MACD!E939</f>
        <v>4.3717766694012283E-2</v>
      </c>
      <c r="E939" s="2">
        <f>MACD!F939</f>
        <v>9.4828619814873883E-3</v>
      </c>
      <c r="F939" s="2">
        <f>'Moving Avg'!D939</f>
        <v>22.724</v>
      </c>
      <c r="G939" s="2">
        <f>'Moving Avg'!F939</f>
        <v>22.723999999999993</v>
      </c>
      <c r="H939" s="2">
        <f>'Moving Avg'!G939</f>
        <v>22.392264000000015</v>
      </c>
      <c r="I939" s="2">
        <f>'Moving Avg'!H939</f>
        <v>22.161761500000011</v>
      </c>
      <c r="J939" s="6" t="str">
        <f>OBV!F939</f>
        <v>NEUTRAL</v>
      </c>
      <c r="K939" s="6" t="str">
        <f>OBV!G939</f>
        <v>NEUTRAL</v>
      </c>
      <c r="L939" s="6" t="str">
        <f>OBV!H939</f>
        <v>NEUTRAL</v>
      </c>
      <c r="M939" s="8">
        <f t="shared" si="140"/>
        <v>0</v>
      </c>
      <c r="N939" s="8">
        <f t="shared" si="141"/>
        <v>0</v>
      </c>
      <c r="O939" s="8">
        <f t="shared" si="142"/>
        <v>50</v>
      </c>
      <c r="P939" s="8">
        <f t="shared" si="143"/>
        <v>33</v>
      </c>
      <c r="Q939" s="9">
        <f t="shared" si="144"/>
        <v>12.45</v>
      </c>
      <c r="R939" s="9">
        <f t="shared" si="145"/>
        <v>25.75</v>
      </c>
      <c r="S939" s="9">
        <f t="shared" si="146"/>
        <v>27.35</v>
      </c>
      <c r="T939" s="9">
        <f t="shared" si="147"/>
        <v>20.75</v>
      </c>
      <c r="U939" s="8">
        <f t="shared" si="148"/>
        <v>21.850000000000005</v>
      </c>
      <c r="V939" s="8">
        <f t="shared" si="149"/>
        <v>21.575000000000003</v>
      </c>
    </row>
    <row r="940" spans="1:22" ht="13.5" x14ac:dyDescent="0.25">
      <c r="A940" s="3">
        <f>RSI!A940</f>
        <v>43375</v>
      </c>
      <c r="B940" s="2">
        <f>RSI!B940</f>
        <v>22.724</v>
      </c>
      <c r="C940" s="2">
        <f>RSI!I940</f>
        <v>97.778023115714106</v>
      </c>
      <c r="D940" s="2">
        <f>MACD!E940</f>
        <v>4.4414545320130117E-2</v>
      </c>
      <c r="E940" s="2">
        <f>MACD!F940</f>
        <v>1.6469198649215935E-2</v>
      </c>
      <c r="F940" s="2">
        <f>'Moving Avg'!D940</f>
        <v>22.724</v>
      </c>
      <c r="G940" s="2">
        <f>'Moving Avg'!F940</f>
        <v>22.723999999999993</v>
      </c>
      <c r="H940" s="2">
        <f>'Moving Avg'!G940</f>
        <v>22.405962000000017</v>
      </c>
      <c r="I940" s="2">
        <f>'Moving Avg'!H940</f>
        <v>22.167231000000012</v>
      </c>
      <c r="J940" s="6" t="str">
        <f>OBV!F940</f>
        <v>NEUTRAL</v>
      </c>
      <c r="K940" s="6" t="str">
        <f>OBV!G940</f>
        <v>NEUTRAL</v>
      </c>
      <c r="L940" s="6" t="str">
        <f>OBV!H940</f>
        <v>NEUTRAL</v>
      </c>
      <c r="M940" s="8">
        <f t="shared" si="140"/>
        <v>0</v>
      </c>
      <c r="N940" s="8">
        <f t="shared" si="141"/>
        <v>0</v>
      </c>
      <c r="O940" s="8">
        <f t="shared" si="142"/>
        <v>50</v>
      </c>
      <c r="P940" s="8">
        <f t="shared" si="143"/>
        <v>33</v>
      </c>
      <c r="Q940" s="9">
        <f t="shared" si="144"/>
        <v>12.45</v>
      </c>
      <c r="R940" s="9">
        <f t="shared" si="145"/>
        <v>25.75</v>
      </c>
      <c r="S940" s="9">
        <f t="shared" si="146"/>
        <v>27.35</v>
      </c>
      <c r="T940" s="9">
        <f t="shared" si="147"/>
        <v>20.75</v>
      </c>
      <c r="U940" s="8">
        <f t="shared" si="148"/>
        <v>21.850000000000005</v>
      </c>
      <c r="V940" s="8">
        <f t="shared" si="149"/>
        <v>21.575000000000003</v>
      </c>
    </row>
    <row r="941" spans="1:22" ht="13.5" x14ac:dyDescent="0.25">
      <c r="A941" s="3">
        <f>RSI!A941</f>
        <v>43376</v>
      </c>
      <c r="B941" s="2">
        <f>RSI!B941</f>
        <v>22.724</v>
      </c>
      <c r="C941" s="2">
        <f>RSI!I941</f>
        <v>97.778023115714106</v>
      </c>
      <c r="D941" s="2">
        <f>MACD!E941</f>
        <v>4.4454305835518682E-2</v>
      </c>
      <c r="E941" s="2">
        <f>MACD!F941</f>
        <v>2.2066220086476487E-2</v>
      </c>
      <c r="F941" s="2">
        <f>'Moving Avg'!D941</f>
        <v>22.724</v>
      </c>
      <c r="G941" s="2">
        <f>'Moving Avg'!F941</f>
        <v>22.723999999999993</v>
      </c>
      <c r="H941" s="2">
        <f>'Moving Avg'!G941</f>
        <v>22.419660000000018</v>
      </c>
      <c r="I941" s="2">
        <f>'Moving Avg'!H941</f>
        <v>22.172700500000008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  <c r="M941" s="8">
        <f t="shared" si="140"/>
        <v>0</v>
      </c>
      <c r="N941" s="8">
        <f t="shared" si="141"/>
        <v>0</v>
      </c>
      <c r="O941" s="8">
        <f t="shared" si="142"/>
        <v>50</v>
      </c>
      <c r="P941" s="8">
        <f t="shared" si="143"/>
        <v>33</v>
      </c>
      <c r="Q941" s="9">
        <f t="shared" si="144"/>
        <v>12.45</v>
      </c>
      <c r="R941" s="9">
        <f t="shared" si="145"/>
        <v>25.75</v>
      </c>
      <c r="S941" s="9">
        <f t="shared" si="146"/>
        <v>27.35</v>
      </c>
      <c r="T941" s="9">
        <f t="shared" si="147"/>
        <v>20.75</v>
      </c>
      <c r="U941" s="8">
        <f t="shared" si="148"/>
        <v>21.850000000000005</v>
      </c>
      <c r="V941" s="8">
        <f t="shared" si="149"/>
        <v>21.575000000000003</v>
      </c>
    </row>
    <row r="942" spans="1:22" ht="13.5" x14ac:dyDescent="0.25">
      <c r="A942" s="3">
        <f>RSI!A942</f>
        <v>43377</v>
      </c>
      <c r="B942" s="2">
        <f>RSI!B942</f>
        <v>22.724</v>
      </c>
      <c r="C942" s="2">
        <f>RSI!I942</f>
        <v>97.778023115714106</v>
      </c>
      <c r="D942" s="2">
        <f>MACD!E942</f>
        <v>4.3978855460565569E-2</v>
      </c>
      <c r="E942" s="2">
        <f>MACD!F942</f>
        <v>2.6448747161294306E-2</v>
      </c>
      <c r="F942" s="2">
        <f>'Moving Avg'!D942</f>
        <v>22.724</v>
      </c>
      <c r="G942" s="2">
        <f>'Moving Avg'!F942</f>
        <v>22.723999999999993</v>
      </c>
      <c r="H942" s="2">
        <f>'Moving Avg'!G942</f>
        <v>22.433358000000016</v>
      </c>
      <c r="I942" s="2">
        <f>'Moving Avg'!H942</f>
        <v>22.178170000000009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  <c r="M942" s="8">
        <f t="shared" si="140"/>
        <v>0</v>
      </c>
      <c r="N942" s="8">
        <f t="shared" si="141"/>
        <v>0</v>
      </c>
      <c r="O942" s="8">
        <f t="shared" si="142"/>
        <v>50</v>
      </c>
      <c r="P942" s="8">
        <f t="shared" si="143"/>
        <v>33</v>
      </c>
      <c r="Q942" s="9">
        <f t="shared" si="144"/>
        <v>12.45</v>
      </c>
      <c r="R942" s="9">
        <f t="shared" si="145"/>
        <v>25.75</v>
      </c>
      <c r="S942" s="9">
        <f t="shared" si="146"/>
        <v>27.35</v>
      </c>
      <c r="T942" s="9">
        <f t="shared" si="147"/>
        <v>20.75</v>
      </c>
      <c r="U942" s="8">
        <f t="shared" si="148"/>
        <v>21.850000000000005</v>
      </c>
      <c r="V942" s="8">
        <f t="shared" si="149"/>
        <v>21.575000000000003</v>
      </c>
    </row>
    <row r="943" spans="1:22" ht="13.5" x14ac:dyDescent="0.25">
      <c r="A943" s="3">
        <f>RSI!A943</f>
        <v>43378</v>
      </c>
      <c r="B943" s="2">
        <f>RSI!B943</f>
        <v>23.0563</v>
      </c>
      <c r="C943" s="2">
        <f>RSI!I943</f>
        <v>99.552697037274896</v>
      </c>
      <c r="D943" s="2">
        <f>MACD!E943</f>
        <v>1.8490353252715863E-2</v>
      </c>
      <c r="E943" s="2">
        <f>MACD!F943</f>
        <v>2.4857068379578618E-2</v>
      </c>
      <c r="F943" s="2">
        <f>'Moving Avg'!D943</f>
        <v>22.790460000000003</v>
      </c>
      <c r="G943" s="2">
        <f>'Moving Avg'!F943</f>
        <v>22.740614999999995</v>
      </c>
      <c r="H943" s="2">
        <f>'Moving Avg'!G943</f>
        <v>22.453702000000018</v>
      </c>
      <c r="I943" s="2">
        <f>'Moving Avg'!H943</f>
        <v>22.18530100000001</v>
      </c>
      <c r="J943" s="6" t="str">
        <f>OBV!F943</f>
        <v>BULLISH</v>
      </c>
      <c r="K943" s="6" t="str">
        <f>OBV!G943</f>
        <v>NEUTRAL</v>
      </c>
      <c r="L943" s="6" t="str">
        <f>OBV!H943</f>
        <v>CONFIRMED BULLISH</v>
      </c>
      <c r="M943" s="8">
        <f t="shared" si="140"/>
        <v>0</v>
      </c>
      <c r="N943" s="8">
        <f t="shared" si="141"/>
        <v>45</v>
      </c>
      <c r="O943" s="8">
        <f t="shared" si="142"/>
        <v>50</v>
      </c>
      <c r="P943" s="8">
        <f t="shared" si="143"/>
        <v>83.5</v>
      </c>
      <c r="Q943" s="9">
        <f t="shared" si="144"/>
        <v>35.774999999999999</v>
      </c>
      <c r="R943" s="9">
        <f t="shared" si="145"/>
        <v>47.375</v>
      </c>
      <c r="S943" s="9">
        <f t="shared" si="146"/>
        <v>56.825000000000003</v>
      </c>
      <c r="T943" s="9">
        <f t="shared" si="147"/>
        <v>44.625</v>
      </c>
      <c r="U943" s="8">
        <f t="shared" si="148"/>
        <v>46.658333333333339</v>
      </c>
      <c r="V943" s="8">
        <f t="shared" si="149"/>
        <v>46.150000000000006</v>
      </c>
    </row>
    <row r="944" spans="1:22" ht="13.5" x14ac:dyDescent="0.25">
      <c r="A944" s="3">
        <f>RSI!A944</f>
        <v>43381</v>
      </c>
      <c r="B944" s="2">
        <f>RSI!B944</f>
        <v>23.0563</v>
      </c>
      <c r="C944" s="2">
        <f>RSI!I944</f>
        <v>99.552697037274896</v>
      </c>
      <c r="D944" s="2">
        <f>MACD!E944</f>
        <v>-5.4768818474855152E-3</v>
      </c>
      <c r="E944" s="2">
        <f>MACD!F944</f>
        <v>1.8790278334165793E-2</v>
      </c>
      <c r="F944" s="2">
        <f>'Moving Avg'!D944</f>
        <v>22.856919999999995</v>
      </c>
      <c r="G944" s="2">
        <f>'Moving Avg'!F944</f>
        <v>22.757229999999996</v>
      </c>
      <c r="H944" s="2">
        <f>'Moving Avg'!G944</f>
        <v>22.474046000000016</v>
      </c>
      <c r="I944" s="2">
        <f>'Moving Avg'!H944</f>
        <v>22.192432000000011</v>
      </c>
      <c r="J944" s="6" t="str">
        <f>OBV!F944</f>
        <v>BULLISH</v>
      </c>
      <c r="K944" s="6" t="str">
        <f>OBV!G944</f>
        <v>NEUTRAL</v>
      </c>
      <c r="L944" s="6" t="str">
        <f>OBV!H944</f>
        <v>CONFIRMED BULLISH</v>
      </c>
      <c r="M944" s="8">
        <f t="shared" si="140"/>
        <v>0</v>
      </c>
      <c r="N944" s="8">
        <f t="shared" si="141"/>
        <v>100</v>
      </c>
      <c r="O944" s="8">
        <f t="shared" si="142"/>
        <v>50</v>
      </c>
      <c r="P944" s="8">
        <f t="shared" si="143"/>
        <v>83.5</v>
      </c>
      <c r="Q944" s="9">
        <f t="shared" si="144"/>
        <v>55.024999999999999</v>
      </c>
      <c r="R944" s="9">
        <f t="shared" si="145"/>
        <v>58.375</v>
      </c>
      <c r="S944" s="9">
        <f t="shared" si="146"/>
        <v>65.075000000000003</v>
      </c>
      <c r="T944" s="9">
        <f t="shared" si="147"/>
        <v>58.375</v>
      </c>
      <c r="U944" s="8">
        <f t="shared" si="148"/>
        <v>59.491666666666674</v>
      </c>
      <c r="V944" s="8">
        <f t="shared" si="149"/>
        <v>59.212500000000006</v>
      </c>
    </row>
    <row r="945" spans="1:22" ht="13.5" x14ac:dyDescent="0.25">
      <c r="A945" s="3">
        <f>RSI!A945</f>
        <v>43382</v>
      </c>
      <c r="B945" s="2">
        <f>RSI!B945</f>
        <v>23.0563</v>
      </c>
      <c r="C945" s="2">
        <f>RSI!I945</f>
        <v>99.552697037274896</v>
      </c>
      <c r="D945" s="2">
        <f>MACD!E945</f>
        <v>-2.7979110124306317E-2</v>
      </c>
      <c r="E945" s="2">
        <f>MACD!F945</f>
        <v>9.4364006424713723E-3</v>
      </c>
      <c r="F945" s="2">
        <f>'Moving Avg'!D945</f>
        <v>22.923379999999998</v>
      </c>
      <c r="G945" s="2">
        <f>'Moving Avg'!F945</f>
        <v>22.773844999999998</v>
      </c>
      <c r="H945" s="2">
        <f>'Moving Avg'!G945</f>
        <v>22.494390000000017</v>
      </c>
      <c r="I945" s="2">
        <f>'Moving Avg'!H945</f>
        <v>22.199563000000012</v>
      </c>
      <c r="J945" s="6" t="str">
        <f>OBV!F945</f>
        <v>BULLISH</v>
      </c>
      <c r="K945" s="6" t="str">
        <f>OBV!G945</f>
        <v>NEUTRAL</v>
      </c>
      <c r="L945" s="6" t="str">
        <f>OBV!H945</f>
        <v>CONFIRMED BULLISH</v>
      </c>
      <c r="M945" s="8">
        <f t="shared" si="140"/>
        <v>0</v>
      </c>
      <c r="N945" s="8">
        <f t="shared" si="141"/>
        <v>100</v>
      </c>
      <c r="O945" s="8">
        <f t="shared" si="142"/>
        <v>50</v>
      </c>
      <c r="P945" s="8">
        <f t="shared" si="143"/>
        <v>83.5</v>
      </c>
      <c r="Q945" s="9">
        <f t="shared" si="144"/>
        <v>55.024999999999999</v>
      </c>
      <c r="R945" s="9">
        <f t="shared" si="145"/>
        <v>58.375</v>
      </c>
      <c r="S945" s="9">
        <f t="shared" si="146"/>
        <v>65.075000000000003</v>
      </c>
      <c r="T945" s="9">
        <f t="shared" si="147"/>
        <v>58.375</v>
      </c>
      <c r="U945" s="8">
        <f t="shared" si="148"/>
        <v>59.491666666666674</v>
      </c>
      <c r="V945" s="8">
        <f t="shared" si="149"/>
        <v>59.212500000000006</v>
      </c>
    </row>
    <row r="946" spans="1:22" ht="13.5" x14ac:dyDescent="0.25">
      <c r="A946" s="3">
        <f>RSI!A946</f>
        <v>43383</v>
      </c>
      <c r="B946" s="2">
        <f>RSI!B946</f>
        <v>23.0563</v>
      </c>
      <c r="C946" s="2">
        <f>RSI!I946</f>
        <v>99.552697037274896</v>
      </c>
      <c r="D946" s="2">
        <f>MACD!E946</f>
        <v>-4.9077105382512087E-2</v>
      </c>
      <c r="E946" s="2">
        <f>MACD!F946</f>
        <v>-2.2663005625253203E-3</v>
      </c>
      <c r="F946" s="2">
        <f>'Moving Avg'!D946</f>
        <v>22.989839999999997</v>
      </c>
      <c r="G946" s="2">
        <f>'Moving Avg'!F946</f>
        <v>22.790459999999999</v>
      </c>
      <c r="H946" s="2">
        <f>'Moving Avg'!G946</f>
        <v>22.514734000000018</v>
      </c>
      <c r="I946" s="2">
        <f>'Moving Avg'!H946</f>
        <v>22.206694000000013</v>
      </c>
      <c r="J946" s="6" t="str">
        <f>OBV!F946</f>
        <v>BULLISH</v>
      </c>
      <c r="K946" s="6" t="str">
        <f>OBV!G946</f>
        <v>NEUTRAL</v>
      </c>
      <c r="L946" s="6" t="str">
        <f>OBV!H946</f>
        <v>CONFIRMED BULLISH</v>
      </c>
      <c r="M946" s="8">
        <f t="shared" si="140"/>
        <v>0</v>
      </c>
      <c r="N946" s="8">
        <f t="shared" si="141"/>
        <v>100</v>
      </c>
      <c r="O946" s="8">
        <f t="shared" si="142"/>
        <v>50</v>
      </c>
      <c r="P946" s="8">
        <f t="shared" si="143"/>
        <v>83.5</v>
      </c>
      <c r="Q946" s="9">
        <f t="shared" si="144"/>
        <v>55.024999999999999</v>
      </c>
      <c r="R946" s="9">
        <f t="shared" si="145"/>
        <v>58.375</v>
      </c>
      <c r="S946" s="9">
        <f t="shared" si="146"/>
        <v>65.075000000000003</v>
      </c>
      <c r="T946" s="9">
        <f t="shared" si="147"/>
        <v>58.375</v>
      </c>
      <c r="U946" s="8">
        <f t="shared" si="148"/>
        <v>59.491666666666674</v>
      </c>
      <c r="V946" s="8">
        <f t="shared" si="149"/>
        <v>59.212500000000006</v>
      </c>
    </row>
    <row r="947" spans="1:22" ht="13.5" x14ac:dyDescent="0.25">
      <c r="A947" s="3">
        <f>RSI!A947</f>
        <v>43384</v>
      </c>
      <c r="B947" s="2">
        <f>RSI!B947</f>
        <v>23.0563</v>
      </c>
      <c r="C947" s="2">
        <f>RSI!I947</f>
        <v>99.552697037274896</v>
      </c>
      <c r="D947" s="2">
        <f>MACD!E947</f>
        <v>-6.8834485081872288E-2</v>
      </c>
      <c r="E947" s="2">
        <f>MACD!F947</f>
        <v>-1.5579937466394713E-2</v>
      </c>
      <c r="F947" s="2">
        <f>'Moving Avg'!D947</f>
        <v>23.0563</v>
      </c>
      <c r="G947" s="2">
        <f>'Moving Avg'!F947</f>
        <v>22.807075000000001</v>
      </c>
      <c r="H947" s="2">
        <f>'Moving Avg'!G947</f>
        <v>22.535078000000016</v>
      </c>
      <c r="I947" s="2">
        <f>'Moving Avg'!H947</f>
        <v>22.213825000000011</v>
      </c>
      <c r="J947" s="6" t="str">
        <f>OBV!F947</f>
        <v>BULLISH</v>
      </c>
      <c r="K947" s="6" t="str">
        <f>OBV!G947</f>
        <v>NEUTRAL</v>
      </c>
      <c r="L947" s="6" t="str">
        <f>OBV!H947</f>
        <v>CONFIRMED BULLISH</v>
      </c>
      <c r="M947" s="8">
        <f t="shared" si="140"/>
        <v>0</v>
      </c>
      <c r="N947" s="8">
        <f t="shared" si="141"/>
        <v>100</v>
      </c>
      <c r="O947" s="8">
        <f t="shared" si="142"/>
        <v>50</v>
      </c>
      <c r="P947" s="8">
        <f t="shared" si="143"/>
        <v>83.5</v>
      </c>
      <c r="Q947" s="9">
        <f t="shared" si="144"/>
        <v>55.024999999999999</v>
      </c>
      <c r="R947" s="9">
        <f t="shared" si="145"/>
        <v>58.375</v>
      </c>
      <c r="S947" s="9">
        <f t="shared" si="146"/>
        <v>65.075000000000003</v>
      </c>
      <c r="T947" s="9">
        <f t="shared" si="147"/>
        <v>58.375</v>
      </c>
      <c r="U947" s="8">
        <f t="shared" si="148"/>
        <v>59.491666666666674</v>
      </c>
      <c r="V947" s="8">
        <f t="shared" si="149"/>
        <v>59.212500000000006</v>
      </c>
    </row>
    <row r="948" spans="1:22" ht="13.5" x14ac:dyDescent="0.25">
      <c r="A948" s="3">
        <f>RSI!A948</f>
        <v>43385</v>
      </c>
      <c r="B948" s="2">
        <f>RSI!B948</f>
        <v>23.0563</v>
      </c>
      <c r="C948" s="2">
        <f>RSI!I948</f>
        <v>99.552697037274896</v>
      </c>
      <c r="D948" s="2">
        <f>MACD!E948</f>
        <v>-8.7316369631722068E-2</v>
      </c>
      <c r="E948" s="2">
        <f>MACD!F948</f>
        <v>-2.9927223899460186E-2</v>
      </c>
      <c r="F948" s="2">
        <f>'Moving Avg'!D948</f>
        <v>23.0563</v>
      </c>
      <c r="G948" s="2">
        <f>'Moving Avg'!F948</f>
        <v>22.823690000000003</v>
      </c>
      <c r="H948" s="2">
        <f>'Moving Avg'!G948</f>
        <v>22.555422000000018</v>
      </c>
      <c r="I948" s="2">
        <f>'Moving Avg'!H948</f>
        <v>22.220956000000015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  <c r="M948" s="8">
        <f t="shared" si="140"/>
        <v>0</v>
      </c>
      <c r="N948" s="8">
        <f t="shared" si="141"/>
        <v>100</v>
      </c>
      <c r="O948" s="8">
        <f t="shared" si="142"/>
        <v>50</v>
      </c>
      <c r="P948" s="8">
        <f t="shared" si="143"/>
        <v>33</v>
      </c>
      <c r="Q948" s="9">
        <f t="shared" si="144"/>
        <v>47.45</v>
      </c>
      <c r="R948" s="9">
        <f t="shared" si="145"/>
        <v>45.75</v>
      </c>
      <c r="S948" s="9">
        <f t="shared" si="146"/>
        <v>42.35</v>
      </c>
      <c r="T948" s="9">
        <f t="shared" si="147"/>
        <v>45.75</v>
      </c>
      <c r="U948" s="8">
        <f t="shared" si="148"/>
        <v>45.183333333333337</v>
      </c>
      <c r="V948" s="8">
        <f t="shared" si="149"/>
        <v>45.325000000000003</v>
      </c>
    </row>
    <row r="949" spans="1:22" ht="13.5" x14ac:dyDescent="0.25">
      <c r="A949" s="3">
        <f>RSI!A949</f>
        <v>43389</v>
      </c>
      <c r="B949" s="2">
        <f>RSI!B949</f>
        <v>23.0563</v>
      </c>
      <c r="C949" s="2">
        <f>RSI!I949</f>
        <v>99.552697037274896</v>
      </c>
      <c r="D949" s="2">
        <f>MACD!E949</f>
        <v>-0.10458831485303222</v>
      </c>
      <c r="E949" s="2">
        <f>MACD!F949</f>
        <v>-4.4859442090174596E-2</v>
      </c>
      <c r="F949" s="2">
        <f>'Moving Avg'!D949</f>
        <v>23.0563</v>
      </c>
      <c r="G949" s="2">
        <f>'Moving Avg'!F949</f>
        <v>22.840305000000004</v>
      </c>
      <c r="H949" s="2">
        <f>'Moving Avg'!G949</f>
        <v>22.575766000000012</v>
      </c>
      <c r="I949" s="2">
        <f>'Moving Avg'!H949</f>
        <v>22.228087000000013</v>
      </c>
      <c r="J949" s="6" t="str">
        <f>OBV!F949</f>
        <v>NEUTRAL</v>
      </c>
      <c r="K949" s="6" t="str">
        <f>OBV!G949</f>
        <v>NEUTRAL</v>
      </c>
      <c r="L949" s="6" t="str">
        <f>OBV!H949</f>
        <v>NEUTRAL</v>
      </c>
      <c r="M949" s="8">
        <f t="shared" si="140"/>
        <v>0</v>
      </c>
      <c r="N949" s="8">
        <f t="shared" si="141"/>
        <v>100</v>
      </c>
      <c r="O949" s="8">
        <f t="shared" si="142"/>
        <v>50</v>
      </c>
      <c r="P949" s="8">
        <f t="shared" si="143"/>
        <v>33</v>
      </c>
      <c r="Q949" s="9">
        <f t="shared" si="144"/>
        <v>47.45</v>
      </c>
      <c r="R949" s="9">
        <f t="shared" si="145"/>
        <v>45.75</v>
      </c>
      <c r="S949" s="9">
        <f t="shared" si="146"/>
        <v>42.35</v>
      </c>
      <c r="T949" s="9">
        <f t="shared" si="147"/>
        <v>45.75</v>
      </c>
      <c r="U949" s="8">
        <f t="shared" si="148"/>
        <v>45.183333333333337</v>
      </c>
      <c r="V949" s="8">
        <f t="shared" si="149"/>
        <v>45.325000000000003</v>
      </c>
    </row>
    <row r="950" spans="1:22" ht="13.5" x14ac:dyDescent="0.25">
      <c r="A950" s="3">
        <f>RSI!A950</f>
        <v>43390</v>
      </c>
      <c r="B950" s="2">
        <f>RSI!B950</f>
        <v>23.0563</v>
      </c>
      <c r="C950" s="2">
        <f>RSI!I950</f>
        <v>99.552697037274896</v>
      </c>
      <c r="D950" s="2">
        <f>MACD!E950</f>
        <v>-0.12071547062638999</v>
      </c>
      <c r="E950" s="2">
        <f>MACD!F950</f>
        <v>-6.003064779741768E-2</v>
      </c>
      <c r="F950" s="2">
        <f>'Moving Avg'!D950</f>
        <v>23.0563</v>
      </c>
      <c r="G950" s="2">
        <f>'Moving Avg'!F950</f>
        <v>22.856920000000006</v>
      </c>
      <c r="H950" s="2">
        <f>'Moving Avg'!G950</f>
        <v>22.596110000000014</v>
      </c>
      <c r="I950" s="2">
        <f>'Moving Avg'!H950</f>
        <v>22.235218000000014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  <c r="M950" s="8">
        <f t="shared" si="140"/>
        <v>0</v>
      </c>
      <c r="N950" s="8">
        <f t="shared" si="141"/>
        <v>100</v>
      </c>
      <c r="O950" s="8">
        <f t="shared" si="142"/>
        <v>50</v>
      </c>
      <c r="P950" s="8">
        <f t="shared" si="143"/>
        <v>33</v>
      </c>
      <c r="Q950" s="9">
        <f t="shared" si="144"/>
        <v>47.45</v>
      </c>
      <c r="R950" s="9">
        <f t="shared" si="145"/>
        <v>45.75</v>
      </c>
      <c r="S950" s="9">
        <f t="shared" si="146"/>
        <v>42.35</v>
      </c>
      <c r="T950" s="9">
        <f t="shared" si="147"/>
        <v>45.75</v>
      </c>
      <c r="U950" s="8">
        <f t="shared" si="148"/>
        <v>45.183333333333337</v>
      </c>
      <c r="V950" s="8">
        <f t="shared" si="149"/>
        <v>45.325000000000003</v>
      </c>
    </row>
    <row r="951" spans="1:22" ht="13.5" x14ac:dyDescent="0.25">
      <c r="A951" s="3">
        <f>RSI!A951</f>
        <v>43391</v>
      </c>
      <c r="B951" s="2">
        <f>RSI!B951</f>
        <v>23.0563</v>
      </c>
      <c r="C951" s="2">
        <f>RSI!I951</f>
        <v>99.552697037274896</v>
      </c>
      <c r="D951" s="2">
        <f>MACD!E951</f>
        <v>-0.13576192633912143</v>
      </c>
      <c r="E951" s="2">
        <f>MACD!F951</f>
        <v>-7.5176903505758438E-2</v>
      </c>
      <c r="F951" s="2">
        <f>'Moving Avg'!D951</f>
        <v>23.0563</v>
      </c>
      <c r="G951" s="2">
        <f>'Moving Avg'!F951</f>
        <v>22.873535000000007</v>
      </c>
      <c r="H951" s="2">
        <f>'Moving Avg'!G951</f>
        <v>22.616454000000008</v>
      </c>
      <c r="I951" s="2">
        <f>'Moving Avg'!H951</f>
        <v>22.240636500000015</v>
      </c>
      <c r="J951" s="6" t="str">
        <f>OBV!F951</f>
        <v>NEUTRAL</v>
      </c>
      <c r="K951" s="6" t="str">
        <f>OBV!G951</f>
        <v>NEUTRAL</v>
      </c>
      <c r="L951" s="6" t="str">
        <f>OBV!H951</f>
        <v>NEUTRAL</v>
      </c>
      <c r="M951" s="8">
        <f t="shared" si="140"/>
        <v>0</v>
      </c>
      <c r="N951" s="8">
        <f t="shared" si="141"/>
        <v>100</v>
      </c>
      <c r="O951" s="8">
        <f t="shared" si="142"/>
        <v>50</v>
      </c>
      <c r="P951" s="8">
        <f t="shared" si="143"/>
        <v>33</v>
      </c>
      <c r="Q951" s="9">
        <f t="shared" si="144"/>
        <v>47.45</v>
      </c>
      <c r="R951" s="9">
        <f t="shared" si="145"/>
        <v>45.75</v>
      </c>
      <c r="S951" s="9">
        <f t="shared" si="146"/>
        <v>42.35</v>
      </c>
      <c r="T951" s="9">
        <f t="shared" si="147"/>
        <v>45.75</v>
      </c>
      <c r="U951" s="8">
        <f t="shared" si="148"/>
        <v>45.183333333333337</v>
      </c>
      <c r="V951" s="8">
        <f t="shared" si="149"/>
        <v>45.325000000000003</v>
      </c>
    </row>
    <row r="952" spans="1:22" ht="13.5" x14ac:dyDescent="0.25">
      <c r="A952" s="3">
        <f>RSI!A952</f>
        <v>43392</v>
      </c>
      <c r="B952" s="2">
        <f>RSI!B952</f>
        <v>23.0563</v>
      </c>
      <c r="C952" s="2">
        <f>RSI!I952</f>
        <v>99.552697037274896</v>
      </c>
      <c r="D952" s="2">
        <f>MACD!E952</f>
        <v>-0.14979021014437777</v>
      </c>
      <c r="E952" s="2">
        <f>MACD!F952</f>
        <v>-9.0099564833482304E-2</v>
      </c>
      <c r="F952" s="2">
        <f>'Moving Avg'!D952</f>
        <v>23.0563</v>
      </c>
      <c r="G952" s="2">
        <f>'Moving Avg'!F952</f>
        <v>22.890150000000006</v>
      </c>
      <c r="H952" s="2">
        <f>'Moving Avg'!G952</f>
        <v>22.63679800000001</v>
      </c>
      <c r="I952" s="2">
        <f>'Moving Avg'!H952</f>
        <v>22.246055000000016</v>
      </c>
      <c r="J952" s="6" t="str">
        <f>OBV!F952</f>
        <v>NEUTRAL</v>
      </c>
      <c r="K952" s="6" t="str">
        <f>OBV!G952</f>
        <v>NEUTRAL</v>
      </c>
      <c r="L952" s="6" t="str">
        <f>OBV!H952</f>
        <v>NEUTRAL</v>
      </c>
      <c r="M952" s="8">
        <f t="shared" si="140"/>
        <v>0</v>
      </c>
      <c r="N952" s="8">
        <f t="shared" si="141"/>
        <v>100</v>
      </c>
      <c r="O952" s="8">
        <f t="shared" si="142"/>
        <v>50</v>
      </c>
      <c r="P952" s="8">
        <f t="shared" si="143"/>
        <v>33</v>
      </c>
      <c r="Q952" s="9">
        <f t="shared" si="144"/>
        <v>47.45</v>
      </c>
      <c r="R952" s="9">
        <f t="shared" si="145"/>
        <v>45.75</v>
      </c>
      <c r="S952" s="9">
        <f t="shared" si="146"/>
        <v>42.35</v>
      </c>
      <c r="T952" s="9">
        <f t="shared" si="147"/>
        <v>45.75</v>
      </c>
      <c r="U952" s="8">
        <f t="shared" si="148"/>
        <v>45.183333333333337</v>
      </c>
      <c r="V952" s="8">
        <f t="shared" si="149"/>
        <v>45.325000000000003</v>
      </c>
    </row>
    <row r="953" spans="1:22" ht="13.5" x14ac:dyDescent="0.25">
      <c r="A953" s="3">
        <f>RSI!A953</f>
        <v>43395</v>
      </c>
      <c r="B953" s="2">
        <f>RSI!B953</f>
        <v>23.0563</v>
      </c>
      <c r="C953" s="2">
        <f>RSI!I953</f>
        <v>99.552697037274896</v>
      </c>
      <c r="D953" s="2">
        <f>MACD!E953</f>
        <v>-0.11173783751151944</v>
      </c>
      <c r="E953" s="2">
        <f>MACD!F953</f>
        <v>-9.4427219369089738E-2</v>
      </c>
      <c r="F953" s="2">
        <f>'Moving Avg'!D953</f>
        <v>23.0563</v>
      </c>
      <c r="G953" s="2">
        <f>'Moving Avg'!F953</f>
        <v>22.906765000000007</v>
      </c>
      <c r="H953" s="2">
        <f>'Moving Avg'!G953</f>
        <v>22.657142000000007</v>
      </c>
      <c r="I953" s="2">
        <f>'Moving Avg'!H953</f>
        <v>22.251473500000017</v>
      </c>
      <c r="J953" s="6" t="str">
        <f>OBV!F953</f>
        <v>NEUTRAL</v>
      </c>
      <c r="K953" s="6" t="str">
        <f>OBV!G953</f>
        <v>NEUTRAL</v>
      </c>
      <c r="L953" s="6" t="str">
        <f>OBV!H953</f>
        <v>NEUTRAL</v>
      </c>
      <c r="M953" s="8">
        <f t="shared" si="140"/>
        <v>0</v>
      </c>
      <c r="N953" s="8">
        <f t="shared" si="141"/>
        <v>45</v>
      </c>
      <c r="O953" s="8">
        <f t="shared" si="142"/>
        <v>50</v>
      </c>
      <c r="P953" s="8">
        <f t="shared" si="143"/>
        <v>33</v>
      </c>
      <c r="Q953" s="9">
        <f t="shared" si="144"/>
        <v>28.2</v>
      </c>
      <c r="R953" s="9">
        <f t="shared" si="145"/>
        <v>34.75</v>
      </c>
      <c r="S953" s="9">
        <f t="shared" si="146"/>
        <v>34.1</v>
      </c>
      <c r="T953" s="9">
        <f t="shared" si="147"/>
        <v>32</v>
      </c>
      <c r="U953" s="8">
        <f t="shared" si="148"/>
        <v>32.35</v>
      </c>
      <c r="V953" s="8">
        <f t="shared" si="149"/>
        <v>32.262500000000003</v>
      </c>
    </row>
    <row r="954" spans="1:22" ht="13.5" x14ac:dyDescent="0.25">
      <c r="A954" s="3">
        <f>RSI!A954</f>
        <v>43396</v>
      </c>
      <c r="B954" s="2">
        <f>RSI!B954</f>
        <v>23.0563</v>
      </c>
      <c r="C954" s="2">
        <f>RSI!I954</f>
        <v>99.552697037274896</v>
      </c>
      <c r="D954" s="2">
        <f>MACD!E954</f>
        <v>-8.0651359380230048E-2</v>
      </c>
      <c r="E954" s="2">
        <f>MACD!F954</f>
        <v>-9.1672047371317816E-2</v>
      </c>
      <c r="F954" s="2">
        <f>'Moving Avg'!D954</f>
        <v>23.0563</v>
      </c>
      <c r="G954" s="2">
        <f>'Moving Avg'!F954</f>
        <v>22.923380000000005</v>
      </c>
      <c r="H954" s="2">
        <f>'Moving Avg'!G954</f>
        <v>22.677486000000002</v>
      </c>
      <c r="I954" s="2">
        <f>'Moving Avg'!H954</f>
        <v>22.256892000000015</v>
      </c>
      <c r="J954" s="6" t="str">
        <f>OBV!F954</f>
        <v>NEUTRAL</v>
      </c>
      <c r="K954" s="6" t="str">
        <f>OBV!G954</f>
        <v>NEUTRAL</v>
      </c>
      <c r="L954" s="6" t="str">
        <f>OBV!H954</f>
        <v>NEUTRAL</v>
      </c>
      <c r="M954" s="8">
        <f t="shared" si="140"/>
        <v>0</v>
      </c>
      <c r="N954" s="8">
        <f t="shared" si="141"/>
        <v>0</v>
      </c>
      <c r="O954" s="8">
        <f t="shared" si="142"/>
        <v>50</v>
      </c>
      <c r="P954" s="8">
        <f t="shared" si="143"/>
        <v>33</v>
      </c>
      <c r="Q954" s="9">
        <f t="shared" si="144"/>
        <v>12.45</v>
      </c>
      <c r="R954" s="9">
        <f t="shared" si="145"/>
        <v>25.75</v>
      </c>
      <c r="S954" s="9">
        <f t="shared" si="146"/>
        <v>27.35</v>
      </c>
      <c r="T954" s="9">
        <f t="shared" si="147"/>
        <v>20.75</v>
      </c>
      <c r="U954" s="8">
        <f t="shared" si="148"/>
        <v>21.850000000000005</v>
      </c>
      <c r="V954" s="8">
        <f t="shared" si="149"/>
        <v>21.575000000000003</v>
      </c>
    </row>
    <row r="955" spans="1:22" ht="13.5" x14ac:dyDescent="0.25">
      <c r="A955" s="3">
        <f>RSI!A955</f>
        <v>43397</v>
      </c>
      <c r="B955" s="2">
        <f>RSI!B955</f>
        <v>23.0563</v>
      </c>
      <c r="C955" s="2">
        <f>RSI!I955</f>
        <v>99.552697037274896</v>
      </c>
      <c r="D955" s="2">
        <f>MACD!E955</f>
        <v>-5.5376752760214032E-2</v>
      </c>
      <c r="E955" s="2">
        <f>MACD!F955</f>
        <v>-8.4412988449097073E-2</v>
      </c>
      <c r="F955" s="2">
        <f>'Moving Avg'!D955</f>
        <v>23.0563</v>
      </c>
      <c r="G955" s="2">
        <f>'Moving Avg'!F955</f>
        <v>22.939995000000007</v>
      </c>
      <c r="H955" s="2">
        <f>'Moving Avg'!G955</f>
        <v>22.697830000000003</v>
      </c>
      <c r="I955" s="2">
        <f>'Moving Avg'!H955</f>
        <v>22.262310500000016</v>
      </c>
      <c r="J955" s="6" t="str">
        <f>OBV!F955</f>
        <v>NEUTRAL</v>
      </c>
      <c r="K955" s="6" t="str">
        <f>OBV!G955</f>
        <v>NEUTRAL</v>
      </c>
      <c r="L955" s="6" t="str">
        <f>OBV!H955</f>
        <v>NEUTRAL</v>
      </c>
      <c r="M955" s="8">
        <f t="shared" si="140"/>
        <v>0</v>
      </c>
      <c r="N955" s="8">
        <f t="shared" si="141"/>
        <v>0</v>
      </c>
      <c r="O955" s="8">
        <f t="shared" si="142"/>
        <v>50</v>
      </c>
      <c r="P955" s="8">
        <f t="shared" si="143"/>
        <v>33</v>
      </c>
      <c r="Q955" s="9">
        <f t="shared" si="144"/>
        <v>12.45</v>
      </c>
      <c r="R955" s="9">
        <f t="shared" si="145"/>
        <v>25.75</v>
      </c>
      <c r="S955" s="9">
        <f t="shared" si="146"/>
        <v>27.35</v>
      </c>
      <c r="T955" s="9">
        <f t="shared" si="147"/>
        <v>20.75</v>
      </c>
      <c r="U955" s="8">
        <f t="shared" si="148"/>
        <v>21.850000000000005</v>
      </c>
      <c r="V955" s="8">
        <f t="shared" si="149"/>
        <v>21.575000000000003</v>
      </c>
    </row>
    <row r="956" spans="1:22" ht="13.5" x14ac:dyDescent="0.25">
      <c r="A956" s="3">
        <f>RSI!A956</f>
        <v>43398</v>
      </c>
      <c r="B956" s="2">
        <f>RSI!B956</f>
        <v>23.0563</v>
      </c>
      <c r="C956" s="2">
        <f>RSI!I956</f>
        <v>99.552697037274896</v>
      </c>
      <c r="D956" s="2">
        <f>MACD!E956</f>
        <v>-3.4943636431023606E-2</v>
      </c>
      <c r="E956" s="2">
        <f>MACD!F956</f>
        <v>-7.4519118045482391E-2</v>
      </c>
      <c r="F956" s="2">
        <f>'Moving Avg'!D956</f>
        <v>23.0563</v>
      </c>
      <c r="G956" s="2">
        <f>'Moving Avg'!F956</f>
        <v>22.956610000000005</v>
      </c>
      <c r="H956" s="2">
        <f>'Moving Avg'!G956</f>
        <v>22.718173999999998</v>
      </c>
      <c r="I956" s="2">
        <f>'Moving Avg'!H956</f>
        <v>22.267729000000017</v>
      </c>
      <c r="J956" s="6" t="str">
        <f>OBV!F956</f>
        <v>NEUTRAL</v>
      </c>
      <c r="K956" s="6" t="str">
        <f>OBV!G956</f>
        <v>NEUTRAL</v>
      </c>
      <c r="L956" s="6" t="str">
        <f>OBV!H956</f>
        <v>NEUTRAL</v>
      </c>
      <c r="M956" s="8">
        <f t="shared" si="140"/>
        <v>0</v>
      </c>
      <c r="N956" s="8">
        <f t="shared" si="141"/>
        <v>0</v>
      </c>
      <c r="O956" s="8">
        <f t="shared" si="142"/>
        <v>50</v>
      </c>
      <c r="P956" s="8">
        <f t="shared" si="143"/>
        <v>33</v>
      </c>
      <c r="Q956" s="9">
        <f t="shared" si="144"/>
        <v>12.45</v>
      </c>
      <c r="R956" s="9">
        <f t="shared" si="145"/>
        <v>25.75</v>
      </c>
      <c r="S956" s="9">
        <f t="shared" si="146"/>
        <v>27.35</v>
      </c>
      <c r="T956" s="9">
        <f t="shared" si="147"/>
        <v>20.75</v>
      </c>
      <c r="U956" s="8">
        <f t="shared" si="148"/>
        <v>21.850000000000005</v>
      </c>
      <c r="V956" s="8">
        <f t="shared" si="149"/>
        <v>21.575000000000003</v>
      </c>
    </row>
    <row r="957" spans="1:22" ht="13.5" x14ac:dyDescent="0.25">
      <c r="A957" s="3">
        <f>RSI!A957</f>
        <v>43399</v>
      </c>
      <c r="B957" s="2">
        <f>RSI!B957</f>
        <v>23.0563</v>
      </c>
      <c r="C957" s="2">
        <f>RSI!I957</f>
        <v>99.552697037274896</v>
      </c>
      <c r="D957" s="2">
        <f>MACD!E957</f>
        <v>-1.8536566527174614E-2</v>
      </c>
      <c r="E957" s="2">
        <f>MACD!F957</f>
        <v>-6.332260774182083E-2</v>
      </c>
      <c r="F957" s="2">
        <f>'Moving Avg'!D957</f>
        <v>23.0563</v>
      </c>
      <c r="G957" s="2">
        <f>'Moving Avg'!F957</f>
        <v>22.973225000000006</v>
      </c>
      <c r="H957" s="2">
        <f>'Moving Avg'!G957</f>
        <v>22.738517999999999</v>
      </c>
      <c r="I957" s="2">
        <f>'Moving Avg'!H957</f>
        <v>22.273147500000018</v>
      </c>
      <c r="J957" s="6" t="str">
        <f>OBV!F957</f>
        <v>NEUTRAL</v>
      </c>
      <c r="K957" s="6" t="str">
        <f>OBV!G957</f>
        <v>NEUTRAL</v>
      </c>
      <c r="L957" s="6" t="str">
        <f>OBV!H957</f>
        <v>NEUTRAL</v>
      </c>
      <c r="M957" s="8">
        <f t="shared" si="140"/>
        <v>0</v>
      </c>
      <c r="N957" s="8">
        <f t="shared" si="141"/>
        <v>0</v>
      </c>
      <c r="O957" s="8">
        <f t="shared" si="142"/>
        <v>50</v>
      </c>
      <c r="P957" s="8">
        <f t="shared" si="143"/>
        <v>33</v>
      </c>
      <c r="Q957" s="9">
        <f t="shared" si="144"/>
        <v>12.45</v>
      </c>
      <c r="R957" s="9">
        <f t="shared" si="145"/>
        <v>25.75</v>
      </c>
      <c r="S957" s="9">
        <f t="shared" si="146"/>
        <v>27.35</v>
      </c>
      <c r="T957" s="9">
        <f t="shared" si="147"/>
        <v>20.75</v>
      </c>
      <c r="U957" s="8">
        <f t="shared" si="148"/>
        <v>21.850000000000005</v>
      </c>
      <c r="V957" s="8">
        <f t="shared" si="149"/>
        <v>21.575000000000003</v>
      </c>
    </row>
    <row r="958" spans="1:22" ht="13.5" x14ac:dyDescent="0.25">
      <c r="A958" s="3">
        <f>RSI!A958</f>
        <v>43402</v>
      </c>
      <c r="B958" s="2">
        <f>RSI!B958</f>
        <v>23.0563</v>
      </c>
      <c r="C958" s="2">
        <f>RSI!I958</f>
        <v>99.552697037274896</v>
      </c>
      <c r="D958" s="2">
        <f>MACD!E958</f>
        <v>-5.4707816563279721E-3</v>
      </c>
      <c r="E958" s="2">
        <f>MACD!F958</f>
        <v>-5.1752242524722263E-2</v>
      </c>
      <c r="F958" s="2">
        <f>'Moving Avg'!D958</f>
        <v>23.0563</v>
      </c>
      <c r="G958" s="2">
        <f>'Moving Avg'!F958</f>
        <v>22.989840000000008</v>
      </c>
      <c r="H958" s="2">
        <f>'Moving Avg'!G958</f>
        <v>22.758862000000001</v>
      </c>
      <c r="I958" s="2">
        <f>'Moving Avg'!H958</f>
        <v>22.278566000000019</v>
      </c>
      <c r="J958" s="6" t="str">
        <f>OBV!F958</f>
        <v>NEUTRAL</v>
      </c>
      <c r="K958" s="6" t="str">
        <f>OBV!G958</f>
        <v>NEUTRAL</v>
      </c>
      <c r="L958" s="6" t="str">
        <f>OBV!H958</f>
        <v>NEUTRAL</v>
      </c>
      <c r="M958" s="8">
        <f t="shared" si="140"/>
        <v>0</v>
      </c>
      <c r="N958" s="8">
        <f t="shared" si="141"/>
        <v>0</v>
      </c>
      <c r="O958" s="8">
        <f t="shared" si="142"/>
        <v>50</v>
      </c>
      <c r="P958" s="8">
        <f t="shared" si="143"/>
        <v>33</v>
      </c>
      <c r="Q958" s="9">
        <f t="shared" si="144"/>
        <v>12.45</v>
      </c>
      <c r="R958" s="9">
        <f t="shared" si="145"/>
        <v>25.75</v>
      </c>
      <c r="S958" s="9">
        <f t="shared" si="146"/>
        <v>27.35</v>
      </c>
      <c r="T958" s="9">
        <f t="shared" si="147"/>
        <v>20.75</v>
      </c>
      <c r="U958" s="8">
        <f t="shared" si="148"/>
        <v>21.850000000000005</v>
      </c>
      <c r="V958" s="8">
        <f t="shared" si="149"/>
        <v>21.575000000000003</v>
      </c>
    </row>
    <row r="959" spans="1:22" ht="13.5" x14ac:dyDescent="0.25">
      <c r="A959" s="3">
        <f>RSI!A959</f>
        <v>43403</v>
      </c>
      <c r="B959" s="2">
        <f>RSI!B959</f>
        <v>23.0563</v>
      </c>
      <c r="C959" s="2">
        <f>RSI!I959</f>
        <v>99.552697037274896</v>
      </c>
      <c r="D959" s="2">
        <f>MACD!E959</f>
        <v>4.828289472182945E-3</v>
      </c>
      <c r="E959" s="2">
        <f>MACD!F959</f>
        <v>-4.0436136125341221E-2</v>
      </c>
      <c r="F959" s="2">
        <f>'Moving Avg'!D959</f>
        <v>23.0563</v>
      </c>
      <c r="G959" s="2">
        <f>'Moving Avg'!F959</f>
        <v>23.006455000000006</v>
      </c>
      <c r="H959" s="2">
        <f>'Moving Avg'!G959</f>
        <v>22.779205999999995</v>
      </c>
      <c r="I959" s="2">
        <f>'Moving Avg'!H959</f>
        <v>22.28398450000002</v>
      </c>
      <c r="J959" s="6" t="str">
        <f>OBV!F959</f>
        <v>NEUTRAL</v>
      </c>
      <c r="K959" s="6" t="str">
        <f>OBV!G959</f>
        <v>NEUTRAL</v>
      </c>
      <c r="L959" s="6" t="str">
        <f>OBV!H959</f>
        <v>NEUTRAL</v>
      </c>
      <c r="M959" s="8">
        <f t="shared" si="140"/>
        <v>0</v>
      </c>
      <c r="N959" s="8">
        <f t="shared" si="141"/>
        <v>0</v>
      </c>
      <c r="O959" s="8">
        <f t="shared" si="142"/>
        <v>50</v>
      </c>
      <c r="P959" s="8">
        <f t="shared" si="143"/>
        <v>33</v>
      </c>
      <c r="Q959" s="9">
        <f t="shared" si="144"/>
        <v>12.45</v>
      </c>
      <c r="R959" s="9">
        <f t="shared" si="145"/>
        <v>25.75</v>
      </c>
      <c r="S959" s="9">
        <f t="shared" si="146"/>
        <v>27.35</v>
      </c>
      <c r="T959" s="9">
        <f t="shared" si="147"/>
        <v>20.75</v>
      </c>
      <c r="U959" s="8">
        <f t="shared" si="148"/>
        <v>21.850000000000005</v>
      </c>
      <c r="V959" s="8">
        <f t="shared" si="149"/>
        <v>21.575000000000003</v>
      </c>
    </row>
    <row r="960" spans="1:22" ht="13.5" x14ac:dyDescent="0.25">
      <c r="A960" s="3">
        <f>RSI!A960</f>
        <v>43404</v>
      </c>
      <c r="B960" s="2">
        <f>RSI!B960</f>
        <v>23.0563</v>
      </c>
      <c r="C960" s="2">
        <f>RSI!I960</f>
        <v>99.552697037274896</v>
      </c>
      <c r="D960" s="2">
        <f>MACD!E960</f>
        <v>1.2842339051818641E-2</v>
      </c>
      <c r="E960" s="2">
        <f>MACD!F960</f>
        <v>-2.9780441089909248E-2</v>
      </c>
      <c r="F960" s="2">
        <f>'Moving Avg'!D960</f>
        <v>23.0563</v>
      </c>
      <c r="G960" s="2">
        <f>'Moving Avg'!F960</f>
        <v>23.023070000000008</v>
      </c>
      <c r="H960" s="2">
        <f>'Moving Avg'!G960</f>
        <v>22.799549999999996</v>
      </c>
      <c r="I960" s="2">
        <f>'Moving Avg'!H960</f>
        <v>22.289403000000021</v>
      </c>
      <c r="J960" s="6" t="str">
        <f>OBV!F960</f>
        <v>NEUTRAL</v>
      </c>
      <c r="K960" s="6" t="str">
        <f>OBV!G960</f>
        <v>NEUTRAL</v>
      </c>
      <c r="L960" s="6" t="str">
        <f>OBV!H960</f>
        <v>NEUTRAL</v>
      </c>
      <c r="M960" s="8">
        <f t="shared" si="140"/>
        <v>0</v>
      </c>
      <c r="N960" s="8">
        <f t="shared" si="141"/>
        <v>0</v>
      </c>
      <c r="O960" s="8">
        <f t="shared" si="142"/>
        <v>50</v>
      </c>
      <c r="P960" s="8">
        <f t="shared" si="143"/>
        <v>33</v>
      </c>
      <c r="Q960" s="9">
        <f t="shared" si="144"/>
        <v>12.45</v>
      </c>
      <c r="R960" s="9">
        <f t="shared" si="145"/>
        <v>25.75</v>
      </c>
      <c r="S960" s="9">
        <f t="shared" si="146"/>
        <v>27.35</v>
      </c>
      <c r="T960" s="9">
        <f t="shared" si="147"/>
        <v>20.75</v>
      </c>
      <c r="U960" s="8">
        <f t="shared" si="148"/>
        <v>21.850000000000005</v>
      </c>
      <c r="V960" s="8">
        <f t="shared" si="149"/>
        <v>21.575000000000003</v>
      </c>
    </row>
    <row r="961" spans="1:22" ht="13.5" x14ac:dyDescent="0.25">
      <c r="A961" s="3">
        <f>RSI!A961</f>
        <v>43405</v>
      </c>
      <c r="B961" s="2">
        <f>RSI!B961</f>
        <v>23.0563</v>
      </c>
      <c r="C961" s="2">
        <f>RSI!I961</f>
        <v>99.552697037274896</v>
      </c>
      <c r="D961" s="2">
        <f>MACD!E961</f>
        <v>1.8974801382853457E-2</v>
      </c>
      <c r="E961" s="2">
        <f>MACD!F961</f>
        <v>-2.0029392595356708E-2</v>
      </c>
      <c r="F961" s="2">
        <f>'Moving Avg'!D961</f>
        <v>23.0563</v>
      </c>
      <c r="G961" s="2">
        <f>'Moving Avg'!F961</f>
        <v>23.039685000000006</v>
      </c>
      <c r="H961" s="2">
        <f>'Moving Avg'!G961</f>
        <v>22.819893999999991</v>
      </c>
      <c r="I961" s="2">
        <f>'Moving Avg'!H961</f>
        <v>22.294821500000022</v>
      </c>
      <c r="J961" s="6" t="str">
        <f>OBV!F961</f>
        <v>NEUTRAL</v>
      </c>
      <c r="K961" s="6" t="str">
        <f>OBV!G961</f>
        <v>NEUTRAL</v>
      </c>
      <c r="L961" s="6" t="str">
        <f>OBV!H961</f>
        <v>NEUTRAL</v>
      </c>
      <c r="M961" s="8">
        <f t="shared" si="140"/>
        <v>0</v>
      </c>
      <c r="N961" s="8">
        <f t="shared" si="141"/>
        <v>0</v>
      </c>
      <c r="O961" s="8">
        <f t="shared" si="142"/>
        <v>50</v>
      </c>
      <c r="P961" s="8">
        <f t="shared" si="143"/>
        <v>33</v>
      </c>
      <c r="Q961" s="9">
        <f t="shared" si="144"/>
        <v>12.45</v>
      </c>
      <c r="R961" s="9">
        <f t="shared" si="145"/>
        <v>25.75</v>
      </c>
      <c r="S961" s="9">
        <f t="shared" si="146"/>
        <v>27.35</v>
      </c>
      <c r="T961" s="9">
        <f t="shared" si="147"/>
        <v>20.75</v>
      </c>
      <c r="U961" s="8">
        <f t="shared" si="148"/>
        <v>21.850000000000005</v>
      </c>
      <c r="V961" s="8">
        <f t="shared" si="149"/>
        <v>21.575000000000003</v>
      </c>
    </row>
    <row r="962" spans="1:22" ht="13.5" x14ac:dyDescent="0.25">
      <c r="A962" s="3">
        <f>RSI!A962</f>
        <v>43406</v>
      </c>
      <c r="B962" s="2">
        <f>RSI!B962</f>
        <v>23.0563</v>
      </c>
      <c r="C962" s="2">
        <f>RSI!I962</f>
        <v>99.552697037274896</v>
      </c>
      <c r="D962" s="2">
        <f>MACD!E962</f>
        <v>2.3563200059498968E-2</v>
      </c>
      <c r="E962" s="2">
        <f>MACD!F962</f>
        <v>-1.1310874064385572E-2</v>
      </c>
      <c r="F962" s="2">
        <f>'Moving Avg'!D962</f>
        <v>23.0563</v>
      </c>
      <c r="G962" s="2">
        <f>'Moving Avg'!F962</f>
        <v>23.056300000000007</v>
      </c>
      <c r="H962" s="2">
        <f>'Moving Avg'!G962</f>
        <v>22.840237999999989</v>
      </c>
      <c r="I962" s="2">
        <f>'Moving Avg'!H962</f>
        <v>22.300240000000027</v>
      </c>
      <c r="J962" s="6" t="str">
        <f>OBV!F962</f>
        <v>NEUTRAL</v>
      </c>
      <c r="K962" s="6" t="str">
        <f>OBV!G962</f>
        <v>NEUTRAL</v>
      </c>
      <c r="L962" s="6" t="str">
        <f>OBV!H962</f>
        <v>NEUTRAL</v>
      </c>
      <c r="M962" s="8">
        <f t="shared" ref="M962:M1025" si="150">IF(C962&lt;30,50, IF(C962&gt;70, 0, 25))</f>
        <v>0</v>
      </c>
      <c r="N962" s="8">
        <f t="shared" ref="N962:N1025" si="151">IF(E962-D962&gt;0.02, 100, IF(E962-D962&lt;0,0,45))</f>
        <v>0</v>
      </c>
      <c r="O962" s="8">
        <f t="shared" ref="O962:O1025" si="152">IF(F962-I962&gt;10,100,IF(F962-I962&gt;5,75, IF(F962-I962&gt;0,50,0)))</f>
        <v>50</v>
      </c>
      <c r="P962" s="8">
        <f t="shared" ref="P962:P1025" si="153">IF(L962="confirmed bullish", 34, IF(L962="bullish divergence",17, 0))+IF(J962="bullish",33,IF(J962="bearish",0,16.5))+IF(K962="strong",33,IF(K962="weak",0,16.5))</f>
        <v>33</v>
      </c>
      <c r="Q962" s="9">
        <f t="shared" si="144"/>
        <v>12.45</v>
      </c>
      <c r="R962" s="9">
        <f t="shared" si="145"/>
        <v>25.75</v>
      </c>
      <c r="S962" s="9">
        <f t="shared" si="146"/>
        <v>27.35</v>
      </c>
      <c r="T962" s="9">
        <f t="shared" si="147"/>
        <v>20.75</v>
      </c>
      <c r="U962" s="8">
        <f t="shared" si="148"/>
        <v>21.850000000000005</v>
      </c>
      <c r="V962" s="8">
        <f t="shared" si="149"/>
        <v>21.575000000000003</v>
      </c>
    </row>
    <row r="963" spans="1:22" ht="13.5" x14ac:dyDescent="0.25">
      <c r="A963" s="3">
        <f>RSI!A963</f>
        <v>43409</v>
      </c>
      <c r="B963" s="2">
        <f>RSI!B963</f>
        <v>23.0563</v>
      </c>
      <c r="C963" s="2">
        <f>RSI!I963</f>
        <v>99.552697037274896</v>
      </c>
      <c r="D963" s="2">
        <f>MACD!E963</f>
        <v>2.6889572811178653E-2</v>
      </c>
      <c r="E963" s="2">
        <f>MACD!F963</f>
        <v>-3.6707846892727273E-3</v>
      </c>
      <c r="F963" s="2">
        <f>'Moving Avg'!D963</f>
        <v>23.0563</v>
      </c>
      <c r="G963" s="2">
        <f>'Moving Avg'!F963</f>
        <v>23.056300000000007</v>
      </c>
      <c r="H963" s="2">
        <f>'Moving Avg'!G963</f>
        <v>22.86058199999999</v>
      </c>
      <c r="I963" s="2">
        <f>'Moving Avg'!H963</f>
        <v>22.305658500000028</v>
      </c>
      <c r="J963" s="6" t="str">
        <f>OBV!F963</f>
        <v>NEUTRAL</v>
      </c>
      <c r="K963" s="6" t="str">
        <f>OBV!G963</f>
        <v>NEUTRAL</v>
      </c>
      <c r="L963" s="6" t="str">
        <f>OBV!H963</f>
        <v>NEUTRAL</v>
      </c>
      <c r="M963" s="8">
        <f t="shared" si="150"/>
        <v>0</v>
      </c>
      <c r="N963" s="8">
        <f t="shared" si="151"/>
        <v>0</v>
      </c>
      <c r="O963" s="8">
        <f t="shared" si="152"/>
        <v>50</v>
      </c>
      <c r="P963" s="8">
        <f t="shared" si="153"/>
        <v>33</v>
      </c>
      <c r="Q963" s="9">
        <f t="shared" ref="Q963:Q1026" si="154">0.35*M963+N963*0.35+O963*0.15+P963*0.15</f>
        <v>12.45</v>
      </c>
      <c r="R963" s="9">
        <f t="shared" ref="R963:R1026" si="155">M963*0.2+N963*0.2+O963*0.35+P963*0.25</f>
        <v>25.75</v>
      </c>
      <c r="S963" s="9">
        <f t="shared" ref="S963:S1026" si="156">M963*0.15+N963*0.15+O963*0.25+P963*0.45</f>
        <v>27.35</v>
      </c>
      <c r="T963" s="9">
        <f t="shared" ref="T963:T1026" si="157">0.25*SUM(M963:P963)</f>
        <v>20.75</v>
      </c>
      <c r="U963" s="8">
        <f t="shared" ref="U963:U1026" si="158">SUM(Q963:S963)/3</f>
        <v>21.850000000000005</v>
      </c>
      <c r="V963" s="8">
        <f t="shared" ref="V963:V1026" si="159">SUM(Q963:T963)/4</f>
        <v>21.575000000000003</v>
      </c>
    </row>
    <row r="964" spans="1:22" ht="13.5" x14ac:dyDescent="0.25">
      <c r="A964" s="3">
        <f>RSI!A964</f>
        <v>43410</v>
      </c>
      <c r="B964" s="2">
        <f>RSI!B964</f>
        <v>23.0563</v>
      </c>
      <c r="C964" s="2">
        <f>RSI!I964</f>
        <v>99.552697037274896</v>
      </c>
      <c r="D964" s="2">
        <f>MACD!E964</f>
        <v>2.9189271430745123E-2</v>
      </c>
      <c r="E964" s="2">
        <f>MACD!F964</f>
        <v>2.9012265347308427E-3</v>
      </c>
      <c r="F964" s="2">
        <f>'Moving Avg'!D964</f>
        <v>23.0563</v>
      </c>
      <c r="G964" s="2">
        <f>'Moving Avg'!F964</f>
        <v>23.056300000000007</v>
      </c>
      <c r="H964" s="2">
        <f>'Moving Avg'!G964</f>
        <v>22.868719999999989</v>
      </c>
      <c r="I964" s="2">
        <f>'Moving Avg'!H964</f>
        <v>22.311077000000026</v>
      </c>
      <c r="J964" s="6" t="str">
        <f>OBV!F964</f>
        <v>NEUTRAL</v>
      </c>
      <c r="K964" s="6" t="str">
        <f>OBV!G964</f>
        <v>NEUTRAL</v>
      </c>
      <c r="L964" s="6" t="str">
        <f>OBV!H964</f>
        <v>NEUTRAL</v>
      </c>
      <c r="M964" s="8">
        <f t="shared" si="150"/>
        <v>0</v>
      </c>
      <c r="N964" s="8">
        <f t="shared" si="151"/>
        <v>0</v>
      </c>
      <c r="O964" s="8">
        <f t="shared" si="152"/>
        <v>50</v>
      </c>
      <c r="P964" s="8">
        <f t="shared" si="153"/>
        <v>33</v>
      </c>
      <c r="Q964" s="9">
        <f t="shared" si="154"/>
        <v>12.45</v>
      </c>
      <c r="R964" s="9">
        <f t="shared" si="155"/>
        <v>25.75</v>
      </c>
      <c r="S964" s="9">
        <f t="shared" si="156"/>
        <v>27.35</v>
      </c>
      <c r="T964" s="9">
        <f t="shared" si="157"/>
        <v>20.75</v>
      </c>
      <c r="U964" s="8">
        <f t="shared" si="158"/>
        <v>21.850000000000005</v>
      </c>
      <c r="V964" s="8">
        <f t="shared" si="159"/>
        <v>21.575000000000003</v>
      </c>
    </row>
    <row r="965" spans="1:22" ht="13.5" x14ac:dyDescent="0.25">
      <c r="A965" s="3">
        <f>RSI!A965</f>
        <v>43411</v>
      </c>
      <c r="B965" s="2">
        <f>RSI!B965</f>
        <v>23.0563</v>
      </c>
      <c r="C965" s="2">
        <f>RSI!I965</f>
        <v>99.552697037274896</v>
      </c>
      <c r="D965" s="2">
        <f>MACD!E965</f>
        <v>3.0658388338601128E-2</v>
      </c>
      <c r="E965" s="2">
        <f>MACD!F965</f>
        <v>8.4526588955048994E-3</v>
      </c>
      <c r="F965" s="2">
        <f>'Moving Avg'!D965</f>
        <v>23.0563</v>
      </c>
      <c r="G965" s="2">
        <f>'Moving Avg'!F965</f>
        <v>23.056300000000007</v>
      </c>
      <c r="H965" s="2">
        <f>'Moving Avg'!G965</f>
        <v>22.876857999999984</v>
      </c>
      <c r="I965" s="2">
        <f>'Moving Avg'!H965</f>
        <v>22.316495500000027</v>
      </c>
      <c r="J965" s="6" t="str">
        <f>OBV!F965</f>
        <v>NEUTRAL</v>
      </c>
      <c r="K965" s="6" t="str">
        <f>OBV!G965</f>
        <v>NEUTRAL</v>
      </c>
      <c r="L965" s="6" t="str">
        <f>OBV!H965</f>
        <v>NEUTRAL</v>
      </c>
      <c r="M965" s="8">
        <f t="shared" si="150"/>
        <v>0</v>
      </c>
      <c r="N965" s="8">
        <f t="shared" si="151"/>
        <v>0</v>
      </c>
      <c r="O965" s="8">
        <f t="shared" si="152"/>
        <v>50</v>
      </c>
      <c r="P965" s="8">
        <f t="shared" si="153"/>
        <v>33</v>
      </c>
      <c r="Q965" s="9">
        <f t="shared" si="154"/>
        <v>12.45</v>
      </c>
      <c r="R965" s="9">
        <f t="shared" si="155"/>
        <v>25.75</v>
      </c>
      <c r="S965" s="9">
        <f t="shared" si="156"/>
        <v>27.35</v>
      </c>
      <c r="T965" s="9">
        <f t="shared" si="157"/>
        <v>20.75</v>
      </c>
      <c r="U965" s="8">
        <f t="shared" si="158"/>
        <v>21.850000000000005</v>
      </c>
      <c r="V965" s="8">
        <f t="shared" si="159"/>
        <v>21.575000000000003</v>
      </c>
    </row>
    <row r="966" spans="1:22" ht="13.5" x14ac:dyDescent="0.25">
      <c r="A966" s="3">
        <f>RSI!A966</f>
        <v>43412</v>
      </c>
      <c r="B966" s="2">
        <f>RSI!B966</f>
        <v>23.0563</v>
      </c>
      <c r="C966" s="2">
        <f>RSI!I966</f>
        <v>99.552697037274896</v>
      </c>
      <c r="D966" s="2">
        <f>MACD!E966</f>
        <v>3.146002251611435E-2</v>
      </c>
      <c r="E966" s="2">
        <f>MACD!F966</f>
        <v>1.3054131619626791E-2</v>
      </c>
      <c r="F966" s="2">
        <f>'Moving Avg'!D966</f>
        <v>23.0563</v>
      </c>
      <c r="G966" s="2">
        <f>'Moving Avg'!F966</f>
        <v>23.056300000000007</v>
      </c>
      <c r="H966" s="2">
        <f>'Moving Avg'!G966</f>
        <v>22.883503999999984</v>
      </c>
      <c r="I966" s="2">
        <f>'Moving Avg'!H966</f>
        <v>22.321914000000028</v>
      </c>
      <c r="J966" s="6" t="str">
        <f>OBV!F966</f>
        <v>NEUTRAL</v>
      </c>
      <c r="K966" s="6" t="str">
        <f>OBV!G966</f>
        <v>NEUTRAL</v>
      </c>
      <c r="L966" s="6" t="str">
        <f>OBV!H966</f>
        <v>NEUTRAL</v>
      </c>
      <c r="M966" s="8">
        <f t="shared" si="150"/>
        <v>0</v>
      </c>
      <c r="N966" s="8">
        <f t="shared" si="151"/>
        <v>0</v>
      </c>
      <c r="O966" s="8">
        <f t="shared" si="152"/>
        <v>50</v>
      </c>
      <c r="P966" s="8">
        <f t="shared" si="153"/>
        <v>33</v>
      </c>
      <c r="Q966" s="9">
        <f t="shared" si="154"/>
        <v>12.45</v>
      </c>
      <c r="R966" s="9">
        <f t="shared" si="155"/>
        <v>25.75</v>
      </c>
      <c r="S966" s="9">
        <f t="shared" si="156"/>
        <v>27.35</v>
      </c>
      <c r="T966" s="9">
        <f t="shared" si="157"/>
        <v>20.75</v>
      </c>
      <c r="U966" s="8">
        <f t="shared" si="158"/>
        <v>21.850000000000005</v>
      </c>
      <c r="V966" s="8">
        <f t="shared" si="159"/>
        <v>21.575000000000003</v>
      </c>
    </row>
    <row r="967" spans="1:22" ht="13.5" x14ac:dyDescent="0.25">
      <c r="A967" s="3">
        <f>RSI!A967</f>
        <v>43413</v>
      </c>
      <c r="B967" s="2">
        <f>RSI!B967</f>
        <v>23.0563</v>
      </c>
      <c r="C967" s="2">
        <f>RSI!I967</f>
        <v>99.552697037274896</v>
      </c>
      <c r="D967" s="2">
        <f>MACD!E967</f>
        <v>3.1729564706289182E-2</v>
      </c>
      <c r="E967" s="2">
        <f>MACD!F967</f>
        <v>1.678921823695927E-2</v>
      </c>
      <c r="F967" s="2">
        <f>'Moving Avg'!D967</f>
        <v>23.0563</v>
      </c>
      <c r="G967" s="2">
        <f>'Moving Avg'!F967</f>
        <v>23.056300000000007</v>
      </c>
      <c r="H967" s="2">
        <f>'Moving Avg'!G967</f>
        <v>22.890149999999981</v>
      </c>
      <c r="I967" s="2">
        <f>'Moving Avg'!H967</f>
        <v>22.327332500000029</v>
      </c>
      <c r="J967" s="6" t="str">
        <f>OBV!F967</f>
        <v>NEUTRAL</v>
      </c>
      <c r="K967" s="6" t="str">
        <f>OBV!G967</f>
        <v>NEUTRAL</v>
      </c>
      <c r="L967" s="6" t="str">
        <f>OBV!H967</f>
        <v>NEUTRAL</v>
      </c>
      <c r="M967" s="8">
        <f t="shared" si="150"/>
        <v>0</v>
      </c>
      <c r="N967" s="8">
        <f t="shared" si="151"/>
        <v>0</v>
      </c>
      <c r="O967" s="8">
        <f t="shared" si="152"/>
        <v>50</v>
      </c>
      <c r="P967" s="8">
        <f t="shared" si="153"/>
        <v>33</v>
      </c>
      <c r="Q967" s="9">
        <f t="shared" si="154"/>
        <v>12.45</v>
      </c>
      <c r="R967" s="9">
        <f t="shared" si="155"/>
        <v>25.75</v>
      </c>
      <c r="S967" s="9">
        <f t="shared" si="156"/>
        <v>27.35</v>
      </c>
      <c r="T967" s="9">
        <f t="shared" si="157"/>
        <v>20.75</v>
      </c>
      <c r="U967" s="8">
        <f t="shared" si="158"/>
        <v>21.850000000000005</v>
      </c>
      <c r="V967" s="8">
        <f t="shared" si="159"/>
        <v>21.575000000000003</v>
      </c>
    </row>
    <row r="968" spans="1:22" ht="13.5" x14ac:dyDescent="0.25">
      <c r="A968" s="3">
        <f>RSI!A968</f>
        <v>43416</v>
      </c>
      <c r="B968" s="2">
        <f>RSI!B968</f>
        <v>23.0563</v>
      </c>
      <c r="C968" s="2">
        <f>RSI!I968</f>
        <v>99.552697037274896</v>
      </c>
      <c r="D968" s="2">
        <f>MACD!E968</f>
        <v>3.1579154003932075E-2</v>
      </c>
      <c r="E968" s="2">
        <f>MACD!F968</f>
        <v>1.9747205390353833E-2</v>
      </c>
      <c r="F968" s="2">
        <f>'Moving Avg'!D968</f>
        <v>23.0563</v>
      </c>
      <c r="G968" s="2">
        <f>'Moving Avg'!F968</f>
        <v>23.056300000000007</v>
      </c>
      <c r="H968" s="2">
        <f>'Moving Avg'!G968</f>
        <v>22.896795999999981</v>
      </c>
      <c r="I968" s="2">
        <f>'Moving Avg'!H968</f>
        <v>22.332783000000031</v>
      </c>
      <c r="J968" s="6" t="str">
        <f>OBV!F968</f>
        <v>NEUTRAL</v>
      </c>
      <c r="K968" s="6" t="str">
        <f>OBV!G968</f>
        <v>NEUTRAL</v>
      </c>
      <c r="L968" s="6" t="str">
        <f>OBV!H968</f>
        <v>NEUTRAL</v>
      </c>
      <c r="M968" s="8">
        <f t="shared" si="150"/>
        <v>0</v>
      </c>
      <c r="N968" s="8">
        <f t="shared" si="151"/>
        <v>0</v>
      </c>
      <c r="O968" s="8">
        <f t="shared" si="152"/>
        <v>50</v>
      </c>
      <c r="P968" s="8">
        <f t="shared" si="153"/>
        <v>33</v>
      </c>
      <c r="Q968" s="9">
        <f t="shared" si="154"/>
        <v>12.45</v>
      </c>
      <c r="R968" s="9">
        <f t="shared" si="155"/>
        <v>25.75</v>
      </c>
      <c r="S968" s="9">
        <f t="shared" si="156"/>
        <v>27.35</v>
      </c>
      <c r="T968" s="9">
        <f t="shared" si="157"/>
        <v>20.75</v>
      </c>
      <c r="U968" s="8">
        <f t="shared" si="158"/>
        <v>21.850000000000005</v>
      </c>
      <c r="V968" s="8">
        <f t="shared" si="159"/>
        <v>21.575000000000003</v>
      </c>
    </row>
    <row r="969" spans="1:22" ht="13.5" x14ac:dyDescent="0.25">
      <c r="A969" s="3">
        <f>RSI!A969</f>
        <v>43417</v>
      </c>
      <c r="B969" s="2">
        <f>RSI!B969</f>
        <v>23.0563</v>
      </c>
      <c r="C969" s="2">
        <f>RSI!I969</f>
        <v>99.552697037274896</v>
      </c>
      <c r="D969" s="2">
        <f>MACD!E969</f>
        <v>3.1101434462154742E-2</v>
      </c>
      <c r="E969" s="2">
        <f>MACD!F969</f>
        <v>2.2018051204714013E-2</v>
      </c>
      <c r="F969" s="2">
        <f>'Moving Avg'!D969</f>
        <v>23.0563</v>
      </c>
      <c r="G969" s="2">
        <f>'Moving Avg'!F969</f>
        <v>23.056300000000007</v>
      </c>
      <c r="H969" s="2">
        <f>'Moving Avg'!G969</f>
        <v>22.903441999999977</v>
      </c>
      <c r="I969" s="2">
        <f>'Moving Avg'!H969</f>
        <v>22.338233500000033</v>
      </c>
      <c r="J969" s="6" t="str">
        <f>OBV!F969</f>
        <v>NEUTRAL</v>
      </c>
      <c r="K969" s="6" t="str">
        <f>OBV!G969</f>
        <v>NEUTRAL</v>
      </c>
      <c r="L969" s="6" t="str">
        <f>OBV!H969</f>
        <v>NEUTRAL</v>
      </c>
      <c r="M969" s="8">
        <f t="shared" si="150"/>
        <v>0</v>
      </c>
      <c r="N969" s="8">
        <f t="shared" si="151"/>
        <v>0</v>
      </c>
      <c r="O969" s="8">
        <f t="shared" si="152"/>
        <v>50</v>
      </c>
      <c r="P969" s="8">
        <f t="shared" si="153"/>
        <v>33</v>
      </c>
      <c r="Q969" s="9">
        <f t="shared" si="154"/>
        <v>12.45</v>
      </c>
      <c r="R969" s="9">
        <f t="shared" si="155"/>
        <v>25.75</v>
      </c>
      <c r="S969" s="9">
        <f t="shared" si="156"/>
        <v>27.35</v>
      </c>
      <c r="T969" s="9">
        <f t="shared" si="157"/>
        <v>20.75</v>
      </c>
      <c r="U969" s="8">
        <f t="shared" si="158"/>
        <v>21.850000000000005</v>
      </c>
      <c r="V969" s="8">
        <f t="shared" si="159"/>
        <v>21.575000000000003</v>
      </c>
    </row>
    <row r="970" spans="1:22" ht="13.5" x14ac:dyDescent="0.25">
      <c r="A970" s="3">
        <f>RSI!A970</f>
        <v>43418</v>
      </c>
      <c r="B970" s="2">
        <f>RSI!B970</f>
        <v>23.0563</v>
      </c>
      <c r="C970" s="2">
        <f>RSI!I970</f>
        <v>99.552697037274896</v>
      </c>
      <c r="D970" s="2">
        <f>MACD!E970</f>
        <v>3.0372720468317738E-2</v>
      </c>
      <c r="E970" s="2">
        <f>MACD!F970</f>
        <v>2.3688985057434758E-2</v>
      </c>
      <c r="F970" s="2">
        <f>'Moving Avg'!D970</f>
        <v>23.0563</v>
      </c>
      <c r="G970" s="2">
        <f>'Moving Avg'!F970</f>
        <v>23.056300000000007</v>
      </c>
      <c r="H970" s="2">
        <f>'Moving Avg'!G970</f>
        <v>22.910087999999977</v>
      </c>
      <c r="I970" s="2">
        <f>'Moving Avg'!H970</f>
        <v>22.343684000000035</v>
      </c>
      <c r="J970" s="6" t="str">
        <f>OBV!F970</f>
        <v>NEUTRAL</v>
      </c>
      <c r="K970" s="6" t="str">
        <f>OBV!G970</f>
        <v>NEUTRAL</v>
      </c>
      <c r="L970" s="6" t="str">
        <f>OBV!H970</f>
        <v>NEUTRAL</v>
      </c>
      <c r="M970" s="8">
        <f t="shared" si="150"/>
        <v>0</v>
      </c>
      <c r="N970" s="8">
        <f t="shared" si="151"/>
        <v>0</v>
      </c>
      <c r="O970" s="8">
        <f t="shared" si="152"/>
        <v>50</v>
      </c>
      <c r="P970" s="8">
        <f t="shared" si="153"/>
        <v>33</v>
      </c>
      <c r="Q970" s="9">
        <f t="shared" si="154"/>
        <v>12.45</v>
      </c>
      <c r="R970" s="9">
        <f t="shared" si="155"/>
        <v>25.75</v>
      </c>
      <c r="S970" s="9">
        <f t="shared" si="156"/>
        <v>27.35</v>
      </c>
      <c r="T970" s="9">
        <f t="shared" si="157"/>
        <v>20.75</v>
      </c>
      <c r="U970" s="8">
        <f t="shared" si="158"/>
        <v>21.850000000000005</v>
      </c>
      <c r="V970" s="8">
        <f t="shared" si="159"/>
        <v>21.575000000000003</v>
      </c>
    </row>
    <row r="971" spans="1:22" ht="13.5" x14ac:dyDescent="0.25">
      <c r="A971" s="3">
        <f>RSI!A971</f>
        <v>43419</v>
      </c>
      <c r="B971" s="2">
        <f>RSI!B971</f>
        <v>23.0563</v>
      </c>
      <c r="C971" s="2">
        <f>RSI!I971</f>
        <v>99.552697037274896</v>
      </c>
      <c r="D971" s="2">
        <f>MACD!E971</f>
        <v>2.9455662832482687E-2</v>
      </c>
      <c r="E971" s="2">
        <f>MACD!F971</f>
        <v>2.4842320612444346E-2</v>
      </c>
      <c r="F971" s="2">
        <f>'Moving Avg'!D971</f>
        <v>23.0563</v>
      </c>
      <c r="G971" s="2">
        <f>'Moving Avg'!F971</f>
        <v>23.056300000000007</v>
      </c>
      <c r="H971" s="2">
        <f>'Moving Avg'!G971</f>
        <v>22.916733999999977</v>
      </c>
      <c r="I971" s="2">
        <f>'Moving Avg'!H971</f>
        <v>22.349134500000037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  <c r="M971" s="8">
        <f t="shared" si="150"/>
        <v>0</v>
      </c>
      <c r="N971" s="8">
        <f t="shared" si="151"/>
        <v>0</v>
      </c>
      <c r="O971" s="8">
        <f t="shared" si="152"/>
        <v>50</v>
      </c>
      <c r="P971" s="8">
        <f t="shared" si="153"/>
        <v>33</v>
      </c>
      <c r="Q971" s="9">
        <f t="shared" si="154"/>
        <v>12.45</v>
      </c>
      <c r="R971" s="9">
        <f t="shared" si="155"/>
        <v>25.75</v>
      </c>
      <c r="S971" s="9">
        <f t="shared" si="156"/>
        <v>27.35</v>
      </c>
      <c r="T971" s="9">
        <f t="shared" si="157"/>
        <v>20.75</v>
      </c>
      <c r="U971" s="8">
        <f t="shared" si="158"/>
        <v>21.850000000000005</v>
      </c>
      <c r="V971" s="8">
        <f t="shared" si="159"/>
        <v>21.575000000000003</v>
      </c>
    </row>
    <row r="972" spans="1:22" ht="13.5" x14ac:dyDescent="0.25">
      <c r="A972" s="3">
        <f>RSI!A972</f>
        <v>43420</v>
      </c>
      <c r="B972" s="2">
        <f>RSI!B972</f>
        <v>23.0563</v>
      </c>
      <c r="C972" s="2">
        <f>RSI!I972</f>
        <v>99.552697037274896</v>
      </c>
      <c r="D972" s="2">
        <f>MACD!E972</f>
        <v>2.8401493313435111E-2</v>
      </c>
      <c r="E972" s="2">
        <f>MACD!F972</f>
        <v>2.5554155152642501E-2</v>
      </c>
      <c r="F972" s="2">
        <f>'Moving Avg'!D972</f>
        <v>23.0563</v>
      </c>
      <c r="G972" s="2">
        <f>'Moving Avg'!F972</f>
        <v>23.056300000000007</v>
      </c>
      <c r="H972" s="2">
        <f>'Moving Avg'!G972</f>
        <v>22.92337999999998</v>
      </c>
      <c r="I972" s="2">
        <f>'Moving Avg'!H972</f>
        <v>22.354876000000036</v>
      </c>
      <c r="J972" s="6" t="str">
        <f>OBV!F972</f>
        <v>NEUTRAL</v>
      </c>
      <c r="K972" s="6" t="str">
        <f>OBV!G972</f>
        <v>NEUTRAL</v>
      </c>
      <c r="L972" s="6" t="str">
        <f>OBV!H972</f>
        <v>NEUTRAL</v>
      </c>
      <c r="M972" s="8">
        <f t="shared" si="150"/>
        <v>0</v>
      </c>
      <c r="N972" s="8">
        <f t="shared" si="151"/>
        <v>0</v>
      </c>
      <c r="O972" s="8">
        <f t="shared" si="152"/>
        <v>50</v>
      </c>
      <c r="P972" s="8">
        <f t="shared" si="153"/>
        <v>33</v>
      </c>
      <c r="Q972" s="9">
        <f t="shared" si="154"/>
        <v>12.45</v>
      </c>
      <c r="R972" s="9">
        <f t="shared" si="155"/>
        <v>25.75</v>
      </c>
      <c r="S972" s="9">
        <f t="shared" si="156"/>
        <v>27.35</v>
      </c>
      <c r="T972" s="9">
        <f t="shared" si="157"/>
        <v>20.75</v>
      </c>
      <c r="U972" s="8">
        <f t="shared" si="158"/>
        <v>21.850000000000005</v>
      </c>
      <c r="V972" s="8">
        <f t="shared" si="159"/>
        <v>21.575000000000003</v>
      </c>
    </row>
    <row r="973" spans="1:22" ht="13.5" x14ac:dyDescent="0.25">
      <c r="A973" s="3">
        <f>RSI!A973</f>
        <v>43423</v>
      </c>
      <c r="B973" s="2">
        <f>RSI!B973</f>
        <v>23.0563</v>
      </c>
      <c r="C973" s="2">
        <f>RSI!I973</f>
        <v>99.552697037274896</v>
      </c>
      <c r="D973" s="2">
        <f>MACD!E973</f>
        <v>2.7251913282118068E-2</v>
      </c>
      <c r="E973" s="2">
        <f>MACD!F973</f>
        <v>2.5893706778537615E-2</v>
      </c>
      <c r="F973" s="2">
        <f>'Moving Avg'!D973</f>
        <v>23.0563</v>
      </c>
      <c r="G973" s="2">
        <f>'Moving Avg'!F973</f>
        <v>23.056300000000007</v>
      </c>
      <c r="H973" s="2">
        <f>'Moving Avg'!G973</f>
        <v>22.93002599999998</v>
      </c>
      <c r="I973" s="2">
        <f>'Moving Avg'!H973</f>
        <v>22.360617500000039</v>
      </c>
      <c r="J973" s="6" t="str">
        <f>OBV!F973</f>
        <v>NEUTRAL</v>
      </c>
      <c r="K973" s="6" t="str">
        <f>OBV!G973</f>
        <v>NEUTRAL</v>
      </c>
      <c r="L973" s="6" t="str">
        <f>OBV!H973</f>
        <v>NEUTRAL</v>
      </c>
      <c r="M973" s="8">
        <f t="shared" si="150"/>
        <v>0</v>
      </c>
      <c r="N973" s="8">
        <f t="shared" si="151"/>
        <v>0</v>
      </c>
      <c r="O973" s="8">
        <f t="shared" si="152"/>
        <v>50</v>
      </c>
      <c r="P973" s="8">
        <f t="shared" si="153"/>
        <v>33</v>
      </c>
      <c r="Q973" s="9">
        <f t="shared" si="154"/>
        <v>12.45</v>
      </c>
      <c r="R973" s="9">
        <f t="shared" si="155"/>
        <v>25.75</v>
      </c>
      <c r="S973" s="9">
        <f t="shared" si="156"/>
        <v>27.35</v>
      </c>
      <c r="T973" s="9">
        <f t="shared" si="157"/>
        <v>20.75</v>
      </c>
      <c r="U973" s="8">
        <f t="shared" si="158"/>
        <v>21.850000000000005</v>
      </c>
      <c r="V973" s="8">
        <f t="shared" si="159"/>
        <v>21.575000000000003</v>
      </c>
    </row>
    <row r="974" spans="1:22" ht="13.5" x14ac:dyDescent="0.25">
      <c r="A974" s="3">
        <f>RSI!A974</f>
        <v>43425</v>
      </c>
      <c r="B974" s="2">
        <f>RSI!B974</f>
        <v>23.0563</v>
      </c>
      <c r="C974" s="2">
        <f>RSI!I974</f>
        <v>99.552697037274896</v>
      </c>
      <c r="D974" s="2">
        <f>MACD!E974</f>
        <v>2.6040682052091313E-2</v>
      </c>
      <c r="E974" s="2">
        <f>MACD!F974</f>
        <v>2.5923101833248356E-2</v>
      </c>
      <c r="F974" s="2">
        <f>'Moving Avg'!D974</f>
        <v>23.0563</v>
      </c>
      <c r="G974" s="2">
        <f>'Moving Avg'!F974</f>
        <v>23.056300000000007</v>
      </c>
      <c r="H974" s="2">
        <f>'Moving Avg'!G974</f>
        <v>22.93667199999998</v>
      </c>
      <c r="I974" s="2">
        <f>'Moving Avg'!H974</f>
        <v>22.366359000000038</v>
      </c>
      <c r="J974" s="6" t="str">
        <f>OBV!F974</f>
        <v>NEUTRAL</v>
      </c>
      <c r="K974" s="6" t="str">
        <f>OBV!G974</f>
        <v>NEUTRAL</v>
      </c>
      <c r="L974" s="6" t="str">
        <f>OBV!H974</f>
        <v>NEUTRAL</v>
      </c>
      <c r="M974" s="8">
        <f t="shared" si="150"/>
        <v>0</v>
      </c>
      <c r="N974" s="8">
        <f t="shared" si="151"/>
        <v>0</v>
      </c>
      <c r="O974" s="8">
        <f t="shared" si="152"/>
        <v>50</v>
      </c>
      <c r="P974" s="8">
        <f t="shared" si="153"/>
        <v>33</v>
      </c>
      <c r="Q974" s="9">
        <f t="shared" si="154"/>
        <v>12.45</v>
      </c>
      <c r="R974" s="9">
        <f t="shared" si="155"/>
        <v>25.75</v>
      </c>
      <c r="S974" s="9">
        <f t="shared" si="156"/>
        <v>27.35</v>
      </c>
      <c r="T974" s="9">
        <f t="shared" si="157"/>
        <v>20.75</v>
      </c>
      <c r="U974" s="8">
        <f t="shared" si="158"/>
        <v>21.850000000000005</v>
      </c>
      <c r="V974" s="8">
        <f t="shared" si="159"/>
        <v>21.575000000000003</v>
      </c>
    </row>
    <row r="975" spans="1:22" ht="13.5" x14ac:dyDescent="0.25">
      <c r="A975" s="3">
        <f>RSI!A975</f>
        <v>43426</v>
      </c>
      <c r="B975" s="2">
        <f>RSI!B975</f>
        <v>23.0563</v>
      </c>
      <c r="C975" s="2">
        <f>RSI!I975</f>
        <v>99.552697037274896</v>
      </c>
      <c r="D975" s="2">
        <f>MACD!E975</f>
        <v>2.4794951805748866E-2</v>
      </c>
      <c r="E975" s="2">
        <f>MACD!F975</f>
        <v>2.569747182774846E-2</v>
      </c>
      <c r="F975" s="2">
        <f>'Moving Avg'!D975</f>
        <v>23.0563</v>
      </c>
      <c r="G975" s="2">
        <f>'Moving Avg'!F975</f>
        <v>23.056300000000007</v>
      </c>
      <c r="H975" s="2">
        <f>'Moving Avg'!G975</f>
        <v>22.94331799999998</v>
      </c>
      <c r="I975" s="2">
        <f>'Moving Avg'!H975</f>
        <v>22.372100500000037</v>
      </c>
      <c r="J975" s="6" t="str">
        <f>OBV!F975</f>
        <v>NEUTRAL</v>
      </c>
      <c r="K975" s="6" t="str">
        <f>OBV!G975</f>
        <v>NEUTRAL</v>
      </c>
      <c r="L975" s="6" t="str">
        <f>OBV!H975</f>
        <v>NEUTRAL</v>
      </c>
      <c r="M975" s="8">
        <f t="shared" si="150"/>
        <v>0</v>
      </c>
      <c r="N975" s="8">
        <f t="shared" si="151"/>
        <v>45</v>
      </c>
      <c r="O975" s="8">
        <f t="shared" si="152"/>
        <v>50</v>
      </c>
      <c r="P975" s="8">
        <f t="shared" si="153"/>
        <v>33</v>
      </c>
      <c r="Q975" s="9">
        <f t="shared" si="154"/>
        <v>28.2</v>
      </c>
      <c r="R975" s="9">
        <f t="shared" si="155"/>
        <v>34.75</v>
      </c>
      <c r="S975" s="9">
        <f t="shared" si="156"/>
        <v>34.1</v>
      </c>
      <c r="T975" s="9">
        <f t="shared" si="157"/>
        <v>32</v>
      </c>
      <c r="U975" s="8">
        <f t="shared" si="158"/>
        <v>32.35</v>
      </c>
      <c r="V975" s="8">
        <f t="shared" si="159"/>
        <v>32.262500000000003</v>
      </c>
    </row>
    <row r="976" spans="1:22" ht="13.5" x14ac:dyDescent="0.25">
      <c r="A976" s="3">
        <f>RSI!A976</f>
        <v>43427</v>
      </c>
      <c r="B976" s="2">
        <f>RSI!B976</f>
        <v>23.0563</v>
      </c>
      <c r="C976" s="2">
        <f>RSI!I976</f>
        <v>99.552697037274896</v>
      </c>
      <c r="D976" s="2">
        <f>MACD!E976</f>
        <v>2.3536388771653094E-2</v>
      </c>
      <c r="E976" s="2">
        <f>MACD!F976</f>
        <v>2.5265255216529389E-2</v>
      </c>
      <c r="F976" s="2">
        <f>'Moving Avg'!D976</f>
        <v>23.0563</v>
      </c>
      <c r="G976" s="2">
        <f>'Moving Avg'!F976</f>
        <v>23.056300000000007</v>
      </c>
      <c r="H976" s="2">
        <f>'Moving Avg'!G976</f>
        <v>22.94996399999998</v>
      </c>
      <c r="I976" s="2">
        <f>'Moving Avg'!H976</f>
        <v>22.377842000000037</v>
      </c>
      <c r="J976" s="6" t="str">
        <f>OBV!F976</f>
        <v>NEUTRAL</v>
      </c>
      <c r="K976" s="6" t="str">
        <f>OBV!G976</f>
        <v>NEUTRAL</v>
      </c>
      <c r="L976" s="6" t="str">
        <f>OBV!H976</f>
        <v>NEUTRAL</v>
      </c>
      <c r="M976" s="8">
        <f t="shared" si="150"/>
        <v>0</v>
      </c>
      <c r="N976" s="8">
        <f t="shared" si="151"/>
        <v>45</v>
      </c>
      <c r="O976" s="8">
        <f t="shared" si="152"/>
        <v>50</v>
      </c>
      <c r="P976" s="8">
        <f t="shared" si="153"/>
        <v>33</v>
      </c>
      <c r="Q976" s="9">
        <f t="shared" si="154"/>
        <v>28.2</v>
      </c>
      <c r="R976" s="9">
        <f t="shared" si="155"/>
        <v>34.75</v>
      </c>
      <c r="S976" s="9">
        <f t="shared" si="156"/>
        <v>34.1</v>
      </c>
      <c r="T976" s="9">
        <f t="shared" si="157"/>
        <v>32</v>
      </c>
      <c r="U976" s="8">
        <f t="shared" si="158"/>
        <v>32.35</v>
      </c>
      <c r="V976" s="8">
        <f t="shared" si="159"/>
        <v>32.262500000000003</v>
      </c>
    </row>
    <row r="977" spans="1:22" ht="13.5" x14ac:dyDescent="0.25">
      <c r="A977" s="3">
        <f>RSI!A977</f>
        <v>43430</v>
      </c>
      <c r="B977" s="2">
        <f>RSI!B977</f>
        <v>23.0563</v>
      </c>
      <c r="C977" s="2">
        <f>RSI!I977</f>
        <v>99.552697037274896</v>
      </c>
      <c r="D977" s="2">
        <f>MACD!E977</f>
        <v>2.2282114157800237E-2</v>
      </c>
      <c r="E977" s="2">
        <f>MACD!F977</f>
        <v>2.4668627004783561E-2</v>
      </c>
      <c r="F977" s="2">
        <f>'Moving Avg'!D977</f>
        <v>23.0563</v>
      </c>
      <c r="G977" s="2">
        <f>'Moving Avg'!F977</f>
        <v>23.056300000000007</v>
      </c>
      <c r="H977" s="2">
        <f>'Moving Avg'!G977</f>
        <v>22.956609999999984</v>
      </c>
      <c r="I977" s="2">
        <f>'Moving Avg'!H977</f>
        <v>22.383583500000036</v>
      </c>
      <c r="J977" s="6" t="str">
        <f>OBV!F977</f>
        <v>NEUTRAL</v>
      </c>
      <c r="K977" s="6" t="str">
        <f>OBV!G977</f>
        <v>NEUTRAL</v>
      </c>
      <c r="L977" s="6" t="str">
        <f>OBV!H977</f>
        <v>NEUTRAL</v>
      </c>
      <c r="M977" s="8">
        <f t="shared" si="150"/>
        <v>0</v>
      </c>
      <c r="N977" s="8">
        <f t="shared" si="151"/>
        <v>45</v>
      </c>
      <c r="O977" s="8">
        <f t="shared" si="152"/>
        <v>50</v>
      </c>
      <c r="P977" s="8">
        <f t="shared" si="153"/>
        <v>33</v>
      </c>
      <c r="Q977" s="9">
        <f t="shared" si="154"/>
        <v>28.2</v>
      </c>
      <c r="R977" s="9">
        <f t="shared" si="155"/>
        <v>34.75</v>
      </c>
      <c r="S977" s="9">
        <f t="shared" si="156"/>
        <v>34.1</v>
      </c>
      <c r="T977" s="9">
        <f t="shared" si="157"/>
        <v>32</v>
      </c>
      <c r="U977" s="8">
        <f t="shared" si="158"/>
        <v>32.35</v>
      </c>
      <c r="V977" s="8">
        <f t="shared" si="159"/>
        <v>32.262500000000003</v>
      </c>
    </row>
    <row r="978" spans="1:22" ht="13.5" x14ac:dyDescent="0.25">
      <c r="A978" s="3">
        <f>RSI!A978</f>
        <v>43431</v>
      </c>
      <c r="B978" s="2">
        <f>RSI!B978</f>
        <v>23.0563</v>
      </c>
      <c r="C978" s="2">
        <f>RSI!I978</f>
        <v>99.552697037274896</v>
      </c>
      <c r="D978" s="2">
        <f>MACD!E978</f>
        <v>2.1045493145148697E-2</v>
      </c>
      <c r="E978" s="2">
        <f>MACD!F978</f>
        <v>2.3944000232856588E-2</v>
      </c>
      <c r="F978" s="2">
        <f>'Moving Avg'!D978</f>
        <v>23.0563</v>
      </c>
      <c r="G978" s="2">
        <f>'Moving Avg'!F978</f>
        <v>23.056300000000007</v>
      </c>
      <c r="H978" s="2">
        <f>'Moving Avg'!G978</f>
        <v>22.963255999999983</v>
      </c>
      <c r="I978" s="2">
        <f>'Moving Avg'!H978</f>
        <v>22.389519000000035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  <c r="M978" s="8">
        <f t="shared" si="150"/>
        <v>0</v>
      </c>
      <c r="N978" s="8">
        <f t="shared" si="151"/>
        <v>45</v>
      </c>
      <c r="O978" s="8">
        <f t="shared" si="152"/>
        <v>50</v>
      </c>
      <c r="P978" s="8">
        <f t="shared" si="153"/>
        <v>33</v>
      </c>
      <c r="Q978" s="9">
        <f t="shared" si="154"/>
        <v>28.2</v>
      </c>
      <c r="R978" s="9">
        <f t="shared" si="155"/>
        <v>34.75</v>
      </c>
      <c r="S978" s="9">
        <f t="shared" si="156"/>
        <v>34.1</v>
      </c>
      <c r="T978" s="9">
        <f t="shared" si="157"/>
        <v>32</v>
      </c>
      <c r="U978" s="8">
        <f t="shared" si="158"/>
        <v>32.35</v>
      </c>
      <c r="V978" s="8">
        <f t="shared" si="159"/>
        <v>32.262500000000003</v>
      </c>
    </row>
    <row r="979" spans="1:22" ht="13.5" x14ac:dyDescent="0.25">
      <c r="A979" s="3">
        <f>RSI!A979</f>
        <v>43432</v>
      </c>
      <c r="B979" s="2">
        <f>RSI!B979</f>
        <v>23.0563</v>
      </c>
      <c r="C979" s="2">
        <f>RSI!I979</f>
        <v>99.552697037274896</v>
      </c>
      <c r="D979" s="2">
        <f>MACD!E979</f>
        <v>1.9836795848682698E-2</v>
      </c>
      <c r="E979" s="2">
        <f>MACD!F979</f>
        <v>2.3122559356021814E-2</v>
      </c>
      <c r="F979" s="2">
        <f>'Moving Avg'!D979</f>
        <v>23.0563</v>
      </c>
      <c r="G979" s="2">
        <f>'Moving Avg'!F979</f>
        <v>23.056300000000007</v>
      </c>
      <c r="H979" s="2">
        <f>'Moving Avg'!G979</f>
        <v>22.969901999999983</v>
      </c>
      <c r="I979" s="2">
        <f>'Moving Avg'!H979</f>
        <v>22.395454500000039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  <c r="M979" s="8">
        <f t="shared" si="150"/>
        <v>0</v>
      </c>
      <c r="N979" s="8">
        <f t="shared" si="151"/>
        <v>45</v>
      </c>
      <c r="O979" s="8">
        <f t="shared" si="152"/>
        <v>50</v>
      </c>
      <c r="P979" s="8">
        <f t="shared" si="153"/>
        <v>33</v>
      </c>
      <c r="Q979" s="9">
        <f t="shared" si="154"/>
        <v>28.2</v>
      </c>
      <c r="R979" s="9">
        <f t="shared" si="155"/>
        <v>34.75</v>
      </c>
      <c r="S979" s="9">
        <f t="shared" si="156"/>
        <v>34.1</v>
      </c>
      <c r="T979" s="9">
        <f t="shared" si="157"/>
        <v>32</v>
      </c>
      <c r="U979" s="8">
        <f t="shared" si="158"/>
        <v>32.35</v>
      </c>
      <c r="V979" s="8">
        <f t="shared" si="159"/>
        <v>32.262500000000003</v>
      </c>
    </row>
    <row r="980" spans="1:22" ht="13.5" x14ac:dyDescent="0.25">
      <c r="A980" s="3">
        <f>RSI!A980</f>
        <v>43433</v>
      </c>
      <c r="B980" s="2">
        <f>RSI!B980</f>
        <v>23.741199999999999</v>
      </c>
      <c r="C980" s="2">
        <f>RSI!I980</f>
        <v>99.983149378121396</v>
      </c>
      <c r="D980" s="2">
        <f>MACD!E980</f>
        <v>-3.206958289753814E-2</v>
      </c>
      <c r="E980" s="2">
        <f>MACD!F980</f>
        <v>1.2084130905309822E-2</v>
      </c>
      <c r="F980" s="2">
        <f>'Moving Avg'!D980</f>
        <v>23.193279999999998</v>
      </c>
      <c r="G980" s="2">
        <f>'Moving Avg'!F980</f>
        <v>23.090545000000006</v>
      </c>
      <c r="H980" s="2">
        <f>'Moving Avg'!G980</f>
        <v>22.990245999999985</v>
      </c>
      <c r="I980" s="2">
        <f>'Moving Avg'!H980</f>
        <v>22.404814500000043</v>
      </c>
      <c r="J980" s="6" t="str">
        <f>OBV!F980</f>
        <v>BULLISH</v>
      </c>
      <c r="K980" s="6" t="str">
        <f>OBV!G980</f>
        <v>WEAK</v>
      </c>
      <c r="L980" s="6" t="str">
        <f>OBV!H980</f>
        <v>CONFIRMED BULLISH</v>
      </c>
      <c r="M980" s="8">
        <f t="shared" si="150"/>
        <v>0</v>
      </c>
      <c r="N980" s="8">
        <f t="shared" si="151"/>
        <v>100</v>
      </c>
      <c r="O980" s="8">
        <f t="shared" si="152"/>
        <v>50</v>
      </c>
      <c r="P980" s="8">
        <f t="shared" si="153"/>
        <v>67</v>
      </c>
      <c r="Q980" s="9">
        <f t="shared" si="154"/>
        <v>52.55</v>
      </c>
      <c r="R980" s="9">
        <f t="shared" si="155"/>
        <v>54.25</v>
      </c>
      <c r="S980" s="9">
        <f t="shared" si="156"/>
        <v>57.650000000000006</v>
      </c>
      <c r="T980" s="9">
        <f t="shared" si="157"/>
        <v>54.25</v>
      </c>
      <c r="U980" s="8">
        <f t="shared" si="158"/>
        <v>54.816666666666663</v>
      </c>
      <c r="V980" s="8">
        <f t="shared" si="159"/>
        <v>54.674999999999997</v>
      </c>
    </row>
    <row r="981" spans="1:22" ht="13.5" x14ac:dyDescent="0.25">
      <c r="A981" s="3">
        <f>RSI!A981</f>
        <v>43434</v>
      </c>
      <c r="B981" s="2">
        <f>RSI!B981</f>
        <v>23.741199999999999</v>
      </c>
      <c r="C981" s="2">
        <f>RSI!I981</f>
        <v>99.983149378121396</v>
      </c>
      <c r="D981" s="2">
        <f>MACD!E981</f>
        <v>-8.01766365260832E-2</v>
      </c>
      <c r="E981" s="2">
        <f>MACD!F981</f>
        <v>-6.3680225809687845E-3</v>
      </c>
      <c r="F981" s="2">
        <f>'Moving Avg'!D981</f>
        <v>23.330259999999999</v>
      </c>
      <c r="G981" s="2">
        <f>'Moving Avg'!F981</f>
        <v>23.124790000000004</v>
      </c>
      <c r="H981" s="2">
        <f>'Moving Avg'!G981</f>
        <v>23.010589999999983</v>
      </c>
      <c r="I981" s="2">
        <f>'Moving Avg'!H981</f>
        <v>22.414174500000044</v>
      </c>
      <c r="J981" s="6" t="str">
        <f>OBV!F981</f>
        <v>BULLISH</v>
      </c>
      <c r="K981" s="6" t="str">
        <f>OBV!G981</f>
        <v>WEAK</v>
      </c>
      <c r="L981" s="6" t="str">
        <f>OBV!H981</f>
        <v>CONFIRMED BULLISH</v>
      </c>
      <c r="M981" s="8">
        <f t="shared" si="150"/>
        <v>0</v>
      </c>
      <c r="N981" s="8">
        <f t="shared" si="151"/>
        <v>100</v>
      </c>
      <c r="O981" s="8">
        <f t="shared" si="152"/>
        <v>50</v>
      </c>
      <c r="P981" s="8">
        <f t="shared" si="153"/>
        <v>67</v>
      </c>
      <c r="Q981" s="9">
        <f t="shared" si="154"/>
        <v>52.55</v>
      </c>
      <c r="R981" s="9">
        <f t="shared" si="155"/>
        <v>54.25</v>
      </c>
      <c r="S981" s="9">
        <f t="shared" si="156"/>
        <v>57.650000000000006</v>
      </c>
      <c r="T981" s="9">
        <f t="shared" si="157"/>
        <v>54.25</v>
      </c>
      <c r="U981" s="8">
        <f t="shared" si="158"/>
        <v>54.816666666666663</v>
      </c>
      <c r="V981" s="8">
        <f t="shared" si="159"/>
        <v>54.674999999999997</v>
      </c>
    </row>
    <row r="982" spans="1:22" ht="13.5" x14ac:dyDescent="0.25">
      <c r="A982" s="3">
        <f>RSI!A982</f>
        <v>43437</v>
      </c>
      <c r="B982" s="2">
        <f>RSI!B982</f>
        <v>23.741199999999999</v>
      </c>
      <c r="C982" s="2">
        <f>RSI!I982</f>
        <v>99.983149378121396</v>
      </c>
      <c r="D982" s="2">
        <f>MACD!E982</f>
        <v>-0.12475878240000426</v>
      </c>
      <c r="E982" s="2">
        <f>MACD!F982</f>
        <v>-3.0046174544775883E-2</v>
      </c>
      <c r="F982" s="2">
        <f>'Moving Avg'!D982</f>
        <v>23.467239999999997</v>
      </c>
      <c r="G982" s="2">
        <f>'Moving Avg'!F982</f>
        <v>23.159035000000003</v>
      </c>
      <c r="H982" s="2">
        <f>'Moving Avg'!G982</f>
        <v>23.030933999999984</v>
      </c>
      <c r="I982" s="2">
        <f>'Moving Avg'!H982</f>
        <v>22.423534500000045</v>
      </c>
      <c r="J982" s="6" t="str">
        <f>OBV!F982</f>
        <v>BULLISH</v>
      </c>
      <c r="K982" s="6" t="str">
        <f>OBV!G982</f>
        <v>WEAK</v>
      </c>
      <c r="L982" s="6" t="str">
        <f>OBV!H982</f>
        <v>CONFIRMED BULLISH</v>
      </c>
      <c r="M982" s="8">
        <f t="shared" si="150"/>
        <v>0</v>
      </c>
      <c r="N982" s="8">
        <f t="shared" si="151"/>
        <v>100</v>
      </c>
      <c r="O982" s="8">
        <f t="shared" si="152"/>
        <v>50</v>
      </c>
      <c r="P982" s="8">
        <f t="shared" si="153"/>
        <v>67</v>
      </c>
      <c r="Q982" s="9">
        <f t="shared" si="154"/>
        <v>52.55</v>
      </c>
      <c r="R982" s="9">
        <f t="shared" si="155"/>
        <v>54.25</v>
      </c>
      <c r="S982" s="9">
        <f t="shared" si="156"/>
        <v>57.650000000000006</v>
      </c>
      <c r="T982" s="9">
        <f t="shared" si="157"/>
        <v>54.25</v>
      </c>
      <c r="U982" s="8">
        <f t="shared" si="158"/>
        <v>54.816666666666663</v>
      </c>
      <c r="V982" s="8">
        <f t="shared" si="159"/>
        <v>54.674999999999997</v>
      </c>
    </row>
    <row r="983" spans="1:22" ht="13.5" x14ac:dyDescent="0.25">
      <c r="A983" s="3">
        <f>RSI!A983</f>
        <v>43438</v>
      </c>
      <c r="B983" s="2">
        <f>RSI!B983</f>
        <v>23.741199999999999</v>
      </c>
      <c r="C983" s="2">
        <f>RSI!I983</f>
        <v>99.983149378121396</v>
      </c>
      <c r="D983" s="2">
        <f>MACD!E983</f>
        <v>-0.16607118976675039</v>
      </c>
      <c r="E983" s="2">
        <f>MACD!F983</f>
        <v>-5.7251177589170789E-2</v>
      </c>
      <c r="F983" s="2">
        <f>'Moving Avg'!D983</f>
        <v>23.604219999999998</v>
      </c>
      <c r="G983" s="2">
        <f>'Moving Avg'!F983</f>
        <v>23.193280000000001</v>
      </c>
      <c r="H983" s="2">
        <f>'Moving Avg'!G983</f>
        <v>23.051277999999982</v>
      </c>
      <c r="I983" s="2">
        <f>'Moving Avg'!H983</f>
        <v>22.432894500000046</v>
      </c>
      <c r="J983" s="6" t="str">
        <f>OBV!F983</f>
        <v>BULLISH</v>
      </c>
      <c r="K983" s="6" t="str">
        <f>OBV!G983</f>
        <v>WEAK</v>
      </c>
      <c r="L983" s="6" t="str">
        <f>OBV!H983</f>
        <v>CONFIRMED BULLISH</v>
      </c>
      <c r="M983" s="8">
        <f t="shared" si="150"/>
        <v>0</v>
      </c>
      <c r="N983" s="8">
        <f t="shared" si="151"/>
        <v>100</v>
      </c>
      <c r="O983" s="8">
        <f t="shared" si="152"/>
        <v>50</v>
      </c>
      <c r="P983" s="8">
        <f t="shared" si="153"/>
        <v>67</v>
      </c>
      <c r="Q983" s="9">
        <f t="shared" si="154"/>
        <v>52.55</v>
      </c>
      <c r="R983" s="9">
        <f t="shared" si="155"/>
        <v>54.25</v>
      </c>
      <c r="S983" s="9">
        <f t="shared" si="156"/>
        <v>57.650000000000006</v>
      </c>
      <c r="T983" s="9">
        <f t="shared" si="157"/>
        <v>54.25</v>
      </c>
      <c r="U983" s="8">
        <f t="shared" si="158"/>
        <v>54.816666666666663</v>
      </c>
      <c r="V983" s="8">
        <f t="shared" si="159"/>
        <v>54.674999999999997</v>
      </c>
    </row>
    <row r="984" spans="1:22" ht="13.5" x14ac:dyDescent="0.25">
      <c r="A984" s="3">
        <f>RSI!A984</f>
        <v>43439</v>
      </c>
      <c r="B984" s="2">
        <f>RSI!B984</f>
        <v>23.741199999999999</v>
      </c>
      <c r="C984" s="2">
        <f>RSI!I984</f>
        <v>99.983149378121396</v>
      </c>
      <c r="D984" s="2">
        <f>MACD!E984</f>
        <v>-0.20435103952967992</v>
      </c>
      <c r="E984" s="2">
        <f>MACD!F984</f>
        <v>-8.6671149977272627E-2</v>
      </c>
      <c r="F984" s="2">
        <f>'Moving Avg'!D984</f>
        <v>23.741199999999999</v>
      </c>
      <c r="G984" s="2">
        <f>'Moving Avg'!F984</f>
        <v>23.227525</v>
      </c>
      <c r="H984" s="2">
        <f>'Moving Avg'!G984</f>
        <v>23.071621999999984</v>
      </c>
      <c r="I984" s="2">
        <f>'Moving Avg'!H984</f>
        <v>22.44225450000005</v>
      </c>
      <c r="J984" s="6" t="str">
        <f>OBV!F984</f>
        <v>BULLISH</v>
      </c>
      <c r="K984" s="6" t="str">
        <f>OBV!G984</f>
        <v>WEAK</v>
      </c>
      <c r="L984" s="6" t="str">
        <f>OBV!H984</f>
        <v>CONFIRMED BULLISH</v>
      </c>
      <c r="M984" s="8">
        <f t="shared" si="150"/>
        <v>0</v>
      </c>
      <c r="N984" s="8">
        <f t="shared" si="151"/>
        <v>100</v>
      </c>
      <c r="O984" s="8">
        <f t="shared" si="152"/>
        <v>50</v>
      </c>
      <c r="P984" s="8">
        <f t="shared" si="153"/>
        <v>67</v>
      </c>
      <c r="Q984" s="9">
        <f t="shared" si="154"/>
        <v>52.55</v>
      </c>
      <c r="R984" s="9">
        <f t="shared" si="155"/>
        <v>54.25</v>
      </c>
      <c r="S984" s="9">
        <f t="shared" si="156"/>
        <v>57.650000000000006</v>
      </c>
      <c r="T984" s="9">
        <f t="shared" si="157"/>
        <v>54.25</v>
      </c>
      <c r="U984" s="8">
        <f t="shared" si="158"/>
        <v>54.816666666666663</v>
      </c>
      <c r="V984" s="8">
        <f t="shared" si="159"/>
        <v>54.674999999999997</v>
      </c>
    </row>
    <row r="985" spans="1:22" ht="13.5" x14ac:dyDescent="0.25">
      <c r="A985" s="3">
        <f>RSI!A985</f>
        <v>43440</v>
      </c>
      <c r="B985" s="2">
        <f>RSI!B985</f>
        <v>23.741199999999999</v>
      </c>
      <c r="C985" s="2">
        <f>RSI!I985</f>
        <v>99.983149378121396</v>
      </c>
      <c r="D985" s="2">
        <f>MACD!E985</f>
        <v>-0.23981871624388873</v>
      </c>
      <c r="E985" s="2">
        <f>MACD!F985</f>
        <v>-0.11730066323059586</v>
      </c>
      <c r="F985" s="2">
        <f>'Moving Avg'!D985</f>
        <v>23.741199999999999</v>
      </c>
      <c r="G985" s="2">
        <f>'Moving Avg'!F985</f>
        <v>23.261769999999999</v>
      </c>
      <c r="H985" s="2">
        <f>'Moving Avg'!G985</f>
        <v>23.091965999999985</v>
      </c>
      <c r="I985" s="2">
        <f>'Moving Avg'!H985</f>
        <v>22.451614500000051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  <c r="M985" s="8">
        <f t="shared" si="150"/>
        <v>0</v>
      </c>
      <c r="N985" s="8">
        <f t="shared" si="151"/>
        <v>100</v>
      </c>
      <c r="O985" s="8">
        <f t="shared" si="152"/>
        <v>50</v>
      </c>
      <c r="P985" s="8">
        <f t="shared" si="153"/>
        <v>33</v>
      </c>
      <c r="Q985" s="9">
        <f t="shared" si="154"/>
        <v>47.45</v>
      </c>
      <c r="R985" s="9">
        <f t="shared" si="155"/>
        <v>45.75</v>
      </c>
      <c r="S985" s="9">
        <f t="shared" si="156"/>
        <v>42.35</v>
      </c>
      <c r="T985" s="9">
        <f t="shared" si="157"/>
        <v>45.75</v>
      </c>
      <c r="U985" s="8">
        <f t="shared" si="158"/>
        <v>45.183333333333337</v>
      </c>
      <c r="V985" s="8">
        <f t="shared" si="159"/>
        <v>45.325000000000003</v>
      </c>
    </row>
    <row r="986" spans="1:22" ht="13.5" x14ac:dyDescent="0.25">
      <c r="A986" s="3">
        <f>RSI!A986</f>
        <v>43441</v>
      </c>
      <c r="B986" s="2">
        <f>RSI!B986</f>
        <v>23.741199999999999</v>
      </c>
      <c r="C986" s="2">
        <f>RSI!I986</f>
        <v>99.983149378121396</v>
      </c>
      <c r="D986" s="2">
        <f>MACD!E986</f>
        <v>-0.27267893342745708</v>
      </c>
      <c r="E986" s="2">
        <f>MACD!F986</f>
        <v>-0.14837631726996811</v>
      </c>
      <c r="F986" s="2">
        <f>'Moving Avg'!D986</f>
        <v>23.741199999999999</v>
      </c>
      <c r="G986" s="2">
        <f>'Moving Avg'!F986</f>
        <v>23.296014999999997</v>
      </c>
      <c r="H986" s="2">
        <f>'Moving Avg'!G986</f>
        <v>23.112309999999983</v>
      </c>
      <c r="I986" s="2">
        <f>'Moving Avg'!H986</f>
        <v>22.460974500000052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  <c r="M986" s="8">
        <f t="shared" si="150"/>
        <v>0</v>
      </c>
      <c r="N986" s="8">
        <f t="shared" si="151"/>
        <v>100</v>
      </c>
      <c r="O986" s="8">
        <f t="shared" si="152"/>
        <v>50</v>
      </c>
      <c r="P986" s="8">
        <f t="shared" si="153"/>
        <v>33</v>
      </c>
      <c r="Q986" s="9">
        <f t="shared" si="154"/>
        <v>47.45</v>
      </c>
      <c r="R986" s="9">
        <f t="shared" si="155"/>
        <v>45.75</v>
      </c>
      <c r="S986" s="9">
        <f t="shared" si="156"/>
        <v>42.35</v>
      </c>
      <c r="T986" s="9">
        <f t="shared" si="157"/>
        <v>45.75</v>
      </c>
      <c r="U986" s="8">
        <f t="shared" si="158"/>
        <v>45.183333333333337</v>
      </c>
      <c r="V986" s="8">
        <f t="shared" si="159"/>
        <v>45.325000000000003</v>
      </c>
    </row>
    <row r="987" spans="1:22" ht="13.5" x14ac:dyDescent="0.25">
      <c r="A987" s="3">
        <f>RSI!A987</f>
        <v>43444</v>
      </c>
      <c r="B987" s="2">
        <f>RSI!B987</f>
        <v>24.453199999999999</v>
      </c>
      <c r="C987" s="2">
        <f>RSI!I987</f>
        <v>99.993713903165911</v>
      </c>
      <c r="D987" s="2">
        <f>MACD!E987</f>
        <v>-0.35586253454361483</v>
      </c>
      <c r="E987" s="2">
        <f>MACD!F987</f>
        <v>-0.18987356072469747</v>
      </c>
      <c r="F987" s="2">
        <f>'Moving Avg'!D987</f>
        <v>23.883599999999998</v>
      </c>
      <c r="G987" s="2">
        <f>'Moving Avg'!F987</f>
        <v>23.365859999999994</v>
      </c>
      <c r="H987" s="2">
        <f>'Moving Avg'!G987</f>
        <v>23.146893999999985</v>
      </c>
      <c r="I987" s="2">
        <f>'Moving Avg'!H987</f>
        <v>22.47389450000005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  <c r="M987" s="8">
        <f t="shared" si="150"/>
        <v>0</v>
      </c>
      <c r="N987" s="8">
        <f t="shared" si="151"/>
        <v>100</v>
      </c>
      <c r="O987" s="8">
        <f t="shared" si="152"/>
        <v>50</v>
      </c>
      <c r="P987" s="8">
        <f t="shared" si="153"/>
        <v>33</v>
      </c>
      <c r="Q987" s="9">
        <f t="shared" si="154"/>
        <v>47.45</v>
      </c>
      <c r="R987" s="9">
        <f t="shared" si="155"/>
        <v>45.75</v>
      </c>
      <c r="S987" s="9">
        <f t="shared" si="156"/>
        <v>42.35</v>
      </c>
      <c r="T987" s="9">
        <f t="shared" si="157"/>
        <v>45.75</v>
      </c>
      <c r="U987" s="8">
        <f t="shared" si="158"/>
        <v>45.183333333333337</v>
      </c>
      <c r="V987" s="8">
        <f t="shared" si="159"/>
        <v>45.325000000000003</v>
      </c>
    </row>
    <row r="988" spans="1:22" ht="13.5" x14ac:dyDescent="0.25">
      <c r="A988" s="3">
        <f>RSI!A988</f>
        <v>43445</v>
      </c>
      <c r="B988" s="2">
        <f>RSI!B988</f>
        <v>25.5518</v>
      </c>
      <c r="C988" s="2">
        <f>RSI!I988</f>
        <v>99.996921274693705</v>
      </c>
      <c r="D988" s="2">
        <f>MACD!E988</f>
        <v>-0.51427632419822444</v>
      </c>
      <c r="E988" s="2">
        <f>MACD!F988</f>
        <v>-0.25475411341940291</v>
      </c>
      <c r="F988" s="2">
        <f>'Moving Avg'!D988</f>
        <v>24.245719999999999</v>
      </c>
      <c r="G988" s="2">
        <f>'Moving Avg'!F988</f>
        <v>23.490634999999994</v>
      </c>
      <c r="H988" s="2">
        <f>'Moving Avg'!G988</f>
        <v>23.203449999999989</v>
      </c>
      <c r="I988" s="2">
        <f>'Moving Avg'!H988</f>
        <v>22.492307500000052</v>
      </c>
      <c r="J988" s="6" t="str">
        <f>OBV!F988</f>
        <v>BULLISH</v>
      </c>
      <c r="K988" s="6" t="str">
        <f>OBV!G988</f>
        <v>WEAK</v>
      </c>
      <c r="L988" s="6" t="str">
        <f>OBV!H988</f>
        <v>CONFIRMED BULLISH</v>
      </c>
      <c r="M988" s="8">
        <f t="shared" si="150"/>
        <v>0</v>
      </c>
      <c r="N988" s="8">
        <f t="shared" si="151"/>
        <v>100</v>
      </c>
      <c r="O988" s="8">
        <f t="shared" si="152"/>
        <v>50</v>
      </c>
      <c r="P988" s="8">
        <f t="shared" si="153"/>
        <v>67</v>
      </c>
      <c r="Q988" s="9">
        <f t="shared" si="154"/>
        <v>52.55</v>
      </c>
      <c r="R988" s="9">
        <f t="shared" si="155"/>
        <v>54.25</v>
      </c>
      <c r="S988" s="9">
        <f t="shared" si="156"/>
        <v>57.650000000000006</v>
      </c>
      <c r="T988" s="9">
        <f t="shared" si="157"/>
        <v>54.25</v>
      </c>
      <c r="U988" s="8">
        <f t="shared" si="158"/>
        <v>54.816666666666663</v>
      </c>
      <c r="V988" s="8">
        <f t="shared" si="159"/>
        <v>54.674999999999997</v>
      </c>
    </row>
    <row r="989" spans="1:22" ht="13.5" x14ac:dyDescent="0.25">
      <c r="A989" s="3">
        <f>RSI!A989</f>
        <v>43446</v>
      </c>
      <c r="B989" s="2">
        <f>RSI!B989</f>
        <v>25.8705</v>
      </c>
      <c r="C989" s="2">
        <f>RSI!I989</f>
        <v>99.997344558869344</v>
      </c>
      <c r="D989" s="2">
        <f>MACD!E989</f>
        <v>-0.68457514715613144</v>
      </c>
      <c r="E989" s="2">
        <f>MACD!F989</f>
        <v>-0.34071832016674863</v>
      </c>
      <c r="F989" s="2">
        <f>'Moving Avg'!D989</f>
        <v>24.671579999999999</v>
      </c>
      <c r="G989" s="2">
        <f>'Moving Avg'!F989</f>
        <v>23.631344999999996</v>
      </c>
      <c r="H989" s="2">
        <f>'Moving Avg'!G989</f>
        <v>23.266379999999991</v>
      </c>
      <c r="I989" s="2">
        <f>'Moving Avg'!H989</f>
        <v>22.512120000000053</v>
      </c>
      <c r="J989" s="6" t="str">
        <f>OBV!F989</f>
        <v>BULLISH</v>
      </c>
      <c r="K989" s="6" t="str">
        <f>OBV!G989</f>
        <v>WEAK</v>
      </c>
      <c r="L989" s="6" t="str">
        <f>OBV!H989</f>
        <v>CONFIRMED BULLISH</v>
      </c>
      <c r="M989" s="8">
        <f t="shared" si="150"/>
        <v>0</v>
      </c>
      <c r="N989" s="8">
        <f t="shared" si="151"/>
        <v>100</v>
      </c>
      <c r="O989" s="8">
        <f t="shared" si="152"/>
        <v>50</v>
      </c>
      <c r="P989" s="8">
        <f t="shared" si="153"/>
        <v>67</v>
      </c>
      <c r="Q989" s="9">
        <f t="shared" si="154"/>
        <v>52.55</v>
      </c>
      <c r="R989" s="9">
        <f t="shared" si="155"/>
        <v>54.25</v>
      </c>
      <c r="S989" s="9">
        <f t="shared" si="156"/>
        <v>57.650000000000006</v>
      </c>
      <c r="T989" s="9">
        <f t="shared" si="157"/>
        <v>54.25</v>
      </c>
      <c r="U989" s="8">
        <f t="shared" si="158"/>
        <v>54.816666666666663</v>
      </c>
      <c r="V989" s="8">
        <f t="shared" si="159"/>
        <v>54.674999999999997</v>
      </c>
    </row>
    <row r="990" spans="1:22" ht="13.5" x14ac:dyDescent="0.25">
      <c r="A990" s="3">
        <f>RSI!A990</f>
        <v>43447</v>
      </c>
      <c r="B990" s="2">
        <f>RSI!B990</f>
        <v>25.5518</v>
      </c>
      <c r="C990" s="2">
        <f>RSI!I990</f>
        <v>87.100940822571715</v>
      </c>
      <c r="D990" s="2">
        <f>MACD!E990</f>
        <v>-0.71329274181368518</v>
      </c>
      <c r="E990" s="2">
        <f>MACD!F990</f>
        <v>-0.41523320449613599</v>
      </c>
      <c r="F990" s="2">
        <f>'Moving Avg'!D990</f>
        <v>25.033700000000003</v>
      </c>
      <c r="G990" s="2">
        <f>'Moving Avg'!F990</f>
        <v>23.756119999999996</v>
      </c>
      <c r="H990" s="2">
        <f>'Moving Avg'!G990</f>
        <v>23.322935999999991</v>
      </c>
      <c r="I990" s="2">
        <f>'Moving Avg'!H990</f>
        <v>22.531308500000055</v>
      </c>
      <c r="J990" s="6" t="str">
        <f>OBV!F990</f>
        <v>BULLISH</v>
      </c>
      <c r="K990" s="6" t="str">
        <f>OBV!G990</f>
        <v>NEUTRAL</v>
      </c>
      <c r="L990" s="6" t="str">
        <f>OBV!H990</f>
        <v>CONFIRMED BULLISH</v>
      </c>
      <c r="M990" s="8">
        <f t="shared" si="150"/>
        <v>0</v>
      </c>
      <c r="N990" s="8">
        <f t="shared" si="151"/>
        <v>100</v>
      </c>
      <c r="O990" s="8">
        <f t="shared" si="152"/>
        <v>50</v>
      </c>
      <c r="P990" s="8">
        <f t="shared" si="153"/>
        <v>83.5</v>
      </c>
      <c r="Q990" s="9">
        <f t="shared" si="154"/>
        <v>55.024999999999999</v>
      </c>
      <c r="R990" s="9">
        <f t="shared" si="155"/>
        <v>58.375</v>
      </c>
      <c r="S990" s="9">
        <f t="shared" si="156"/>
        <v>65.075000000000003</v>
      </c>
      <c r="T990" s="9">
        <f t="shared" si="157"/>
        <v>58.375</v>
      </c>
      <c r="U990" s="8">
        <f t="shared" si="158"/>
        <v>59.491666666666674</v>
      </c>
      <c r="V990" s="8">
        <f t="shared" si="159"/>
        <v>59.212500000000006</v>
      </c>
    </row>
    <row r="991" spans="1:22" ht="13.5" x14ac:dyDescent="0.25">
      <c r="A991" s="3">
        <f>RSI!A991</f>
        <v>43448</v>
      </c>
      <c r="B991" s="2">
        <f>RSI!B991</f>
        <v>25.090699999999998</v>
      </c>
      <c r="C991" s="2">
        <f>RSI!I991</f>
        <v>72.52698302679066</v>
      </c>
      <c r="D991" s="2">
        <f>MACD!E991</f>
        <v>-0.7141416522512074</v>
      </c>
      <c r="E991" s="2">
        <f>MACD!F991</f>
        <v>-0.47501489404715025</v>
      </c>
      <c r="F991" s="2">
        <f>'Moving Avg'!D991</f>
        <v>25.303599999999996</v>
      </c>
      <c r="G991" s="2">
        <f>'Moving Avg'!F991</f>
        <v>23.857839999999999</v>
      </c>
      <c r="H991" s="2">
        <f>'Moving Avg'!G991</f>
        <v>23.370269999999994</v>
      </c>
      <c r="I991" s="2">
        <f>'Moving Avg'!H991</f>
        <v>22.548191500000051</v>
      </c>
      <c r="J991" s="6" t="str">
        <f>OBV!F991</f>
        <v>BEARISH</v>
      </c>
      <c r="K991" s="6" t="str">
        <f>OBV!G991</f>
        <v>STRONG</v>
      </c>
      <c r="L991" s="6" t="str">
        <f>OBV!H991</f>
        <v>BEARISH DIVERGENCE</v>
      </c>
      <c r="M991" s="8">
        <f t="shared" si="150"/>
        <v>0</v>
      </c>
      <c r="N991" s="8">
        <f t="shared" si="151"/>
        <v>100</v>
      </c>
      <c r="O991" s="8">
        <f t="shared" si="152"/>
        <v>50</v>
      </c>
      <c r="P991" s="8">
        <f t="shared" si="153"/>
        <v>33</v>
      </c>
      <c r="Q991" s="9">
        <f t="shared" si="154"/>
        <v>47.45</v>
      </c>
      <c r="R991" s="9">
        <f t="shared" si="155"/>
        <v>45.75</v>
      </c>
      <c r="S991" s="9">
        <f t="shared" si="156"/>
        <v>42.35</v>
      </c>
      <c r="T991" s="9">
        <f t="shared" si="157"/>
        <v>45.75</v>
      </c>
      <c r="U991" s="8">
        <f t="shared" si="158"/>
        <v>45.183333333333337</v>
      </c>
      <c r="V991" s="8">
        <f t="shared" si="159"/>
        <v>45.325000000000003</v>
      </c>
    </row>
    <row r="992" spans="1:22" ht="13.5" x14ac:dyDescent="0.25">
      <c r="A992" s="3">
        <f>RSI!A992</f>
        <v>43451</v>
      </c>
      <c r="B992" s="2">
        <f>RSI!B992</f>
        <v>25.090699999999998</v>
      </c>
      <c r="C992" s="2">
        <f>RSI!I992</f>
        <v>72.52698302679066</v>
      </c>
      <c r="D992" s="2">
        <f>MACD!E992</f>
        <v>-0.72204730399284145</v>
      </c>
      <c r="E992" s="2">
        <f>MACD!F992</f>
        <v>-0.52442137603628847</v>
      </c>
      <c r="F992" s="2">
        <f>'Moving Avg'!D992</f>
        <v>25.431099999999997</v>
      </c>
      <c r="G992" s="2">
        <f>'Moving Avg'!F992</f>
        <v>23.959559999999993</v>
      </c>
      <c r="H992" s="2">
        <f>'Moving Avg'!G992</f>
        <v>23.417603999999997</v>
      </c>
      <c r="I992" s="2">
        <f>'Moving Avg'!H992</f>
        <v>22.565074500000051</v>
      </c>
      <c r="J992" s="6" t="str">
        <f>OBV!F992</f>
        <v>BEARISH</v>
      </c>
      <c r="K992" s="6" t="str">
        <f>OBV!G992</f>
        <v>STRONG</v>
      </c>
      <c r="L992" s="6" t="str">
        <f>OBV!H992</f>
        <v>BEARISH DIVERGENCE</v>
      </c>
      <c r="M992" s="8">
        <f t="shared" si="150"/>
        <v>0</v>
      </c>
      <c r="N992" s="8">
        <f t="shared" si="151"/>
        <v>100</v>
      </c>
      <c r="O992" s="8">
        <f t="shared" si="152"/>
        <v>50</v>
      </c>
      <c r="P992" s="8">
        <f t="shared" si="153"/>
        <v>33</v>
      </c>
      <c r="Q992" s="9">
        <f t="shared" si="154"/>
        <v>47.45</v>
      </c>
      <c r="R992" s="9">
        <f t="shared" si="155"/>
        <v>45.75</v>
      </c>
      <c r="S992" s="9">
        <f t="shared" si="156"/>
        <v>42.35</v>
      </c>
      <c r="T992" s="9">
        <f t="shared" si="157"/>
        <v>45.75</v>
      </c>
      <c r="U992" s="8">
        <f t="shared" si="158"/>
        <v>45.183333333333337</v>
      </c>
      <c r="V992" s="8">
        <f t="shared" si="159"/>
        <v>45.325000000000003</v>
      </c>
    </row>
    <row r="993" spans="1:22" ht="13.5" x14ac:dyDescent="0.25">
      <c r="A993" s="3">
        <f>RSI!A993</f>
        <v>43452</v>
      </c>
      <c r="B993" s="2">
        <f>RSI!B993</f>
        <v>25.090699999999998</v>
      </c>
      <c r="C993" s="2">
        <f>RSI!I993</f>
        <v>72.52698302679066</v>
      </c>
      <c r="D993" s="2">
        <f>MACD!E993</f>
        <v>-0.73539164875916185</v>
      </c>
      <c r="E993" s="2">
        <f>MACD!F993</f>
        <v>-0.56661543058086317</v>
      </c>
      <c r="F993" s="2">
        <f>'Moving Avg'!D993</f>
        <v>25.33888</v>
      </c>
      <c r="G993" s="2">
        <f>'Moving Avg'!F993</f>
        <v>24.061279999999993</v>
      </c>
      <c r="H993" s="2">
        <f>'Moving Avg'!G993</f>
        <v>23.458292</v>
      </c>
      <c r="I993" s="2">
        <f>'Moving Avg'!H993</f>
        <v>22.581957500000048</v>
      </c>
      <c r="J993" s="6" t="str">
        <f>OBV!F993</f>
        <v>BEARISH</v>
      </c>
      <c r="K993" s="6" t="str">
        <f>OBV!G993</f>
        <v>STRONG</v>
      </c>
      <c r="L993" s="6" t="str">
        <f>OBV!H993</f>
        <v>CONFIRMED BEARISH</v>
      </c>
      <c r="M993" s="8">
        <f t="shared" si="150"/>
        <v>0</v>
      </c>
      <c r="N993" s="8">
        <f t="shared" si="151"/>
        <v>100</v>
      </c>
      <c r="O993" s="8">
        <f t="shared" si="152"/>
        <v>50</v>
      </c>
      <c r="P993" s="8">
        <f t="shared" si="153"/>
        <v>33</v>
      </c>
      <c r="Q993" s="9">
        <f t="shared" si="154"/>
        <v>47.45</v>
      </c>
      <c r="R993" s="9">
        <f t="shared" si="155"/>
        <v>45.75</v>
      </c>
      <c r="S993" s="9">
        <f t="shared" si="156"/>
        <v>42.35</v>
      </c>
      <c r="T993" s="9">
        <f t="shared" si="157"/>
        <v>45.75</v>
      </c>
      <c r="U993" s="8">
        <f t="shared" si="158"/>
        <v>45.183333333333337</v>
      </c>
      <c r="V993" s="8">
        <f t="shared" si="159"/>
        <v>45.325000000000003</v>
      </c>
    </row>
    <row r="994" spans="1:22" ht="13.5" x14ac:dyDescent="0.25">
      <c r="A994" s="3">
        <f>RSI!A994</f>
        <v>43453</v>
      </c>
      <c r="B994" s="2">
        <f>RSI!B994</f>
        <v>25.090699999999998</v>
      </c>
      <c r="C994" s="2">
        <f>RSI!I994</f>
        <v>72.52698302679066</v>
      </c>
      <c r="D994" s="2">
        <f>MACD!E994</f>
        <v>-0.75284500549905076</v>
      </c>
      <c r="E994" s="2">
        <f>MACD!F994</f>
        <v>-0.60386134556450077</v>
      </c>
      <c r="F994" s="2">
        <f>'Moving Avg'!D994</f>
        <v>25.182919999999999</v>
      </c>
      <c r="G994" s="2">
        <f>'Moving Avg'!F994</f>
        <v>24.162999999999993</v>
      </c>
      <c r="H994" s="2">
        <f>'Moving Avg'!G994</f>
        <v>23.498980000000003</v>
      </c>
      <c r="I994" s="2">
        <f>'Moving Avg'!H994</f>
        <v>22.598840500000051</v>
      </c>
      <c r="J994" s="6" t="str">
        <f>OBV!F994</f>
        <v>BEARISH</v>
      </c>
      <c r="K994" s="6" t="str">
        <f>OBV!G994</f>
        <v>STRONG</v>
      </c>
      <c r="L994" s="6" t="str">
        <f>OBV!H994</f>
        <v>CONFIRMED BEARISH</v>
      </c>
      <c r="M994" s="8">
        <f t="shared" si="150"/>
        <v>0</v>
      </c>
      <c r="N994" s="8">
        <f t="shared" si="151"/>
        <v>100</v>
      </c>
      <c r="O994" s="8">
        <f t="shared" si="152"/>
        <v>50</v>
      </c>
      <c r="P994" s="8">
        <f t="shared" si="153"/>
        <v>33</v>
      </c>
      <c r="Q994" s="9">
        <f t="shared" si="154"/>
        <v>47.45</v>
      </c>
      <c r="R994" s="9">
        <f t="shared" si="155"/>
        <v>45.75</v>
      </c>
      <c r="S994" s="9">
        <f t="shared" si="156"/>
        <v>42.35</v>
      </c>
      <c r="T994" s="9">
        <f t="shared" si="157"/>
        <v>45.75</v>
      </c>
      <c r="U994" s="8">
        <f t="shared" si="158"/>
        <v>45.183333333333337</v>
      </c>
      <c r="V994" s="8">
        <f t="shared" si="159"/>
        <v>45.325000000000003</v>
      </c>
    </row>
    <row r="995" spans="1:22" ht="13.5" x14ac:dyDescent="0.25">
      <c r="A995" s="3">
        <f>RSI!A995</f>
        <v>43454</v>
      </c>
      <c r="B995" s="2">
        <f>RSI!B995</f>
        <v>25.090699999999998</v>
      </c>
      <c r="C995" s="2">
        <f>RSI!I995</f>
        <v>72.52698302679066</v>
      </c>
      <c r="D995" s="2">
        <f>MACD!E995</f>
        <v>-0.77331877496194323</v>
      </c>
      <c r="E995" s="2">
        <f>MACD!F995</f>
        <v>-0.63775283144398931</v>
      </c>
      <c r="F995" s="2">
        <f>'Moving Avg'!D995</f>
        <v>25.090699999999998</v>
      </c>
      <c r="G995" s="2">
        <f>'Moving Avg'!F995</f>
        <v>24.264719999999993</v>
      </c>
      <c r="H995" s="2">
        <f>'Moving Avg'!G995</f>
        <v>23.539668000000002</v>
      </c>
      <c r="I995" s="2">
        <f>'Moving Avg'!H995</f>
        <v>22.615723500000048</v>
      </c>
      <c r="J995" s="6" t="str">
        <f>OBV!F995</f>
        <v>BEARISH</v>
      </c>
      <c r="K995" s="6" t="str">
        <f>OBV!G995</f>
        <v>STRONG</v>
      </c>
      <c r="L995" s="6" t="str">
        <f>OBV!H995</f>
        <v>CONFIRMED BEARISH</v>
      </c>
      <c r="M995" s="8">
        <f t="shared" si="150"/>
        <v>0</v>
      </c>
      <c r="N995" s="8">
        <f t="shared" si="151"/>
        <v>100</v>
      </c>
      <c r="O995" s="8">
        <f t="shared" si="152"/>
        <v>50</v>
      </c>
      <c r="P995" s="8">
        <f t="shared" si="153"/>
        <v>33</v>
      </c>
      <c r="Q995" s="9">
        <f t="shared" si="154"/>
        <v>47.45</v>
      </c>
      <c r="R995" s="9">
        <f t="shared" si="155"/>
        <v>45.75</v>
      </c>
      <c r="S995" s="9">
        <f t="shared" si="156"/>
        <v>42.35</v>
      </c>
      <c r="T995" s="9">
        <f t="shared" si="157"/>
        <v>45.75</v>
      </c>
      <c r="U995" s="8">
        <f t="shared" si="158"/>
        <v>45.183333333333337</v>
      </c>
      <c r="V995" s="8">
        <f t="shared" si="159"/>
        <v>45.325000000000003</v>
      </c>
    </row>
    <row r="996" spans="1:22" ht="13.5" x14ac:dyDescent="0.25">
      <c r="A996" s="3">
        <f>RSI!A996</f>
        <v>43455</v>
      </c>
      <c r="B996" s="2">
        <f>RSI!B996</f>
        <v>25.090699999999998</v>
      </c>
      <c r="C996" s="2">
        <f>RSI!I996</f>
        <v>72.52698302679066</v>
      </c>
      <c r="D996" s="2">
        <f>MACD!E996</f>
        <v>-0.79592564533928467</v>
      </c>
      <c r="E996" s="2">
        <f>MACD!F996</f>
        <v>-0.66938739422304849</v>
      </c>
      <c r="F996" s="2">
        <f>'Moving Avg'!D996</f>
        <v>25.090699999999998</v>
      </c>
      <c r="G996" s="2">
        <f>'Moving Avg'!F996</f>
        <v>24.36643999999999</v>
      </c>
      <c r="H996" s="2">
        <f>'Moving Avg'!G996</f>
        <v>23.580356000000002</v>
      </c>
      <c r="I996" s="2">
        <f>'Moving Avg'!H996</f>
        <v>22.632606500000048</v>
      </c>
      <c r="J996" s="6" t="str">
        <f>OBV!F996</f>
        <v>NEUTRAL</v>
      </c>
      <c r="K996" s="6" t="str">
        <f>OBV!G996</f>
        <v>NEUTRAL</v>
      </c>
      <c r="L996" s="6" t="str">
        <f>OBV!H996</f>
        <v>NEUTRAL</v>
      </c>
      <c r="M996" s="8">
        <f t="shared" si="150"/>
        <v>0</v>
      </c>
      <c r="N996" s="8">
        <f t="shared" si="151"/>
        <v>100</v>
      </c>
      <c r="O996" s="8">
        <f t="shared" si="152"/>
        <v>50</v>
      </c>
      <c r="P996" s="8">
        <f t="shared" si="153"/>
        <v>33</v>
      </c>
      <c r="Q996" s="9">
        <f t="shared" si="154"/>
        <v>47.45</v>
      </c>
      <c r="R996" s="9">
        <f t="shared" si="155"/>
        <v>45.75</v>
      </c>
      <c r="S996" s="9">
        <f t="shared" si="156"/>
        <v>42.35</v>
      </c>
      <c r="T996" s="9">
        <f t="shared" si="157"/>
        <v>45.75</v>
      </c>
      <c r="U996" s="8">
        <f t="shared" si="158"/>
        <v>45.183333333333337</v>
      </c>
      <c r="V996" s="8">
        <f t="shared" si="159"/>
        <v>45.325000000000003</v>
      </c>
    </row>
    <row r="997" spans="1:22" ht="13.5" x14ac:dyDescent="0.25">
      <c r="A997" s="3">
        <f>RSI!A997</f>
        <v>43458</v>
      </c>
      <c r="B997" s="2">
        <f>RSI!B997</f>
        <v>25.090699999999998</v>
      </c>
      <c r="C997" s="2">
        <f>RSI!I997</f>
        <v>72.52698302679066</v>
      </c>
      <c r="D997" s="2">
        <f>MACD!E997</f>
        <v>-0.71040765893589608</v>
      </c>
      <c r="E997" s="2">
        <f>MACD!F997</f>
        <v>-0.67759144716561803</v>
      </c>
      <c r="F997" s="2">
        <f>'Moving Avg'!D997</f>
        <v>25.090699999999998</v>
      </c>
      <c r="G997" s="2">
        <f>'Moving Avg'!F997</f>
        <v>24.46815999999999</v>
      </c>
      <c r="H997" s="2">
        <f>'Moving Avg'!G997</f>
        <v>23.621044000000001</v>
      </c>
      <c r="I997" s="2">
        <f>'Moving Avg'!H997</f>
        <v>22.649489500000044</v>
      </c>
      <c r="J997" s="6" t="str">
        <f>OBV!F997</f>
        <v>NEUTRAL</v>
      </c>
      <c r="K997" s="6" t="str">
        <f>OBV!G997</f>
        <v>NEUTRAL</v>
      </c>
      <c r="L997" s="6" t="str">
        <f>OBV!H997</f>
        <v>NEUTRAL</v>
      </c>
      <c r="M997" s="8">
        <f t="shared" si="150"/>
        <v>0</v>
      </c>
      <c r="N997" s="8">
        <f t="shared" si="151"/>
        <v>100</v>
      </c>
      <c r="O997" s="8">
        <f t="shared" si="152"/>
        <v>50</v>
      </c>
      <c r="P997" s="8">
        <f t="shared" si="153"/>
        <v>33</v>
      </c>
      <c r="Q997" s="9">
        <f t="shared" si="154"/>
        <v>47.45</v>
      </c>
      <c r="R997" s="9">
        <f t="shared" si="155"/>
        <v>45.75</v>
      </c>
      <c r="S997" s="9">
        <f t="shared" si="156"/>
        <v>42.35</v>
      </c>
      <c r="T997" s="9">
        <f t="shared" si="157"/>
        <v>45.75</v>
      </c>
      <c r="U997" s="8">
        <f t="shared" si="158"/>
        <v>45.183333333333337</v>
      </c>
      <c r="V997" s="8">
        <f t="shared" si="159"/>
        <v>45.325000000000003</v>
      </c>
    </row>
    <row r="998" spans="1:22" ht="13.5" x14ac:dyDescent="0.25">
      <c r="A998" s="3">
        <f>RSI!A998</f>
        <v>43459</v>
      </c>
      <c r="B998" s="2">
        <f>RSI!B998</f>
        <v>25.090699999999998</v>
      </c>
      <c r="C998" s="2">
        <f>RSI!I998</f>
        <v>72.52698302679066</v>
      </c>
      <c r="D998" s="2">
        <f>MACD!E998</f>
        <v>-0.4735601464097563</v>
      </c>
      <c r="E998" s="2">
        <f>MACD!F998</f>
        <v>-0.63678518701444564</v>
      </c>
      <c r="F998" s="2">
        <f>'Moving Avg'!D998</f>
        <v>25.090699999999998</v>
      </c>
      <c r="G998" s="2">
        <f>'Moving Avg'!F998</f>
        <v>24.569879999999991</v>
      </c>
      <c r="H998" s="2">
        <f>'Moving Avg'!G998</f>
        <v>23.661732000000001</v>
      </c>
      <c r="I998" s="2">
        <f>'Moving Avg'!H998</f>
        <v>22.666372500000044</v>
      </c>
      <c r="J998" s="6" t="str">
        <f>OBV!F998</f>
        <v>NEUTRAL</v>
      </c>
      <c r="K998" s="6" t="str">
        <f>OBV!G998</f>
        <v>NEUTRAL</v>
      </c>
      <c r="L998" s="6" t="str">
        <f>OBV!H998</f>
        <v>NEUTRAL</v>
      </c>
      <c r="M998" s="8">
        <f t="shared" si="150"/>
        <v>0</v>
      </c>
      <c r="N998" s="8">
        <f t="shared" si="151"/>
        <v>0</v>
      </c>
      <c r="O998" s="8">
        <f t="shared" si="152"/>
        <v>50</v>
      </c>
      <c r="P998" s="8">
        <f t="shared" si="153"/>
        <v>33</v>
      </c>
      <c r="Q998" s="9">
        <f t="shared" si="154"/>
        <v>12.45</v>
      </c>
      <c r="R998" s="9">
        <f t="shared" si="155"/>
        <v>25.75</v>
      </c>
      <c r="S998" s="9">
        <f t="shared" si="156"/>
        <v>27.35</v>
      </c>
      <c r="T998" s="9">
        <f t="shared" si="157"/>
        <v>20.75</v>
      </c>
      <c r="U998" s="8">
        <f t="shared" si="158"/>
        <v>21.850000000000005</v>
      </c>
      <c r="V998" s="8">
        <f t="shared" si="159"/>
        <v>21.575000000000003</v>
      </c>
    </row>
    <row r="999" spans="1:22" ht="13.5" x14ac:dyDescent="0.25">
      <c r="A999" s="3">
        <f>RSI!A999</f>
        <v>43460</v>
      </c>
      <c r="B999" s="2">
        <f>RSI!B999</f>
        <v>25.090699999999998</v>
      </c>
      <c r="C999" s="2">
        <f>RSI!I999</f>
        <v>72.52698302679066</v>
      </c>
      <c r="D999" s="2">
        <f>MACD!E999</f>
        <v>-0.22831368905839966</v>
      </c>
      <c r="E999" s="2">
        <f>MACD!F999</f>
        <v>-0.55509088742323653</v>
      </c>
      <c r="F999" s="2">
        <f>'Moving Avg'!D999</f>
        <v>25.090699999999998</v>
      </c>
      <c r="G999" s="2">
        <f>'Moving Avg'!F999</f>
        <v>24.671599999999991</v>
      </c>
      <c r="H999" s="2">
        <f>'Moving Avg'!G999</f>
        <v>23.702420000000004</v>
      </c>
      <c r="I999" s="2">
        <f>'Moving Avg'!H999</f>
        <v>22.683255500000037</v>
      </c>
      <c r="J999" s="6" t="str">
        <f>OBV!F999</f>
        <v>NEUTRAL</v>
      </c>
      <c r="K999" s="6" t="str">
        <f>OBV!G999</f>
        <v>NEUTRAL</v>
      </c>
      <c r="L999" s="6" t="str">
        <f>OBV!H999</f>
        <v>NEUTRAL</v>
      </c>
      <c r="M999" s="8">
        <f t="shared" si="150"/>
        <v>0</v>
      </c>
      <c r="N999" s="8">
        <f t="shared" si="151"/>
        <v>0</v>
      </c>
      <c r="O999" s="8">
        <f t="shared" si="152"/>
        <v>50</v>
      </c>
      <c r="P999" s="8">
        <f t="shared" si="153"/>
        <v>33</v>
      </c>
      <c r="Q999" s="9">
        <f t="shared" si="154"/>
        <v>12.45</v>
      </c>
      <c r="R999" s="9">
        <f t="shared" si="155"/>
        <v>25.75</v>
      </c>
      <c r="S999" s="9">
        <f t="shared" si="156"/>
        <v>27.35</v>
      </c>
      <c r="T999" s="9">
        <f t="shared" si="157"/>
        <v>20.75</v>
      </c>
      <c r="U999" s="8">
        <f t="shared" si="158"/>
        <v>21.850000000000005</v>
      </c>
      <c r="V999" s="8">
        <f t="shared" si="159"/>
        <v>21.575000000000003</v>
      </c>
    </row>
    <row r="1000" spans="1:22" ht="13.5" x14ac:dyDescent="0.25">
      <c r="A1000" s="3">
        <f>RSI!A1000</f>
        <v>43461</v>
      </c>
      <c r="B1000" s="2">
        <f>RSI!B1000</f>
        <v>25.0974</v>
      </c>
      <c r="C1000" s="2">
        <f>RSI!I1000</f>
        <v>72.656507097051445</v>
      </c>
      <c r="D1000" s="2">
        <f>MACD!E1000</f>
        <v>-7.4207619178466189E-2</v>
      </c>
      <c r="E1000" s="2">
        <f>MACD!F1000</f>
        <v>-0.45891423377428253</v>
      </c>
      <c r="F1000" s="2">
        <f>'Moving Avg'!D1000</f>
        <v>25.092039999999997</v>
      </c>
      <c r="G1000" s="2">
        <f>'Moving Avg'!F1000</f>
        <v>24.739409999999985</v>
      </c>
      <c r="H1000" s="2">
        <f>'Moving Avg'!G1000</f>
        <v>23.743242000000006</v>
      </c>
      <c r="I1000" s="2">
        <f>'Moving Avg'!H1000</f>
        <v>22.700172000000034</v>
      </c>
      <c r="J1000" s="6" t="str">
        <f>OBV!F1000</f>
        <v>BULLISH</v>
      </c>
      <c r="K1000" s="6" t="str">
        <f>OBV!G1000</f>
        <v>WEAK</v>
      </c>
      <c r="L1000" s="6" t="str">
        <f>OBV!H1000</f>
        <v>CONFIRMED BULLISH</v>
      </c>
      <c r="M1000" s="8">
        <f t="shared" si="150"/>
        <v>0</v>
      </c>
      <c r="N1000" s="8">
        <f t="shared" si="151"/>
        <v>0</v>
      </c>
      <c r="O1000" s="8">
        <f t="shared" si="152"/>
        <v>50</v>
      </c>
      <c r="P1000" s="8">
        <f t="shared" si="153"/>
        <v>67</v>
      </c>
      <c r="Q1000" s="9">
        <f t="shared" si="154"/>
        <v>17.549999999999997</v>
      </c>
      <c r="R1000" s="9">
        <f t="shared" si="155"/>
        <v>34.25</v>
      </c>
      <c r="S1000" s="9">
        <f t="shared" si="156"/>
        <v>42.650000000000006</v>
      </c>
      <c r="T1000" s="9">
        <f t="shared" si="157"/>
        <v>29.25</v>
      </c>
      <c r="U1000" s="8">
        <f t="shared" si="158"/>
        <v>31.483333333333334</v>
      </c>
      <c r="V1000" s="8">
        <f t="shared" si="159"/>
        <v>30.925000000000001</v>
      </c>
    </row>
    <row r="1001" spans="1:22" ht="13.5" x14ac:dyDescent="0.25">
      <c r="A1001" s="3">
        <f>RSI!A1001</f>
        <v>43462</v>
      </c>
      <c r="B1001" s="2">
        <f>RSI!B1001</f>
        <v>25.0974</v>
      </c>
      <c r="C1001" s="2">
        <f>RSI!I1001</f>
        <v>72.656507097051445</v>
      </c>
      <c r="D1001" s="2">
        <f>MACD!E1001</f>
        <v>-1.8383688427196176E-2</v>
      </c>
      <c r="E1001" s="2">
        <f>MACD!F1001</f>
        <v>-0.37080812470486529</v>
      </c>
      <c r="F1001" s="2">
        <f>'Moving Avg'!D1001</f>
        <v>25.093379999999996</v>
      </c>
      <c r="G1001" s="2">
        <f>'Moving Avg'!F1001</f>
        <v>24.80721999999999</v>
      </c>
      <c r="H1001" s="2">
        <f>'Moving Avg'!G1001</f>
        <v>23.784064000000008</v>
      </c>
      <c r="I1001" s="2">
        <f>'Moving Avg'!H1001</f>
        <v>22.717088500000031</v>
      </c>
      <c r="J1001" s="6" t="str">
        <f>OBV!F1001</f>
        <v>BULLISH</v>
      </c>
      <c r="K1001" s="6" t="str">
        <f>OBV!G1001</f>
        <v>WEAK</v>
      </c>
      <c r="L1001" s="6" t="str">
        <f>OBV!H1001</f>
        <v>CONFIRMED BULLISH</v>
      </c>
      <c r="M1001" s="8">
        <f t="shared" si="150"/>
        <v>0</v>
      </c>
      <c r="N1001" s="8">
        <f t="shared" si="151"/>
        <v>0</v>
      </c>
      <c r="O1001" s="8">
        <f t="shared" si="152"/>
        <v>50</v>
      </c>
      <c r="P1001" s="8">
        <f t="shared" si="153"/>
        <v>67</v>
      </c>
      <c r="Q1001" s="9">
        <f t="shared" si="154"/>
        <v>17.549999999999997</v>
      </c>
      <c r="R1001" s="9">
        <f t="shared" si="155"/>
        <v>34.25</v>
      </c>
      <c r="S1001" s="9">
        <f t="shared" si="156"/>
        <v>42.650000000000006</v>
      </c>
      <c r="T1001" s="9">
        <f t="shared" si="157"/>
        <v>29.25</v>
      </c>
      <c r="U1001" s="8">
        <f t="shared" si="158"/>
        <v>31.483333333333334</v>
      </c>
      <c r="V1001" s="8">
        <f t="shared" si="159"/>
        <v>30.925000000000001</v>
      </c>
    </row>
    <row r="1002" spans="1:22" ht="13.5" x14ac:dyDescent="0.25">
      <c r="A1002" s="3">
        <f>RSI!A1002</f>
        <v>43465</v>
      </c>
      <c r="B1002" s="2">
        <f>RSI!B1002</f>
        <v>25.0974</v>
      </c>
      <c r="C1002" s="2">
        <f>RSI!I1002</f>
        <v>72.656507097051445</v>
      </c>
      <c r="D1002" s="2">
        <f>MACD!E1002</f>
        <v>2.5486156901315837E-2</v>
      </c>
      <c r="E1002" s="2">
        <f>MACD!F1002</f>
        <v>-0.29154926838362905</v>
      </c>
      <c r="F1002" s="2">
        <f>'Moving Avg'!D1002</f>
        <v>25.094719999999995</v>
      </c>
      <c r="G1002" s="2">
        <f>'Moving Avg'!F1002</f>
        <v>24.875029999999988</v>
      </c>
      <c r="H1002" s="2">
        <f>'Moving Avg'!G1002</f>
        <v>23.82488600000001</v>
      </c>
      <c r="I1002" s="2">
        <f>'Moving Avg'!H1002</f>
        <v>22.73271250000003</v>
      </c>
      <c r="J1002" s="6" t="str">
        <f>OBV!F1002</f>
        <v>BULLISH</v>
      </c>
      <c r="K1002" s="6" t="str">
        <f>OBV!G1002</f>
        <v>WEAK</v>
      </c>
      <c r="L1002" s="6" t="str">
        <f>OBV!H1002</f>
        <v>CONFIRMED BULLISH</v>
      </c>
      <c r="M1002" s="8">
        <f t="shared" si="150"/>
        <v>0</v>
      </c>
      <c r="N1002" s="8">
        <f t="shared" si="151"/>
        <v>0</v>
      </c>
      <c r="O1002" s="8">
        <f t="shared" si="152"/>
        <v>50</v>
      </c>
      <c r="P1002" s="8">
        <f t="shared" si="153"/>
        <v>67</v>
      </c>
      <c r="Q1002" s="9">
        <f t="shared" si="154"/>
        <v>17.549999999999997</v>
      </c>
      <c r="R1002" s="9">
        <f t="shared" si="155"/>
        <v>34.25</v>
      </c>
      <c r="S1002" s="9">
        <f t="shared" si="156"/>
        <v>42.650000000000006</v>
      </c>
      <c r="T1002" s="9">
        <f t="shared" si="157"/>
        <v>29.25</v>
      </c>
      <c r="U1002" s="8">
        <f t="shared" si="158"/>
        <v>31.483333333333334</v>
      </c>
      <c r="V1002" s="8">
        <f t="shared" si="159"/>
        <v>30.925000000000001</v>
      </c>
    </row>
    <row r="1003" spans="1:22" ht="13.5" x14ac:dyDescent="0.25">
      <c r="A1003" s="3">
        <f>RSI!A1003</f>
        <v>43467</v>
      </c>
      <c r="B1003" s="2">
        <f>RSI!B1003</f>
        <v>25.768799999999999</v>
      </c>
      <c r="C1003" s="2">
        <f>RSI!I1003</f>
        <v>82.803609041716058</v>
      </c>
      <c r="D1003" s="2">
        <f>MACD!E1003</f>
        <v>9.7569911968591327E-3</v>
      </c>
      <c r="E1003" s="2">
        <f>MACD!F1003</f>
        <v>-0.23128801646753142</v>
      </c>
      <c r="F1003" s="2">
        <f>'Moving Avg'!D1003</f>
        <v>25.230340000000002</v>
      </c>
      <c r="G1003" s="2">
        <f>'Moving Avg'!F1003</f>
        <v>24.976409999999991</v>
      </c>
      <c r="H1003" s="2">
        <f>'Moving Avg'!G1003</f>
        <v>23.879136000000013</v>
      </c>
      <c r="I1003" s="2">
        <f>'Moving Avg'!H1003</f>
        <v>22.751693500000023</v>
      </c>
      <c r="J1003" s="6" t="str">
        <f>OBV!F1003</f>
        <v>BULLISH</v>
      </c>
      <c r="K1003" s="6" t="str">
        <f>OBV!G1003</f>
        <v>WEAK</v>
      </c>
      <c r="L1003" s="6" t="str">
        <f>OBV!H1003</f>
        <v>CONFIRMED BULLISH</v>
      </c>
      <c r="M1003" s="8">
        <f t="shared" si="150"/>
        <v>0</v>
      </c>
      <c r="N1003" s="8">
        <f t="shared" si="151"/>
        <v>0</v>
      </c>
      <c r="O1003" s="8">
        <f t="shared" si="152"/>
        <v>50</v>
      </c>
      <c r="P1003" s="8">
        <f t="shared" si="153"/>
        <v>67</v>
      </c>
      <c r="Q1003" s="9">
        <f t="shared" si="154"/>
        <v>17.549999999999997</v>
      </c>
      <c r="R1003" s="9">
        <f t="shared" si="155"/>
        <v>34.25</v>
      </c>
      <c r="S1003" s="9">
        <f t="shared" si="156"/>
        <v>42.650000000000006</v>
      </c>
      <c r="T1003" s="9">
        <f t="shared" si="157"/>
        <v>29.25</v>
      </c>
      <c r="U1003" s="8">
        <f t="shared" si="158"/>
        <v>31.483333333333334</v>
      </c>
      <c r="V1003" s="8">
        <f t="shared" si="159"/>
        <v>30.925000000000001</v>
      </c>
    </row>
    <row r="1004" spans="1:22" ht="13.5" x14ac:dyDescent="0.25">
      <c r="A1004" s="3">
        <f>RSI!A1004</f>
        <v>43468</v>
      </c>
      <c r="B1004" s="2">
        <f>RSI!B1004</f>
        <v>25.768799999999999</v>
      </c>
      <c r="C1004" s="2">
        <f>RSI!I1004</f>
        <v>82.803609041716058</v>
      </c>
      <c r="D1004" s="2">
        <f>MACD!E1004</f>
        <v>-1.0405255337364139E-2</v>
      </c>
      <c r="E1004" s="2">
        <f>MACD!F1004</f>
        <v>-0.18711146424149797</v>
      </c>
      <c r="F1004" s="2">
        <f>'Moving Avg'!D1004</f>
        <v>25.365960000000001</v>
      </c>
      <c r="G1004" s="2">
        <f>'Moving Avg'!F1004</f>
        <v>25.077789999999993</v>
      </c>
      <c r="H1004" s="2">
        <f>'Moving Avg'!G1004</f>
        <v>23.933386000000013</v>
      </c>
      <c r="I1004" s="2">
        <f>'Moving Avg'!H1004</f>
        <v>22.770674500000023</v>
      </c>
      <c r="J1004" s="6" t="str">
        <f>OBV!F1004</f>
        <v>BULLISH</v>
      </c>
      <c r="K1004" s="6" t="str">
        <f>OBV!G1004</f>
        <v>WEAK</v>
      </c>
      <c r="L1004" s="6" t="str">
        <f>OBV!H1004</f>
        <v>CONFIRMED BULLISH</v>
      </c>
      <c r="M1004" s="8">
        <f t="shared" si="150"/>
        <v>0</v>
      </c>
      <c r="N1004" s="8">
        <f t="shared" si="151"/>
        <v>0</v>
      </c>
      <c r="O1004" s="8">
        <f t="shared" si="152"/>
        <v>50</v>
      </c>
      <c r="P1004" s="8">
        <f t="shared" si="153"/>
        <v>67</v>
      </c>
      <c r="Q1004" s="9">
        <f t="shared" si="154"/>
        <v>17.549999999999997</v>
      </c>
      <c r="R1004" s="9">
        <f t="shared" si="155"/>
        <v>34.25</v>
      </c>
      <c r="S1004" s="9">
        <f t="shared" si="156"/>
        <v>42.650000000000006</v>
      </c>
      <c r="T1004" s="9">
        <f t="shared" si="157"/>
        <v>29.25</v>
      </c>
      <c r="U1004" s="8">
        <f t="shared" si="158"/>
        <v>31.483333333333334</v>
      </c>
      <c r="V1004" s="8">
        <f t="shared" si="159"/>
        <v>30.925000000000001</v>
      </c>
    </row>
    <row r="1005" spans="1:22" ht="13.5" x14ac:dyDescent="0.25">
      <c r="A1005" s="3">
        <f>RSI!A1005</f>
        <v>43469</v>
      </c>
      <c r="B1005" s="2">
        <f>RSI!B1005</f>
        <v>25.768799999999999</v>
      </c>
      <c r="C1005" s="2">
        <f>RSI!I1005</f>
        <v>82.803609041716058</v>
      </c>
      <c r="D1005" s="2">
        <f>MACD!E1005</f>
        <v>-3.3810944156627443E-2</v>
      </c>
      <c r="E1005" s="2">
        <f>MACD!F1005</f>
        <v>-0.15645136022452386</v>
      </c>
      <c r="F1005" s="2">
        <f>'Moving Avg'!D1005</f>
        <v>25.500239999999998</v>
      </c>
      <c r="G1005" s="2">
        <f>'Moving Avg'!F1005</f>
        <v>25.179169999999996</v>
      </c>
      <c r="H1005" s="2">
        <f>'Moving Avg'!G1005</f>
        <v>23.987636000000016</v>
      </c>
      <c r="I1005" s="2">
        <f>'Moving Avg'!H1005</f>
        <v>22.789655500000023</v>
      </c>
      <c r="J1005" s="6" t="str">
        <f>OBV!F1005</f>
        <v>BULLISH</v>
      </c>
      <c r="K1005" s="6" t="str">
        <f>OBV!G1005</f>
        <v>STRONG</v>
      </c>
      <c r="L1005" s="6" t="str">
        <f>OBV!H1005</f>
        <v>CONFIRMED BULLISH</v>
      </c>
      <c r="M1005" s="8">
        <f t="shared" si="150"/>
        <v>0</v>
      </c>
      <c r="N1005" s="8">
        <f t="shared" si="151"/>
        <v>0</v>
      </c>
      <c r="O1005" s="8">
        <f t="shared" si="152"/>
        <v>50</v>
      </c>
      <c r="P1005" s="8">
        <f t="shared" si="153"/>
        <v>100</v>
      </c>
      <c r="Q1005" s="9">
        <f t="shared" si="154"/>
        <v>22.5</v>
      </c>
      <c r="R1005" s="9">
        <f t="shared" si="155"/>
        <v>42.5</v>
      </c>
      <c r="S1005" s="9">
        <f t="shared" si="156"/>
        <v>57.5</v>
      </c>
      <c r="T1005" s="9">
        <f t="shared" si="157"/>
        <v>37.5</v>
      </c>
      <c r="U1005" s="8">
        <f t="shared" si="158"/>
        <v>40.833333333333336</v>
      </c>
      <c r="V1005" s="8">
        <f t="shared" si="159"/>
        <v>40</v>
      </c>
    </row>
    <row r="1006" spans="1:22" ht="13.5" x14ac:dyDescent="0.25">
      <c r="A1006" s="3">
        <f>RSI!A1006</f>
        <v>43472</v>
      </c>
      <c r="B1006" s="2">
        <f>RSI!B1006</f>
        <v>25.768799999999999</v>
      </c>
      <c r="C1006" s="2">
        <f>RSI!I1006</f>
        <v>82.803609041716058</v>
      </c>
      <c r="D1006" s="2">
        <f>MACD!E1006</f>
        <v>-5.949105996480597E-2</v>
      </c>
      <c r="E1006" s="2">
        <f>MACD!F1006</f>
        <v>-0.13705930017258031</v>
      </c>
      <c r="F1006" s="2">
        <f>'Moving Avg'!D1006</f>
        <v>25.634519999999998</v>
      </c>
      <c r="G1006" s="2">
        <f>'Moving Avg'!F1006</f>
        <v>25.280549999999995</v>
      </c>
      <c r="H1006" s="2">
        <f>'Moving Avg'!G1006</f>
        <v>24.041886000000012</v>
      </c>
      <c r="I1006" s="2">
        <f>'Moving Avg'!H1006</f>
        <v>22.80863650000002</v>
      </c>
      <c r="J1006" s="6" t="str">
        <f>OBV!F1006</f>
        <v>BULLISH</v>
      </c>
      <c r="K1006" s="6" t="str">
        <f>OBV!G1006</f>
        <v>STRONG</v>
      </c>
      <c r="L1006" s="6" t="str">
        <f>OBV!H1006</f>
        <v>CONFIRMED BULLISH</v>
      </c>
      <c r="M1006" s="8">
        <f t="shared" si="150"/>
        <v>0</v>
      </c>
      <c r="N1006" s="8">
        <f t="shared" si="151"/>
        <v>0</v>
      </c>
      <c r="O1006" s="8">
        <f t="shared" si="152"/>
        <v>50</v>
      </c>
      <c r="P1006" s="8">
        <f t="shared" si="153"/>
        <v>100</v>
      </c>
      <c r="Q1006" s="9">
        <f t="shared" si="154"/>
        <v>22.5</v>
      </c>
      <c r="R1006" s="9">
        <f t="shared" si="155"/>
        <v>42.5</v>
      </c>
      <c r="S1006" s="9">
        <f t="shared" si="156"/>
        <v>57.5</v>
      </c>
      <c r="T1006" s="9">
        <f t="shared" si="157"/>
        <v>37.5</v>
      </c>
      <c r="U1006" s="8">
        <f t="shared" si="158"/>
        <v>40.833333333333336</v>
      </c>
      <c r="V1006" s="8">
        <f t="shared" si="159"/>
        <v>40</v>
      </c>
    </row>
    <row r="1007" spans="1:22" ht="13.5" x14ac:dyDescent="0.25">
      <c r="A1007" s="3">
        <f>RSI!A1007</f>
        <v>43473</v>
      </c>
      <c r="B1007" s="2">
        <f>RSI!B1007</f>
        <v>25.768799999999999</v>
      </c>
      <c r="C1007" s="2">
        <f>RSI!I1007</f>
        <v>82.803609041716058</v>
      </c>
      <c r="D1007" s="2">
        <f>MACD!E1007</f>
        <v>-8.6660483347685613E-2</v>
      </c>
      <c r="E1007" s="2">
        <f>MACD!F1007</f>
        <v>-0.12697953680760138</v>
      </c>
      <c r="F1007" s="2">
        <f>'Moving Avg'!D1007</f>
        <v>25.768799999999999</v>
      </c>
      <c r="G1007" s="2">
        <f>'Moving Avg'!F1007</f>
        <v>25.346329999999998</v>
      </c>
      <c r="H1007" s="2">
        <f>'Moving Avg'!G1007</f>
        <v>24.096136000000016</v>
      </c>
      <c r="I1007" s="2">
        <f>'Moving Avg'!H1007</f>
        <v>22.82761750000002</v>
      </c>
      <c r="J1007" s="6" t="str">
        <f>OBV!F1007</f>
        <v>BULLISH</v>
      </c>
      <c r="K1007" s="6" t="str">
        <f>OBV!G1007</f>
        <v>STRONG</v>
      </c>
      <c r="L1007" s="6" t="str">
        <f>OBV!H1007</f>
        <v>CONFIRMED BULLISH</v>
      </c>
      <c r="M1007" s="8">
        <f t="shared" si="150"/>
        <v>0</v>
      </c>
      <c r="N1007" s="8">
        <f t="shared" si="151"/>
        <v>0</v>
      </c>
      <c r="O1007" s="8">
        <f t="shared" si="152"/>
        <v>50</v>
      </c>
      <c r="P1007" s="8">
        <f t="shared" si="153"/>
        <v>100</v>
      </c>
      <c r="Q1007" s="9">
        <f t="shared" si="154"/>
        <v>22.5</v>
      </c>
      <c r="R1007" s="9">
        <f t="shared" si="155"/>
        <v>42.5</v>
      </c>
      <c r="S1007" s="9">
        <f t="shared" si="156"/>
        <v>57.5</v>
      </c>
      <c r="T1007" s="9">
        <f t="shared" si="157"/>
        <v>37.5</v>
      </c>
      <c r="U1007" s="8">
        <f t="shared" si="158"/>
        <v>40.833333333333336</v>
      </c>
      <c r="V1007" s="8">
        <f t="shared" si="159"/>
        <v>40</v>
      </c>
    </row>
    <row r="1008" spans="1:22" ht="13.5" x14ac:dyDescent="0.25">
      <c r="A1008" s="3">
        <f>RSI!A1008</f>
        <v>43474</v>
      </c>
      <c r="B1008" s="2">
        <f>RSI!B1008</f>
        <v>25.768799999999999</v>
      </c>
      <c r="C1008" s="2">
        <f>RSI!I1008</f>
        <v>82.803609041716044</v>
      </c>
      <c r="D1008" s="2">
        <f>MACD!E1008</f>
        <v>-0.11468712009099136</v>
      </c>
      <c r="E1008" s="2">
        <f>MACD!F1008</f>
        <v>-0.12452105346427939</v>
      </c>
      <c r="F1008" s="2">
        <f>'Moving Avg'!D1008</f>
        <v>25.768799999999999</v>
      </c>
      <c r="G1008" s="2">
        <f>'Moving Avg'!F1008</f>
        <v>25.35718</v>
      </c>
      <c r="H1008" s="2">
        <f>'Moving Avg'!G1008</f>
        <v>24.150386000000012</v>
      </c>
      <c r="I1008" s="2">
        <f>'Moving Avg'!H1008</f>
        <v>22.843302500000018</v>
      </c>
      <c r="J1008" s="6" t="str">
        <f>OBV!F1008</f>
        <v>NEUTRAL</v>
      </c>
      <c r="K1008" s="6" t="str">
        <f>OBV!G1008</f>
        <v>NEUTRAL</v>
      </c>
      <c r="L1008" s="6" t="str">
        <f>OBV!H1008</f>
        <v>NEUTRAL</v>
      </c>
      <c r="M1008" s="8">
        <f t="shared" si="150"/>
        <v>0</v>
      </c>
      <c r="N1008" s="8">
        <f t="shared" si="151"/>
        <v>0</v>
      </c>
      <c r="O1008" s="8">
        <f t="shared" si="152"/>
        <v>50</v>
      </c>
      <c r="P1008" s="8">
        <f t="shared" si="153"/>
        <v>33</v>
      </c>
      <c r="Q1008" s="9">
        <f t="shared" si="154"/>
        <v>12.45</v>
      </c>
      <c r="R1008" s="9">
        <f t="shared" si="155"/>
        <v>25.75</v>
      </c>
      <c r="S1008" s="9">
        <f t="shared" si="156"/>
        <v>27.35</v>
      </c>
      <c r="T1008" s="9">
        <f t="shared" si="157"/>
        <v>20.75</v>
      </c>
      <c r="U1008" s="8">
        <f t="shared" si="158"/>
        <v>21.850000000000005</v>
      </c>
      <c r="V1008" s="8">
        <f t="shared" si="159"/>
        <v>21.575000000000003</v>
      </c>
    </row>
    <row r="1009" spans="1:22" ht="13.5" x14ac:dyDescent="0.25">
      <c r="A1009" s="3">
        <f>RSI!A1009</f>
        <v>43475</v>
      </c>
      <c r="B1009" s="2">
        <f>RSI!B1009</f>
        <v>26.446899999999999</v>
      </c>
      <c r="C1009" s="2">
        <f>RSI!I1009</f>
        <v>89.148261704160092</v>
      </c>
      <c r="D1009" s="2">
        <f>MACD!E1009</f>
        <v>-0.19329560050137573</v>
      </c>
      <c r="E1009" s="2">
        <f>MACD!F1009</f>
        <v>-0.13827596287169866</v>
      </c>
      <c r="F1009" s="2">
        <f>'Moving Avg'!D1009</f>
        <v>25.904419999999998</v>
      </c>
      <c r="G1009" s="2">
        <f>'Moving Avg'!F1009</f>
        <v>25.385999999999996</v>
      </c>
      <c r="H1009" s="2">
        <f>'Moving Avg'!G1009</f>
        <v>24.218198000000008</v>
      </c>
      <c r="I1009" s="2">
        <f>'Moving Avg'!H1009</f>
        <v>22.862378000000021</v>
      </c>
      <c r="J1009" s="6" t="str">
        <f>OBV!F1009</f>
        <v>BULLISH</v>
      </c>
      <c r="K1009" s="6" t="str">
        <f>OBV!G1009</f>
        <v>STRONG</v>
      </c>
      <c r="L1009" s="6" t="str">
        <f>OBV!H1009</f>
        <v>CONFIRMED BULLISH</v>
      </c>
      <c r="M1009" s="8">
        <f t="shared" si="150"/>
        <v>0</v>
      </c>
      <c r="N1009" s="8">
        <f t="shared" si="151"/>
        <v>100</v>
      </c>
      <c r="O1009" s="8">
        <f t="shared" si="152"/>
        <v>50</v>
      </c>
      <c r="P1009" s="8">
        <f t="shared" si="153"/>
        <v>100</v>
      </c>
      <c r="Q1009" s="9">
        <f t="shared" si="154"/>
        <v>57.5</v>
      </c>
      <c r="R1009" s="9">
        <f t="shared" si="155"/>
        <v>62.5</v>
      </c>
      <c r="S1009" s="9">
        <f t="shared" si="156"/>
        <v>72.5</v>
      </c>
      <c r="T1009" s="9">
        <f t="shared" si="157"/>
        <v>62.5</v>
      </c>
      <c r="U1009" s="8">
        <f t="shared" si="158"/>
        <v>64.166666666666671</v>
      </c>
      <c r="V1009" s="8">
        <f t="shared" si="159"/>
        <v>63.75</v>
      </c>
    </row>
    <row r="1010" spans="1:22" ht="13.5" x14ac:dyDescent="0.25">
      <c r="A1010" s="3">
        <f>RSI!A1010</f>
        <v>43476</v>
      </c>
      <c r="B1010" s="2">
        <f>RSI!B1010</f>
        <v>26.446899999999999</v>
      </c>
      <c r="C1010" s="2">
        <f>RSI!I1010</f>
        <v>89.148261704160092</v>
      </c>
      <c r="D1010" s="2">
        <f>MACD!E1010</f>
        <v>-0.26710514383713146</v>
      </c>
      <c r="E1010" s="2">
        <f>MACD!F1010</f>
        <v>-0.16404179906478522</v>
      </c>
      <c r="F1010" s="2">
        <f>'Moving Avg'!D1010</f>
        <v>26.040039999999998</v>
      </c>
      <c r="G1010" s="2">
        <f>'Moving Avg'!F1010</f>
        <v>25.430754999999998</v>
      </c>
      <c r="H1010" s="2">
        <f>'Moving Avg'!G1010</f>
        <v>24.286010000000001</v>
      </c>
      <c r="I1010" s="2">
        <f>'Moving Avg'!H1010</f>
        <v>22.881453500000021</v>
      </c>
      <c r="J1010" s="6" t="str">
        <f>OBV!F1010</f>
        <v>BULLISH</v>
      </c>
      <c r="K1010" s="6" t="str">
        <f>OBV!G1010</f>
        <v>STRONG</v>
      </c>
      <c r="L1010" s="6" t="str">
        <f>OBV!H1010</f>
        <v>CONFIRMED BULLISH</v>
      </c>
      <c r="M1010" s="8">
        <f t="shared" si="150"/>
        <v>0</v>
      </c>
      <c r="N1010" s="8">
        <f t="shared" si="151"/>
        <v>100</v>
      </c>
      <c r="O1010" s="8">
        <f t="shared" si="152"/>
        <v>50</v>
      </c>
      <c r="P1010" s="8">
        <f t="shared" si="153"/>
        <v>100</v>
      </c>
      <c r="Q1010" s="9">
        <f t="shared" si="154"/>
        <v>57.5</v>
      </c>
      <c r="R1010" s="9">
        <f t="shared" si="155"/>
        <v>62.5</v>
      </c>
      <c r="S1010" s="9">
        <f t="shared" si="156"/>
        <v>72.5</v>
      </c>
      <c r="T1010" s="9">
        <f t="shared" si="157"/>
        <v>62.5</v>
      </c>
      <c r="U1010" s="8">
        <f t="shared" si="158"/>
        <v>64.166666666666671</v>
      </c>
      <c r="V1010" s="8">
        <f t="shared" si="159"/>
        <v>63.75</v>
      </c>
    </row>
    <row r="1011" spans="1:22" ht="13.5" x14ac:dyDescent="0.25">
      <c r="A1011" s="3">
        <f>RSI!A1011</f>
        <v>43480</v>
      </c>
      <c r="B1011" s="2">
        <f>RSI!B1011</f>
        <v>26.446899999999999</v>
      </c>
      <c r="C1011" s="2">
        <f>RSI!I1011</f>
        <v>89.148261704160092</v>
      </c>
      <c r="D1011" s="2">
        <f>MACD!E1011</f>
        <v>-0.33726811774592136</v>
      </c>
      <c r="E1011" s="2">
        <f>MACD!F1011</f>
        <v>-0.19868706280101245</v>
      </c>
      <c r="F1011" s="2">
        <f>'Moving Avg'!D1011</f>
        <v>26.175660000000001</v>
      </c>
      <c r="G1011" s="2">
        <f>'Moving Avg'!F1011</f>
        <v>25.498565000000003</v>
      </c>
      <c r="H1011" s="2">
        <f>'Moving Avg'!G1011</f>
        <v>24.353821999999994</v>
      </c>
      <c r="I1011" s="2">
        <f>'Moving Avg'!H1011</f>
        <v>22.900529000000024</v>
      </c>
      <c r="J1011" s="6" t="str">
        <f>OBV!F1011</f>
        <v>BULLISH</v>
      </c>
      <c r="K1011" s="6" t="str">
        <f>OBV!G1011</f>
        <v>STRONG</v>
      </c>
      <c r="L1011" s="6" t="str">
        <f>OBV!H1011</f>
        <v>CONFIRMED BULLISH</v>
      </c>
      <c r="M1011" s="8">
        <f t="shared" si="150"/>
        <v>0</v>
      </c>
      <c r="N1011" s="8">
        <f t="shared" si="151"/>
        <v>100</v>
      </c>
      <c r="O1011" s="8">
        <f t="shared" si="152"/>
        <v>50</v>
      </c>
      <c r="P1011" s="8">
        <f t="shared" si="153"/>
        <v>100</v>
      </c>
      <c r="Q1011" s="9">
        <f t="shared" si="154"/>
        <v>57.5</v>
      </c>
      <c r="R1011" s="9">
        <f t="shared" si="155"/>
        <v>62.5</v>
      </c>
      <c r="S1011" s="9">
        <f t="shared" si="156"/>
        <v>72.5</v>
      </c>
      <c r="T1011" s="9">
        <f t="shared" si="157"/>
        <v>62.5</v>
      </c>
      <c r="U1011" s="8">
        <f t="shared" si="158"/>
        <v>64.166666666666671</v>
      </c>
      <c r="V1011" s="8">
        <f t="shared" si="159"/>
        <v>63.75</v>
      </c>
    </row>
    <row r="1012" spans="1:22" ht="13.5" x14ac:dyDescent="0.25">
      <c r="A1012" s="3">
        <f>RSI!A1012</f>
        <v>43481</v>
      </c>
      <c r="B1012" s="2">
        <f>RSI!B1012</f>
        <v>26.446899999999999</v>
      </c>
      <c r="C1012" s="2">
        <f>RSI!I1012</f>
        <v>89.148261704160092</v>
      </c>
      <c r="D1012" s="2">
        <f>MACD!E1012</f>
        <v>-0.40377451476567572</v>
      </c>
      <c r="E1012" s="2">
        <f>MACD!F1012</f>
        <v>-0.23970455319394512</v>
      </c>
      <c r="F1012" s="2">
        <f>'Moving Avg'!D1012</f>
        <v>26.31128</v>
      </c>
      <c r="G1012" s="2">
        <f>'Moving Avg'!F1012</f>
        <v>25.566375000000001</v>
      </c>
      <c r="H1012" s="2">
        <f>'Moving Avg'!G1012</f>
        <v>24.421633999999994</v>
      </c>
      <c r="I1012" s="2">
        <f>'Moving Avg'!H1012</f>
        <v>22.919604500000023</v>
      </c>
      <c r="J1012" s="6" t="str">
        <f>OBV!F1012</f>
        <v>BULLISH</v>
      </c>
      <c r="K1012" s="6" t="str">
        <f>OBV!G1012</f>
        <v>STRONG</v>
      </c>
      <c r="L1012" s="6" t="str">
        <f>OBV!H1012</f>
        <v>CONFIRMED BULLISH</v>
      </c>
      <c r="M1012" s="8">
        <f t="shared" si="150"/>
        <v>0</v>
      </c>
      <c r="N1012" s="8">
        <f t="shared" si="151"/>
        <v>100</v>
      </c>
      <c r="O1012" s="8">
        <f t="shared" si="152"/>
        <v>50</v>
      </c>
      <c r="P1012" s="8">
        <f t="shared" si="153"/>
        <v>100</v>
      </c>
      <c r="Q1012" s="9">
        <f t="shared" si="154"/>
        <v>57.5</v>
      </c>
      <c r="R1012" s="9">
        <f t="shared" si="155"/>
        <v>62.5</v>
      </c>
      <c r="S1012" s="9">
        <f t="shared" si="156"/>
        <v>72.5</v>
      </c>
      <c r="T1012" s="9">
        <f t="shared" si="157"/>
        <v>62.5</v>
      </c>
      <c r="U1012" s="8">
        <f t="shared" si="158"/>
        <v>64.166666666666671</v>
      </c>
      <c r="V1012" s="8">
        <f t="shared" si="159"/>
        <v>63.75</v>
      </c>
    </row>
    <row r="1013" spans="1:22" ht="13.5" x14ac:dyDescent="0.25">
      <c r="A1013" s="3">
        <f>RSI!A1013</f>
        <v>43482</v>
      </c>
      <c r="B1013" s="2">
        <f>RSI!B1013</f>
        <v>26.446899999999999</v>
      </c>
      <c r="C1013" s="2">
        <f>RSI!I1013</f>
        <v>89.148261704160092</v>
      </c>
      <c r="D1013" s="2">
        <f>MACD!E1013</f>
        <v>-0.36336585699179835</v>
      </c>
      <c r="E1013" s="2">
        <f>MACD!F1013</f>
        <v>-0.26443681395351576</v>
      </c>
      <c r="F1013" s="2">
        <f>'Moving Avg'!D1013</f>
        <v>26.446899999999999</v>
      </c>
      <c r="G1013" s="2">
        <f>'Moving Avg'!F1013</f>
        <v>25.634185000000002</v>
      </c>
      <c r="H1013" s="2">
        <f>'Moving Avg'!G1013</f>
        <v>24.48944599999999</v>
      </c>
      <c r="I1013" s="2">
        <f>'Moving Avg'!H1013</f>
        <v>22.938680000000026</v>
      </c>
      <c r="J1013" s="6" t="str">
        <f>OBV!F1013</f>
        <v>BULLISH</v>
      </c>
      <c r="K1013" s="6" t="str">
        <f>OBV!G1013</f>
        <v>STRONG</v>
      </c>
      <c r="L1013" s="6" t="str">
        <f>OBV!H1013</f>
        <v>CONFIRMED BULLISH</v>
      </c>
      <c r="M1013" s="8">
        <f t="shared" si="150"/>
        <v>0</v>
      </c>
      <c r="N1013" s="8">
        <f t="shared" si="151"/>
        <v>100</v>
      </c>
      <c r="O1013" s="8">
        <f t="shared" si="152"/>
        <v>50</v>
      </c>
      <c r="P1013" s="8">
        <f t="shared" si="153"/>
        <v>100</v>
      </c>
      <c r="Q1013" s="9">
        <f t="shared" si="154"/>
        <v>57.5</v>
      </c>
      <c r="R1013" s="9">
        <f t="shared" si="155"/>
        <v>62.5</v>
      </c>
      <c r="S1013" s="9">
        <f t="shared" si="156"/>
        <v>72.5</v>
      </c>
      <c r="T1013" s="9">
        <f t="shared" si="157"/>
        <v>62.5</v>
      </c>
      <c r="U1013" s="8">
        <f t="shared" si="158"/>
        <v>64.166666666666671</v>
      </c>
      <c r="V1013" s="8">
        <f t="shared" si="159"/>
        <v>63.75</v>
      </c>
    </row>
    <row r="1014" spans="1:22" ht="13.5" x14ac:dyDescent="0.25">
      <c r="A1014" s="3">
        <f>RSI!A1014</f>
        <v>43483</v>
      </c>
      <c r="B1014" s="2">
        <f>RSI!B1014</f>
        <v>26.446899999999999</v>
      </c>
      <c r="C1014" s="2">
        <f>RSI!I1014</f>
        <v>89.148261704160092</v>
      </c>
      <c r="D1014" s="2">
        <f>MACD!E1014</f>
        <v>-0.33529336606363813</v>
      </c>
      <c r="E1014" s="2">
        <f>MACD!F1014</f>
        <v>-0.27860812437554028</v>
      </c>
      <c r="F1014" s="2">
        <f>'Moving Avg'!D1014</f>
        <v>26.446899999999999</v>
      </c>
      <c r="G1014" s="2">
        <f>'Moving Avg'!F1014</f>
        <v>25.701995000000004</v>
      </c>
      <c r="H1014" s="2">
        <f>'Moving Avg'!G1014</f>
        <v>24.557257999999987</v>
      </c>
      <c r="I1014" s="2">
        <f>'Moving Avg'!H1014</f>
        <v>22.95775550000003</v>
      </c>
      <c r="J1014" s="6" t="str">
        <f>OBV!F1014</f>
        <v>NEUTRAL</v>
      </c>
      <c r="K1014" s="6" t="str">
        <f>OBV!G1014</f>
        <v>NEUTRAL</v>
      </c>
      <c r="L1014" s="6" t="str">
        <f>OBV!H1014</f>
        <v>NEUTRAL</v>
      </c>
      <c r="M1014" s="8">
        <f t="shared" si="150"/>
        <v>0</v>
      </c>
      <c r="N1014" s="8">
        <f t="shared" si="151"/>
        <v>100</v>
      </c>
      <c r="O1014" s="8">
        <f t="shared" si="152"/>
        <v>50</v>
      </c>
      <c r="P1014" s="8">
        <f t="shared" si="153"/>
        <v>33</v>
      </c>
      <c r="Q1014" s="9">
        <f t="shared" si="154"/>
        <v>47.45</v>
      </c>
      <c r="R1014" s="9">
        <f t="shared" si="155"/>
        <v>45.75</v>
      </c>
      <c r="S1014" s="9">
        <f t="shared" si="156"/>
        <v>42.35</v>
      </c>
      <c r="T1014" s="9">
        <f t="shared" si="157"/>
        <v>45.75</v>
      </c>
      <c r="U1014" s="8">
        <f t="shared" si="158"/>
        <v>45.183333333333337</v>
      </c>
      <c r="V1014" s="8">
        <f t="shared" si="159"/>
        <v>45.325000000000003</v>
      </c>
    </row>
    <row r="1015" spans="1:22" ht="13.5" x14ac:dyDescent="0.25">
      <c r="A1015" s="3">
        <f>RSI!A1015</f>
        <v>43486</v>
      </c>
      <c r="B1015" s="2">
        <f>RSI!B1015</f>
        <v>26.446899999999999</v>
      </c>
      <c r="C1015" s="2">
        <f>RSI!I1015</f>
        <v>89.148261704160092</v>
      </c>
      <c r="D1015" s="2">
        <f>MACD!E1015</f>
        <v>-0.31720587754654872</v>
      </c>
      <c r="E1015" s="2">
        <f>MACD!F1015</f>
        <v>-0.28632767500974199</v>
      </c>
      <c r="F1015" s="2">
        <f>'Moving Avg'!D1015</f>
        <v>26.446899999999999</v>
      </c>
      <c r="G1015" s="2">
        <f>'Moving Avg'!F1015</f>
        <v>25.769805000000009</v>
      </c>
      <c r="H1015" s="2">
        <f>'Moving Avg'!G1015</f>
        <v>24.625069999999987</v>
      </c>
      <c r="I1015" s="2">
        <f>'Moving Avg'!H1015</f>
        <v>22.976831000000029</v>
      </c>
      <c r="J1015" s="6" t="str">
        <f>OBV!F1015</f>
        <v>NEUTRAL</v>
      </c>
      <c r="K1015" s="6" t="str">
        <f>OBV!G1015</f>
        <v>NEUTRAL</v>
      </c>
      <c r="L1015" s="6" t="str">
        <f>OBV!H1015</f>
        <v>NEUTRAL</v>
      </c>
      <c r="M1015" s="8">
        <f t="shared" si="150"/>
        <v>0</v>
      </c>
      <c r="N1015" s="8">
        <f t="shared" si="151"/>
        <v>100</v>
      </c>
      <c r="O1015" s="8">
        <f t="shared" si="152"/>
        <v>50</v>
      </c>
      <c r="P1015" s="8">
        <f t="shared" si="153"/>
        <v>33</v>
      </c>
      <c r="Q1015" s="9">
        <f t="shared" si="154"/>
        <v>47.45</v>
      </c>
      <c r="R1015" s="9">
        <f t="shared" si="155"/>
        <v>45.75</v>
      </c>
      <c r="S1015" s="9">
        <f t="shared" si="156"/>
        <v>42.35</v>
      </c>
      <c r="T1015" s="9">
        <f t="shared" si="157"/>
        <v>45.75</v>
      </c>
      <c r="U1015" s="8">
        <f t="shared" si="158"/>
        <v>45.183333333333337</v>
      </c>
      <c r="V1015" s="8">
        <f t="shared" si="159"/>
        <v>45.325000000000003</v>
      </c>
    </row>
    <row r="1016" spans="1:22" ht="13.5" x14ac:dyDescent="0.25">
      <c r="A1016" s="3">
        <f>RSI!A1016</f>
        <v>43487</v>
      </c>
      <c r="B1016" s="2">
        <f>RSI!B1016</f>
        <v>26.446899999999999</v>
      </c>
      <c r="C1016" s="2">
        <f>RSI!I1016</f>
        <v>89.148261704160092</v>
      </c>
      <c r="D1016" s="2">
        <f>MACD!E1016</f>
        <v>-0.30714752184174898</v>
      </c>
      <c r="E1016" s="2">
        <f>MACD!F1016</f>
        <v>-0.29049164437614339</v>
      </c>
      <c r="F1016" s="2">
        <f>'Moving Avg'!D1016</f>
        <v>26.446899999999999</v>
      </c>
      <c r="G1016" s="2">
        <f>'Moving Avg'!F1016</f>
        <v>25.837615000000007</v>
      </c>
      <c r="H1016" s="2">
        <f>'Moving Avg'!G1016</f>
        <v>24.692881999999983</v>
      </c>
      <c r="I1016" s="2">
        <f>'Moving Avg'!H1016</f>
        <v>22.995906500000032</v>
      </c>
      <c r="J1016" s="6" t="str">
        <f>OBV!F1016</f>
        <v>NEUTRAL</v>
      </c>
      <c r="K1016" s="6" t="str">
        <f>OBV!G1016</f>
        <v>NEUTRAL</v>
      </c>
      <c r="L1016" s="6" t="str">
        <f>OBV!H1016</f>
        <v>NEUTRAL</v>
      </c>
      <c r="M1016" s="8">
        <f t="shared" si="150"/>
        <v>0</v>
      </c>
      <c r="N1016" s="8">
        <f t="shared" si="151"/>
        <v>45</v>
      </c>
      <c r="O1016" s="8">
        <f t="shared" si="152"/>
        <v>50</v>
      </c>
      <c r="P1016" s="8">
        <f t="shared" si="153"/>
        <v>33</v>
      </c>
      <c r="Q1016" s="9">
        <f t="shared" si="154"/>
        <v>28.2</v>
      </c>
      <c r="R1016" s="9">
        <f t="shared" si="155"/>
        <v>34.75</v>
      </c>
      <c r="S1016" s="9">
        <f t="shared" si="156"/>
        <v>34.1</v>
      </c>
      <c r="T1016" s="9">
        <f t="shared" si="157"/>
        <v>32</v>
      </c>
      <c r="U1016" s="8">
        <f t="shared" si="158"/>
        <v>32.35</v>
      </c>
      <c r="V1016" s="8">
        <f t="shared" si="159"/>
        <v>32.262500000000003</v>
      </c>
    </row>
    <row r="1017" spans="1:22" ht="13.5" x14ac:dyDescent="0.25">
      <c r="A1017" s="3">
        <f>RSI!A1017</f>
        <v>43488</v>
      </c>
      <c r="B1017" s="2">
        <f>RSI!B1017</f>
        <v>26.446899999999999</v>
      </c>
      <c r="C1017" s="2">
        <f>RSI!I1017</f>
        <v>89.148261704160092</v>
      </c>
      <c r="D1017" s="2">
        <f>MACD!E1017</f>
        <v>-0.30349442239392133</v>
      </c>
      <c r="E1017" s="2">
        <f>MACD!F1017</f>
        <v>-0.29309219997969899</v>
      </c>
      <c r="F1017" s="2">
        <f>'Moving Avg'!D1017</f>
        <v>26.446899999999999</v>
      </c>
      <c r="G1017" s="2">
        <f>'Moving Avg'!F1017</f>
        <v>25.905425000000008</v>
      </c>
      <c r="H1017" s="2">
        <f>'Moving Avg'!G1017</f>
        <v>24.76069399999998</v>
      </c>
      <c r="I1017" s="2">
        <f>'Moving Avg'!H1017</f>
        <v>23.014982000000035</v>
      </c>
      <c r="J1017" s="6" t="str">
        <f>OBV!F1017</f>
        <v>NEUTRAL</v>
      </c>
      <c r="K1017" s="6" t="str">
        <f>OBV!G1017</f>
        <v>NEUTRAL</v>
      </c>
      <c r="L1017" s="6" t="str">
        <f>OBV!H1017</f>
        <v>NEUTRAL</v>
      </c>
      <c r="M1017" s="8">
        <f t="shared" si="150"/>
        <v>0</v>
      </c>
      <c r="N1017" s="8">
        <f t="shared" si="151"/>
        <v>45</v>
      </c>
      <c r="O1017" s="8">
        <f t="shared" si="152"/>
        <v>50</v>
      </c>
      <c r="P1017" s="8">
        <f t="shared" si="153"/>
        <v>33</v>
      </c>
      <c r="Q1017" s="9">
        <f t="shared" si="154"/>
        <v>28.2</v>
      </c>
      <c r="R1017" s="9">
        <f t="shared" si="155"/>
        <v>34.75</v>
      </c>
      <c r="S1017" s="9">
        <f t="shared" si="156"/>
        <v>34.1</v>
      </c>
      <c r="T1017" s="9">
        <f t="shared" si="157"/>
        <v>32</v>
      </c>
      <c r="U1017" s="8">
        <f t="shared" si="158"/>
        <v>32.35</v>
      </c>
      <c r="V1017" s="8">
        <f t="shared" si="159"/>
        <v>32.262500000000003</v>
      </c>
    </row>
    <row r="1018" spans="1:22" ht="13.5" x14ac:dyDescent="0.25">
      <c r="A1018" s="3">
        <f>RSI!A1018</f>
        <v>43489</v>
      </c>
      <c r="B1018" s="2">
        <f>RSI!B1018</f>
        <v>26.446899999999999</v>
      </c>
      <c r="C1018" s="2">
        <f>RSI!I1018</f>
        <v>89.148261704160092</v>
      </c>
      <c r="D1018" s="2">
        <f>MACD!E1018</f>
        <v>-0.30490131687332678</v>
      </c>
      <c r="E1018" s="2">
        <f>MACD!F1018</f>
        <v>-0.29545402335842452</v>
      </c>
      <c r="F1018" s="2">
        <f>'Moving Avg'!D1018</f>
        <v>26.446899999999999</v>
      </c>
      <c r="G1018" s="2">
        <f>'Moving Avg'!F1018</f>
        <v>25.97323500000001</v>
      </c>
      <c r="H1018" s="2">
        <f>'Moving Avg'!G1018</f>
        <v>24.828505999999983</v>
      </c>
      <c r="I1018" s="2">
        <f>'Moving Avg'!H1018</f>
        <v>23.034057500000038</v>
      </c>
      <c r="J1018" s="6" t="str">
        <f>OBV!F1018</f>
        <v>NEUTRAL</v>
      </c>
      <c r="K1018" s="6" t="str">
        <f>OBV!G1018</f>
        <v>NEUTRAL</v>
      </c>
      <c r="L1018" s="6" t="str">
        <f>OBV!H1018</f>
        <v>NEUTRAL</v>
      </c>
      <c r="M1018" s="8">
        <f t="shared" si="150"/>
        <v>0</v>
      </c>
      <c r="N1018" s="8">
        <f t="shared" si="151"/>
        <v>45</v>
      </c>
      <c r="O1018" s="8">
        <f t="shared" si="152"/>
        <v>50</v>
      </c>
      <c r="P1018" s="8">
        <f t="shared" si="153"/>
        <v>33</v>
      </c>
      <c r="Q1018" s="9">
        <f t="shared" si="154"/>
        <v>28.2</v>
      </c>
      <c r="R1018" s="9">
        <f t="shared" si="155"/>
        <v>34.75</v>
      </c>
      <c r="S1018" s="9">
        <f t="shared" si="156"/>
        <v>34.1</v>
      </c>
      <c r="T1018" s="9">
        <f t="shared" si="157"/>
        <v>32</v>
      </c>
      <c r="U1018" s="8">
        <f t="shared" si="158"/>
        <v>32.35</v>
      </c>
      <c r="V1018" s="8">
        <f t="shared" si="159"/>
        <v>32.262500000000003</v>
      </c>
    </row>
    <row r="1019" spans="1:22" ht="13.5" x14ac:dyDescent="0.25">
      <c r="A1019" s="3">
        <f>RSI!A1019</f>
        <v>43490</v>
      </c>
      <c r="B1019" s="2">
        <f>RSI!B1019</f>
        <v>26.446899999999999</v>
      </c>
      <c r="C1019" s="2">
        <f>RSI!I1019</f>
        <v>89.148261704160092</v>
      </c>
      <c r="D1019" s="2">
        <f>MACD!E1019</f>
        <v>-0.20593348415065904</v>
      </c>
      <c r="E1019" s="2">
        <f>MACD!F1019</f>
        <v>-0.27754991551687141</v>
      </c>
      <c r="F1019" s="2">
        <f>'Moving Avg'!D1019</f>
        <v>26.446899999999999</v>
      </c>
      <c r="G1019" s="2">
        <f>'Moving Avg'!F1019</f>
        <v>26.041045000000015</v>
      </c>
      <c r="H1019" s="2">
        <f>'Moving Avg'!G1019</f>
        <v>24.896317999999983</v>
      </c>
      <c r="I1019" s="2">
        <f>'Moving Avg'!H1019</f>
        <v>23.053133000000038</v>
      </c>
      <c r="J1019" s="6" t="str">
        <f>OBV!F1019</f>
        <v>NEUTRAL</v>
      </c>
      <c r="K1019" s="6" t="str">
        <f>OBV!G1019</f>
        <v>NEUTRAL</v>
      </c>
      <c r="L1019" s="6" t="str">
        <f>OBV!H1019</f>
        <v>NEUTRAL</v>
      </c>
      <c r="M1019" s="8">
        <f t="shared" si="150"/>
        <v>0</v>
      </c>
      <c r="N1019" s="8">
        <f t="shared" si="151"/>
        <v>0</v>
      </c>
      <c r="O1019" s="8">
        <f t="shared" si="152"/>
        <v>50</v>
      </c>
      <c r="P1019" s="8">
        <f t="shared" si="153"/>
        <v>33</v>
      </c>
      <c r="Q1019" s="9">
        <f t="shared" si="154"/>
        <v>12.45</v>
      </c>
      <c r="R1019" s="9">
        <f t="shared" si="155"/>
        <v>25.75</v>
      </c>
      <c r="S1019" s="9">
        <f t="shared" si="156"/>
        <v>27.35</v>
      </c>
      <c r="T1019" s="9">
        <f t="shared" si="157"/>
        <v>20.75</v>
      </c>
      <c r="U1019" s="8">
        <f t="shared" si="158"/>
        <v>21.850000000000005</v>
      </c>
      <c r="V1019" s="8">
        <f t="shared" si="159"/>
        <v>21.575000000000003</v>
      </c>
    </row>
    <row r="1020" spans="1:22" ht="13.5" x14ac:dyDescent="0.25">
      <c r="A1020" s="3">
        <f>RSI!A1020</f>
        <v>43493</v>
      </c>
      <c r="B1020" s="2">
        <f>RSI!B1020</f>
        <v>26.446899999999999</v>
      </c>
      <c r="C1020" s="2">
        <f>RSI!I1020</f>
        <v>89.148261704160092</v>
      </c>
      <c r="D1020" s="2">
        <f>MACD!E1020</f>
        <v>-0.12604776353716574</v>
      </c>
      <c r="E1020" s="2">
        <f>MACD!F1020</f>
        <v>-0.24724948512093031</v>
      </c>
      <c r="F1020" s="2">
        <f>'Moving Avg'!D1020</f>
        <v>26.446899999999999</v>
      </c>
      <c r="G1020" s="2">
        <f>'Moving Avg'!F1020</f>
        <v>26.108520000000009</v>
      </c>
      <c r="H1020" s="2">
        <f>'Moving Avg'!G1020</f>
        <v>24.964129999999987</v>
      </c>
      <c r="I1020" s="2">
        <f>'Moving Avg'!H1020</f>
        <v>23.072208500000041</v>
      </c>
      <c r="J1020" s="6" t="str">
        <f>OBV!F1020</f>
        <v>NEUTRAL</v>
      </c>
      <c r="K1020" s="6" t="str">
        <f>OBV!G1020</f>
        <v>NEUTRAL</v>
      </c>
      <c r="L1020" s="6" t="str">
        <f>OBV!H1020</f>
        <v>NEUTRAL</v>
      </c>
      <c r="M1020" s="8">
        <f t="shared" si="150"/>
        <v>0</v>
      </c>
      <c r="N1020" s="8">
        <f t="shared" si="151"/>
        <v>0</v>
      </c>
      <c r="O1020" s="8">
        <f t="shared" si="152"/>
        <v>50</v>
      </c>
      <c r="P1020" s="8">
        <f t="shared" si="153"/>
        <v>33</v>
      </c>
      <c r="Q1020" s="9">
        <f t="shared" si="154"/>
        <v>12.45</v>
      </c>
      <c r="R1020" s="9">
        <f t="shared" si="155"/>
        <v>25.75</v>
      </c>
      <c r="S1020" s="9">
        <f t="shared" si="156"/>
        <v>27.35</v>
      </c>
      <c r="T1020" s="9">
        <f t="shared" si="157"/>
        <v>20.75</v>
      </c>
      <c r="U1020" s="8">
        <f t="shared" si="158"/>
        <v>21.850000000000005</v>
      </c>
      <c r="V1020" s="8">
        <f t="shared" si="159"/>
        <v>21.575000000000003</v>
      </c>
    </row>
    <row r="1021" spans="1:22" ht="13.5" x14ac:dyDescent="0.25">
      <c r="A1021" s="3">
        <f>RSI!A1021</f>
        <v>43494</v>
      </c>
      <c r="B1021" s="2">
        <f>RSI!B1021</f>
        <v>26.446899999999999</v>
      </c>
      <c r="C1021" s="2">
        <f>RSI!I1021</f>
        <v>89.148261704160092</v>
      </c>
      <c r="D1021" s="2">
        <f>MACD!E1021</f>
        <v>-6.2022794241268997E-2</v>
      </c>
      <c r="E1021" s="2">
        <f>MACD!F1021</f>
        <v>-0.21020414694499806</v>
      </c>
      <c r="F1021" s="2">
        <f>'Moving Avg'!D1021</f>
        <v>26.446899999999999</v>
      </c>
      <c r="G1021" s="2">
        <f>'Moving Avg'!F1021</f>
        <v>26.175995000000011</v>
      </c>
      <c r="H1021" s="2">
        <f>'Moving Avg'!G1021</f>
        <v>25.031941999999987</v>
      </c>
      <c r="I1021" s="2">
        <f>'Moving Avg'!H1021</f>
        <v>23.091284000000044</v>
      </c>
      <c r="J1021" s="6" t="str">
        <f>OBV!F1021</f>
        <v>NEUTRAL</v>
      </c>
      <c r="K1021" s="6" t="str">
        <f>OBV!G1021</f>
        <v>NEUTRAL</v>
      </c>
      <c r="L1021" s="6" t="str">
        <f>OBV!H1021</f>
        <v>NEUTRAL</v>
      </c>
      <c r="M1021" s="8">
        <f t="shared" si="150"/>
        <v>0</v>
      </c>
      <c r="N1021" s="8">
        <f t="shared" si="151"/>
        <v>0</v>
      </c>
      <c r="O1021" s="8">
        <f t="shared" si="152"/>
        <v>50</v>
      </c>
      <c r="P1021" s="8">
        <f t="shared" si="153"/>
        <v>33</v>
      </c>
      <c r="Q1021" s="9">
        <f t="shared" si="154"/>
        <v>12.45</v>
      </c>
      <c r="R1021" s="9">
        <f t="shared" si="155"/>
        <v>25.75</v>
      </c>
      <c r="S1021" s="9">
        <f t="shared" si="156"/>
        <v>27.35</v>
      </c>
      <c r="T1021" s="9">
        <f t="shared" si="157"/>
        <v>20.75</v>
      </c>
      <c r="U1021" s="8">
        <f t="shared" si="158"/>
        <v>21.850000000000005</v>
      </c>
      <c r="V1021" s="8">
        <f t="shared" si="159"/>
        <v>21.575000000000003</v>
      </c>
    </row>
    <row r="1022" spans="1:22" ht="13.5" x14ac:dyDescent="0.25">
      <c r="A1022" s="3">
        <f>RSI!A1022</f>
        <v>43495</v>
      </c>
      <c r="B1022" s="2">
        <f>RSI!B1022</f>
        <v>26.446899999999999</v>
      </c>
      <c r="C1022" s="2">
        <f>RSI!I1022</f>
        <v>89.148261704160092</v>
      </c>
      <c r="D1022" s="2">
        <f>MACD!E1022</f>
        <v>-1.1153968790168278E-2</v>
      </c>
      <c r="E1022" s="2">
        <f>MACD!F1022</f>
        <v>-0.17039411131403209</v>
      </c>
      <c r="F1022" s="2">
        <f>'Moving Avg'!D1022</f>
        <v>26.446899999999999</v>
      </c>
      <c r="G1022" s="2">
        <f>'Moving Avg'!F1022</f>
        <v>26.243470000000013</v>
      </c>
      <c r="H1022" s="2">
        <f>'Moving Avg'!G1022</f>
        <v>25.09975399999999</v>
      </c>
      <c r="I1022" s="2">
        <f>'Moving Avg'!H1022</f>
        <v>23.110359500000044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  <c r="M1022" s="8">
        <f t="shared" si="150"/>
        <v>0</v>
      </c>
      <c r="N1022" s="8">
        <f t="shared" si="151"/>
        <v>0</v>
      </c>
      <c r="O1022" s="8">
        <f t="shared" si="152"/>
        <v>50</v>
      </c>
      <c r="P1022" s="8">
        <f t="shared" si="153"/>
        <v>33</v>
      </c>
      <c r="Q1022" s="9">
        <f t="shared" si="154"/>
        <v>12.45</v>
      </c>
      <c r="R1022" s="9">
        <f t="shared" si="155"/>
        <v>25.75</v>
      </c>
      <c r="S1022" s="9">
        <f t="shared" si="156"/>
        <v>27.35</v>
      </c>
      <c r="T1022" s="9">
        <f t="shared" si="157"/>
        <v>20.75</v>
      </c>
      <c r="U1022" s="8">
        <f t="shared" si="158"/>
        <v>21.850000000000005</v>
      </c>
      <c r="V1022" s="8">
        <f t="shared" si="159"/>
        <v>21.575000000000003</v>
      </c>
    </row>
    <row r="1023" spans="1:22" ht="13.5" x14ac:dyDescent="0.25">
      <c r="A1023" s="3">
        <f>RSI!A1023</f>
        <v>43496</v>
      </c>
      <c r="B1023" s="2">
        <f>RSI!B1023</f>
        <v>26.446899999999999</v>
      </c>
      <c r="C1023" s="2">
        <f>RSI!I1023</f>
        <v>89.148261704160092</v>
      </c>
      <c r="D1023" s="2">
        <f>MACD!E1023</f>
        <v>2.8827634840070004E-2</v>
      </c>
      <c r="E1023" s="2">
        <f>MACD!F1023</f>
        <v>-0.13054976208321167</v>
      </c>
      <c r="F1023" s="2">
        <f>'Moving Avg'!D1023</f>
        <v>26.446899999999999</v>
      </c>
      <c r="G1023" s="2">
        <f>'Moving Avg'!F1023</f>
        <v>26.277375000000013</v>
      </c>
      <c r="H1023" s="2">
        <f>'Moving Avg'!G1023</f>
        <v>25.167565999999987</v>
      </c>
      <c r="I1023" s="2">
        <f>'Moving Avg'!H1023</f>
        <v>23.129435000000047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  <c r="M1023" s="8">
        <f t="shared" si="150"/>
        <v>0</v>
      </c>
      <c r="N1023" s="8">
        <f t="shared" si="151"/>
        <v>0</v>
      </c>
      <c r="O1023" s="8">
        <f t="shared" si="152"/>
        <v>50</v>
      </c>
      <c r="P1023" s="8">
        <f t="shared" si="153"/>
        <v>33</v>
      </c>
      <c r="Q1023" s="9">
        <f t="shared" si="154"/>
        <v>12.45</v>
      </c>
      <c r="R1023" s="9">
        <f t="shared" si="155"/>
        <v>25.75</v>
      </c>
      <c r="S1023" s="9">
        <f t="shared" si="156"/>
        <v>27.35</v>
      </c>
      <c r="T1023" s="9">
        <f t="shared" si="157"/>
        <v>20.75</v>
      </c>
      <c r="U1023" s="8">
        <f t="shared" si="158"/>
        <v>21.850000000000005</v>
      </c>
      <c r="V1023" s="8">
        <f t="shared" si="159"/>
        <v>21.575000000000003</v>
      </c>
    </row>
    <row r="1024" spans="1:22" ht="13.5" x14ac:dyDescent="0.25">
      <c r="A1024" s="3">
        <f>RSI!A1024</f>
        <v>43497</v>
      </c>
      <c r="B1024" s="2">
        <f>RSI!B1024</f>
        <v>26.446899999999999</v>
      </c>
      <c r="C1024" s="2">
        <f>RSI!I1024</f>
        <v>89.148261704160092</v>
      </c>
      <c r="D1024" s="2">
        <f>MACD!E1024</f>
        <v>5.9823733013729452E-2</v>
      </c>
      <c r="E1024" s="2">
        <f>MACD!F1024</f>
        <v>-9.2475063063823457E-2</v>
      </c>
      <c r="F1024" s="2">
        <f>'Moving Avg'!D1024</f>
        <v>26.446899999999999</v>
      </c>
      <c r="G1024" s="2">
        <f>'Moving Avg'!F1024</f>
        <v>26.311280000000011</v>
      </c>
      <c r="H1024" s="2">
        <f>'Moving Avg'!G1024</f>
        <v>25.23537799999999</v>
      </c>
      <c r="I1024" s="2">
        <f>'Moving Avg'!H1024</f>
        <v>23.148510500000047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  <c r="M1024" s="8">
        <f t="shared" si="150"/>
        <v>0</v>
      </c>
      <c r="N1024" s="8">
        <f t="shared" si="151"/>
        <v>0</v>
      </c>
      <c r="O1024" s="8">
        <f t="shared" si="152"/>
        <v>50</v>
      </c>
      <c r="P1024" s="8">
        <f t="shared" si="153"/>
        <v>33</v>
      </c>
      <c r="Q1024" s="9">
        <f t="shared" si="154"/>
        <v>12.45</v>
      </c>
      <c r="R1024" s="9">
        <f t="shared" si="155"/>
        <v>25.75</v>
      </c>
      <c r="S1024" s="9">
        <f t="shared" si="156"/>
        <v>27.35</v>
      </c>
      <c r="T1024" s="9">
        <f t="shared" si="157"/>
        <v>20.75</v>
      </c>
      <c r="U1024" s="8">
        <f t="shared" si="158"/>
        <v>21.850000000000005</v>
      </c>
      <c r="V1024" s="8">
        <f t="shared" si="159"/>
        <v>21.575000000000003</v>
      </c>
    </row>
    <row r="1025" spans="1:22" ht="13.5" x14ac:dyDescent="0.25">
      <c r="A1025" s="3">
        <f>RSI!A1025</f>
        <v>43500</v>
      </c>
      <c r="B1025" s="2">
        <f>RSI!B1025</f>
        <v>26.446899999999999</v>
      </c>
      <c r="C1025" s="2">
        <f>RSI!I1025</f>
        <v>89.148261704160106</v>
      </c>
      <c r="D1025" s="2">
        <f>MACD!E1025</f>
        <v>8.342667337185361E-2</v>
      </c>
      <c r="E1025" s="2">
        <f>MACD!F1025</f>
        <v>-5.7294715776688043E-2</v>
      </c>
      <c r="F1025" s="2">
        <f>'Moving Avg'!D1025</f>
        <v>26.446899999999999</v>
      </c>
      <c r="G1025" s="2">
        <f>'Moving Avg'!F1025</f>
        <v>26.345185000000015</v>
      </c>
      <c r="H1025" s="2">
        <f>'Moving Avg'!G1025</f>
        <v>25.30318999999999</v>
      </c>
      <c r="I1025" s="2">
        <f>'Moving Avg'!H1025</f>
        <v>23.167586000000046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  <c r="M1025" s="8">
        <f t="shared" si="150"/>
        <v>0</v>
      </c>
      <c r="N1025" s="8">
        <f t="shared" si="151"/>
        <v>0</v>
      </c>
      <c r="O1025" s="8">
        <f t="shared" si="152"/>
        <v>50</v>
      </c>
      <c r="P1025" s="8">
        <f t="shared" si="153"/>
        <v>33</v>
      </c>
      <c r="Q1025" s="9">
        <f t="shared" si="154"/>
        <v>12.45</v>
      </c>
      <c r="R1025" s="9">
        <f t="shared" si="155"/>
        <v>25.75</v>
      </c>
      <c r="S1025" s="9">
        <f t="shared" si="156"/>
        <v>27.35</v>
      </c>
      <c r="T1025" s="9">
        <f t="shared" si="157"/>
        <v>20.75</v>
      </c>
      <c r="U1025" s="8">
        <f t="shared" si="158"/>
        <v>21.850000000000005</v>
      </c>
      <c r="V1025" s="8">
        <f t="shared" si="159"/>
        <v>21.575000000000003</v>
      </c>
    </row>
    <row r="1026" spans="1:22" ht="13.5" x14ac:dyDescent="0.25">
      <c r="A1026" s="3">
        <f>RSI!A1026</f>
        <v>43501</v>
      </c>
      <c r="B1026" s="2">
        <f>RSI!B1026</f>
        <v>26.446899999999999</v>
      </c>
      <c r="C1026" s="2">
        <f>RSI!I1026</f>
        <v>89.148261704160106</v>
      </c>
      <c r="D1026" s="2">
        <f>MACD!E1026</f>
        <v>0.1009682742407918</v>
      </c>
      <c r="E1026" s="2">
        <f>MACD!F1026</f>
        <v>-2.5642117773192079E-2</v>
      </c>
      <c r="F1026" s="2">
        <f>'Moving Avg'!D1026</f>
        <v>26.446899999999999</v>
      </c>
      <c r="G1026" s="2">
        <f>'Moving Avg'!F1026</f>
        <v>26.379090000000012</v>
      </c>
      <c r="H1026" s="2">
        <f>'Moving Avg'!G1026</f>
        <v>25.371001999999987</v>
      </c>
      <c r="I1026" s="2">
        <f>'Moving Avg'!H1026</f>
        <v>23.186661500000042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  <c r="M1026" s="8">
        <f t="shared" ref="M1026:M1089" si="160">IF(C1026&lt;30,50, IF(C1026&gt;70, 0, 25))</f>
        <v>0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50</v>
      </c>
      <c r="P1026" s="8">
        <f t="shared" ref="P1026:P1089" si="163">IF(L1026="confirmed bullish", 34, IF(L1026="bullish divergence",17, 0))+IF(J1026="bullish",33,IF(J1026="bearish",0,16.5))+IF(K1026="strong",33,IF(K1026="weak",0,16.5))</f>
        <v>33</v>
      </c>
      <c r="Q1026" s="9">
        <f t="shared" si="154"/>
        <v>12.45</v>
      </c>
      <c r="R1026" s="9">
        <f t="shared" si="155"/>
        <v>25.75</v>
      </c>
      <c r="S1026" s="9">
        <f t="shared" si="156"/>
        <v>27.35</v>
      </c>
      <c r="T1026" s="9">
        <f t="shared" si="157"/>
        <v>20.75</v>
      </c>
      <c r="U1026" s="8">
        <f t="shared" si="158"/>
        <v>21.850000000000005</v>
      </c>
      <c r="V1026" s="8">
        <f t="shared" si="159"/>
        <v>21.575000000000003</v>
      </c>
    </row>
    <row r="1027" spans="1:22" ht="13.5" x14ac:dyDescent="0.25">
      <c r="A1027" s="3">
        <f>RSI!A1027</f>
        <v>43502</v>
      </c>
      <c r="B1027" s="2">
        <f>RSI!B1027</f>
        <v>26.446899999999999</v>
      </c>
      <c r="C1027" s="2">
        <f>RSI!I1027</f>
        <v>89.148261704160092</v>
      </c>
      <c r="D1027" s="2">
        <f>MACD!E1027</f>
        <v>0.1135610581211175</v>
      </c>
      <c r="E1027" s="2">
        <f>MACD!F1027</f>
        <v>2.1985174056698385E-3</v>
      </c>
      <c r="F1027" s="2">
        <f>'Moving Avg'!D1027</f>
        <v>26.446899999999999</v>
      </c>
      <c r="G1027" s="2">
        <f>'Moving Avg'!F1027</f>
        <v>26.412995000000013</v>
      </c>
      <c r="H1027" s="2">
        <f>'Moving Avg'!G1027</f>
        <v>25.43881399999999</v>
      </c>
      <c r="I1027" s="2">
        <f>'Moving Avg'!H1027</f>
        <v>23.208677500000039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  <c r="M1027" s="8">
        <f t="shared" si="160"/>
        <v>0</v>
      </c>
      <c r="N1027" s="8">
        <f t="shared" si="161"/>
        <v>0</v>
      </c>
      <c r="O1027" s="8">
        <f t="shared" si="162"/>
        <v>50</v>
      </c>
      <c r="P1027" s="8">
        <f t="shared" si="163"/>
        <v>33</v>
      </c>
      <c r="Q1027" s="9">
        <f t="shared" ref="Q1027:Q1090" si="164">0.35*M1027+N1027*0.35+O1027*0.15+P1027*0.15</f>
        <v>12.45</v>
      </c>
      <c r="R1027" s="9">
        <f t="shared" ref="R1027:R1090" si="165">M1027*0.2+N1027*0.2+O1027*0.35+P1027*0.25</f>
        <v>25.75</v>
      </c>
      <c r="S1027" s="9">
        <f t="shared" ref="S1027:S1090" si="166">M1027*0.15+N1027*0.15+O1027*0.25+P1027*0.45</f>
        <v>27.35</v>
      </c>
      <c r="T1027" s="9">
        <f t="shared" ref="T1027:T1090" si="167">0.25*SUM(M1027:P1027)</f>
        <v>20.75</v>
      </c>
      <c r="U1027" s="8">
        <f t="shared" ref="U1027:U1090" si="168">SUM(Q1027:S1027)/3</f>
        <v>21.850000000000005</v>
      </c>
      <c r="V1027" s="8">
        <f t="shared" ref="V1027:V1090" si="169">SUM(Q1027:T1027)/4</f>
        <v>21.575000000000003</v>
      </c>
    </row>
    <row r="1028" spans="1:22" ht="13.5" x14ac:dyDescent="0.25">
      <c r="A1028" s="3">
        <f>RSI!A1028</f>
        <v>43503</v>
      </c>
      <c r="B1028" s="2">
        <f>RSI!B1028</f>
        <v>27.240300000000001</v>
      </c>
      <c r="C1028" s="2">
        <f>RSI!I1028</f>
        <v>96.074935728575028</v>
      </c>
      <c r="D1028" s="2">
        <f>MACD!E1028</f>
        <v>6.3362685855032908E-2</v>
      </c>
      <c r="E1028" s="2">
        <f>MACD!F1028</f>
        <v>1.4431351095542453E-2</v>
      </c>
      <c r="F1028" s="2">
        <f>'Moving Avg'!D1028</f>
        <v>26.605579999999996</v>
      </c>
      <c r="G1028" s="2">
        <f>'Moving Avg'!F1028</f>
        <v>26.486570000000011</v>
      </c>
      <c r="H1028" s="2">
        <f>'Moving Avg'!G1028</f>
        <v>25.522493999999988</v>
      </c>
      <c r="I1028" s="2">
        <f>'Moving Avg'!H1028</f>
        <v>23.234660500000039</v>
      </c>
      <c r="J1028" s="6" t="str">
        <f>OBV!F1028</f>
        <v>BULLISH</v>
      </c>
      <c r="K1028" s="6" t="str">
        <f>OBV!G1028</f>
        <v>STRONG</v>
      </c>
      <c r="L1028" s="6" t="str">
        <f>OBV!H1028</f>
        <v>CONFIRMED BULLISH</v>
      </c>
      <c r="M1028" s="8">
        <f t="shared" si="160"/>
        <v>0</v>
      </c>
      <c r="N1028" s="8">
        <f t="shared" si="161"/>
        <v>0</v>
      </c>
      <c r="O1028" s="8">
        <f t="shared" si="162"/>
        <v>50</v>
      </c>
      <c r="P1028" s="8">
        <f t="shared" si="163"/>
        <v>100</v>
      </c>
      <c r="Q1028" s="9">
        <f t="shared" si="164"/>
        <v>22.5</v>
      </c>
      <c r="R1028" s="9">
        <f t="shared" si="165"/>
        <v>42.5</v>
      </c>
      <c r="S1028" s="9">
        <f t="shared" si="166"/>
        <v>57.5</v>
      </c>
      <c r="T1028" s="9">
        <f t="shared" si="167"/>
        <v>37.5</v>
      </c>
      <c r="U1028" s="8">
        <f t="shared" si="168"/>
        <v>40.833333333333336</v>
      </c>
      <c r="V1028" s="8">
        <f t="shared" si="169"/>
        <v>40</v>
      </c>
    </row>
    <row r="1029" spans="1:22" ht="13.5" x14ac:dyDescent="0.25">
      <c r="A1029" s="3">
        <f>RSI!A1029</f>
        <v>43504</v>
      </c>
      <c r="B1029" s="2">
        <f>RSI!B1029</f>
        <v>28.460899999999999</v>
      </c>
      <c r="C1029" s="2">
        <f>RSI!I1029</f>
        <v>98.092338483974999</v>
      </c>
      <c r="D1029" s="2">
        <f>MACD!E1029</f>
        <v>-7.6145015331839261E-2</v>
      </c>
      <c r="E1029" s="2">
        <f>MACD!F1029</f>
        <v>-3.6839221899338907E-3</v>
      </c>
      <c r="F1029" s="2">
        <f>'Moving Avg'!D1029</f>
        <v>27.008379999999999</v>
      </c>
      <c r="G1029" s="2">
        <f>'Moving Avg'!F1029</f>
        <v>26.587270000000007</v>
      </c>
      <c r="H1029" s="2">
        <f>'Moving Avg'!G1029</f>
        <v>25.630585999999994</v>
      </c>
      <c r="I1029" s="2">
        <f>'Moving Avg'!H1029</f>
        <v>23.266746500000039</v>
      </c>
      <c r="J1029" s="6" t="str">
        <f>OBV!F1029</f>
        <v>BULLISH</v>
      </c>
      <c r="K1029" s="6" t="str">
        <f>OBV!G1029</f>
        <v>STRONG</v>
      </c>
      <c r="L1029" s="6" t="str">
        <f>OBV!H1029</f>
        <v>CONFIRMED BULLISH</v>
      </c>
      <c r="M1029" s="8">
        <f t="shared" si="160"/>
        <v>0</v>
      </c>
      <c r="N1029" s="8">
        <f t="shared" si="161"/>
        <v>100</v>
      </c>
      <c r="O1029" s="8">
        <f t="shared" si="162"/>
        <v>50</v>
      </c>
      <c r="P1029" s="8">
        <f t="shared" si="163"/>
        <v>100</v>
      </c>
      <c r="Q1029" s="9">
        <f t="shared" si="164"/>
        <v>57.5</v>
      </c>
      <c r="R1029" s="9">
        <f t="shared" si="165"/>
        <v>62.5</v>
      </c>
      <c r="S1029" s="9">
        <f t="shared" si="166"/>
        <v>72.5</v>
      </c>
      <c r="T1029" s="9">
        <f t="shared" si="167"/>
        <v>62.5</v>
      </c>
      <c r="U1029" s="8">
        <f t="shared" si="168"/>
        <v>64.166666666666671</v>
      </c>
      <c r="V1029" s="8">
        <f t="shared" si="169"/>
        <v>63.75</v>
      </c>
    </row>
    <row r="1030" spans="1:22" ht="13.5" x14ac:dyDescent="0.25">
      <c r="A1030" s="3">
        <f>RSI!A1030</f>
        <v>43507</v>
      </c>
      <c r="B1030" s="2">
        <f>RSI!B1030</f>
        <v>27.2607</v>
      </c>
      <c r="C1030" s="2">
        <f>RSI!I1030</f>
        <v>63.52038608209299</v>
      </c>
      <c r="D1030" s="2">
        <f>MACD!E1030</f>
        <v>-0.11862603460552279</v>
      </c>
      <c r="E1030" s="2">
        <f>MACD!F1030</f>
        <v>-2.6672344673051671E-2</v>
      </c>
      <c r="F1030" s="2">
        <f>'Moving Avg'!D1030</f>
        <v>27.171140000000001</v>
      </c>
      <c r="G1030" s="2">
        <f>'Moving Avg'!F1030</f>
        <v>26.627960000000009</v>
      </c>
      <c r="H1030" s="2">
        <f>'Moving Avg'!G1030</f>
        <v>25.700975999999997</v>
      </c>
      <c r="I1030" s="2">
        <f>'Moving Avg'!H1030</f>
        <v>23.292831500000037</v>
      </c>
      <c r="J1030" s="6" t="str">
        <f>OBV!F1030</f>
        <v>BULLISH</v>
      </c>
      <c r="K1030" s="6" t="str">
        <f>OBV!G1030</f>
        <v>STRONG</v>
      </c>
      <c r="L1030" s="6" t="str">
        <f>OBV!H1030</f>
        <v>CONFIRMED BULLISH</v>
      </c>
      <c r="M1030" s="8">
        <f t="shared" si="160"/>
        <v>25</v>
      </c>
      <c r="N1030" s="8">
        <f t="shared" si="161"/>
        <v>100</v>
      </c>
      <c r="O1030" s="8">
        <f t="shared" si="162"/>
        <v>50</v>
      </c>
      <c r="P1030" s="8">
        <f t="shared" si="163"/>
        <v>100</v>
      </c>
      <c r="Q1030" s="9">
        <f t="shared" si="164"/>
        <v>66.25</v>
      </c>
      <c r="R1030" s="9">
        <f t="shared" si="165"/>
        <v>67.5</v>
      </c>
      <c r="S1030" s="9">
        <f t="shared" si="166"/>
        <v>76.25</v>
      </c>
      <c r="T1030" s="9">
        <f t="shared" si="167"/>
        <v>68.75</v>
      </c>
      <c r="U1030" s="8">
        <f t="shared" si="168"/>
        <v>70</v>
      </c>
      <c r="V1030" s="8">
        <f t="shared" si="169"/>
        <v>69.6875</v>
      </c>
    </row>
    <row r="1031" spans="1:22" ht="13.5" x14ac:dyDescent="0.25">
      <c r="A1031" s="3">
        <f>RSI!A1031</f>
        <v>43508</v>
      </c>
      <c r="B1031" s="2">
        <f>RSI!B1031</f>
        <v>27.2607</v>
      </c>
      <c r="C1031" s="2">
        <f>RSI!I1031</f>
        <v>63.520386082092998</v>
      </c>
      <c r="D1031" s="2">
        <f>MACD!E1031</f>
        <v>-0.15983109489566871</v>
      </c>
      <c r="E1031" s="2">
        <f>MACD!F1031</f>
        <v>-5.3304094717575079E-2</v>
      </c>
      <c r="F1031" s="2">
        <f>'Moving Avg'!D1031</f>
        <v>27.3339</v>
      </c>
      <c r="G1031" s="2">
        <f>'Moving Avg'!F1031</f>
        <v>26.668650000000003</v>
      </c>
      <c r="H1031" s="2">
        <f>'Moving Avg'!G1031</f>
        <v>25.771366000000004</v>
      </c>
      <c r="I1031" s="2">
        <f>'Moving Avg'!H1031</f>
        <v>23.318916500000036</v>
      </c>
      <c r="J1031" s="6" t="str">
        <f>OBV!F1031</f>
        <v>BULLISH</v>
      </c>
      <c r="K1031" s="6" t="str">
        <f>OBV!G1031</f>
        <v>STRONG</v>
      </c>
      <c r="L1031" s="6" t="str">
        <f>OBV!H1031</f>
        <v>CONFIRMED BULLISH</v>
      </c>
      <c r="M1031" s="8">
        <f t="shared" si="160"/>
        <v>25</v>
      </c>
      <c r="N1031" s="8">
        <f t="shared" si="161"/>
        <v>100</v>
      </c>
      <c r="O1031" s="8">
        <f t="shared" si="162"/>
        <v>50</v>
      </c>
      <c r="P1031" s="8">
        <f t="shared" si="163"/>
        <v>100</v>
      </c>
      <c r="Q1031" s="9">
        <f t="shared" si="164"/>
        <v>66.25</v>
      </c>
      <c r="R1031" s="9">
        <f t="shared" si="165"/>
        <v>67.5</v>
      </c>
      <c r="S1031" s="9">
        <f t="shared" si="166"/>
        <v>76.25</v>
      </c>
      <c r="T1031" s="9">
        <f t="shared" si="167"/>
        <v>68.75</v>
      </c>
      <c r="U1031" s="8">
        <f t="shared" si="168"/>
        <v>70</v>
      </c>
      <c r="V1031" s="8">
        <f t="shared" si="169"/>
        <v>69.6875</v>
      </c>
    </row>
    <row r="1032" spans="1:22" ht="13.5" x14ac:dyDescent="0.25">
      <c r="A1032" s="3">
        <f>RSI!A1032</f>
        <v>43509</v>
      </c>
      <c r="B1032" s="2">
        <f>RSI!B1032</f>
        <v>27.2742</v>
      </c>
      <c r="C1032" s="2">
        <f>RSI!I1032</f>
        <v>63.687339915566191</v>
      </c>
      <c r="D1032" s="2">
        <f>MACD!E1032</f>
        <v>-0.20056689888485835</v>
      </c>
      <c r="E1032" s="2">
        <f>MACD!F1032</f>
        <v>-8.2756655551031733E-2</v>
      </c>
      <c r="F1032" s="2">
        <f>'Moving Avg'!D1032</f>
        <v>27.499360000000003</v>
      </c>
      <c r="G1032" s="2">
        <f>'Moving Avg'!F1032</f>
        <v>26.710014999999999</v>
      </c>
      <c r="H1032" s="2">
        <f>'Moving Avg'!G1032</f>
        <v>25.842026000000001</v>
      </c>
      <c r="I1032" s="2">
        <f>'Moving Avg'!H1032</f>
        <v>23.345069000000034</v>
      </c>
      <c r="J1032" s="6" t="str">
        <f>OBV!F1032</f>
        <v>BULLISH</v>
      </c>
      <c r="K1032" s="6" t="str">
        <f>OBV!G1032</f>
        <v>STRONG</v>
      </c>
      <c r="L1032" s="6" t="str">
        <f>OBV!H1032</f>
        <v>CONFIRMED BULLISH</v>
      </c>
      <c r="M1032" s="8">
        <f t="shared" si="160"/>
        <v>25</v>
      </c>
      <c r="N1032" s="8">
        <f t="shared" si="161"/>
        <v>100</v>
      </c>
      <c r="O1032" s="8">
        <f t="shared" si="162"/>
        <v>50</v>
      </c>
      <c r="P1032" s="8">
        <f t="shared" si="163"/>
        <v>100</v>
      </c>
      <c r="Q1032" s="9">
        <f t="shared" si="164"/>
        <v>66.25</v>
      </c>
      <c r="R1032" s="9">
        <f t="shared" si="165"/>
        <v>67.5</v>
      </c>
      <c r="S1032" s="9">
        <f t="shared" si="166"/>
        <v>76.25</v>
      </c>
      <c r="T1032" s="9">
        <f t="shared" si="167"/>
        <v>68.75</v>
      </c>
      <c r="U1032" s="8">
        <f t="shared" si="168"/>
        <v>70</v>
      </c>
      <c r="V1032" s="8">
        <f t="shared" si="169"/>
        <v>69.6875</v>
      </c>
    </row>
    <row r="1033" spans="1:22" ht="13.5" x14ac:dyDescent="0.25">
      <c r="A1033" s="3">
        <f>RSI!A1033</f>
        <v>43510</v>
      </c>
      <c r="B1033" s="2">
        <f>RSI!B1033</f>
        <v>27.2742</v>
      </c>
      <c r="C1033" s="2">
        <f>RSI!I1033</f>
        <v>63.687339915566191</v>
      </c>
      <c r="D1033" s="2">
        <f>MACD!E1033</f>
        <v>-0.2396246723933757</v>
      </c>
      <c r="E1033" s="2">
        <f>MACD!F1033</f>
        <v>-0.11413025891950053</v>
      </c>
      <c r="F1033" s="2">
        <f>'Moving Avg'!D1033</f>
        <v>27.506139999999998</v>
      </c>
      <c r="G1033" s="2">
        <f>'Moving Avg'!F1033</f>
        <v>26.751380000000001</v>
      </c>
      <c r="H1033" s="2">
        <f>'Moving Avg'!G1033</f>
        <v>25.912686000000004</v>
      </c>
      <c r="I1033" s="2">
        <f>'Moving Avg'!H1033</f>
        <v>23.371221500000033</v>
      </c>
      <c r="J1033" s="6" t="str">
        <f>OBV!F1033</f>
        <v>BULLISH</v>
      </c>
      <c r="K1033" s="6" t="str">
        <f>OBV!G1033</f>
        <v>NEUTRAL</v>
      </c>
      <c r="L1033" s="6" t="str">
        <f>OBV!H1033</f>
        <v>CONFIRMED BULLISH</v>
      </c>
      <c r="M1033" s="8">
        <f t="shared" si="160"/>
        <v>25</v>
      </c>
      <c r="N1033" s="8">
        <f t="shared" si="161"/>
        <v>100</v>
      </c>
      <c r="O1033" s="8">
        <f t="shared" si="162"/>
        <v>50</v>
      </c>
      <c r="P1033" s="8">
        <f t="shared" si="163"/>
        <v>83.5</v>
      </c>
      <c r="Q1033" s="9">
        <f t="shared" si="164"/>
        <v>63.774999999999999</v>
      </c>
      <c r="R1033" s="9">
        <f t="shared" si="165"/>
        <v>63.375</v>
      </c>
      <c r="S1033" s="9">
        <f t="shared" si="166"/>
        <v>68.825000000000003</v>
      </c>
      <c r="T1033" s="9">
        <f t="shared" si="167"/>
        <v>64.625</v>
      </c>
      <c r="U1033" s="8">
        <f t="shared" si="168"/>
        <v>65.325000000000003</v>
      </c>
      <c r="V1033" s="8">
        <f t="shared" si="169"/>
        <v>65.150000000000006</v>
      </c>
    </row>
    <row r="1034" spans="1:22" ht="13.5" x14ac:dyDescent="0.25">
      <c r="A1034" s="3">
        <f>RSI!A1034</f>
        <v>43511</v>
      </c>
      <c r="B1034" s="2">
        <f>RSI!B1034</f>
        <v>26.4605</v>
      </c>
      <c r="C1034" s="2">
        <f>RSI!I1034</f>
        <v>48.250782913990115</v>
      </c>
      <c r="D1034" s="2">
        <f>MACD!E1034</f>
        <v>-0.21664857275026606</v>
      </c>
      <c r="E1034" s="2">
        <f>MACD!F1034</f>
        <v>-0.13463392168565363</v>
      </c>
      <c r="F1034" s="2">
        <f>'Moving Avg'!D1034</f>
        <v>27.106060000000003</v>
      </c>
      <c r="G1034" s="2">
        <f>'Moving Avg'!F1034</f>
        <v>26.75206</v>
      </c>
      <c r="H1034" s="2">
        <f>'Moving Avg'!G1034</f>
        <v>25.967072000000009</v>
      </c>
      <c r="I1034" s="2">
        <f>'Moving Avg'!H1034</f>
        <v>23.393305500000032</v>
      </c>
      <c r="J1034" s="6" t="str">
        <f>OBV!F1034</f>
        <v>BULLISH</v>
      </c>
      <c r="K1034" s="6" t="str">
        <f>OBV!G1034</f>
        <v>NEUTRAL</v>
      </c>
      <c r="L1034" s="6" t="str">
        <f>OBV!H1034</f>
        <v>BULLISH DIVERGENCE</v>
      </c>
      <c r="M1034" s="8">
        <f t="shared" si="160"/>
        <v>25</v>
      </c>
      <c r="N1034" s="8">
        <f t="shared" si="161"/>
        <v>100</v>
      </c>
      <c r="O1034" s="8">
        <f t="shared" si="162"/>
        <v>50</v>
      </c>
      <c r="P1034" s="8">
        <f t="shared" si="163"/>
        <v>66.5</v>
      </c>
      <c r="Q1034" s="9">
        <f t="shared" si="164"/>
        <v>61.225000000000001</v>
      </c>
      <c r="R1034" s="9">
        <f t="shared" si="165"/>
        <v>59.125</v>
      </c>
      <c r="S1034" s="9">
        <f t="shared" si="166"/>
        <v>61.174999999999997</v>
      </c>
      <c r="T1034" s="9">
        <f t="shared" si="167"/>
        <v>60.375</v>
      </c>
      <c r="U1034" s="8">
        <f t="shared" si="168"/>
        <v>60.508333333333326</v>
      </c>
      <c r="V1034" s="8">
        <f t="shared" si="169"/>
        <v>60.474999999999994</v>
      </c>
    </row>
    <row r="1035" spans="1:22" ht="13.5" x14ac:dyDescent="0.25">
      <c r="A1035" s="3">
        <f>RSI!A1035</f>
        <v>43514</v>
      </c>
      <c r="B1035" s="2">
        <f>RSI!B1035</f>
        <v>27.253900000000002</v>
      </c>
      <c r="C1035" s="2">
        <f>RSI!I1035</f>
        <v>58.749555478815857</v>
      </c>
      <c r="D1035" s="2">
        <f>MACD!E1035</f>
        <v>-0.25510378160252856</v>
      </c>
      <c r="E1035" s="2">
        <f>MACD!F1035</f>
        <v>-0.15872789366902862</v>
      </c>
      <c r="F1035" s="2">
        <f>'Moving Avg'!D1035</f>
        <v>27.104700000000001</v>
      </c>
      <c r="G1035" s="2">
        <f>'Moving Avg'!F1035</f>
        <v>26.79241</v>
      </c>
      <c r="H1035" s="2">
        <f>'Moving Avg'!G1035</f>
        <v>26.037326000000004</v>
      </c>
      <c r="I1035" s="2">
        <f>'Moving Avg'!H1035</f>
        <v>23.419356500000031</v>
      </c>
      <c r="J1035" s="6" t="str">
        <f>OBV!F1035</f>
        <v>BULLISH</v>
      </c>
      <c r="K1035" s="6" t="str">
        <f>OBV!G1035</f>
        <v>NEUTRAL</v>
      </c>
      <c r="L1035" s="6" t="str">
        <f>OBV!H1035</f>
        <v>BULLISH DIVERGENCE</v>
      </c>
      <c r="M1035" s="8">
        <f t="shared" si="160"/>
        <v>25</v>
      </c>
      <c r="N1035" s="8">
        <f t="shared" si="161"/>
        <v>100</v>
      </c>
      <c r="O1035" s="8">
        <f t="shared" si="162"/>
        <v>50</v>
      </c>
      <c r="P1035" s="8">
        <f t="shared" si="163"/>
        <v>66.5</v>
      </c>
      <c r="Q1035" s="9">
        <f t="shared" si="164"/>
        <v>61.225000000000001</v>
      </c>
      <c r="R1035" s="9">
        <f t="shared" si="165"/>
        <v>59.125</v>
      </c>
      <c r="S1035" s="9">
        <f t="shared" si="166"/>
        <v>61.174999999999997</v>
      </c>
      <c r="T1035" s="9">
        <f t="shared" si="167"/>
        <v>60.375</v>
      </c>
      <c r="U1035" s="8">
        <f t="shared" si="168"/>
        <v>60.508333333333326</v>
      </c>
      <c r="V1035" s="8">
        <f t="shared" si="169"/>
        <v>60.474999999999994</v>
      </c>
    </row>
    <row r="1036" spans="1:22" ht="13.5" x14ac:dyDescent="0.25">
      <c r="A1036" s="3">
        <f>RSI!A1036</f>
        <v>43515</v>
      </c>
      <c r="B1036" s="2">
        <f>RSI!B1036</f>
        <v>26.6571</v>
      </c>
      <c r="C1036" s="2">
        <f>RSI!I1036</f>
        <v>50.45717899123018</v>
      </c>
      <c r="D1036" s="2">
        <f>MACD!E1036</f>
        <v>-0.24731451467363996</v>
      </c>
      <c r="E1036" s="2">
        <f>MACD!F1036</f>
        <v>-0.1764452178699509</v>
      </c>
      <c r="F1036" s="2">
        <f>'Moving Avg'!D1036</f>
        <v>26.983979999999995</v>
      </c>
      <c r="G1036" s="2">
        <f>'Moving Avg'!F1036</f>
        <v>26.802919999999993</v>
      </c>
      <c r="H1036" s="2">
        <f>'Moving Avg'!G1036</f>
        <v>26.095644000000007</v>
      </c>
      <c r="I1036" s="2">
        <f>'Moving Avg'!H1036</f>
        <v>23.442423500000032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  <c r="M1036" s="8">
        <f t="shared" si="160"/>
        <v>25</v>
      </c>
      <c r="N1036" s="8">
        <f t="shared" si="161"/>
        <v>100</v>
      </c>
      <c r="O1036" s="8">
        <f t="shared" si="162"/>
        <v>50</v>
      </c>
      <c r="P1036" s="8">
        <f t="shared" si="163"/>
        <v>16.5</v>
      </c>
      <c r="Q1036" s="9">
        <f t="shared" si="164"/>
        <v>53.725000000000001</v>
      </c>
      <c r="R1036" s="9">
        <f t="shared" si="165"/>
        <v>46.625</v>
      </c>
      <c r="S1036" s="9">
        <f t="shared" si="166"/>
        <v>38.674999999999997</v>
      </c>
      <c r="T1036" s="9">
        <f t="shared" si="167"/>
        <v>47.875</v>
      </c>
      <c r="U1036" s="8">
        <f t="shared" si="168"/>
        <v>46.341666666666661</v>
      </c>
      <c r="V1036" s="8">
        <f t="shared" si="169"/>
        <v>46.724999999999994</v>
      </c>
    </row>
    <row r="1037" spans="1:22" ht="13.5" x14ac:dyDescent="0.25">
      <c r="A1037" s="3">
        <f>RSI!A1037</f>
        <v>43516</v>
      </c>
      <c r="B1037" s="2">
        <f>RSI!B1037</f>
        <v>25.863700000000001</v>
      </c>
      <c r="C1037" s="2">
        <f>RSI!I1037</f>
        <v>41.974906351762549</v>
      </c>
      <c r="D1037" s="2">
        <f>MACD!E1037</f>
        <v>-0.18201848486128469</v>
      </c>
      <c r="E1037" s="2">
        <f>MACD!F1037</f>
        <v>-0.17755987126821765</v>
      </c>
      <c r="F1037" s="2">
        <f>'Moving Avg'!D1037</f>
        <v>26.701879999999999</v>
      </c>
      <c r="G1037" s="2">
        <f>'Moving Avg'!F1037</f>
        <v>26.773759999999999</v>
      </c>
      <c r="H1037" s="2">
        <f>'Moving Avg'!G1037</f>
        <v>26.123854000000009</v>
      </c>
      <c r="I1037" s="2">
        <f>'Moving Avg'!H1037</f>
        <v>23.46152350000003</v>
      </c>
      <c r="J1037" s="6" t="str">
        <f>OBV!F1037</f>
        <v>BEARISH</v>
      </c>
      <c r="K1037" s="6" t="str">
        <f>OBV!G1037</f>
        <v>WEAK</v>
      </c>
      <c r="L1037" s="6" t="str">
        <f>OBV!H1037</f>
        <v>CONFIRMED BEARISH</v>
      </c>
      <c r="M1037" s="8">
        <f t="shared" si="160"/>
        <v>25</v>
      </c>
      <c r="N1037" s="8">
        <f t="shared" si="161"/>
        <v>45</v>
      </c>
      <c r="O1037" s="8">
        <f t="shared" si="162"/>
        <v>50</v>
      </c>
      <c r="P1037" s="8">
        <f t="shared" si="163"/>
        <v>0</v>
      </c>
      <c r="Q1037" s="9">
        <f t="shared" si="164"/>
        <v>32</v>
      </c>
      <c r="R1037" s="9">
        <f t="shared" si="165"/>
        <v>31.5</v>
      </c>
      <c r="S1037" s="9">
        <f t="shared" si="166"/>
        <v>23</v>
      </c>
      <c r="T1037" s="9">
        <f t="shared" si="167"/>
        <v>30</v>
      </c>
      <c r="U1037" s="8">
        <f t="shared" si="168"/>
        <v>28.833333333333332</v>
      </c>
      <c r="V1037" s="8">
        <f t="shared" si="169"/>
        <v>29.125</v>
      </c>
    </row>
    <row r="1038" spans="1:22" ht="13.5" x14ac:dyDescent="0.25">
      <c r="A1038" s="3">
        <f>RSI!A1038</f>
        <v>43517</v>
      </c>
      <c r="B1038" s="2">
        <f>RSI!B1038</f>
        <v>25.802700000000002</v>
      </c>
      <c r="C1038" s="2">
        <f>RSI!I1038</f>
        <v>41.398673506267087</v>
      </c>
      <c r="D1038" s="2">
        <f>MACD!E1038</f>
        <v>4.4398688077826876E-3</v>
      </c>
      <c r="E1038" s="2">
        <f>MACD!F1038</f>
        <v>-0.1411599232530176</v>
      </c>
      <c r="F1038" s="2">
        <f>'Moving Avg'!D1038</f>
        <v>26.407579999999996</v>
      </c>
      <c r="G1038" s="2">
        <f>'Moving Avg'!F1038</f>
        <v>26.74155</v>
      </c>
      <c r="H1038" s="2">
        <f>'Moving Avg'!G1038</f>
        <v>26.128872000000012</v>
      </c>
      <c r="I1038" s="2">
        <f>'Moving Avg'!H1038</f>
        <v>23.480318500000031</v>
      </c>
      <c r="J1038" s="6" t="str">
        <f>OBV!F1038</f>
        <v>BEARISH</v>
      </c>
      <c r="K1038" s="6" t="str">
        <f>OBV!G1038</f>
        <v>WEAK</v>
      </c>
      <c r="L1038" s="6" t="str">
        <f>OBV!H1038</f>
        <v>CONFIRMED BEARISH</v>
      </c>
      <c r="M1038" s="8">
        <f t="shared" si="160"/>
        <v>25</v>
      </c>
      <c r="N1038" s="8">
        <f t="shared" si="161"/>
        <v>0</v>
      </c>
      <c r="O1038" s="8">
        <f t="shared" si="162"/>
        <v>50</v>
      </c>
      <c r="P1038" s="8">
        <f t="shared" si="163"/>
        <v>0</v>
      </c>
      <c r="Q1038" s="9">
        <f t="shared" si="164"/>
        <v>16.25</v>
      </c>
      <c r="R1038" s="9">
        <f t="shared" si="165"/>
        <v>22.5</v>
      </c>
      <c r="S1038" s="9">
        <f t="shared" si="166"/>
        <v>16.25</v>
      </c>
      <c r="T1038" s="9">
        <f t="shared" si="167"/>
        <v>18.75</v>
      </c>
      <c r="U1038" s="8">
        <f t="shared" si="168"/>
        <v>18.333333333333332</v>
      </c>
      <c r="V1038" s="8">
        <f t="shared" si="169"/>
        <v>18.4375</v>
      </c>
    </row>
    <row r="1039" spans="1:22" ht="13.5" x14ac:dyDescent="0.25">
      <c r="A1039" s="3">
        <f>RSI!A1039</f>
        <v>43518</v>
      </c>
      <c r="B1039" s="2">
        <f>RSI!B1039</f>
        <v>25.802700000000002</v>
      </c>
      <c r="C1039" s="2">
        <f>RSI!I1039</f>
        <v>41.398673506267087</v>
      </c>
      <c r="D1039" s="2">
        <f>MACD!E1039</f>
        <v>0.35464239810625386</v>
      </c>
      <c r="E1039" s="2">
        <f>MACD!F1039</f>
        <v>-4.1999458981163307E-2</v>
      </c>
      <c r="F1039" s="2">
        <f>'Moving Avg'!D1039</f>
        <v>26.276019999999999</v>
      </c>
      <c r="G1039" s="2">
        <f>'Moving Avg'!F1039</f>
        <v>26.709339999999997</v>
      </c>
      <c r="H1039" s="2">
        <f>'Moving Avg'!G1039</f>
        <v>26.127516000000011</v>
      </c>
      <c r="I1039" s="2">
        <f>'Moving Avg'!H1039</f>
        <v>23.499113500000032</v>
      </c>
      <c r="J1039" s="6" t="str">
        <f>OBV!F1039</f>
        <v>BEARISH</v>
      </c>
      <c r="K1039" s="6" t="str">
        <f>OBV!G1039</f>
        <v>WEAK</v>
      </c>
      <c r="L1039" s="6" t="str">
        <f>OBV!H1039</f>
        <v>CONFIRMED BEARISH</v>
      </c>
      <c r="M1039" s="8">
        <f t="shared" si="160"/>
        <v>25</v>
      </c>
      <c r="N1039" s="8">
        <f t="shared" si="161"/>
        <v>0</v>
      </c>
      <c r="O1039" s="8">
        <f t="shared" si="162"/>
        <v>50</v>
      </c>
      <c r="P1039" s="8">
        <f t="shared" si="163"/>
        <v>0</v>
      </c>
      <c r="Q1039" s="9">
        <f t="shared" si="164"/>
        <v>16.25</v>
      </c>
      <c r="R1039" s="9">
        <f t="shared" si="165"/>
        <v>22.5</v>
      </c>
      <c r="S1039" s="9">
        <f t="shared" si="166"/>
        <v>16.25</v>
      </c>
      <c r="T1039" s="9">
        <f t="shared" si="167"/>
        <v>18.75</v>
      </c>
      <c r="U1039" s="8">
        <f t="shared" si="168"/>
        <v>18.333333333333332</v>
      </c>
      <c r="V1039" s="8">
        <f t="shared" si="169"/>
        <v>18.4375</v>
      </c>
    </row>
    <row r="1040" spans="1:22" ht="13.5" x14ac:dyDescent="0.25">
      <c r="A1040" s="3">
        <f>RSI!A1040</f>
        <v>43521</v>
      </c>
      <c r="B1040" s="2">
        <f>RSI!B1040</f>
        <v>25.802700000000002</v>
      </c>
      <c r="C1040" s="2">
        <f>RSI!I1040</f>
        <v>41.398673506267087</v>
      </c>
      <c r="D1040" s="2">
        <f>MACD!E1040</f>
        <v>0.47062281395997019</v>
      </c>
      <c r="E1040" s="2">
        <f>MACD!F1040</f>
        <v>6.0524995607063405E-2</v>
      </c>
      <c r="F1040" s="2">
        <f>'Moving Avg'!D1040</f>
        <v>25.985779999999998</v>
      </c>
      <c r="G1040" s="2">
        <f>'Moving Avg'!F1040</f>
        <v>26.677129999999998</v>
      </c>
      <c r="H1040" s="2">
        <f>'Moving Avg'!G1040</f>
        <v>26.13253400000001</v>
      </c>
      <c r="I1040" s="2">
        <f>'Moving Avg'!H1040</f>
        <v>23.517908500000029</v>
      </c>
      <c r="J1040" s="6" t="str">
        <f>OBV!F1040</f>
        <v>BEARISH</v>
      </c>
      <c r="K1040" s="6" t="str">
        <f>OBV!G1040</f>
        <v>WEAK</v>
      </c>
      <c r="L1040" s="6" t="str">
        <f>OBV!H1040</f>
        <v>CONFIRMED BEARISH</v>
      </c>
      <c r="M1040" s="8">
        <f t="shared" si="160"/>
        <v>25</v>
      </c>
      <c r="N1040" s="8">
        <f t="shared" si="161"/>
        <v>0</v>
      </c>
      <c r="O1040" s="8">
        <f t="shared" si="162"/>
        <v>50</v>
      </c>
      <c r="P1040" s="8">
        <f t="shared" si="163"/>
        <v>0</v>
      </c>
      <c r="Q1040" s="9">
        <f t="shared" si="164"/>
        <v>16.25</v>
      </c>
      <c r="R1040" s="9">
        <f t="shared" si="165"/>
        <v>22.5</v>
      </c>
      <c r="S1040" s="9">
        <f t="shared" si="166"/>
        <v>16.25</v>
      </c>
      <c r="T1040" s="9">
        <f t="shared" si="167"/>
        <v>18.75</v>
      </c>
      <c r="U1040" s="8">
        <f t="shared" si="168"/>
        <v>18.333333333333332</v>
      </c>
      <c r="V1040" s="8">
        <f t="shared" si="169"/>
        <v>18.4375</v>
      </c>
    </row>
    <row r="1041" spans="1:22" ht="13.5" x14ac:dyDescent="0.25">
      <c r="A1041" s="3">
        <f>RSI!A1041</f>
        <v>43522</v>
      </c>
      <c r="B1041" s="2">
        <f>RSI!B1041</f>
        <v>27.158899999999999</v>
      </c>
      <c r="C1041" s="2">
        <f>RSI!I1041</f>
        <v>57.572254398790236</v>
      </c>
      <c r="D1041" s="2">
        <f>MACD!E1041</f>
        <v>0.47228356354381873</v>
      </c>
      <c r="E1041" s="2">
        <f>MACD!F1041</f>
        <v>0.14287670919441448</v>
      </c>
      <c r="F1041" s="2">
        <f>'Moving Avg'!D1041</f>
        <v>26.08614</v>
      </c>
      <c r="G1041" s="2">
        <f>'Moving Avg'!F1041</f>
        <v>26.712730000000004</v>
      </c>
      <c r="H1041" s="2">
        <f>'Moving Avg'!G1041</f>
        <v>26.173898000000008</v>
      </c>
      <c r="I1041" s="2">
        <f>'Moving Avg'!H1041</f>
        <v>23.54348450000003</v>
      </c>
      <c r="J1041" s="6" t="str">
        <f>OBV!F1041</f>
        <v>BEARISH</v>
      </c>
      <c r="K1041" s="6" t="str">
        <f>OBV!G1041</f>
        <v>WEAK</v>
      </c>
      <c r="L1041" s="6" t="str">
        <f>OBV!H1041</f>
        <v>BEARISH DIVERGENCE</v>
      </c>
      <c r="M1041" s="8">
        <f t="shared" si="160"/>
        <v>25</v>
      </c>
      <c r="N1041" s="8">
        <f t="shared" si="161"/>
        <v>0</v>
      </c>
      <c r="O1041" s="8">
        <f t="shared" si="162"/>
        <v>50</v>
      </c>
      <c r="P1041" s="8">
        <f t="shared" si="163"/>
        <v>0</v>
      </c>
      <c r="Q1041" s="9">
        <f t="shared" si="164"/>
        <v>16.25</v>
      </c>
      <c r="R1041" s="9">
        <f t="shared" si="165"/>
        <v>22.5</v>
      </c>
      <c r="S1041" s="9">
        <f t="shared" si="166"/>
        <v>16.25</v>
      </c>
      <c r="T1041" s="9">
        <f t="shared" si="167"/>
        <v>18.75</v>
      </c>
      <c r="U1041" s="8">
        <f t="shared" si="168"/>
        <v>18.333333333333332</v>
      </c>
      <c r="V1041" s="8">
        <f t="shared" si="169"/>
        <v>18.4375</v>
      </c>
    </row>
    <row r="1042" spans="1:22" ht="13.5" x14ac:dyDescent="0.25">
      <c r="A1042" s="3">
        <f>RSI!A1042</f>
        <v>43523</v>
      </c>
      <c r="B1042" s="2">
        <f>RSI!B1042</f>
        <v>27.158899999999999</v>
      </c>
      <c r="C1042" s="2">
        <f>RSI!I1042</f>
        <v>57.572254398790236</v>
      </c>
      <c r="D1042" s="2">
        <f>MACD!E1042</f>
        <v>0.47143960878992885</v>
      </c>
      <c r="E1042" s="2">
        <f>MACD!F1042</f>
        <v>0.20858928911351737</v>
      </c>
      <c r="F1042" s="2">
        <f>'Moving Avg'!D1042</f>
        <v>26.345179999999999</v>
      </c>
      <c r="G1042" s="2">
        <f>'Moving Avg'!F1042</f>
        <v>26.748330000000003</v>
      </c>
      <c r="H1042" s="2">
        <f>'Moving Avg'!G1042</f>
        <v>26.215262000000003</v>
      </c>
      <c r="I1042" s="2">
        <f>'Moving Avg'!H1042</f>
        <v>23.569060500000031</v>
      </c>
      <c r="J1042" s="6" t="str">
        <f>OBV!F1042</f>
        <v>BEARISH</v>
      </c>
      <c r="K1042" s="6" t="str">
        <f>OBV!G1042</f>
        <v>WEAK</v>
      </c>
      <c r="L1042" s="6" t="str">
        <f>OBV!H1042</f>
        <v>BEARISH DIVERGENCE</v>
      </c>
      <c r="M1042" s="8">
        <f t="shared" si="160"/>
        <v>25</v>
      </c>
      <c r="N1042" s="8">
        <f t="shared" si="161"/>
        <v>0</v>
      </c>
      <c r="O1042" s="8">
        <f t="shared" si="162"/>
        <v>50</v>
      </c>
      <c r="P1042" s="8">
        <f t="shared" si="163"/>
        <v>0</v>
      </c>
      <c r="Q1042" s="9">
        <f t="shared" si="164"/>
        <v>16.25</v>
      </c>
      <c r="R1042" s="9">
        <f t="shared" si="165"/>
        <v>22.5</v>
      </c>
      <c r="S1042" s="9">
        <f t="shared" si="166"/>
        <v>16.25</v>
      </c>
      <c r="T1042" s="9">
        <f t="shared" si="167"/>
        <v>18.75</v>
      </c>
      <c r="U1042" s="8">
        <f t="shared" si="168"/>
        <v>18.333333333333332</v>
      </c>
      <c r="V1042" s="8">
        <f t="shared" si="169"/>
        <v>18.4375</v>
      </c>
    </row>
    <row r="1043" spans="1:22" ht="13.5" x14ac:dyDescent="0.25">
      <c r="A1043" s="3">
        <f>RSI!A1043</f>
        <v>43524</v>
      </c>
      <c r="B1043" s="2">
        <f>RSI!B1043</f>
        <v>26.507899999999999</v>
      </c>
      <c r="C1043" s="2">
        <f>RSI!I1043</f>
        <v>49.904547926653912</v>
      </c>
      <c r="D1043" s="2">
        <f>MACD!E1043</f>
        <v>0.51494204185978631</v>
      </c>
      <c r="E1043" s="2">
        <f>MACD!F1043</f>
        <v>0.26985983966277116</v>
      </c>
      <c r="F1043" s="2">
        <f>'Moving Avg'!D1043</f>
        <v>26.486220000000003</v>
      </c>
      <c r="G1043" s="2">
        <f>'Moving Avg'!F1043</f>
        <v>26.751380000000005</v>
      </c>
      <c r="H1043" s="2">
        <f>'Moving Avg'!G1043</f>
        <v>26.243606000000003</v>
      </c>
      <c r="I1043" s="2">
        <f>'Moving Avg'!H1043</f>
        <v>23.591381500000029</v>
      </c>
      <c r="J1043" s="6" t="str">
        <f>OBV!F1043</f>
        <v>BEARISH</v>
      </c>
      <c r="K1043" s="6" t="str">
        <f>OBV!G1043</f>
        <v>WEAK</v>
      </c>
      <c r="L1043" s="6" t="str">
        <f>OBV!H1043</f>
        <v>BEARISH DIVERGENCE</v>
      </c>
      <c r="M1043" s="8">
        <f t="shared" si="160"/>
        <v>25</v>
      </c>
      <c r="N1043" s="8">
        <f t="shared" si="161"/>
        <v>0</v>
      </c>
      <c r="O1043" s="8">
        <f t="shared" si="162"/>
        <v>50</v>
      </c>
      <c r="P1043" s="8">
        <f t="shared" si="163"/>
        <v>0</v>
      </c>
      <c r="Q1043" s="9">
        <f t="shared" si="164"/>
        <v>16.25</v>
      </c>
      <c r="R1043" s="9">
        <f t="shared" si="165"/>
        <v>22.5</v>
      </c>
      <c r="S1043" s="9">
        <f t="shared" si="166"/>
        <v>16.25</v>
      </c>
      <c r="T1043" s="9">
        <f t="shared" si="167"/>
        <v>18.75</v>
      </c>
      <c r="U1043" s="8">
        <f t="shared" si="168"/>
        <v>18.333333333333332</v>
      </c>
      <c r="V1043" s="8">
        <f t="shared" si="169"/>
        <v>18.4375</v>
      </c>
    </row>
    <row r="1044" spans="1:22" ht="13.5" x14ac:dyDescent="0.25">
      <c r="A1044" s="3">
        <f>RSI!A1044</f>
        <v>43525</v>
      </c>
      <c r="B1044" s="2">
        <f>RSI!B1044</f>
        <v>25.836600000000001</v>
      </c>
      <c r="C1044" s="2">
        <f>RSI!I1044</f>
        <v>43.474590654704429</v>
      </c>
      <c r="D1044" s="2">
        <f>MACD!E1044</f>
        <v>0.47643093338905018</v>
      </c>
      <c r="E1044" s="2">
        <f>MACD!F1044</f>
        <v>0.31117405840802698</v>
      </c>
      <c r="F1044" s="2">
        <f>'Moving Avg'!D1044</f>
        <v>26.493000000000002</v>
      </c>
      <c r="G1044" s="2">
        <f>'Moving Avg'!F1044</f>
        <v>26.720865000000003</v>
      </c>
      <c r="H1044" s="2">
        <f>'Moving Avg'!G1044</f>
        <v>26.258524000000008</v>
      </c>
      <c r="I1044" s="2">
        <f>'Moving Avg'!H1044</f>
        <v>23.610346000000028</v>
      </c>
      <c r="J1044" s="6" t="str">
        <f>OBV!F1044</f>
        <v>BEARISH</v>
      </c>
      <c r="K1044" s="6" t="str">
        <f>OBV!G1044</f>
        <v>WEAK</v>
      </c>
      <c r="L1044" s="6" t="str">
        <f>OBV!H1044</f>
        <v>BEARISH DIVERGENCE</v>
      </c>
      <c r="M1044" s="8">
        <f t="shared" si="160"/>
        <v>25</v>
      </c>
      <c r="N1044" s="8">
        <f t="shared" si="161"/>
        <v>0</v>
      </c>
      <c r="O1044" s="8">
        <f t="shared" si="162"/>
        <v>50</v>
      </c>
      <c r="P1044" s="8">
        <f t="shared" si="163"/>
        <v>0</v>
      </c>
      <c r="Q1044" s="9">
        <f t="shared" si="164"/>
        <v>16.25</v>
      </c>
      <c r="R1044" s="9">
        <f t="shared" si="165"/>
        <v>22.5</v>
      </c>
      <c r="S1044" s="9">
        <f t="shared" si="166"/>
        <v>16.25</v>
      </c>
      <c r="T1044" s="9">
        <f t="shared" si="167"/>
        <v>18.75</v>
      </c>
      <c r="U1044" s="8">
        <f t="shared" si="168"/>
        <v>18.333333333333332</v>
      </c>
      <c r="V1044" s="8">
        <f t="shared" si="169"/>
        <v>18.4375</v>
      </c>
    </row>
    <row r="1045" spans="1:22" ht="13.5" x14ac:dyDescent="0.25">
      <c r="A1045" s="3">
        <f>RSI!A1045</f>
        <v>43528</v>
      </c>
      <c r="B1045" s="2">
        <f>RSI!B1045</f>
        <v>25.836600000000001</v>
      </c>
      <c r="C1045" s="2">
        <f>RSI!I1045</f>
        <v>43.474590654704436</v>
      </c>
      <c r="D1045" s="2">
        <f>MACD!E1045</f>
        <v>0.57000051013261555</v>
      </c>
      <c r="E1045" s="2">
        <f>MACD!F1045</f>
        <v>0.3629393487529447</v>
      </c>
      <c r="F1045" s="2">
        <f>'Moving Avg'!D1045</f>
        <v>26.499779999999998</v>
      </c>
      <c r="G1045" s="2">
        <f>'Moving Avg'!F1045</f>
        <v>26.690350000000006</v>
      </c>
      <c r="H1045" s="2">
        <f>'Moving Avg'!G1045</f>
        <v>26.27344200000001</v>
      </c>
      <c r="I1045" s="2">
        <f>'Moving Avg'!H1045</f>
        <v>23.629310500000024</v>
      </c>
      <c r="J1045" s="6" t="str">
        <f>OBV!F1045</f>
        <v>BEARISH</v>
      </c>
      <c r="K1045" s="6" t="str">
        <f>OBV!G1045</f>
        <v>WEAK</v>
      </c>
      <c r="L1045" s="6" t="str">
        <f>OBV!H1045</f>
        <v>BEARISH DIVERGENCE</v>
      </c>
      <c r="M1045" s="8">
        <f t="shared" si="160"/>
        <v>25</v>
      </c>
      <c r="N1045" s="8">
        <f t="shared" si="161"/>
        <v>0</v>
      </c>
      <c r="O1045" s="8">
        <f t="shared" si="162"/>
        <v>50</v>
      </c>
      <c r="P1045" s="8">
        <f t="shared" si="163"/>
        <v>0</v>
      </c>
      <c r="Q1045" s="9">
        <f t="shared" si="164"/>
        <v>16.25</v>
      </c>
      <c r="R1045" s="9">
        <f t="shared" si="165"/>
        <v>22.5</v>
      </c>
      <c r="S1045" s="9">
        <f t="shared" si="166"/>
        <v>16.25</v>
      </c>
      <c r="T1045" s="9">
        <f t="shared" si="167"/>
        <v>18.75</v>
      </c>
      <c r="U1045" s="8">
        <f t="shared" si="168"/>
        <v>18.333333333333332</v>
      </c>
      <c r="V1045" s="8">
        <f t="shared" si="169"/>
        <v>18.4375</v>
      </c>
    </row>
    <row r="1046" spans="1:22" ht="13.5" x14ac:dyDescent="0.25">
      <c r="A1046" s="3">
        <f>RSI!A1046</f>
        <v>43529</v>
      </c>
      <c r="B1046" s="2">
        <f>RSI!B1046</f>
        <v>25.836600000000001</v>
      </c>
      <c r="C1046" s="2">
        <f>RSI!I1046</f>
        <v>43.474590654704443</v>
      </c>
      <c r="D1046" s="2">
        <f>MACD!E1046</f>
        <v>0.56115045760825666</v>
      </c>
      <c r="E1046" s="2">
        <f>MACD!F1046</f>
        <v>0.40258157052400712</v>
      </c>
      <c r="F1046" s="2">
        <f>'Moving Avg'!D1046</f>
        <v>26.235320000000002</v>
      </c>
      <c r="G1046" s="2">
        <f>'Moving Avg'!F1046</f>
        <v>26.659835000000005</v>
      </c>
      <c r="H1046" s="2">
        <f>'Moving Avg'!G1046</f>
        <v>26.288360000000011</v>
      </c>
      <c r="I1046" s="2">
        <f>'Moving Avg'!H1046</f>
        <v>23.648275000000023</v>
      </c>
      <c r="J1046" s="6" t="str">
        <f>OBV!F1046</f>
        <v>BEARISH</v>
      </c>
      <c r="K1046" s="6" t="str">
        <f>OBV!G1046</f>
        <v>WEAK</v>
      </c>
      <c r="L1046" s="6" t="str">
        <f>OBV!H1046</f>
        <v>CONFIRMED BEARISH</v>
      </c>
      <c r="M1046" s="8">
        <f t="shared" si="160"/>
        <v>25</v>
      </c>
      <c r="N1046" s="8">
        <f t="shared" si="161"/>
        <v>0</v>
      </c>
      <c r="O1046" s="8">
        <f t="shared" si="162"/>
        <v>50</v>
      </c>
      <c r="P1046" s="8">
        <f t="shared" si="163"/>
        <v>0</v>
      </c>
      <c r="Q1046" s="9">
        <f t="shared" si="164"/>
        <v>16.25</v>
      </c>
      <c r="R1046" s="9">
        <f t="shared" si="165"/>
        <v>22.5</v>
      </c>
      <c r="S1046" s="9">
        <f t="shared" si="166"/>
        <v>16.25</v>
      </c>
      <c r="T1046" s="9">
        <f t="shared" si="167"/>
        <v>18.75</v>
      </c>
      <c r="U1046" s="8">
        <f t="shared" si="168"/>
        <v>18.333333333333332</v>
      </c>
      <c r="V1046" s="8">
        <f t="shared" si="169"/>
        <v>18.4375</v>
      </c>
    </row>
    <row r="1047" spans="1:22" ht="13.5" x14ac:dyDescent="0.25">
      <c r="A1047" s="3">
        <f>RSI!A1047</f>
        <v>43530</v>
      </c>
      <c r="B1047" s="2">
        <f>RSI!B1047</f>
        <v>25.843399999999999</v>
      </c>
      <c r="C1047" s="2">
        <f>RSI!I1047</f>
        <v>43.566582774356391</v>
      </c>
      <c r="D1047" s="2">
        <f>MACD!E1047</f>
        <v>0.43460696394833676</v>
      </c>
      <c r="E1047" s="2">
        <f>MACD!F1047</f>
        <v>0.40898664920887307</v>
      </c>
      <c r="F1047" s="2">
        <f>'Moving Avg'!D1047</f>
        <v>25.97222</v>
      </c>
      <c r="G1047" s="2">
        <f>'Moving Avg'!F1047</f>
        <v>26.629660000000001</v>
      </c>
      <c r="H1047" s="2">
        <f>'Moving Avg'!G1047</f>
        <v>26.303414000000011</v>
      </c>
      <c r="I1047" s="2">
        <f>'Moving Avg'!H1047</f>
        <v>23.667273500000018</v>
      </c>
      <c r="J1047" s="6" t="str">
        <f>OBV!F1047</f>
        <v>BULLISH</v>
      </c>
      <c r="K1047" s="6" t="str">
        <f>OBV!G1047</f>
        <v>STRONG</v>
      </c>
      <c r="L1047" s="6" t="str">
        <f>OBV!H1047</f>
        <v>BULLISH DIVERGENCE</v>
      </c>
      <c r="M1047" s="8">
        <f t="shared" si="160"/>
        <v>25</v>
      </c>
      <c r="N1047" s="8">
        <f t="shared" si="161"/>
        <v>0</v>
      </c>
      <c r="O1047" s="8">
        <f t="shared" si="162"/>
        <v>50</v>
      </c>
      <c r="P1047" s="8">
        <f t="shared" si="163"/>
        <v>83</v>
      </c>
      <c r="Q1047" s="9">
        <f t="shared" si="164"/>
        <v>28.7</v>
      </c>
      <c r="R1047" s="9">
        <f t="shared" si="165"/>
        <v>43.25</v>
      </c>
      <c r="S1047" s="9">
        <f t="shared" si="166"/>
        <v>53.6</v>
      </c>
      <c r="T1047" s="9">
        <f t="shared" si="167"/>
        <v>39.5</v>
      </c>
      <c r="U1047" s="8">
        <f t="shared" si="168"/>
        <v>41.85</v>
      </c>
      <c r="V1047" s="8">
        <f t="shared" si="169"/>
        <v>41.262500000000003</v>
      </c>
    </row>
    <row r="1048" spans="1:22" ht="13.5" x14ac:dyDescent="0.25">
      <c r="A1048" s="3">
        <f>RSI!A1048</f>
        <v>43531</v>
      </c>
      <c r="B1048" s="2">
        <f>RSI!B1048</f>
        <v>25.843399999999999</v>
      </c>
      <c r="C1048" s="2">
        <f>RSI!I1048</f>
        <v>43.566582774356398</v>
      </c>
      <c r="D1048" s="2">
        <f>MACD!E1048</f>
        <v>0.32135713884214923</v>
      </c>
      <c r="E1048" s="2">
        <f>MACD!F1048</f>
        <v>0.39146074713552836</v>
      </c>
      <c r="F1048" s="2">
        <f>'Moving Avg'!D1048</f>
        <v>25.839319999999997</v>
      </c>
      <c r="G1048" s="2">
        <f>'Moving Avg'!F1048</f>
        <v>26.559814999999997</v>
      </c>
      <c r="H1048" s="2">
        <f>'Moving Avg'!G1048</f>
        <v>26.31846800000001</v>
      </c>
      <c r="I1048" s="2">
        <f>'Moving Avg'!H1048</f>
        <v>23.686272000000017</v>
      </c>
      <c r="J1048" s="6" t="str">
        <f>OBV!F1048</f>
        <v>BULLISH</v>
      </c>
      <c r="K1048" s="6" t="str">
        <f>OBV!G1048</f>
        <v>STRONG</v>
      </c>
      <c r="L1048" s="6" t="str">
        <f>OBV!H1048</f>
        <v>BULLISH DIVERGENCE</v>
      </c>
      <c r="M1048" s="8">
        <f t="shared" si="160"/>
        <v>25</v>
      </c>
      <c r="N1048" s="8">
        <f t="shared" si="161"/>
        <v>100</v>
      </c>
      <c r="O1048" s="8">
        <f t="shared" si="162"/>
        <v>50</v>
      </c>
      <c r="P1048" s="8">
        <f t="shared" si="163"/>
        <v>83</v>
      </c>
      <c r="Q1048" s="9">
        <f t="shared" si="164"/>
        <v>63.7</v>
      </c>
      <c r="R1048" s="9">
        <f t="shared" si="165"/>
        <v>63.25</v>
      </c>
      <c r="S1048" s="9">
        <f t="shared" si="166"/>
        <v>68.599999999999994</v>
      </c>
      <c r="T1048" s="9">
        <f t="shared" si="167"/>
        <v>64.5</v>
      </c>
      <c r="U1048" s="8">
        <f t="shared" si="168"/>
        <v>65.183333333333337</v>
      </c>
      <c r="V1048" s="8">
        <f t="shared" si="169"/>
        <v>65.012500000000003</v>
      </c>
    </row>
    <row r="1049" spans="1:22" ht="13.5" x14ac:dyDescent="0.25">
      <c r="A1049" s="3">
        <f>RSI!A1049</f>
        <v>43532</v>
      </c>
      <c r="B1049" s="2">
        <f>RSI!B1049</f>
        <v>25.850200000000001</v>
      </c>
      <c r="C1049" s="2">
        <f>RSI!I1049</f>
        <v>43.672897564785117</v>
      </c>
      <c r="D1049" s="2">
        <f>MACD!E1049</f>
        <v>0.2279989324046312</v>
      </c>
      <c r="E1049" s="2">
        <f>MACD!F1049</f>
        <v>0.35876838418934898</v>
      </c>
      <c r="F1049" s="2">
        <f>'Moving Avg'!D1049</f>
        <v>25.842039999999997</v>
      </c>
      <c r="G1049" s="2">
        <f>'Moving Avg'!F1049</f>
        <v>26.429279999999999</v>
      </c>
      <c r="H1049" s="2">
        <f>'Moving Avg'!G1049</f>
        <v>26.333658000000014</v>
      </c>
      <c r="I1049" s="2">
        <f>'Moving Avg'!H1049</f>
        <v>23.705304500000015</v>
      </c>
      <c r="J1049" s="6" t="str">
        <f>OBV!F1049</f>
        <v>BULLISH</v>
      </c>
      <c r="K1049" s="6" t="str">
        <f>OBV!G1049</f>
        <v>STRONG</v>
      </c>
      <c r="L1049" s="6" t="str">
        <f>OBV!H1049</f>
        <v>CONFIRMED BULLISH</v>
      </c>
      <c r="M1049" s="8">
        <f t="shared" si="160"/>
        <v>25</v>
      </c>
      <c r="N1049" s="8">
        <f t="shared" si="161"/>
        <v>100</v>
      </c>
      <c r="O1049" s="8">
        <f t="shared" si="162"/>
        <v>50</v>
      </c>
      <c r="P1049" s="8">
        <f t="shared" si="163"/>
        <v>100</v>
      </c>
      <c r="Q1049" s="9">
        <f t="shared" si="164"/>
        <v>66.25</v>
      </c>
      <c r="R1049" s="9">
        <f t="shared" si="165"/>
        <v>67.5</v>
      </c>
      <c r="S1049" s="9">
        <f t="shared" si="166"/>
        <v>76.25</v>
      </c>
      <c r="T1049" s="9">
        <f t="shared" si="167"/>
        <v>68.75</v>
      </c>
      <c r="U1049" s="8">
        <f t="shared" si="168"/>
        <v>70</v>
      </c>
      <c r="V1049" s="8">
        <f t="shared" si="169"/>
        <v>69.6875</v>
      </c>
    </row>
    <row r="1050" spans="1:22" ht="13.5" x14ac:dyDescent="0.25">
      <c r="A1050" s="3">
        <f>RSI!A1050</f>
        <v>43535</v>
      </c>
      <c r="B1050" s="2">
        <f>RSI!B1050</f>
        <v>25.843399999999999</v>
      </c>
      <c r="C1050" s="2">
        <f>RSI!I1050</f>
        <v>43.584472819168333</v>
      </c>
      <c r="D1050" s="2">
        <f>MACD!E1050</f>
        <v>0.15221915320253387</v>
      </c>
      <c r="E1050" s="2">
        <f>MACD!F1050</f>
        <v>0.31745853799198598</v>
      </c>
      <c r="F1050" s="2">
        <f>'Moving Avg'!D1050</f>
        <v>25.843399999999995</v>
      </c>
      <c r="G1050" s="2">
        <f>'Moving Avg'!F1050</f>
        <v>26.358414999999997</v>
      </c>
      <c r="H1050" s="2">
        <f>'Moving Avg'!G1050</f>
        <v>26.34857800000001</v>
      </c>
      <c r="I1050" s="2">
        <f>'Moving Avg'!H1050</f>
        <v>23.721427000000013</v>
      </c>
      <c r="J1050" s="6" t="str">
        <f>OBV!F1050</f>
        <v>BULLISH</v>
      </c>
      <c r="K1050" s="6" t="str">
        <f>OBV!G1050</f>
        <v>STRONG</v>
      </c>
      <c r="L1050" s="6" t="str">
        <f>OBV!H1050</f>
        <v>CONFIRMED BULLISH</v>
      </c>
      <c r="M1050" s="8">
        <f t="shared" si="160"/>
        <v>25</v>
      </c>
      <c r="N1050" s="8">
        <f t="shared" si="161"/>
        <v>100</v>
      </c>
      <c r="O1050" s="8">
        <f t="shared" si="162"/>
        <v>50</v>
      </c>
      <c r="P1050" s="8">
        <f t="shared" si="163"/>
        <v>100</v>
      </c>
      <c r="Q1050" s="9">
        <f t="shared" si="164"/>
        <v>66.25</v>
      </c>
      <c r="R1050" s="9">
        <f t="shared" si="165"/>
        <v>67.5</v>
      </c>
      <c r="S1050" s="9">
        <f t="shared" si="166"/>
        <v>76.25</v>
      </c>
      <c r="T1050" s="9">
        <f t="shared" si="167"/>
        <v>68.75</v>
      </c>
      <c r="U1050" s="8">
        <f t="shared" si="168"/>
        <v>70</v>
      </c>
      <c r="V1050" s="8">
        <f t="shared" si="169"/>
        <v>69.6875</v>
      </c>
    </row>
    <row r="1051" spans="1:22" ht="13.5" x14ac:dyDescent="0.25">
      <c r="A1051" s="3">
        <f>RSI!A1051</f>
        <v>43536</v>
      </c>
      <c r="B1051" s="2">
        <f>RSI!B1051</f>
        <v>25.843399999999999</v>
      </c>
      <c r="C1051" s="2">
        <f>RSI!I1051</f>
        <v>43.584472819168333</v>
      </c>
      <c r="D1051" s="2">
        <f>MACD!E1051</f>
        <v>0.29929517629829405</v>
      </c>
      <c r="E1051" s="2">
        <f>MACD!F1051</f>
        <v>0.3138258656532476</v>
      </c>
      <c r="F1051" s="2">
        <f>'Moving Avg'!D1051</f>
        <v>25.844760000000001</v>
      </c>
      <c r="G1051" s="2">
        <f>'Moving Avg'!F1051</f>
        <v>26.287549999999992</v>
      </c>
      <c r="H1051" s="2">
        <f>'Moving Avg'!G1051</f>
        <v>26.363498000000014</v>
      </c>
      <c r="I1051" s="2">
        <f>'Moving Avg'!H1051</f>
        <v>23.737397000000009</v>
      </c>
      <c r="J1051" s="6" t="str">
        <f>OBV!F1051</f>
        <v>BULLISH</v>
      </c>
      <c r="K1051" s="6" t="str">
        <f>OBV!G1051</f>
        <v>STRONG</v>
      </c>
      <c r="L1051" s="6" t="str">
        <f>OBV!H1051</f>
        <v>CONFIRMED BULLISH</v>
      </c>
      <c r="M1051" s="8">
        <f t="shared" si="160"/>
        <v>25</v>
      </c>
      <c r="N1051" s="8">
        <f t="shared" si="161"/>
        <v>45</v>
      </c>
      <c r="O1051" s="8">
        <f t="shared" si="162"/>
        <v>50</v>
      </c>
      <c r="P1051" s="8">
        <f t="shared" si="163"/>
        <v>100</v>
      </c>
      <c r="Q1051" s="9">
        <f t="shared" si="164"/>
        <v>47</v>
      </c>
      <c r="R1051" s="9">
        <f t="shared" si="165"/>
        <v>56.5</v>
      </c>
      <c r="S1051" s="9">
        <f t="shared" si="166"/>
        <v>68</v>
      </c>
      <c r="T1051" s="9">
        <f t="shared" si="167"/>
        <v>55</v>
      </c>
      <c r="U1051" s="8">
        <f t="shared" si="168"/>
        <v>57.166666666666664</v>
      </c>
      <c r="V1051" s="8">
        <f t="shared" si="169"/>
        <v>56.625</v>
      </c>
    </row>
    <row r="1052" spans="1:22" ht="13.5" x14ac:dyDescent="0.25">
      <c r="A1052" s="3">
        <f>RSI!A1052</f>
        <v>43537</v>
      </c>
      <c r="B1052" s="2">
        <f>RSI!B1052</f>
        <v>25.843399999999999</v>
      </c>
      <c r="C1052" s="2">
        <f>RSI!I1052</f>
        <v>43.584472819168333</v>
      </c>
      <c r="D1052" s="2">
        <f>MACD!E1052</f>
        <v>0.42610636047533745</v>
      </c>
      <c r="E1052" s="2">
        <f>MACD!F1052</f>
        <v>0.33628196461766557</v>
      </c>
      <c r="F1052" s="2">
        <f>'Moving Avg'!D1052</f>
        <v>25.844760000000001</v>
      </c>
      <c r="G1052" s="2">
        <f>'Moving Avg'!F1052</f>
        <v>26.21600999999999</v>
      </c>
      <c r="H1052" s="2">
        <f>'Moving Avg'!G1052</f>
        <v>26.378418000000011</v>
      </c>
      <c r="I1052" s="2">
        <f>'Moving Avg'!H1052</f>
        <v>23.753367000000008</v>
      </c>
      <c r="J1052" s="6" t="str">
        <f>OBV!F1052</f>
        <v>BULLISH</v>
      </c>
      <c r="K1052" s="6" t="str">
        <f>OBV!G1052</f>
        <v>STRONG</v>
      </c>
      <c r="L1052" s="6" t="str">
        <f>OBV!H1052</f>
        <v>NEUTRAL</v>
      </c>
      <c r="M1052" s="8">
        <f t="shared" si="160"/>
        <v>25</v>
      </c>
      <c r="N1052" s="8">
        <f t="shared" si="161"/>
        <v>0</v>
      </c>
      <c r="O1052" s="8">
        <f t="shared" si="162"/>
        <v>50</v>
      </c>
      <c r="P1052" s="8">
        <f t="shared" si="163"/>
        <v>66</v>
      </c>
      <c r="Q1052" s="9">
        <f t="shared" si="164"/>
        <v>26.15</v>
      </c>
      <c r="R1052" s="9">
        <f t="shared" si="165"/>
        <v>39</v>
      </c>
      <c r="S1052" s="9">
        <f t="shared" si="166"/>
        <v>45.95</v>
      </c>
      <c r="T1052" s="9">
        <f t="shared" si="167"/>
        <v>35.25</v>
      </c>
      <c r="U1052" s="8">
        <f t="shared" si="168"/>
        <v>37.033333333333339</v>
      </c>
      <c r="V1052" s="8">
        <f t="shared" si="169"/>
        <v>36.587500000000006</v>
      </c>
    </row>
    <row r="1053" spans="1:22" ht="13.5" x14ac:dyDescent="0.25">
      <c r="A1053" s="3">
        <f>RSI!A1053</f>
        <v>43538</v>
      </c>
      <c r="B1053" s="2">
        <f>RSI!B1053</f>
        <v>25.843399999999999</v>
      </c>
      <c r="C1053" s="2">
        <f>RSI!I1053</f>
        <v>43.58447281916834</v>
      </c>
      <c r="D1053" s="2">
        <f>MACD!E1053</f>
        <v>0.43544154624965259</v>
      </c>
      <c r="E1053" s="2">
        <f>MACD!F1053</f>
        <v>0.35611388094406304</v>
      </c>
      <c r="F1053" s="2">
        <f>'Moving Avg'!D1053</f>
        <v>25.844760000000001</v>
      </c>
      <c r="G1053" s="2">
        <f>'Moving Avg'!F1053</f>
        <v>26.144469999999991</v>
      </c>
      <c r="H1053" s="2">
        <f>'Moving Avg'!G1053</f>
        <v>26.379910000000013</v>
      </c>
      <c r="I1053" s="2">
        <f>'Moving Avg'!H1053</f>
        <v>23.769337</v>
      </c>
      <c r="J1053" s="6" t="str">
        <f>OBV!F1053</f>
        <v>BULLISH</v>
      </c>
      <c r="K1053" s="6" t="str">
        <f>OBV!G1053</f>
        <v>STRONG</v>
      </c>
      <c r="L1053" s="6" t="str">
        <f>OBV!H1053</f>
        <v>NEUTRAL</v>
      </c>
      <c r="M1053" s="8">
        <f t="shared" si="160"/>
        <v>25</v>
      </c>
      <c r="N1053" s="8">
        <f t="shared" si="161"/>
        <v>0</v>
      </c>
      <c r="O1053" s="8">
        <f t="shared" si="162"/>
        <v>50</v>
      </c>
      <c r="P1053" s="8">
        <f t="shared" si="163"/>
        <v>66</v>
      </c>
      <c r="Q1053" s="9">
        <f t="shared" si="164"/>
        <v>26.15</v>
      </c>
      <c r="R1053" s="9">
        <f t="shared" si="165"/>
        <v>39</v>
      </c>
      <c r="S1053" s="9">
        <f t="shared" si="166"/>
        <v>45.95</v>
      </c>
      <c r="T1053" s="9">
        <f t="shared" si="167"/>
        <v>35.25</v>
      </c>
      <c r="U1053" s="8">
        <f t="shared" si="168"/>
        <v>37.033333333333339</v>
      </c>
      <c r="V1053" s="8">
        <f t="shared" si="169"/>
        <v>36.587500000000006</v>
      </c>
    </row>
    <row r="1054" spans="1:22" ht="13.5" x14ac:dyDescent="0.25">
      <c r="A1054" s="3">
        <f>RSI!A1054</f>
        <v>43539</v>
      </c>
      <c r="B1054" s="2">
        <f>RSI!B1054</f>
        <v>25.843399999999999</v>
      </c>
      <c r="C1054" s="2">
        <f>RSI!I1054</f>
        <v>43.584472819168333</v>
      </c>
      <c r="D1054" s="2">
        <f>MACD!E1054</f>
        <v>0.34208886791044435</v>
      </c>
      <c r="E1054" s="2">
        <f>MACD!F1054</f>
        <v>0.35330887833733932</v>
      </c>
      <c r="F1054" s="2">
        <f>'Moving Avg'!D1054</f>
        <v>25.843399999999995</v>
      </c>
      <c r="G1054" s="2">
        <f>'Moving Avg'!F1054</f>
        <v>26.113614999999989</v>
      </c>
      <c r="H1054" s="2">
        <f>'Moving Avg'!G1054</f>
        <v>26.381402000000012</v>
      </c>
      <c r="I1054" s="2">
        <f>'Moving Avg'!H1054</f>
        <v>23.785307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  <c r="M1054" s="8">
        <f t="shared" si="160"/>
        <v>25</v>
      </c>
      <c r="N1054" s="8">
        <f t="shared" si="161"/>
        <v>45</v>
      </c>
      <c r="O1054" s="8">
        <f t="shared" si="162"/>
        <v>50</v>
      </c>
      <c r="P1054" s="8">
        <f t="shared" si="163"/>
        <v>16.5</v>
      </c>
      <c r="Q1054" s="9">
        <f t="shared" si="164"/>
        <v>34.475000000000001</v>
      </c>
      <c r="R1054" s="9">
        <f t="shared" si="165"/>
        <v>35.625</v>
      </c>
      <c r="S1054" s="9">
        <f t="shared" si="166"/>
        <v>30.425000000000001</v>
      </c>
      <c r="T1054" s="9">
        <f t="shared" si="167"/>
        <v>34.125</v>
      </c>
      <c r="U1054" s="8">
        <f t="shared" si="168"/>
        <v>33.508333333333333</v>
      </c>
      <c r="V1054" s="8">
        <f t="shared" si="169"/>
        <v>33.662499999999994</v>
      </c>
    </row>
    <row r="1055" spans="1:22" ht="13.5" x14ac:dyDescent="0.25">
      <c r="A1055" s="3">
        <f>RSI!A1055</f>
        <v>43542</v>
      </c>
      <c r="B1055" s="2">
        <f>RSI!B1055</f>
        <v>25.843399999999999</v>
      </c>
      <c r="C1055" s="2">
        <f>RSI!I1055</f>
        <v>43.58447281916834</v>
      </c>
      <c r="D1055" s="2">
        <f>MACD!E1055</f>
        <v>0.26497336359442158</v>
      </c>
      <c r="E1055" s="2">
        <f>MACD!F1055</f>
        <v>0.33564177538875578</v>
      </c>
      <c r="F1055" s="2">
        <f>'Moving Avg'!D1055</f>
        <v>25.843399999999995</v>
      </c>
      <c r="G1055" s="2">
        <f>'Moving Avg'!F1055</f>
        <v>26.043089999999989</v>
      </c>
      <c r="H1055" s="2">
        <f>'Moving Avg'!G1055</f>
        <v>26.382894000000011</v>
      </c>
      <c r="I1055" s="2">
        <f>'Moving Avg'!H1055</f>
        <v>23.801276999999999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  <c r="M1055" s="8">
        <f t="shared" si="160"/>
        <v>25</v>
      </c>
      <c r="N1055" s="8">
        <f t="shared" si="161"/>
        <v>100</v>
      </c>
      <c r="O1055" s="8">
        <f t="shared" si="162"/>
        <v>50</v>
      </c>
      <c r="P1055" s="8">
        <f t="shared" si="163"/>
        <v>33</v>
      </c>
      <c r="Q1055" s="9">
        <f t="shared" si="164"/>
        <v>56.2</v>
      </c>
      <c r="R1055" s="9">
        <f t="shared" si="165"/>
        <v>50.75</v>
      </c>
      <c r="S1055" s="9">
        <f t="shared" si="166"/>
        <v>46.1</v>
      </c>
      <c r="T1055" s="9">
        <f t="shared" si="167"/>
        <v>52</v>
      </c>
      <c r="U1055" s="8">
        <f t="shared" si="168"/>
        <v>51.016666666666673</v>
      </c>
      <c r="V1055" s="8">
        <f t="shared" si="169"/>
        <v>51.262500000000003</v>
      </c>
    </row>
    <row r="1056" spans="1:22" ht="13.5" x14ac:dyDescent="0.25">
      <c r="A1056" s="3">
        <f>RSI!A1056</f>
        <v>43543</v>
      </c>
      <c r="B1056" s="2">
        <f>RSI!B1056</f>
        <v>25.843399999999999</v>
      </c>
      <c r="C1056" s="2">
        <f>RSI!I1056</f>
        <v>43.584472819168347</v>
      </c>
      <c r="D1056" s="2">
        <f>MACD!E1056</f>
        <v>0.20145810108364159</v>
      </c>
      <c r="E1056" s="2">
        <f>MACD!F1056</f>
        <v>0.30880504052773294</v>
      </c>
      <c r="F1056" s="2">
        <f>'Moving Avg'!D1056</f>
        <v>25.843399999999995</v>
      </c>
      <c r="G1056" s="2">
        <f>'Moving Avg'!F1056</f>
        <v>26.002404999999989</v>
      </c>
      <c r="H1056" s="2">
        <f>'Moving Avg'!G1056</f>
        <v>26.384386000000003</v>
      </c>
      <c r="I1056" s="2">
        <f>'Moving Avg'!H1056</f>
        <v>23.817246999999998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  <c r="M1056" s="8">
        <f t="shared" si="160"/>
        <v>25</v>
      </c>
      <c r="N1056" s="8">
        <f t="shared" si="161"/>
        <v>100</v>
      </c>
      <c r="O1056" s="8">
        <f t="shared" si="162"/>
        <v>50</v>
      </c>
      <c r="P1056" s="8">
        <f t="shared" si="163"/>
        <v>33</v>
      </c>
      <c r="Q1056" s="9">
        <f t="shared" si="164"/>
        <v>56.2</v>
      </c>
      <c r="R1056" s="9">
        <f t="shared" si="165"/>
        <v>50.75</v>
      </c>
      <c r="S1056" s="9">
        <f t="shared" si="166"/>
        <v>46.1</v>
      </c>
      <c r="T1056" s="9">
        <f t="shared" si="167"/>
        <v>52</v>
      </c>
      <c r="U1056" s="8">
        <f t="shared" si="168"/>
        <v>51.016666666666673</v>
      </c>
      <c r="V1056" s="8">
        <f t="shared" si="169"/>
        <v>51.262500000000003</v>
      </c>
    </row>
    <row r="1057" spans="1:22" ht="13.5" x14ac:dyDescent="0.25">
      <c r="A1057" s="3">
        <f>RSI!A1057</f>
        <v>43545</v>
      </c>
      <c r="B1057" s="2">
        <f>RSI!B1057</f>
        <v>25.843399999999999</v>
      </c>
      <c r="C1057" s="2">
        <f>RSI!I1057</f>
        <v>43.584472819168347</v>
      </c>
      <c r="D1057" s="2">
        <f>MACD!E1057</f>
        <v>0.15036827317823409</v>
      </c>
      <c r="E1057" s="2">
        <f>MACD!F1057</f>
        <v>0.27711768705783318</v>
      </c>
      <c r="F1057" s="2">
        <f>'Moving Avg'!D1057</f>
        <v>25.843399999999995</v>
      </c>
      <c r="G1057" s="2">
        <f>'Moving Avg'!F1057</f>
        <v>26.001389999999986</v>
      </c>
      <c r="H1057" s="2">
        <f>'Moving Avg'!G1057</f>
        <v>26.385878000000002</v>
      </c>
      <c r="I1057" s="2">
        <f>'Moving Avg'!H1057</f>
        <v>23.833216999999994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  <c r="M1057" s="8">
        <f t="shared" si="160"/>
        <v>25</v>
      </c>
      <c r="N1057" s="8">
        <f t="shared" si="161"/>
        <v>100</v>
      </c>
      <c r="O1057" s="8">
        <f t="shared" si="162"/>
        <v>50</v>
      </c>
      <c r="P1057" s="8">
        <f t="shared" si="163"/>
        <v>33</v>
      </c>
      <c r="Q1057" s="9">
        <f t="shared" si="164"/>
        <v>56.2</v>
      </c>
      <c r="R1057" s="9">
        <f t="shared" si="165"/>
        <v>50.75</v>
      </c>
      <c r="S1057" s="9">
        <f t="shared" si="166"/>
        <v>46.1</v>
      </c>
      <c r="T1057" s="9">
        <f t="shared" si="167"/>
        <v>52</v>
      </c>
      <c r="U1057" s="8">
        <f t="shared" si="168"/>
        <v>51.016666666666673</v>
      </c>
      <c r="V1057" s="8">
        <f t="shared" si="169"/>
        <v>51.262500000000003</v>
      </c>
    </row>
    <row r="1058" spans="1:22" ht="13.5" x14ac:dyDescent="0.25">
      <c r="A1058" s="3">
        <f>RSI!A1058</f>
        <v>43546</v>
      </c>
      <c r="B1058" s="2">
        <f>RSI!B1058</f>
        <v>25.843399999999999</v>
      </c>
      <c r="C1058" s="2">
        <f>RSI!I1058</f>
        <v>43.584472819168347</v>
      </c>
      <c r="D1058" s="2">
        <f>MACD!E1058</f>
        <v>0.10862703167766341</v>
      </c>
      <c r="E1058" s="2">
        <f>MACD!F1058</f>
        <v>0.24341955598179923</v>
      </c>
      <c r="F1058" s="2">
        <f>'Moving Avg'!D1058</f>
        <v>25.843399999999995</v>
      </c>
      <c r="G1058" s="2">
        <f>'Moving Avg'!F1058</f>
        <v>26.003424999999986</v>
      </c>
      <c r="H1058" s="2">
        <f>'Moving Avg'!G1058</f>
        <v>26.387370000000001</v>
      </c>
      <c r="I1058" s="2">
        <f>'Moving Avg'!H1058</f>
        <v>23.849186999999993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  <c r="M1058" s="8">
        <f t="shared" si="160"/>
        <v>25</v>
      </c>
      <c r="N1058" s="8">
        <f t="shared" si="161"/>
        <v>100</v>
      </c>
      <c r="O1058" s="8">
        <f t="shared" si="162"/>
        <v>50</v>
      </c>
      <c r="P1058" s="8">
        <f t="shared" si="163"/>
        <v>33</v>
      </c>
      <c r="Q1058" s="9">
        <f t="shared" si="164"/>
        <v>56.2</v>
      </c>
      <c r="R1058" s="9">
        <f t="shared" si="165"/>
        <v>50.75</v>
      </c>
      <c r="S1058" s="9">
        <f t="shared" si="166"/>
        <v>46.1</v>
      </c>
      <c r="T1058" s="9">
        <f t="shared" si="167"/>
        <v>52</v>
      </c>
      <c r="U1058" s="8">
        <f t="shared" si="168"/>
        <v>51.016666666666673</v>
      </c>
      <c r="V1058" s="8">
        <f t="shared" si="169"/>
        <v>51.262500000000003</v>
      </c>
    </row>
    <row r="1059" spans="1:22" ht="13.5" x14ac:dyDescent="0.25">
      <c r="A1059" s="3">
        <f>RSI!A1059</f>
        <v>43549</v>
      </c>
      <c r="B1059" s="2">
        <f>RSI!B1059</f>
        <v>25.843399999999999</v>
      </c>
      <c r="C1059" s="2">
        <f>RSI!I1059</f>
        <v>43.584472819168347</v>
      </c>
      <c r="D1059" s="2">
        <f>MACD!E1059</f>
        <v>7.5732018744993468E-2</v>
      </c>
      <c r="E1059" s="2">
        <f>MACD!F1059</f>
        <v>0.20988204853443809</v>
      </c>
      <c r="F1059" s="2">
        <f>'Moving Avg'!D1059</f>
        <v>25.843399999999995</v>
      </c>
      <c r="G1059" s="2">
        <f>'Moving Avg'!F1059</f>
        <v>26.005459999999989</v>
      </c>
      <c r="H1059" s="2">
        <f>'Moving Avg'!G1059</f>
        <v>26.375299999999996</v>
      </c>
      <c r="I1059" s="2">
        <f>'Moving Avg'!H1059</f>
        <v>23.865156999999986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  <c r="M1059" s="8">
        <f t="shared" si="160"/>
        <v>25</v>
      </c>
      <c r="N1059" s="8">
        <f t="shared" si="161"/>
        <v>100</v>
      </c>
      <c r="O1059" s="8">
        <f t="shared" si="162"/>
        <v>50</v>
      </c>
      <c r="P1059" s="8">
        <f t="shared" si="163"/>
        <v>33</v>
      </c>
      <c r="Q1059" s="9">
        <f t="shared" si="164"/>
        <v>56.2</v>
      </c>
      <c r="R1059" s="9">
        <f t="shared" si="165"/>
        <v>50.75</v>
      </c>
      <c r="S1059" s="9">
        <f t="shared" si="166"/>
        <v>46.1</v>
      </c>
      <c r="T1059" s="9">
        <f t="shared" si="167"/>
        <v>52</v>
      </c>
      <c r="U1059" s="8">
        <f t="shared" si="168"/>
        <v>51.016666666666673</v>
      </c>
      <c r="V1059" s="8">
        <f t="shared" si="169"/>
        <v>51.262500000000003</v>
      </c>
    </row>
    <row r="1060" spans="1:22" ht="13.5" x14ac:dyDescent="0.25">
      <c r="A1060" s="3">
        <f>RSI!A1060</f>
        <v>43550</v>
      </c>
      <c r="B1060" s="2">
        <f>RSI!B1060</f>
        <v>25.843399999999999</v>
      </c>
      <c r="C1060" s="2">
        <f>RSI!I1060</f>
        <v>43.584472819168347</v>
      </c>
      <c r="D1060" s="2">
        <f>MACD!E1060</f>
        <v>4.812786879780262E-2</v>
      </c>
      <c r="E1060" s="2">
        <f>MACD!F1060</f>
        <v>0.17753121258711102</v>
      </c>
      <c r="F1060" s="2">
        <f>'Moving Avg'!D1060</f>
        <v>25.843399999999995</v>
      </c>
      <c r="G1060" s="2">
        <f>'Moving Avg'!F1060</f>
        <v>26.007494999999988</v>
      </c>
      <c r="H1060" s="2">
        <f>'Moving Avg'!G1060</f>
        <v>26.363229999999994</v>
      </c>
      <c r="I1060" s="2">
        <f>'Moving Avg'!H1060</f>
        <v>23.881126999999982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  <c r="M1060" s="8">
        <f t="shared" si="160"/>
        <v>25</v>
      </c>
      <c r="N1060" s="8">
        <f t="shared" si="161"/>
        <v>100</v>
      </c>
      <c r="O1060" s="8">
        <f t="shared" si="162"/>
        <v>50</v>
      </c>
      <c r="P1060" s="8">
        <f t="shared" si="163"/>
        <v>33</v>
      </c>
      <c r="Q1060" s="9">
        <f t="shared" si="164"/>
        <v>56.2</v>
      </c>
      <c r="R1060" s="9">
        <f t="shared" si="165"/>
        <v>50.75</v>
      </c>
      <c r="S1060" s="9">
        <f t="shared" si="166"/>
        <v>46.1</v>
      </c>
      <c r="T1060" s="9">
        <f t="shared" si="167"/>
        <v>52</v>
      </c>
      <c r="U1060" s="8">
        <f t="shared" si="168"/>
        <v>51.016666666666673</v>
      </c>
      <c r="V1060" s="8">
        <f t="shared" si="169"/>
        <v>51.262500000000003</v>
      </c>
    </row>
    <row r="1061" spans="1:22" ht="13.5" x14ac:dyDescent="0.25">
      <c r="A1061" s="3">
        <f>RSI!A1061</f>
        <v>43551</v>
      </c>
      <c r="B1061" s="2">
        <f>RSI!B1061</f>
        <v>25.843399999999999</v>
      </c>
      <c r="C1061" s="2">
        <f>RSI!I1061</f>
        <v>43.584472819168347</v>
      </c>
      <c r="D1061" s="2">
        <f>MACD!E1061</f>
        <v>2.5952220049454411E-2</v>
      </c>
      <c r="E1061" s="2">
        <f>MACD!F1061</f>
        <v>0.14721541407957969</v>
      </c>
      <c r="F1061" s="2">
        <f>'Moving Avg'!D1061</f>
        <v>25.843399999999995</v>
      </c>
      <c r="G1061" s="2">
        <f>'Moving Avg'!F1061</f>
        <v>25.941719999999986</v>
      </c>
      <c r="H1061" s="2">
        <f>'Moving Avg'!G1061</f>
        <v>26.351159999999989</v>
      </c>
      <c r="I1061" s="2">
        <f>'Moving Avg'!H1061</f>
        <v>23.897096999999984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  <c r="M1061" s="8">
        <f t="shared" si="160"/>
        <v>25</v>
      </c>
      <c r="N1061" s="8">
        <f t="shared" si="161"/>
        <v>100</v>
      </c>
      <c r="O1061" s="8">
        <f t="shared" si="162"/>
        <v>50</v>
      </c>
      <c r="P1061" s="8">
        <f t="shared" si="163"/>
        <v>33</v>
      </c>
      <c r="Q1061" s="9">
        <f t="shared" si="164"/>
        <v>56.2</v>
      </c>
      <c r="R1061" s="9">
        <f t="shared" si="165"/>
        <v>50.75</v>
      </c>
      <c r="S1061" s="9">
        <f t="shared" si="166"/>
        <v>46.1</v>
      </c>
      <c r="T1061" s="9">
        <f t="shared" si="167"/>
        <v>52</v>
      </c>
      <c r="U1061" s="8">
        <f t="shared" si="168"/>
        <v>51.016666666666673</v>
      </c>
      <c r="V1061" s="8">
        <f t="shared" si="169"/>
        <v>51.262500000000003</v>
      </c>
    </row>
    <row r="1062" spans="1:22" ht="13.5" x14ac:dyDescent="0.25">
      <c r="A1062" s="3">
        <f>RSI!A1062</f>
        <v>43552</v>
      </c>
      <c r="B1062" s="2">
        <f>RSI!B1062</f>
        <v>25.843399999999999</v>
      </c>
      <c r="C1062" s="2">
        <f>RSI!I1062</f>
        <v>43.584472819168347</v>
      </c>
      <c r="D1062" s="2">
        <f>MACD!E1062</f>
        <v>8.2823844768249444E-3</v>
      </c>
      <c r="E1062" s="2">
        <f>MACD!F1062</f>
        <v>0.11942880815902876</v>
      </c>
      <c r="F1062" s="2">
        <f>'Moving Avg'!D1062</f>
        <v>25.843399999999995</v>
      </c>
      <c r="G1062" s="2">
        <f>'Moving Avg'!F1062</f>
        <v>25.875944999999991</v>
      </c>
      <c r="H1062" s="2">
        <f>'Moving Avg'!G1062</f>
        <v>26.339089999999988</v>
      </c>
      <c r="I1062" s="2">
        <f>'Moving Avg'!H1062</f>
        <v>23.913066999999984</v>
      </c>
      <c r="J1062" s="6" t="str">
        <f>OBV!F1062</f>
        <v>NEUTRAL</v>
      </c>
      <c r="K1062" s="6" t="str">
        <f>OBV!G1062</f>
        <v>NEUTRAL</v>
      </c>
      <c r="L1062" s="6" t="str">
        <f>OBV!H1062</f>
        <v>NEUTRAL</v>
      </c>
      <c r="M1062" s="8">
        <f t="shared" si="160"/>
        <v>25</v>
      </c>
      <c r="N1062" s="8">
        <f t="shared" si="161"/>
        <v>100</v>
      </c>
      <c r="O1062" s="8">
        <f t="shared" si="162"/>
        <v>50</v>
      </c>
      <c r="P1062" s="8">
        <f t="shared" si="163"/>
        <v>33</v>
      </c>
      <c r="Q1062" s="9">
        <f t="shared" si="164"/>
        <v>56.2</v>
      </c>
      <c r="R1062" s="9">
        <f t="shared" si="165"/>
        <v>50.75</v>
      </c>
      <c r="S1062" s="9">
        <f t="shared" si="166"/>
        <v>46.1</v>
      </c>
      <c r="T1062" s="9">
        <f t="shared" si="167"/>
        <v>52</v>
      </c>
      <c r="U1062" s="8">
        <f t="shared" si="168"/>
        <v>51.016666666666673</v>
      </c>
      <c r="V1062" s="8">
        <f t="shared" si="169"/>
        <v>51.262500000000003</v>
      </c>
    </row>
    <row r="1063" spans="1:22" ht="13.5" x14ac:dyDescent="0.25">
      <c r="A1063" s="3">
        <f>RSI!A1063</f>
        <v>43553</v>
      </c>
      <c r="B1063" s="2">
        <f>RSI!B1063</f>
        <v>25.843399999999999</v>
      </c>
      <c r="C1063" s="2">
        <f>RSI!I1063</f>
        <v>43.584472819168347</v>
      </c>
      <c r="D1063" s="2">
        <f>MACD!E1063</f>
        <v>-5.6558899402148199E-3</v>
      </c>
      <c r="E1063" s="2">
        <f>MACD!F1063</f>
        <v>9.4411868539180044E-2</v>
      </c>
      <c r="F1063" s="2">
        <f>'Moving Avg'!D1063</f>
        <v>25.843399999999995</v>
      </c>
      <c r="G1063" s="2">
        <f>'Moving Avg'!F1063</f>
        <v>25.842719999999986</v>
      </c>
      <c r="H1063" s="2">
        <f>'Moving Avg'!G1063</f>
        <v>26.32701999999999</v>
      </c>
      <c r="I1063" s="2">
        <f>'Moving Avg'!H1063</f>
        <v>23.92903699999998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  <c r="M1063" s="8">
        <f t="shared" si="160"/>
        <v>25</v>
      </c>
      <c r="N1063" s="8">
        <f t="shared" si="161"/>
        <v>100</v>
      </c>
      <c r="O1063" s="8">
        <f t="shared" si="162"/>
        <v>50</v>
      </c>
      <c r="P1063" s="8">
        <f t="shared" si="163"/>
        <v>33</v>
      </c>
      <c r="Q1063" s="9">
        <f t="shared" si="164"/>
        <v>56.2</v>
      </c>
      <c r="R1063" s="9">
        <f t="shared" si="165"/>
        <v>50.75</v>
      </c>
      <c r="S1063" s="9">
        <f t="shared" si="166"/>
        <v>46.1</v>
      </c>
      <c r="T1063" s="9">
        <f t="shared" si="167"/>
        <v>52</v>
      </c>
      <c r="U1063" s="8">
        <f t="shared" si="168"/>
        <v>51.016666666666673</v>
      </c>
      <c r="V1063" s="8">
        <f t="shared" si="169"/>
        <v>51.262500000000003</v>
      </c>
    </row>
    <row r="1064" spans="1:22" ht="13.5" x14ac:dyDescent="0.25">
      <c r="A1064" s="3">
        <f>RSI!A1064</f>
        <v>43556</v>
      </c>
      <c r="B1064" s="2">
        <f>RSI!B1064</f>
        <v>25.843399999999999</v>
      </c>
      <c r="C1064" s="2">
        <f>RSI!I1064</f>
        <v>43.584472819168347</v>
      </c>
      <c r="D1064" s="2">
        <f>MACD!E1064</f>
        <v>-1.6511735823190321E-2</v>
      </c>
      <c r="E1064" s="2">
        <f>MACD!F1064</f>
        <v>7.2227147666705974E-2</v>
      </c>
      <c r="F1064" s="2">
        <f>'Moving Avg'!D1064</f>
        <v>25.843399999999995</v>
      </c>
      <c r="G1064" s="2">
        <f>'Moving Avg'!F1064</f>
        <v>25.843059999999987</v>
      </c>
      <c r="H1064" s="2">
        <f>'Moving Avg'!G1064</f>
        <v>26.314949999999989</v>
      </c>
      <c r="I1064" s="2">
        <f>'Moving Avg'!H1064</f>
        <v>23.948058499999973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  <c r="M1064" s="8">
        <f t="shared" si="160"/>
        <v>25</v>
      </c>
      <c r="N1064" s="8">
        <f t="shared" si="161"/>
        <v>100</v>
      </c>
      <c r="O1064" s="8">
        <f t="shared" si="162"/>
        <v>50</v>
      </c>
      <c r="P1064" s="8">
        <f t="shared" si="163"/>
        <v>33</v>
      </c>
      <c r="Q1064" s="9">
        <f t="shared" si="164"/>
        <v>56.2</v>
      </c>
      <c r="R1064" s="9">
        <f t="shared" si="165"/>
        <v>50.75</v>
      </c>
      <c r="S1064" s="9">
        <f t="shared" si="166"/>
        <v>46.1</v>
      </c>
      <c r="T1064" s="9">
        <f t="shared" si="167"/>
        <v>52</v>
      </c>
      <c r="U1064" s="8">
        <f t="shared" si="168"/>
        <v>51.016666666666673</v>
      </c>
      <c r="V1064" s="8">
        <f t="shared" si="169"/>
        <v>51.262500000000003</v>
      </c>
    </row>
    <row r="1065" spans="1:22" ht="13.5" x14ac:dyDescent="0.25">
      <c r="A1065" s="3">
        <f>RSI!A1065</f>
        <v>43557</v>
      </c>
      <c r="B1065" s="2">
        <f>RSI!B1065</f>
        <v>25.843399999999999</v>
      </c>
      <c r="C1065" s="2">
        <f>RSI!I1065</f>
        <v>43.584472819168347</v>
      </c>
      <c r="D1065" s="2">
        <f>MACD!E1065</f>
        <v>-2.4828860252039675E-2</v>
      </c>
      <c r="E1065" s="2">
        <f>MACD!F1065</f>
        <v>5.2815946082956845E-2</v>
      </c>
      <c r="F1065" s="2">
        <f>'Moving Avg'!D1065</f>
        <v>25.843399999999995</v>
      </c>
      <c r="G1065" s="2">
        <f>'Moving Avg'!F1065</f>
        <v>25.843399999999985</v>
      </c>
      <c r="H1065" s="2">
        <f>'Moving Avg'!G1065</f>
        <v>26.302879999999988</v>
      </c>
      <c r="I1065" s="2">
        <f>'Moving Avg'!H1065</f>
        <v>23.967079999999974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  <c r="M1065" s="8">
        <f t="shared" si="160"/>
        <v>25</v>
      </c>
      <c r="N1065" s="8">
        <f t="shared" si="161"/>
        <v>100</v>
      </c>
      <c r="O1065" s="8">
        <f t="shared" si="162"/>
        <v>50</v>
      </c>
      <c r="P1065" s="8">
        <f t="shared" si="163"/>
        <v>33</v>
      </c>
      <c r="Q1065" s="9">
        <f t="shared" si="164"/>
        <v>56.2</v>
      </c>
      <c r="R1065" s="9">
        <f t="shared" si="165"/>
        <v>50.75</v>
      </c>
      <c r="S1065" s="9">
        <f t="shared" si="166"/>
        <v>46.1</v>
      </c>
      <c r="T1065" s="9">
        <f t="shared" si="167"/>
        <v>52</v>
      </c>
      <c r="U1065" s="8">
        <f t="shared" si="168"/>
        <v>51.016666666666673</v>
      </c>
      <c r="V1065" s="8">
        <f t="shared" si="169"/>
        <v>51.262500000000003</v>
      </c>
    </row>
    <row r="1066" spans="1:22" ht="13.5" x14ac:dyDescent="0.25">
      <c r="A1066" s="3">
        <f>RSI!A1066</f>
        <v>43558</v>
      </c>
      <c r="B1066" s="2">
        <f>RSI!B1066</f>
        <v>25.843399999999999</v>
      </c>
      <c r="C1066" s="2">
        <f>RSI!I1066</f>
        <v>43.584472819168347</v>
      </c>
      <c r="D1066" s="2">
        <f>MACD!E1066</f>
        <v>-3.106217585581561E-2</v>
      </c>
      <c r="E1066" s="2">
        <f>MACD!F1066</f>
        <v>3.6040321695202361E-2</v>
      </c>
      <c r="F1066" s="2">
        <f>'Moving Avg'!D1066</f>
        <v>25.843399999999995</v>
      </c>
      <c r="G1066" s="2">
        <f>'Moving Avg'!F1066</f>
        <v>25.84373999999999</v>
      </c>
      <c r="H1066" s="2">
        <f>'Moving Avg'!G1066</f>
        <v>26.290809999999983</v>
      </c>
      <c r="I1066" s="2">
        <f>'Moving Avg'!H1066</f>
        <v>23.986101499999972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  <c r="M1066" s="8">
        <f t="shared" si="160"/>
        <v>25</v>
      </c>
      <c r="N1066" s="8">
        <f t="shared" si="161"/>
        <v>100</v>
      </c>
      <c r="O1066" s="8">
        <f t="shared" si="162"/>
        <v>50</v>
      </c>
      <c r="P1066" s="8">
        <f t="shared" si="163"/>
        <v>33</v>
      </c>
      <c r="Q1066" s="9">
        <f t="shared" si="164"/>
        <v>56.2</v>
      </c>
      <c r="R1066" s="9">
        <f t="shared" si="165"/>
        <v>50.75</v>
      </c>
      <c r="S1066" s="9">
        <f t="shared" si="166"/>
        <v>46.1</v>
      </c>
      <c r="T1066" s="9">
        <f t="shared" si="167"/>
        <v>52</v>
      </c>
      <c r="U1066" s="8">
        <f t="shared" si="168"/>
        <v>51.016666666666673</v>
      </c>
      <c r="V1066" s="8">
        <f t="shared" si="169"/>
        <v>51.262500000000003</v>
      </c>
    </row>
    <row r="1067" spans="1:22" ht="13.5" x14ac:dyDescent="0.25">
      <c r="A1067" s="3">
        <f>RSI!A1067</f>
        <v>43559</v>
      </c>
      <c r="B1067" s="2">
        <f>RSI!B1067</f>
        <v>25.843399999999999</v>
      </c>
      <c r="C1067" s="2">
        <f>RSI!I1067</f>
        <v>43.584472819168347</v>
      </c>
      <c r="D1067" s="2">
        <f>MACD!E1067</f>
        <v>-3.5591842772095816E-2</v>
      </c>
      <c r="E1067" s="2">
        <f>MACD!F1067</f>
        <v>2.1713888801742728E-2</v>
      </c>
      <c r="F1067" s="2">
        <f>'Moving Avg'!D1067</f>
        <v>25.843399999999995</v>
      </c>
      <c r="G1067" s="2">
        <f>'Moving Avg'!F1067</f>
        <v>25.84373999999999</v>
      </c>
      <c r="H1067" s="2">
        <f>'Moving Avg'!G1067</f>
        <v>26.278739999999985</v>
      </c>
      <c r="I1067" s="2">
        <f>'Moving Avg'!H1067</f>
        <v>24.005122999999966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  <c r="M1067" s="8">
        <f t="shared" si="160"/>
        <v>25</v>
      </c>
      <c r="N1067" s="8">
        <f t="shared" si="161"/>
        <v>100</v>
      </c>
      <c r="O1067" s="8">
        <f t="shared" si="162"/>
        <v>50</v>
      </c>
      <c r="P1067" s="8">
        <f t="shared" si="163"/>
        <v>33</v>
      </c>
      <c r="Q1067" s="9">
        <f t="shared" si="164"/>
        <v>56.2</v>
      </c>
      <c r="R1067" s="9">
        <f t="shared" si="165"/>
        <v>50.75</v>
      </c>
      <c r="S1067" s="9">
        <f t="shared" si="166"/>
        <v>46.1</v>
      </c>
      <c r="T1067" s="9">
        <f t="shared" si="167"/>
        <v>52</v>
      </c>
      <c r="U1067" s="8">
        <f t="shared" si="168"/>
        <v>51.016666666666673</v>
      </c>
      <c r="V1067" s="8">
        <f t="shared" si="169"/>
        <v>51.262500000000003</v>
      </c>
    </row>
    <row r="1068" spans="1:22" ht="13.5" x14ac:dyDescent="0.25">
      <c r="A1068" s="3">
        <f>RSI!A1068</f>
        <v>43560</v>
      </c>
      <c r="B1068" s="2">
        <f>RSI!B1068</f>
        <v>25.843399999999999</v>
      </c>
      <c r="C1068" s="2">
        <f>RSI!I1068</f>
        <v>43.584472819168347</v>
      </c>
      <c r="D1068" s="2">
        <f>MACD!E1068</f>
        <v>-3.8735122062380611E-2</v>
      </c>
      <c r="E1068" s="2">
        <f>MACD!F1068</f>
        <v>9.6240866289180622E-3</v>
      </c>
      <c r="F1068" s="2">
        <f>'Moving Avg'!D1068</f>
        <v>25.843399999999995</v>
      </c>
      <c r="G1068" s="2">
        <f>'Moving Avg'!F1068</f>
        <v>25.84373999999999</v>
      </c>
      <c r="H1068" s="2">
        <f>'Moving Avg'!G1068</f>
        <v>26.266669999999987</v>
      </c>
      <c r="I1068" s="2">
        <f>'Moving Avg'!H1068</f>
        <v>24.024144499999966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  <c r="M1068" s="8">
        <f t="shared" si="160"/>
        <v>25</v>
      </c>
      <c r="N1068" s="8">
        <f t="shared" si="161"/>
        <v>100</v>
      </c>
      <c r="O1068" s="8">
        <f t="shared" si="162"/>
        <v>50</v>
      </c>
      <c r="P1068" s="8">
        <f t="shared" si="163"/>
        <v>33</v>
      </c>
      <c r="Q1068" s="9">
        <f t="shared" si="164"/>
        <v>56.2</v>
      </c>
      <c r="R1068" s="9">
        <f t="shared" si="165"/>
        <v>50.75</v>
      </c>
      <c r="S1068" s="9">
        <f t="shared" si="166"/>
        <v>46.1</v>
      </c>
      <c r="T1068" s="9">
        <f t="shared" si="167"/>
        <v>52</v>
      </c>
      <c r="U1068" s="8">
        <f t="shared" si="168"/>
        <v>51.016666666666673</v>
      </c>
      <c r="V1068" s="8">
        <f t="shared" si="169"/>
        <v>51.262500000000003</v>
      </c>
    </row>
    <row r="1069" spans="1:22" ht="13.5" x14ac:dyDescent="0.25">
      <c r="A1069" s="3">
        <f>RSI!A1069</f>
        <v>43563</v>
      </c>
      <c r="B1069" s="2">
        <f>RSI!B1069</f>
        <v>25.843399999999999</v>
      </c>
      <c r="C1069" s="2">
        <f>RSI!I1069</f>
        <v>43.584472819168347</v>
      </c>
      <c r="D1069" s="2">
        <f>MACD!E1069</f>
        <v>-4.0756379374567331E-2</v>
      </c>
      <c r="E1069" s="2">
        <f>MACD!F1069</f>
        <v>-4.5200657177901608E-4</v>
      </c>
      <c r="F1069" s="2">
        <f>'Moving Avg'!D1069</f>
        <v>25.843399999999995</v>
      </c>
      <c r="G1069" s="2">
        <f>'Moving Avg'!F1069</f>
        <v>25.843399999999985</v>
      </c>
      <c r="H1069" s="2">
        <f>'Moving Avg'!G1069</f>
        <v>26.254599999999986</v>
      </c>
      <c r="I1069" s="2">
        <f>'Moving Avg'!H1069</f>
        <v>24.043165999999964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  <c r="M1069" s="8">
        <f t="shared" si="160"/>
        <v>25</v>
      </c>
      <c r="N1069" s="8">
        <f t="shared" si="161"/>
        <v>100</v>
      </c>
      <c r="O1069" s="8">
        <f t="shared" si="162"/>
        <v>50</v>
      </c>
      <c r="P1069" s="8">
        <f t="shared" si="163"/>
        <v>33</v>
      </c>
      <c r="Q1069" s="9">
        <f t="shared" si="164"/>
        <v>56.2</v>
      </c>
      <c r="R1069" s="9">
        <f t="shared" si="165"/>
        <v>50.75</v>
      </c>
      <c r="S1069" s="9">
        <f t="shared" si="166"/>
        <v>46.1</v>
      </c>
      <c r="T1069" s="9">
        <f t="shared" si="167"/>
        <v>52</v>
      </c>
      <c r="U1069" s="8">
        <f t="shared" si="168"/>
        <v>51.016666666666673</v>
      </c>
      <c r="V1069" s="8">
        <f t="shared" si="169"/>
        <v>51.262500000000003</v>
      </c>
    </row>
    <row r="1070" spans="1:22" ht="13.5" x14ac:dyDescent="0.25">
      <c r="A1070" s="3">
        <f>RSI!A1070</f>
        <v>43565</v>
      </c>
      <c r="B1070" s="2">
        <f>RSI!B1070</f>
        <v>25.843399999999999</v>
      </c>
      <c r="C1070" s="2">
        <f>RSI!I1070</f>
        <v>43.584472819168347</v>
      </c>
      <c r="D1070" s="2">
        <f>MACD!E1070</f>
        <v>-4.1875525367029098E-2</v>
      </c>
      <c r="E1070" s="2">
        <f>MACD!F1070</f>
        <v>-8.7367103308290325E-3</v>
      </c>
      <c r="F1070" s="2">
        <f>'Moving Avg'!D1070</f>
        <v>25.843399999999995</v>
      </c>
      <c r="G1070" s="2">
        <f>'Moving Avg'!F1070</f>
        <v>25.843399999999985</v>
      </c>
      <c r="H1070" s="2">
        <f>'Moving Avg'!G1070</f>
        <v>26.242529999999988</v>
      </c>
      <c r="I1070" s="2">
        <f>'Moving Avg'!H1070</f>
        <v>24.062187499999958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  <c r="M1070" s="8">
        <f t="shared" si="160"/>
        <v>25</v>
      </c>
      <c r="N1070" s="8">
        <f t="shared" si="161"/>
        <v>100</v>
      </c>
      <c r="O1070" s="8">
        <f t="shared" si="162"/>
        <v>50</v>
      </c>
      <c r="P1070" s="8">
        <f t="shared" si="163"/>
        <v>33</v>
      </c>
      <c r="Q1070" s="9">
        <f t="shared" si="164"/>
        <v>56.2</v>
      </c>
      <c r="R1070" s="9">
        <f t="shared" si="165"/>
        <v>50.75</v>
      </c>
      <c r="S1070" s="9">
        <f t="shared" si="166"/>
        <v>46.1</v>
      </c>
      <c r="T1070" s="9">
        <f t="shared" si="167"/>
        <v>52</v>
      </c>
      <c r="U1070" s="8">
        <f t="shared" si="168"/>
        <v>51.016666666666673</v>
      </c>
      <c r="V1070" s="8">
        <f t="shared" si="169"/>
        <v>51.262500000000003</v>
      </c>
    </row>
    <row r="1071" spans="1:22" ht="13.5" x14ac:dyDescent="0.25">
      <c r="A1071" s="3">
        <f>RSI!A1071</f>
        <v>43566</v>
      </c>
      <c r="B1071" s="2">
        <f>RSI!B1071</f>
        <v>25.843399999999999</v>
      </c>
      <c r="C1071" s="2">
        <f>RSI!I1071</f>
        <v>43.584472819168347</v>
      </c>
      <c r="D1071" s="2">
        <f>MACD!E1071</f>
        <v>-4.2275135185999346E-2</v>
      </c>
      <c r="E1071" s="2">
        <f>MACD!F1071</f>
        <v>-1.5444395301863097E-2</v>
      </c>
      <c r="F1071" s="2">
        <f>'Moving Avg'!D1071</f>
        <v>25.843399999999995</v>
      </c>
      <c r="G1071" s="2">
        <f>'Moving Avg'!F1071</f>
        <v>25.843399999999985</v>
      </c>
      <c r="H1071" s="2">
        <f>'Moving Avg'!G1071</f>
        <v>26.23045999999999</v>
      </c>
      <c r="I1071" s="2">
        <f>'Moving Avg'!H1071</f>
        <v>24.081208999999962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  <c r="M1071" s="8">
        <f t="shared" si="160"/>
        <v>25</v>
      </c>
      <c r="N1071" s="8">
        <f t="shared" si="161"/>
        <v>100</v>
      </c>
      <c r="O1071" s="8">
        <f t="shared" si="162"/>
        <v>50</v>
      </c>
      <c r="P1071" s="8">
        <f t="shared" si="163"/>
        <v>33</v>
      </c>
      <c r="Q1071" s="9">
        <f t="shared" si="164"/>
        <v>56.2</v>
      </c>
      <c r="R1071" s="9">
        <f t="shared" si="165"/>
        <v>50.75</v>
      </c>
      <c r="S1071" s="9">
        <f t="shared" si="166"/>
        <v>46.1</v>
      </c>
      <c r="T1071" s="9">
        <f t="shared" si="167"/>
        <v>52</v>
      </c>
      <c r="U1071" s="8">
        <f t="shared" si="168"/>
        <v>51.016666666666673</v>
      </c>
      <c r="V1071" s="8">
        <f t="shared" si="169"/>
        <v>51.262500000000003</v>
      </c>
    </row>
    <row r="1072" spans="1:22" ht="13.5" x14ac:dyDescent="0.25">
      <c r="A1072" s="3">
        <f>RSI!A1072</f>
        <v>43567</v>
      </c>
      <c r="B1072" s="2">
        <f>RSI!B1072</f>
        <v>25.843399999999999</v>
      </c>
      <c r="C1072" s="2">
        <f>RSI!I1072</f>
        <v>43.584472819168347</v>
      </c>
      <c r="D1072" s="2">
        <f>MACD!E1072</f>
        <v>-4.2106451879654117E-2</v>
      </c>
      <c r="E1072" s="2">
        <f>MACD!F1072</f>
        <v>-2.0776806617421303E-2</v>
      </c>
      <c r="F1072" s="2">
        <f>'Moving Avg'!D1072</f>
        <v>25.843399999999995</v>
      </c>
      <c r="G1072" s="2">
        <f>'Moving Avg'!F1072</f>
        <v>25.843399999999985</v>
      </c>
      <c r="H1072" s="2">
        <f>'Moving Avg'!G1072</f>
        <v>26.218389999999985</v>
      </c>
      <c r="I1072" s="2">
        <f>'Moving Avg'!H1072</f>
        <v>24.100230499999963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  <c r="M1072" s="8">
        <f t="shared" si="160"/>
        <v>25</v>
      </c>
      <c r="N1072" s="8">
        <f t="shared" si="161"/>
        <v>100</v>
      </c>
      <c r="O1072" s="8">
        <f t="shared" si="162"/>
        <v>50</v>
      </c>
      <c r="P1072" s="8">
        <f t="shared" si="163"/>
        <v>33</v>
      </c>
      <c r="Q1072" s="9">
        <f t="shared" si="164"/>
        <v>56.2</v>
      </c>
      <c r="R1072" s="9">
        <f t="shared" si="165"/>
        <v>50.75</v>
      </c>
      <c r="S1072" s="9">
        <f t="shared" si="166"/>
        <v>46.1</v>
      </c>
      <c r="T1072" s="9">
        <f t="shared" si="167"/>
        <v>52</v>
      </c>
      <c r="U1072" s="8">
        <f t="shared" si="168"/>
        <v>51.016666666666673</v>
      </c>
      <c r="V1072" s="8">
        <f t="shared" si="169"/>
        <v>51.262500000000003</v>
      </c>
    </row>
    <row r="1073" spans="1:22" ht="13.5" x14ac:dyDescent="0.25">
      <c r="A1073" s="3">
        <f>RSI!A1073</f>
        <v>43570</v>
      </c>
      <c r="B1073" s="2">
        <f>RSI!B1073</f>
        <v>25.843399999999999</v>
      </c>
      <c r="C1073" s="2">
        <f>RSI!I1073</f>
        <v>43.584472819168347</v>
      </c>
      <c r="D1073" s="2">
        <f>MACD!E1073</f>
        <v>-4.1494446988590283E-2</v>
      </c>
      <c r="E1073" s="2">
        <f>MACD!F1073</f>
        <v>-2.49203346916551E-2</v>
      </c>
      <c r="F1073" s="2">
        <f>'Moving Avg'!D1073</f>
        <v>25.843399999999995</v>
      </c>
      <c r="G1073" s="2">
        <f>'Moving Avg'!F1073</f>
        <v>25.843399999999985</v>
      </c>
      <c r="H1073" s="2">
        <f>'Moving Avg'!G1073</f>
        <v>26.206319999999987</v>
      </c>
      <c r="I1073" s="2">
        <f>'Moving Avg'!H1073</f>
        <v>24.11925199999996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  <c r="M1073" s="8">
        <f t="shared" si="160"/>
        <v>25</v>
      </c>
      <c r="N1073" s="8">
        <f t="shared" si="161"/>
        <v>45</v>
      </c>
      <c r="O1073" s="8">
        <f t="shared" si="162"/>
        <v>50</v>
      </c>
      <c r="P1073" s="8">
        <f t="shared" si="163"/>
        <v>33</v>
      </c>
      <c r="Q1073" s="9">
        <f t="shared" si="164"/>
        <v>36.950000000000003</v>
      </c>
      <c r="R1073" s="9">
        <f t="shared" si="165"/>
        <v>39.75</v>
      </c>
      <c r="S1073" s="9">
        <f t="shared" si="166"/>
        <v>37.85</v>
      </c>
      <c r="T1073" s="9">
        <f t="shared" si="167"/>
        <v>38.25</v>
      </c>
      <c r="U1073" s="8">
        <f t="shared" si="168"/>
        <v>38.183333333333337</v>
      </c>
      <c r="V1073" s="8">
        <f t="shared" si="169"/>
        <v>38.200000000000003</v>
      </c>
    </row>
    <row r="1074" spans="1:22" ht="13.5" x14ac:dyDescent="0.25">
      <c r="A1074" s="3">
        <f>RSI!A1074</f>
        <v>43571</v>
      </c>
      <c r="B1074" s="2">
        <f>RSI!B1074</f>
        <v>25.843399999999999</v>
      </c>
      <c r="C1074" s="2">
        <f>RSI!I1074</f>
        <v>43.584472819168361</v>
      </c>
      <c r="D1074" s="2">
        <f>MACD!E1074</f>
        <v>-4.0542084786320487E-2</v>
      </c>
      <c r="E1074" s="2">
        <f>MACD!F1074</f>
        <v>-2.8044684710588179E-2</v>
      </c>
      <c r="F1074" s="2">
        <f>'Moving Avg'!D1074</f>
        <v>25.843399999999995</v>
      </c>
      <c r="G1074" s="2">
        <f>'Moving Avg'!F1074</f>
        <v>25.843399999999985</v>
      </c>
      <c r="H1074" s="2">
        <f>'Moving Avg'!G1074</f>
        <v>26.19424999999999</v>
      </c>
      <c r="I1074" s="2">
        <f>'Moving Avg'!H1074</f>
        <v>24.138273499999965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  <c r="M1074" s="8">
        <f t="shared" si="160"/>
        <v>25</v>
      </c>
      <c r="N1074" s="8">
        <f t="shared" si="161"/>
        <v>45</v>
      </c>
      <c r="O1074" s="8">
        <f t="shared" si="162"/>
        <v>50</v>
      </c>
      <c r="P1074" s="8">
        <f t="shared" si="163"/>
        <v>33</v>
      </c>
      <c r="Q1074" s="9">
        <f t="shared" si="164"/>
        <v>36.950000000000003</v>
      </c>
      <c r="R1074" s="9">
        <f t="shared" si="165"/>
        <v>39.75</v>
      </c>
      <c r="S1074" s="9">
        <f t="shared" si="166"/>
        <v>37.85</v>
      </c>
      <c r="T1074" s="9">
        <f t="shared" si="167"/>
        <v>38.25</v>
      </c>
      <c r="U1074" s="8">
        <f t="shared" si="168"/>
        <v>38.183333333333337</v>
      </c>
      <c r="V1074" s="8">
        <f t="shared" si="169"/>
        <v>38.200000000000003</v>
      </c>
    </row>
    <row r="1075" spans="1:22" ht="13.5" x14ac:dyDescent="0.25">
      <c r="A1075" s="3">
        <f>RSI!A1075</f>
        <v>43572</v>
      </c>
      <c r="B1075" s="2">
        <f>RSI!B1075</f>
        <v>25.843399999999999</v>
      </c>
      <c r="C1075" s="2">
        <f>RSI!I1075</f>
        <v>43.584472819168354</v>
      </c>
      <c r="D1075" s="2">
        <f>MACD!E1075</f>
        <v>-3.9333914003499615E-2</v>
      </c>
      <c r="E1075" s="2">
        <f>MACD!F1075</f>
        <v>-3.0302530569170469E-2</v>
      </c>
      <c r="F1075" s="2">
        <f>'Moving Avg'!D1075</f>
        <v>25.843399999999995</v>
      </c>
      <c r="G1075" s="2">
        <f>'Moving Avg'!F1075</f>
        <v>25.843399999999985</v>
      </c>
      <c r="H1075" s="2">
        <f>'Moving Avg'!G1075</f>
        <v>26.182179999999988</v>
      </c>
      <c r="I1075" s="2">
        <f>'Moving Avg'!H1075</f>
        <v>24.157294999999962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  <c r="M1075" s="8">
        <f t="shared" si="160"/>
        <v>25</v>
      </c>
      <c r="N1075" s="8">
        <f t="shared" si="161"/>
        <v>45</v>
      </c>
      <c r="O1075" s="8">
        <f t="shared" si="162"/>
        <v>50</v>
      </c>
      <c r="P1075" s="8">
        <f t="shared" si="163"/>
        <v>33</v>
      </c>
      <c r="Q1075" s="9">
        <f t="shared" si="164"/>
        <v>36.950000000000003</v>
      </c>
      <c r="R1075" s="9">
        <f t="shared" si="165"/>
        <v>39.75</v>
      </c>
      <c r="S1075" s="9">
        <f t="shared" si="166"/>
        <v>37.85</v>
      </c>
      <c r="T1075" s="9">
        <f t="shared" si="167"/>
        <v>38.25</v>
      </c>
      <c r="U1075" s="8">
        <f t="shared" si="168"/>
        <v>38.183333333333337</v>
      </c>
      <c r="V1075" s="8">
        <f t="shared" si="169"/>
        <v>38.200000000000003</v>
      </c>
    </row>
    <row r="1076" spans="1:22" ht="13.5" x14ac:dyDescent="0.25">
      <c r="A1076" s="3">
        <f>RSI!A1076</f>
        <v>43573</v>
      </c>
      <c r="B1076" s="2">
        <f>RSI!B1076</f>
        <v>25.843399999999999</v>
      </c>
      <c r="C1076" s="2">
        <f>RSI!I1076</f>
        <v>43.584472819168354</v>
      </c>
      <c r="D1076" s="2">
        <f>MACD!E1076</f>
        <v>-3.7939091720623708E-2</v>
      </c>
      <c r="E1076" s="2">
        <f>MACD!F1076</f>
        <v>-3.1829842799461119E-2</v>
      </c>
      <c r="F1076" s="2">
        <f>'Moving Avg'!D1076</f>
        <v>25.843399999999995</v>
      </c>
      <c r="G1076" s="2">
        <f>'Moving Avg'!F1076</f>
        <v>25.843399999999985</v>
      </c>
      <c r="H1076" s="2">
        <f>'Moving Avg'!G1076</f>
        <v>26.170109999999987</v>
      </c>
      <c r="I1076" s="2">
        <f>'Moving Avg'!H1076</f>
        <v>24.176316499999963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  <c r="M1076" s="8">
        <f t="shared" si="160"/>
        <v>25</v>
      </c>
      <c r="N1076" s="8">
        <f t="shared" si="161"/>
        <v>45</v>
      </c>
      <c r="O1076" s="8">
        <f t="shared" si="162"/>
        <v>50</v>
      </c>
      <c r="P1076" s="8">
        <f t="shared" si="163"/>
        <v>33</v>
      </c>
      <c r="Q1076" s="9">
        <f t="shared" si="164"/>
        <v>36.950000000000003</v>
      </c>
      <c r="R1076" s="9">
        <f t="shared" si="165"/>
        <v>39.75</v>
      </c>
      <c r="S1076" s="9">
        <f t="shared" si="166"/>
        <v>37.85</v>
      </c>
      <c r="T1076" s="9">
        <f t="shared" si="167"/>
        <v>38.25</v>
      </c>
      <c r="U1076" s="8">
        <f t="shared" si="168"/>
        <v>38.183333333333337</v>
      </c>
      <c r="V1076" s="8">
        <f t="shared" si="169"/>
        <v>38.200000000000003</v>
      </c>
    </row>
    <row r="1077" spans="1:22" ht="13.5" x14ac:dyDescent="0.25">
      <c r="A1077" s="3">
        <f>RSI!A1077</f>
        <v>43574</v>
      </c>
      <c r="B1077" s="2">
        <f>RSI!B1077</f>
        <v>25.843399999999999</v>
      </c>
      <c r="C1077" s="2">
        <f>RSI!I1077</f>
        <v>43.584472819168347</v>
      </c>
      <c r="D1077" s="2">
        <f>MACD!E1077</f>
        <v>-3.6413927918136579E-2</v>
      </c>
      <c r="E1077" s="2">
        <f>MACD!F1077</f>
        <v>-3.2746659823196217E-2</v>
      </c>
      <c r="F1077" s="2">
        <f>'Moving Avg'!D1077</f>
        <v>25.843399999999995</v>
      </c>
      <c r="G1077" s="2">
        <f>'Moving Avg'!F1077</f>
        <v>25.843399999999985</v>
      </c>
      <c r="H1077" s="2">
        <f>'Moving Avg'!G1077</f>
        <v>26.158039999999986</v>
      </c>
      <c r="I1077" s="2">
        <f>'Moving Avg'!H1077</f>
        <v>24.195337999999964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  <c r="M1077" s="8">
        <f t="shared" si="160"/>
        <v>25</v>
      </c>
      <c r="N1077" s="8">
        <f t="shared" si="161"/>
        <v>45</v>
      </c>
      <c r="O1077" s="8">
        <f t="shared" si="162"/>
        <v>50</v>
      </c>
      <c r="P1077" s="8">
        <f t="shared" si="163"/>
        <v>33</v>
      </c>
      <c r="Q1077" s="9">
        <f t="shared" si="164"/>
        <v>36.950000000000003</v>
      </c>
      <c r="R1077" s="9">
        <f t="shared" si="165"/>
        <v>39.75</v>
      </c>
      <c r="S1077" s="9">
        <f t="shared" si="166"/>
        <v>37.85</v>
      </c>
      <c r="T1077" s="9">
        <f t="shared" si="167"/>
        <v>38.25</v>
      </c>
      <c r="U1077" s="8">
        <f t="shared" si="168"/>
        <v>38.183333333333337</v>
      </c>
      <c r="V1077" s="8">
        <f t="shared" si="169"/>
        <v>38.200000000000003</v>
      </c>
    </row>
    <row r="1078" spans="1:22" ht="13.5" x14ac:dyDescent="0.25">
      <c r="A1078" s="3">
        <f>RSI!A1078</f>
        <v>43577</v>
      </c>
      <c r="B1078" s="2">
        <f>RSI!B1078</f>
        <v>25.843399999999999</v>
      </c>
      <c r="C1078" s="2">
        <f>RSI!I1078</f>
        <v>43.584472819168347</v>
      </c>
      <c r="D1078" s="2">
        <f>MACD!E1078</f>
        <v>-3.4804025475523304E-2</v>
      </c>
      <c r="E1078" s="2">
        <f>MACD!F1078</f>
        <v>-3.3158132953661636E-2</v>
      </c>
      <c r="F1078" s="2">
        <f>'Moving Avg'!D1078</f>
        <v>25.843399999999995</v>
      </c>
      <c r="G1078" s="2">
        <f>'Moving Avg'!F1078</f>
        <v>25.843399999999985</v>
      </c>
      <c r="H1078" s="2">
        <f>'Moving Avg'!G1078</f>
        <v>26.130101999999983</v>
      </c>
      <c r="I1078" s="2">
        <f>'Moving Avg'!H1078</f>
        <v>24.214359499999965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  <c r="M1078" s="8">
        <f t="shared" si="160"/>
        <v>25</v>
      </c>
      <c r="N1078" s="8">
        <f t="shared" si="161"/>
        <v>45</v>
      </c>
      <c r="O1078" s="8">
        <f t="shared" si="162"/>
        <v>50</v>
      </c>
      <c r="P1078" s="8">
        <f t="shared" si="163"/>
        <v>33</v>
      </c>
      <c r="Q1078" s="9">
        <f t="shared" si="164"/>
        <v>36.950000000000003</v>
      </c>
      <c r="R1078" s="9">
        <f t="shared" si="165"/>
        <v>39.75</v>
      </c>
      <c r="S1078" s="9">
        <f t="shared" si="166"/>
        <v>37.85</v>
      </c>
      <c r="T1078" s="9">
        <f t="shared" si="167"/>
        <v>38.25</v>
      </c>
      <c r="U1078" s="8">
        <f t="shared" si="168"/>
        <v>38.183333333333337</v>
      </c>
      <c r="V1078" s="8">
        <f t="shared" si="169"/>
        <v>38.200000000000003</v>
      </c>
    </row>
    <row r="1079" spans="1:22" ht="13.5" x14ac:dyDescent="0.25">
      <c r="A1079" s="3">
        <f>RSI!A1079</f>
        <v>43578</v>
      </c>
      <c r="B1079" s="2">
        <f>RSI!B1079</f>
        <v>25.843399999999999</v>
      </c>
      <c r="C1079" s="2">
        <f>RSI!I1079</f>
        <v>43.584472819168347</v>
      </c>
      <c r="D1079" s="2">
        <f>MACD!E1079</f>
        <v>-3.3146078827034131E-2</v>
      </c>
      <c r="E1079" s="2">
        <f>MACD!F1079</f>
        <v>-3.3155722128336139E-2</v>
      </c>
      <c r="F1079" s="2">
        <f>'Moving Avg'!D1079</f>
        <v>25.843399999999995</v>
      </c>
      <c r="G1079" s="2">
        <f>'Moving Avg'!F1079</f>
        <v>25.843399999999985</v>
      </c>
      <c r="H1079" s="2">
        <f>'Moving Avg'!G1079</f>
        <v>26.077751999999986</v>
      </c>
      <c r="I1079" s="2">
        <f>'Moving Avg'!H1079</f>
        <v>24.233380999999962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  <c r="M1079" s="8">
        <f t="shared" si="160"/>
        <v>25</v>
      </c>
      <c r="N1079" s="8">
        <f t="shared" si="161"/>
        <v>0</v>
      </c>
      <c r="O1079" s="8">
        <f t="shared" si="162"/>
        <v>50</v>
      </c>
      <c r="P1079" s="8">
        <f t="shared" si="163"/>
        <v>33</v>
      </c>
      <c r="Q1079" s="9">
        <f t="shared" si="164"/>
        <v>21.2</v>
      </c>
      <c r="R1079" s="9">
        <f t="shared" si="165"/>
        <v>30.75</v>
      </c>
      <c r="S1079" s="9">
        <f t="shared" si="166"/>
        <v>31.1</v>
      </c>
      <c r="T1079" s="9">
        <f t="shared" si="167"/>
        <v>27</v>
      </c>
      <c r="U1079" s="8">
        <f t="shared" si="168"/>
        <v>27.683333333333337</v>
      </c>
      <c r="V1079" s="8">
        <f t="shared" si="169"/>
        <v>27.512500000000003</v>
      </c>
    </row>
    <row r="1080" spans="1:22" ht="13.5" x14ac:dyDescent="0.25">
      <c r="A1080" s="3">
        <f>RSI!A1080</f>
        <v>43579</v>
      </c>
      <c r="B1080" s="2">
        <f>RSI!B1080</f>
        <v>25.843399999999999</v>
      </c>
      <c r="C1080" s="2">
        <f>RSI!I1080</f>
        <v>43.584472819168347</v>
      </c>
      <c r="D1080" s="2">
        <f>MACD!E1080</f>
        <v>-3.1469384685600232E-2</v>
      </c>
      <c r="E1080" s="2">
        <f>MACD!F1080</f>
        <v>-3.2818454639788962E-2</v>
      </c>
      <c r="F1080" s="2">
        <f>'Moving Avg'!D1080</f>
        <v>25.843399999999995</v>
      </c>
      <c r="G1080" s="2">
        <f>'Moving Avg'!F1080</f>
        <v>25.843399999999985</v>
      </c>
      <c r="H1080" s="2">
        <f>'Moving Avg'!G1080</f>
        <v>26.049405999999987</v>
      </c>
      <c r="I1080" s="2">
        <f>'Moving Avg'!H1080</f>
        <v>24.252402499999963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  <c r="M1080" s="8">
        <f t="shared" si="160"/>
        <v>25</v>
      </c>
      <c r="N1080" s="8">
        <f t="shared" si="161"/>
        <v>0</v>
      </c>
      <c r="O1080" s="8">
        <f t="shared" si="162"/>
        <v>50</v>
      </c>
      <c r="P1080" s="8">
        <f t="shared" si="163"/>
        <v>33</v>
      </c>
      <c r="Q1080" s="9">
        <f t="shared" si="164"/>
        <v>21.2</v>
      </c>
      <c r="R1080" s="9">
        <f t="shared" si="165"/>
        <v>30.75</v>
      </c>
      <c r="S1080" s="9">
        <f t="shared" si="166"/>
        <v>31.1</v>
      </c>
      <c r="T1080" s="9">
        <f t="shared" si="167"/>
        <v>27</v>
      </c>
      <c r="U1080" s="8">
        <f t="shared" si="168"/>
        <v>27.683333333333337</v>
      </c>
      <c r="V1080" s="8">
        <f t="shared" si="169"/>
        <v>27.512500000000003</v>
      </c>
    </row>
    <row r="1081" spans="1:22" ht="13.5" x14ac:dyDescent="0.25">
      <c r="A1081" s="3">
        <f>RSI!A1081</f>
        <v>43580</v>
      </c>
      <c r="B1081" s="2">
        <f>RSI!B1081</f>
        <v>25.843399999999999</v>
      </c>
      <c r="C1081" s="2">
        <f>RSI!I1081</f>
        <v>43.584472819168347</v>
      </c>
      <c r="D1081" s="2">
        <f>MACD!E1081</f>
        <v>-2.9797109962988344E-2</v>
      </c>
      <c r="E1081" s="2">
        <f>MACD!F1081</f>
        <v>-3.2214185704428841E-2</v>
      </c>
      <c r="F1081" s="2">
        <f>'Moving Avg'!D1081</f>
        <v>25.843399999999995</v>
      </c>
      <c r="G1081" s="2">
        <f>'Moving Avg'!F1081</f>
        <v>25.843399999999985</v>
      </c>
      <c r="H1081" s="2">
        <f>'Moving Avg'!G1081</f>
        <v>26.021059999999984</v>
      </c>
      <c r="I1081" s="2">
        <f>'Moving Avg'!H1081</f>
        <v>24.271423999999961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  <c r="M1081" s="8">
        <f t="shared" si="160"/>
        <v>25</v>
      </c>
      <c r="N1081" s="8">
        <f t="shared" si="161"/>
        <v>0</v>
      </c>
      <c r="O1081" s="8">
        <f t="shared" si="162"/>
        <v>50</v>
      </c>
      <c r="P1081" s="8">
        <f t="shared" si="163"/>
        <v>33</v>
      </c>
      <c r="Q1081" s="9">
        <f t="shared" si="164"/>
        <v>21.2</v>
      </c>
      <c r="R1081" s="9">
        <f t="shared" si="165"/>
        <v>30.75</v>
      </c>
      <c r="S1081" s="9">
        <f t="shared" si="166"/>
        <v>31.1</v>
      </c>
      <c r="T1081" s="9">
        <f t="shared" si="167"/>
        <v>27</v>
      </c>
      <c r="U1081" s="8">
        <f t="shared" si="168"/>
        <v>27.683333333333337</v>
      </c>
      <c r="V1081" s="8">
        <f t="shared" si="169"/>
        <v>27.512500000000003</v>
      </c>
    </row>
    <row r="1082" spans="1:22" ht="13.5" x14ac:dyDescent="0.25">
      <c r="A1082" s="3">
        <f>RSI!A1082</f>
        <v>43581</v>
      </c>
      <c r="B1082" s="2">
        <f>RSI!B1082</f>
        <v>26.446899999999999</v>
      </c>
      <c r="C1082" s="2">
        <f>RSI!I1082</f>
        <v>80.712912325640005</v>
      </c>
      <c r="D1082" s="2">
        <f>MACD!E1082</f>
        <v>-7.2851058713499839E-2</v>
      </c>
      <c r="E1082" s="2">
        <f>MACD!F1082</f>
        <v>-4.0341560306243043E-2</v>
      </c>
      <c r="F1082" s="2">
        <f>'Moving Avg'!D1082</f>
        <v>25.964099999999995</v>
      </c>
      <c r="G1082" s="2">
        <f>'Moving Avg'!F1082</f>
        <v>25.873574999999988</v>
      </c>
      <c r="H1082" s="2">
        <f>'Moving Avg'!G1082</f>
        <v>26.004513999999983</v>
      </c>
      <c r="I1082" s="2">
        <f>'Moving Avg'!H1082</f>
        <v>24.293462999999964</v>
      </c>
      <c r="J1082" s="6" t="str">
        <f>OBV!F1082</f>
        <v>BULLISH</v>
      </c>
      <c r="K1082" s="6" t="str">
        <f>OBV!G1082</f>
        <v>STRONG</v>
      </c>
      <c r="L1082" s="6" t="str">
        <f>OBV!H1082</f>
        <v>CONFIRMED BULLISH</v>
      </c>
      <c r="M1082" s="8">
        <f t="shared" si="160"/>
        <v>0</v>
      </c>
      <c r="N1082" s="8">
        <f t="shared" si="161"/>
        <v>100</v>
      </c>
      <c r="O1082" s="8">
        <f t="shared" si="162"/>
        <v>50</v>
      </c>
      <c r="P1082" s="8">
        <f t="shared" si="163"/>
        <v>100</v>
      </c>
      <c r="Q1082" s="9">
        <f t="shared" si="164"/>
        <v>57.5</v>
      </c>
      <c r="R1082" s="9">
        <f t="shared" si="165"/>
        <v>62.5</v>
      </c>
      <c r="S1082" s="9">
        <f t="shared" si="166"/>
        <v>72.5</v>
      </c>
      <c r="T1082" s="9">
        <f t="shared" si="167"/>
        <v>62.5</v>
      </c>
      <c r="U1082" s="8">
        <f t="shared" si="168"/>
        <v>64.166666666666671</v>
      </c>
      <c r="V1082" s="8">
        <f t="shared" si="169"/>
        <v>63.75</v>
      </c>
    </row>
    <row r="1083" spans="1:22" ht="13.5" x14ac:dyDescent="0.25">
      <c r="A1083" s="3">
        <f>RSI!A1083</f>
        <v>43584</v>
      </c>
      <c r="B1083" s="2">
        <f>RSI!B1083</f>
        <v>26.4787</v>
      </c>
      <c r="C1083" s="2">
        <f>RSI!I1083</f>
        <v>81.407273848862317</v>
      </c>
      <c r="D1083" s="2">
        <f>MACD!E1083</f>
        <v>-0.1149856218802725</v>
      </c>
      <c r="E1083" s="2">
        <f>MACD!F1083</f>
        <v>-5.527037262104894E-2</v>
      </c>
      <c r="F1083" s="2">
        <f>'Moving Avg'!D1083</f>
        <v>26.091159999999995</v>
      </c>
      <c r="G1083" s="2">
        <f>'Moving Avg'!F1083</f>
        <v>25.905339999999988</v>
      </c>
      <c r="H1083" s="2">
        <f>'Moving Avg'!G1083</f>
        <v>25.988603999999977</v>
      </c>
      <c r="I1083" s="2">
        <f>'Moving Avg'!H1083</f>
        <v>24.315660999999963</v>
      </c>
      <c r="J1083" s="6" t="str">
        <f>OBV!F1083</f>
        <v>BULLISH</v>
      </c>
      <c r="K1083" s="6" t="str">
        <f>OBV!G1083</f>
        <v>STRONG</v>
      </c>
      <c r="L1083" s="6" t="str">
        <f>OBV!H1083</f>
        <v>BULLISH DIVERGENCE</v>
      </c>
      <c r="M1083" s="8">
        <f t="shared" si="160"/>
        <v>0</v>
      </c>
      <c r="N1083" s="8">
        <f t="shared" si="161"/>
        <v>100</v>
      </c>
      <c r="O1083" s="8">
        <f t="shared" si="162"/>
        <v>50</v>
      </c>
      <c r="P1083" s="8">
        <f t="shared" si="163"/>
        <v>83</v>
      </c>
      <c r="Q1083" s="9">
        <f t="shared" si="164"/>
        <v>54.95</v>
      </c>
      <c r="R1083" s="9">
        <f t="shared" si="165"/>
        <v>58.25</v>
      </c>
      <c r="S1083" s="9">
        <f t="shared" si="166"/>
        <v>64.849999999999994</v>
      </c>
      <c r="T1083" s="9">
        <f t="shared" si="167"/>
        <v>58.25</v>
      </c>
      <c r="U1083" s="8">
        <f t="shared" si="168"/>
        <v>59.35</v>
      </c>
      <c r="V1083" s="8">
        <f t="shared" si="169"/>
        <v>59.075000000000003</v>
      </c>
    </row>
    <row r="1084" spans="1:22" ht="13.5" x14ac:dyDescent="0.25">
      <c r="A1084" s="3">
        <f>RSI!A1084</f>
        <v>43585</v>
      </c>
      <c r="B1084" s="2">
        <f>RSI!B1084</f>
        <v>26.4787</v>
      </c>
      <c r="C1084" s="2">
        <f>RSI!I1084</f>
        <v>81.407273848862317</v>
      </c>
      <c r="D1084" s="2">
        <f>MACD!E1084</f>
        <v>-0.15392654035133191</v>
      </c>
      <c r="E1084" s="2">
        <f>MACD!F1084</f>
        <v>-7.5001606167105536E-2</v>
      </c>
      <c r="F1084" s="2">
        <f>'Moving Avg'!D1084</f>
        <v>26.218220000000002</v>
      </c>
      <c r="G1084" s="2">
        <f>'Moving Avg'!F1084</f>
        <v>25.937104999999992</v>
      </c>
      <c r="H1084" s="2">
        <f>'Moving Avg'!G1084</f>
        <v>25.988967999999979</v>
      </c>
      <c r="I1084" s="2">
        <f>'Moving Avg'!H1084</f>
        <v>24.337858999999963</v>
      </c>
      <c r="J1084" s="6" t="str">
        <f>OBV!F1084</f>
        <v>BULLISH</v>
      </c>
      <c r="K1084" s="6" t="str">
        <f>OBV!G1084</f>
        <v>STRONG</v>
      </c>
      <c r="L1084" s="6" t="str">
        <f>OBV!H1084</f>
        <v>BULLISH DIVERGENCE</v>
      </c>
      <c r="M1084" s="8">
        <f t="shared" si="160"/>
        <v>0</v>
      </c>
      <c r="N1084" s="8">
        <f t="shared" si="161"/>
        <v>100</v>
      </c>
      <c r="O1084" s="8">
        <f t="shared" si="162"/>
        <v>50</v>
      </c>
      <c r="P1084" s="8">
        <f t="shared" si="163"/>
        <v>83</v>
      </c>
      <c r="Q1084" s="9">
        <f t="shared" si="164"/>
        <v>54.95</v>
      </c>
      <c r="R1084" s="9">
        <f t="shared" si="165"/>
        <v>58.25</v>
      </c>
      <c r="S1084" s="9">
        <f t="shared" si="166"/>
        <v>64.849999999999994</v>
      </c>
      <c r="T1084" s="9">
        <f t="shared" si="167"/>
        <v>58.25</v>
      </c>
      <c r="U1084" s="8">
        <f t="shared" si="168"/>
        <v>59.35</v>
      </c>
      <c r="V1084" s="8">
        <f t="shared" si="169"/>
        <v>59.075000000000003</v>
      </c>
    </row>
    <row r="1085" spans="1:22" ht="13.5" x14ac:dyDescent="0.25">
      <c r="A1085" s="3">
        <f>RSI!A1085</f>
        <v>43587</v>
      </c>
      <c r="B1085" s="2">
        <f>RSI!B1085</f>
        <v>26.4787</v>
      </c>
      <c r="C1085" s="2">
        <f>RSI!I1085</f>
        <v>81.407273848862317</v>
      </c>
      <c r="D1085" s="2">
        <f>MACD!E1085</f>
        <v>-0.18992154439160558</v>
      </c>
      <c r="E1085" s="2">
        <f>MACD!F1085</f>
        <v>-9.7985593812005556E-2</v>
      </c>
      <c r="F1085" s="2">
        <f>'Moving Avg'!D1085</f>
        <v>26.345280000000002</v>
      </c>
      <c r="G1085" s="2">
        <f>'Moving Avg'!F1085</f>
        <v>25.968869999999992</v>
      </c>
      <c r="H1085" s="2">
        <f>'Moving Avg'!G1085</f>
        <v>25.973463999999975</v>
      </c>
      <c r="I1085" s="2">
        <f>'Moving Avg'!H1085</f>
        <v>24.360056999999966</v>
      </c>
      <c r="J1085" s="6" t="str">
        <f>OBV!F1085</f>
        <v>BULLISH</v>
      </c>
      <c r="K1085" s="6" t="str">
        <f>OBV!G1085</f>
        <v>STRONG</v>
      </c>
      <c r="L1085" s="6" t="str">
        <f>OBV!H1085</f>
        <v>BULLISH DIVERGENCE</v>
      </c>
      <c r="M1085" s="8">
        <f t="shared" si="160"/>
        <v>0</v>
      </c>
      <c r="N1085" s="8">
        <f t="shared" si="161"/>
        <v>100</v>
      </c>
      <c r="O1085" s="8">
        <f t="shared" si="162"/>
        <v>50</v>
      </c>
      <c r="P1085" s="8">
        <f t="shared" si="163"/>
        <v>83</v>
      </c>
      <c r="Q1085" s="9">
        <f t="shared" si="164"/>
        <v>54.95</v>
      </c>
      <c r="R1085" s="9">
        <f t="shared" si="165"/>
        <v>58.25</v>
      </c>
      <c r="S1085" s="9">
        <f t="shared" si="166"/>
        <v>64.849999999999994</v>
      </c>
      <c r="T1085" s="9">
        <f t="shared" si="167"/>
        <v>58.25</v>
      </c>
      <c r="U1085" s="8">
        <f t="shared" si="168"/>
        <v>59.35</v>
      </c>
      <c r="V1085" s="8">
        <f t="shared" si="169"/>
        <v>59.075000000000003</v>
      </c>
    </row>
    <row r="1086" spans="1:22" ht="13.5" x14ac:dyDescent="0.25">
      <c r="A1086" s="3">
        <f>RSI!A1086</f>
        <v>43588</v>
      </c>
      <c r="B1086" s="2">
        <f>RSI!B1086</f>
        <v>26.4787</v>
      </c>
      <c r="C1086" s="2">
        <f>RSI!I1086</f>
        <v>81.407273848862317</v>
      </c>
      <c r="D1086" s="2">
        <f>MACD!E1086</f>
        <v>-0.22319829633892141</v>
      </c>
      <c r="E1086" s="2">
        <f>MACD!F1086</f>
        <v>-0.12302813431738874</v>
      </c>
      <c r="F1086" s="2">
        <f>'Moving Avg'!D1086</f>
        <v>26.472340000000003</v>
      </c>
      <c r="G1086" s="2">
        <f>'Moving Avg'!F1086</f>
        <v>26.000634999999996</v>
      </c>
      <c r="H1086" s="2">
        <f>'Moving Avg'!G1086</f>
        <v>25.96989599999997</v>
      </c>
      <c r="I1086" s="2">
        <f>'Moving Avg'!H1086</f>
        <v>24.382254999999965</v>
      </c>
      <c r="J1086" s="6" t="str">
        <f>OBV!F1086</f>
        <v>BULLISH</v>
      </c>
      <c r="K1086" s="6" t="str">
        <f>OBV!G1086</f>
        <v>STRONG</v>
      </c>
      <c r="L1086" s="6" t="str">
        <f>OBV!H1086</f>
        <v>BULLISH DIVERGENCE</v>
      </c>
      <c r="M1086" s="8">
        <f t="shared" si="160"/>
        <v>0</v>
      </c>
      <c r="N1086" s="8">
        <f t="shared" si="161"/>
        <v>100</v>
      </c>
      <c r="O1086" s="8">
        <f t="shared" si="162"/>
        <v>50</v>
      </c>
      <c r="P1086" s="8">
        <f t="shared" si="163"/>
        <v>83</v>
      </c>
      <c r="Q1086" s="9">
        <f t="shared" si="164"/>
        <v>54.95</v>
      </c>
      <c r="R1086" s="9">
        <f t="shared" si="165"/>
        <v>58.25</v>
      </c>
      <c r="S1086" s="9">
        <f t="shared" si="166"/>
        <v>64.849999999999994</v>
      </c>
      <c r="T1086" s="9">
        <f t="shared" si="167"/>
        <v>58.25</v>
      </c>
      <c r="U1086" s="8">
        <f t="shared" si="168"/>
        <v>59.35</v>
      </c>
      <c r="V1086" s="8">
        <f t="shared" si="169"/>
        <v>59.075000000000003</v>
      </c>
    </row>
    <row r="1087" spans="1:22" ht="13.5" x14ac:dyDescent="0.25">
      <c r="A1087" s="3">
        <f>RSI!A1087</f>
        <v>43591</v>
      </c>
      <c r="B1087" s="2">
        <f>RSI!B1087</f>
        <v>26.4787</v>
      </c>
      <c r="C1087" s="2">
        <f>RSI!I1087</f>
        <v>81.407273848862317</v>
      </c>
      <c r="D1087" s="2">
        <f>MACD!E1087</f>
        <v>-0.25396614135361517</v>
      </c>
      <c r="E1087" s="2">
        <f>MACD!F1087</f>
        <v>-0.14921573572463404</v>
      </c>
      <c r="F1087" s="2">
        <f>'Moving Avg'!D1087</f>
        <v>26.478699999999996</v>
      </c>
      <c r="G1087" s="2">
        <f>'Moving Avg'!F1087</f>
        <v>26.032399999999996</v>
      </c>
      <c r="H1087" s="2">
        <f>'Moving Avg'!G1087</f>
        <v>25.982195999999973</v>
      </c>
      <c r="I1087" s="2">
        <f>'Moving Avg'!H1087</f>
        <v>24.404452999999961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  <c r="M1087" s="8">
        <f t="shared" si="160"/>
        <v>0</v>
      </c>
      <c r="N1087" s="8">
        <f t="shared" si="161"/>
        <v>100</v>
      </c>
      <c r="O1087" s="8">
        <f t="shared" si="162"/>
        <v>50</v>
      </c>
      <c r="P1087" s="8">
        <f t="shared" si="163"/>
        <v>33</v>
      </c>
      <c r="Q1087" s="9">
        <f t="shared" si="164"/>
        <v>47.45</v>
      </c>
      <c r="R1087" s="9">
        <f t="shared" si="165"/>
        <v>45.75</v>
      </c>
      <c r="S1087" s="9">
        <f t="shared" si="166"/>
        <v>42.35</v>
      </c>
      <c r="T1087" s="9">
        <f t="shared" si="167"/>
        <v>45.75</v>
      </c>
      <c r="U1087" s="8">
        <f t="shared" si="168"/>
        <v>45.183333333333337</v>
      </c>
      <c r="V1087" s="8">
        <f t="shared" si="169"/>
        <v>45.325000000000003</v>
      </c>
    </row>
    <row r="1088" spans="1:22" ht="13.5" x14ac:dyDescent="0.25">
      <c r="A1088" s="3">
        <f>RSI!A1088</f>
        <v>43592</v>
      </c>
      <c r="B1088" s="2">
        <f>RSI!B1088</f>
        <v>26.4787</v>
      </c>
      <c r="C1088" s="2">
        <f>RSI!I1088</f>
        <v>81.407273848862303</v>
      </c>
      <c r="D1088" s="2">
        <f>MACD!E1088</f>
        <v>-0.28241768783118104</v>
      </c>
      <c r="E1088" s="2">
        <f>MACD!F1088</f>
        <v>-0.17585612614594343</v>
      </c>
      <c r="F1088" s="2">
        <f>'Moving Avg'!D1088</f>
        <v>26.478699999999996</v>
      </c>
      <c r="G1088" s="2">
        <f>'Moving Avg'!F1088</f>
        <v>26.064164999999996</v>
      </c>
      <c r="H1088" s="2">
        <f>'Moving Avg'!G1088</f>
        <v>25.99571599999997</v>
      </c>
      <c r="I1088" s="2">
        <f>'Moving Avg'!H1088</f>
        <v>24.426650999999961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  <c r="M1088" s="8">
        <f t="shared" si="160"/>
        <v>0</v>
      </c>
      <c r="N1088" s="8">
        <f t="shared" si="161"/>
        <v>100</v>
      </c>
      <c r="O1088" s="8">
        <f t="shared" si="162"/>
        <v>50</v>
      </c>
      <c r="P1088" s="8">
        <f t="shared" si="163"/>
        <v>33</v>
      </c>
      <c r="Q1088" s="9">
        <f t="shared" si="164"/>
        <v>47.45</v>
      </c>
      <c r="R1088" s="9">
        <f t="shared" si="165"/>
        <v>45.75</v>
      </c>
      <c r="S1088" s="9">
        <f t="shared" si="166"/>
        <v>42.35</v>
      </c>
      <c r="T1088" s="9">
        <f t="shared" si="167"/>
        <v>45.75</v>
      </c>
      <c r="U1088" s="8">
        <f t="shared" si="168"/>
        <v>45.183333333333337</v>
      </c>
      <c r="V1088" s="8">
        <f t="shared" si="169"/>
        <v>45.325000000000003</v>
      </c>
    </row>
    <row r="1089" spans="1:22" ht="13.5" x14ac:dyDescent="0.25">
      <c r="A1089" s="3">
        <f>RSI!A1089</f>
        <v>43593</v>
      </c>
      <c r="B1089" s="2">
        <f>RSI!B1089</f>
        <v>26.4787</v>
      </c>
      <c r="C1089" s="2">
        <f>RSI!I1089</f>
        <v>81.407273848862303</v>
      </c>
      <c r="D1089" s="2">
        <f>MACD!E1089</f>
        <v>-0.3087302363497173</v>
      </c>
      <c r="E1089" s="2">
        <f>MACD!F1089</f>
        <v>-0.20243094818669821</v>
      </c>
      <c r="F1089" s="2">
        <f>'Moving Avg'!D1089</f>
        <v>26.478699999999996</v>
      </c>
      <c r="G1089" s="2">
        <f>'Moving Avg'!F1089</f>
        <v>26.095929999999999</v>
      </c>
      <c r="H1089" s="2">
        <f>'Moving Avg'!G1089</f>
        <v>26.009235999999969</v>
      </c>
      <c r="I1089" s="2">
        <f>'Moving Avg'!H1089</f>
        <v>24.448848999999964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  <c r="M1089" s="8">
        <f t="shared" si="160"/>
        <v>0</v>
      </c>
      <c r="N1089" s="8">
        <f t="shared" si="161"/>
        <v>100</v>
      </c>
      <c r="O1089" s="8">
        <f t="shared" si="162"/>
        <v>50</v>
      </c>
      <c r="P1089" s="8">
        <f t="shared" si="163"/>
        <v>33</v>
      </c>
      <c r="Q1089" s="9">
        <f t="shared" si="164"/>
        <v>47.45</v>
      </c>
      <c r="R1089" s="9">
        <f t="shared" si="165"/>
        <v>45.75</v>
      </c>
      <c r="S1089" s="9">
        <f t="shared" si="166"/>
        <v>42.35</v>
      </c>
      <c r="T1089" s="9">
        <f t="shared" si="167"/>
        <v>45.75</v>
      </c>
      <c r="U1089" s="8">
        <f t="shared" si="168"/>
        <v>45.183333333333337</v>
      </c>
      <c r="V1089" s="8">
        <f t="shared" si="169"/>
        <v>45.325000000000003</v>
      </c>
    </row>
    <row r="1090" spans="1:22" ht="13.5" x14ac:dyDescent="0.25">
      <c r="A1090" s="3">
        <f>RSI!A1090</f>
        <v>43594</v>
      </c>
      <c r="B1090" s="2">
        <f>RSI!B1090</f>
        <v>26.4787</v>
      </c>
      <c r="C1090" s="2">
        <f>RSI!I1090</f>
        <v>81.407273848862303</v>
      </c>
      <c r="D1090" s="2">
        <f>MACD!E1090</f>
        <v>-0.33306707366367405</v>
      </c>
      <c r="E1090" s="2">
        <f>MACD!F1090</f>
        <v>-0.22855817328209338</v>
      </c>
      <c r="F1090" s="2">
        <f>'Moving Avg'!D1090</f>
        <v>26.478699999999996</v>
      </c>
      <c r="G1090" s="2">
        <f>'Moving Avg'!F1090</f>
        <v>26.127694999999999</v>
      </c>
      <c r="H1090" s="2">
        <f>'Moving Avg'!G1090</f>
        <v>26.022755999999969</v>
      </c>
      <c r="I1090" s="2">
        <f>'Moving Avg'!H1090</f>
        <v>24.471046999999967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  <c r="M1090" s="8">
        <f t="shared" ref="M1090:M1153" si="170">IF(C1090&lt;30,50, IF(C1090&gt;70, 0, 25))</f>
        <v>0</v>
      </c>
      <c r="N1090" s="8">
        <f t="shared" ref="N1090:N1153" si="171">IF(E1090-D1090&gt;0.02, 100, IF(E1090-D1090&lt;0,0,45))</f>
        <v>100</v>
      </c>
      <c r="O1090" s="8">
        <f t="shared" ref="O1090:O1153" si="172">IF(F1090-I1090&gt;10,100,IF(F1090-I1090&gt;5,75, IF(F1090-I1090&gt;0,50,0)))</f>
        <v>50</v>
      </c>
      <c r="P1090" s="8">
        <f t="shared" ref="P1090:P1153" si="173">IF(L1090="confirmed bullish", 34, IF(L1090="bullish divergence",17, 0))+IF(J1090="bullish",33,IF(J1090="bearish",0,16.5))+IF(K1090="strong",33,IF(K1090="weak",0,16.5))</f>
        <v>33</v>
      </c>
      <c r="Q1090" s="9">
        <f t="shared" si="164"/>
        <v>47.45</v>
      </c>
      <c r="R1090" s="9">
        <f t="shared" si="165"/>
        <v>45.75</v>
      </c>
      <c r="S1090" s="9">
        <f t="shared" si="166"/>
        <v>42.35</v>
      </c>
      <c r="T1090" s="9">
        <f t="shared" si="167"/>
        <v>45.75</v>
      </c>
      <c r="U1090" s="8">
        <f t="shared" si="168"/>
        <v>45.183333333333337</v>
      </c>
      <c r="V1090" s="8">
        <f t="shared" si="169"/>
        <v>45.325000000000003</v>
      </c>
    </row>
    <row r="1091" spans="1:22" ht="13.5" x14ac:dyDescent="0.25">
      <c r="A1091" s="3">
        <f>RSI!A1091</f>
        <v>43595</v>
      </c>
      <c r="B1091" s="2">
        <f>RSI!B1091</f>
        <v>26.4787</v>
      </c>
      <c r="C1091" s="2">
        <f>RSI!I1091</f>
        <v>81.407273848862317</v>
      </c>
      <c r="D1091" s="2">
        <f>MACD!E1091</f>
        <v>-0.35557864621832636</v>
      </c>
      <c r="E1091" s="2">
        <f>MACD!F1091</f>
        <v>-0.25396226786933995</v>
      </c>
      <c r="F1091" s="2">
        <f>'Moving Avg'!D1091</f>
        <v>26.478699999999996</v>
      </c>
      <c r="G1091" s="2">
        <f>'Moving Avg'!F1091</f>
        <v>26.159460000000003</v>
      </c>
      <c r="H1091" s="2">
        <f>'Moving Avg'!G1091</f>
        <v>26.009151999999961</v>
      </c>
      <c r="I1091" s="2">
        <f>'Moving Avg'!H1091</f>
        <v>24.493244999999966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  <c r="M1091" s="8">
        <f t="shared" si="170"/>
        <v>0</v>
      </c>
      <c r="N1091" s="8">
        <f t="shared" si="171"/>
        <v>100</v>
      </c>
      <c r="O1091" s="8">
        <f t="shared" si="172"/>
        <v>50</v>
      </c>
      <c r="P1091" s="8">
        <f t="shared" si="173"/>
        <v>33</v>
      </c>
      <c r="Q1091" s="9">
        <f t="shared" ref="Q1091:Q1154" si="174">0.35*M1091+N1091*0.35+O1091*0.15+P1091*0.15</f>
        <v>47.45</v>
      </c>
      <c r="R1091" s="9">
        <f t="shared" ref="R1091:R1154" si="175">M1091*0.2+N1091*0.2+O1091*0.35+P1091*0.25</f>
        <v>45.75</v>
      </c>
      <c r="S1091" s="9">
        <f t="shared" ref="S1091:S1154" si="176">M1091*0.15+N1091*0.15+O1091*0.25+P1091*0.45</f>
        <v>42.35</v>
      </c>
      <c r="T1091" s="9">
        <f t="shared" ref="T1091:T1154" si="177">0.25*SUM(M1091:P1091)</f>
        <v>45.75</v>
      </c>
      <c r="U1091" s="8">
        <f t="shared" ref="U1091:U1154" si="178">SUM(Q1091:S1091)/3</f>
        <v>45.183333333333337</v>
      </c>
      <c r="V1091" s="8">
        <f t="shared" ref="V1091:V1154" si="179">SUM(Q1091:T1091)/4</f>
        <v>45.325000000000003</v>
      </c>
    </row>
    <row r="1092" spans="1:22" ht="13.5" x14ac:dyDescent="0.25">
      <c r="A1092" s="3">
        <f>RSI!A1092</f>
        <v>43598</v>
      </c>
      <c r="B1092" s="2">
        <f>RSI!B1092</f>
        <v>26.4787</v>
      </c>
      <c r="C1092" s="2">
        <f>RSI!I1092</f>
        <v>81.407273848862317</v>
      </c>
      <c r="D1092" s="2">
        <f>MACD!E1092</f>
        <v>-0.28355747205210591</v>
      </c>
      <c r="E1092" s="2">
        <f>MACD!F1092</f>
        <v>-0.25988130870589315</v>
      </c>
      <c r="F1092" s="2">
        <f>'Moving Avg'!D1092</f>
        <v>26.478699999999996</v>
      </c>
      <c r="G1092" s="2">
        <f>'Moving Avg'!F1092</f>
        <v>26.191225000000003</v>
      </c>
      <c r="H1092" s="2">
        <f>'Moving Avg'!G1092</f>
        <v>25.995547999999964</v>
      </c>
      <c r="I1092" s="2">
        <f>'Moving Avg'!H1092</f>
        <v>24.515442999999969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  <c r="M1092" s="8">
        <f t="shared" si="170"/>
        <v>0</v>
      </c>
      <c r="N1092" s="8">
        <f t="shared" si="171"/>
        <v>100</v>
      </c>
      <c r="O1092" s="8">
        <f t="shared" si="172"/>
        <v>50</v>
      </c>
      <c r="P1092" s="8">
        <f t="shared" si="173"/>
        <v>33</v>
      </c>
      <c r="Q1092" s="9">
        <f t="shared" si="174"/>
        <v>47.45</v>
      </c>
      <c r="R1092" s="9">
        <f t="shared" si="175"/>
        <v>45.75</v>
      </c>
      <c r="S1092" s="9">
        <f t="shared" si="176"/>
        <v>42.35</v>
      </c>
      <c r="T1092" s="9">
        <f t="shared" si="177"/>
        <v>45.75</v>
      </c>
      <c r="U1092" s="8">
        <f t="shared" si="178"/>
        <v>45.183333333333337</v>
      </c>
      <c r="V1092" s="8">
        <f t="shared" si="179"/>
        <v>45.325000000000003</v>
      </c>
    </row>
    <row r="1093" spans="1:22" ht="13.5" x14ac:dyDescent="0.25">
      <c r="A1093" s="3">
        <f>RSI!A1093</f>
        <v>43599</v>
      </c>
      <c r="B1093" s="2">
        <f>RSI!B1093</f>
        <v>26.4787</v>
      </c>
      <c r="C1093" s="2">
        <f>RSI!I1093</f>
        <v>81.407273848862317</v>
      </c>
      <c r="D1093" s="2">
        <f>MACD!E1093</f>
        <v>-0.21936928748253592</v>
      </c>
      <c r="E1093" s="2">
        <f>MACD!F1093</f>
        <v>-0.25177890446122175</v>
      </c>
      <c r="F1093" s="2">
        <f>'Moving Avg'!D1093</f>
        <v>26.478699999999996</v>
      </c>
      <c r="G1093" s="2">
        <f>'Moving Avg'!F1093</f>
        <v>26.222989999999999</v>
      </c>
      <c r="H1093" s="2">
        <f>'Moving Avg'!G1093</f>
        <v>25.994963999999964</v>
      </c>
      <c r="I1093" s="2">
        <f>'Moving Avg'!H1093</f>
        <v>24.537640999999965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  <c r="M1093" s="8">
        <f t="shared" si="170"/>
        <v>0</v>
      </c>
      <c r="N1093" s="8">
        <f t="shared" si="171"/>
        <v>0</v>
      </c>
      <c r="O1093" s="8">
        <f t="shared" si="172"/>
        <v>50</v>
      </c>
      <c r="P1093" s="8">
        <f t="shared" si="173"/>
        <v>33</v>
      </c>
      <c r="Q1093" s="9">
        <f t="shared" si="174"/>
        <v>12.45</v>
      </c>
      <c r="R1093" s="9">
        <f t="shared" si="175"/>
        <v>25.75</v>
      </c>
      <c r="S1093" s="9">
        <f t="shared" si="176"/>
        <v>27.35</v>
      </c>
      <c r="T1093" s="9">
        <f t="shared" si="177"/>
        <v>20.75</v>
      </c>
      <c r="U1093" s="8">
        <f t="shared" si="178"/>
        <v>21.850000000000005</v>
      </c>
      <c r="V1093" s="8">
        <f t="shared" si="179"/>
        <v>21.575000000000003</v>
      </c>
    </row>
    <row r="1094" spans="1:22" ht="13.5" x14ac:dyDescent="0.25">
      <c r="A1094" s="3">
        <f>RSI!A1094</f>
        <v>43600</v>
      </c>
      <c r="B1094" s="2">
        <f>RSI!B1094</f>
        <v>26.4787</v>
      </c>
      <c r="C1094" s="2">
        <f>RSI!I1094</f>
        <v>81.407273848862317</v>
      </c>
      <c r="D1094" s="2">
        <f>MACD!E1094</f>
        <v>-0.16657946438692051</v>
      </c>
      <c r="E1094" s="2">
        <f>MACD!F1094</f>
        <v>-0.2347390164463615</v>
      </c>
      <c r="F1094" s="2">
        <f>'Moving Avg'!D1094</f>
        <v>26.478699999999996</v>
      </c>
      <c r="G1094" s="2">
        <f>'Moving Avg'!F1094</f>
        <v>26.254754999999999</v>
      </c>
      <c r="H1094" s="2">
        <f>'Moving Avg'!G1094</f>
        <v>26.007805999999963</v>
      </c>
      <c r="I1094" s="2">
        <f>'Moving Avg'!H1094</f>
        <v>24.559838999999965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  <c r="M1094" s="8">
        <f t="shared" si="170"/>
        <v>0</v>
      </c>
      <c r="N1094" s="8">
        <f t="shared" si="171"/>
        <v>0</v>
      </c>
      <c r="O1094" s="8">
        <f t="shared" si="172"/>
        <v>50</v>
      </c>
      <c r="P1094" s="8">
        <f t="shared" si="173"/>
        <v>33</v>
      </c>
      <c r="Q1094" s="9">
        <f t="shared" si="174"/>
        <v>12.45</v>
      </c>
      <c r="R1094" s="9">
        <f t="shared" si="175"/>
        <v>25.75</v>
      </c>
      <c r="S1094" s="9">
        <f t="shared" si="176"/>
        <v>27.35</v>
      </c>
      <c r="T1094" s="9">
        <f t="shared" si="177"/>
        <v>20.75</v>
      </c>
      <c r="U1094" s="8">
        <f t="shared" si="178"/>
        <v>21.850000000000005</v>
      </c>
      <c r="V1094" s="8">
        <f t="shared" si="179"/>
        <v>21.575000000000003</v>
      </c>
    </row>
    <row r="1095" spans="1:22" ht="13.5" x14ac:dyDescent="0.25">
      <c r="A1095" s="3">
        <f>RSI!A1095</f>
        <v>43601</v>
      </c>
      <c r="B1095" s="2">
        <f>RSI!B1095</f>
        <v>26.4787</v>
      </c>
      <c r="C1095" s="2">
        <f>RSI!I1095</f>
        <v>81.407273848862317</v>
      </c>
      <c r="D1095" s="2">
        <f>MACD!E1095</f>
        <v>-0.12332157490303786</v>
      </c>
      <c r="E1095" s="2">
        <f>MACD!F1095</f>
        <v>-0.2124555281376968</v>
      </c>
      <c r="F1095" s="2">
        <f>'Moving Avg'!D1095</f>
        <v>26.478699999999996</v>
      </c>
      <c r="G1095" s="2">
        <f>'Moving Avg'!F1095</f>
        <v>26.286520000000003</v>
      </c>
      <c r="H1095" s="2">
        <f>'Moving Avg'!G1095</f>
        <v>26.020647999999966</v>
      </c>
      <c r="I1095" s="2">
        <f>'Moving Avg'!H1095</f>
        <v>24.582036999999968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  <c r="M1095" s="8">
        <f t="shared" si="170"/>
        <v>0</v>
      </c>
      <c r="N1095" s="8">
        <f t="shared" si="171"/>
        <v>0</v>
      </c>
      <c r="O1095" s="8">
        <f t="shared" si="172"/>
        <v>50</v>
      </c>
      <c r="P1095" s="8">
        <f t="shared" si="173"/>
        <v>33</v>
      </c>
      <c r="Q1095" s="9">
        <f t="shared" si="174"/>
        <v>12.45</v>
      </c>
      <c r="R1095" s="9">
        <f t="shared" si="175"/>
        <v>25.75</v>
      </c>
      <c r="S1095" s="9">
        <f t="shared" si="176"/>
        <v>27.35</v>
      </c>
      <c r="T1095" s="9">
        <f t="shared" si="177"/>
        <v>20.75</v>
      </c>
      <c r="U1095" s="8">
        <f t="shared" si="178"/>
        <v>21.850000000000005</v>
      </c>
      <c r="V1095" s="8">
        <f t="shared" si="179"/>
        <v>21.575000000000003</v>
      </c>
    </row>
    <row r="1096" spans="1:22" ht="13.5" x14ac:dyDescent="0.25">
      <c r="A1096" s="3">
        <f>RSI!A1096</f>
        <v>43602</v>
      </c>
      <c r="B1096" s="2">
        <f>RSI!B1096</f>
        <v>26.4787</v>
      </c>
      <c r="C1096" s="2">
        <f>RSI!I1096</f>
        <v>81.407273848862317</v>
      </c>
      <c r="D1096" s="2">
        <f>MACD!E1096</f>
        <v>-8.8024691975174818E-2</v>
      </c>
      <c r="E1096" s="2">
        <f>MACD!F1096</f>
        <v>-0.18756936090519241</v>
      </c>
      <c r="F1096" s="2">
        <f>'Moving Avg'!D1096</f>
        <v>26.478699999999996</v>
      </c>
      <c r="G1096" s="2">
        <f>'Moving Avg'!F1096</f>
        <v>26.318284999999996</v>
      </c>
      <c r="H1096" s="2">
        <f>'Moving Avg'!G1096</f>
        <v>26.033489999999965</v>
      </c>
      <c r="I1096" s="2">
        <f>'Moving Avg'!H1096</f>
        <v>24.604234999999967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  <c r="M1096" s="8">
        <f t="shared" si="170"/>
        <v>0</v>
      </c>
      <c r="N1096" s="8">
        <f t="shared" si="171"/>
        <v>0</v>
      </c>
      <c r="O1096" s="8">
        <f t="shared" si="172"/>
        <v>50</v>
      </c>
      <c r="P1096" s="8">
        <f t="shared" si="173"/>
        <v>33</v>
      </c>
      <c r="Q1096" s="9">
        <f t="shared" si="174"/>
        <v>12.45</v>
      </c>
      <c r="R1096" s="9">
        <f t="shared" si="175"/>
        <v>25.75</v>
      </c>
      <c r="S1096" s="9">
        <f t="shared" si="176"/>
        <v>27.35</v>
      </c>
      <c r="T1096" s="9">
        <f t="shared" si="177"/>
        <v>20.75</v>
      </c>
      <c r="U1096" s="8">
        <f t="shared" si="178"/>
        <v>21.850000000000005</v>
      </c>
      <c r="V1096" s="8">
        <f t="shared" si="179"/>
        <v>21.575000000000003</v>
      </c>
    </row>
    <row r="1097" spans="1:22" ht="13.5" x14ac:dyDescent="0.25">
      <c r="A1097" s="3">
        <f>RSI!A1097</f>
        <v>43605</v>
      </c>
      <c r="B1097" s="2">
        <f>RSI!B1097</f>
        <v>26.4787</v>
      </c>
      <c r="C1097" s="2">
        <f>RSI!I1097</f>
        <v>81.407273848862317</v>
      </c>
      <c r="D1097" s="2">
        <f>MACD!E1097</f>
        <v>-5.9367308576135258E-2</v>
      </c>
      <c r="E1097" s="2">
        <f>MACD!F1097</f>
        <v>-0.16192895043938099</v>
      </c>
      <c r="F1097" s="2">
        <f>'Moving Avg'!D1097</f>
        <v>26.478699999999996</v>
      </c>
      <c r="G1097" s="2">
        <f>'Moving Avg'!F1097</f>
        <v>26.35005</v>
      </c>
      <c r="H1097" s="2">
        <f>'Moving Avg'!G1097</f>
        <v>26.046195999999966</v>
      </c>
      <c r="I1097" s="2">
        <f>'Moving Avg'!H1097</f>
        <v>24.62643299999997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  <c r="M1097" s="8">
        <f t="shared" si="170"/>
        <v>0</v>
      </c>
      <c r="N1097" s="8">
        <f t="shared" si="171"/>
        <v>0</v>
      </c>
      <c r="O1097" s="8">
        <f t="shared" si="172"/>
        <v>50</v>
      </c>
      <c r="P1097" s="8">
        <f t="shared" si="173"/>
        <v>33</v>
      </c>
      <c r="Q1097" s="9">
        <f t="shared" si="174"/>
        <v>12.45</v>
      </c>
      <c r="R1097" s="9">
        <f t="shared" si="175"/>
        <v>25.75</v>
      </c>
      <c r="S1097" s="9">
        <f t="shared" si="176"/>
        <v>27.35</v>
      </c>
      <c r="T1097" s="9">
        <f t="shared" si="177"/>
        <v>20.75</v>
      </c>
      <c r="U1097" s="8">
        <f t="shared" si="178"/>
        <v>21.850000000000005</v>
      </c>
      <c r="V1097" s="8">
        <f t="shared" si="179"/>
        <v>21.575000000000003</v>
      </c>
    </row>
    <row r="1098" spans="1:22" ht="13.5" x14ac:dyDescent="0.25">
      <c r="A1098" s="3">
        <f>RSI!A1098</f>
        <v>43606</v>
      </c>
      <c r="B1098" s="2">
        <f>RSI!B1098</f>
        <v>26.4787</v>
      </c>
      <c r="C1098" s="2">
        <f>RSI!I1098</f>
        <v>81.407273848862317</v>
      </c>
      <c r="D1098" s="2">
        <f>MACD!E1098</f>
        <v>-3.6238392140123921E-2</v>
      </c>
      <c r="E1098" s="2">
        <f>MACD!F1098</f>
        <v>-0.13679083877952958</v>
      </c>
      <c r="F1098" s="2">
        <f>'Moving Avg'!D1098</f>
        <v>26.478699999999996</v>
      </c>
      <c r="G1098" s="2">
        <f>'Moving Avg'!F1098</f>
        <v>26.381815</v>
      </c>
      <c r="H1098" s="2">
        <f>'Moving Avg'!G1098</f>
        <v>26.058901999999968</v>
      </c>
      <c r="I1098" s="2">
        <f>'Moving Avg'!H1098</f>
        <v>24.64863099999997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  <c r="M1098" s="8">
        <f t="shared" si="170"/>
        <v>0</v>
      </c>
      <c r="N1098" s="8">
        <f t="shared" si="171"/>
        <v>0</v>
      </c>
      <c r="O1098" s="8">
        <f t="shared" si="172"/>
        <v>50</v>
      </c>
      <c r="P1098" s="8">
        <f t="shared" si="173"/>
        <v>33</v>
      </c>
      <c r="Q1098" s="9">
        <f t="shared" si="174"/>
        <v>12.45</v>
      </c>
      <c r="R1098" s="9">
        <f t="shared" si="175"/>
        <v>25.75</v>
      </c>
      <c r="S1098" s="9">
        <f t="shared" si="176"/>
        <v>27.35</v>
      </c>
      <c r="T1098" s="9">
        <f t="shared" si="177"/>
        <v>20.75</v>
      </c>
      <c r="U1098" s="8">
        <f t="shared" si="178"/>
        <v>21.850000000000005</v>
      </c>
      <c r="V1098" s="8">
        <f t="shared" si="179"/>
        <v>21.575000000000003</v>
      </c>
    </row>
    <row r="1099" spans="1:22" ht="13.5" x14ac:dyDescent="0.25">
      <c r="A1099" s="3">
        <f>RSI!A1099</f>
        <v>43607</v>
      </c>
      <c r="B1099" s="2">
        <f>RSI!B1099</f>
        <v>26.4787</v>
      </c>
      <c r="C1099" s="2">
        <f>RSI!I1099</f>
        <v>81.407273848862317</v>
      </c>
      <c r="D1099" s="2">
        <f>MACD!E1099</f>
        <v>-1.7704473084670269E-2</v>
      </c>
      <c r="E1099" s="2">
        <f>MACD!F1099</f>
        <v>-0.11297356564055772</v>
      </c>
      <c r="F1099" s="2">
        <f>'Moving Avg'!D1099</f>
        <v>26.478699999999996</v>
      </c>
      <c r="G1099" s="2">
        <f>'Moving Avg'!F1099</f>
        <v>26.413580000000003</v>
      </c>
      <c r="H1099" s="2">
        <f>'Moving Avg'!G1099</f>
        <v>26.071471999999968</v>
      </c>
      <c r="I1099" s="2">
        <f>'Moving Avg'!H1099</f>
        <v>24.670828999999966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  <c r="M1099" s="8">
        <f t="shared" si="170"/>
        <v>0</v>
      </c>
      <c r="N1099" s="8">
        <f t="shared" si="171"/>
        <v>0</v>
      </c>
      <c r="O1099" s="8">
        <f t="shared" si="172"/>
        <v>50</v>
      </c>
      <c r="P1099" s="8">
        <f t="shared" si="173"/>
        <v>33</v>
      </c>
      <c r="Q1099" s="9">
        <f t="shared" si="174"/>
        <v>12.45</v>
      </c>
      <c r="R1099" s="9">
        <f t="shared" si="175"/>
        <v>25.75</v>
      </c>
      <c r="S1099" s="9">
        <f t="shared" si="176"/>
        <v>27.35</v>
      </c>
      <c r="T1099" s="9">
        <f t="shared" si="177"/>
        <v>20.75</v>
      </c>
      <c r="U1099" s="8">
        <f t="shared" si="178"/>
        <v>21.850000000000005</v>
      </c>
      <c r="V1099" s="8">
        <f t="shared" si="179"/>
        <v>21.575000000000003</v>
      </c>
    </row>
    <row r="1100" spans="1:22" ht="13.5" x14ac:dyDescent="0.25">
      <c r="A1100" s="3">
        <f>RSI!A1100</f>
        <v>43608</v>
      </c>
      <c r="B1100" s="2">
        <f>RSI!B1100</f>
        <v>26.4787</v>
      </c>
      <c r="C1100" s="2">
        <f>RSI!I1100</f>
        <v>81.407273848862317</v>
      </c>
      <c r="D1100" s="2">
        <f>MACD!E1100</f>
        <v>-2.9818359547917339E-3</v>
      </c>
      <c r="E1100" s="2">
        <f>MACD!F1100</f>
        <v>-9.0975219703404525E-2</v>
      </c>
      <c r="F1100" s="2">
        <f>'Moving Avg'!D1100</f>
        <v>26.478699999999996</v>
      </c>
      <c r="G1100" s="2">
        <f>'Moving Avg'!F1100</f>
        <v>26.445345000000003</v>
      </c>
      <c r="H1100" s="2">
        <f>'Moving Avg'!G1100</f>
        <v>26.084177999999966</v>
      </c>
      <c r="I1100" s="2">
        <f>'Moving Avg'!H1100</f>
        <v>24.693026999999965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  <c r="M1100" s="8">
        <f t="shared" si="170"/>
        <v>0</v>
      </c>
      <c r="N1100" s="8">
        <f t="shared" si="171"/>
        <v>0</v>
      </c>
      <c r="O1100" s="8">
        <f t="shared" si="172"/>
        <v>50</v>
      </c>
      <c r="P1100" s="8">
        <f t="shared" si="173"/>
        <v>33</v>
      </c>
      <c r="Q1100" s="9">
        <f t="shared" si="174"/>
        <v>12.45</v>
      </c>
      <c r="R1100" s="9">
        <f t="shared" si="175"/>
        <v>25.75</v>
      </c>
      <c r="S1100" s="9">
        <f t="shared" si="176"/>
        <v>27.35</v>
      </c>
      <c r="T1100" s="9">
        <f t="shared" si="177"/>
        <v>20.75</v>
      </c>
      <c r="U1100" s="8">
        <f t="shared" si="178"/>
        <v>21.850000000000005</v>
      </c>
      <c r="V1100" s="8">
        <f t="shared" si="179"/>
        <v>21.575000000000003</v>
      </c>
    </row>
    <row r="1101" spans="1:22" ht="13.5" x14ac:dyDescent="0.25">
      <c r="A1101" s="3">
        <f>RSI!A1101</f>
        <v>43609</v>
      </c>
      <c r="B1101" s="2">
        <f>RSI!B1101</f>
        <v>26.4787</v>
      </c>
      <c r="C1101" s="2">
        <f>RSI!I1101</f>
        <v>81.407273848862317</v>
      </c>
      <c r="D1101" s="2">
        <f>MACD!E1101</f>
        <v>8.586974741888298E-3</v>
      </c>
      <c r="E1101" s="2">
        <f>MACD!F1101</f>
        <v>-7.1062780814345958E-2</v>
      </c>
      <c r="F1101" s="2">
        <f>'Moving Avg'!D1101</f>
        <v>26.478699999999996</v>
      </c>
      <c r="G1101" s="2">
        <f>'Moving Avg'!F1101</f>
        <v>26.47711</v>
      </c>
      <c r="H1101" s="2">
        <f>'Moving Avg'!G1101</f>
        <v>26.096883999999967</v>
      </c>
      <c r="I1101" s="2">
        <f>'Moving Avg'!H1101</f>
        <v>24.715224999999965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  <c r="M1101" s="8">
        <f t="shared" si="170"/>
        <v>0</v>
      </c>
      <c r="N1101" s="8">
        <f t="shared" si="171"/>
        <v>0</v>
      </c>
      <c r="O1101" s="8">
        <f t="shared" si="172"/>
        <v>50</v>
      </c>
      <c r="P1101" s="8">
        <f t="shared" si="173"/>
        <v>33</v>
      </c>
      <c r="Q1101" s="9">
        <f t="shared" si="174"/>
        <v>12.45</v>
      </c>
      <c r="R1101" s="9">
        <f t="shared" si="175"/>
        <v>25.75</v>
      </c>
      <c r="S1101" s="9">
        <f t="shared" si="176"/>
        <v>27.35</v>
      </c>
      <c r="T1101" s="9">
        <f t="shared" si="177"/>
        <v>20.75</v>
      </c>
      <c r="U1101" s="8">
        <f t="shared" si="178"/>
        <v>21.850000000000005</v>
      </c>
      <c r="V1101" s="8">
        <f t="shared" si="179"/>
        <v>21.575000000000003</v>
      </c>
    </row>
    <row r="1102" spans="1:22" ht="13.5" x14ac:dyDescent="0.25">
      <c r="A1102" s="3">
        <f>RSI!A1102</f>
        <v>43612</v>
      </c>
      <c r="B1102" s="2">
        <f>RSI!B1102</f>
        <v>26.4787</v>
      </c>
      <c r="C1102" s="2">
        <f>RSI!I1102</f>
        <v>81.407273848862317</v>
      </c>
      <c r="D1102" s="2">
        <f>MACD!E1102</f>
        <v>1.755300050434272E-2</v>
      </c>
      <c r="E1102" s="2">
        <f>MACD!F1102</f>
        <v>-5.3339624550608221E-2</v>
      </c>
      <c r="F1102" s="2">
        <f>'Moving Avg'!D1102</f>
        <v>26.478699999999996</v>
      </c>
      <c r="G1102" s="2">
        <f>'Moving Avg'!F1102</f>
        <v>26.478699999999996</v>
      </c>
      <c r="H1102" s="2">
        <f>'Moving Avg'!G1102</f>
        <v>26.109589999999965</v>
      </c>
      <c r="I1102" s="2">
        <f>'Moving Avg'!H1102</f>
        <v>24.737422999999964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  <c r="M1102" s="8">
        <f t="shared" si="170"/>
        <v>0</v>
      </c>
      <c r="N1102" s="8">
        <f t="shared" si="171"/>
        <v>0</v>
      </c>
      <c r="O1102" s="8">
        <f t="shared" si="172"/>
        <v>50</v>
      </c>
      <c r="P1102" s="8">
        <f t="shared" si="173"/>
        <v>33</v>
      </c>
      <c r="Q1102" s="9">
        <f t="shared" si="174"/>
        <v>12.45</v>
      </c>
      <c r="R1102" s="9">
        <f t="shared" si="175"/>
        <v>25.75</v>
      </c>
      <c r="S1102" s="9">
        <f t="shared" si="176"/>
        <v>27.35</v>
      </c>
      <c r="T1102" s="9">
        <f t="shared" si="177"/>
        <v>20.75</v>
      </c>
      <c r="U1102" s="8">
        <f t="shared" si="178"/>
        <v>21.850000000000005</v>
      </c>
      <c r="V1102" s="8">
        <f t="shared" si="179"/>
        <v>21.575000000000003</v>
      </c>
    </row>
    <row r="1103" spans="1:22" ht="13.5" x14ac:dyDescent="0.25">
      <c r="A1103" s="3">
        <f>RSI!A1103</f>
        <v>43613</v>
      </c>
      <c r="B1103" s="2">
        <f>RSI!B1103</f>
        <v>26.4787</v>
      </c>
      <c r="C1103" s="2">
        <f>RSI!I1103</f>
        <v>81.407273848862317</v>
      </c>
      <c r="D1103" s="2">
        <f>MACD!E1103</f>
        <v>2.4377630369464498E-2</v>
      </c>
      <c r="E1103" s="2">
        <f>MACD!F1103</f>
        <v>-3.7796173566593677E-2</v>
      </c>
      <c r="F1103" s="2">
        <f>'Moving Avg'!D1103</f>
        <v>26.478699999999996</v>
      </c>
      <c r="G1103" s="2">
        <f>'Moving Avg'!F1103</f>
        <v>26.478699999999996</v>
      </c>
      <c r="H1103" s="2">
        <f>'Moving Avg'!G1103</f>
        <v>26.12229599999997</v>
      </c>
      <c r="I1103" s="2">
        <f>'Moving Avg'!H1103</f>
        <v>24.759620999999967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  <c r="M1103" s="8">
        <f t="shared" si="170"/>
        <v>0</v>
      </c>
      <c r="N1103" s="8">
        <f t="shared" si="171"/>
        <v>0</v>
      </c>
      <c r="O1103" s="8">
        <f t="shared" si="172"/>
        <v>50</v>
      </c>
      <c r="P1103" s="8">
        <f t="shared" si="173"/>
        <v>33</v>
      </c>
      <c r="Q1103" s="9">
        <f t="shared" si="174"/>
        <v>12.45</v>
      </c>
      <c r="R1103" s="9">
        <f t="shared" si="175"/>
        <v>25.75</v>
      </c>
      <c r="S1103" s="9">
        <f t="shared" si="176"/>
        <v>27.35</v>
      </c>
      <c r="T1103" s="9">
        <f t="shared" si="177"/>
        <v>20.75</v>
      </c>
      <c r="U1103" s="8">
        <f t="shared" si="178"/>
        <v>21.850000000000005</v>
      </c>
      <c r="V1103" s="8">
        <f t="shared" si="179"/>
        <v>21.575000000000003</v>
      </c>
    </row>
    <row r="1104" spans="1:22" ht="13.5" x14ac:dyDescent="0.25">
      <c r="A1104" s="3">
        <f>RSI!A1104</f>
        <v>43614</v>
      </c>
      <c r="B1104" s="2">
        <f>RSI!B1104</f>
        <v>26.4787</v>
      </c>
      <c r="C1104" s="2">
        <f>RSI!I1104</f>
        <v>81.407273848862317</v>
      </c>
      <c r="D1104" s="2">
        <f>MACD!E1104</f>
        <v>2.9446754846475187E-2</v>
      </c>
      <c r="E1104" s="2">
        <f>MACD!F1104</f>
        <v>-2.4347587883979904E-2</v>
      </c>
      <c r="F1104" s="2">
        <f>'Moving Avg'!D1104</f>
        <v>26.478699999999996</v>
      </c>
      <c r="G1104" s="2">
        <f>'Moving Avg'!F1104</f>
        <v>26.478699999999996</v>
      </c>
      <c r="H1104" s="2">
        <f>'Moving Avg'!G1104</f>
        <v>26.135001999999968</v>
      </c>
      <c r="I1104" s="2">
        <f>'Moving Avg'!H1104</f>
        <v>24.781818999999963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  <c r="M1104" s="8">
        <f t="shared" si="170"/>
        <v>0</v>
      </c>
      <c r="N1104" s="8">
        <f t="shared" si="171"/>
        <v>0</v>
      </c>
      <c r="O1104" s="8">
        <f t="shared" si="172"/>
        <v>50</v>
      </c>
      <c r="P1104" s="8">
        <f t="shared" si="173"/>
        <v>33</v>
      </c>
      <c r="Q1104" s="9">
        <f t="shared" si="174"/>
        <v>12.45</v>
      </c>
      <c r="R1104" s="9">
        <f t="shared" si="175"/>
        <v>25.75</v>
      </c>
      <c r="S1104" s="9">
        <f t="shared" si="176"/>
        <v>27.35</v>
      </c>
      <c r="T1104" s="9">
        <f t="shared" si="177"/>
        <v>20.75</v>
      </c>
      <c r="U1104" s="8">
        <f t="shared" si="178"/>
        <v>21.850000000000005</v>
      </c>
      <c r="V1104" s="8">
        <f t="shared" si="179"/>
        <v>21.575000000000003</v>
      </c>
    </row>
    <row r="1105" spans="1:22" ht="13.5" x14ac:dyDescent="0.25">
      <c r="A1105" s="3">
        <f>RSI!A1105</f>
        <v>43615</v>
      </c>
      <c r="B1105" s="2">
        <f>RSI!B1105</f>
        <v>26.4787</v>
      </c>
      <c r="C1105" s="2">
        <f>RSI!I1105</f>
        <v>81.407273848862317</v>
      </c>
      <c r="D1105" s="2">
        <f>MACD!E1105</f>
        <v>3.3082715563828913E-2</v>
      </c>
      <c r="E1105" s="2">
        <f>MACD!F1105</f>
        <v>-1.2861527194418142E-2</v>
      </c>
      <c r="F1105" s="2">
        <f>'Moving Avg'!D1105</f>
        <v>26.478699999999996</v>
      </c>
      <c r="G1105" s="2">
        <f>'Moving Avg'!F1105</f>
        <v>26.478699999999996</v>
      </c>
      <c r="H1105" s="2">
        <f>'Moving Avg'!G1105</f>
        <v>26.14770799999997</v>
      </c>
      <c r="I1105" s="2">
        <f>'Moving Avg'!H1105</f>
        <v>24.804016999999963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  <c r="M1105" s="8">
        <f t="shared" si="170"/>
        <v>0</v>
      </c>
      <c r="N1105" s="8">
        <f t="shared" si="171"/>
        <v>0</v>
      </c>
      <c r="O1105" s="8">
        <f t="shared" si="172"/>
        <v>50</v>
      </c>
      <c r="P1105" s="8">
        <f t="shared" si="173"/>
        <v>33</v>
      </c>
      <c r="Q1105" s="9">
        <f t="shared" si="174"/>
        <v>12.45</v>
      </c>
      <c r="R1105" s="9">
        <f t="shared" si="175"/>
        <v>25.75</v>
      </c>
      <c r="S1105" s="9">
        <f t="shared" si="176"/>
        <v>27.35</v>
      </c>
      <c r="T1105" s="9">
        <f t="shared" si="177"/>
        <v>20.75</v>
      </c>
      <c r="U1105" s="8">
        <f t="shared" si="178"/>
        <v>21.850000000000005</v>
      </c>
      <c r="V1105" s="8">
        <f t="shared" si="179"/>
        <v>21.575000000000003</v>
      </c>
    </row>
    <row r="1106" spans="1:22" ht="13.5" x14ac:dyDescent="0.25">
      <c r="A1106" s="3">
        <f>RSI!A1106</f>
        <v>43616</v>
      </c>
      <c r="B1106" s="2">
        <f>RSI!B1106</f>
        <v>26.4787</v>
      </c>
      <c r="C1106" s="2">
        <f>RSI!I1106</f>
        <v>81.407273848862317</v>
      </c>
      <c r="D1106" s="2">
        <f>MACD!E1106</f>
        <v>3.5554391731970725E-2</v>
      </c>
      <c r="E1106" s="2">
        <f>MACD!F1106</f>
        <v>-3.1783434091403693E-3</v>
      </c>
      <c r="F1106" s="2">
        <f>'Moving Avg'!D1106</f>
        <v>26.478699999999996</v>
      </c>
      <c r="G1106" s="2">
        <f>'Moving Avg'!F1106</f>
        <v>26.478699999999996</v>
      </c>
      <c r="H1106" s="2">
        <f>'Moving Avg'!G1106</f>
        <v>26.160413999999967</v>
      </c>
      <c r="I1106" s="2">
        <f>'Moving Avg'!H1106</f>
        <v>24.826214999999955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  <c r="M1106" s="8">
        <f t="shared" si="170"/>
        <v>0</v>
      </c>
      <c r="N1106" s="8">
        <f t="shared" si="171"/>
        <v>0</v>
      </c>
      <c r="O1106" s="8">
        <f t="shared" si="172"/>
        <v>50</v>
      </c>
      <c r="P1106" s="8">
        <f t="shared" si="173"/>
        <v>33</v>
      </c>
      <c r="Q1106" s="9">
        <f t="shared" si="174"/>
        <v>12.45</v>
      </c>
      <c r="R1106" s="9">
        <f t="shared" si="175"/>
        <v>25.75</v>
      </c>
      <c r="S1106" s="9">
        <f t="shared" si="176"/>
        <v>27.35</v>
      </c>
      <c r="T1106" s="9">
        <f t="shared" si="177"/>
        <v>20.75</v>
      </c>
      <c r="U1106" s="8">
        <f t="shared" si="178"/>
        <v>21.850000000000005</v>
      </c>
      <c r="V1106" s="8">
        <f t="shared" si="179"/>
        <v>21.575000000000003</v>
      </c>
    </row>
    <row r="1107" spans="1:22" ht="13.5" x14ac:dyDescent="0.25">
      <c r="A1107" s="3">
        <f>RSI!A1107</f>
        <v>43619</v>
      </c>
      <c r="B1107" s="2">
        <f>RSI!B1107</f>
        <v>26.4787</v>
      </c>
      <c r="C1107" s="2">
        <f>RSI!I1107</f>
        <v>81.407273848862317</v>
      </c>
      <c r="D1107" s="2">
        <f>MACD!E1107</f>
        <v>3.708571190094645E-2</v>
      </c>
      <c r="E1107" s="2">
        <f>MACD!F1107</f>
        <v>4.874467652876995E-3</v>
      </c>
      <c r="F1107" s="2">
        <f>'Moving Avg'!D1107</f>
        <v>26.478699999999996</v>
      </c>
      <c r="G1107" s="2">
        <f>'Moving Avg'!F1107</f>
        <v>26.478699999999996</v>
      </c>
      <c r="H1107" s="2">
        <f>'Moving Avg'!G1107</f>
        <v>26.173119999999972</v>
      </c>
      <c r="I1107" s="2">
        <f>'Moving Avg'!H1107</f>
        <v>24.848412999999958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  <c r="M1107" s="8">
        <f t="shared" si="170"/>
        <v>0</v>
      </c>
      <c r="N1107" s="8">
        <f t="shared" si="171"/>
        <v>0</v>
      </c>
      <c r="O1107" s="8">
        <f t="shared" si="172"/>
        <v>50</v>
      </c>
      <c r="P1107" s="8">
        <f t="shared" si="173"/>
        <v>33</v>
      </c>
      <c r="Q1107" s="9">
        <f t="shared" si="174"/>
        <v>12.45</v>
      </c>
      <c r="R1107" s="9">
        <f t="shared" si="175"/>
        <v>25.75</v>
      </c>
      <c r="S1107" s="9">
        <f t="shared" si="176"/>
        <v>27.35</v>
      </c>
      <c r="T1107" s="9">
        <f t="shared" si="177"/>
        <v>20.75</v>
      </c>
      <c r="U1107" s="8">
        <f t="shared" si="178"/>
        <v>21.850000000000005</v>
      </c>
      <c r="V1107" s="8">
        <f t="shared" si="179"/>
        <v>21.575000000000003</v>
      </c>
    </row>
    <row r="1108" spans="1:22" ht="13.5" x14ac:dyDescent="0.25">
      <c r="A1108" s="3">
        <f>RSI!A1108</f>
        <v>43623</v>
      </c>
      <c r="B1108" s="2">
        <f>RSI!B1108</f>
        <v>26.4787</v>
      </c>
      <c r="C1108" s="2">
        <f>RSI!I1108</f>
        <v>81.407273848862317</v>
      </c>
      <c r="D1108" s="2">
        <f>MACD!E1108</f>
        <v>3.7862834974628612E-2</v>
      </c>
      <c r="E1108" s="2">
        <f>MACD!F1108</f>
        <v>1.147214111722732E-2</v>
      </c>
      <c r="F1108" s="2">
        <f>'Moving Avg'!D1108</f>
        <v>26.478699999999996</v>
      </c>
      <c r="G1108" s="2">
        <f>'Moving Avg'!F1108</f>
        <v>26.478699999999996</v>
      </c>
      <c r="H1108" s="2">
        <f>'Moving Avg'!G1108</f>
        <v>26.18582599999997</v>
      </c>
      <c r="I1108" s="2">
        <f>'Moving Avg'!H1108</f>
        <v>24.870610999999958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  <c r="M1108" s="8">
        <f t="shared" si="170"/>
        <v>0</v>
      </c>
      <c r="N1108" s="8">
        <f t="shared" si="171"/>
        <v>0</v>
      </c>
      <c r="O1108" s="8">
        <f t="shared" si="172"/>
        <v>50</v>
      </c>
      <c r="P1108" s="8">
        <f t="shared" si="173"/>
        <v>33</v>
      </c>
      <c r="Q1108" s="9">
        <f t="shared" si="174"/>
        <v>12.45</v>
      </c>
      <c r="R1108" s="9">
        <f t="shared" si="175"/>
        <v>25.75</v>
      </c>
      <c r="S1108" s="9">
        <f t="shared" si="176"/>
        <v>27.35</v>
      </c>
      <c r="T1108" s="9">
        <f t="shared" si="177"/>
        <v>20.75</v>
      </c>
      <c r="U1108" s="8">
        <f t="shared" si="178"/>
        <v>21.850000000000005</v>
      </c>
      <c r="V1108" s="8">
        <f t="shared" si="179"/>
        <v>21.575000000000003</v>
      </c>
    </row>
    <row r="1109" spans="1:22" ht="13.5" x14ac:dyDescent="0.25">
      <c r="A1109" s="3">
        <f>RSI!A1109</f>
        <v>43626</v>
      </c>
      <c r="B1109" s="2">
        <f>RSI!B1109</f>
        <v>26.4787</v>
      </c>
      <c r="C1109" s="2">
        <f>RSI!I1109</f>
        <v>81.407273848862317</v>
      </c>
      <c r="D1109" s="2">
        <f>MACD!E1109</f>
        <v>3.8040206784785369E-2</v>
      </c>
      <c r="E1109" s="2">
        <f>MACD!F1109</f>
        <v>1.678575425073893E-2</v>
      </c>
      <c r="F1109" s="2">
        <f>'Moving Avg'!D1109</f>
        <v>26.478699999999996</v>
      </c>
      <c r="G1109" s="2">
        <f>'Moving Avg'!F1109</f>
        <v>26.478699999999996</v>
      </c>
      <c r="H1109" s="2">
        <f>'Moving Avg'!G1109</f>
        <v>26.198531999999972</v>
      </c>
      <c r="I1109" s="2">
        <f>'Moving Avg'!H1109</f>
        <v>24.892808999999957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  <c r="M1109" s="8">
        <f t="shared" si="170"/>
        <v>0</v>
      </c>
      <c r="N1109" s="8">
        <f t="shared" si="171"/>
        <v>0</v>
      </c>
      <c r="O1109" s="8">
        <f t="shared" si="172"/>
        <v>50</v>
      </c>
      <c r="P1109" s="8">
        <f t="shared" si="173"/>
        <v>33</v>
      </c>
      <c r="Q1109" s="9">
        <f t="shared" si="174"/>
        <v>12.45</v>
      </c>
      <c r="R1109" s="9">
        <f t="shared" si="175"/>
        <v>25.75</v>
      </c>
      <c r="S1109" s="9">
        <f t="shared" si="176"/>
        <v>27.35</v>
      </c>
      <c r="T1109" s="9">
        <f t="shared" si="177"/>
        <v>20.75</v>
      </c>
      <c r="U1109" s="8">
        <f t="shared" si="178"/>
        <v>21.850000000000005</v>
      </c>
      <c r="V1109" s="8">
        <f t="shared" si="179"/>
        <v>21.575000000000003</v>
      </c>
    </row>
    <row r="1110" spans="1:22" ht="13.5" x14ac:dyDescent="0.25">
      <c r="A1110" s="3">
        <f>RSI!A1110</f>
        <v>43627</v>
      </c>
      <c r="B1110" s="2">
        <f>RSI!B1110</f>
        <v>26.4787</v>
      </c>
      <c r="C1110" s="2">
        <f>RSI!I1110</f>
        <v>81.407273848862317</v>
      </c>
      <c r="D1110" s="2">
        <f>MACD!E1110</f>
        <v>3.7745666672691414E-2</v>
      </c>
      <c r="E1110" s="2">
        <f>MACD!F1110</f>
        <v>2.0977736735129426E-2</v>
      </c>
      <c r="F1110" s="2">
        <f>'Moving Avg'!D1110</f>
        <v>26.478699999999996</v>
      </c>
      <c r="G1110" s="2">
        <f>'Moving Avg'!F1110</f>
        <v>26.478699999999996</v>
      </c>
      <c r="H1110" s="2">
        <f>'Moving Avg'!G1110</f>
        <v>26.21123799999997</v>
      </c>
      <c r="I1110" s="2">
        <f>'Moving Avg'!H1110</f>
        <v>24.915006999999957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  <c r="M1110" s="8">
        <f t="shared" si="170"/>
        <v>0</v>
      </c>
      <c r="N1110" s="8">
        <f t="shared" si="171"/>
        <v>0</v>
      </c>
      <c r="O1110" s="8">
        <f t="shared" si="172"/>
        <v>50</v>
      </c>
      <c r="P1110" s="8">
        <f t="shared" si="173"/>
        <v>33</v>
      </c>
      <c r="Q1110" s="9">
        <f t="shared" si="174"/>
        <v>12.45</v>
      </c>
      <c r="R1110" s="9">
        <f t="shared" si="175"/>
        <v>25.75</v>
      </c>
      <c r="S1110" s="9">
        <f t="shared" si="176"/>
        <v>27.35</v>
      </c>
      <c r="T1110" s="9">
        <f t="shared" si="177"/>
        <v>20.75</v>
      </c>
      <c r="U1110" s="8">
        <f t="shared" si="178"/>
        <v>21.850000000000005</v>
      </c>
      <c r="V1110" s="8">
        <f t="shared" si="179"/>
        <v>21.575000000000003</v>
      </c>
    </row>
    <row r="1111" spans="1:22" ht="13.5" x14ac:dyDescent="0.25">
      <c r="A1111" s="3">
        <f>RSI!A1111</f>
        <v>43628</v>
      </c>
      <c r="B1111" s="2">
        <f>RSI!B1111</f>
        <v>26.4787</v>
      </c>
      <c r="C1111" s="2">
        <f>RSI!I1111</f>
        <v>81.407273848862317</v>
      </c>
      <c r="D1111" s="2">
        <f>MACD!E1111</f>
        <v>3.7084751580049868E-2</v>
      </c>
      <c r="E1111" s="2">
        <f>MACD!F1111</f>
        <v>2.4199139704113515E-2</v>
      </c>
      <c r="F1111" s="2">
        <f>'Moving Avg'!D1111</f>
        <v>26.478699999999996</v>
      </c>
      <c r="G1111" s="2">
        <f>'Moving Avg'!F1111</f>
        <v>26.478699999999996</v>
      </c>
      <c r="H1111" s="2">
        <f>'Moving Avg'!G1111</f>
        <v>26.223943999999975</v>
      </c>
      <c r="I1111" s="2">
        <f>'Moving Avg'!H1111</f>
        <v>24.937204999999953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  <c r="M1111" s="8">
        <f t="shared" si="170"/>
        <v>0</v>
      </c>
      <c r="N1111" s="8">
        <f t="shared" si="171"/>
        <v>0</v>
      </c>
      <c r="O1111" s="8">
        <f t="shared" si="172"/>
        <v>50</v>
      </c>
      <c r="P1111" s="8">
        <f t="shared" si="173"/>
        <v>33</v>
      </c>
      <c r="Q1111" s="9">
        <f t="shared" si="174"/>
        <v>12.45</v>
      </c>
      <c r="R1111" s="9">
        <f t="shared" si="175"/>
        <v>25.75</v>
      </c>
      <c r="S1111" s="9">
        <f t="shared" si="176"/>
        <v>27.35</v>
      </c>
      <c r="T1111" s="9">
        <f t="shared" si="177"/>
        <v>20.75</v>
      </c>
      <c r="U1111" s="8">
        <f t="shared" si="178"/>
        <v>21.850000000000005</v>
      </c>
      <c r="V1111" s="8">
        <f t="shared" si="179"/>
        <v>21.575000000000003</v>
      </c>
    </row>
    <row r="1112" spans="1:22" ht="13.5" x14ac:dyDescent="0.25">
      <c r="A1112" s="3">
        <f>RSI!A1112</f>
        <v>43629</v>
      </c>
      <c r="B1112" s="2">
        <f>RSI!B1112</f>
        <v>27.667400000000001</v>
      </c>
      <c r="C1112" s="2">
        <f>RSI!I1112</f>
        <v>98.517685034369876</v>
      </c>
      <c r="D1112" s="2">
        <f>MACD!E1112</f>
        <v>-5.1907529493444571E-2</v>
      </c>
      <c r="E1112" s="2">
        <f>MACD!F1112</f>
        <v>8.9778058646018989E-3</v>
      </c>
      <c r="F1112" s="2">
        <f>'Moving Avg'!D1112</f>
        <v>26.716439999999999</v>
      </c>
      <c r="G1112" s="2">
        <f>'Moving Avg'!F1112</f>
        <v>26.538135</v>
      </c>
      <c r="H1112" s="2">
        <f>'Moving Avg'!G1112</f>
        <v>26.260423999999976</v>
      </c>
      <c r="I1112" s="2">
        <f>'Moving Avg'!H1112</f>
        <v>24.96534649999996</v>
      </c>
      <c r="J1112" s="6" t="str">
        <f>OBV!F1112</f>
        <v>NEUTRAL</v>
      </c>
      <c r="K1112" s="6" t="str">
        <f>OBV!G1112</f>
        <v>NEUTRAL</v>
      </c>
      <c r="L1112" s="6" t="str">
        <f>OBV!H1112</f>
        <v>NEUTRAL</v>
      </c>
      <c r="M1112" s="8">
        <f t="shared" si="170"/>
        <v>0</v>
      </c>
      <c r="N1112" s="8">
        <f t="shared" si="171"/>
        <v>100</v>
      </c>
      <c r="O1112" s="8">
        <f t="shared" si="172"/>
        <v>50</v>
      </c>
      <c r="P1112" s="8">
        <f t="shared" si="173"/>
        <v>33</v>
      </c>
      <c r="Q1112" s="9">
        <f t="shared" si="174"/>
        <v>47.45</v>
      </c>
      <c r="R1112" s="9">
        <f t="shared" si="175"/>
        <v>45.75</v>
      </c>
      <c r="S1112" s="9">
        <f t="shared" si="176"/>
        <v>42.35</v>
      </c>
      <c r="T1112" s="9">
        <f t="shared" si="177"/>
        <v>45.75</v>
      </c>
      <c r="U1112" s="8">
        <f t="shared" si="178"/>
        <v>45.183333333333337</v>
      </c>
      <c r="V1112" s="8">
        <f t="shared" si="179"/>
        <v>45.325000000000003</v>
      </c>
    </row>
    <row r="1113" spans="1:22" ht="13.5" x14ac:dyDescent="0.25">
      <c r="A1113" s="3">
        <f>RSI!A1113</f>
        <v>43630</v>
      </c>
      <c r="B1113" s="2">
        <f>RSI!B1113</f>
        <v>28.905899999999999</v>
      </c>
      <c r="C1113" s="2">
        <f>RSI!I1113</f>
        <v>99.270724236753651</v>
      </c>
      <c r="D1113" s="2">
        <f>MACD!E1113</f>
        <v>-0.22632646732033024</v>
      </c>
      <c r="E1113" s="2">
        <f>MACD!F1113</f>
        <v>-3.8083048772384526E-2</v>
      </c>
      <c r="F1113" s="2">
        <f>'Moving Avg'!D1113</f>
        <v>27.201879999999999</v>
      </c>
      <c r="G1113" s="2">
        <f>'Moving Avg'!F1113</f>
        <v>26.659495</v>
      </c>
      <c r="H1113" s="2">
        <f>'Moving Avg'!G1113</f>
        <v>26.32167399999998</v>
      </c>
      <c r="I1113" s="2">
        <f>'Moving Avg'!H1113</f>
        <v>24.999680499999958</v>
      </c>
      <c r="J1113" s="6" t="str">
        <f>OBV!F1113</f>
        <v>NEUTRAL</v>
      </c>
      <c r="K1113" s="6" t="str">
        <f>OBV!G1113</f>
        <v>NEUTRAL</v>
      </c>
      <c r="L1113" s="6" t="str">
        <f>OBV!H1113</f>
        <v>NEUTRAL</v>
      </c>
      <c r="M1113" s="8">
        <f t="shared" si="170"/>
        <v>0</v>
      </c>
      <c r="N1113" s="8">
        <f t="shared" si="171"/>
        <v>100</v>
      </c>
      <c r="O1113" s="8">
        <f t="shared" si="172"/>
        <v>50</v>
      </c>
      <c r="P1113" s="8">
        <f t="shared" si="173"/>
        <v>33</v>
      </c>
      <c r="Q1113" s="9">
        <f t="shared" si="174"/>
        <v>47.45</v>
      </c>
      <c r="R1113" s="9">
        <f t="shared" si="175"/>
        <v>45.75</v>
      </c>
      <c r="S1113" s="9">
        <f t="shared" si="176"/>
        <v>42.35</v>
      </c>
      <c r="T1113" s="9">
        <f t="shared" si="177"/>
        <v>45.75</v>
      </c>
      <c r="U1113" s="8">
        <f t="shared" si="178"/>
        <v>45.183333333333337</v>
      </c>
      <c r="V1113" s="8">
        <f t="shared" si="179"/>
        <v>45.325000000000003</v>
      </c>
    </row>
    <row r="1114" spans="1:22" ht="13.5" x14ac:dyDescent="0.25">
      <c r="A1114" s="3">
        <f>RSI!A1114</f>
        <v>43633</v>
      </c>
      <c r="B1114" s="2">
        <f>RSI!B1114</f>
        <v>30.2014</v>
      </c>
      <c r="C1114" s="2">
        <f>RSI!I1114</f>
        <v>99.536164642810903</v>
      </c>
      <c r="D1114" s="2">
        <f>MACD!E1114</f>
        <v>-0.48402362410982747</v>
      </c>
      <c r="E1114" s="2">
        <f>MACD!F1114</f>
        <v>-0.12727116383987314</v>
      </c>
      <c r="F1114" s="2">
        <f>'Moving Avg'!D1114</f>
        <v>27.94642</v>
      </c>
      <c r="G1114" s="2">
        <f>'Moving Avg'!F1114</f>
        <v>26.84563</v>
      </c>
      <c r="H1114" s="2">
        <f>'Moving Avg'!G1114</f>
        <v>26.408833999999977</v>
      </c>
      <c r="I1114" s="2">
        <f>'Moving Avg'!H1114</f>
        <v>25.037440499999956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  <c r="M1114" s="8">
        <f t="shared" si="170"/>
        <v>0</v>
      </c>
      <c r="N1114" s="8">
        <f t="shared" si="171"/>
        <v>100</v>
      </c>
      <c r="O1114" s="8">
        <f t="shared" si="172"/>
        <v>50</v>
      </c>
      <c r="P1114" s="8">
        <f t="shared" si="173"/>
        <v>33</v>
      </c>
      <c r="Q1114" s="9">
        <f t="shared" si="174"/>
        <v>47.45</v>
      </c>
      <c r="R1114" s="9">
        <f t="shared" si="175"/>
        <v>45.75</v>
      </c>
      <c r="S1114" s="9">
        <f t="shared" si="176"/>
        <v>42.35</v>
      </c>
      <c r="T1114" s="9">
        <f t="shared" si="177"/>
        <v>45.75</v>
      </c>
      <c r="U1114" s="8">
        <f t="shared" si="178"/>
        <v>45.183333333333337</v>
      </c>
      <c r="V1114" s="8">
        <f t="shared" si="179"/>
        <v>45.325000000000003</v>
      </c>
    </row>
    <row r="1115" spans="1:22" ht="13.5" x14ac:dyDescent="0.25">
      <c r="A1115" s="3">
        <f>RSI!A1115</f>
        <v>43634</v>
      </c>
      <c r="B1115" s="2">
        <f>RSI!B1115</f>
        <v>31.553799999999999</v>
      </c>
      <c r="C1115" s="2">
        <f>RSI!I1115</f>
        <v>99.670850254795454</v>
      </c>
      <c r="D1115" s="2">
        <f>MACD!E1115</f>
        <v>-0.82300887659037159</v>
      </c>
      <c r="E1115" s="2">
        <f>MACD!F1115</f>
        <v>-0.26641870638997284</v>
      </c>
      <c r="F1115" s="2">
        <f>'Moving Avg'!D1115</f>
        <v>28.96144</v>
      </c>
      <c r="G1115" s="2">
        <f>'Moving Avg'!F1115</f>
        <v>27.099384999999995</v>
      </c>
      <c r="H1115" s="2">
        <f>'Moving Avg'!G1115</f>
        <v>26.523041999999982</v>
      </c>
      <c r="I1115" s="2">
        <f>'Moving Avg'!H1115</f>
        <v>25.08196249999996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  <c r="M1115" s="8">
        <f t="shared" si="170"/>
        <v>0</v>
      </c>
      <c r="N1115" s="8">
        <f t="shared" si="171"/>
        <v>100</v>
      </c>
      <c r="O1115" s="8">
        <f t="shared" si="172"/>
        <v>50</v>
      </c>
      <c r="P1115" s="8">
        <f t="shared" si="173"/>
        <v>33</v>
      </c>
      <c r="Q1115" s="9">
        <f t="shared" si="174"/>
        <v>47.45</v>
      </c>
      <c r="R1115" s="9">
        <f t="shared" si="175"/>
        <v>45.75</v>
      </c>
      <c r="S1115" s="9">
        <f t="shared" si="176"/>
        <v>42.35</v>
      </c>
      <c r="T1115" s="9">
        <f t="shared" si="177"/>
        <v>45.75</v>
      </c>
      <c r="U1115" s="8">
        <f t="shared" si="178"/>
        <v>45.183333333333337</v>
      </c>
      <c r="V1115" s="8">
        <f t="shared" si="179"/>
        <v>45.325000000000003</v>
      </c>
    </row>
    <row r="1116" spans="1:22" ht="13.5" x14ac:dyDescent="0.25">
      <c r="A1116" s="3">
        <f>RSI!A1116</f>
        <v>43635</v>
      </c>
      <c r="B1116" s="2">
        <f>RSI!B1116</f>
        <v>32.970300000000002</v>
      </c>
      <c r="C1116" s="2">
        <f>RSI!I1116</f>
        <v>99.752058859372156</v>
      </c>
      <c r="D1116" s="2">
        <f>MACD!E1116</f>
        <v>-1.2419784176894844</v>
      </c>
      <c r="E1116" s="2">
        <f>MACD!F1116</f>
        <v>-0.46153064864987514</v>
      </c>
      <c r="F1116" s="2">
        <f>'Moving Avg'!D1116</f>
        <v>30.25976</v>
      </c>
      <c r="G1116" s="2">
        <f>'Moving Avg'!F1116</f>
        <v>27.423964999999992</v>
      </c>
      <c r="H1116" s="2">
        <f>'Moving Avg'!G1116</f>
        <v>26.665579999999981</v>
      </c>
      <c r="I1116" s="2">
        <f>'Moving Avg'!H1116</f>
        <v>25.133193999999961</v>
      </c>
      <c r="J1116" s="6" t="str">
        <f>OBV!F1116</f>
        <v>NEUTRAL</v>
      </c>
      <c r="K1116" s="6" t="str">
        <f>OBV!G1116</f>
        <v>NEUTRAL</v>
      </c>
      <c r="L1116" s="6" t="str">
        <f>OBV!H1116</f>
        <v>NEUTRAL</v>
      </c>
      <c r="M1116" s="8">
        <f t="shared" si="170"/>
        <v>0</v>
      </c>
      <c r="N1116" s="8">
        <f t="shared" si="171"/>
        <v>100</v>
      </c>
      <c r="O1116" s="8">
        <f t="shared" si="172"/>
        <v>75</v>
      </c>
      <c r="P1116" s="8">
        <f t="shared" si="173"/>
        <v>33</v>
      </c>
      <c r="Q1116" s="9">
        <f t="shared" si="174"/>
        <v>51.2</v>
      </c>
      <c r="R1116" s="9">
        <f t="shared" si="175"/>
        <v>54.5</v>
      </c>
      <c r="S1116" s="9">
        <f t="shared" si="176"/>
        <v>48.6</v>
      </c>
      <c r="T1116" s="9">
        <f t="shared" si="177"/>
        <v>52</v>
      </c>
      <c r="U1116" s="8">
        <f t="shared" si="178"/>
        <v>51.433333333333337</v>
      </c>
      <c r="V1116" s="8">
        <f t="shared" si="179"/>
        <v>51.575000000000003</v>
      </c>
    </row>
    <row r="1117" spans="1:22" ht="13.5" x14ac:dyDescent="0.25">
      <c r="A1117" s="3">
        <f>RSI!A1117</f>
        <v>43636</v>
      </c>
      <c r="B1117" s="2">
        <f>RSI!B1117</f>
        <v>34.450800000000001</v>
      </c>
      <c r="C1117" s="2">
        <f>RSI!I1117</f>
        <v>99.805948185121778</v>
      </c>
      <c r="D1117" s="2">
        <f>MACD!E1117</f>
        <v>-1.7397223211980268</v>
      </c>
      <c r="E1117" s="2">
        <f>MACD!F1117</f>
        <v>-0.71716898315950561</v>
      </c>
      <c r="F1117" s="2">
        <f>'Moving Avg'!D1117</f>
        <v>31.616440000000001</v>
      </c>
      <c r="G1117" s="2">
        <f>'Moving Avg'!F1117</f>
        <v>27.822569999999995</v>
      </c>
      <c r="H1117" s="2">
        <f>'Moving Avg'!G1117</f>
        <v>26.837727999999988</v>
      </c>
      <c r="I1117" s="2">
        <f>'Moving Avg'!H1117</f>
        <v>25.191827999999958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  <c r="M1117" s="8">
        <f t="shared" si="170"/>
        <v>0</v>
      </c>
      <c r="N1117" s="8">
        <f t="shared" si="171"/>
        <v>100</v>
      </c>
      <c r="O1117" s="8">
        <f t="shared" si="172"/>
        <v>75</v>
      </c>
      <c r="P1117" s="8">
        <f t="shared" si="173"/>
        <v>33</v>
      </c>
      <c r="Q1117" s="9">
        <f t="shared" si="174"/>
        <v>51.2</v>
      </c>
      <c r="R1117" s="9">
        <f t="shared" si="175"/>
        <v>54.5</v>
      </c>
      <c r="S1117" s="9">
        <f t="shared" si="176"/>
        <v>48.6</v>
      </c>
      <c r="T1117" s="9">
        <f t="shared" si="177"/>
        <v>52</v>
      </c>
      <c r="U1117" s="8">
        <f t="shared" si="178"/>
        <v>51.433333333333337</v>
      </c>
      <c r="V1117" s="8">
        <f t="shared" si="179"/>
        <v>51.575000000000003</v>
      </c>
    </row>
    <row r="1118" spans="1:22" ht="13.5" x14ac:dyDescent="0.25">
      <c r="A1118" s="3">
        <f>RSI!A1118</f>
        <v>43637</v>
      </c>
      <c r="B1118" s="2">
        <f>RSI!B1118</f>
        <v>35.995399999999997</v>
      </c>
      <c r="C1118" s="2">
        <f>RSI!I1118</f>
        <v>99.844034926111476</v>
      </c>
      <c r="D1118" s="2">
        <f>MACD!E1118</f>
        <v>-2.3151316778363693</v>
      </c>
      <c r="E1118" s="2">
        <f>MACD!F1118</f>
        <v>-1.0367615220948783</v>
      </c>
      <c r="F1118" s="2">
        <f>'Moving Avg'!D1118</f>
        <v>33.03434</v>
      </c>
      <c r="G1118" s="2">
        <f>'Moving Avg'!F1118</f>
        <v>28.298404999999995</v>
      </c>
      <c r="H1118" s="2">
        <f>'Moving Avg'!G1118</f>
        <v>27.040767999999989</v>
      </c>
      <c r="I1118" s="2">
        <f>'Moving Avg'!H1118</f>
        <v>25.258184999999962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  <c r="M1118" s="8">
        <f t="shared" si="170"/>
        <v>0</v>
      </c>
      <c r="N1118" s="8">
        <f t="shared" si="171"/>
        <v>100</v>
      </c>
      <c r="O1118" s="8">
        <f t="shared" si="172"/>
        <v>75</v>
      </c>
      <c r="P1118" s="8">
        <f t="shared" si="173"/>
        <v>33</v>
      </c>
      <c r="Q1118" s="9">
        <f t="shared" si="174"/>
        <v>51.2</v>
      </c>
      <c r="R1118" s="9">
        <f t="shared" si="175"/>
        <v>54.5</v>
      </c>
      <c r="S1118" s="9">
        <f t="shared" si="176"/>
        <v>48.6</v>
      </c>
      <c r="T1118" s="9">
        <f t="shared" si="177"/>
        <v>52</v>
      </c>
      <c r="U1118" s="8">
        <f t="shared" si="178"/>
        <v>51.433333333333337</v>
      </c>
      <c r="V1118" s="8">
        <f t="shared" si="179"/>
        <v>51.575000000000003</v>
      </c>
    </row>
    <row r="1119" spans="1:22" ht="13.5" x14ac:dyDescent="0.25">
      <c r="A1119" s="3">
        <f>RSI!A1119</f>
        <v>43640</v>
      </c>
      <c r="B1119" s="2">
        <f>RSI!B1119</f>
        <v>37.611199999999997</v>
      </c>
      <c r="C1119" s="2">
        <f>RSI!I1119</f>
        <v>99.87227619513672</v>
      </c>
      <c r="D1119" s="2">
        <f>MACD!E1119</f>
        <v>-2.9677090179053138</v>
      </c>
      <c r="E1119" s="2">
        <f>MACD!F1119</f>
        <v>-1.4229510212569654</v>
      </c>
      <c r="F1119" s="2">
        <f>'Moving Avg'!D1119</f>
        <v>34.516300000000001</v>
      </c>
      <c r="G1119" s="2">
        <f>'Moving Avg'!F1119</f>
        <v>28.855029999999999</v>
      </c>
      <c r="H1119" s="2">
        <f>'Moving Avg'!G1119</f>
        <v>27.276123999999992</v>
      </c>
      <c r="I1119" s="2">
        <f>'Moving Avg'!H1119</f>
        <v>25.332620999999968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  <c r="M1119" s="8">
        <f t="shared" si="170"/>
        <v>0</v>
      </c>
      <c r="N1119" s="8">
        <f t="shared" si="171"/>
        <v>100</v>
      </c>
      <c r="O1119" s="8">
        <f t="shared" si="172"/>
        <v>75</v>
      </c>
      <c r="P1119" s="8">
        <f t="shared" si="173"/>
        <v>33</v>
      </c>
      <c r="Q1119" s="9">
        <f t="shared" si="174"/>
        <v>51.2</v>
      </c>
      <c r="R1119" s="9">
        <f t="shared" si="175"/>
        <v>54.5</v>
      </c>
      <c r="S1119" s="9">
        <f t="shared" si="176"/>
        <v>48.6</v>
      </c>
      <c r="T1119" s="9">
        <f t="shared" si="177"/>
        <v>52</v>
      </c>
      <c r="U1119" s="8">
        <f t="shared" si="178"/>
        <v>51.433333333333337</v>
      </c>
      <c r="V1119" s="8">
        <f t="shared" si="179"/>
        <v>51.575000000000003</v>
      </c>
    </row>
    <row r="1120" spans="1:22" ht="13.5" x14ac:dyDescent="0.25">
      <c r="A1120" s="3">
        <f>RSI!A1120</f>
        <v>43641</v>
      </c>
      <c r="B1120" s="2">
        <f>RSI!B1120</f>
        <v>39.298099999999998</v>
      </c>
      <c r="C1120" s="2">
        <f>RSI!I1120</f>
        <v>99.89388042429691</v>
      </c>
      <c r="D1120" s="2">
        <f>MACD!E1120</f>
        <v>-3.6969891673279243</v>
      </c>
      <c r="E1120" s="2">
        <f>MACD!F1120</f>
        <v>-1.8777586504711572</v>
      </c>
      <c r="F1120" s="2">
        <f>'Moving Avg'!D1120</f>
        <v>36.065159999999999</v>
      </c>
      <c r="G1120" s="2">
        <f>'Moving Avg'!F1120</f>
        <v>29.495999999999992</v>
      </c>
      <c r="H1120" s="2">
        <f>'Moving Avg'!G1120</f>
        <v>27.545217999999995</v>
      </c>
      <c r="I1120" s="2">
        <f>'Moving Avg'!H1120</f>
        <v>25.41549149999997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  <c r="M1120" s="8">
        <f t="shared" si="170"/>
        <v>0</v>
      </c>
      <c r="N1120" s="8">
        <f t="shared" si="171"/>
        <v>100</v>
      </c>
      <c r="O1120" s="8">
        <f t="shared" si="172"/>
        <v>100</v>
      </c>
      <c r="P1120" s="8">
        <f t="shared" si="173"/>
        <v>33</v>
      </c>
      <c r="Q1120" s="9">
        <f t="shared" si="174"/>
        <v>54.95</v>
      </c>
      <c r="R1120" s="9">
        <f t="shared" si="175"/>
        <v>63.25</v>
      </c>
      <c r="S1120" s="9">
        <f t="shared" si="176"/>
        <v>54.85</v>
      </c>
      <c r="T1120" s="9">
        <f t="shared" si="177"/>
        <v>58.25</v>
      </c>
      <c r="U1120" s="8">
        <f t="shared" si="178"/>
        <v>57.683333333333337</v>
      </c>
      <c r="V1120" s="8">
        <f t="shared" si="179"/>
        <v>57.825000000000003</v>
      </c>
    </row>
    <row r="1121" spans="1:22" ht="13.5" x14ac:dyDescent="0.25">
      <c r="A1121" s="3">
        <f>RSI!A1121</f>
        <v>43642</v>
      </c>
      <c r="B1121" s="2">
        <f>RSI!B1121</f>
        <v>41.063400000000001</v>
      </c>
      <c r="C1121" s="2">
        <f>RSI!I1121</f>
        <v>99.910870728371506</v>
      </c>
      <c r="D1121" s="2">
        <f>MACD!E1121</f>
        <v>-4.5030845645413287</v>
      </c>
      <c r="E1121" s="2">
        <f>MACD!F1121</f>
        <v>-2.4028238332851917</v>
      </c>
      <c r="F1121" s="2">
        <f>'Moving Avg'!D1121</f>
        <v>37.683779999999999</v>
      </c>
      <c r="G1121" s="2">
        <f>'Moving Avg'!F1121</f>
        <v>30.225234999999998</v>
      </c>
      <c r="H1121" s="2">
        <f>'Moving Avg'!G1121</f>
        <v>27.849617999999996</v>
      </c>
      <c r="I1121" s="2">
        <f>'Moving Avg'!H1121</f>
        <v>25.50718849999997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  <c r="M1121" s="8">
        <f t="shared" si="170"/>
        <v>0</v>
      </c>
      <c r="N1121" s="8">
        <f t="shared" si="171"/>
        <v>100</v>
      </c>
      <c r="O1121" s="8">
        <f t="shared" si="172"/>
        <v>100</v>
      </c>
      <c r="P1121" s="8">
        <f t="shared" si="173"/>
        <v>33</v>
      </c>
      <c r="Q1121" s="9">
        <f t="shared" si="174"/>
        <v>54.95</v>
      </c>
      <c r="R1121" s="9">
        <f t="shared" si="175"/>
        <v>63.25</v>
      </c>
      <c r="S1121" s="9">
        <f t="shared" si="176"/>
        <v>54.85</v>
      </c>
      <c r="T1121" s="9">
        <f t="shared" si="177"/>
        <v>58.25</v>
      </c>
      <c r="U1121" s="8">
        <f t="shared" si="178"/>
        <v>57.683333333333337</v>
      </c>
      <c r="V1121" s="8">
        <f t="shared" si="179"/>
        <v>57.825000000000003</v>
      </c>
    </row>
    <row r="1122" spans="1:22" ht="13.5" x14ac:dyDescent="0.25">
      <c r="A1122" s="3">
        <f>RSI!A1122</f>
        <v>43643</v>
      </c>
      <c r="B1122" s="2">
        <f>RSI!B1122</f>
        <v>42.9069</v>
      </c>
      <c r="C1122" s="2">
        <f>RSI!I1122</f>
        <v>99.924470498534959</v>
      </c>
      <c r="D1122" s="2">
        <f>MACD!E1122</f>
        <v>-5.2032096243006514</v>
      </c>
      <c r="E1122" s="2">
        <f>MACD!F1122</f>
        <v>-2.9629009914882838</v>
      </c>
      <c r="F1122" s="2">
        <f>'Moving Avg'!D1122</f>
        <v>39.375</v>
      </c>
      <c r="G1122" s="2">
        <f>'Moving Avg'!F1122</f>
        <v>31.046645000000002</v>
      </c>
      <c r="H1122" s="2">
        <f>'Moving Avg'!G1122</f>
        <v>28.190888000000001</v>
      </c>
      <c r="I1122" s="2">
        <f>'Moving Avg'!H1122</f>
        <v>25.608102999999975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  <c r="M1122" s="8">
        <f t="shared" si="170"/>
        <v>0</v>
      </c>
      <c r="N1122" s="8">
        <f t="shared" si="171"/>
        <v>100</v>
      </c>
      <c r="O1122" s="8">
        <f t="shared" si="172"/>
        <v>100</v>
      </c>
      <c r="P1122" s="8">
        <f t="shared" si="173"/>
        <v>33</v>
      </c>
      <c r="Q1122" s="9">
        <f t="shared" si="174"/>
        <v>54.95</v>
      </c>
      <c r="R1122" s="9">
        <f t="shared" si="175"/>
        <v>63.25</v>
      </c>
      <c r="S1122" s="9">
        <f t="shared" si="176"/>
        <v>54.85</v>
      </c>
      <c r="T1122" s="9">
        <f t="shared" si="177"/>
        <v>58.25</v>
      </c>
      <c r="U1122" s="8">
        <f t="shared" si="178"/>
        <v>57.683333333333337</v>
      </c>
      <c r="V1122" s="8">
        <f t="shared" si="179"/>
        <v>57.825000000000003</v>
      </c>
    </row>
    <row r="1123" spans="1:22" ht="13.5" x14ac:dyDescent="0.25">
      <c r="A1123" s="3">
        <f>RSI!A1123</f>
        <v>43644</v>
      </c>
      <c r="B1123" s="2">
        <f>RSI!B1123</f>
        <v>44.835900000000002</v>
      </c>
      <c r="C1123" s="2">
        <f>RSI!I1123</f>
        <v>99.935551908921724</v>
      </c>
      <c r="D1123" s="2">
        <f>MACD!E1123</f>
        <v>-5.8184647608721889</v>
      </c>
      <c r="E1123" s="2">
        <f>MACD!F1123</f>
        <v>-3.5340137453650646</v>
      </c>
      <c r="F1123" s="2">
        <f>'Moving Avg'!D1123</f>
        <v>41.143100000000004</v>
      </c>
      <c r="G1123" s="2">
        <f>'Moving Avg'!F1123</f>
        <v>31.964504999999996</v>
      </c>
      <c r="H1123" s="2">
        <f>'Moving Avg'!G1123</f>
        <v>28.570737999999995</v>
      </c>
      <c r="I1123" s="2">
        <f>'Moving Avg'!H1123</f>
        <v>25.718662499999979</v>
      </c>
      <c r="J1123" s="6" t="str">
        <f>OBV!F1123</f>
        <v>BULLISH</v>
      </c>
      <c r="K1123" s="6" t="str">
        <f>OBV!G1123</f>
        <v>STRONG</v>
      </c>
      <c r="L1123" s="6" t="str">
        <f>OBV!H1123</f>
        <v>CONFIRMED BULLISH</v>
      </c>
      <c r="M1123" s="8">
        <f t="shared" si="170"/>
        <v>0</v>
      </c>
      <c r="N1123" s="8">
        <f t="shared" si="171"/>
        <v>100</v>
      </c>
      <c r="O1123" s="8">
        <f t="shared" si="172"/>
        <v>100</v>
      </c>
      <c r="P1123" s="8">
        <f t="shared" si="173"/>
        <v>100</v>
      </c>
      <c r="Q1123" s="9">
        <f t="shared" si="174"/>
        <v>65</v>
      </c>
      <c r="R1123" s="9">
        <f t="shared" si="175"/>
        <v>80</v>
      </c>
      <c r="S1123" s="9">
        <f t="shared" si="176"/>
        <v>85</v>
      </c>
      <c r="T1123" s="9">
        <f t="shared" si="177"/>
        <v>75</v>
      </c>
      <c r="U1123" s="8">
        <f t="shared" si="178"/>
        <v>76.666666666666671</v>
      </c>
      <c r="V1123" s="8">
        <f t="shared" si="179"/>
        <v>76.25</v>
      </c>
    </row>
    <row r="1124" spans="1:22" ht="13.5" x14ac:dyDescent="0.25">
      <c r="A1124" s="3">
        <f>RSI!A1124</f>
        <v>43647</v>
      </c>
      <c r="B1124" s="2">
        <f>RSI!B1124</f>
        <v>44.835900000000002</v>
      </c>
      <c r="C1124" s="2">
        <f>RSI!I1124</f>
        <v>99.935551908921724</v>
      </c>
      <c r="D1124" s="2">
        <f>MACD!E1124</f>
        <v>-6.2164257395436557</v>
      </c>
      <c r="E1124" s="2">
        <f>MACD!F1124</f>
        <v>-4.0704961442007832</v>
      </c>
      <c r="F1124" s="2">
        <f>'Moving Avg'!D1124</f>
        <v>42.588040000000007</v>
      </c>
      <c r="G1124" s="2">
        <f>'Moving Avg'!F1124</f>
        <v>32.882365000000007</v>
      </c>
      <c r="H1124" s="2">
        <f>'Moving Avg'!G1124</f>
        <v>28.950588000000003</v>
      </c>
      <c r="I1124" s="2">
        <f>'Moving Avg'!H1124</f>
        <v>25.82922199999998</v>
      </c>
      <c r="J1124" s="6" t="str">
        <f>OBV!F1124</f>
        <v>BULLISH</v>
      </c>
      <c r="K1124" s="6" t="str">
        <f>OBV!G1124</f>
        <v>STRONG</v>
      </c>
      <c r="L1124" s="6" t="str">
        <f>OBV!H1124</f>
        <v>CONFIRMED BULLISH</v>
      </c>
      <c r="M1124" s="8">
        <f t="shared" si="170"/>
        <v>0</v>
      </c>
      <c r="N1124" s="8">
        <f t="shared" si="171"/>
        <v>100</v>
      </c>
      <c r="O1124" s="8">
        <f t="shared" si="172"/>
        <v>100</v>
      </c>
      <c r="P1124" s="8">
        <f t="shared" si="173"/>
        <v>100</v>
      </c>
      <c r="Q1124" s="9">
        <f t="shared" si="174"/>
        <v>65</v>
      </c>
      <c r="R1124" s="9">
        <f t="shared" si="175"/>
        <v>80</v>
      </c>
      <c r="S1124" s="9">
        <f t="shared" si="176"/>
        <v>85</v>
      </c>
      <c r="T1124" s="9">
        <f t="shared" si="177"/>
        <v>75</v>
      </c>
      <c r="U1124" s="8">
        <f t="shared" si="178"/>
        <v>76.666666666666671</v>
      </c>
      <c r="V1124" s="8">
        <f t="shared" si="179"/>
        <v>76.25</v>
      </c>
    </row>
    <row r="1125" spans="1:22" ht="13.5" x14ac:dyDescent="0.25">
      <c r="A1125" s="3">
        <f>RSI!A1125</f>
        <v>43648</v>
      </c>
      <c r="B1125" s="2">
        <f>RSI!B1125</f>
        <v>44.835900000000002</v>
      </c>
      <c r="C1125" s="2">
        <f>RSI!I1125</f>
        <v>99.935551908921724</v>
      </c>
      <c r="D1125" s="2">
        <f>MACD!E1125</f>
        <v>-6.4160894608441694</v>
      </c>
      <c r="E1125" s="2">
        <f>MACD!F1125</f>
        <v>-4.5396148075294604</v>
      </c>
      <c r="F1125" s="2">
        <f>'Moving Avg'!D1125</f>
        <v>43.695600000000006</v>
      </c>
      <c r="G1125" s="2">
        <f>'Moving Avg'!F1125</f>
        <v>33.800225000000005</v>
      </c>
      <c r="H1125" s="2">
        <f>'Moving Avg'!G1125</f>
        <v>29.330438000000004</v>
      </c>
      <c r="I1125" s="2">
        <f>'Moving Avg'!H1125</f>
        <v>25.939781499999985</v>
      </c>
      <c r="J1125" s="6" t="str">
        <f>OBV!F1125</f>
        <v>BULLISH</v>
      </c>
      <c r="K1125" s="6" t="str">
        <f>OBV!G1125</f>
        <v>STRONG</v>
      </c>
      <c r="L1125" s="6" t="str">
        <f>OBV!H1125</f>
        <v>CONFIRMED BULLISH</v>
      </c>
      <c r="M1125" s="8">
        <f t="shared" si="170"/>
        <v>0</v>
      </c>
      <c r="N1125" s="8">
        <f t="shared" si="171"/>
        <v>100</v>
      </c>
      <c r="O1125" s="8">
        <f t="shared" si="172"/>
        <v>100</v>
      </c>
      <c r="P1125" s="8">
        <f t="shared" si="173"/>
        <v>100</v>
      </c>
      <c r="Q1125" s="9">
        <f t="shared" si="174"/>
        <v>65</v>
      </c>
      <c r="R1125" s="9">
        <f t="shared" si="175"/>
        <v>80</v>
      </c>
      <c r="S1125" s="9">
        <f t="shared" si="176"/>
        <v>85</v>
      </c>
      <c r="T1125" s="9">
        <f t="shared" si="177"/>
        <v>75</v>
      </c>
      <c r="U1125" s="8">
        <f t="shared" si="178"/>
        <v>76.666666666666671</v>
      </c>
      <c r="V1125" s="8">
        <f t="shared" si="179"/>
        <v>76.25</v>
      </c>
    </row>
    <row r="1126" spans="1:22" ht="13.5" x14ac:dyDescent="0.25">
      <c r="A1126" s="3">
        <f>RSI!A1126</f>
        <v>43649</v>
      </c>
      <c r="B1126" s="2">
        <f>RSI!B1126</f>
        <v>44.835900000000002</v>
      </c>
      <c r="C1126" s="2">
        <f>RSI!I1126</f>
        <v>99.935551908921724</v>
      </c>
      <c r="D1126" s="2">
        <f>MACD!E1126</f>
        <v>-6.4328432087480536</v>
      </c>
      <c r="E1126" s="2">
        <f>MACD!F1126</f>
        <v>-4.9182604877731793</v>
      </c>
      <c r="F1126" s="2">
        <f>'Moving Avg'!D1126</f>
        <v>44.450100000000006</v>
      </c>
      <c r="G1126" s="2">
        <f>'Moving Avg'!F1126</f>
        <v>34.718085000000009</v>
      </c>
      <c r="H1126" s="2">
        <f>'Moving Avg'!G1126</f>
        <v>29.710288000000006</v>
      </c>
      <c r="I1126" s="2">
        <f>'Moving Avg'!H1126</f>
        <v>26.050340999999985</v>
      </c>
      <c r="J1126" s="6" t="str">
        <f>OBV!F1126</f>
        <v>BULLISH</v>
      </c>
      <c r="K1126" s="6" t="str">
        <f>OBV!G1126</f>
        <v>STRONG</v>
      </c>
      <c r="L1126" s="6" t="str">
        <f>OBV!H1126</f>
        <v>CONFIRMED BULLISH</v>
      </c>
      <c r="M1126" s="8">
        <f t="shared" si="170"/>
        <v>0</v>
      </c>
      <c r="N1126" s="8">
        <f t="shared" si="171"/>
        <v>100</v>
      </c>
      <c r="O1126" s="8">
        <f t="shared" si="172"/>
        <v>100</v>
      </c>
      <c r="P1126" s="8">
        <f t="shared" si="173"/>
        <v>100</v>
      </c>
      <c r="Q1126" s="9">
        <f t="shared" si="174"/>
        <v>65</v>
      </c>
      <c r="R1126" s="9">
        <f t="shared" si="175"/>
        <v>80</v>
      </c>
      <c r="S1126" s="9">
        <f t="shared" si="176"/>
        <v>85</v>
      </c>
      <c r="T1126" s="9">
        <f t="shared" si="177"/>
        <v>75</v>
      </c>
      <c r="U1126" s="8">
        <f t="shared" si="178"/>
        <v>76.666666666666671</v>
      </c>
      <c r="V1126" s="8">
        <f t="shared" si="179"/>
        <v>76.25</v>
      </c>
    </row>
    <row r="1127" spans="1:22" ht="13.5" x14ac:dyDescent="0.25">
      <c r="A1127" s="3">
        <f>RSI!A1127</f>
        <v>43650</v>
      </c>
      <c r="B1127" s="2">
        <f>RSI!B1127</f>
        <v>44.835900000000002</v>
      </c>
      <c r="C1127" s="2">
        <f>RSI!I1127</f>
        <v>99.935551908921724</v>
      </c>
      <c r="D1127" s="2">
        <f>MACD!E1127</f>
        <v>-6.2801118920488435</v>
      </c>
      <c r="E1127" s="2">
        <f>MACD!F1127</f>
        <v>-5.1906307686283126</v>
      </c>
      <c r="F1127" s="2">
        <f>'Moving Avg'!D1127</f>
        <v>44.835900000000002</v>
      </c>
      <c r="G1127" s="2">
        <f>'Moving Avg'!F1127</f>
        <v>35.635945000000007</v>
      </c>
      <c r="H1127" s="2">
        <f>'Moving Avg'!G1127</f>
        <v>30.090138000000007</v>
      </c>
      <c r="I1127" s="2">
        <f>'Moving Avg'!H1127</f>
        <v>26.16090049999999</v>
      </c>
      <c r="J1127" s="6" t="str">
        <f>OBV!F1127</f>
        <v>BULLISH</v>
      </c>
      <c r="K1127" s="6" t="str">
        <f>OBV!G1127</f>
        <v>STRONG</v>
      </c>
      <c r="L1127" s="6" t="str">
        <f>OBV!H1127</f>
        <v>CONFIRMED BULLISH</v>
      </c>
      <c r="M1127" s="8">
        <f t="shared" si="170"/>
        <v>0</v>
      </c>
      <c r="N1127" s="8">
        <f t="shared" si="171"/>
        <v>100</v>
      </c>
      <c r="O1127" s="8">
        <f t="shared" si="172"/>
        <v>100</v>
      </c>
      <c r="P1127" s="8">
        <f t="shared" si="173"/>
        <v>100</v>
      </c>
      <c r="Q1127" s="9">
        <f t="shared" si="174"/>
        <v>65</v>
      </c>
      <c r="R1127" s="9">
        <f t="shared" si="175"/>
        <v>80</v>
      </c>
      <c r="S1127" s="9">
        <f t="shared" si="176"/>
        <v>85</v>
      </c>
      <c r="T1127" s="9">
        <f t="shared" si="177"/>
        <v>75</v>
      </c>
      <c r="U1127" s="8">
        <f t="shared" si="178"/>
        <v>76.666666666666671</v>
      </c>
      <c r="V1127" s="8">
        <f t="shared" si="179"/>
        <v>76.25</v>
      </c>
    </row>
    <row r="1128" spans="1:22" ht="13.5" x14ac:dyDescent="0.25">
      <c r="A1128" s="3">
        <f>RSI!A1128</f>
        <v>43651</v>
      </c>
      <c r="B1128" s="2">
        <f>RSI!B1128</f>
        <v>43.497700000000002</v>
      </c>
      <c r="C1128" s="2">
        <f>RSI!I1128</f>
        <v>87.094995670653475</v>
      </c>
      <c r="D1128" s="2">
        <f>MACD!E1128</f>
        <v>-5.8704744001386473</v>
      </c>
      <c r="E1128" s="2">
        <f>MACD!F1128</f>
        <v>-5.3265994949303792</v>
      </c>
      <c r="F1128" s="2">
        <f>'Moving Avg'!D1128</f>
        <v>44.568260000000002</v>
      </c>
      <c r="G1128" s="2">
        <f>'Moving Avg'!F1128</f>
        <v>36.486895000000004</v>
      </c>
      <c r="H1128" s="2">
        <f>'Moving Avg'!G1128</f>
        <v>30.443224000000004</v>
      </c>
      <c r="I1128" s="2">
        <f>'Moving Avg'!H1128</f>
        <v>26.264768999999987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  <c r="M1128" s="8">
        <f t="shared" si="170"/>
        <v>0</v>
      </c>
      <c r="N1128" s="8">
        <f t="shared" si="171"/>
        <v>100</v>
      </c>
      <c r="O1128" s="8">
        <f t="shared" si="172"/>
        <v>100</v>
      </c>
      <c r="P1128" s="8">
        <f t="shared" si="173"/>
        <v>33</v>
      </c>
      <c r="Q1128" s="9">
        <f t="shared" si="174"/>
        <v>54.95</v>
      </c>
      <c r="R1128" s="9">
        <f t="shared" si="175"/>
        <v>63.25</v>
      </c>
      <c r="S1128" s="9">
        <f t="shared" si="176"/>
        <v>54.85</v>
      </c>
      <c r="T1128" s="9">
        <f t="shared" si="177"/>
        <v>58.25</v>
      </c>
      <c r="U1128" s="8">
        <f t="shared" si="178"/>
        <v>57.683333333333337</v>
      </c>
      <c r="V1128" s="8">
        <f t="shared" si="179"/>
        <v>57.825000000000003</v>
      </c>
    </row>
    <row r="1129" spans="1:22" ht="13.5" x14ac:dyDescent="0.25">
      <c r="A1129" s="3">
        <f>RSI!A1129</f>
        <v>43654</v>
      </c>
      <c r="B1129" s="2">
        <f>RSI!B1129</f>
        <v>41.547400000000003</v>
      </c>
      <c r="C1129" s="2">
        <f>RSI!I1129</f>
        <v>72.478644657612975</v>
      </c>
      <c r="D1129" s="2">
        <f>MACD!E1129</f>
        <v>-5.1750783663042981</v>
      </c>
      <c r="E1129" s="2">
        <f>MACD!F1129</f>
        <v>-5.2962952692051637</v>
      </c>
      <c r="F1129" s="2">
        <f>'Moving Avg'!D1129</f>
        <v>43.910560000000004</v>
      </c>
      <c r="G1129" s="2">
        <f>'Moving Avg'!F1129</f>
        <v>37.240330000000007</v>
      </c>
      <c r="H1129" s="2">
        <f>'Moving Avg'!G1129</f>
        <v>30.757304000000005</v>
      </c>
      <c r="I1129" s="2">
        <f>'Moving Avg'!H1129</f>
        <v>26.358885999999995</v>
      </c>
      <c r="J1129" s="6" t="str">
        <f>OBV!F1129</f>
        <v>NEUTRAL</v>
      </c>
      <c r="K1129" s="6" t="str">
        <f>OBV!G1129</f>
        <v>NEUTRAL</v>
      </c>
      <c r="L1129" s="6" t="str">
        <f>OBV!H1129</f>
        <v>NEUTRAL</v>
      </c>
      <c r="M1129" s="8">
        <f t="shared" si="170"/>
        <v>0</v>
      </c>
      <c r="N1129" s="8">
        <f t="shared" si="171"/>
        <v>0</v>
      </c>
      <c r="O1129" s="8">
        <f t="shared" si="172"/>
        <v>100</v>
      </c>
      <c r="P1129" s="8">
        <f t="shared" si="173"/>
        <v>33</v>
      </c>
      <c r="Q1129" s="9">
        <f t="shared" si="174"/>
        <v>19.95</v>
      </c>
      <c r="R1129" s="9">
        <f t="shared" si="175"/>
        <v>43.25</v>
      </c>
      <c r="S1129" s="9">
        <f t="shared" si="176"/>
        <v>39.85</v>
      </c>
      <c r="T1129" s="9">
        <f t="shared" si="177"/>
        <v>33.25</v>
      </c>
      <c r="U1129" s="8">
        <f t="shared" si="178"/>
        <v>34.35</v>
      </c>
      <c r="V1129" s="8">
        <f t="shared" si="179"/>
        <v>34.075000000000003</v>
      </c>
    </row>
    <row r="1130" spans="1:22" ht="13.5" x14ac:dyDescent="0.25">
      <c r="A1130" s="3">
        <f>RSI!A1130</f>
        <v>43655</v>
      </c>
      <c r="B1130" s="2">
        <f>RSI!B1130</f>
        <v>39.682499999999997</v>
      </c>
      <c r="C1130" s="2">
        <f>RSI!I1130</f>
        <v>61.798806707682886</v>
      </c>
      <c r="D1130" s="2">
        <f>MACD!E1130</f>
        <v>-4.2184703242254855</v>
      </c>
      <c r="E1130" s="2">
        <f>MACD!F1130</f>
        <v>-5.0807302802092282</v>
      </c>
      <c r="F1130" s="2">
        <f>'Moving Avg'!D1130</f>
        <v>42.87988</v>
      </c>
      <c r="G1130" s="2">
        <f>'Moving Avg'!F1130</f>
        <v>37.90052</v>
      </c>
      <c r="H1130" s="2">
        <f>'Moving Avg'!G1130</f>
        <v>31.034085999999999</v>
      </c>
      <c r="I1130" s="2">
        <f>'Moving Avg'!H1130</f>
        <v>26.443678499999997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  <c r="M1130" s="8">
        <f t="shared" si="170"/>
        <v>25</v>
      </c>
      <c r="N1130" s="8">
        <f t="shared" si="171"/>
        <v>0</v>
      </c>
      <c r="O1130" s="8">
        <f t="shared" si="172"/>
        <v>100</v>
      </c>
      <c r="P1130" s="8">
        <f t="shared" si="173"/>
        <v>33</v>
      </c>
      <c r="Q1130" s="9">
        <f t="shared" si="174"/>
        <v>28.7</v>
      </c>
      <c r="R1130" s="9">
        <f t="shared" si="175"/>
        <v>48.25</v>
      </c>
      <c r="S1130" s="9">
        <f t="shared" si="176"/>
        <v>43.6</v>
      </c>
      <c r="T1130" s="9">
        <f t="shared" si="177"/>
        <v>39.5</v>
      </c>
      <c r="U1130" s="8">
        <f t="shared" si="178"/>
        <v>40.183333333333337</v>
      </c>
      <c r="V1130" s="8">
        <f t="shared" si="179"/>
        <v>40.012500000000003</v>
      </c>
    </row>
    <row r="1131" spans="1:22" ht="13.5" x14ac:dyDescent="0.25">
      <c r="A1131" s="3">
        <f>RSI!A1131</f>
        <v>43656</v>
      </c>
      <c r="B1131" s="2">
        <f>RSI!B1131</f>
        <v>37.902999999999999</v>
      </c>
      <c r="C1131" s="2">
        <f>RSI!I1131</f>
        <v>53.671844391174318</v>
      </c>
      <c r="D1131" s="2">
        <f>MACD!E1131</f>
        <v>-3.0218985496711355</v>
      </c>
      <c r="E1131" s="2">
        <f>MACD!F1131</f>
        <v>-4.66896393410161</v>
      </c>
      <c r="F1131" s="2">
        <f>'Moving Avg'!D1131</f>
        <v>41.493299999999998</v>
      </c>
      <c r="G1131" s="2">
        <f>'Moving Avg'!F1131</f>
        <v>38.471735000000002</v>
      </c>
      <c r="H1131" s="2">
        <f>'Moving Avg'!G1131</f>
        <v>31.275278</v>
      </c>
      <c r="I1131" s="2">
        <f>'Moving Avg'!H1131</f>
        <v>26.5195735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  <c r="M1131" s="8">
        <f t="shared" si="170"/>
        <v>25</v>
      </c>
      <c r="N1131" s="8">
        <f t="shared" si="171"/>
        <v>0</v>
      </c>
      <c r="O1131" s="8">
        <f t="shared" si="172"/>
        <v>100</v>
      </c>
      <c r="P1131" s="8">
        <f t="shared" si="173"/>
        <v>16.5</v>
      </c>
      <c r="Q1131" s="9">
        <f t="shared" si="174"/>
        <v>26.225000000000001</v>
      </c>
      <c r="R1131" s="9">
        <f t="shared" si="175"/>
        <v>44.125</v>
      </c>
      <c r="S1131" s="9">
        <f t="shared" si="176"/>
        <v>36.174999999999997</v>
      </c>
      <c r="T1131" s="9">
        <f t="shared" si="177"/>
        <v>35.375</v>
      </c>
      <c r="U1131" s="8">
        <f t="shared" si="178"/>
        <v>35.508333333333333</v>
      </c>
      <c r="V1131" s="8">
        <f t="shared" si="179"/>
        <v>35.474999999999994</v>
      </c>
    </row>
    <row r="1132" spans="1:22" ht="13.5" x14ac:dyDescent="0.25">
      <c r="A1132" s="3">
        <f>RSI!A1132</f>
        <v>43657</v>
      </c>
      <c r="B1132" s="2">
        <f>RSI!B1132</f>
        <v>37.902999999999999</v>
      </c>
      <c r="C1132" s="2">
        <f>RSI!I1132</f>
        <v>53.671844391174318</v>
      </c>
      <c r="D1132" s="2">
        <f>MACD!E1132</f>
        <v>-1.7303446117761752</v>
      </c>
      <c r="E1132" s="2">
        <f>MACD!F1132</f>
        <v>-4.0812400696365234</v>
      </c>
      <c r="F1132" s="2">
        <f>'Moving Avg'!D1132</f>
        <v>40.106719999999996</v>
      </c>
      <c r="G1132" s="2">
        <f>'Moving Avg'!F1132</f>
        <v>38.983515000000004</v>
      </c>
      <c r="H1132" s="2">
        <f>'Moving Avg'!G1132</f>
        <v>31.504399999999997</v>
      </c>
      <c r="I1132" s="2">
        <f>'Moving Avg'!H1132</f>
        <v>26.595468500000003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  <c r="M1132" s="8">
        <f t="shared" si="170"/>
        <v>25</v>
      </c>
      <c r="N1132" s="8">
        <f t="shared" si="171"/>
        <v>0</v>
      </c>
      <c r="O1132" s="8">
        <f t="shared" si="172"/>
        <v>100</v>
      </c>
      <c r="P1132" s="8">
        <f t="shared" si="173"/>
        <v>16.5</v>
      </c>
      <c r="Q1132" s="9">
        <f t="shared" si="174"/>
        <v>26.225000000000001</v>
      </c>
      <c r="R1132" s="9">
        <f t="shared" si="175"/>
        <v>44.125</v>
      </c>
      <c r="S1132" s="9">
        <f t="shared" si="176"/>
        <v>36.174999999999997</v>
      </c>
      <c r="T1132" s="9">
        <f t="shared" si="177"/>
        <v>35.375</v>
      </c>
      <c r="U1132" s="8">
        <f t="shared" si="178"/>
        <v>35.508333333333333</v>
      </c>
      <c r="V1132" s="8">
        <f t="shared" si="179"/>
        <v>35.474999999999994</v>
      </c>
    </row>
    <row r="1133" spans="1:22" ht="13.5" x14ac:dyDescent="0.25">
      <c r="A1133" s="3">
        <f>RSI!A1133</f>
        <v>43658</v>
      </c>
      <c r="B1133" s="2">
        <f>RSI!B1133</f>
        <v>37.902999999999999</v>
      </c>
      <c r="C1133" s="2">
        <f>RSI!I1133</f>
        <v>53.671844391174318</v>
      </c>
      <c r="D1133" s="2">
        <f>MACD!E1133</f>
        <v>-0.34493061927413038</v>
      </c>
      <c r="E1133" s="2">
        <f>MACD!F1133</f>
        <v>-3.3339781795640451</v>
      </c>
      <c r="F1133" s="2">
        <f>'Moving Avg'!D1133</f>
        <v>38.987780000000001</v>
      </c>
      <c r="G1133" s="2">
        <f>'Moving Avg'!F1133</f>
        <v>39.433370000000004</v>
      </c>
      <c r="H1133" s="2">
        <f>'Moving Avg'!G1133</f>
        <v>31.732885999999997</v>
      </c>
      <c r="I1133" s="2">
        <f>'Moving Avg'!H1133</f>
        <v>26.671363500000005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  <c r="M1133" s="8">
        <f t="shared" si="170"/>
        <v>25</v>
      </c>
      <c r="N1133" s="8">
        <f t="shared" si="171"/>
        <v>0</v>
      </c>
      <c r="O1133" s="8">
        <f t="shared" si="172"/>
        <v>100</v>
      </c>
      <c r="P1133" s="8">
        <f t="shared" si="173"/>
        <v>16.5</v>
      </c>
      <c r="Q1133" s="9">
        <f t="shared" si="174"/>
        <v>26.225000000000001</v>
      </c>
      <c r="R1133" s="9">
        <f t="shared" si="175"/>
        <v>44.125</v>
      </c>
      <c r="S1133" s="9">
        <f t="shared" si="176"/>
        <v>36.174999999999997</v>
      </c>
      <c r="T1133" s="9">
        <f t="shared" si="177"/>
        <v>35.375</v>
      </c>
      <c r="U1133" s="8">
        <f t="shared" si="178"/>
        <v>35.508333333333333</v>
      </c>
      <c r="V1133" s="8">
        <f t="shared" si="179"/>
        <v>35.474999999999994</v>
      </c>
    </row>
    <row r="1134" spans="1:22" ht="13.5" x14ac:dyDescent="0.25">
      <c r="A1134" s="3">
        <f>RSI!A1134</f>
        <v>43661</v>
      </c>
      <c r="B1134" s="2">
        <f>RSI!B1134</f>
        <v>37.902999999999999</v>
      </c>
      <c r="C1134" s="2">
        <f>RSI!I1134</f>
        <v>53.671844391174318</v>
      </c>
      <c r="D1134" s="2">
        <f>MACD!E1134</f>
        <v>0.82344593461521498</v>
      </c>
      <c r="E1134" s="2">
        <f>MACD!F1134</f>
        <v>-2.5024933567281935</v>
      </c>
      <c r="F1134" s="2">
        <f>'Moving Avg'!D1134</f>
        <v>38.258899999999997</v>
      </c>
      <c r="G1134" s="2">
        <f>'Moving Avg'!F1134</f>
        <v>39.818449999999999</v>
      </c>
      <c r="H1134" s="2">
        <f>'Moving Avg'!G1134</f>
        <v>31.961371999999997</v>
      </c>
      <c r="I1134" s="2">
        <f>'Moving Avg'!H1134</f>
        <v>26.747258500000012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  <c r="M1134" s="8">
        <f t="shared" si="170"/>
        <v>25</v>
      </c>
      <c r="N1134" s="8">
        <f t="shared" si="171"/>
        <v>0</v>
      </c>
      <c r="O1134" s="8">
        <f t="shared" si="172"/>
        <v>100</v>
      </c>
      <c r="P1134" s="8">
        <f t="shared" si="173"/>
        <v>16.5</v>
      </c>
      <c r="Q1134" s="9">
        <f t="shared" si="174"/>
        <v>26.225000000000001</v>
      </c>
      <c r="R1134" s="9">
        <f t="shared" si="175"/>
        <v>44.125</v>
      </c>
      <c r="S1134" s="9">
        <f t="shared" si="176"/>
        <v>36.174999999999997</v>
      </c>
      <c r="T1134" s="9">
        <f t="shared" si="177"/>
        <v>35.375</v>
      </c>
      <c r="U1134" s="8">
        <f t="shared" si="178"/>
        <v>35.508333333333333</v>
      </c>
      <c r="V1134" s="8">
        <f t="shared" si="179"/>
        <v>35.474999999999994</v>
      </c>
    </row>
    <row r="1135" spans="1:22" ht="13.5" x14ac:dyDescent="0.25">
      <c r="A1135" s="3">
        <f>RSI!A1135</f>
        <v>43662</v>
      </c>
      <c r="B1135" s="2">
        <f>RSI!B1135</f>
        <v>37.902999999999999</v>
      </c>
      <c r="C1135" s="2">
        <f>RSI!I1135</f>
        <v>53.671844391174318</v>
      </c>
      <c r="D1135" s="2">
        <f>MACD!E1135</f>
        <v>1.8084640787209381</v>
      </c>
      <c r="E1135" s="2">
        <f>MACD!F1135</f>
        <v>-1.6403018696383673</v>
      </c>
      <c r="F1135" s="2">
        <f>'Moving Avg'!D1135</f>
        <v>37.902999999999999</v>
      </c>
      <c r="G1135" s="2">
        <f>'Moving Avg'!F1135</f>
        <v>40.135910000000003</v>
      </c>
      <c r="H1135" s="2">
        <f>'Moving Avg'!G1135</f>
        <v>32.189858000000001</v>
      </c>
      <c r="I1135" s="2">
        <f>'Moving Avg'!H1135</f>
        <v>26.823153500000011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  <c r="M1135" s="8">
        <f t="shared" si="170"/>
        <v>25</v>
      </c>
      <c r="N1135" s="8">
        <f t="shared" si="171"/>
        <v>0</v>
      </c>
      <c r="O1135" s="8">
        <f t="shared" si="172"/>
        <v>100</v>
      </c>
      <c r="P1135" s="8">
        <f t="shared" si="173"/>
        <v>16.5</v>
      </c>
      <c r="Q1135" s="9">
        <f t="shared" si="174"/>
        <v>26.225000000000001</v>
      </c>
      <c r="R1135" s="9">
        <f t="shared" si="175"/>
        <v>44.125</v>
      </c>
      <c r="S1135" s="9">
        <f t="shared" si="176"/>
        <v>36.174999999999997</v>
      </c>
      <c r="T1135" s="9">
        <f t="shared" si="177"/>
        <v>35.375</v>
      </c>
      <c r="U1135" s="8">
        <f t="shared" si="178"/>
        <v>35.508333333333333</v>
      </c>
      <c r="V1135" s="8">
        <f t="shared" si="179"/>
        <v>35.474999999999994</v>
      </c>
    </row>
    <row r="1136" spans="1:22" ht="13.5" x14ac:dyDescent="0.25">
      <c r="A1136" s="3">
        <f>RSI!A1136</f>
        <v>43663</v>
      </c>
      <c r="B1136" s="2">
        <f>RSI!B1136</f>
        <v>37.902999999999999</v>
      </c>
      <c r="C1136" s="2">
        <f>RSI!I1136</f>
        <v>53.671844391174318</v>
      </c>
      <c r="D1136" s="2">
        <f>MACD!E1136</f>
        <v>2.6386000710690567</v>
      </c>
      <c r="E1136" s="2">
        <f>MACD!F1136</f>
        <v>-0.78452148149688272</v>
      </c>
      <c r="F1136" s="2">
        <f>'Moving Avg'!D1136</f>
        <v>37.902999999999999</v>
      </c>
      <c r="G1136" s="2">
        <f>'Moving Avg'!F1136</f>
        <v>40.382545000000007</v>
      </c>
      <c r="H1136" s="2">
        <f>'Moving Avg'!G1136</f>
        <v>32.418343999999998</v>
      </c>
      <c r="I1136" s="2">
        <f>'Moving Avg'!H1136</f>
        <v>26.899048500000017</v>
      </c>
      <c r="J1136" s="6" t="str">
        <f>OBV!F1136</f>
        <v>NEUTRAL</v>
      </c>
      <c r="K1136" s="6" t="str">
        <f>OBV!G1136</f>
        <v>NEUTRAL</v>
      </c>
      <c r="L1136" s="6" t="str">
        <f>OBV!H1136</f>
        <v>NEUTRAL</v>
      </c>
      <c r="M1136" s="8">
        <f t="shared" si="170"/>
        <v>25</v>
      </c>
      <c r="N1136" s="8">
        <f t="shared" si="171"/>
        <v>0</v>
      </c>
      <c r="O1136" s="8">
        <f t="shared" si="172"/>
        <v>100</v>
      </c>
      <c r="P1136" s="8">
        <f t="shared" si="173"/>
        <v>33</v>
      </c>
      <c r="Q1136" s="9">
        <f t="shared" si="174"/>
        <v>28.7</v>
      </c>
      <c r="R1136" s="9">
        <f t="shared" si="175"/>
        <v>48.25</v>
      </c>
      <c r="S1136" s="9">
        <f t="shared" si="176"/>
        <v>43.6</v>
      </c>
      <c r="T1136" s="9">
        <f t="shared" si="177"/>
        <v>39.5</v>
      </c>
      <c r="U1136" s="8">
        <f t="shared" si="178"/>
        <v>40.183333333333337</v>
      </c>
      <c r="V1136" s="8">
        <f t="shared" si="179"/>
        <v>40.012500000000003</v>
      </c>
    </row>
    <row r="1137" spans="1:22" ht="13.5" x14ac:dyDescent="0.25">
      <c r="A1137" s="3">
        <f>RSI!A1137</f>
        <v>43664</v>
      </c>
      <c r="B1137" s="2">
        <f>RSI!B1137</f>
        <v>37.902999999999999</v>
      </c>
      <c r="C1137" s="2">
        <f>RSI!I1137</f>
        <v>53.671844391174318</v>
      </c>
      <c r="D1137" s="2">
        <f>MACD!E1137</f>
        <v>3.337929408993439</v>
      </c>
      <c r="E1137" s="2">
        <f>MACD!F1137</f>
        <v>3.996869660118163E-2</v>
      </c>
      <c r="F1137" s="2">
        <f>'Moving Avg'!D1137</f>
        <v>37.902999999999999</v>
      </c>
      <c r="G1137" s="2">
        <f>'Moving Avg'!F1137</f>
        <v>40.555154999999999</v>
      </c>
      <c r="H1137" s="2">
        <f>'Moving Avg'!G1137</f>
        <v>32.646830000000001</v>
      </c>
      <c r="I1137" s="2">
        <f>'Moving Avg'!H1137</f>
        <v>26.974943500000023</v>
      </c>
      <c r="J1137" s="6" t="str">
        <f>OBV!F1137</f>
        <v>NEUTRAL</v>
      </c>
      <c r="K1137" s="6" t="str">
        <f>OBV!G1137</f>
        <v>NEUTRAL</v>
      </c>
      <c r="L1137" s="6" t="str">
        <f>OBV!H1137</f>
        <v>NEUTRAL</v>
      </c>
      <c r="M1137" s="8">
        <f t="shared" si="170"/>
        <v>25</v>
      </c>
      <c r="N1137" s="8">
        <f t="shared" si="171"/>
        <v>0</v>
      </c>
      <c r="O1137" s="8">
        <f t="shared" si="172"/>
        <v>100</v>
      </c>
      <c r="P1137" s="8">
        <f t="shared" si="173"/>
        <v>33</v>
      </c>
      <c r="Q1137" s="9">
        <f t="shared" si="174"/>
        <v>28.7</v>
      </c>
      <c r="R1137" s="9">
        <f t="shared" si="175"/>
        <v>48.25</v>
      </c>
      <c r="S1137" s="9">
        <f t="shared" si="176"/>
        <v>43.6</v>
      </c>
      <c r="T1137" s="9">
        <f t="shared" si="177"/>
        <v>39.5</v>
      </c>
      <c r="U1137" s="8">
        <f t="shared" si="178"/>
        <v>40.183333333333337</v>
      </c>
      <c r="V1137" s="8">
        <f t="shared" si="179"/>
        <v>40.012500000000003</v>
      </c>
    </row>
    <row r="1138" spans="1:22" ht="13.5" x14ac:dyDescent="0.25">
      <c r="A1138" s="3">
        <f>RSI!A1138</f>
        <v>43665</v>
      </c>
      <c r="B1138" s="2">
        <f>RSI!B1138</f>
        <v>37.902999999999999</v>
      </c>
      <c r="C1138" s="2">
        <f>RSI!I1138</f>
        <v>53.671844391174318</v>
      </c>
      <c r="D1138" s="2">
        <f>MACD!E1138</f>
        <v>3.7209284126778499</v>
      </c>
      <c r="E1138" s="2">
        <f>MACD!F1138</f>
        <v>0.7761606398165154</v>
      </c>
      <c r="F1138" s="2">
        <f>'Moving Avg'!D1138</f>
        <v>37.902999999999999</v>
      </c>
      <c r="G1138" s="2">
        <f>'Moving Avg'!F1138</f>
        <v>40.650535000000005</v>
      </c>
      <c r="H1138" s="2">
        <f>'Moving Avg'!G1138</f>
        <v>32.875315999999998</v>
      </c>
      <c r="I1138" s="2">
        <f>'Moving Avg'!H1138</f>
        <v>27.050838500000026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  <c r="M1138" s="8">
        <f t="shared" si="170"/>
        <v>25</v>
      </c>
      <c r="N1138" s="8">
        <f t="shared" si="171"/>
        <v>0</v>
      </c>
      <c r="O1138" s="8">
        <f t="shared" si="172"/>
        <v>100</v>
      </c>
      <c r="P1138" s="8">
        <f t="shared" si="173"/>
        <v>33</v>
      </c>
      <c r="Q1138" s="9">
        <f t="shared" si="174"/>
        <v>28.7</v>
      </c>
      <c r="R1138" s="9">
        <f t="shared" si="175"/>
        <v>48.25</v>
      </c>
      <c r="S1138" s="9">
        <f t="shared" si="176"/>
        <v>43.6</v>
      </c>
      <c r="T1138" s="9">
        <f t="shared" si="177"/>
        <v>39.5</v>
      </c>
      <c r="U1138" s="8">
        <f t="shared" si="178"/>
        <v>40.183333333333337</v>
      </c>
      <c r="V1138" s="8">
        <f t="shared" si="179"/>
        <v>40.012500000000003</v>
      </c>
    </row>
    <row r="1139" spans="1:22" ht="13.5" x14ac:dyDescent="0.25">
      <c r="A1139" s="3">
        <f>RSI!A1139</f>
        <v>43668</v>
      </c>
      <c r="B1139" s="2">
        <f>RSI!B1139</f>
        <v>36.771299999999997</v>
      </c>
      <c r="C1139" s="2">
        <f>RSI!I1139</f>
        <v>46.618187486379526</v>
      </c>
      <c r="D1139" s="2">
        <f>MACD!E1139</f>
        <v>3.8261358553060631</v>
      </c>
      <c r="E1139" s="2">
        <f>MACD!F1139</f>
        <v>1.386155682914425</v>
      </c>
      <c r="F1139" s="2">
        <f>'Moving Avg'!D1139</f>
        <v>37.676659999999998</v>
      </c>
      <c r="G1139" s="2">
        <f>'Moving Avg'!F1139</f>
        <v>40.608540000000005</v>
      </c>
      <c r="H1139" s="2">
        <f>'Moving Avg'!G1139</f>
        <v>33.081167999999998</v>
      </c>
      <c r="I1139" s="2">
        <f>'Moving Avg'!H1139</f>
        <v>27.12107500000003</v>
      </c>
      <c r="J1139" s="6" t="str">
        <f>OBV!F1139</f>
        <v>NEUTRAL</v>
      </c>
      <c r="K1139" s="6" t="str">
        <f>OBV!G1139</f>
        <v>NEUTRAL</v>
      </c>
      <c r="L1139" s="6" t="str">
        <f>OBV!H1139</f>
        <v>NEUTRAL</v>
      </c>
      <c r="M1139" s="8">
        <f t="shared" si="170"/>
        <v>25</v>
      </c>
      <c r="N1139" s="8">
        <f t="shared" si="171"/>
        <v>0</v>
      </c>
      <c r="O1139" s="8">
        <f t="shared" si="172"/>
        <v>100</v>
      </c>
      <c r="P1139" s="8">
        <f t="shared" si="173"/>
        <v>33</v>
      </c>
      <c r="Q1139" s="9">
        <f t="shared" si="174"/>
        <v>28.7</v>
      </c>
      <c r="R1139" s="9">
        <f t="shared" si="175"/>
        <v>48.25</v>
      </c>
      <c r="S1139" s="9">
        <f t="shared" si="176"/>
        <v>43.6</v>
      </c>
      <c r="T1139" s="9">
        <f t="shared" si="177"/>
        <v>39.5</v>
      </c>
      <c r="U1139" s="8">
        <f t="shared" si="178"/>
        <v>40.183333333333337</v>
      </c>
      <c r="V1139" s="8">
        <f t="shared" si="179"/>
        <v>40.012500000000003</v>
      </c>
    </row>
    <row r="1140" spans="1:22" ht="13.5" x14ac:dyDescent="0.25">
      <c r="A1140" s="3">
        <f>RSI!A1140</f>
        <v>43669</v>
      </c>
      <c r="B1140" s="2">
        <f>RSI!B1140</f>
        <v>35.6751</v>
      </c>
      <c r="C1140" s="2">
        <f>RSI!I1140</f>
        <v>40.997740006819029</v>
      </c>
      <c r="D1140" s="2">
        <f>MACD!E1140</f>
        <v>3.7136814487577254</v>
      </c>
      <c r="E1140" s="2">
        <f>MACD!F1140</f>
        <v>1.8516608360830853</v>
      </c>
      <c r="F1140" s="2">
        <f>'Moving Avg'!D1140</f>
        <v>37.231079999999999</v>
      </c>
      <c r="G1140" s="2">
        <f>'Moving Avg'!F1140</f>
        <v>40.42739000000001</v>
      </c>
      <c r="H1140" s="2">
        <f>'Moving Avg'!G1140</f>
        <v>33.265095999999993</v>
      </c>
      <c r="I1140" s="2">
        <f>'Moving Avg'!H1140</f>
        <v>27.185830500000034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  <c r="M1140" s="8">
        <f t="shared" si="170"/>
        <v>25</v>
      </c>
      <c r="N1140" s="8">
        <f t="shared" si="171"/>
        <v>0</v>
      </c>
      <c r="O1140" s="8">
        <f t="shared" si="172"/>
        <v>100</v>
      </c>
      <c r="P1140" s="8">
        <f t="shared" si="173"/>
        <v>16.5</v>
      </c>
      <c r="Q1140" s="9">
        <f t="shared" si="174"/>
        <v>26.225000000000001</v>
      </c>
      <c r="R1140" s="9">
        <f t="shared" si="175"/>
        <v>44.125</v>
      </c>
      <c r="S1140" s="9">
        <f t="shared" si="176"/>
        <v>36.174999999999997</v>
      </c>
      <c r="T1140" s="9">
        <f t="shared" si="177"/>
        <v>35.375</v>
      </c>
      <c r="U1140" s="8">
        <f t="shared" si="178"/>
        <v>35.508333333333333</v>
      </c>
      <c r="V1140" s="8">
        <f t="shared" si="179"/>
        <v>35.474999999999994</v>
      </c>
    </row>
    <row r="1141" spans="1:22" ht="13.5" x14ac:dyDescent="0.25">
      <c r="A1141" s="3">
        <f>RSI!A1141</f>
        <v>43670</v>
      </c>
      <c r="B1141" s="2">
        <f>RSI!B1141</f>
        <v>35.6751</v>
      </c>
      <c r="C1141" s="2">
        <f>RSI!I1141</f>
        <v>40.997740006819029</v>
      </c>
      <c r="D1141" s="2">
        <f>MACD!E1141</f>
        <v>3.3551541336699131</v>
      </c>
      <c r="E1141" s="2">
        <f>MACD!F1141</f>
        <v>2.152359495600451</v>
      </c>
      <c r="F1141" s="2">
        <f>'Moving Avg'!D1141</f>
        <v>36.785499999999999</v>
      </c>
      <c r="G1141" s="2">
        <f>'Moving Avg'!F1141</f>
        <v>40.157975000000008</v>
      </c>
      <c r="H1141" s="2">
        <f>'Moving Avg'!G1141</f>
        <v>33.449024000000001</v>
      </c>
      <c r="I1141" s="2">
        <f>'Moving Avg'!H1141</f>
        <v>27.250586000000041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  <c r="M1141" s="8">
        <f t="shared" si="170"/>
        <v>25</v>
      </c>
      <c r="N1141" s="8">
        <f t="shared" si="171"/>
        <v>0</v>
      </c>
      <c r="O1141" s="8">
        <f t="shared" si="172"/>
        <v>75</v>
      </c>
      <c r="P1141" s="8">
        <f t="shared" si="173"/>
        <v>16.5</v>
      </c>
      <c r="Q1141" s="9">
        <f t="shared" si="174"/>
        <v>22.475000000000001</v>
      </c>
      <c r="R1141" s="9">
        <f t="shared" si="175"/>
        <v>35.375</v>
      </c>
      <c r="S1141" s="9">
        <f t="shared" si="176"/>
        <v>29.925000000000001</v>
      </c>
      <c r="T1141" s="9">
        <f t="shared" si="177"/>
        <v>29.125</v>
      </c>
      <c r="U1141" s="8">
        <f t="shared" si="178"/>
        <v>29.258333333333336</v>
      </c>
      <c r="V1141" s="8">
        <f t="shared" si="179"/>
        <v>29.225000000000001</v>
      </c>
    </row>
    <row r="1142" spans="1:22" ht="13.5" x14ac:dyDescent="0.25">
      <c r="A1142" s="3">
        <f>RSI!A1142</f>
        <v>43672</v>
      </c>
      <c r="B1142" s="2">
        <f>RSI!B1142</f>
        <v>35.6751</v>
      </c>
      <c r="C1142" s="2">
        <f>RSI!I1142</f>
        <v>40.997740006819029</v>
      </c>
      <c r="D1142" s="2">
        <f>MACD!E1142</f>
        <v>3.0614104636305157</v>
      </c>
      <c r="E1142" s="2">
        <f>MACD!F1142</f>
        <v>2.3341696892064641</v>
      </c>
      <c r="F1142" s="2">
        <f>'Moving Avg'!D1142</f>
        <v>36.339919999999992</v>
      </c>
      <c r="G1142" s="2">
        <f>'Moving Avg'!F1142</f>
        <v>39.796385000000015</v>
      </c>
      <c r="H1142" s="2">
        <f>'Moving Avg'!G1142</f>
        <v>33.632951999999996</v>
      </c>
      <c r="I1142" s="2">
        <f>'Moving Avg'!H1142</f>
        <v>27.315341500000041</v>
      </c>
      <c r="J1142" s="6" t="str">
        <f>OBV!F1142</f>
        <v>BEARISH</v>
      </c>
      <c r="K1142" s="6" t="str">
        <f>OBV!G1142</f>
        <v>NEUTRAL</v>
      </c>
      <c r="L1142" s="6" t="str">
        <f>OBV!H1142</f>
        <v>CONFIRMED BEARISH</v>
      </c>
      <c r="M1142" s="8">
        <f t="shared" si="170"/>
        <v>25</v>
      </c>
      <c r="N1142" s="8">
        <f t="shared" si="171"/>
        <v>0</v>
      </c>
      <c r="O1142" s="8">
        <f t="shared" si="172"/>
        <v>75</v>
      </c>
      <c r="P1142" s="8">
        <f t="shared" si="173"/>
        <v>16.5</v>
      </c>
      <c r="Q1142" s="9">
        <f t="shared" si="174"/>
        <v>22.475000000000001</v>
      </c>
      <c r="R1142" s="9">
        <f t="shared" si="175"/>
        <v>35.375</v>
      </c>
      <c r="S1142" s="9">
        <f t="shared" si="176"/>
        <v>29.925000000000001</v>
      </c>
      <c r="T1142" s="9">
        <f t="shared" si="177"/>
        <v>29.125</v>
      </c>
      <c r="U1142" s="8">
        <f t="shared" si="178"/>
        <v>29.258333333333336</v>
      </c>
      <c r="V1142" s="8">
        <f t="shared" si="179"/>
        <v>29.225000000000001</v>
      </c>
    </row>
    <row r="1143" spans="1:22" ht="13.5" x14ac:dyDescent="0.25">
      <c r="A1143" s="3">
        <f>RSI!A1143</f>
        <v>43675</v>
      </c>
      <c r="B1143" s="2">
        <f>RSI!B1143</f>
        <v>35.6751</v>
      </c>
      <c r="C1143" s="2">
        <f>RSI!I1143</f>
        <v>40.997740006819036</v>
      </c>
      <c r="D1143" s="2">
        <f>MACD!E1143</f>
        <v>2.8217707168631136</v>
      </c>
      <c r="E1143" s="2">
        <f>MACD!F1143</f>
        <v>2.4316898947377941</v>
      </c>
      <c r="F1143" s="2">
        <f>'Moving Avg'!D1143</f>
        <v>35.89434</v>
      </c>
      <c r="G1143" s="2">
        <f>'Moving Avg'!F1143</f>
        <v>39.338345000000018</v>
      </c>
      <c r="H1143" s="2">
        <f>'Moving Avg'!G1143</f>
        <v>33.816879999999991</v>
      </c>
      <c r="I1143" s="2">
        <f>'Moving Avg'!H1143</f>
        <v>27.378435500000045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  <c r="M1143" s="8">
        <f t="shared" si="170"/>
        <v>25</v>
      </c>
      <c r="N1143" s="8">
        <f t="shared" si="171"/>
        <v>0</v>
      </c>
      <c r="O1143" s="8">
        <f t="shared" si="172"/>
        <v>75</v>
      </c>
      <c r="P1143" s="8">
        <f t="shared" si="173"/>
        <v>16.5</v>
      </c>
      <c r="Q1143" s="9">
        <f t="shared" si="174"/>
        <v>22.475000000000001</v>
      </c>
      <c r="R1143" s="9">
        <f t="shared" si="175"/>
        <v>35.375</v>
      </c>
      <c r="S1143" s="9">
        <f t="shared" si="176"/>
        <v>29.925000000000001</v>
      </c>
      <c r="T1143" s="9">
        <f t="shared" si="177"/>
        <v>29.125</v>
      </c>
      <c r="U1143" s="8">
        <f t="shared" si="178"/>
        <v>29.258333333333336</v>
      </c>
      <c r="V1143" s="8">
        <f t="shared" si="179"/>
        <v>29.225000000000001</v>
      </c>
    </row>
    <row r="1144" spans="1:22" ht="13.5" x14ac:dyDescent="0.25">
      <c r="A1144" s="3">
        <f>RSI!A1144</f>
        <v>43676</v>
      </c>
      <c r="B1144" s="2">
        <f>RSI!B1144</f>
        <v>35.6751</v>
      </c>
      <c r="C1144" s="2">
        <f>RSI!I1144</f>
        <v>40.997740006819036</v>
      </c>
      <c r="D1144" s="2">
        <f>MACD!E1144</f>
        <v>2.6272510210554572</v>
      </c>
      <c r="E1144" s="2">
        <f>MACD!F1144</f>
        <v>2.4708021200013266</v>
      </c>
      <c r="F1144" s="2">
        <f>'Moving Avg'!D1144</f>
        <v>35.6751</v>
      </c>
      <c r="G1144" s="2">
        <f>'Moving Avg'!F1144</f>
        <v>38.880305000000014</v>
      </c>
      <c r="H1144" s="2">
        <f>'Moving Avg'!G1144</f>
        <v>34.000807999999985</v>
      </c>
      <c r="I1144" s="2">
        <f>'Moving Avg'!H1144</f>
        <v>27.441529500000051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  <c r="M1144" s="8">
        <f t="shared" si="170"/>
        <v>25</v>
      </c>
      <c r="N1144" s="8">
        <f t="shared" si="171"/>
        <v>0</v>
      </c>
      <c r="O1144" s="8">
        <f t="shared" si="172"/>
        <v>75</v>
      </c>
      <c r="P1144" s="8">
        <f t="shared" si="173"/>
        <v>16.5</v>
      </c>
      <c r="Q1144" s="9">
        <f t="shared" si="174"/>
        <v>22.475000000000001</v>
      </c>
      <c r="R1144" s="9">
        <f t="shared" si="175"/>
        <v>35.375</v>
      </c>
      <c r="S1144" s="9">
        <f t="shared" si="176"/>
        <v>29.925000000000001</v>
      </c>
      <c r="T1144" s="9">
        <f t="shared" si="177"/>
        <v>29.125</v>
      </c>
      <c r="U1144" s="8">
        <f t="shared" si="178"/>
        <v>29.258333333333336</v>
      </c>
      <c r="V1144" s="8">
        <f t="shared" si="179"/>
        <v>29.225000000000001</v>
      </c>
    </row>
    <row r="1145" spans="1:22" ht="13.5" x14ac:dyDescent="0.25">
      <c r="A1145" s="3">
        <f>RSI!A1145</f>
        <v>43677</v>
      </c>
      <c r="B1145" s="2">
        <f>RSI!B1145</f>
        <v>35.6751</v>
      </c>
      <c r="C1145" s="2">
        <f>RSI!I1145</f>
        <v>40.997740006819036</v>
      </c>
      <c r="D1145" s="2">
        <f>MACD!E1145</f>
        <v>2.4702985411941327</v>
      </c>
      <c r="E1145" s="2">
        <f>MACD!F1145</f>
        <v>2.4707014042398878</v>
      </c>
      <c r="F1145" s="2">
        <f>'Moving Avg'!D1145</f>
        <v>35.6751</v>
      </c>
      <c r="G1145" s="2">
        <f>'Moving Avg'!F1145</f>
        <v>38.422265000000017</v>
      </c>
      <c r="H1145" s="2">
        <f>'Moving Avg'!G1145</f>
        <v>34.184735999999987</v>
      </c>
      <c r="I1145" s="2">
        <f>'Moving Avg'!H1145</f>
        <v>27.504623500000058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  <c r="M1145" s="8">
        <f t="shared" si="170"/>
        <v>25</v>
      </c>
      <c r="N1145" s="8">
        <f t="shared" si="171"/>
        <v>45</v>
      </c>
      <c r="O1145" s="8">
        <f t="shared" si="172"/>
        <v>75</v>
      </c>
      <c r="P1145" s="8">
        <f t="shared" si="173"/>
        <v>33</v>
      </c>
      <c r="Q1145" s="9">
        <f t="shared" si="174"/>
        <v>40.700000000000003</v>
      </c>
      <c r="R1145" s="9">
        <f t="shared" si="175"/>
        <v>48.5</v>
      </c>
      <c r="S1145" s="9">
        <f t="shared" si="176"/>
        <v>44.1</v>
      </c>
      <c r="T1145" s="9">
        <f t="shared" si="177"/>
        <v>44.5</v>
      </c>
      <c r="U1145" s="8">
        <f t="shared" si="178"/>
        <v>44.433333333333337</v>
      </c>
      <c r="V1145" s="8">
        <f t="shared" si="179"/>
        <v>44.45</v>
      </c>
    </row>
    <row r="1146" spans="1:22" ht="13.5" x14ac:dyDescent="0.25">
      <c r="A1146" s="3">
        <f>RSI!A1146</f>
        <v>43678</v>
      </c>
      <c r="B1146" s="2">
        <f>RSI!B1146</f>
        <v>35.6751</v>
      </c>
      <c r="C1146" s="2">
        <f>RSI!I1146</f>
        <v>40.997740006819036</v>
      </c>
      <c r="D1146" s="2">
        <f>MACD!E1146</f>
        <v>2.3445676975284897</v>
      </c>
      <c r="E1146" s="2">
        <f>MACD!F1146</f>
        <v>2.4454746628976083</v>
      </c>
      <c r="F1146" s="2">
        <f>'Moving Avg'!D1146</f>
        <v>35.6751</v>
      </c>
      <c r="G1146" s="2">
        <f>'Moving Avg'!F1146</f>
        <v>37.964225000000013</v>
      </c>
      <c r="H1146" s="2">
        <f>'Moving Avg'!G1146</f>
        <v>34.368663999999988</v>
      </c>
      <c r="I1146" s="2">
        <f>'Moving Avg'!H1146</f>
        <v>27.567717500000061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  <c r="M1146" s="8">
        <f t="shared" si="170"/>
        <v>25</v>
      </c>
      <c r="N1146" s="8">
        <f t="shared" si="171"/>
        <v>100</v>
      </c>
      <c r="O1146" s="8">
        <f t="shared" si="172"/>
        <v>75</v>
      </c>
      <c r="P1146" s="8">
        <f t="shared" si="173"/>
        <v>33</v>
      </c>
      <c r="Q1146" s="9">
        <f t="shared" si="174"/>
        <v>59.95</v>
      </c>
      <c r="R1146" s="9">
        <f t="shared" si="175"/>
        <v>59.5</v>
      </c>
      <c r="S1146" s="9">
        <f t="shared" si="176"/>
        <v>52.35</v>
      </c>
      <c r="T1146" s="9">
        <f t="shared" si="177"/>
        <v>58.25</v>
      </c>
      <c r="U1146" s="8">
        <f t="shared" si="178"/>
        <v>57.266666666666673</v>
      </c>
      <c r="V1146" s="8">
        <f t="shared" si="179"/>
        <v>57.512500000000003</v>
      </c>
    </row>
    <row r="1147" spans="1:22" ht="13.5" x14ac:dyDescent="0.25">
      <c r="A1147" s="3">
        <f>RSI!A1147</f>
        <v>43679</v>
      </c>
      <c r="B1147" s="2">
        <f>RSI!B1147</f>
        <v>35.6751</v>
      </c>
      <c r="C1147" s="2">
        <f>RSI!I1147</f>
        <v>40.997740006819043</v>
      </c>
      <c r="D1147" s="2">
        <f>MACD!E1147</f>
        <v>2.2447310798698936</v>
      </c>
      <c r="E1147" s="2">
        <f>MACD!F1147</f>
        <v>2.4053259462920655</v>
      </c>
      <c r="F1147" s="2">
        <f>'Moving Avg'!D1147</f>
        <v>35.6751</v>
      </c>
      <c r="G1147" s="2">
        <f>'Moving Avg'!F1147</f>
        <v>37.506185000000016</v>
      </c>
      <c r="H1147" s="2">
        <f>'Moving Avg'!G1147</f>
        <v>34.552591999999997</v>
      </c>
      <c r="I1147" s="2">
        <f>'Moving Avg'!H1147</f>
        <v>27.630811500000068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  <c r="M1147" s="8">
        <f t="shared" si="170"/>
        <v>25</v>
      </c>
      <c r="N1147" s="8">
        <f t="shared" si="171"/>
        <v>100</v>
      </c>
      <c r="O1147" s="8">
        <f t="shared" si="172"/>
        <v>75</v>
      </c>
      <c r="P1147" s="8">
        <f t="shared" si="173"/>
        <v>33</v>
      </c>
      <c r="Q1147" s="9">
        <f t="shared" si="174"/>
        <v>59.95</v>
      </c>
      <c r="R1147" s="9">
        <f t="shared" si="175"/>
        <v>59.5</v>
      </c>
      <c r="S1147" s="9">
        <f t="shared" si="176"/>
        <v>52.35</v>
      </c>
      <c r="T1147" s="9">
        <f t="shared" si="177"/>
        <v>58.25</v>
      </c>
      <c r="U1147" s="8">
        <f t="shared" si="178"/>
        <v>57.266666666666673</v>
      </c>
      <c r="V1147" s="8">
        <f t="shared" si="179"/>
        <v>57.512500000000003</v>
      </c>
    </row>
    <row r="1148" spans="1:22" ht="13.5" x14ac:dyDescent="0.25">
      <c r="A1148" s="3">
        <f>RSI!A1148</f>
        <v>43682</v>
      </c>
      <c r="B1148" s="2">
        <f>RSI!B1148</f>
        <v>35.6751</v>
      </c>
      <c r="C1148" s="2">
        <f>RSI!I1148</f>
        <v>40.997740006819043</v>
      </c>
      <c r="D1148" s="2">
        <f>MACD!E1148</f>
        <v>2.1663197004522416</v>
      </c>
      <c r="E1148" s="2">
        <f>MACD!F1148</f>
        <v>2.3575246971241008</v>
      </c>
      <c r="F1148" s="2">
        <f>'Moving Avg'!D1148</f>
        <v>35.6751</v>
      </c>
      <c r="G1148" s="2">
        <f>'Moving Avg'!F1148</f>
        <v>37.115055000000012</v>
      </c>
      <c r="H1148" s="2">
        <f>'Moving Avg'!G1148</f>
        <v>34.736519999999992</v>
      </c>
      <c r="I1148" s="2">
        <f>'Moving Avg'!H1148</f>
        <v>27.693905500000071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  <c r="M1148" s="8">
        <f t="shared" si="170"/>
        <v>25</v>
      </c>
      <c r="N1148" s="8">
        <f t="shared" si="171"/>
        <v>100</v>
      </c>
      <c r="O1148" s="8">
        <f t="shared" si="172"/>
        <v>75</v>
      </c>
      <c r="P1148" s="8">
        <f t="shared" si="173"/>
        <v>33</v>
      </c>
      <c r="Q1148" s="9">
        <f t="shared" si="174"/>
        <v>59.95</v>
      </c>
      <c r="R1148" s="9">
        <f t="shared" si="175"/>
        <v>59.5</v>
      </c>
      <c r="S1148" s="9">
        <f t="shared" si="176"/>
        <v>52.35</v>
      </c>
      <c r="T1148" s="9">
        <f t="shared" si="177"/>
        <v>58.25</v>
      </c>
      <c r="U1148" s="8">
        <f t="shared" si="178"/>
        <v>57.266666666666673</v>
      </c>
      <c r="V1148" s="8">
        <f t="shared" si="179"/>
        <v>57.512500000000003</v>
      </c>
    </row>
    <row r="1149" spans="1:22" ht="13.5" x14ac:dyDescent="0.25">
      <c r="A1149" s="3">
        <f>RSI!A1149</f>
        <v>43683</v>
      </c>
      <c r="B1149" s="2">
        <f>RSI!B1149</f>
        <v>35.6751</v>
      </c>
      <c r="C1149" s="2">
        <f>RSI!I1149</f>
        <v>40.997740006819043</v>
      </c>
      <c r="D1149" s="2">
        <f>MACD!E1149</f>
        <v>1.9314803610173072</v>
      </c>
      <c r="E1149" s="2">
        <f>MACD!F1149</f>
        <v>2.2723158299027424</v>
      </c>
      <c r="F1149" s="2">
        <f>'Moving Avg'!D1149</f>
        <v>35.6751</v>
      </c>
      <c r="G1149" s="2">
        <f>'Moving Avg'!F1149</f>
        <v>36.82144000000001</v>
      </c>
      <c r="H1149" s="2">
        <f>'Moving Avg'!G1149</f>
        <v>34.920447999999986</v>
      </c>
      <c r="I1149" s="2">
        <f>'Moving Avg'!H1149</f>
        <v>27.756999500000074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  <c r="M1149" s="8">
        <f t="shared" si="170"/>
        <v>25</v>
      </c>
      <c r="N1149" s="8">
        <f t="shared" si="171"/>
        <v>100</v>
      </c>
      <c r="O1149" s="8">
        <f t="shared" si="172"/>
        <v>75</v>
      </c>
      <c r="P1149" s="8">
        <f t="shared" si="173"/>
        <v>33</v>
      </c>
      <c r="Q1149" s="9">
        <f t="shared" si="174"/>
        <v>59.95</v>
      </c>
      <c r="R1149" s="9">
        <f t="shared" si="175"/>
        <v>59.5</v>
      </c>
      <c r="S1149" s="9">
        <f t="shared" si="176"/>
        <v>52.35</v>
      </c>
      <c r="T1149" s="9">
        <f t="shared" si="177"/>
        <v>58.25</v>
      </c>
      <c r="U1149" s="8">
        <f t="shared" si="178"/>
        <v>57.266666666666673</v>
      </c>
      <c r="V1149" s="8">
        <f t="shared" si="179"/>
        <v>57.512500000000003</v>
      </c>
    </row>
    <row r="1150" spans="1:22" ht="13.5" x14ac:dyDescent="0.25">
      <c r="A1150" s="3">
        <f>RSI!A1150</f>
        <v>43684</v>
      </c>
      <c r="B1150" s="2">
        <f>RSI!B1150</f>
        <v>35.6751</v>
      </c>
      <c r="C1150" s="2">
        <f>RSI!I1150</f>
        <v>40.997740006819043</v>
      </c>
      <c r="D1150" s="2">
        <f>MACD!E1150</f>
        <v>1.5693244072034176</v>
      </c>
      <c r="E1150" s="2">
        <f>MACD!F1150</f>
        <v>2.1317175453628776</v>
      </c>
      <c r="F1150" s="2">
        <f>'Moving Avg'!D1150</f>
        <v>35.6751</v>
      </c>
      <c r="G1150" s="2">
        <f>'Moving Avg'!F1150</f>
        <v>36.62107000000001</v>
      </c>
      <c r="H1150" s="2">
        <f>'Moving Avg'!G1150</f>
        <v>35.104375999999981</v>
      </c>
      <c r="I1150" s="2">
        <f>'Moving Avg'!H1150</f>
        <v>27.82009350000008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  <c r="M1150" s="8">
        <f t="shared" si="170"/>
        <v>25</v>
      </c>
      <c r="N1150" s="8">
        <f t="shared" si="171"/>
        <v>100</v>
      </c>
      <c r="O1150" s="8">
        <f t="shared" si="172"/>
        <v>75</v>
      </c>
      <c r="P1150" s="8">
        <f t="shared" si="173"/>
        <v>33</v>
      </c>
      <c r="Q1150" s="9">
        <f t="shared" si="174"/>
        <v>59.95</v>
      </c>
      <c r="R1150" s="9">
        <f t="shared" si="175"/>
        <v>59.5</v>
      </c>
      <c r="S1150" s="9">
        <f t="shared" si="176"/>
        <v>52.35</v>
      </c>
      <c r="T1150" s="9">
        <f t="shared" si="177"/>
        <v>58.25</v>
      </c>
      <c r="U1150" s="8">
        <f t="shared" si="178"/>
        <v>57.266666666666673</v>
      </c>
      <c r="V1150" s="8">
        <f t="shared" si="179"/>
        <v>57.512500000000003</v>
      </c>
    </row>
    <row r="1151" spans="1:22" ht="13.5" x14ac:dyDescent="0.25">
      <c r="A1151" s="3">
        <f>RSI!A1151</f>
        <v>43685</v>
      </c>
      <c r="B1151" s="2">
        <f>RSI!B1151</f>
        <v>35.6751</v>
      </c>
      <c r="C1151" s="2">
        <f>RSI!I1151</f>
        <v>40.997740006819043</v>
      </c>
      <c r="D1151" s="2">
        <f>MACD!E1151</f>
        <v>1.2676999487201286</v>
      </c>
      <c r="E1151" s="2">
        <f>MACD!F1151</f>
        <v>1.9589140260343281</v>
      </c>
      <c r="F1151" s="2">
        <f>'Moving Avg'!D1151</f>
        <v>35.6751</v>
      </c>
      <c r="G1151" s="2">
        <f>'Moving Avg'!F1151</f>
        <v>36.509675000000009</v>
      </c>
      <c r="H1151" s="2">
        <f>'Moving Avg'!G1151</f>
        <v>35.288303999999989</v>
      </c>
      <c r="I1151" s="2">
        <f>'Moving Avg'!H1151</f>
        <v>27.88318750000008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  <c r="M1151" s="8">
        <f t="shared" si="170"/>
        <v>25</v>
      </c>
      <c r="N1151" s="8">
        <f t="shared" si="171"/>
        <v>100</v>
      </c>
      <c r="O1151" s="8">
        <f t="shared" si="172"/>
        <v>75</v>
      </c>
      <c r="P1151" s="8">
        <f t="shared" si="173"/>
        <v>33</v>
      </c>
      <c r="Q1151" s="9">
        <f t="shared" si="174"/>
        <v>59.95</v>
      </c>
      <c r="R1151" s="9">
        <f t="shared" si="175"/>
        <v>59.5</v>
      </c>
      <c r="S1151" s="9">
        <f t="shared" si="176"/>
        <v>52.35</v>
      </c>
      <c r="T1151" s="9">
        <f t="shared" si="177"/>
        <v>58.25</v>
      </c>
      <c r="U1151" s="8">
        <f t="shared" si="178"/>
        <v>57.266666666666673</v>
      </c>
      <c r="V1151" s="8">
        <f t="shared" si="179"/>
        <v>57.512500000000003</v>
      </c>
    </row>
    <row r="1152" spans="1:22" ht="13.5" x14ac:dyDescent="0.25">
      <c r="A1152" s="3">
        <f>RSI!A1152</f>
        <v>43686</v>
      </c>
      <c r="B1152" s="2">
        <f>RSI!B1152</f>
        <v>35.6751</v>
      </c>
      <c r="C1152" s="2">
        <f>RSI!I1152</f>
        <v>40.997740006819043</v>
      </c>
      <c r="D1152" s="2">
        <f>MACD!E1152</f>
        <v>1.0169377667321342</v>
      </c>
      <c r="E1152" s="2">
        <f>MACD!F1152</f>
        <v>1.7705187741738895</v>
      </c>
      <c r="F1152" s="2">
        <f>'Moving Avg'!D1152</f>
        <v>35.6751</v>
      </c>
      <c r="G1152" s="2">
        <f>'Moving Avg'!F1152</f>
        <v>36.398280000000014</v>
      </c>
      <c r="H1152" s="2">
        <f>'Moving Avg'!G1152</f>
        <v>35.472231999999984</v>
      </c>
      <c r="I1152" s="2">
        <f>'Moving Avg'!H1152</f>
        <v>27.946281500000083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  <c r="M1152" s="8">
        <f t="shared" si="170"/>
        <v>25</v>
      </c>
      <c r="N1152" s="8">
        <f t="shared" si="171"/>
        <v>100</v>
      </c>
      <c r="O1152" s="8">
        <f t="shared" si="172"/>
        <v>75</v>
      </c>
      <c r="P1152" s="8">
        <f t="shared" si="173"/>
        <v>33</v>
      </c>
      <c r="Q1152" s="9">
        <f t="shared" si="174"/>
        <v>59.95</v>
      </c>
      <c r="R1152" s="9">
        <f t="shared" si="175"/>
        <v>59.5</v>
      </c>
      <c r="S1152" s="9">
        <f t="shared" si="176"/>
        <v>52.35</v>
      </c>
      <c r="T1152" s="9">
        <f t="shared" si="177"/>
        <v>58.25</v>
      </c>
      <c r="U1152" s="8">
        <f t="shared" si="178"/>
        <v>57.266666666666673</v>
      </c>
      <c r="V1152" s="8">
        <f t="shared" si="179"/>
        <v>57.512500000000003</v>
      </c>
    </row>
    <row r="1153" spans="1:22" ht="13.5" x14ac:dyDescent="0.25">
      <c r="A1153" s="3">
        <f>RSI!A1153</f>
        <v>43691</v>
      </c>
      <c r="B1153" s="2">
        <f>RSI!B1153</f>
        <v>35.6751</v>
      </c>
      <c r="C1153" s="2">
        <f>RSI!I1153</f>
        <v>40.997740006819051</v>
      </c>
      <c r="D1153" s="2">
        <f>MACD!E1153</f>
        <v>0.80888263535427996</v>
      </c>
      <c r="E1153" s="2">
        <f>MACD!F1153</f>
        <v>1.5781915464099676</v>
      </c>
      <c r="F1153" s="2">
        <f>'Moving Avg'!D1153</f>
        <v>35.6751</v>
      </c>
      <c r="G1153" s="2">
        <f>'Moving Avg'!F1153</f>
        <v>36.286885000000005</v>
      </c>
      <c r="H1153" s="2">
        <f>'Moving Avg'!G1153</f>
        <v>35.656159999999979</v>
      </c>
      <c r="I1153" s="2">
        <f>'Moving Avg'!H1153</f>
        <v>28.009375500000086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  <c r="M1153" s="8">
        <f t="shared" si="170"/>
        <v>25</v>
      </c>
      <c r="N1153" s="8">
        <f t="shared" si="171"/>
        <v>100</v>
      </c>
      <c r="O1153" s="8">
        <f t="shared" si="172"/>
        <v>75</v>
      </c>
      <c r="P1153" s="8">
        <f t="shared" si="173"/>
        <v>33</v>
      </c>
      <c r="Q1153" s="9">
        <f t="shared" si="174"/>
        <v>59.95</v>
      </c>
      <c r="R1153" s="9">
        <f t="shared" si="175"/>
        <v>59.5</v>
      </c>
      <c r="S1153" s="9">
        <f t="shared" si="176"/>
        <v>52.35</v>
      </c>
      <c r="T1153" s="9">
        <f t="shared" si="177"/>
        <v>58.25</v>
      </c>
      <c r="U1153" s="8">
        <f t="shared" si="178"/>
        <v>57.266666666666673</v>
      </c>
      <c r="V1153" s="8">
        <f t="shared" si="179"/>
        <v>57.512500000000003</v>
      </c>
    </row>
    <row r="1154" spans="1:22" ht="13.5" x14ac:dyDescent="0.25">
      <c r="A1154" s="3">
        <f>RSI!A1154</f>
        <v>43692</v>
      </c>
      <c r="B1154" s="2">
        <f>RSI!B1154</f>
        <v>35.6751</v>
      </c>
      <c r="C1154" s="2">
        <f>RSI!I1154</f>
        <v>40.997740006819058</v>
      </c>
      <c r="D1154" s="2">
        <f>MACD!E1154</f>
        <v>0.63665844256133397</v>
      </c>
      <c r="E1154" s="2">
        <f>MACD!F1154</f>
        <v>1.389884925640241</v>
      </c>
      <c r="F1154" s="2">
        <f>'Moving Avg'!D1154</f>
        <v>35.6751</v>
      </c>
      <c r="G1154" s="2">
        <f>'Moving Avg'!F1154</f>
        <v>36.175490000000011</v>
      </c>
      <c r="H1154" s="2">
        <f>'Moving Avg'!G1154</f>
        <v>35.840087999999987</v>
      </c>
      <c r="I1154" s="2">
        <f>'Moving Avg'!H1154</f>
        <v>28.072469500000089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100</v>
      </c>
      <c r="O1154" s="8">
        <f t="shared" ref="O1154:O1217" si="182">IF(F1154-I1154&gt;10,100,IF(F1154-I1154&gt;5,75, IF(F1154-I1154&gt;0,50,0)))</f>
        <v>75</v>
      </c>
      <c r="P1154" s="8">
        <f t="shared" ref="P1154:P1217" si="183">IF(L1154="confirmed bullish", 34, IF(L1154="bullish divergence",17, 0))+IF(J1154="bullish",33,IF(J1154="bearish",0,16.5))+IF(K1154="strong",33,IF(K1154="weak",0,16.5))</f>
        <v>33</v>
      </c>
      <c r="Q1154" s="9">
        <f t="shared" si="174"/>
        <v>59.95</v>
      </c>
      <c r="R1154" s="9">
        <f t="shared" si="175"/>
        <v>59.5</v>
      </c>
      <c r="S1154" s="9">
        <f t="shared" si="176"/>
        <v>52.35</v>
      </c>
      <c r="T1154" s="9">
        <f t="shared" si="177"/>
        <v>58.25</v>
      </c>
      <c r="U1154" s="8">
        <f t="shared" si="178"/>
        <v>57.266666666666673</v>
      </c>
      <c r="V1154" s="8">
        <f t="shared" si="179"/>
        <v>57.512500000000003</v>
      </c>
    </row>
    <row r="1155" spans="1:22" ht="13.5" x14ac:dyDescent="0.25">
      <c r="A1155" s="3">
        <f>RSI!A1155</f>
        <v>43693</v>
      </c>
      <c r="B1155" s="2">
        <f>RSI!B1155</f>
        <v>35.6751</v>
      </c>
      <c r="C1155" s="2">
        <f>RSI!I1155</f>
        <v>40.997740006819058</v>
      </c>
      <c r="D1155" s="2">
        <f>MACD!E1155</f>
        <v>0.49446959131260115</v>
      </c>
      <c r="E1155" s="2">
        <f>MACD!F1155</f>
        <v>1.2108018587747129</v>
      </c>
      <c r="F1155" s="2">
        <f>'Moving Avg'!D1155</f>
        <v>35.6751</v>
      </c>
      <c r="G1155" s="2">
        <f>'Moving Avg'!F1155</f>
        <v>36.064095000000002</v>
      </c>
      <c r="H1155" s="2">
        <f>'Moving Avg'!G1155</f>
        <v>36.024015999999982</v>
      </c>
      <c r="I1155" s="2">
        <f>'Moving Avg'!H1155</f>
        <v>28.135563500000089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  <c r="M1155" s="8">
        <f t="shared" si="180"/>
        <v>25</v>
      </c>
      <c r="N1155" s="8">
        <f t="shared" si="181"/>
        <v>100</v>
      </c>
      <c r="O1155" s="8">
        <f t="shared" si="182"/>
        <v>75</v>
      </c>
      <c r="P1155" s="8">
        <f t="shared" si="183"/>
        <v>33</v>
      </c>
      <c r="Q1155" s="9">
        <f t="shared" ref="Q1155:Q1218" si="184">0.35*M1155+N1155*0.35+O1155*0.15+P1155*0.15</f>
        <v>59.95</v>
      </c>
      <c r="R1155" s="9">
        <f t="shared" ref="R1155:R1218" si="185">M1155*0.2+N1155*0.2+O1155*0.35+P1155*0.25</f>
        <v>59.5</v>
      </c>
      <c r="S1155" s="9">
        <f t="shared" ref="S1155:S1218" si="186">M1155*0.15+N1155*0.15+O1155*0.25+P1155*0.45</f>
        <v>52.35</v>
      </c>
      <c r="T1155" s="9">
        <f t="shared" ref="T1155:T1218" si="187">0.25*SUM(M1155:P1155)</f>
        <v>58.25</v>
      </c>
      <c r="U1155" s="8">
        <f t="shared" ref="U1155:U1218" si="188">SUM(Q1155:S1155)/3</f>
        <v>57.266666666666673</v>
      </c>
      <c r="V1155" s="8">
        <f t="shared" ref="V1155:V1218" si="189">SUM(Q1155:T1155)/4</f>
        <v>57.512500000000003</v>
      </c>
    </row>
    <row r="1156" spans="1:22" ht="13.5" x14ac:dyDescent="0.25">
      <c r="A1156" s="3">
        <f>RSI!A1156</f>
        <v>43696</v>
      </c>
      <c r="B1156" s="2">
        <f>RSI!B1156</f>
        <v>35.6751</v>
      </c>
      <c r="C1156" s="2">
        <f>RSI!I1156</f>
        <v>40.997740006819058</v>
      </c>
      <c r="D1156" s="2">
        <f>MACD!E1156</f>
        <v>0.37743308858139812</v>
      </c>
      <c r="E1156" s="2">
        <f>MACD!F1156</f>
        <v>1.04412810473605</v>
      </c>
      <c r="F1156" s="2">
        <f>'Moving Avg'!D1156</f>
        <v>35.6751</v>
      </c>
      <c r="G1156" s="2">
        <f>'Moving Avg'!F1156</f>
        <v>35.952700000000007</v>
      </c>
      <c r="H1156" s="2">
        <f>'Moving Avg'!G1156</f>
        <v>36.207943999999976</v>
      </c>
      <c r="I1156" s="2">
        <f>'Moving Avg'!H1156</f>
        <v>28.198657500000095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  <c r="M1156" s="8">
        <f t="shared" si="180"/>
        <v>25</v>
      </c>
      <c r="N1156" s="8">
        <f t="shared" si="181"/>
        <v>100</v>
      </c>
      <c r="O1156" s="8">
        <f t="shared" si="182"/>
        <v>75</v>
      </c>
      <c r="P1156" s="8">
        <f t="shared" si="183"/>
        <v>33</v>
      </c>
      <c r="Q1156" s="9">
        <f t="shared" si="184"/>
        <v>59.95</v>
      </c>
      <c r="R1156" s="9">
        <f t="shared" si="185"/>
        <v>59.5</v>
      </c>
      <c r="S1156" s="9">
        <f t="shared" si="186"/>
        <v>52.35</v>
      </c>
      <c r="T1156" s="9">
        <f t="shared" si="187"/>
        <v>58.25</v>
      </c>
      <c r="U1156" s="8">
        <f t="shared" si="188"/>
        <v>57.266666666666673</v>
      </c>
      <c r="V1156" s="8">
        <f t="shared" si="189"/>
        <v>57.512500000000003</v>
      </c>
    </row>
    <row r="1157" spans="1:22" ht="13.5" x14ac:dyDescent="0.25">
      <c r="A1157" s="3">
        <f>RSI!A1157</f>
        <v>43697</v>
      </c>
      <c r="B1157" s="2">
        <f>RSI!B1157</f>
        <v>35.6751</v>
      </c>
      <c r="C1157" s="2">
        <f>RSI!I1157</f>
        <v>40.997740006819058</v>
      </c>
      <c r="D1157" s="2">
        <f>MACD!E1157</f>
        <v>0.28143659113009534</v>
      </c>
      <c r="E1157" s="2">
        <f>MACD!F1157</f>
        <v>0.89158980201485916</v>
      </c>
      <c r="F1157" s="2">
        <f>'Moving Avg'!D1157</f>
        <v>35.6751</v>
      </c>
      <c r="G1157" s="2">
        <f>'Moving Avg'!F1157</f>
        <v>35.841305000000006</v>
      </c>
      <c r="H1157" s="2">
        <f>'Moving Avg'!G1157</f>
        <v>36.391871999999985</v>
      </c>
      <c r="I1157" s="2">
        <f>'Moving Avg'!H1157</f>
        <v>28.261751500000095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  <c r="M1157" s="8">
        <f t="shared" si="180"/>
        <v>25</v>
      </c>
      <c r="N1157" s="8">
        <f t="shared" si="181"/>
        <v>100</v>
      </c>
      <c r="O1157" s="8">
        <f t="shared" si="182"/>
        <v>75</v>
      </c>
      <c r="P1157" s="8">
        <f t="shared" si="183"/>
        <v>33</v>
      </c>
      <c r="Q1157" s="9">
        <f t="shared" si="184"/>
        <v>59.95</v>
      </c>
      <c r="R1157" s="9">
        <f t="shared" si="185"/>
        <v>59.5</v>
      </c>
      <c r="S1157" s="9">
        <f t="shared" si="186"/>
        <v>52.35</v>
      </c>
      <c r="T1157" s="9">
        <f t="shared" si="187"/>
        <v>58.25</v>
      </c>
      <c r="U1157" s="8">
        <f t="shared" si="188"/>
        <v>57.266666666666673</v>
      </c>
      <c r="V1157" s="8">
        <f t="shared" si="189"/>
        <v>57.512500000000003</v>
      </c>
    </row>
    <row r="1158" spans="1:22" ht="13.5" x14ac:dyDescent="0.25">
      <c r="A1158" s="3">
        <f>RSI!A1158</f>
        <v>43698</v>
      </c>
      <c r="B1158" s="2">
        <f>RSI!B1158</f>
        <v>35.6751</v>
      </c>
      <c r="C1158" s="2">
        <f>RSI!I1158</f>
        <v>40.997740006819058</v>
      </c>
      <c r="D1158" s="2">
        <f>MACD!E1158</f>
        <v>0.20301840547872985</v>
      </c>
      <c r="E1158" s="2">
        <f>MACD!F1158</f>
        <v>0.75387552270763336</v>
      </c>
      <c r="F1158" s="2">
        <f>'Moving Avg'!D1158</f>
        <v>35.6751</v>
      </c>
      <c r="G1158" s="2">
        <f>'Moving Avg'!F1158</f>
        <v>35.729910000000004</v>
      </c>
      <c r="H1158" s="2">
        <f>'Moving Avg'!G1158</f>
        <v>36.57579999999998</v>
      </c>
      <c r="I1158" s="2">
        <f>'Moving Avg'!H1158</f>
        <v>28.324845500000098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  <c r="M1158" s="8">
        <f t="shared" si="180"/>
        <v>25</v>
      </c>
      <c r="N1158" s="8">
        <f t="shared" si="181"/>
        <v>100</v>
      </c>
      <c r="O1158" s="8">
        <f t="shared" si="182"/>
        <v>75</v>
      </c>
      <c r="P1158" s="8">
        <f t="shared" si="183"/>
        <v>33</v>
      </c>
      <c r="Q1158" s="9">
        <f t="shared" si="184"/>
        <v>59.95</v>
      </c>
      <c r="R1158" s="9">
        <f t="shared" si="185"/>
        <v>59.5</v>
      </c>
      <c r="S1158" s="9">
        <f t="shared" si="186"/>
        <v>52.35</v>
      </c>
      <c r="T1158" s="9">
        <f t="shared" si="187"/>
        <v>58.25</v>
      </c>
      <c r="U1158" s="8">
        <f t="shared" si="188"/>
        <v>57.266666666666673</v>
      </c>
      <c r="V1158" s="8">
        <f t="shared" si="189"/>
        <v>57.512500000000003</v>
      </c>
    </row>
    <row r="1159" spans="1:22" ht="13.5" x14ac:dyDescent="0.25">
      <c r="A1159" s="3">
        <f>RSI!A1159</f>
        <v>43699</v>
      </c>
      <c r="B1159" s="2">
        <f>RSI!B1159</f>
        <v>35.6751</v>
      </c>
      <c r="C1159" s="2">
        <f>RSI!I1159</f>
        <v>40.997740006819058</v>
      </c>
      <c r="D1159" s="2">
        <f>MACD!E1159</f>
        <v>0.13926605597433905</v>
      </c>
      <c r="E1159" s="2">
        <f>MACD!F1159</f>
        <v>0.63095362936097454</v>
      </c>
      <c r="F1159" s="2">
        <f>'Moving Avg'!D1159</f>
        <v>35.6751</v>
      </c>
      <c r="G1159" s="2">
        <f>'Moving Avg'!F1159</f>
        <v>35.6751</v>
      </c>
      <c r="H1159" s="2">
        <f>'Moving Avg'!G1159</f>
        <v>36.759727999999974</v>
      </c>
      <c r="I1159" s="2">
        <f>'Moving Avg'!H1159</f>
        <v>28.387939500000098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  <c r="M1159" s="8">
        <f t="shared" si="180"/>
        <v>25</v>
      </c>
      <c r="N1159" s="8">
        <f t="shared" si="181"/>
        <v>100</v>
      </c>
      <c r="O1159" s="8">
        <f t="shared" si="182"/>
        <v>75</v>
      </c>
      <c r="P1159" s="8">
        <f t="shared" si="183"/>
        <v>33</v>
      </c>
      <c r="Q1159" s="9">
        <f t="shared" si="184"/>
        <v>59.95</v>
      </c>
      <c r="R1159" s="9">
        <f t="shared" si="185"/>
        <v>59.5</v>
      </c>
      <c r="S1159" s="9">
        <f t="shared" si="186"/>
        <v>52.35</v>
      </c>
      <c r="T1159" s="9">
        <f t="shared" si="187"/>
        <v>58.25</v>
      </c>
      <c r="U1159" s="8">
        <f t="shared" si="188"/>
        <v>57.266666666666673</v>
      </c>
      <c r="V1159" s="8">
        <f t="shared" si="189"/>
        <v>57.512500000000003</v>
      </c>
    </row>
    <row r="1160" spans="1:22" ht="13.5" x14ac:dyDescent="0.25">
      <c r="A1160" s="3">
        <f>RSI!A1160</f>
        <v>43700</v>
      </c>
      <c r="B1160" s="2">
        <f>RSI!B1160</f>
        <v>34.607399999999998</v>
      </c>
      <c r="C1160" s="2">
        <f>RSI!I1160</f>
        <v>27.026002139668734</v>
      </c>
      <c r="D1160" s="2">
        <f>MACD!E1160</f>
        <v>0.16681944532589199</v>
      </c>
      <c r="E1160" s="2">
        <f>MACD!F1160</f>
        <v>0.53812679255395801</v>
      </c>
      <c r="F1160" s="2">
        <f>'Moving Avg'!D1160</f>
        <v>35.461559999999999</v>
      </c>
      <c r="G1160" s="2">
        <f>'Moving Avg'!F1160</f>
        <v>35.621715000000002</v>
      </c>
      <c r="H1160" s="2">
        <f>'Moving Avg'!G1160</f>
        <v>36.922301999999974</v>
      </c>
      <c r="I1160" s="2">
        <f>'Moving Avg'!H1160</f>
        <v>28.445695000000097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  <c r="M1160" s="8">
        <f t="shared" si="180"/>
        <v>50</v>
      </c>
      <c r="N1160" s="8">
        <f t="shared" si="181"/>
        <v>100</v>
      </c>
      <c r="O1160" s="8">
        <f t="shared" si="182"/>
        <v>75</v>
      </c>
      <c r="P1160" s="8">
        <f t="shared" si="183"/>
        <v>33</v>
      </c>
      <c r="Q1160" s="9">
        <f t="shared" si="184"/>
        <v>68.7</v>
      </c>
      <c r="R1160" s="9">
        <f t="shared" si="185"/>
        <v>64.5</v>
      </c>
      <c r="S1160" s="9">
        <f t="shared" si="186"/>
        <v>56.1</v>
      </c>
      <c r="T1160" s="9">
        <f t="shared" si="187"/>
        <v>64.5</v>
      </c>
      <c r="U1160" s="8">
        <f t="shared" si="188"/>
        <v>63.099999999999994</v>
      </c>
      <c r="V1160" s="8">
        <f t="shared" si="189"/>
        <v>63.449999999999996</v>
      </c>
    </row>
    <row r="1161" spans="1:22" ht="13.5" x14ac:dyDescent="0.25">
      <c r="A1161" s="3">
        <f>RSI!A1161</f>
        <v>43703</v>
      </c>
      <c r="B1161" s="2">
        <f>RSI!B1161</f>
        <v>33.055700000000002</v>
      </c>
      <c r="C1161" s="2">
        <f>RSI!I1161</f>
        <v>17.625159704424036</v>
      </c>
      <c r="D1161" s="2">
        <f>MACD!E1161</f>
        <v>0.31361404444376717</v>
      </c>
      <c r="E1161" s="2">
        <f>MACD!F1161</f>
        <v>0.49322424293191985</v>
      </c>
      <c r="F1161" s="2">
        <f>'Moving Avg'!D1161</f>
        <v>34.93768</v>
      </c>
      <c r="G1161" s="2">
        <f>'Moving Avg'!F1161</f>
        <v>35.490744999999997</v>
      </c>
      <c r="H1161" s="2">
        <f>'Moving Avg'!G1161</f>
        <v>37.053841999999975</v>
      </c>
      <c r="I1161" s="2">
        <f>'Moving Avg'!H1161</f>
        <v>28.495692000000091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  <c r="M1161" s="8">
        <f t="shared" si="180"/>
        <v>50</v>
      </c>
      <c r="N1161" s="8">
        <f t="shared" si="181"/>
        <v>100</v>
      </c>
      <c r="O1161" s="8">
        <f t="shared" si="182"/>
        <v>75</v>
      </c>
      <c r="P1161" s="8">
        <f t="shared" si="183"/>
        <v>33</v>
      </c>
      <c r="Q1161" s="9">
        <f t="shared" si="184"/>
        <v>68.7</v>
      </c>
      <c r="R1161" s="9">
        <f t="shared" si="185"/>
        <v>64.5</v>
      </c>
      <c r="S1161" s="9">
        <f t="shared" si="186"/>
        <v>56.1</v>
      </c>
      <c r="T1161" s="9">
        <f t="shared" si="187"/>
        <v>64.5</v>
      </c>
      <c r="U1161" s="8">
        <f t="shared" si="188"/>
        <v>63.099999999999994</v>
      </c>
      <c r="V1161" s="8">
        <f t="shared" si="189"/>
        <v>63.449999999999996</v>
      </c>
    </row>
    <row r="1162" spans="1:22" ht="13.5" x14ac:dyDescent="0.25">
      <c r="A1162" s="3">
        <f>RSI!A1162</f>
        <v>43704</v>
      </c>
      <c r="B1162" s="2">
        <f>RSI!B1162</f>
        <v>31.575199999999999</v>
      </c>
      <c r="C1162" s="2">
        <f>RSI!I1162</f>
        <v>12.984375546762763</v>
      </c>
      <c r="D1162" s="2">
        <f>MACD!E1162</f>
        <v>0.56456748769060994</v>
      </c>
      <c r="E1162" s="2">
        <f>MACD!F1162</f>
        <v>0.50749289188365787</v>
      </c>
      <c r="F1162" s="2">
        <f>'Moving Avg'!D1162</f>
        <v>34.117699999999999</v>
      </c>
      <c r="G1162" s="2">
        <f>'Moving Avg'!F1162</f>
        <v>35.285749999999993</v>
      </c>
      <c r="H1162" s="2">
        <f>'Moving Avg'!G1162</f>
        <v>37.131997999999982</v>
      </c>
      <c r="I1162" s="2">
        <f>'Moving Avg'!H1162</f>
        <v>28.538286500000094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  <c r="M1162" s="8">
        <f t="shared" si="180"/>
        <v>50</v>
      </c>
      <c r="N1162" s="8">
        <f t="shared" si="181"/>
        <v>0</v>
      </c>
      <c r="O1162" s="8">
        <f t="shared" si="182"/>
        <v>75</v>
      </c>
      <c r="P1162" s="8">
        <f t="shared" si="183"/>
        <v>33</v>
      </c>
      <c r="Q1162" s="9">
        <f t="shared" si="184"/>
        <v>33.700000000000003</v>
      </c>
      <c r="R1162" s="9">
        <f t="shared" si="185"/>
        <v>44.5</v>
      </c>
      <c r="S1162" s="9">
        <f t="shared" si="186"/>
        <v>41.1</v>
      </c>
      <c r="T1162" s="9">
        <f t="shared" si="187"/>
        <v>39.5</v>
      </c>
      <c r="U1162" s="8">
        <f t="shared" si="188"/>
        <v>39.766666666666673</v>
      </c>
      <c r="V1162" s="8">
        <f t="shared" si="189"/>
        <v>39.700000000000003</v>
      </c>
    </row>
    <row r="1163" spans="1:22" ht="13.5" x14ac:dyDescent="0.25">
      <c r="A1163" s="3">
        <f>RSI!A1163</f>
        <v>43705</v>
      </c>
      <c r="B1163" s="2">
        <f>RSI!B1163</f>
        <v>30.1587</v>
      </c>
      <c r="C1163" s="2">
        <f>RSI!I1163</f>
        <v>10.213456173142944</v>
      </c>
      <c r="D1163" s="2">
        <f>MACD!E1163</f>
        <v>0.90639804877926622</v>
      </c>
      <c r="E1163" s="2">
        <f>MACD!F1163</f>
        <v>0.58727392326277961</v>
      </c>
      <c r="F1163" s="2">
        <f>'Moving Avg'!D1163</f>
        <v>33.014420000000001</v>
      </c>
      <c r="G1163" s="2">
        <f>'Moving Avg'!F1163</f>
        <v>35.00992999999999</v>
      </c>
      <c r="H1163" s="2">
        <f>'Moving Avg'!G1163</f>
        <v>37.157053999999974</v>
      </c>
      <c r="I1163" s="2">
        <f>'Moving Avg'!H1163</f>
        <v>28.573798500000095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  <c r="M1163" s="8">
        <f t="shared" si="180"/>
        <v>50</v>
      </c>
      <c r="N1163" s="8">
        <f t="shared" si="181"/>
        <v>0</v>
      </c>
      <c r="O1163" s="8">
        <f t="shared" si="182"/>
        <v>50</v>
      </c>
      <c r="P1163" s="8">
        <f t="shared" si="183"/>
        <v>33</v>
      </c>
      <c r="Q1163" s="9">
        <f t="shared" si="184"/>
        <v>29.95</v>
      </c>
      <c r="R1163" s="9">
        <f t="shared" si="185"/>
        <v>35.75</v>
      </c>
      <c r="S1163" s="9">
        <f t="shared" si="186"/>
        <v>34.85</v>
      </c>
      <c r="T1163" s="9">
        <f t="shared" si="187"/>
        <v>33.25</v>
      </c>
      <c r="U1163" s="8">
        <f t="shared" si="188"/>
        <v>33.516666666666673</v>
      </c>
      <c r="V1163" s="8">
        <f t="shared" si="189"/>
        <v>33.450000000000003</v>
      </c>
    </row>
    <row r="1164" spans="1:22" ht="13.5" x14ac:dyDescent="0.25">
      <c r="A1164" s="3">
        <f>RSI!A1164</f>
        <v>43706</v>
      </c>
      <c r="B1164" s="2">
        <f>RSI!B1164</f>
        <v>29.5608</v>
      </c>
      <c r="C1164" s="2">
        <f>RSI!I1164</f>
        <v>9.3102994322431272</v>
      </c>
      <c r="D1164" s="2">
        <f>MACD!E1164</f>
        <v>1.2710385391048078</v>
      </c>
      <c r="E1164" s="2">
        <f>MACD!F1164</f>
        <v>0.72402684643118531</v>
      </c>
      <c r="F1164" s="2">
        <f>'Moving Avg'!D1164</f>
        <v>31.791559999999997</v>
      </c>
      <c r="G1164" s="2">
        <f>'Moving Avg'!F1164</f>
        <v>34.704214999999991</v>
      </c>
      <c r="H1164" s="2">
        <f>'Moving Avg'!G1164</f>
        <v>37.144241999999977</v>
      </c>
      <c r="I1164" s="2">
        <f>'Moving Avg'!H1164</f>
        <v>28.60632100000009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  <c r="M1164" s="8">
        <f t="shared" si="180"/>
        <v>50</v>
      </c>
      <c r="N1164" s="8">
        <f t="shared" si="181"/>
        <v>0</v>
      </c>
      <c r="O1164" s="8">
        <f t="shared" si="182"/>
        <v>50</v>
      </c>
      <c r="P1164" s="8">
        <f t="shared" si="183"/>
        <v>16.5</v>
      </c>
      <c r="Q1164" s="9">
        <f t="shared" si="184"/>
        <v>27.475000000000001</v>
      </c>
      <c r="R1164" s="9">
        <f t="shared" si="185"/>
        <v>31.625</v>
      </c>
      <c r="S1164" s="9">
        <f t="shared" si="186"/>
        <v>27.425000000000001</v>
      </c>
      <c r="T1164" s="9">
        <f t="shared" si="187"/>
        <v>29.125</v>
      </c>
      <c r="U1164" s="8">
        <f t="shared" si="188"/>
        <v>28.841666666666669</v>
      </c>
      <c r="V1164" s="8">
        <f t="shared" si="189"/>
        <v>28.912500000000001</v>
      </c>
    </row>
    <row r="1165" spans="1:22" ht="13.5" x14ac:dyDescent="0.25">
      <c r="A1165" s="3">
        <f>RSI!A1165</f>
        <v>43707</v>
      </c>
      <c r="B1165" s="2">
        <f>RSI!B1165</f>
        <v>29.5608</v>
      </c>
      <c r="C1165" s="2">
        <f>RSI!I1165</f>
        <v>9.3102994322431272</v>
      </c>
      <c r="D1165" s="2">
        <f>MACD!E1165</f>
        <v>1.6119193957518263</v>
      </c>
      <c r="E1165" s="2">
        <f>MACD!F1165</f>
        <v>0.90160535629531358</v>
      </c>
      <c r="F1165" s="2">
        <f>'Moving Avg'!D1165</f>
        <v>30.782240000000002</v>
      </c>
      <c r="G1165" s="2">
        <f>'Moving Avg'!F1165</f>
        <v>34.398499999999991</v>
      </c>
      <c r="H1165" s="2">
        <f>'Moving Avg'!G1165</f>
        <v>37.104381999999973</v>
      </c>
      <c r="I1165" s="2">
        <f>'Moving Avg'!H1165</f>
        <v>28.638843500000092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  <c r="M1165" s="8">
        <f t="shared" si="180"/>
        <v>50</v>
      </c>
      <c r="N1165" s="8">
        <f t="shared" si="181"/>
        <v>0</v>
      </c>
      <c r="O1165" s="8">
        <f t="shared" si="182"/>
        <v>50</v>
      </c>
      <c r="P1165" s="8">
        <f t="shared" si="183"/>
        <v>16.5</v>
      </c>
      <c r="Q1165" s="9">
        <f t="shared" si="184"/>
        <v>27.475000000000001</v>
      </c>
      <c r="R1165" s="9">
        <f t="shared" si="185"/>
        <v>31.625</v>
      </c>
      <c r="S1165" s="9">
        <f t="shared" si="186"/>
        <v>27.425000000000001</v>
      </c>
      <c r="T1165" s="9">
        <f t="shared" si="187"/>
        <v>29.125</v>
      </c>
      <c r="U1165" s="8">
        <f t="shared" si="188"/>
        <v>28.841666666666669</v>
      </c>
      <c r="V1165" s="8">
        <f t="shared" si="189"/>
        <v>28.912500000000001</v>
      </c>
    </row>
    <row r="1166" spans="1:22" ht="13.5" x14ac:dyDescent="0.25">
      <c r="A1166" s="3">
        <f>RSI!A1166</f>
        <v>43710</v>
      </c>
      <c r="B1166" s="2">
        <f>RSI!B1166</f>
        <v>29.5608</v>
      </c>
      <c r="C1166" s="2">
        <f>RSI!I1166</f>
        <v>9.3102994322431272</v>
      </c>
      <c r="D1166" s="2">
        <f>MACD!E1166</f>
        <v>1.9303004726604343</v>
      </c>
      <c r="E1166" s="2">
        <f>MACD!F1166</f>
        <v>1.1073443795683378</v>
      </c>
      <c r="F1166" s="2">
        <f>'Moving Avg'!D1166</f>
        <v>30.083260000000003</v>
      </c>
      <c r="G1166" s="2">
        <f>'Moving Avg'!F1166</f>
        <v>34.092784999999985</v>
      </c>
      <c r="H1166" s="2">
        <f>'Moving Avg'!G1166</f>
        <v>37.036191999999986</v>
      </c>
      <c r="I1166" s="2">
        <f>'Moving Avg'!H1166</f>
        <v>28.671366000000095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  <c r="M1166" s="8">
        <f t="shared" si="180"/>
        <v>50</v>
      </c>
      <c r="N1166" s="8">
        <f t="shared" si="181"/>
        <v>0</v>
      </c>
      <c r="O1166" s="8">
        <f t="shared" si="182"/>
        <v>50</v>
      </c>
      <c r="P1166" s="8">
        <f t="shared" si="183"/>
        <v>16.5</v>
      </c>
      <c r="Q1166" s="9">
        <f t="shared" si="184"/>
        <v>27.475000000000001</v>
      </c>
      <c r="R1166" s="9">
        <f t="shared" si="185"/>
        <v>31.625</v>
      </c>
      <c r="S1166" s="9">
        <f t="shared" si="186"/>
        <v>27.425000000000001</v>
      </c>
      <c r="T1166" s="9">
        <f t="shared" si="187"/>
        <v>29.125</v>
      </c>
      <c r="U1166" s="8">
        <f t="shared" si="188"/>
        <v>28.841666666666669</v>
      </c>
      <c r="V1166" s="8">
        <f t="shared" si="189"/>
        <v>28.912500000000001</v>
      </c>
    </row>
    <row r="1167" spans="1:22" ht="13.5" x14ac:dyDescent="0.25">
      <c r="A1167" s="3">
        <f>RSI!A1167</f>
        <v>43711</v>
      </c>
      <c r="B1167" s="2">
        <f>RSI!B1167</f>
        <v>29.5608</v>
      </c>
      <c r="C1167" s="2">
        <f>RSI!I1167</f>
        <v>9.3102994322431272</v>
      </c>
      <c r="D1167" s="2">
        <f>MACD!E1167</f>
        <v>2.2274252426297423</v>
      </c>
      <c r="E1167" s="2">
        <f>MACD!F1167</f>
        <v>1.3313605521806187</v>
      </c>
      <c r="F1167" s="2">
        <f>'Moving Avg'!D1167</f>
        <v>29.680380000000003</v>
      </c>
      <c r="G1167" s="2">
        <f>'Moving Avg'!F1167</f>
        <v>33.787069999999986</v>
      </c>
      <c r="H1167" s="2">
        <f>'Moving Avg'!G1167</f>
        <v>36.938391999999979</v>
      </c>
      <c r="I1167" s="2">
        <f>'Moving Avg'!H1167</f>
        <v>28.703888500000094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  <c r="M1167" s="8">
        <f t="shared" si="180"/>
        <v>50</v>
      </c>
      <c r="N1167" s="8">
        <f t="shared" si="181"/>
        <v>0</v>
      </c>
      <c r="O1167" s="8">
        <f t="shared" si="182"/>
        <v>50</v>
      </c>
      <c r="P1167" s="8">
        <f t="shared" si="183"/>
        <v>16.5</v>
      </c>
      <c r="Q1167" s="9">
        <f t="shared" si="184"/>
        <v>27.475000000000001</v>
      </c>
      <c r="R1167" s="9">
        <f t="shared" si="185"/>
        <v>31.625</v>
      </c>
      <c r="S1167" s="9">
        <f t="shared" si="186"/>
        <v>27.425000000000001</v>
      </c>
      <c r="T1167" s="9">
        <f t="shared" si="187"/>
        <v>29.125</v>
      </c>
      <c r="U1167" s="8">
        <f t="shared" si="188"/>
        <v>28.841666666666669</v>
      </c>
      <c r="V1167" s="8">
        <f t="shared" si="189"/>
        <v>28.912500000000001</v>
      </c>
    </row>
    <row r="1168" spans="1:22" ht="13.5" x14ac:dyDescent="0.25">
      <c r="A1168" s="3">
        <f>RSI!A1168</f>
        <v>43712</v>
      </c>
      <c r="B1168" s="2">
        <f>RSI!B1168</f>
        <v>29.973600000000001</v>
      </c>
      <c r="C1168" s="2">
        <f>RSI!I1168</f>
        <v>16.192438895467333</v>
      </c>
      <c r="D1168" s="2">
        <f>MACD!E1168</f>
        <v>2.4739323958235957</v>
      </c>
      <c r="E1168" s="2">
        <f>MACD!F1168</f>
        <v>1.5598749209092142</v>
      </c>
      <c r="F1168" s="2">
        <f>'Moving Avg'!D1168</f>
        <v>29.643360000000001</v>
      </c>
      <c r="G1168" s="2">
        <f>'Moving Avg'!F1168</f>
        <v>33.501994999999987</v>
      </c>
      <c r="H1168" s="2">
        <f>'Moving Avg'!G1168</f>
        <v>36.817955999999988</v>
      </c>
      <c r="I1168" s="2">
        <f>'Moving Avg'!H1168</f>
        <v>28.738475000000093</v>
      </c>
      <c r="J1168" s="6" t="str">
        <f>OBV!F1168</f>
        <v>BULLISH</v>
      </c>
      <c r="K1168" s="6" t="str">
        <f>OBV!G1168</f>
        <v>STRONG</v>
      </c>
      <c r="L1168" s="6" t="str">
        <f>OBV!H1168</f>
        <v>BULLISH DIVERGENCE</v>
      </c>
      <c r="M1168" s="8">
        <f t="shared" si="180"/>
        <v>50</v>
      </c>
      <c r="N1168" s="8">
        <f t="shared" si="181"/>
        <v>0</v>
      </c>
      <c r="O1168" s="8">
        <f t="shared" si="182"/>
        <v>50</v>
      </c>
      <c r="P1168" s="8">
        <f t="shared" si="183"/>
        <v>83</v>
      </c>
      <c r="Q1168" s="9">
        <f t="shared" si="184"/>
        <v>37.450000000000003</v>
      </c>
      <c r="R1168" s="9">
        <f t="shared" si="185"/>
        <v>48.25</v>
      </c>
      <c r="S1168" s="9">
        <f t="shared" si="186"/>
        <v>57.35</v>
      </c>
      <c r="T1168" s="9">
        <f t="shared" si="187"/>
        <v>45.75</v>
      </c>
      <c r="U1168" s="8">
        <f t="shared" si="188"/>
        <v>47.683333333333337</v>
      </c>
      <c r="V1168" s="8">
        <f t="shared" si="189"/>
        <v>47.2</v>
      </c>
    </row>
    <row r="1169" spans="1:22" ht="13.5" x14ac:dyDescent="0.25">
      <c r="A1169" s="3">
        <f>RSI!A1169</f>
        <v>43713</v>
      </c>
      <c r="B1169" s="2">
        <f>RSI!B1169</f>
        <v>29.973600000000001</v>
      </c>
      <c r="C1169" s="2">
        <f>RSI!I1169</f>
        <v>16.192438895467333</v>
      </c>
      <c r="D1169" s="2">
        <f>MACD!E1169</f>
        <v>2.7038461780031255</v>
      </c>
      <c r="E1169" s="2">
        <f>MACD!F1169</f>
        <v>1.7886691723279968</v>
      </c>
      <c r="F1169" s="2">
        <f>'Moving Avg'!D1169</f>
        <v>29.725920000000002</v>
      </c>
      <c r="G1169" s="2">
        <f>'Moving Avg'!F1169</f>
        <v>33.216919999999995</v>
      </c>
      <c r="H1169" s="2">
        <f>'Moving Avg'!G1169</f>
        <v>36.665203999999989</v>
      </c>
      <c r="I1169" s="2">
        <f>'Moving Avg'!H1169</f>
        <v>28.773061500000093</v>
      </c>
      <c r="J1169" s="6" t="str">
        <f>OBV!F1169</f>
        <v>BULLISH</v>
      </c>
      <c r="K1169" s="6" t="str">
        <f>OBV!G1169</f>
        <v>STRONG</v>
      </c>
      <c r="L1169" s="6" t="str">
        <f>OBV!H1169</f>
        <v>CONFIRMED BULLISH</v>
      </c>
      <c r="M1169" s="8">
        <f t="shared" si="180"/>
        <v>50</v>
      </c>
      <c r="N1169" s="8">
        <f t="shared" si="181"/>
        <v>0</v>
      </c>
      <c r="O1169" s="8">
        <f t="shared" si="182"/>
        <v>50</v>
      </c>
      <c r="P1169" s="8">
        <f t="shared" si="183"/>
        <v>100</v>
      </c>
      <c r="Q1169" s="9">
        <f t="shared" si="184"/>
        <v>40</v>
      </c>
      <c r="R1169" s="9">
        <f t="shared" si="185"/>
        <v>52.5</v>
      </c>
      <c r="S1169" s="9">
        <f t="shared" si="186"/>
        <v>65</v>
      </c>
      <c r="T1169" s="9">
        <f t="shared" si="187"/>
        <v>50</v>
      </c>
      <c r="U1169" s="8">
        <f t="shared" si="188"/>
        <v>52.5</v>
      </c>
      <c r="V1169" s="8">
        <f t="shared" si="189"/>
        <v>51.875</v>
      </c>
    </row>
    <row r="1170" spans="1:22" ht="13.5" x14ac:dyDescent="0.25">
      <c r="A1170" s="3">
        <f>RSI!A1170</f>
        <v>43714</v>
      </c>
      <c r="B1170" s="2">
        <f>RSI!B1170</f>
        <v>29.973600000000001</v>
      </c>
      <c r="C1170" s="2">
        <f>RSI!I1170</f>
        <v>16.192438895467333</v>
      </c>
      <c r="D1170" s="2">
        <f>MACD!E1170</f>
        <v>2.7538778172833389</v>
      </c>
      <c r="E1170" s="2">
        <f>MACD!F1170</f>
        <v>1.9817109013190652</v>
      </c>
      <c r="F1170" s="2">
        <f>'Moving Avg'!D1170</f>
        <v>29.808480000000003</v>
      </c>
      <c r="G1170" s="2">
        <f>'Moving Avg'!F1170</f>
        <v>32.931844999999996</v>
      </c>
      <c r="H1170" s="2">
        <f>'Moving Avg'!G1170</f>
        <v>36.478713999999989</v>
      </c>
      <c r="I1170" s="2">
        <f>'Moving Avg'!H1170</f>
        <v>28.8076480000001</v>
      </c>
      <c r="J1170" s="6" t="str">
        <f>OBV!F1170</f>
        <v>BULLISH</v>
      </c>
      <c r="K1170" s="6" t="str">
        <f>OBV!G1170</f>
        <v>STRONG</v>
      </c>
      <c r="L1170" s="6" t="str">
        <f>OBV!H1170</f>
        <v>CONFIRMED BULLISH</v>
      </c>
      <c r="M1170" s="8">
        <f t="shared" si="180"/>
        <v>50</v>
      </c>
      <c r="N1170" s="8">
        <f t="shared" si="181"/>
        <v>0</v>
      </c>
      <c r="O1170" s="8">
        <f t="shared" si="182"/>
        <v>50</v>
      </c>
      <c r="P1170" s="8">
        <f t="shared" si="183"/>
        <v>100</v>
      </c>
      <c r="Q1170" s="9">
        <f t="shared" si="184"/>
        <v>40</v>
      </c>
      <c r="R1170" s="9">
        <f t="shared" si="185"/>
        <v>52.5</v>
      </c>
      <c r="S1170" s="9">
        <f t="shared" si="186"/>
        <v>65</v>
      </c>
      <c r="T1170" s="9">
        <f t="shared" si="187"/>
        <v>50</v>
      </c>
      <c r="U1170" s="8">
        <f t="shared" si="188"/>
        <v>52.5</v>
      </c>
      <c r="V1170" s="8">
        <f t="shared" si="189"/>
        <v>51.875</v>
      </c>
    </row>
    <row r="1171" spans="1:22" ht="13.5" x14ac:dyDescent="0.25">
      <c r="A1171" s="3">
        <f>RSI!A1171</f>
        <v>43717</v>
      </c>
      <c r="B1171" s="2">
        <f>RSI!B1171</f>
        <v>29.973600000000001</v>
      </c>
      <c r="C1171" s="2">
        <f>RSI!I1171</f>
        <v>16.192438895467333</v>
      </c>
      <c r="D1171" s="2">
        <f>MACD!E1171</f>
        <v>2.5757769327617623</v>
      </c>
      <c r="E1171" s="2">
        <f>MACD!F1171</f>
        <v>2.1005241076076047</v>
      </c>
      <c r="F1171" s="2">
        <f>'Moving Avg'!D1171</f>
        <v>29.891040000000004</v>
      </c>
      <c r="G1171" s="2">
        <f>'Moving Avg'!F1171</f>
        <v>32.646769999999997</v>
      </c>
      <c r="H1171" s="2">
        <f>'Moving Avg'!G1171</f>
        <v>36.256917999999992</v>
      </c>
      <c r="I1171" s="2">
        <f>'Moving Avg'!H1171</f>
        <v>28.842234500000099</v>
      </c>
      <c r="J1171" s="6" t="str">
        <f>OBV!F1171</f>
        <v>BULLISH</v>
      </c>
      <c r="K1171" s="6" t="str">
        <f>OBV!G1171</f>
        <v>STRONG</v>
      </c>
      <c r="L1171" s="6" t="str">
        <f>OBV!H1171</f>
        <v>CONFIRMED BULLISH</v>
      </c>
      <c r="M1171" s="8">
        <f t="shared" si="180"/>
        <v>50</v>
      </c>
      <c r="N1171" s="8">
        <f t="shared" si="181"/>
        <v>0</v>
      </c>
      <c r="O1171" s="8">
        <f t="shared" si="182"/>
        <v>50</v>
      </c>
      <c r="P1171" s="8">
        <f t="shared" si="183"/>
        <v>100</v>
      </c>
      <c r="Q1171" s="9">
        <f t="shared" si="184"/>
        <v>40</v>
      </c>
      <c r="R1171" s="9">
        <f t="shared" si="185"/>
        <v>52.5</v>
      </c>
      <c r="S1171" s="9">
        <f t="shared" si="186"/>
        <v>65</v>
      </c>
      <c r="T1171" s="9">
        <f t="shared" si="187"/>
        <v>50</v>
      </c>
      <c r="U1171" s="8">
        <f t="shared" si="188"/>
        <v>52.5</v>
      </c>
      <c r="V1171" s="8">
        <f t="shared" si="189"/>
        <v>51.875</v>
      </c>
    </row>
    <row r="1172" spans="1:22" ht="13.5" x14ac:dyDescent="0.25">
      <c r="A1172" s="3">
        <f>RSI!A1172</f>
        <v>43718</v>
      </c>
      <c r="B1172" s="2">
        <f>RSI!B1172</f>
        <v>29.973600000000001</v>
      </c>
      <c r="C1172" s="2">
        <f>RSI!I1172</f>
        <v>16.192438895467333</v>
      </c>
      <c r="D1172" s="2">
        <f>MACD!E1172</f>
        <v>2.2142400353985749</v>
      </c>
      <c r="E1172" s="2">
        <f>MACD!F1172</f>
        <v>2.123267293165799</v>
      </c>
      <c r="F1172" s="2">
        <f>'Moving Avg'!D1172</f>
        <v>29.973599999999998</v>
      </c>
      <c r="G1172" s="2">
        <f>'Moving Avg'!F1172</f>
        <v>32.361695000000005</v>
      </c>
      <c r="H1172" s="2">
        <f>'Moving Avg'!G1172</f>
        <v>35.998252000000001</v>
      </c>
      <c r="I1172" s="2">
        <f>'Moving Avg'!H1172</f>
        <v>28.876821000000099</v>
      </c>
      <c r="J1172" s="6" t="str">
        <f>OBV!F1172</f>
        <v>BULLISH</v>
      </c>
      <c r="K1172" s="6" t="str">
        <f>OBV!G1172</f>
        <v>STRONG</v>
      </c>
      <c r="L1172" s="6" t="str">
        <f>OBV!H1172</f>
        <v>CONFIRMED BULLISH</v>
      </c>
      <c r="M1172" s="8">
        <f t="shared" si="180"/>
        <v>50</v>
      </c>
      <c r="N1172" s="8">
        <f t="shared" si="181"/>
        <v>0</v>
      </c>
      <c r="O1172" s="8">
        <f t="shared" si="182"/>
        <v>50</v>
      </c>
      <c r="P1172" s="8">
        <f t="shared" si="183"/>
        <v>100</v>
      </c>
      <c r="Q1172" s="9">
        <f t="shared" si="184"/>
        <v>40</v>
      </c>
      <c r="R1172" s="9">
        <f t="shared" si="185"/>
        <v>52.5</v>
      </c>
      <c r="S1172" s="9">
        <f t="shared" si="186"/>
        <v>65</v>
      </c>
      <c r="T1172" s="9">
        <f t="shared" si="187"/>
        <v>50</v>
      </c>
      <c r="U1172" s="8">
        <f t="shared" si="188"/>
        <v>52.5</v>
      </c>
      <c r="V1172" s="8">
        <f t="shared" si="189"/>
        <v>51.875</v>
      </c>
    </row>
    <row r="1173" spans="1:22" ht="13.5" x14ac:dyDescent="0.25">
      <c r="A1173" s="3">
        <f>RSI!A1173</f>
        <v>43719</v>
      </c>
      <c r="B1173" s="2">
        <f>RSI!B1173</f>
        <v>29.973600000000001</v>
      </c>
      <c r="C1173" s="2">
        <f>RSI!I1173</f>
        <v>16.192438895467333</v>
      </c>
      <c r="D1173" s="2">
        <f>MACD!E1173</f>
        <v>1.7060799017334176</v>
      </c>
      <c r="E1173" s="2">
        <f>MACD!F1173</f>
        <v>2.0398298148793228</v>
      </c>
      <c r="F1173" s="2">
        <f>'Moving Avg'!D1173</f>
        <v>29.973599999999998</v>
      </c>
      <c r="G1173" s="2">
        <f>'Moving Avg'!F1173</f>
        <v>32.076619999999998</v>
      </c>
      <c r="H1173" s="2">
        <f>'Moving Avg'!G1173</f>
        <v>35.701006</v>
      </c>
      <c r="I1173" s="2">
        <f>'Moving Avg'!H1173</f>
        <v>28.911407500000099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  <c r="M1173" s="8">
        <f t="shared" si="180"/>
        <v>50</v>
      </c>
      <c r="N1173" s="8">
        <f t="shared" si="181"/>
        <v>100</v>
      </c>
      <c r="O1173" s="8">
        <f t="shared" si="182"/>
        <v>50</v>
      </c>
      <c r="P1173" s="8">
        <f t="shared" si="183"/>
        <v>33</v>
      </c>
      <c r="Q1173" s="9">
        <f t="shared" si="184"/>
        <v>64.95</v>
      </c>
      <c r="R1173" s="9">
        <f t="shared" si="185"/>
        <v>55.75</v>
      </c>
      <c r="S1173" s="9">
        <f t="shared" si="186"/>
        <v>49.85</v>
      </c>
      <c r="T1173" s="9">
        <f t="shared" si="187"/>
        <v>58.25</v>
      </c>
      <c r="U1173" s="8">
        <f t="shared" si="188"/>
        <v>56.85</v>
      </c>
      <c r="V1173" s="8">
        <f t="shared" si="189"/>
        <v>57.2</v>
      </c>
    </row>
    <row r="1174" spans="1:22" ht="13.5" x14ac:dyDescent="0.25">
      <c r="A1174" s="3">
        <f>RSI!A1174</f>
        <v>43720</v>
      </c>
      <c r="B1174" s="2">
        <f>RSI!B1174</f>
        <v>29.973600000000001</v>
      </c>
      <c r="C1174" s="2">
        <f>RSI!I1174</f>
        <v>16.192438895467333</v>
      </c>
      <c r="D1174" s="2">
        <f>MACD!E1174</f>
        <v>1.1986310232010737</v>
      </c>
      <c r="E1174" s="2">
        <f>MACD!F1174</f>
        <v>1.8715900565436732</v>
      </c>
      <c r="F1174" s="2">
        <f>'Moving Avg'!D1174</f>
        <v>29.973599999999998</v>
      </c>
      <c r="G1174" s="2">
        <f>'Moving Avg'!F1174</f>
        <v>31.791545000000003</v>
      </c>
      <c r="H1174" s="2">
        <f>'Moving Avg'!G1174</f>
        <v>35.403760000000005</v>
      </c>
      <c r="I1174" s="2">
        <f>'Moving Avg'!H1174</f>
        <v>28.945994000000102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  <c r="M1174" s="8">
        <f t="shared" si="180"/>
        <v>50</v>
      </c>
      <c r="N1174" s="8">
        <f t="shared" si="181"/>
        <v>100</v>
      </c>
      <c r="O1174" s="8">
        <f t="shared" si="182"/>
        <v>50</v>
      </c>
      <c r="P1174" s="8">
        <f t="shared" si="183"/>
        <v>33</v>
      </c>
      <c r="Q1174" s="9">
        <f t="shared" si="184"/>
        <v>64.95</v>
      </c>
      <c r="R1174" s="9">
        <f t="shared" si="185"/>
        <v>55.75</v>
      </c>
      <c r="S1174" s="9">
        <f t="shared" si="186"/>
        <v>49.85</v>
      </c>
      <c r="T1174" s="9">
        <f t="shared" si="187"/>
        <v>58.25</v>
      </c>
      <c r="U1174" s="8">
        <f t="shared" si="188"/>
        <v>56.85</v>
      </c>
      <c r="V1174" s="8">
        <f t="shared" si="189"/>
        <v>57.2</v>
      </c>
    </row>
    <row r="1175" spans="1:22" ht="13.5" x14ac:dyDescent="0.25">
      <c r="A1175" s="3">
        <f>RSI!A1175</f>
        <v>43721</v>
      </c>
      <c r="B1175" s="2">
        <f>RSI!B1175</f>
        <v>29.973600000000001</v>
      </c>
      <c r="C1175" s="2">
        <f>RSI!I1175</f>
        <v>16.192438895467333</v>
      </c>
      <c r="D1175" s="2">
        <f>MACD!E1175</f>
        <v>0.78269322921474682</v>
      </c>
      <c r="E1175" s="2">
        <f>MACD!F1175</f>
        <v>1.653810691077888</v>
      </c>
      <c r="F1175" s="2">
        <f>'Moving Avg'!D1175</f>
        <v>29.973599999999998</v>
      </c>
      <c r="G1175" s="2">
        <f>'Moving Avg'!F1175</f>
        <v>31.506469999999997</v>
      </c>
      <c r="H1175" s="2">
        <f>'Moving Avg'!G1175</f>
        <v>35.106514000000011</v>
      </c>
      <c r="I1175" s="2">
        <f>'Moving Avg'!H1175</f>
        <v>28.980580500000102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  <c r="M1175" s="8">
        <f t="shared" si="180"/>
        <v>50</v>
      </c>
      <c r="N1175" s="8">
        <f t="shared" si="181"/>
        <v>100</v>
      </c>
      <c r="O1175" s="8">
        <f t="shared" si="182"/>
        <v>50</v>
      </c>
      <c r="P1175" s="8">
        <f t="shared" si="183"/>
        <v>33</v>
      </c>
      <c r="Q1175" s="9">
        <f t="shared" si="184"/>
        <v>64.95</v>
      </c>
      <c r="R1175" s="9">
        <f t="shared" si="185"/>
        <v>55.75</v>
      </c>
      <c r="S1175" s="9">
        <f t="shared" si="186"/>
        <v>49.85</v>
      </c>
      <c r="T1175" s="9">
        <f t="shared" si="187"/>
        <v>58.25</v>
      </c>
      <c r="U1175" s="8">
        <f t="shared" si="188"/>
        <v>56.85</v>
      </c>
      <c r="V1175" s="8">
        <f t="shared" si="189"/>
        <v>57.2</v>
      </c>
    </row>
    <row r="1176" spans="1:22" ht="13.5" x14ac:dyDescent="0.25">
      <c r="A1176" s="3">
        <f>RSI!A1176</f>
        <v>43724</v>
      </c>
      <c r="B1176" s="2">
        <f>RSI!B1176</f>
        <v>29.973600000000001</v>
      </c>
      <c r="C1176" s="2">
        <f>RSI!I1176</f>
        <v>16.192438895467333</v>
      </c>
      <c r="D1176" s="2">
        <f>MACD!E1176</f>
        <v>0.44319218573013686</v>
      </c>
      <c r="E1176" s="2">
        <f>MACD!F1176</f>
        <v>1.411686990008338</v>
      </c>
      <c r="F1176" s="2">
        <f>'Moving Avg'!D1176</f>
        <v>29.973599999999998</v>
      </c>
      <c r="G1176" s="2">
        <f>'Moving Avg'!F1176</f>
        <v>31.221394999999994</v>
      </c>
      <c r="H1176" s="2">
        <f>'Moving Avg'!G1176</f>
        <v>34.80926800000001</v>
      </c>
      <c r="I1176" s="2">
        <f>'Moving Avg'!H1176</f>
        <v>29.015167000000101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  <c r="M1176" s="8">
        <f t="shared" si="180"/>
        <v>50</v>
      </c>
      <c r="N1176" s="8">
        <f t="shared" si="181"/>
        <v>100</v>
      </c>
      <c r="O1176" s="8">
        <f t="shared" si="182"/>
        <v>50</v>
      </c>
      <c r="P1176" s="8">
        <f t="shared" si="183"/>
        <v>33</v>
      </c>
      <c r="Q1176" s="9">
        <f t="shared" si="184"/>
        <v>64.95</v>
      </c>
      <c r="R1176" s="9">
        <f t="shared" si="185"/>
        <v>55.75</v>
      </c>
      <c r="S1176" s="9">
        <f t="shared" si="186"/>
        <v>49.85</v>
      </c>
      <c r="T1176" s="9">
        <f t="shared" si="187"/>
        <v>58.25</v>
      </c>
      <c r="U1176" s="8">
        <f t="shared" si="188"/>
        <v>56.85</v>
      </c>
      <c r="V1176" s="8">
        <f t="shared" si="189"/>
        <v>57.2</v>
      </c>
    </row>
    <row r="1177" spans="1:22" ht="13.5" x14ac:dyDescent="0.25">
      <c r="A1177" s="3">
        <f>RSI!A1177</f>
        <v>43725</v>
      </c>
      <c r="B1177" s="2">
        <f>RSI!B1177</f>
        <v>29.973600000000001</v>
      </c>
      <c r="C1177" s="2">
        <f>RSI!I1177</f>
        <v>16.192438895467333</v>
      </c>
      <c r="D1177" s="2">
        <f>MACD!E1177</f>
        <v>0.1674464429917073</v>
      </c>
      <c r="E1177" s="2">
        <f>MACD!F1177</f>
        <v>1.1628388806050121</v>
      </c>
      <c r="F1177" s="2">
        <f>'Moving Avg'!D1177</f>
        <v>29.973599999999998</v>
      </c>
      <c r="G1177" s="2">
        <f>'Moving Avg'!F1177</f>
        <v>30.936320000000002</v>
      </c>
      <c r="H1177" s="2">
        <f>'Moving Avg'!G1177</f>
        <v>34.512022000000009</v>
      </c>
      <c r="I1177" s="2">
        <f>'Moving Avg'!H1177</f>
        <v>29.049753500000108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  <c r="M1177" s="8">
        <f t="shared" si="180"/>
        <v>50</v>
      </c>
      <c r="N1177" s="8">
        <f t="shared" si="181"/>
        <v>100</v>
      </c>
      <c r="O1177" s="8">
        <f t="shared" si="182"/>
        <v>50</v>
      </c>
      <c r="P1177" s="8">
        <f t="shared" si="183"/>
        <v>33</v>
      </c>
      <c r="Q1177" s="9">
        <f t="shared" si="184"/>
        <v>64.95</v>
      </c>
      <c r="R1177" s="9">
        <f t="shared" si="185"/>
        <v>55.75</v>
      </c>
      <c r="S1177" s="9">
        <f t="shared" si="186"/>
        <v>49.85</v>
      </c>
      <c r="T1177" s="9">
        <f t="shared" si="187"/>
        <v>58.25</v>
      </c>
      <c r="U1177" s="8">
        <f t="shared" si="188"/>
        <v>56.85</v>
      </c>
      <c r="V1177" s="8">
        <f t="shared" si="189"/>
        <v>57.2</v>
      </c>
    </row>
    <row r="1178" spans="1:22" ht="13.5" x14ac:dyDescent="0.25">
      <c r="A1178" s="3">
        <f>RSI!A1178</f>
        <v>43726</v>
      </c>
      <c r="B1178" s="2">
        <f>RSI!B1178</f>
        <v>29.973600000000001</v>
      </c>
      <c r="C1178" s="2">
        <f>RSI!I1178</f>
        <v>16.192438895467333</v>
      </c>
      <c r="D1178" s="2">
        <f>MACD!E1178</f>
        <v>8.3015283904721571E-3</v>
      </c>
      <c r="E1178" s="2">
        <f>MACD!F1178</f>
        <v>0.93193141016210412</v>
      </c>
      <c r="F1178" s="2">
        <f>'Moving Avg'!D1178</f>
        <v>29.973599999999998</v>
      </c>
      <c r="G1178" s="2">
        <f>'Moving Avg'!F1178</f>
        <v>30.651244999999996</v>
      </c>
      <c r="H1178" s="2">
        <f>'Moving Avg'!G1178</f>
        <v>34.241540000000015</v>
      </c>
      <c r="I1178" s="2">
        <f>'Moving Avg'!H1178</f>
        <v>29.084340000000108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0"/>
        <v>50</v>
      </c>
      <c r="N1178" s="8">
        <f t="shared" si="181"/>
        <v>100</v>
      </c>
      <c r="O1178" s="8">
        <f t="shared" si="182"/>
        <v>50</v>
      </c>
      <c r="P1178" s="8">
        <f t="shared" si="183"/>
        <v>33</v>
      </c>
      <c r="Q1178" s="9">
        <f t="shared" si="184"/>
        <v>64.95</v>
      </c>
      <c r="R1178" s="9">
        <f t="shared" si="185"/>
        <v>55.75</v>
      </c>
      <c r="S1178" s="9">
        <f t="shared" si="186"/>
        <v>49.85</v>
      </c>
      <c r="T1178" s="9">
        <f t="shared" si="187"/>
        <v>58.25</v>
      </c>
      <c r="U1178" s="8">
        <f t="shared" si="188"/>
        <v>56.85</v>
      </c>
      <c r="V1178" s="8">
        <f t="shared" si="189"/>
        <v>57.2</v>
      </c>
    </row>
    <row r="1179" spans="1:22" ht="13.5" x14ac:dyDescent="0.25">
      <c r="A1179" s="3">
        <f>RSI!A1179</f>
        <v>43727</v>
      </c>
      <c r="B1179" s="2">
        <f>RSI!B1179</f>
        <v>29.973600000000001</v>
      </c>
      <c r="C1179" s="2">
        <f>RSI!I1179</f>
        <v>16.192438895467333</v>
      </c>
      <c r="D1179" s="2">
        <f>MACD!E1179</f>
        <v>-0.11647926257506214</v>
      </c>
      <c r="E1179" s="2">
        <f>MACD!F1179</f>
        <v>0.72224927561467089</v>
      </c>
      <c r="F1179" s="2">
        <f>'Moving Avg'!D1179</f>
        <v>29.973599999999998</v>
      </c>
      <c r="G1179" s="2">
        <f>'Moving Avg'!F1179</f>
        <v>30.366169999999993</v>
      </c>
      <c r="H1179" s="2">
        <f>'Moving Avg'!G1179</f>
        <v>34.010064000000014</v>
      </c>
      <c r="I1179" s="2">
        <f>'Moving Avg'!H1179</f>
        <v>29.118926500000107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0"/>
        <v>50</v>
      </c>
      <c r="N1179" s="8">
        <f t="shared" si="181"/>
        <v>100</v>
      </c>
      <c r="O1179" s="8">
        <f t="shared" si="182"/>
        <v>50</v>
      </c>
      <c r="P1179" s="8">
        <f t="shared" si="183"/>
        <v>33</v>
      </c>
      <c r="Q1179" s="9">
        <f t="shared" si="184"/>
        <v>64.95</v>
      </c>
      <c r="R1179" s="9">
        <f t="shared" si="185"/>
        <v>55.75</v>
      </c>
      <c r="S1179" s="9">
        <f t="shared" si="186"/>
        <v>49.85</v>
      </c>
      <c r="T1179" s="9">
        <f t="shared" si="187"/>
        <v>58.25</v>
      </c>
      <c r="U1179" s="8">
        <f t="shared" si="188"/>
        <v>56.85</v>
      </c>
      <c r="V1179" s="8">
        <f t="shared" si="189"/>
        <v>57.2</v>
      </c>
    </row>
    <row r="1180" spans="1:22" ht="13.5" x14ac:dyDescent="0.25">
      <c r="A1180" s="3">
        <f>RSI!A1180</f>
        <v>43728</v>
      </c>
      <c r="B1180" s="2">
        <f>RSI!B1180</f>
        <v>29.973600000000001</v>
      </c>
      <c r="C1180" s="2">
        <f>RSI!I1180</f>
        <v>16.192438895467333</v>
      </c>
      <c r="D1180" s="2">
        <f>MACD!E1180</f>
        <v>-0.21291459153580661</v>
      </c>
      <c r="E1180" s="2">
        <f>MACD!F1180</f>
        <v>0.53521650218457539</v>
      </c>
      <c r="F1180" s="2">
        <f>'Moving Avg'!D1180</f>
        <v>29.973599999999998</v>
      </c>
      <c r="G1180" s="2">
        <f>'Moving Avg'!F1180</f>
        <v>30.134479999999996</v>
      </c>
      <c r="H1180" s="2">
        <f>'Moving Avg'!G1180</f>
        <v>33.81588600000002</v>
      </c>
      <c r="I1180" s="2">
        <f>'Moving Avg'!H1180</f>
        <v>29.150088500000106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  <c r="M1180" s="8">
        <f t="shared" si="180"/>
        <v>50</v>
      </c>
      <c r="N1180" s="8">
        <f t="shared" si="181"/>
        <v>100</v>
      </c>
      <c r="O1180" s="8">
        <f t="shared" si="182"/>
        <v>50</v>
      </c>
      <c r="P1180" s="8">
        <f t="shared" si="183"/>
        <v>33</v>
      </c>
      <c r="Q1180" s="9">
        <f t="shared" si="184"/>
        <v>64.95</v>
      </c>
      <c r="R1180" s="9">
        <f t="shared" si="185"/>
        <v>55.75</v>
      </c>
      <c r="S1180" s="9">
        <f t="shared" si="186"/>
        <v>49.85</v>
      </c>
      <c r="T1180" s="9">
        <f t="shared" si="187"/>
        <v>58.25</v>
      </c>
      <c r="U1180" s="8">
        <f t="shared" si="188"/>
        <v>56.85</v>
      </c>
      <c r="V1180" s="8">
        <f t="shared" si="189"/>
        <v>57.2</v>
      </c>
    </row>
    <row r="1181" spans="1:22" ht="13.5" x14ac:dyDescent="0.25">
      <c r="A1181" s="3">
        <f>RSI!A1181</f>
        <v>43731</v>
      </c>
      <c r="B1181" s="2">
        <f>RSI!B1181</f>
        <v>29.973600000000001</v>
      </c>
      <c r="C1181" s="2">
        <f>RSI!I1181</f>
        <v>16.192438895467333</v>
      </c>
      <c r="D1181" s="2">
        <f>MACD!E1181</f>
        <v>-0.28604295933655166</v>
      </c>
      <c r="E1181" s="2">
        <f>MACD!F1181</f>
        <v>0.37096460988034996</v>
      </c>
      <c r="F1181" s="2">
        <f>'Moving Avg'!D1181</f>
        <v>29.973599999999998</v>
      </c>
      <c r="G1181" s="2">
        <f>'Moving Avg'!F1181</f>
        <v>29.980374999999992</v>
      </c>
      <c r="H1181" s="2">
        <f>'Moving Avg'!G1181</f>
        <v>33.657298000000011</v>
      </c>
      <c r="I1181" s="2">
        <f>'Moving Avg'!H1181</f>
        <v>29.181250500000104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  <c r="M1181" s="8">
        <f t="shared" si="180"/>
        <v>50</v>
      </c>
      <c r="N1181" s="8">
        <f t="shared" si="181"/>
        <v>100</v>
      </c>
      <c r="O1181" s="8">
        <f t="shared" si="182"/>
        <v>50</v>
      </c>
      <c r="P1181" s="8">
        <f t="shared" si="183"/>
        <v>33</v>
      </c>
      <c r="Q1181" s="9">
        <f t="shared" si="184"/>
        <v>64.95</v>
      </c>
      <c r="R1181" s="9">
        <f t="shared" si="185"/>
        <v>55.75</v>
      </c>
      <c r="S1181" s="9">
        <f t="shared" si="186"/>
        <v>49.85</v>
      </c>
      <c r="T1181" s="9">
        <f t="shared" si="187"/>
        <v>58.25</v>
      </c>
      <c r="U1181" s="8">
        <f t="shared" si="188"/>
        <v>56.85</v>
      </c>
      <c r="V1181" s="8">
        <f t="shared" si="189"/>
        <v>57.2</v>
      </c>
    </row>
    <row r="1182" spans="1:22" ht="13.5" x14ac:dyDescent="0.25">
      <c r="A1182" s="3">
        <f>RSI!A1182</f>
        <v>43732</v>
      </c>
      <c r="B1182" s="2">
        <f>RSI!B1182</f>
        <v>29.973600000000001</v>
      </c>
      <c r="C1182" s="2">
        <f>RSI!I1182</f>
        <v>16.192438895467333</v>
      </c>
      <c r="D1182" s="2">
        <f>MACD!E1182</f>
        <v>-0.34007751576919532</v>
      </c>
      <c r="E1182" s="2">
        <f>MACD!F1182</f>
        <v>0.22875618475044091</v>
      </c>
      <c r="F1182" s="2">
        <f>'Moving Avg'!D1182</f>
        <v>29.973599999999998</v>
      </c>
      <c r="G1182" s="2">
        <f>'Moving Avg'!F1182</f>
        <v>29.900294999999993</v>
      </c>
      <c r="H1182" s="2">
        <f>'Moving Avg'!G1182</f>
        <v>33.498710000000017</v>
      </c>
      <c r="I1182" s="2">
        <f>'Moving Avg'!H1182</f>
        <v>29.212412500000106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  <c r="M1182" s="8">
        <f t="shared" si="180"/>
        <v>50</v>
      </c>
      <c r="N1182" s="8">
        <f t="shared" si="181"/>
        <v>100</v>
      </c>
      <c r="O1182" s="8">
        <f t="shared" si="182"/>
        <v>50</v>
      </c>
      <c r="P1182" s="8">
        <f t="shared" si="183"/>
        <v>33</v>
      </c>
      <c r="Q1182" s="9">
        <f t="shared" si="184"/>
        <v>64.95</v>
      </c>
      <c r="R1182" s="9">
        <f t="shared" si="185"/>
        <v>55.75</v>
      </c>
      <c r="S1182" s="9">
        <f t="shared" si="186"/>
        <v>49.85</v>
      </c>
      <c r="T1182" s="9">
        <f t="shared" si="187"/>
        <v>58.25</v>
      </c>
      <c r="U1182" s="8">
        <f t="shared" si="188"/>
        <v>56.85</v>
      </c>
      <c r="V1182" s="8">
        <f t="shared" si="189"/>
        <v>57.2</v>
      </c>
    </row>
    <row r="1183" spans="1:22" ht="13.5" x14ac:dyDescent="0.25">
      <c r="A1183" s="3">
        <f>RSI!A1183</f>
        <v>43733</v>
      </c>
      <c r="B1183" s="2">
        <f>RSI!B1183</f>
        <v>29.973600000000001</v>
      </c>
      <c r="C1183" s="2">
        <f>RSI!I1183</f>
        <v>16.192438895467333</v>
      </c>
      <c r="D1183" s="2">
        <f>MACD!E1183</f>
        <v>-0.37853675495979644</v>
      </c>
      <c r="E1183" s="2">
        <f>MACD!F1183</f>
        <v>0.10729759680839343</v>
      </c>
      <c r="F1183" s="2">
        <f>'Moving Avg'!D1183</f>
        <v>29.973599999999998</v>
      </c>
      <c r="G1183" s="2">
        <f>'Moving Avg'!F1183</f>
        <v>29.891039999999993</v>
      </c>
      <c r="H1183" s="2">
        <f>'Moving Avg'!G1183</f>
        <v>33.340122000000015</v>
      </c>
      <c r="I1183" s="2">
        <f>'Moving Avg'!H1183</f>
        <v>29.243574500000104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  <c r="M1183" s="8">
        <f t="shared" si="180"/>
        <v>50</v>
      </c>
      <c r="N1183" s="8">
        <f t="shared" si="181"/>
        <v>100</v>
      </c>
      <c r="O1183" s="8">
        <f t="shared" si="182"/>
        <v>50</v>
      </c>
      <c r="P1183" s="8">
        <f t="shared" si="183"/>
        <v>33</v>
      </c>
      <c r="Q1183" s="9">
        <f t="shared" si="184"/>
        <v>64.95</v>
      </c>
      <c r="R1183" s="9">
        <f t="shared" si="185"/>
        <v>55.75</v>
      </c>
      <c r="S1183" s="9">
        <f t="shared" si="186"/>
        <v>49.85</v>
      </c>
      <c r="T1183" s="9">
        <f t="shared" si="187"/>
        <v>58.25</v>
      </c>
      <c r="U1183" s="8">
        <f t="shared" si="188"/>
        <v>56.85</v>
      </c>
      <c r="V1183" s="8">
        <f t="shared" si="189"/>
        <v>57.2</v>
      </c>
    </row>
    <row r="1184" spans="1:22" ht="13.5" x14ac:dyDescent="0.25">
      <c r="A1184" s="3">
        <f>RSI!A1184</f>
        <v>43734</v>
      </c>
      <c r="B1184" s="2">
        <f>RSI!B1184</f>
        <v>30.8705</v>
      </c>
      <c r="C1184" s="2">
        <f>RSI!I1184</f>
        <v>45.567687719675234</v>
      </c>
      <c r="D1184" s="2">
        <f>MACD!E1184</f>
        <v>-0.47079186538024231</v>
      </c>
      <c r="E1184" s="2">
        <f>MACD!F1184</f>
        <v>-8.3202956293337155E-3</v>
      </c>
      <c r="F1184" s="2">
        <f>'Moving Avg'!D1184</f>
        <v>30.152980000000003</v>
      </c>
      <c r="G1184" s="2">
        <f>'Moving Avg'!F1184</f>
        <v>29.956524999999992</v>
      </c>
      <c r="H1184" s="2">
        <f>'Moving Avg'!G1184</f>
        <v>33.199472000000014</v>
      </c>
      <c r="I1184" s="2">
        <f>'Moving Avg'!H1184</f>
        <v>29.279221000000103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  <c r="M1184" s="8">
        <f t="shared" si="180"/>
        <v>25</v>
      </c>
      <c r="N1184" s="8">
        <f t="shared" si="181"/>
        <v>100</v>
      </c>
      <c r="O1184" s="8">
        <f t="shared" si="182"/>
        <v>50</v>
      </c>
      <c r="P1184" s="8">
        <f t="shared" si="183"/>
        <v>83.5</v>
      </c>
      <c r="Q1184" s="9">
        <f t="shared" si="184"/>
        <v>63.774999999999999</v>
      </c>
      <c r="R1184" s="9">
        <f t="shared" si="185"/>
        <v>63.375</v>
      </c>
      <c r="S1184" s="9">
        <f t="shared" si="186"/>
        <v>68.825000000000003</v>
      </c>
      <c r="T1184" s="9">
        <f t="shared" si="187"/>
        <v>64.625</v>
      </c>
      <c r="U1184" s="8">
        <f t="shared" si="188"/>
        <v>65.325000000000003</v>
      </c>
      <c r="V1184" s="8">
        <f t="shared" si="189"/>
        <v>65.150000000000006</v>
      </c>
    </row>
    <row r="1185" spans="1:22" ht="13.5" x14ac:dyDescent="0.25">
      <c r="A1185" s="3">
        <f>RSI!A1185</f>
        <v>43735</v>
      </c>
      <c r="B1185" s="2">
        <f>RSI!B1185</f>
        <v>30.8705</v>
      </c>
      <c r="C1185" s="2">
        <f>RSI!I1185</f>
        <v>45.567687719675234</v>
      </c>
      <c r="D1185" s="2">
        <f>MACD!E1185</f>
        <v>-0.54792744345460775</v>
      </c>
      <c r="E1185" s="2">
        <f>MACD!F1185</f>
        <v>-0.11624172519438852</v>
      </c>
      <c r="F1185" s="2">
        <f>'Moving Avg'!D1185</f>
        <v>30.332360000000001</v>
      </c>
      <c r="G1185" s="2">
        <f>'Moving Avg'!F1185</f>
        <v>30.022009999999987</v>
      </c>
      <c r="H1185" s="2">
        <f>'Moving Avg'!G1185</f>
        <v>33.058822000000013</v>
      </c>
      <c r="I1185" s="2">
        <f>'Moving Avg'!H1185</f>
        <v>29.314867500000101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  <c r="M1185" s="8">
        <f t="shared" si="180"/>
        <v>25</v>
      </c>
      <c r="N1185" s="8">
        <f t="shared" si="181"/>
        <v>100</v>
      </c>
      <c r="O1185" s="8">
        <f t="shared" si="182"/>
        <v>50</v>
      </c>
      <c r="P1185" s="8">
        <f t="shared" si="183"/>
        <v>83.5</v>
      </c>
      <c r="Q1185" s="9">
        <f t="shared" si="184"/>
        <v>63.774999999999999</v>
      </c>
      <c r="R1185" s="9">
        <f t="shared" si="185"/>
        <v>63.375</v>
      </c>
      <c r="S1185" s="9">
        <f t="shared" si="186"/>
        <v>68.825000000000003</v>
      </c>
      <c r="T1185" s="9">
        <f t="shared" si="187"/>
        <v>64.625</v>
      </c>
      <c r="U1185" s="8">
        <f t="shared" si="188"/>
        <v>65.325000000000003</v>
      </c>
      <c r="V1185" s="8">
        <f t="shared" si="189"/>
        <v>65.150000000000006</v>
      </c>
    </row>
    <row r="1186" spans="1:22" ht="13.5" x14ac:dyDescent="0.25">
      <c r="A1186" s="3">
        <f>RSI!A1186</f>
        <v>43738</v>
      </c>
      <c r="B1186" s="2">
        <f>RSI!B1186</f>
        <v>30.8705</v>
      </c>
      <c r="C1186" s="2">
        <f>RSI!I1186</f>
        <v>45.567687719675234</v>
      </c>
      <c r="D1186" s="2">
        <f>MACD!E1186</f>
        <v>-0.61233819615156548</v>
      </c>
      <c r="E1186" s="2">
        <f>MACD!F1186</f>
        <v>-0.21546101938582393</v>
      </c>
      <c r="F1186" s="2">
        <f>'Moving Avg'!D1186</f>
        <v>30.511739999999996</v>
      </c>
      <c r="G1186" s="2">
        <f>'Moving Avg'!F1186</f>
        <v>30.08749499999999</v>
      </c>
      <c r="H1186" s="2">
        <f>'Moving Avg'!G1186</f>
        <v>32.918172000000013</v>
      </c>
      <c r="I1186" s="2">
        <f>'Moving Avg'!H1186</f>
        <v>29.3505140000001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  <c r="M1186" s="8">
        <f t="shared" si="180"/>
        <v>25</v>
      </c>
      <c r="N1186" s="8">
        <f t="shared" si="181"/>
        <v>100</v>
      </c>
      <c r="O1186" s="8">
        <f t="shared" si="182"/>
        <v>50</v>
      </c>
      <c r="P1186" s="8">
        <f t="shared" si="183"/>
        <v>83.5</v>
      </c>
      <c r="Q1186" s="9">
        <f t="shared" si="184"/>
        <v>63.774999999999999</v>
      </c>
      <c r="R1186" s="9">
        <f t="shared" si="185"/>
        <v>63.375</v>
      </c>
      <c r="S1186" s="9">
        <f t="shared" si="186"/>
        <v>68.825000000000003</v>
      </c>
      <c r="T1186" s="9">
        <f t="shared" si="187"/>
        <v>64.625</v>
      </c>
      <c r="U1186" s="8">
        <f t="shared" si="188"/>
        <v>65.325000000000003</v>
      </c>
      <c r="V1186" s="8">
        <f t="shared" si="189"/>
        <v>65.150000000000006</v>
      </c>
    </row>
    <row r="1187" spans="1:22" ht="13.5" x14ac:dyDescent="0.25">
      <c r="A1187" s="3">
        <f>RSI!A1187</f>
        <v>43739</v>
      </c>
      <c r="B1187" s="2">
        <f>RSI!B1187</f>
        <v>30.8705</v>
      </c>
      <c r="C1187" s="2">
        <f>RSI!I1187</f>
        <v>45.567687719675241</v>
      </c>
      <c r="D1187" s="2">
        <f>MACD!E1187</f>
        <v>-0.66604533064460369</v>
      </c>
      <c r="E1187" s="2">
        <f>MACD!F1187</f>
        <v>-0.30557788163757993</v>
      </c>
      <c r="F1187" s="2">
        <f>'Moving Avg'!D1187</f>
        <v>30.691119999999994</v>
      </c>
      <c r="G1187" s="2">
        <f>'Moving Avg'!F1187</f>
        <v>30.152979999999992</v>
      </c>
      <c r="H1187" s="2">
        <f>'Moving Avg'!G1187</f>
        <v>32.777522000000012</v>
      </c>
      <c r="I1187" s="2">
        <f>'Moving Avg'!H1187</f>
        <v>29.382600500000098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  <c r="M1187" s="8">
        <f t="shared" si="180"/>
        <v>25</v>
      </c>
      <c r="N1187" s="8">
        <f t="shared" si="181"/>
        <v>100</v>
      </c>
      <c r="O1187" s="8">
        <f t="shared" si="182"/>
        <v>50</v>
      </c>
      <c r="P1187" s="8">
        <f t="shared" si="183"/>
        <v>83.5</v>
      </c>
      <c r="Q1187" s="9">
        <f t="shared" si="184"/>
        <v>63.774999999999999</v>
      </c>
      <c r="R1187" s="9">
        <f t="shared" si="185"/>
        <v>63.375</v>
      </c>
      <c r="S1187" s="9">
        <f t="shared" si="186"/>
        <v>68.825000000000003</v>
      </c>
      <c r="T1187" s="9">
        <f t="shared" si="187"/>
        <v>64.625</v>
      </c>
      <c r="U1187" s="8">
        <f t="shared" si="188"/>
        <v>65.325000000000003</v>
      </c>
      <c r="V1187" s="8">
        <f t="shared" si="189"/>
        <v>65.150000000000006</v>
      </c>
    </row>
    <row r="1188" spans="1:22" ht="13.5" x14ac:dyDescent="0.25">
      <c r="A1188" s="3">
        <f>RSI!A1188</f>
        <v>43740</v>
      </c>
      <c r="B1188" s="2">
        <f>RSI!B1188</f>
        <v>30.8705</v>
      </c>
      <c r="C1188" s="2">
        <f>RSI!I1188</f>
        <v>45.567687719675241</v>
      </c>
      <c r="D1188" s="2">
        <f>MACD!E1188</f>
        <v>-0.71075439236257409</v>
      </c>
      <c r="E1188" s="2">
        <f>MACD!F1188</f>
        <v>-0.38661318378257881</v>
      </c>
      <c r="F1188" s="2">
        <f>'Moving Avg'!D1188</f>
        <v>30.8705</v>
      </c>
      <c r="G1188" s="2">
        <f>'Moving Avg'!F1188</f>
        <v>30.197824999999995</v>
      </c>
      <c r="H1188" s="2">
        <f>'Moving Avg'!G1188</f>
        <v>32.636872000000011</v>
      </c>
      <c r="I1188" s="2">
        <f>'Moving Avg'!H1188</f>
        <v>29.409194000000099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  <c r="M1188" s="8">
        <f t="shared" si="180"/>
        <v>25</v>
      </c>
      <c r="N1188" s="8">
        <f t="shared" si="181"/>
        <v>100</v>
      </c>
      <c r="O1188" s="8">
        <f t="shared" si="182"/>
        <v>50</v>
      </c>
      <c r="P1188" s="8">
        <f t="shared" si="183"/>
        <v>83.5</v>
      </c>
      <c r="Q1188" s="9">
        <f t="shared" si="184"/>
        <v>63.774999999999999</v>
      </c>
      <c r="R1188" s="9">
        <f t="shared" si="185"/>
        <v>63.375</v>
      </c>
      <c r="S1188" s="9">
        <f t="shared" si="186"/>
        <v>68.825000000000003</v>
      </c>
      <c r="T1188" s="9">
        <f t="shared" si="187"/>
        <v>64.625</v>
      </c>
      <c r="U1188" s="8">
        <f t="shared" si="188"/>
        <v>65.325000000000003</v>
      </c>
      <c r="V1188" s="8">
        <f t="shared" si="189"/>
        <v>65.150000000000006</v>
      </c>
    </row>
    <row r="1189" spans="1:22" ht="13.5" x14ac:dyDescent="0.25">
      <c r="A1189" s="3">
        <f>RSI!A1189</f>
        <v>43741</v>
      </c>
      <c r="B1189" s="2">
        <f>RSI!B1189</f>
        <v>30.8705</v>
      </c>
      <c r="C1189" s="2">
        <f>RSI!I1189</f>
        <v>45.567687719675234</v>
      </c>
      <c r="D1189" s="2">
        <f>MACD!E1189</f>
        <v>-0.74790417698648071</v>
      </c>
      <c r="E1189" s="2">
        <f>MACD!F1189</f>
        <v>-0.45887138242335923</v>
      </c>
      <c r="F1189" s="2">
        <f>'Moving Avg'!D1189</f>
        <v>30.8705</v>
      </c>
      <c r="G1189" s="2">
        <f>'Moving Avg'!F1189</f>
        <v>30.242669999999993</v>
      </c>
      <c r="H1189" s="2">
        <f>'Moving Avg'!G1189</f>
        <v>32.518856000000007</v>
      </c>
      <c r="I1189" s="2">
        <f>'Moving Avg'!H1189</f>
        <v>29.434194000000094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  <c r="M1189" s="8">
        <f t="shared" si="180"/>
        <v>25</v>
      </c>
      <c r="N1189" s="8">
        <f t="shared" si="181"/>
        <v>100</v>
      </c>
      <c r="O1189" s="8">
        <f t="shared" si="182"/>
        <v>50</v>
      </c>
      <c r="P1189" s="8">
        <f t="shared" si="183"/>
        <v>33</v>
      </c>
      <c r="Q1189" s="9">
        <f t="shared" si="184"/>
        <v>56.2</v>
      </c>
      <c r="R1189" s="9">
        <f t="shared" si="185"/>
        <v>50.75</v>
      </c>
      <c r="S1189" s="9">
        <f t="shared" si="186"/>
        <v>46.1</v>
      </c>
      <c r="T1189" s="9">
        <f t="shared" si="187"/>
        <v>52</v>
      </c>
      <c r="U1189" s="8">
        <f t="shared" si="188"/>
        <v>51.016666666666673</v>
      </c>
      <c r="V1189" s="8">
        <f t="shared" si="189"/>
        <v>51.262500000000003</v>
      </c>
    </row>
    <row r="1190" spans="1:22" ht="13.5" x14ac:dyDescent="0.25">
      <c r="A1190" s="3">
        <f>RSI!A1190</f>
        <v>43742</v>
      </c>
      <c r="B1190" s="2">
        <f>RSI!B1190</f>
        <v>31.034199999999998</v>
      </c>
      <c r="C1190" s="2">
        <f>RSI!I1190</f>
        <v>50.506880062924935</v>
      </c>
      <c r="D1190" s="2">
        <f>MACD!E1190</f>
        <v>-0.79083401762359884</v>
      </c>
      <c r="E1190" s="2">
        <f>MACD!F1190</f>
        <v>-0.52526390946340717</v>
      </c>
      <c r="F1190" s="2">
        <f>'Moving Avg'!D1190</f>
        <v>30.90324</v>
      </c>
      <c r="G1190" s="2">
        <f>'Moving Avg'!F1190</f>
        <v>30.2957</v>
      </c>
      <c r="H1190" s="2">
        <f>'Moving Avg'!G1190</f>
        <v>32.426038000000005</v>
      </c>
      <c r="I1190" s="2">
        <f>'Moving Avg'!H1190</f>
        <v>29.461606000000089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  <c r="M1190" s="8">
        <f t="shared" si="180"/>
        <v>25</v>
      </c>
      <c r="N1190" s="8">
        <f t="shared" si="181"/>
        <v>100</v>
      </c>
      <c r="O1190" s="8">
        <f t="shared" si="182"/>
        <v>50</v>
      </c>
      <c r="P1190" s="8">
        <f t="shared" si="183"/>
        <v>83.5</v>
      </c>
      <c r="Q1190" s="9">
        <f t="shared" si="184"/>
        <v>63.774999999999999</v>
      </c>
      <c r="R1190" s="9">
        <f t="shared" si="185"/>
        <v>63.375</v>
      </c>
      <c r="S1190" s="9">
        <f t="shared" si="186"/>
        <v>68.825000000000003</v>
      </c>
      <c r="T1190" s="9">
        <f t="shared" si="187"/>
        <v>64.625</v>
      </c>
      <c r="U1190" s="8">
        <f t="shared" si="188"/>
        <v>65.325000000000003</v>
      </c>
      <c r="V1190" s="8">
        <f t="shared" si="189"/>
        <v>65.150000000000006</v>
      </c>
    </row>
    <row r="1191" spans="1:22" ht="13.5" x14ac:dyDescent="0.25">
      <c r="A1191" s="3">
        <f>RSI!A1191</f>
        <v>43745</v>
      </c>
      <c r="B1191" s="2">
        <f>RSI!B1191</f>
        <v>31.034199999999998</v>
      </c>
      <c r="C1191" s="2">
        <f>RSI!I1191</f>
        <v>50.506880062924935</v>
      </c>
      <c r="D1191" s="2">
        <f>MACD!E1191</f>
        <v>-0.82754276436067187</v>
      </c>
      <c r="E1191" s="2">
        <f>MACD!F1191</f>
        <v>-0.58571968044286016</v>
      </c>
      <c r="F1191" s="2">
        <f>'Moving Avg'!D1191</f>
        <v>30.935980000000001</v>
      </c>
      <c r="G1191" s="2">
        <f>'Moving Avg'!F1191</f>
        <v>30.34873</v>
      </c>
      <c r="H1191" s="2">
        <f>'Moving Avg'!G1191</f>
        <v>32.333220000000004</v>
      </c>
      <c r="I1191" s="2">
        <f>'Moving Avg'!H1191</f>
        <v>29.491323500000089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  <c r="M1191" s="8">
        <f t="shared" si="180"/>
        <v>25</v>
      </c>
      <c r="N1191" s="8">
        <f t="shared" si="181"/>
        <v>100</v>
      </c>
      <c r="O1191" s="8">
        <f t="shared" si="182"/>
        <v>50</v>
      </c>
      <c r="P1191" s="8">
        <f t="shared" si="183"/>
        <v>83.5</v>
      </c>
      <c r="Q1191" s="9">
        <f t="shared" si="184"/>
        <v>63.774999999999999</v>
      </c>
      <c r="R1191" s="9">
        <f t="shared" si="185"/>
        <v>63.375</v>
      </c>
      <c r="S1191" s="9">
        <f t="shared" si="186"/>
        <v>68.825000000000003</v>
      </c>
      <c r="T1191" s="9">
        <f t="shared" si="187"/>
        <v>64.625</v>
      </c>
      <c r="U1191" s="8">
        <f t="shared" si="188"/>
        <v>65.325000000000003</v>
      </c>
      <c r="V1191" s="8">
        <f t="shared" si="189"/>
        <v>65.150000000000006</v>
      </c>
    </row>
    <row r="1192" spans="1:22" ht="13.5" x14ac:dyDescent="0.25">
      <c r="A1192" s="3">
        <f>RSI!A1192</f>
        <v>43746</v>
      </c>
      <c r="B1192" s="2">
        <f>RSI!B1192</f>
        <v>30.108899999999998</v>
      </c>
      <c r="C1192" s="2">
        <f>RSI!I1192</f>
        <v>31.668871425018949</v>
      </c>
      <c r="D1192" s="2">
        <f>MACD!E1192</f>
        <v>-0.79041836064344295</v>
      </c>
      <c r="E1192" s="2">
        <f>MACD!F1192</f>
        <v>-0.62665941648297674</v>
      </c>
      <c r="F1192" s="2">
        <f>'Moving Avg'!D1192</f>
        <v>30.783659999999998</v>
      </c>
      <c r="G1192" s="2">
        <f>'Moving Avg'!F1192</f>
        <v>30.355494999999998</v>
      </c>
      <c r="H1192" s="2">
        <f>'Moving Avg'!G1192</f>
        <v>32.221896000000008</v>
      </c>
      <c r="I1192" s="2">
        <f>'Moving Avg'!H1192</f>
        <v>29.516414500000089</v>
      </c>
      <c r="J1192" s="6" t="str">
        <f>OBV!F1192</f>
        <v>BULLISH</v>
      </c>
      <c r="K1192" s="6" t="str">
        <f>OBV!G1192</f>
        <v>NEUTRAL</v>
      </c>
      <c r="L1192" s="6" t="str">
        <f>OBV!H1192</f>
        <v>BULLISH DIVERGENCE</v>
      </c>
      <c r="M1192" s="8">
        <f t="shared" si="180"/>
        <v>25</v>
      </c>
      <c r="N1192" s="8">
        <f t="shared" si="181"/>
        <v>100</v>
      </c>
      <c r="O1192" s="8">
        <f t="shared" si="182"/>
        <v>50</v>
      </c>
      <c r="P1192" s="8">
        <f t="shared" si="183"/>
        <v>66.5</v>
      </c>
      <c r="Q1192" s="9">
        <f t="shared" si="184"/>
        <v>61.225000000000001</v>
      </c>
      <c r="R1192" s="9">
        <f t="shared" si="185"/>
        <v>59.125</v>
      </c>
      <c r="S1192" s="9">
        <f t="shared" si="186"/>
        <v>61.174999999999997</v>
      </c>
      <c r="T1192" s="9">
        <f t="shared" si="187"/>
        <v>60.375</v>
      </c>
      <c r="U1192" s="8">
        <f t="shared" si="188"/>
        <v>60.508333333333326</v>
      </c>
      <c r="V1192" s="8">
        <f t="shared" si="189"/>
        <v>60.474999999999994</v>
      </c>
    </row>
    <row r="1193" spans="1:22" ht="13.5" x14ac:dyDescent="0.25">
      <c r="A1193" s="3">
        <f>RSI!A1193</f>
        <v>43747</v>
      </c>
      <c r="B1193" s="2">
        <f>RSI!B1193</f>
        <v>30.108899999999998</v>
      </c>
      <c r="C1193" s="2">
        <f>RSI!I1193</f>
        <v>31.668871425018949</v>
      </c>
      <c r="D1193" s="2">
        <f>MACD!E1193</f>
        <v>-0.75386655305138817</v>
      </c>
      <c r="E1193" s="2">
        <f>MACD!F1193</f>
        <v>-0.65210084379665911</v>
      </c>
      <c r="F1193" s="2">
        <f>'Moving Avg'!D1193</f>
        <v>30.631340000000002</v>
      </c>
      <c r="G1193" s="2">
        <f>'Moving Avg'!F1193</f>
        <v>30.362259999999992</v>
      </c>
      <c r="H1193" s="2">
        <f>'Moving Avg'!G1193</f>
        <v>32.110572000000005</v>
      </c>
      <c r="I1193" s="2">
        <f>'Moving Avg'!H1193</f>
        <v>29.541505500000085</v>
      </c>
      <c r="J1193" s="6" t="str">
        <f>OBV!F1193</f>
        <v>BULLISH</v>
      </c>
      <c r="K1193" s="6" t="str">
        <f>OBV!G1193</f>
        <v>NEUTRAL</v>
      </c>
      <c r="L1193" s="6" t="str">
        <f>OBV!H1193</f>
        <v>BULLISH DIVERGENCE</v>
      </c>
      <c r="M1193" s="8">
        <f t="shared" si="180"/>
        <v>25</v>
      </c>
      <c r="N1193" s="8">
        <f t="shared" si="181"/>
        <v>100</v>
      </c>
      <c r="O1193" s="8">
        <f t="shared" si="182"/>
        <v>50</v>
      </c>
      <c r="P1193" s="8">
        <f t="shared" si="183"/>
        <v>66.5</v>
      </c>
      <c r="Q1193" s="9">
        <f t="shared" si="184"/>
        <v>61.225000000000001</v>
      </c>
      <c r="R1193" s="9">
        <f t="shared" si="185"/>
        <v>59.125</v>
      </c>
      <c r="S1193" s="9">
        <f t="shared" si="186"/>
        <v>61.174999999999997</v>
      </c>
      <c r="T1193" s="9">
        <f t="shared" si="187"/>
        <v>60.375</v>
      </c>
      <c r="U1193" s="8">
        <f t="shared" si="188"/>
        <v>60.508333333333326</v>
      </c>
      <c r="V1193" s="8">
        <f t="shared" si="189"/>
        <v>60.474999999999994</v>
      </c>
    </row>
    <row r="1194" spans="1:22" ht="13.5" x14ac:dyDescent="0.25">
      <c r="A1194" s="3">
        <f>RSI!A1194</f>
        <v>43748</v>
      </c>
      <c r="B1194" s="2">
        <f>RSI!B1194</f>
        <v>30.108899999999998</v>
      </c>
      <c r="C1194" s="2">
        <f>RSI!I1194</f>
        <v>31.668871425018949</v>
      </c>
      <c r="D1194" s="2">
        <f>MACD!E1194</f>
        <v>-0.58019529008836557</v>
      </c>
      <c r="E1194" s="2">
        <f>MACD!F1194</f>
        <v>-0.6377197330550004</v>
      </c>
      <c r="F1194" s="2">
        <f>'Moving Avg'!D1194</f>
        <v>30.479020000000002</v>
      </c>
      <c r="G1194" s="2">
        <f>'Moving Avg'!F1194</f>
        <v>30.369024999999986</v>
      </c>
      <c r="H1194" s="2">
        <f>'Moving Avg'!G1194</f>
        <v>31.999248000000001</v>
      </c>
      <c r="I1194" s="2">
        <f>'Moving Avg'!H1194</f>
        <v>29.566596500000081</v>
      </c>
      <c r="J1194" s="6" t="str">
        <f>OBV!F1194</f>
        <v>BULLISH</v>
      </c>
      <c r="K1194" s="6" t="str">
        <f>OBV!G1194</f>
        <v>NEUTRAL</v>
      </c>
      <c r="L1194" s="6" t="str">
        <f>OBV!H1194</f>
        <v>BULLISH DIVERGENCE</v>
      </c>
      <c r="M1194" s="8">
        <f t="shared" si="180"/>
        <v>25</v>
      </c>
      <c r="N1194" s="8">
        <f t="shared" si="181"/>
        <v>0</v>
      </c>
      <c r="O1194" s="8">
        <f t="shared" si="182"/>
        <v>50</v>
      </c>
      <c r="P1194" s="8">
        <f t="shared" si="183"/>
        <v>66.5</v>
      </c>
      <c r="Q1194" s="9">
        <f t="shared" si="184"/>
        <v>26.225000000000001</v>
      </c>
      <c r="R1194" s="9">
        <f t="shared" si="185"/>
        <v>39.125</v>
      </c>
      <c r="S1194" s="9">
        <f t="shared" si="186"/>
        <v>46.174999999999997</v>
      </c>
      <c r="T1194" s="9">
        <f t="shared" si="187"/>
        <v>35.375</v>
      </c>
      <c r="U1194" s="8">
        <f t="shared" si="188"/>
        <v>37.174999999999997</v>
      </c>
      <c r="V1194" s="8">
        <f t="shared" si="189"/>
        <v>36.724999999999994</v>
      </c>
    </row>
    <row r="1195" spans="1:22" ht="13.5" x14ac:dyDescent="0.25">
      <c r="A1195" s="3">
        <f>RSI!A1195</f>
        <v>43749</v>
      </c>
      <c r="B1195" s="2">
        <f>RSI!B1195</f>
        <v>30.108899999999998</v>
      </c>
      <c r="C1195" s="2">
        <f>RSI!I1195</f>
        <v>31.668871425018949</v>
      </c>
      <c r="D1195" s="2">
        <f>MACD!E1195</f>
        <v>-0.42883694685422569</v>
      </c>
      <c r="E1195" s="2">
        <f>MACD!F1195</f>
        <v>-0.59594317581484546</v>
      </c>
      <c r="F1195" s="2">
        <f>'Moving Avg'!D1195</f>
        <v>30.293959999999998</v>
      </c>
      <c r="G1195" s="2">
        <f>'Moving Avg'!F1195</f>
        <v>30.375789999999988</v>
      </c>
      <c r="H1195" s="2">
        <f>'Moving Avg'!G1195</f>
        <v>31.887924000000002</v>
      </c>
      <c r="I1195" s="2">
        <f>'Moving Avg'!H1195</f>
        <v>29.591687500000081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0"/>
        <v>25</v>
      </c>
      <c r="N1195" s="8">
        <f t="shared" si="181"/>
        <v>0</v>
      </c>
      <c r="O1195" s="8">
        <f t="shared" si="182"/>
        <v>50</v>
      </c>
      <c r="P1195" s="8">
        <f t="shared" si="183"/>
        <v>16.5</v>
      </c>
      <c r="Q1195" s="9">
        <f t="shared" si="184"/>
        <v>18.725000000000001</v>
      </c>
      <c r="R1195" s="9">
        <f t="shared" si="185"/>
        <v>26.625</v>
      </c>
      <c r="S1195" s="9">
        <f t="shared" si="186"/>
        <v>23.675000000000001</v>
      </c>
      <c r="T1195" s="9">
        <f t="shared" si="187"/>
        <v>22.875</v>
      </c>
      <c r="U1195" s="8">
        <f t="shared" si="188"/>
        <v>23.008333333333336</v>
      </c>
      <c r="V1195" s="8">
        <f t="shared" si="189"/>
        <v>22.975000000000001</v>
      </c>
    </row>
    <row r="1196" spans="1:22" ht="13.5" x14ac:dyDescent="0.25">
      <c r="A1196" s="3">
        <f>RSI!A1196</f>
        <v>43752</v>
      </c>
      <c r="B1196" s="2">
        <f>RSI!B1196</f>
        <v>30.108899999999998</v>
      </c>
      <c r="C1196" s="2">
        <f>RSI!I1196</f>
        <v>31.668871425018949</v>
      </c>
      <c r="D1196" s="2">
        <f>MACD!E1196</f>
        <v>-0.29668511729067504</v>
      </c>
      <c r="E1196" s="2">
        <f>MACD!F1196</f>
        <v>-0.53609156411001135</v>
      </c>
      <c r="F1196" s="2">
        <f>'Moving Avg'!D1196</f>
        <v>30.108899999999998</v>
      </c>
      <c r="G1196" s="2">
        <f>'Moving Avg'!F1196</f>
        <v>30.382554999999989</v>
      </c>
      <c r="H1196" s="2">
        <f>'Moving Avg'!G1196</f>
        <v>31.776599999999998</v>
      </c>
      <c r="I1196" s="2">
        <f>'Moving Avg'!H1196</f>
        <v>29.616778500000077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0"/>
        <v>25</v>
      </c>
      <c r="N1196" s="8">
        <f t="shared" si="181"/>
        <v>0</v>
      </c>
      <c r="O1196" s="8">
        <f t="shared" si="182"/>
        <v>50</v>
      </c>
      <c r="P1196" s="8">
        <f t="shared" si="183"/>
        <v>16.5</v>
      </c>
      <c r="Q1196" s="9">
        <f t="shared" si="184"/>
        <v>18.725000000000001</v>
      </c>
      <c r="R1196" s="9">
        <f t="shared" si="185"/>
        <v>26.625</v>
      </c>
      <c r="S1196" s="9">
        <f t="shared" si="186"/>
        <v>23.675000000000001</v>
      </c>
      <c r="T1196" s="9">
        <f t="shared" si="187"/>
        <v>22.875</v>
      </c>
      <c r="U1196" s="8">
        <f t="shared" si="188"/>
        <v>23.008333333333336</v>
      </c>
      <c r="V1196" s="8">
        <f t="shared" si="189"/>
        <v>22.975000000000001</v>
      </c>
    </row>
    <row r="1197" spans="1:22" ht="13.5" x14ac:dyDescent="0.25">
      <c r="A1197" s="3">
        <f>RSI!A1197</f>
        <v>43754</v>
      </c>
      <c r="B1197" s="2">
        <f>RSI!B1197</f>
        <v>30.108899999999998</v>
      </c>
      <c r="C1197" s="2">
        <f>RSI!I1197</f>
        <v>31.668871425018949</v>
      </c>
      <c r="D1197" s="2">
        <f>MACD!E1197</f>
        <v>-0.18108712982873953</v>
      </c>
      <c r="E1197" s="2">
        <f>MACD!F1197</f>
        <v>-0.46509067725375702</v>
      </c>
      <c r="F1197" s="2">
        <f>'Moving Avg'!D1197</f>
        <v>30.108899999999998</v>
      </c>
      <c r="G1197" s="2">
        <f>'Moving Avg'!F1197</f>
        <v>30.389319999999991</v>
      </c>
      <c r="H1197" s="2">
        <f>'Moving Avg'!G1197</f>
        <v>31.665275999999999</v>
      </c>
      <c r="I1197" s="2">
        <f>'Moving Avg'!H1197</f>
        <v>29.641869500000077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  <c r="M1197" s="8">
        <f t="shared" si="180"/>
        <v>25</v>
      </c>
      <c r="N1197" s="8">
        <f t="shared" si="181"/>
        <v>0</v>
      </c>
      <c r="O1197" s="8">
        <f t="shared" si="182"/>
        <v>50</v>
      </c>
      <c r="P1197" s="8">
        <f t="shared" si="183"/>
        <v>33</v>
      </c>
      <c r="Q1197" s="9">
        <f t="shared" si="184"/>
        <v>21.2</v>
      </c>
      <c r="R1197" s="9">
        <f t="shared" si="185"/>
        <v>30.75</v>
      </c>
      <c r="S1197" s="9">
        <f t="shared" si="186"/>
        <v>31.1</v>
      </c>
      <c r="T1197" s="9">
        <f t="shared" si="187"/>
        <v>27</v>
      </c>
      <c r="U1197" s="8">
        <f t="shared" si="188"/>
        <v>27.683333333333337</v>
      </c>
      <c r="V1197" s="8">
        <f t="shared" si="189"/>
        <v>27.512500000000003</v>
      </c>
    </row>
    <row r="1198" spans="1:22" ht="13.5" x14ac:dyDescent="0.25">
      <c r="A1198" s="3">
        <f>RSI!A1198</f>
        <v>43755</v>
      </c>
      <c r="B1198" s="2">
        <f>RSI!B1198</f>
        <v>30.108899999999998</v>
      </c>
      <c r="C1198" s="2">
        <f>RSI!I1198</f>
        <v>31.668871425018949</v>
      </c>
      <c r="D1198" s="2">
        <f>MACD!E1198</f>
        <v>-7.9776032759376392E-2</v>
      </c>
      <c r="E1198" s="2">
        <f>MACD!F1198</f>
        <v>-0.38802774835488091</v>
      </c>
      <c r="F1198" s="2">
        <f>'Moving Avg'!D1198</f>
        <v>30.108899999999998</v>
      </c>
      <c r="G1198" s="2">
        <f>'Moving Avg'!F1198</f>
        <v>30.396084999999989</v>
      </c>
      <c r="H1198" s="2">
        <f>'Moving Avg'!G1198</f>
        <v>31.553951999999999</v>
      </c>
      <c r="I1198" s="2">
        <f>'Moving Avg'!H1198</f>
        <v>29.666960500000076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  <c r="M1198" s="8">
        <f t="shared" si="180"/>
        <v>25</v>
      </c>
      <c r="N1198" s="8">
        <f t="shared" si="181"/>
        <v>0</v>
      </c>
      <c r="O1198" s="8">
        <f t="shared" si="182"/>
        <v>50</v>
      </c>
      <c r="P1198" s="8">
        <f t="shared" si="183"/>
        <v>33</v>
      </c>
      <c r="Q1198" s="9">
        <f t="shared" si="184"/>
        <v>21.2</v>
      </c>
      <c r="R1198" s="9">
        <f t="shared" si="185"/>
        <v>30.75</v>
      </c>
      <c r="S1198" s="9">
        <f t="shared" si="186"/>
        <v>31.1</v>
      </c>
      <c r="T1198" s="9">
        <f t="shared" si="187"/>
        <v>27</v>
      </c>
      <c r="U1198" s="8">
        <f t="shared" si="188"/>
        <v>27.683333333333337</v>
      </c>
      <c r="V1198" s="8">
        <f t="shared" si="189"/>
        <v>27.512500000000003</v>
      </c>
    </row>
    <row r="1199" spans="1:22" ht="13.5" x14ac:dyDescent="0.25">
      <c r="A1199" s="3">
        <f>RSI!A1199</f>
        <v>43756</v>
      </c>
      <c r="B1199" s="2">
        <f>RSI!B1199</f>
        <v>30.108899999999998</v>
      </c>
      <c r="C1199" s="2">
        <f>RSI!I1199</f>
        <v>31.668871425018949</v>
      </c>
      <c r="D1199" s="2">
        <f>MACD!E1199</f>
        <v>9.1870892494902989E-3</v>
      </c>
      <c r="E1199" s="2">
        <f>MACD!F1199</f>
        <v>-0.3085847808340067</v>
      </c>
      <c r="F1199" s="2">
        <f>'Moving Avg'!D1199</f>
        <v>30.108899999999998</v>
      </c>
      <c r="G1199" s="2">
        <f>'Moving Avg'!F1199</f>
        <v>30.40284999999999</v>
      </c>
      <c r="H1199" s="2">
        <f>'Moving Avg'!G1199</f>
        <v>31.442627999999999</v>
      </c>
      <c r="I1199" s="2">
        <f>'Moving Avg'!H1199</f>
        <v>29.692051500000076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  <c r="M1199" s="8">
        <f t="shared" si="180"/>
        <v>25</v>
      </c>
      <c r="N1199" s="8">
        <f t="shared" si="181"/>
        <v>0</v>
      </c>
      <c r="O1199" s="8">
        <f t="shared" si="182"/>
        <v>50</v>
      </c>
      <c r="P1199" s="8">
        <f t="shared" si="183"/>
        <v>33</v>
      </c>
      <c r="Q1199" s="9">
        <f t="shared" si="184"/>
        <v>21.2</v>
      </c>
      <c r="R1199" s="9">
        <f t="shared" si="185"/>
        <v>30.75</v>
      </c>
      <c r="S1199" s="9">
        <f t="shared" si="186"/>
        <v>31.1</v>
      </c>
      <c r="T1199" s="9">
        <f t="shared" si="187"/>
        <v>27</v>
      </c>
      <c r="U1199" s="8">
        <f t="shared" si="188"/>
        <v>27.683333333333337</v>
      </c>
      <c r="V1199" s="8">
        <f t="shared" si="189"/>
        <v>27.512500000000003</v>
      </c>
    </row>
    <row r="1200" spans="1:22" ht="13.5" x14ac:dyDescent="0.25">
      <c r="A1200" s="3">
        <f>RSI!A1200</f>
        <v>43759</v>
      </c>
      <c r="B1200" s="2">
        <f>RSI!B1200</f>
        <v>30.108899999999998</v>
      </c>
      <c r="C1200" s="2">
        <f>RSI!I1200</f>
        <v>31.668871425018949</v>
      </c>
      <c r="D1200" s="2">
        <f>MACD!E1200</f>
        <v>0.11264666245587307</v>
      </c>
      <c r="E1200" s="2">
        <f>MACD!F1200</f>
        <v>-0.22433849217603075</v>
      </c>
      <c r="F1200" s="2">
        <f>'Moving Avg'!D1200</f>
        <v>30.108899999999998</v>
      </c>
      <c r="G1200" s="2">
        <f>'Moving Avg'!F1200</f>
        <v>30.409614999999992</v>
      </c>
      <c r="H1200" s="2">
        <f>'Moving Avg'!G1200</f>
        <v>31.331303999999999</v>
      </c>
      <c r="I1200" s="2">
        <f>'Moving Avg'!H1200</f>
        <v>29.717109000000068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  <c r="M1200" s="8">
        <f t="shared" si="180"/>
        <v>25</v>
      </c>
      <c r="N1200" s="8">
        <f t="shared" si="181"/>
        <v>0</v>
      </c>
      <c r="O1200" s="8">
        <f t="shared" si="182"/>
        <v>50</v>
      </c>
      <c r="P1200" s="8">
        <f t="shared" si="183"/>
        <v>33</v>
      </c>
      <c r="Q1200" s="9">
        <f t="shared" si="184"/>
        <v>21.2</v>
      </c>
      <c r="R1200" s="9">
        <f t="shared" si="185"/>
        <v>30.75</v>
      </c>
      <c r="S1200" s="9">
        <f t="shared" si="186"/>
        <v>31.1</v>
      </c>
      <c r="T1200" s="9">
        <f t="shared" si="187"/>
        <v>27</v>
      </c>
      <c r="U1200" s="8">
        <f t="shared" si="188"/>
        <v>27.683333333333337</v>
      </c>
      <c r="V1200" s="8">
        <f t="shared" si="189"/>
        <v>27.512500000000003</v>
      </c>
    </row>
    <row r="1201" spans="1:22" ht="13.5" x14ac:dyDescent="0.25">
      <c r="A1201" s="3">
        <f>RSI!A1201</f>
        <v>43760</v>
      </c>
      <c r="B1201" s="2">
        <f>RSI!B1201</f>
        <v>30.108899999999998</v>
      </c>
      <c r="C1201" s="2">
        <f>RSI!I1201</f>
        <v>31.668871425018949</v>
      </c>
      <c r="D1201" s="2">
        <f>MACD!E1201</f>
        <v>0.20296573932747464</v>
      </c>
      <c r="E1201" s="2">
        <f>MACD!F1201</f>
        <v>-0.13887764587532969</v>
      </c>
      <c r="F1201" s="2">
        <f>'Moving Avg'!D1201</f>
        <v>30.108899999999998</v>
      </c>
      <c r="G1201" s="2">
        <f>'Moving Avg'!F1201</f>
        <v>30.416379999999993</v>
      </c>
      <c r="H1201" s="2">
        <f>'Moving Avg'!G1201</f>
        <v>31.21998</v>
      </c>
      <c r="I1201" s="2">
        <f>'Moving Avg'!H1201</f>
        <v>29.742166500000071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  <c r="M1201" s="8">
        <f t="shared" si="180"/>
        <v>25</v>
      </c>
      <c r="N1201" s="8">
        <f t="shared" si="181"/>
        <v>0</v>
      </c>
      <c r="O1201" s="8">
        <f t="shared" si="182"/>
        <v>50</v>
      </c>
      <c r="P1201" s="8">
        <f t="shared" si="183"/>
        <v>33</v>
      </c>
      <c r="Q1201" s="9">
        <f t="shared" si="184"/>
        <v>21.2</v>
      </c>
      <c r="R1201" s="9">
        <f t="shared" si="185"/>
        <v>30.75</v>
      </c>
      <c r="S1201" s="9">
        <f t="shared" si="186"/>
        <v>31.1</v>
      </c>
      <c r="T1201" s="9">
        <f t="shared" si="187"/>
        <v>27</v>
      </c>
      <c r="U1201" s="8">
        <f t="shared" si="188"/>
        <v>27.683333333333337</v>
      </c>
      <c r="V1201" s="8">
        <f t="shared" si="189"/>
        <v>27.512500000000003</v>
      </c>
    </row>
    <row r="1202" spans="1:22" ht="13.5" x14ac:dyDescent="0.25">
      <c r="A1202" s="3">
        <f>RSI!A1202</f>
        <v>43761</v>
      </c>
      <c r="B1202" s="2">
        <f>RSI!B1202</f>
        <v>30.108899999999998</v>
      </c>
      <c r="C1202" s="2">
        <f>RSI!I1202</f>
        <v>31.668871425018949</v>
      </c>
      <c r="D1202" s="2">
        <f>MACD!E1202</f>
        <v>0.1396064321547712</v>
      </c>
      <c r="E1202" s="2">
        <f>MACD!F1202</f>
        <v>-8.318083026930953E-2</v>
      </c>
      <c r="F1202" s="2">
        <f>'Moving Avg'!D1202</f>
        <v>30.108899999999998</v>
      </c>
      <c r="G1202" s="2">
        <f>'Moving Avg'!F1202</f>
        <v>30.423144999999995</v>
      </c>
      <c r="H1202" s="2">
        <f>'Moving Avg'!G1202</f>
        <v>31.108656</v>
      </c>
      <c r="I1202" s="2">
        <f>'Moving Avg'!H1202</f>
        <v>29.76722400000007</v>
      </c>
      <c r="J1202" s="6" t="str">
        <f>OBV!F1202</f>
        <v>NEUTRAL</v>
      </c>
      <c r="K1202" s="6" t="str">
        <f>OBV!G1202</f>
        <v>NEUTRAL</v>
      </c>
      <c r="L1202" s="6" t="str">
        <f>OBV!H1202</f>
        <v>NEUTRAL</v>
      </c>
      <c r="M1202" s="8">
        <f t="shared" si="180"/>
        <v>25</v>
      </c>
      <c r="N1202" s="8">
        <f t="shared" si="181"/>
        <v>0</v>
      </c>
      <c r="O1202" s="8">
        <f t="shared" si="182"/>
        <v>50</v>
      </c>
      <c r="P1202" s="8">
        <f t="shared" si="183"/>
        <v>33</v>
      </c>
      <c r="Q1202" s="9">
        <f t="shared" si="184"/>
        <v>21.2</v>
      </c>
      <c r="R1202" s="9">
        <f t="shared" si="185"/>
        <v>30.75</v>
      </c>
      <c r="S1202" s="9">
        <f t="shared" si="186"/>
        <v>31.1</v>
      </c>
      <c r="T1202" s="9">
        <f t="shared" si="187"/>
        <v>27</v>
      </c>
      <c r="U1202" s="8">
        <f t="shared" si="188"/>
        <v>27.683333333333337</v>
      </c>
      <c r="V1202" s="8">
        <f t="shared" si="189"/>
        <v>27.512500000000003</v>
      </c>
    </row>
    <row r="1203" spans="1:22" ht="13.5" x14ac:dyDescent="0.25">
      <c r="A1203" s="3">
        <f>RSI!A1203</f>
        <v>43762</v>
      </c>
      <c r="B1203" s="2">
        <f>RSI!B1203</f>
        <v>30.108899999999998</v>
      </c>
      <c r="C1203" s="2">
        <f>RSI!I1203</f>
        <v>31.668871425018949</v>
      </c>
      <c r="D1203" s="2">
        <f>MACD!E1203</f>
        <v>8.8374992835358768E-2</v>
      </c>
      <c r="E1203" s="2">
        <f>MACD!F1203</f>
        <v>-4.8869665648375867E-2</v>
      </c>
      <c r="F1203" s="2">
        <f>'Moving Avg'!D1203</f>
        <v>30.108899999999998</v>
      </c>
      <c r="G1203" s="2">
        <f>'Moving Avg'!F1203</f>
        <v>30.429909999999989</v>
      </c>
      <c r="H1203" s="2">
        <f>'Moving Avg'!G1203</f>
        <v>30.997331999999997</v>
      </c>
      <c r="I1203" s="2">
        <f>'Moving Avg'!H1203</f>
        <v>29.788924500000068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  <c r="M1203" s="8">
        <f t="shared" si="180"/>
        <v>25</v>
      </c>
      <c r="N1203" s="8">
        <f t="shared" si="181"/>
        <v>0</v>
      </c>
      <c r="O1203" s="8">
        <f t="shared" si="182"/>
        <v>50</v>
      </c>
      <c r="P1203" s="8">
        <f t="shared" si="183"/>
        <v>33</v>
      </c>
      <c r="Q1203" s="9">
        <f t="shared" si="184"/>
        <v>21.2</v>
      </c>
      <c r="R1203" s="9">
        <f t="shared" si="185"/>
        <v>30.75</v>
      </c>
      <c r="S1203" s="9">
        <f t="shared" si="186"/>
        <v>31.1</v>
      </c>
      <c r="T1203" s="9">
        <f t="shared" si="187"/>
        <v>27</v>
      </c>
      <c r="U1203" s="8">
        <f t="shared" si="188"/>
        <v>27.683333333333337</v>
      </c>
      <c r="V1203" s="8">
        <f t="shared" si="189"/>
        <v>27.512500000000003</v>
      </c>
    </row>
    <row r="1204" spans="1:22" ht="13.5" x14ac:dyDescent="0.25">
      <c r="A1204" s="3">
        <f>RSI!A1204</f>
        <v>43763</v>
      </c>
      <c r="B1204" s="2">
        <f>RSI!B1204</f>
        <v>31.005700000000001</v>
      </c>
      <c r="C1204" s="2">
        <f>RSI!I1204</f>
        <v>63.647035247858938</v>
      </c>
      <c r="D1204" s="2">
        <f>MACD!E1204</f>
        <v>-1.920035127911035E-2</v>
      </c>
      <c r="E1204" s="2">
        <f>MACD!F1204</f>
        <v>-4.2935802774522767E-2</v>
      </c>
      <c r="F1204" s="2">
        <f>'Moving Avg'!D1204</f>
        <v>30.288259999999998</v>
      </c>
      <c r="G1204" s="2">
        <f>'Moving Avg'!F1204</f>
        <v>30.436669999999999</v>
      </c>
      <c r="H1204" s="2">
        <f>'Moving Avg'!G1204</f>
        <v>30.903943999999996</v>
      </c>
      <c r="I1204" s="2">
        <f>'Moving Avg'!H1204</f>
        <v>29.815109000000067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  <c r="M1204" s="8">
        <f t="shared" si="180"/>
        <v>25</v>
      </c>
      <c r="N1204" s="8">
        <f t="shared" si="181"/>
        <v>0</v>
      </c>
      <c r="O1204" s="8">
        <f t="shared" si="182"/>
        <v>50</v>
      </c>
      <c r="P1204" s="8">
        <f t="shared" si="183"/>
        <v>83.5</v>
      </c>
      <c r="Q1204" s="9">
        <f t="shared" si="184"/>
        <v>28.774999999999999</v>
      </c>
      <c r="R1204" s="9">
        <f t="shared" si="185"/>
        <v>43.375</v>
      </c>
      <c r="S1204" s="9">
        <f t="shared" si="186"/>
        <v>53.825000000000003</v>
      </c>
      <c r="T1204" s="9">
        <f t="shared" si="187"/>
        <v>39.625</v>
      </c>
      <c r="U1204" s="8">
        <f t="shared" si="188"/>
        <v>41.991666666666667</v>
      </c>
      <c r="V1204" s="8">
        <f t="shared" si="189"/>
        <v>41.400000000000006</v>
      </c>
    </row>
    <row r="1205" spans="1:22" ht="13.5" x14ac:dyDescent="0.25">
      <c r="A1205" s="3">
        <f>RSI!A1205</f>
        <v>43766</v>
      </c>
      <c r="B1205" s="2">
        <f>RSI!B1205</f>
        <v>31.005700000000001</v>
      </c>
      <c r="C1205" s="2">
        <f>RSI!I1205</f>
        <v>63.647035247858938</v>
      </c>
      <c r="D1205" s="2">
        <f>MACD!E1205</f>
        <v>-0.1134841638898294</v>
      </c>
      <c r="E1205" s="2">
        <f>MACD!F1205</f>
        <v>-5.7045474997584097E-2</v>
      </c>
      <c r="F1205" s="2">
        <f>'Moving Avg'!D1205</f>
        <v>30.46762</v>
      </c>
      <c r="G1205" s="2">
        <f>'Moving Avg'!F1205</f>
        <v>30.443429999999999</v>
      </c>
      <c r="H1205" s="2">
        <f>'Moving Avg'!G1205</f>
        <v>30.810555999999991</v>
      </c>
      <c r="I1205" s="2">
        <f>'Moving Avg'!H1205</f>
        <v>29.841293500000059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  <c r="M1205" s="8">
        <f t="shared" si="180"/>
        <v>25</v>
      </c>
      <c r="N1205" s="8">
        <f t="shared" si="181"/>
        <v>100</v>
      </c>
      <c r="O1205" s="8">
        <f t="shared" si="182"/>
        <v>50</v>
      </c>
      <c r="P1205" s="8">
        <f t="shared" si="183"/>
        <v>83.5</v>
      </c>
      <c r="Q1205" s="9">
        <f t="shared" si="184"/>
        <v>63.774999999999999</v>
      </c>
      <c r="R1205" s="9">
        <f t="shared" si="185"/>
        <v>63.375</v>
      </c>
      <c r="S1205" s="9">
        <f t="shared" si="186"/>
        <v>68.825000000000003</v>
      </c>
      <c r="T1205" s="9">
        <f t="shared" si="187"/>
        <v>64.625</v>
      </c>
      <c r="U1205" s="8">
        <f t="shared" si="188"/>
        <v>65.325000000000003</v>
      </c>
      <c r="V1205" s="8">
        <f t="shared" si="189"/>
        <v>65.150000000000006</v>
      </c>
    </row>
    <row r="1206" spans="1:22" ht="13.5" x14ac:dyDescent="0.25">
      <c r="A1206" s="3">
        <f>RSI!A1206</f>
        <v>43767</v>
      </c>
      <c r="B1206" s="2">
        <f>RSI!B1206</f>
        <v>31.005700000000001</v>
      </c>
      <c r="C1206" s="2">
        <f>RSI!I1206</f>
        <v>63.647035247858938</v>
      </c>
      <c r="D1206" s="2">
        <f>MACD!E1206</f>
        <v>-0.19627992403908223</v>
      </c>
      <c r="E1206" s="2">
        <f>MACD!F1206</f>
        <v>-8.4892364805883719E-2</v>
      </c>
      <c r="F1206" s="2">
        <f>'Moving Avg'!D1206</f>
        <v>30.646980000000003</v>
      </c>
      <c r="G1206" s="2">
        <f>'Moving Avg'!F1206</f>
        <v>30.45019000000001</v>
      </c>
      <c r="H1206" s="2">
        <f>'Moving Avg'!G1206</f>
        <v>30.717167999999987</v>
      </c>
      <c r="I1206" s="2">
        <f>'Moving Avg'!H1206</f>
        <v>29.867478000000052</v>
      </c>
      <c r="J1206" s="6" t="str">
        <f>OBV!F1206</f>
        <v>BULLISH</v>
      </c>
      <c r="K1206" s="6" t="str">
        <f>OBV!G1206</f>
        <v>NEUTRAL</v>
      </c>
      <c r="L1206" s="6" t="str">
        <f>OBV!H1206</f>
        <v>CONFIRMED BULLISH</v>
      </c>
      <c r="M1206" s="8">
        <f t="shared" si="180"/>
        <v>25</v>
      </c>
      <c r="N1206" s="8">
        <f t="shared" si="181"/>
        <v>100</v>
      </c>
      <c r="O1206" s="8">
        <f t="shared" si="182"/>
        <v>50</v>
      </c>
      <c r="P1206" s="8">
        <f t="shared" si="183"/>
        <v>83.5</v>
      </c>
      <c r="Q1206" s="9">
        <f t="shared" si="184"/>
        <v>63.774999999999999</v>
      </c>
      <c r="R1206" s="9">
        <f t="shared" si="185"/>
        <v>63.375</v>
      </c>
      <c r="S1206" s="9">
        <f t="shared" si="186"/>
        <v>68.825000000000003</v>
      </c>
      <c r="T1206" s="9">
        <f t="shared" si="187"/>
        <v>64.625</v>
      </c>
      <c r="U1206" s="8">
        <f t="shared" si="188"/>
        <v>65.325000000000003</v>
      </c>
      <c r="V1206" s="8">
        <f t="shared" si="189"/>
        <v>65.150000000000006</v>
      </c>
    </row>
    <row r="1207" spans="1:22" ht="13.5" x14ac:dyDescent="0.25">
      <c r="A1207" s="3">
        <f>RSI!A1207</f>
        <v>43768</v>
      </c>
      <c r="B1207" s="2">
        <f>RSI!B1207</f>
        <v>31.005700000000001</v>
      </c>
      <c r="C1207" s="2">
        <f>RSI!I1207</f>
        <v>63.647035247858938</v>
      </c>
      <c r="D1207" s="2">
        <f>MACD!E1207</f>
        <v>-0.26913153185927641</v>
      </c>
      <c r="E1207" s="2">
        <f>MACD!F1207</f>
        <v>-0.12174019821656226</v>
      </c>
      <c r="F1207" s="2">
        <f>'Moving Avg'!D1207</f>
        <v>30.826339999999998</v>
      </c>
      <c r="G1207" s="2">
        <f>'Moving Avg'!F1207</f>
        <v>30.456950000000013</v>
      </c>
      <c r="H1207" s="2">
        <f>'Moving Avg'!G1207</f>
        <v>30.623779999999989</v>
      </c>
      <c r="I1207" s="2">
        <f>'Moving Avg'!H1207</f>
        <v>29.893662500000048</v>
      </c>
      <c r="J1207" s="6" t="str">
        <f>OBV!F1207</f>
        <v>BULLISH</v>
      </c>
      <c r="K1207" s="6" t="str">
        <f>OBV!G1207</f>
        <v>NEUTRAL</v>
      </c>
      <c r="L1207" s="6" t="str">
        <f>OBV!H1207</f>
        <v>CONFIRMED BULLISH</v>
      </c>
      <c r="M1207" s="8">
        <f t="shared" si="180"/>
        <v>25</v>
      </c>
      <c r="N1207" s="8">
        <f t="shared" si="181"/>
        <v>100</v>
      </c>
      <c r="O1207" s="8">
        <f t="shared" si="182"/>
        <v>50</v>
      </c>
      <c r="P1207" s="8">
        <f t="shared" si="183"/>
        <v>83.5</v>
      </c>
      <c r="Q1207" s="9">
        <f t="shared" si="184"/>
        <v>63.774999999999999</v>
      </c>
      <c r="R1207" s="9">
        <f t="shared" si="185"/>
        <v>63.375</v>
      </c>
      <c r="S1207" s="9">
        <f t="shared" si="186"/>
        <v>68.825000000000003</v>
      </c>
      <c r="T1207" s="9">
        <f t="shared" si="187"/>
        <v>64.625</v>
      </c>
      <c r="U1207" s="8">
        <f t="shared" si="188"/>
        <v>65.325000000000003</v>
      </c>
      <c r="V1207" s="8">
        <f t="shared" si="189"/>
        <v>65.150000000000006</v>
      </c>
    </row>
    <row r="1208" spans="1:22" ht="13.5" x14ac:dyDescent="0.25">
      <c r="A1208" s="3">
        <f>RSI!A1208</f>
        <v>43769</v>
      </c>
      <c r="B1208" s="2">
        <f>RSI!B1208</f>
        <v>31.005700000000001</v>
      </c>
      <c r="C1208" s="2">
        <f>RSI!I1208</f>
        <v>63.647035247858938</v>
      </c>
      <c r="D1208" s="2">
        <f>MACD!E1208</f>
        <v>-0.33336191938952098</v>
      </c>
      <c r="E1208" s="2">
        <f>MACD!F1208</f>
        <v>-0.16406454245115401</v>
      </c>
      <c r="F1208" s="2">
        <f>'Moving Avg'!D1208</f>
        <v>31.005700000000001</v>
      </c>
      <c r="G1208" s="2">
        <f>'Moving Avg'!F1208</f>
        <v>30.46371000000001</v>
      </c>
      <c r="H1208" s="2">
        <f>'Moving Avg'!G1208</f>
        <v>30.530391999999985</v>
      </c>
      <c r="I1208" s="2">
        <f>'Moving Avg'!H1208</f>
        <v>29.919847000000047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  <c r="M1208" s="8">
        <f t="shared" si="180"/>
        <v>25</v>
      </c>
      <c r="N1208" s="8">
        <f t="shared" si="181"/>
        <v>100</v>
      </c>
      <c r="O1208" s="8">
        <f t="shared" si="182"/>
        <v>50</v>
      </c>
      <c r="P1208" s="8">
        <f t="shared" si="183"/>
        <v>83.5</v>
      </c>
      <c r="Q1208" s="9">
        <f t="shared" si="184"/>
        <v>63.774999999999999</v>
      </c>
      <c r="R1208" s="9">
        <f t="shared" si="185"/>
        <v>63.375</v>
      </c>
      <c r="S1208" s="9">
        <f t="shared" si="186"/>
        <v>68.825000000000003</v>
      </c>
      <c r="T1208" s="9">
        <f t="shared" si="187"/>
        <v>64.625</v>
      </c>
      <c r="U1208" s="8">
        <f t="shared" si="188"/>
        <v>65.325000000000003</v>
      </c>
      <c r="V1208" s="8">
        <f t="shared" si="189"/>
        <v>65.150000000000006</v>
      </c>
    </row>
    <row r="1209" spans="1:22" ht="13.5" x14ac:dyDescent="0.25">
      <c r="A1209" s="3">
        <f>RSI!A1209</f>
        <v>43770</v>
      </c>
      <c r="B1209" s="2">
        <f>RSI!B1209</f>
        <v>31.005700000000001</v>
      </c>
      <c r="C1209" s="2">
        <f>RSI!I1209</f>
        <v>63.647035247858938</v>
      </c>
      <c r="D1209" s="2">
        <f>MACD!E1209</f>
        <v>-0.3901058193703193</v>
      </c>
      <c r="E1209" s="2">
        <f>MACD!F1209</f>
        <v>-0.20927279783498709</v>
      </c>
      <c r="F1209" s="2">
        <f>'Moving Avg'!D1209</f>
        <v>31.005700000000001</v>
      </c>
      <c r="G1209" s="2">
        <f>'Moving Avg'!F1209</f>
        <v>30.470470000000013</v>
      </c>
      <c r="H1209" s="2">
        <f>'Moving Avg'!G1209</f>
        <v>30.43700399999998</v>
      </c>
      <c r="I1209" s="2">
        <f>'Moving Avg'!H1209</f>
        <v>29.942641000000041</v>
      </c>
      <c r="J1209" s="6" t="str">
        <f>OBV!F1209</f>
        <v>NEUTRAL</v>
      </c>
      <c r="K1209" s="6" t="str">
        <f>OBV!G1209</f>
        <v>NEUTRAL</v>
      </c>
      <c r="L1209" s="6" t="str">
        <f>OBV!H1209</f>
        <v>NEUTRAL</v>
      </c>
      <c r="M1209" s="8">
        <f t="shared" si="180"/>
        <v>25</v>
      </c>
      <c r="N1209" s="8">
        <f t="shared" si="181"/>
        <v>100</v>
      </c>
      <c r="O1209" s="8">
        <f t="shared" si="182"/>
        <v>50</v>
      </c>
      <c r="P1209" s="8">
        <f t="shared" si="183"/>
        <v>33</v>
      </c>
      <c r="Q1209" s="9">
        <f t="shared" si="184"/>
        <v>56.2</v>
      </c>
      <c r="R1209" s="9">
        <f t="shared" si="185"/>
        <v>50.75</v>
      </c>
      <c r="S1209" s="9">
        <f t="shared" si="186"/>
        <v>46.1</v>
      </c>
      <c r="T1209" s="9">
        <f t="shared" si="187"/>
        <v>52</v>
      </c>
      <c r="U1209" s="8">
        <f t="shared" si="188"/>
        <v>51.016666666666673</v>
      </c>
      <c r="V1209" s="8">
        <f t="shared" si="189"/>
        <v>51.262500000000003</v>
      </c>
    </row>
    <row r="1210" spans="1:22" ht="13.5" x14ac:dyDescent="0.25">
      <c r="A1210" s="3">
        <f>RSI!A1210</f>
        <v>43773</v>
      </c>
      <c r="B1210" s="2">
        <f>RSI!B1210</f>
        <v>31.005700000000001</v>
      </c>
      <c r="C1210" s="2">
        <f>RSI!I1210</f>
        <v>63.647035247858938</v>
      </c>
      <c r="D1210" s="2">
        <f>MACD!E1210</f>
        <v>-0.44033758352199115</v>
      </c>
      <c r="E1210" s="2">
        <f>MACD!F1210</f>
        <v>-0.2554857549723879</v>
      </c>
      <c r="F1210" s="2">
        <f>'Moving Avg'!D1210</f>
        <v>31.005700000000001</v>
      </c>
      <c r="G1210" s="2">
        <f>'Moving Avg'!F1210</f>
        <v>30.469045000000005</v>
      </c>
      <c r="H1210" s="2">
        <f>'Moving Avg'!G1210</f>
        <v>30.364969999999982</v>
      </c>
      <c r="I1210" s="2">
        <f>'Moving Avg'!H1210</f>
        <v>29.965435000000035</v>
      </c>
      <c r="J1210" s="6" t="str">
        <f>OBV!F1210</f>
        <v>NEUTRAL</v>
      </c>
      <c r="K1210" s="6" t="str">
        <f>OBV!G1210</f>
        <v>NEUTRAL</v>
      </c>
      <c r="L1210" s="6" t="str">
        <f>OBV!H1210</f>
        <v>NEUTRAL</v>
      </c>
      <c r="M1210" s="8">
        <f t="shared" si="180"/>
        <v>25</v>
      </c>
      <c r="N1210" s="8">
        <f t="shared" si="181"/>
        <v>100</v>
      </c>
      <c r="O1210" s="8">
        <f t="shared" si="182"/>
        <v>50</v>
      </c>
      <c r="P1210" s="8">
        <f t="shared" si="183"/>
        <v>33</v>
      </c>
      <c r="Q1210" s="9">
        <f t="shared" si="184"/>
        <v>56.2</v>
      </c>
      <c r="R1210" s="9">
        <f t="shared" si="185"/>
        <v>50.75</v>
      </c>
      <c r="S1210" s="9">
        <f t="shared" si="186"/>
        <v>46.1</v>
      </c>
      <c r="T1210" s="9">
        <f t="shared" si="187"/>
        <v>52</v>
      </c>
      <c r="U1210" s="8">
        <f t="shared" si="188"/>
        <v>51.016666666666673</v>
      </c>
      <c r="V1210" s="8">
        <f t="shared" si="189"/>
        <v>51.262500000000003</v>
      </c>
    </row>
    <row r="1211" spans="1:22" ht="13.5" x14ac:dyDescent="0.25">
      <c r="A1211" s="3">
        <f>RSI!A1211</f>
        <v>43774</v>
      </c>
      <c r="B1211" s="2">
        <f>RSI!B1211</f>
        <v>31.005700000000001</v>
      </c>
      <c r="C1211" s="2">
        <f>RSI!I1211</f>
        <v>63.647035247858938</v>
      </c>
      <c r="D1211" s="2">
        <f>MACD!E1211</f>
        <v>-0.48489480519612727</v>
      </c>
      <c r="E1211" s="2">
        <f>MACD!F1211</f>
        <v>-0.3013675650171358</v>
      </c>
      <c r="F1211" s="2">
        <f>'Moving Avg'!D1211</f>
        <v>31.005700000000001</v>
      </c>
      <c r="G1211" s="2">
        <f>'Moving Avg'!F1211</f>
        <v>30.467620000000004</v>
      </c>
      <c r="H1211" s="2">
        <f>'Moving Avg'!G1211</f>
        <v>30.323969999999978</v>
      </c>
      <c r="I1211" s="2">
        <f>'Moving Avg'!H1211</f>
        <v>29.988229000000029</v>
      </c>
      <c r="J1211" s="6" t="str">
        <f>OBV!F1211</f>
        <v>NEUTRAL</v>
      </c>
      <c r="K1211" s="6" t="str">
        <f>OBV!G1211</f>
        <v>NEUTRAL</v>
      </c>
      <c r="L1211" s="6" t="str">
        <f>OBV!H1211</f>
        <v>NEUTRAL</v>
      </c>
      <c r="M1211" s="8">
        <f t="shared" si="180"/>
        <v>25</v>
      </c>
      <c r="N1211" s="8">
        <f t="shared" si="181"/>
        <v>100</v>
      </c>
      <c r="O1211" s="8">
        <f t="shared" si="182"/>
        <v>50</v>
      </c>
      <c r="P1211" s="8">
        <f t="shared" si="183"/>
        <v>33</v>
      </c>
      <c r="Q1211" s="9">
        <f t="shared" si="184"/>
        <v>56.2</v>
      </c>
      <c r="R1211" s="9">
        <f t="shared" si="185"/>
        <v>50.75</v>
      </c>
      <c r="S1211" s="9">
        <f t="shared" si="186"/>
        <v>46.1</v>
      </c>
      <c r="T1211" s="9">
        <f t="shared" si="187"/>
        <v>52</v>
      </c>
      <c r="U1211" s="8">
        <f t="shared" si="188"/>
        <v>51.016666666666673</v>
      </c>
      <c r="V1211" s="8">
        <f t="shared" si="189"/>
        <v>51.262500000000003</v>
      </c>
    </row>
    <row r="1212" spans="1:22" ht="13.5" x14ac:dyDescent="0.25">
      <c r="A1212" s="3">
        <f>RSI!A1212</f>
        <v>43775</v>
      </c>
      <c r="B1212" s="2">
        <f>RSI!B1212</f>
        <v>31.005700000000001</v>
      </c>
      <c r="C1212" s="2">
        <f>RSI!I1212</f>
        <v>63.647035247858938</v>
      </c>
      <c r="D1212" s="2">
        <f>MACD!E1212</f>
        <v>-0.52449838565083695</v>
      </c>
      <c r="E1212" s="2">
        <f>MACD!F1212</f>
        <v>-0.34599372914387605</v>
      </c>
      <c r="F1212" s="2">
        <f>'Moving Avg'!D1212</f>
        <v>31.005700000000001</v>
      </c>
      <c r="G1212" s="2">
        <f>'Moving Avg'!F1212</f>
        <v>30.512460000000004</v>
      </c>
      <c r="H1212" s="2">
        <f>'Moving Avg'!G1212</f>
        <v>30.312579999999976</v>
      </c>
      <c r="I1212" s="2">
        <f>'Moving Avg'!H1212</f>
        <v>30.011023000000023</v>
      </c>
      <c r="J1212" s="6" t="str">
        <f>OBV!F1212</f>
        <v>NEUTRAL</v>
      </c>
      <c r="K1212" s="6" t="str">
        <f>OBV!G1212</f>
        <v>NEUTRAL</v>
      </c>
      <c r="L1212" s="6" t="str">
        <f>OBV!H1212</f>
        <v>NEUTRAL</v>
      </c>
      <c r="M1212" s="8">
        <f t="shared" si="180"/>
        <v>25</v>
      </c>
      <c r="N1212" s="8">
        <f t="shared" si="181"/>
        <v>100</v>
      </c>
      <c r="O1212" s="8">
        <f t="shared" si="182"/>
        <v>50</v>
      </c>
      <c r="P1212" s="8">
        <f t="shared" si="183"/>
        <v>33</v>
      </c>
      <c r="Q1212" s="9">
        <f t="shared" si="184"/>
        <v>56.2</v>
      </c>
      <c r="R1212" s="9">
        <f t="shared" si="185"/>
        <v>50.75</v>
      </c>
      <c r="S1212" s="9">
        <f t="shared" si="186"/>
        <v>46.1</v>
      </c>
      <c r="T1212" s="9">
        <f t="shared" si="187"/>
        <v>52</v>
      </c>
      <c r="U1212" s="8">
        <f t="shared" si="188"/>
        <v>51.016666666666673</v>
      </c>
      <c r="V1212" s="8">
        <f t="shared" si="189"/>
        <v>51.262500000000003</v>
      </c>
    </row>
    <row r="1213" spans="1:22" ht="13.5" x14ac:dyDescent="0.25">
      <c r="A1213" s="3">
        <f>RSI!A1213</f>
        <v>43776</v>
      </c>
      <c r="B1213" s="2">
        <f>RSI!B1213</f>
        <v>31.005700000000001</v>
      </c>
      <c r="C1213" s="2">
        <f>RSI!I1213</f>
        <v>63.647035247858938</v>
      </c>
      <c r="D1213" s="2">
        <f>MACD!E1213</f>
        <v>-0.55976958531591237</v>
      </c>
      <c r="E1213" s="2">
        <f>MACD!F1213</f>
        <v>-0.3887489003782833</v>
      </c>
      <c r="F1213" s="2">
        <f>'Moving Avg'!D1213</f>
        <v>31.005700000000001</v>
      </c>
      <c r="G1213" s="2">
        <f>'Moving Avg'!F1213</f>
        <v>30.557300000000005</v>
      </c>
      <c r="H1213" s="2">
        <f>'Moving Avg'!G1213</f>
        <v>30.32951999999997</v>
      </c>
      <c r="I1213" s="2">
        <f>'Moving Avg'!H1213</f>
        <v>30.03381700000002</v>
      </c>
      <c r="J1213" s="6" t="str">
        <f>OBV!F1213</f>
        <v>NEUTRAL</v>
      </c>
      <c r="K1213" s="6" t="str">
        <f>OBV!G1213</f>
        <v>NEUTRAL</v>
      </c>
      <c r="L1213" s="6" t="str">
        <f>OBV!H1213</f>
        <v>NEUTRAL</v>
      </c>
      <c r="M1213" s="8">
        <f t="shared" si="180"/>
        <v>25</v>
      </c>
      <c r="N1213" s="8">
        <f t="shared" si="181"/>
        <v>100</v>
      </c>
      <c r="O1213" s="8">
        <f t="shared" si="182"/>
        <v>50</v>
      </c>
      <c r="P1213" s="8">
        <f t="shared" si="183"/>
        <v>33</v>
      </c>
      <c r="Q1213" s="9">
        <f t="shared" si="184"/>
        <v>56.2</v>
      </c>
      <c r="R1213" s="9">
        <f t="shared" si="185"/>
        <v>50.75</v>
      </c>
      <c r="S1213" s="9">
        <f t="shared" si="186"/>
        <v>46.1</v>
      </c>
      <c r="T1213" s="9">
        <f t="shared" si="187"/>
        <v>52</v>
      </c>
      <c r="U1213" s="8">
        <f t="shared" si="188"/>
        <v>51.016666666666673</v>
      </c>
      <c r="V1213" s="8">
        <f t="shared" si="189"/>
        <v>51.262500000000003</v>
      </c>
    </row>
    <row r="1214" spans="1:22" ht="13.5" x14ac:dyDescent="0.25">
      <c r="A1214" s="3">
        <f>RSI!A1214</f>
        <v>43777</v>
      </c>
      <c r="B1214" s="2">
        <f>RSI!B1214</f>
        <v>31.005700000000001</v>
      </c>
      <c r="C1214" s="2">
        <f>RSI!I1214</f>
        <v>63.647035247858938</v>
      </c>
      <c r="D1214" s="2">
        <f>MACD!E1214</f>
        <v>-0.45327528778494752</v>
      </c>
      <c r="E1214" s="2">
        <f>MACD!F1214</f>
        <v>-0.40165417785961616</v>
      </c>
      <c r="F1214" s="2">
        <f>'Moving Avg'!D1214</f>
        <v>31.005700000000001</v>
      </c>
      <c r="G1214" s="2">
        <f>'Moving Avg'!F1214</f>
        <v>30.602140000000002</v>
      </c>
      <c r="H1214" s="2">
        <f>'Moving Avg'!G1214</f>
        <v>30.358417999999968</v>
      </c>
      <c r="I1214" s="2">
        <f>'Moving Avg'!H1214</f>
        <v>30.056611000000018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  <c r="M1214" s="8">
        <f t="shared" si="180"/>
        <v>25</v>
      </c>
      <c r="N1214" s="8">
        <f t="shared" si="181"/>
        <v>100</v>
      </c>
      <c r="O1214" s="8">
        <f t="shared" si="182"/>
        <v>50</v>
      </c>
      <c r="P1214" s="8">
        <f t="shared" si="183"/>
        <v>33</v>
      </c>
      <c r="Q1214" s="9">
        <f t="shared" si="184"/>
        <v>56.2</v>
      </c>
      <c r="R1214" s="9">
        <f t="shared" si="185"/>
        <v>50.75</v>
      </c>
      <c r="S1214" s="9">
        <f t="shared" si="186"/>
        <v>46.1</v>
      </c>
      <c r="T1214" s="9">
        <f t="shared" si="187"/>
        <v>52</v>
      </c>
      <c r="U1214" s="8">
        <f t="shared" si="188"/>
        <v>51.016666666666673</v>
      </c>
      <c r="V1214" s="8">
        <f t="shared" si="189"/>
        <v>51.262500000000003</v>
      </c>
    </row>
    <row r="1215" spans="1:22" ht="13.5" x14ac:dyDescent="0.25">
      <c r="A1215" s="3">
        <f>RSI!A1215</f>
        <v>43780</v>
      </c>
      <c r="B1215" s="2">
        <f>RSI!B1215</f>
        <v>31.005700000000001</v>
      </c>
      <c r="C1215" s="2">
        <f>RSI!I1215</f>
        <v>63.647035247858938</v>
      </c>
      <c r="D1215" s="2">
        <f>MACD!E1215</f>
        <v>-0.36467405424604493</v>
      </c>
      <c r="E1215" s="2">
        <f>MACD!F1215</f>
        <v>-0.39425815313690193</v>
      </c>
      <c r="F1215" s="2">
        <f>'Moving Avg'!D1215</f>
        <v>31.005700000000001</v>
      </c>
      <c r="G1215" s="2">
        <f>'Moving Avg'!F1215</f>
        <v>30.646980000000006</v>
      </c>
      <c r="H1215" s="2">
        <f>'Moving Avg'!G1215</f>
        <v>30.38731599999997</v>
      </c>
      <c r="I1215" s="2">
        <f>'Moving Avg'!H1215</f>
        <v>30.079405000000012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  <c r="M1215" s="8">
        <f t="shared" si="180"/>
        <v>25</v>
      </c>
      <c r="N1215" s="8">
        <f t="shared" si="181"/>
        <v>0</v>
      </c>
      <c r="O1215" s="8">
        <f t="shared" si="182"/>
        <v>50</v>
      </c>
      <c r="P1215" s="8">
        <f t="shared" si="183"/>
        <v>33</v>
      </c>
      <c r="Q1215" s="9">
        <f t="shared" si="184"/>
        <v>21.2</v>
      </c>
      <c r="R1215" s="9">
        <f t="shared" si="185"/>
        <v>30.75</v>
      </c>
      <c r="S1215" s="9">
        <f t="shared" si="186"/>
        <v>31.1</v>
      </c>
      <c r="T1215" s="9">
        <f t="shared" si="187"/>
        <v>27</v>
      </c>
      <c r="U1215" s="8">
        <f t="shared" si="188"/>
        <v>27.683333333333337</v>
      </c>
      <c r="V1215" s="8">
        <f t="shared" si="189"/>
        <v>27.512500000000003</v>
      </c>
    </row>
    <row r="1216" spans="1:22" ht="13.5" x14ac:dyDescent="0.25">
      <c r="A1216" s="3">
        <f>RSI!A1216</f>
        <v>43781</v>
      </c>
      <c r="B1216" s="2">
        <f>RSI!B1216</f>
        <v>31.005700000000001</v>
      </c>
      <c r="C1216" s="2">
        <f>RSI!I1216</f>
        <v>63.647035247858938</v>
      </c>
      <c r="D1216" s="2">
        <f>MACD!E1216</f>
        <v>-0.29110130370421317</v>
      </c>
      <c r="E1216" s="2">
        <f>MACD!F1216</f>
        <v>-0.37362678325036419</v>
      </c>
      <c r="F1216" s="2">
        <f>'Moving Avg'!D1216</f>
        <v>31.005700000000001</v>
      </c>
      <c r="G1216" s="2">
        <f>'Moving Avg'!F1216</f>
        <v>30.691820000000007</v>
      </c>
      <c r="H1216" s="2">
        <f>'Moving Avg'!G1216</f>
        <v>30.416213999999968</v>
      </c>
      <c r="I1216" s="2">
        <f>'Moving Avg'!H1216</f>
        <v>30.102199000000006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  <c r="M1216" s="8">
        <f t="shared" si="180"/>
        <v>25</v>
      </c>
      <c r="N1216" s="8">
        <f t="shared" si="181"/>
        <v>0</v>
      </c>
      <c r="O1216" s="8">
        <f t="shared" si="182"/>
        <v>50</v>
      </c>
      <c r="P1216" s="8">
        <f t="shared" si="183"/>
        <v>33</v>
      </c>
      <c r="Q1216" s="9">
        <f t="shared" si="184"/>
        <v>21.2</v>
      </c>
      <c r="R1216" s="9">
        <f t="shared" si="185"/>
        <v>30.75</v>
      </c>
      <c r="S1216" s="9">
        <f t="shared" si="186"/>
        <v>31.1</v>
      </c>
      <c r="T1216" s="9">
        <f t="shared" si="187"/>
        <v>27</v>
      </c>
      <c r="U1216" s="8">
        <f t="shared" si="188"/>
        <v>27.683333333333337</v>
      </c>
      <c r="V1216" s="8">
        <f t="shared" si="189"/>
        <v>27.512500000000003</v>
      </c>
    </row>
    <row r="1217" spans="1:22" ht="13.5" x14ac:dyDescent="0.25">
      <c r="A1217" s="3">
        <f>RSI!A1217</f>
        <v>43782</v>
      </c>
      <c r="B1217" s="2">
        <f>RSI!B1217</f>
        <v>31.005700000000001</v>
      </c>
      <c r="C1217" s="2">
        <f>RSI!I1217</f>
        <v>63.647035247858938</v>
      </c>
      <c r="D1217" s="2">
        <f>MACD!E1217</f>
        <v>-0.2301414415565759</v>
      </c>
      <c r="E1217" s="2">
        <f>MACD!F1217</f>
        <v>-0.34492971491160651</v>
      </c>
      <c r="F1217" s="2">
        <f>'Moving Avg'!D1217</f>
        <v>31.005700000000001</v>
      </c>
      <c r="G1217" s="2">
        <f>'Moving Avg'!F1217</f>
        <v>30.736660000000008</v>
      </c>
      <c r="H1217" s="2">
        <f>'Moving Avg'!G1217</f>
        <v>30.445111999999966</v>
      </c>
      <c r="I1217" s="2">
        <f>'Moving Avg'!H1217</f>
        <v>30.124993000000003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  <c r="M1217" s="8">
        <f t="shared" si="180"/>
        <v>25</v>
      </c>
      <c r="N1217" s="8">
        <f t="shared" si="181"/>
        <v>0</v>
      </c>
      <c r="O1217" s="8">
        <f t="shared" si="182"/>
        <v>50</v>
      </c>
      <c r="P1217" s="8">
        <f t="shared" si="183"/>
        <v>33</v>
      </c>
      <c r="Q1217" s="9">
        <f t="shared" si="184"/>
        <v>21.2</v>
      </c>
      <c r="R1217" s="9">
        <f t="shared" si="185"/>
        <v>30.75</v>
      </c>
      <c r="S1217" s="9">
        <f t="shared" si="186"/>
        <v>31.1</v>
      </c>
      <c r="T1217" s="9">
        <f t="shared" si="187"/>
        <v>27</v>
      </c>
      <c r="U1217" s="8">
        <f t="shared" si="188"/>
        <v>27.683333333333337</v>
      </c>
      <c r="V1217" s="8">
        <f t="shared" si="189"/>
        <v>27.512500000000003</v>
      </c>
    </row>
    <row r="1218" spans="1:22" ht="13.5" x14ac:dyDescent="0.25">
      <c r="A1218" s="3">
        <f>RSI!A1218</f>
        <v>43783</v>
      </c>
      <c r="B1218" s="2">
        <f>RSI!B1218</f>
        <v>31.005700000000001</v>
      </c>
      <c r="C1218" s="2">
        <f>RSI!I1218</f>
        <v>63.647035247858938</v>
      </c>
      <c r="D1218" s="2">
        <f>MACD!E1218</f>
        <v>-0.17975817130921001</v>
      </c>
      <c r="E1218" s="2">
        <f>MACD!F1218</f>
        <v>-0.31189540619112721</v>
      </c>
      <c r="F1218" s="2">
        <f>'Moving Avg'!D1218</f>
        <v>31.005700000000001</v>
      </c>
      <c r="G1218" s="2">
        <f>'Moving Avg'!F1218</f>
        <v>30.781500000000005</v>
      </c>
      <c r="H1218" s="2">
        <f>'Moving Avg'!G1218</f>
        <v>30.465753999999965</v>
      </c>
      <c r="I1218" s="2">
        <f>'Moving Avg'!H1218</f>
        <v>30.147786999999997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50</v>
      </c>
      <c r="P1218" s="8">
        <f t="shared" ref="P1218:P1281" si="193">IF(L1218="confirmed bullish", 34, IF(L1218="bullish divergence",17, 0))+IF(J1218="bullish",33,IF(J1218="bearish",0,16.5))+IF(K1218="strong",33,IF(K1218="weak",0,16.5))</f>
        <v>33</v>
      </c>
      <c r="Q1218" s="9">
        <f t="shared" si="184"/>
        <v>21.2</v>
      </c>
      <c r="R1218" s="9">
        <f t="shared" si="185"/>
        <v>30.75</v>
      </c>
      <c r="S1218" s="9">
        <f t="shared" si="186"/>
        <v>31.1</v>
      </c>
      <c r="T1218" s="9">
        <f t="shared" si="187"/>
        <v>27</v>
      </c>
      <c r="U1218" s="8">
        <f t="shared" si="188"/>
        <v>27.683333333333337</v>
      </c>
      <c r="V1218" s="8">
        <f t="shared" si="189"/>
        <v>27.512500000000003</v>
      </c>
    </row>
    <row r="1219" spans="1:22" ht="13.5" x14ac:dyDescent="0.25">
      <c r="A1219" s="3">
        <f>RSI!A1219</f>
        <v>43784</v>
      </c>
      <c r="B1219" s="2">
        <f>RSI!B1219</f>
        <v>31.005700000000001</v>
      </c>
      <c r="C1219" s="2">
        <f>RSI!I1219</f>
        <v>63.647035247858938</v>
      </c>
      <c r="D1219" s="2">
        <f>MACD!E1219</f>
        <v>-0.13823557300931455</v>
      </c>
      <c r="E1219" s="2">
        <f>MACD!F1219</f>
        <v>-0.27716343955476469</v>
      </c>
      <c r="F1219" s="2">
        <f>'Moving Avg'!D1219</f>
        <v>31.005700000000001</v>
      </c>
      <c r="G1219" s="2">
        <f>'Moving Avg'!F1219</f>
        <v>30.826340000000005</v>
      </c>
      <c r="H1219" s="2">
        <f>'Moving Avg'!G1219</f>
        <v>30.486395999999964</v>
      </c>
      <c r="I1219" s="2">
        <f>'Moving Avg'!H1219</f>
        <v>30.170580999999991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  <c r="M1219" s="8">
        <f t="shared" si="190"/>
        <v>25</v>
      </c>
      <c r="N1219" s="8">
        <f t="shared" si="191"/>
        <v>0</v>
      </c>
      <c r="O1219" s="8">
        <f t="shared" si="192"/>
        <v>50</v>
      </c>
      <c r="P1219" s="8">
        <f t="shared" si="193"/>
        <v>33</v>
      </c>
      <c r="Q1219" s="9">
        <f t="shared" ref="Q1219:Q1282" si="194">0.35*M1219+N1219*0.35+O1219*0.15+P1219*0.15</f>
        <v>21.2</v>
      </c>
      <c r="R1219" s="9">
        <f t="shared" ref="R1219:R1282" si="195">M1219*0.2+N1219*0.2+O1219*0.35+P1219*0.25</f>
        <v>30.75</v>
      </c>
      <c r="S1219" s="9">
        <f t="shared" ref="S1219:S1282" si="196">M1219*0.15+N1219*0.15+O1219*0.25+P1219*0.45</f>
        <v>31.1</v>
      </c>
      <c r="T1219" s="9">
        <f t="shared" ref="T1219:T1282" si="197">0.25*SUM(M1219:P1219)</f>
        <v>27</v>
      </c>
      <c r="U1219" s="8">
        <f t="shared" ref="U1219:U1282" si="198">SUM(Q1219:S1219)/3</f>
        <v>27.683333333333337</v>
      </c>
      <c r="V1219" s="8">
        <f t="shared" ref="V1219:V1282" si="199">SUM(Q1219:T1219)/4</f>
        <v>27.512500000000003</v>
      </c>
    </row>
    <row r="1220" spans="1:22" ht="13.5" x14ac:dyDescent="0.25">
      <c r="A1220" s="3">
        <f>RSI!A1220</f>
        <v>43787</v>
      </c>
      <c r="B1220" s="2">
        <f>RSI!B1220</f>
        <v>31.005700000000001</v>
      </c>
      <c r="C1220" s="2">
        <f>RSI!I1220</f>
        <v>63.647035247858931</v>
      </c>
      <c r="D1220" s="2">
        <f>MACD!E1220</f>
        <v>-0.10412828860900802</v>
      </c>
      <c r="E1220" s="2">
        <f>MACD!F1220</f>
        <v>-0.24255640936561337</v>
      </c>
      <c r="F1220" s="2">
        <f>'Moving Avg'!D1220</f>
        <v>31.005700000000001</v>
      </c>
      <c r="G1220" s="2">
        <f>'Moving Avg'!F1220</f>
        <v>30.871180000000003</v>
      </c>
      <c r="H1220" s="2">
        <f>'Moving Avg'!G1220</f>
        <v>30.507037999999966</v>
      </c>
      <c r="I1220" s="2">
        <f>'Moving Avg'!H1220</f>
        <v>30.193374999999993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  <c r="M1220" s="8">
        <f t="shared" si="190"/>
        <v>25</v>
      </c>
      <c r="N1220" s="8">
        <f t="shared" si="191"/>
        <v>0</v>
      </c>
      <c r="O1220" s="8">
        <f t="shared" si="192"/>
        <v>50</v>
      </c>
      <c r="P1220" s="8">
        <f t="shared" si="193"/>
        <v>33</v>
      </c>
      <c r="Q1220" s="9">
        <f t="shared" si="194"/>
        <v>21.2</v>
      </c>
      <c r="R1220" s="9">
        <f t="shared" si="195"/>
        <v>30.75</v>
      </c>
      <c r="S1220" s="9">
        <f t="shared" si="196"/>
        <v>31.1</v>
      </c>
      <c r="T1220" s="9">
        <f t="shared" si="197"/>
        <v>27</v>
      </c>
      <c r="U1220" s="8">
        <f t="shared" si="198"/>
        <v>27.683333333333337</v>
      </c>
      <c r="V1220" s="8">
        <f t="shared" si="199"/>
        <v>27.512500000000003</v>
      </c>
    </row>
    <row r="1221" spans="1:22" ht="13.5" x14ac:dyDescent="0.25">
      <c r="A1221" s="3">
        <f>RSI!A1221</f>
        <v>43788</v>
      </c>
      <c r="B1221" s="2">
        <f>RSI!B1221</f>
        <v>31.005700000000001</v>
      </c>
      <c r="C1221" s="2">
        <f>RSI!I1221</f>
        <v>63.647035247858938</v>
      </c>
      <c r="D1221" s="2">
        <f>MACD!E1221</f>
        <v>-7.621941007760924E-2</v>
      </c>
      <c r="E1221" s="2">
        <f>MACD!F1221</f>
        <v>-0.20928900950801255</v>
      </c>
      <c r="F1221" s="2">
        <f>'Moving Avg'!D1221</f>
        <v>31.005700000000001</v>
      </c>
      <c r="G1221" s="2">
        <f>'Moving Avg'!F1221</f>
        <v>30.916020000000003</v>
      </c>
      <c r="H1221" s="2">
        <f>'Moving Avg'!G1221</f>
        <v>30.527679999999968</v>
      </c>
      <c r="I1221" s="2">
        <f>'Moving Avg'!H1221</f>
        <v>30.216168999999987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  <c r="M1221" s="8">
        <f t="shared" si="190"/>
        <v>25</v>
      </c>
      <c r="N1221" s="8">
        <f t="shared" si="191"/>
        <v>0</v>
      </c>
      <c r="O1221" s="8">
        <f t="shared" si="192"/>
        <v>50</v>
      </c>
      <c r="P1221" s="8">
        <f t="shared" si="193"/>
        <v>33</v>
      </c>
      <c r="Q1221" s="9">
        <f t="shared" si="194"/>
        <v>21.2</v>
      </c>
      <c r="R1221" s="9">
        <f t="shared" si="195"/>
        <v>30.75</v>
      </c>
      <c r="S1221" s="9">
        <f t="shared" si="196"/>
        <v>31.1</v>
      </c>
      <c r="T1221" s="9">
        <f t="shared" si="197"/>
        <v>27</v>
      </c>
      <c r="U1221" s="8">
        <f t="shared" si="198"/>
        <v>27.683333333333337</v>
      </c>
      <c r="V1221" s="8">
        <f t="shared" si="199"/>
        <v>27.512500000000003</v>
      </c>
    </row>
    <row r="1222" spans="1:22" ht="13.5" x14ac:dyDescent="0.25">
      <c r="A1222" s="3">
        <f>RSI!A1222</f>
        <v>43789</v>
      </c>
      <c r="B1222" s="2">
        <f>RSI!B1222</f>
        <v>31.005700000000001</v>
      </c>
      <c r="C1222" s="2">
        <f>RSI!I1222</f>
        <v>63.647035247858938</v>
      </c>
      <c r="D1222" s="2">
        <f>MACD!E1222</f>
        <v>-5.3484882338448614E-2</v>
      </c>
      <c r="E1222" s="2">
        <f>MACD!F1222</f>
        <v>-0.17812818407409978</v>
      </c>
      <c r="F1222" s="2">
        <f>'Moving Avg'!D1222</f>
        <v>31.005700000000001</v>
      </c>
      <c r="G1222" s="2">
        <f>'Moving Avg'!F1222</f>
        <v>30.960860000000004</v>
      </c>
      <c r="H1222" s="2">
        <f>'Moving Avg'!G1222</f>
        <v>30.548321999999967</v>
      </c>
      <c r="I1222" s="2">
        <f>'Moving Avg'!H1222</f>
        <v>30.23896299999998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  <c r="M1222" s="8">
        <f t="shared" si="190"/>
        <v>25</v>
      </c>
      <c r="N1222" s="8">
        <f t="shared" si="191"/>
        <v>0</v>
      </c>
      <c r="O1222" s="8">
        <f t="shared" si="192"/>
        <v>50</v>
      </c>
      <c r="P1222" s="8">
        <f t="shared" si="193"/>
        <v>33</v>
      </c>
      <c r="Q1222" s="9">
        <f t="shared" si="194"/>
        <v>21.2</v>
      </c>
      <c r="R1222" s="9">
        <f t="shared" si="195"/>
        <v>30.75</v>
      </c>
      <c r="S1222" s="9">
        <f t="shared" si="196"/>
        <v>31.1</v>
      </c>
      <c r="T1222" s="9">
        <f t="shared" si="197"/>
        <v>27</v>
      </c>
      <c r="U1222" s="8">
        <f t="shared" si="198"/>
        <v>27.683333333333337</v>
      </c>
      <c r="V1222" s="8">
        <f t="shared" si="199"/>
        <v>27.512500000000003</v>
      </c>
    </row>
    <row r="1223" spans="1:22" ht="13.5" x14ac:dyDescent="0.25">
      <c r="A1223" s="3">
        <f>RSI!A1223</f>
        <v>43790</v>
      </c>
      <c r="B1223" s="2">
        <f>RSI!B1223</f>
        <v>31.005700000000001</v>
      </c>
      <c r="C1223" s="2">
        <f>RSI!I1223</f>
        <v>63.647035247858938</v>
      </c>
      <c r="D1223" s="2">
        <f>MACD!E1223</f>
        <v>-3.5063416077417031E-2</v>
      </c>
      <c r="E1223" s="2">
        <f>MACD!F1223</f>
        <v>-0.14951523047476323</v>
      </c>
      <c r="F1223" s="2">
        <f>'Moving Avg'!D1223</f>
        <v>31.005700000000001</v>
      </c>
      <c r="G1223" s="2">
        <f>'Moving Avg'!F1223</f>
        <v>31.005700000000001</v>
      </c>
      <c r="H1223" s="2">
        <f>'Moving Avg'!G1223</f>
        <v>30.568963999999969</v>
      </c>
      <c r="I1223" s="2">
        <f>'Moving Avg'!H1223</f>
        <v>30.261756999999978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  <c r="M1223" s="8">
        <f t="shared" si="190"/>
        <v>25</v>
      </c>
      <c r="N1223" s="8">
        <f t="shared" si="191"/>
        <v>0</v>
      </c>
      <c r="O1223" s="8">
        <f t="shared" si="192"/>
        <v>50</v>
      </c>
      <c r="P1223" s="8">
        <f t="shared" si="193"/>
        <v>33</v>
      </c>
      <c r="Q1223" s="9">
        <f t="shared" si="194"/>
        <v>21.2</v>
      </c>
      <c r="R1223" s="9">
        <f t="shared" si="195"/>
        <v>30.75</v>
      </c>
      <c r="S1223" s="9">
        <f t="shared" si="196"/>
        <v>31.1</v>
      </c>
      <c r="T1223" s="9">
        <f t="shared" si="197"/>
        <v>27</v>
      </c>
      <c r="U1223" s="8">
        <f t="shared" si="198"/>
        <v>27.683333333333337</v>
      </c>
      <c r="V1223" s="8">
        <f t="shared" si="199"/>
        <v>27.512500000000003</v>
      </c>
    </row>
    <row r="1224" spans="1:22" ht="13.5" x14ac:dyDescent="0.25">
      <c r="A1224" s="3">
        <f>RSI!A1224</f>
        <v>43791</v>
      </c>
      <c r="B1224" s="2">
        <f>RSI!B1224</f>
        <v>31.005700000000001</v>
      </c>
      <c r="C1224" s="2">
        <f>RSI!I1224</f>
        <v>63.647035247858938</v>
      </c>
      <c r="D1224" s="2">
        <f>MACD!E1224</f>
        <v>-2.0231060276579171E-2</v>
      </c>
      <c r="E1224" s="2">
        <f>MACD!F1224</f>
        <v>-0.12365839643512641</v>
      </c>
      <c r="F1224" s="2">
        <f>'Moving Avg'!D1224</f>
        <v>31.005700000000001</v>
      </c>
      <c r="G1224" s="2">
        <f>'Moving Avg'!F1224</f>
        <v>31.005700000000001</v>
      </c>
      <c r="H1224" s="2">
        <f>'Moving Avg'!G1224</f>
        <v>30.589605999999968</v>
      </c>
      <c r="I1224" s="2">
        <f>'Moving Avg'!H1224</f>
        <v>30.284550999999979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  <c r="M1224" s="8">
        <f t="shared" si="190"/>
        <v>25</v>
      </c>
      <c r="N1224" s="8">
        <f t="shared" si="191"/>
        <v>0</v>
      </c>
      <c r="O1224" s="8">
        <f t="shared" si="192"/>
        <v>50</v>
      </c>
      <c r="P1224" s="8">
        <f t="shared" si="193"/>
        <v>33</v>
      </c>
      <c r="Q1224" s="9">
        <f t="shared" si="194"/>
        <v>21.2</v>
      </c>
      <c r="R1224" s="9">
        <f t="shared" si="195"/>
        <v>30.75</v>
      </c>
      <c r="S1224" s="9">
        <f t="shared" si="196"/>
        <v>31.1</v>
      </c>
      <c r="T1224" s="9">
        <f t="shared" si="197"/>
        <v>27</v>
      </c>
      <c r="U1224" s="8">
        <f t="shared" si="198"/>
        <v>27.683333333333337</v>
      </c>
      <c r="V1224" s="8">
        <f t="shared" si="199"/>
        <v>27.512500000000003</v>
      </c>
    </row>
    <row r="1225" spans="1:22" ht="13.5" x14ac:dyDescent="0.25">
      <c r="A1225" s="3">
        <f>RSI!A1225</f>
        <v>43794</v>
      </c>
      <c r="B1225" s="2">
        <f>RSI!B1225</f>
        <v>31.005700000000001</v>
      </c>
      <c r="C1225" s="2">
        <f>RSI!I1225</f>
        <v>63.647035247858938</v>
      </c>
      <c r="D1225" s="2">
        <f>MACD!E1225</f>
        <v>-8.3797153012596937E-3</v>
      </c>
      <c r="E1225" s="2">
        <f>MACD!F1225</f>
        <v>-0.10060266020835308</v>
      </c>
      <c r="F1225" s="2">
        <f>'Moving Avg'!D1225</f>
        <v>31.005700000000001</v>
      </c>
      <c r="G1225" s="2">
        <f>'Moving Avg'!F1225</f>
        <v>31.005700000000001</v>
      </c>
      <c r="H1225" s="2">
        <f>'Moving Avg'!G1225</f>
        <v>30.61024799999997</v>
      </c>
      <c r="I1225" s="2">
        <f>'Moving Avg'!H1225</f>
        <v>30.307344999999973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  <c r="M1225" s="8">
        <f t="shared" si="190"/>
        <v>25</v>
      </c>
      <c r="N1225" s="8">
        <f t="shared" si="191"/>
        <v>0</v>
      </c>
      <c r="O1225" s="8">
        <f t="shared" si="192"/>
        <v>50</v>
      </c>
      <c r="P1225" s="8">
        <f t="shared" si="193"/>
        <v>33</v>
      </c>
      <c r="Q1225" s="9">
        <f t="shared" si="194"/>
        <v>21.2</v>
      </c>
      <c r="R1225" s="9">
        <f t="shared" si="195"/>
        <v>30.75</v>
      </c>
      <c r="S1225" s="9">
        <f t="shared" si="196"/>
        <v>31.1</v>
      </c>
      <c r="T1225" s="9">
        <f t="shared" si="197"/>
        <v>27</v>
      </c>
      <c r="U1225" s="8">
        <f t="shared" si="198"/>
        <v>27.683333333333337</v>
      </c>
      <c r="V1225" s="8">
        <f t="shared" si="199"/>
        <v>27.512500000000003</v>
      </c>
    </row>
    <row r="1226" spans="1:22" ht="13.5" x14ac:dyDescent="0.25">
      <c r="A1226" s="3">
        <f>RSI!A1226</f>
        <v>43795</v>
      </c>
      <c r="B1226" s="2">
        <f>RSI!B1226</f>
        <v>31.005700000000001</v>
      </c>
      <c r="C1226" s="2">
        <f>RSI!I1226</f>
        <v>63.647035247858938</v>
      </c>
      <c r="D1226" s="2">
        <f>MACD!E1226</f>
        <v>1.0010218195866116E-3</v>
      </c>
      <c r="E1226" s="2">
        <f>MACD!F1226</f>
        <v>-8.0281923802765151E-2</v>
      </c>
      <c r="F1226" s="2">
        <f>'Moving Avg'!D1226</f>
        <v>31.005700000000001</v>
      </c>
      <c r="G1226" s="2">
        <f>'Moving Avg'!F1226</f>
        <v>31.005700000000001</v>
      </c>
      <c r="H1226" s="2">
        <f>'Moving Avg'!G1226</f>
        <v>30.630889999999972</v>
      </c>
      <c r="I1226" s="2">
        <f>'Moving Avg'!H1226</f>
        <v>30.330138999999967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  <c r="M1226" s="8">
        <f t="shared" si="190"/>
        <v>25</v>
      </c>
      <c r="N1226" s="8">
        <f t="shared" si="191"/>
        <v>0</v>
      </c>
      <c r="O1226" s="8">
        <f t="shared" si="192"/>
        <v>50</v>
      </c>
      <c r="P1226" s="8">
        <f t="shared" si="193"/>
        <v>33</v>
      </c>
      <c r="Q1226" s="9">
        <f t="shared" si="194"/>
        <v>21.2</v>
      </c>
      <c r="R1226" s="9">
        <f t="shared" si="195"/>
        <v>30.75</v>
      </c>
      <c r="S1226" s="9">
        <f t="shared" si="196"/>
        <v>31.1</v>
      </c>
      <c r="T1226" s="9">
        <f t="shared" si="197"/>
        <v>27</v>
      </c>
      <c r="U1226" s="8">
        <f t="shared" si="198"/>
        <v>27.683333333333337</v>
      </c>
      <c r="V1226" s="8">
        <f t="shared" si="199"/>
        <v>27.512500000000003</v>
      </c>
    </row>
    <row r="1227" spans="1:22" ht="13.5" x14ac:dyDescent="0.25">
      <c r="A1227" s="3">
        <f>RSI!A1227</f>
        <v>43796</v>
      </c>
      <c r="B1227" s="2">
        <f>RSI!B1227</f>
        <v>31.005700000000001</v>
      </c>
      <c r="C1227" s="2">
        <f>RSI!I1227</f>
        <v>63.647035247858945</v>
      </c>
      <c r="D1227" s="2">
        <f>MACD!E1227</f>
        <v>8.3391945288582292E-3</v>
      </c>
      <c r="E1227" s="2">
        <f>MACD!F1227</f>
        <v>-6.2557700136440478E-2</v>
      </c>
      <c r="F1227" s="2">
        <f>'Moving Avg'!D1227</f>
        <v>31.005700000000001</v>
      </c>
      <c r="G1227" s="2">
        <f>'Moving Avg'!F1227</f>
        <v>31.005700000000001</v>
      </c>
      <c r="H1227" s="2">
        <f>'Moving Avg'!G1227</f>
        <v>30.651531999999975</v>
      </c>
      <c r="I1227" s="2">
        <f>'Moving Avg'!H1227</f>
        <v>30.352932999999972</v>
      </c>
      <c r="J1227" s="6" t="str">
        <f>OBV!F1227</f>
        <v>NEUTRAL</v>
      </c>
      <c r="K1227" s="6" t="str">
        <f>OBV!G1227</f>
        <v>NEUTRAL</v>
      </c>
      <c r="L1227" s="6" t="str">
        <f>OBV!H1227</f>
        <v>NEUTRAL</v>
      </c>
      <c r="M1227" s="8">
        <f t="shared" si="190"/>
        <v>25</v>
      </c>
      <c r="N1227" s="8">
        <f t="shared" si="191"/>
        <v>0</v>
      </c>
      <c r="O1227" s="8">
        <f t="shared" si="192"/>
        <v>50</v>
      </c>
      <c r="P1227" s="8">
        <f t="shared" si="193"/>
        <v>33</v>
      </c>
      <c r="Q1227" s="9">
        <f t="shared" si="194"/>
        <v>21.2</v>
      </c>
      <c r="R1227" s="9">
        <f t="shared" si="195"/>
        <v>30.75</v>
      </c>
      <c r="S1227" s="9">
        <f t="shared" si="196"/>
        <v>31.1</v>
      </c>
      <c r="T1227" s="9">
        <f t="shared" si="197"/>
        <v>27</v>
      </c>
      <c r="U1227" s="8">
        <f t="shared" si="198"/>
        <v>27.683333333333337</v>
      </c>
      <c r="V1227" s="8">
        <f t="shared" si="199"/>
        <v>27.512500000000003</v>
      </c>
    </row>
    <row r="1228" spans="1:22" ht="13.5" x14ac:dyDescent="0.25">
      <c r="A1228" s="3">
        <f>RSI!A1228</f>
        <v>43797</v>
      </c>
      <c r="B1228" s="2">
        <f>RSI!B1228</f>
        <v>31.005700000000001</v>
      </c>
      <c r="C1228" s="2">
        <f>RSI!I1228</f>
        <v>63.647035247858945</v>
      </c>
      <c r="D1228" s="2">
        <f>MACD!E1228</f>
        <v>1.3993441585654409E-2</v>
      </c>
      <c r="E1228" s="2">
        <f>MACD!F1228</f>
        <v>-4.7247471792021503E-2</v>
      </c>
      <c r="F1228" s="2">
        <f>'Moving Avg'!D1228</f>
        <v>31.005700000000001</v>
      </c>
      <c r="G1228" s="2">
        <f>'Moving Avg'!F1228</f>
        <v>31.005700000000001</v>
      </c>
      <c r="H1228" s="2">
        <f>'Moving Avg'!G1228</f>
        <v>30.672173999999977</v>
      </c>
      <c r="I1228" s="2">
        <f>'Moving Avg'!H1228</f>
        <v>30.371759999999963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  <c r="M1228" s="8">
        <f t="shared" si="190"/>
        <v>25</v>
      </c>
      <c r="N1228" s="8">
        <f t="shared" si="191"/>
        <v>0</v>
      </c>
      <c r="O1228" s="8">
        <f t="shared" si="192"/>
        <v>50</v>
      </c>
      <c r="P1228" s="8">
        <f t="shared" si="193"/>
        <v>33</v>
      </c>
      <c r="Q1228" s="9">
        <f t="shared" si="194"/>
        <v>21.2</v>
      </c>
      <c r="R1228" s="9">
        <f t="shared" si="195"/>
        <v>30.75</v>
      </c>
      <c r="S1228" s="9">
        <f t="shared" si="196"/>
        <v>31.1</v>
      </c>
      <c r="T1228" s="9">
        <f t="shared" si="197"/>
        <v>27</v>
      </c>
      <c r="U1228" s="8">
        <f t="shared" si="198"/>
        <v>27.683333333333337</v>
      </c>
      <c r="V1228" s="8">
        <f t="shared" si="199"/>
        <v>27.512500000000003</v>
      </c>
    </row>
    <row r="1229" spans="1:22" ht="13.5" x14ac:dyDescent="0.25">
      <c r="A1229" s="3">
        <f>RSI!A1229</f>
        <v>43798</v>
      </c>
      <c r="B1229" s="2">
        <f>RSI!B1229</f>
        <v>31.005700000000001</v>
      </c>
      <c r="C1229" s="2">
        <f>RSI!I1229</f>
        <v>63.647035247858945</v>
      </c>
      <c r="D1229" s="2">
        <f>MACD!E1229</f>
        <v>1.8263937808665531E-2</v>
      </c>
      <c r="E1229" s="2">
        <f>MACD!F1229</f>
        <v>-3.4145189871884099E-2</v>
      </c>
      <c r="F1229" s="2">
        <f>'Moving Avg'!D1229</f>
        <v>31.005700000000001</v>
      </c>
      <c r="G1229" s="2">
        <f>'Moving Avg'!F1229</f>
        <v>31.005700000000001</v>
      </c>
      <c r="H1229" s="2">
        <f>'Moving Avg'!G1229</f>
        <v>30.692815999999979</v>
      </c>
      <c r="I1229" s="2">
        <f>'Moving Avg'!H1229</f>
        <v>30.384483999999961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  <c r="M1229" s="8">
        <f t="shared" si="190"/>
        <v>25</v>
      </c>
      <c r="N1229" s="8">
        <f t="shared" si="191"/>
        <v>0</v>
      </c>
      <c r="O1229" s="8">
        <f t="shared" si="192"/>
        <v>50</v>
      </c>
      <c r="P1229" s="8">
        <f t="shared" si="193"/>
        <v>33</v>
      </c>
      <c r="Q1229" s="9">
        <f t="shared" si="194"/>
        <v>21.2</v>
      </c>
      <c r="R1229" s="9">
        <f t="shared" si="195"/>
        <v>30.75</v>
      </c>
      <c r="S1229" s="9">
        <f t="shared" si="196"/>
        <v>31.1</v>
      </c>
      <c r="T1229" s="9">
        <f t="shared" si="197"/>
        <v>27</v>
      </c>
      <c r="U1229" s="8">
        <f t="shared" si="198"/>
        <v>27.683333333333337</v>
      </c>
      <c r="V1229" s="8">
        <f t="shared" si="199"/>
        <v>27.512500000000003</v>
      </c>
    </row>
    <row r="1230" spans="1:22" ht="13.5" x14ac:dyDescent="0.25">
      <c r="A1230" s="3">
        <f>RSI!A1230</f>
        <v>43801</v>
      </c>
      <c r="B1230" s="2">
        <f>RSI!B1230</f>
        <v>31.005700000000001</v>
      </c>
      <c r="C1230" s="2">
        <f>RSI!I1230</f>
        <v>63.647035247858945</v>
      </c>
      <c r="D1230" s="2">
        <f>MACD!E1230</f>
        <v>2.140163213941193E-2</v>
      </c>
      <c r="E1230" s="2">
        <f>MACD!F1230</f>
        <v>-2.3035825469624894E-2</v>
      </c>
      <c r="F1230" s="2">
        <f>'Moving Avg'!D1230</f>
        <v>31.005700000000001</v>
      </c>
      <c r="G1230" s="2">
        <f>'Moving Avg'!F1230</f>
        <v>31.005700000000001</v>
      </c>
      <c r="H1230" s="2">
        <f>'Moving Avg'!G1230</f>
        <v>30.713457999999981</v>
      </c>
      <c r="I1230" s="2">
        <f>'Moving Avg'!H1230</f>
        <v>30.403208999999961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  <c r="M1230" s="8">
        <f t="shared" si="190"/>
        <v>25</v>
      </c>
      <c r="N1230" s="8">
        <f t="shared" si="191"/>
        <v>0</v>
      </c>
      <c r="O1230" s="8">
        <f t="shared" si="192"/>
        <v>50</v>
      </c>
      <c r="P1230" s="8">
        <f t="shared" si="193"/>
        <v>33</v>
      </c>
      <c r="Q1230" s="9">
        <f t="shared" si="194"/>
        <v>21.2</v>
      </c>
      <c r="R1230" s="9">
        <f t="shared" si="195"/>
        <v>30.75</v>
      </c>
      <c r="S1230" s="9">
        <f t="shared" si="196"/>
        <v>31.1</v>
      </c>
      <c r="T1230" s="9">
        <f t="shared" si="197"/>
        <v>27</v>
      </c>
      <c r="U1230" s="8">
        <f t="shared" si="198"/>
        <v>27.683333333333337</v>
      </c>
      <c r="V1230" s="8">
        <f t="shared" si="199"/>
        <v>27.512500000000003</v>
      </c>
    </row>
    <row r="1231" spans="1:22" ht="13.5" x14ac:dyDescent="0.25">
      <c r="A1231" s="3">
        <f>RSI!A1231</f>
        <v>43802</v>
      </c>
      <c r="B1231" s="2">
        <f>RSI!B1231</f>
        <v>31.005700000000001</v>
      </c>
      <c r="C1231" s="2">
        <f>RSI!I1231</f>
        <v>63.647035247858938</v>
      </c>
      <c r="D1231" s="2">
        <f>MACD!E1231</f>
        <v>2.3616046419746795E-2</v>
      </c>
      <c r="E1231" s="2">
        <f>MACD!F1231</f>
        <v>-1.3705451091750556E-2</v>
      </c>
      <c r="F1231" s="2">
        <f>'Moving Avg'!D1231</f>
        <v>31.005700000000001</v>
      </c>
      <c r="G1231" s="2">
        <f>'Moving Avg'!F1231</f>
        <v>31.005700000000001</v>
      </c>
      <c r="H1231" s="2">
        <f>'Moving Avg'!G1231</f>
        <v>30.734099999999984</v>
      </c>
      <c r="I1231" s="2">
        <f>'Moving Avg'!H1231</f>
        <v>30.421933999999954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  <c r="M1231" s="8">
        <f t="shared" si="190"/>
        <v>25</v>
      </c>
      <c r="N1231" s="8">
        <f t="shared" si="191"/>
        <v>0</v>
      </c>
      <c r="O1231" s="8">
        <f t="shared" si="192"/>
        <v>50</v>
      </c>
      <c r="P1231" s="8">
        <f t="shared" si="193"/>
        <v>33</v>
      </c>
      <c r="Q1231" s="9">
        <f t="shared" si="194"/>
        <v>21.2</v>
      </c>
      <c r="R1231" s="9">
        <f t="shared" si="195"/>
        <v>30.75</v>
      </c>
      <c r="S1231" s="9">
        <f t="shared" si="196"/>
        <v>31.1</v>
      </c>
      <c r="T1231" s="9">
        <f t="shared" si="197"/>
        <v>27</v>
      </c>
      <c r="U1231" s="8">
        <f t="shared" si="198"/>
        <v>27.683333333333337</v>
      </c>
      <c r="V1231" s="8">
        <f t="shared" si="199"/>
        <v>27.512500000000003</v>
      </c>
    </row>
    <row r="1232" spans="1:22" ht="13.5" x14ac:dyDescent="0.25">
      <c r="A1232" s="3">
        <f>RSI!A1232</f>
        <v>43803</v>
      </c>
      <c r="B1232" s="2">
        <f>RSI!B1232</f>
        <v>31.005700000000001</v>
      </c>
      <c r="C1232" s="2">
        <f>RSI!I1232</f>
        <v>63.647035247858938</v>
      </c>
      <c r="D1232" s="2">
        <f>MACD!E1232</f>
        <v>2.5081857648846295E-2</v>
      </c>
      <c r="E1232" s="2">
        <f>MACD!F1232</f>
        <v>-5.9479893436311859E-3</v>
      </c>
      <c r="F1232" s="2">
        <f>'Moving Avg'!D1232</f>
        <v>31.005700000000001</v>
      </c>
      <c r="G1232" s="2">
        <f>'Moving Avg'!F1232</f>
        <v>31.005700000000001</v>
      </c>
      <c r="H1232" s="2">
        <f>'Moving Avg'!G1232</f>
        <v>30.754741999999986</v>
      </c>
      <c r="I1232" s="2">
        <f>'Moving Avg'!H1232</f>
        <v>30.440591499999954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  <c r="M1232" s="8">
        <f t="shared" si="190"/>
        <v>25</v>
      </c>
      <c r="N1232" s="8">
        <f t="shared" si="191"/>
        <v>0</v>
      </c>
      <c r="O1232" s="8">
        <f t="shared" si="192"/>
        <v>50</v>
      </c>
      <c r="P1232" s="8">
        <f t="shared" si="193"/>
        <v>33</v>
      </c>
      <c r="Q1232" s="9">
        <f t="shared" si="194"/>
        <v>21.2</v>
      </c>
      <c r="R1232" s="9">
        <f t="shared" si="195"/>
        <v>30.75</v>
      </c>
      <c r="S1232" s="9">
        <f t="shared" si="196"/>
        <v>31.1</v>
      </c>
      <c r="T1232" s="9">
        <f t="shared" si="197"/>
        <v>27</v>
      </c>
      <c r="U1232" s="8">
        <f t="shared" si="198"/>
        <v>27.683333333333337</v>
      </c>
      <c r="V1232" s="8">
        <f t="shared" si="199"/>
        <v>27.512500000000003</v>
      </c>
    </row>
    <row r="1233" spans="1:22" ht="13.5" x14ac:dyDescent="0.25">
      <c r="A1233" s="3">
        <f>RSI!A1233</f>
        <v>43804</v>
      </c>
      <c r="B1233" s="2">
        <f>RSI!B1233</f>
        <v>31.005700000000001</v>
      </c>
      <c r="C1233" s="2">
        <f>RSI!I1233</f>
        <v>63.647035247858938</v>
      </c>
      <c r="D1233" s="2">
        <f>MACD!E1233</f>
        <v>2.5944452114391225E-2</v>
      </c>
      <c r="E1233" s="2">
        <f>MACD!F1233</f>
        <v>4.3049894797329586E-4</v>
      </c>
      <c r="F1233" s="2">
        <f>'Moving Avg'!D1233</f>
        <v>31.005700000000001</v>
      </c>
      <c r="G1233" s="2">
        <f>'Moving Avg'!F1233</f>
        <v>31.005700000000001</v>
      </c>
      <c r="H1233" s="2">
        <f>'Moving Avg'!G1233</f>
        <v>30.775383999999985</v>
      </c>
      <c r="I1233" s="2">
        <f>'Moving Avg'!H1233</f>
        <v>30.45924899999995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  <c r="M1233" s="8">
        <f t="shared" si="190"/>
        <v>25</v>
      </c>
      <c r="N1233" s="8">
        <f t="shared" si="191"/>
        <v>0</v>
      </c>
      <c r="O1233" s="8">
        <f t="shared" si="192"/>
        <v>50</v>
      </c>
      <c r="P1233" s="8">
        <f t="shared" si="193"/>
        <v>33</v>
      </c>
      <c r="Q1233" s="9">
        <f t="shared" si="194"/>
        <v>21.2</v>
      </c>
      <c r="R1233" s="9">
        <f t="shared" si="195"/>
        <v>30.75</v>
      </c>
      <c r="S1233" s="9">
        <f t="shared" si="196"/>
        <v>31.1</v>
      </c>
      <c r="T1233" s="9">
        <f t="shared" si="197"/>
        <v>27</v>
      </c>
      <c r="U1233" s="8">
        <f t="shared" si="198"/>
        <v>27.683333333333337</v>
      </c>
      <c r="V1233" s="8">
        <f t="shared" si="199"/>
        <v>27.512500000000003</v>
      </c>
    </row>
    <row r="1234" spans="1:22" ht="13.5" x14ac:dyDescent="0.25">
      <c r="A1234" s="3">
        <f>RSI!A1234</f>
        <v>43805</v>
      </c>
      <c r="B1234" s="2">
        <f>RSI!B1234</f>
        <v>31.005700000000001</v>
      </c>
      <c r="C1234" s="2">
        <f>RSI!I1234</f>
        <v>63.647035247858938</v>
      </c>
      <c r="D1234" s="2">
        <f>MACD!E1234</f>
        <v>2.6324610717146868E-2</v>
      </c>
      <c r="E1234" s="2">
        <f>MACD!F1234</f>
        <v>5.6093213018080113E-3</v>
      </c>
      <c r="F1234" s="2">
        <f>'Moving Avg'!D1234</f>
        <v>31.005700000000001</v>
      </c>
      <c r="G1234" s="2">
        <f>'Moving Avg'!F1234</f>
        <v>31.005700000000001</v>
      </c>
      <c r="H1234" s="2">
        <f>'Moving Avg'!G1234</f>
        <v>30.77808799999999</v>
      </c>
      <c r="I1234" s="2">
        <f>'Moving Avg'!H1234</f>
        <v>30.481974999999949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  <c r="M1234" s="8">
        <f t="shared" si="190"/>
        <v>25</v>
      </c>
      <c r="N1234" s="8">
        <f t="shared" si="191"/>
        <v>0</v>
      </c>
      <c r="O1234" s="8">
        <f t="shared" si="192"/>
        <v>50</v>
      </c>
      <c r="P1234" s="8">
        <f t="shared" si="193"/>
        <v>33</v>
      </c>
      <c r="Q1234" s="9">
        <f t="shared" si="194"/>
        <v>21.2</v>
      </c>
      <c r="R1234" s="9">
        <f t="shared" si="195"/>
        <v>30.75</v>
      </c>
      <c r="S1234" s="9">
        <f t="shared" si="196"/>
        <v>31.1</v>
      </c>
      <c r="T1234" s="9">
        <f t="shared" si="197"/>
        <v>27</v>
      </c>
      <c r="U1234" s="8">
        <f t="shared" si="198"/>
        <v>27.683333333333337</v>
      </c>
      <c r="V1234" s="8">
        <f t="shared" si="199"/>
        <v>27.512500000000003</v>
      </c>
    </row>
    <row r="1235" spans="1:22" ht="13.5" x14ac:dyDescent="0.25">
      <c r="A1235" s="3">
        <f>RSI!A1235</f>
        <v>43808</v>
      </c>
      <c r="B1235" s="2">
        <f>RSI!B1235</f>
        <v>31.005700000000001</v>
      </c>
      <c r="C1235" s="2">
        <f>RSI!I1235</f>
        <v>63.647035247858945</v>
      </c>
      <c r="D1235" s="2">
        <f>MACD!E1235</f>
        <v>2.6322460212561793E-2</v>
      </c>
      <c r="E1235" s="2">
        <f>MACD!F1235</f>
        <v>9.7519490839587681E-3</v>
      </c>
      <c r="F1235" s="2">
        <f>'Moving Avg'!D1235</f>
        <v>31.005700000000001</v>
      </c>
      <c r="G1235" s="2">
        <f>'Moving Avg'!F1235</f>
        <v>31.005700000000001</v>
      </c>
      <c r="H1235" s="2">
        <f>'Moving Avg'!G1235</f>
        <v>30.780791999999991</v>
      </c>
      <c r="I1235" s="2">
        <f>'Moving Avg'!H1235</f>
        <v>30.500733999999945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  <c r="M1235" s="8">
        <f t="shared" si="190"/>
        <v>25</v>
      </c>
      <c r="N1235" s="8">
        <f t="shared" si="191"/>
        <v>0</v>
      </c>
      <c r="O1235" s="8">
        <f t="shared" si="192"/>
        <v>50</v>
      </c>
      <c r="P1235" s="8">
        <f t="shared" si="193"/>
        <v>33</v>
      </c>
      <c r="Q1235" s="9">
        <f t="shared" si="194"/>
        <v>21.2</v>
      </c>
      <c r="R1235" s="9">
        <f t="shared" si="195"/>
        <v>30.75</v>
      </c>
      <c r="S1235" s="9">
        <f t="shared" si="196"/>
        <v>31.1</v>
      </c>
      <c r="T1235" s="9">
        <f t="shared" si="197"/>
        <v>27</v>
      </c>
      <c r="U1235" s="8">
        <f t="shared" si="198"/>
        <v>27.683333333333337</v>
      </c>
      <c r="V1235" s="8">
        <f t="shared" si="199"/>
        <v>27.512500000000003</v>
      </c>
    </row>
    <row r="1236" spans="1:22" ht="13.5" x14ac:dyDescent="0.25">
      <c r="A1236" s="3">
        <f>RSI!A1236</f>
        <v>43809</v>
      </c>
      <c r="B1236" s="2">
        <f>RSI!B1236</f>
        <v>31.005700000000001</v>
      </c>
      <c r="C1236" s="2">
        <f>RSI!I1236</f>
        <v>63.647035247858945</v>
      </c>
      <c r="D1236" s="2">
        <f>MACD!E1236</f>
        <v>2.6020804287743005E-2</v>
      </c>
      <c r="E1236" s="2">
        <f>MACD!F1236</f>
        <v>1.3005720124715615E-2</v>
      </c>
      <c r="F1236" s="2">
        <f>'Moving Avg'!D1236</f>
        <v>31.005700000000001</v>
      </c>
      <c r="G1236" s="2">
        <f>'Moving Avg'!F1236</f>
        <v>31.005700000000001</v>
      </c>
      <c r="H1236" s="2">
        <f>'Moving Avg'!G1236</f>
        <v>30.783495999999996</v>
      </c>
      <c r="I1236" s="2">
        <f>'Moving Avg'!H1236</f>
        <v>30.522476999999938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  <c r="M1236" s="8">
        <f t="shared" si="190"/>
        <v>25</v>
      </c>
      <c r="N1236" s="8">
        <f t="shared" si="191"/>
        <v>0</v>
      </c>
      <c r="O1236" s="8">
        <f t="shared" si="192"/>
        <v>50</v>
      </c>
      <c r="P1236" s="8">
        <f t="shared" si="193"/>
        <v>33</v>
      </c>
      <c r="Q1236" s="9">
        <f t="shared" si="194"/>
        <v>21.2</v>
      </c>
      <c r="R1236" s="9">
        <f t="shared" si="195"/>
        <v>30.75</v>
      </c>
      <c r="S1236" s="9">
        <f t="shared" si="196"/>
        <v>31.1</v>
      </c>
      <c r="T1236" s="9">
        <f t="shared" si="197"/>
        <v>27</v>
      </c>
      <c r="U1236" s="8">
        <f t="shared" si="198"/>
        <v>27.683333333333337</v>
      </c>
      <c r="V1236" s="8">
        <f t="shared" si="199"/>
        <v>27.512500000000003</v>
      </c>
    </row>
    <row r="1237" spans="1:22" ht="13.5" x14ac:dyDescent="0.25">
      <c r="A1237" s="3">
        <f>RSI!A1237</f>
        <v>43810</v>
      </c>
      <c r="B1237" s="2">
        <f>RSI!B1237</f>
        <v>31.005700000000001</v>
      </c>
      <c r="C1237" s="2">
        <f>RSI!I1237</f>
        <v>63.647035247858945</v>
      </c>
      <c r="D1237" s="2">
        <f>MACD!E1237</f>
        <v>2.5487930793509861E-2</v>
      </c>
      <c r="E1237" s="2">
        <f>MACD!F1237</f>
        <v>1.5502162258474466E-2</v>
      </c>
      <c r="F1237" s="2">
        <f>'Moving Avg'!D1237</f>
        <v>31.005700000000001</v>
      </c>
      <c r="G1237" s="2">
        <f>'Moving Avg'!F1237</f>
        <v>31.005700000000001</v>
      </c>
      <c r="H1237" s="2">
        <f>'Moving Avg'!G1237</f>
        <v>30.786199999999994</v>
      </c>
      <c r="I1237" s="2">
        <f>'Moving Avg'!H1237</f>
        <v>30.548186999999935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  <c r="M1237" s="8">
        <f t="shared" si="190"/>
        <v>25</v>
      </c>
      <c r="N1237" s="8">
        <f t="shared" si="191"/>
        <v>0</v>
      </c>
      <c r="O1237" s="8">
        <f t="shared" si="192"/>
        <v>50</v>
      </c>
      <c r="P1237" s="8">
        <f t="shared" si="193"/>
        <v>33</v>
      </c>
      <c r="Q1237" s="9">
        <f t="shared" si="194"/>
        <v>21.2</v>
      </c>
      <c r="R1237" s="9">
        <f t="shared" si="195"/>
        <v>30.75</v>
      </c>
      <c r="S1237" s="9">
        <f t="shared" si="196"/>
        <v>31.1</v>
      </c>
      <c r="T1237" s="9">
        <f t="shared" si="197"/>
        <v>27</v>
      </c>
      <c r="U1237" s="8">
        <f t="shared" si="198"/>
        <v>27.683333333333337</v>
      </c>
      <c r="V1237" s="8">
        <f t="shared" si="199"/>
        <v>27.512500000000003</v>
      </c>
    </row>
    <row r="1238" spans="1:22" ht="13.5" x14ac:dyDescent="0.25">
      <c r="A1238" s="3">
        <f>RSI!A1238</f>
        <v>43811</v>
      </c>
      <c r="B1238" s="2">
        <f>RSI!B1238</f>
        <v>31.005700000000001</v>
      </c>
      <c r="C1238" s="2">
        <f>RSI!I1238</f>
        <v>63.647035247858938</v>
      </c>
      <c r="D1238" s="2">
        <f>MACD!E1238</f>
        <v>2.4779976565337591E-2</v>
      </c>
      <c r="E1238" s="2">
        <f>MACD!F1238</f>
        <v>1.7357725119847092E-2</v>
      </c>
      <c r="F1238" s="2">
        <f>'Moving Avg'!D1238</f>
        <v>31.005700000000001</v>
      </c>
      <c r="G1238" s="2">
        <f>'Moving Avg'!F1238</f>
        <v>31.005700000000001</v>
      </c>
      <c r="H1238" s="2">
        <f>'Moving Avg'!G1238</f>
        <v>30.788903999999992</v>
      </c>
      <c r="I1238" s="2">
        <f>'Moving Avg'!H1238</f>
        <v>30.574201999999932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  <c r="M1238" s="8">
        <f t="shared" si="190"/>
        <v>25</v>
      </c>
      <c r="N1238" s="8">
        <f t="shared" si="191"/>
        <v>0</v>
      </c>
      <c r="O1238" s="8">
        <f t="shared" si="192"/>
        <v>50</v>
      </c>
      <c r="P1238" s="8">
        <f t="shared" si="193"/>
        <v>33</v>
      </c>
      <c r="Q1238" s="9">
        <f t="shared" si="194"/>
        <v>21.2</v>
      </c>
      <c r="R1238" s="9">
        <f t="shared" si="195"/>
        <v>30.75</v>
      </c>
      <c r="S1238" s="9">
        <f t="shared" si="196"/>
        <v>31.1</v>
      </c>
      <c r="T1238" s="9">
        <f t="shared" si="197"/>
        <v>27</v>
      </c>
      <c r="U1238" s="8">
        <f t="shared" si="198"/>
        <v>27.683333333333337</v>
      </c>
      <c r="V1238" s="8">
        <f t="shared" si="199"/>
        <v>27.512500000000003</v>
      </c>
    </row>
    <row r="1239" spans="1:22" ht="13.5" x14ac:dyDescent="0.25">
      <c r="A1239" s="3">
        <f>RSI!A1239</f>
        <v>43812</v>
      </c>
      <c r="B1239" s="2">
        <f>RSI!B1239</f>
        <v>31.005700000000001</v>
      </c>
      <c r="C1239" s="2">
        <f>RSI!I1239</f>
        <v>63.647035247858938</v>
      </c>
      <c r="D1239" s="2">
        <f>MACD!E1239</f>
        <v>2.3942918676425506E-2</v>
      </c>
      <c r="E1239" s="2">
        <f>MACD!F1239</f>
        <v>1.8674763831162774E-2</v>
      </c>
      <c r="F1239" s="2">
        <f>'Moving Avg'!D1239</f>
        <v>31.005700000000001</v>
      </c>
      <c r="G1239" s="2">
        <f>'Moving Avg'!F1239</f>
        <v>31.005700000000001</v>
      </c>
      <c r="H1239" s="2">
        <f>'Moving Avg'!G1239</f>
        <v>30.791607999999997</v>
      </c>
      <c r="I1239" s="2">
        <f>'Moving Avg'!H1239</f>
        <v>30.60021699999993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  <c r="M1239" s="8">
        <f t="shared" si="190"/>
        <v>25</v>
      </c>
      <c r="N1239" s="8">
        <f t="shared" si="191"/>
        <v>0</v>
      </c>
      <c r="O1239" s="8">
        <f t="shared" si="192"/>
        <v>50</v>
      </c>
      <c r="P1239" s="8">
        <f t="shared" si="193"/>
        <v>33</v>
      </c>
      <c r="Q1239" s="9">
        <f t="shared" si="194"/>
        <v>21.2</v>
      </c>
      <c r="R1239" s="9">
        <f t="shared" si="195"/>
        <v>30.75</v>
      </c>
      <c r="S1239" s="9">
        <f t="shared" si="196"/>
        <v>31.1</v>
      </c>
      <c r="T1239" s="9">
        <f t="shared" si="197"/>
        <v>27</v>
      </c>
      <c r="U1239" s="8">
        <f t="shared" si="198"/>
        <v>27.683333333333337</v>
      </c>
      <c r="V1239" s="8">
        <f t="shared" si="199"/>
        <v>27.512500000000003</v>
      </c>
    </row>
    <row r="1240" spans="1:22" ht="13.5" x14ac:dyDescent="0.25">
      <c r="A1240" s="3">
        <f>RSI!A1240</f>
        <v>43815</v>
      </c>
      <c r="B1240" s="2">
        <f>RSI!B1240</f>
        <v>31.005700000000001</v>
      </c>
      <c r="C1240" s="2">
        <f>RSI!I1240</f>
        <v>63.647035247858938</v>
      </c>
      <c r="D1240" s="2">
        <f>MACD!E1240</f>
        <v>2.3014250317004326E-2</v>
      </c>
      <c r="E1240" s="2">
        <f>MACD!F1240</f>
        <v>1.9542661128331085E-2</v>
      </c>
      <c r="F1240" s="2">
        <f>'Moving Avg'!D1240</f>
        <v>31.005700000000001</v>
      </c>
      <c r="G1240" s="2">
        <f>'Moving Avg'!F1240</f>
        <v>31.005700000000001</v>
      </c>
      <c r="H1240" s="2">
        <f>'Moving Avg'!G1240</f>
        <v>30.791037999999993</v>
      </c>
      <c r="I1240" s="2">
        <f>'Moving Avg'!H1240</f>
        <v>30.626231999999927</v>
      </c>
      <c r="J1240" s="6" t="str">
        <f>OBV!F1240</f>
        <v>NEUTRAL</v>
      </c>
      <c r="K1240" s="6" t="str">
        <f>OBV!G1240</f>
        <v>NEUTRAL</v>
      </c>
      <c r="L1240" s="6" t="str">
        <f>OBV!H1240</f>
        <v>NEUTRAL</v>
      </c>
      <c r="M1240" s="8">
        <f t="shared" si="190"/>
        <v>25</v>
      </c>
      <c r="N1240" s="8">
        <f t="shared" si="191"/>
        <v>0</v>
      </c>
      <c r="O1240" s="8">
        <f t="shared" si="192"/>
        <v>50</v>
      </c>
      <c r="P1240" s="8">
        <f t="shared" si="193"/>
        <v>33</v>
      </c>
      <c r="Q1240" s="9">
        <f t="shared" si="194"/>
        <v>21.2</v>
      </c>
      <c r="R1240" s="9">
        <f t="shared" si="195"/>
        <v>30.75</v>
      </c>
      <c r="S1240" s="9">
        <f t="shared" si="196"/>
        <v>31.1</v>
      </c>
      <c r="T1240" s="9">
        <f t="shared" si="197"/>
        <v>27</v>
      </c>
      <c r="U1240" s="8">
        <f t="shared" si="198"/>
        <v>27.683333333333337</v>
      </c>
      <c r="V1240" s="8">
        <f t="shared" si="199"/>
        <v>27.512500000000003</v>
      </c>
    </row>
    <row r="1241" spans="1:22" ht="13.5" x14ac:dyDescent="0.25">
      <c r="A1241" s="3">
        <f>RSI!A1241</f>
        <v>43816</v>
      </c>
      <c r="B1241" s="2">
        <f>RSI!B1241</f>
        <v>31.005700000000001</v>
      </c>
      <c r="C1241" s="2">
        <f>RSI!I1241</f>
        <v>63.647035247858938</v>
      </c>
      <c r="D1241" s="2">
        <f>MACD!E1241</f>
        <v>2.2024390487636936E-2</v>
      </c>
      <c r="E1241" s="2">
        <f>MACD!F1241</f>
        <v>2.0039007000192254E-2</v>
      </c>
      <c r="F1241" s="2">
        <f>'Moving Avg'!D1241</f>
        <v>31.005700000000001</v>
      </c>
      <c r="G1241" s="2">
        <f>'Moving Avg'!F1241</f>
        <v>31.005700000000001</v>
      </c>
      <c r="H1241" s="2">
        <f>'Moving Avg'!G1241</f>
        <v>30.79046799999999</v>
      </c>
      <c r="I1241" s="2">
        <f>'Moving Avg'!H1241</f>
        <v>30.645465999999924</v>
      </c>
      <c r="J1241" s="6" t="str">
        <f>OBV!F1241</f>
        <v>NEUTRAL</v>
      </c>
      <c r="K1241" s="6" t="str">
        <f>OBV!G1241</f>
        <v>NEUTRAL</v>
      </c>
      <c r="L1241" s="6" t="str">
        <f>OBV!H1241</f>
        <v>NEUTRAL</v>
      </c>
      <c r="M1241" s="8">
        <f t="shared" si="190"/>
        <v>25</v>
      </c>
      <c r="N1241" s="8">
        <f t="shared" si="191"/>
        <v>0</v>
      </c>
      <c r="O1241" s="8">
        <f t="shared" si="192"/>
        <v>50</v>
      </c>
      <c r="P1241" s="8">
        <f t="shared" si="193"/>
        <v>33</v>
      </c>
      <c r="Q1241" s="9">
        <f t="shared" si="194"/>
        <v>21.2</v>
      </c>
      <c r="R1241" s="9">
        <f t="shared" si="195"/>
        <v>30.75</v>
      </c>
      <c r="S1241" s="9">
        <f t="shared" si="196"/>
        <v>31.1</v>
      </c>
      <c r="T1241" s="9">
        <f t="shared" si="197"/>
        <v>27</v>
      </c>
      <c r="U1241" s="8">
        <f t="shared" si="198"/>
        <v>27.683333333333337</v>
      </c>
      <c r="V1241" s="8">
        <f t="shared" si="199"/>
        <v>27.512500000000003</v>
      </c>
    </row>
    <row r="1242" spans="1:22" ht="13.5" x14ac:dyDescent="0.25">
      <c r="A1242" s="3">
        <f>RSI!A1242</f>
        <v>43817</v>
      </c>
      <c r="B1242" s="2">
        <f>RSI!B1242</f>
        <v>31.005700000000001</v>
      </c>
      <c r="C1242" s="2">
        <f>RSI!I1242</f>
        <v>63.647035247858938</v>
      </c>
      <c r="D1242" s="2">
        <f>MACD!E1242</f>
        <v>2.0997869077302056E-2</v>
      </c>
      <c r="E1242" s="2">
        <f>MACD!F1242</f>
        <v>2.0230779415614217E-2</v>
      </c>
      <c r="F1242" s="2">
        <f>'Moving Avg'!D1242</f>
        <v>31.005700000000001</v>
      </c>
      <c r="G1242" s="2">
        <f>'Moving Avg'!F1242</f>
        <v>31.005700000000001</v>
      </c>
      <c r="H1242" s="2">
        <f>'Moving Avg'!G1242</f>
        <v>30.808403999999992</v>
      </c>
      <c r="I1242" s="2">
        <f>'Moving Avg'!H1242</f>
        <v>30.664699999999922</v>
      </c>
      <c r="J1242" s="6" t="str">
        <f>OBV!F1242</f>
        <v>NEUTRAL</v>
      </c>
      <c r="K1242" s="6" t="str">
        <f>OBV!G1242</f>
        <v>NEUTRAL</v>
      </c>
      <c r="L1242" s="6" t="str">
        <f>OBV!H1242</f>
        <v>NEUTRAL</v>
      </c>
      <c r="M1242" s="8">
        <f t="shared" si="190"/>
        <v>25</v>
      </c>
      <c r="N1242" s="8">
        <f t="shared" si="191"/>
        <v>0</v>
      </c>
      <c r="O1242" s="8">
        <f t="shared" si="192"/>
        <v>50</v>
      </c>
      <c r="P1242" s="8">
        <f t="shared" si="193"/>
        <v>33</v>
      </c>
      <c r="Q1242" s="9">
        <f t="shared" si="194"/>
        <v>21.2</v>
      </c>
      <c r="R1242" s="9">
        <f t="shared" si="195"/>
        <v>30.75</v>
      </c>
      <c r="S1242" s="9">
        <f t="shared" si="196"/>
        <v>31.1</v>
      </c>
      <c r="T1242" s="9">
        <f t="shared" si="197"/>
        <v>27</v>
      </c>
      <c r="U1242" s="8">
        <f t="shared" si="198"/>
        <v>27.683333333333337</v>
      </c>
      <c r="V1242" s="8">
        <f t="shared" si="199"/>
        <v>27.512500000000003</v>
      </c>
    </row>
    <row r="1243" spans="1:22" ht="13.5" x14ac:dyDescent="0.25">
      <c r="A1243" s="3">
        <f>RSI!A1243</f>
        <v>43818</v>
      </c>
      <c r="B1243" s="2">
        <f>RSI!B1243</f>
        <v>31.005700000000001</v>
      </c>
      <c r="C1243" s="2">
        <f>RSI!I1243</f>
        <v>63.647035247858938</v>
      </c>
      <c r="D1243" s="2">
        <f>MACD!E1243</f>
        <v>1.9954322455792095E-2</v>
      </c>
      <c r="E1243" s="2">
        <f>MACD!F1243</f>
        <v>2.0175488023649796E-2</v>
      </c>
      <c r="F1243" s="2">
        <f>'Moving Avg'!D1243</f>
        <v>31.005700000000001</v>
      </c>
      <c r="G1243" s="2">
        <f>'Moving Avg'!F1243</f>
        <v>31.005700000000001</v>
      </c>
      <c r="H1243" s="2">
        <f>'Moving Avg'!G1243</f>
        <v>30.826339999999991</v>
      </c>
      <c r="I1243" s="2">
        <f>'Moving Avg'!H1243</f>
        <v>30.687188999999922</v>
      </c>
      <c r="J1243" s="6" t="str">
        <f>OBV!F1243</f>
        <v>NEUTRAL</v>
      </c>
      <c r="K1243" s="6" t="str">
        <f>OBV!G1243</f>
        <v>NEUTRAL</v>
      </c>
      <c r="L1243" s="6" t="str">
        <f>OBV!H1243</f>
        <v>NEUTRAL</v>
      </c>
      <c r="M1243" s="8">
        <f t="shared" si="190"/>
        <v>25</v>
      </c>
      <c r="N1243" s="8">
        <f t="shared" si="191"/>
        <v>45</v>
      </c>
      <c r="O1243" s="8">
        <f t="shared" si="192"/>
        <v>50</v>
      </c>
      <c r="P1243" s="8">
        <f t="shared" si="193"/>
        <v>33</v>
      </c>
      <c r="Q1243" s="9">
        <f t="shared" si="194"/>
        <v>36.950000000000003</v>
      </c>
      <c r="R1243" s="9">
        <f t="shared" si="195"/>
        <v>39.75</v>
      </c>
      <c r="S1243" s="9">
        <f t="shared" si="196"/>
        <v>37.85</v>
      </c>
      <c r="T1243" s="9">
        <f t="shared" si="197"/>
        <v>38.25</v>
      </c>
      <c r="U1243" s="8">
        <f t="shared" si="198"/>
        <v>38.183333333333337</v>
      </c>
      <c r="V1243" s="8">
        <f t="shared" si="199"/>
        <v>38.200000000000003</v>
      </c>
    </row>
    <row r="1244" spans="1:22" ht="13.5" x14ac:dyDescent="0.25">
      <c r="A1244" s="3">
        <f>RSI!A1244</f>
        <v>43819</v>
      </c>
      <c r="B1244" s="2">
        <f>RSI!B1244</f>
        <v>31.005700000000001</v>
      </c>
      <c r="C1244" s="2">
        <f>RSI!I1244</f>
        <v>63.647035247858938</v>
      </c>
      <c r="D1244" s="2">
        <f>MACD!E1244</f>
        <v>1.890932926280442E-2</v>
      </c>
      <c r="E1244" s="2">
        <f>MACD!F1244</f>
        <v>1.9922256271480723E-2</v>
      </c>
      <c r="F1244" s="2">
        <f>'Moving Avg'!D1244</f>
        <v>31.005700000000001</v>
      </c>
      <c r="G1244" s="2">
        <f>'Moving Avg'!F1244</f>
        <v>31.005700000000001</v>
      </c>
      <c r="H1244" s="2">
        <f>'Moving Avg'!G1244</f>
        <v>30.84427599999999</v>
      </c>
      <c r="I1244" s="2">
        <f>'Moving Avg'!H1244</f>
        <v>30.713034499999917</v>
      </c>
      <c r="J1244" s="6" t="str">
        <f>OBV!F1244</f>
        <v>NEUTRAL</v>
      </c>
      <c r="K1244" s="6" t="str">
        <f>OBV!G1244</f>
        <v>NEUTRAL</v>
      </c>
      <c r="L1244" s="6" t="str">
        <f>OBV!H1244</f>
        <v>NEUTRAL</v>
      </c>
      <c r="M1244" s="8">
        <f t="shared" si="190"/>
        <v>25</v>
      </c>
      <c r="N1244" s="8">
        <f t="shared" si="191"/>
        <v>45</v>
      </c>
      <c r="O1244" s="8">
        <f t="shared" si="192"/>
        <v>50</v>
      </c>
      <c r="P1244" s="8">
        <f t="shared" si="193"/>
        <v>33</v>
      </c>
      <c r="Q1244" s="9">
        <f t="shared" si="194"/>
        <v>36.950000000000003</v>
      </c>
      <c r="R1244" s="9">
        <f t="shared" si="195"/>
        <v>39.75</v>
      </c>
      <c r="S1244" s="9">
        <f t="shared" si="196"/>
        <v>37.85</v>
      </c>
      <c r="T1244" s="9">
        <f t="shared" si="197"/>
        <v>38.25</v>
      </c>
      <c r="U1244" s="8">
        <f t="shared" si="198"/>
        <v>38.183333333333337</v>
      </c>
      <c r="V1244" s="8">
        <f t="shared" si="199"/>
        <v>38.200000000000003</v>
      </c>
    </row>
    <row r="1245" spans="1:22" ht="13.5" x14ac:dyDescent="0.25">
      <c r="A1245" s="3">
        <f>RSI!A1245</f>
        <v>43822</v>
      </c>
      <c r="B1245" s="2">
        <f>RSI!B1245</f>
        <v>31.005700000000001</v>
      </c>
      <c r="C1245" s="2">
        <f>RSI!I1245</f>
        <v>63.647035247858938</v>
      </c>
      <c r="D1245" s="2">
        <f>MACD!E1245</f>
        <v>1.787511147042764E-2</v>
      </c>
      <c r="E1245" s="2">
        <f>MACD!F1245</f>
        <v>1.9512827311270107E-2</v>
      </c>
      <c r="F1245" s="2">
        <f>'Moving Avg'!D1245</f>
        <v>31.005700000000001</v>
      </c>
      <c r="G1245" s="2">
        <f>'Moving Avg'!F1245</f>
        <v>31.005700000000001</v>
      </c>
      <c r="H1245" s="2">
        <f>'Moving Avg'!G1245</f>
        <v>30.862211999999996</v>
      </c>
      <c r="I1245" s="2">
        <f>'Moving Avg'!H1245</f>
        <v>30.738879999999913</v>
      </c>
      <c r="J1245" s="6" t="str">
        <f>OBV!F1245</f>
        <v>NEUTRAL</v>
      </c>
      <c r="K1245" s="6" t="str">
        <f>OBV!G1245</f>
        <v>NEUTRAL</v>
      </c>
      <c r="L1245" s="6" t="str">
        <f>OBV!H1245</f>
        <v>NEUTRAL</v>
      </c>
      <c r="M1245" s="8">
        <f t="shared" si="190"/>
        <v>25</v>
      </c>
      <c r="N1245" s="8">
        <f t="shared" si="191"/>
        <v>45</v>
      </c>
      <c r="O1245" s="8">
        <f t="shared" si="192"/>
        <v>50</v>
      </c>
      <c r="P1245" s="8">
        <f t="shared" si="193"/>
        <v>33</v>
      </c>
      <c r="Q1245" s="9">
        <f t="shared" si="194"/>
        <v>36.950000000000003</v>
      </c>
      <c r="R1245" s="9">
        <f t="shared" si="195"/>
        <v>39.75</v>
      </c>
      <c r="S1245" s="9">
        <f t="shared" si="196"/>
        <v>37.85</v>
      </c>
      <c r="T1245" s="9">
        <f t="shared" si="197"/>
        <v>38.25</v>
      </c>
      <c r="U1245" s="8">
        <f t="shared" si="198"/>
        <v>38.183333333333337</v>
      </c>
      <c r="V1245" s="8">
        <f t="shared" si="199"/>
        <v>38.200000000000003</v>
      </c>
    </row>
    <row r="1246" spans="1:22" ht="13.5" x14ac:dyDescent="0.25">
      <c r="A1246" s="3">
        <f>RSI!A1246</f>
        <v>43823</v>
      </c>
      <c r="B1246" s="2">
        <f>RSI!B1246</f>
        <v>31.005700000000001</v>
      </c>
      <c r="C1246" s="2">
        <f>RSI!I1246</f>
        <v>63.647035247858938</v>
      </c>
      <c r="D1246" s="2">
        <f>MACD!E1246</f>
        <v>1.6861121901239784E-2</v>
      </c>
      <c r="E1246" s="2">
        <f>MACD!F1246</f>
        <v>1.8982486229264045E-2</v>
      </c>
      <c r="F1246" s="2">
        <f>'Moving Avg'!D1246</f>
        <v>31.005700000000001</v>
      </c>
      <c r="G1246" s="2">
        <f>'Moving Avg'!F1246</f>
        <v>31.005700000000001</v>
      </c>
      <c r="H1246" s="2">
        <f>'Moving Avg'!G1246</f>
        <v>30.880147999999995</v>
      </c>
      <c r="I1246" s="2">
        <f>'Moving Avg'!H1246</f>
        <v>30.764725499999908</v>
      </c>
      <c r="J1246" s="6" t="str">
        <f>OBV!F1246</f>
        <v>NEUTRAL</v>
      </c>
      <c r="K1246" s="6" t="str">
        <f>OBV!G1246</f>
        <v>NEUTRAL</v>
      </c>
      <c r="L1246" s="6" t="str">
        <f>OBV!H1246</f>
        <v>NEUTRAL</v>
      </c>
      <c r="M1246" s="8">
        <f t="shared" si="190"/>
        <v>25</v>
      </c>
      <c r="N1246" s="8">
        <f t="shared" si="191"/>
        <v>45</v>
      </c>
      <c r="O1246" s="8">
        <f t="shared" si="192"/>
        <v>50</v>
      </c>
      <c r="P1246" s="8">
        <f t="shared" si="193"/>
        <v>33</v>
      </c>
      <c r="Q1246" s="9">
        <f t="shared" si="194"/>
        <v>36.950000000000003</v>
      </c>
      <c r="R1246" s="9">
        <f t="shared" si="195"/>
        <v>39.75</v>
      </c>
      <c r="S1246" s="9">
        <f t="shared" si="196"/>
        <v>37.85</v>
      </c>
      <c r="T1246" s="9">
        <f t="shared" si="197"/>
        <v>38.25</v>
      </c>
      <c r="U1246" s="8">
        <f t="shared" si="198"/>
        <v>38.183333333333337</v>
      </c>
      <c r="V1246" s="8">
        <f t="shared" si="199"/>
        <v>38.200000000000003</v>
      </c>
    </row>
    <row r="1247" spans="1:22" ht="13.5" x14ac:dyDescent="0.25">
      <c r="A1247" s="3">
        <f>RSI!A1247</f>
        <v>43824</v>
      </c>
      <c r="B1247" s="2">
        <f>RSI!B1247</f>
        <v>31.005700000000001</v>
      </c>
      <c r="C1247" s="2">
        <f>RSI!I1247</f>
        <v>63.647035247858938</v>
      </c>
      <c r="D1247" s="2">
        <f>MACD!E1247</f>
        <v>1.5874536091750713E-2</v>
      </c>
      <c r="E1247" s="2">
        <f>MACD!F1247</f>
        <v>1.836089620176138E-2</v>
      </c>
      <c r="F1247" s="2">
        <f>'Moving Avg'!D1247</f>
        <v>31.005700000000001</v>
      </c>
      <c r="G1247" s="2">
        <f>'Moving Avg'!F1247</f>
        <v>31.005700000000001</v>
      </c>
      <c r="H1247" s="2">
        <f>'Moving Avg'!G1247</f>
        <v>30.898083999999994</v>
      </c>
      <c r="I1247" s="2">
        <f>'Moving Avg'!H1247</f>
        <v>30.790536999999908</v>
      </c>
      <c r="J1247" s="6" t="str">
        <f>OBV!F1247</f>
        <v>NEUTRAL</v>
      </c>
      <c r="K1247" s="6" t="str">
        <f>OBV!G1247</f>
        <v>NEUTRAL</v>
      </c>
      <c r="L1247" s="6" t="str">
        <f>OBV!H1247</f>
        <v>NEUTRAL</v>
      </c>
      <c r="M1247" s="8">
        <f t="shared" si="190"/>
        <v>25</v>
      </c>
      <c r="N1247" s="8">
        <f t="shared" si="191"/>
        <v>45</v>
      </c>
      <c r="O1247" s="8">
        <f t="shared" si="192"/>
        <v>50</v>
      </c>
      <c r="P1247" s="8">
        <f t="shared" si="193"/>
        <v>33</v>
      </c>
      <c r="Q1247" s="9">
        <f t="shared" si="194"/>
        <v>36.950000000000003</v>
      </c>
      <c r="R1247" s="9">
        <f t="shared" si="195"/>
        <v>39.75</v>
      </c>
      <c r="S1247" s="9">
        <f t="shared" si="196"/>
        <v>37.85</v>
      </c>
      <c r="T1247" s="9">
        <f t="shared" si="197"/>
        <v>38.25</v>
      </c>
      <c r="U1247" s="8">
        <f t="shared" si="198"/>
        <v>38.183333333333337</v>
      </c>
      <c r="V1247" s="8">
        <f t="shared" si="199"/>
        <v>38.200000000000003</v>
      </c>
    </row>
    <row r="1248" spans="1:22" ht="13.5" x14ac:dyDescent="0.25">
      <c r="A1248" s="3">
        <f>RSI!A1248</f>
        <v>43825</v>
      </c>
      <c r="B1248" s="2">
        <f>RSI!B1248</f>
        <v>31.005700000000001</v>
      </c>
      <c r="C1248" s="2">
        <f>RSI!I1248</f>
        <v>63.647035247858938</v>
      </c>
      <c r="D1248" s="2">
        <f>MACD!E1248</f>
        <v>1.4920663607487228E-2</v>
      </c>
      <c r="E1248" s="2">
        <f>MACD!F1248</f>
        <v>1.7672849682906548E-2</v>
      </c>
      <c r="F1248" s="2">
        <f>'Moving Avg'!D1248</f>
        <v>31.005700000000001</v>
      </c>
      <c r="G1248" s="2">
        <f>'Moving Avg'!F1248</f>
        <v>31.005700000000001</v>
      </c>
      <c r="H1248" s="2">
        <f>'Moving Avg'!G1248</f>
        <v>30.916019999999993</v>
      </c>
      <c r="I1248" s="2">
        <f>'Moving Avg'!H1248</f>
        <v>30.816348499999904</v>
      </c>
      <c r="J1248" s="6" t="str">
        <f>OBV!F1248</f>
        <v>NEUTRAL</v>
      </c>
      <c r="K1248" s="6" t="str">
        <f>OBV!G1248</f>
        <v>NEUTRAL</v>
      </c>
      <c r="L1248" s="6" t="str">
        <f>OBV!H1248</f>
        <v>NEUTRAL</v>
      </c>
      <c r="M1248" s="8">
        <f t="shared" si="190"/>
        <v>25</v>
      </c>
      <c r="N1248" s="8">
        <f t="shared" si="191"/>
        <v>45</v>
      </c>
      <c r="O1248" s="8">
        <f t="shared" si="192"/>
        <v>50</v>
      </c>
      <c r="P1248" s="8">
        <f t="shared" si="193"/>
        <v>33</v>
      </c>
      <c r="Q1248" s="9">
        <f t="shared" si="194"/>
        <v>36.950000000000003</v>
      </c>
      <c r="R1248" s="9">
        <f t="shared" si="195"/>
        <v>39.75</v>
      </c>
      <c r="S1248" s="9">
        <f t="shared" si="196"/>
        <v>37.85</v>
      </c>
      <c r="T1248" s="9">
        <f t="shared" si="197"/>
        <v>38.25</v>
      </c>
      <c r="U1248" s="8">
        <f t="shared" si="198"/>
        <v>38.183333333333337</v>
      </c>
      <c r="V1248" s="8">
        <f t="shared" si="199"/>
        <v>38.200000000000003</v>
      </c>
    </row>
    <row r="1249" spans="1:22" ht="13.5" x14ac:dyDescent="0.25">
      <c r="A1249" s="3">
        <f>RSI!A1249</f>
        <v>43826</v>
      </c>
      <c r="B1249" s="2">
        <f>RSI!B1249</f>
        <v>31.005700000000001</v>
      </c>
      <c r="C1249" s="2">
        <f>RSI!I1249</f>
        <v>63.647035247858938</v>
      </c>
      <c r="D1249" s="2">
        <f>MACD!E1249</f>
        <v>1.4003291563035702E-2</v>
      </c>
      <c r="E1249" s="2">
        <f>MACD!F1249</f>
        <v>1.693893805893238E-2</v>
      </c>
      <c r="F1249" s="2">
        <f>'Moving Avg'!D1249</f>
        <v>31.005700000000001</v>
      </c>
      <c r="G1249" s="2">
        <f>'Moving Avg'!F1249</f>
        <v>31.005700000000001</v>
      </c>
      <c r="H1249" s="2">
        <f>'Moving Avg'!G1249</f>
        <v>30.933955999999995</v>
      </c>
      <c r="I1249" s="2">
        <f>'Moving Avg'!H1249</f>
        <v>30.842125999999904</v>
      </c>
      <c r="J1249" s="6" t="str">
        <f>OBV!F1249</f>
        <v>NEUTRAL</v>
      </c>
      <c r="K1249" s="6" t="str">
        <f>OBV!G1249</f>
        <v>NEUTRAL</v>
      </c>
      <c r="L1249" s="6" t="str">
        <f>OBV!H1249</f>
        <v>NEUTRAL</v>
      </c>
      <c r="M1249" s="8">
        <f t="shared" si="190"/>
        <v>25</v>
      </c>
      <c r="N1249" s="8">
        <f t="shared" si="191"/>
        <v>45</v>
      </c>
      <c r="O1249" s="8">
        <f t="shared" si="192"/>
        <v>50</v>
      </c>
      <c r="P1249" s="8">
        <f t="shared" si="193"/>
        <v>33</v>
      </c>
      <c r="Q1249" s="9">
        <f t="shared" si="194"/>
        <v>36.950000000000003</v>
      </c>
      <c r="R1249" s="9">
        <f t="shared" si="195"/>
        <v>39.75</v>
      </c>
      <c r="S1249" s="9">
        <f t="shared" si="196"/>
        <v>37.85</v>
      </c>
      <c r="T1249" s="9">
        <f t="shared" si="197"/>
        <v>38.25</v>
      </c>
      <c r="U1249" s="8">
        <f t="shared" si="198"/>
        <v>38.183333333333337</v>
      </c>
      <c r="V1249" s="8">
        <f t="shared" si="199"/>
        <v>38.200000000000003</v>
      </c>
    </row>
    <row r="1250" spans="1:22" ht="13.5" x14ac:dyDescent="0.25">
      <c r="A1250" s="3">
        <f>RSI!A1250</f>
        <v>43829</v>
      </c>
      <c r="B1250" s="2">
        <f>RSI!B1250</f>
        <v>31.005700000000001</v>
      </c>
      <c r="C1250" s="2">
        <f>RSI!I1250</f>
        <v>63.647035247858938</v>
      </c>
      <c r="D1250" s="2">
        <f>MACD!E1250</f>
        <v>1.312497111153732E-2</v>
      </c>
      <c r="E1250" s="2">
        <f>MACD!F1250</f>
        <v>1.6176144669453371E-2</v>
      </c>
      <c r="F1250" s="2">
        <f>'Moving Avg'!D1250</f>
        <v>31.005700000000001</v>
      </c>
      <c r="G1250" s="2">
        <f>'Moving Avg'!F1250</f>
        <v>31.005700000000001</v>
      </c>
      <c r="H1250" s="2">
        <f>'Moving Avg'!G1250</f>
        <v>30.951891999999994</v>
      </c>
      <c r="I1250" s="2">
        <f>'Moving Avg'!H1250</f>
        <v>30.867937499999897</v>
      </c>
      <c r="J1250" s="6" t="str">
        <f>OBV!F1250</f>
        <v>NEUTRAL</v>
      </c>
      <c r="K1250" s="6" t="str">
        <f>OBV!G1250</f>
        <v>NEUTRAL</v>
      </c>
      <c r="L1250" s="6" t="str">
        <f>OBV!H1250</f>
        <v>NEUTRAL</v>
      </c>
      <c r="M1250" s="8">
        <f t="shared" si="190"/>
        <v>25</v>
      </c>
      <c r="N1250" s="8">
        <f t="shared" si="191"/>
        <v>45</v>
      </c>
      <c r="O1250" s="8">
        <f t="shared" si="192"/>
        <v>50</v>
      </c>
      <c r="P1250" s="8">
        <f t="shared" si="193"/>
        <v>33</v>
      </c>
      <c r="Q1250" s="9">
        <f t="shared" si="194"/>
        <v>36.950000000000003</v>
      </c>
      <c r="R1250" s="9">
        <f t="shared" si="195"/>
        <v>39.75</v>
      </c>
      <c r="S1250" s="9">
        <f t="shared" si="196"/>
        <v>37.85</v>
      </c>
      <c r="T1250" s="9">
        <f t="shared" si="197"/>
        <v>38.25</v>
      </c>
      <c r="U1250" s="8">
        <f t="shared" si="198"/>
        <v>38.183333333333337</v>
      </c>
      <c r="V1250" s="8">
        <f t="shared" si="199"/>
        <v>38.200000000000003</v>
      </c>
    </row>
    <row r="1251" spans="1:22" ht="13.5" x14ac:dyDescent="0.25">
      <c r="A1251" s="3">
        <f>RSI!A1251</f>
        <v>43830</v>
      </c>
      <c r="B1251" s="2">
        <f>RSI!B1251</f>
        <v>31.326000000000001</v>
      </c>
      <c r="C1251" s="2">
        <f>RSI!I1251</f>
        <v>94.357078143510364</v>
      </c>
      <c r="D1251" s="2">
        <f>MACD!E1251</f>
        <v>-1.1438669938630852E-2</v>
      </c>
      <c r="E1251" s="2">
        <f>MACD!F1251</f>
        <v>1.0653181747836528E-2</v>
      </c>
      <c r="F1251" s="2">
        <f>'Moving Avg'!D1251</f>
        <v>31.069760000000002</v>
      </c>
      <c r="G1251" s="2">
        <f>'Moving Avg'!F1251</f>
        <v>31.021715</v>
      </c>
      <c r="H1251" s="2">
        <f>'Moving Avg'!G1251</f>
        <v>30.976233999999994</v>
      </c>
      <c r="I1251" s="2">
        <f>'Moving Avg'!H1251</f>
        <v>30.8953504999999</v>
      </c>
      <c r="J1251" s="6" t="str">
        <f>OBV!F1251</f>
        <v>BULLISH</v>
      </c>
      <c r="K1251" s="6" t="str">
        <f>OBV!G1251</f>
        <v>STRONG</v>
      </c>
      <c r="L1251" s="6" t="str">
        <f>OBV!H1251</f>
        <v>CONFIRMED BULLISH</v>
      </c>
      <c r="M1251" s="8">
        <f t="shared" si="190"/>
        <v>0</v>
      </c>
      <c r="N1251" s="8">
        <f t="shared" si="191"/>
        <v>100</v>
      </c>
      <c r="O1251" s="8">
        <f t="shared" si="192"/>
        <v>50</v>
      </c>
      <c r="P1251" s="8">
        <f t="shared" si="193"/>
        <v>100</v>
      </c>
      <c r="Q1251" s="9">
        <f t="shared" si="194"/>
        <v>57.5</v>
      </c>
      <c r="R1251" s="9">
        <f t="shared" si="195"/>
        <v>62.5</v>
      </c>
      <c r="S1251" s="9">
        <f t="shared" si="196"/>
        <v>72.5</v>
      </c>
      <c r="T1251" s="9">
        <f t="shared" si="197"/>
        <v>62.5</v>
      </c>
      <c r="U1251" s="8">
        <f t="shared" si="198"/>
        <v>64.166666666666671</v>
      </c>
      <c r="V1251" s="8">
        <f t="shared" si="199"/>
        <v>63.75</v>
      </c>
    </row>
    <row r="1252" spans="1:22" ht="13.5" x14ac:dyDescent="0.25">
      <c r="A1252" s="3">
        <f>RSI!A1252</f>
        <v>43832</v>
      </c>
      <c r="B1252" s="2">
        <f>RSI!B1252</f>
        <v>31.326000000000001</v>
      </c>
      <c r="C1252" s="2">
        <f>RSI!I1252</f>
        <v>94.357078143510364</v>
      </c>
      <c r="D1252" s="2">
        <f>MACD!E1252</f>
        <v>-3.4203475092596136E-2</v>
      </c>
      <c r="E1252" s="2">
        <f>MACD!F1252</f>
        <v>1.6818503797499948E-3</v>
      </c>
      <c r="F1252" s="2">
        <f>'Moving Avg'!D1252</f>
        <v>31.133819999999996</v>
      </c>
      <c r="G1252" s="2">
        <f>'Moving Avg'!F1252</f>
        <v>31.03773</v>
      </c>
      <c r="H1252" s="2">
        <f>'Moving Avg'!G1252</f>
        <v>31.000575999999995</v>
      </c>
      <c r="I1252" s="2">
        <f>'Moving Avg'!H1252</f>
        <v>30.922763499999903</v>
      </c>
      <c r="J1252" s="6" t="str">
        <f>OBV!F1252</f>
        <v>BULLISH</v>
      </c>
      <c r="K1252" s="6" t="str">
        <f>OBV!G1252</f>
        <v>STRONG</v>
      </c>
      <c r="L1252" s="6" t="str">
        <f>OBV!H1252</f>
        <v>CONFIRMED BULLISH</v>
      </c>
      <c r="M1252" s="8">
        <f t="shared" si="190"/>
        <v>0</v>
      </c>
      <c r="N1252" s="8">
        <f t="shared" si="191"/>
        <v>100</v>
      </c>
      <c r="O1252" s="8">
        <f t="shared" si="192"/>
        <v>50</v>
      </c>
      <c r="P1252" s="8">
        <f t="shared" si="193"/>
        <v>100</v>
      </c>
      <c r="Q1252" s="9">
        <f t="shared" si="194"/>
        <v>57.5</v>
      </c>
      <c r="R1252" s="9">
        <f t="shared" si="195"/>
        <v>62.5</v>
      </c>
      <c r="S1252" s="9">
        <f t="shared" si="196"/>
        <v>72.5</v>
      </c>
      <c r="T1252" s="9">
        <f t="shared" si="197"/>
        <v>62.5</v>
      </c>
      <c r="U1252" s="8">
        <f t="shared" si="198"/>
        <v>64.166666666666671</v>
      </c>
      <c r="V1252" s="8">
        <f t="shared" si="199"/>
        <v>63.75</v>
      </c>
    </row>
    <row r="1253" spans="1:22" ht="13.5" x14ac:dyDescent="0.25">
      <c r="A1253" s="3">
        <f>RSI!A1253</f>
        <v>43833</v>
      </c>
      <c r="B1253" s="2">
        <f>RSI!B1253</f>
        <v>31.326000000000001</v>
      </c>
      <c r="C1253" s="2">
        <f>RSI!I1253</f>
        <v>94.357078143510364</v>
      </c>
      <c r="D1253" s="2">
        <f>MACD!E1253</f>
        <v>-5.5299507904475576E-2</v>
      </c>
      <c r="E1253" s="2">
        <f>MACD!F1253</f>
        <v>-9.7144212770951185E-3</v>
      </c>
      <c r="F1253" s="2">
        <f>'Moving Avg'!D1253</f>
        <v>31.197879999999998</v>
      </c>
      <c r="G1253" s="2">
        <f>'Moving Avg'!F1253</f>
        <v>31.053744999999999</v>
      </c>
      <c r="H1253" s="2">
        <f>'Moving Avg'!G1253</f>
        <v>31.024918</v>
      </c>
      <c r="I1253" s="2">
        <f>'Moving Avg'!H1253</f>
        <v>30.950176499999902</v>
      </c>
      <c r="J1253" s="6" t="str">
        <f>OBV!F1253</f>
        <v>BULLISH</v>
      </c>
      <c r="K1253" s="6" t="str">
        <f>OBV!G1253</f>
        <v>STRONG</v>
      </c>
      <c r="L1253" s="6" t="str">
        <f>OBV!H1253</f>
        <v>CONFIRMED BULLISH</v>
      </c>
      <c r="M1253" s="8">
        <f t="shared" si="190"/>
        <v>0</v>
      </c>
      <c r="N1253" s="8">
        <f t="shared" si="191"/>
        <v>100</v>
      </c>
      <c r="O1253" s="8">
        <f t="shared" si="192"/>
        <v>50</v>
      </c>
      <c r="P1253" s="8">
        <f t="shared" si="193"/>
        <v>100</v>
      </c>
      <c r="Q1253" s="9">
        <f t="shared" si="194"/>
        <v>57.5</v>
      </c>
      <c r="R1253" s="9">
        <f t="shared" si="195"/>
        <v>62.5</v>
      </c>
      <c r="S1253" s="9">
        <f t="shared" si="196"/>
        <v>72.5</v>
      </c>
      <c r="T1253" s="9">
        <f t="shared" si="197"/>
        <v>62.5</v>
      </c>
      <c r="U1253" s="8">
        <f t="shared" si="198"/>
        <v>64.166666666666671</v>
      </c>
      <c r="V1253" s="8">
        <f t="shared" si="199"/>
        <v>63.75</v>
      </c>
    </row>
    <row r="1254" spans="1:22" ht="13.5" x14ac:dyDescent="0.25">
      <c r="A1254" s="3">
        <f>RSI!A1254</f>
        <v>43836</v>
      </c>
      <c r="B1254" s="2">
        <f>RSI!B1254</f>
        <v>31.326000000000001</v>
      </c>
      <c r="C1254" s="2">
        <f>RSI!I1254</f>
        <v>94.357078143510364</v>
      </c>
      <c r="D1254" s="2">
        <f>MACD!E1254</f>
        <v>-7.4847687367860516E-2</v>
      </c>
      <c r="E1254" s="2">
        <f>MACD!F1254</f>
        <v>-2.2741074495248197E-2</v>
      </c>
      <c r="F1254" s="2">
        <f>'Moving Avg'!D1254</f>
        <v>31.261939999999999</v>
      </c>
      <c r="G1254" s="2">
        <f>'Moving Avg'!F1254</f>
        <v>31.069759999999995</v>
      </c>
      <c r="H1254" s="2">
        <f>'Moving Avg'!G1254</f>
        <v>31.031323999999998</v>
      </c>
      <c r="I1254" s="2">
        <f>'Moving Avg'!H1254</f>
        <v>30.977589499999905</v>
      </c>
      <c r="J1254" s="6" t="str">
        <f>OBV!F1254</f>
        <v>BULLISH</v>
      </c>
      <c r="K1254" s="6" t="str">
        <f>OBV!G1254</f>
        <v>STRONG</v>
      </c>
      <c r="L1254" s="6" t="str">
        <f>OBV!H1254</f>
        <v>CONFIRMED BULLISH</v>
      </c>
      <c r="M1254" s="8">
        <f t="shared" si="190"/>
        <v>0</v>
      </c>
      <c r="N1254" s="8">
        <f t="shared" si="191"/>
        <v>100</v>
      </c>
      <c r="O1254" s="8">
        <f t="shared" si="192"/>
        <v>50</v>
      </c>
      <c r="P1254" s="8">
        <f t="shared" si="193"/>
        <v>100</v>
      </c>
      <c r="Q1254" s="9">
        <f t="shared" si="194"/>
        <v>57.5</v>
      </c>
      <c r="R1254" s="9">
        <f t="shared" si="195"/>
        <v>62.5</v>
      </c>
      <c r="S1254" s="9">
        <f t="shared" si="196"/>
        <v>72.5</v>
      </c>
      <c r="T1254" s="9">
        <f t="shared" si="197"/>
        <v>62.5</v>
      </c>
      <c r="U1254" s="8">
        <f t="shared" si="198"/>
        <v>64.166666666666671</v>
      </c>
      <c r="V1254" s="8">
        <f t="shared" si="199"/>
        <v>63.75</v>
      </c>
    </row>
    <row r="1255" spans="1:22" ht="13.5" x14ac:dyDescent="0.25">
      <c r="A1255" s="3">
        <f>RSI!A1255</f>
        <v>43837</v>
      </c>
      <c r="B1255" s="2">
        <f>RSI!B1255</f>
        <v>31.326000000000001</v>
      </c>
      <c r="C1255" s="2">
        <f>RSI!I1255</f>
        <v>94.357078143510364</v>
      </c>
      <c r="D1255" s="2">
        <f>MACD!E1255</f>
        <v>-9.296038994039435E-2</v>
      </c>
      <c r="E1255" s="2">
        <f>MACD!F1255</f>
        <v>-3.6784937584277429E-2</v>
      </c>
      <c r="F1255" s="2">
        <f>'Moving Avg'!D1255</f>
        <v>31.326000000000001</v>
      </c>
      <c r="G1255" s="2">
        <f>'Moving Avg'!F1255</f>
        <v>31.085775000000002</v>
      </c>
      <c r="H1255" s="2">
        <f>'Moving Avg'!G1255</f>
        <v>31.03773</v>
      </c>
      <c r="I1255" s="2">
        <f>'Moving Avg'!H1255</f>
        <v>31.005002499999904</v>
      </c>
      <c r="J1255" s="6" t="str">
        <f>OBV!F1255</f>
        <v>BULLISH</v>
      </c>
      <c r="K1255" s="6" t="str">
        <f>OBV!G1255</f>
        <v>STRONG</v>
      </c>
      <c r="L1255" s="6" t="str">
        <f>OBV!H1255</f>
        <v>CONFIRMED BULLISH</v>
      </c>
      <c r="M1255" s="8">
        <f t="shared" si="190"/>
        <v>0</v>
      </c>
      <c r="N1255" s="8">
        <f t="shared" si="191"/>
        <v>100</v>
      </c>
      <c r="O1255" s="8">
        <f t="shared" si="192"/>
        <v>50</v>
      </c>
      <c r="P1255" s="8">
        <f t="shared" si="193"/>
        <v>100</v>
      </c>
      <c r="Q1255" s="9">
        <f t="shared" si="194"/>
        <v>57.5</v>
      </c>
      <c r="R1255" s="9">
        <f t="shared" si="195"/>
        <v>62.5</v>
      </c>
      <c r="S1255" s="9">
        <f t="shared" si="196"/>
        <v>72.5</v>
      </c>
      <c r="T1255" s="9">
        <f t="shared" si="197"/>
        <v>62.5</v>
      </c>
      <c r="U1255" s="8">
        <f t="shared" si="198"/>
        <v>64.166666666666671</v>
      </c>
      <c r="V1255" s="8">
        <f t="shared" si="199"/>
        <v>63.75</v>
      </c>
    </row>
    <row r="1256" spans="1:22" ht="13.5" x14ac:dyDescent="0.25">
      <c r="A1256" s="3">
        <f>RSI!A1256</f>
        <v>43838</v>
      </c>
      <c r="B1256" s="2">
        <f>RSI!B1256</f>
        <v>31.326000000000001</v>
      </c>
      <c r="C1256" s="2">
        <f>RSI!I1256</f>
        <v>94.357078143510364</v>
      </c>
      <c r="D1256" s="2">
        <f>MACD!E1256</f>
        <v>-0.10974201856627985</v>
      </c>
      <c r="E1256" s="2">
        <f>MACD!F1256</f>
        <v>-5.1376353780677918E-2</v>
      </c>
      <c r="F1256" s="2">
        <f>'Moving Avg'!D1256</f>
        <v>31.326000000000001</v>
      </c>
      <c r="G1256" s="2">
        <f>'Moving Avg'!F1256</f>
        <v>31.101790000000001</v>
      </c>
      <c r="H1256" s="2">
        <f>'Moving Avg'!G1256</f>
        <v>31.044136000000002</v>
      </c>
      <c r="I1256" s="2">
        <f>'Moving Avg'!H1256</f>
        <v>31.032415499999907</v>
      </c>
      <c r="J1256" s="6" t="str">
        <f>OBV!F1256</f>
        <v>NEUTRAL</v>
      </c>
      <c r="K1256" s="6" t="str">
        <f>OBV!G1256</f>
        <v>NEUTRAL</v>
      </c>
      <c r="L1256" s="6" t="str">
        <f>OBV!H1256</f>
        <v>NEUTRAL</v>
      </c>
      <c r="M1256" s="8">
        <f t="shared" si="190"/>
        <v>0</v>
      </c>
      <c r="N1256" s="8">
        <f t="shared" si="191"/>
        <v>100</v>
      </c>
      <c r="O1256" s="8">
        <f t="shared" si="192"/>
        <v>50</v>
      </c>
      <c r="P1256" s="8">
        <f t="shared" si="193"/>
        <v>33</v>
      </c>
      <c r="Q1256" s="9">
        <f t="shared" si="194"/>
        <v>47.45</v>
      </c>
      <c r="R1256" s="9">
        <f t="shared" si="195"/>
        <v>45.75</v>
      </c>
      <c r="S1256" s="9">
        <f t="shared" si="196"/>
        <v>42.35</v>
      </c>
      <c r="T1256" s="9">
        <f t="shared" si="197"/>
        <v>45.75</v>
      </c>
      <c r="U1256" s="8">
        <f t="shared" si="198"/>
        <v>45.183333333333337</v>
      </c>
      <c r="V1256" s="8">
        <f t="shared" si="199"/>
        <v>45.325000000000003</v>
      </c>
    </row>
    <row r="1257" spans="1:22" ht="13.5" x14ac:dyDescent="0.25">
      <c r="A1257" s="3">
        <f>RSI!A1257</f>
        <v>43839</v>
      </c>
      <c r="B1257" s="2">
        <f>RSI!B1257</f>
        <v>31.326000000000001</v>
      </c>
      <c r="C1257" s="2">
        <f>RSI!I1257</f>
        <v>94.357078143510364</v>
      </c>
      <c r="D1257" s="2">
        <f>MACD!E1257</f>
        <v>-0.12528953935788323</v>
      </c>
      <c r="E1257" s="2">
        <f>MACD!F1257</f>
        <v>-6.6158990896118985E-2</v>
      </c>
      <c r="F1257" s="2">
        <f>'Moving Avg'!D1257</f>
        <v>31.326000000000001</v>
      </c>
      <c r="G1257" s="2">
        <f>'Moving Avg'!F1257</f>
        <v>31.117805000000004</v>
      </c>
      <c r="H1257" s="2">
        <f>'Moving Avg'!G1257</f>
        <v>31.050542000000004</v>
      </c>
      <c r="I1257" s="2">
        <f>'Moving Avg'!H1257</f>
        <v>31.059828499999909</v>
      </c>
      <c r="J1257" s="6" t="str">
        <f>OBV!F1257</f>
        <v>NEUTRAL</v>
      </c>
      <c r="K1257" s="6" t="str">
        <f>OBV!G1257</f>
        <v>NEUTRAL</v>
      </c>
      <c r="L1257" s="6" t="str">
        <f>OBV!H1257</f>
        <v>NEUTRAL</v>
      </c>
      <c r="M1257" s="8">
        <f t="shared" si="190"/>
        <v>0</v>
      </c>
      <c r="N1257" s="8">
        <f t="shared" si="191"/>
        <v>100</v>
      </c>
      <c r="O1257" s="8">
        <f t="shared" si="192"/>
        <v>50</v>
      </c>
      <c r="P1257" s="8">
        <f t="shared" si="193"/>
        <v>33</v>
      </c>
      <c r="Q1257" s="9">
        <f t="shared" si="194"/>
        <v>47.45</v>
      </c>
      <c r="R1257" s="9">
        <f t="shared" si="195"/>
        <v>45.75</v>
      </c>
      <c r="S1257" s="9">
        <f t="shared" si="196"/>
        <v>42.35</v>
      </c>
      <c r="T1257" s="9">
        <f t="shared" si="197"/>
        <v>45.75</v>
      </c>
      <c r="U1257" s="8">
        <f t="shared" si="198"/>
        <v>45.183333333333337</v>
      </c>
      <c r="V1257" s="8">
        <f t="shared" si="199"/>
        <v>45.325000000000003</v>
      </c>
    </row>
    <row r="1258" spans="1:22" ht="13.5" x14ac:dyDescent="0.25">
      <c r="A1258" s="3">
        <f>RSI!A1258</f>
        <v>43840</v>
      </c>
      <c r="B1258" s="2">
        <f>RSI!B1258</f>
        <v>31.326000000000001</v>
      </c>
      <c r="C1258" s="2">
        <f>RSI!I1258</f>
        <v>94.357078143510364</v>
      </c>
      <c r="D1258" s="2">
        <f>MACD!E1258</f>
        <v>-0.13969298682301101</v>
      </c>
      <c r="E1258" s="2">
        <f>MACD!F1258</f>
        <v>-8.0865790081497399E-2</v>
      </c>
      <c r="F1258" s="2">
        <f>'Moving Avg'!D1258</f>
        <v>31.326000000000001</v>
      </c>
      <c r="G1258" s="2">
        <f>'Moving Avg'!F1258</f>
        <v>31.133820000000004</v>
      </c>
      <c r="H1258" s="2">
        <f>'Moving Avg'!G1258</f>
        <v>31.056948000000006</v>
      </c>
      <c r="I1258" s="2">
        <f>'Moving Avg'!H1258</f>
        <v>31.087241499999905</v>
      </c>
      <c r="J1258" s="6" t="str">
        <f>OBV!F1258</f>
        <v>NEUTRAL</v>
      </c>
      <c r="K1258" s="6" t="str">
        <f>OBV!G1258</f>
        <v>NEUTRAL</v>
      </c>
      <c r="L1258" s="6" t="str">
        <f>OBV!H1258</f>
        <v>NEUTRAL</v>
      </c>
      <c r="M1258" s="8">
        <f t="shared" si="190"/>
        <v>0</v>
      </c>
      <c r="N1258" s="8">
        <f t="shared" si="191"/>
        <v>100</v>
      </c>
      <c r="O1258" s="8">
        <f t="shared" si="192"/>
        <v>50</v>
      </c>
      <c r="P1258" s="8">
        <f t="shared" si="193"/>
        <v>33</v>
      </c>
      <c r="Q1258" s="9">
        <f t="shared" si="194"/>
        <v>47.45</v>
      </c>
      <c r="R1258" s="9">
        <f t="shared" si="195"/>
        <v>45.75</v>
      </c>
      <c r="S1258" s="9">
        <f t="shared" si="196"/>
        <v>42.35</v>
      </c>
      <c r="T1258" s="9">
        <f t="shared" si="197"/>
        <v>45.75</v>
      </c>
      <c r="U1258" s="8">
        <f t="shared" si="198"/>
        <v>45.183333333333337</v>
      </c>
      <c r="V1258" s="8">
        <f t="shared" si="199"/>
        <v>45.325000000000003</v>
      </c>
    </row>
    <row r="1259" spans="1:22" ht="13.5" x14ac:dyDescent="0.25">
      <c r="A1259" s="3">
        <f>RSI!A1259</f>
        <v>43843</v>
      </c>
      <c r="B1259" s="2">
        <f>RSI!B1259</f>
        <v>31.3901</v>
      </c>
      <c r="C1259" s="2">
        <f>RSI!I1259</f>
        <v>95.678761409567954</v>
      </c>
      <c r="D1259" s="2">
        <f>MACD!E1259</f>
        <v>-0.15778408683901901</v>
      </c>
      <c r="E1259" s="2">
        <f>MACD!F1259</f>
        <v>-9.6249449433001719E-2</v>
      </c>
      <c r="F1259" s="2">
        <f>'Moving Avg'!D1259</f>
        <v>31.338819999999998</v>
      </c>
      <c r="G1259" s="2">
        <f>'Moving Avg'!F1259</f>
        <v>31.153040000000004</v>
      </c>
      <c r="H1259" s="2">
        <f>'Moving Avg'!G1259</f>
        <v>31.064636000000011</v>
      </c>
      <c r="I1259" s="2">
        <f>'Moving Avg'!H1259</f>
        <v>31.114974999999905</v>
      </c>
      <c r="J1259" s="6" t="str">
        <f>OBV!F1259</f>
        <v>BULLISH</v>
      </c>
      <c r="K1259" s="6" t="str">
        <f>OBV!G1259</f>
        <v>NEUTRAL</v>
      </c>
      <c r="L1259" s="6" t="str">
        <f>OBV!H1259</f>
        <v>CONFIRMED BULLISH</v>
      </c>
      <c r="M1259" s="8">
        <f t="shared" si="190"/>
        <v>0</v>
      </c>
      <c r="N1259" s="8">
        <f t="shared" si="191"/>
        <v>100</v>
      </c>
      <c r="O1259" s="8">
        <f t="shared" si="192"/>
        <v>50</v>
      </c>
      <c r="P1259" s="8">
        <f t="shared" si="193"/>
        <v>83.5</v>
      </c>
      <c r="Q1259" s="9">
        <f t="shared" si="194"/>
        <v>55.024999999999999</v>
      </c>
      <c r="R1259" s="9">
        <f t="shared" si="195"/>
        <v>58.375</v>
      </c>
      <c r="S1259" s="9">
        <f t="shared" si="196"/>
        <v>65.075000000000003</v>
      </c>
      <c r="T1259" s="9">
        <f t="shared" si="197"/>
        <v>58.375</v>
      </c>
      <c r="U1259" s="8">
        <f t="shared" si="198"/>
        <v>59.491666666666674</v>
      </c>
      <c r="V1259" s="8">
        <f t="shared" si="199"/>
        <v>59.212500000000006</v>
      </c>
    </row>
    <row r="1260" spans="1:22" ht="13.5" x14ac:dyDescent="0.25">
      <c r="A1260" s="3">
        <f>RSI!A1260</f>
        <v>43845</v>
      </c>
      <c r="B1260" s="2">
        <f>RSI!B1260</f>
        <v>31.3901</v>
      </c>
      <c r="C1260" s="2">
        <f>RSI!I1260</f>
        <v>95.678761409567954</v>
      </c>
      <c r="D1260" s="2">
        <f>MACD!E1260</f>
        <v>-0.17454054312689848</v>
      </c>
      <c r="E1260" s="2">
        <f>MACD!F1260</f>
        <v>-0.11190766817178108</v>
      </c>
      <c r="F1260" s="2">
        <f>'Moving Avg'!D1260</f>
        <v>31.351640000000003</v>
      </c>
      <c r="G1260" s="2">
        <f>'Moving Avg'!F1260</f>
        <v>31.172260000000001</v>
      </c>
      <c r="H1260" s="2">
        <f>'Moving Avg'!G1260</f>
        <v>31.072324000000012</v>
      </c>
      <c r="I1260" s="2">
        <f>'Moving Avg'!H1260</f>
        <v>31.142708499999902</v>
      </c>
      <c r="J1260" s="6" t="str">
        <f>OBV!F1260</f>
        <v>BULLISH</v>
      </c>
      <c r="K1260" s="6" t="str">
        <f>OBV!G1260</f>
        <v>NEUTRAL</v>
      </c>
      <c r="L1260" s="6" t="str">
        <f>OBV!H1260</f>
        <v>CONFIRMED BULLISH</v>
      </c>
      <c r="M1260" s="8">
        <f t="shared" si="190"/>
        <v>0</v>
      </c>
      <c r="N1260" s="8">
        <f t="shared" si="191"/>
        <v>100</v>
      </c>
      <c r="O1260" s="8">
        <f t="shared" si="192"/>
        <v>50</v>
      </c>
      <c r="P1260" s="8">
        <f t="shared" si="193"/>
        <v>83.5</v>
      </c>
      <c r="Q1260" s="9">
        <f t="shared" si="194"/>
        <v>55.024999999999999</v>
      </c>
      <c r="R1260" s="9">
        <f t="shared" si="195"/>
        <v>58.375</v>
      </c>
      <c r="S1260" s="9">
        <f t="shared" si="196"/>
        <v>65.075000000000003</v>
      </c>
      <c r="T1260" s="9">
        <f t="shared" si="197"/>
        <v>58.375</v>
      </c>
      <c r="U1260" s="8">
        <f t="shared" si="198"/>
        <v>59.491666666666674</v>
      </c>
      <c r="V1260" s="8">
        <f t="shared" si="199"/>
        <v>59.212500000000006</v>
      </c>
    </row>
    <row r="1261" spans="1:22" ht="13.5" x14ac:dyDescent="0.25">
      <c r="A1261" s="3">
        <f>RSI!A1261</f>
        <v>43846</v>
      </c>
      <c r="B1261" s="2">
        <f>RSI!B1261</f>
        <v>31.3901</v>
      </c>
      <c r="C1261" s="2">
        <f>RSI!I1261</f>
        <v>95.678761409567954</v>
      </c>
      <c r="D1261" s="2">
        <f>MACD!E1261</f>
        <v>-0.14078345853048546</v>
      </c>
      <c r="E1261" s="2">
        <f>MACD!F1261</f>
        <v>-0.11768282624352196</v>
      </c>
      <c r="F1261" s="2">
        <f>'Moving Avg'!D1261</f>
        <v>31.364460000000001</v>
      </c>
      <c r="G1261" s="2">
        <f>'Moving Avg'!F1261</f>
        <v>31.191480000000002</v>
      </c>
      <c r="H1261" s="2">
        <f>'Moving Avg'!G1261</f>
        <v>31.080012000000014</v>
      </c>
      <c r="I1261" s="2">
        <f>'Moving Avg'!H1261</f>
        <v>31.170441999999902</v>
      </c>
      <c r="J1261" s="6" t="str">
        <f>OBV!F1261</f>
        <v>BULLISH</v>
      </c>
      <c r="K1261" s="6" t="str">
        <f>OBV!G1261</f>
        <v>NEUTRAL</v>
      </c>
      <c r="L1261" s="6" t="str">
        <f>OBV!H1261</f>
        <v>CONFIRMED BULLISH</v>
      </c>
      <c r="M1261" s="8">
        <f t="shared" si="190"/>
        <v>0</v>
      </c>
      <c r="N1261" s="8">
        <f t="shared" si="191"/>
        <v>100</v>
      </c>
      <c r="O1261" s="8">
        <f t="shared" si="192"/>
        <v>50</v>
      </c>
      <c r="P1261" s="8">
        <f t="shared" si="193"/>
        <v>83.5</v>
      </c>
      <c r="Q1261" s="9">
        <f t="shared" si="194"/>
        <v>55.024999999999999</v>
      </c>
      <c r="R1261" s="9">
        <f t="shared" si="195"/>
        <v>58.375</v>
      </c>
      <c r="S1261" s="9">
        <f t="shared" si="196"/>
        <v>65.075000000000003</v>
      </c>
      <c r="T1261" s="9">
        <f t="shared" si="197"/>
        <v>58.375</v>
      </c>
      <c r="U1261" s="8">
        <f t="shared" si="198"/>
        <v>59.491666666666674</v>
      </c>
      <c r="V1261" s="8">
        <f t="shared" si="199"/>
        <v>59.212500000000006</v>
      </c>
    </row>
    <row r="1262" spans="1:22" ht="13.5" x14ac:dyDescent="0.25">
      <c r="A1262" s="3">
        <f>RSI!A1262</f>
        <v>43847</v>
      </c>
      <c r="B1262" s="2">
        <f>RSI!B1262</f>
        <v>31.3901</v>
      </c>
      <c r="C1262" s="2">
        <f>RSI!I1262</f>
        <v>95.678761409567954</v>
      </c>
      <c r="D1262" s="2">
        <f>MACD!E1262</f>
        <v>-0.11346171466115607</v>
      </c>
      <c r="E1262" s="2">
        <f>MACD!F1262</f>
        <v>-0.11683860392704878</v>
      </c>
      <c r="F1262" s="2">
        <f>'Moving Avg'!D1262</f>
        <v>31.377280000000003</v>
      </c>
      <c r="G1262" s="2">
        <f>'Moving Avg'!F1262</f>
        <v>31.210700000000003</v>
      </c>
      <c r="H1262" s="2">
        <f>'Moving Avg'!G1262</f>
        <v>31.087700000000019</v>
      </c>
      <c r="I1262" s="2">
        <f>'Moving Avg'!H1262</f>
        <v>31.198175499999898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  <c r="M1262" s="8">
        <f t="shared" si="190"/>
        <v>0</v>
      </c>
      <c r="N1262" s="8">
        <f t="shared" si="191"/>
        <v>0</v>
      </c>
      <c r="O1262" s="8">
        <f t="shared" si="192"/>
        <v>50</v>
      </c>
      <c r="P1262" s="8">
        <f t="shared" si="193"/>
        <v>83.5</v>
      </c>
      <c r="Q1262" s="9">
        <f t="shared" si="194"/>
        <v>20.024999999999999</v>
      </c>
      <c r="R1262" s="9">
        <f t="shared" si="195"/>
        <v>38.375</v>
      </c>
      <c r="S1262" s="9">
        <f t="shared" si="196"/>
        <v>50.075000000000003</v>
      </c>
      <c r="T1262" s="9">
        <f t="shared" si="197"/>
        <v>33.375</v>
      </c>
      <c r="U1262" s="8">
        <f t="shared" si="198"/>
        <v>36.158333333333331</v>
      </c>
      <c r="V1262" s="8">
        <f t="shared" si="199"/>
        <v>35.462499999999999</v>
      </c>
    </row>
    <row r="1263" spans="1:22" ht="13.5" x14ac:dyDescent="0.25">
      <c r="A1263" s="3">
        <f>RSI!A1263</f>
        <v>43850</v>
      </c>
      <c r="B1263" s="2">
        <f>RSI!B1263</f>
        <v>31.3901</v>
      </c>
      <c r="C1263" s="2">
        <f>RSI!I1263</f>
        <v>95.678761409567954</v>
      </c>
      <c r="D1263" s="2">
        <f>MACD!E1263</f>
        <v>-9.1493263314404771E-2</v>
      </c>
      <c r="E1263" s="2">
        <f>MACD!F1263</f>
        <v>-0.11176953580452</v>
      </c>
      <c r="F1263" s="2">
        <f>'Moving Avg'!D1263</f>
        <v>31.3901</v>
      </c>
      <c r="G1263" s="2">
        <f>'Moving Avg'!F1263</f>
        <v>31.22992</v>
      </c>
      <c r="H1263" s="2">
        <f>'Moving Avg'!G1263</f>
        <v>31.095388000000021</v>
      </c>
      <c r="I1263" s="2">
        <f>'Moving Avg'!H1263</f>
        <v>31.225908999999902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  <c r="M1263" s="8">
        <f t="shared" si="190"/>
        <v>0</v>
      </c>
      <c r="N1263" s="8">
        <f t="shared" si="191"/>
        <v>0</v>
      </c>
      <c r="O1263" s="8">
        <f t="shared" si="192"/>
        <v>50</v>
      </c>
      <c r="P1263" s="8">
        <f t="shared" si="193"/>
        <v>83.5</v>
      </c>
      <c r="Q1263" s="9">
        <f t="shared" si="194"/>
        <v>20.024999999999999</v>
      </c>
      <c r="R1263" s="9">
        <f t="shared" si="195"/>
        <v>38.375</v>
      </c>
      <c r="S1263" s="9">
        <f t="shared" si="196"/>
        <v>50.075000000000003</v>
      </c>
      <c r="T1263" s="9">
        <f t="shared" si="197"/>
        <v>33.375</v>
      </c>
      <c r="U1263" s="8">
        <f t="shared" si="198"/>
        <v>36.158333333333331</v>
      </c>
      <c r="V1263" s="8">
        <f t="shared" si="199"/>
        <v>35.462499999999999</v>
      </c>
    </row>
    <row r="1264" spans="1:22" ht="13.5" x14ac:dyDescent="0.25">
      <c r="A1264" s="3">
        <f>RSI!A1264</f>
        <v>43851</v>
      </c>
      <c r="B1264" s="2">
        <f>RSI!B1264</f>
        <v>31.3901</v>
      </c>
      <c r="C1264" s="2">
        <f>RSI!I1264</f>
        <v>95.678761409567954</v>
      </c>
      <c r="D1264" s="2">
        <f>MACD!E1264</f>
        <v>-7.3969339742852469E-2</v>
      </c>
      <c r="E1264" s="2">
        <f>MACD!F1264</f>
        <v>-0.10420949659218651</v>
      </c>
      <c r="F1264" s="2">
        <f>'Moving Avg'!D1264</f>
        <v>31.3901</v>
      </c>
      <c r="G1264" s="2">
        <f>'Moving Avg'!F1264</f>
        <v>31.249140000000001</v>
      </c>
      <c r="H1264" s="2">
        <f>'Moving Avg'!G1264</f>
        <v>31.103076000000023</v>
      </c>
      <c r="I1264" s="2">
        <f>'Moving Avg'!H1264</f>
        <v>31.253642499999902</v>
      </c>
      <c r="J1264" s="6" t="str">
        <f>OBV!F1264</f>
        <v>NEUTRAL</v>
      </c>
      <c r="K1264" s="6" t="str">
        <f>OBV!G1264</f>
        <v>NEUTRAL</v>
      </c>
      <c r="L1264" s="6" t="str">
        <f>OBV!H1264</f>
        <v>NEUTRAL</v>
      </c>
      <c r="M1264" s="8">
        <f t="shared" si="190"/>
        <v>0</v>
      </c>
      <c r="N1264" s="8">
        <f t="shared" si="191"/>
        <v>0</v>
      </c>
      <c r="O1264" s="8">
        <f t="shared" si="192"/>
        <v>50</v>
      </c>
      <c r="P1264" s="8">
        <f t="shared" si="193"/>
        <v>33</v>
      </c>
      <c r="Q1264" s="9">
        <f t="shared" si="194"/>
        <v>12.45</v>
      </c>
      <c r="R1264" s="9">
        <f t="shared" si="195"/>
        <v>25.75</v>
      </c>
      <c r="S1264" s="9">
        <f t="shared" si="196"/>
        <v>27.35</v>
      </c>
      <c r="T1264" s="9">
        <f t="shared" si="197"/>
        <v>20.75</v>
      </c>
      <c r="U1264" s="8">
        <f t="shared" si="198"/>
        <v>21.850000000000005</v>
      </c>
      <c r="V1264" s="8">
        <f t="shared" si="199"/>
        <v>21.575000000000003</v>
      </c>
    </row>
    <row r="1265" spans="1:22" ht="13.5" x14ac:dyDescent="0.25">
      <c r="A1265" s="3">
        <f>RSI!A1265</f>
        <v>43852</v>
      </c>
      <c r="B1265" s="2">
        <f>RSI!B1265</f>
        <v>31.3901</v>
      </c>
      <c r="C1265" s="2">
        <f>RSI!I1265</f>
        <v>95.678761409567954</v>
      </c>
      <c r="D1265" s="2">
        <f>MACD!E1265</f>
        <v>-6.012729888487911E-2</v>
      </c>
      <c r="E1265" s="2">
        <f>MACD!F1265</f>
        <v>-9.5393057050725025E-2</v>
      </c>
      <c r="F1265" s="2">
        <f>'Moving Avg'!D1265</f>
        <v>31.3901</v>
      </c>
      <c r="G1265" s="2">
        <f>'Moving Avg'!F1265</f>
        <v>31.268360000000001</v>
      </c>
      <c r="H1265" s="2">
        <f>'Moving Avg'!G1265</f>
        <v>31.110764000000028</v>
      </c>
      <c r="I1265" s="2">
        <f>'Moving Avg'!H1265</f>
        <v>31.281375999999899</v>
      </c>
      <c r="J1265" s="6" t="str">
        <f>OBV!F1265</f>
        <v>NEUTRAL</v>
      </c>
      <c r="K1265" s="6" t="str">
        <f>OBV!G1265</f>
        <v>NEUTRAL</v>
      </c>
      <c r="L1265" s="6" t="str">
        <f>OBV!H1265</f>
        <v>NEUTRAL</v>
      </c>
      <c r="M1265" s="8">
        <f t="shared" si="190"/>
        <v>0</v>
      </c>
      <c r="N1265" s="8">
        <f t="shared" si="191"/>
        <v>0</v>
      </c>
      <c r="O1265" s="8">
        <f t="shared" si="192"/>
        <v>50</v>
      </c>
      <c r="P1265" s="8">
        <f t="shared" si="193"/>
        <v>33</v>
      </c>
      <c r="Q1265" s="9">
        <f t="shared" si="194"/>
        <v>12.45</v>
      </c>
      <c r="R1265" s="9">
        <f t="shared" si="195"/>
        <v>25.75</v>
      </c>
      <c r="S1265" s="9">
        <f t="shared" si="196"/>
        <v>27.35</v>
      </c>
      <c r="T1265" s="9">
        <f t="shared" si="197"/>
        <v>20.75</v>
      </c>
      <c r="U1265" s="8">
        <f t="shared" si="198"/>
        <v>21.850000000000005</v>
      </c>
      <c r="V1265" s="8">
        <f t="shared" si="199"/>
        <v>21.575000000000003</v>
      </c>
    </row>
    <row r="1266" spans="1:22" ht="13.5" x14ac:dyDescent="0.25">
      <c r="A1266" s="3">
        <f>RSI!A1266</f>
        <v>43853</v>
      </c>
      <c r="B1266" s="2">
        <f>RSI!B1266</f>
        <v>31.3901</v>
      </c>
      <c r="C1266" s="2">
        <f>RSI!I1266</f>
        <v>95.678761409567954</v>
      </c>
      <c r="D1266" s="2">
        <f>MACD!E1266</f>
        <v>-4.9327668025952676E-2</v>
      </c>
      <c r="E1266" s="2">
        <f>MACD!F1266</f>
        <v>-8.617997924577056E-2</v>
      </c>
      <c r="F1266" s="2">
        <f>'Moving Avg'!D1266</f>
        <v>31.3901</v>
      </c>
      <c r="G1266" s="2">
        <f>'Moving Avg'!F1266</f>
        <v>31.287580000000002</v>
      </c>
      <c r="H1266" s="2">
        <f>'Moving Avg'!G1266</f>
        <v>31.11845200000003</v>
      </c>
      <c r="I1266" s="2">
        <f>'Moving Avg'!H1266</f>
        <v>31.309109499999899</v>
      </c>
      <c r="J1266" s="6" t="str">
        <f>OBV!F1266</f>
        <v>NEUTRAL</v>
      </c>
      <c r="K1266" s="6" t="str">
        <f>OBV!G1266</f>
        <v>NEUTRAL</v>
      </c>
      <c r="L1266" s="6" t="str">
        <f>OBV!H1266</f>
        <v>NEUTRAL</v>
      </c>
      <c r="M1266" s="8">
        <f t="shared" si="190"/>
        <v>0</v>
      </c>
      <c r="N1266" s="8">
        <f t="shared" si="191"/>
        <v>0</v>
      </c>
      <c r="O1266" s="8">
        <f t="shared" si="192"/>
        <v>50</v>
      </c>
      <c r="P1266" s="8">
        <f t="shared" si="193"/>
        <v>33</v>
      </c>
      <c r="Q1266" s="9">
        <f t="shared" si="194"/>
        <v>12.45</v>
      </c>
      <c r="R1266" s="9">
        <f t="shared" si="195"/>
        <v>25.75</v>
      </c>
      <c r="S1266" s="9">
        <f t="shared" si="196"/>
        <v>27.35</v>
      </c>
      <c r="T1266" s="9">
        <f t="shared" si="197"/>
        <v>20.75</v>
      </c>
      <c r="U1266" s="8">
        <f t="shared" si="198"/>
        <v>21.850000000000005</v>
      </c>
      <c r="V1266" s="8">
        <f t="shared" si="199"/>
        <v>21.575000000000003</v>
      </c>
    </row>
    <row r="1267" spans="1:22" ht="13.5" x14ac:dyDescent="0.25">
      <c r="A1267" s="3">
        <f>RSI!A1267</f>
        <v>43854</v>
      </c>
      <c r="B1267" s="2">
        <f>RSI!B1267</f>
        <v>31.3901</v>
      </c>
      <c r="C1267" s="2">
        <f>RSI!I1267</f>
        <v>95.678761409567954</v>
      </c>
      <c r="D1267" s="2">
        <f>MACD!E1267</f>
        <v>-4.1034764441032934E-2</v>
      </c>
      <c r="E1267" s="2">
        <f>MACD!F1267</f>
        <v>-7.715093628482303E-2</v>
      </c>
      <c r="F1267" s="2">
        <f>'Moving Avg'!D1267</f>
        <v>31.3901</v>
      </c>
      <c r="G1267" s="2">
        <f>'Moving Avg'!F1267</f>
        <v>31.306799999999999</v>
      </c>
      <c r="H1267" s="2">
        <f>'Moving Avg'!G1267</f>
        <v>31.126140000000028</v>
      </c>
      <c r="I1267" s="2">
        <f>'Moving Avg'!H1267</f>
        <v>31.336842999999899</v>
      </c>
      <c r="J1267" s="6" t="str">
        <f>OBV!F1267</f>
        <v>NEUTRAL</v>
      </c>
      <c r="K1267" s="6" t="str">
        <f>OBV!G1267</f>
        <v>NEUTRAL</v>
      </c>
      <c r="L1267" s="6" t="str">
        <f>OBV!H1267</f>
        <v>NEUTRAL</v>
      </c>
      <c r="M1267" s="8">
        <f t="shared" si="190"/>
        <v>0</v>
      </c>
      <c r="N1267" s="8">
        <f t="shared" si="191"/>
        <v>0</v>
      </c>
      <c r="O1267" s="8">
        <f t="shared" si="192"/>
        <v>50</v>
      </c>
      <c r="P1267" s="8">
        <f t="shared" si="193"/>
        <v>33</v>
      </c>
      <c r="Q1267" s="9">
        <f t="shared" si="194"/>
        <v>12.45</v>
      </c>
      <c r="R1267" s="9">
        <f t="shared" si="195"/>
        <v>25.75</v>
      </c>
      <c r="S1267" s="9">
        <f t="shared" si="196"/>
        <v>27.35</v>
      </c>
      <c r="T1267" s="9">
        <f t="shared" si="197"/>
        <v>20.75</v>
      </c>
      <c r="U1267" s="8">
        <f t="shared" si="198"/>
        <v>21.850000000000005</v>
      </c>
      <c r="V1267" s="8">
        <f t="shared" si="199"/>
        <v>21.575000000000003</v>
      </c>
    </row>
    <row r="1268" spans="1:22" ht="13.5" x14ac:dyDescent="0.25">
      <c r="A1268" s="3">
        <f>RSI!A1268</f>
        <v>43857</v>
      </c>
      <c r="B1268" s="2">
        <f>RSI!B1268</f>
        <v>31.3901</v>
      </c>
      <c r="C1268" s="2">
        <f>RSI!I1268</f>
        <v>95.678761409567954</v>
      </c>
      <c r="D1268" s="2">
        <f>MACD!E1268</f>
        <v>-3.4800326994830044E-2</v>
      </c>
      <c r="E1268" s="2">
        <f>MACD!F1268</f>
        <v>-6.8680814426824444E-2</v>
      </c>
      <c r="F1268" s="2">
        <f>'Moving Avg'!D1268</f>
        <v>31.3901</v>
      </c>
      <c r="G1268" s="2">
        <f>'Moving Avg'!F1268</f>
        <v>31.32602</v>
      </c>
      <c r="H1268" s="2">
        <f>'Moving Avg'!G1268</f>
        <v>31.13382800000003</v>
      </c>
      <c r="I1268" s="2">
        <f>'Moving Avg'!H1268</f>
        <v>31.364576499999899</v>
      </c>
      <c r="J1268" s="6" t="str">
        <f>OBV!F1268</f>
        <v>NEUTRAL</v>
      </c>
      <c r="K1268" s="6" t="str">
        <f>OBV!G1268</f>
        <v>NEUTRAL</v>
      </c>
      <c r="L1268" s="6" t="str">
        <f>OBV!H1268</f>
        <v>NEUTRAL</v>
      </c>
      <c r="M1268" s="8">
        <f t="shared" si="190"/>
        <v>0</v>
      </c>
      <c r="N1268" s="8">
        <f t="shared" si="191"/>
        <v>0</v>
      </c>
      <c r="O1268" s="8">
        <f t="shared" si="192"/>
        <v>50</v>
      </c>
      <c r="P1268" s="8">
        <f t="shared" si="193"/>
        <v>33</v>
      </c>
      <c r="Q1268" s="9">
        <f t="shared" si="194"/>
        <v>12.45</v>
      </c>
      <c r="R1268" s="9">
        <f t="shared" si="195"/>
        <v>25.75</v>
      </c>
      <c r="S1268" s="9">
        <f t="shared" si="196"/>
        <v>27.35</v>
      </c>
      <c r="T1268" s="9">
        <f t="shared" si="197"/>
        <v>20.75</v>
      </c>
      <c r="U1268" s="8">
        <f t="shared" si="198"/>
        <v>21.850000000000005</v>
      </c>
      <c r="V1268" s="8">
        <f t="shared" si="199"/>
        <v>21.575000000000003</v>
      </c>
    </row>
    <row r="1269" spans="1:22" ht="13.5" x14ac:dyDescent="0.25">
      <c r="A1269" s="3">
        <f>RSI!A1269</f>
        <v>43858</v>
      </c>
      <c r="B1269" s="2">
        <f>RSI!B1269</f>
        <v>31.3901</v>
      </c>
      <c r="C1269" s="2">
        <f>RSI!I1269</f>
        <v>95.678761409567954</v>
      </c>
      <c r="D1269" s="2">
        <f>MACD!E1269</f>
        <v>-2.0388157178061306E-2</v>
      </c>
      <c r="E1269" s="2">
        <f>MACD!F1269</f>
        <v>-5.9022282977071815E-2</v>
      </c>
      <c r="F1269" s="2">
        <f>'Moving Avg'!D1269</f>
        <v>31.3901</v>
      </c>
      <c r="G1269" s="2">
        <f>'Moving Avg'!F1269</f>
        <v>31.34524</v>
      </c>
      <c r="H1269" s="2">
        <f>'Moving Avg'!G1269</f>
        <v>31.141516000000028</v>
      </c>
      <c r="I1269" s="2">
        <f>'Moving Avg'!H1269</f>
        <v>31.392309999999899</v>
      </c>
      <c r="J1269" s="6" t="str">
        <f>OBV!F1269</f>
        <v>NEUTRAL</v>
      </c>
      <c r="K1269" s="6" t="str">
        <f>OBV!G1269</f>
        <v>NEUTRAL</v>
      </c>
      <c r="L1269" s="6" t="str">
        <f>OBV!H1269</f>
        <v>NEUTRAL</v>
      </c>
      <c r="M1269" s="8">
        <f t="shared" si="190"/>
        <v>0</v>
      </c>
      <c r="N1269" s="8">
        <f t="shared" si="191"/>
        <v>0</v>
      </c>
      <c r="O1269" s="8">
        <f t="shared" si="192"/>
        <v>0</v>
      </c>
      <c r="P1269" s="8">
        <f t="shared" si="193"/>
        <v>33</v>
      </c>
      <c r="Q1269" s="9">
        <f t="shared" si="194"/>
        <v>4.95</v>
      </c>
      <c r="R1269" s="9">
        <f t="shared" si="195"/>
        <v>8.25</v>
      </c>
      <c r="S1269" s="9">
        <f t="shared" si="196"/>
        <v>14.85</v>
      </c>
      <c r="T1269" s="9">
        <f t="shared" si="197"/>
        <v>8.25</v>
      </c>
      <c r="U1269" s="8">
        <f t="shared" si="198"/>
        <v>9.35</v>
      </c>
      <c r="V1269" s="8">
        <f t="shared" si="199"/>
        <v>9.0749999999999993</v>
      </c>
    </row>
    <row r="1270" spans="1:22" ht="13.5" x14ac:dyDescent="0.25">
      <c r="A1270" s="3">
        <f>RSI!A1270</f>
        <v>43859</v>
      </c>
      <c r="B1270" s="2">
        <f>RSI!B1270</f>
        <v>31.3901</v>
      </c>
      <c r="C1270" s="2">
        <f>RSI!I1270</f>
        <v>95.678761409567954</v>
      </c>
      <c r="D1270" s="2">
        <f>MACD!E1270</f>
        <v>-8.8642274677397381E-3</v>
      </c>
      <c r="E1270" s="2">
        <f>MACD!F1270</f>
        <v>-4.8990671875205401E-2</v>
      </c>
      <c r="F1270" s="2">
        <f>'Moving Avg'!D1270</f>
        <v>31.3901</v>
      </c>
      <c r="G1270" s="2">
        <f>'Moving Avg'!F1270</f>
        <v>31.364459999999998</v>
      </c>
      <c r="H1270" s="2">
        <f>'Moving Avg'!G1270</f>
        <v>31.149204000000033</v>
      </c>
      <c r="I1270" s="2">
        <f>'Moving Avg'!H1270</f>
        <v>31.420043499999895</v>
      </c>
      <c r="J1270" s="6" t="str">
        <f>OBV!F1270</f>
        <v>NEUTRAL</v>
      </c>
      <c r="K1270" s="6" t="str">
        <f>OBV!G1270</f>
        <v>NEUTRAL</v>
      </c>
      <c r="L1270" s="6" t="str">
        <f>OBV!H1270</f>
        <v>NEUTRAL</v>
      </c>
      <c r="M1270" s="8">
        <f t="shared" si="190"/>
        <v>0</v>
      </c>
      <c r="N1270" s="8">
        <f t="shared" si="191"/>
        <v>0</v>
      </c>
      <c r="O1270" s="8">
        <f t="shared" si="192"/>
        <v>0</v>
      </c>
      <c r="P1270" s="8">
        <f t="shared" si="193"/>
        <v>33</v>
      </c>
      <c r="Q1270" s="9">
        <f t="shared" si="194"/>
        <v>4.95</v>
      </c>
      <c r="R1270" s="9">
        <f t="shared" si="195"/>
        <v>8.25</v>
      </c>
      <c r="S1270" s="9">
        <f t="shared" si="196"/>
        <v>14.85</v>
      </c>
      <c r="T1270" s="9">
        <f t="shared" si="197"/>
        <v>8.25</v>
      </c>
      <c r="U1270" s="8">
        <f t="shared" si="198"/>
        <v>9.35</v>
      </c>
      <c r="V1270" s="8">
        <f t="shared" si="199"/>
        <v>9.0749999999999993</v>
      </c>
    </row>
    <row r="1271" spans="1:22" ht="13.5" x14ac:dyDescent="0.25">
      <c r="A1271" s="3">
        <f>RSI!A1271</f>
        <v>43860</v>
      </c>
      <c r="B1271" s="2">
        <f>RSI!B1271</f>
        <v>31.3901</v>
      </c>
      <c r="C1271" s="2">
        <f>RSI!I1271</f>
        <v>95.678761409567954</v>
      </c>
      <c r="D1271" s="2">
        <f>MACD!E1271</f>
        <v>2.6550922801504839E-4</v>
      </c>
      <c r="E1271" s="2">
        <f>MACD!F1271</f>
        <v>-3.9139435654561315E-2</v>
      </c>
      <c r="F1271" s="2">
        <f>'Moving Avg'!D1271</f>
        <v>31.3901</v>
      </c>
      <c r="G1271" s="2">
        <f>'Moving Avg'!F1271</f>
        <v>31.367664999999999</v>
      </c>
      <c r="H1271" s="2">
        <f>'Moving Avg'!G1271</f>
        <v>31.156892000000031</v>
      </c>
      <c r="I1271" s="2">
        <f>'Moving Avg'!H1271</f>
        <v>31.447776999999896</v>
      </c>
      <c r="J1271" s="6" t="str">
        <f>OBV!F1271</f>
        <v>NEUTRAL</v>
      </c>
      <c r="K1271" s="6" t="str">
        <f>OBV!G1271</f>
        <v>NEUTRAL</v>
      </c>
      <c r="L1271" s="6" t="str">
        <f>OBV!H1271</f>
        <v>NEUTRAL</v>
      </c>
      <c r="M1271" s="8">
        <f t="shared" si="190"/>
        <v>0</v>
      </c>
      <c r="N1271" s="8">
        <f t="shared" si="191"/>
        <v>0</v>
      </c>
      <c r="O1271" s="8">
        <f t="shared" si="192"/>
        <v>0</v>
      </c>
      <c r="P1271" s="8">
        <f t="shared" si="193"/>
        <v>33</v>
      </c>
      <c r="Q1271" s="9">
        <f t="shared" si="194"/>
        <v>4.95</v>
      </c>
      <c r="R1271" s="9">
        <f t="shared" si="195"/>
        <v>8.25</v>
      </c>
      <c r="S1271" s="9">
        <f t="shared" si="196"/>
        <v>14.85</v>
      </c>
      <c r="T1271" s="9">
        <f t="shared" si="197"/>
        <v>8.25</v>
      </c>
      <c r="U1271" s="8">
        <f t="shared" si="198"/>
        <v>9.35</v>
      </c>
      <c r="V1271" s="8">
        <f t="shared" si="199"/>
        <v>9.0749999999999993</v>
      </c>
    </row>
    <row r="1272" spans="1:22" ht="13.5" x14ac:dyDescent="0.25">
      <c r="A1272" s="3">
        <f>RSI!A1272</f>
        <v>43861</v>
      </c>
      <c r="B1272" s="2">
        <f>RSI!B1272</f>
        <v>31.3901</v>
      </c>
      <c r="C1272" s="2">
        <f>RSI!I1272</f>
        <v>95.678761409567954</v>
      </c>
      <c r="D1272" s="2">
        <f>MACD!E1272</f>
        <v>7.4154110924595784E-3</v>
      </c>
      <c r="E1272" s="2">
        <f>MACD!F1272</f>
        <v>-2.9828466305157141E-2</v>
      </c>
      <c r="F1272" s="2">
        <f>'Moving Avg'!D1272</f>
        <v>31.3901</v>
      </c>
      <c r="G1272" s="2">
        <f>'Moving Avg'!F1272</f>
        <v>31.370869999999996</v>
      </c>
      <c r="H1272" s="2">
        <f>'Moving Avg'!G1272</f>
        <v>31.164580000000033</v>
      </c>
      <c r="I1272" s="2">
        <f>'Moving Avg'!H1272</f>
        <v>31.475510499999896</v>
      </c>
      <c r="J1272" s="6" t="str">
        <f>OBV!F1272</f>
        <v>NEUTRAL</v>
      </c>
      <c r="K1272" s="6" t="str">
        <f>OBV!G1272</f>
        <v>NEUTRAL</v>
      </c>
      <c r="L1272" s="6" t="str">
        <f>OBV!H1272</f>
        <v>NEUTRAL</v>
      </c>
      <c r="M1272" s="8">
        <f t="shared" si="190"/>
        <v>0</v>
      </c>
      <c r="N1272" s="8">
        <f t="shared" si="191"/>
        <v>0</v>
      </c>
      <c r="O1272" s="8">
        <f t="shared" si="192"/>
        <v>0</v>
      </c>
      <c r="P1272" s="8">
        <f t="shared" si="193"/>
        <v>33</v>
      </c>
      <c r="Q1272" s="9">
        <f t="shared" si="194"/>
        <v>4.95</v>
      </c>
      <c r="R1272" s="9">
        <f t="shared" si="195"/>
        <v>8.25</v>
      </c>
      <c r="S1272" s="9">
        <f t="shared" si="196"/>
        <v>14.85</v>
      </c>
      <c r="T1272" s="9">
        <f t="shared" si="197"/>
        <v>8.25</v>
      </c>
      <c r="U1272" s="8">
        <f t="shared" si="198"/>
        <v>9.35</v>
      </c>
      <c r="V1272" s="8">
        <f t="shared" si="199"/>
        <v>9.0749999999999993</v>
      </c>
    </row>
    <row r="1273" spans="1:22" ht="13.5" x14ac:dyDescent="0.25">
      <c r="A1273" s="3">
        <f>RSI!A1273</f>
        <v>43864</v>
      </c>
      <c r="B1273" s="2">
        <f>RSI!B1273</f>
        <v>31.3901</v>
      </c>
      <c r="C1273" s="2">
        <f>RSI!I1273</f>
        <v>95.678761409567954</v>
      </c>
      <c r="D1273" s="2">
        <f>MACD!E1273</f>
        <v>1.2932679948164605E-2</v>
      </c>
      <c r="E1273" s="2">
        <f>MACD!F1273</f>
        <v>-2.1276237054492792E-2</v>
      </c>
      <c r="F1273" s="2">
        <f>'Moving Avg'!D1273</f>
        <v>31.3901</v>
      </c>
      <c r="G1273" s="2">
        <f>'Moving Avg'!F1273</f>
        <v>31.374074999999998</v>
      </c>
      <c r="H1273" s="2">
        <f>'Moving Avg'!G1273</f>
        <v>31.172268000000031</v>
      </c>
      <c r="I1273" s="2">
        <f>'Moving Avg'!H1273</f>
        <v>31.503243999999896</v>
      </c>
      <c r="J1273" s="6" t="str">
        <f>OBV!F1273</f>
        <v>NEUTRAL</v>
      </c>
      <c r="K1273" s="6" t="str">
        <f>OBV!G1273</f>
        <v>NEUTRAL</v>
      </c>
      <c r="L1273" s="6" t="str">
        <f>OBV!H1273</f>
        <v>NEUTRAL</v>
      </c>
      <c r="M1273" s="8">
        <f t="shared" si="190"/>
        <v>0</v>
      </c>
      <c r="N1273" s="8">
        <f t="shared" si="191"/>
        <v>0</v>
      </c>
      <c r="O1273" s="8">
        <f t="shared" si="192"/>
        <v>0</v>
      </c>
      <c r="P1273" s="8">
        <f t="shared" si="193"/>
        <v>33</v>
      </c>
      <c r="Q1273" s="9">
        <f t="shared" si="194"/>
        <v>4.95</v>
      </c>
      <c r="R1273" s="9">
        <f t="shared" si="195"/>
        <v>8.25</v>
      </c>
      <c r="S1273" s="9">
        <f t="shared" si="196"/>
        <v>14.85</v>
      </c>
      <c r="T1273" s="9">
        <f t="shared" si="197"/>
        <v>8.25</v>
      </c>
      <c r="U1273" s="8">
        <f t="shared" si="198"/>
        <v>9.35</v>
      </c>
      <c r="V1273" s="8">
        <f t="shared" si="199"/>
        <v>9.0749999999999993</v>
      </c>
    </row>
    <row r="1274" spans="1:22" ht="13.5" x14ac:dyDescent="0.25">
      <c r="A1274" s="3">
        <f>RSI!A1274</f>
        <v>43865</v>
      </c>
      <c r="B1274" s="2">
        <f>RSI!B1274</f>
        <v>31.3901</v>
      </c>
      <c r="C1274" s="2">
        <f>RSI!I1274</f>
        <v>95.678761409567954</v>
      </c>
      <c r="D1274" s="2">
        <f>MACD!E1274</f>
        <v>1.710794551946293E-2</v>
      </c>
      <c r="E1274" s="2">
        <f>MACD!F1274</f>
        <v>-1.3599400539701647E-2</v>
      </c>
      <c r="F1274" s="2">
        <f>'Moving Avg'!D1274</f>
        <v>31.3901</v>
      </c>
      <c r="G1274" s="2">
        <f>'Moving Avg'!F1274</f>
        <v>31.377279999999995</v>
      </c>
      <c r="H1274" s="2">
        <f>'Moving Avg'!G1274</f>
        <v>31.179956000000033</v>
      </c>
      <c r="I1274" s="2">
        <f>'Moving Avg'!H1274</f>
        <v>31.530977499999896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  <c r="M1274" s="8">
        <f t="shared" si="190"/>
        <v>0</v>
      </c>
      <c r="N1274" s="8">
        <f t="shared" si="191"/>
        <v>0</v>
      </c>
      <c r="O1274" s="8">
        <f t="shared" si="192"/>
        <v>0</v>
      </c>
      <c r="P1274" s="8">
        <f t="shared" si="193"/>
        <v>33</v>
      </c>
      <c r="Q1274" s="9">
        <f t="shared" si="194"/>
        <v>4.95</v>
      </c>
      <c r="R1274" s="9">
        <f t="shared" si="195"/>
        <v>8.25</v>
      </c>
      <c r="S1274" s="9">
        <f t="shared" si="196"/>
        <v>14.85</v>
      </c>
      <c r="T1274" s="9">
        <f t="shared" si="197"/>
        <v>8.25</v>
      </c>
      <c r="U1274" s="8">
        <f t="shared" si="198"/>
        <v>9.35</v>
      </c>
      <c r="V1274" s="8">
        <f t="shared" si="199"/>
        <v>9.0749999999999993</v>
      </c>
    </row>
    <row r="1275" spans="1:22" ht="13.5" x14ac:dyDescent="0.25">
      <c r="A1275" s="3">
        <f>RSI!A1275</f>
        <v>43866</v>
      </c>
      <c r="B1275" s="2">
        <f>RSI!B1275</f>
        <v>31.3901</v>
      </c>
      <c r="C1275" s="2">
        <f>RSI!I1275</f>
        <v>95.678761409567954</v>
      </c>
      <c r="D1275" s="2">
        <f>MACD!E1275</f>
        <v>2.0184202642052895E-2</v>
      </c>
      <c r="E1275" s="2">
        <f>MACD!F1275</f>
        <v>-6.8426799033507388E-3</v>
      </c>
      <c r="F1275" s="2">
        <f>'Moving Avg'!D1275</f>
        <v>31.3901</v>
      </c>
      <c r="G1275" s="2">
        <f>'Moving Avg'!F1275</f>
        <v>31.380485</v>
      </c>
      <c r="H1275" s="2">
        <f>'Moving Avg'!G1275</f>
        <v>31.187644000000031</v>
      </c>
      <c r="I1275" s="2">
        <f>'Moving Avg'!H1275</f>
        <v>31.558710999999892</v>
      </c>
      <c r="J1275" s="6" t="str">
        <f>OBV!F1275</f>
        <v>NEUTRAL</v>
      </c>
      <c r="K1275" s="6" t="str">
        <f>OBV!G1275</f>
        <v>NEUTRAL</v>
      </c>
      <c r="L1275" s="6" t="str">
        <f>OBV!H1275</f>
        <v>NEUTRAL</v>
      </c>
      <c r="M1275" s="8">
        <f t="shared" si="190"/>
        <v>0</v>
      </c>
      <c r="N1275" s="8">
        <f t="shared" si="191"/>
        <v>0</v>
      </c>
      <c r="O1275" s="8">
        <f t="shared" si="192"/>
        <v>0</v>
      </c>
      <c r="P1275" s="8">
        <f t="shared" si="193"/>
        <v>33</v>
      </c>
      <c r="Q1275" s="9">
        <f t="shared" si="194"/>
        <v>4.95</v>
      </c>
      <c r="R1275" s="9">
        <f t="shared" si="195"/>
        <v>8.25</v>
      </c>
      <c r="S1275" s="9">
        <f t="shared" si="196"/>
        <v>14.85</v>
      </c>
      <c r="T1275" s="9">
        <f t="shared" si="197"/>
        <v>8.25</v>
      </c>
      <c r="U1275" s="8">
        <f t="shared" si="198"/>
        <v>9.35</v>
      </c>
      <c r="V1275" s="8">
        <f t="shared" si="199"/>
        <v>9.0749999999999993</v>
      </c>
    </row>
    <row r="1276" spans="1:22" ht="13.5" x14ac:dyDescent="0.25">
      <c r="A1276" s="3">
        <f>RSI!A1276</f>
        <v>43867</v>
      </c>
      <c r="B1276" s="2">
        <f>RSI!B1276</f>
        <v>31.3901</v>
      </c>
      <c r="C1276" s="2">
        <f>RSI!I1276</f>
        <v>95.678761409567954</v>
      </c>
      <c r="D1276" s="2">
        <f>MACD!E1276</f>
        <v>2.2364356198021795E-2</v>
      </c>
      <c r="E1276" s="2">
        <f>MACD!F1276</f>
        <v>-1.001272683076232E-3</v>
      </c>
      <c r="F1276" s="2">
        <f>'Moving Avg'!D1276</f>
        <v>31.3901</v>
      </c>
      <c r="G1276" s="2">
        <f>'Moving Avg'!F1276</f>
        <v>31.383690000000001</v>
      </c>
      <c r="H1276" s="2">
        <f>'Moving Avg'!G1276</f>
        <v>31.195332000000036</v>
      </c>
      <c r="I1276" s="2">
        <f>'Moving Avg'!H1276</f>
        <v>31.586444499999892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  <c r="M1276" s="8">
        <f t="shared" si="190"/>
        <v>0</v>
      </c>
      <c r="N1276" s="8">
        <f t="shared" si="191"/>
        <v>0</v>
      </c>
      <c r="O1276" s="8">
        <f t="shared" si="192"/>
        <v>0</v>
      </c>
      <c r="P1276" s="8">
        <f t="shared" si="193"/>
        <v>33</v>
      </c>
      <c r="Q1276" s="9">
        <f t="shared" si="194"/>
        <v>4.95</v>
      </c>
      <c r="R1276" s="9">
        <f t="shared" si="195"/>
        <v>8.25</v>
      </c>
      <c r="S1276" s="9">
        <f t="shared" si="196"/>
        <v>14.85</v>
      </c>
      <c r="T1276" s="9">
        <f t="shared" si="197"/>
        <v>8.25</v>
      </c>
      <c r="U1276" s="8">
        <f t="shared" si="198"/>
        <v>9.35</v>
      </c>
      <c r="V1276" s="8">
        <f t="shared" si="199"/>
        <v>9.0749999999999993</v>
      </c>
    </row>
    <row r="1277" spans="1:22" ht="13.5" x14ac:dyDescent="0.25">
      <c r="A1277" s="3">
        <f>RSI!A1277</f>
        <v>43868</v>
      </c>
      <c r="B1277" s="2">
        <f>RSI!B1277</f>
        <v>31.3901</v>
      </c>
      <c r="C1277" s="2">
        <f>RSI!I1277</f>
        <v>95.678761409567954</v>
      </c>
      <c r="D1277" s="2">
        <f>MACD!E1277</f>
        <v>2.3817589255283877E-2</v>
      </c>
      <c r="E1277" s="2">
        <f>MACD!F1277</f>
        <v>3.9624997045957901E-3</v>
      </c>
      <c r="F1277" s="2">
        <f>'Moving Avg'!D1277</f>
        <v>31.3901</v>
      </c>
      <c r="G1277" s="2">
        <f>'Moving Avg'!F1277</f>
        <v>31.386894999999999</v>
      </c>
      <c r="H1277" s="2">
        <f>'Moving Avg'!G1277</f>
        <v>31.203020000000034</v>
      </c>
      <c r="I1277" s="2">
        <f>'Moving Avg'!H1277</f>
        <v>31.614177999999892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  <c r="M1277" s="8">
        <f t="shared" si="190"/>
        <v>0</v>
      </c>
      <c r="N1277" s="8">
        <f t="shared" si="191"/>
        <v>0</v>
      </c>
      <c r="O1277" s="8">
        <f t="shared" si="192"/>
        <v>0</v>
      </c>
      <c r="P1277" s="8">
        <f t="shared" si="193"/>
        <v>33</v>
      </c>
      <c r="Q1277" s="9">
        <f t="shared" si="194"/>
        <v>4.95</v>
      </c>
      <c r="R1277" s="9">
        <f t="shared" si="195"/>
        <v>8.25</v>
      </c>
      <c r="S1277" s="9">
        <f t="shared" si="196"/>
        <v>14.85</v>
      </c>
      <c r="T1277" s="9">
        <f t="shared" si="197"/>
        <v>8.25</v>
      </c>
      <c r="U1277" s="8">
        <f t="shared" si="198"/>
        <v>9.35</v>
      </c>
      <c r="V1277" s="8">
        <f t="shared" si="199"/>
        <v>9.0749999999999993</v>
      </c>
    </row>
    <row r="1278" spans="1:22" ht="13.5" x14ac:dyDescent="0.25">
      <c r="A1278" s="3">
        <f>RSI!A1278</f>
        <v>43871</v>
      </c>
      <c r="B1278" s="2">
        <f>RSI!B1278</f>
        <v>31.3901</v>
      </c>
      <c r="C1278" s="2">
        <f>RSI!I1278</f>
        <v>95.678761409567954</v>
      </c>
      <c r="D1278" s="2">
        <f>MACD!E1278</f>
        <v>2.4684736644815075E-2</v>
      </c>
      <c r="E1278" s="2">
        <f>MACD!F1278</f>
        <v>8.1069470926396475E-3</v>
      </c>
      <c r="F1278" s="2">
        <f>'Moving Avg'!D1278</f>
        <v>31.3901</v>
      </c>
      <c r="G1278" s="2">
        <f>'Moving Avg'!F1278</f>
        <v>31.3901</v>
      </c>
      <c r="H1278" s="2">
        <f>'Moving Avg'!G1278</f>
        <v>31.210708000000032</v>
      </c>
      <c r="I1278" s="2">
        <f>'Moving Avg'!H1278</f>
        <v>31.641911499999896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  <c r="M1278" s="8">
        <f t="shared" si="190"/>
        <v>0</v>
      </c>
      <c r="N1278" s="8">
        <f t="shared" si="191"/>
        <v>0</v>
      </c>
      <c r="O1278" s="8">
        <f t="shared" si="192"/>
        <v>0</v>
      </c>
      <c r="P1278" s="8">
        <f t="shared" si="193"/>
        <v>33</v>
      </c>
      <c r="Q1278" s="9">
        <f t="shared" si="194"/>
        <v>4.95</v>
      </c>
      <c r="R1278" s="9">
        <f t="shared" si="195"/>
        <v>8.25</v>
      </c>
      <c r="S1278" s="9">
        <f t="shared" si="196"/>
        <v>14.85</v>
      </c>
      <c r="T1278" s="9">
        <f t="shared" si="197"/>
        <v>8.25</v>
      </c>
      <c r="U1278" s="8">
        <f t="shared" si="198"/>
        <v>9.35</v>
      </c>
      <c r="V1278" s="8">
        <f t="shared" si="199"/>
        <v>9.0749999999999993</v>
      </c>
    </row>
    <row r="1279" spans="1:22" ht="13.5" x14ac:dyDescent="0.25">
      <c r="A1279" s="3">
        <f>RSI!A1279</f>
        <v>43872</v>
      </c>
      <c r="B1279" s="2">
        <f>RSI!B1279</f>
        <v>31.3901</v>
      </c>
      <c r="C1279" s="2">
        <f>RSI!I1279</f>
        <v>95.678761409567954</v>
      </c>
      <c r="D1279" s="2">
        <f>MACD!E1279</f>
        <v>2.5082818085103042E-2</v>
      </c>
      <c r="E1279" s="2">
        <f>MACD!F1279</f>
        <v>1.1502121291132327E-2</v>
      </c>
      <c r="F1279" s="2">
        <f>'Moving Avg'!D1279</f>
        <v>31.3901</v>
      </c>
      <c r="G1279" s="2">
        <f>'Moving Avg'!F1279</f>
        <v>31.3901</v>
      </c>
      <c r="H1279" s="2">
        <f>'Moving Avg'!G1279</f>
        <v>31.21839600000003</v>
      </c>
      <c r="I1279" s="2">
        <f>'Moving Avg'!H1279</f>
        <v>31.669644999999896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  <c r="M1279" s="8">
        <f t="shared" si="190"/>
        <v>0</v>
      </c>
      <c r="N1279" s="8">
        <f t="shared" si="191"/>
        <v>0</v>
      </c>
      <c r="O1279" s="8">
        <f t="shared" si="192"/>
        <v>0</v>
      </c>
      <c r="P1279" s="8">
        <f t="shared" si="193"/>
        <v>33</v>
      </c>
      <c r="Q1279" s="9">
        <f t="shared" si="194"/>
        <v>4.95</v>
      </c>
      <c r="R1279" s="9">
        <f t="shared" si="195"/>
        <v>8.25</v>
      </c>
      <c r="S1279" s="9">
        <f t="shared" si="196"/>
        <v>14.85</v>
      </c>
      <c r="T1279" s="9">
        <f t="shared" si="197"/>
        <v>8.25</v>
      </c>
      <c r="U1279" s="8">
        <f t="shared" si="198"/>
        <v>9.35</v>
      </c>
      <c r="V1279" s="8">
        <f t="shared" si="199"/>
        <v>9.0749999999999993</v>
      </c>
    </row>
    <row r="1280" spans="1:22" ht="13.5" x14ac:dyDescent="0.25">
      <c r="A1280" s="3">
        <f>RSI!A1280</f>
        <v>43873</v>
      </c>
      <c r="B1280" s="2">
        <f>RSI!B1280</f>
        <v>31.3901</v>
      </c>
      <c r="C1280" s="2">
        <f>RSI!I1280</f>
        <v>95.678761409567954</v>
      </c>
      <c r="D1280" s="2">
        <f>MACD!E1280</f>
        <v>2.5108861172679298E-2</v>
      </c>
      <c r="E1280" s="2">
        <f>MACD!F1280</f>
        <v>1.4223469267441722E-2</v>
      </c>
      <c r="F1280" s="2">
        <f>'Moving Avg'!D1280</f>
        <v>31.3901</v>
      </c>
      <c r="G1280" s="2">
        <f>'Moving Avg'!F1280</f>
        <v>31.3901</v>
      </c>
      <c r="H1280" s="2">
        <f>'Moving Avg'!G1280</f>
        <v>31.226084000000029</v>
      </c>
      <c r="I1280" s="2">
        <f>'Moving Avg'!H1280</f>
        <v>31.697378499999889</v>
      </c>
      <c r="J1280" s="6" t="str">
        <f>OBV!F1280</f>
        <v>NEUTRAL</v>
      </c>
      <c r="K1280" s="6" t="str">
        <f>OBV!G1280</f>
        <v>NEUTRAL</v>
      </c>
      <c r="L1280" s="6" t="str">
        <f>OBV!H1280</f>
        <v>NEUTRAL</v>
      </c>
      <c r="M1280" s="8">
        <f t="shared" si="190"/>
        <v>0</v>
      </c>
      <c r="N1280" s="8">
        <f t="shared" si="191"/>
        <v>0</v>
      </c>
      <c r="O1280" s="8">
        <f t="shared" si="192"/>
        <v>0</v>
      </c>
      <c r="P1280" s="8">
        <f t="shared" si="193"/>
        <v>33</v>
      </c>
      <c r="Q1280" s="9">
        <f t="shared" si="194"/>
        <v>4.95</v>
      </c>
      <c r="R1280" s="9">
        <f t="shared" si="195"/>
        <v>8.25</v>
      </c>
      <c r="S1280" s="9">
        <f t="shared" si="196"/>
        <v>14.85</v>
      </c>
      <c r="T1280" s="9">
        <f t="shared" si="197"/>
        <v>8.25</v>
      </c>
      <c r="U1280" s="8">
        <f t="shared" si="198"/>
        <v>9.35</v>
      </c>
      <c r="V1280" s="8">
        <f t="shared" si="199"/>
        <v>9.0749999999999993</v>
      </c>
    </row>
    <row r="1281" spans="1:22" ht="13.5" x14ac:dyDescent="0.25">
      <c r="A1281" s="3">
        <f>RSI!A1281</f>
        <v>43874</v>
      </c>
      <c r="B1281" s="2">
        <f>RSI!B1281</f>
        <v>31.3901</v>
      </c>
      <c r="C1281" s="2">
        <f>RSI!I1281</f>
        <v>95.678761409567954</v>
      </c>
      <c r="D1281" s="2">
        <f>MACD!E1281</f>
        <v>2.484312443305825E-2</v>
      </c>
      <c r="E1281" s="2">
        <f>MACD!F1281</f>
        <v>1.6347400300565029E-2</v>
      </c>
      <c r="F1281" s="2">
        <f>'Moving Avg'!D1281</f>
        <v>31.3901</v>
      </c>
      <c r="G1281" s="2">
        <f>'Moving Avg'!F1281</f>
        <v>31.3901</v>
      </c>
      <c r="H1281" s="2">
        <f>'Moving Avg'!G1281</f>
        <v>31.233772000000027</v>
      </c>
      <c r="I1281" s="2">
        <f>'Moving Avg'!H1281</f>
        <v>31.725111999999896</v>
      </c>
      <c r="J1281" s="6" t="str">
        <f>OBV!F1281</f>
        <v>NEUTRAL</v>
      </c>
      <c r="K1281" s="6" t="str">
        <f>OBV!G1281</f>
        <v>NEUTRAL</v>
      </c>
      <c r="L1281" s="6" t="str">
        <f>OBV!H1281</f>
        <v>NEUTRAL</v>
      </c>
      <c r="M1281" s="8">
        <f t="shared" si="190"/>
        <v>0</v>
      </c>
      <c r="N1281" s="8">
        <f t="shared" si="191"/>
        <v>0</v>
      </c>
      <c r="O1281" s="8">
        <f t="shared" si="192"/>
        <v>0</v>
      </c>
      <c r="P1281" s="8">
        <f t="shared" si="193"/>
        <v>33</v>
      </c>
      <c r="Q1281" s="9">
        <f t="shared" si="194"/>
        <v>4.95</v>
      </c>
      <c r="R1281" s="9">
        <f t="shared" si="195"/>
        <v>8.25</v>
      </c>
      <c r="S1281" s="9">
        <f t="shared" si="196"/>
        <v>14.85</v>
      </c>
      <c r="T1281" s="9">
        <f t="shared" si="197"/>
        <v>8.25</v>
      </c>
      <c r="U1281" s="8">
        <f t="shared" si="198"/>
        <v>9.35</v>
      </c>
      <c r="V1281" s="8">
        <f t="shared" si="199"/>
        <v>9.0749999999999993</v>
      </c>
    </row>
    <row r="1282" spans="1:22" ht="13.5" x14ac:dyDescent="0.25">
      <c r="A1282" s="3">
        <f>RSI!A1282</f>
        <v>43875</v>
      </c>
      <c r="B1282" s="2">
        <f>RSI!B1282</f>
        <v>32.030700000000003</v>
      </c>
      <c r="C1282" s="2">
        <f>RSI!I1282</f>
        <v>99.688461374697752</v>
      </c>
      <c r="D1282" s="2">
        <f>MACD!E1282</f>
        <v>-2.3100038248220045E-2</v>
      </c>
      <c r="E1282" s="2">
        <f>MACD!F1282</f>
        <v>8.4579125908080151E-3</v>
      </c>
      <c r="F1282" s="2">
        <f>'Moving Avg'!D1282</f>
        <v>31.518220000000003</v>
      </c>
      <c r="G1282" s="2">
        <f>'Moving Avg'!F1282</f>
        <v>31.422130000000003</v>
      </c>
      <c r="H1282" s="2">
        <f>'Moving Avg'!G1282</f>
        <v>31.254272000000025</v>
      </c>
      <c r="I1282" s="2">
        <f>'Moving Avg'!H1282</f>
        <v>31.753030999999897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  <c r="M1282" s="8">
        <f t="shared" ref="M1282:M1345" si="200">IF(C1282&lt;30,50, IF(C1282&gt;70, 0, 25))</f>
        <v>0</v>
      </c>
      <c r="N1282" s="8">
        <f t="shared" ref="N1282:N1345" si="201">IF(E1282-D1282&gt;0.02, 100, IF(E1282-D1282&lt;0,0,45))</f>
        <v>100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83.5</v>
      </c>
      <c r="Q1282" s="9">
        <f t="shared" si="194"/>
        <v>47.524999999999999</v>
      </c>
      <c r="R1282" s="9">
        <f t="shared" si="195"/>
        <v>40.875</v>
      </c>
      <c r="S1282" s="9">
        <f t="shared" si="196"/>
        <v>52.575000000000003</v>
      </c>
      <c r="T1282" s="9">
        <f t="shared" si="197"/>
        <v>45.875</v>
      </c>
      <c r="U1282" s="8">
        <f t="shared" si="198"/>
        <v>46.991666666666674</v>
      </c>
      <c r="V1282" s="8">
        <f t="shared" si="199"/>
        <v>46.712500000000006</v>
      </c>
    </row>
    <row r="1283" spans="1:22" ht="13.5" x14ac:dyDescent="0.25">
      <c r="A1283" s="3">
        <f>RSI!A1283</f>
        <v>43878</v>
      </c>
      <c r="B1283" s="2">
        <f>RSI!B1283</f>
        <v>32.030700000000003</v>
      </c>
      <c r="C1283" s="2">
        <f>RSI!I1283</f>
        <v>99.688461374697752</v>
      </c>
      <c r="D1283" s="2">
        <f>MACD!E1283</f>
        <v>-6.7699381793399738E-2</v>
      </c>
      <c r="E1283" s="2">
        <f>MACD!F1283</f>
        <v>-6.7735462860335355E-3</v>
      </c>
      <c r="F1283" s="2">
        <f>'Moving Avg'!D1283</f>
        <v>31.646339999999999</v>
      </c>
      <c r="G1283" s="2">
        <f>'Moving Avg'!F1283</f>
        <v>31.454160000000009</v>
      </c>
      <c r="H1283" s="2">
        <f>'Moving Avg'!G1283</f>
        <v>31.27477200000002</v>
      </c>
      <c r="I1283" s="2">
        <f>'Moving Avg'!H1283</f>
        <v>31.780790999999898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  <c r="M1283" s="8">
        <f t="shared" si="200"/>
        <v>0</v>
      </c>
      <c r="N1283" s="8">
        <f t="shared" si="201"/>
        <v>100</v>
      </c>
      <c r="O1283" s="8">
        <f t="shared" si="202"/>
        <v>0</v>
      </c>
      <c r="P1283" s="8">
        <f t="shared" si="203"/>
        <v>83.5</v>
      </c>
      <c r="Q1283" s="9">
        <f t="shared" ref="Q1283:Q1346" si="204">0.35*M1283+N1283*0.35+O1283*0.15+P1283*0.15</f>
        <v>47.524999999999999</v>
      </c>
      <c r="R1283" s="9">
        <f t="shared" ref="R1283:R1346" si="205">M1283*0.2+N1283*0.2+O1283*0.35+P1283*0.25</f>
        <v>40.875</v>
      </c>
      <c r="S1283" s="9">
        <f t="shared" ref="S1283:S1346" si="206">M1283*0.15+N1283*0.15+O1283*0.25+P1283*0.45</f>
        <v>52.575000000000003</v>
      </c>
      <c r="T1283" s="9">
        <f t="shared" ref="T1283:T1346" si="207">0.25*SUM(M1283:P1283)</f>
        <v>45.875</v>
      </c>
      <c r="U1283" s="8">
        <f t="shared" ref="U1283:U1346" si="208">SUM(Q1283:S1283)/3</f>
        <v>46.991666666666674</v>
      </c>
      <c r="V1283" s="8">
        <f t="shared" ref="V1283:V1346" si="209">SUM(Q1283:T1283)/4</f>
        <v>46.712500000000006</v>
      </c>
    </row>
    <row r="1284" spans="1:22" ht="13.5" x14ac:dyDescent="0.25">
      <c r="A1284" s="3">
        <f>RSI!A1284</f>
        <v>43879</v>
      </c>
      <c r="B1284" s="2">
        <f>RSI!B1284</f>
        <v>32.030700000000003</v>
      </c>
      <c r="C1284" s="2">
        <f>RSI!I1284</f>
        <v>99.688461374697752</v>
      </c>
      <c r="D1284" s="2">
        <f>MACD!E1284</f>
        <v>-0.10917066939382991</v>
      </c>
      <c r="E1284" s="2">
        <f>MACD!F1284</f>
        <v>-2.7252970907592811E-2</v>
      </c>
      <c r="F1284" s="2">
        <f>'Moving Avg'!D1284</f>
        <v>31.774459999999998</v>
      </c>
      <c r="G1284" s="2">
        <f>'Moving Avg'!F1284</f>
        <v>31.486190000000011</v>
      </c>
      <c r="H1284" s="2">
        <f>'Moving Avg'!G1284</f>
        <v>31.295272000000018</v>
      </c>
      <c r="I1284" s="2">
        <f>'Moving Avg'!H1284</f>
        <v>31.808550999999902</v>
      </c>
      <c r="J1284" s="6" t="str">
        <f>OBV!F1284</f>
        <v>BULLISH</v>
      </c>
      <c r="K1284" s="6" t="str">
        <f>OBV!G1284</f>
        <v>NEUTRAL</v>
      </c>
      <c r="L1284" s="6" t="str">
        <f>OBV!H1284</f>
        <v>CONFIRMED BULLISH</v>
      </c>
      <c r="M1284" s="8">
        <f t="shared" si="200"/>
        <v>0</v>
      </c>
      <c r="N1284" s="8">
        <f t="shared" si="201"/>
        <v>100</v>
      </c>
      <c r="O1284" s="8">
        <f t="shared" si="202"/>
        <v>0</v>
      </c>
      <c r="P1284" s="8">
        <f t="shared" si="203"/>
        <v>83.5</v>
      </c>
      <c r="Q1284" s="9">
        <f t="shared" si="204"/>
        <v>47.524999999999999</v>
      </c>
      <c r="R1284" s="9">
        <f t="shared" si="205"/>
        <v>40.875</v>
      </c>
      <c r="S1284" s="9">
        <f t="shared" si="206"/>
        <v>52.575000000000003</v>
      </c>
      <c r="T1284" s="9">
        <f t="shared" si="207"/>
        <v>45.875</v>
      </c>
      <c r="U1284" s="8">
        <f t="shared" si="208"/>
        <v>46.991666666666674</v>
      </c>
      <c r="V1284" s="8">
        <f t="shared" si="209"/>
        <v>46.712500000000006</v>
      </c>
    </row>
    <row r="1285" spans="1:22" ht="13.5" x14ac:dyDescent="0.25">
      <c r="A1285" s="3">
        <f>RSI!A1285</f>
        <v>43880</v>
      </c>
      <c r="B1285" s="2">
        <f>RSI!B1285</f>
        <v>32.030700000000003</v>
      </c>
      <c r="C1285" s="2">
        <f>RSI!I1285</f>
        <v>99.688461374697752</v>
      </c>
      <c r="D1285" s="2">
        <f>MACD!E1285</f>
        <v>-0.14771859364608986</v>
      </c>
      <c r="E1285" s="2">
        <f>MACD!F1285</f>
        <v>-5.1346095455292229E-2</v>
      </c>
      <c r="F1285" s="2">
        <f>'Moving Avg'!D1285</f>
        <v>31.90258</v>
      </c>
      <c r="G1285" s="2">
        <f>'Moving Avg'!F1285</f>
        <v>31.518220000000007</v>
      </c>
      <c r="H1285" s="2">
        <f>'Moving Avg'!G1285</f>
        <v>31.315772000000017</v>
      </c>
      <c r="I1285" s="2">
        <f>'Moving Avg'!H1285</f>
        <v>31.836310999999906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  <c r="M1285" s="8">
        <f t="shared" si="200"/>
        <v>0</v>
      </c>
      <c r="N1285" s="8">
        <f t="shared" si="201"/>
        <v>100</v>
      </c>
      <c r="O1285" s="8">
        <f t="shared" si="202"/>
        <v>50</v>
      </c>
      <c r="P1285" s="8">
        <f t="shared" si="203"/>
        <v>83.5</v>
      </c>
      <c r="Q1285" s="9">
        <f t="shared" si="204"/>
        <v>55.024999999999999</v>
      </c>
      <c r="R1285" s="9">
        <f t="shared" si="205"/>
        <v>58.375</v>
      </c>
      <c r="S1285" s="9">
        <f t="shared" si="206"/>
        <v>65.075000000000003</v>
      </c>
      <c r="T1285" s="9">
        <f t="shared" si="207"/>
        <v>58.375</v>
      </c>
      <c r="U1285" s="8">
        <f t="shared" si="208"/>
        <v>59.491666666666674</v>
      </c>
      <c r="V1285" s="8">
        <f t="shared" si="209"/>
        <v>59.212500000000006</v>
      </c>
    </row>
    <row r="1286" spans="1:22" ht="13.5" x14ac:dyDescent="0.25">
      <c r="A1286" s="3">
        <f>RSI!A1286</f>
        <v>43881</v>
      </c>
      <c r="B1286" s="2">
        <f>RSI!B1286</f>
        <v>32.030700000000003</v>
      </c>
      <c r="C1286" s="2">
        <f>RSI!I1286</f>
        <v>99.688461374697752</v>
      </c>
      <c r="D1286" s="2">
        <f>MACD!E1286</f>
        <v>-0.1835368409246847</v>
      </c>
      <c r="E1286" s="2">
        <f>MACD!F1286</f>
        <v>-7.7784244549170725E-2</v>
      </c>
      <c r="F1286" s="2">
        <f>'Moving Avg'!D1286</f>
        <v>32.030700000000003</v>
      </c>
      <c r="G1286" s="2">
        <f>'Moving Avg'!F1286</f>
        <v>31.550250000000013</v>
      </c>
      <c r="H1286" s="2">
        <f>'Moving Avg'!G1286</f>
        <v>31.336272000000012</v>
      </c>
      <c r="I1286" s="2">
        <f>'Moving Avg'!H1286</f>
        <v>31.864070999999907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  <c r="M1286" s="8">
        <f t="shared" si="200"/>
        <v>0</v>
      </c>
      <c r="N1286" s="8">
        <f t="shared" si="201"/>
        <v>100</v>
      </c>
      <c r="O1286" s="8">
        <f t="shared" si="202"/>
        <v>50</v>
      </c>
      <c r="P1286" s="8">
        <f t="shared" si="203"/>
        <v>83.5</v>
      </c>
      <c r="Q1286" s="9">
        <f t="shared" si="204"/>
        <v>55.024999999999999</v>
      </c>
      <c r="R1286" s="9">
        <f t="shared" si="205"/>
        <v>58.375</v>
      </c>
      <c r="S1286" s="9">
        <f t="shared" si="206"/>
        <v>65.075000000000003</v>
      </c>
      <c r="T1286" s="9">
        <f t="shared" si="207"/>
        <v>58.375</v>
      </c>
      <c r="U1286" s="8">
        <f t="shared" si="208"/>
        <v>59.491666666666674</v>
      </c>
      <c r="V1286" s="8">
        <f t="shared" si="209"/>
        <v>59.212500000000006</v>
      </c>
    </row>
    <row r="1287" spans="1:22" ht="13.5" x14ac:dyDescent="0.25">
      <c r="A1287" s="3">
        <f>RSI!A1287</f>
        <v>43882</v>
      </c>
      <c r="B1287" s="2">
        <f>RSI!B1287</f>
        <v>32.030700000000003</v>
      </c>
      <c r="C1287" s="2">
        <f>RSI!I1287</f>
        <v>99.688461374697752</v>
      </c>
      <c r="D1287" s="2">
        <f>MACD!E1287</f>
        <v>-0.21680826724352897</v>
      </c>
      <c r="E1287" s="2">
        <f>MACD!F1287</f>
        <v>-0.10558904908804237</v>
      </c>
      <c r="F1287" s="2">
        <f>'Moving Avg'!D1287</f>
        <v>32.030700000000003</v>
      </c>
      <c r="G1287" s="2">
        <f>'Moving Avg'!F1287</f>
        <v>31.582280000000008</v>
      </c>
      <c r="H1287" s="2">
        <f>'Moving Avg'!G1287</f>
        <v>31.356772000000014</v>
      </c>
      <c r="I1287" s="2">
        <f>'Moving Avg'!H1287</f>
        <v>31.891830999999911</v>
      </c>
      <c r="J1287" s="6" t="str">
        <f>OBV!F1287</f>
        <v>NEUTRAL</v>
      </c>
      <c r="K1287" s="6" t="str">
        <f>OBV!G1287</f>
        <v>NEUTRAL</v>
      </c>
      <c r="L1287" s="6" t="str">
        <f>OBV!H1287</f>
        <v>NEUTRAL</v>
      </c>
      <c r="M1287" s="8">
        <f t="shared" si="200"/>
        <v>0</v>
      </c>
      <c r="N1287" s="8">
        <f t="shared" si="201"/>
        <v>100</v>
      </c>
      <c r="O1287" s="8">
        <f t="shared" si="202"/>
        <v>50</v>
      </c>
      <c r="P1287" s="8">
        <f t="shared" si="203"/>
        <v>33</v>
      </c>
      <c r="Q1287" s="9">
        <f t="shared" si="204"/>
        <v>47.45</v>
      </c>
      <c r="R1287" s="9">
        <f t="shared" si="205"/>
        <v>45.75</v>
      </c>
      <c r="S1287" s="9">
        <f t="shared" si="206"/>
        <v>42.35</v>
      </c>
      <c r="T1287" s="9">
        <f t="shared" si="207"/>
        <v>45.75</v>
      </c>
      <c r="U1287" s="8">
        <f t="shared" si="208"/>
        <v>45.183333333333337</v>
      </c>
      <c r="V1287" s="8">
        <f t="shared" si="209"/>
        <v>45.325000000000003</v>
      </c>
    </row>
    <row r="1288" spans="1:22" ht="13.5" x14ac:dyDescent="0.25">
      <c r="A1288" s="3">
        <f>RSI!A1288</f>
        <v>43885</v>
      </c>
      <c r="B1288" s="2">
        <f>RSI!B1288</f>
        <v>32.030700000000003</v>
      </c>
      <c r="C1288" s="2">
        <f>RSI!I1288</f>
        <v>99.688461374697752</v>
      </c>
      <c r="D1288" s="2">
        <f>MACD!E1288</f>
        <v>-0.24770515946207183</v>
      </c>
      <c r="E1288" s="2">
        <f>MACD!F1288</f>
        <v>-0.13401227116284828</v>
      </c>
      <c r="F1288" s="2">
        <f>'Moving Avg'!D1288</f>
        <v>32.030700000000003</v>
      </c>
      <c r="G1288" s="2">
        <f>'Moving Avg'!F1288</f>
        <v>31.61431000000001</v>
      </c>
      <c r="H1288" s="2">
        <f>'Moving Avg'!G1288</f>
        <v>31.377272000000012</v>
      </c>
      <c r="I1288" s="2">
        <f>'Moving Avg'!H1288</f>
        <v>31.919590999999915</v>
      </c>
      <c r="J1288" s="6" t="str">
        <f>OBV!F1288</f>
        <v>NEUTRAL</v>
      </c>
      <c r="K1288" s="6" t="str">
        <f>OBV!G1288</f>
        <v>NEUTRAL</v>
      </c>
      <c r="L1288" s="6" t="str">
        <f>OBV!H1288</f>
        <v>NEUTRAL</v>
      </c>
      <c r="M1288" s="8">
        <f t="shared" si="200"/>
        <v>0</v>
      </c>
      <c r="N1288" s="8">
        <f t="shared" si="201"/>
        <v>100</v>
      </c>
      <c r="O1288" s="8">
        <f t="shared" si="202"/>
        <v>50</v>
      </c>
      <c r="P1288" s="8">
        <f t="shared" si="203"/>
        <v>33</v>
      </c>
      <c r="Q1288" s="9">
        <f t="shared" si="204"/>
        <v>47.45</v>
      </c>
      <c r="R1288" s="9">
        <f t="shared" si="205"/>
        <v>45.75</v>
      </c>
      <c r="S1288" s="9">
        <f t="shared" si="206"/>
        <v>42.35</v>
      </c>
      <c r="T1288" s="9">
        <f t="shared" si="207"/>
        <v>45.75</v>
      </c>
      <c r="U1288" s="8">
        <f t="shared" si="208"/>
        <v>45.183333333333337</v>
      </c>
      <c r="V1288" s="8">
        <f t="shared" si="209"/>
        <v>45.325000000000003</v>
      </c>
    </row>
    <row r="1289" spans="1:22" ht="13.5" x14ac:dyDescent="0.25">
      <c r="A1289" s="3">
        <f>RSI!A1289</f>
        <v>43886</v>
      </c>
      <c r="B1289" s="2">
        <f>RSI!B1289</f>
        <v>32.030700000000003</v>
      </c>
      <c r="C1289" s="2">
        <f>RSI!I1289</f>
        <v>99.688461374697752</v>
      </c>
      <c r="D1289" s="2">
        <f>MACD!E1289</f>
        <v>-0.27638956038016715</v>
      </c>
      <c r="E1289" s="2">
        <f>MACD!F1289</f>
        <v>-0.16248772900631206</v>
      </c>
      <c r="F1289" s="2">
        <f>'Moving Avg'!D1289</f>
        <v>32.030700000000003</v>
      </c>
      <c r="G1289" s="2">
        <f>'Moving Avg'!F1289</f>
        <v>31.646340000000009</v>
      </c>
      <c r="H1289" s="2">
        <f>'Moving Avg'!G1289</f>
        <v>31.39777200000001</v>
      </c>
      <c r="I1289" s="2">
        <f>'Moving Avg'!H1289</f>
        <v>31.947350999999916</v>
      </c>
      <c r="J1289" s="6" t="str">
        <f>OBV!F1289</f>
        <v>NEUTRAL</v>
      </c>
      <c r="K1289" s="6" t="str">
        <f>OBV!G1289</f>
        <v>NEUTRAL</v>
      </c>
      <c r="L1289" s="6" t="str">
        <f>OBV!H1289</f>
        <v>NEUTRAL</v>
      </c>
      <c r="M1289" s="8">
        <f t="shared" si="200"/>
        <v>0</v>
      </c>
      <c r="N1289" s="8">
        <f t="shared" si="201"/>
        <v>100</v>
      </c>
      <c r="O1289" s="8">
        <f t="shared" si="202"/>
        <v>50</v>
      </c>
      <c r="P1289" s="8">
        <f t="shared" si="203"/>
        <v>33</v>
      </c>
      <c r="Q1289" s="9">
        <f t="shared" si="204"/>
        <v>47.45</v>
      </c>
      <c r="R1289" s="9">
        <f t="shared" si="205"/>
        <v>45.75</v>
      </c>
      <c r="S1289" s="9">
        <f t="shared" si="206"/>
        <v>42.35</v>
      </c>
      <c r="T1289" s="9">
        <f t="shared" si="207"/>
        <v>45.75</v>
      </c>
      <c r="U1289" s="8">
        <f t="shared" si="208"/>
        <v>45.183333333333337</v>
      </c>
      <c r="V1289" s="8">
        <f t="shared" si="209"/>
        <v>45.325000000000003</v>
      </c>
    </row>
    <row r="1290" spans="1:22" ht="13.5" x14ac:dyDescent="0.25">
      <c r="A1290" s="3">
        <f>RSI!A1290</f>
        <v>43887</v>
      </c>
      <c r="B1290" s="2">
        <f>RSI!B1290</f>
        <v>32.7425</v>
      </c>
      <c r="C1290" s="2">
        <f>RSI!I1290</f>
        <v>99.8912724632915</v>
      </c>
      <c r="D1290" s="2">
        <f>MACD!E1290</f>
        <v>-0.35573956610938495</v>
      </c>
      <c r="E1290" s="2">
        <f>MACD!F1290</f>
        <v>-0.20113809642692665</v>
      </c>
      <c r="F1290" s="2">
        <f>'Moving Avg'!D1290</f>
        <v>32.173060000000007</v>
      </c>
      <c r="G1290" s="2">
        <f>'Moving Avg'!F1290</f>
        <v>31.713960000000007</v>
      </c>
      <c r="H1290" s="2">
        <f>'Moving Avg'!G1290</f>
        <v>31.432508000000006</v>
      </c>
      <c r="I1290" s="2">
        <f>'Moving Avg'!H1290</f>
        <v>31.978669999999919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  <c r="M1290" s="8">
        <f t="shared" si="200"/>
        <v>0</v>
      </c>
      <c r="N1290" s="8">
        <f t="shared" si="201"/>
        <v>100</v>
      </c>
      <c r="O1290" s="8">
        <f t="shared" si="202"/>
        <v>50</v>
      </c>
      <c r="P1290" s="8">
        <f t="shared" si="203"/>
        <v>83.5</v>
      </c>
      <c r="Q1290" s="9">
        <f t="shared" si="204"/>
        <v>55.024999999999999</v>
      </c>
      <c r="R1290" s="9">
        <f t="shared" si="205"/>
        <v>58.375</v>
      </c>
      <c r="S1290" s="9">
        <f t="shared" si="206"/>
        <v>65.075000000000003</v>
      </c>
      <c r="T1290" s="9">
        <f t="shared" si="207"/>
        <v>58.375</v>
      </c>
      <c r="U1290" s="8">
        <f t="shared" si="208"/>
        <v>59.491666666666674</v>
      </c>
      <c r="V1290" s="8">
        <f t="shared" si="209"/>
        <v>59.212500000000006</v>
      </c>
    </row>
    <row r="1291" spans="1:22" ht="13.5" x14ac:dyDescent="0.25">
      <c r="A1291" s="3">
        <f>RSI!A1291</f>
        <v>43888</v>
      </c>
      <c r="B1291" s="2">
        <f>RSI!B1291</f>
        <v>32.7425</v>
      </c>
      <c r="C1291" s="2">
        <f>RSI!I1291</f>
        <v>99.8912724632915</v>
      </c>
      <c r="D1291" s="2">
        <f>MACD!E1291</f>
        <v>-0.42926632767946415</v>
      </c>
      <c r="E1291" s="2">
        <f>MACD!F1291</f>
        <v>-0.24676374267743417</v>
      </c>
      <c r="F1291" s="2">
        <f>'Moving Avg'!D1291</f>
        <v>32.315420000000003</v>
      </c>
      <c r="G1291" s="2">
        <f>'Moving Avg'!F1291</f>
        <v>31.781580000000002</v>
      </c>
      <c r="H1291" s="2">
        <f>'Moving Avg'!G1291</f>
        <v>31.467244000000008</v>
      </c>
      <c r="I1291" s="2">
        <f>'Moving Avg'!H1291</f>
        <v>32.009988999999926</v>
      </c>
      <c r="J1291" s="6" t="str">
        <f>OBV!F1291</f>
        <v>BULLISH</v>
      </c>
      <c r="K1291" s="6" t="str">
        <f>OBV!G1291</f>
        <v>NEUTRAL</v>
      </c>
      <c r="L1291" s="6" t="str">
        <f>OBV!H1291</f>
        <v>CONFIRMED BULLISH</v>
      </c>
      <c r="M1291" s="8">
        <f t="shared" si="200"/>
        <v>0</v>
      </c>
      <c r="N1291" s="8">
        <f t="shared" si="201"/>
        <v>100</v>
      </c>
      <c r="O1291" s="8">
        <f t="shared" si="202"/>
        <v>50</v>
      </c>
      <c r="P1291" s="8">
        <f t="shared" si="203"/>
        <v>83.5</v>
      </c>
      <c r="Q1291" s="9">
        <f t="shared" si="204"/>
        <v>55.024999999999999</v>
      </c>
      <c r="R1291" s="9">
        <f t="shared" si="205"/>
        <v>58.375</v>
      </c>
      <c r="S1291" s="9">
        <f t="shared" si="206"/>
        <v>65.075000000000003</v>
      </c>
      <c r="T1291" s="9">
        <f t="shared" si="207"/>
        <v>58.375</v>
      </c>
      <c r="U1291" s="8">
        <f t="shared" si="208"/>
        <v>59.491666666666674</v>
      </c>
      <c r="V1291" s="8">
        <f t="shared" si="209"/>
        <v>59.212500000000006</v>
      </c>
    </row>
    <row r="1292" spans="1:22" ht="13.5" x14ac:dyDescent="0.25">
      <c r="A1292" s="3">
        <f>RSI!A1292</f>
        <v>43889</v>
      </c>
      <c r="B1292" s="2">
        <f>RSI!B1292</f>
        <v>32.7425</v>
      </c>
      <c r="C1292" s="2">
        <f>RSI!I1292</f>
        <v>99.8912724632915</v>
      </c>
      <c r="D1292" s="2">
        <f>MACD!E1292</f>
        <v>-0.39883896050297452</v>
      </c>
      <c r="E1292" s="2">
        <f>MACD!F1292</f>
        <v>-0.27717878624254227</v>
      </c>
      <c r="F1292" s="2">
        <f>'Moving Avg'!D1292</f>
        <v>32.45778</v>
      </c>
      <c r="G1292" s="2">
        <f>'Moving Avg'!F1292</f>
        <v>31.849200000000003</v>
      </c>
      <c r="H1292" s="2">
        <f>'Moving Avg'!G1292</f>
        <v>31.501980000000007</v>
      </c>
      <c r="I1292" s="2">
        <f>'Moving Avg'!H1292</f>
        <v>32.04130799999993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  <c r="M1292" s="8">
        <f t="shared" si="200"/>
        <v>0</v>
      </c>
      <c r="N1292" s="8">
        <f t="shared" si="201"/>
        <v>100</v>
      </c>
      <c r="O1292" s="8">
        <f t="shared" si="202"/>
        <v>50</v>
      </c>
      <c r="P1292" s="8">
        <f t="shared" si="203"/>
        <v>83.5</v>
      </c>
      <c r="Q1292" s="9">
        <f t="shared" si="204"/>
        <v>55.024999999999999</v>
      </c>
      <c r="R1292" s="9">
        <f t="shared" si="205"/>
        <v>58.375</v>
      </c>
      <c r="S1292" s="9">
        <f t="shared" si="206"/>
        <v>65.075000000000003</v>
      </c>
      <c r="T1292" s="9">
        <f t="shared" si="207"/>
        <v>58.375</v>
      </c>
      <c r="U1292" s="8">
        <f t="shared" si="208"/>
        <v>59.491666666666674</v>
      </c>
      <c r="V1292" s="8">
        <f t="shared" si="209"/>
        <v>59.212500000000006</v>
      </c>
    </row>
    <row r="1293" spans="1:22" ht="13.5" x14ac:dyDescent="0.25">
      <c r="A1293" s="3">
        <f>RSI!A1293</f>
        <v>43892</v>
      </c>
      <c r="B1293" s="2">
        <f>RSI!B1293</f>
        <v>32.7425</v>
      </c>
      <c r="C1293" s="2">
        <f>RSI!I1293</f>
        <v>99.8912724632915</v>
      </c>
      <c r="D1293" s="2">
        <f>MACD!E1293</f>
        <v>-0.37856636273788524</v>
      </c>
      <c r="E1293" s="2">
        <f>MACD!F1293</f>
        <v>-0.2974563015416109</v>
      </c>
      <c r="F1293" s="2">
        <f>'Moving Avg'!D1293</f>
        <v>32.600140000000003</v>
      </c>
      <c r="G1293" s="2">
        <f>'Moving Avg'!F1293</f>
        <v>31.916820000000001</v>
      </c>
      <c r="H1293" s="2">
        <f>'Moving Avg'!G1293</f>
        <v>31.536716000000006</v>
      </c>
      <c r="I1293" s="2">
        <f>'Moving Avg'!H1293</f>
        <v>32.072626999999933</v>
      </c>
      <c r="J1293" s="6" t="str">
        <f>OBV!F1293</f>
        <v>BULLISH</v>
      </c>
      <c r="K1293" s="6" t="str">
        <f>OBV!G1293</f>
        <v>NEUTRAL</v>
      </c>
      <c r="L1293" s="6" t="str">
        <f>OBV!H1293</f>
        <v>CONFIRMED BULLISH</v>
      </c>
      <c r="M1293" s="8">
        <f t="shared" si="200"/>
        <v>0</v>
      </c>
      <c r="N1293" s="8">
        <f t="shared" si="201"/>
        <v>100</v>
      </c>
      <c r="O1293" s="8">
        <f t="shared" si="202"/>
        <v>50</v>
      </c>
      <c r="P1293" s="8">
        <f t="shared" si="203"/>
        <v>83.5</v>
      </c>
      <c r="Q1293" s="9">
        <f t="shared" si="204"/>
        <v>55.024999999999999</v>
      </c>
      <c r="R1293" s="9">
        <f t="shared" si="205"/>
        <v>58.375</v>
      </c>
      <c r="S1293" s="9">
        <f t="shared" si="206"/>
        <v>65.075000000000003</v>
      </c>
      <c r="T1293" s="9">
        <f t="shared" si="207"/>
        <v>58.375</v>
      </c>
      <c r="U1293" s="8">
        <f t="shared" si="208"/>
        <v>59.491666666666674</v>
      </c>
      <c r="V1293" s="8">
        <f t="shared" si="209"/>
        <v>59.212500000000006</v>
      </c>
    </row>
    <row r="1294" spans="1:22" ht="13.5" x14ac:dyDescent="0.25">
      <c r="A1294" s="3">
        <f>RSI!A1294</f>
        <v>43893</v>
      </c>
      <c r="B1294" s="2">
        <f>RSI!B1294</f>
        <v>32.7425</v>
      </c>
      <c r="C1294" s="2">
        <f>RSI!I1294</f>
        <v>99.8912724632915</v>
      </c>
      <c r="D1294" s="2">
        <f>MACD!E1294</f>
        <v>-0.36648080764857127</v>
      </c>
      <c r="E1294" s="2">
        <f>MACD!F1294</f>
        <v>-0.31126120276300301</v>
      </c>
      <c r="F1294" s="2">
        <f>'Moving Avg'!D1294</f>
        <v>32.7425</v>
      </c>
      <c r="G1294" s="2">
        <f>'Moving Avg'!F1294</f>
        <v>31.984439999999999</v>
      </c>
      <c r="H1294" s="2">
        <f>'Moving Avg'!G1294</f>
        <v>31.571452000000008</v>
      </c>
      <c r="I1294" s="2">
        <f>'Moving Avg'!H1294</f>
        <v>32.103945999999929</v>
      </c>
      <c r="J1294" s="6" t="str">
        <f>OBV!F1294</f>
        <v>BULLISH</v>
      </c>
      <c r="K1294" s="6" t="str">
        <f>OBV!G1294</f>
        <v>NEUTRAL</v>
      </c>
      <c r="L1294" s="6" t="str">
        <f>OBV!H1294</f>
        <v>CONFIRMED BULLISH</v>
      </c>
      <c r="M1294" s="8">
        <f t="shared" si="200"/>
        <v>0</v>
      </c>
      <c r="N1294" s="8">
        <f t="shared" si="201"/>
        <v>100</v>
      </c>
      <c r="O1294" s="8">
        <f t="shared" si="202"/>
        <v>50</v>
      </c>
      <c r="P1294" s="8">
        <f t="shared" si="203"/>
        <v>83.5</v>
      </c>
      <c r="Q1294" s="9">
        <f t="shared" si="204"/>
        <v>55.024999999999999</v>
      </c>
      <c r="R1294" s="9">
        <f t="shared" si="205"/>
        <v>58.375</v>
      </c>
      <c r="S1294" s="9">
        <f t="shared" si="206"/>
        <v>65.075000000000003</v>
      </c>
      <c r="T1294" s="9">
        <f t="shared" si="207"/>
        <v>58.375</v>
      </c>
      <c r="U1294" s="8">
        <f t="shared" si="208"/>
        <v>59.491666666666674</v>
      </c>
      <c r="V1294" s="8">
        <f t="shared" si="209"/>
        <v>59.212500000000006</v>
      </c>
    </row>
    <row r="1295" spans="1:22" ht="13.5" x14ac:dyDescent="0.25">
      <c r="A1295" s="3">
        <f>RSI!A1295</f>
        <v>43894</v>
      </c>
      <c r="B1295" s="2">
        <f>RSI!B1295</f>
        <v>32.7425</v>
      </c>
      <c r="C1295" s="2">
        <f>RSI!I1295</f>
        <v>99.8912724632915</v>
      </c>
      <c r="D1295" s="2">
        <f>MACD!E1295</f>
        <v>-0.36094732935752916</v>
      </c>
      <c r="E1295" s="2">
        <f>MACD!F1295</f>
        <v>-0.32119842808190824</v>
      </c>
      <c r="F1295" s="2">
        <f>'Moving Avg'!D1295</f>
        <v>32.7425</v>
      </c>
      <c r="G1295" s="2">
        <f>'Moving Avg'!F1295</f>
        <v>32.052059999999997</v>
      </c>
      <c r="H1295" s="2">
        <f>'Moving Avg'!G1295</f>
        <v>31.606188000000007</v>
      </c>
      <c r="I1295" s="2">
        <f>'Moving Avg'!H1295</f>
        <v>32.135264999999933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  <c r="M1295" s="8">
        <f t="shared" si="200"/>
        <v>0</v>
      </c>
      <c r="N1295" s="8">
        <f t="shared" si="201"/>
        <v>100</v>
      </c>
      <c r="O1295" s="8">
        <f t="shared" si="202"/>
        <v>50</v>
      </c>
      <c r="P1295" s="8">
        <f t="shared" si="203"/>
        <v>33</v>
      </c>
      <c r="Q1295" s="9">
        <f t="shared" si="204"/>
        <v>47.45</v>
      </c>
      <c r="R1295" s="9">
        <f t="shared" si="205"/>
        <v>45.75</v>
      </c>
      <c r="S1295" s="9">
        <f t="shared" si="206"/>
        <v>42.35</v>
      </c>
      <c r="T1295" s="9">
        <f t="shared" si="207"/>
        <v>45.75</v>
      </c>
      <c r="U1295" s="8">
        <f t="shared" si="208"/>
        <v>45.183333333333337</v>
      </c>
      <c r="V1295" s="8">
        <f t="shared" si="209"/>
        <v>45.325000000000003</v>
      </c>
    </row>
    <row r="1296" spans="1:22" ht="13.5" x14ac:dyDescent="0.25">
      <c r="A1296" s="3">
        <f>RSI!A1296</f>
        <v>43895</v>
      </c>
      <c r="B1296" s="2">
        <f>RSI!B1296</f>
        <v>32.7425</v>
      </c>
      <c r="C1296" s="2">
        <f>RSI!I1296</f>
        <v>99.8912724632915</v>
      </c>
      <c r="D1296" s="2">
        <f>MACD!E1296</f>
        <v>-0.36061030415106643</v>
      </c>
      <c r="E1296" s="2">
        <f>MACD!F1296</f>
        <v>-0.32908080329573985</v>
      </c>
      <c r="F1296" s="2">
        <f>'Moving Avg'!D1296</f>
        <v>32.7425</v>
      </c>
      <c r="G1296" s="2">
        <f>'Moving Avg'!F1296</f>
        <v>32.119680000000002</v>
      </c>
      <c r="H1296" s="2">
        <f>'Moving Avg'!G1296</f>
        <v>31.640924000000009</v>
      </c>
      <c r="I1296" s="2">
        <f>'Moving Avg'!H1296</f>
        <v>32.166583999999943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  <c r="M1296" s="8">
        <f t="shared" si="200"/>
        <v>0</v>
      </c>
      <c r="N1296" s="8">
        <f t="shared" si="201"/>
        <v>100</v>
      </c>
      <c r="O1296" s="8">
        <f t="shared" si="202"/>
        <v>50</v>
      </c>
      <c r="P1296" s="8">
        <f t="shared" si="203"/>
        <v>33</v>
      </c>
      <c r="Q1296" s="9">
        <f t="shared" si="204"/>
        <v>47.45</v>
      </c>
      <c r="R1296" s="9">
        <f t="shared" si="205"/>
        <v>45.75</v>
      </c>
      <c r="S1296" s="9">
        <f t="shared" si="206"/>
        <v>42.35</v>
      </c>
      <c r="T1296" s="9">
        <f t="shared" si="207"/>
        <v>45.75</v>
      </c>
      <c r="U1296" s="8">
        <f t="shared" si="208"/>
        <v>45.183333333333337</v>
      </c>
      <c r="V1296" s="8">
        <f t="shared" si="209"/>
        <v>45.325000000000003</v>
      </c>
    </row>
    <row r="1297" spans="1:22" ht="13.5" x14ac:dyDescent="0.25">
      <c r="A1297" s="3">
        <f>RSI!A1297</f>
        <v>43896</v>
      </c>
      <c r="B1297" s="2">
        <f>RSI!B1297</f>
        <v>32.7425</v>
      </c>
      <c r="C1297" s="2">
        <f>RSI!I1297</f>
        <v>99.8912724632915</v>
      </c>
      <c r="D1297" s="2">
        <f>MACD!E1297</f>
        <v>-0.36434841483944069</v>
      </c>
      <c r="E1297" s="2">
        <f>MACD!F1297</f>
        <v>-0.33613432560448003</v>
      </c>
      <c r="F1297" s="2">
        <f>'Moving Avg'!D1297</f>
        <v>32.7425</v>
      </c>
      <c r="G1297" s="2">
        <f>'Moving Avg'!F1297</f>
        <v>32.187299999999993</v>
      </c>
      <c r="H1297" s="2">
        <f>'Moving Avg'!G1297</f>
        <v>31.675660000000008</v>
      </c>
      <c r="I1297" s="2">
        <f>'Moving Avg'!H1297</f>
        <v>32.197902999999947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  <c r="M1297" s="8">
        <f t="shared" si="200"/>
        <v>0</v>
      </c>
      <c r="N1297" s="8">
        <f t="shared" si="201"/>
        <v>100</v>
      </c>
      <c r="O1297" s="8">
        <f t="shared" si="202"/>
        <v>50</v>
      </c>
      <c r="P1297" s="8">
        <f t="shared" si="203"/>
        <v>33</v>
      </c>
      <c r="Q1297" s="9">
        <f t="shared" si="204"/>
        <v>47.45</v>
      </c>
      <c r="R1297" s="9">
        <f t="shared" si="205"/>
        <v>45.75</v>
      </c>
      <c r="S1297" s="9">
        <f t="shared" si="206"/>
        <v>42.35</v>
      </c>
      <c r="T1297" s="9">
        <f t="shared" si="207"/>
        <v>45.75</v>
      </c>
      <c r="U1297" s="8">
        <f t="shared" si="208"/>
        <v>45.183333333333337</v>
      </c>
      <c r="V1297" s="8">
        <f t="shared" si="209"/>
        <v>45.325000000000003</v>
      </c>
    </row>
    <row r="1298" spans="1:22" ht="13.5" x14ac:dyDescent="0.25">
      <c r="A1298" s="3">
        <f>RSI!A1298</f>
        <v>43899</v>
      </c>
      <c r="B1298" s="2">
        <f>RSI!B1298</f>
        <v>32.7425</v>
      </c>
      <c r="C1298" s="2">
        <f>RSI!I1298</f>
        <v>99.8912724632915</v>
      </c>
      <c r="D1298" s="2">
        <f>MACD!E1298</f>
        <v>-0.37123669626378586</v>
      </c>
      <c r="E1298" s="2">
        <f>MACD!F1298</f>
        <v>-0.34315479973634122</v>
      </c>
      <c r="F1298" s="2">
        <f>'Moving Avg'!D1298</f>
        <v>32.7425</v>
      </c>
      <c r="G1298" s="2">
        <f>'Moving Avg'!F1298</f>
        <v>32.254919999999991</v>
      </c>
      <c r="H1298" s="2">
        <f>'Moving Avg'!G1298</f>
        <v>31.710396000000006</v>
      </c>
      <c r="I1298" s="2">
        <f>'Moving Avg'!H1298</f>
        <v>32.22922199999995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  <c r="M1298" s="8">
        <f t="shared" si="200"/>
        <v>0</v>
      </c>
      <c r="N1298" s="8">
        <f t="shared" si="201"/>
        <v>100</v>
      </c>
      <c r="O1298" s="8">
        <f t="shared" si="202"/>
        <v>50</v>
      </c>
      <c r="P1298" s="8">
        <f t="shared" si="203"/>
        <v>33</v>
      </c>
      <c r="Q1298" s="9">
        <f t="shared" si="204"/>
        <v>47.45</v>
      </c>
      <c r="R1298" s="9">
        <f t="shared" si="205"/>
        <v>45.75</v>
      </c>
      <c r="S1298" s="9">
        <f t="shared" si="206"/>
        <v>42.35</v>
      </c>
      <c r="T1298" s="9">
        <f t="shared" si="207"/>
        <v>45.75</v>
      </c>
      <c r="U1298" s="8">
        <f t="shared" si="208"/>
        <v>45.183333333333337</v>
      </c>
      <c r="V1298" s="8">
        <f t="shared" si="209"/>
        <v>45.325000000000003</v>
      </c>
    </row>
    <row r="1299" spans="1:22" ht="13.5" x14ac:dyDescent="0.25">
      <c r="A1299" s="3">
        <f>RSI!A1299</f>
        <v>43900</v>
      </c>
      <c r="B1299" s="2">
        <f>RSI!B1299</f>
        <v>32.7425</v>
      </c>
      <c r="C1299" s="2">
        <f>RSI!I1299</f>
        <v>99.8912724632915</v>
      </c>
      <c r="D1299" s="2">
        <f>MACD!E1299</f>
        <v>-0.38051456123996985</v>
      </c>
      <c r="E1299" s="2">
        <f>MACD!F1299</f>
        <v>-0.35062675203706695</v>
      </c>
      <c r="F1299" s="2">
        <f>'Moving Avg'!D1299</f>
        <v>32.7425</v>
      </c>
      <c r="G1299" s="2">
        <f>'Moving Avg'!F1299</f>
        <v>32.322539999999989</v>
      </c>
      <c r="H1299" s="2">
        <f>'Moving Avg'!G1299</f>
        <v>31.745132000000009</v>
      </c>
      <c r="I1299" s="2">
        <f>'Moving Avg'!H1299</f>
        <v>32.260540999999954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  <c r="M1299" s="8">
        <f t="shared" si="200"/>
        <v>0</v>
      </c>
      <c r="N1299" s="8">
        <f t="shared" si="201"/>
        <v>100</v>
      </c>
      <c r="O1299" s="8">
        <f t="shared" si="202"/>
        <v>50</v>
      </c>
      <c r="P1299" s="8">
        <f t="shared" si="203"/>
        <v>33</v>
      </c>
      <c r="Q1299" s="9">
        <f t="shared" si="204"/>
        <v>47.45</v>
      </c>
      <c r="R1299" s="9">
        <f t="shared" si="205"/>
        <v>45.75</v>
      </c>
      <c r="S1299" s="9">
        <f t="shared" si="206"/>
        <v>42.35</v>
      </c>
      <c r="T1299" s="9">
        <f t="shared" si="207"/>
        <v>45.75</v>
      </c>
      <c r="U1299" s="8">
        <f t="shared" si="208"/>
        <v>45.183333333333337</v>
      </c>
      <c r="V1299" s="8">
        <f t="shared" si="209"/>
        <v>45.325000000000003</v>
      </c>
    </row>
    <row r="1300" spans="1:22" ht="13.5" x14ac:dyDescent="0.25">
      <c r="A1300" s="3">
        <f>RSI!A1300</f>
        <v>43901</v>
      </c>
      <c r="B1300" s="2">
        <f>RSI!B1300</f>
        <v>32.7425</v>
      </c>
      <c r="C1300" s="2">
        <f>RSI!I1300</f>
        <v>99.8912724632915</v>
      </c>
      <c r="D1300" s="2">
        <f>MACD!E1300</f>
        <v>-0.28205118409891483</v>
      </c>
      <c r="E1300" s="2">
        <f>MACD!F1300</f>
        <v>-0.33691163844943656</v>
      </c>
      <c r="F1300" s="2">
        <f>'Moving Avg'!D1300</f>
        <v>32.7425</v>
      </c>
      <c r="G1300" s="2">
        <f>'Moving Avg'!F1300</f>
        <v>32.390159999999995</v>
      </c>
      <c r="H1300" s="2">
        <f>'Moving Avg'!G1300</f>
        <v>31.779868000000008</v>
      </c>
      <c r="I1300" s="2">
        <f>'Moving Avg'!H1300</f>
        <v>32.291859999999957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  <c r="M1300" s="8">
        <f t="shared" si="200"/>
        <v>0</v>
      </c>
      <c r="N1300" s="8">
        <f t="shared" si="201"/>
        <v>0</v>
      </c>
      <c r="O1300" s="8">
        <f t="shared" si="202"/>
        <v>50</v>
      </c>
      <c r="P1300" s="8">
        <f t="shared" si="203"/>
        <v>33</v>
      </c>
      <c r="Q1300" s="9">
        <f t="shared" si="204"/>
        <v>12.45</v>
      </c>
      <c r="R1300" s="9">
        <f t="shared" si="205"/>
        <v>25.75</v>
      </c>
      <c r="S1300" s="9">
        <f t="shared" si="206"/>
        <v>27.35</v>
      </c>
      <c r="T1300" s="9">
        <f t="shared" si="207"/>
        <v>20.75</v>
      </c>
      <c r="U1300" s="8">
        <f t="shared" si="208"/>
        <v>21.850000000000005</v>
      </c>
      <c r="V1300" s="8">
        <f t="shared" si="209"/>
        <v>21.575000000000003</v>
      </c>
    </row>
    <row r="1301" spans="1:22" ht="13.5" x14ac:dyDescent="0.25">
      <c r="A1301" s="3">
        <f>RSI!A1301</f>
        <v>43902</v>
      </c>
      <c r="B1301" s="2">
        <f>RSI!B1301</f>
        <v>32.7425</v>
      </c>
      <c r="C1301" s="2">
        <f>RSI!I1301</f>
        <v>99.8912724632915</v>
      </c>
      <c r="D1301" s="2">
        <f>MACD!E1301</f>
        <v>-0.20169325404140892</v>
      </c>
      <c r="E1301" s="2">
        <f>MACD!F1301</f>
        <v>-0.30986796156783109</v>
      </c>
      <c r="F1301" s="2">
        <f>'Moving Avg'!D1301</f>
        <v>32.7425</v>
      </c>
      <c r="G1301" s="2">
        <f>'Moving Avg'!F1301</f>
        <v>32.457779999999993</v>
      </c>
      <c r="H1301" s="2">
        <f>'Moving Avg'!G1301</f>
        <v>31.808198000000012</v>
      </c>
      <c r="I1301" s="2">
        <f>'Moving Avg'!H1301</f>
        <v>32.323178999999961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  <c r="M1301" s="8">
        <f t="shared" si="200"/>
        <v>0</v>
      </c>
      <c r="N1301" s="8">
        <f t="shared" si="201"/>
        <v>0</v>
      </c>
      <c r="O1301" s="8">
        <f t="shared" si="202"/>
        <v>50</v>
      </c>
      <c r="P1301" s="8">
        <f t="shared" si="203"/>
        <v>33</v>
      </c>
      <c r="Q1301" s="9">
        <f t="shared" si="204"/>
        <v>12.45</v>
      </c>
      <c r="R1301" s="9">
        <f t="shared" si="205"/>
        <v>25.75</v>
      </c>
      <c r="S1301" s="9">
        <f t="shared" si="206"/>
        <v>27.35</v>
      </c>
      <c r="T1301" s="9">
        <f t="shared" si="207"/>
        <v>20.75</v>
      </c>
      <c r="U1301" s="8">
        <f t="shared" si="208"/>
        <v>21.850000000000005</v>
      </c>
      <c r="V1301" s="8">
        <f t="shared" si="209"/>
        <v>21.575000000000003</v>
      </c>
    </row>
    <row r="1302" spans="1:22" ht="13.5" x14ac:dyDescent="0.25">
      <c r="A1302" s="3">
        <f>RSI!A1302</f>
        <v>43903</v>
      </c>
      <c r="B1302" s="2">
        <f>RSI!B1302</f>
        <v>32.7425</v>
      </c>
      <c r="C1302" s="2">
        <f>RSI!I1302</f>
        <v>99.8912724632915</v>
      </c>
      <c r="D1302" s="2">
        <f>MACD!E1302</f>
        <v>-0.13643626320955349</v>
      </c>
      <c r="E1302" s="2">
        <f>MACD!F1302</f>
        <v>-0.27518162189617557</v>
      </c>
      <c r="F1302" s="2">
        <f>'Moving Avg'!D1302</f>
        <v>32.7425</v>
      </c>
      <c r="G1302" s="2">
        <f>'Moving Avg'!F1302</f>
        <v>32.493369999999992</v>
      </c>
      <c r="H1302" s="2">
        <f>'Moving Avg'!G1302</f>
        <v>31.836528000000012</v>
      </c>
      <c r="I1302" s="2">
        <f>'Moving Avg'!H1302</f>
        <v>32.354497999999964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  <c r="M1302" s="8">
        <f t="shared" si="200"/>
        <v>0</v>
      </c>
      <c r="N1302" s="8">
        <f t="shared" si="201"/>
        <v>0</v>
      </c>
      <c r="O1302" s="8">
        <f t="shared" si="202"/>
        <v>50</v>
      </c>
      <c r="P1302" s="8">
        <f t="shared" si="203"/>
        <v>33</v>
      </c>
      <c r="Q1302" s="9">
        <f t="shared" si="204"/>
        <v>12.45</v>
      </c>
      <c r="R1302" s="9">
        <f t="shared" si="205"/>
        <v>25.75</v>
      </c>
      <c r="S1302" s="9">
        <f t="shared" si="206"/>
        <v>27.35</v>
      </c>
      <c r="T1302" s="9">
        <f t="shared" si="207"/>
        <v>20.75</v>
      </c>
      <c r="U1302" s="8">
        <f t="shared" si="208"/>
        <v>21.850000000000005</v>
      </c>
      <c r="V1302" s="8">
        <f t="shared" si="209"/>
        <v>21.575000000000003</v>
      </c>
    </row>
    <row r="1303" spans="1:22" ht="13.5" x14ac:dyDescent="0.25">
      <c r="A1303" s="3">
        <f>RSI!A1303</f>
        <v>43906</v>
      </c>
      <c r="B1303" s="2">
        <f>RSI!B1303</f>
        <v>32.7425</v>
      </c>
      <c r="C1303" s="2">
        <f>RSI!I1303</f>
        <v>99.8912724632915</v>
      </c>
      <c r="D1303" s="2">
        <f>MACD!E1303</f>
        <v>-8.3754161979932462E-2</v>
      </c>
      <c r="E1303" s="2">
        <f>MACD!F1303</f>
        <v>-0.23689612991292694</v>
      </c>
      <c r="F1303" s="2">
        <f>'Moving Avg'!D1303</f>
        <v>32.7425</v>
      </c>
      <c r="G1303" s="2">
        <f>'Moving Avg'!F1303</f>
        <v>32.528959999999991</v>
      </c>
      <c r="H1303" s="2">
        <f>'Moving Avg'!G1303</f>
        <v>31.864858000000012</v>
      </c>
      <c r="I1303" s="2">
        <f>'Moving Avg'!H1303</f>
        <v>32.385816999999967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  <c r="M1303" s="8">
        <f t="shared" si="200"/>
        <v>0</v>
      </c>
      <c r="N1303" s="8">
        <f t="shared" si="201"/>
        <v>0</v>
      </c>
      <c r="O1303" s="8">
        <f t="shared" si="202"/>
        <v>50</v>
      </c>
      <c r="P1303" s="8">
        <f t="shared" si="203"/>
        <v>33</v>
      </c>
      <c r="Q1303" s="9">
        <f t="shared" si="204"/>
        <v>12.45</v>
      </c>
      <c r="R1303" s="9">
        <f t="shared" si="205"/>
        <v>25.75</v>
      </c>
      <c r="S1303" s="9">
        <f t="shared" si="206"/>
        <v>27.35</v>
      </c>
      <c r="T1303" s="9">
        <f t="shared" si="207"/>
        <v>20.75</v>
      </c>
      <c r="U1303" s="8">
        <f t="shared" si="208"/>
        <v>21.850000000000005</v>
      </c>
      <c r="V1303" s="8">
        <f t="shared" si="209"/>
        <v>21.575000000000003</v>
      </c>
    </row>
    <row r="1304" spans="1:22" ht="13.5" x14ac:dyDescent="0.25">
      <c r="A1304" s="3">
        <f>RSI!A1304</f>
        <v>43907</v>
      </c>
      <c r="B1304" s="2">
        <f>RSI!B1304</f>
        <v>32.7425</v>
      </c>
      <c r="C1304" s="2">
        <f>RSI!I1304</f>
        <v>99.8912724632915</v>
      </c>
      <c r="D1304" s="2">
        <f>MACD!E1304</f>
        <v>-4.1524548059513222E-2</v>
      </c>
      <c r="E1304" s="2">
        <f>MACD!F1304</f>
        <v>-0.19782181354224421</v>
      </c>
      <c r="F1304" s="2">
        <f>'Moving Avg'!D1304</f>
        <v>32.7425</v>
      </c>
      <c r="G1304" s="2">
        <f>'Moving Avg'!F1304</f>
        <v>32.56454999999999</v>
      </c>
      <c r="H1304" s="2">
        <f>'Moving Avg'!G1304</f>
        <v>31.893188000000013</v>
      </c>
      <c r="I1304" s="2">
        <f>'Moving Avg'!H1304</f>
        <v>32.417135999999971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  <c r="M1304" s="8">
        <f t="shared" si="200"/>
        <v>0</v>
      </c>
      <c r="N1304" s="8">
        <f t="shared" si="201"/>
        <v>0</v>
      </c>
      <c r="O1304" s="8">
        <f t="shared" si="202"/>
        <v>50</v>
      </c>
      <c r="P1304" s="8">
        <f t="shared" si="203"/>
        <v>33</v>
      </c>
      <c r="Q1304" s="9">
        <f t="shared" si="204"/>
        <v>12.45</v>
      </c>
      <c r="R1304" s="9">
        <f t="shared" si="205"/>
        <v>25.75</v>
      </c>
      <c r="S1304" s="9">
        <f t="shared" si="206"/>
        <v>27.35</v>
      </c>
      <c r="T1304" s="9">
        <f t="shared" si="207"/>
        <v>20.75</v>
      </c>
      <c r="U1304" s="8">
        <f t="shared" si="208"/>
        <v>21.850000000000005</v>
      </c>
      <c r="V1304" s="8">
        <f t="shared" si="209"/>
        <v>21.575000000000003</v>
      </c>
    </row>
    <row r="1305" spans="1:22" ht="13.5" x14ac:dyDescent="0.25">
      <c r="A1305" s="3">
        <f>RSI!A1305</f>
        <v>43908</v>
      </c>
      <c r="B1305" s="2">
        <f>RSI!B1305</f>
        <v>32.7425</v>
      </c>
      <c r="C1305" s="2">
        <f>RSI!I1305</f>
        <v>99.8912724632915</v>
      </c>
      <c r="D1305" s="2">
        <f>MACD!E1305</f>
        <v>-7.9654539844398187E-3</v>
      </c>
      <c r="E1305" s="2">
        <f>MACD!F1305</f>
        <v>-0.15985054163068335</v>
      </c>
      <c r="F1305" s="2">
        <f>'Moving Avg'!D1305</f>
        <v>32.7425</v>
      </c>
      <c r="G1305" s="2">
        <f>'Moving Avg'!F1305</f>
        <v>32.600139999999996</v>
      </c>
      <c r="H1305" s="2">
        <f>'Moving Avg'!G1305</f>
        <v>31.92151800000002</v>
      </c>
      <c r="I1305" s="2">
        <f>'Moving Avg'!H1305</f>
        <v>32.448454999999974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  <c r="M1305" s="8">
        <f t="shared" si="200"/>
        <v>0</v>
      </c>
      <c r="N1305" s="8">
        <f t="shared" si="201"/>
        <v>0</v>
      </c>
      <c r="O1305" s="8">
        <f t="shared" si="202"/>
        <v>50</v>
      </c>
      <c r="P1305" s="8">
        <f t="shared" si="203"/>
        <v>33</v>
      </c>
      <c r="Q1305" s="9">
        <f t="shared" si="204"/>
        <v>12.45</v>
      </c>
      <c r="R1305" s="9">
        <f t="shared" si="205"/>
        <v>25.75</v>
      </c>
      <c r="S1305" s="9">
        <f t="shared" si="206"/>
        <v>27.35</v>
      </c>
      <c r="T1305" s="9">
        <f t="shared" si="207"/>
        <v>20.75</v>
      </c>
      <c r="U1305" s="8">
        <f t="shared" si="208"/>
        <v>21.850000000000005</v>
      </c>
      <c r="V1305" s="8">
        <f t="shared" si="209"/>
        <v>21.575000000000003</v>
      </c>
    </row>
    <row r="1306" spans="1:22" ht="13.5" x14ac:dyDescent="0.25">
      <c r="A1306" s="3">
        <f>RSI!A1306</f>
        <v>43909</v>
      </c>
      <c r="B1306" s="2">
        <f>RSI!B1306</f>
        <v>32.7425</v>
      </c>
      <c r="C1306" s="2">
        <f>RSI!I1306</f>
        <v>99.8912724632915</v>
      </c>
      <c r="D1306" s="2">
        <f>MACD!E1306</f>
        <v>1.8418057943151211E-2</v>
      </c>
      <c r="E1306" s="2">
        <f>MACD!F1306</f>
        <v>-0.12419682171591644</v>
      </c>
      <c r="F1306" s="2">
        <f>'Moving Avg'!D1306</f>
        <v>32.7425</v>
      </c>
      <c r="G1306" s="2">
        <f>'Moving Avg'!F1306</f>
        <v>32.635729999999995</v>
      </c>
      <c r="H1306" s="2">
        <f>'Moving Avg'!G1306</f>
        <v>31.949848000000021</v>
      </c>
      <c r="I1306" s="2">
        <f>'Moving Avg'!H1306</f>
        <v>32.479773999999978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  <c r="M1306" s="8">
        <f t="shared" si="200"/>
        <v>0</v>
      </c>
      <c r="N1306" s="8">
        <f t="shared" si="201"/>
        <v>0</v>
      </c>
      <c r="O1306" s="8">
        <f t="shared" si="202"/>
        <v>50</v>
      </c>
      <c r="P1306" s="8">
        <f t="shared" si="203"/>
        <v>33</v>
      </c>
      <c r="Q1306" s="9">
        <f t="shared" si="204"/>
        <v>12.45</v>
      </c>
      <c r="R1306" s="9">
        <f t="shared" si="205"/>
        <v>25.75</v>
      </c>
      <c r="S1306" s="9">
        <f t="shared" si="206"/>
        <v>27.35</v>
      </c>
      <c r="T1306" s="9">
        <f t="shared" si="207"/>
        <v>20.75</v>
      </c>
      <c r="U1306" s="8">
        <f t="shared" si="208"/>
        <v>21.850000000000005</v>
      </c>
      <c r="V1306" s="8">
        <f t="shared" si="209"/>
        <v>21.575000000000003</v>
      </c>
    </row>
    <row r="1307" spans="1:22" ht="13.5" x14ac:dyDescent="0.25">
      <c r="A1307" s="3">
        <f>RSI!A1307</f>
        <v>43913</v>
      </c>
      <c r="B1307" s="2">
        <f>RSI!B1307</f>
        <v>32.7425</v>
      </c>
      <c r="C1307" s="2">
        <f>RSI!I1307</f>
        <v>99.8912724632915</v>
      </c>
      <c r="D1307" s="2">
        <f>MACD!E1307</f>
        <v>3.887900822325463E-2</v>
      </c>
      <c r="E1307" s="2">
        <f>MACD!F1307</f>
        <v>-9.1581655728082231E-2</v>
      </c>
      <c r="F1307" s="2">
        <f>'Moving Avg'!D1307</f>
        <v>32.7425</v>
      </c>
      <c r="G1307" s="2">
        <f>'Moving Avg'!F1307</f>
        <v>32.671319999999994</v>
      </c>
      <c r="H1307" s="2">
        <f>'Moving Avg'!G1307</f>
        <v>31.978178000000021</v>
      </c>
      <c r="I1307" s="2">
        <f>'Moving Avg'!H1307</f>
        <v>32.511092999999981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  <c r="M1307" s="8">
        <f t="shared" si="200"/>
        <v>0</v>
      </c>
      <c r="N1307" s="8">
        <f t="shared" si="201"/>
        <v>0</v>
      </c>
      <c r="O1307" s="8">
        <f t="shared" si="202"/>
        <v>50</v>
      </c>
      <c r="P1307" s="8">
        <f t="shared" si="203"/>
        <v>33</v>
      </c>
      <c r="Q1307" s="9">
        <f t="shared" si="204"/>
        <v>12.45</v>
      </c>
      <c r="R1307" s="9">
        <f t="shared" si="205"/>
        <v>25.75</v>
      </c>
      <c r="S1307" s="9">
        <f t="shared" si="206"/>
        <v>27.35</v>
      </c>
      <c r="T1307" s="9">
        <f t="shared" si="207"/>
        <v>20.75</v>
      </c>
      <c r="U1307" s="8">
        <f t="shared" si="208"/>
        <v>21.850000000000005</v>
      </c>
      <c r="V1307" s="8">
        <f t="shared" si="209"/>
        <v>21.575000000000003</v>
      </c>
    </row>
    <row r="1308" spans="1:22" ht="13.5" x14ac:dyDescent="0.25">
      <c r="A1308" s="3">
        <f>RSI!A1308</f>
        <v>43914</v>
      </c>
      <c r="B1308" s="2">
        <f>RSI!B1308</f>
        <v>32.7425</v>
      </c>
      <c r="C1308" s="2">
        <f>RSI!I1308</f>
        <v>99.8912724632915</v>
      </c>
      <c r="D1308" s="2">
        <f>MACD!E1308</f>
        <v>5.4466601653835767E-2</v>
      </c>
      <c r="E1308" s="2">
        <f>MACD!F1308</f>
        <v>-6.2372004251698636E-2</v>
      </c>
      <c r="F1308" s="2">
        <f>'Moving Avg'!D1308</f>
        <v>32.7425</v>
      </c>
      <c r="G1308" s="2">
        <f>'Moving Avg'!F1308</f>
        <v>32.706909999999993</v>
      </c>
      <c r="H1308" s="2">
        <f>'Moving Avg'!G1308</f>
        <v>32.006508000000025</v>
      </c>
      <c r="I1308" s="2">
        <f>'Moving Avg'!H1308</f>
        <v>32.542411999999985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  <c r="M1308" s="8">
        <f t="shared" si="200"/>
        <v>0</v>
      </c>
      <c r="N1308" s="8">
        <f t="shared" si="201"/>
        <v>0</v>
      </c>
      <c r="O1308" s="8">
        <f t="shared" si="202"/>
        <v>50</v>
      </c>
      <c r="P1308" s="8">
        <f t="shared" si="203"/>
        <v>33</v>
      </c>
      <c r="Q1308" s="9">
        <f t="shared" si="204"/>
        <v>12.45</v>
      </c>
      <c r="R1308" s="9">
        <f t="shared" si="205"/>
        <v>25.75</v>
      </c>
      <c r="S1308" s="9">
        <f t="shared" si="206"/>
        <v>27.35</v>
      </c>
      <c r="T1308" s="9">
        <f t="shared" si="207"/>
        <v>20.75</v>
      </c>
      <c r="U1308" s="8">
        <f t="shared" si="208"/>
        <v>21.850000000000005</v>
      </c>
      <c r="V1308" s="8">
        <f t="shared" si="209"/>
        <v>21.575000000000003</v>
      </c>
    </row>
    <row r="1309" spans="1:22" ht="13.5" x14ac:dyDescent="0.25">
      <c r="A1309" s="3">
        <f>RSI!A1309</f>
        <v>43915</v>
      </c>
      <c r="B1309" s="2">
        <f>RSI!B1309</f>
        <v>32.7425</v>
      </c>
      <c r="C1309" s="2">
        <f>RSI!I1309</f>
        <v>99.8912724632915</v>
      </c>
      <c r="D1309" s="2">
        <f>MACD!E1309</f>
        <v>6.605840161621046E-2</v>
      </c>
      <c r="E1309" s="2">
        <f>MACD!F1309</f>
        <v>-3.6685923078116814E-2</v>
      </c>
      <c r="F1309" s="2">
        <f>'Moving Avg'!D1309</f>
        <v>32.7425</v>
      </c>
      <c r="G1309" s="2">
        <f>'Moving Avg'!F1309</f>
        <v>32.742499999999993</v>
      </c>
      <c r="H1309" s="2">
        <f>'Moving Avg'!G1309</f>
        <v>32.033556000000019</v>
      </c>
      <c r="I1309" s="2">
        <f>'Moving Avg'!H1309</f>
        <v>32.573730999999981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  <c r="M1309" s="8">
        <f t="shared" si="200"/>
        <v>0</v>
      </c>
      <c r="N1309" s="8">
        <f t="shared" si="201"/>
        <v>0</v>
      </c>
      <c r="O1309" s="8">
        <f t="shared" si="202"/>
        <v>50</v>
      </c>
      <c r="P1309" s="8">
        <f t="shared" si="203"/>
        <v>33</v>
      </c>
      <c r="Q1309" s="9">
        <f t="shared" si="204"/>
        <v>12.45</v>
      </c>
      <c r="R1309" s="9">
        <f t="shared" si="205"/>
        <v>25.75</v>
      </c>
      <c r="S1309" s="9">
        <f t="shared" si="206"/>
        <v>27.35</v>
      </c>
      <c r="T1309" s="9">
        <f t="shared" si="207"/>
        <v>20.75</v>
      </c>
      <c r="U1309" s="8">
        <f t="shared" si="208"/>
        <v>21.850000000000005</v>
      </c>
      <c r="V1309" s="8">
        <f t="shared" si="209"/>
        <v>21.575000000000003</v>
      </c>
    </row>
    <row r="1310" spans="1:22" ht="13.5" x14ac:dyDescent="0.25">
      <c r="A1310" s="3">
        <f>RSI!A1310</f>
        <v>43916</v>
      </c>
      <c r="B1310" s="2">
        <f>RSI!B1310</f>
        <v>32.7425</v>
      </c>
      <c r="C1310" s="2">
        <f>RSI!I1310</f>
        <v>99.8912724632915</v>
      </c>
      <c r="D1310" s="2">
        <f>MACD!E1310</f>
        <v>7.4387493876002964E-2</v>
      </c>
      <c r="E1310" s="2">
        <f>MACD!F1310</f>
        <v>-1.4471239687292858E-2</v>
      </c>
      <c r="F1310" s="2">
        <f>'Moving Avg'!D1310</f>
        <v>32.7425</v>
      </c>
      <c r="G1310" s="2">
        <f>'Moving Avg'!F1310</f>
        <v>32.742499999999993</v>
      </c>
      <c r="H1310" s="2">
        <f>'Moving Avg'!G1310</f>
        <v>32.060604000000019</v>
      </c>
      <c r="I1310" s="2">
        <f>'Moving Avg'!H1310</f>
        <v>32.605049999999984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  <c r="M1310" s="8">
        <f t="shared" si="200"/>
        <v>0</v>
      </c>
      <c r="N1310" s="8">
        <f t="shared" si="201"/>
        <v>0</v>
      </c>
      <c r="O1310" s="8">
        <f t="shared" si="202"/>
        <v>50</v>
      </c>
      <c r="P1310" s="8">
        <f t="shared" si="203"/>
        <v>33</v>
      </c>
      <c r="Q1310" s="9">
        <f t="shared" si="204"/>
        <v>12.45</v>
      </c>
      <c r="R1310" s="9">
        <f t="shared" si="205"/>
        <v>25.75</v>
      </c>
      <c r="S1310" s="9">
        <f t="shared" si="206"/>
        <v>27.35</v>
      </c>
      <c r="T1310" s="9">
        <f t="shared" si="207"/>
        <v>20.75</v>
      </c>
      <c r="U1310" s="8">
        <f t="shared" si="208"/>
        <v>21.850000000000005</v>
      </c>
      <c r="V1310" s="8">
        <f t="shared" si="209"/>
        <v>21.575000000000003</v>
      </c>
    </row>
    <row r="1311" spans="1:22" ht="13.5" x14ac:dyDescent="0.25">
      <c r="A1311" s="3">
        <f>RSI!A1311</f>
        <v>43917</v>
      </c>
      <c r="B1311" s="2">
        <f>RSI!B1311</f>
        <v>32.7425</v>
      </c>
      <c r="C1311" s="2">
        <f>RSI!I1311</f>
        <v>99.8912724632915</v>
      </c>
      <c r="D1311" s="2">
        <f>MACD!E1311</f>
        <v>8.0065415231956649E-2</v>
      </c>
      <c r="E1311" s="2">
        <f>MACD!F1311</f>
        <v>4.4360912965570425E-3</v>
      </c>
      <c r="F1311" s="2">
        <f>'Moving Avg'!D1311</f>
        <v>32.7425</v>
      </c>
      <c r="G1311" s="2">
        <f>'Moving Avg'!F1311</f>
        <v>32.742499999999993</v>
      </c>
      <c r="H1311" s="2">
        <f>'Moving Avg'!G1311</f>
        <v>32.08765200000002</v>
      </c>
      <c r="I1311" s="2">
        <f>'Moving Avg'!H1311</f>
        <v>32.636368999999988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  <c r="M1311" s="8">
        <f t="shared" si="200"/>
        <v>0</v>
      </c>
      <c r="N1311" s="8">
        <f t="shared" si="201"/>
        <v>0</v>
      </c>
      <c r="O1311" s="8">
        <f t="shared" si="202"/>
        <v>50</v>
      </c>
      <c r="P1311" s="8">
        <f t="shared" si="203"/>
        <v>33</v>
      </c>
      <c r="Q1311" s="9">
        <f t="shared" si="204"/>
        <v>12.45</v>
      </c>
      <c r="R1311" s="9">
        <f t="shared" si="205"/>
        <v>25.75</v>
      </c>
      <c r="S1311" s="9">
        <f t="shared" si="206"/>
        <v>27.35</v>
      </c>
      <c r="T1311" s="9">
        <f t="shared" si="207"/>
        <v>20.75</v>
      </c>
      <c r="U1311" s="8">
        <f t="shared" si="208"/>
        <v>21.850000000000005</v>
      </c>
      <c r="V1311" s="8">
        <f t="shared" si="209"/>
        <v>21.575000000000003</v>
      </c>
    </row>
    <row r="1312" spans="1:22" ht="13.5" x14ac:dyDescent="0.25">
      <c r="A1312" s="3">
        <f>RSI!A1312</f>
        <v>43920</v>
      </c>
      <c r="B1312" s="2">
        <f>RSI!B1312</f>
        <v>32.7425</v>
      </c>
      <c r="C1312" s="2">
        <f>RSI!I1312</f>
        <v>99.8912724632915</v>
      </c>
      <c r="D1312" s="2">
        <f>MACD!E1312</f>
        <v>8.360150273041711E-2</v>
      </c>
      <c r="E1312" s="2">
        <f>MACD!F1312</f>
        <v>2.0269173583329057E-2</v>
      </c>
      <c r="F1312" s="2">
        <f>'Moving Avg'!D1312</f>
        <v>32.7425</v>
      </c>
      <c r="G1312" s="2">
        <f>'Moving Avg'!F1312</f>
        <v>32.742499999999993</v>
      </c>
      <c r="H1312" s="2">
        <f>'Moving Avg'!G1312</f>
        <v>32.11470000000002</v>
      </c>
      <c r="I1312" s="2">
        <f>'Moving Avg'!H1312</f>
        <v>32.661744499999998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  <c r="M1312" s="8">
        <f t="shared" si="200"/>
        <v>0</v>
      </c>
      <c r="N1312" s="8">
        <f t="shared" si="201"/>
        <v>0</v>
      </c>
      <c r="O1312" s="8">
        <f t="shared" si="202"/>
        <v>50</v>
      </c>
      <c r="P1312" s="8">
        <f t="shared" si="203"/>
        <v>33</v>
      </c>
      <c r="Q1312" s="9">
        <f t="shared" si="204"/>
        <v>12.45</v>
      </c>
      <c r="R1312" s="9">
        <f t="shared" si="205"/>
        <v>25.75</v>
      </c>
      <c r="S1312" s="9">
        <f t="shared" si="206"/>
        <v>27.35</v>
      </c>
      <c r="T1312" s="9">
        <f t="shared" si="207"/>
        <v>20.75</v>
      </c>
      <c r="U1312" s="8">
        <f t="shared" si="208"/>
        <v>21.850000000000005</v>
      </c>
      <c r="V1312" s="8">
        <f t="shared" si="209"/>
        <v>21.575000000000003</v>
      </c>
    </row>
    <row r="1313" spans="1:22" ht="13.5" x14ac:dyDescent="0.25">
      <c r="A1313" s="3">
        <f>RSI!A1313</f>
        <v>43921</v>
      </c>
      <c r="B1313" s="2">
        <f>RSI!B1313</f>
        <v>32.7425</v>
      </c>
      <c r="C1313" s="2">
        <f>RSI!I1313</f>
        <v>99.8912724632915</v>
      </c>
      <c r="D1313" s="2">
        <f>MACD!E1313</f>
        <v>8.5419217975875483E-2</v>
      </c>
      <c r="E1313" s="2">
        <f>MACD!F1313</f>
        <v>3.3299182461838342E-2</v>
      </c>
      <c r="F1313" s="2">
        <f>'Moving Avg'!D1313</f>
        <v>32.7425</v>
      </c>
      <c r="G1313" s="2">
        <f>'Moving Avg'!F1313</f>
        <v>32.742499999999993</v>
      </c>
      <c r="H1313" s="2">
        <f>'Moving Avg'!G1313</f>
        <v>32.141748000000021</v>
      </c>
      <c r="I1313" s="2">
        <f>'Moving Avg'!H1313</f>
        <v>32.680927500000003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  <c r="M1313" s="8">
        <f t="shared" si="200"/>
        <v>0</v>
      </c>
      <c r="N1313" s="8">
        <f t="shared" si="201"/>
        <v>0</v>
      </c>
      <c r="O1313" s="8">
        <f t="shared" si="202"/>
        <v>50</v>
      </c>
      <c r="P1313" s="8">
        <f t="shared" si="203"/>
        <v>33</v>
      </c>
      <c r="Q1313" s="9">
        <f t="shared" si="204"/>
        <v>12.45</v>
      </c>
      <c r="R1313" s="9">
        <f t="shared" si="205"/>
        <v>25.75</v>
      </c>
      <c r="S1313" s="9">
        <f t="shared" si="206"/>
        <v>27.35</v>
      </c>
      <c r="T1313" s="9">
        <f t="shared" si="207"/>
        <v>20.75</v>
      </c>
      <c r="U1313" s="8">
        <f t="shared" si="208"/>
        <v>21.850000000000005</v>
      </c>
      <c r="V1313" s="8">
        <f t="shared" si="209"/>
        <v>21.575000000000003</v>
      </c>
    </row>
    <row r="1314" spans="1:22" ht="13.5" x14ac:dyDescent="0.25">
      <c r="A1314" s="3">
        <f>RSI!A1314</f>
        <v>43922</v>
      </c>
      <c r="B1314" s="2">
        <f>RSI!B1314</f>
        <v>31.760200000000001</v>
      </c>
      <c r="C1314" s="2">
        <f>RSI!I1314</f>
        <v>15.80598774369841</v>
      </c>
      <c r="D1314" s="2">
        <f>MACD!E1314</f>
        <v>0.15863287843341567</v>
      </c>
      <c r="E1314" s="2">
        <f>MACD!F1314</f>
        <v>5.8365921656153813E-2</v>
      </c>
      <c r="F1314" s="2">
        <f>'Moving Avg'!D1314</f>
        <v>32.546039999999998</v>
      </c>
      <c r="G1314" s="2">
        <f>'Moving Avg'!F1314</f>
        <v>32.693384999999992</v>
      </c>
      <c r="H1314" s="2">
        <f>'Moving Avg'!G1314</f>
        <v>32.14915000000002</v>
      </c>
      <c r="I1314" s="2">
        <f>'Moving Avg'!H1314</f>
        <v>32.6887215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  <c r="M1314" s="8">
        <f t="shared" si="200"/>
        <v>50</v>
      </c>
      <c r="N1314" s="8">
        <f t="shared" si="201"/>
        <v>0</v>
      </c>
      <c r="O1314" s="8">
        <f t="shared" si="202"/>
        <v>0</v>
      </c>
      <c r="P1314" s="8">
        <f t="shared" si="203"/>
        <v>16.5</v>
      </c>
      <c r="Q1314" s="9">
        <f t="shared" si="204"/>
        <v>19.975000000000001</v>
      </c>
      <c r="R1314" s="9">
        <f t="shared" si="205"/>
        <v>14.125</v>
      </c>
      <c r="S1314" s="9">
        <f t="shared" si="206"/>
        <v>14.925000000000001</v>
      </c>
      <c r="T1314" s="9">
        <f t="shared" si="207"/>
        <v>16.625</v>
      </c>
      <c r="U1314" s="8">
        <f t="shared" si="208"/>
        <v>16.341666666666669</v>
      </c>
      <c r="V1314" s="8">
        <f t="shared" si="209"/>
        <v>16.412500000000001</v>
      </c>
    </row>
    <row r="1315" spans="1:22" ht="13.5" x14ac:dyDescent="0.25">
      <c r="A1315" s="3">
        <f>RSI!A1315</f>
        <v>43923</v>
      </c>
      <c r="B1315" s="2">
        <f>RSI!B1315</f>
        <v>31.760200000000001</v>
      </c>
      <c r="C1315" s="2">
        <f>RSI!I1315</f>
        <v>15.80598774369841</v>
      </c>
      <c r="D1315" s="2">
        <f>MACD!E1315</f>
        <v>0.22538052832541666</v>
      </c>
      <c r="E1315" s="2">
        <f>MACD!F1315</f>
        <v>9.1768842990006386E-2</v>
      </c>
      <c r="F1315" s="2">
        <f>'Moving Avg'!D1315</f>
        <v>32.349579999999996</v>
      </c>
      <c r="G1315" s="2">
        <f>'Moving Avg'!F1315</f>
        <v>32.644269999999999</v>
      </c>
      <c r="H1315" s="2">
        <f>'Moving Avg'!G1315</f>
        <v>32.156552000000012</v>
      </c>
      <c r="I1315" s="2">
        <f>'Moving Avg'!H1315</f>
        <v>32.689753500000009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0"/>
        <v>50</v>
      </c>
      <c r="N1315" s="8">
        <f t="shared" si="201"/>
        <v>0</v>
      </c>
      <c r="O1315" s="8">
        <f t="shared" si="202"/>
        <v>0</v>
      </c>
      <c r="P1315" s="8">
        <f t="shared" si="203"/>
        <v>16.5</v>
      </c>
      <c r="Q1315" s="9">
        <f t="shared" si="204"/>
        <v>19.975000000000001</v>
      </c>
      <c r="R1315" s="9">
        <f t="shared" si="205"/>
        <v>14.125</v>
      </c>
      <c r="S1315" s="9">
        <f t="shared" si="206"/>
        <v>14.925000000000001</v>
      </c>
      <c r="T1315" s="9">
        <f t="shared" si="207"/>
        <v>16.625</v>
      </c>
      <c r="U1315" s="8">
        <f t="shared" si="208"/>
        <v>16.341666666666669</v>
      </c>
      <c r="V1315" s="8">
        <f t="shared" si="209"/>
        <v>16.412500000000001</v>
      </c>
    </row>
    <row r="1316" spans="1:22" ht="13.5" x14ac:dyDescent="0.25">
      <c r="A1316" s="3">
        <f>RSI!A1316</f>
        <v>43924</v>
      </c>
      <c r="B1316" s="2">
        <f>RSI!B1316</f>
        <v>31.760200000000001</v>
      </c>
      <c r="C1316" s="2">
        <f>RSI!I1316</f>
        <v>15.80598774369841</v>
      </c>
      <c r="D1316" s="2">
        <f>MACD!E1316</f>
        <v>0.28630155854478545</v>
      </c>
      <c r="E1316" s="2">
        <f>MACD!F1316</f>
        <v>0.13067538610096219</v>
      </c>
      <c r="F1316" s="2">
        <f>'Moving Avg'!D1316</f>
        <v>32.153120000000001</v>
      </c>
      <c r="G1316" s="2">
        <f>'Moving Avg'!F1316</f>
        <v>32.595155000000005</v>
      </c>
      <c r="H1316" s="2">
        <f>'Moving Avg'!G1316</f>
        <v>32.163954000000011</v>
      </c>
      <c r="I1316" s="2">
        <f>'Moving Avg'!H1316</f>
        <v>32.683703000000008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  <c r="M1316" s="8">
        <f t="shared" si="200"/>
        <v>50</v>
      </c>
      <c r="N1316" s="8">
        <f t="shared" si="201"/>
        <v>0</v>
      </c>
      <c r="O1316" s="8">
        <f t="shared" si="202"/>
        <v>0</v>
      </c>
      <c r="P1316" s="8">
        <f t="shared" si="203"/>
        <v>16.5</v>
      </c>
      <c r="Q1316" s="9">
        <f t="shared" si="204"/>
        <v>19.975000000000001</v>
      </c>
      <c r="R1316" s="9">
        <f t="shared" si="205"/>
        <v>14.125</v>
      </c>
      <c r="S1316" s="9">
        <f t="shared" si="206"/>
        <v>14.925000000000001</v>
      </c>
      <c r="T1316" s="9">
        <f t="shared" si="207"/>
        <v>16.625</v>
      </c>
      <c r="U1316" s="8">
        <f t="shared" si="208"/>
        <v>16.341666666666669</v>
      </c>
      <c r="V1316" s="8">
        <f t="shared" si="209"/>
        <v>16.412500000000001</v>
      </c>
    </row>
    <row r="1317" spans="1:22" ht="13.5" x14ac:dyDescent="0.25">
      <c r="A1317" s="3">
        <f>RSI!A1317</f>
        <v>43927</v>
      </c>
      <c r="B1317" s="2">
        <f>RSI!B1317</f>
        <v>31.760200000000001</v>
      </c>
      <c r="C1317" s="2">
        <f>RSI!I1317</f>
        <v>15.80598774369841</v>
      </c>
      <c r="D1317" s="2">
        <f>MACD!E1317</f>
        <v>0.34196331659649104</v>
      </c>
      <c r="E1317" s="2">
        <f>MACD!F1317</f>
        <v>0.17293297220006798</v>
      </c>
      <c r="F1317" s="2">
        <f>'Moving Avg'!D1317</f>
        <v>31.956659999999999</v>
      </c>
      <c r="G1317" s="2">
        <f>'Moving Avg'!F1317</f>
        <v>32.546040000000012</v>
      </c>
      <c r="H1317" s="2">
        <f>'Moving Avg'!G1317</f>
        <v>32.171356000000003</v>
      </c>
      <c r="I1317" s="2">
        <f>'Moving Avg'!H1317</f>
        <v>32.67025000000001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  <c r="M1317" s="8">
        <f t="shared" si="200"/>
        <v>50</v>
      </c>
      <c r="N1317" s="8">
        <f t="shared" si="201"/>
        <v>0</v>
      </c>
      <c r="O1317" s="8">
        <f t="shared" si="202"/>
        <v>0</v>
      </c>
      <c r="P1317" s="8">
        <f t="shared" si="203"/>
        <v>16.5</v>
      </c>
      <c r="Q1317" s="9">
        <f t="shared" si="204"/>
        <v>19.975000000000001</v>
      </c>
      <c r="R1317" s="9">
        <f t="shared" si="205"/>
        <v>14.125</v>
      </c>
      <c r="S1317" s="9">
        <f t="shared" si="206"/>
        <v>14.925000000000001</v>
      </c>
      <c r="T1317" s="9">
        <f t="shared" si="207"/>
        <v>16.625</v>
      </c>
      <c r="U1317" s="8">
        <f t="shared" si="208"/>
        <v>16.341666666666669</v>
      </c>
      <c r="V1317" s="8">
        <f t="shared" si="209"/>
        <v>16.412500000000001</v>
      </c>
    </row>
    <row r="1318" spans="1:22" ht="13.5" x14ac:dyDescent="0.25">
      <c r="A1318" s="3">
        <f>RSI!A1318</f>
        <v>43928</v>
      </c>
      <c r="B1318" s="2">
        <f>RSI!B1318</f>
        <v>31.760200000000001</v>
      </c>
      <c r="C1318" s="2">
        <f>RSI!I1318</f>
        <v>15.80598774369841</v>
      </c>
      <c r="D1318" s="2">
        <f>MACD!E1318</f>
        <v>0.39287024023703054</v>
      </c>
      <c r="E1318" s="2">
        <f>MACD!F1318</f>
        <v>0.21692042580746052</v>
      </c>
      <c r="F1318" s="2">
        <f>'Moving Avg'!D1318</f>
        <v>31.760200000000005</v>
      </c>
      <c r="G1318" s="2">
        <f>'Moving Avg'!F1318</f>
        <v>32.496925000000019</v>
      </c>
      <c r="H1318" s="2">
        <f>'Moving Avg'!G1318</f>
        <v>32.178758000000009</v>
      </c>
      <c r="I1318" s="2">
        <f>'Moving Avg'!H1318</f>
        <v>32.649074000000013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  <c r="M1318" s="8">
        <f t="shared" si="200"/>
        <v>50</v>
      </c>
      <c r="N1318" s="8">
        <f t="shared" si="201"/>
        <v>0</v>
      </c>
      <c r="O1318" s="8">
        <f t="shared" si="202"/>
        <v>0</v>
      </c>
      <c r="P1318" s="8">
        <f t="shared" si="203"/>
        <v>16.5</v>
      </c>
      <c r="Q1318" s="9">
        <f t="shared" si="204"/>
        <v>19.975000000000001</v>
      </c>
      <c r="R1318" s="9">
        <f t="shared" si="205"/>
        <v>14.125</v>
      </c>
      <c r="S1318" s="9">
        <f t="shared" si="206"/>
        <v>14.925000000000001</v>
      </c>
      <c r="T1318" s="9">
        <f t="shared" si="207"/>
        <v>16.625</v>
      </c>
      <c r="U1318" s="8">
        <f t="shared" si="208"/>
        <v>16.341666666666669</v>
      </c>
      <c r="V1318" s="8">
        <f t="shared" si="209"/>
        <v>16.412500000000001</v>
      </c>
    </row>
    <row r="1319" spans="1:22" ht="13.5" x14ac:dyDescent="0.25">
      <c r="A1319" s="3">
        <f>RSI!A1319</f>
        <v>43929</v>
      </c>
      <c r="B1319" s="2">
        <f>RSI!B1319</f>
        <v>31.760200000000001</v>
      </c>
      <c r="C1319" s="2">
        <f>RSI!I1319</f>
        <v>15.80598774369841</v>
      </c>
      <c r="D1319" s="2">
        <f>MACD!E1319</f>
        <v>0.43947173038006326</v>
      </c>
      <c r="E1319" s="2">
        <f>MACD!F1319</f>
        <v>0.26143068672198111</v>
      </c>
      <c r="F1319" s="2">
        <f>'Moving Avg'!D1319</f>
        <v>31.760200000000005</v>
      </c>
      <c r="G1319" s="2">
        <f>'Moving Avg'!F1319</f>
        <v>32.447810000000018</v>
      </c>
      <c r="H1319" s="2">
        <f>'Moving Avg'!G1319</f>
        <v>32.186160000000001</v>
      </c>
      <c r="I1319" s="2">
        <f>'Moving Avg'!H1319</f>
        <v>32.619819000000014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  <c r="M1319" s="8">
        <f t="shared" si="200"/>
        <v>50</v>
      </c>
      <c r="N1319" s="8">
        <f t="shared" si="201"/>
        <v>0</v>
      </c>
      <c r="O1319" s="8">
        <f t="shared" si="202"/>
        <v>0</v>
      </c>
      <c r="P1319" s="8">
        <f t="shared" si="203"/>
        <v>33</v>
      </c>
      <c r="Q1319" s="9">
        <f t="shared" si="204"/>
        <v>22.45</v>
      </c>
      <c r="R1319" s="9">
        <f t="shared" si="205"/>
        <v>18.25</v>
      </c>
      <c r="S1319" s="9">
        <f t="shared" si="206"/>
        <v>22.35</v>
      </c>
      <c r="T1319" s="9">
        <f t="shared" si="207"/>
        <v>20.75</v>
      </c>
      <c r="U1319" s="8">
        <f t="shared" si="208"/>
        <v>21.016666666666669</v>
      </c>
      <c r="V1319" s="8">
        <f t="shared" si="209"/>
        <v>20.950000000000003</v>
      </c>
    </row>
    <row r="1320" spans="1:22" ht="13.5" x14ac:dyDescent="0.25">
      <c r="A1320" s="3">
        <f>RSI!A1320</f>
        <v>43934</v>
      </c>
      <c r="B1320" s="2">
        <f>RSI!B1320</f>
        <v>31.760200000000001</v>
      </c>
      <c r="C1320" s="2">
        <f>RSI!I1320</f>
        <v>15.80598774369841</v>
      </c>
      <c r="D1320" s="2">
        <f>MACD!E1320</f>
        <v>0.48216894652767905</v>
      </c>
      <c r="E1320" s="2">
        <f>MACD!F1320</f>
        <v>0.30557833868312068</v>
      </c>
      <c r="F1320" s="2">
        <f>'Moving Avg'!D1320</f>
        <v>31.760200000000005</v>
      </c>
      <c r="G1320" s="2">
        <f>'Moving Avg'!F1320</f>
        <v>32.398695000000018</v>
      </c>
      <c r="H1320" s="2">
        <f>'Moving Avg'!G1320</f>
        <v>32.193562</v>
      </c>
      <c r="I1320" s="2">
        <f>'Moving Avg'!H1320</f>
        <v>32.582129500000022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  <c r="M1320" s="8">
        <f t="shared" si="200"/>
        <v>50</v>
      </c>
      <c r="N1320" s="8">
        <f t="shared" si="201"/>
        <v>0</v>
      </c>
      <c r="O1320" s="8">
        <f t="shared" si="202"/>
        <v>0</v>
      </c>
      <c r="P1320" s="8">
        <f t="shared" si="203"/>
        <v>33</v>
      </c>
      <c r="Q1320" s="9">
        <f t="shared" si="204"/>
        <v>22.45</v>
      </c>
      <c r="R1320" s="9">
        <f t="shared" si="205"/>
        <v>18.25</v>
      </c>
      <c r="S1320" s="9">
        <f t="shared" si="206"/>
        <v>22.35</v>
      </c>
      <c r="T1320" s="9">
        <f t="shared" si="207"/>
        <v>20.75</v>
      </c>
      <c r="U1320" s="8">
        <f t="shared" si="208"/>
        <v>21.016666666666669</v>
      </c>
      <c r="V1320" s="8">
        <f t="shared" si="209"/>
        <v>20.950000000000003</v>
      </c>
    </row>
    <row r="1321" spans="1:22" ht="13.5" x14ac:dyDescent="0.25">
      <c r="A1321" s="3">
        <f>RSI!A1321</f>
        <v>43935</v>
      </c>
      <c r="B1321" s="2">
        <f>RSI!B1321</f>
        <v>31.760200000000001</v>
      </c>
      <c r="C1321" s="2">
        <f>RSI!I1321</f>
        <v>15.80598774369841</v>
      </c>
      <c r="D1321" s="2">
        <f>MACD!E1321</f>
        <v>0.52132068058602954</v>
      </c>
      <c r="E1321" s="2">
        <f>MACD!F1321</f>
        <v>0.34872680706370246</v>
      </c>
      <c r="F1321" s="2">
        <f>'Moving Avg'!D1321</f>
        <v>31.760200000000005</v>
      </c>
      <c r="G1321" s="2">
        <f>'Moving Avg'!F1321</f>
        <v>32.349580000000017</v>
      </c>
      <c r="H1321" s="2">
        <f>'Moving Avg'!G1321</f>
        <v>32.200963999999992</v>
      </c>
      <c r="I1321" s="2">
        <f>'Moving Avg'!H1321</f>
        <v>32.535613500000025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  <c r="M1321" s="8">
        <f t="shared" si="200"/>
        <v>50</v>
      </c>
      <c r="N1321" s="8">
        <f t="shared" si="201"/>
        <v>0</v>
      </c>
      <c r="O1321" s="8">
        <f t="shared" si="202"/>
        <v>0</v>
      </c>
      <c r="P1321" s="8">
        <f t="shared" si="203"/>
        <v>33</v>
      </c>
      <c r="Q1321" s="9">
        <f t="shared" si="204"/>
        <v>22.45</v>
      </c>
      <c r="R1321" s="9">
        <f t="shared" si="205"/>
        <v>18.25</v>
      </c>
      <c r="S1321" s="9">
        <f t="shared" si="206"/>
        <v>22.35</v>
      </c>
      <c r="T1321" s="9">
        <f t="shared" si="207"/>
        <v>20.75</v>
      </c>
      <c r="U1321" s="8">
        <f t="shared" si="208"/>
        <v>21.016666666666669</v>
      </c>
      <c r="V1321" s="8">
        <f t="shared" si="209"/>
        <v>20.950000000000003</v>
      </c>
    </row>
    <row r="1322" spans="1:22" ht="13.5" x14ac:dyDescent="0.25">
      <c r="A1322" s="3">
        <f>RSI!A1322</f>
        <v>43936</v>
      </c>
      <c r="B1322" s="2">
        <f>RSI!B1322</f>
        <v>31.760200000000001</v>
      </c>
      <c r="C1322" s="2">
        <f>RSI!I1322</f>
        <v>15.80598774369841</v>
      </c>
      <c r="D1322" s="2">
        <f>MACD!E1322</f>
        <v>0.5572484416791994</v>
      </c>
      <c r="E1322" s="2">
        <f>MACD!F1322</f>
        <v>0.3904311339868019</v>
      </c>
      <c r="F1322" s="2">
        <f>'Moving Avg'!D1322</f>
        <v>31.760200000000005</v>
      </c>
      <c r="G1322" s="2">
        <f>'Moving Avg'!F1322</f>
        <v>32.300465000000017</v>
      </c>
      <c r="H1322" s="2">
        <f>'Moving Avg'!G1322</f>
        <v>32.208365999999991</v>
      </c>
      <c r="I1322" s="2">
        <f>'Moving Avg'!H1322</f>
        <v>32.47988000000003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  <c r="M1322" s="8">
        <f t="shared" si="200"/>
        <v>50</v>
      </c>
      <c r="N1322" s="8">
        <f t="shared" si="201"/>
        <v>0</v>
      </c>
      <c r="O1322" s="8">
        <f t="shared" si="202"/>
        <v>0</v>
      </c>
      <c r="P1322" s="8">
        <f t="shared" si="203"/>
        <v>33</v>
      </c>
      <c r="Q1322" s="9">
        <f t="shared" si="204"/>
        <v>22.45</v>
      </c>
      <c r="R1322" s="9">
        <f t="shared" si="205"/>
        <v>18.25</v>
      </c>
      <c r="S1322" s="9">
        <f t="shared" si="206"/>
        <v>22.35</v>
      </c>
      <c r="T1322" s="9">
        <f t="shared" si="207"/>
        <v>20.75</v>
      </c>
      <c r="U1322" s="8">
        <f t="shared" si="208"/>
        <v>21.016666666666669</v>
      </c>
      <c r="V1322" s="8">
        <f t="shared" si="209"/>
        <v>20.950000000000003</v>
      </c>
    </row>
    <row r="1323" spans="1:22" ht="13.5" x14ac:dyDescent="0.25">
      <c r="A1323" s="3">
        <f>RSI!A1323</f>
        <v>43937</v>
      </c>
      <c r="B1323" s="2">
        <f>RSI!B1323</f>
        <v>31.760200000000001</v>
      </c>
      <c r="C1323" s="2">
        <f>RSI!I1323</f>
        <v>15.80598774369841</v>
      </c>
      <c r="D1323" s="2">
        <f>MACD!E1323</f>
        <v>0.5902408648527171</v>
      </c>
      <c r="E1323" s="2">
        <f>MACD!F1323</f>
        <v>0.43039308015998495</v>
      </c>
      <c r="F1323" s="2">
        <f>'Moving Avg'!D1323</f>
        <v>31.760200000000005</v>
      </c>
      <c r="G1323" s="2">
        <f>'Moving Avg'!F1323</f>
        <v>32.251350000000016</v>
      </c>
      <c r="H1323" s="2">
        <f>'Moving Avg'!G1323</f>
        <v>32.21576799999999</v>
      </c>
      <c r="I1323" s="2">
        <f>'Moving Avg'!H1323</f>
        <v>32.414501500000036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  <c r="M1323" s="8">
        <f t="shared" si="200"/>
        <v>50</v>
      </c>
      <c r="N1323" s="8">
        <f t="shared" si="201"/>
        <v>0</v>
      </c>
      <c r="O1323" s="8">
        <f t="shared" si="202"/>
        <v>0</v>
      </c>
      <c r="P1323" s="8">
        <f t="shared" si="203"/>
        <v>33</v>
      </c>
      <c r="Q1323" s="9">
        <f t="shared" si="204"/>
        <v>22.45</v>
      </c>
      <c r="R1323" s="9">
        <f t="shared" si="205"/>
        <v>18.25</v>
      </c>
      <c r="S1323" s="9">
        <f t="shared" si="206"/>
        <v>22.35</v>
      </c>
      <c r="T1323" s="9">
        <f t="shared" si="207"/>
        <v>20.75</v>
      </c>
      <c r="U1323" s="8">
        <f t="shared" si="208"/>
        <v>21.016666666666669</v>
      </c>
      <c r="V1323" s="8">
        <f t="shared" si="209"/>
        <v>20.950000000000003</v>
      </c>
    </row>
    <row r="1324" spans="1:22" ht="13.5" x14ac:dyDescent="0.25">
      <c r="A1324" s="3">
        <f>RSI!A1324</f>
        <v>43938</v>
      </c>
      <c r="B1324" s="2">
        <f>RSI!B1324</f>
        <v>31.760200000000001</v>
      </c>
      <c r="C1324" s="2">
        <f>RSI!I1324</f>
        <v>15.80598774369841</v>
      </c>
      <c r="D1324" s="2">
        <f>MACD!E1324</f>
        <v>0.46943446289633073</v>
      </c>
      <c r="E1324" s="2">
        <f>MACD!F1324</f>
        <v>0.43820135670725413</v>
      </c>
      <c r="F1324" s="2">
        <f>'Moving Avg'!D1324</f>
        <v>31.760200000000005</v>
      </c>
      <c r="G1324" s="2">
        <f>'Moving Avg'!F1324</f>
        <v>32.202235000000016</v>
      </c>
      <c r="H1324" s="2">
        <f>'Moving Avg'!G1324</f>
        <v>32.223169999999989</v>
      </c>
      <c r="I1324" s="2">
        <f>'Moving Avg'!H1324</f>
        <v>32.349123000000034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  <c r="M1324" s="8">
        <f t="shared" si="200"/>
        <v>50</v>
      </c>
      <c r="N1324" s="8">
        <f t="shared" si="201"/>
        <v>0</v>
      </c>
      <c r="O1324" s="8">
        <f t="shared" si="202"/>
        <v>0</v>
      </c>
      <c r="P1324" s="8">
        <f t="shared" si="203"/>
        <v>33</v>
      </c>
      <c r="Q1324" s="9">
        <f t="shared" si="204"/>
        <v>22.45</v>
      </c>
      <c r="R1324" s="9">
        <f t="shared" si="205"/>
        <v>18.25</v>
      </c>
      <c r="S1324" s="9">
        <f t="shared" si="206"/>
        <v>22.35</v>
      </c>
      <c r="T1324" s="9">
        <f t="shared" si="207"/>
        <v>20.75</v>
      </c>
      <c r="U1324" s="8">
        <f t="shared" si="208"/>
        <v>21.016666666666669</v>
      </c>
      <c r="V1324" s="8">
        <f t="shared" si="209"/>
        <v>20.950000000000003</v>
      </c>
    </row>
    <row r="1325" spans="1:22" ht="13.5" x14ac:dyDescent="0.25">
      <c r="A1325" s="3">
        <f>RSI!A1325</f>
        <v>43941</v>
      </c>
      <c r="B1325" s="2">
        <f>RSI!B1325</f>
        <v>31.760200000000001</v>
      </c>
      <c r="C1325" s="2">
        <f>RSI!I1325</f>
        <v>15.80598774369841</v>
      </c>
      <c r="D1325" s="2">
        <f>MACD!E1325</f>
        <v>0.36943589198580895</v>
      </c>
      <c r="E1325" s="2">
        <f>MACD!F1325</f>
        <v>0.42444826376296513</v>
      </c>
      <c r="F1325" s="2">
        <f>'Moving Avg'!D1325</f>
        <v>31.760200000000005</v>
      </c>
      <c r="G1325" s="2">
        <f>'Moving Avg'!F1325</f>
        <v>32.153120000000015</v>
      </c>
      <c r="H1325" s="2">
        <f>'Moving Avg'!G1325</f>
        <v>32.230571999999981</v>
      </c>
      <c r="I1325" s="2">
        <f>'Moving Avg'!H1325</f>
        <v>32.28374450000004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  <c r="M1325" s="8">
        <f t="shared" si="200"/>
        <v>50</v>
      </c>
      <c r="N1325" s="8">
        <f t="shared" si="201"/>
        <v>100</v>
      </c>
      <c r="O1325" s="8">
        <f t="shared" si="202"/>
        <v>0</v>
      </c>
      <c r="P1325" s="8">
        <f t="shared" si="203"/>
        <v>33</v>
      </c>
      <c r="Q1325" s="9">
        <f t="shared" si="204"/>
        <v>57.45</v>
      </c>
      <c r="R1325" s="9">
        <f t="shared" si="205"/>
        <v>38.25</v>
      </c>
      <c r="S1325" s="9">
        <f t="shared" si="206"/>
        <v>37.35</v>
      </c>
      <c r="T1325" s="9">
        <f t="shared" si="207"/>
        <v>45.75</v>
      </c>
      <c r="U1325" s="8">
        <f t="shared" si="208"/>
        <v>44.35</v>
      </c>
      <c r="V1325" s="8">
        <f t="shared" si="209"/>
        <v>44.7</v>
      </c>
    </row>
    <row r="1326" spans="1:22" ht="13.5" x14ac:dyDescent="0.25">
      <c r="A1326" s="3">
        <f>RSI!A1326</f>
        <v>43942</v>
      </c>
      <c r="B1326" s="2">
        <f>RSI!B1326</f>
        <v>31.760200000000001</v>
      </c>
      <c r="C1326" s="2">
        <f>RSI!I1326</f>
        <v>15.80598774369841</v>
      </c>
      <c r="D1326" s="2">
        <f>MACD!E1326</f>
        <v>0.28687933766006779</v>
      </c>
      <c r="E1326" s="2">
        <f>MACD!F1326</f>
        <v>0.39693447854238567</v>
      </c>
      <c r="F1326" s="2">
        <f>'Moving Avg'!D1326</f>
        <v>31.760200000000005</v>
      </c>
      <c r="G1326" s="2">
        <f>'Moving Avg'!F1326</f>
        <v>32.104005000000015</v>
      </c>
      <c r="H1326" s="2">
        <f>'Moving Avg'!G1326</f>
        <v>32.23797399999998</v>
      </c>
      <c r="I1326" s="2">
        <f>'Moving Avg'!H1326</f>
        <v>32.218366000000039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  <c r="M1326" s="8">
        <f t="shared" si="200"/>
        <v>50</v>
      </c>
      <c r="N1326" s="8">
        <f t="shared" si="201"/>
        <v>100</v>
      </c>
      <c r="O1326" s="8">
        <f t="shared" si="202"/>
        <v>0</v>
      </c>
      <c r="P1326" s="8">
        <f t="shared" si="203"/>
        <v>33</v>
      </c>
      <c r="Q1326" s="9">
        <f t="shared" si="204"/>
        <v>57.45</v>
      </c>
      <c r="R1326" s="9">
        <f t="shared" si="205"/>
        <v>38.25</v>
      </c>
      <c r="S1326" s="9">
        <f t="shared" si="206"/>
        <v>37.35</v>
      </c>
      <c r="T1326" s="9">
        <f t="shared" si="207"/>
        <v>45.75</v>
      </c>
      <c r="U1326" s="8">
        <f t="shared" si="208"/>
        <v>44.35</v>
      </c>
      <c r="V1326" s="8">
        <f t="shared" si="209"/>
        <v>44.7</v>
      </c>
    </row>
    <row r="1327" spans="1:22" ht="13.5" x14ac:dyDescent="0.25">
      <c r="A1327" s="3">
        <f>RSI!A1327</f>
        <v>43943</v>
      </c>
      <c r="B1327" s="2">
        <f>RSI!B1327</f>
        <v>31.760200000000001</v>
      </c>
      <c r="C1327" s="2">
        <f>RSI!I1327</f>
        <v>15.80598774369841</v>
      </c>
      <c r="D1327" s="2">
        <f>MACD!E1327</f>
        <v>0.21892899637738594</v>
      </c>
      <c r="E1327" s="2">
        <f>MACD!F1327</f>
        <v>0.36133338210938576</v>
      </c>
      <c r="F1327" s="2">
        <f>'Moving Avg'!D1327</f>
        <v>31.760200000000005</v>
      </c>
      <c r="G1327" s="2">
        <f>'Moving Avg'!F1327</f>
        <v>32.054890000000015</v>
      </c>
      <c r="H1327" s="2">
        <f>'Moving Avg'!G1327</f>
        <v>32.245375999999972</v>
      </c>
      <c r="I1327" s="2">
        <f>'Moving Avg'!H1327</f>
        <v>32.152987500000037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  <c r="M1327" s="8">
        <f t="shared" si="200"/>
        <v>50</v>
      </c>
      <c r="N1327" s="8">
        <f t="shared" si="201"/>
        <v>100</v>
      </c>
      <c r="O1327" s="8">
        <f t="shared" si="202"/>
        <v>0</v>
      </c>
      <c r="P1327" s="8">
        <f t="shared" si="203"/>
        <v>33</v>
      </c>
      <c r="Q1327" s="9">
        <f t="shared" si="204"/>
        <v>57.45</v>
      </c>
      <c r="R1327" s="9">
        <f t="shared" si="205"/>
        <v>38.25</v>
      </c>
      <c r="S1327" s="9">
        <f t="shared" si="206"/>
        <v>37.35</v>
      </c>
      <c r="T1327" s="9">
        <f t="shared" si="207"/>
        <v>45.75</v>
      </c>
      <c r="U1327" s="8">
        <f t="shared" si="208"/>
        <v>44.35</v>
      </c>
      <c r="V1327" s="8">
        <f t="shared" si="209"/>
        <v>44.7</v>
      </c>
    </row>
    <row r="1328" spans="1:22" ht="13.5" x14ac:dyDescent="0.25">
      <c r="A1328" s="3">
        <f>RSI!A1328</f>
        <v>43944</v>
      </c>
      <c r="B1328" s="2">
        <f>RSI!B1328</f>
        <v>31.760200000000001</v>
      </c>
      <c r="C1328" s="2">
        <f>RSI!I1328</f>
        <v>15.805987743698424</v>
      </c>
      <c r="D1328" s="2">
        <f>MACD!E1328</f>
        <v>0.16319663216586378</v>
      </c>
      <c r="E1328" s="2">
        <f>MACD!F1328</f>
        <v>0.32170603212068138</v>
      </c>
      <c r="F1328" s="2">
        <f>'Moving Avg'!D1328</f>
        <v>31.760200000000005</v>
      </c>
      <c r="G1328" s="2">
        <f>'Moving Avg'!F1328</f>
        <v>32.005775000000014</v>
      </c>
      <c r="H1328" s="2">
        <f>'Moving Avg'!G1328</f>
        <v>32.252777999999971</v>
      </c>
      <c r="I1328" s="2">
        <f>'Moving Avg'!H1328</f>
        <v>32.094300000000032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  <c r="M1328" s="8">
        <f t="shared" si="200"/>
        <v>50</v>
      </c>
      <c r="N1328" s="8">
        <f t="shared" si="201"/>
        <v>100</v>
      </c>
      <c r="O1328" s="8">
        <f t="shared" si="202"/>
        <v>0</v>
      </c>
      <c r="P1328" s="8">
        <f t="shared" si="203"/>
        <v>33</v>
      </c>
      <c r="Q1328" s="9">
        <f t="shared" si="204"/>
        <v>57.45</v>
      </c>
      <c r="R1328" s="9">
        <f t="shared" si="205"/>
        <v>38.25</v>
      </c>
      <c r="S1328" s="9">
        <f t="shared" si="206"/>
        <v>37.35</v>
      </c>
      <c r="T1328" s="9">
        <f t="shared" si="207"/>
        <v>45.75</v>
      </c>
      <c r="U1328" s="8">
        <f t="shared" si="208"/>
        <v>44.35</v>
      </c>
      <c r="V1328" s="8">
        <f t="shared" si="209"/>
        <v>44.7</v>
      </c>
    </row>
    <row r="1329" spans="1:22" ht="13.5" x14ac:dyDescent="0.25">
      <c r="A1329" s="3">
        <f>RSI!A1329</f>
        <v>43945</v>
      </c>
      <c r="B1329" s="2">
        <f>RSI!B1329</f>
        <v>31.760200000000001</v>
      </c>
      <c r="C1329" s="2">
        <f>RSI!I1329</f>
        <v>15.80598774369841</v>
      </c>
      <c r="D1329" s="2">
        <f>MACD!E1329</f>
        <v>0.11767188377032411</v>
      </c>
      <c r="E1329" s="2">
        <f>MACD!F1329</f>
        <v>0.28089920245060995</v>
      </c>
      <c r="F1329" s="2">
        <f>'Moving Avg'!D1329</f>
        <v>31.760200000000005</v>
      </c>
      <c r="G1329" s="2">
        <f>'Moving Avg'!F1329</f>
        <v>31.95666000000001</v>
      </c>
      <c r="H1329" s="2">
        <f>'Moving Avg'!G1329</f>
        <v>32.26017999999997</v>
      </c>
      <c r="I1329" s="2">
        <f>'Moving Avg'!H1329</f>
        <v>32.045364000000035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  <c r="M1329" s="8">
        <f t="shared" si="200"/>
        <v>50</v>
      </c>
      <c r="N1329" s="8">
        <f t="shared" si="201"/>
        <v>100</v>
      </c>
      <c r="O1329" s="8">
        <f t="shared" si="202"/>
        <v>0</v>
      </c>
      <c r="P1329" s="8">
        <f t="shared" si="203"/>
        <v>33</v>
      </c>
      <c r="Q1329" s="9">
        <f t="shared" si="204"/>
        <v>57.45</v>
      </c>
      <c r="R1329" s="9">
        <f t="shared" si="205"/>
        <v>38.25</v>
      </c>
      <c r="S1329" s="9">
        <f t="shared" si="206"/>
        <v>37.35</v>
      </c>
      <c r="T1329" s="9">
        <f t="shared" si="207"/>
        <v>45.75</v>
      </c>
      <c r="U1329" s="8">
        <f t="shared" si="208"/>
        <v>44.35</v>
      </c>
      <c r="V1329" s="8">
        <f t="shared" si="209"/>
        <v>44.7</v>
      </c>
    </row>
    <row r="1330" spans="1:22" ht="13.5" x14ac:dyDescent="0.25">
      <c r="A1330" s="3">
        <f>RSI!A1330</f>
        <v>43948</v>
      </c>
      <c r="B1330" s="2">
        <f>RSI!B1330</f>
        <v>31.760200000000001</v>
      </c>
      <c r="C1330" s="2">
        <f>RSI!I1330</f>
        <v>15.80598774369841</v>
      </c>
      <c r="D1330" s="2">
        <f>MACD!E1330</f>
        <v>8.0663355725153707E-2</v>
      </c>
      <c r="E1330" s="2">
        <f>MACD!F1330</f>
        <v>0.24085203310551873</v>
      </c>
      <c r="F1330" s="2">
        <f>'Moving Avg'!D1330</f>
        <v>31.760200000000005</v>
      </c>
      <c r="G1330" s="2">
        <f>'Moving Avg'!F1330</f>
        <v>31.90754500000001</v>
      </c>
      <c r="H1330" s="2">
        <f>'Moving Avg'!G1330</f>
        <v>32.267581999999969</v>
      </c>
      <c r="I1330" s="2">
        <f>'Moving Avg'!H1330</f>
        <v>32.005752500000028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  <c r="M1330" s="8">
        <f t="shared" si="200"/>
        <v>50</v>
      </c>
      <c r="N1330" s="8">
        <f t="shared" si="201"/>
        <v>100</v>
      </c>
      <c r="O1330" s="8">
        <f t="shared" si="202"/>
        <v>0</v>
      </c>
      <c r="P1330" s="8">
        <f t="shared" si="203"/>
        <v>33</v>
      </c>
      <c r="Q1330" s="9">
        <f t="shared" si="204"/>
        <v>57.45</v>
      </c>
      <c r="R1330" s="9">
        <f t="shared" si="205"/>
        <v>38.25</v>
      </c>
      <c r="S1330" s="9">
        <f t="shared" si="206"/>
        <v>37.35</v>
      </c>
      <c r="T1330" s="9">
        <f t="shared" si="207"/>
        <v>45.75</v>
      </c>
      <c r="U1330" s="8">
        <f t="shared" si="208"/>
        <v>44.35</v>
      </c>
      <c r="V1330" s="8">
        <f t="shared" si="209"/>
        <v>44.7</v>
      </c>
    </row>
    <row r="1331" spans="1:22" ht="13.5" x14ac:dyDescent="0.25">
      <c r="A1331" s="3">
        <f>RSI!A1331</f>
        <v>43949</v>
      </c>
      <c r="B1331" s="2">
        <f>RSI!B1331</f>
        <v>31.760200000000001</v>
      </c>
      <c r="C1331" s="2">
        <f>RSI!I1331</f>
        <v>15.80598774369841</v>
      </c>
      <c r="D1331" s="2">
        <f>MACD!E1331</f>
        <v>5.074882969859118E-2</v>
      </c>
      <c r="E1331" s="2">
        <f>MACD!F1331</f>
        <v>0.20283139242413323</v>
      </c>
      <c r="F1331" s="2">
        <f>'Moving Avg'!D1331</f>
        <v>31.760200000000005</v>
      </c>
      <c r="G1331" s="2">
        <f>'Moving Avg'!F1331</f>
        <v>31.858430000000009</v>
      </c>
      <c r="H1331" s="2">
        <f>'Moving Avg'!G1331</f>
        <v>32.274983999999961</v>
      </c>
      <c r="I1331" s="2">
        <f>'Moving Avg'!H1331</f>
        <v>31.975038500000032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  <c r="M1331" s="8">
        <f t="shared" si="200"/>
        <v>50</v>
      </c>
      <c r="N1331" s="8">
        <f t="shared" si="201"/>
        <v>100</v>
      </c>
      <c r="O1331" s="8">
        <f t="shared" si="202"/>
        <v>0</v>
      </c>
      <c r="P1331" s="8">
        <f t="shared" si="203"/>
        <v>33</v>
      </c>
      <c r="Q1331" s="9">
        <f t="shared" si="204"/>
        <v>57.45</v>
      </c>
      <c r="R1331" s="9">
        <f t="shared" si="205"/>
        <v>38.25</v>
      </c>
      <c r="S1331" s="9">
        <f t="shared" si="206"/>
        <v>37.35</v>
      </c>
      <c r="T1331" s="9">
        <f t="shared" si="207"/>
        <v>45.75</v>
      </c>
      <c r="U1331" s="8">
        <f t="shared" si="208"/>
        <v>44.35</v>
      </c>
      <c r="V1331" s="8">
        <f t="shared" si="209"/>
        <v>44.7</v>
      </c>
    </row>
    <row r="1332" spans="1:22" ht="13.5" x14ac:dyDescent="0.25">
      <c r="A1332" s="3">
        <f>RSI!A1332</f>
        <v>43950</v>
      </c>
      <c r="B1332" s="2">
        <f>RSI!B1332</f>
        <v>31.760200000000001</v>
      </c>
      <c r="C1332" s="2">
        <f>RSI!I1332</f>
        <v>15.80598774369841</v>
      </c>
      <c r="D1332" s="2">
        <f>MACD!E1332</f>
        <v>2.6733188741047798E-2</v>
      </c>
      <c r="E1332" s="2">
        <f>MACD!F1332</f>
        <v>0.16761175168751616</v>
      </c>
      <c r="F1332" s="2">
        <f>'Moving Avg'!D1332</f>
        <v>31.760200000000005</v>
      </c>
      <c r="G1332" s="2">
        <f>'Moving Avg'!F1332</f>
        <v>31.809315000000009</v>
      </c>
      <c r="H1332" s="2">
        <f>'Moving Avg'!G1332</f>
        <v>32.269573999999963</v>
      </c>
      <c r="I1332" s="2">
        <f>'Moving Avg'!H1332</f>
        <v>31.944324500000029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  <c r="M1332" s="8">
        <f t="shared" si="200"/>
        <v>50</v>
      </c>
      <c r="N1332" s="8">
        <f t="shared" si="201"/>
        <v>100</v>
      </c>
      <c r="O1332" s="8">
        <f t="shared" si="202"/>
        <v>0</v>
      </c>
      <c r="P1332" s="8">
        <f t="shared" si="203"/>
        <v>33</v>
      </c>
      <c r="Q1332" s="9">
        <f t="shared" si="204"/>
        <v>57.45</v>
      </c>
      <c r="R1332" s="9">
        <f t="shared" si="205"/>
        <v>38.25</v>
      </c>
      <c r="S1332" s="9">
        <f t="shared" si="206"/>
        <v>37.35</v>
      </c>
      <c r="T1332" s="9">
        <f t="shared" si="207"/>
        <v>45.75</v>
      </c>
      <c r="U1332" s="8">
        <f t="shared" si="208"/>
        <v>44.35</v>
      </c>
      <c r="V1332" s="8">
        <f t="shared" si="209"/>
        <v>44.7</v>
      </c>
    </row>
    <row r="1333" spans="1:22" ht="13.5" x14ac:dyDescent="0.25">
      <c r="A1333" s="3">
        <f>RSI!A1333</f>
        <v>43951</v>
      </c>
      <c r="B1333" s="2">
        <f>RSI!B1333</f>
        <v>32.706899999999997</v>
      </c>
      <c r="C1333" s="2">
        <f>RSI!I1333</f>
        <v>80.494486027494816</v>
      </c>
      <c r="D1333" s="2">
        <f>MACD!E1333</f>
        <v>-6.2513062023299426E-2</v>
      </c>
      <c r="E1333" s="2">
        <f>MACD!F1333</f>
        <v>0.12158678894535305</v>
      </c>
      <c r="F1333" s="2">
        <f>'Moving Avg'!D1333</f>
        <v>31.949540000000002</v>
      </c>
      <c r="G1333" s="2">
        <f>'Moving Avg'!F1333</f>
        <v>31.807535000000009</v>
      </c>
      <c r="H1333" s="2">
        <f>'Moving Avg'!G1333</f>
        <v>32.283097999999967</v>
      </c>
      <c r="I1333" s="2">
        <f>'Moving Avg'!H1333</f>
        <v>31.91834400000003</v>
      </c>
      <c r="J1333" s="6" t="str">
        <f>OBV!F1333</f>
        <v>BULLISH</v>
      </c>
      <c r="K1333" s="6" t="str">
        <f>OBV!G1333</f>
        <v>NEUTRAL</v>
      </c>
      <c r="L1333" s="6" t="str">
        <f>OBV!H1333</f>
        <v>CONFIRMED BULLISH</v>
      </c>
      <c r="M1333" s="8">
        <f t="shared" si="200"/>
        <v>0</v>
      </c>
      <c r="N1333" s="8">
        <f t="shared" si="201"/>
        <v>100</v>
      </c>
      <c r="O1333" s="8">
        <f t="shared" si="202"/>
        <v>50</v>
      </c>
      <c r="P1333" s="8">
        <f t="shared" si="203"/>
        <v>83.5</v>
      </c>
      <c r="Q1333" s="9">
        <f t="shared" si="204"/>
        <v>55.024999999999999</v>
      </c>
      <c r="R1333" s="9">
        <f t="shared" si="205"/>
        <v>58.375</v>
      </c>
      <c r="S1333" s="9">
        <f t="shared" si="206"/>
        <v>65.075000000000003</v>
      </c>
      <c r="T1333" s="9">
        <f t="shared" si="207"/>
        <v>58.375</v>
      </c>
      <c r="U1333" s="8">
        <f t="shared" si="208"/>
        <v>59.491666666666674</v>
      </c>
      <c r="V1333" s="8">
        <f t="shared" si="209"/>
        <v>59.212500000000006</v>
      </c>
    </row>
    <row r="1334" spans="1:22" ht="13.5" x14ac:dyDescent="0.25">
      <c r="A1334" s="3">
        <f>RSI!A1334</f>
        <v>43955</v>
      </c>
      <c r="B1334" s="2">
        <f>RSI!B1334</f>
        <v>33.098399999999998</v>
      </c>
      <c r="C1334" s="2">
        <f>RSI!I1334</f>
        <v>85.467249078477167</v>
      </c>
      <c r="D1334" s="2">
        <f>MACD!E1334</f>
        <v>-0.17151154268456281</v>
      </c>
      <c r="E1334" s="2">
        <f>MACD!F1334</f>
        <v>6.2967122619369875E-2</v>
      </c>
      <c r="F1334" s="2">
        <f>'Moving Avg'!D1334</f>
        <v>32.217179999999999</v>
      </c>
      <c r="G1334" s="2">
        <f>'Moving Avg'!F1334</f>
        <v>31.874445000000001</v>
      </c>
      <c r="H1334" s="2">
        <f>'Moving Avg'!G1334</f>
        <v>32.304451999999969</v>
      </c>
      <c r="I1334" s="2">
        <f>'Moving Avg'!H1334</f>
        <v>31.894321000000033</v>
      </c>
      <c r="J1334" s="6" t="str">
        <f>OBV!F1334</f>
        <v>BULLISH</v>
      </c>
      <c r="K1334" s="6" t="str">
        <f>OBV!G1334</f>
        <v>NEUTRAL</v>
      </c>
      <c r="L1334" s="6" t="str">
        <f>OBV!H1334</f>
        <v>CONFIRMED BULLISH</v>
      </c>
      <c r="M1334" s="8">
        <f t="shared" si="200"/>
        <v>0</v>
      </c>
      <c r="N1334" s="8">
        <f t="shared" si="201"/>
        <v>100</v>
      </c>
      <c r="O1334" s="8">
        <f t="shared" si="202"/>
        <v>50</v>
      </c>
      <c r="P1334" s="8">
        <f t="shared" si="203"/>
        <v>83.5</v>
      </c>
      <c r="Q1334" s="9">
        <f t="shared" si="204"/>
        <v>55.024999999999999</v>
      </c>
      <c r="R1334" s="9">
        <f t="shared" si="205"/>
        <v>58.375</v>
      </c>
      <c r="S1334" s="9">
        <f t="shared" si="206"/>
        <v>65.075000000000003</v>
      </c>
      <c r="T1334" s="9">
        <f t="shared" si="207"/>
        <v>58.375</v>
      </c>
      <c r="U1334" s="8">
        <f t="shared" si="208"/>
        <v>59.491666666666674</v>
      </c>
      <c r="V1334" s="8">
        <f t="shared" si="209"/>
        <v>59.212500000000006</v>
      </c>
    </row>
    <row r="1335" spans="1:22" ht="13.5" x14ac:dyDescent="0.25">
      <c r="A1335" s="3">
        <f>RSI!A1335</f>
        <v>43956</v>
      </c>
      <c r="B1335" s="2">
        <f>RSI!B1335</f>
        <v>34.087800000000001</v>
      </c>
      <c r="C1335" s="2">
        <f>RSI!I1335</f>
        <v>91.420281349912813</v>
      </c>
      <c r="D1335" s="2">
        <f>MACD!E1335</f>
        <v>-0.34349369656236917</v>
      </c>
      <c r="E1335" s="2">
        <f>MACD!F1335</f>
        <v>-1.8325041216977929E-2</v>
      </c>
      <c r="F1335" s="2">
        <f>'Moving Avg'!D1335</f>
        <v>32.682699999999997</v>
      </c>
      <c r="G1335" s="2">
        <f>'Moving Avg'!F1335</f>
        <v>31.990825000000001</v>
      </c>
      <c r="H1335" s="2">
        <f>'Moving Avg'!G1335</f>
        <v>32.345593999999977</v>
      </c>
      <c r="I1335" s="2">
        <f>'Moving Avg'!H1335</f>
        <v>31.875245000000032</v>
      </c>
      <c r="J1335" s="6" t="str">
        <f>OBV!F1335</f>
        <v>BULLISH</v>
      </c>
      <c r="K1335" s="6" t="str">
        <f>OBV!G1335</f>
        <v>NEUTRAL</v>
      </c>
      <c r="L1335" s="6" t="str">
        <f>OBV!H1335</f>
        <v>CONFIRMED BULLISH</v>
      </c>
      <c r="M1335" s="8">
        <f t="shared" si="200"/>
        <v>0</v>
      </c>
      <c r="N1335" s="8">
        <f t="shared" si="201"/>
        <v>100</v>
      </c>
      <c r="O1335" s="8">
        <f t="shared" si="202"/>
        <v>50</v>
      </c>
      <c r="P1335" s="8">
        <f t="shared" si="203"/>
        <v>83.5</v>
      </c>
      <c r="Q1335" s="9">
        <f t="shared" si="204"/>
        <v>55.024999999999999</v>
      </c>
      <c r="R1335" s="9">
        <f t="shared" si="205"/>
        <v>58.375</v>
      </c>
      <c r="S1335" s="9">
        <f t="shared" si="206"/>
        <v>65.075000000000003</v>
      </c>
      <c r="T1335" s="9">
        <f t="shared" si="207"/>
        <v>58.375</v>
      </c>
      <c r="U1335" s="8">
        <f t="shared" si="208"/>
        <v>59.491666666666674</v>
      </c>
      <c r="V1335" s="8">
        <f t="shared" si="209"/>
        <v>59.212500000000006</v>
      </c>
    </row>
    <row r="1336" spans="1:22" ht="13.5" x14ac:dyDescent="0.25">
      <c r="A1336" s="3">
        <f>RSI!A1336</f>
        <v>43957</v>
      </c>
      <c r="B1336" s="2">
        <f>RSI!B1336</f>
        <v>34.087800000000001</v>
      </c>
      <c r="C1336" s="2">
        <f>RSI!I1336</f>
        <v>91.420281349912813</v>
      </c>
      <c r="D1336" s="2">
        <f>MACD!E1336</f>
        <v>-0.50084844736050371</v>
      </c>
      <c r="E1336" s="2">
        <f>MACD!F1336</f>
        <v>-0.1148297224456831</v>
      </c>
      <c r="F1336" s="2">
        <f>'Moving Avg'!D1336</f>
        <v>33.148220000000002</v>
      </c>
      <c r="G1336" s="2">
        <f>'Moving Avg'!F1336</f>
        <v>32.107205</v>
      </c>
      <c r="H1336" s="2">
        <f>'Moving Avg'!G1336</f>
        <v>32.386735999999978</v>
      </c>
      <c r="I1336" s="2">
        <f>'Moving Avg'!H1336</f>
        <v>31.856169000000037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  <c r="M1336" s="8">
        <f t="shared" si="200"/>
        <v>0</v>
      </c>
      <c r="N1336" s="8">
        <f t="shared" si="201"/>
        <v>100</v>
      </c>
      <c r="O1336" s="8">
        <f t="shared" si="202"/>
        <v>50</v>
      </c>
      <c r="P1336" s="8">
        <f t="shared" si="203"/>
        <v>83.5</v>
      </c>
      <c r="Q1336" s="9">
        <f t="shared" si="204"/>
        <v>55.024999999999999</v>
      </c>
      <c r="R1336" s="9">
        <f t="shared" si="205"/>
        <v>58.375</v>
      </c>
      <c r="S1336" s="9">
        <f t="shared" si="206"/>
        <v>65.075000000000003</v>
      </c>
      <c r="T1336" s="9">
        <f t="shared" si="207"/>
        <v>58.375</v>
      </c>
      <c r="U1336" s="8">
        <f t="shared" si="208"/>
        <v>59.491666666666674</v>
      </c>
      <c r="V1336" s="8">
        <f t="shared" si="209"/>
        <v>59.212500000000006</v>
      </c>
    </row>
    <row r="1337" spans="1:22" ht="13.5" x14ac:dyDescent="0.25">
      <c r="A1337" s="3">
        <f>RSI!A1337</f>
        <v>43958</v>
      </c>
      <c r="B1337" s="2">
        <f>RSI!B1337</f>
        <v>35.013100000000001</v>
      </c>
      <c r="C1337" s="2">
        <f>RSI!I1337</f>
        <v>94.059575983776313</v>
      </c>
      <c r="D1337" s="2">
        <f>MACD!E1337</f>
        <v>-0.71349050627802058</v>
      </c>
      <c r="E1337" s="2">
        <f>MACD!F1337</f>
        <v>-0.2345618792121506</v>
      </c>
      <c r="F1337" s="2">
        <f>'Moving Avg'!D1337</f>
        <v>33.7988</v>
      </c>
      <c r="G1337" s="2">
        <f>'Moving Avg'!F1337</f>
        <v>32.269850000000005</v>
      </c>
      <c r="H1337" s="2">
        <f>'Moving Avg'!G1337</f>
        <v>32.446383999999981</v>
      </c>
      <c r="I1337" s="2">
        <f>'Moving Avg'!H1337</f>
        <v>31.841719500000039</v>
      </c>
      <c r="J1337" s="6" t="str">
        <f>OBV!F1337</f>
        <v>BULLISH</v>
      </c>
      <c r="K1337" s="6" t="str">
        <f>OBV!G1337</f>
        <v>NEUTRAL</v>
      </c>
      <c r="L1337" s="6" t="str">
        <f>OBV!H1337</f>
        <v>CONFIRMED BULLISH</v>
      </c>
      <c r="M1337" s="8">
        <f t="shared" si="200"/>
        <v>0</v>
      </c>
      <c r="N1337" s="8">
        <f t="shared" si="201"/>
        <v>100</v>
      </c>
      <c r="O1337" s="8">
        <f t="shared" si="202"/>
        <v>50</v>
      </c>
      <c r="P1337" s="8">
        <f t="shared" si="203"/>
        <v>83.5</v>
      </c>
      <c r="Q1337" s="9">
        <f t="shared" si="204"/>
        <v>55.024999999999999</v>
      </c>
      <c r="R1337" s="9">
        <f t="shared" si="205"/>
        <v>58.375</v>
      </c>
      <c r="S1337" s="9">
        <f t="shared" si="206"/>
        <v>65.075000000000003</v>
      </c>
      <c r="T1337" s="9">
        <f t="shared" si="207"/>
        <v>58.375</v>
      </c>
      <c r="U1337" s="8">
        <f t="shared" si="208"/>
        <v>59.491666666666674</v>
      </c>
      <c r="V1337" s="8">
        <f t="shared" si="209"/>
        <v>59.212500000000006</v>
      </c>
    </row>
    <row r="1338" spans="1:22" ht="13.5" x14ac:dyDescent="0.25">
      <c r="A1338" s="3">
        <f>RSI!A1338</f>
        <v>43959</v>
      </c>
      <c r="B1338" s="2">
        <f>RSI!B1338</f>
        <v>35.013100000000001</v>
      </c>
      <c r="C1338" s="2">
        <f>RSI!I1338</f>
        <v>94.059575983776313</v>
      </c>
      <c r="D1338" s="2">
        <f>MACD!E1338</f>
        <v>-0.9090295495179177</v>
      </c>
      <c r="E1338" s="2">
        <f>MACD!F1338</f>
        <v>-0.36945541327330406</v>
      </c>
      <c r="F1338" s="2">
        <f>'Moving Avg'!D1338</f>
        <v>34.260040000000004</v>
      </c>
      <c r="G1338" s="2">
        <f>'Moving Avg'!F1338</f>
        <v>32.432495000000003</v>
      </c>
      <c r="H1338" s="2">
        <f>'Moving Avg'!G1338</f>
        <v>32.506031999999983</v>
      </c>
      <c r="I1338" s="2">
        <f>'Moving Avg'!H1338</f>
        <v>31.827270000000041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  <c r="M1338" s="8">
        <f t="shared" si="200"/>
        <v>0</v>
      </c>
      <c r="N1338" s="8">
        <f t="shared" si="201"/>
        <v>100</v>
      </c>
      <c r="O1338" s="8">
        <f t="shared" si="202"/>
        <v>50</v>
      </c>
      <c r="P1338" s="8">
        <f t="shared" si="203"/>
        <v>83.5</v>
      </c>
      <c r="Q1338" s="9">
        <f t="shared" si="204"/>
        <v>55.024999999999999</v>
      </c>
      <c r="R1338" s="9">
        <f t="shared" si="205"/>
        <v>58.375</v>
      </c>
      <c r="S1338" s="9">
        <f t="shared" si="206"/>
        <v>65.075000000000003</v>
      </c>
      <c r="T1338" s="9">
        <f t="shared" si="207"/>
        <v>58.375</v>
      </c>
      <c r="U1338" s="8">
        <f t="shared" si="208"/>
        <v>59.491666666666674</v>
      </c>
      <c r="V1338" s="8">
        <f t="shared" si="209"/>
        <v>59.212500000000006</v>
      </c>
    </row>
    <row r="1339" spans="1:22" ht="13.5" x14ac:dyDescent="0.25">
      <c r="A1339" s="3">
        <f>RSI!A1339</f>
        <v>43962</v>
      </c>
      <c r="B1339" s="2">
        <f>RSI!B1339</f>
        <v>35.013100000000001</v>
      </c>
      <c r="C1339" s="2">
        <f>RSI!I1339</f>
        <v>94.059575983776313</v>
      </c>
      <c r="D1339" s="2">
        <f>MACD!E1339</f>
        <v>-1.0889404289848699</v>
      </c>
      <c r="E1339" s="2">
        <f>MACD!F1339</f>
        <v>-0.51335241641561724</v>
      </c>
      <c r="F1339" s="2">
        <f>'Moving Avg'!D1339</f>
        <v>34.642980000000009</v>
      </c>
      <c r="G1339" s="2">
        <f>'Moving Avg'!F1339</f>
        <v>32.595140000000001</v>
      </c>
      <c r="H1339" s="2">
        <f>'Moving Avg'!G1339</f>
        <v>32.565679999999979</v>
      </c>
      <c r="I1339" s="2">
        <f>'Moving Avg'!H1339</f>
        <v>31.818479000000039</v>
      </c>
      <c r="J1339" s="6" t="str">
        <f>OBV!F1339</f>
        <v>BULLISH</v>
      </c>
      <c r="K1339" s="6" t="str">
        <f>OBV!G1339</f>
        <v>NEUTRAL</v>
      </c>
      <c r="L1339" s="6" t="str">
        <f>OBV!H1339</f>
        <v>CONFIRMED BULLISH</v>
      </c>
      <c r="M1339" s="8">
        <f t="shared" si="200"/>
        <v>0</v>
      </c>
      <c r="N1339" s="8">
        <f t="shared" si="201"/>
        <v>100</v>
      </c>
      <c r="O1339" s="8">
        <f t="shared" si="202"/>
        <v>50</v>
      </c>
      <c r="P1339" s="8">
        <f t="shared" si="203"/>
        <v>83.5</v>
      </c>
      <c r="Q1339" s="9">
        <f t="shared" si="204"/>
        <v>55.024999999999999</v>
      </c>
      <c r="R1339" s="9">
        <f t="shared" si="205"/>
        <v>58.375</v>
      </c>
      <c r="S1339" s="9">
        <f t="shared" si="206"/>
        <v>65.075000000000003</v>
      </c>
      <c r="T1339" s="9">
        <f t="shared" si="207"/>
        <v>58.375</v>
      </c>
      <c r="U1339" s="8">
        <f t="shared" si="208"/>
        <v>59.491666666666674</v>
      </c>
      <c r="V1339" s="8">
        <f t="shared" si="209"/>
        <v>59.212500000000006</v>
      </c>
    </row>
    <row r="1340" spans="1:22" ht="13.5" x14ac:dyDescent="0.25">
      <c r="A1340" s="3">
        <f>RSI!A1340</f>
        <v>43963</v>
      </c>
      <c r="B1340" s="2">
        <f>RSI!B1340</f>
        <v>36.0595</v>
      </c>
      <c r="C1340" s="2">
        <f>RSI!I1340</f>
        <v>95.858872240598174</v>
      </c>
      <c r="D1340" s="2">
        <f>MACD!E1340</f>
        <v>-1.332067865273963</v>
      </c>
      <c r="E1340" s="2">
        <f>MACD!F1340</f>
        <v>-0.67709550618728642</v>
      </c>
      <c r="F1340" s="2">
        <f>'Moving Avg'!D1340</f>
        <v>35.037320000000001</v>
      </c>
      <c r="G1340" s="2">
        <f>'Moving Avg'!F1340</f>
        <v>32.810105000000007</v>
      </c>
      <c r="H1340" s="2">
        <f>'Moving Avg'!G1340</f>
        <v>32.632019999999983</v>
      </c>
      <c r="I1340" s="2">
        <f>'Moving Avg'!H1340</f>
        <v>31.820401000000043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  <c r="M1340" s="8">
        <f t="shared" si="200"/>
        <v>0</v>
      </c>
      <c r="N1340" s="8">
        <f t="shared" si="201"/>
        <v>100</v>
      </c>
      <c r="O1340" s="8">
        <f t="shared" si="202"/>
        <v>50</v>
      </c>
      <c r="P1340" s="8">
        <f t="shared" si="203"/>
        <v>83.5</v>
      </c>
      <c r="Q1340" s="9">
        <f t="shared" si="204"/>
        <v>55.024999999999999</v>
      </c>
      <c r="R1340" s="9">
        <f t="shared" si="205"/>
        <v>58.375</v>
      </c>
      <c r="S1340" s="9">
        <f t="shared" si="206"/>
        <v>65.075000000000003</v>
      </c>
      <c r="T1340" s="9">
        <f t="shared" si="207"/>
        <v>58.375</v>
      </c>
      <c r="U1340" s="8">
        <f t="shared" si="208"/>
        <v>59.491666666666674</v>
      </c>
      <c r="V1340" s="8">
        <f t="shared" si="209"/>
        <v>59.212500000000006</v>
      </c>
    </row>
    <row r="1341" spans="1:22" ht="13.5" x14ac:dyDescent="0.25">
      <c r="A1341" s="3">
        <f>RSI!A1341</f>
        <v>43964</v>
      </c>
      <c r="B1341" s="2">
        <f>RSI!B1341</f>
        <v>37.119999999999997</v>
      </c>
      <c r="C1341" s="2">
        <f>RSI!I1341</f>
        <v>96.887738520737216</v>
      </c>
      <c r="D1341" s="2">
        <f>MACD!E1341</f>
        <v>-1.634922490682527</v>
      </c>
      <c r="E1341" s="2">
        <f>MACD!F1341</f>
        <v>-0.86866090308633459</v>
      </c>
      <c r="F1341" s="2">
        <f>'Moving Avg'!D1341</f>
        <v>35.64376</v>
      </c>
      <c r="G1341" s="2">
        <f>'Moving Avg'!F1341</f>
        <v>33.078095000000005</v>
      </c>
      <c r="H1341" s="2">
        <f>'Moving Avg'!G1341</f>
        <v>32.719569999999983</v>
      </c>
      <c r="I1341" s="2">
        <f>'Moving Avg'!H1341</f>
        <v>31.827625500000046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  <c r="M1341" s="8">
        <f t="shared" si="200"/>
        <v>0</v>
      </c>
      <c r="N1341" s="8">
        <f t="shared" si="201"/>
        <v>100</v>
      </c>
      <c r="O1341" s="8">
        <f t="shared" si="202"/>
        <v>50</v>
      </c>
      <c r="P1341" s="8">
        <f t="shared" si="203"/>
        <v>83.5</v>
      </c>
      <c r="Q1341" s="9">
        <f t="shared" si="204"/>
        <v>55.024999999999999</v>
      </c>
      <c r="R1341" s="9">
        <f t="shared" si="205"/>
        <v>58.375</v>
      </c>
      <c r="S1341" s="9">
        <f t="shared" si="206"/>
        <v>65.075000000000003</v>
      </c>
      <c r="T1341" s="9">
        <f t="shared" si="207"/>
        <v>58.375</v>
      </c>
      <c r="U1341" s="8">
        <f t="shared" si="208"/>
        <v>59.491666666666674</v>
      </c>
      <c r="V1341" s="8">
        <f t="shared" si="209"/>
        <v>59.212500000000006</v>
      </c>
    </row>
    <row r="1342" spans="1:22" ht="13.5" x14ac:dyDescent="0.25">
      <c r="A1342" s="3">
        <f>RSI!A1342</f>
        <v>43965</v>
      </c>
      <c r="B1342" s="2">
        <f>RSI!B1342</f>
        <v>37.119999999999997</v>
      </c>
      <c r="C1342" s="2">
        <f>RSI!I1342</f>
        <v>96.887738520737216</v>
      </c>
      <c r="D1342" s="2">
        <f>MACD!E1342</f>
        <v>-1.9146505021486888</v>
      </c>
      <c r="E1342" s="2">
        <f>MACD!F1342</f>
        <v>-1.0778588228988055</v>
      </c>
      <c r="F1342" s="2">
        <f>'Moving Avg'!D1342</f>
        <v>36.06514</v>
      </c>
      <c r="G1342" s="2">
        <f>'Moving Avg'!F1342</f>
        <v>33.346085000000002</v>
      </c>
      <c r="H1342" s="2">
        <f>'Moving Avg'!G1342</f>
        <v>32.807119999999983</v>
      </c>
      <c r="I1342" s="2">
        <f>'Moving Avg'!H1342</f>
        <v>31.834850000000046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  <c r="M1342" s="8">
        <f t="shared" si="200"/>
        <v>0</v>
      </c>
      <c r="N1342" s="8">
        <f t="shared" si="201"/>
        <v>100</v>
      </c>
      <c r="O1342" s="8">
        <f t="shared" si="202"/>
        <v>50</v>
      </c>
      <c r="P1342" s="8">
        <f t="shared" si="203"/>
        <v>83.5</v>
      </c>
      <c r="Q1342" s="9">
        <f t="shared" si="204"/>
        <v>55.024999999999999</v>
      </c>
      <c r="R1342" s="9">
        <f t="shared" si="205"/>
        <v>58.375</v>
      </c>
      <c r="S1342" s="9">
        <f t="shared" si="206"/>
        <v>65.075000000000003</v>
      </c>
      <c r="T1342" s="9">
        <f t="shared" si="207"/>
        <v>58.375</v>
      </c>
      <c r="U1342" s="8">
        <f t="shared" si="208"/>
        <v>59.491666666666674</v>
      </c>
      <c r="V1342" s="8">
        <f t="shared" si="209"/>
        <v>59.212500000000006</v>
      </c>
    </row>
    <row r="1343" spans="1:22" ht="13.5" x14ac:dyDescent="0.25">
      <c r="A1343" s="3">
        <f>RSI!A1343</f>
        <v>43966</v>
      </c>
      <c r="B1343" s="2">
        <f>RSI!B1343</f>
        <v>37.119999999999997</v>
      </c>
      <c r="C1343" s="2">
        <f>RSI!I1343</f>
        <v>96.887738520737216</v>
      </c>
      <c r="D1343" s="2">
        <f>MACD!E1343</f>
        <v>-2.0274254341845896</v>
      </c>
      <c r="E1343" s="2">
        <f>MACD!F1343</f>
        <v>-1.2677721451559625</v>
      </c>
      <c r="F1343" s="2">
        <f>'Moving Avg'!D1343</f>
        <v>36.486519999999999</v>
      </c>
      <c r="G1343" s="2">
        <f>'Moving Avg'!F1343</f>
        <v>33.614075</v>
      </c>
      <c r="H1343" s="2">
        <f>'Moving Avg'!G1343</f>
        <v>32.894669999999991</v>
      </c>
      <c r="I1343" s="2">
        <f>'Moving Avg'!H1343</f>
        <v>31.842074500000045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  <c r="M1343" s="8">
        <f t="shared" si="200"/>
        <v>0</v>
      </c>
      <c r="N1343" s="8">
        <f t="shared" si="201"/>
        <v>100</v>
      </c>
      <c r="O1343" s="8">
        <f t="shared" si="202"/>
        <v>50</v>
      </c>
      <c r="P1343" s="8">
        <f t="shared" si="203"/>
        <v>83.5</v>
      </c>
      <c r="Q1343" s="9">
        <f t="shared" si="204"/>
        <v>55.024999999999999</v>
      </c>
      <c r="R1343" s="9">
        <f t="shared" si="205"/>
        <v>58.375</v>
      </c>
      <c r="S1343" s="9">
        <f t="shared" si="206"/>
        <v>65.075000000000003</v>
      </c>
      <c r="T1343" s="9">
        <f t="shared" si="207"/>
        <v>58.375</v>
      </c>
      <c r="U1343" s="8">
        <f t="shared" si="208"/>
        <v>59.491666666666674</v>
      </c>
      <c r="V1343" s="8">
        <f t="shared" si="209"/>
        <v>59.212500000000006</v>
      </c>
    </row>
    <row r="1344" spans="1:22" ht="13.5" x14ac:dyDescent="0.25">
      <c r="A1344" s="3">
        <f>RSI!A1344</f>
        <v>43969</v>
      </c>
      <c r="B1344" s="2">
        <f>RSI!B1344</f>
        <v>38.230400000000003</v>
      </c>
      <c r="C1344" s="2">
        <f>RSI!I1344</f>
        <v>97.65096393018473</v>
      </c>
      <c r="D1344" s="2">
        <f>MACD!E1344</f>
        <v>-2.1649901195781354</v>
      </c>
      <c r="E1344" s="2">
        <f>MACD!F1344</f>
        <v>-1.4472157400403971</v>
      </c>
      <c r="F1344" s="2">
        <f>'Moving Avg'!D1344</f>
        <v>37.129980000000003</v>
      </c>
      <c r="G1344" s="2">
        <f>'Moving Avg'!F1344</f>
        <v>33.937584999999999</v>
      </c>
      <c r="H1344" s="2">
        <f>'Moving Avg'!G1344</f>
        <v>33.00442799999999</v>
      </c>
      <c r="I1344" s="2">
        <f>'Moving Avg'!H1344</f>
        <v>31.85485100000005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  <c r="M1344" s="8">
        <f t="shared" si="200"/>
        <v>0</v>
      </c>
      <c r="N1344" s="8">
        <f t="shared" si="201"/>
        <v>100</v>
      </c>
      <c r="O1344" s="8">
        <f t="shared" si="202"/>
        <v>75</v>
      </c>
      <c r="P1344" s="8">
        <f t="shared" si="203"/>
        <v>83.5</v>
      </c>
      <c r="Q1344" s="9">
        <f t="shared" si="204"/>
        <v>58.774999999999999</v>
      </c>
      <c r="R1344" s="9">
        <f t="shared" si="205"/>
        <v>67.125</v>
      </c>
      <c r="S1344" s="9">
        <f t="shared" si="206"/>
        <v>71.325000000000003</v>
      </c>
      <c r="T1344" s="9">
        <f t="shared" si="207"/>
        <v>64.625</v>
      </c>
      <c r="U1344" s="8">
        <f t="shared" si="208"/>
        <v>65.741666666666674</v>
      </c>
      <c r="V1344" s="8">
        <f t="shared" si="209"/>
        <v>65.462500000000006</v>
      </c>
    </row>
    <row r="1345" spans="1:22" ht="13.5" x14ac:dyDescent="0.25">
      <c r="A1345" s="3">
        <f>RSI!A1345</f>
        <v>43970</v>
      </c>
      <c r="B1345" s="2">
        <f>RSI!B1345</f>
        <v>37.084400000000002</v>
      </c>
      <c r="C1345" s="2">
        <f>RSI!I1345</f>
        <v>76.735673476585518</v>
      </c>
      <c r="D1345" s="2">
        <f>MACD!E1345</f>
        <v>-2.069476524150538</v>
      </c>
      <c r="E1345" s="2">
        <f>MACD!F1345</f>
        <v>-1.5716678968624254</v>
      </c>
      <c r="F1345" s="2">
        <f>'Moving Avg'!D1345</f>
        <v>37.334960000000002</v>
      </c>
      <c r="G1345" s="2">
        <f>'Moving Avg'!F1345</f>
        <v>34.203795</v>
      </c>
      <c r="H1345" s="2">
        <f>'Moving Avg'!G1345</f>
        <v>33.09126599999999</v>
      </c>
      <c r="I1345" s="2">
        <f>'Moving Avg'!H1345</f>
        <v>31.861897500000051</v>
      </c>
      <c r="J1345" s="6" t="str">
        <f>OBV!F1345</f>
        <v>BULLISH</v>
      </c>
      <c r="K1345" s="6" t="str">
        <f>OBV!G1345</f>
        <v>NEUTRAL</v>
      </c>
      <c r="L1345" s="6" t="str">
        <f>OBV!H1345</f>
        <v>CONFIRMED BULLISH</v>
      </c>
      <c r="M1345" s="8">
        <f t="shared" si="200"/>
        <v>0</v>
      </c>
      <c r="N1345" s="8">
        <f t="shared" si="201"/>
        <v>100</v>
      </c>
      <c r="O1345" s="8">
        <f t="shared" si="202"/>
        <v>75</v>
      </c>
      <c r="P1345" s="8">
        <f t="shared" si="203"/>
        <v>83.5</v>
      </c>
      <c r="Q1345" s="9">
        <f t="shared" si="204"/>
        <v>58.774999999999999</v>
      </c>
      <c r="R1345" s="9">
        <f t="shared" si="205"/>
        <v>67.125</v>
      </c>
      <c r="S1345" s="9">
        <f t="shared" si="206"/>
        <v>71.325000000000003</v>
      </c>
      <c r="T1345" s="9">
        <f t="shared" si="207"/>
        <v>64.625</v>
      </c>
      <c r="U1345" s="8">
        <f t="shared" si="208"/>
        <v>65.741666666666674</v>
      </c>
      <c r="V1345" s="8">
        <f t="shared" si="209"/>
        <v>65.462500000000006</v>
      </c>
    </row>
    <row r="1346" spans="1:22" ht="13.5" x14ac:dyDescent="0.25">
      <c r="A1346" s="3">
        <f>RSI!A1346</f>
        <v>43971</v>
      </c>
      <c r="B1346" s="2">
        <f>RSI!B1346</f>
        <v>37.084400000000002</v>
      </c>
      <c r="C1346" s="2">
        <f>RSI!I1346</f>
        <v>76.735673476585518</v>
      </c>
      <c r="D1346" s="2">
        <f>MACD!E1346</f>
        <v>-2.005209444836602</v>
      </c>
      <c r="E1346" s="2">
        <f>MACD!F1346</f>
        <v>-1.6583762064572607</v>
      </c>
      <c r="F1346" s="2">
        <f>'Moving Avg'!D1346</f>
        <v>37.327840000000002</v>
      </c>
      <c r="G1346" s="2">
        <f>'Moving Avg'!F1346</f>
        <v>34.470005</v>
      </c>
      <c r="H1346" s="2">
        <f>'Moving Avg'!G1346</f>
        <v>33.17810399999999</v>
      </c>
      <c r="I1346" s="2">
        <f>'Moving Avg'!H1346</f>
        <v>31.868944000000045</v>
      </c>
      <c r="J1346" s="6" t="str">
        <f>OBV!F1346</f>
        <v>BULLISH</v>
      </c>
      <c r="K1346" s="6" t="str">
        <f>OBV!G1346</f>
        <v>NEUTRAL</v>
      </c>
      <c r="L1346" s="6" t="str">
        <f>OBV!H1346</f>
        <v>BULLISH DIVERGENCE</v>
      </c>
      <c r="M1346" s="8">
        <f t="shared" ref="M1346:M1409" si="210">IF(C1346&lt;30,50, IF(C1346&gt;70, 0, 25))</f>
        <v>0</v>
      </c>
      <c r="N1346" s="8">
        <f t="shared" ref="N1346:N1409" si="211">IF(E1346-D1346&gt;0.02, 100, IF(E1346-D1346&lt;0,0,45))</f>
        <v>100</v>
      </c>
      <c r="O1346" s="8">
        <f t="shared" ref="O1346:O1409" si="212">IF(F1346-I1346&gt;10,100,IF(F1346-I1346&gt;5,75, IF(F1346-I1346&gt;0,50,0)))</f>
        <v>75</v>
      </c>
      <c r="P1346" s="8">
        <f t="shared" ref="P1346:P1409" si="213">IF(L1346="confirmed bullish", 34, IF(L1346="bullish divergence",17, 0))+IF(J1346="bullish",33,IF(J1346="bearish",0,16.5))+IF(K1346="strong",33,IF(K1346="weak",0,16.5))</f>
        <v>66.5</v>
      </c>
      <c r="Q1346" s="9">
        <f t="shared" si="204"/>
        <v>56.225000000000001</v>
      </c>
      <c r="R1346" s="9">
        <f t="shared" si="205"/>
        <v>62.875</v>
      </c>
      <c r="S1346" s="9">
        <f t="shared" si="206"/>
        <v>63.674999999999997</v>
      </c>
      <c r="T1346" s="9">
        <f t="shared" si="207"/>
        <v>60.375</v>
      </c>
      <c r="U1346" s="8">
        <f t="shared" si="208"/>
        <v>60.92499999999999</v>
      </c>
      <c r="V1346" s="8">
        <f t="shared" si="209"/>
        <v>60.787499999999994</v>
      </c>
    </row>
    <row r="1347" spans="1:22" ht="13.5" x14ac:dyDescent="0.25">
      <c r="A1347" s="3">
        <f>RSI!A1347</f>
        <v>43972</v>
      </c>
      <c r="B1347" s="2">
        <f>RSI!B1347</f>
        <v>37.013300000000001</v>
      </c>
      <c r="C1347" s="2">
        <f>RSI!I1347</f>
        <v>75.571019281988427</v>
      </c>
      <c r="D1347" s="2">
        <f>MACD!E1347</f>
        <v>-1.8185351297634469</v>
      </c>
      <c r="E1347" s="2">
        <f>MACD!F1347</f>
        <v>-1.6904079911184979</v>
      </c>
      <c r="F1347" s="2">
        <f>'Moving Avg'!D1347</f>
        <v>37.306500000000007</v>
      </c>
      <c r="G1347" s="2">
        <f>'Moving Avg'!F1347</f>
        <v>34.732659999999996</v>
      </c>
      <c r="H1347" s="2">
        <f>'Moving Avg'!G1347</f>
        <v>33.26352</v>
      </c>
      <c r="I1347" s="2">
        <f>'Moving Avg'!H1347</f>
        <v>31.875635000000049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  <c r="M1347" s="8">
        <f t="shared" si="210"/>
        <v>0</v>
      </c>
      <c r="N1347" s="8">
        <f t="shared" si="211"/>
        <v>100</v>
      </c>
      <c r="O1347" s="8">
        <f t="shared" si="212"/>
        <v>75</v>
      </c>
      <c r="P1347" s="8">
        <f t="shared" si="213"/>
        <v>16.5</v>
      </c>
      <c r="Q1347" s="9">
        <f t="shared" ref="Q1347:Q1410" si="214">0.35*M1347+N1347*0.35+O1347*0.15+P1347*0.15</f>
        <v>48.725000000000001</v>
      </c>
      <c r="R1347" s="9">
        <f t="shared" ref="R1347:R1410" si="215">M1347*0.2+N1347*0.2+O1347*0.35+P1347*0.25</f>
        <v>50.375</v>
      </c>
      <c r="S1347" s="9">
        <f t="shared" ref="S1347:S1410" si="216">M1347*0.15+N1347*0.15+O1347*0.25+P1347*0.45</f>
        <v>41.174999999999997</v>
      </c>
      <c r="T1347" s="9">
        <f t="shared" ref="T1347:T1410" si="217">0.25*SUM(M1347:P1347)</f>
        <v>47.875</v>
      </c>
      <c r="U1347" s="8">
        <f t="shared" ref="U1347:U1410" si="218">SUM(Q1347:S1347)/3</f>
        <v>46.758333333333326</v>
      </c>
      <c r="V1347" s="8">
        <f t="shared" ref="V1347:V1410" si="219">SUM(Q1347:T1347)/4</f>
        <v>47.037499999999994</v>
      </c>
    </row>
    <row r="1348" spans="1:22" ht="13.5" x14ac:dyDescent="0.25">
      <c r="A1348" s="3">
        <f>RSI!A1348</f>
        <v>43973</v>
      </c>
      <c r="B1348" s="2">
        <f>RSI!B1348</f>
        <v>37.013300000000001</v>
      </c>
      <c r="C1348" s="2">
        <f>RSI!I1348</f>
        <v>75.571019281988427</v>
      </c>
      <c r="D1348" s="2">
        <f>MACD!E1348</f>
        <v>-1.674350579438169</v>
      </c>
      <c r="E1348" s="2">
        <f>MACD!F1348</f>
        <v>-1.6871965087824323</v>
      </c>
      <c r="F1348" s="2">
        <f>'Moving Avg'!D1348</f>
        <v>37.285160000000005</v>
      </c>
      <c r="G1348" s="2">
        <f>'Moving Avg'!F1348</f>
        <v>34.995314999999991</v>
      </c>
      <c r="H1348" s="2">
        <f>'Moving Avg'!G1348</f>
        <v>33.348936000000002</v>
      </c>
      <c r="I1348" s="2">
        <f>'Moving Avg'!H1348</f>
        <v>31.882326000000049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  <c r="M1348" s="8">
        <f t="shared" si="210"/>
        <v>0</v>
      </c>
      <c r="N1348" s="8">
        <f t="shared" si="211"/>
        <v>0</v>
      </c>
      <c r="O1348" s="8">
        <f t="shared" si="212"/>
        <v>75</v>
      </c>
      <c r="P1348" s="8">
        <f t="shared" si="213"/>
        <v>16.5</v>
      </c>
      <c r="Q1348" s="9">
        <f t="shared" si="214"/>
        <v>13.725</v>
      </c>
      <c r="R1348" s="9">
        <f t="shared" si="215"/>
        <v>30.375</v>
      </c>
      <c r="S1348" s="9">
        <f t="shared" si="216"/>
        <v>26.175000000000001</v>
      </c>
      <c r="T1348" s="9">
        <f t="shared" si="217"/>
        <v>22.875</v>
      </c>
      <c r="U1348" s="8">
        <f t="shared" si="218"/>
        <v>23.425000000000001</v>
      </c>
      <c r="V1348" s="8">
        <f t="shared" si="219"/>
        <v>23.287500000000001</v>
      </c>
    </row>
    <row r="1349" spans="1:22" ht="13.5" x14ac:dyDescent="0.25">
      <c r="A1349" s="3">
        <f>RSI!A1349</f>
        <v>43977</v>
      </c>
      <c r="B1349" s="2">
        <f>RSI!B1349</f>
        <v>37.013300000000001</v>
      </c>
      <c r="C1349" s="2">
        <f>RSI!I1349</f>
        <v>75.571019281988427</v>
      </c>
      <c r="D1349" s="2">
        <f>MACD!E1349</f>
        <v>-1.5650988596170805</v>
      </c>
      <c r="E1349" s="2">
        <f>MACD!F1349</f>
        <v>-1.6627769789493621</v>
      </c>
      <c r="F1349" s="2">
        <f>'Moving Avg'!D1349</f>
        <v>37.041740000000004</v>
      </c>
      <c r="G1349" s="2">
        <f>'Moving Avg'!F1349</f>
        <v>35.257969999999993</v>
      </c>
      <c r="H1349" s="2">
        <f>'Moving Avg'!G1349</f>
        <v>33.434352000000011</v>
      </c>
      <c r="I1349" s="2">
        <f>'Moving Avg'!H1349</f>
        <v>31.889017000000049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  <c r="M1349" s="8">
        <f t="shared" si="210"/>
        <v>0</v>
      </c>
      <c r="N1349" s="8">
        <f t="shared" si="211"/>
        <v>0</v>
      </c>
      <c r="O1349" s="8">
        <f t="shared" si="212"/>
        <v>75</v>
      </c>
      <c r="P1349" s="8">
        <f t="shared" si="213"/>
        <v>16.5</v>
      </c>
      <c r="Q1349" s="9">
        <f t="shared" si="214"/>
        <v>13.725</v>
      </c>
      <c r="R1349" s="9">
        <f t="shared" si="215"/>
        <v>30.375</v>
      </c>
      <c r="S1349" s="9">
        <f t="shared" si="216"/>
        <v>26.175000000000001</v>
      </c>
      <c r="T1349" s="9">
        <f t="shared" si="217"/>
        <v>22.875</v>
      </c>
      <c r="U1349" s="8">
        <f t="shared" si="218"/>
        <v>23.425000000000001</v>
      </c>
      <c r="V1349" s="8">
        <f t="shared" si="219"/>
        <v>23.287500000000001</v>
      </c>
    </row>
    <row r="1350" spans="1:22" ht="13.5" x14ac:dyDescent="0.25">
      <c r="A1350" s="3">
        <f>RSI!A1350</f>
        <v>43978</v>
      </c>
      <c r="B1350" s="2">
        <f>RSI!B1350</f>
        <v>37.013300000000001</v>
      </c>
      <c r="C1350" s="2">
        <f>RSI!I1350</f>
        <v>75.571019281988427</v>
      </c>
      <c r="D1350" s="2">
        <f>MACD!E1350</f>
        <v>-1.3234765850037746</v>
      </c>
      <c r="E1350" s="2">
        <f>MACD!F1350</f>
        <v>-1.5949169001602446</v>
      </c>
      <c r="F1350" s="2">
        <f>'Moving Avg'!D1350</f>
        <v>37.027520000000003</v>
      </c>
      <c r="G1350" s="2">
        <f>'Moving Avg'!F1350</f>
        <v>35.520624999999988</v>
      </c>
      <c r="H1350" s="2">
        <f>'Moving Avg'!G1350</f>
        <v>33.519768000000006</v>
      </c>
      <c r="I1350" s="2">
        <f>'Moving Avg'!H1350</f>
        <v>31.895708000000045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  <c r="M1350" s="8">
        <f t="shared" si="210"/>
        <v>0</v>
      </c>
      <c r="N1350" s="8">
        <f t="shared" si="211"/>
        <v>0</v>
      </c>
      <c r="O1350" s="8">
        <f t="shared" si="212"/>
        <v>75</v>
      </c>
      <c r="P1350" s="8">
        <f t="shared" si="213"/>
        <v>16.5</v>
      </c>
      <c r="Q1350" s="9">
        <f t="shared" si="214"/>
        <v>13.725</v>
      </c>
      <c r="R1350" s="9">
        <f t="shared" si="215"/>
        <v>30.375</v>
      </c>
      <c r="S1350" s="9">
        <f t="shared" si="216"/>
        <v>26.175000000000001</v>
      </c>
      <c r="T1350" s="9">
        <f t="shared" si="217"/>
        <v>22.875</v>
      </c>
      <c r="U1350" s="8">
        <f t="shared" si="218"/>
        <v>23.425000000000001</v>
      </c>
      <c r="V1350" s="8">
        <f t="shared" si="219"/>
        <v>23.287500000000001</v>
      </c>
    </row>
    <row r="1351" spans="1:22" ht="13.5" x14ac:dyDescent="0.25">
      <c r="A1351" s="3">
        <f>RSI!A1351</f>
        <v>43979</v>
      </c>
      <c r="B1351" s="2">
        <f>RSI!B1351</f>
        <v>37.013300000000001</v>
      </c>
      <c r="C1351" s="2">
        <f>RSI!I1351</f>
        <v>75.571019281988427</v>
      </c>
      <c r="D1351" s="2">
        <f>MACD!E1351</f>
        <v>-0.96680469936652713</v>
      </c>
      <c r="E1351" s="2">
        <f>MACD!F1351</f>
        <v>-1.4692944600015012</v>
      </c>
      <c r="F1351" s="2">
        <f>'Moving Avg'!D1351</f>
        <v>37.013300000000001</v>
      </c>
      <c r="G1351" s="2">
        <f>'Moving Avg'!F1351</f>
        <v>35.783279999999998</v>
      </c>
      <c r="H1351" s="2">
        <f>'Moving Avg'!G1351</f>
        <v>33.605184000000015</v>
      </c>
      <c r="I1351" s="2">
        <f>'Moving Avg'!H1351</f>
        <v>31.902399000000042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  <c r="M1351" s="8">
        <f t="shared" si="210"/>
        <v>0</v>
      </c>
      <c r="N1351" s="8">
        <f t="shared" si="211"/>
        <v>0</v>
      </c>
      <c r="O1351" s="8">
        <f t="shared" si="212"/>
        <v>75</v>
      </c>
      <c r="P1351" s="8">
        <f t="shared" si="213"/>
        <v>16.5</v>
      </c>
      <c r="Q1351" s="9">
        <f t="shared" si="214"/>
        <v>13.725</v>
      </c>
      <c r="R1351" s="9">
        <f t="shared" si="215"/>
        <v>30.375</v>
      </c>
      <c r="S1351" s="9">
        <f t="shared" si="216"/>
        <v>26.175000000000001</v>
      </c>
      <c r="T1351" s="9">
        <f t="shared" si="217"/>
        <v>22.875</v>
      </c>
      <c r="U1351" s="8">
        <f t="shared" si="218"/>
        <v>23.425000000000001</v>
      </c>
      <c r="V1351" s="8">
        <f t="shared" si="219"/>
        <v>23.287500000000001</v>
      </c>
    </row>
    <row r="1352" spans="1:22" ht="13.5" x14ac:dyDescent="0.25">
      <c r="A1352" s="3">
        <f>RSI!A1352</f>
        <v>43980</v>
      </c>
      <c r="B1352" s="2">
        <f>RSI!B1352</f>
        <v>38.123699999999999</v>
      </c>
      <c r="C1352" s="2">
        <f>RSI!I1352</f>
        <v>81.814836333012877</v>
      </c>
      <c r="D1352" s="2">
        <f>MACD!E1352</f>
        <v>-0.75737909438729645</v>
      </c>
      <c r="E1352" s="2">
        <f>MACD!F1352</f>
        <v>-1.3269113868786602</v>
      </c>
      <c r="F1352" s="2">
        <f>'Moving Avg'!D1352</f>
        <v>37.235379999999999</v>
      </c>
      <c r="G1352" s="2">
        <f>'Moving Avg'!F1352</f>
        <v>36.101454999999994</v>
      </c>
      <c r="H1352" s="2">
        <f>'Moving Avg'!G1352</f>
        <v>33.712808000000017</v>
      </c>
      <c r="I1352" s="2">
        <f>'Moving Avg'!H1352</f>
        <v>31.914642000000036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  <c r="M1352" s="8">
        <f t="shared" si="210"/>
        <v>0</v>
      </c>
      <c r="N1352" s="8">
        <f t="shared" si="211"/>
        <v>0</v>
      </c>
      <c r="O1352" s="8">
        <f t="shared" si="212"/>
        <v>75</v>
      </c>
      <c r="P1352" s="8">
        <f t="shared" si="213"/>
        <v>33</v>
      </c>
      <c r="Q1352" s="9">
        <f t="shared" si="214"/>
        <v>16.2</v>
      </c>
      <c r="R1352" s="9">
        <f t="shared" si="215"/>
        <v>34.5</v>
      </c>
      <c r="S1352" s="9">
        <f t="shared" si="216"/>
        <v>33.6</v>
      </c>
      <c r="T1352" s="9">
        <f t="shared" si="217"/>
        <v>27</v>
      </c>
      <c r="U1352" s="8">
        <f t="shared" si="218"/>
        <v>28.100000000000005</v>
      </c>
      <c r="V1352" s="8">
        <f t="shared" si="219"/>
        <v>27.825000000000003</v>
      </c>
    </row>
    <row r="1353" spans="1:22" ht="13.5" x14ac:dyDescent="0.25">
      <c r="A1353" s="3">
        <f>RSI!A1353</f>
        <v>43983</v>
      </c>
      <c r="B1353" s="2">
        <f>RSI!B1353</f>
        <v>38.123699999999999</v>
      </c>
      <c r="C1353" s="2">
        <f>RSI!I1353</f>
        <v>81.814836333012877</v>
      </c>
      <c r="D1353" s="2">
        <f>MACD!E1353</f>
        <v>-0.59610628029373913</v>
      </c>
      <c r="E1353" s="2">
        <f>MACD!F1353</f>
        <v>-1.180750365561676</v>
      </c>
      <c r="F1353" s="2">
        <f>'Moving Avg'!D1353</f>
        <v>37.457460000000005</v>
      </c>
      <c r="G1353" s="2">
        <f>'Moving Avg'!F1353</f>
        <v>36.372294999999994</v>
      </c>
      <c r="H1353" s="2">
        <f>'Moving Avg'!G1353</f>
        <v>33.820432000000011</v>
      </c>
      <c r="I1353" s="2">
        <f>'Moving Avg'!H1353</f>
        <v>31.926885000000034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  <c r="M1353" s="8">
        <f t="shared" si="210"/>
        <v>0</v>
      </c>
      <c r="N1353" s="8">
        <f t="shared" si="211"/>
        <v>0</v>
      </c>
      <c r="O1353" s="8">
        <f t="shared" si="212"/>
        <v>75</v>
      </c>
      <c r="P1353" s="8">
        <f t="shared" si="213"/>
        <v>33</v>
      </c>
      <c r="Q1353" s="9">
        <f t="shared" si="214"/>
        <v>16.2</v>
      </c>
      <c r="R1353" s="9">
        <f t="shared" si="215"/>
        <v>34.5</v>
      </c>
      <c r="S1353" s="9">
        <f t="shared" si="216"/>
        <v>33.6</v>
      </c>
      <c r="T1353" s="9">
        <f t="shared" si="217"/>
        <v>27</v>
      </c>
      <c r="U1353" s="8">
        <f t="shared" si="218"/>
        <v>28.100000000000005</v>
      </c>
      <c r="V1353" s="8">
        <f t="shared" si="219"/>
        <v>27.825000000000003</v>
      </c>
    </row>
    <row r="1354" spans="1:22" ht="13.5" x14ac:dyDescent="0.25">
      <c r="A1354" s="3">
        <f>RSI!A1354</f>
        <v>43984</v>
      </c>
      <c r="B1354" s="2">
        <f>RSI!B1354</f>
        <v>38.123699999999999</v>
      </c>
      <c r="C1354" s="2">
        <f>RSI!I1354</f>
        <v>81.814836333012877</v>
      </c>
      <c r="D1354" s="2">
        <f>MACD!E1354</f>
        <v>-0.3035671093623904</v>
      </c>
      <c r="E1354" s="2">
        <f>MACD!F1354</f>
        <v>-1.0053137143218189</v>
      </c>
      <c r="F1354" s="2">
        <f>'Moving Avg'!D1354</f>
        <v>37.679539999999996</v>
      </c>
      <c r="G1354" s="2">
        <f>'Moving Avg'!F1354</f>
        <v>36.623559999999998</v>
      </c>
      <c r="H1354" s="2">
        <f>'Moving Avg'!G1354</f>
        <v>33.928056000000012</v>
      </c>
      <c r="I1354" s="2">
        <f>'Moving Avg'!H1354</f>
        <v>31.939128000000029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  <c r="M1354" s="8">
        <f t="shared" si="210"/>
        <v>0</v>
      </c>
      <c r="N1354" s="8">
        <f t="shared" si="211"/>
        <v>0</v>
      </c>
      <c r="O1354" s="8">
        <f t="shared" si="212"/>
        <v>75</v>
      </c>
      <c r="P1354" s="8">
        <f t="shared" si="213"/>
        <v>33</v>
      </c>
      <c r="Q1354" s="9">
        <f t="shared" si="214"/>
        <v>16.2</v>
      </c>
      <c r="R1354" s="9">
        <f t="shared" si="215"/>
        <v>34.5</v>
      </c>
      <c r="S1354" s="9">
        <f t="shared" si="216"/>
        <v>33.6</v>
      </c>
      <c r="T1354" s="9">
        <f t="shared" si="217"/>
        <v>27</v>
      </c>
      <c r="U1354" s="8">
        <f t="shared" si="218"/>
        <v>28.100000000000005</v>
      </c>
      <c r="V1354" s="8">
        <f t="shared" si="219"/>
        <v>27.825000000000003</v>
      </c>
    </row>
    <row r="1355" spans="1:22" ht="13.5" x14ac:dyDescent="0.25">
      <c r="A1355" s="3">
        <f>RSI!A1355</f>
        <v>43985</v>
      </c>
      <c r="B1355" s="2">
        <f>RSI!B1355</f>
        <v>38.123699999999999</v>
      </c>
      <c r="C1355" s="2">
        <f>RSI!I1355</f>
        <v>81.814836333012877</v>
      </c>
      <c r="D1355" s="2">
        <f>MACD!E1355</f>
        <v>-0.24600203687359112</v>
      </c>
      <c r="E1355" s="2">
        <f>MACD!F1355</f>
        <v>-0.85345137883217337</v>
      </c>
      <c r="F1355" s="2">
        <f>'Moving Avg'!D1355</f>
        <v>37.901620000000001</v>
      </c>
      <c r="G1355" s="2">
        <f>'Moving Avg'!F1355</f>
        <v>36.825355000000002</v>
      </c>
      <c r="H1355" s="2">
        <f>'Moving Avg'!G1355</f>
        <v>34.035680000000013</v>
      </c>
      <c r="I1355" s="2">
        <f>'Moving Avg'!H1355</f>
        <v>31.951371000000027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  <c r="M1355" s="8">
        <f t="shared" si="210"/>
        <v>0</v>
      </c>
      <c r="N1355" s="8">
        <f t="shared" si="211"/>
        <v>0</v>
      </c>
      <c r="O1355" s="8">
        <f t="shared" si="212"/>
        <v>75</v>
      </c>
      <c r="P1355" s="8">
        <f t="shared" si="213"/>
        <v>33</v>
      </c>
      <c r="Q1355" s="9">
        <f t="shared" si="214"/>
        <v>16.2</v>
      </c>
      <c r="R1355" s="9">
        <f t="shared" si="215"/>
        <v>34.5</v>
      </c>
      <c r="S1355" s="9">
        <f t="shared" si="216"/>
        <v>33.6</v>
      </c>
      <c r="T1355" s="9">
        <f t="shared" si="217"/>
        <v>27</v>
      </c>
      <c r="U1355" s="8">
        <f t="shared" si="218"/>
        <v>28.100000000000005</v>
      </c>
      <c r="V1355" s="8">
        <f t="shared" si="219"/>
        <v>27.825000000000003</v>
      </c>
    </row>
    <row r="1356" spans="1:22" ht="13.5" x14ac:dyDescent="0.25">
      <c r="A1356" s="3">
        <f>RSI!A1356</f>
        <v>43986</v>
      </c>
      <c r="B1356" s="2">
        <f>RSI!B1356</f>
        <v>38.123699999999999</v>
      </c>
      <c r="C1356" s="2">
        <f>RSI!I1356</f>
        <v>81.814836333012877</v>
      </c>
      <c r="D1356" s="2">
        <f>MACD!E1356</f>
        <v>-0.20994162923280868</v>
      </c>
      <c r="E1356" s="2">
        <f>MACD!F1356</f>
        <v>-0.72474942891230054</v>
      </c>
      <c r="F1356" s="2">
        <f>'Moving Avg'!D1356</f>
        <v>38.123699999999999</v>
      </c>
      <c r="G1356" s="2">
        <f>'Moving Avg'!F1356</f>
        <v>37.027149999999999</v>
      </c>
      <c r="H1356" s="2">
        <f>'Moving Avg'!G1356</f>
        <v>34.143304000000015</v>
      </c>
      <c r="I1356" s="2">
        <f>'Moving Avg'!H1356</f>
        <v>31.963614000000021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  <c r="M1356" s="8">
        <f t="shared" si="210"/>
        <v>0</v>
      </c>
      <c r="N1356" s="8">
        <f t="shared" si="211"/>
        <v>0</v>
      </c>
      <c r="O1356" s="8">
        <f t="shared" si="212"/>
        <v>75</v>
      </c>
      <c r="P1356" s="8">
        <f t="shared" si="213"/>
        <v>33</v>
      </c>
      <c r="Q1356" s="9">
        <f t="shared" si="214"/>
        <v>16.2</v>
      </c>
      <c r="R1356" s="9">
        <f t="shared" si="215"/>
        <v>34.5</v>
      </c>
      <c r="S1356" s="9">
        <f t="shared" si="216"/>
        <v>33.6</v>
      </c>
      <c r="T1356" s="9">
        <f t="shared" si="217"/>
        <v>27</v>
      </c>
      <c r="U1356" s="8">
        <f t="shared" si="218"/>
        <v>28.100000000000005</v>
      </c>
      <c r="V1356" s="8">
        <f t="shared" si="219"/>
        <v>27.825000000000003</v>
      </c>
    </row>
    <row r="1357" spans="1:22" ht="13.5" x14ac:dyDescent="0.25">
      <c r="A1357" s="3">
        <f>RSI!A1357</f>
        <v>43987</v>
      </c>
      <c r="B1357" s="2">
        <f>RSI!B1357</f>
        <v>38.123699999999999</v>
      </c>
      <c r="C1357" s="2">
        <f>RSI!I1357</f>
        <v>81.814836333012877</v>
      </c>
      <c r="D1357" s="2">
        <f>MACD!E1357</f>
        <v>-0.20207901208708989</v>
      </c>
      <c r="E1357" s="2">
        <f>MACD!F1357</f>
        <v>-0.62021534554725843</v>
      </c>
      <c r="F1357" s="2">
        <f>'Moving Avg'!D1357</f>
        <v>38.123699999999999</v>
      </c>
      <c r="G1357" s="2">
        <f>'Moving Avg'!F1357</f>
        <v>37.182679999999998</v>
      </c>
      <c r="H1357" s="2">
        <f>'Moving Avg'!G1357</f>
        <v>34.250928000000023</v>
      </c>
      <c r="I1357" s="2">
        <f>'Moving Avg'!H1357</f>
        <v>31.975857000000019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  <c r="M1357" s="8">
        <f t="shared" si="210"/>
        <v>0</v>
      </c>
      <c r="N1357" s="8">
        <f t="shared" si="211"/>
        <v>0</v>
      </c>
      <c r="O1357" s="8">
        <f t="shared" si="212"/>
        <v>75</v>
      </c>
      <c r="P1357" s="8">
        <f t="shared" si="213"/>
        <v>33</v>
      </c>
      <c r="Q1357" s="9">
        <f t="shared" si="214"/>
        <v>16.2</v>
      </c>
      <c r="R1357" s="9">
        <f t="shared" si="215"/>
        <v>34.5</v>
      </c>
      <c r="S1357" s="9">
        <f t="shared" si="216"/>
        <v>33.6</v>
      </c>
      <c r="T1357" s="9">
        <f t="shared" si="217"/>
        <v>27</v>
      </c>
      <c r="U1357" s="8">
        <f t="shared" si="218"/>
        <v>28.100000000000005</v>
      </c>
      <c r="V1357" s="8">
        <f t="shared" si="219"/>
        <v>27.825000000000003</v>
      </c>
    </row>
    <row r="1358" spans="1:22" ht="13.5" x14ac:dyDescent="0.25">
      <c r="A1358" s="3">
        <f>RSI!A1358</f>
        <v>43990</v>
      </c>
      <c r="B1358" s="2">
        <f>RSI!B1358</f>
        <v>38.123699999999999</v>
      </c>
      <c r="C1358" s="2">
        <f>RSI!I1358</f>
        <v>81.814836333012877</v>
      </c>
      <c r="D1358" s="2">
        <f>MACD!E1358</f>
        <v>-0.20627007828817057</v>
      </c>
      <c r="E1358" s="2">
        <f>MACD!F1358</f>
        <v>-0.53742629209544091</v>
      </c>
      <c r="F1358" s="2">
        <f>'Moving Avg'!D1358</f>
        <v>38.123699999999999</v>
      </c>
      <c r="G1358" s="2">
        <f>'Moving Avg'!F1358</f>
        <v>37.338210000000004</v>
      </c>
      <c r="H1358" s="2">
        <f>'Moving Avg'!G1358</f>
        <v>34.358552000000024</v>
      </c>
      <c r="I1358" s="2">
        <f>'Moving Avg'!H1358</f>
        <v>31.988100000000014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  <c r="M1358" s="8">
        <f t="shared" si="210"/>
        <v>0</v>
      </c>
      <c r="N1358" s="8">
        <f t="shared" si="211"/>
        <v>0</v>
      </c>
      <c r="O1358" s="8">
        <f t="shared" si="212"/>
        <v>75</v>
      </c>
      <c r="P1358" s="8">
        <f t="shared" si="213"/>
        <v>33</v>
      </c>
      <c r="Q1358" s="9">
        <f t="shared" si="214"/>
        <v>16.2</v>
      </c>
      <c r="R1358" s="9">
        <f t="shared" si="215"/>
        <v>34.5</v>
      </c>
      <c r="S1358" s="9">
        <f t="shared" si="216"/>
        <v>33.6</v>
      </c>
      <c r="T1358" s="9">
        <f t="shared" si="217"/>
        <v>27</v>
      </c>
      <c r="U1358" s="8">
        <f t="shared" si="218"/>
        <v>28.100000000000005</v>
      </c>
      <c r="V1358" s="8">
        <f t="shared" si="219"/>
        <v>27.825000000000003</v>
      </c>
    </row>
    <row r="1359" spans="1:22" ht="13.5" x14ac:dyDescent="0.25">
      <c r="A1359" s="3">
        <f>RSI!A1359</f>
        <v>43991</v>
      </c>
      <c r="B1359" s="2">
        <f>RSI!B1359</f>
        <v>38.123699999999999</v>
      </c>
      <c r="C1359" s="2">
        <f>RSI!I1359</f>
        <v>81.814836333012863</v>
      </c>
      <c r="D1359" s="2">
        <f>MACD!E1359</f>
        <v>-0.21985715205496348</v>
      </c>
      <c r="E1359" s="2">
        <f>MACD!F1359</f>
        <v>-0.47391246408734544</v>
      </c>
      <c r="F1359" s="2">
        <f>'Moving Avg'!D1359</f>
        <v>38.123699999999999</v>
      </c>
      <c r="G1359" s="2">
        <f>'Moving Avg'!F1359</f>
        <v>37.493740000000003</v>
      </c>
      <c r="H1359" s="2">
        <f>'Moving Avg'!G1359</f>
        <v>34.466176000000026</v>
      </c>
      <c r="I1359" s="2">
        <f>'Moving Avg'!H1359</f>
        <v>32.000343000000015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  <c r="M1359" s="8">
        <f t="shared" si="210"/>
        <v>0</v>
      </c>
      <c r="N1359" s="8">
        <f t="shared" si="211"/>
        <v>0</v>
      </c>
      <c r="O1359" s="8">
        <f t="shared" si="212"/>
        <v>75</v>
      </c>
      <c r="P1359" s="8">
        <f t="shared" si="213"/>
        <v>33</v>
      </c>
      <c r="Q1359" s="9">
        <f t="shared" si="214"/>
        <v>16.2</v>
      </c>
      <c r="R1359" s="9">
        <f t="shared" si="215"/>
        <v>34.5</v>
      </c>
      <c r="S1359" s="9">
        <f t="shared" si="216"/>
        <v>33.6</v>
      </c>
      <c r="T1359" s="9">
        <f t="shared" si="217"/>
        <v>27</v>
      </c>
      <c r="U1359" s="8">
        <f t="shared" si="218"/>
        <v>28.100000000000005</v>
      </c>
      <c r="V1359" s="8">
        <f t="shared" si="219"/>
        <v>27.825000000000003</v>
      </c>
    </row>
    <row r="1360" spans="1:22" ht="13.5" x14ac:dyDescent="0.25">
      <c r="A1360" s="3">
        <f>RSI!A1360</f>
        <v>43992</v>
      </c>
      <c r="B1360" s="2">
        <f>RSI!B1360</f>
        <v>38.123699999999999</v>
      </c>
      <c r="C1360" s="2">
        <f>RSI!I1360</f>
        <v>81.814836333012877</v>
      </c>
      <c r="D1360" s="2">
        <f>MACD!E1360</f>
        <v>-0.24065093176336205</v>
      </c>
      <c r="E1360" s="2">
        <f>MACD!F1360</f>
        <v>-0.42726015762254876</v>
      </c>
      <c r="F1360" s="2">
        <f>'Moving Avg'!D1360</f>
        <v>38.123699999999999</v>
      </c>
      <c r="G1360" s="2">
        <f>'Moving Avg'!F1360</f>
        <v>37.59695</v>
      </c>
      <c r="H1360" s="2">
        <f>'Moving Avg'!G1360</f>
        <v>34.573800000000027</v>
      </c>
      <c r="I1360" s="2">
        <f>'Moving Avg'!H1360</f>
        <v>32.017924500000007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  <c r="M1360" s="8">
        <f t="shared" si="210"/>
        <v>0</v>
      </c>
      <c r="N1360" s="8">
        <f t="shared" si="211"/>
        <v>0</v>
      </c>
      <c r="O1360" s="8">
        <f t="shared" si="212"/>
        <v>75</v>
      </c>
      <c r="P1360" s="8">
        <f t="shared" si="213"/>
        <v>33</v>
      </c>
      <c r="Q1360" s="9">
        <f t="shared" si="214"/>
        <v>16.2</v>
      </c>
      <c r="R1360" s="9">
        <f t="shared" si="215"/>
        <v>34.5</v>
      </c>
      <c r="S1360" s="9">
        <f t="shared" si="216"/>
        <v>33.6</v>
      </c>
      <c r="T1360" s="9">
        <f t="shared" si="217"/>
        <v>27</v>
      </c>
      <c r="U1360" s="8">
        <f t="shared" si="218"/>
        <v>28.100000000000005</v>
      </c>
      <c r="V1360" s="8">
        <f t="shared" si="219"/>
        <v>27.825000000000003</v>
      </c>
    </row>
    <row r="1361" spans="1:22" ht="13.5" x14ac:dyDescent="0.25">
      <c r="A1361" s="3">
        <f>RSI!A1361</f>
        <v>43993</v>
      </c>
      <c r="B1361" s="2">
        <f>RSI!B1361</f>
        <v>38.123699999999999</v>
      </c>
      <c r="C1361" s="2">
        <f>RSI!I1361</f>
        <v>81.814836333012877</v>
      </c>
      <c r="D1361" s="2">
        <f>MACD!E1361</f>
        <v>-0.26685402490512189</v>
      </c>
      <c r="E1361" s="2">
        <f>MACD!F1361</f>
        <v>-0.39517893107906338</v>
      </c>
      <c r="F1361" s="2">
        <f>'Moving Avg'!D1361</f>
        <v>38.123699999999999</v>
      </c>
      <c r="G1361" s="2">
        <f>'Moving Avg'!F1361</f>
        <v>37.647134999999999</v>
      </c>
      <c r="H1361" s="2">
        <f>'Moving Avg'!G1361</f>
        <v>34.681424000000028</v>
      </c>
      <c r="I1361" s="2">
        <f>'Moving Avg'!H1361</f>
        <v>32.043264500000006</v>
      </c>
      <c r="J1361" s="6" t="str">
        <f>OBV!F1361</f>
        <v>NEUTRAL</v>
      </c>
      <c r="K1361" s="6" t="str">
        <f>OBV!G1361</f>
        <v>NEUTRAL</v>
      </c>
      <c r="L1361" s="6" t="str">
        <f>OBV!H1361</f>
        <v>NEUTRAL</v>
      </c>
      <c r="M1361" s="8">
        <f t="shared" si="210"/>
        <v>0</v>
      </c>
      <c r="N1361" s="8">
        <f t="shared" si="211"/>
        <v>0</v>
      </c>
      <c r="O1361" s="8">
        <f t="shared" si="212"/>
        <v>75</v>
      </c>
      <c r="P1361" s="8">
        <f t="shared" si="213"/>
        <v>33</v>
      </c>
      <c r="Q1361" s="9">
        <f t="shared" si="214"/>
        <v>16.2</v>
      </c>
      <c r="R1361" s="9">
        <f t="shared" si="215"/>
        <v>34.5</v>
      </c>
      <c r="S1361" s="9">
        <f t="shared" si="216"/>
        <v>33.6</v>
      </c>
      <c r="T1361" s="9">
        <f t="shared" si="217"/>
        <v>27</v>
      </c>
      <c r="U1361" s="8">
        <f t="shared" si="218"/>
        <v>28.100000000000005</v>
      </c>
      <c r="V1361" s="8">
        <f t="shared" si="219"/>
        <v>27.825000000000003</v>
      </c>
    </row>
    <row r="1362" spans="1:22" ht="13.5" x14ac:dyDescent="0.25">
      <c r="A1362" s="3">
        <f>RSI!A1362</f>
        <v>43994</v>
      </c>
      <c r="B1362" s="2">
        <f>RSI!B1362</f>
        <v>38.123699999999999</v>
      </c>
      <c r="C1362" s="2">
        <f>RSI!I1362</f>
        <v>81.814836333012877</v>
      </c>
      <c r="D1362" s="2">
        <f>MACD!E1362</f>
        <v>-0.12616580414832157</v>
      </c>
      <c r="E1362" s="2">
        <f>MACD!F1362</f>
        <v>-0.34137630569291505</v>
      </c>
      <c r="F1362" s="2">
        <f>'Moving Avg'!D1362</f>
        <v>38.123699999999999</v>
      </c>
      <c r="G1362" s="2">
        <f>'Moving Avg'!F1362</f>
        <v>37.697319999999998</v>
      </c>
      <c r="H1362" s="2">
        <f>'Moving Avg'!G1362</f>
        <v>34.78904800000003</v>
      </c>
      <c r="I1362" s="2">
        <f>'Moving Avg'!H1362</f>
        <v>32.076006999999997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  <c r="M1362" s="8">
        <f t="shared" si="210"/>
        <v>0</v>
      </c>
      <c r="N1362" s="8">
        <f t="shared" si="211"/>
        <v>0</v>
      </c>
      <c r="O1362" s="8">
        <f t="shared" si="212"/>
        <v>75</v>
      </c>
      <c r="P1362" s="8">
        <f t="shared" si="213"/>
        <v>33</v>
      </c>
      <c r="Q1362" s="9">
        <f t="shared" si="214"/>
        <v>16.2</v>
      </c>
      <c r="R1362" s="9">
        <f t="shared" si="215"/>
        <v>34.5</v>
      </c>
      <c r="S1362" s="9">
        <f t="shared" si="216"/>
        <v>33.6</v>
      </c>
      <c r="T1362" s="9">
        <f t="shared" si="217"/>
        <v>27</v>
      </c>
      <c r="U1362" s="8">
        <f t="shared" si="218"/>
        <v>28.100000000000005</v>
      </c>
      <c r="V1362" s="8">
        <f t="shared" si="219"/>
        <v>27.825000000000003</v>
      </c>
    </row>
    <row r="1363" spans="1:22" ht="13.5" x14ac:dyDescent="0.25">
      <c r="A1363" s="3">
        <f>RSI!A1363</f>
        <v>43997</v>
      </c>
      <c r="B1363" s="2">
        <f>RSI!B1363</f>
        <v>39.839100000000002</v>
      </c>
      <c r="C1363" s="2">
        <f>RSI!I1363</f>
        <v>90.389407982140057</v>
      </c>
      <c r="D1363" s="2">
        <f>MACD!E1363</f>
        <v>-0.14156886988987338</v>
      </c>
      <c r="E1363" s="2">
        <f>MACD!F1363</f>
        <v>-0.30141481853230673</v>
      </c>
      <c r="F1363" s="2">
        <f>'Moving Avg'!D1363</f>
        <v>38.46678</v>
      </c>
      <c r="G1363" s="2">
        <f>'Moving Avg'!F1363</f>
        <v>37.833275</v>
      </c>
      <c r="H1363" s="2">
        <f>'Moving Avg'!G1363</f>
        <v>34.930980000000027</v>
      </c>
      <c r="I1363" s="2">
        <f>'Moving Avg'!H1363</f>
        <v>32.124408999999993</v>
      </c>
      <c r="J1363" s="6" t="str">
        <f>OBV!F1363</f>
        <v>BULLISH</v>
      </c>
      <c r="K1363" s="6" t="str">
        <f>OBV!G1363</f>
        <v>NEUTRAL</v>
      </c>
      <c r="L1363" s="6" t="str">
        <f>OBV!H1363</f>
        <v>CONFIRMED BULLISH</v>
      </c>
      <c r="M1363" s="8">
        <f t="shared" si="210"/>
        <v>0</v>
      </c>
      <c r="N1363" s="8">
        <f t="shared" si="211"/>
        <v>0</v>
      </c>
      <c r="O1363" s="8">
        <f t="shared" si="212"/>
        <v>75</v>
      </c>
      <c r="P1363" s="8">
        <f t="shared" si="213"/>
        <v>83.5</v>
      </c>
      <c r="Q1363" s="9">
        <f t="shared" si="214"/>
        <v>23.774999999999999</v>
      </c>
      <c r="R1363" s="9">
        <f t="shared" si="215"/>
        <v>47.125</v>
      </c>
      <c r="S1363" s="9">
        <f t="shared" si="216"/>
        <v>56.325000000000003</v>
      </c>
      <c r="T1363" s="9">
        <f t="shared" si="217"/>
        <v>39.625</v>
      </c>
      <c r="U1363" s="8">
        <f t="shared" si="218"/>
        <v>42.408333333333339</v>
      </c>
      <c r="V1363" s="8">
        <f t="shared" si="219"/>
        <v>41.712500000000006</v>
      </c>
    </row>
    <row r="1364" spans="1:22" ht="13.5" x14ac:dyDescent="0.25">
      <c r="A1364" s="3">
        <f>RSI!A1364</f>
        <v>43998</v>
      </c>
      <c r="B1364" s="2">
        <f>RSI!B1364</f>
        <v>40.928100000000001</v>
      </c>
      <c r="C1364" s="2">
        <f>RSI!I1364</f>
        <v>92.732247358369321</v>
      </c>
      <c r="D1364" s="2">
        <f>MACD!E1364</f>
        <v>-0.25223886305047216</v>
      </c>
      <c r="E1364" s="2">
        <f>MACD!F1364</f>
        <v>-0.29157962743593985</v>
      </c>
      <c r="F1364" s="2">
        <f>'Moving Avg'!D1364</f>
        <v>39.027659999999997</v>
      </c>
      <c r="G1364" s="2">
        <f>'Moving Avg'!F1364</f>
        <v>37.968159999999997</v>
      </c>
      <c r="H1364" s="2">
        <f>'Moving Avg'!G1364</f>
        <v>35.114338000000032</v>
      </c>
      <c r="I1364" s="2">
        <f>'Moving Avg'!H1364</f>
        <v>32.181245499999996</v>
      </c>
      <c r="J1364" s="6" t="str">
        <f>OBV!F1364</f>
        <v>BULLISH</v>
      </c>
      <c r="K1364" s="6" t="str">
        <f>OBV!G1364</f>
        <v>NEUTRAL</v>
      </c>
      <c r="L1364" s="6" t="str">
        <f>OBV!H1364</f>
        <v>CONFIRMED BULLISH</v>
      </c>
      <c r="M1364" s="8">
        <f t="shared" si="210"/>
        <v>0</v>
      </c>
      <c r="N1364" s="8">
        <f t="shared" si="211"/>
        <v>0</v>
      </c>
      <c r="O1364" s="8">
        <f t="shared" si="212"/>
        <v>75</v>
      </c>
      <c r="P1364" s="8">
        <f t="shared" si="213"/>
        <v>83.5</v>
      </c>
      <c r="Q1364" s="9">
        <f t="shared" si="214"/>
        <v>23.774999999999999</v>
      </c>
      <c r="R1364" s="9">
        <f t="shared" si="215"/>
        <v>47.125</v>
      </c>
      <c r="S1364" s="9">
        <f t="shared" si="216"/>
        <v>56.325000000000003</v>
      </c>
      <c r="T1364" s="9">
        <f t="shared" si="217"/>
        <v>39.625</v>
      </c>
      <c r="U1364" s="8">
        <f t="shared" si="218"/>
        <v>42.408333333333339</v>
      </c>
      <c r="V1364" s="8">
        <f t="shared" si="219"/>
        <v>41.712500000000006</v>
      </c>
    </row>
    <row r="1365" spans="1:22" ht="13.5" x14ac:dyDescent="0.25">
      <c r="A1365" s="3">
        <f>RSI!A1365</f>
        <v>43999</v>
      </c>
      <c r="B1365" s="2">
        <f>RSI!B1365</f>
        <v>42.764600000000002</v>
      </c>
      <c r="C1365" s="2">
        <f>RSI!I1365</f>
        <v>94.962503938032484</v>
      </c>
      <c r="D1365" s="2">
        <f>MACD!E1365</f>
        <v>-0.50406761708740078</v>
      </c>
      <c r="E1365" s="2">
        <f>MACD!F1365</f>
        <v>-0.33407722536623208</v>
      </c>
      <c r="F1365" s="2">
        <f>'Moving Avg'!D1365</f>
        <v>39.955840000000002</v>
      </c>
      <c r="G1365" s="2">
        <f>'Moving Avg'!F1365</f>
        <v>38.252169999999992</v>
      </c>
      <c r="H1365" s="2">
        <f>'Moving Avg'!G1365</f>
        <v>35.334426000000029</v>
      </c>
      <c r="I1365" s="2">
        <f>'Moving Avg'!H1365</f>
        <v>32.247264499999993</v>
      </c>
      <c r="J1365" s="6" t="str">
        <f>OBV!F1365</f>
        <v>BULLISH</v>
      </c>
      <c r="K1365" s="6" t="str">
        <f>OBV!G1365</f>
        <v>NEUTRAL</v>
      </c>
      <c r="L1365" s="6" t="str">
        <f>OBV!H1365</f>
        <v>CONFIRMED BULLISH</v>
      </c>
      <c r="M1365" s="8">
        <f t="shared" si="210"/>
        <v>0</v>
      </c>
      <c r="N1365" s="8">
        <f t="shared" si="211"/>
        <v>100</v>
      </c>
      <c r="O1365" s="8">
        <f t="shared" si="212"/>
        <v>75</v>
      </c>
      <c r="P1365" s="8">
        <f t="shared" si="213"/>
        <v>83.5</v>
      </c>
      <c r="Q1365" s="9">
        <f t="shared" si="214"/>
        <v>58.774999999999999</v>
      </c>
      <c r="R1365" s="9">
        <f t="shared" si="215"/>
        <v>67.125</v>
      </c>
      <c r="S1365" s="9">
        <f t="shared" si="216"/>
        <v>71.325000000000003</v>
      </c>
      <c r="T1365" s="9">
        <f t="shared" si="217"/>
        <v>64.625</v>
      </c>
      <c r="U1365" s="8">
        <f t="shared" si="218"/>
        <v>65.741666666666674</v>
      </c>
      <c r="V1365" s="8">
        <f t="shared" si="219"/>
        <v>65.462500000000006</v>
      </c>
    </row>
    <row r="1366" spans="1:22" ht="13.5" x14ac:dyDescent="0.25">
      <c r="A1366" s="3">
        <f>RSI!A1366</f>
        <v>44000</v>
      </c>
      <c r="B1366" s="2">
        <f>RSI!B1366</f>
        <v>43.419400000000003</v>
      </c>
      <c r="C1366" s="2">
        <f>RSI!I1366</f>
        <v>95.493505674845139</v>
      </c>
      <c r="D1366" s="2">
        <f>MACD!E1366</f>
        <v>-0.79701644014097184</v>
      </c>
      <c r="E1366" s="2">
        <f>MACD!F1366</f>
        <v>-0.42666506832118006</v>
      </c>
      <c r="F1366" s="2">
        <f>'Moving Avg'!D1366</f>
        <v>41.014980000000001</v>
      </c>
      <c r="G1366" s="2">
        <f>'Moving Avg'!F1366</f>
        <v>38.568919999999991</v>
      </c>
      <c r="H1366" s="2">
        <f>'Moving Avg'!G1366</f>
        <v>35.56761000000003</v>
      </c>
      <c r="I1366" s="2">
        <f>'Moving Avg'!H1366</f>
        <v>32.316557499999988</v>
      </c>
      <c r="J1366" s="6" t="str">
        <f>OBV!F1366</f>
        <v>BULLISH</v>
      </c>
      <c r="K1366" s="6" t="str">
        <f>OBV!G1366</f>
        <v>NEUTRAL</v>
      </c>
      <c r="L1366" s="6" t="str">
        <f>OBV!H1366</f>
        <v>CONFIRMED BULLISH</v>
      </c>
      <c r="M1366" s="8">
        <f t="shared" si="210"/>
        <v>0</v>
      </c>
      <c r="N1366" s="8">
        <f t="shared" si="211"/>
        <v>100</v>
      </c>
      <c r="O1366" s="8">
        <f t="shared" si="212"/>
        <v>75</v>
      </c>
      <c r="P1366" s="8">
        <f t="shared" si="213"/>
        <v>83.5</v>
      </c>
      <c r="Q1366" s="9">
        <f t="shared" si="214"/>
        <v>58.774999999999999</v>
      </c>
      <c r="R1366" s="9">
        <f t="shared" si="215"/>
        <v>67.125</v>
      </c>
      <c r="S1366" s="9">
        <f t="shared" si="216"/>
        <v>71.325000000000003</v>
      </c>
      <c r="T1366" s="9">
        <f t="shared" si="217"/>
        <v>64.625</v>
      </c>
      <c r="U1366" s="8">
        <f t="shared" si="218"/>
        <v>65.741666666666674</v>
      </c>
      <c r="V1366" s="8">
        <f t="shared" si="219"/>
        <v>65.462500000000006</v>
      </c>
    </row>
    <row r="1367" spans="1:22" ht="13.5" x14ac:dyDescent="0.25">
      <c r="A1367" s="3">
        <f>RSI!A1367</f>
        <v>44001</v>
      </c>
      <c r="B1367" s="2">
        <f>RSI!B1367</f>
        <v>44.1312</v>
      </c>
      <c r="C1367" s="2">
        <f>RSI!I1367</f>
        <v>95.988522112849097</v>
      </c>
      <c r="D1367" s="2">
        <f>MACD!E1367</f>
        <v>-1.1305277238423059</v>
      </c>
      <c r="E1367" s="2">
        <f>MACD!F1367</f>
        <v>-0.56743759942540528</v>
      </c>
      <c r="F1367" s="2">
        <f>'Moving Avg'!D1367</f>
        <v>42.216480000000004</v>
      </c>
      <c r="G1367" s="2">
        <f>'Moving Avg'!F1367</f>
        <v>38.924814999999995</v>
      </c>
      <c r="H1367" s="2">
        <f>'Moving Avg'!G1367</f>
        <v>35.815030000000021</v>
      </c>
      <c r="I1367" s="2">
        <f>'Moving Avg'!H1367</f>
        <v>32.389409499999985</v>
      </c>
      <c r="J1367" s="6" t="str">
        <f>OBV!F1367</f>
        <v>BULLISH</v>
      </c>
      <c r="K1367" s="6" t="str">
        <f>OBV!G1367</f>
        <v>STRONG</v>
      </c>
      <c r="L1367" s="6" t="str">
        <f>OBV!H1367</f>
        <v>CONFIRMED BULLISH</v>
      </c>
      <c r="M1367" s="8">
        <f t="shared" si="210"/>
        <v>0</v>
      </c>
      <c r="N1367" s="8">
        <f t="shared" si="211"/>
        <v>100</v>
      </c>
      <c r="O1367" s="8">
        <f t="shared" si="212"/>
        <v>75</v>
      </c>
      <c r="P1367" s="8">
        <f t="shared" si="213"/>
        <v>100</v>
      </c>
      <c r="Q1367" s="9">
        <f t="shared" si="214"/>
        <v>61.25</v>
      </c>
      <c r="R1367" s="9">
        <f t="shared" si="215"/>
        <v>71.25</v>
      </c>
      <c r="S1367" s="9">
        <f t="shared" si="216"/>
        <v>78.75</v>
      </c>
      <c r="T1367" s="9">
        <f t="shared" si="217"/>
        <v>68.75</v>
      </c>
      <c r="U1367" s="8">
        <f t="shared" si="218"/>
        <v>70.416666666666671</v>
      </c>
      <c r="V1367" s="8">
        <f t="shared" si="219"/>
        <v>70</v>
      </c>
    </row>
    <row r="1368" spans="1:22" ht="13.5" x14ac:dyDescent="0.25">
      <c r="A1368" s="3">
        <f>RSI!A1368</f>
        <v>44004</v>
      </c>
      <c r="B1368" s="2">
        <f>RSI!B1368</f>
        <v>44.1312</v>
      </c>
      <c r="C1368" s="2">
        <f>RSI!I1368</f>
        <v>95.988522112849097</v>
      </c>
      <c r="D1368" s="2">
        <f>MACD!E1368</f>
        <v>-1.4474037697753488</v>
      </c>
      <c r="E1368" s="2">
        <f>MACD!F1368</f>
        <v>-0.74343083349539407</v>
      </c>
      <c r="F1368" s="2">
        <f>'Moving Avg'!D1368</f>
        <v>43.0749</v>
      </c>
      <c r="G1368" s="2">
        <f>'Moving Avg'!F1368</f>
        <v>39.280709999999999</v>
      </c>
      <c r="H1368" s="2">
        <f>'Moving Avg'!G1368</f>
        <v>36.062450000000027</v>
      </c>
      <c r="I1368" s="2">
        <f>'Moving Avg'!H1368</f>
        <v>32.460197499999978</v>
      </c>
      <c r="J1368" s="6" t="str">
        <f>OBV!F1368</f>
        <v>BULLISH</v>
      </c>
      <c r="K1368" s="6" t="str">
        <f>OBV!G1368</f>
        <v>NEUTRAL</v>
      </c>
      <c r="L1368" s="6" t="str">
        <f>OBV!H1368</f>
        <v>CONFIRMED BULLISH</v>
      </c>
      <c r="M1368" s="8">
        <f t="shared" si="210"/>
        <v>0</v>
      </c>
      <c r="N1368" s="8">
        <f t="shared" si="211"/>
        <v>100</v>
      </c>
      <c r="O1368" s="8">
        <f t="shared" si="212"/>
        <v>100</v>
      </c>
      <c r="P1368" s="8">
        <f t="shared" si="213"/>
        <v>83.5</v>
      </c>
      <c r="Q1368" s="9">
        <f t="shared" si="214"/>
        <v>62.524999999999999</v>
      </c>
      <c r="R1368" s="9">
        <f t="shared" si="215"/>
        <v>75.875</v>
      </c>
      <c r="S1368" s="9">
        <f t="shared" si="216"/>
        <v>77.575000000000003</v>
      </c>
      <c r="T1368" s="9">
        <f t="shared" si="217"/>
        <v>70.875</v>
      </c>
      <c r="U1368" s="8">
        <f t="shared" si="218"/>
        <v>71.991666666666674</v>
      </c>
      <c r="V1368" s="8">
        <f t="shared" si="219"/>
        <v>71.712500000000006</v>
      </c>
    </row>
    <row r="1369" spans="1:22" ht="13.5" x14ac:dyDescent="0.25">
      <c r="A1369" s="3">
        <f>RSI!A1369</f>
        <v>44005</v>
      </c>
      <c r="B1369" s="2">
        <f>RSI!B1369</f>
        <v>45.455100000000002</v>
      </c>
      <c r="C1369" s="2">
        <f>RSI!I1369</f>
        <v>96.756946973886002</v>
      </c>
      <c r="D1369" s="2">
        <f>MACD!E1369</f>
        <v>-1.8457020534006716</v>
      </c>
      <c r="E1369" s="2">
        <f>MACD!F1369</f>
        <v>-0.96388507747644969</v>
      </c>
      <c r="F1369" s="2">
        <f>'Moving Avg'!D1369</f>
        <v>43.9803</v>
      </c>
      <c r="G1369" s="2">
        <f>'Moving Avg'!F1369</f>
        <v>39.702799999999996</v>
      </c>
      <c r="H1369" s="2">
        <f>'Moving Avg'!G1369</f>
        <v>36.336348000000022</v>
      </c>
      <c r="I1369" s="2">
        <f>'Moving Avg'!H1369</f>
        <v>32.537604999999978</v>
      </c>
      <c r="J1369" s="6" t="str">
        <f>OBV!F1369</f>
        <v>BULLISH</v>
      </c>
      <c r="K1369" s="6" t="str">
        <f>OBV!G1369</f>
        <v>STRONG</v>
      </c>
      <c r="L1369" s="6" t="str">
        <f>OBV!H1369</f>
        <v>CONFIRMED BULLISH</v>
      </c>
      <c r="M1369" s="8">
        <f t="shared" si="210"/>
        <v>0</v>
      </c>
      <c r="N1369" s="8">
        <f t="shared" si="211"/>
        <v>100</v>
      </c>
      <c r="O1369" s="8">
        <f t="shared" si="212"/>
        <v>100</v>
      </c>
      <c r="P1369" s="8">
        <f t="shared" si="213"/>
        <v>100</v>
      </c>
      <c r="Q1369" s="9">
        <f t="shared" si="214"/>
        <v>65</v>
      </c>
      <c r="R1369" s="9">
        <f t="shared" si="215"/>
        <v>80</v>
      </c>
      <c r="S1369" s="9">
        <f t="shared" si="216"/>
        <v>85</v>
      </c>
      <c r="T1369" s="9">
        <f t="shared" si="217"/>
        <v>75</v>
      </c>
      <c r="U1369" s="8">
        <f t="shared" si="218"/>
        <v>76.666666666666671</v>
      </c>
      <c r="V1369" s="8">
        <f t="shared" si="219"/>
        <v>76.25</v>
      </c>
    </row>
    <row r="1370" spans="1:22" ht="13.5" x14ac:dyDescent="0.25">
      <c r="A1370" s="3">
        <f>RSI!A1370</f>
        <v>44006</v>
      </c>
      <c r="B1370" s="2">
        <f>RSI!B1370</f>
        <v>46.814700000000002</v>
      </c>
      <c r="C1370" s="2">
        <f>RSI!I1370</f>
        <v>97.323892375546919</v>
      </c>
      <c r="D1370" s="2">
        <f>MACD!E1370</f>
        <v>-2.3209853006467114</v>
      </c>
      <c r="E1370" s="2">
        <f>MACD!F1370</f>
        <v>-1.235305122110502</v>
      </c>
      <c r="F1370" s="2">
        <f>'Moving Avg'!D1370</f>
        <v>44.790320000000008</v>
      </c>
      <c r="G1370" s="2">
        <f>'Moving Avg'!F1370</f>
        <v>40.192869999999999</v>
      </c>
      <c r="H1370" s="2">
        <f>'Moving Avg'!G1370</f>
        <v>36.637438000000017</v>
      </c>
      <c r="I1370" s="2">
        <f>'Moving Avg'!H1370</f>
        <v>32.621810499999981</v>
      </c>
      <c r="J1370" s="6" t="str">
        <f>OBV!F1370</f>
        <v>BULLISH</v>
      </c>
      <c r="K1370" s="6" t="str">
        <f>OBV!G1370</f>
        <v>STRONG</v>
      </c>
      <c r="L1370" s="6" t="str">
        <f>OBV!H1370</f>
        <v>CONFIRMED BULLISH</v>
      </c>
      <c r="M1370" s="8">
        <f t="shared" si="210"/>
        <v>0</v>
      </c>
      <c r="N1370" s="8">
        <f t="shared" si="211"/>
        <v>100</v>
      </c>
      <c r="O1370" s="8">
        <f t="shared" si="212"/>
        <v>100</v>
      </c>
      <c r="P1370" s="8">
        <f t="shared" si="213"/>
        <v>100</v>
      </c>
      <c r="Q1370" s="9">
        <f t="shared" si="214"/>
        <v>65</v>
      </c>
      <c r="R1370" s="9">
        <f t="shared" si="215"/>
        <v>80</v>
      </c>
      <c r="S1370" s="9">
        <f t="shared" si="216"/>
        <v>85</v>
      </c>
      <c r="T1370" s="9">
        <f t="shared" si="217"/>
        <v>75</v>
      </c>
      <c r="U1370" s="8">
        <f t="shared" si="218"/>
        <v>76.666666666666671</v>
      </c>
      <c r="V1370" s="8">
        <f t="shared" si="219"/>
        <v>76.25</v>
      </c>
    </row>
    <row r="1371" spans="1:22" ht="13.5" x14ac:dyDescent="0.25">
      <c r="A1371" s="3">
        <f>RSI!A1371</f>
        <v>44007</v>
      </c>
      <c r="B1371" s="2">
        <f>RSI!B1371</f>
        <v>46.814700000000002</v>
      </c>
      <c r="C1371" s="2">
        <f>RSI!I1371</f>
        <v>97.323892375546919</v>
      </c>
      <c r="D1371" s="2">
        <f>MACD!E1371</f>
        <v>-2.7659509752623066</v>
      </c>
      <c r="E1371" s="2">
        <f>MACD!F1371</f>
        <v>-1.5414342927408631</v>
      </c>
      <c r="F1371" s="2">
        <f>'Moving Avg'!D1371</f>
        <v>45.469380000000001</v>
      </c>
      <c r="G1371" s="2">
        <f>'Moving Avg'!F1371</f>
        <v>40.682939999999995</v>
      </c>
      <c r="H1371" s="2">
        <f>'Moving Avg'!G1371</f>
        <v>36.938528000000012</v>
      </c>
      <c r="I1371" s="2">
        <f>'Moving Avg'!H1371</f>
        <v>32.70601599999997</v>
      </c>
      <c r="J1371" s="6" t="str">
        <f>OBV!F1371</f>
        <v>BULLISH</v>
      </c>
      <c r="K1371" s="6" t="str">
        <f>OBV!G1371</f>
        <v>STRONG</v>
      </c>
      <c r="L1371" s="6" t="str">
        <f>OBV!H1371</f>
        <v>CONFIRMED BULLISH</v>
      </c>
      <c r="M1371" s="8">
        <f t="shared" si="210"/>
        <v>0</v>
      </c>
      <c r="N1371" s="8">
        <f t="shared" si="211"/>
        <v>100</v>
      </c>
      <c r="O1371" s="8">
        <f t="shared" si="212"/>
        <v>100</v>
      </c>
      <c r="P1371" s="8">
        <f t="shared" si="213"/>
        <v>100</v>
      </c>
      <c r="Q1371" s="9">
        <f t="shared" si="214"/>
        <v>65</v>
      </c>
      <c r="R1371" s="9">
        <f t="shared" si="215"/>
        <v>80</v>
      </c>
      <c r="S1371" s="9">
        <f t="shared" si="216"/>
        <v>85</v>
      </c>
      <c r="T1371" s="9">
        <f t="shared" si="217"/>
        <v>75</v>
      </c>
      <c r="U1371" s="8">
        <f t="shared" si="218"/>
        <v>76.666666666666671</v>
      </c>
      <c r="V1371" s="8">
        <f t="shared" si="219"/>
        <v>76.25</v>
      </c>
    </row>
    <row r="1372" spans="1:22" ht="13.5" x14ac:dyDescent="0.25">
      <c r="A1372" s="3">
        <f>RSI!A1372</f>
        <v>44008</v>
      </c>
      <c r="B1372" s="2">
        <f>RSI!B1372</f>
        <v>46.814700000000002</v>
      </c>
      <c r="C1372" s="2">
        <f>RSI!I1372</f>
        <v>97.323892375546919</v>
      </c>
      <c r="D1372" s="2">
        <f>MACD!E1372</f>
        <v>-3.1820927320094299</v>
      </c>
      <c r="E1372" s="2">
        <f>MACD!F1372</f>
        <v>-1.8695659805945763</v>
      </c>
      <c r="F1372" s="2">
        <f>'Moving Avg'!D1372</f>
        <v>46.006080000000011</v>
      </c>
      <c r="G1372" s="2">
        <f>'Moving Avg'!F1372</f>
        <v>41.117489999999997</v>
      </c>
      <c r="H1372" s="2">
        <f>'Moving Avg'!G1372</f>
        <v>37.239618000000007</v>
      </c>
      <c r="I1372" s="2">
        <f>'Moving Avg'!H1372</f>
        <v>32.790221499999973</v>
      </c>
      <c r="J1372" s="6" t="str">
        <f>OBV!F1372</f>
        <v>BULLISH</v>
      </c>
      <c r="K1372" s="6" t="str">
        <f>OBV!G1372</f>
        <v>STRONG</v>
      </c>
      <c r="L1372" s="6" t="str">
        <f>OBV!H1372</f>
        <v>CONFIRMED BULLISH</v>
      </c>
      <c r="M1372" s="8">
        <f t="shared" si="210"/>
        <v>0</v>
      </c>
      <c r="N1372" s="8">
        <f t="shared" si="211"/>
        <v>100</v>
      </c>
      <c r="O1372" s="8">
        <f t="shared" si="212"/>
        <v>100</v>
      </c>
      <c r="P1372" s="8">
        <f t="shared" si="213"/>
        <v>100</v>
      </c>
      <c r="Q1372" s="9">
        <f t="shared" si="214"/>
        <v>65</v>
      </c>
      <c r="R1372" s="9">
        <f t="shared" si="215"/>
        <v>80</v>
      </c>
      <c r="S1372" s="9">
        <f t="shared" si="216"/>
        <v>85</v>
      </c>
      <c r="T1372" s="9">
        <f t="shared" si="217"/>
        <v>75</v>
      </c>
      <c r="U1372" s="8">
        <f t="shared" si="218"/>
        <v>76.666666666666671</v>
      </c>
      <c r="V1372" s="8">
        <f t="shared" si="219"/>
        <v>76.25</v>
      </c>
    </row>
    <row r="1373" spans="1:22" ht="13.5" x14ac:dyDescent="0.25">
      <c r="A1373" s="3">
        <f>RSI!A1373</f>
        <v>44011</v>
      </c>
      <c r="B1373" s="2">
        <f>RSI!B1373</f>
        <v>46.814700000000002</v>
      </c>
      <c r="C1373" s="2">
        <f>RSI!I1373</f>
        <v>97.323892375546919</v>
      </c>
      <c r="D1373" s="2">
        <f>MACD!E1373</f>
        <v>-3.3070015986117625</v>
      </c>
      <c r="E1373" s="2">
        <f>MACD!F1373</f>
        <v>-2.1570531041980137</v>
      </c>
      <c r="F1373" s="2">
        <f>'Moving Avg'!D1373</f>
        <v>46.542780000000008</v>
      </c>
      <c r="G1373" s="2">
        <f>'Moving Avg'!F1373</f>
        <v>41.552039999999998</v>
      </c>
      <c r="H1373" s="2">
        <f>'Moving Avg'!G1373</f>
        <v>37.540708000000002</v>
      </c>
      <c r="I1373" s="2">
        <f>'Moving Avg'!H1373</f>
        <v>32.874426999999969</v>
      </c>
      <c r="J1373" s="6" t="str">
        <f>OBV!F1373</f>
        <v>BULLISH</v>
      </c>
      <c r="K1373" s="6" t="str">
        <f>OBV!G1373</f>
        <v>STRONG</v>
      </c>
      <c r="L1373" s="6" t="str">
        <f>OBV!H1373</f>
        <v>CONFIRMED BULLISH</v>
      </c>
      <c r="M1373" s="8">
        <f t="shared" si="210"/>
        <v>0</v>
      </c>
      <c r="N1373" s="8">
        <f t="shared" si="211"/>
        <v>100</v>
      </c>
      <c r="O1373" s="8">
        <f t="shared" si="212"/>
        <v>100</v>
      </c>
      <c r="P1373" s="8">
        <f t="shared" si="213"/>
        <v>100</v>
      </c>
      <c r="Q1373" s="9">
        <f t="shared" si="214"/>
        <v>65</v>
      </c>
      <c r="R1373" s="9">
        <f t="shared" si="215"/>
        <v>80</v>
      </c>
      <c r="S1373" s="9">
        <f t="shared" si="216"/>
        <v>85</v>
      </c>
      <c r="T1373" s="9">
        <f t="shared" si="217"/>
        <v>75</v>
      </c>
      <c r="U1373" s="8">
        <f t="shared" si="218"/>
        <v>76.666666666666671</v>
      </c>
      <c r="V1373" s="8">
        <f t="shared" si="219"/>
        <v>76.25</v>
      </c>
    </row>
    <row r="1374" spans="1:22" ht="13.5" x14ac:dyDescent="0.25">
      <c r="A1374" s="3">
        <f>RSI!A1374</f>
        <v>44012</v>
      </c>
      <c r="B1374" s="2">
        <f>RSI!B1374</f>
        <v>46.814700000000002</v>
      </c>
      <c r="C1374" s="2">
        <f>RSI!I1374</f>
        <v>97.323892375546919</v>
      </c>
      <c r="D1374" s="2">
        <f>MACD!E1374</f>
        <v>-3.2791335983872472</v>
      </c>
      <c r="E1374" s="2">
        <f>MACD!F1374</f>
        <v>-2.3814692030358602</v>
      </c>
      <c r="F1374" s="2">
        <f>'Moving Avg'!D1374</f>
        <v>46.814700000000002</v>
      </c>
      <c r="G1374" s="2">
        <f>'Moving Avg'!F1374</f>
        <v>41.98659</v>
      </c>
      <c r="H1374" s="2">
        <f>'Moving Avg'!G1374</f>
        <v>37.841797999999997</v>
      </c>
      <c r="I1374" s="2">
        <f>'Moving Avg'!H1374</f>
        <v>32.958632499999965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  <c r="M1374" s="8">
        <f t="shared" si="210"/>
        <v>0</v>
      </c>
      <c r="N1374" s="8">
        <f t="shared" si="211"/>
        <v>100</v>
      </c>
      <c r="O1374" s="8">
        <f t="shared" si="212"/>
        <v>100</v>
      </c>
      <c r="P1374" s="8">
        <f t="shared" si="213"/>
        <v>83.5</v>
      </c>
      <c r="Q1374" s="9">
        <f t="shared" si="214"/>
        <v>62.524999999999999</v>
      </c>
      <c r="R1374" s="9">
        <f t="shared" si="215"/>
        <v>75.875</v>
      </c>
      <c r="S1374" s="9">
        <f t="shared" si="216"/>
        <v>77.575000000000003</v>
      </c>
      <c r="T1374" s="9">
        <f t="shared" si="217"/>
        <v>70.875</v>
      </c>
      <c r="U1374" s="8">
        <f t="shared" si="218"/>
        <v>71.991666666666674</v>
      </c>
      <c r="V1374" s="8">
        <f t="shared" si="219"/>
        <v>71.712500000000006</v>
      </c>
    </row>
    <row r="1375" spans="1:22" ht="13.5" x14ac:dyDescent="0.25">
      <c r="A1375" s="3">
        <f>RSI!A1375</f>
        <v>44013</v>
      </c>
      <c r="B1375" s="2">
        <f>RSI!B1375</f>
        <v>46.814700000000002</v>
      </c>
      <c r="C1375" s="2">
        <f>RSI!I1375</f>
        <v>97.323892375546919</v>
      </c>
      <c r="D1375" s="2">
        <f>MACD!E1375</f>
        <v>-3.0044759503664835</v>
      </c>
      <c r="E1375" s="2">
        <f>MACD!F1375</f>
        <v>-2.5060705525019848</v>
      </c>
      <c r="F1375" s="2">
        <f>'Moving Avg'!D1375</f>
        <v>46.814700000000002</v>
      </c>
      <c r="G1375" s="2">
        <f>'Moving Avg'!F1375</f>
        <v>42.421139999999994</v>
      </c>
      <c r="H1375" s="2">
        <f>'Moving Avg'!G1375</f>
        <v>38.142887999999999</v>
      </c>
      <c r="I1375" s="2">
        <f>'Moving Avg'!H1375</f>
        <v>33.042837999999961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  <c r="M1375" s="8">
        <f t="shared" si="210"/>
        <v>0</v>
      </c>
      <c r="N1375" s="8">
        <f t="shared" si="211"/>
        <v>100</v>
      </c>
      <c r="O1375" s="8">
        <f t="shared" si="212"/>
        <v>100</v>
      </c>
      <c r="P1375" s="8">
        <f t="shared" si="213"/>
        <v>33</v>
      </c>
      <c r="Q1375" s="9">
        <f t="shared" si="214"/>
        <v>54.95</v>
      </c>
      <c r="R1375" s="9">
        <f t="shared" si="215"/>
        <v>63.25</v>
      </c>
      <c r="S1375" s="9">
        <f t="shared" si="216"/>
        <v>54.85</v>
      </c>
      <c r="T1375" s="9">
        <f t="shared" si="217"/>
        <v>58.25</v>
      </c>
      <c r="U1375" s="8">
        <f t="shared" si="218"/>
        <v>57.683333333333337</v>
      </c>
      <c r="V1375" s="8">
        <f t="shared" si="219"/>
        <v>57.825000000000003</v>
      </c>
    </row>
    <row r="1376" spans="1:22" ht="13.5" x14ac:dyDescent="0.25">
      <c r="A1376" s="3">
        <f>RSI!A1376</f>
        <v>44014</v>
      </c>
      <c r="B1376" s="2">
        <f>RSI!B1376</f>
        <v>46.814700000000002</v>
      </c>
      <c r="C1376" s="2">
        <f>RSI!I1376</f>
        <v>97.323892375546919</v>
      </c>
      <c r="D1376" s="2">
        <f>MACD!E1376</f>
        <v>-2.7004658164429003</v>
      </c>
      <c r="E1376" s="2">
        <f>MACD!F1376</f>
        <v>-2.5449496052901681</v>
      </c>
      <c r="F1376" s="2">
        <f>'Moving Avg'!D1376</f>
        <v>46.814700000000002</v>
      </c>
      <c r="G1376" s="2">
        <f>'Moving Avg'!F1376</f>
        <v>42.855689999999996</v>
      </c>
      <c r="H1376" s="2">
        <f>'Moving Avg'!G1376</f>
        <v>38.443977999999994</v>
      </c>
      <c r="I1376" s="2">
        <f>'Moving Avg'!H1376</f>
        <v>33.127043499999957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  <c r="M1376" s="8">
        <f t="shared" si="210"/>
        <v>0</v>
      </c>
      <c r="N1376" s="8">
        <f t="shared" si="211"/>
        <v>100</v>
      </c>
      <c r="O1376" s="8">
        <f t="shared" si="212"/>
        <v>100</v>
      </c>
      <c r="P1376" s="8">
        <f t="shared" si="213"/>
        <v>33</v>
      </c>
      <c r="Q1376" s="9">
        <f t="shared" si="214"/>
        <v>54.95</v>
      </c>
      <c r="R1376" s="9">
        <f t="shared" si="215"/>
        <v>63.25</v>
      </c>
      <c r="S1376" s="9">
        <f t="shared" si="216"/>
        <v>54.85</v>
      </c>
      <c r="T1376" s="9">
        <f t="shared" si="217"/>
        <v>58.25</v>
      </c>
      <c r="U1376" s="8">
        <f t="shared" si="218"/>
        <v>57.683333333333337</v>
      </c>
      <c r="V1376" s="8">
        <f t="shared" si="219"/>
        <v>57.825000000000003</v>
      </c>
    </row>
    <row r="1377" spans="1:22" ht="13.5" x14ac:dyDescent="0.25">
      <c r="A1377" s="3">
        <f>RSI!A1377</f>
        <v>44015</v>
      </c>
      <c r="B1377" s="2">
        <f>RSI!B1377</f>
        <v>46.814700000000002</v>
      </c>
      <c r="C1377" s="2">
        <f>RSI!I1377</f>
        <v>97.323892375546919</v>
      </c>
      <c r="D1377" s="2">
        <f>MACD!E1377</f>
        <v>-2.3606918845490128</v>
      </c>
      <c r="E1377" s="2">
        <f>MACD!F1377</f>
        <v>-2.5080980611419372</v>
      </c>
      <c r="F1377" s="2">
        <f>'Moving Avg'!D1377</f>
        <v>46.814700000000002</v>
      </c>
      <c r="G1377" s="2">
        <f>'Moving Avg'!F1377</f>
        <v>43.290240000000004</v>
      </c>
      <c r="H1377" s="2">
        <f>'Moving Avg'!G1377</f>
        <v>38.745067999999989</v>
      </c>
      <c r="I1377" s="2">
        <f>'Moving Avg'!H1377</f>
        <v>33.21124899999996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  <c r="M1377" s="8">
        <f t="shared" si="210"/>
        <v>0</v>
      </c>
      <c r="N1377" s="8">
        <f t="shared" si="211"/>
        <v>0</v>
      </c>
      <c r="O1377" s="8">
        <f t="shared" si="212"/>
        <v>100</v>
      </c>
      <c r="P1377" s="8">
        <f t="shared" si="213"/>
        <v>33</v>
      </c>
      <c r="Q1377" s="9">
        <f t="shared" si="214"/>
        <v>19.95</v>
      </c>
      <c r="R1377" s="9">
        <f t="shared" si="215"/>
        <v>43.25</v>
      </c>
      <c r="S1377" s="9">
        <f t="shared" si="216"/>
        <v>39.85</v>
      </c>
      <c r="T1377" s="9">
        <f t="shared" si="217"/>
        <v>33.25</v>
      </c>
      <c r="U1377" s="8">
        <f t="shared" si="218"/>
        <v>34.35</v>
      </c>
      <c r="V1377" s="8">
        <f t="shared" si="219"/>
        <v>34.075000000000003</v>
      </c>
    </row>
    <row r="1378" spans="1:22" ht="13.5" x14ac:dyDescent="0.25">
      <c r="A1378" s="3">
        <f>RSI!A1378</f>
        <v>44018</v>
      </c>
      <c r="B1378" s="2">
        <f>RSI!B1378</f>
        <v>46.814700000000002</v>
      </c>
      <c r="C1378" s="2">
        <f>RSI!I1378</f>
        <v>97.323892375546919</v>
      </c>
      <c r="D1378" s="2">
        <f>MACD!E1378</f>
        <v>-2.0981659620161963</v>
      </c>
      <c r="E1378" s="2">
        <f>MACD!F1378</f>
        <v>-2.4261116413167891</v>
      </c>
      <c r="F1378" s="2">
        <f>'Moving Avg'!D1378</f>
        <v>46.814700000000002</v>
      </c>
      <c r="G1378" s="2">
        <f>'Moving Avg'!F1378</f>
        <v>43.724790000000006</v>
      </c>
      <c r="H1378" s="2">
        <f>'Moving Avg'!G1378</f>
        <v>39.046157999999984</v>
      </c>
      <c r="I1378" s="2">
        <f>'Moving Avg'!H1378</f>
        <v>33.295454499999956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  <c r="M1378" s="8">
        <f t="shared" si="210"/>
        <v>0</v>
      </c>
      <c r="N1378" s="8">
        <f t="shared" si="211"/>
        <v>0</v>
      </c>
      <c r="O1378" s="8">
        <f t="shared" si="212"/>
        <v>100</v>
      </c>
      <c r="P1378" s="8">
        <f t="shared" si="213"/>
        <v>33</v>
      </c>
      <c r="Q1378" s="9">
        <f t="shared" si="214"/>
        <v>19.95</v>
      </c>
      <c r="R1378" s="9">
        <f t="shared" si="215"/>
        <v>43.25</v>
      </c>
      <c r="S1378" s="9">
        <f t="shared" si="216"/>
        <v>39.85</v>
      </c>
      <c r="T1378" s="9">
        <f t="shared" si="217"/>
        <v>33.25</v>
      </c>
      <c r="U1378" s="8">
        <f t="shared" si="218"/>
        <v>34.35</v>
      </c>
      <c r="V1378" s="8">
        <f t="shared" si="219"/>
        <v>34.075000000000003</v>
      </c>
    </row>
    <row r="1379" spans="1:22" ht="13.5" x14ac:dyDescent="0.25">
      <c r="A1379" s="3">
        <f>RSI!A1379</f>
        <v>44019</v>
      </c>
      <c r="B1379" s="2">
        <f>RSI!B1379</f>
        <v>46.814700000000002</v>
      </c>
      <c r="C1379" s="2">
        <f>RSI!I1379</f>
        <v>97.323892375546919</v>
      </c>
      <c r="D1379" s="2">
        <f>MACD!E1379</f>
        <v>-1.6954768094675075</v>
      </c>
      <c r="E1379" s="2">
        <f>MACD!F1379</f>
        <v>-2.2799846749469328</v>
      </c>
      <c r="F1379" s="2">
        <f>'Moving Avg'!D1379</f>
        <v>46.814700000000002</v>
      </c>
      <c r="G1379" s="2">
        <f>'Moving Avg'!F1379</f>
        <v>44.15934</v>
      </c>
      <c r="H1379" s="2">
        <f>'Moving Avg'!G1379</f>
        <v>39.347247999999979</v>
      </c>
      <c r="I1379" s="2">
        <f>'Moving Avg'!H1379</f>
        <v>33.379659999999951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  <c r="M1379" s="8">
        <f t="shared" si="210"/>
        <v>0</v>
      </c>
      <c r="N1379" s="8">
        <f t="shared" si="211"/>
        <v>0</v>
      </c>
      <c r="O1379" s="8">
        <f t="shared" si="212"/>
        <v>100</v>
      </c>
      <c r="P1379" s="8">
        <f t="shared" si="213"/>
        <v>33</v>
      </c>
      <c r="Q1379" s="9">
        <f t="shared" si="214"/>
        <v>19.95</v>
      </c>
      <c r="R1379" s="9">
        <f t="shared" si="215"/>
        <v>43.25</v>
      </c>
      <c r="S1379" s="9">
        <f t="shared" si="216"/>
        <v>39.85</v>
      </c>
      <c r="T1379" s="9">
        <f t="shared" si="217"/>
        <v>33.25</v>
      </c>
      <c r="U1379" s="8">
        <f t="shared" si="218"/>
        <v>34.35</v>
      </c>
      <c r="V1379" s="8">
        <f t="shared" si="219"/>
        <v>34.075000000000003</v>
      </c>
    </row>
    <row r="1380" spans="1:22" ht="13.5" x14ac:dyDescent="0.25">
      <c r="A1380" s="3">
        <f>RSI!A1380</f>
        <v>44020</v>
      </c>
      <c r="B1380" s="2">
        <f>RSI!B1380</f>
        <v>46.814700000000002</v>
      </c>
      <c r="C1380" s="2">
        <f>RSI!I1380</f>
        <v>97.323892375546919</v>
      </c>
      <c r="D1380" s="2">
        <f>MACD!E1380</f>
        <v>-1.1669827234596468</v>
      </c>
      <c r="E1380" s="2">
        <f>MACD!F1380</f>
        <v>-2.0573842846494759</v>
      </c>
      <c r="F1380" s="2">
        <f>'Moving Avg'!D1380</f>
        <v>46.814700000000002</v>
      </c>
      <c r="G1380" s="2">
        <f>'Moving Avg'!F1380</f>
        <v>44.593890000000002</v>
      </c>
      <c r="H1380" s="2">
        <f>'Moving Avg'!G1380</f>
        <v>39.648337999999974</v>
      </c>
      <c r="I1380" s="2">
        <f>'Moving Avg'!H1380</f>
        <v>33.463865499999947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  <c r="M1380" s="8">
        <f t="shared" si="210"/>
        <v>0</v>
      </c>
      <c r="N1380" s="8">
        <f t="shared" si="211"/>
        <v>0</v>
      </c>
      <c r="O1380" s="8">
        <f t="shared" si="212"/>
        <v>100</v>
      </c>
      <c r="P1380" s="8">
        <f t="shared" si="213"/>
        <v>33</v>
      </c>
      <c r="Q1380" s="9">
        <f t="shared" si="214"/>
        <v>19.95</v>
      </c>
      <c r="R1380" s="9">
        <f t="shared" si="215"/>
        <v>43.25</v>
      </c>
      <c r="S1380" s="9">
        <f t="shared" si="216"/>
        <v>39.85</v>
      </c>
      <c r="T1380" s="9">
        <f t="shared" si="217"/>
        <v>33.25</v>
      </c>
      <c r="U1380" s="8">
        <f t="shared" si="218"/>
        <v>34.35</v>
      </c>
      <c r="V1380" s="8">
        <f t="shared" si="219"/>
        <v>34.075000000000003</v>
      </c>
    </row>
    <row r="1381" spans="1:22" ht="13.5" x14ac:dyDescent="0.25">
      <c r="A1381" s="3">
        <f>RSI!A1381</f>
        <v>44021</v>
      </c>
      <c r="B1381" s="2">
        <f>RSI!B1381</f>
        <v>46.814700000000002</v>
      </c>
      <c r="C1381" s="2">
        <f>RSI!I1381</f>
        <v>97.323892375546919</v>
      </c>
      <c r="D1381" s="2">
        <f>MACD!E1381</f>
        <v>-0.73962145694682135</v>
      </c>
      <c r="E1381" s="2">
        <f>MACD!F1381</f>
        <v>-1.7938317191089452</v>
      </c>
      <c r="F1381" s="2">
        <f>'Moving Avg'!D1381</f>
        <v>46.814700000000002</v>
      </c>
      <c r="G1381" s="2">
        <f>'Moving Avg'!F1381</f>
        <v>45.02844000000001</v>
      </c>
      <c r="H1381" s="2">
        <f>'Moving Avg'!G1381</f>
        <v>39.949427999999976</v>
      </c>
      <c r="I1381" s="2">
        <f>'Moving Avg'!H1381</f>
        <v>33.548070999999943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  <c r="M1381" s="8">
        <f t="shared" si="210"/>
        <v>0</v>
      </c>
      <c r="N1381" s="8">
        <f t="shared" si="211"/>
        <v>0</v>
      </c>
      <c r="O1381" s="8">
        <f t="shared" si="212"/>
        <v>100</v>
      </c>
      <c r="P1381" s="8">
        <f t="shared" si="213"/>
        <v>33</v>
      </c>
      <c r="Q1381" s="9">
        <f t="shared" si="214"/>
        <v>19.95</v>
      </c>
      <c r="R1381" s="9">
        <f t="shared" si="215"/>
        <v>43.25</v>
      </c>
      <c r="S1381" s="9">
        <f t="shared" si="216"/>
        <v>39.85</v>
      </c>
      <c r="T1381" s="9">
        <f t="shared" si="217"/>
        <v>33.25</v>
      </c>
      <c r="U1381" s="8">
        <f t="shared" si="218"/>
        <v>34.35</v>
      </c>
      <c r="V1381" s="8">
        <f t="shared" si="219"/>
        <v>34.075000000000003</v>
      </c>
    </row>
    <row r="1382" spans="1:22" ht="13.5" x14ac:dyDescent="0.25">
      <c r="A1382" s="3">
        <f>RSI!A1382</f>
        <v>44022</v>
      </c>
      <c r="B1382" s="2">
        <f>RSI!B1382</f>
        <v>46.814700000000002</v>
      </c>
      <c r="C1382" s="2">
        <f>RSI!I1382</f>
        <v>97.323892375546919</v>
      </c>
      <c r="D1382" s="2">
        <f>MACD!E1382</f>
        <v>-0.39636551928638397</v>
      </c>
      <c r="E1382" s="2">
        <f>MACD!F1382</f>
        <v>-1.514338479144433</v>
      </c>
      <c r="F1382" s="2">
        <f>'Moving Avg'!D1382</f>
        <v>46.814700000000002</v>
      </c>
      <c r="G1382" s="2">
        <f>'Moving Avg'!F1382</f>
        <v>45.462990000000005</v>
      </c>
      <c r="H1382" s="2">
        <f>'Moving Avg'!G1382</f>
        <v>40.250517999999971</v>
      </c>
      <c r="I1382" s="2">
        <f>'Moving Avg'!H1382</f>
        <v>33.632276499999946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  <c r="M1382" s="8">
        <f t="shared" si="210"/>
        <v>0</v>
      </c>
      <c r="N1382" s="8">
        <f t="shared" si="211"/>
        <v>0</v>
      </c>
      <c r="O1382" s="8">
        <f t="shared" si="212"/>
        <v>100</v>
      </c>
      <c r="P1382" s="8">
        <f t="shared" si="213"/>
        <v>33</v>
      </c>
      <c r="Q1382" s="9">
        <f t="shared" si="214"/>
        <v>19.95</v>
      </c>
      <c r="R1382" s="9">
        <f t="shared" si="215"/>
        <v>43.25</v>
      </c>
      <c r="S1382" s="9">
        <f t="shared" si="216"/>
        <v>39.85</v>
      </c>
      <c r="T1382" s="9">
        <f t="shared" si="217"/>
        <v>33.25</v>
      </c>
      <c r="U1382" s="8">
        <f t="shared" si="218"/>
        <v>34.35</v>
      </c>
      <c r="V1382" s="8">
        <f t="shared" si="219"/>
        <v>34.075000000000003</v>
      </c>
    </row>
    <row r="1383" spans="1:22" ht="13.5" x14ac:dyDescent="0.25">
      <c r="A1383" s="3">
        <f>RSI!A1383</f>
        <v>44025</v>
      </c>
      <c r="B1383" s="2">
        <f>RSI!B1383</f>
        <v>46.814700000000002</v>
      </c>
      <c r="C1383" s="2">
        <f>RSI!I1383</f>
        <v>97.323892375546919</v>
      </c>
      <c r="D1383" s="2">
        <f>MACD!E1383</f>
        <v>-0.1229158186203847</v>
      </c>
      <c r="E1383" s="2">
        <f>MACD!F1383</f>
        <v>-1.2360539470396235</v>
      </c>
      <c r="F1383" s="2">
        <f>'Moving Avg'!D1383</f>
        <v>46.814700000000002</v>
      </c>
      <c r="G1383" s="2">
        <f>'Moving Avg'!F1383</f>
        <v>45.81177000000001</v>
      </c>
      <c r="H1383" s="2">
        <f>'Moving Avg'!G1383</f>
        <v>40.532673999999972</v>
      </c>
      <c r="I1383" s="2">
        <f>'Moving Avg'!H1383</f>
        <v>33.716481999999942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  <c r="M1383" s="8">
        <f t="shared" si="210"/>
        <v>0</v>
      </c>
      <c r="N1383" s="8">
        <f t="shared" si="211"/>
        <v>0</v>
      </c>
      <c r="O1383" s="8">
        <f t="shared" si="212"/>
        <v>100</v>
      </c>
      <c r="P1383" s="8">
        <f t="shared" si="213"/>
        <v>33</v>
      </c>
      <c r="Q1383" s="9">
        <f t="shared" si="214"/>
        <v>19.95</v>
      </c>
      <c r="R1383" s="9">
        <f t="shared" si="215"/>
        <v>43.25</v>
      </c>
      <c r="S1383" s="9">
        <f t="shared" si="216"/>
        <v>39.85</v>
      </c>
      <c r="T1383" s="9">
        <f t="shared" si="217"/>
        <v>33.25</v>
      </c>
      <c r="U1383" s="8">
        <f t="shared" si="218"/>
        <v>34.35</v>
      </c>
      <c r="V1383" s="8">
        <f t="shared" si="219"/>
        <v>34.075000000000003</v>
      </c>
    </row>
    <row r="1384" spans="1:22" ht="13.5" x14ac:dyDescent="0.25">
      <c r="A1384" s="3">
        <f>RSI!A1384</f>
        <v>44026</v>
      </c>
      <c r="B1384" s="2">
        <f>RSI!B1384</f>
        <v>46.814700000000002</v>
      </c>
      <c r="C1384" s="2">
        <f>RSI!I1384</f>
        <v>97.323892375546919</v>
      </c>
      <c r="D1384" s="2">
        <f>MACD!E1384</f>
        <v>9.2726149919876377E-2</v>
      </c>
      <c r="E1384" s="2">
        <f>MACD!F1384</f>
        <v>-0.9702979276477236</v>
      </c>
      <c r="F1384" s="2">
        <f>'Moving Avg'!D1384</f>
        <v>46.814700000000002</v>
      </c>
      <c r="G1384" s="2">
        <f>'Moving Avg'!F1384</f>
        <v>46.106100000000012</v>
      </c>
      <c r="H1384" s="2">
        <f>'Moving Avg'!G1384</f>
        <v>40.806999999999967</v>
      </c>
      <c r="I1384" s="2">
        <f>'Moving Avg'!H1384</f>
        <v>33.796202999999942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  <c r="M1384" s="8">
        <f t="shared" si="210"/>
        <v>0</v>
      </c>
      <c r="N1384" s="8">
        <f t="shared" si="211"/>
        <v>0</v>
      </c>
      <c r="O1384" s="8">
        <f t="shared" si="212"/>
        <v>100</v>
      </c>
      <c r="P1384" s="8">
        <f t="shared" si="213"/>
        <v>33</v>
      </c>
      <c r="Q1384" s="9">
        <f t="shared" si="214"/>
        <v>19.95</v>
      </c>
      <c r="R1384" s="9">
        <f t="shared" si="215"/>
        <v>43.25</v>
      </c>
      <c r="S1384" s="9">
        <f t="shared" si="216"/>
        <v>39.85</v>
      </c>
      <c r="T1384" s="9">
        <f t="shared" si="217"/>
        <v>33.25</v>
      </c>
      <c r="U1384" s="8">
        <f t="shared" si="218"/>
        <v>34.35</v>
      </c>
      <c r="V1384" s="8">
        <f t="shared" si="219"/>
        <v>34.075000000000003</v>
      </c>
    </row>
    <row r="1385" spans="1:22" ht="13.5" x14ac:dyDescent="0.25">
      <c r="A1385" s="3">
        <f>RSI!A1385</f>
        <v>44027</v>
      </c>
      <c r="B1385" s="2">
        <f>RSI!B1385</f>
        <v>46.814700000000002</v>
      </c>
      <c r="C1385" s="2">
        <f>RSI!I1385</f>
        <v>97.323892375546919</v>
      </c>
      <c r="D1385" s="2">
        <f>MACD!E1385</f>
        <v>0.26061970191102546</v>
      </c>
      <c r="E1385" s="2">
        <f>MACD!F1385</f>
        <v>-0.72411440173597375</v>
      </c>
      <c r="F1385" s="2">
        <f>'Moving Avg'!D1385</f>
        <v>46.814700000000002</v>
      </c>
      <c r="G1385" s="2">
        <f>'Moving Avg'!F1385</f>
        <v>46.308605000000014</v>
      </c>
      <c r="H1385" s="2">
        <f>'Moving Avg'!G1385</f>
        <v>41.06153799999997</v>
      </c>
      <c r="I1385" s="2">
        <f>'Moving Avg'!H1385</f>
        <v>33.875923999999948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  <c r="M1385" s="8">
        <f t="shared" si="210"/>
        <v>0</v>
      </c>
      <c r="N1385" s="8">
        <f t="shared" si="211"/>
        <v>0</v>
      </c>
      <c r="O1385" s="8">
        <f t="shared" si="212"/>
        <v>100</v>
      </c>
      <c r="P1385" s="8">
        <f t="shared" si="213"/>
        <v>33</v>
      </c>
      <c r="Q1385" s="9">
        <f t="shared" si="214"/>
        <v>19.95</v>
      </c>
      <c r="R1385" s="9">
        <f t="shared" si="215"/>
        <v>43.25</v>
      </c>
      <c r="S1385" s="9">
        <f t="shared" si="216"/>
        <v>39.85</v>
      </c>
      <c r="T1385" s="9">
        <f t="shared" si="217"/>
        <v>33.25</v>
      </c>
      <c r="U1385" s="8">
        <f t="shared" si="218"/>
        <v>34.35</v>
      </c>
      <c r="V1385" s="8">
        <f t="shared" si="219"/>
        <v>34.075000000000003</v>
      </c>
    </row>
    <row r="1386" spans="1:22" ht="13.5" x14ac:dyDescent="0.25">
      <c r="A1386" s="3">
        <f>RSI!A1386</f>
        <v>44028</v>
      </c>
      <c r="B1386" s="2">
        <f>RSI!B1386</f>
        <v>46.814700000000002</v>
      </c>
      <c r="C1386" s="2">
        <f>RSI!I1386</f>
        <v>97.323892375546919</v>
      </c>
      <c r="D1386" s="2">
        <f>MACD!E1386</f>
        <v>0.38919020900481627</v>
      </c>
      <c r="E1386" s="2">
        <f>MACD!F1386</f>
        <v>-0.50145347958781583</v>
      </c>
      <c r="F1386" s="2">
        <f>'Moving Avg'!D1386</f>
        <v>46.814700000000002</v>
      </c>
      <c r="G1386" s="2">
        <f>'Moving Avg'!F1386</f>
        <v>46.478370000000012</v>
      </c>
      <c r="H1386" s="2">
        <f>'Moving Avg'!G1386</f>
        <v>41.316075999999967</v>
      </c>
      <c r="I1386" s="2">
        <f>'Moving Avg'!H1386</f>
        <v>33.955644999999947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  <c r="M1386" s="8">
        <f t="shared" si="210"/>
        <v>0</v>
      </c>
      <c r="N1386" s="8">
        <f t="shared" si="211"/>
        <v>0</v>
      </c>
      <c r="O1386" s="8">
        <f t="shared" si="212"/>
        <v>100</v>
      </c>
      <c r="P1386" s="8">
        <f t="shared" si="213"/>
        <v>33</v>
      </c>
      <c r="Q1386" s="9">
        <f t="shared" si="214"/>
        <v>19.95</v>
      </c>
      <c r="R1386" s="9">
        <f t="shared" si="215"/>
        <v>43.25</v>
      </c>
      <c r="S1386" s="9">
        <f t="shared" si="216"/>
        <v>39.85</v>
      </c>
      <c r="T1386" s="9">
        <f t="shared" si="217"/>
        <v>33.25</v>
      </c>
      <c r="U1386" s="8">
        <f t="shared" si="218"/>
        <v>34.35</v>
      </c>
      <c r="V1386" s="8">
        <f t="shared" si="219"/>
        <v>34.075000000000003</v>
      </c>
    </row>
    <row r="1387" spans="1:22" ht="13.5" x14ac:dyDescent="0.25">
      <c r="A1387" s="3">
        <f>RSI!A1387</f>
        <v>44029</v>
      </c>
      <c r="B1387" s="2">
        <f>RSI!B1387</f>
        <v>46.818399999999997</v>
      </c>
      <c r="C1387" s="2">
        <f>RSI!I1387</f>
        <v>97.328372532952429</v>
      </c>
      <c r="D1387" s="2">
        <f>MACD!E1387</f>
        <v>0.48521279765089531</v>
      </c>
      <c r="E1387" s="2">
        <f>MACD!F1387</f>
        <v>-0.30412022414007367</v>
      </c>
      <c r="F1387" s="2">
        <f>'Moving Avg'!D1387</f>
        <v>46.815440000000002</v>
      </c>
      <c r="G1387" s="2">
        <f>'Moving Avg'!F1387</f>
        <v>46.612730000000013</v>
      </c>
      <c r="H1387" s="2">
        <f>'Moving Avg'!G1387</f>
        <v>41.552181999999966</v>
      </c>
      <c r="I1387" s="2">
        <f>'Moving Avg'!H1387</f>
        <v>34.03538449999995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  <c r="M1387" s="8">
        <f t="shared" si="210"/>
        <v>0</v>
      </c>
      <c r="N1387" s="8">
        <f t="shared" si="211"/>
        <v>0</v>
      </c>
      <c r="O1387" s="8">
        <f t="shared" si="212"/>
        <v>100</v>
      </c>
      <c r="P1387" s="8">
        <f t="shared" si="213"/>
        <v>33</v>
      </c>
      <c r="Q1387" s="9">
        <f t="shared" si="214"/>
        <v>19.95</v>
      </c>
      <c r="R1387" s="9">
        <f t="shared" si="215"/>
        <v>43.25</v>
      </c>
      <c r="S1387" s="9">
        <f t="shared" si="216"/>
        <v>39.85</v>
      </c>
      <c r="T1387" s="9">
        <f t="shared" si="217"/>
        <v>33.25</v>
      </c>
      <c r="U1387" s="8">
        <f t="shared" si="218"/>
        <v>34.35</v>
      </c>
      <c r="V1387" s="8">
        <f t="shared" si="219"/>
        <v>34.075000000000003</v>
      </c>
    </row>
    <row r="1388" spans="1:22" ht="13.5" x14ac:dyDescent="0.25">
      <c r="A1388" s="3">
        <f>RSI!A1388</f>
        <v>44032</v>
      </c>
      <c r="B1388" s="2">
        <f>RSI!B1388</f>
        <v>46.818399999999997</v>
      </c>
      <c r="C1388" s="2">
        <f>RSI!I1388</f>
        <v>97.328372532952429</v>
      </c>
      <c r="D1388" s="2">
        <f>MACD!E1388</f>
        <v>0.55487251470807308</v>
      </c>
      <c r="E1388" s="2">
        <f>MACD!F1388</f>
        <v>-0.13232167637044431</v>
      </c>
      <c r="F1388" s="2">
        <f>'Moving Avg'!D1388</f>
        <v>46.816179999999996</v>
      </c>
      <c r="G1388" s="2">
        <f>'Moving Avg'!F1388</f>
        <v>46.747090000000007</v>
      </c>
      <c r="H1388" s="2">
        <f>'Moving Avg'!G1388</f>
        <v>41.788287999999966</v>
      </c>
      <c r="I1388" s="2">
        <f>'Moving Avg'!H1388</f>
        <v>34.115123999999952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  <c r="M1388" s="8">
        <f t="shared" si="210"/>
        <v>0</v>
      </c>
      <c r="N1388" s="8">
        <f t="shared" si="211"/>
        <v>0</v>
      </c>
      <c r="O1388" s="8">
        <f t="shared" si="212"/>
        <v>100</v>
      </c>
      <c r="P1388" s="8">
        <f t="shared" si="213"/>
        <v>33</v>
      </c>
      <c r="Q1388" s="9">
        <f t="shared" si="214"/>
        <v>19.95</v>
      </c>
      <c r="R1388" s="9">
        <f t="shared" si="215"/>
        <v>43.25</v>
      </c>
      <c r="S1388" s="9">
        <f t="shared" si="216"/>
        <v>39.85</v>
      </c>
      <c r="T1388" s="9">
        <f t="shared" si="217"/>
        <v>33.25</v>
      </c>
      <c r="U1388" s="8">
        <f t="shared" si="218"/>
        <v>34.35</v>
      </c>
      <c r="V1388" s="8">
        <f t="shared" si="219"/>
        <v>34.075000000000003</v>
      </c>
    </row>
    <row r="1389" spans="1:22" ht="13.5" x14ac:dyDescent="0.25">
      <c r="A1389" s="3">
        <f>RSI!A1389</f>
        <v>44033</v>
      </c>
      <c r="B1389" s="2">
        <f>RSI!B1389</f>
        <v>46.818399999999997</v>
      </c>
      <c r="C1389" s="2">
        <f>RSI!I1389</f>
        <v>97.328372532952429</v>
      </c>
      <c r="D1389" s="2">
        <f>MACD!E1389</f>
        <v>0.60308371736303457</v>
      </c>
      <c r="E1389" s="2">
        <f>MACD!F1389</f>
        <v>1.4759402376251465E-2</v>
      </c>
      <c r="F1389" s="2">
        <f>'Moving Avg'!D1389</f>
        <v>46.816919999999996</v>
      </c>
      <c r="G1389" s="2">
        <f>'Moving Avg'!F1389</f>
        <v>46.815255000000008</v>
      </c>
      <c r="H1389" s="2">
        <f>'Moving Avg'!G1389</f>
        <v>42.024393999999972</v>
      </c>
      <c r="I1389" s="2">
        <f>'Moving Avg'!H1389</f>
        <v>34.194863499999954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  <c r="M1389" s="8">
        <f t="shared" si="210"/>
        <v>0</v>
      </c>
      <c r="N1389" s="8">
        <f t="shared" si="211"/>
        <v>0</v>
      </c>
      <c r="O1389" s="8">
        <f t="shared" si="212"/>
        <v>100</v>
      </c>
      <c r="P1389" s="8">
        <f t="shared" si="213"/>
        <v>33</v>
      </c>
      <c r="Q1389" s="9">
        <f t="shared" si="214"/>
        <v>19.95</v>
      </c>
      <c r="R1389" s="9">
        <f t="shared" si="215"/>
        <v>43.25</v>
      </c>
      <c r="S1389" s="9">
        <f t="shared" si="216"/>
        <v>39.85</v>
      </c>
      <c r="T1389" s="9">
        <f t="shared" si="217"/>
        <v>33.25</v>
      </c>
      <c r="U1389" s="8">
        <f t="shared" si="218"/>
        <v>34.35</v>
      </c>
      <c r="V1389" s="8">
        <f t="shared" si="219"/>
        <v>34.075000000000003</v>
      </c>
    </row>
    <row r="1390" spans="1:22" ht="13.5" x14ac:dyDescent="0.25">
      <c r="A1390" s="3">
        <f>RSI!A1390</f>
        <v>44034</v>
      </c>
      <c r="B1390" s="2">
        <f>RSI!B1390</f>
        <v>46.818399999999997</v>
      </c>
      <c r="C1390" s="2">
        <f>RSI!I1390</f>
        <v>97.328372532952429</v>
      </c>
      <c r="D1390" s="2">
        <f>MACD!E1390</f>
        <v>0.63394111297746036</v>
      </c>
      <c r="E1390" s="2">
        <f>MACD!F1390</f>
        <v>0.13859574449649326</v>
      </c>
      <c r="F1390" s="2">
        <f>'Moving Avg'!D1390</f>
        <v>46.817660000000004</v>
      </c>
      <c r="G1390" s="2">
        <f>'Moving Avg'!F1390</f>
        <v>46.815440000000009</v>
      </c>
      <c r="H1390" s="2">
        <f>'Moving Avg'!G1390</f>
        <v>42.239571999999974</v>
      </c>
      <c r="I1390" s="2">
        <f>'Moving Avg'!H1390</f>
        <v>34.273784499999962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  <c r="M1390" s="8">
        <f t="shared" si="210"/>
        <v>0</v>
      </c>
      <c r="N1390" s="8">
        <f t="shared" si="211"/>
        <v>0</v>
      </c>
      <c r="O1390" s="8">
        <f t="shared" si="212"/>
        <v>100</v>
      </c>
      <c r="P1390" s="8">
        <f t="shared" si="213"/>
        <v>33</v>
      </c>
      <c r="Q1390" s="9">
        <f t="shared" si="214"/>
        <v>19.95</v>
      </c>
      <c r="R1390" s="9">
        <f t="shared" si="215"/>
        <v>43.25</v>
      </c>
      <c r="S1390" s="9">
        <f t="shared" si="216"/>
        <v>39.85</v>
      </c>
      <c r="T1390" s="9">
        <f t="shared" si="217"/>
        <v>33.25</v>
      </c>
      <c r="U1390" s="8">
        <f t="shared" si="218"/>
        <v>34.35</v>
      </c>
      <c r="V1390" s="8">
        <f t="shared" si="219"/>
        <v>34.075000000000003</v>
      </c>
    </row>
    <row r="1391" spans="1:22" ht="13.5" x14ac:dyDescent="0.25">
      <c r="A1391" s="3">
        <f>RSI!A1391</f>
        <v>44035</v>
      </c>
      <c r="B1391" s="2">
        <f>RSI!B1391</f>
        <v>46.818399999999997</v>
      </c>
      <c r="C1391" s="2">
        <f>RSI!I1391</f>
        <v>97.328372532952429</v>
      </c>
      <c r="D1391" s="2">
        <f>MACD!E1391</f>
        <v>0.65085056979243205</v>
      </c>
      <c r="E1391" s="2">
        <f>MACD!F1391</f>
        <v>0.24104670955568103</v>
      </c>
      <c r="F1391" s="2">
        <f>'Moving Avg'!D1391</f>
        <v>46.818399999999997</v>
      </c>
      <c r="G1391" s="2">
        <f>'Moving Avg'!F1391</f>
        <v>46.815625000000004</v>
      </c>
      <c r="H1391" s="2">
        <f>'Moving Avg'!G1391</f>
        <v>42.433539999999972</v>
      </c>
      <c r="I1391" s="2">
        <f>'Moving Avg'!H1391</f>
        <v>34.352705499999963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  <c r="M1391" s="8">
        <f t="shared" si="210"/>
        <v>0</v>
      </c>
      <c r="N1391" s="8">
        <f t="shared" si="211"/>
        <v>0</v>
      </c>
      <c r="O1391" s="8">
        <f t="shared" si="212"/>
        <v>100</v>
      </c>
      <c r="P1391" s="8">
        <f t="shared" si="213"/>
        <v>33</v>
      </c>
      <c r="Q1391" s="9">
        <f t="shared" si="214"/>
        <v>19.95</v>
      </c>
      <c r="R1391" s="9">
        <f t="shared" si="215"/>
        <v>43.25</v>
      </c>
      <c r="S1391" s="9">
        <f t="shared" si="216"/>
        <v>39.85</v>
      </c>
      <c r="T1391" s="9">
        <f t="shared" si="217"/>
        <v>33.25</v>
      </c>
      <c r="U1391" s="8">
        <f t="shared" si="218"/>
        <v>34.35</v>
      </c>
      <c r="V1391" s="8">
        <f t="shared" si="219"/>
        <v>34.075000000000003</v>
      </c>
    </row>
    <row r="1392" spans="1:22" ht="13.5" x14ac:dyDescent="0.25">
      <c r="A1392" s="3">
        <f>RSI!A1392</f>
        <v>44036</v>
      </c>
      <c r="B1392" s="2">
        <f>RSI!B1392</f>
        <v>46.818399999999997</v>
      </c>
      <c r="C1392" s="2">
        <f>RSI!I1392</f>
        <v>97.328372532952429</v>
      </c>
      <c r="D1392" s="2">
        <f>MACD!E1392</f>
        <v>0.65663945396607915</v>
      </c>
      <c r="E1392" s="2">
        <f>MACD!F1392</f>
        <v>0.32416525843776067</v>
      </c>
      <c r="F1392" s="2">
        <f>'Moving Avg'!D1392</f>
        <v>46.818399999999997</v>
      </c>
      <c r="G1392" s="2">
        <f>'Moving Avg'!F1392</f>
        <v>46.815810000000006</v>
      </c>
      <c r="H1392" s="2">
        <f>'Moving Avg'!G1392</f>
        <v>42.627507999999978</v>
      </c>
      <c r="I1392" s="2">
        <f>'Moving Avg'!H1392</f>
        <v>34.436252999999965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  <c r="M1392" s="8">
        <f t="shared" si="210"/>
        <v>0</v>
      </c>
      <c r="N1392" s="8">
        <f t="shared" si="211"/>
        <v>0</v>
      </c>
      <c r="O1392" s="8">
        <f t="shared" si="212"/>
        <v>100</v>
      </c>
      <c r="P1392" s="8">
        <f t="shared" si="213"/>
        <v>33</v>
      </c>
      <c r="Q1392" s="9">
        <f t="shared" si="214"/>
        <v>19.95</v>
      </c>
      <c r="R1392" s="9">
        <f t="shared" si="215"/>
        <v>43.25</v>
      </c>
      <c r="S1392" s="9">
        <f t="shared" si="216"/>
        <v>39.85</v>
      </c>
      <c r="T1392" s="9">
        <f t="shared" si="217"/>
        <v>33.25</v>
      </c>
      <c r="U1392" s="8">
        <f t="shared" si="218"/>
        <v>34.35</v>
      </c>
      <c r="V1392" s="8">
        <f t="shared" si="219"/>
        <v>34.075000000000003</v>
      </c>
    </row>
    <row r="1393" spans="1:22" ht="13.5" x14ac:dyDescent="0.25">
      <c r="A1393" s="3">
        <f>RSI!A1393</f>
        <v>44039</v>
      </c>
      <c r="B1393" s="2">
        <f>RSI!B1393</f>
        <v>46.818399999999997</v>
      </c>
      <c r="C1393" s="2">
        <f>RSI!I1393</f>
        <v>97.328372532952429</v>
      </c>
      <c r="D1393" s="2">
        <f>MACD!E1393</f>
        <v>0.65364966858684426</v>
      </c>
      <c r="E1393" s="2">
        <f>MACD!F1393</f>
        <v>0.39006214046757742</v>
      </c>
      <c r="F1393" s="2">
        <f>'Moving Avg'!D1393</f>
        <v>46.818399999999997</v>
      </c>
      <c r="G1393" s="2">
        <f>'Moving Avg'!F1393</f>
        <v>46.815995000000001</v>
      </c>
      <c r="H1393" s="2">
        <f>'Moving Avg'!G1393</f>
        <v>42.821475999999983</v>
      </c>
      <c r="I1393" s="2">
        <f>'Moving Avg'!H1393</f>
        <v>34.519800499999967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  <c r="M1393" s="8">
        <f t="shared" si="210"/>
        <v>0</v>
      </c>
      <c r="N1393" s="8">
        <f t="shared" si="211"/>
        <v>0</v>
      </c>
      <c r="O1393" s="8">
        <f t="shared" si="212"/>
        <v>100</v>
      </c>
      <c r="P1393" s="8">
        <f t="shared" si="213"/>
        <v>33</v>
      </c>
      <c r="Q1393" s="9">
        <f t="shared" si="214"/>
        <v>19.95</v>
      </c>
      <c r="R1393" s="9">
        <f t="shared" si="215"/>
        <v>43.25</v>
      </c>
      <c r="S1393" s="9">
        <f t="shared" si="216"/>
        <v>39.85</v>
      </c>
      <c r="T1393" s="9">
        <f t="shared" si="217"/>
        <v>33.25</v>
      </c>
      <c r="U1393" s="8">
        <f t="shared" si="218"/>
        <v>34.35</v>
      </c>
      <c r="V1393" s="8">
        <f t="shared" si="219"/>
        <v>34.075000000000003</v>
      </c>
    </row>
    <row r="1394" spans="1:22" ht="13.5" x14ac:dyDescent="0.25">
      <c r="A1394" s="3">
        <f>RSI!A1394</f>
        <v>44040</v>
      </c>
      <c r="B1394" s="2">
        <f>RSI!B1394</f>
        <v>46.818399999999997</v>
      </c>
      <c r="C1394" s="2">
        <f>RSI!I1394</f>
        <v>97.328372532952429</v>
      </c>
      <c r="D1394" s="2">
        <f>MACD!E1394</f>
        <v>0.64381607983004585</v>
      </c>
      <c r="E1394" s="2">
        <f>MACD!F1394</f>
        <v>0.44081292834007113</v>
      </c>
      <c r="F1394" s="2">
        <f>'Moving Avg'!D1394</f>
        <v>46.818399999999997</v>
      </c>
      <c r="G1394" s="2">
        <f>'Moving Avg'!F1394</f>
        <v>46.816180000000003</v>
      </c>
      <c r="H1394" s="2">
        <f>'Moving Avg'!G1394</f>
        <v>42.993235999999982</v>
      </c>
      <c r="I1394" s="2">
        <f>'Moving Avg'!H1394</f>
        <v>34.603347999999976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  <c r="M1394" s="8">
        <f t="shared" si="210"/>
        <v>0</v>
      </c>
      <c r="N1394" s="8">
        <f t="shared" si="211"/>
        <v>0</v>
      </c>
      <c r="O1394" s="8">
        <f t="shared" si="212"/>
        <v>100</v>
      </c>
      <c r="P1394" s="8">
        <f t="shared" si="213"/>
        <v>33</v>
      </c>
      <c r="Q1394" s="9">
        <f t="shared" si="214"/>
        <v>19.95</v>
      </c>
      <c r="R1394" s="9">
        <f t="shared" si="215"/>
        <v>43.25</v>
      </c>
      <c r="S1394" s="9">
        <f t="shared" si="216"/>
        <v>39.85</v>
      </c>
      <c r="T1394" s="9">
        <f t="shared" si="217"/>
        <v>33.25</v>
      </c>
      <c r="U1394" s="8">
        <f t="shared" si="218"/>
        <v>34.35</v>
      </c>
      <c r="V1394" s="8">
        <f t="shared" si="219"/>
        <v>34.075000000000003</v>
      </c>
    </row>
    <row r="1395" spans="1:22" ht="13.5" x14ac:dyDescent="0.25">
      <c r="A1395" s="3">
        <f>RSI!A1395</f>
        <v>44041</v>
      </c>
      <c r="B1395" s="2">
        <f>RSI!B1395</f>
        <v>46.818399999999997</v>
      </c>
      <c r="C1395" s="2">
        <f>RSI!I1395</f>
        <v>97.328372532952429</v>
      </c>
      <c r="D1395" s="2">
        <f>MACD!E1395</f>
        <v>0.6287326005495899</v>
      </c>
      <c r="E1395" s="2">
        <f>MACD!F1395</f>
        <v>0.47839686278197491</v>
      </c>
      <c r="F1395" s="2">
        <f>'Moving Avg'!D1395</f>
        <v>46.818399999999997</v>
      </c>
      <c r="G1395" s="2">
        <f>'Moving Avg'!F1395</f>
        <v>46.816365000000005</v>
      </c>
      <c r="H1395" s="2">
        <f>'Moving Avg'!G1395</f>
        <v>43.187915999999987</v>
      </c>
      <c r="I1395" s="2">
        <f>'Moving Avg'!H1395</f>
        <v>34.686895499999977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  <c r="M1395" s="8">
        <f t="shared" si="210"/>
        <v>0</v>
      </c>
      <c r="N1395" s="8">
        <f t="shared" si="211"/>
        <v>0</v>
      </c>
      <c r="O1395" s="8">
        <f t="shared" si="212"/>
        <v>100</v>
      </c>
      <c r="P1395" s="8">
        <f t="shared" si="213"/>
        <v>33</v>
      </c>
      <c r="Q1395" s="9">
        <f t="shared" si="214"/>
        <v>19.95</v>
      </c>
      <c r="R1395" s="9">
        <f t="shared" si="215"/>
        <v>43.25</v>
      </c>
      <c r="S1395" s="9">
        <f t="shared" si="216"/>
        <v>39.85</v>
      </c>
      <c r="T1395" s="9">
        <f t="shared" si="217"/>
        <v>33.25</v>
      </c>
      <c r="U1395" s="8">
        <f t="shared" si="218"/>
        <v>34.35</v>
      </c>
      <c r="V1395" s="8">
        <f t="shared" si="219"/>
        <v>34.075000000000003</v>
      </c>
    </row>
    <row r="1396" spans="1:22" ht="13.5" x14ac:dyDescent="0.25">
      <c r="A1396" s="3">
        <f>RSI!A1396</f>
        <v>44042</v>
      </c>
      <c r="B1396" s="2">
        <f>RSI!B1396</f>
        <v>46.818399999999997</v>
      </c>
      <c r="C1396" s="2">
        <f>RSI!I1396</f>
        <v>97.328372532952429</v>
      </c>
      <c r="D1396" s="2">
        <f>MACD!E1396</f>
        <v>0.60970785067971889</v>
      </c>
      <c r="E1396" s="2">
        <f>MACD!F1396</f>
        <v>0.50465906036152375</v>
      </c>
      <c r="F1396" s="2">
        <f>'Moving Avg'!D1396</f>
        <v>46.818399999999997</v>
      </c>
      <c r="G1396" s="2">
        <f>'Moving Avg'!F1396</f>
        <v>46.816549999999999</v>
      </c>
      <c r="H1396" s="2">
        <f>'Moving Avg'!G1396</f>
        <v>43.382595999999992</v>
      </c>
      <c r="I1396" s="2">
        <f>'Moving Avg'!H1396</f>
        <v>34.770442999999979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  <c r="M1396" s="8">
        <f t="shared" si="210"/>
        <v>0</v>
      </c>
      <c r="N1396" s="8">
        <f t="shared" si="211"/>
        <v>0</v>
      </c>
      <c r="O1396" s="8">
        <f t="shared" si="212"/>
        <v>100</v>
      </c>
      <c r="P1396" s="8">
        <f t="shared" si="213"/>
        <v>33</v>
      </c>
      <c r="Q1396" s="9">
        <f t="shared" si="214"/>
        <v>19.95</v>
      </c>
      <c r="R1396" s="9">
        <f t="shared" si="215"/>
        <v>43.25</v>
      </c>
      <c r="S1396" s="9">
        <f t="shared" si="216"/>
        <v>39.85</v>
      </c>
      <c r="T1396" s="9">
        <f t="shared" si="217"/>
        <v>33.25</v>
      </c>
      <c r="U1396" s="8">
        <f t="shared" si="218"/>
        <v>34.35</v>
      </c>
      <c r="V1396" s="8">
        <f t="shared" si="219"/>
        <v>34.075000000000003</v>
      </c>
    </row>
    <row r="1397" spans="1:22" ht="13.5" x14ac:dyDescent="0.25">
      <c r="A1397" s="3">
        <f>RSI!A1397</f>
        <v>44046</v>
      </c>
      <c r="B1397" s="2">
        <f>RSI!B1397</f>
        <v>46.818399999999997</v>
      </c>
      <c r="C1397" s="2">
        <f>RSI!I1397</f>
        <v>97.328372532952429</v>
      </c>
      <c r="D1397" s="2">
        <f>MACD!E1397</f>
        <v>0.58838124778247192</v>
      </c>
      <c r="E1397" s="2">
        <f>MACD!F1397</f>
        <v>0.52140349784571338</v>
      </c>
      <c r="F1397" s="2">
        <f>'Moving Avg'!D1397</f>
        <v>46.818399999999997</v>
      </c>
      <c r="G1397" s="2">
        <f>'Moving Avg'!F1397</f>
        <v>46.816735000000001</v>
      </c>
      <c r="H1397" s="2">
        <f>'Moving Avg'!G1397</f>
        <v>43.578697999999996</v>
      </c>
      <c r="I1397" s="2">
        <f>'Moving Avg'!H1397</f>
        <v>34.853990499999981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  <c r="M1397" s="8">
        <f t="shared" si="210"/>
        <v>0</v>
      </c>
      <c r="N1397" s="8">
        <f t="shared" si="211"/>
        <v>0</v>
      </c>
      <c r="O1397" s="8">
        <f t="shared" si="212"/>
        <v>100</v>
      </c>
      <c r="P1397" s="8">
        <f t="shared" si="213"/>
        <v>33</v>
      </c>
      <c r="Q1397" s="9">
        <f t="shared" si="214"/>
        <v>19.95</v>
      </c>
      <c r="R1397" s="9">
        <f t="shared" si="215"/>
        <v>43.25</v>
      </c>
      <c r="S1397" s="9">
        <f t="shared" si="216"/>
        <v>39.85</v>
      </c>
      <c r="T1397" s="9">
        <f t="shared" si="217"/>
        <v>33.25</v>
      </c>
      <c r="U1397" s="8">
        <f t="shared" si="218"/>
        <v>34.35</v>
      </c>
      <c r="V1397" s="8">
        <f t="shared" si="219"/>
        <v>34.075000000000003</v>
      </c>
    </row>
    <row r="1398" spans="1:22" ht="13.5" x14ac:dyDescent="0.25">
      <c r="A1398" s="3">
        <f>RSI!A1398</f>
        <v>44047</v>
      </c>
      <c r="B1398" s="2">
        <f>RSI!B1398</f>
        <v>46.818399999999997</v>
      </c>
      <c r="C1398" s="2">
        <f>RSI!I1398</f>
        <v>97.328372532952429</v>
      </c>
      <c r="D1398" s="2">
        <f>MACD!E1398</f>
        <v>0.5649671714637492</v>
      </c>
      <c r="E1398" s="2">
        <f>MACD!F1398</f>
        <v>0.53011623256932061</v>
      </c>
      <c r="F1398" s="2">
        <f>'Moving Avg'!D1398</f>
        <v>46.818399999999997</v>
      </c>
      <c r="G1398" s="2">
        <f>'Moving Avg'!F1398</f>
        <v>46.816919999999996</v>
      </c>
      <c r="H1398" s="2">
        <f>'Moving Avg'!G1398</f>
        <v>43.774800000000006</v>
      </c>
      <c r="I1398" s="2">
        <f>'Moving Avg'!H1398</f>
        <v>34.937537999999982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  <c r="M1398" s="8">
        <f t="shared" si="210"/>
        <v>0</v>
      </c>
      <c r="N1398" s="8">
        <f t="shared" si="211"/>
        <v>0</v>
      </c>
      <c r="O1398" s="8">
        <f t="shared" si="212"/>
        <v>100</v>
      </c>
      <c r="P1398" s="8">
        <f t="shared" si="213"/>
        <v>33</v>
      </c>
      <c r="Q1398" s="9">
        <f t="shared" si="214"/>
        <v>19.95</v>
      </c>
      <c r="R1398" s="9">
        <f t="shared" si="215"/>
        <v>43.25</v>
      </c>
      <c r="S1398" s="9">
        <f t="shared" si="216"/>
        <v>39.85</v>
      </c>
      <c r="T1398" s="9">
        <f t="shared" si="217"/>
        <v>33.25</v>
      </c>
      <c r="U1398" s="8">
        <f t="shared" si="218"/>
        <v>34.35</v>
      </c>
      <c r="V1398" s="8">
        <f t="shared" si="219"/>
        <v>34.075000000000003</v>
      </c>
    </row>
    <row r="1399" spans="1:22" ht="13.5" x14ac:dyDescent="0.25">
      <c r="A1399" s="3">
        <f>RSI!A1399</f>
        <v>44048</v>
      </c>
      <c r="B1399" s="2">
        <f>RSI!B1399</f>
        <v>46.818399999999997</v>
      </c>
      <c r="C1399" s="2">
        <f>RSI!I1399</f>
        <v>97.328372532952429</v>
      </c>
      <c r="D1399" s="2">
        <f>MACD!E1399</f>
        <v>0.54018443735120769</v>
      </c>
      <c r="E1399" s="2">
        <f>MACD!F1399</f>
        <v>0.53212987352569807</v>
      </c>
      <c r="F1399" s="2">
        <f>'Moving Avg'!D1399</f>
        <v>46.818399999999997</v>
      </c>
      <c r="G1399" s="2">
        <f>'Moving Avg'!F1399</f>
        <v>46.817104999999998</v>
      </c>
      <c r="H1399" s="2">
        <f>'Moving Avg'!G1399</f>
        <v>43.970902000000002</v>
      </c>
      <c r="I1399" s="2">
        <f>'Moving Avg'!H1399</f>
        <v>35.021085499999984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  <c r="M1399" s="8">
        <f t="shared" si="210"/>
        <v>0</v>
      </c>
      <c r="N1399" s="8">
        <f t="shared" si="211"/>
        <v>0</v>
      </c>
      <c r="O1399" s="8">
        <f t="shared" si="212"/>
        <v>100</v>
      </c>
      <c r="P1399" s="8">
        <f t="shared" si="213"/>
        <v>33</v>
      </c>
      <c r="Q1399" s="9">
        <f t="shared" si="214"/>
        <v>19.95</v>
      </c>
      <c r="R1399" s="9">
        <f t="shared" si="215"/>
        <v>43.25</v>
      </c>
      <c r="S1399" s="9">
        <f t="shared" si="216"/>
        <v>39.85</v>
      </c>
      <c r="T1399" s="9">
        <f t="shared" si="217"/>
        <v>33.25</v>
      </c>
      <c r="U1399" s="8">
        <f t="shared" si="218"/>
        <v>34.35</v>
      </c>
      <c r="V1399" s="8">
        <f t="shared" si="219"/>
        <v>34.075000000000003</v>
      </c>
    </row>
    <row r="1400" spans="1:22" ht="13.5" x14ac:dyDescent="0.25">
      <c r="A1400" s="3">
        <f>RSI!A1400</f>
        <v>44049</v>
      </c>
      <c r="B1400" s="2">
        <f>RSI!B1400</f>
        <v>46.818399999999997</v>
      </c>
      <c r="C1400" s="2">
        <f>RSI!I1400</f>
        <v>97.328372532952429</v>
      </c>
      <c r="D1400" s="2">
        <f>MACD!E1400</f>
        <v>0.51461181732170047</v>
      </c>
      <c r="E1400" s="2">
        <f>MACD!F1400</f>
        <v>0.52862626228489862</v>
      </c>
      <c r="F1400" s="2">
        <f>'Moving Avg'!D1400</f>
        <v>46.818399999999997</v>
      </c>
      <c r="G1400" s="2">
        <f>'Moving Avg'!F1400</f>
        <v>46.81729</v>
      </c>
      <c r="H1400" s="2">
        <f>'Moving Avg'!G1400</f>
        <v>44.167004000000006</v>
      </c>
      <c r="I1400" s="2">
        <f>'Moving Avg'!H1400</f>
        <v>35.104632999999993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  <c r="M1400" s="8">
        <f t="shared" si="210"/>
        <v>0</v>
      </c>
      <c r="N1400" s="8">
        <f t="shared" si="211"/>
        <v>45</v>
      </c>
      <c r="O1400" s="8">
        <f t="shared" si="212"/>
        <v>100</v>
      </c>
      <c r="P1400" s="8">
        <f t="shared" si="213"/>
        <v>33</v>
      </c>
      <c r="Q1400" s="9">
        <f t="shared" si="214"/>
        <v>35.700000000000003</v>
      </c>
      <c r="R1400" s="9">
        <f t="shared" si="215"/>
        <v>52.25</v>
      </c>
      <c r="S1400" s="9">
        <f t="shared" si="216"/>
        <v>46.6</v>
      </c>
      <c r="T1400" s="9">
        <f t="shared" si="217"/>
        <v>44.5</v>
      </c>
      <c r="U1400" s="8">
        <f t="shared" si="218"/>
        <v>44.85</v>
      </c>
      <c r="V1400" s="8">
        <f t="shared" si="219"/>
        <v>44.762500000000003</v>
      </c>
    </row>
    <row r="1401" spans="1:22" ht="13.5" x14ac:dyDescent="0.25">
      <c r="A1401" s="3">
        <f>RSI!A1401</f>
        <v>44050</v>
      </c>
      <c r="B1401" s="2">
        <f>RSI!B1401</f>
        <v>46.818399999999997</v>
      </c>
      <c r="C1401" s="2">
        <f>RSI!I1401</f>
        <v>97.328372532952429</v>
      </c>
      <c r="D1401" s="2">
        <f>MACD!E1401</f>
        <v>0.48871176667384475</v>
      </c>
      <c r="E1401" s="2">
        <f>MACD!F1401</f>
        <v>0.52064336316268789</v>
      </c>
      <c r="F1401" s="2">
        <f>'Moving Avg'!D1401</f>
        <v>46.818399999999997</v>
      </c>
      <c r="G1401" s="2">
        <f>'Moving Avg'!F1401</f>
        <v>46.817474999999995</v>
      </c>
      <c r="H1401" s="2">
        <f>'Moving Avg'!G1401</f>
        <v>44.363106000000009</v>
      </c>
      <c r="I1401" s="2">
        <f>'Moving Avg'!H1401</f>
        <v>35.188180499999994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  <c r="M1401" s="8">
        <f t="shared" si="210"/>
        <v>0</v>
      </c>
      <c r="N1401" s="8">
        <f t="shared" si="211"/>
        <v>100</v>
      </c>
      <c r="O1401" s="8">
        <f t="shared" si="212"/>
        <v>100</v>
      </c>
      <c r="P1401" s="8">
        <f t="shared" si="213"/>
        <v>33</v>
      </c>
      <c r="Q1401" s="9">
        <f t="shared" si="214"/>
        <v>54.95</v>
      </c>
      <c r="R1401" s="9">
        <f t="shared" si="215"/>
        <v>63.25</v>
      </c>
      <c r="S1401" s="9">
        <f t="shared" si="216"/>
        <v>54.85</v>
      </c>
      <c r="T1401" s="9">
        <f t="shared" si="217"/>
        <v>58.25</v>
      </c>
      <c r="U1401" s="8">
        <f t="shared" si="218"/>
        <v>57.683333333333337</v>
      </c>
      <c r="V1401" s="8">
        <f t="shared" si="219"/>
        <v>57.825000000000003</v>
      </c>
    </row>
    <row r="1402" spans="1:22" ht="13.5" x14ac:dyDescent="0.25">
      <c r="A1402" s="3">
        <f>RSI!A1402</f>
        <v>44053</v>
      </c>
      <c r="B1402" s="2">
        <f>RSI!B1402</f>
        <v>46.818399999999997</v>
      </c>
      <c r="C1402" s="2">
        <f>RSI!I1402</f>
        <v>97.328372532952429</v>
      </c>
      <c r="D1402" s="2">
        <f>MACD!E1402</f>
        <v>0.4628503393380683</v>
      </c>
      <c r="E1402" s="2">
        <f>MACD!F1402</f>
        <v>0.50908475839776401</v>
      </c>
      <c r="F1402" s="2">
        <f>'Moving Avg'!D1402</f>
        <v>46.818399999999997</v>
      </c>
      <c r="G1402" s="2">
        <f>'Moving Avg'!F1402</f>
        <v>46.817659999999997</v>
      </c>
      <c r="H1402" s="2">
        <f>'Moving Avg'!G1402</f>
        <v>44.537000000000013</v>
      </c>
      <c r="I1402" s="2">
        <f>'Moving Avg'!H1402</f>
        <v>35.271727999999996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  <c r="M1402" s="8">
        <f t="shared" si="210"/>
        <v>0</v>
      </c>
      <c r="N1402" s="8">
        <f t="shared" si="211"/>
        <v>100</v>
      </c>
      <c r="O1402" s="8">
        <f t="shared" si="212"/>
        <v>100</v>
      </c>
      <c r="P1402" s="8">
        <f t="shared" si="213"/>
        <v>33</v>
      </c>
      <c r="Q1402" s="9">
        <f t="shared" si="214"/>
        <v>54.95</v>
      </c>
      <c r="R1402" s="9">
        <f t="shared" si="215"/>
        <v>63.25</v>
      </c>
      <c r="S1402" s="9">
        <f t="shared" si="216"/>
        <v>54.85</v>
      </c>
      <c r="T1402" s="9">
        <f t="shared" si="217"/>
        <v>58.25</v>
      </c>
      <c r="U1402" s="8">
        <f t="shared" si="218"/>
        <v>57.683333333333337</v>
      </c>
      <c r="V1402" s="8">
        <f t="shared" si="219"/>
        <v>57.825000000000003</v>
      </c>
    </row>
    <row r="1403" spans="1:22" ht="13.5" x14ac:dyDescent="0.25">
      <c r="A1403" s="3">
        <f>RSI!A1403</f>
        <v>44054</v>
      </c>
      <c r="B1403" s="2">
        <f>RSI!B1403</f>
        <v>46.818399999999997</v>
      </c>
      <c r="C1403" s="2">
        <f>RSI!I1403</f>
        <v>97.328372532952429</v>
      </c>
      <c r="D1403" s="2">
        <f>MACD!E1403</f>
        <v>0.43731388955262673</v>
      </c>
      <c r="E1403" s="2">
        <f>MACD!F1403</f>
        <v>0.49473058462873659</v>
      </c>
      <c r="F1403" s="2">
        <f>'Moving Avg'!D1403</f>
        <v>46.818399999999997</v>
      </c>
      <c r="G1403" s="2">
        <f>'Moving Avg'!F1403</f>
        <v>46.817844999999991</v>
      </c>
      <c r="H1403" s="2">
        <f>'Moving Avg'!G1403</f>
        <v>44.710894000000017</v>
      </c>
      <c r="I1403" s="2">
        <f>'Moving Avg'!H1403</f>
        <v>35.355275499999998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  <c r="M1403" s="8">
        <f t="shared" si="210"/>
        <v>0</v>
      </c>
      <c r="N1403" s="8">
        <f t="shared" si="211"/>
        <v>100</v>
      </c>
      <c r="O1403" s="8">
        <f t="shared" si="212"/>
        <v>100</v>
      </c>
      <c r="P1403" s="8">
        <f t="shared" si="213"/>
        <v>33</v>
      </c>
      <c r="Q1403" s="9">
        <f t="shared" si="214"/>
        <v>54.95</v>
      </c>
      <c r="R1403" s="9">
        <f t="shared" si="215"/>
        <v>63.25</v>
      </c>
      <c r="S1403" s="9">
        <f t="shared" si="216"/>
        <v>54.85</v>
      </c>
      <c r="T1403" s="9">
        <f t="shared" si="217"/>
        <v>58.25</v>
      </c>
      <c r="U1403" s="8">
        <f t="shared" si="218"/>
        <v>57.683333333333337</v>
      </c>
      <c r="V1403" s="8">
        <f t="shared" si="219"/>
        <v>57.825000000000003</v>
      </c>
    </row>
    <row r="1404" spans="1:22" ht="13.5" x14ac:dyDescent="0.25">
      <c r="A1404" s="3">
        <f>RSI!A1404</f>
        <v>44055</v>
      </c>
      <c r="B1404" s="2">
        <f>RSI!B1404</f>
        <v>46.818399999999997</v>
      </c>
      <c r="C1404" s="2">
        <f>RSI!I1404</f>
        <v>97.328372532952429</v>
      </c>
      <c r="D1404" s="2">
        <f>MACD!E1404</f>
        <v>0.41232306548081255</v>
      </c>
      <c r="E1404" s="2">
        <f>MACD!F1404</f>
        <v>0.47824908079915185</v>
      </c>
      <c r="F1404" s="2">
        <f>'Moving Avg'!D1404</f>
        <v>46.818399999999997</v>
      </c>
      <c r="G1404" s="2">
        <f>'Moving Avg'!F1404</f>
        <v>46.81803</v>
      </c>
      <c r="H1404" s="2">
        <f>'Moving Avg'!G1404</f>
        <v>44.884788000000029</v>
      </c>
      <c r="I1404" s="2">
        <f>'Moving Avg'!H1404</f>
        <v>35.434339000000001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  <c r="M1404" s="8">
        <f t="shared" si="210"/>
        <v>0</v>
      </c>
      <c r="N1404" s="8">
        <f t="shared" si="211"/>
        <v>100</v>
      </c>
      <c r="O1404" s="8">
        <f t="shared" si="212"/>
        <v>100</v>
      </c>
      <c r="P1404" s="8">
        <f t="shared" si="213"/>
        <v>33</v>
      </c>
      <c r="Q1404" s="9">
        <f t="shared" si="214"/>
        <v>54.95</v>
      </c>
      <c r="R1404" s="9">
        <f t="shared" si="215"/>
        <v>63.25</v>
      </c>
      <c r="S1404" s="9">
        <f t="shared" si="216"/>
        <v>54.85</v>
      </c>
      <c r="T1404" s="9">
        <f t="shared" si="217"/>
        <v>58.25</v>
      </c>
      <c r="U1404" s="8">
        <f t="shared" si="218"/>
        <v>57.683333333333337</v>
      </c>
      <c r="V1404" s="8">
        <f t="shared" si="219"/>
        <v>57.825000000000003</v>
      </c>
    </row>
    <row r="1405" spans="1:22" ht="13.5" x14ac:dyDescent="0.25">
      <c r="A1405" s="3">
        <f>RSI!A1405</f>
        <v>44057</v>
      </c>
      <c r="B1405" s="2">
        <f>RSI!B1405</f>
        <v>46.818399999999997</v>
      </c>
      <c r="C1405" s="2">
        <f>RSI!I1405</f>
        <v>97.328372532952429</v>
      </c>
      <c r="D1405" s="2">
        <f>MACD!E1405</f>
        <v>0.38804452165837944</v>
      </c>
      <c r="E1405" s="2">
        <f>MACD!F1405</f>
        <v>0.46020816897099737</v>
      </c>
      <c r="F1405" s="2">
        <f>'Moving Avg'!D1405</f>
        <v>46.818399999999997</v>
      </c>
      <c r="G1405" s="2">
        <f>'Moving Avg'!F1405</f>
        <v>46.818214999999995</v>
      </c>
      <c r="H1405" s="2">
        <f>'Moving Avg'!G1405</f>
        <v>45.058682000000026</v>
      </c>
      <c r="I1405" s="2">
        <f>'Moving Avg'!H1405</f>
        <v>35.513402499999998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  <c r="M1405" s="8">
        <f t="shared" si="210"/>
        <v>0</v>
      </c>
      <c r="N1405" s="8">
        <f t="shared" si="211"/>
        <v>100</v>
      </c>
      <c r="O1405" s="8">
        <f t="shared" si="212"/>
        <v>100</v>
      </c>
      <c r="P1405" s="8">
        <f t="shared" si="213"/>
        <v>33</v>
      </c>
      <c r="Q1405" s="9">
        <f t="shared" si="214"/>
        <v>54.95</v>
      </c>
      <c r="R1405" s="9">
        <f t="shared" si="215"/>
        <v>63.25</v>
      </c>
      <c r="S1405" s="9">
        <f t="shared" si="216"/>
        <v>54.85</v>
      </c>
      <c r="T1405" s="9">
        <f t="shared" si="217"/>
        <v>58.25</v>
      </c>
      <c r="U1405" s="8">
        <f t="shared" si="218"/>
        <v>57.683333333333337</v>
      </c>
      <c r="V1405" s="8">
        <f t="shared" si="219"/>
        <v>57.825000000000003</v>
      </c>
    </row>
    <row r="1406" spans="1:22" ht="13.5" x14ac:dyDescent="0.25">
      <c r="A1406" s="3">
        <f>RSI!A1406</f>
        <v>44060</v>
      </c>
      <c r="B1406" s="2">
        <f>RSI!B1406</f>
        <v>46.818399999999997</v>
      </c>
      <c r="C1406" s="2">
        <f>RSI!I1406</f>
        <v>97.328372532952429</v>
      </c>
      <c r="D1406" s="2">
        <f>MACD!E1406</f>
        <v>0.3646007107244742</v>
      </c>
      <c r="E1406" s="2">
        <f>MACD!F1406</f>
        <v>0.44108667732169277</v>
      </c>
      <c r="F1406" s="2">
        <f>'Moving Avg'!D1406</f>
        <v>46.818399999999997</v>
      </c>
      <c r="G1406" s="2">
        <f>'Moving Avg'!F1406</f>
        <v>46.818399999999997</v>
      </c>
      <c r="H1406" s="2">
        <f>'Moving Avg'!G1406</f>
        <v>45.232576000000023</v>
      </c>
      <c r="I1406" s="2">
        <f>'Moving Avg'!H1406</f>
        <v>35.592465999999995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  <c r="M1406" s="8">
        <f t="shared" si="210"/>
        <v>0</v>
      </c>
      <c r="N1406" s="8">
        <f t="shared" si="211"/>
        <v>100</v>
      </c>
      <c r="O1406" s="8">
        <f t="shared" si="212"/>
        <v>100</v>
      </c>
      <c r="P1406" s="8">
        <f t="shared" si="213"/>
        <v>33</v>
      </c>
      <c r="Q1406" s="9">
        <f t="shared" si="214"/>
        <v>54.95</v>
      </c>
      <c r="R1406" s="9">
        <f t="shared" si="215"/>
        <v>63.25</v>
      </c>
      <c r="S1406" s="9">
        <f t="shared" si="216"/>
        <v>54.85</v>
      </c>
      <c r="T1406" s="9">
        <f t="shared" si="217"/>
        <v>58.25</v>
      </c>
      <c r="U1406" s="8">
        <f t="shared" si="218"/>
        <v>57.683333333333337</v>
      </c>
      <c r="V1406" s="8">
        <f t="shared" si="219"/>
        <v>57.825000000000003</v>
      </c>
    </row>
    <row r="1407" spans="1:22" ht="13.5" x14ac:dyDescent="0.25">
      <c r="A1407" s="3">
        <f>RSI!A1407</f>
        <v>44061</v>
      </c>
      <c r="B1407" s="2">
        <f>RSI!B1407</f>
        <v>46.818399999999997</v>
      </c>
      <c r="C1407" s="2">
        <f>RSI!I1407</f>
        <v>97.328372532952429</v>
      </c>
      <c r="D1407" s="2">
        <f>MACD!E1407</f>
        <v>0.3420780587309622</v>
      </c>
      <c r="E1407" s="2">
        <f>MACD!F1407</f>
        <v>0.42128495360354667</v>
      </c>
      <c r="F1407" s="2">
        <f>'Moving Avg'!D1407</f>
        <v>46.818399999999997</v>
      </c>
      <c r="G1407" s="2">
        <f>'Moving Avg'!F1407</f>
        <v>46.818399999999997</v>
      </c>
      <c r="H1407" s="2">
        <f>'Moving Avg'!G1407</f>
        <v>45.406470000000034</v>
      </c>
      <c r="I1407" s="2">
        <f>'Moving Avg'!H1407</f>
        <v>35.671529499999998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  <c r="M1407" s="8">
        <f t="shared" si="210"/>
        <v>0</v>
      </c>
      <c r="N1407" s="8">
        <f t="shared" si="211"/>
        <v>100</v>
      </c>
      <c r="O1407" s="8">
        <f t="shared" si="212"/>
        <v>100</v>
      </c>
      <c r="P1407" s="8">
        <f t="shared" si="213"/>
        <v>33</v>
      </c>
      <c r="Q1407" s="9">
        <f t="shared" si="214"/>
        <v>54.95</v>
      </c>
      <c r="R1407" s="9">
        <f t="shared" si="215"/>
        <v>63.25</v>
      </c>
      <c r="S1407" s="9">
        <f t="shared" si="216"/>
        <v>54.85</v>
      </c>
      <c r="T1407" s="9">
        <f t="shared" si="217"/>
        <v>58.25</v>
      </c>
      <c r="U1407" s="8">
        <f t="shared" si="218"/>
        <v>57.683333333333337</v>
      </c>
      <c r="V1407" s="8">
        <f t="shared" si="219"/>
        <v>57.825000000000003</v>
      </c>
    </row>
    <row r="1408" spans="1:22" ht="13.5" x14ac:dyDescent="0.25">
      <c r="A1408" s="3">
        <f>RSI!A1408</f>
        <v>44062</v>
      </c>
      <c r="B1408" s="2">
        <f>RSI!B1408</f>
        <v>46.818399999999997</v>
      </c>
      <c r="C1408" s="2">
        <f>RSI!I1408</f>
        <v>97.328372532952429</v>
      </c>
      <c r="D1408" s="2">
        <f>MACD!E1408</f>
        <v>0.32053378085876716</v>
      </c>
      <c r="E1408" s="2">
        <f>MACD!F1408</f>
        <v>0.4011347190545908</v>
      </c>
      <c r="F1408" s="2">
        <f>'Moving Avg'!D1408</f>
        <v>46.818399999999997</v>
      </c>
      <c r="G1408" s="2">
        <f>'Moving Avg'!F1408</f>
        <v>46.818399999999997</v>
      </c>
      <c r="H1408" s="2">
        <f>'Moving Avg'!G1408</f>
        <v>45.580364000000046</v>
      </c>
      <c r="I1408" s="2">
        <f>'Moving Avg'!H1408</f>
        <v>35.750592999999995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  <c r="M1408" s="8">
        <f t="shared" si="210"/>
        <v>0</v>
      </c>
      <c r="N1408" s="8">
        <f t="shared" si="211"/>
        <v>100</v>
      </c>
      <c r="O1408" s="8">
        <f t="shared" si="212"/>
        <v>100</v>
      </c>
      <c r="P1408" s="8">
        <f t="shared" si="213"/>
        <v>33</v>
      </c>
      <c r="Q1408" s="9">
        <f t="shared" si="214"/>
        <v>54.95</v>
      </c>
      <c r="R1408" s="9">
        <f t="shared" si="215"/>
        <v>63.25</v>
      </c>
      <c r="S1408" s="9">
        <f t="shared" si="216"/>
        <v>54.85</v>
      </c>
      <c r="T1408" s="9">
        <f t="shared" si="217"/>
        <v>58.25</v>
      </c>
      <c r="U1408" s="8">
        <f t="shared" si="218"/>
        <v>57.683333333333337</v>
      </c>
      <c r="V1408" s="8">
        <f t="shared" si="219"/>
        <v>57.825000000000003</v>
      </c>
    </row>
    <row r="1409" spans="1:22" ht="13.5" x14ac:dyDescent="0.25">
      <c r="A1409" s="3">
        <f>RSI!A1409</f>
        <v>44064</v>
      </c>
      <c r="B1409" s="2">
        <f>RSI!B1409</f>
        <v>46.818399999999997</v>
      </c>
      <c r="C1409" s="2">
        <f>RSI!I1409</f>
        <v>97.328372532952429</v>
      </c>
      <c r="D1409" s="2">
        <f>MACD!E1409</f>
        <v>0.30000155425396002</v>
      </c>
      <c r="E1409" s="2">
        <f>MACD!F1409</f>
        <v>0.38090808609446464</v>
      </c>
      <c r="F1409" s="2">
        <f>'Moving Avg'!D1409</f>
        <v>46.818399999999997</v>
      </c>
      <c r="G1409" s="2">
        <f>'Moving Avg'!F1409</f>
        <v>46.818399999999997</v>
      </c>
      <c r="H1409" s="2">
        <f>'Moving Avg'!G1409</f>
        <v>45.754258000000043</v>
      </c>
      <c r="I1409" s="2">
        <f>'Moving Avg'!H1409</f>
        <v>35.829656499999999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  <c r="M1409" s="8">
        <f t="shared" si="210"/>
        <v>0</v>
      </c>
      <c r="N1409" s="8">
        <f t="shared" si="211"/>
        <v>100</v>
      </c>
      <c r="O1409" s="8">
        <f t="shared" si="212"/>
        <v>100</v>
      </c>
      <c r="P1409" s="8">
        <f t="shared" si="213"/>
        <v>33</v>
      </c>
      <c r="Q1409" s="9">
        <f t="shared" si="214"/>
        <v>54.95</v>
      </c>
      <c r="R1409" s="9">
        <f t="shared" si="215"/>
        <v>63.25</v>
      </c>
      <c r="S1409" s="9">
        <f t="shared" si="216"/>
        <v>54.85</v>
      </c>
      <c r="T1409" s="9">
        <f t="shared" si="217"/>
        <v>58.25</v>
      </c>
      <c r="U1409" s="8">
        <f t="shared" si="218"/>
        <v>57.683333333333337</v>
      </c>
      <c r="V1409" s="8">
        <f t="shared" si="219"/>
        <v>57.825000000000003</v>
      </c>
    </row>
    <row r="1410" spans="1:22" ht="13.5" x14ac:dyDescent="0.25">
      <c r="A1410" s="3">
        <f>RSI!A1410</f>
        <v>44067</v>
      </c>
      <c r="B1410" s="2">
        <f>RSI!B1410</f>
        <v>46.818399999999997</v>
      </c>
      <c r="C1410" s="2">
        <f>RSI!I1410</f>
        <v>97.328372532952429</v>
      </c>
      <c r="D1410" s="2">
        <f>MACD!E1410</f>
        <v>0.28049623079715502</v>
      </c>
      <c r="E1410" s="2">
        <f>MACD!F1410</f>
        <v>0.36082571503500277</v>
      </c>
      <c r="F1410" s="2">
        <f>'Moving Avg'!D1410</f>
        <v>46.818399999999997</v>
      </c>
      <c r="G1410" s="2">
        <f>'Moving Avg'!F1410</f>
        <v>46.818399999999997</v>
      </c>
      <c r="H1410" s="2">
        <f>'Moving Avg'!G1410</f>
        <v>45.928152000000047</v>
      </c>
      <c r="I1410" s="2">
        <f>'Moving Avg'!H1410</f>
        <v>35.908719999999995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0</v>
      </c>
      <c r="N1410" s="8">
        <f t="shared" ref="N1410:N1473" si="221">IF(E1410-D1410&gt;0.02, 100, IF(E1410-D1410&lt;0,0,45))</f>
        <v>100</v>
      </c>
      <c r="O1410" s="8">
        <f t="shared" ref="O1410:O1473" si="222">IF(F1410-I1410&gt;10,100,IF(F1410-I1410&gt;5,75, IF(F1410-I1410&gt;0,50,0)))</f>
        <v>100</v>
      </c>
      <c r="P1410" s="8">
        <f t="shared" ref="P1410:P1473" si="223">IF(L1410="confirmed bullish", 34, IF(L1410="bullish divergence",17, 0))+IF(J1410="bullish",33,IF(J1410="bearish",0,16.5))+IF(K1410="strong",33,IF(K1410="weak",0,16.5))</f>
        <v>33</v>
      </c>
      <c r="Q1410" s="9">
        <f t="shared" si="214"/>
        <v>54.95</v>
      </c>
      <c r="R1410" s="9">
        <f t="shared" si="215"/>
        <v>63.25</v>
      </c>
      <c r="S1410" s="9">
        <f t="shared" si="216"/>
        <v>54.85</v>
      </c>
      <c r="T1410" s="9">
        <f t="shared" si="217"/>
        <v>58.25</v>
      </c>
      <c r="U1410" s="8">
        <f t="shared" si="218"/>
        <v>57.683333333333337</v>
      </c>
      <c r="V1410" s="8">
        <f t="shared" si="219"/>
        <v>57.825000000000003</v>
      </c>
    </row>
    <row r="1411" spans="1:22" ht="13.5" x14ac:dyDescent="0.25">
      <c r="A1411" s="3">
        <f>RSI!A1411</f>
        <v>44068</v>
      </c>
      <c r="B1411" s="2">
        <f>RSI!B1411</f>
        <v>46.818399999999997</v>
      </c>
      <c r="C1411" s="2">
        <f>RSI!I1411</f>
        <v>97.328372532952429</v>
      </c>
      <c r="D1411" s="2">
        <f>MACD!E1411</f>
        <v>0.26201774397718935</v>
      </c>
      <c r="E1411" s="2">
        <f>MACD!F1411</f>
        <v>0.34106412082344006</v>
      </c>
      <c r="F1411" s="2">
        <f>'Moving Avg'!D1411</f>
        <v>46.818399999999997</v>
      </c>
      <c r="G1411" s="2">
        <f>'Moving Avg'!F1411</f>
        <v>46.818399999999997</v>
      </c>
      <c r="H1411" s="2">
        <f>'Moving Avg'!G1411</f>
        <v>46.102046000000058</v>
      </c>
      <c r="I1411" s="2">
        <f>'Moving Avg'!H1411</f>
        <v>35.987783499999999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  <c r="M1411" s="8">
        <f t="shared" si="220"/>
        <v>0</v>
      </c>
      <c r="N1411" s="8">
        <f t="shared" si="221"/>
        <v>100</v>
      </c>
      <c r="O1411" s="8">
        <f t="shared" si="222"/>
        <v>100</v>
      </c>
      <c r="P1411" s="8">
        <f t="shared" si="223"/>
        <v>33</v>
      </c>
      <c r="Q1411" s="9">
        <f t="shared" ref="Q1411:Q1474" si="224">0.35*M1411+N1411*0.35+O1411*0.15+P1411*0.15</f>
        <v>54.95</v>
      </c>
      <c r="R1411" s="9">
        <f t="shared" ref="R1411:R1474" si="225">M1411*0.2+N1411*0.2+O1411*0.35+P1411*0.25</f>
        <v>63.25</v>
      </c>
      <c r="S1411" s="9">
        <f t="shared" ref="S1411:S1474" si="226">M1411*0.15+N1411*0.15+O1411*0.25+P1411*0.45</f>
        <v>54.85</v>
      </c>
      <c r="T1411" s="9">
        <f t="shared" ref="T1411:T1474" si="227">0.25*SUM(M1411:P1411)</f>
        <v>58.25</v>
      </c>
      <c r="U1411" s="8">
        <f t="shared" ref="U1411:U1474" si="228">SUM(Q1411:S1411)/3</f>
        <v>57.683333333333337</v>
      </c>
      <c r="V1411" s="8">
        <f t="shared" ref="V1411:V1474" si="229">SUM(Q1411:T1411)/4</f>
        <v>57.825000000000003</v>
      </c>
    </row>
    <row r="1412" spans="1:22" ht="13.5" x14ac:dyDescent="0.25">
      <c r="A1412" s="3">
        <f>RSI!A1412</f>
        <v>44069</v>
      </c>
      <c r="B1412" s="2">
        <f>RSI!B1412</f>
        <v>45.4163</v>
      </c>
      <c r="C1412" s="2">
        <f>RSI!I1412</f>
        <v>19.289712571039431</v>
      </c>
      <c r="D1412" s="2">
        <f>MACD!E1412</f>
        <v>0.34841359910141279</v>
      </c>
      <c r="E1412" s="2">
        <f>MACD!F1412</f>
        <v>0.34253401647903464</v>
      </c>
      <c r="F1412" s="2">
        <f>'Moving Avg'!D1412</f>
        <v>46.537979999999997</v>
      </c>
      <c r="G1412" s="2">
        <f>'Moving Avg'!F1412</f>
        <v>46.748294999999999</v>
      </c>
      <c r="H1412" s="2">
        <f>'Moving Avg'!G1412</f>
        <v>46.247898000000049</v>
      </c>
      <c r="I1412" s="2">
        <f>'Moving Avg'!H1412</f>
        <v>36.059836499999996</v>
      </c>
      <c r="J1412" s="6" t="str">
        <f>OBV!F1412</f>
        <v>BEARISH</v>
      </c>
      <c r="K1412" s="6" t="str">
        <f>OBV!G1412</f>
        <v>NEUTRAL</v>
      </c>
      <c r="L1412" s="6" t="str">
        <f>OBV!H1412</f>
        <v>CONFIRMED BEARISH</v>
      </c>
      <c r="M1412" s="8">
        <f t="shared" si="220"/>
        <v>50</v>
      </c>
      <c r="N1412" s="8">
        <f t="shared" si="221"/>
        <v>0</v>
      </c>
      <c r="O1412" s="8">
        <f t="shared" si="222"/>
        <v>100</v>
      </c>
      <c r="P1412" s="8">
        <f t="shared" si="223"/>
        <v>16.5</v>
      </c>
      <c r="Q1412" s="9">
        <f t="shared" si="224"/>
        <v>34.975000000000001</v>
      </c>
      <c r="R1412" s="9">
        <f t="shared" si="225"/>
        <v>49.125</v>
      </c>
      <c r="S1412" s="9">
        <f t="shared" si="226"/>
        <v>39.924999999999997</v>
      </c>
      <c r="T1412" s="9">
        <f t="shared" si="227"/>
        <v>41.625</v>
      </c>
      <c r="U1412" s="8">
        <f t="shared" si="228"/>
        <v>41.341666666666661</v>
      </c>
      <c r="V1412" s="8">
        <f t="shared" si="229"/>
        <v>41.412499999999994</v>
      </c>
    </row>
    <row r="1413" spans="1:22" ht="13.5" x14ac:dyDescent="0.25">
      <c r="A1413" s="3">
        <f>RSI!A1413</f>
        <v>44070</v>
      </c>
      <c r="B1413" s="2">
        <f>RSI!B1413</f>
        <v>45.4163</v>
      </c>
      <c r="C1413" s="2">
        <f>RSI!I1413</f>
        <v>19.289712571039431</v>
      </c>
      <c r="D1413" s="2">
        <f>MACD!E1413</f>
        <v>0.42811048161637899</v>
      </c>
      <c r="E1413" s="2">
        <f>MACD!F1413</f>
        <v>0.35964930950650353</v>
      </c>
      <c r="F1413" s="2">
        <f>'Moving Avg'!D1413</f>
        <v>46.257559999999998</v>
      </c>
      <c r="G1413" s="2">
        <f>'Moving Avg'!F1413</f>
        <v>46.678189999999994</v>
      </c>
      <c r="H1413" s="2">
        <f>'Moving Avg'!G1413</f>
        <v>46.359442000000051</v>
      </c>
      <c r="I1413" s="2">
        <f>'Moving Avg'!H1413</f>
        <v>36.1318895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  <c r="M1413" s="8">
        <f t="shared" si="220"/>
        <v>50</v>
      </c>
      <c r="N1413" s="8">
        <f t="shared" si="221"/>
        <v>0</v>
      </c>
      <c r="O1413" s="8">
        <f t="shared" si="222"/>
        <v>100</v>
      </c>
      <c r="P1413" s="8">
        <f t="shared" si="223"/>
        <v>16.5</v>
      </c>
      <c r="Q1413" s="9">
        <f t="shared" si="224"/>
        <v>34.975000000000001</v>
      </c>
      <c r="R1413" s="9">
        <f t="shared" si="225"/>
        <v>49.125</v>
      </c>
      <c r="S1413" s="9">
        <f t="shared" si="226"/>
        <v>39.924999999999997</v>
      </c>
      <c r="T1413" s="9">
        <f t="shared" si="227"/>
        <v>41.625</v>
      </c>
      <c r="U1413" s="8">
        <f t="shared" si="228"/>
        <v>41.341666666666661</v>
      </c>
      <c r="V1413" s="8">
        <f t="shared" si="229"/>
        <v>41.412499999999994</v>
      </c>
    </row>
    <row r="1414" spans="1:22" ht="13.5" x14ac:dyDescent="0.25">
      <c r="A1414" s="3">
        <f>RSI!A1414</f>
        <v>44071</v>
      </c>
      <c r="B1414" s="2">
        <f>RSI!B1414</f>
        <v>45.4163</v>
      </c>
      <c r="C1414" s="2">
        <f>RSI!I1414</f>
        <v>19.289712571039431</v>
      </c>
      <c r="D1414" s="2">
        <f>MACD!E1414</f>
        <v>0.50165065473647275</v>
      </c>
      <c r="E1414" s="2">
        <f>MACD!F1414</f>
        <v>0.38804957855249739</v>
      </c>
      <c r="F1414" s="2">
        <f>'Moving Avg'!D1414</f>
        <v>45.977140000000006</v>
      </c>
      <c r="G1414" s="2">
        <f>'Moving Avg'!F1414</f>
        <v>46.608084999999996</v>
      </c>
      <c r="H1414" s="2">
        <f>'Moving Avg'!G1414</f>
        <v>46.449206000000046</v>
      </c>
      <c r="I1414" s="2">
        <f>'Moving Avg'!H1414</f>
        <v>36.203942499999997</v>
      </c>
      <c r="J1414" s="6" t="str">
        <f>OBV!F1414</f>
        <v>BEARISH</v>
      </c>
      <c r="K1414" s="6" t="str">
        <f>OBV!G1414</f>
        <v>NEUTRAL</v>
      </c>
      <c r="L1414" s="6" t="str">
        <f>OBV!H1414</f>
        <v>CONFIRMED BEARISH</v>
      </c>
      <c r="M1414" s="8">
        <f t="shared" si="220"/>
        <v>50</v>
      </c>
      <c r="N1414" s="8">
        <f t="shared" si="221"/>
        <v>0</v>
      </c>
      <c r="O1414" s="8">
        <f t="shared" si="222"/>
        <v>75</v>
      </c>
      <c r="P1414" s="8">
        <f t="shared" si="223"/>
        <v>16.5</v>
      </c>
      <c r="Q1414" s="9">
        <f t="shared" si="224"/>
        <v>31.225000000000001</v>
      </c>
      <c r="R1414" s="9">
        <f t="shared" si="225"/>
        <v>40.375</v>
      </c>
      <c r="S1414" s="9">
        <f t="shared" si="226"/>
        <v>33.674999999999997</v>
      </c>
      <c r="T1414" s="9">
        <f t="shared" si="227"/>
        <v>35.375</v>
      </c>
      <c r="U1414" s="8">
        <f t="shared" si="228"/>
        <v>35.091666666666661</v>
      </c>
      <c r="V1414" s="8">
        <f t="shared" si="229"/>
        <v>35.162499999999994</v>
      </c>
    </row>
    <row r="1415" spans="1:22" ht="13.5" x14ac:dyDescent="0.25">
      <c r="A1415" s="3">
        <f>RSI!A1415</f>
        <v>44074</v>
      </c>
      <c r="B1415" s="2">
        <f>RSI!B1415</f>
        <v>45.4163</v>
      </c>
      <c r="C1415" s="2">
        <f>RSI!I1415</f>
        <v>19.289712571039431</v>
      </c>
      <c r="D1415" s="2">
        <f>MACD!E1415</f>
        <v>0.56952913048883147</v>
      </c>
      <c r="E1415" s="2">
        <f>MACD!F1415</f>
        <v>0.4243454889397642</v>
      </c>
      <c r="F1415" s="2">
        <f>'Moving Avg'!D1415</f>
        <v>45.696720000000006</v>
      </c>
      <c r="G1415" s="2">
        <f>'Moving Avg'!F1415</f>
        <v>46.53797999999999</v>
      </c>
      <c r="H1415" s="2">
        <f>'Moving Avg'!G1415</f>
        <v>46.50224000000005</v>
      </c>
      <c r="I1415" s="2">
        <f>'Moving Avg'!H1415</f>
        <v>36.275995499999993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  <c r="M1415" s="8">
        <f t="shared" si="220"/>
        <v>50</v>
      </c>
      <c r="N1415" s="8">
        <f t="shared" si="221"/>
        <v>0</v>
      </c>
      <c r="O1415" s="8">
        <f t="shared" si="222"/>
        <v>75</v>
      </c>
      <c r="P1415" s="8">
        <f t="shared" si="223"/>
        <v>16.5</v>
      </c>
      <c r="Q1415" s="9">
        <f t="shared" si="224"/>
        <v>31.225000000000001</v>
      </c>
      <c r="R1415" s="9">
        <f t="shared" si="225"/>
        <v>40.375</v>
      </c>
      <c r="S1415" s="9">
        <f t="shared" si="226"/>
        <v>33.674999999999997</v>
      </c>
      <c r="T1415" s="9">
        <f t="shared" si="227"/>
        <v>35.375</v>
      </c>
      <c r="U1415" s="8">
        <f t="shared" si="228"/>
        <v>35.091666666666661</v>
      </c>
      <c r="V1415" s="8">
        <f t="shared" si="229"/>
        <v>35.162499999999994</v>
      </c>
    </row>
    <row r="1416" spans="1:22" ht="13.5" x14ac:dyDescent="0.25">
      <c r="A1416" s="3">
        <f>RSI!A1416</f>
        <v>44075</v>
      </c>
      <c r="B1416" s="2">
        <f>RSI!B1416</f>
        <v>45.4163</v>
      </c>
      <c r="C1416" s="2">
        <f>RSI!I1416</f>
        <v>19.289712571039431</v>
      </c>
      <c r="D1416" s="2">
        <f>MACD!E1416</f>
        <v>0.63219825957698816</v>
      </c>
      <c r="E1416" s="2">
        <f>MACD!F1416</f>
        <v>0.46591604306720902</v>
      </c>
      <c r="F1416" s="2">
        <f>'Moving Avg'!D1416</f>
        <v>45.4163</v>
      </c>
      <c r="G1416" s="2">
        <f>'Moving Avg'!F1416</f>
        <v>46.467874999999992</v>
      </c>
      <c r="H1416" s="2">
        <f>'Moving Avg'!G1416</f>
        <v>46.542178000000042</v>
      </c>
      <c r="I1416" s="2">
        <f>'Moving Avg'!H1416</f>
        <v>36.348048499999997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  <c r="M1416" s="8">
        <f t="shared" si="220"/>
        <v>50</v>
      </c>
      <c r="N1416" s="8">
        <f t="shared" si="221"/>
        <v>0</v>
      </c>
      <c r="O1416" s="8">
        <f t="shared" si="222"/>
        <v>75</v>
      </c>
      <c r="P1416" s="8">
        <f t="shared" si="223"/>
        <v>16.5</v>
      </c>
      <c r="Q1416" s="9">
        <f t="shared" si="224"/>
        <v>31.225000000000001</v>
      </c>
      <c r="R1416" s="9">
        <f t="shared" si="225"/>
        <v>40.375</v>
      </c>
      <c r="S1416" s="9">
        <f t="shared" si="226"/>
        <v>33.674999999999997</v>
      </c>
      <c r="T1416" s="9">
        <f t="shared" si="227"/>
        <v>35.375</v>
      </c>
      <c r="U1416" s="8">
        <f t="shared" si="228"/>
        <v>35.091666666666661</v>
      </c>
      <c r="V1416" s="8">
        <f t="shared" si="229"/>
        <v>35.162499999999994</v>
      </c>
    </row>
    <row r="1417" spans="1:22" ht="13.5" x14ac:dyDescent="0.25">
      <c r="A1417" s="3">
        <f>RSI!A1417</f>
        <v>44076</v>
      </c>
      <c r="B1417" s="2">
        <f>RSI!B1417</f>
        <v>45.4163</v>
      </c>
      <c r="C1417" s="2">
        <f>RSI!I1417</f>
        <v>19.289712571039431</v>
      </c>
      <c r="D1417" s="2">
        <f>MACD!E1417</f>
        <v>0.69007181359675229</v>
      </c>
      <c r="E1417" s="2">
        <f>MACD!F1417</f>
        <v>0.51074719717311767</v>
      </c>
      <c r="F1417" s="2">
        <f>'Moving Avg'!D1417</f>
        <v>45.4163</v>
      </c>
      <c r="G1417" s="2">
        <f>'Moving Avg'!F1417</f>
        <v>46.397769999999994</v>
      </c>
      <c r="H1417" s="2">
        <f>'Moving Avg'!G1417</f>
        <v>46.567880000000031</v>
      </c>
      <c r="I1417" s="2">
        <f>'Moving Avg'!H1417</f>
        <v>36.420101499999994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  <c r="M1417" s="8">
        <f t="shared" si="220"/>
        <v>50</v>
      </c>
      <c r="N1417" s="8">
        <f t="shared" si="221"/>
        <v>0</v>
      </c>
      <c r="O1417" s="8">
        <f t="shared" si="222"/>
        <v>75</v>
      </c>
      <c r="P1417" s="8">
        <f t="shared" si="223"/>
        <v>33</v>
      </c>
      <c r="Q1417" s="9">
        <f t="shared" si="224"/>
        <v>33.700000000000003</v>
      </c>
      <c r="R1417" s="9">
        <f t="shared" si="225"/>
        <v>44.5</v>
      </c>
      <c r="S1417" s="9">
        <f t="shared" si="226"/>
        <v>41.1</v>
      </c>
      <c r="T1417" s="9">
        <f t="shared" si="227"/>
        <v>39.5</v>
      </c>
      <c r="U1417" s="8">
        <f t="shared" si="228"/>
        <v>39.766666666666673</v>
      </c>
      <c r="V1417" s="8">
        <f t="shared" si="229"/>
        <v>39.700000000000003</v>
      </c>
    </row>
    <row r="1418" spans="1:22" ht="13.5" x14ac:dyDescent="0.25">
      <c r="A1418" s="3">
        <f>RSI!A1418</f>
        <v>44077</v>
      </c>
      <c r="B1418" s="2">
        <f>RSI!B1418</f>
        <v>45.4163</v>
      </c>
      <c r="C1418" s="2">
        <f>RSI!I1418</f>
        <v>19.289712571039431</v>
      </c>
      <c r="D1418" s="2">
        <f>MACD!E1418</f>
        <v>0.74352862300144551</v>
      </c>
      <c r="E1418" s="2">
        <f>MACD!F1418</f>
        <v>0.55730348233878324</v>
      </c>
      <c r="F1418" s="2">
        <f>'Moving Avg'!D1418</f>
        <v>45.4163</v>
      </c>
      <c r="G1418" s="2">
        <f>'Moving Avg'!F1418</f>
        <v>46.327664999999989</v>
      </c>
      <c r="H1418" s="2">
        <f>'Moving Avg'!G1418</f>
        <v>46.593582000000033</v>
      </c>
      <c r="I1418" s="2">
        <f>'Moving Avg'!H1418</f>
        <v>36.492154499999998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  <c r="M1418" s="8">
        <f t="shared" si="220"/>
        <v>50</v>
      </c>
      <c r="N1418" s="8">
        <f t="shared" si="221"/>
        <v>0</v>
      </c>
      <c r="O1418" s="8">
        <f t="shared" si="222"/>
        <v>75</v>
      </c>
      <c r="P1418" s="8">
        <f t="shared" si="223"/>
        <v>33</v>
      </c>
      <c r="Q1418" s="9">
        <f t="shared" si="224"/>
        <v>33.700000000000003</v>
      </c>
      <c r="R1418" s="9">
        <f t="shared" si="225"/>
        <v>44.5</v>
      </c>
      <c r="S1418" s="9">
        <f t="shared" si="226"/>
        <v>41.1</v>
      </c>
      <c r="T1418" s="9">
        <f t="shared" si="227"/>
        <v>39.5</v>
      </c>
      <c r="U1418" s="8">
        <f t="shared" si="228"/>
        <v>39.766666666666673</v>
      </c>
      <c r="V1418" s="8">
        <f t="shared" si="229"/>
        <v>39.700000000000003</v>
      </c>
    </row>
    <row r="1419" spans="1:22" ht="13.5" x14ac:dyDescent="0.25">
      <c r="A1419" s="3">
        <f>RSI!A1419</f>
        <v>44078</v>
      </c>
      <c r="B1419" s="2">
        <f>RSI!B1419</f>
        <v>45.4163</v>
      </c>
      <c r="C1419" s="2">
        <f>RSI!I1419</f>
        <v>19.289712571039431</v>
      </c>
      <c r="D1419" s="2">
        <f>MACD!E1419</f>
        <v>0.79291582554926521</v>
      </c>
      <c r="E1419" s="2">
        <f>MACD!F1419</f>
        <v>0.60442595098087959</v>
      </c>
      <c r="F1419" s="2">
        <f>'Moving Avg'!D1419</f>
        <v>45.4163</v>
      </c>
      <c r="G1419" s="2">
        <f>'Moving Avg'!F1419</f>
        <v>46.257559999999991</v>
      </c>
      <c r="H1419" s="2">
        <f>'Moving Avg'!G1419</f>
        <v>46.592806000000039</v>
      </c>
      <c r="I1419" s="2">
        <f>'Moving Avg'!H1419</f>
        <v>36.564207500000002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  <c r="M1419" s="8">
        <f t="shared" si="220"/>
        <v>50</v>
      </c>
      <c r="N1419" s="8">
        <f t="shared" si="221"/>
        <v>0</v>
      </c>
      <c r="O1419" s="8">
        <f t="shared" si="222"/>
        <v>75</v>
      </c>
      <c r="P1419" s="8">
        <f t="shared" si="223"/>
        <v>33</v>
      </c>
      <c r="Q1419" s="9">
        <f t="shared" si="224"/>
        <v>33.700000000000003</v>
      </c>
      <c r="R1419" s="9">
        <f t="shared" si="225"/>
        <v>44.5</v>
      </c>
      <c r="S1419" s="9">
        <f t="shared" si="226"/>
        <v>41.1</v>
      </c>
      <c r="T1419" s="9">
        <f t="shared" si="227"/>
        <v>39.5</v>
      </c>
      <c r="U1419" s="8">
        <f t="shared" si="228"/>
        <v>39.766666666666673</v>
      </c>
      <c r="V1419" s="8">
        <f t="shared" si="229"/>
        <v>39.700000000000003</v>
      </c>
    </row>
    <row r="1420" spans="1:22" ht="13.5" x14ac:dyDescent="0.25">
      <c r="A1420" s="3">
        <f>RSI!A1420</f>
        <v>44081</v>
      </c>
      <c r="B1420" s="2">
        <f>RSI!B1420</f>
        <v>45.4163</v>
      </c>
      <c r="C1420" s="2">
        <f>RSI!I1420</f>
        <v>19.289712571039431</v>
      </c>
      <c r="D1420" s="2">
        <f>MACD!E1420</f>
        <v>0.83855177255340863</v>
      </c>
      <c r="E1420" s="2">
        <f>MACD!F1420</f>
        <v>0.65125111529538549</v>
      </c>
      <c r="F1420" s="2">
        <f>'Moving Avg'!D1420</f>
        <v>45.4163</v>
      </c>
      <c r="G1420" s="2">
        <f>'Moving Avg'!F1420</f>
        <v>46.187454999999986</v>
      </c>
      <c r="H1420" s="2">
        <f>'Moving Avg'!G1420</f>
        <v>46.56483800000003</v>
      </c>
      <c r="I1420" s="2">
        <f>'Moving Avg'!H1420</f>
        <v>36.636260500000006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  <c r="M1420" s="8">
        <f t="shared" si="220"/>
        <v>50</v>
      </c>
      <c r="N1420" s="8">
        <f t="shared" si="221"/>
        <v>0</v>
      </c>
      <c r="O1420" s="8">
        <f t="shared" si="222"/>
        <v>75</v>
      </c>
      <c r="P1420" s="8">
        <f t="shared" si="223"/>
        <v>33</v>
      </c>
      <c r="Q1420" s="9">
        <f t="shared" si="224"/>
        <v>33.700000000000003</v>
      </c>
      <c r="R1420" s="9">
        <f t="shared" si="225"/>
        <v>44.5</v>
      </c>
      <c r="S1420" s="9">
        <f t="shared" si="226"/>
        <v>41.1</v>
      </c>
      <c r="T1420" s="9">
        <f t="shared" si="227"/>
        <v>39.5</v>
      </c>
      <c r="U1420" s="8">
        <f t="shared" si="228"/>
        <v>39.766666666666673</v>
      </c>
      <c r="V1420" s="8">
        <f t="shared" si="229"/>
        <v>39.700000000000003</v>
      </c>
    </row>
    <row r="1421" spans="1:22" ht="13.5" x14ac:dyDescent="0.25">
      <c r="A1421" s="3">
        <f>RSI!A1421</f>
        <v>44082</v>
      </c>
      <c r="B1421" s="2">
        <f>RSI!B1421</f>
        <v>45.4163</v>
      </c>
      <c r="C1421" s="2">
        <f>RSI!I1421</f>
        <v>19.289712571039431</v>
      </c>
      <c r="D1421" s="2">
        <f>MACD!E1421</f>
        <v>0.88072863390932099</v>
      </c>
      <c r="E1421" s="2">
        <f>MACD!F1421</f>
        <v>0.69714661901817265</v>
      </c>
      <c r="F1421" s="2">
        <f>'Moving Avg'!D1421</f>
        <v>45.4163</v>
      </c>
      <c r="G1421" s="2">
        <f>'Moving Avg'!F1421</f>
        <v>46.117349999999988</v>
      </c>
      <c r="H1421" s="2">
        <f>'Moving Avg'!G1421</f>
        <v>46.536870000000036</v>
      </c>
      <c r="I1421" s="2">
        <f>'Moving Avg'!H1421</f>
        <v>36.708313500000003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  <c r="M1421" s="8">
        <f t="shared" si="220"/>
        <v>50</v>
      </c>
      <c r="N1421" s="8">
        <f t="shared" si="221"/>
        <v>0</v>
      </c>
      <c r="O1421" s="8">
        <f t="shared" si="222"/>
        <v>75</v>
      </c>
      <c r="P1421" s="8">
        <f t="shared" si="223"/>
        <v>33</v>
      </c>
      <c r="Q1421" s="9">
        <f t="shared" si="224"/>
        <v>33.700000000000003</v>
      </c>
      <c r="R1421" s="9">
        <f t="shared" si="225"/>
        <v>44.5</v>
      </c>
      <c r="S1421" s="9">
        <f t="shared" si="226"/>
        <v>41.1</v>
      </c>
      <c r="T1421" s="9">
        <f t="shared" si="227"/>
        <v>39.5</v>
      </c>
      <c r="U1421" s="8">
        <f t="shared" si="228"/>
        <v>39.766666666666673</v>
      </c>
      <c r="V1421" s="8">
        <f t="shared" si="229"/>
        <v>39.700000000000003</v>
      </c>
    </row>
    <row r="1422" spans="1:22" ht="13.5" x14ac:dyDescent="0.25">
      <c r="A1422" s="3">
        <f>RSI!A1422</f>
        <v>44083</v>
      </c>
      <c r="B1422" s="2">
        <f>RSI!B1422</f>
        <v>45.4163</v>
      </c>
      <c r="C1422" s="2">
        <f>RSI!I1422</f>
        <v>19.289712571039431</v>
      </c>
      <c r="D1422" s="2">
        <f>MACD!E1422</f>
        <v>0.70400704512652368</v>
      </c>
      <c r="E1422" s="2">
        <f>MACD!F1422</f>
        <v>0.69851870423984286</v>
      </c>
      <c r="F1422" s="2">
        <f>'Moving Avg'!D1422</f>
        <v>45.4163</v>
      </c>
      <c r="G1422" s="2">
        <f>'Moving Avg'!F1422</f>
        <v>46.04724499999999</v>
      </c>
      <c r="H1422" s="2">
        <f>'Moving Avg'!G1422</f>
        <v>46.508902000000027</v>
      </c>
      <c r="I1422" s="2">
        <f>'Moving Avg'!H1422</f>
        <v>36.780366500000007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  <c r="M1422" s="8">
        <f t="shared" si="220"/>
        <v>50</v>
      </c>
      <c r="N1422" s="8">
        <f t="shared" si="221"/>
        <v>0</v>
      </c>
      <c r="O1422" s="8">
        <f t="shared" si="222"/>
        <v>75</v>
      </c>
      <c r="P1422" s="8">
        <f t="shared" si="223"/>
        <v>33</v>
      </c>
      <c r="Q1422" s="9">
        <f t="shared" si="224"/>
        <v>33.700000000000003</v>
      </c>
      <c r="R1422" s="9">
        <f t="shared" si="225"/>
        <v>44.5</v>
      </c>
      <c r="S1422" s="9">
        <f t="shared" si="226"/>
        <v>41.1</v>
      </c>
      <c r="T1422" s="9">
        <f t="shared" si="227"/>
        <v>39.5</v>
      </c>
      <c r="U1422" s="8">
        <f t="shared" si="228"/>
        <v>39.766666666666673</v>
      </c>
      <c r="V1422" s="8">
        <f t="shared" si="229"/>
        <v>39.700000000000003</v>
      </c>
    </row>
    <row r="1423" spans="1:22" ht="13.5" x14ac:dyDescent="0.25">
      <c r="A1423" s="3">
        <f>RSI!A1423</f>
        <v>44084</v>
      </c>
      <c r="B1423" s="2">
        <f>RSI!B1423</f>
        <v>45.4163</v>
      </c>
      <c r="C1423" s="2">
        <f>RSI!I1423</f>
        <v>19.289712571039431</v>
      </c>
      <c r="D1423" s="2">
        <f>MACD!E1423</f>
        <v>0.55752708758870284</v>
      </c>
      <c r="E1423" s="2">
        <f>MACD!F1423</f>
        <v>0.67032038090961488</v>
      </c>
      <c r="F1423" s="2">
        <f>'Moving Avg'!D1423</f>
        <v>45.4163</v>
      </c>
      <c r="G1423" s="2">
        <f>'Moving Avg'!F1423</f>
        <v>45.977139999999984</v>
      </c>
      <c r="H1423" s="2">
        <f>'Moving Avg'!G1423</f>
        <v>46.480934000000033</v>
      </c>
      <c r="I1423" s="2">
        <f>'Moving Avg'!H1423</f>
        <v>36.852419500000011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  <c r="M1423" s="8">
        <f t="shared" si="220"/>
        <v>50</v>
      </c>
      <c r="N1423" s="8">
        <f t="shared" si="221"/>
        <v>100</v>
      </c>
      <c r="O1423" s="8">
        <f t="shared" si="222"/>
        <v>75</v>
      </c>
      <c r="P1423" s="8">
        <f t="shared" si="223"/>
        <v>33</v>
      </c>
      <c r="Q1423" s="9">
        <f t="shared" si="224"/>
        <v>68.7</v>
      </c>
      <c r="R1423" s="9">
        <f t="shared" si="225"/>
        <v>64.5</v>
      </c>
      <c r="S1423" s="9">
        <f t="shared" si="226"/>
        <v>56.1</v>
      </c>
      <c r="T1423" s="9">
        <f t="shared" si="227"/>
        <v>64.5</v>
      </c>
      <c r="U1423" s="8">
        <f t="shared" si="228"/>
        <v>63.099999999999994</v>
      </c>
      <c r="V1423" s="8">
        <f t="shared" si="229"/>
        <v>63.449999999999996</v>
      </c>
    </row>
    <row r="1424" spans="1:22" ht="13.5" x14ac:dyDescent="0.25">
      <c r="A1424" s="3">
        <f>RSI!A1424</f>
        <v>44085</v>
      </c>
      <c r="B1424" s="2">
        <f>RSI!B1424</f>
        <v>44.648699999999998</v>
      </c>
      <c r="C1424" s="2">
        <f>RSI!I1424</f>
        <v>9.3269235210865702</v>
      </c>
      <c r="D1424" s="2">
        <f>MACD!E1424</f>
        <v>0.49326926230877177</v>
      </c>
      <c r="E1424" s="2">
        <f>MACD!F1424</f>
        <v>0.63491015718944632</v>
      </c>
      <c r="F1424" s="2">
        <f>'Moving Avg'!D1424</f>
        <v>45.262779999999999</v>
      </c>
      <c r="G1424" s="2">
        <f>'Moving Avg'!F1424</f>
        <v>45.868654999999983</v>
      </c>
      <c r="H1424" s="2">
        <f>'Moving Avg'!G1424</f>
        <v>46.437614000000032</v>
      </c>
      <c r="I1424" s="2">
        <f>'Moving Avg'!H1424</f>
        <v>36.920634500000013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  <c r="M1424" s="8">
        <f t="shared" si="220"/>
        <v>50</v>
      </c>
      <c r="N1424" s="8">
        <f t="shared" si="221"/>
        <v>100</v>
      </c>
      <c r="O1424" s="8">
        <f t="shared" si="222"/>
        <v>75</v>
      </c>
      <c r="P1424" s="8">
        <f t="shared" si="223"/>
        <v>16.5</v>
      </c>
      <c r="Q1424" s="9">
        <f t="shared" si="224"/>
        <v>66.224999999999994</v>
      </c>
      <c r="R1424" s="9">
        <f t="shared" si="225"/>
        <v>60.375</v>
      </c>
      <c r="S1424" s="9">
        <f t="shared" si="226"/>
        <v>48.674999999999997</v>
      </c>
      <c r="T1424" s="9">
        <f t="shared" si="227"/>
        <v>60.375</v>
      </c>
      <c r="U1424" s="8">
        <f t="shared" si="228"/>
        <v>58.42499999999999</v>
      </c>
      <c r="V1424" s="8">
        <f t="shared" si="229"/>
        <v>58.912499999999994</v>
      </c>
    </row>
    <row r="1425" spans="1:22" ht="13.5" x14ac:dyDescent="0.25">
      <c r="A1425" s="3">
        <f>RSI!A1425</f>
        <v>44088</v>
      </c>
      <c r="B1425" s="2">
        <f>RSI!B1425</f>
        <v>44.648699999999998</v>
      </c>
      <c r="C1425" s="2">
        <f>RSI!I1425</f>
        <v>9.3269235210865702</v>
      </c>
      <c r="D1425" s="2">
        <f>MACD!E1425</f>
        <v>0.4460510885161284</v>
      </c>
      <c r="E1425" s="2">
        <f>MACD!F1425</f>
        <v>0.59713834345478278</v>
      </c>
      <c r="F1425" s="2">
        <f>'Moving Avg'!D1425</f>
        <v>45.109259999999992</v>
      </c>
      <c r="G1425" s="2">
        <f>'Moving Avg'!F1425</f>
        <v>45.760169999999981</v>
      </c>
      <c r="H1425" s="2">
        <f>'Moving Avg'!G1425</f>
        <v>46.394294000000045</v>
      </c>
      <c r="I1425" s="2">
        <f>'Moving Avg'!H1425</f>
        <v>36.988849500000008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  <c r="M1425" s="8">
        <f t="shared" si="220"/>
        <v>50</v>
      </c>
      <c r="N1425" s="8">
        <f t="shared" si="221"/>
        <v>100</v>
      </c>
      <c r="O1425" s="8">
        <f t="shared" si="222"/>
        <v>75</v>
      </c>
      <c r="P1425" s="8">
        <f t="shared" si="223"/>
        <v>16.5</v>
      </c>
      <c r="Q1425" s="9">
        <f t="shared" si="224"/>
        <v>66.224999999999994</v>
      </c>
      <c r="R1425" s="9">
        <f t="shared" si="225"/>
        <v>60.375</v>
      </c>
      <c r="S1425" s="9">
        <f t="shared" si="226"/>
        <v>48.674999999999997</v>
      </c>
      <c r="T1425" s="9">
        <f t="shared" si="227"/>
        <v>60.375</v>
      </c>
      <c r="U1425" s="8">
        <f t="shared" si="228"/>
        <v>58.42499999999999</v>
      </c>
      <c r="V1425" s="8">
        <f t="shared" si="229"/>
        <v>58.912499999999994</v>
      </c>
    </row>
    <row r="1426" spans="1:22" ht="13.5" x14ac:dyDescent="0.25">
      <c r="A1426" s="3">
        <f>RSI!A1426</f>
        <v>44089</v>
      </c>
      <c r="B1426" s="2">
        <f>RSI!B1426</f>
        <v>44.648699999999998</v>
      </c>
      <c r="C1426" s="2">
        <f>RSI!I1426</f>
        <v>9.3269235210865702</v>
      </c>
      <c r="D1426" s="2">
        <f>MACD!E1426</f>
        <v>0.41272116786929303</v>
      </c>
      <c r="E1426" s="2">
        <f>MACD!F1426</f>
        <v>0.56025490833768488</v>
      </c>
      <c r="F1426" s="2">
        <f>'Moving Avg'!D1426</f>
        <v>44.955739999999999</v>
      </c>
      <c r="G1426" s="2">
        <f>'Moving Avg'!F1426</f>
        <v>45.651684999999979</v>
      </c>
      <c r="H1426" s="2">
        <f>'Moving Avg'!G1426</f>
        <v>46.350974000000051</v>
      </c>
      <c r="I1426" s="2">
        <f>'Moving Avg'!H1426</f>
        <v>37.05706450000001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  <c r="M1426" s="8">
        <f t="shared" si="220"/>
        <v>50</v>
      </c>
      <c r="N1426" s="8">
        <f t="shared" si="221"/>
        <v>100</v>
      </c>
      <c r="O1426" s="8">
        <f t="shared" si="222"/>
        <v>75</v>
      </c>
      <c r="P1426" s="8">
        <f t="shared" si="223"/>
        <v>16.5</v>
      </c>
      <c r="Q1426" s="9">
        <f t="shared" si="224"/>
        <v>66.224999999999994</v>
      </c>
      <c r="R1426" s="9">
        <f t="shared" si="225"/>
        <v>60.375</v>
      </c>
      <c r="S1426" s="9">
        <f t="shared" si="226"/>
        <v>48.674999999999997</v>
      </c>
      <c r="T1426" s="9">
        <f t="shared" si="227"/>
        <v>60.375</v>
      </c>
      <c r="U1426" s="8">
        <f t="shared" si="228"/>
        <v>58.42499999999999</v>
      </c>
      <c r="V1426" s="8">
        <f t="shared" si="229"/>
        <v>58.912499999999994</v>
      </c>
    </row>
    <row r="1427" spans="1:22" ht="13.5" x14ac:dyDescent="0.25">
      <c r="A1427" s="3">
        <f>RSI!A1427</f>
        <v>44090</v>
      </c>
      <c r="B1427" s="2">
        <f>RSI!B1427</f>
        <v>44.648699999999998</v>
      </c>
      <c r="C1427" s="2">
        <f>RSI!I1427</f>
        <v>9.3269235210865702</v>
      </c>
      <c r="D1427" s="2">
        <f>MACD!E1427</f>
        <v>0.39065218539248292</v>
      </c>
      <c r="E1427" s="2">
        <f>MACD!F1427</f>
        <v>0.52633436374864451</v>
      </c>
      <c r="F1427" s="2">
        <f>'Moving Avg'!D1427</f>
        <v>44.802219999999991</v>
      </c>
      <c r="G1427" s="2">
        <f>'Moving Avg'!F1427</f>
        <v>45.543199999999985</v>
      </c>
      <c r="H1427" s="2">
        <f>'Moving Avg'!G1427</f>
        <v>46.307654000000056</v>
      </c>
      <c r="I1427" s="2">
        <f>'Moving Avg'!H1427</f>
        <v>37.125279500000012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  <c r="M1427" s="8">
        <f t="shared" si="220"/>
        <v>50</v>
      </c>
      <c r="N1427" s="8">
        <f t="shared" si="221"/>
        <v>100</v>
      </c>
      <c r="O1427" s="8">
        <f t="shared" si="222"/>
        <v>75</v>
      </c>
      <c r="P1427" s="8">
        <f t="shared" si="223"/>
        <v>16.5</v>
      </c>
      <c r="Q1427" s="9">
        <f t="shared" si="224"/>
        <v>66.224999999999994</v>
      </c>
      <c r="R1427" s="9">
        <f t="shared" si="225"/>
        <v>60.375</v>
      </c>
      <c r="S1427" s="9">
        <f t="shared" si="226"/>
        <v>48.674999999999997</v>
      </c>
      <c r="T1427" s="9">
        <f t="shared" si="227"/>
        <v>60.375</v>
      </c>
      <c r="U1427" s="8">
        <f t="shared" si="228"/>
        <v>58.42499999999999</v>
      </c>
      <c r="V1427" s="8">
        <f t="shared" si="229"/>
        <v>58.912499999999994</v>
      </c>
    </row>
    <row r="1428" spans="1:22" ht="13.5" x14ac:dyDescent="0.25">
      <c r="A1428" s="3">
        <f>RSI!A1428</f>
        <v>44091</v>
      </c>
      <c r="B1428" s="2">
        <f>RSI!B1428</f>
        <v>44.648699999999998</v>
      </c>
      <c r="C1428" s="2">
        <f>RSI!I1428</f>
        <v>9.3269235210865702</v>
      </c>
      <c r="D1428" s="2">
        <f>MACD!E1428</f>
        <v>0.37765737364692598</v>
      </c>
      <c r="E1428" s="2">
        <f>MACD!F1428</f>
        <v>0.49659896572830081</v>
      </c>
      <c r="F1428" s="2">
        <f>'Moving Avg'!D1428</f>
        <v>44.648699999999998</v>
      </c>
      <c r="G1428" s="2">
        <f>'Moving Avg'!F1428</f>
        <v>45.434714999999983</v>
      </c>
      <c r="H1428" s="2">
        <f>'Moving Avg'!G1428</f>
        <v>46.264334000000062</v>
      </c>
      <c r="I1428" s="2">
        <f>'Moving Avg'!H1428</f>
        <v>37.193494500000007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  <c r="M1428" s="8">
        <f t="shared" si="220"/>
        <v>50</v>
      </c>
      <c r="N1428" s="8">
        <f t="shared" si="221"/>
        <v>100</v>
      </c>
      <c r="O1428" s="8">
        <f t="shared" si="222"/>
        <v>75</v>
      </c>
      <c r="P1428" s="8">
        <f t="shared" si="223"/>
        <v>16.5</v>
      </c>
      <c r="Q1428" s="9">
        <f t="shared" si="224"/>
        <v>66.224999999999994</v>
      </c>
      <c r="R1428" s="9">
        <f t="shared" si="225"/>
        <v>60.375</v>
      </c>
      <c r="S1428" s="9">
        <f t="shared" si="226"/>
        <v>48.674999999999997</v>
      </c>
      <c r="T1428" s="9">
        <f t="shared" si="227"/>
        <v>60.375</v>
      </c>
      <c r="U1428" s="8">
        <f t="shared" si="228"/>
        <v>58.42499999999999</v>
      </c>
      <c r="V1428" s="8">
        <f t="shared" si="229"/>
        <v>58.912499999999994</v>
      </c>
    </row>
    <row r="1429" spans="1:22" ht="13.5" x14ac:dyDescent="0.25">
      <c r="A1429" s="3">
        <f>RSI!A1429</f>
        <v>44092</v>
      </c>
      <c r="B1429" s="2">
        <f>RSI!B1429</f>
        <v>44.256999999999998</v>
      </c>
      <c r="C1429" s="2">
        <f>RSI!I1429</f>
        <v>6.750002387957224</v>
      </c>
      <c r="D1429" s="2">
        <f>MACD!E1429</f>
        <v>0.40093485876197832</v>
      </c>
      <c r="E1429" s="2">
        <f>MACD!F1429</f>
        <v>0.47746614433503631</v>
      </c>
      <c r="F1429" s="2">
        <f>'Moving Avg'!D1429</f>
        <v>44.570360000000001</v>
      </c>
      <c r="G1429" s="2">
        <f>'Moving Avg'!F1429</f>
        <v>45.306644999999982</v>
      </c>
      <c r="H1429" s="2">
        <f>'Moving Avg'!G1429</f>
        <v>46.213180000000065</v>
      </c>
      <c r="I1429" s="2">
        <f>'Moving Avg'!H1429</f>
        <v>37.259751000000009</v>
      </c>
      <c r="J1429" s="6" t="str">
        <f>OBV!F1429</f>
        <v>BEARISH</v>
      </c>
      <c r="K1429" s="6" t="str">
        <f>OBV!G1429</f>
        <v>WEAK</v>
      </c>
      <c r="L1429" s="6" t="str">
        <f>OBV!H1429</f>
        <v>CONFIRMED BEARISH</v>
      </c>
      <c r="M1429" s="8">
        <f t="shared" si="220"/>
        <v>50</v>
      </c>
      <c r="N1429" s="8">
        <f t="shared" si="221"/>
        <v>100</v>
      </c>
      <c r="O1429" s="8">
        <f t="shared" si="222"/>
        <v>75</v>
      </c>
      <c r="P1429" s="8">
        <f t="shared" si="223"/>
        <v>0</v>
      </c>
      <c r="Q1429" s="9">
        <f t="shared" si="224"/>
        <v>63.75</v>
      </c>
      <c r="R1429" s="9">
        <f t="shared" si="225"/>
        <v>56.25</v>
      </c>
      <c r="S1429" s="9">
        <f t="shared" si="226"/>
        <v>41.25</v>
      </c>
      <c r="T1429" s="9">
        <f t="shared" si="227"/>
        <v>56.25</v>
      </c>
      <c r="U1429" s="8">
        <f t="shared" si="228"/>
        <v>53.75</v>
      </c>
      <c r="V1429" s="8">
        <f t="shared" si="229"/>
        <v>54.375</v>
      </c>
    </row>
    <row r="1430" spans="1:22" ht="13.5" x14ac:dyDescent="0.25">
      <c r="A1430" s="3">
        <f>RSI!A1430</f>
        <v>44095</v>
      </c>
      <c r="B1430" s="2">
        <f>RSI!B1430</f>
        <v>44.256999999999998</v>
      </c>
      <c r="C1430" s="2">
        <f>RSI!I1430</f>
        <v>6.750002387957224</v>
      </c>
      <c r="D1430" s="2">
        <f>MACD!E1430</f>
        <v>0.42781454244172323</v>
      </c>
      <c r="E1430" s="2">
        <f>MACD!F1430</f>
        <v>0.46753582395637372</v>
      </c>
      <c r="F1430" s="2">
        <f>'Moving Avg'!D1430</f>
        <v>44.492020000000004</v>
      </c>
      <c r="G1430" s="2">
        <f>'Moving Avg'!F1430</f>
        <v>45.178574999999981</v>
      </c>
      <c r="H1430" s="2">
        <f>'Moving Avg'!G1430</f>
        <v>46.162026000000054</v>
      </c>
      <c r="I1430" s="2">
        <f>'Moving Avg'!H1430</f>
        <v>37.326007500000003</v>
      </c>
      <c r="J1430" s="6" t="str">
        <f>OBV!F1430</f>
        <v>BEARISH</v>
      </c>
      <c r="K1430" s="6" t="str">
        <f>OBV!G1430</f>
        <v>WEAK</v>
      </c>
      <c r="L1430" s="6" t="str">
        <f>OBV!H1430</f>
        <v>CONFIRMED BEARISH</v>
      </c>
      <c r="M1430" s="8">
        <f t="shared" si="220"/>
        <v>50</v>
      </c>
      <c r="N1430" s="8">
        <f t="shared" si="221"/>
        <v>100</v>
      </c>
      <c r="O1430" s="8">
        <f t="shared" si="222"/>
        <v>75</v>
      </c>
      <c r="P1430" s="8">
        <f t="shared" si="223"/>
        <v>0</v>
      </c>
      <c r="Q1430" s="9">
        <f t="shared" si="224"/>
        <v>63.75</v>
      </c>
      <c r="R1430" s="9">
        <f t="shared" si="225"/>
        <v>56.25</v>
      </c>
      <c r="S1430" s="9">
        <f t="shared" si="226"/>
        <v>41.25</v>
      </c>
      <c r="T1430" s="9">
        <f t="shared" si="227"/>
        <v>56.25</v>
      </c>
      <c r="U1430" s="8">
        <f t="shared" si="228"/>
        <v>53.75</v>
      </c>
      <c r="V1430" s="8">
        <f t="shared" si="229"/>
        <v>54.375</v>
      </c>
    </row>
    <row r="1431" spans="1:22" ht="13.5" x14ac:dyDescent="0.25">
      <c r="A1431" s="3">
        <f>RSI!A1431</f>
        <v>44096</v>
      </c>
      <c r="B1431" s="2">
        <f>RSI!B1431</f>
        <v>44.256999999999998</v>
      </c>
      <c r="C1431" s="2">
        <f>RSI!I1431</f>
        <v>6.750002387957224</v>
      </c>
      <c r="D1431" s="2">
        <f>MACD!E1431</f>
        <v>0.45721014028264761</v>
      </c>
      <c r="E1431" s="2">
        <f>MACD!F1431</f>
        <v>0.46547068722162849</v>
      </c>
      <c r="F1431" s="2">
        <f>'Moving Avg'!D1431</f>
        <v>44.413679999999999</v>
      </c>
      <c r="G1431" s="2">
        <f>'Moving Avg'!F1431</f>
        <v>45.050504999999973</v>
      </c>
      <c r="H1431" s="2">
        <f>'Moving Avg'!G1431</f>
        <v>46.110872000000057</v>
      </c>
      <c r="I1431" s="2">
        <f>'Moving Avg'!H1431</f>
        <v>37.392264000000004</v>
      </c>
      <c r="J1431" s="6" t="str">
        <f>OBV!F1431</f>
        <v>BEARISH</v>
      </c>
      <c r="K1431" s="6" t="str">
        <f>OBV!G1431</f>
        <v>WEAK</v>
      </c>
      <c r="L1431" s="6" t="str">
        <f>OBV!H1431</f>
        <v>CONFIRMED BEARISH</v>
      </c>
      <c r="M1431" s="8">
        <f t="shared" si="220"/>
        <v>50</v>
      </c>
      <c r="N1431" s="8">
        <f t="shared" si="221"/>
        <v>45</v>
      </c>
      <c r="O1431" s="8">
        <f t="shared" si="222"/>
        <v>75</v>
      </c>
      <c r="P1431" s="8">
        <f t="shared" si="223"/>
        <v>0</v>
      </c>
      <c r="Q1431" s="9">
        <f t="shared" si="224"/>
        <v>44.5</v>
      </c>
      <c r="R1431" s="9">
        <f t="shared" si="225"/>
        <v>45.25</v>
      </c>
      <c r="S1431" s="9">
        <f t="shared" si="226"/>
        <v>33</v>
      </c>
      <c r="T1431" s="9">
        <f t="shared" si="227"/>
        <v>42.5</v>
      </c>
      <c r="U1431" s="8">
        <f t="shared" si="228"/>
        <v>40.916666666666664</v>
      </c>
      <c r="V1431" s="8">
        <f t="shared" si="229"/>
        <v>41.3125</v>
      </c>
    </row>
    <row r="1432" spans="1:22" ht="13.5" x14ac:dyDescent="0.25">
      <c r="A1432" s="3">
        <f>RSI!A1432</f>
        <v>44097</v>
      </c>
      <c r="B1432" s="2">
        <f>RSI!B1432</f>
        <v>45.040300000000002</v>
      </c>
      <c r="C1432" s="2">
        <f>RSI!I1432</f>
        <v>44.824677015804326</v>
      </c>
      <c r="D1432" s="2">
        <f>MACD!E1432</f>
        <v>0.43021968115194653</v>
      </c>
      <c r="E1432" s="2">
        <f>MACD!F1432</f>
        <v>0.45842048600769214</v>
      </c>
      <c r="F1432" s="2">
        <f>'Moving Avg'!D1432</f>
        <v>44.492000000000004</v>
      </c>
      <c r="G1432" s="2">
        <f>'Moving Avg'!F1432</f>
        <v>45.031704999999974</v>
      </c>
      <c r="H1432" s="2">
        <f>'Moving Avg'!G1432</f>
        <v>46.075384000000042</v>
      </c>
      <c r="I1432" s="2">
        <f>'Moving Avg'!H1432</f>
        <v>37.462437000000001</v>
      </c>
      <c r="J1432" s="6" t="str">
        <f>OBV!F1432</f>
        <v>BEARISH</v>
      </c>
      <c r="K1432" s="6" t="str">
        <f>OBV!G1432</f>
        <v>WEAK</v>
      </c>
      <c r="L1432" s="6" t="str">
        <f>OBV!H1432</f>
        <v>BEARISH DIVERGENCE</v>
      </c>
      <c r="M1432" s="8">
        <f t="shared" si="220"/>
        <v>25</v>
      </c>
      <c r="N1432" s="8">
        <f t="shared" si="221"/>
        <v>100</v>
      </c>
      <c r="O1432" s="8">
        <f t="shared" si="222"/>
        <v>75</v>
      </c>
      <c r="P1432" s="8">
        <f t="shared" si="223"/>
        <v>0</v>
      </c>
      <c r="Q1432" s="9">
        <f t="shared" si="224"/>
        <v>55</v>
      </c>
      <c r="R1432" s="9">
        <f t="shared" si="225"/>
        <v>51.25</v>
      </c>
      <c r="S1432" s="9">
        <f t="shared" si="226"/>
        <v>37.5</v>
      </c>
      <c r="T1432" s="9">
        <f t="shared" si="227"/>
        <v>50</v>
      </c>
      <c r="U1432" s="8">
        <f t="shared" si="228"/>
        <v>47.916666666666664</v>
      </c>
      <c r="V1432" s="8">
        <f t="shared" si="229"/>
        <v>48.4375</v>
      </c>
    </row>
    <row r="1433" spans="1:22" ht="13.5" x14ac:dyDescent="0.25">
      <c r="A1433" s="3">
        <f>RSI!A1433</f>
        <v>44098</v>
      </c>
      <c r="B1433" s="2">
        <f>RSI!B1433</f>
        <v>45.4163</v>
      </c>
      <c r="C1433" s="2">
        <f>RSI!I1433</f>
        <v>54.440943586217195</v>
      </c>
      <c r="D1433" s="2">
        <f>MACD!E1433</f>
        <v>0.38060357008200185</v>
      </c>
      <c r="E1433" s="2">
        <f>MACD!F1433</f>
        <v>0.44285710282255408</v>
      </c>
      <c r="F1433" s="2">
        <f>'Moving Avg'!D1433</f>
        <v>44.645519999999998</v>
      </c>
      <c r="G1433" s="2">
        <f>'Moving Avg'!F1433</f>
        <v>45.031704999999981</v>
      </c>
      <c r="H1433" s="2">
        <f>'Moving Avg'!G1433</f>
        <v>46.047416000000041</v>
      </c>
      <c r="I1433" s="2">
        <f>'Moving Avg'!H1433</f>
        <v>37.534489999999998</v>
      </c>
      <c r="J1433" s="6" t="str">
        <f>OBV!F1433</f>
        <v>BEARISH</v>
      </c>
      <c r="K1433" s="6" t="str">
        <f>OBV!G1433</f>
        <v>WEAK</v>
      </c>
      <c r="L1433" s="6" t="str">
        <f>OBV!H1433</f>
        <v>BEARISH DIVERGENCE</v>
      </c>
      <c r="M1433" s="8">
        <f t="shared" si="220"/>
        <v>25</v>
      </c>
      <c r="N1433" s="8">
        <f t="shared" si="221"/>
        <v>100</v>
      </c>
      <c r="O1433" s="8">
        <f t="shared" si="222"/>
        <v>75</v>
      </c>
      <c r="P1433" s="8">
        <f t="shared" si="223"/>
        <v>0</v>
      </c>
      <c r="Q1433" s="9">
        <f t="shared" si="224"/>
        <v>55</v>
      </c>
      <c r="R1433" s="9">
        <f t="shared" si="225"/>
        <v>51.25</v>
      </c>
      <c r="S1433" s="9">
        <f t="shared" si="226"/>
        <v>37.5</v>
      </c>
      <c r="T1433" s="9">
        <f t="shared" si="227"/>
        <v>50</v>
      </c>
      <c r="U1433" s="8">
        <f t="shared" si="228"/>
        <v>47.916666666666664</v>
      </c>
      <c r="V1433" s="8">
        <f t="shared" si="229"/>
        <v>48.4375</v>
      </c>
    </row>
    <row r="1434" spans="1:22" ht="13.5" x14ac:dyDescent="0.25">
      <c r="A1434" s="3">
        <f>RSI!A1434</f>
        <v>44099</v>
      </c>
      <c r="B1434" s="2">
        <f>RSI!B1434</f>
        <v>45.4163</v>
      </c>
      <c r="C1434" s="2">
        <f>RSI!I1434</f>
        <v>54.440943586217195</v>
      </c>
      <c r="D1434" s="2">
        <f>MACD!E1434</f>
        <v>0.21930087827413303</v>
      </c>
      <c r="E1434" s="2">
        <f>MACD!F1434</f>
        <v>0.39814585791286994</v>
      </c>
      <c r="F1434" s="2">
        <f>'Moving Avg'!D1434</f>
        <v>44.877380000000002</v>
      </c>
      <c r="G1434" s="2">
        <f>'Moving Avg'!F1434</f>
        <v>45.031704999999981</v>
      </c>
      <c r="H1434" s="2">
        <f>'Moving Avg'!G1434</f>
        <v>46.019448000000018</v>
      </c>
      <c r="I1434" s="2">
        <f>'Moving Avg'!H1434</f>
        <v>37.606543000000002</v>
      </c>
      <c r="J1434" s="6" t="str">
        <f>OBV!F1434</f>
        <v>BULLISH</v>
      </c>
      <c r="K1434" s="6" t="str">
        <f>OBV!G1434</f>
        <v>NEUTRAL</v>
      </c>
      <c r="L1434" s="6" t="str">
        <f>OBV!H1434</f>
        <v>CONFIRMED BULLISH</v>
      </c>
      <c r="M1434" s="8">
        <f t="shared" si="220"/>
        <v>25</v>
      </c>
      <c r="N1434" s="8">
        <f t="shared" si="221"/>
        <v>100</v>
      </c>
      <c r="O1434" s="8">
        <f t="shared" si="222"/>
        <v>75</v>
      </c>
      <c r="P1434" s="8">
        <f t="shared" si="223"/>
        <v>83.5</v>
      </c>
      <c r="Q1434" s="9">
        <f t="shared" si="224"/>
        <v>67.525000000000006</v>
      </c>
      <c r="R1434" s="9">
        <f t="shared" si="225"/>
        <v>72.125</v>
      </c>
      <c r="S1434" s="9">
        <f t="shared" si="226"/>
        <v>75.075000000000003</v>
      </c>
      <c r="T1434" s="9">
        <f t="shared" si="227"/>
        <v>70.875</v>
      </c>
      <c r="U1434" s="8">
        <f t="shared" si="228"/>
        <v>71.575000000000003</v>
      </c>
      <c r="V1434" s="8">
        <f t="shared" si="229"/>
        <v>71.400000000000006</v>
      </c>
    </row>
    <row r="1435" spans="1:22" ht="13.5" x14ac:dyDescent="0.25">
      <c r="A1435" s="3">
        <f>RSI!A1435</f>
        <v>44102</v>
      </c>
      <c r="B1435" s="2">
        <f>RSI!B1435</f>
        <v>45.4163</v>
      </c>
      <c r="C1435" s="2">
        <f>RSI!I1435</f>
        <v>54.440943586217202</v>
      </c>
      <c r="D1435" s="2">
        <f>MACD!E1435</f>
        <v>8.1677391777667196E-2</v>
      </c>
      <c r="E1435" s="2">
        <f>MACD!F1435</f>
        <v>0.3348521646858294</v>
      </c>
      <c r="F1435" s="2">
        <f>'Moving Avg'!D1435</f>
        <v>45.109240000000007</v>
      </c>
      <c r="G1435" s="2">
        <f>'Moving Avg'!F1435</f>
        <v>45.031704999999988</v>
      </c>
      <c r="H1435" s="2">
        <f>'Moving Avg'!G1435</f>
        <v>45.991480000000017</v>
      </c>
      <c r="I1435" s="2">
        <f>'Moving Avg'!H1435</f>
        <v>37.678595999999999</v>
      </c>
      <c r="J1435" s="6" t="str">
        <f>OBV!F1435</f>
        <v>BULLISH</v>
      </c>
      <c r="K1435" s="6" t="str">
        <f>OBV!G1435</f>
        <v>NEUTRAL</v>
      </c>
      <c r="L1435" s="6" t="str">
        <f>OBV!H1435</f>
        <v>CONFIRMED BULLISH</v>
      </c>
      <c r="M1435" s="8">
        <f t="shared" si="220"/>
        <v>25</v>
      </c>
      <c r="N1435" s="8">
        <f t="shared" si="221"/>
        <v>100</v>
      </c>
      <c r="O1435" s="8">
        <f t="shared" si="222"/>
        <v>75</v>
      </c>
      <c r="P1435" s="8">
        <f t="shared" si="223"/>
        <v>83.5</v>
      </c>
      <c r="Q1435" s="9">
        <f t="shared" si="224"/>
        <v>67.525000000000006</v>
      </c>
      <c r="R1435" s="9">
        <f t="shared" si="225"/>
        <v>72.125</v>
      </c>
      <c r="S1435" s="9">
        <f t="shared" si="226"/>
        <v>75.075000000000003</v>
      </c>
      <c r="T1435" s="9">
        <f t="shared" si="227"/>
        <v>70.875</v>
      </c>
      <c r="U1435" s="8">
        <f t="shared" si="228"/>
        <v>71.575000000000003</v>
      </c>
      <c r="V1435" s="8">
        <f t="shared" si="229"/>
        <v>71.400000000000006</v>
      </c>
    </row>
    <row r="1436" spans="1:22" ht="13.5" x14ac:dyDescent="0.25">
      <c r="A1436" s="3">
        <f>RSI!A1436</f>
        <v>44103</v>
      </c>
      <c r="B1436" s="2">
        <f>RSI!B1436</f>
        <v>45.4163</v>
      </c>
      <c r="C1436" s="2">
        <f>RSI!I1436</f>
        <v>54.440943586217195</v>
      </c>
      <c r="D1436" s="2">
        <f>MACD!E1436</f>
        <v>-3.5825651964891847E-2</v>
      </c>
      <c r="E1436" s="2">
        <f>MACD!F1436</f>
        <v>0.26071660135568514</v>
      </c>
      <c r="F1436" s="2">
        <f>'Moving Avg'!D1436</f>
        <v>45.341100000000004</v>
      </c>
      <c r="G1436" s="2">
        <f>'Moving Avg'!F1436</f>
        <v>45.031704999999988</v>
      </c>
      <c r="H1436" s="2">
        <f>'Moving Avg'!G1436</f>
        <v>45.963512000000009</v>
      </c>
      <c r="I1436" s="2">
        <f>'Moving Avg'!H1436</f>
        <v>37.750648999999996</v>
      </c>
      <c r="J1436" s="6" t="str">
        <f>OBV!F1436</f>
        <v>BULLISH</v>
      </c>
      <c r="K1436" s="6" t="str">
        <f>OBV!G1436</f>
        <v>NEUTRAL</v>
      </c>
      <c r="L1436" s="6" t="str">
        <f>OBV!H1436</f>
        <v>CONFIRMED BULLISH</v>
      </c>
      <c r="M1436" s="8">
        <f t="shared" si="220"/>
        <v>25</v>
      </c>
      <c r="N1436" s="8">
        <f t="shared" si="221"/>
        <v>100</v>
      </c>
      <c r="O1436" s="8">
        <f t="shared" si="222"/>
        <v>75</v>
      </c>
      <c r="P1436" s="8">
        <f t="shared" si="223"/>
        <v>83.5</v>
      </c>
      <c r="Q1436" s="9">
        <f t="shared" si="224"/>
        <v>67.525000000000006</v>
      </c>
      <c r="R1436" s="9">
        <f t="shared" si="225"/>
        <v>72.125</v>
      </c>
      <c r="S1436" s="9">
        <f t="shared" si="226"/>
        <v>75.075000000000003</v>
      </c>
      <c r="T1436" s="9">
        <f t="shared" si="227"/>
        <v>70.875</v>
      </c>
      <c r="U1436" s="8">
        <f t="shared" si="228"/>
        <v>71.575000000000003</v>
      </c>
      <c r="V1436" s="8">
        <f t="shared" si="229"/>
        <v>71.400000000000006</v>
      </c>
    </row>
    <row r="1437" spans="1:22" ht="13.5" x14ac:dyDescent="0.25">
      <c r="A1437" s="3">
        <f>RSI!A1437</f>
        <v>44104</v>
      </c>
      <c r="B1437" s="2">
        <f>RSI!B1437</f>
        <v>45.4163</v>
      </c>
      <c r="C1437" s="2">
        <f>RSI!I1437</f>
        <v>54.440943586217195</v>
      </c>
      <c r="D1437" s="2">
        <f>MACD!E1437</f>
        <v>-0.13622575003140014</v>
      </c>
      <c r="E1437" s="2">
        <f>MACD!F1437</f>
        <v>0.18132813107826809</v>
      </c>
      <c r="F1437" s="2">
        <f>'Moving Avg'!D1437</f>
        <v>45.4163</v>
      </c>
      <c r="G1437" s="2">
        <f>'Moving Avg'!F1437</f>
        <v>45.031704999999995</v>
      </c>
      <c r="H1437" s="2">
        <f>'Moving Avg'!G1437</f>
        <v>45.935470000000002</v>
      </c>
      <c r="I1437" s="2">
        <f>'Moving Avg'!H1437</f>
        <v>37.822702</v>
      </c>
      <c r="J1437" s="6" t="str">
        <f>OBV!F1437</f>
        <v>BULLISH</v>
      </c>
      <c r="K1437" s="6" t="str">
        <f>OBV!G1437</f>
        <v>NEUTRAL</v>
      </c>
      <c r="L1437" s="6" t="str">
        <f>OBV!H1437</f>
        <v>CONFIRMED BULLISH</v>
      </c>
      <c r="M1437" s="8">
        <f t="shared" si="220"/>
        <v>25</v>
      </c>
      <c r="N1437" s="8">
        <f t="shared" si="221"/>
        <v>100</v>
      </c>
      <c r="O1437" s="8">
        <f t="shared" si="222"/>
        <v>75</v>
      </c>
      <c r="P1437" s="8">
        <f t="shared" si="223"/>
        <v>83.5</v>
      </c>
      <c r="Q1437" s="9">
        <f t="shared" si="224"/>
        <v>67.525000000000006</v>
      </c>
      <c r="R1437" s="9">
        <f t="shared" si="225"/>
        <v>72.125</v>
      </c>
      <c r="S1437" s="9">
        <f t="shared" si="226"/>
        <v>75.075000000000003</v>
      </c>
      <c r="T1437" s="9">
        <f t="shared" si="227"/>
        <v>70.875</v>
      </c>
      <c r="U1437" s="8">
        <f t="shared" si="228"/>
        <v>71.575000000000003</v>
      </c>
      <c r="V1437" s="8">
        <f t="shared" si="229"/>
        <v>71.400000000000006</v>
      </c>
    </row>
    <row r="1438" spans="1:22" ht="13.5" x14ac:dyDescent="0.25">
      <c r="A1438" s="3">
        <f>RSI!A1438</f>
        <v>44105</v>
      </c>
      <c r="B1438" s="2">
        <f>RSI!B1438</f>
        <v>45.3536</v>
      </c>
      <c r="C1438" s="2">
        <f>RSI!I1438</f>
        <v>52.241657775149314</v>
      </c>
      <c r="D1438" s="2">
        <f>MACD!E1438</f>
        <v>-0.21743749922845979</v>
      </c>
      <c r="E1438" s="2">
        <f>MACD!F1438</f>
        <v>0.10157500501692253</v>
      </c>
      <c r="F1438" s="2">
        <f>'Moving Avg'!D1438</f>
        <v>45.403759999999998</v>
      </c>
      <c r="G1438" s="2">
        <f>'Moving Avg'!F1438</f>
        <v>45.028569999999995</v>
      </c>
      <c r="H1438" s="2">
        <f>'Moving Avg'!G1438</f>
        <v>45.906174</v>
      </c>
      <c r="I1438" s="2">
        <f>'Moving Avg'!H1438</f>
        <v>37.894441499999999</v>
      </c>
      <c r="J1438" s="6" t="str">
        <f>OBV!F1438</f>
        <v>BEARISH</v>
      </c>
      <c r="K1438" s="6" t="str">
        <f>OBV!G1438</f>
        <v>NEUTRAL</v>
      </c>
      <c r="L1438" s="6" t="str">
        <f>OBV!H1438</f>
        <v>CONFIRMED BEARISH</v>
      </c>
      <c r="M1438" s="8">
        <f t="shared" si="220"/>
        <v>25</v>
      </c>
      <c r="N1438" s="8">
        <f t="shared" si="221"/>
        <v>100</v>
      </c>
      <c r="O1438" s="8">
        <f t="shared" si="222"/>
        <v>75</v>
      </c>
      <c r="P1438" s="8">
        <f t="shared" si="223"/>
        <v>16.5</v>
      </c>
      <c r="Q1438" s="9">
        <f t="shared" si="224"/>
        <v>57.475000000000001</v>
      </c>
      <c r="R1438" s="9">
        <f t="shared" si="225"/>
        <v>55.375</v>
      </c>
      <c r="S1438" s="9">
        <f t="shared" si="226"/>
        <v>44.924999999999997</v>
      </c>
      <c r="T1438" s="9">
        <f t="shared" si="227"/>
        <v>54.125</v>
      </c>
      <c r="U1438" s="8">
        <f t="shared" si="228"/>
        <v>52.591666666666661</v>
      </c>
      <c r="V1438" s="8">
        <f t="shared" si="229"/>
        <v>52.974999999999994</v>
      </c>
    </row>
    <row r="1439" spans="1:22" ht="13.5" x14ac:dyDescent="0.25">
      <c r="A1439" s="3">
        <f>RSI!A1439</f>
        <v>44106</v>
      </c>
      <c r="B1439" s="2">
        <f>RSI!B1439</f>
        <v>45.3536</v>
      </c>
      <c r="C1439" s="2">
        <f>RSI!I1439</f>
        <v>52.241657775149314</v>
      </c>
      <c r="D1439" s="2">
        <f>MACD!E1439</f>
        <v>-0.34688160473351815</v>
      </c>
      <c r="E1439" s="2">
        <f>MACD!F1439</f>
        <v>1.1883683066834391E-2</v>
      </c>
      <c r="F1439" s="2">
        <f>'Moving Avg'!D1439</f>
        <v>45.391219999999997</v>
      </c>
      <c r="G1439" s="2">
        <f>'Moving Avg'!F1439</f>
        <v>45.025435000000002</v>
      </c>
      <c r="H1439" s="2">
        <f>'Moving Avg'!G1439</f>
        <v>45.876878000000012</v>
      </c>
      <c r="I1439" s="2">
        <f>'Moving Avg'!H1439</f>
        <v>37.966181000000006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  <c r="M1439" s="8">
        <f t="shared" si="220"/>
        <v>25</v>
      </c>
      <c r="N1439" s="8">
        <f t="shared" si="221"/>
        <v>100</v>
      </c>
      <c r="O1439" s="8">
        <f t="shared" si="222"/>
        <v>75</v>
      </c>
      <c r="P1439" s="8">
        <f t="shared" si="223"/>
        <v>16.5</v>
      </c>
      <c r="Q1439" s="9">
        <f t="shared" si="224"/>
        <v>57.475000000000001</v>
      </c>
      <c r="R1439" s="9">
        <f t="shared" si="225"/>
        <v>55.375</v>
      </c>
      <c r="S1439" s="9">
        <f t="shared" si="226"/>
        <v>44.924999999999997</v>
      </c>
      <c r="T1439" s="9">
        <f t="shared" si="227"/>
        <v>54.125</v>
      </c>
      <c r="U1439" s="8">
        <f t="shared" si="228"/>
        <v>52.591666666666661</v>
      </c>
      <c r="V1439" s="8">
        <f t="shared" si="229"/>
        <v>52.974999999999994</v>
      </c>
    </row>
    <row r="1440" spans="1:22" ht="13.5" x14ac:dyDescent="0.25">
      <c r="A1440" s="3">
        <f>RSI!A1440</f>
        <v>44109</v>
      </c>
      <c r="B1440" s="2">
        <f>RSI!B1440</f>
        <v>45.3536</v>
      </c>
      <c r="C1440" s="2">
        <f>RSI!I1440</f>
        <v>52.241657775149314</v>
      </c>
      <c r="D1440" s="2">
        <f>MACD!E1440</f>
        <v>-0.4568417260866795</v>
      </c>
      <c r="E1440" s="2">
        <f>MACD!F1440</f>
        <v>-8.1861398763868387E-2</v>
      </c>
      <c r="F1440" s="2">
        <f>'Moving Avg'!D1440</f>
        <v>45.378679999999996</v>
      </c>
      <c r="G1440" s="2">
        <f>'Moving Avg'!F1440</f>
        <v>45.022300000000001</v>
      </c>
      <c r="H1440" s="2">
        <f>'Moving Avg'!G1440</f>
        <v>45.84758200000001</v>
      </c>
      <c r="I1440" s="2">
        <f>'Moving Avg'!H1440</f>
        <v>38.037920500000006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  <c r="M1440" s="8">
        <f t="shared" si="220"/>
        <v>25</v>
      </c>
      <c r="N1440" s="8">
        <f t="shared" si="221"/>
        <v>100</v>
      </c>
      <c r="O1440" s="8">
        <f t="shared" si="222"/>
        <v>75</v>
      </c>
      <c r="P1440" s="8">
        <f t="shared" si="223"/>
        <v>16.5</v>
      </c>
      <c r="Q1440" s="9">
        <f t="shared" si="224"/>
        <v>57.475000000000001</v>
      </c>
      <c r="R1440" s="9">
        <f t="shared" si="225"/>
        <v>55.375</v>
      </c>
      <c r="S1440" s="9">
        <f t="shared" si="226"/>
        <v>44.924999999999997</v>
      </c>
      <c r="T1440" s="9">
        <f t="shared" si="227"/>
        <v>54.125</v>
      </c>
      <c r="U1440" s="8">
        <f t="shared" si="228"/>
        <v>52.591666666666661</v>
      </c>
      <c r="V1440" s="8">
        <f t="shared" si="229"/>
        <v>52.974999999999994</v>
      </c>
    </row>
    <row r="1441" spans="1:22" ht="13.5" x14ac:dyDescent="0.25">
      <c r="A1441" s="3">
        <f>RSI!A1441</f>
        <v>44110</v>
      </c>
      <c r="B1441" s="2">
        <f>RSI!B1441</f>
        <v>45.040300000000002</v>
      </c>
      <c r="C1441" s="2">
        <f>RSI!I1441</f>
        <v>41.722649203704776</v>
      </c>
      <c r="D1441" s="2">
        <f>MACD!E1441</f>
        <v>-0.5270761034877367</v>
      </c>
      <c r="E1441" s="2">
        <f>MACD!F1441</f>
        <v>-0.17090433970864205</v>
      </c>
      <c r="F1441" s="2">
        <f>'Moving Avg'!D1441</f>
        <v>45.30348</v>
      </c>
      <c r="G1441" s="2">
        <f>'Moving Avg'!F1441</f>
        <v>45.003500000000003</v>
      </c>
      <c r="H1441" s="2">
        <f>'Moving Avg'!G1441</f>
        <v>45.812020000000018</v>
      </c>
      <c r="I1441" s="2">
        <f>'Moving Avg'!H1441</f>
        <v>38.108093500000003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0"/>
        <v>25</v>
      </c>
      <c r="N1441" s="8">
        <f t="shared" si="221"/>
        <v>100</v>
      </c>
      <c r="O1441" s="8">
        <f t="shared" si="222"/>
        <v>75</v>
      </c>
      <c r="P1441" s="8">
        <f t="shared" si="223"/>
        <v>16.5</v>
      </c>
      <c r="Q1441" s="9">
        <f t="shared" si="224"/>
        <v>57.475000000000001</v>
      </c>
      <c r="R1441" s="9">
        <f t="shared" si="225"/>
        <v>55.375</v>
      </c>
      <c r="S1441" s="9">
        <f t="shared" si="226"/>
        <v>44.924999999999997</v>
      </c>
      <c r="T1441" s="9">
        <f t="shared" si="227"/>
        <v>54.125</v>
      </c>
      <c r="U1441" s="8">
        <f t="shared" si="228"/>
        <v>52.591666666666661</v>
      </c>
      <c r="V1441" s="8">
        <f t="shared" si="229"/>
        <v>52.974999999999994</v>
      </c>
    </row>
    <row r="1442" spans="1:22" ht="13.5" x14ac:dyDescent="0.25">
      <c r="A1442" s="3">
        <f>RSI!A1442</f>
        <v>44111</v>
      </c>
      <c r="B1442" s="2">
        <f>RSI!B1442</f>
        <v>45.040300000000002</v>
      </c>
      <c r="C1442" s="2">
        <f>RSI!I1442</f>
        <v>41.722649203704776</v>
      </c>
      <c r="D1442" s="2">
        <f>MACD!E1442</f>
        <v>-0.46451527548585148</v>
      </c>
      <c r="E1442" s="2">
        <f>MACD!F1442</f>
        <v>-0.22962652686408397</v>
      </c>
      <c r="F1442" s="2">
        <f>'Moving Avg'!D1442</f>
        <v>45.228279999999998</v>
      </c>
      <c r="G1442" s="2">
        <f>'Moving Avg'!F1442</f>
        <v>44.984699999999997</v>
      </c>
      <c r="H1442" s="2">
        <f>'Moving Avg'!G1442</f>
        <v>45.776458000000019</v>
      </c>
      <c r="I1442" s="2">
        <f>'Moving Avg'!H1442</f>
        <v>38.178266500000007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  <c r="M1442" s="8">
        <f t="shared" si="220"/>
        <v>25</v>
      </c>
      <c r="N1442" s="8">
        <f t="shared" si="221"/>
        <v>100</v>
      </c>
      <c r="O1442" s="8">
        <f t="shared" si="222"/>
        <v>75</v>
      </c>
      <c r="P1442" s="8">
        <f t="shared" si="223"/>
        <v>16.5</v>
      </c>
      <c r="Q1442" s="9">
        <f t="shared" si="224"/>
        <v>57.475000000000001</v>
      </c>
      <c r="R1442" s="9">
        <f t="shared" si="225"/>
        <v>55.375</v>
      </c>
      <c r="S1442" s="9">
        <f t="shared" si="226"/>
        <v>44.924999999999997</v>
      </c>
      <c r="T1442" s="9">
        <f t="shared" si="227"/>
        <v>54.125</v>
      </c>
      <c r="U1442" s="8">
        <f t="shared" si="228"/>
        <v>52.591666666666661</v>
      </c>
      <c r="V1442" s="8">
        <f t="shared" si="229"/>
        <v>52.974999999999994</v>
      </c>
    </row>
    <row r="1443" spans="1:22" ht="13.5" x14ac:dyDescent="0.25">
      <c r="A1443" s="3">
        <f>RSI!A1443</f>
        <v>44112</v>
      </c>
      <c r="B1443" s="2">
        <f>RSI!B1443</f>
        <v>45.040300000000002</v>
      </c>
      <c r="C1443" s="2">
        <f>RSI!I1443</f>
        <v>41.722649203704776</v>
      </c>
      <c r="D1443" s="2">
        <f>MACD!E1443</f>
        <v>-0.35236060653296875</v>
      </c>
      <c r="E1443" s="2">
        <f>MACD!F1443</f>
        <v>-0.25417334279786097</v>
      </c>
      <c r="F1443" s="2">
        <f>'Moving Avg'!D1443</f>
        <v>45.165620000000004</v>
      </c>
      <c r="G1443" s="2">
        <f>'Moving Avg'!F1443</f>
        <v>44.965899999999998</v>
      </c>
      <c r="H1443" s="2">
        <f>'Moving Avg'!G1443</f>
        <v>45.740896000000028</v>
      </c>
      <c r="I1443" s="2">
        <f>'Moving Avg'!H1443</f>
        <v>38.248439500000003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  <c r="M1443" s="8">
        <f t="shared" si="220"/>
        <v>25</v>
      </c>
      <c r="N1443" s="8">
        <f t="shared" si="221"/>
        <v>100</v>
      </c>
      <c r="O1443" s="8">
        <f t="shared" si="222"/>
        <v>75</v>
      </c>
      <c r="P1443" s="8">
        <f t="shared" si="223"/>
        <v>16.5</v>
      </c>
      <c r="Q1443" s="9">
        <f t="shared" si="224"/>
        <v>57.475000000000001</v>
      </c>
      <c r="R1443" s="9">
        <f t="shared" si="225"/>
        <v>55.375</v>
      </c>
      <c r="S1443" s="9">
        <f t="shared" si="226"/>
        <v>44.924999999999997</v>
      </c>
      <c r="T1443" s="9">
        <f t="shared" si="227"/>
        <v>54.125</v>
      </c>
      <c r="U1443" s="8">
        <f t="shared" si="228"/>
        <v>52.591666666666661</v>
      </c>
      <c r="V1443" s="8">
        <f t="shared" si="229"/>
        <v>52.974999999999994</v>
      </c>
    </row>
    <row r="1444" spans="1:22" ht="13.5" x14ac:dyDescent="0.25">
      <c r="A1444" s="3">
        <f>RSI!A1444</f>
        <v>44113</v>
      </c>
      <c r="B1444" s="2">
        <f>RSI!B1444</f>
        <v>45.040300000000002</v>
      </c>
      <c r="C1444" s="2">
        <f>RSI!I1444</f>
        <v>41.722649203704776</v>
      </c>
      <c r="D1444" s="2">
        <f>MACD!E1444</f>
        <v>-0.25618973363219055</v>
      </c>
      <c r="E1444" s="2">
        <f>MACD!F1444</f>
        <v>-0.25457662096472689</v>
      </c>
      <c r="F1444" s="2">
        <f>'Moving Avg'!D1444</f>
        <v>45.102960000000003</v>
      </c>
      <c r="G1444" s="2">
        <f>'Moving Avg'!F1444</f>
        <v>44.985480000000003</v>
      </c>
      <c r="H1444" s="2">
        <f>'Moving Avg'!G1444</f>
        <v>45.705334000000029</v>
      </c>
      <c r="I1444" s="2">
        <f>'Moving Avg'!H1444</f>
        <v>38.3186125</v>
      </c>
      <c r="J1444" s="6" t="str">
        <f>OBV!F1444</f>
        <v>BEARISH</v>
      </c>
      <c r="K1444" s="6" t="str">
        <f>OBV!G1444</f>
        <v>NEUTRAL</v>
      </c>
      <c r="L1444" s="6" t="str">
        <f>OBV!H1444</f>
        <v>CONFIRMED BEARISH</v>
      </c>
      <c r="M1444" s="8">
        <f t="shared" si="220"/>
        <v>25</v>
      </c>
      <c r="N1444" s="8">
        <f t="shared" si="221"/>
        <v>45</v>
      </c>
      <c r="O1444" s="8">
        <f t="shared" si="222"/>
        <v>75</v>
      </c>
      <c r="P1444" s="8">
        <f t="shared" si="223"/>
        <v>16.5</v>
      </c>
      <c r="Q1444" s="9">
        <f t="shared" si="224"/>
        <v>38.225000000000001</v>
      </c>
      <c r="R1444" s="9">
        <f t="shared" si="225"/>
        <v>44.375</v>
      </c>
      <c r="S1444" s="9">
        <f t="shared" si="226"/>
        <v>36.674999999999997</v>
      </c>
      <c r="T1444" s="9">
        <f t="shared" si="227"/>
        <v>40.375</v>
      </c>
      <c r="U1444" s="8">
        <f t="shared" si="228"/>
        <v>39.758333333333333</v>
      </c>
      <c r="V1444" s="8">
        <f t="shared" si="229"/>
        <v>39.912499999999994</v>
      </c>
    </row>
    <row r="1445" spans="1:22" ht="13.5" x14ac:dyDescent="0.25">
      <c r="A1445" s="3">
        <f>RSI!A1445</f>
        <v>44116</v>
      </c>
      <c r="B1445" s="2">
        <f>RSI!B1445</f>
        <v>45.040300000000002</v>
      </c>
      <c r="C1445" s="2">
        <f>RSI!I1445</f>
        <v>41.722649203704769</v>
      </c>
      <c r="D1445" s="2">
        <f>MACD!E1445</f>
        <v>-0.17363774222978634</v>
      </c>
      <c r="E1445" s="2">
        <f>MACD!F1445</f>
        <v>-0.23838884521773879</v>
      </c>
      <c r="F1445" s="2">
        <f>'Moving Avg'!D1445</f>
        <v>45.040300000000002</v>
      </c>
      <c r="G1445" s="2">
        <f>'Moving Avg'!F1445</f>
        <v>45.00506</v>
      </c>
      <c r="H1445" s="2">
        <f>'Moving Avg'!G1445</f>
        <v>45.66977200000003</v>
      </c>
      <c r="I1445" s="2">
        <f>'Moving Avg'!H1445</f>
        <v>38.388785500000004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  <c r="M1445" s="8">
        <f t="shared" si="220"/>
        <v>25</v>
      </c>
      <c r="N1445" s="8">
        <f t="shared" si="221"/>
        <v>0</v>
      </c>
      <c r="O1445" s="8">
        <f t="shared" si="222"/>
        <v>75</v>
      </c>
      <c r="P1445" s="8">
        <f t="shared" si="223"/>
        <v>16.5</v>
      </c>
      <c r="Q1445" s="9">
        <f t="shared" si="224"/>
        <v>22.475000000000001</v>
      </c>
      <c r="R1445" s="9">
        <f t="shared" si="225"/>
        <v>35.375</v>
      </c>
      <c r="S1445" s="9">
        <f t="shared" si="226"/>
        <v>29.925000000000001</v>
      </c>
      <c r="T1445" s="9">
        <f t="shared" si="227"/>
        <v>29.125</v>
      </c>
      <c r="U1445" s="8">
        <f t="shared" si="228"/>
        <v>29.258333333333336</v>
      </c>
      <c r="V1445" s="8">
        <f t="shared" si="229"/>
        <v>29.225000000000001</v>
      </c>
    </row>
    <row r="1446" spans="1:22" ht="13.5" x14ac:dyDescent="0.25">
      <c r="A1446" s="3">
        <f>RSI!A1446</f>
        <v>44117</v>
      </c>
      <c r="B1446" s="2">
        <f>RSI!B1446</f>
        <v>45.4163</v>
      </c>
      <c r="C1446" s="2">
        <f>RSI!I1446</f>
        <v>56.832640396947887</v>
      </c>
      <c r="D1446" s="2">
        <f>MACD!E1446</f>
        <v>-0.13054842996602645</v>
      </c>
      <c r="E1446" s="2">
        <f>MACD!F1446</f>
        <v>-0.21682076216739632</v>
      </c>
      <c r="F1446" s="2">
        <f>'Moving Avg'!D1446</f>
        <v>45.115500000000004</v>
      </c>
      <c r="G1446" s="2">
        <f>'Moving Avg'!F1446</f>
        <v>45.043439999999997</v>
      </c>
      <c r="H1446" s="2">
        <f>'Moving Avg'!G1446</f>
        <v>45.641730000000017</v>
      </c>
      <c r="I1446" s="2">
        <f>'Moving Avg'!H1446</f>
        <v>38.460838500000001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  <c r="M1446" s="8">
        <f t="shared" si="220"/>
        <v>25</v>
      </c>
      <c r="N1446" s="8">
        <f t="shared" si="221"/>
        <v>0</v>
      </c>
      <c r="O1446" s="8">
        <f t="shared" si="222"/>
        <v>75</v>
      </c>
      <c r="P1446" s="8">
        <f t="shared" si="223"/>
        <v>83.5</v>
      </c>
      <c r="Q1446" s="9">
        <f t="shared" si="224"/>
        <v>32.524999999999999</v>
      </c>
      <c r="R1446" s="9">
        <f t="shared" si="225"/>
        <v>52.125</v>
      </c>
      <c r="S1446" s="9">
        <f t="shared" si="226"/>
        <v>60.075000000000003</v>
      </c>
      <c r="T1446" s="9">
        <f t="shared" si="227"/>
        <v>45.875</v>
      </c>
      <c r="U1446" s="8">
        <f t="shared" si="228"/>
        <v>48.241666666666674</v>
      </c>
      <c r="V1446" s="8">
        <f t="shared" si="229"/>
        <v>47.650000000000006</v>
      </c>
    </row>
    <row r="1447" spans="1:22" ht="13.5" x14ac:dyDescent="0.25">
      <c r="A1447" s="3">
        <f>RSI!A1447</f>
        <v>44118</v>
      </c>
      <c r="B1447" s="2">
        <f>RSI!B1447</f>
        <v>45.4163</v>
      </c>
      <c r="C1447" s="2">
        <f>RSI!I1447</f>
        <v>56.832640396947895</v>
      </c>
      <c r="D1447" s="2">
        <f>MACD!E1447</f>
        <v>-9.530126588511223E-2</v>
      </c>
      <c r="E1447" s="2">
        <f>MACD!F1447</f>
        <v>-0.19251686291093953</v>
      </c>
      <c r="F1447" s="2">
        <f>'Moving Avg'!D1447</f>
        <v>45.190700000000007</v>
      </c>
      <c r="G1447" s="2">
        <f>'Moving Avg'!F1447</f>
        <v>45.08182</v>
      </c>
      <c r="H1447" s="2">
        <f>'Moving Avg'!G1447</f>
        <v>45.61368800000001</v>
      </c>
      <c r="I1447" s="2">
        <f>'Moving Avg'!H1447</f>
        <v>38.532891499999998</v>
      </c>
      <c r="J1447" s="6" t="str">
        <f>OBV!F1447</f>
        <v>BULLISH</v>
      </c>
      <c r="K1447" s="6" t="str">
        <f>OBV!G1447</f>
        <v>NEUTRAL</v>
      </c>
      <c r="L1447" s="6" t="str">
        <f>OBV!H1447</f>
        <v>CONFIRMED BULLISH</v>
      </c>
      <c r="M1447" s="8">
        <f t="shared" si="220"/>
        <v>25</v>
      </c>
      <c r="N1447" s="8">
        <f t="shared" si="221"/>
        <v>0</v>
      </c>
      <c r="O1447" s="8">
        <f t="shared" si="222"/>
        <v>75</v>
      </c>
      <c r="P1447" s="8">
        <f t="shared" si="223"/>
        <v>83.5</v>
      </c>
      <c r="Q1447" s="9">
        <f t="shared" si="224"/>
        <v>32.524999999999999</v>
      </c>
      <c r="R1447" s="9">
        <f t="shared" si="225"/>
        <v>52.125</v>
      </c>
      <c r="S1447" s="9">
        <f t="shared" si="226"/>
        <v>60.075000000000003</v>
      </c>
      <c r="T1447" s="9">
        <f t="shared" si="227"/>
        <v>45.875</v>
      </c>
      <c r="U1447" s="8">
        <f t="shared" si="228"/>
        <v>48.241666666666674</v>
      </c>
      <c r="V1447" s="8">
        <f t="shared" si="229"/>
        <v>47.650000000000006</v>
      </c>
    </row>
    <row r="1448" spans="1:22" ht="13.5" x14ac:dyDescent="0.25">
      <c r="A1448" s="3">
        <f>RSI!A1448</f>
        <v>44120</v>
      </c>
      <c r="B1448" s="2">
        <f>RSI!B1448</f>
        <v>45.4163</v>
      </c>
      <c r="C1448" s="2">
        <f>RSI!I1448</f>
        <v>56.832640396947895</v>
      </c>
      <c r="D1448" s="2">
        <f>MACD!E1448</f>
        <v>-7.6246065925595019E-2</v>
      </c>
      <c r="E1448" s="2">
        <f>MACD!F1448</f>
        <v>-0.16926270351387065</v>
      </c>
      <c r="F1448" s="2">
        <f>'Moving Avg'!D1448</f>
        <v>45.265900000000002</v>
      </c>
      <c r="G1448" s="2">
        <f>'Moving Avg'!F1448</f>
        <v>45.120199999999997</v>
      </c>
      <c r="H1448" s="2">
        <f>'Moving Avg'!G1448</f>
        <v>45.585646000000004</v>
      </c>
      <c r="I1448" s="2">
        <f>'Moving Avg'!H1448</f>
        <v>38.604944500000009</v>
      </c>
      <c r="J1448" s="6" t="str">
        <f>OBV!F1448</f>
        <v>BULLISH</v>
      </c>
      <c r="K1448" s="6" t="str">
        <f>OBV!G1448</f>
        <v>NEUTRAL</v>
      </c>
      <c r="L1448" s="6" t="str">
        <f>OBV!H1448</f>
        <v>CONFIRMED BULLISH</v>
      </c>
      <c r="M1448" s="8">
        <f t="shared" si="220"/>
        <v>25</v>
      </c>
      <c r="N1448" s="8">
        <f t="shared" si="221"/>
        <v>0</v>
      </c>
      <c r="O1448" s="8">
        <f t="shared" si="222"/>
        <v>75</v>
      </c>
      <c r="P1448" s="8">
        <f t="shared" si="223"/>
        <v>83.5</v>
      </c>
      <c r="Q1448" s="9">
        <f t="shared" si="224"/>
        <v>32.524999999999999</v>
      </c>
      <c r="R1448" s="9">
        <f t="shared" si="225"/>
        <v>52.125</v>
      </c>
      <c r="S1448" s="9">
        <f t="shared" si="226"/>
        <v>60.075000000000003</v>
      </c>
      <c r="T1448" s="9">
        <f t="shared" si="227"/>
        <v>45.875</v>
      </c>
      <c r="U1448" s="8">
        <f t="shared" si="228"/>
        <v>48.241666666666674</v>
      </c>
      <c r="V1448" s="8">
        <f t="shared" si="229"/>
        <v>47.650000000000006</v>
      </c>
    </row>
    <row r="1449" spans="1:22" ht="13.5" x14ac:dyDescent="0.25">
      <c r="A1449" s="3">
        <f>RSI!A1449</f>
        <v>44123</v>
      </c>
      <c r="B1449" s="2">
        <f>RSI!B1449</f>
        <v>45.4163</v>
      </c>
      <c r="C1449" s="2">
        <f>RSI!I1449</f>
        <v>56.832640396947895</v>
      </c>
      <c r="D1449" s="2">
        <f>MACD!E1449</f>
        <v>-6.1162407086371218E-2</v>
      </c>
      <c r="E1449" s="2">
        <f>MACD!F1449</f>
        <v>-0.14764264422837076</v>
      </c>
      <c r="F1449" s="2">
        <f>'Moving Avg'!D1449</f>
        <v>45.341100000000004</v>
      </c>
      <c r="G1449" s="2">
        <f>'Moving Avg'!F1449</f>
        <v>45.178164999999993</v>
      </c>
      <c r="H1449" s="2">
        <f>'Moving Avg'!G1449</f>
        <v>45.557603999999998</v>
      </c>
      <c r="I1449" s="2">
        <f>'Moving Avg'!H1449</f>
        <v>38.676997499999999</v>
      </c>
      <c r="J1449" s="6" t="str">
        <f>OBV!F1449</f>
        <v>BULLISH</v>
      </c>
      <c r="K1449" s="6" t="str">
        <f>OBV!G1449</f>
        <v>NEUTRAL</v>
      </c>
      <c r="L1449" s="6" t="str">
        <f>OBV!H1449</f>
        <v>CONFIRMED BULLISH</v>
      </c>
      <c r="M1449" s="8">
        <f t="shared" si="220"/>
        <v>25</v>
      </c>
      <c r="N1449" s="8">
        <f t="shared" si="221"/>
        <v>0</v>
      </c>
      <c r="O1449" s="8">
        <f t="shared" si="222"/>
        <v>75</v>
      </c>
      <c r="P1449" s="8">
        <f t="shared" si="223"/>
        <v>83.5</v>
      </c>
      <c r="Q1449" s="9">
        <f t="shared" si="224"/>
        <v>32.524999999999999</v>
      </c>
      <c r="R1449" s="9">
        <f t="shared" si="225"/>
        <v>52.125</v>
      </c>
      <c r="S1449" s="9">
        <f t="shared" si="226"/>
        <v>60.075000000000003</v>
      </c>
      <c r="T1449" s="9">
        <f t="shared" si="227"/>
        <v>45.875</v>
      </c>
      <c r="U1449" s="8">
        <f t="shared" si="228"/>
        <v>48.241666666666674</v>
      </c>
      <c r="V1449" s="8">
        <f t="shared" si="229"/>
        <v>47.650000000000006</v>
      </c>
    </row>
    <row r="1450" spans="1:22" ht="13.5" x14ac:dyDescent="0.25">
      <c r="A1450" s="3">
        <f>RSI!A1450</f>
        <v>44124</v>
      </c>
      <c r="B1450" s="2">
        <f>RSI!B1450</f>
        <v>45.4163</v>
      </c>
      <c r="C1450" s="2">
        <f>RSI!I1450</f>
        <v>56.832640396947895</v>
      </c>
      <c r="D1450" s="2">
        <f>MACD!E1450</f>
        <v>-4.9362248085991212E-2</v>
      </c>
      <c r="E1450" s="2">
        <f>MACD!F1450</f>
        <v>-0.12798656499989486</v>
      </c>
      <c r="F1450" s="2">
        <f>'Moving Avg'!D1450</f>
        <v>45.4163</v>
      </c>
      <c r="G1450" s="2">
        <f>'Moving Avg'!F1450</f>
        <v>45.236129999999996</v>
      </c>
      <c r="H1450" s="2">
        <f>'Moving Avg'!G1450</f>
        <v>45.529561999999999</v>
      </c>
      <c r="I1450" s="2">
        <f>'Moving Avg'!H1450</f>
        <v>38.749050500000003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  <c r="M1450" s="8">
        <f t="shared" si="220"/>
        <v>25</v>
      </c>
      <c r="N1450" s="8">
        <f t="shared" si="221"/>
        <v>0</v>
      </c>
      <c r="O1450" s="8">
        <f t="shared" si="222"/>
        <v>75</v>
      </c>
      <c r="P1450" s="8">
        <f t="shared" si="223"/>
        <v>83.5</v>
      </c>
      <c r="Q1450" s="9">
        <f t="shared" si="224"/>
        <v>32.524999999999999</v>
      </c>
      <c r="R1450" s="9">
        <f t="shared" si="225"/>
        <v>52.125</v>
      </c>
      <c r="S1450" s="9">
        <f t="shared" si="226"/>
        <v>60.075000000000003</v>
      </c>
      <c r="T1450" s="9">
        <f t="shared" si="227"/>
        <v>45.875</v>
      </c>
      <c r="U1450" s="8">
        <f t="shared" si="228"/>
        <v>48.241666666666674</v>
      </c>
      <c r="V1450" s="8">
        <f t="shared" si="229"/>
        <v>47.650000000000006</v>
      </c>
    </row>
    <row r="1451" spans="1:22" ht="13.5" x14ac:dyDescent="0.25">
      <c r="A1451" s="3">
        <f>RSI!A1451</f>
        <v>44125</v>
      </c>
      <c r="B1451" s="2">
        <f>RSI!B1451</f>
        <v>45.4163</v>
      </c>
      <c r="C1451" s="2">
        <f>RSI!I1451</f>
        <v>56.832640396947895</v>
      </c>
      <c r="D1451" s="2">
        <f>MACD!E1451</f>
        <v>-8.8469106440832945E-2</v>
      </c>
      <c r="E1451" s="2">
        <f>MACD!F1451</f>
        <v>-0.12008307328808247</v>
      </c>
      <c r="F1451" s="2">
        <f>'Moving Avg'!D1451</f>
        <v>45.4163</v>
      </c>
      <c r="G1451" s="2">
        <f>'Moving Avg'!F1451</f>
        <v>45.294094999999999</v>
      </c>
      <c r="H1451" s="2">
        <f>'Moving Avg'!G1451</f>
        <v>45.501519999999999</v>
      </c>
      <c r="I1451" s="2">
        <f>'Moving Avg'!H1451</f>
        <v>38.819502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  <c r="M1451" s="8">
        <f t="shared" si="220"/>
        <v>25</v>
      </c>
      <c r="N1451" s="8">
        <f t="shared" si="221"/>
        <v>0</v>
      </c>
      <c r="O1451" s="8">
        <f t="shared" si="222"/>
        <v>75</v>
      </c>
      <c r="P1451" s="8">
        <f t="shared" si="223"/>
        <v>33</v>
      </c>
      <c r="Q1451" s="9">
        <f t="shared" si="224"/>
        <v>24.95</v>
      </c>
      <c r="R1451" s="9">
        <f t="shared" si="225"/>
        <v>39.5</v>
      </c>
      <c r="S1451" s="9">
        <f t="shared" si="226"/>
        <v>37.35</v>
      </c>
      <c r="T1451" s="9">
        <f t="shared" si="227"/>
        <v>33.25</v>
      </c>
      <c r="U1451" s="8">
        <f t="shared" si="228"/>
        <v>33.933333333333337</v>
      </c>
      <c r="V1451" s="8">
        <f t="shared" si="229"/>
        <v>33.762500000000003</v>
      </c>
    </row>
    <row r="1452" spans="1:22" ht="13.5" x14ac:dyDescent="0.25">
      <c r="A1452" s="3">
        <f>RSI!A1452</f>
        <v>44126</v>
      </c>
      <c r="B1452" s="2">
        <f>RSI!B1452</f>
        <v>45.4163</v>
      </c>
      <c r="C1452" s="2">
        <f>RSI!I1452</f>
        <v>56.832640396947895</v>
      </c>
      <c r="D1452" s="2">
        <f>MACD!E1452</f>
        <v>-0.12238508826937533</v>
      </c>
      <c r="E1452" s="2">
        <f>MACD!F1452</f>
        <v>-0.12054347628434105</v>
      </c>
      <c r="F1452" s="2">
        <f>'Moving Avg'!D1452</f>
        <v>45.4163</v>
      </c>
      <c r="G1452" s="2">
        <f>'Moving Avg'!F1452</f>
        <v>45.312894999999997</v>
      </c>
      <c r="H1452" s="2">
        <f>'Moving Avg'!G1452</f>
        <v>45.473477999999993</v>
      </c>
      <c r="I1452" s="2">
        <f>'Moving Avg'!H1452</f>
        <v>38.889953499999997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  <c r="M1452" s="8">
        <f t="shared" si="220"/>
        <v>25</v>
      </c>
      <c r="N1452" s="8">
        <f t="shared" si="221"/>
        <v>45</v>
      </c>
      <c r="O1452" s="8">
        <f t="shared" si="222"/>
        <v>75</v>
      </c>
      <c r="P1452" s="8">
        <f t="shared" si="223"/>
        <v>33</v>
      </c>
      <c r="Q1452" s="9">
        <f t="shared" si="224"/>
        <v>40.700000000000003</v>
      </c>
      <c r="R1452" s="9">
        <f t="shared" si="225"/>
        <v>48.5</v>
      </c>
      <c r="S1452" s="9">
        <f t="shared" si="226"/>
        <v>44.1</v>
      </c>
      <c r="T1452" s="9">
        <f t="shared" si="227"/>
        <v>44.5</v>
      </c>
      <c r="U1452" s="8">
        <f t="shared" si="228"/>
        <v>44.433333333333337</v>
      </c>
      <c r="V1452" s="8">
        <f t="shared" si="229"/>
        <v>44.45</v>
      </c>
    </row>
    <row r="1453" spans="1:22" ht="13.5" x14ac:dyDescent="0.25">
      <c r="A1453" s="3">
        <f>RSI!A1453</f>
        <v>44127</v>
      </c>
      <c r="B1453" s="2">
        <f>RSI!B1453</f>
        <v>45.4163</v>
      </c>
      <c r="C1453" s="2">
        <f>RSI!I1453</f>
        <v>56.832640396947895</v>
      </c>
      <c r="D1453" s="2">
        <f>MACD!E1453</f>
        <v>-0.15184763712912286</v>
      </c>
      <c r="E1453" s="2">
        <f>MACD!F1453</f>
        <v>-0.1268043084532974</v>
      </c>
      <c r="F1453" s="2">
        <f>'Moving Avg'!D1453</f>
        <v>45.4163</v>
      </c>
      <c r="G1453" s="2">
        <f>'Moving Avg'!F1453</f>
        <v>45.31289499999999</v>
      </c>
      <c r="H1453" s="2">
        <f>'Moving Avg'!G1453</f>
        <v>45.445436000000001</v>
      </c>
      <c r="I1453" s="2">
        <f>'Moving Avg'!H1453</f>
        <v>38.960404999999994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  <c r="M1453" s="8">
        <f t="shared" si="220"/>
        <v>25</v>
      </c>
      <c r="N1453" s="8">
        <f t="shared" si="221"/>
        <v>100</v>
      </c>
      <c r="O1453" s="8">
        <f t="shared" si="222"/>
        <v>75</v>
      </c>
      <c r="P1453" s="8">
        <f t="shared" si="223"/>
        <v>33</v>
      </c>
      <c r="Q1453" s="9">
        <f t="shared" si="224"/>
        <v>59.95</v>
      </c>
      <c r="R1453" s="9">
        <f t="shared" si="225"/>
        <v>59.5</v>
      </c>
      <c r="S1453" s="9">
        <f t="shared" si="226"/>
        <v>52.35</v>
      </c>
      <c r="T1453" s="9">
        <f t="shared" si="227"/>
        <v>58.25</v>
      </c>
      <c r="U1453" s="8">
        <f t="shared" si="228"/>
        <v>57.266666666666673</v>
      </c>
      <c r="V1453" s="8">
        <f t="shared" si="229"/>
        <v>57.512500000000003</v>
      </c>
    </row>
    <row r="1454" spans="1:22" ht="13.5" x14ac:dyDescent="0.25">
      <c r="A1454" s="3">
        <f>RSI!A1454</f>
        <v>44130</v>
      </c>
      <c r="B1454" s="2">
        <f>RSI!B1454</f>
        <v>45.4163</v>
      </c>
      <c r="C1454" s="2">
        <f>RSI!I1454</f>
        <v>56.832640396947895</v>
      </c>
      <c r="D1454" s="2">
        <f>MACD!E1454</f>
        <v>-0.17748527356192056</v>
      </c>
      <c r="E1454" s="2">
        <f>MACD!F1454</f>
        <v>-0.13694050147502204</v>
      </c>
      <c r="F1454" s="2">
        <f>'Moving Avg'!D1454</f>
        <v>45.4163</v>
      </c>
      <c r="G1454" s="2">
        <f>'Moving Avg'!F1454</f>
        <v>45.31289499999999</v>
      </c>
      <c r="H1454" s="2">
        <f>'Moving Avg'!G1454</f>
        <v>45.417394000000002</v>
      </c>
      <c r="I1454" s="2">
        <f>'Moving Avg'!H1454</f>
        <v>39.030856499999999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  <c r="M1454" s="8">
        <f t="shared" si="220"/>
        <v>25</v>
      </c>
      <c r="N1454" s="8">
        <f t="shared" si="221"/>
        <v>100</v>
      </c>
      <c r="O1454" s="8">
        <f t="shared" si="222"/>
        <v>75</v>
      </c>
      <c r="P1454" s="8">
        <f t="shared" si="223"/>
        <v>33</v>
      </c>
      <c r="Q1454" s="9">
        <f t="shared" si="224"/>
        <v>59.95</v>
      </c>
      <c r="R1454" s="9">
        <f t="shared" si="225"/>
        <v>59.5</v>
      </c>
      <c r="S1454" s="9">
        <f t="shared" si="226"/>
        <v>52.35</v>
      </c>
      <c r="T1454" s="9">
        <f t="shared" si="227"/>
        <v>58.25</v>
      </c>
      <c r="U1454" s="8">
        <f t="shared" si="228"/>
        <v>57.266666666666673</v>
      </c>
      <c r="V1454" s="8">
        <f t="shared" si="229"/>
        <v>57.512500000000003</v>
      </c>
    </row>
    <row r="1455" spans="1:22" ht="13.5" x14ac:dyDescent="0.25">
      <c r="A1455" s="3">
        <f>RSI!A1455</f>
        <v>44131</v>
      </c>
      <c r="B1455" s="2">
        <f>RSI!B1455</f>
        <v>45.4163</v>
      </c>
      <c r="C1455" s="2">
        <f>RSI!I1455</f>
        <v>56.832640396947895</v>
      </c>
      <c r="D1455" s="2">
        <f>MACD!E1455</f>
        <v>-0.19983401693734493</v>
      </c>
      <c r="E1455" s="2">
        <f>MACD!F1455</f>
        <v>-0.14951920456748663</v>
      </c>
      <c r="F1455" s="2">
        <f>'Moving Avg'!D1455</f>
        <v>45.4163</v>
      </c>
      <c r="G1455" s="2">
        <f>'Moving Avg'!F1455</f>
        <v>45.31289499999999</v>
      </c>
      <c r="H1455" s="2">
        <f>'Moving Avg'!G1455</f>
        <v>45.389352000000009</v>
      </c>
      <c r="I1455" s="2">
        <f>'Moving Avg'!H1455</f>
        <v>39.101307999999996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  <c r="M1455" s="8">
        <f t="shared" si="220"/>
        <v>25</v>
      </c>
      <c r="N1455" s="8">
        <f t="shared" si="221"/>
        <v>100</v>
      </c>
      <c r="O1455" s="8">
        <f t="shared" si="222"/>
        <v>75</v>
      </c>
      <c r="P1455" s="8">
        <f t="shared" si="223"/>
        <v>33</v>
      </c>
      <c r="Q1455" s="9">
        <f t="shared" si="224"/>
        <v>59.95</v>
      </c>
      <c r="R1455" s="9">
        <f t="shared" si="225"/>
        <v>59.5</v>
      </c>
      <c r="S1455" s="9">
        <f t="shared" si="226"/>
        <v>52.35</v>
      </c>
      <c r="T1455" s="9">
        <f t="shared" si="227"/>
        <v>58.25</v>
      </c>
      <c r="U1455" s="8">
        <f t="shared" si="228"/>
        <v>57.266666666666673</v>
      </c>
      <c r="V1455" s="8">
        <f t="shared" si="229"/>
        <v>57.512500000000003</v>
      </c>
    </row>
    <row r="1456" spans="1:22" ht="13.5" x14ac:dyDescent="0.25">
      <c r="A1456" s="3">
        <f>RSI!A1456</f>
        <v>44132</v>
      </c>
      <c r="B1456" s="2">
        <f>RSI!B1456</f>
        <v>45.4163</v>
      </c>
      <c r="C1456" s="2">
        <f>RSI!I1456</f>
        <v>56.832640396947887</v>
      </c>
      <c r="D1456" s="2">
        <f>MACD!E1456</f>
        <v>-0.16150515186752301</v>
      </c>
      <c r="E1456" s="2">
        <f>MACD!F1456</f>
        <v>-0.15191639402749391</v>
      </c>
      <c r="F1456" s="2">
        <f>'Moving Avg'!D1456</f>
        <v>45.4163</v>
      </c>
      <c r="G1456" s="2">
        <f>'Moving Avg'!F1456</f>
        <v>45.31289499999999</v>
      </c>
      <c r="H1456" s="2">
        <f>'Moving Avg'!G1456</f>
        <v>45.361310000000003</v>
      </c>
      <c r="I1456" s="2">
        <f>'Moving Avg'!H1456</f>
        <v>39.171759499999993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  <c r="M1456" s="8">
        <f t="shared" si="220"/>
        <v>25</v>
      </c>
      <c r="N1456" s="8">
        <f t="shared" si="221"/>
        <v>45</v>
      </c>
      <c r="O1456" s="8">
        <f t="shared" si="222"/>
        <v>75</v>
      </c>
      <c r="P1456" s="8">
        <f t="shared" si="223"/>
        <v>33</v>
      </c>
      <c r="Q1456" s="9">
        <f t="shared" si="224"/>
        <v>40.700000000000003</v>
      </c>
      <c r="R1456" s="9">
        <f t="shared" si="225"/>
        <v>48.5</v>
      </c>
      <c r="S1456" s="9">
        <f t="shared" si="226"/>
        <v>44.1</v>
      </c>
      <c r="T1456" s="9">
        <f t="shared" si="227"/>
        <v>44.5</v>
      </c>
      <c r="U1456" s="8">
        <f t="shared" si="228"/>
        <v>44.433333333333337</v>
      </c>
      <c r="V1456" s="8">
        <f t="shared" si="229"/>
        <v>44.45</v>
      </c>
    </row>
    <row r="1457" spans="1:22" ht="13.5" x14ac:dyDescent="0.25">
      <c r="A1457" s="3">
        <f>RSI!A1457</f>
        <v>44134</v>
      </c>
      <c r="B1457" s="2">
        <f>RSI!B1457</f>
        <v>45.4163</v>
      </c>
      <c r="C1457" s="2">
        <f>RSI!I1457</f>
        <v>56.832640396947887</v>
      </c>
      <c r="D1457" s="2">
        <f>MACD!E1457</f>
        <v>-0.12963489972600684</v>
      </c>
      <c r="E1457" s="2">
        <f>MACD!F1457</f>
        <v>-0.14746009516719649</v>
      </c>
      <c r="F1457" s="2">
        <f>'Moving Avg'!D1457</f>
        <v>45.4163</v>
      </c>
      <c r="G1457" s="2">
        <f>'Moving Avg'!F1457</f>
        <v>45.312894999999983</v>
      </c>
      <c r="H1457" s="2">
        <f>'Moving Avg'!G1457</f>
        <v>45.333268000000004</v>
      </c>
      <c r="I1457" s="2">
        <f>'Moving Avg'!H1457</f>
        <v>39.24221099999999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  <c r="M1457" s="8">
        <f t="shared" si="220"/>
        <v>25</v>
      </c>
      <c r="N1457" s="8">
        <f t="shared" si="221"/>
        <v>0</v>
      </c>
      <c r="O1457" s="8">
        <f t="shared" si="222"/>
        <v>75</v>
      </c>
      <c r="P1457" s="8">
        <f t="shared" si="223"/>
        <v>33</v>
      </c>
      <c r="Q1457" s="9">
        <f t="shared" si="224"/>
        <v>24.95</v>
      </c>
      <c r="R1457" s="9">
        <f t="shared" si="225"/>
        <v>39.5</v>
      </c>
      <c r="S1457" s="9">
        <f t="shared" si="226"/>
        <v>37.35</v>
      </c>
      <c r="T1457" s="9">
        <f t="shared" si="227"/>
        <v>33.25</v>
      </c>
      <c r="U1457" s="8">
        <f t="shared" si="228"/>
        <v>33.933333333333337</v>
      </c>
      <c r="V1457" s="8">
        <f t="shared" si="229"/>
        <v>33.762500000000003</v>
      </c>
    </row>
    <row r="1458" spans="1:22" ht="13.5" x14ac:dyDescent="0.25">
      <c r="A1458" s="3">
        <f>RSI!A1458</f>
        <v>44137</v>
      </c>
      <c r="B1458" s="2">
        <f>RSI!B1458</f>
        <v>45.4163</v>
      </c>
      <c r="C1458" s="2">
        <f>RSI!I1458</f>
        <v>56.83264039694788</v>
      </c>
      <c r="D1458" s="2">
        <f>MACD!E1458</f>
        <v>-0.10318800816526874</v>
      </c>
      <c r="E1458" s="2">
        <f>MACD!F1458</f>
        <v>-0.13860567776681096</v>
      </c>
      <c r="F1458" s="2">
        <f>'Moving Avg'!D1458</f>
        <v>45.4163</v>
      </c>
      <c r="G1458" s="2">
        <f>'Moving Avg'!F1458</f>
        <v>45.316029999999991</v>
      </c>
      <c r="H1458" s="2">
        <f>'Moving Avg'!G1458</f>
        <v>45.305226000000005</v>
      </c>
      <c r="I1458" s="2">
        <f>'Moving Avg'!H1458</f>
        <v>39.312662499999988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  <c r="M1458" s="8">
        <f t="shared" si="220"/>
        <v>25</v>
      </c>
      <c r="N1458" s="8">
        <f t="shared" si="221"/>
        <v>0</v>
      </c>
      <c r="O1458" s="8">
        <f t="shared" si="222"/>
        <v>75</v>
      </c>
      <c r="P1458" s="8">
        <f t="shared" si="223"/>
        <v>33</v>
      </c>
      <c r="Q1458" s="9">
        <f t="shared" si="224"/>
        <v>24.95</v>
      </c>
      <c r="R1458" s="9">
        <f t="shared" si="225"/>
        <v>39.5</v>
      </c>
      <c r="S1458" s="9">
        <f t="shared" si="226"/>
        <v>37.35</v>
      </c>
      <c r="T1458" s="9">
        <f t="shared" si="227"/>
        <v>33.25</v>
      </c>
      <c r="U1458" s="8">
        <f t="shared" si="228"/>
        <v>33.933333333333337</v>
      </c>
      <c r="V1458" s="8">
        <f t="shared" si="229"/>
        <v>33.762500000000003</v>
      </c>
    </row>
    <row r="1459" spans="1:22" ht="13.5" x14ac:dyDescent="0.25">
      <c r="A1459" s="3">
        <f>RSI!A1459</f>
        <v>44138</v>
      </c>
      <c r="B1459" s="2">
        <f>RSI!B1459</f>
        <v>45.4163</v>
      </c>
      <c r="C1459" s="2">
        <f>RSI!I1459</f>
        <v>56.83264039694788</v>
      </c>
      <c r="D1459" s="2">
        <f>MACD!E1459</f>
        <v>-8.1291577362236467E-2</v>
      </c>
      <c r="E1459" s="2">
        <f>MACD!F1459</f>
        <v>-0.12714285768589606</v>
      </c>
      <c r="F1459" s="2">
        <f>'Moving Avg'!D1459</f>
        <v>45.4163</v>
      </c>
      <c r="G1459" s="2">
        <f>'Moving Avg'!F1459</f>
        <v>45.319164999999984</v>
      </c>
      <c r="H1459" s="2">
        <f>'Moving Avg'!G1459</f>
        <v>45.277184000000005</v>
      </c>
      <c r="I1459" s="2">
        <f>'Moving Avg'!H1459</f>
        <v>39.382793499999991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  <c r="M1459" s="8">
        <f t="shared" si="220"/>
        <v>25</v>
      </c>
      <c r="N1459" s="8">
        <f t="shared" si="221"/>
        <v>0</v>
      </c>
      <c r="O1459" s="8">
        <f t="shared" si="222"/>
        <v>75</v>
      </c>
      <c r="P1459" s="8">
        <f t="shared" si="223"/>
        <v>33</v>
      </c>
      <c r="Q1459" s="9">
        <f t="shared" si="224"/>
        <v>24.95</v>
      </c>
      <c r="R1459" s="9">
        <f t="shared" si="225"/>
        <v>39.5</v>
      </c>
      <c r="S1459" s="9">
        <f t="shared" si="226"/>
        <v>37.35</v>
      </c>
      <c r="T1459" s="9">
        <f t="shared" si="227"/>
        <v>33.25</v>
      </c>
      <c r="U1459" s="8">
        <f t="shared" si="228"/>
        <v>33.933333333333337</v>
      </c>
      <c r="V1459" s="8">
        <f t="shared" si="229"/>
        <v>33.762500000000003</v>
      </c>
    </row>
    <row r="1460" spans="1:22" ht="13.5" x14ac:dyDescent="0.25">
      <c r="A1460" s="3">
        <f>RSI!A1460</f>
        <v>44139</v>
      </c>
      <c r="B1460" s="2">
        <f>RSI!B1460</f>
        <v>45.4163</v>
      </c>
      <c r="C1460" s="2">
        <f>RSI!I1460</f>
        <v>56.83264039694788</v>
      </c>
      <c r="D1460" s="2">
        <f>MACD!E1460</f>
        <v>-6.320985434148696E-2</v>
      </c>
      <c r="E1460" s="2">
        <f>MACD!F1460</f>
        <v>-0.11435625701701425</v>
      </c>
      <c r="F1460" s="2">
        <f>'Moving Avg'!D1460</f>
        <v>45.4163</v>
      </c>
      <c r="G1460" s="2">
        <f>'Moving Avg'!F1460</f>
        <v>45.322299999999984</v>
      </c>
      <c r="H1460" s="2">
        <f>'Moving Avg'!G1460</f>
        <v>45.249142000000013</v>
      </c>
      <c r="I1460" s="2">
        <f>'Moving Avg'!H1460</f>
        <v>39.452924499999988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  <c r="M1460" s="8">
        <f t="shared" si="220"/>
        <v>25</v>
      </c>
      <c r="N1460" s="8">
        <f t="shared" si="221"/>
        <v>0</v>
      </c>
      <c r="O1460" s="8">
        <f t="shared" si="222"/>
        <v>75</v>
      </c>
      <c r="P1460" s="8">
        <f t="shared" si="223"/>
        <v>33</v>
      </c>
      <c r="Q1460" s="9">
        <f t="shared" si="224"/>
        <v>24.95</v>
      </c>
      <c r="R1460" s="9">
        <f t="shared" si="225"/>
        <v>39.5</v>
      </c>
      <c r="S1460" s="9">
        <f t="shared" si="226"/>
        <v>37.35</v>
      </c>
      <c r="T1460" s="9">
        <f t="shared" si="227"/>
        <v>33.25</v>
      </c>
      <c r="U1460" s="8">
        <f t="shared" si="228"/>
        <v>33.933333333333337</v>
      </c>
      <c r="V1460" s="8">
        <f t="shared" si="229"/>
        <v>33.762500000000003</v>
      </c>
    </row>
    <row r="1461" spans="1:22" ht="13.5" x14ac:dyDescent="0.25">
      <c r="A1461" s="3">
        <f>RSI!A1461</f>
        <v>44140</v>
      </c>
      <c r="B1461" s="2">
        <f>RSI!B1461</f>
        <v>45.4163</v>
      </c>
      <c r="C1461" s="2">
        <f>RSI!I1461</f>
        <v>56.83264039694788</v>
      </c>
      <c r="D1461" s="2">
        <f>MACD!E1461</f>
        <v>-4.8322922010797242E-2</v>
      </c>
      <c r="E1461" s="2">
        <f>MACD!F1461</f>
        <v>-0.10114959001577085</v>
      </c>
      <c r="F1461" s="2">
        <f>'Moving Avg'!D1461</f>
        <v>45.4163</v>
      </c>
      <c r="G1461" s="2">
        <f>'Moving Avg'!F1461</f>
        <v>45.34109999999999</v>
      </c>
      <c r="H1461" s="2">
        <f>'Moving Avg'!G1461</f>
        <v>45.221100000000014</v>
      </c>
      <c r="I1461" s="2">
        <f>'Moving Avg'!H1461</f>
        <v>39.523055499999984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  <c r="M1461" s="8">
        <f t="shared" si="220"/>
        <v>25</v>
      </c>
      <c r="N1461" s="8">
        <f t="shared" si="221"/>
        <v>0</v>
      </c>
      <c r="O1461" s="8">
        <f t="shared" si="222"/>
        <v>75</v>
      </c>
      <c r="P1461" s="8">
        <f t="shared" si="223"/>
        <v>33</v>
      </c>
      <c r="Q1461" s="9">
        <f t="shared" si="224"/>
        <v>24.95</v>
      </c>
      <c r="R1461" s="9">
        <f t="shared" si="225"/>
        <v>39.5</v>
      </c>
      <c r="S1461" s="9">
        <f t="shared" si="226"/>
        <v>37.35</v>
      </c>
      <c r="T1461" s="9">
        <f t="shared" si="227"/>
        <v>33.25</v>
      </c>
      <c r="U1461" s="8">
        <f t="shared" si="228"/>
        <v>33.933333333333337</v>
      </c>
      <c r="V1461" s="8">
        <f t="shared" si="229"/>
        <v>33.762500000000003</v>
      </c>
    </row>
    <row r="1462" spans="1:22" ht="13.5" x14ac:dyDescent="0.25">
      <c r="A1462" s="3">
        <f>RSI!A1462</f>
        <v>44141</v>
      </c>
      <c r="B1462" s="2">
        <f>RSI!B1462</f>
        <v>45.4163</v>
      </c>
      <c r="C1462" s="2">
        <f>RSI!I1462</f>
        <v>56.83264039694788</v>
      </c>
      <c r="D1462" s="2">
        <f>MACD!E1462</f>
        <v>-3.6108682469539133E-2</v>
      </c>
      <c r="E1462" s="2">
        <f>MACD!F1462</f>
        <v>-8.8141408506524507E-2</v>
      </c>
      <c r="F1462" s="2">
        <f>'Moving Avg'!D1462</f>
        <v>45.4163</v>
      </c>
      <c r="G1462" s="2">
        <f>'Moving Avg'!F1462</f>
        <v>45.359899999999989</v>
      </c>
      <c r="H1462" s="2">
        <f>'Moving Avg'!G1462</f>
        <v>45.221100000000007</v>
      </c>
      <c r="I1462" s="2">
        <f>'Moving Avg'!H1462</f>
        <v>39.59318649999998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  <c r="M1462" s="8">
        <f t="shared" si="220"/>
        <v>25</v>
      </c>
      <c r="N1462" s="8">
        <f t="shared" si="221"/>
        <v>0</v>
      </c>
      <c r="O1462" s="8">
        <f t="shared" si="222"/>
        <v>75</v>
      </c>
      <c r="P1462" s="8">
        <f t="shared" si="223"/>
        <v>33</v>
      </c>
      <c r="Q1462" s="9">
        <f t="shared" si="224"/>
        <v>24.95</v>
      </c>
      <c r="R1462" s="9">
        <f t="shared" si="225"/>
        <v>39.5</v>
      </c>
      <c r="S1462" s="9">
        <f t="shared" si="226"/>
        <v>37.35</v>
      </c>
      <c r="T1462" s="9">
        <f t="shared" si="227"/>
        <v>33.25</v>
      </c>
      <c r="U1462" s="8">
        <f t="shared" si="228"/>
        <v>33.933333333333337</v>
      </c>
      <c r="V1462" s="8">
        <f t="shared" si="229"/>
        <v>33.762500000000003</v>
      </c>
    </row>
    <row r="1463" spans="1:22" ht="13.5" x14ac:dyDescent="0.25">
      <c r="A1463" s="3">
        <f>RSI!A1463</f>
        <v>44144</v>
      </c>
      <c r="B1463" s="2">
        <f>RSI!B1463</f>
        <v>45.4163</v>
      </c>
      <c r="C1463" s="2">
        <f>RSI!I1463</f>
        <v>56.83264039694788</v>
      </c>
      <c r="D1463" s="2">
        <f>MACD!E1463</f>
        <v>-2.6127626618468014E-2</v>
      </c>
      <c r="E1463" s="2">
        <f>MACD!F1463</f>
        <v>-7.5738652128913217E-2</v>
      </c>
      <c r="F1463" s="2">
        <f>'Moving Avg'!D1463</f>
        <v>45.4163</v>
      </c>
      <c r="G1463" s="2">
        <f>'Moving Avg'!F1463</f>
        <v>45.378699999999988</v>
      </c>
      <c r="H1463" s="2">
        <f>'Moving Avg'!G1463</f>
        <v>45.221100000000014</v>
      </c>
      <c r="I1463" s="2">
        <f>'Moving Avg'!H1463</f>
        <v>39.663317499999977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  <c r="M1463" s="8">
        <f t="shared" si="220"/>
        <v>25</v>
      </c>
      <c r="N1463" s="8">
        <f t="shared" si="221"/>
        <v>0</v>
      </c>
      <c r="O1463" s="8">
        <f t="shared" si="222"/>
        <v>75</v>
      </c>
      <c r="P1463" s="8">
        <f t="shared" si="223"/>
        <v>33</v>
      </c>
      <c r="Q1463" s="9">
        <f t="shared" si="224"/>
        <v>24.95</v>
      </c>
      <c r="R1463" s="9">
        <f t="shared" si="225"/>
        <v>39.5</v>
      </c>
      <c r="S1463" s="9">
        <f t="shared" si="226"/>
        <v>37.35</v>
      </c>
      <c r="T1463" s="9">
        <f t="shared" si="227"/>
        <v>33.25</v>
      </c>
      <c r="U1463" s="8">
        <f t="shared" si="228"/>
        <v>33.933333333333337</v>
      </c>
      <c r="V1463" s="8">
        <f t="shared" si="229"/>
        <v>33.762500000000003</v>
      </c>
    </row>
    <row r="1464" spans="1:22" ht="13.5" x14ac:dyDescent="0.25">
      <c r="A1464" s="3">
        <f>RSI!A1464</f>
        <v>44145</v>
      </c>
      <c r="B1464" s="2">
        <f>RSI!B1464</f>
        <v>45.4163</v>
      </c>
      <c r="C1464" s="2">
        <f>RSI!I1464</f>
        <v>56.83264039694788</v>
      </c>
      <c r="D1464" s="2">
        <f>MACD!E1464</f>
        <v>-1.8009960334943287E-2</v>
      </c>
      <c r="E1464" s="2">
        <f>MACD!F1464</f>
        <v>-6.4192913770119236E-2</v>
      </c>
      <c r="F1464" s="2">
        <f>'Moving Avg'!D1464</f>
        <v>45.4163</v>
      </c>
      <c r="G1464" s="2">
        <f>'Moving Avg'!F1464</f>
        <v>45.397499999999987</v>
      </c>
      <c r="H1464" s="2">
        <f>'Moving Avg'!G1464</f>
        <v>45.221100000000007</v>
      </c>
      <c r="I1464" s="2">
        <f>'Moving Avg'!H1464</f>
        <v>39.73344849999998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  <c r="M1464" s="8">
        <f t="shared" si="220"/>
        <v>25</v>
      </c>
      <c r="N1464" s="8">
        <f t="shared" si="221"/>
        <v>0</v>
      </c>
      <c r="O1464" s="8">
        <f t="shared" si="222"/>
        <v>75</v>
      </c>
      <c r="P1464" s="8">
        <f t="shared" si="223"/>
        <v>33</v>
      </c>
      <c r="Q1464" s="9">
        <f t="shared" si="224"/>
        <v>24.95</v>
      </c>
      <c r="R1464" s="9">
        <f t="shared" si="225"/>
        <v>39.5</v>
      </c>
      <c r="S1464" s="9">
        <f t="shared" si="226"/>
        <v>37.35</v>
      </c>
      <c r="T1464" s="9">
        <f t="shared" si="227"/>
        <v>33.25</v>
      </c>
      <c r="U1464" s="8">
        <f t="shared" si="228"/>
        <v>33.933333333333337</v>
      </c>
      <c r="V1464" s="8">
        <f t="shared" si="229"/>
        <v>33.762500000000003</v>
      </c>
    </row>
    <row r="1465" spans="1:22" ht="13.5" x14ac:dyDescent="0.25">
      <c r="A1465" s="3">
        <f>RSI!A1465</f>
        <v>44146</v>
      </c>
      <c r="B1465" s="2">
        <f>RSI!B1465</f>
        <v>45.4163</v>
      </c>
      <c r="C1465" s="2">
        <f>RSI!I1465</f>
        <v>56.83264039694788</v>
      </c>
      <c r="D1465" s="2">
        <f>MACD!E1465</f>
        <v>-1.1444723670237522E-2</v>
      </c>
      <c r="E1465" s="2">
        <f>MACD!F1465</f>
        <v>-5.3643275750142896E-2</v>
      </c>
      <c r="F1465" s="2">
        <f>'Moving Avg'!D1465</f>
        <v>45.4163</v>
      </c>
      <c r="G1465" s="2">
        <f>'Moving Avg'!F1465</f>
        <v>45.416299999999985</v>
      </c>
      <c r="H1465" s="2">
        <f>'Moving Avg'!G1465</f>
        <v>45.221100000000014</v>
      </c>
      <c r="I1465" s="2">
        <f>'Moving Avg'!H1465</f>
        <v>39.803579499999977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  <c r="M1465" s="8">
        <f t="shared" si="220"/>
        <v>25</v>
      </c>
      <c r="N1465" s="8">
        <f t="shared" si="221"/>
        <v>0</v>
      </c>
      <c r="O1465" s="8">
        <f t="shared" si="222"/>
        <v>75</v>
      </c>
      <c r="P1465" s="8">
        <f t="shared" si="223"/>
        <v>33</v>
      </c>
      <c r="Q1465" s="9">
        <f t="shared" si="224"/>
        <v>24.95</v>
      </c>
      <c r="R1465" s="9">
        <f t="shared" si="225"/>
        <v>39.5</v>
      </c>
      <c r="S1465" s="9">
        <f t="shared" si="226"/>
        <v>37.35</v>
      </c>
      <c r="T1465" s="9">
        <f t="shared" si="227"/>
        <v>33.25</v>
      </c>
      <c r="U1465" s="8">
        <f t="shared" si="228"/>
        <v>33.933333333333337</v>
      </c>
      <c r="V1465" s="8">
        <f t="shared" si="229"/>
        <v>33.762500000000003</v>
      </c>
    </row>
    <row r="1466" spans="1:22" ht="13.5" x14ac:dyDescent="0.25">
      <c r="A1466" s="3">
        <f>RSI!A1466</f>
        <v>44147</v>
      </c>
      <c r="B1466" s="2">
        <f>RSI!B1466</f>
        <v>45.4163</v>
      </c>
      <c r="C1466" s="2">
        <f>RSI!I1466</f>
        <v>56.832640396947873</v>
      </c>
      <c r="D1466" s="2">
        <f>MACD!E1466</f>
        <v>-6.1705955292836734E-3</v>
      </c>
      <c r="E1466" s="2">
        <f>MACD!F1466</f>
        <v>-4.4148739705971052E-2</v>
      </c>
      <c r="F1466" s="2">
        <f>'Moving Avg'!D1466</f>
        <v>45.4163</v>
      </c>
      <c r="G1466" s="2">
        <f>'Moving Avg'!F1466</f>
        <v>45.416299999999985</v>
      </c>
      <c r="H1466" s="2">
        <f>'Moving Avg'!G1466</f>
        <v>45.221100000000014</v>
      </c>
      <c r="I1466" s="2">
        <f>'Moving Avg'!H1466</f>
        <v>39.873710499999973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  <c r="M1466" s="8">
        <f t="shared" si="220"/>
        <v>25</v>
      </c>
      <c r="N1466" s="8">
        <f t="shared" si="221"/>
        <v>0</v>
      </c>
      <c r="O1466" s="8">
        <f t="shared" si="222"/>
        <v>75</v>
      </c>
      <c r="P1466" s="8">
        <f t="shared" si="223"/>
        <v>33</v>
      </c>
      <c r="Q1466" s="9">
        <f t="shared" si="224"/>
        <v>24.95</v>
      </c>
      <c r="R1466" s="9">
        <f t="shared" si="225"/>
        <v>39.5</v>
      </c>
      <c r="S1466" s="9">
        <f t="shared" si="226"/>
        <v>37.35</v>
      </c>
      <c r="T1466" s="9">
        <f t="shared" si="227"/>
        <v>33.25</v>
      </c>
      <c r="U1466" s="8">
        <f t="shared" si="228"/>
        <v>33.933333333333337</v>
      </c>
      <c r="V1466" s="8">
        <f t="shared" si="229"/>
        <v>33.762500000000003</v>
      </c>
    </row>
    <row r="1467" spans="1:22" ht="13.5" x14ac:dyDescent="0.25">
      <c r="A1467" s="3">
        <f>RSI!A1467</f>
        <v>44148</v>
      </c>
      <c r="B1467" s="2">
        <f>RSI!B1467</f>
        <v>45.4163</v>
      </c>
      <c r="C1467" s="2">
        <f>RSI!I1467</f>
        <v>56.83264039694788</v>
      </c>
      <c r="D1467" s="2">
        <f>MACD!E1467</f>
        <v>-1.9681236749278241E-3</v>
      </c>
      <c r="E1467" s="2">
        <f>MACD!F1467</f>
        <v>-3.5712616499762408E-2</v>
      </c>
      <c r="F1467" s="2">
        <f>'Moving Avg'!D1467</f>
        <v>45.4163</v>
      </c>
      <c r="G1467" s="2">
        <f>'Moving Avg'!F1467</f>
        <v>45.416299999999985</v>
      </c>
      <c r="H1467" s="2">
        <f>'Moving Avg'!G1467</f>
        <v>45.221100000000035</v>
      </c>
      <c r="I1467" s="2">
        <f>'Moving Avg'!H1467</f>
        <v>39.943841499999969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  <c r="M1467" s="8">
        <f t="shared" si="220"/>
        <v>25</v>
      </c>
      <c r="N1467" s="8">
        <f t="shared" si="221"/>
        <v>0</v>
      </c>
      <c r="O1467" s="8">
        <f t="shared" si="222"/>
        <v>75</v>
      </c>
      <c r="P1467" s="8">
        <f t="shared" si="223"/>
        <v>33</v>
      </c>
      <c r="Q1467" s="9">
        <f t="shared" si="224"/>
        <v>24.95</v>
      </c>
      <c r="R1467" s="9">
        <f t="shared" si="225"/>
        <v>39.5</v>
      </c>
      <c r="S1467" s="9">
        <f t="shared" si="226"/>
        <v>37.35</v>
      </c>
      <c r="T1467" s="9">
        <f t="shared" si="227"/>
        <v>33.25</v>
      </c>
      <c r="U1467" s="8">
        <f t="shared" si="228"/>
        <v>33.933333333333337</v>
      </c>
      <c r="V1467" s="8">
        <f t="shared" si="229"/>
        <v>33.762500000000003</v>
      </c>
    </row>
    <row r="1468" spans="1:22" ht="13.5" x14ac:dyDescent="0.25">
      <c r="A1468" s="3">
        <f>RSI!A1468</f>
        <v>44151</v>
      </c>
      <c r="B1468" s="2">
        <f>RSI!B1468</f>
        <v>45.4163</v>
      </c>
      <c r="C1468" s="2">
        <f>RSI!I1468</f>
        <v>56.83264039694788</v>
      </c>
      <c r="D1468" s="2">
        <f>MACD!E1468</f>
        <v>1.3468400135323577E-3</v>
      </c>
      <c r="E1468" s="2">
        <f>MACD!F1468</f>
        <v>-2.8300725197103454E-2</v>
      </c>
      <c r="F1468" s="2">
        <f>'Moving Avg'!D1468</f>
        <v>45.4163</v>
      </c>
      <c r="G1468" s="2">
        <f>'Moving Avg'!F1468</f>
        <v>45.416299999999985</v>
      </c>
      <c r="H1468" s="2">
        <f>'Moving Avg'!G1468</f>
        <v>45.221100000000021</v>
      </c>
      <c r="I1468" s="2">
        <f>'Moving Avg'!H1468</f>
        <v>40.013972499999966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  <c r="M1468" s="8">
        <f t="shared" si="220"/>
        <v>25</v>
      </c>
      <c r="N1468" s="8">
        <f t="shared" si="221"/>
        <v>0</v>
      </c>
      <c r="O1468" s="8">
        <f t="shared" si="222"/>
        <v>75</v>
      </c>
      <c r="P1468" s="8">
        <f t="shared" si="223"/>
        <v>33</v>
      </c>
      <c r="Q1468" s="9">
        <f t="shared" si="224"/>
        <v>24.95</v>
      </c>
      <c r="R1468" s="9">
        <f t="shared" si="225"/>
        <v>39.5</v>
      </c>
      <c r="S1468" s="9">
        <f t="shared" si="226"/>
        <v>37.35</v>
      </c>
      <c r="T1468" s="9">
        <f t="shared" si="227"/>
        <v>33.25</v>
      </c>
      <c r="U1468" s="8">
        <f t="shared" si="228"/>
        <v>33.933333333333337</v>
      </c>
      <c r="V1468" s="8">
        <f t="shared" si="229"/>
        <v>33.762500000000003</v>
      </c>
    </row>
    <row r="1469" spans="1:22" ht="13.5" x14ac:dyDescent="0.25">
      <c r="A1469" s="3">
        <f>RSI!A1469</f>
        <v>44152</v>
      </c>
      <c r="B1469" s="2">
        <f>RSI!B1469</f>
        <v>45.4163</v>
      </c>
      <c r="C1469" s="2">
        <f>RSI!I1469</f>
        <v>56.83264039694788</v>
      </c>
      <c r="D1469" s="2">
        <f>MACD!E1469</f>
        <v>3.9286851823945312E-3</v>
      </c>
      <c r="E1469" s="2">
        <f>MACD!F1469</f>
        <v>-2.1854843121203858E-2</v>
      </c>
      <c r="F1469" s="2">
        <f>'Moving Avg'!D1469</f>
        <v>45.4163</v>
      </c>
      <c r="G1469" s="2">
        <f>'Moving Avg'!F1469</f>
        <v>45.416299999999985</v>
      </c>
      <c r="H1469" s="2">
        <f>'Moving Avg'!G1469</f>
        <v>45.221100000000035</v>
      </c>
      <c r="I1469" s="2">
        <f>'Moving Avg'!H1469</f>
        <v>40.084103499999962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  <c r="M1469" s="8">
        <f t="shared" si="220"/>
        <v>25</v>
      </c>
      <c r="N1469" s="8">
        <f t="shared" si="221"/>
        <v>0</v>
      </c>
      <c r="O1469" s="8">
        <f t="shared" si="222"/>
        <v>75</v>
      </c>
      <c r="P1469" s="8">
        <f t="shared" si="223"/>
        <v>33</v>
      </c>
      <c r="Q1469" s="9">
        <f t="shared" si="224"/>
        <v>24.95</v>
      </c>
      <c r="R1469" s="9">
        <f t="shared" si="225"/>
        <v>39.5</v>
      </c>
      <c r="S1469" s="9">
        <f t="shared" si="226"/>
        <v>37.35</v>
      </c>
      <c r="T1469" s="9">
        <f t="shared" si="227"/>
        <v>33.25</v>
      </c>
      <c r="U1469" s="8">
        <f t="shared" si="228"/>
        <v>33.933333333333337</v>
      </c>
      <c r="V1469" s="8">
        <f t="shared" si="229"/>
        <v>33.762500000000003</v>
      </c>
    </row>
    <row r="1470" spans="1:22" ht="13.5" x14ac:dyDescent="0.25">
      <c r="A1470" s="3">
        <f>RSI!A1470</f>
        <v>44153</v>
      </c>
      <c r="B1470" s="2">
        <f>RSI!B1470</f>
        <v>45.4163</v>
      </c>
      <c r="C1470" s="2">
        <f>RSI!I1470</f>
        <v>56.83264039694788</v>
      </c>
      <c r="D1470" s="2">
        <f>MACD!E1470</f>
        <v>5.9067270077761691E-3</v>
      </c>
      <c r="E1470" s="2">
        <f>MACD!F1470</f>
        <v>-1.6302529095407855E-2</v>
      </c>
      <c r="F1470" s="2">
        <f>'Moving Avg'!D1470</f>
        <v>45.4163</v>
      </c>
      <c r="G1470" s="2">
        <f>'Moving Avg'!F1470</f>
        <v>45.416299999999985</v>
      </c>
      <c r="H1470" s="2">
        <f>'Moving Avg'!G1470</f>
        <v>45.221100000000021</v>
      </c>
      <c r="I1470" s="2">
        <f>'Moving Avg'!H1470</f>
        <v>40.154234499999959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  <c r="M1470" s="8">
        <f t="shared" si="220"/>
        <v>25</v>
      </c>
      <c r="N1470" s="8">
        <f t="shared" si="221"/>
        <v>0</v>
      </c>
      <c r="O1470" s="8">
        <f t="shared" si="222"/>
        <v>75</v>
      </c>
      <c r="P1470" s="8">
        <f t="shared" si="223"/>
        <v>33</v>
      </c>
      <c r="Q1470" s="9">
        <f t="shared" si="224"/>
        <v>24.95</v>
      </c>
      <c r="R1470" s="9">
        <f t="shared" si="225"/>
        <v>39.5</v>
      </c>
      <c r="S1470" s="9">
        <f t="shared" si="226"/>
        <v>37.35</v>
      </c>
      <c r="T1470" s="9">
        <f t="shared" si="227"/>
        <v>33.25</v>
      </c>
      <c r="U1470" s="8">
        <f t="shared" si="228"/>
        <v>33.933333333333337</v>
      </c>
      <c r="V1470" s="8">
        <f t="shared" si="229"/>
        <v>33.762500000000003</v>
      </c>
    </row>
    <row r="1471" spans="1:22" ht="13.5" x14ac:dyDescent="0.25">
      <c r="A1471" s="3">
        <f>RSI!A1471</f>
        <v>44154</v>
      </c>
      <c r="B1471" s="2">
        <f>RSI!B1471</f>
        <v>45.4163</v>
      </c>
      <c r="C1471" s="2">
        <f>RSI!I1471</f>
        <v>56.83264039694788</v>
      </c>
      <c r="D1471" s="2">
        <f>MACD!E1471</f>
        <v>7.3891617483639038E-3</v>
      </c>
      <c r="E1471" s="2">
        <f>MACD!F1471</f>
        <v>-1.1564190926653504E-2</v>
      </c>
      <c r="F1471" s="2">
        <f>'Moving Avg'!D1471</f>
        <v>45.4163</v>
      </c>
      <c r="G1471" s="2">
        <f>'Moving Avg'!F1471</f>
        <v>45.416299999999985</v>
      </c>
      <c r="H1471" s="2">
        <f>'Moving Avg'!G1471</f>
        <v>45.221100000000035</v>
      </c>
      <c r="I1471" s="2">
        <f>'Moving Avg'!H1471</f>
        <v>40.224365499999962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  <c r="M1471" s="8">
        <f t="shared" si="220"/>
        <v>25</v>
      </c>
      <c r="N1471" s="8">
        <f t="shared" si="221"/>
        <v>0</v>
      </c>
      <c r="O1471" s="8">
        <f t="shared" si="222"/>
        <v>75</v>
      </c>
      <c r="P1471" s="8">
        <f t="shared" si="223"/>
        <v>33</v>
      </c>
      <c r="Q1471" s="9">
        <f t="shared" si="224"/>
        <v>24.95</v>
      </c>
      <c r="R1471" s="9">
        <f t="shared" si="225"/>
        <v>39.5</v>
      </c>
      <c r="S1471" s="9">
        <f t="shared" si="226"/>
        <v>37.35</v>
      </c>
      <c r="T1471" s="9">
        <f t="shared" si="227"/>
        <v>33.25</v>
      </c>
      <c r="U1471" s="8">
        <f t="shared" si="228"/>
        <v>33.933333333333337</v>
      </c>
      <c r="V1471" s="8">
        <f t="shared" si="229"/>
        <v>33.762500000000003</v>
      </c>
    </row>
    <row r="1472" spans="1:22" ht="13.5" x14ac:dyDescent="0.25">
      <c r="A1472" s="3">
        <f>RSI!A1472</f>
        <v>44155</v>
      </c>
      <c r="B1472" s="2">
        <f>RSI!B1472</f>
        <v>46.215299999999999</v>
      </c>
      <c r="C1472" s="2">
        <f>RSI!I1472</f>
        <v>90.976294946056015</v>
      </c>
      <c r="D1472" s="2">
        <f>MACD!E1472</f>
        <v>-5.0718778688477073E-2</v>
      </c>
      <c r="E1472" s="2">
        <f>MACD!F1472</f>
        <v>-1.9395108479018222E-2</v>
      </c>
      <c r="F1472" s="2">
        <f>'Moving Avg'!D1472</f>
        <v>45.576099999999997</v>
      </c>
      <c r="G1472" s="2">
        <f>'Moving Avg'!F1472</f>
        <v>45.456249999999983</v>
      </c>
      <c r="H1472" s="2">
        <f>'Moving Avg'!G1472</f>
        <v>45.23708000000002</v>
      </c>
      <c r="I1472" s="2">
        <f>'Moving Avg'!H1472</f>
        <v>40.298491499999962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  <c r="M1472" s="8">
        <f t="shared" si="220"/>
        <v>0</v>
      </c>
      <c r="N1472" s="8">
        <f t="shared" si="221"/>
        <v>100</v>
      </c>
      <c r="O1472" s="8">
        <f t="shared" si="222"/>
        <v>75</v>
      </c>
      <c r="P1472" s="8">
        <f t="shared" si="223"/>
        <v>83.5</v>
      </c>
      <c r="Q1472" s="9">
        <f t="shared" si="224"/>
        <v>58.774999999999999</v>
      </c>
      <c r="R1472" s="9">
        <f t="shared" si="225"/>
        <v>67.125</v>
      </c>
      <c r="S1472" s="9">
        <f t="shared" si="226"/>
        <v>71.325000000000003</v>
      </c>
      <c r="T1472" s="9">
        <f t="shared" si="227"/>
        <v>64.625</v>
      </c>
      <c r="U1472" s="8">
        <f t="shared" si="228"/>
        <v>65.741666666666674</v>
      </c>
      <c r="V1472" s="8">
        <f t="shared" si="229"/>
        <v>65.462500000000006</v>
      </c>
    </row>
    <row r="1473" spans="1:22" ht="13.5" x14ac:dyDescent="0.25">
      <c r="A1473" s="3">
        <f>RSI!A1473</f>
        <v>44158</v>
      </c>
      <c r="B1473" s="2">
        <f>RSI!B1473</f>
        <v>46.215299999999999</v>
      </c>
      <c r="C1473" s="2">
        <f>RSI!I1473</f>
        <v>90.976294946056015</v>
      </c>
      <c r="D1473" s="2">
        <f>MACD!E1473</f>
        <v>-0.10477236417387559</v>
      </c>
      <c r="E1473" s="2">
        <f>MACD!F1473</f>
        <v>-3.6470559617989701E-2</v>
      </c>
      <c r="F1473" s="2">
        <f>'Moving Avg'!D1473</f>
        <v>45.735900000000001</v>
      </c>
      <c r="G1473" s="2">
        <f>'Moving Avg'!F1473</f>
        <v>45.49619999999998</v>
      </c>
      <c r="H1473" s="2">
        <f>'Moving Avg'!G1473</f>
        <v>45.253060000000033</v>
      </c>
      <c r="I1473" s="2">
        <f>'Moving Avg'!H1473</f>
        <v>40.372617499999961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  <c r="M1473" s="8">
        <f t="shared" si="220"/>
        <v>0</v>
      </c>
      <c r="N1473" s="8">
        <f t="shared" si="221"/>
        <v>100</v>
      </c>
      <c r="O1473" s="8">
        <f t="shared" si="222"/>
        <v>75</v>
      </c>
      <c r="P1473" s="8">
        <f t="shared" si="223"/>
        <v>83.5</v>
      </c>
      <c r="Q1473" s="9">
        <f t="shared" si="224"/>
        <v>58.774999999999999</v>
      </c>
      <c r="R1473" s="9">
        <f t="shared" si="225"/>
        <v>67.125</v>
      </c>
      <c r="S1473" s="9">
        <f t="shared" si="226"/>
        <v>71.325000000000003</v>
      </c>
      <c r="T1473" s="9">
        <f t="shared" si="227"/>
        <v>64.625</v>
      </c>
      <c r="U1473" s="8">
        <f t="shared" si="228"/>
        <v>65.741666666666674</v>
      </c>
      <c r="V1473" s="8">
        <f t="shared" si="229"/>
        <v>65.462500000000006</v>
      </c>
    </row>
    <row r="1474" spans="1:22" ht="13.5" x14ac:dyDescent="0.25">
      <c r="A1474" s="3">
        <f>RSI!A1474</f>
        <v>44159</v>
      </c>
      <c r="B1474" s="2">
        <f>RSI!B1474</f>
        <v>46.215299999999999</v>
      </c>
      <c r="C1474" s="2">
        <f>RSI!I1474</f>
        <v>90.976294946056015</v>
      </c>
      <c r="D1474" s="2">
        <f>MACD!E1474</f>
        <v>-0.15503346546102392</v>
      </c>
      <c r="E1474" s="2">
        <f>MACD!F1474</f>
        <v>-6.0183140786596548E-2</v>
      </c>
      <c r="F1474" s="2">
        <f>'Moving Avg'!D1474</f>
        <v>45.895699999999998</v>
      </c>
      <c r="G1474" s="2">
        <f>'Moving Avg'!F1474</f>
        <v>45.536149999999978</v>
      </c>
      <c r="H1474" s="2">
        <f>'Moving Avg'!G1474</f>
        <v>45.284392000000025</v>
      </c>
      <c r="I1474" s="2">
        <f>'Moving Avg'!H1474</f>
        <v>40.446743499999954</v>
      </c>
      <c r="J1474" s="6" t="str">
        <f>OBV!F1474</f>
        <v>BULLISH</v>
      </c>
      <c r="K1474" s="6" t="str">
        <f>OBV!G1474</f>
        <v>NEUTRAL</v>
      </c>
      <c r="L1474" s="6" t="str">
        <f>OBV!H1474</f>
        <v>CONFIRMED BULLISH</v>
      </c>
      <c r="M1474" s="8">
        <f t="shared" ref="M1474:M1537" si="230">IF(C1474&lt;30,50, IF(C1474&gt;70, 0, 25))</f>
        <v>0</v>
      </c>
      <c r="N1474" s="8">
        <f t="shared" ref="N1474:N1537" si="231">IF(E1474-D1474&gt;0.02, 100, IF(E1474-D1474&lt;0,0,45))</f>
        <v>100</v>
      </c>
      <c r="O1474" s="8">
        <f t="shared" ref="O1474:O1537" si="232">IF(F1474-I1474&gt;10,100,IF(F1474-I1474&gt;5,75, IF(F1474-I1474&gt;0,50,0)))</f>
        <v>75</v>
      </c>
      <c r="P1474" s="8">
        <f t="shared" ref="P1474:P1537" si="233">IF(L1474="confirmed bullish", 34, IF(L1474="bullish divergence",17, 0))+IF(J1474="bullish",33,IF(J1474="bearish",0,16.5))+IF(K1474="strong",33,IF(K1474="weak",0,16.5))</f>
        <v>83.5</v>
      </c>
      <c r="Q1474" s="9">
        <f t="shared" si="224"/>
        <v>58.774999999999999</v>
      </c>
      <c r="R1474" s="9">
        <f t="shared" si="225"/>
        <v>67.125</v>
      </c>
      <c r="S1474" s="9">
        <f t="shared" si="226"/>
        <v>71.325000000000003</v>
      </c>
      <c r="T1474" s="9">
        <f t="shared" si="227"/>
        <v>64.625</v>
      </c>
      <c r="U1474" s="8">
        <f t="shared" si="228"/>
        <v>65.741666666666674</v>
      </c>
      <c r="V1474" s="8">
        <f t="shared" si="229"/>
        <v>65.462500000000006</v>
      </c>
    </row>
    <row r="1475" spans="1:22" ht="13.5" x14ac:dyDescent="0.25">
      <c r="A1475" s="3">
        <f>RSI!A1475</f>
        <v>44160</v>
      </c>
      <c r="B1475" s="2">
        <f>RSI!B1475</f>
        <v>46.215299999999999</v>
      </c>
      <c r="C1475" s="2">
        <f>RSI!I1475</f>
        <v>90.976294946056015</v>
      </c>
      <c r="D1475" s="2">
        <f>MACD!E1475</f>
        <v>-0.20175047113659161</v>
      </c>
      <c r="E1475" s="2">
        <f>MACD!F1475</f>
        <v>-8.8496606856595578E-2</v>
      </c>
      <c r="F1475" s="2">
        <f>'Moving Avg'!D1475</f>
        <v>46.055500000000009</v>
      </c>
      <c r="G1475" s="2">
        <f>'Moving Avg'!F1475</f>
        <v>45.576099999999983</v>
      </c>
      <c r="H1475" s="2">
        <f>'Moving Avg'!G1475</f>
        <v>45.315724000000024</v>
      </c>
      <c r="I1475" s="2">
        <f>'Moving Avg'!H1475</f>
        <v>40.520869499999954</v>
      </c>
      <c r="J1475" s="6" t="str">
        <f>OBV!F1475</f>
        <v>BULLISH</v>
      </c>
      <c r="K1475" s="6" t="str">
        <f>OBV!G1475</f>
        <v>NEUTRAL</v>
      </c>
      <c r="L1475" s="6" t="str">
        <f>OBV!H1475</f>
        <v>CONFIRMED BULLISH</v>
      </c>
      <c r="M1475" s="8">
        <f t="shared" si="230"/>
        <v>0</v>
      </c>
      <c r="N1475" s="8">
        <f t="shared" si="231"/>
        <v>100</v>
      </c>
      <c r="O1475" s="8">
        <f t="shared" si="232"/>
        <v>75</v>
      </c>
      <c r="P1475" s="8">
        <f t="shared" si="233"/>
        <v>83.5</v>
      </c>
      <c r="Q1475" s="9">
        <f t="shared" ref="Q1475:Q1538" si="234">0.35*M1475+N1475*0.35+O1475*0.15+P1475*0.15</f>
        <v>58.774999999999999</v>
      </c>
      <c r="R1475" s="9">
        <f t="shared" ref="R1475:R1538" si="235">M1475*0.2+N1475*0.2+O1475*0.35+P1475*0.25</f>
        <v>67.125</v>
      </c>
      <c r="S1475" s="9">
        <f t="shared" ref="S1475:S1538" si="236">M1475*0.15+N1475*0.15+O1475*0.25+P1475*0.45</f>
        <v>71.325000000000003</v>
      </c>
      <c r="T1475" s="9">
        <f t="shared" ref="T1475:T1538" si="237">0.25*SUM(M1475:P1475)</f>
        <v>64.625</v>
      </c>
      <c r="U1475" s="8">
        <f t="shared" ref="U1475:U1538" si="238">SUM(Q1475:S1475)/3</f>
        <v>65.741666666666674</v>
      </c>
      <c r="V1475" s="8">
        <f t="shared" ref="V1475:V1538" si="239">SUM(Q1475:T1475)/4</f>
        <v>65.462500000000006</v>
      </c>
    </row>
    <row r="1476" spans="1:22" ht="13.5" x14ac:dyDescent="0.25">
      <c r="A1476" s="3">
        <f>RSI!A1476</f>
        <v>44161</v>
      </c>
      <c r="B1476" s="2">
        <f>RSI!B1476</f>
        <v>46.215299999999999</v>
      </c>
      <c r="C1476" s="2">
        <f>RSI!I1476</f>
        <v>90.976294946056015</v>
      </c>
      <c r="D1476" s="2">
        <f>MACD!E1476</f>
        <v>-0.24515837619708236</v>
      </c>
      <c r="E1476" s="2">
        <f>MACD!F1476</f>
        <v>-0.11982896072469293</v>
      </c>
      <c r="F1476" s="2">
        <f>'Moving Avg'!D1476</f>
        <v>46.215299999999999</v>
      </c>
      <c r="G1476" s="2">
        <f>'Moving Avg'!F1476</f>
        <v>45.61604999999998</v>
      </c>
      <c r="H1476" s="2">
        <f>'Moving Avg'!G1476</f>
        <v>45.34705600000003</v>
      </c>
      <c r="I1476" s="2">
        <f>'Moving Avg'!H1476</f>
        <v>40.594995499999953</v>
      </c>
      <c r="J1476" s="6" t="str">
        <f>OBV!F1476</f>
        <v>BULLISH</v>
      </c>
      <c r="K1476" s="6" t="str">
        <f>OBV!G1476</f>
        <v>NEUTRAL</v>
      </c>
      <c r="L1476" s="6" t="str">
        <f>OBV!H1476</f>
        <v>CONFIRMED BULLISH</v>
      </c>
      <c r="M1476" s="8">
        <f t="shared" si="230"/>
        <v>0</v>
      </c>
      <c r="N1476" s="8">
        <f t="shared" si="231"/>
        <v>100</v>
      </c>
      <c r="O1476" s="8">
        <f t="shared" si="232"/>
        <v>75</v>
      </c>
      <c r="P1476" s="8">
        <f t="shared" si="233"/>
        <v>83.5</v>
      </c>
      <c r="Q1476" s="9">
        <f t="shared" si="234"/>
        <v>58.774999999999999</v>
      </c>
      <c r="R1476" s="9">
        <f t="shared" si="235"/>
        <v>67.125</v>
      </c>
      <c r="S1476" s="9">
        <f t="shared" si="236"/>
        <v>71.325000000000003</v>
      </c>
      <c r="T1476" s="9">
        <f t="shared" si="237"/>
        <v>64.625</v>
      </c>
      <c r="U1476" s="8">
        <f t="shared" si="238"/>
        <v>65.741666666666674</v>
      </c>
      <c r="V1476" s="8">
        <f t="shared" si="239"/>
        <v>65.462500000000006</v>
      </c>
    </row>
    <row r="1477" spans="1:22" ht="13.5" x14ac:dyDescent="0.25">
      <c r="A1477" s="3">
        <f>RSI!A1477</f>
        <v>44162</v>
      </c>
      <c r="B1477" s="2">
        <f>RSI!B1477</f>
        <v>46.215299999999999</v>
      </c>
      <c r="C1477" s="2">
        <f>RSI!I1477</f>
        <v>90.976294946056015</v>
      </c>
      <c r="D1477" s="2">
        <f>MACD!E1477</f>
        <v>-0.28547900407983917</v>
      </c>
      <c r="E1477" s="2">
        <f>MACD!F1477</f>
        <v>-0.15295896939572218</v>
      </c>
      <c r="F1477" s="2">
        <f>'Moving Avg'!D1477</f>
        <v>46.215299999999999</v>
      </c>
      <c r="G1477" s="2">
        <f>'Moving Avg'!F1477</f>
        <v>45.655999999999977</v>
      </c>
      <c r="H1477" s="2">
        <f>'Moving Avg'!G1477</f>
        <v>45.378388000000022</v>
      </c>
      <c r="I1477" s="2">
        <f>'Moving Avg'!H1477</f>
        <v>40.669121499999953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  <c r="M1477" s="8">
        <f t="shared" si="230"/>
        <v>0</v>
      </c>
      <c r="N1477" s="8">
        <f t="shared" si="231"/>
        <v>100</v>
      </c>
      <c r="O1477" s="8">
        <f t="shared" si="232"/>
        <v>75</v>
      </c>
      <c r="P1477" s="8">
        <f t="shared" si="233"/>
        <v>33</v>
      </c>
      <c r="Q1477" s="9">
        <f t="shared" si="234"/>
        <v>51.2</v>
      </c>
      <c r="R1477" s="9">
        <f t="shared" si="235"/>
        <v>54.5</v>
      </c>
      <c r="S1477" s="9">
        <f t="shared" si="236"/>
        <v>48.6</v>
      </c>
      <c r="T1477" s="9">
        <f t="shared" si="237"/>
        <v>52</v>
      </c>
      <c r="U1477" s="8">
        <f t="shared" si="238"/>
        <v>51.433333333333337</v>
      </c>
      <c r="V1477" s="8">
        <f t="shared" si="239"/>
        <v>51.575000000000003</v>
      </c>
    </row>
    <row r="1478" spans="1:22" ht="13.5" x14ac:dyDescent="0.25">
      <c r="A1478" s="3">
        <f>RSI!A1478</f>
        <v>44165</v>
      </c>
      <c r="B1478" s="2">
        <f>RSI!B1478</f>
        <v>46.215299999999999</v>
      </c>
      <c r="C1478" s="2">
        <f>RSI!I1478</f>
        <v>90.976294946056015</v>
      </c>
      <c r="D1478" s="2">
        <f>MACD!E1478</f>
        <v>-0.32292133072211726</v>
      </c>
      <c r="E1478" s="2">
        <f>MACD!F1478</f>
        <v>-0.18695144166100119</v>
      </c>
      <c r="F1478" s="2">
        <f>'Moving Avg'!D1478</f>
        <v>46.215299999999999</v>
      </c>
      <c r="G1478" s="2">
        <f>'Moving Avg'!F1478</f>
        <v>45.695949999999975</v>
      </c>
      <c r="H1478" s="2">
        <f>'Moving Avg'!G1478</f>
        <v>45.409720000000021</v>
      </c>
      <c r="I1478" s="2">
        <f>'Moving Avg'!H1478</f>
        <v>40.743247499999953</v>
      </c>
      <c r="J1478" s="6" t="str">
        <f>OBV!F1478</f>
        <v>NEUTRAL</v>
      </c>
      <c r="K1478" s="6" t="str">
        <f>OBV!G1478</f>
        <v>NEUTRAL</v>
      </c>
      <c r="L1478" s="6" t="str">
        <f>OBV!H1478</f>
        <v>NEUTRAL</v>
      </c>
      <c r="M1478" s="8">
        <f t="shared" si="230"/>
        <v>0</v>
      </c>
      <c r="N1478" s="8">
        <f t="shared" si="231"/>
        <v>100</v>
      </c>
      <c r="O1478" s="8">
        <f t="shared" si="232"/>
        <v>75</v>
      </c>
      <c r="P1478" s="8">
        <f t="shared" si="233"/>
        <v>33</v>
      </c>
      <c r="Q1478" s="9">
        <f t="shared" si="234"/>
        <v>51.2</v>
      </c>
      <c r="R1478" s="9">
        <f t="shared" si="235"/>
        <v>54.5</v>
      </c>
      <c r="S1478" s="9">
        <f t="shared" si="236"/>
        <v>48.6</v>
      </c>
      <c r="T1478" s="9">
        <f t="shared" si="237"/>
        <v>52</v>
      </c>
      <c r="U1478" s="8">
        <f t="shared" si="238"/>
        <v>51.433333333333337</v>
      </c>
      <c r="V1478" s="8">
        <f t="shared" si="239"/>
        <v>51.575000000000003</v>
      </c>
    </row>
    <row r="1479" spans="1:22" ht="13.5" x14ac:dyDescent="0.25">
      <c r="A1479" s="3">
        <f>RSI!A1479</f>
        <v>44166</v>
      </c>
      <c r="B1479" s="2">
        <f>RSI!B1479</f>
        <v>46.215299999999999</v>
      </c>
      <c r="C1479" s="2">
        <f>RSI!I1479</f>
        <v>90.976294946056015</v>
      </c>
      <c r="D1479" s="2">
        <f>MACD!E1479</f>
        <v>-0.35768188486381547</v>
      </c>
      <c r="E1479" s="2">
        <f>MACD!F1479</f>
        <v>-0.22109753030156404</v>
      </c>
      <c r="F1479" s="2">
        <f>'Moving Avg'!D1479</f>
        <v>46.215299999999999</v>
      </c>
      <c r="G1479" s="2">
        <f>'Moving Avg'!F1479</f>
        <v>45.735899999999972</v>
      </c>
      <c r="H1479" s="2">
        <f>'Moving Avg'!G1479</f>
        <v>45.448886000000023</v>
      </c>
      <c r="I1479" s="2">
        <f>'Moving Avg'!H1479</f>
        <v>40.817373499999945</v>
      </c>
      <c r="J1479" s="6" t="str">
        <f>OBV!F1479</f>
        <v>NEUTRAL</v>
      </c>
      <c r="K1479" s="6" t="str">
        <f>OBV!G1479</f>
        <v>NEUTRAL</v>
      </c>
      <c r="L1479" s="6" t="str">
        <f>OBV!H1479</f>
        <v>NEUTRAL</v>
      </c>
      <c r="M1479" s="8">
        <f t="shared" si="230"/>
        <v>0</v>
      </c>
      <c r="N1479" s="8">
        <f t="shared" si="231"/>
        <v>100</v>
      </c>
      <c r="O1479" s="8">
        <f t="shared" si="232"/>
        <v>75</v>
      </c>
      <c r="P1479" s="8">
        <f t="shared" si="233"/>
        <v>33</v>
      </c>
      <c r="Q1479" s="9">
        <f t="shared" si="234"/>
        <v>51.2</v>
      </c>
      <c r="R1479" s="9">
        <f t="shared" si="235"/>
        <v>54.5</v>
      </c>
      <c r="S1479" s="9">
        <f t="shared" si="236"/>
        <v>48.6</v>
      </c>
      <c r="T1479" s="9">
        <f t="shared" si="237"/>
        <v>52</v>
      </c>
      <c r="U1479" s="8">
        <f t="shared" si="238"/>
        <v>51.433333333333337</v>
      </c>
      <c r="V1479" s="8">
        <f t="shared" si="239"/>
        <v>51.575000000000003</v>
      </c>
    </row>
    <row r="1480" spans="1:22" ht="13.5" x14ac:dyDescent="0.25">
      <c r="A1480" s="3">
        <f>RSI!A1480</f>
        <v>44167</v>
      </c>
      <c r="B1480" s="2">
        <f>RSI!B1480</f>
        <v>46.215299999999999</v>
      </c>
      <c r="C1480" s="2">
        <f>RSI!I1480</f>
        <v>90.976294946056015</v>
      </c>
      <c r="D1480" s="2">
        <f>MACD!E1480</f>
        <v>-0.38994520352339634</v>
      </c>
      <c r="E1480" s="2">
        <f>MACD!F1480</f>
        <v>-0.25486706494593048</v>
      </c>
      <c r="F1480" s="2">
        <f>'Moving Avg'!D1480</f>
        <v>46.215299999999999</v>
      </c>
      <c r="G1480" s="2">
        <f>'Moving Avg'!F1480</f>
        <v>45.775849999999977</v>
      </c>
      <c r="H1480" s="2">
        <f>'Moving Avg'!G1480</f>
        <v>45.488052000000025</v>
      </c>
      <c r="I1480" s="2">
        <f>'Moving Avg'!H1480</f>
        <v>40.891499499999952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  <c r="M1480" s="8">
        <f t="shared" si="230"/>
        <v>0</v>
      </c>
      <c r="N1480" s="8">
        <f t="shared" si="231"/>
        <v>100</v>
      </c>
      <c r="O1480" s="8">
        <f t="shared" si="232"/>
        <v>75</v>
      </c>
      <c r="P1480" s="8">
        <f t="shared" si="233"/>
        <v>33</v>
      </c>
      <c r="Q1480" s="9">
        <f t="shared" si="234"/>
        <v>51.2</v>
      </c>
      <c r="R1480" s="9">
        <f t="shared" si="235"/>
        <v>54.5</v>
      </c>
      <c r="S1480" s="9">
        <f t="shared" si="236"/>
        <v>48.6</v>
      </c>
      <c r="T1480" s="9">
        <f t="shared" si="237"/>
        <v>52</v>
      </c>
      <c r="U1480" s="8">
        <f t="shared" si="238"/>
        <v>51.433333333333337</v>
      </c>
      <c r="V1480" s="8">
        <f t="shared" si="239"/>
        <v>51.575000000000003</v>
      </c>
    </row>
    <row r="1481" spans="1:22" ht="13.5" x14ac:dyDescent="0.25">
      <c r="A1481" s="3">
        <f>RSI!A1481</f>
        <v>44168</v>
      </c>
      <c r="B1481" s="2">
        <f>RSI!B1481</f>
        <v>46.215299999999999</v>
      </c>
      <c r="C1481" s="2">
        <f>RSI!I1481</f>
        <v>90.976294946056015</v>
      </c>
      <c r="D1481" s="2">
        <f>MACD!E1481</f>
        <v>-0.41988432550998311</v>
      </c>
      <c r="E1481" s="2">
        <f>MACD!F1481</f>
        <v>-0.287870517058741</v>
      </c>
      <c r="F1481" s="2">
        <f>'Moving Avg'!D1481</f>
        <v>46.215299999999999</v>
      </c>
      <c r="G1481" s="2">
        <f>'Moving Avg'!F1481</f>
        <v>45.815799999999982</v>
      </c>
      <c r="H1481" s="2">
        <f>'Moving Avg'!G1481</f>
        <v>45.527218000000019</v>
      </c>
      <c r="I1481" s="2">
        <f>'Moving Avg'!H1481</f>
        <v>40.965625499999952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  <c r="M1481" s="8">
        <f t="shared" si="230"/>
        <v>0</v>
      </c>
      <c r="N1481" s="8">
        <f t="shared" si="231"/>
        <v>100</v>
      </c>
      <c r="O1481" s="8">
        <f t="shared" si="232"/>
        <v>75</v>
      </c>
      <c r="P1481" s="8">
        <f t="shared" si="233"/>
        <v>33</v>
      </c>
      <c r="Q1481" s="9">
        <f t="shared" si="234"/>
        <v>51.2</v>
      </c>
      <c r="R1481" s="9">
        <f t="shared" si="235"/>
        <v>54.5</v>
      </c>
      <c r="S1481" s="9">
        <f t="shared" si="236"/>
        <v>48.6</v>
      </c>
      <c r="T1481" s="9">
        <f t="shared" si="237"/>
        <v>52</v>
      </c>
      <c r="U1481" s="8">
        <f t="shared" si="238"/>
        <v>51.433333333333337</v>
      </c>
      <c r="V1481" s="8">
        <f t="shared" si="239"/>
        <v>51.575000000000003</v>
      </c>
    </row>
    <row r="1482" spans="1:22" ht="13.5" x14ac:dyDescent="0.25">
      <c r="A1482" s="3">
        <f>RSI!A1482</f>
        <v>44169</v>
      </c>
      <c r="B1482" s="2">
        <f>RSI!B1482</f>
        <v>46.215299999999999</v>
      </c>
      <c r="C1482" s="2">
        <f>RSI!I1482</f>
        <v>90.976294946056015</v>
      </c>
      <c r="D1482" s="2">
        <f>MACD!E1482</f>
        <v>-0.32473823218880682</v>
      </c>
      <c r="E1482" s="2">
        <f>MACD!F1482</f>
        <v>-0.29524406008475418</v>
      </c>
      <c r="F1482" s="2">
        <f>'Moving Avg'!D1482</f>
        <v>46.215299999999999</v>
      </c>
      <c r="G1482" s="2">
        <f>'Moving Avg'!F1482</f>
        <v>45.855749999999979</v>
      </c>
      <c r="H1482" s="2">
        <f>'Moving Avg'!G1482</f>
        <v>45.550718000000025</v>
      </c>
      <c r="I1482" s="2">
        <f>'Moving Avg'!H1482</f>
        <v>41.036548499999952</v>
      </c>
      <c r="J1482" s="6" t="str">
        <f>OBV!F1482</f>
        <v>NEUTRAL</v>
      </c>
      <c r="K1482" s="6" t="str">
        <f>OBV!G1482</f>
        <v>NEUTRAL</v>
      </c>
      <c r="L1482" s="6" t="str">
        <f>OBV!H1482</f>
        <v>NEUTRAL</v>
      </c>
      <c r="M1482" s="8">
        <f t="shared" si="230"/>
        <v>0</v>
      </c>
      <c r="N1482" s="8">
        <f t="shared" si="231"/>
        <v>100</v>
      </c>
      <c r="O1482" s="8">
        <f t="shared" si="232"/>
        <v>75</v>
      </c>
      <c r="P1482" s="8">
        <f t="shared" si="233"/>
        <v>33</v>
      </c>
      <c r="Q1482" s="9">
        <f t="shared" si="234"/>
        <v>51.2</v>
      </c>
      <c r="R1482" s="9">
        <f t="shared" si="235"/>
        <v>54.5</v>
      </c>
      <c r="S1482" s="9">
        <f t="shared" si="236"/>
        <v>48.6</v>
      </c>
      <c r="T1482" s="9">
        <f t="shared" si="237"/>
        <v>52</v>
      </c>
      <c r="U1482" s="8">
        <f t="shared" si="238"/>
        <v>51.433333333333337</v>
      </c>
      <c r="V1482" s="8">
        <f t="shared" si="239"/>
        <v>51.575000000000003</v>
      </c>
    </row>
    <row r="1483" spans="1:22" ht="13.5" x14ac:dyDescent="0.25">
      <c r="A1483" s="3">
        <f>RSI!A1483</f>
        <v>44172</v>
      </c>
      <c r="B1483" s="2">
        <f>RSI!B1483</f>
        <v>46.215299999999999</v>
      </c>
      <c r="C1483" s="2">
        <f>RSI!I1483</f>
        <v>90.976294946056015</v>
      </c>
      <c r="D1483" s="2">
        <f>MACD!E1483</f>
        <v>-0.24649285158459833</v>
      </c>
      <c r="E1483" s="2">
        <f>MACD!F1483</f>
        <v>-0.28549381838472299</v>
      </c>
      <c r="F1483" s="2">
        <f>'Moving Avg'!D1483</f>
        <v>46.215299999999999</v>
      </c>
      <c r="G1483" s="2">
        <f>'Moving Avg'!F1483</f>
        <v>45.895699999999984</v>
      </c>
      <c r="H1483" s="2">
        <f>'Moving Avg'!G1483</f>
        <v>45.566698000000024</v>
      </c>
      <c r="I1483" s="2">
        <f>'Moving Avg'!H1483</f>
        <v>41.107471499999946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  <c r="M1483" s="8">
        <f t="shared" si="230"/>
        <v>0</v>
      </c>
      <c r="N1483" s="8">
        <f t="shared" si="231"/>
        <v>0</v>
      </c>
      <c r="O1483" s="8">
        <f t="shared" si="232"/>
        <v>75</v>
      </c>
      <c r="P1483" s="8">
        <f t="shared" si="233"/>
        <v>33</v>
      </c>
      <c r="Q1483" s="9">
        <f t="shared" si="234"/>
        <v>16.2</v>
      </c>
      <c r="R1483" s="9">
        <f t="shared" si="235"/>
        <v>34.5</v>
      </c>
      <c r="S1483" s="9">
        <f t="shared" si="236"/>
        <v>33.6</v>
      </c>
      <c r="T1483" s="9">
        <f t="shared" si="237"/>
        <v>27</v>
      </c>
      <c r="U1483" s="8">
        <f t="shared" si="238"/>
        <v>28.100000000000005</v>
      </c>
      <c r="V1483" s="8">
        <f t="shared" si="239"/>
        <v>27.825000000000003</v>
      </c>
    </row>
    <row r="1484" spans="1:22" ht="13.5" x14ac:dyDescent="0.25">
      <c r="A1484" s="3">
        <f>RSI!A1484</f>
        <v>44173</v>
      </c>
      <c r="B1484" s="2">
        <f>RSI!B1484</f>
        <v>46.215299999999999</v>
      </c>
      <c r="C1484" s="2">
        <f>RSI!I1484</f>
        <v>90.976294946056015</v>
      </c>
      <c r="D1484" s="2">
        <f>MACD!E1484</f>
        <v>-0.18238045536666192</v>
      </c>
      <c r="E1484" s="2">
        <f>MACD!F1484</f>
        <v>-0.26487114578111082</v>
      </c>
      <c r="F1484" s="2">
        <f>'Moving Avg'!D1484</f>
        <v>46.215299999999999</v>
      </c>
      <c r="G1484" s="2">
        <f>'Moving Avg'!F1484</f>
        <v>45.935649999999981</v>
      </c>
      <c r="H1484" s="2">
        <f>'Moving Avg'!G1484</f>
        <v>45.582678000000016</v>
      </c>
      <c r="I1484" s="2">
        <f>'Moving Avg'!H1484</f>
        <v>41.178394499999946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  <c r="M1484" s="8">
        <f t="shared" si="230"/>
        <v>0</v>
      </c>
      <c r="N1484" s="8">
        <f t="shared" si="231"/>
        <v>0</v>
      </c>
      <c r="O1484" s="8">
        <f t="shared" si="232"/>
        <v>75</v>
      </c>
      <c r="P1484" s="8">
        <f t="shared" si="233"/>
        <v>33</v>
      </c>
      <c r="Q1484" s="9">
        <f t="shared" si="234"/>
        <v>16.2</v>
      </c>
      <c r="R1484" s="9">
        <f t="shared" si="235"/>
        <v>34.5</v>
      </c>
      <c r="S1484" s="9">
        <f t="shared" si="236"/>
        <v>33.6</v>
      </c>
      <c r="T1484" s="9">
        <f t="shared" si="237"/>
        <v>27</v>
      </c>
      <c r="U1484" s="8">
        <f t="shared" si="238"/>
        <v>28.100000000000005</v>
      </c>
      <c r="V1484" s="8">
        <f t="shared" si="239"/>
        <v>27.825000000000003</v>
      </c>
    </row>
    <row r="1485" spans="1:22" ht="13.5" x14ac:dyDescent="0.25">
      <c r="A1485" s="3">
        <f>RSI!A1485</f>
        <v>44174</v>
      </c>
      <c r="B1485" s="2">
        <f>RSI!B1485</f>
        <v>46.215299999999999</v>
      </c>
      <c r="C1485" s="2">
        <f>RSI!I1485</f>
        <v>90.976294946056015</v>
      </c>
      <c r="D1485" s="2">
        <f>MACD!E1485</f>
        <v>-0.1300715357615374</v>
      </c>
      <c r="E1485" s="2">
        <f>MACD!F1485</f>
        <v>-0.23791122377719615</v>
      </c>
      <c r="F1485" s="2">
        <f>'Moving Avg'!D1485</f>
        <v>46.215299999999999</v>
      </c>
      <c r="G1485" s="2">
        <f>'Moving Avg'!F1485</f>
        <v>45.975599999999986</v>
      </c>
      <c r="H1485" s="2">
        <f>'Moving Avg'!G1485</f>
        <v>45.598658000000015</v>
      </c>
      <c r="I1485" s="2">
        <f>'Moving Avg'!H1485</f>
        <v>41.24931749999994</v>
      </c>
      <c r="J1485" s="6" t="str">
        <f>OBV!F1485</f>
        <v>NEUTRAL</v>
      </c>
      <c r="K1485" s="6" t="str">
        <f>OBV!G1485</f>
        <v>NEUTRAL</v>
      </c>
      <c r="L1485" s="6" t="str">
        <f>OBV!H1485</f>
        <v>NEUTRAL</v>
      </c>
      <c r="M1485" s="8">
        <f t="shared" si="230"/>
        <v>0</v>
      </c>
      <c r="N1485" s="8">
        <f t="shared" si="231"/>
        <v>0</v>
      </c>
      <c r="O1485" s="8">
        <f t="shared" si="232"/>
        <v>50</v>
      </c>
      <c r="P1485" s="8">
        <f t="shared" si="233"/>
        <v>33</v>
      </c>
      <c r="Q1485" s="9">
        <f t="shared" si="234"/>
        <v>12.45</v>
      </c>
      <c r="R1485" s="9">
        <f t="shared" si="235"/>
        <v>25.75</v>
      </c>
      <c r="S1485" s="9">
        <f t="shared" si="236"/>
        <v>27.35</v>
      </c>
      <c r="T1485" s="9">
        <f t="shared" si="237"/>
        <v>20.75</v>
      </c>
      <c r="U1485" s="8">
        <f t="shared" si="238"/>
        <v>21.850000000000005</v>
      </c>
      <c r="V1485" s="8">
        <f t="shared" si="239"/>
        <v>21.575000000000003</v>
      </c>
    </row>
    <row r="1486" spans="1:22" ht="13.5" x14ac:dyDescent="0.25">
      <c r="A1486" s="3">
        <f>RSI!A1486</f>
        <v>44175</v>
      </c>
      <c r="B1486" s="2">
        <f>RSI!B1486</f>
        <v>46.215299999999999</v>
      </c>
      <c r="C1486" s="2">
        <f>RSI!I1486</f>
        <v>90.976294946056015</v>
      </c>
      <c r="D1486" s="2">
        <f>MACD!E1486</f>
        <v>-8.7606467287301371E-2</v>
      </c>
      <c r="E1486" s="2">
        <f>MACD!F1486</f>
        <v>-0.20785027247921722</v>
      </c>
      <c r="F1486" s="2">
        <f>'Moving Avg'!D1486</f>
        <v>46.215299999999999</v>
      </c>
      <c r="G1486" s="2">
        <f>'Moving Avg'!F1486</f>
        <v>46.015549999999983</v>
      </c>
      <c r="H1486" s="2">
        <f>'Moving Avg'!G1486</f>
        <v>45.614638000000014</v>
      </c>
      <c r="I1486" s="2">
        <f>'Moving Avg'!H1486</f>
        <v>41.320240499999947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  <c r="M1486" s="8">
        <f t="shared" si="230"/>
        <v>0</v>
      </c>
      <c r="N1486" s="8">
        <f t="shared" si="231"/>
        <v>0</v>
      </c>
      <c r="O1486" s="8">
        <f t="shared" si="232"/>
        <v>50</v>
      </c>
      <c r="P1486" s="8">
        <f t="shared" si="233"/>
        <v>33</v>
      </c>
      <c r="Q1486" s="9">
        <f t="shared" si="234"/>
        <v>12.45</v>
      </c>
      <c r="R1486" s="9">
        <f t="shared" si="235"/>
        <v>25.75</v>
      </c>
      <c r="S1486" s="9">
        <f t="shared" si="236"/>
        <v>27.35</v>
      </c>
      <c r="T1486" s="9">
        <f t="shared" si="237"/>
        <v>20.75</v>
      </c>
      <c r="U1486" s="8">
        <f t="shared" si="238"/>
        <v>21.850000000000005</v>
      </c>
      <c r="V1486" s="8">
        <f t="shared" si="239"/>
        <v>21.575000000000003</v>
      </c>
    </row>
    <row r="1487" spans="1:22" ht="13.5" x14ac:dyDescent="0.25">
      <c r="A1487" s="3">
        <f>RSI!A1487</f>
        <v>44176</v>
      </c>
      <c r="B1487" s="2">
        <f>RSI!B1487</f>
        <v>46.215299999999999</v>
      </c>
      <c r="C1487" s="2">
        <f>RSI!I1487</f>
        <v>90.976294946056015</v>
      </c>
      <c r="D1487" s="2">
        <f>MACD!E1487</f>
        <v>-5.3337750194522471E-2</v>
      </c>
      <c r="E1487" s="2">
        <f>MACD!F1487</f>
        <v>-0.17694776802227827</v>
      </c>
      <c r="F1487" s="2">
        <f>'Moving Avg'!D1487</f>
        <v>46.215299999999999</v>
      </c>
      <c r="G1487" s="2">
        <f>'Moving Avg'!F1487</f>
        <v>46.055499999999981</v>
      </c>
      <c r="H1487" s="2">
        <f>'Moving Avg'!G1487</f>
        <v>45.630618000000013</v>
      </c>
      <c r="I1487" s="2">
        <f>'Moving Avg'!H1487</f>
        <v>41.391163499999948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  <c r="M1487" s="8">
        <f t="shared" si="230"/>
        <v>0</v>
      </c>
      <c r="N1487" s="8">
        <f t="shared" si="231"/>
        <v>0</v>
      </c>
      <c r="O1487" s="8">
        <f t="shared" si="232"/>
        <v>50</v>
      </c>
      <c r="P1487" s="8">
        <f t="shared" si="233"/>
        <v>33</v>
      </c>
      <c r="Q1487" s="9">
        <f t="shared" si="234"/>
        <v>12.45</v>
      </c>
      <c r="R1487" s="9">
        <f t="shared" si="235"/>
        <v>25.75</v>
      </c>
      <c r="S1487" s="9">
        <f t="shared" si="236"/>
        <v>27.35</v>
      </c>
      <c r="T1487" s="9">
        <f t="shared" si="237"/>
        <v>20.75</v>
      </c>
      <c r="U1487" s="8">
        <f t="shared" si="238"/>
        <v>21.850000000000005</v>
      </c>
      <c r="V1487" s="8">
        <f t="shared" si="239"/>
        <v>21.575000000000003</v>
      </c>
    </row>
    <row r="1488" spans="1:22" ht="13.5" x14ac:dyDescent="0.25">
      <c r="A1488" s="3">
        <f>RSI!A1488</f>
        <v>44179</v>
      </c>
      <c r="B1488" s="2">
        <f>RSI!B1488</f>
        <v>46.215299999999999</v>
      </c>
      <c r="C1488" s="2">
        <f>RSI!I1488</f>
        <v>90.976294946056015</v>
      </c>
      <c r="D1488" s="2">
        <f>MACD!E1488</f>
        <v>-2.5881202612495713E-2</v>
      </c>
      <c r="E1488" s="2">
        <f>MACD!F1488</f>
        <v>-0.14673445494032178</v>
      </c>
      <c r="F1488" s="2">
        <f>'Moving Avg'!D1488</f>
        <v>46.215299999999999</v>
      </c>
      <c r="G1488" s="2">
        <f>'Moving Avg'!F1488</f>
        <v>46.095449999999985</v>
      </c>
      <c r="H1488" s="2">
        <f>'Moving Avg'!G1488</f>
        <v>45.647852000000015</v>
      </c>
      <c r="I1488" s="2">
        <f>'Moving Avg'!H1488</f>
        <v>41.462086499999948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  <c r="M1488" s="8">
        <f t="shared" si="230"/>
        <v>0</v>
      </c>
      <c r="N1488" s="8">
        <f t="shared" si="231"/>
        <v>0</v>
      </c>
      <c r="O1488" s="8">
        <f t="shared" si="232"/>
        <v>50</v>
      </c>
      <c r="P1488" s="8">
        <f t="shared" si="233"/>
        <v>33</v>
      </c>
      <c r="Q1488" s="9">
        <f t="shared" si="234"/>
        <v>12.45</v>
      </c>
      <c r="R1488" s="9">
        <f t="shared" si="235"/>
        <v>25.75</v>
      </c>
      <c r="S1488" s="9">
        <f t="shared" si="236"/>
        <v>27.35</v>
      </c>
      <c r="T1488" s="9">
        <f t="shared" si="237"/>
        <v>20.75</v>
      </c>
      <c r="U1488" s="8">
        <f t="shared" si="238"/>
        <v>21.850000000000005</v>
      </c>
      <c r="V1488" s="8">
        <f t="shared" si="239"/>
        <v>21.575000000000003</v>
      </c>
    </row>
    <row r="1489" spans="1:22" ht="13.5" x14ac:dyDescent="0.25">
      <c r="A1489" s="3">
        <f>RSI!A1489</f>
        <v>44180</v>
      </c>
      <c r="B1489" s="2">
        <f>RSI!B1489</f>
        <v>46.215299999999999</v>
      </c>
      <c r="C1489" s="2">
        <f>RSI!I1489</f>
        <v>90.976294946056015</v>
      </c>
      <c r="D1489" s="2">
        <f>MACD!E1489</f>
        <v>-4.0747200042119402E-3</v>
      </c>
      <c r="E1489" s="2">
        <f>MACD!F1489</f>
        <v>-0.11820250795309982</v>
      </c>
      <c r="F1489" s="2">
        <f>'Moving Avg'!D1489</f>
        <v>46.215299999999999</v>
      </c>
      <c r="G1489" s="2">
        <f>'Moving Avg'!F1489</f>
        <v>46.13539999999999</v>
      </c>
      <c r="H1489" s="2">
        <f>'Moving Avg'!G1489</f>
        <v>45.665086000000009</v>
      </c>
      <c r="I1489" s="2">
        <f>'Moving Avg'!H1489</f>
        <v>41.533009499999942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  <c r="M1489" s="8">
        <f t="shared" si="230"/>
        <v>0</v>
      </c>
      <c r="N1489" s="8">
        <f t="shared" si="231"/>
        <v>0</v>
      </c>
      <c r="O1489" s="8">
        <f t="shared" si="232"/>
        <v>50</v>
      </c>
      <c r="P1489" s="8">
        <f t="shared" si="233"/>
        <v>33</v>
      </c>
      <c r="Q1489" s="9">
        <f t="shared" si="234"/>
        <v>12.45</v>
      </c>
      <c r="R1489" s="9">
        <f t="shared" si="235"/>
        <v>25.75</v>
      </c>
      <c r="S1489" s="9">
        <f t="shared" si="236"/>
        <v>27.35</v>
      </c>
      <c r="T1489" s="9">
        <f t="shared" si="237"/>
        <v>20.75</v>
      </c>
      <c r="U1489" s="8">
        <f t="shared" si="238"/>
        <v>21.850000000000005</v>
      </c>
      <c r="V1489" s="8">
        <f t="shared" si="239"/>
        <v>21.575000000000003</v>
      </c>
    </row>
    <row r="1490" spans="1:22" ht="13.5" x14ac:dyDescent="0.25">
      <c r="A1490" s="3">
        <f>RSI!A1490</f>
        <v>44181</v>
      </c>
      <c r="B1490" s="2">
        <f>RSI!B1490</f>
        <v>45.432000000000002</v>
      </c>
      <c r="C1490" s="2">
        <f>RSI!I1490</f>
        <v>23.070090182292944</v>
      </c>
      <c r="D1490" s="2">
        <f>MACD!E1490</f>
        <v>7.1078788819988858E-2</v>
      </c>
      <c r="E1490" s="2">
        <f>MACD!F1490</f>
        <v>-8.0346248598482078E-2</v>
      </c>
      <c r="F1490" s="2">
        <f>'Moving Avg'!D1490</f>
        <v>46.058640000000004</v>
      </c>
      <c r="G1490" s="2">
        <f>'Moving Avg'!F1490</f>
        <v>46.13618499999999</v>
      </c>
      <c r="H1490" s="2">
        <f>'Moving Avg'!G1490</f>
        <v>45.666654000000008</v>
      </c>
      <c r="I1490" s="2">
        <f>'Moving Avg'!H1490</f>
        <v>41.596456999999958</v>
      </c>
      <c r="J1490" s="6" t="str">
        <f>OBV!F1490</f>
        <v>BEARISH</v>
      </c>
      <c r="K1490" s="6" t="str">
        <f>OBV!G1490</f>
        <v>WEAK</v>
      </c>
      <c r="L1490" s="6" t="str">
        <f>OBV!H1490</f>
        <v>CONFIRMED BEARISH</v>
      </c>
      <c r="M1490" s="8">
        <f t="shared" si="230"/>
        <v>50</v>
      </c>
      <c r="N1490" s="8">
        <f t="shared" si="231"/>
        <v>0</v>
      </c>
      <c r="O1490" s="8">
        <f t="shared" si="232"/>
        <v>50</v>
      </c>
      <c r="P1490" s="8">
        <f t="shared" si="233"/>
        <v>0</v>
      </c>
      <c r="Q1490" s="9">
        <f t="shared" si="234"/>
        <v>25</v>
      </c>
      <c r="R1490" s="9">
        <f t="shared" si="235"/>
        <v>27.5</v>
      </c>
      <c r="S1490" s="9">
        <f t="shared" si="236"/>
        <v>20</v>
      </c>
      <c r="T1490" s="9">
        <f t="shared" si="237"/>
        <v>25</v>
      </c>
      <c r="U1490" s="8">
        <f t="shared" si="238"/>
        <v>24.166666666666668</v>
      </c>
      <c r="V1490" s="8">
        <f t="shared" si="239"/>
        <v>24.375</v>
      </c>
    </row>
    <row r="1491" spans="1:22" ht="13.5" x14ac:dyDescent="0.25">
      <c r="A1491" s="3">
        <f>RSI!A1491</f>
        <v>44182</v>
      </c>
      <c r="B1491" s="2">
        <f>RSI!B1491</f>
        <v>46.215299999999999</v>
      </c>
      <c r="C1491" s="2">
        <f>RSI!I1491</f>
        <v>57.351980634072156</v>
      </c>
      <c r="D1491" s="2">
        <f>MACD!E1491</f>
        <v>8.005400184385536E-2</v>
      </c>
      <c r="E1491" s="2">
        <f>MACD!F1491</f>
        <v>-4.8266198510014596E-2</v>
      </c>
      <c r="F1491" s="2">
        <f>'Moving Avg'!D1491</f>
        <v>46.058640000000004</v>
      </c>
      <c r="G1491" s="2">
        <f>'Moving Avg'!F1491</f>
        <v>46.176134999999988</v>
      </c>
      <c r="H1491" s="2">
        <f>'Moving Avg'!G1491</f>
        <v>45.690154000000014</v>
      </c>
      <c r="I1491" s="2">
        <f>'Moving Avg'!H1491</f>
        <v>41.663820999999956</v>
      </c>
      <c r="J1491" s="6" t="str">
        <f>OBV!F1491</f>
        <v>BEARISH</v>
      </c>
      <c r="K1491" s="6" t="str">
        <f>OBV!G1491</f>
        <v>NEUTRAL</v>
      </c>
      <c r="L1491" s="6" t="str">
        <f>OBV!H1491</f>
        <v>NEUTRAL</v>
      </c>
      <c r="M1491" s="8">
        <f t="shared" si="230"/>
        <v>25</v>
      </c>
      <c r="N1491" s="8">
        <f t="shared" si="231"/>
        <v>0</v>
      </c>
      <c r="O1491" s="8">
        <f t="shared" si="232"/>
        <v>50</v>
      </c>
      <c r="P1491" s="8">
        <f t="shared" si="233"/>
        <v>16.5</v>
      </c>
      <c r="Q1491" s="9">
        <f t="shared" si="234"/>
        <v>18.725000000000001</v>
      </c>
      <c r="R1491" s="9">
        <f t="shared" si="235"/>
        <v>26.625</v>
      </c>
      <c r="S1491" s="9">
        <f t="shared" si="236"/>
        <v>23.675000000000001</v>
      </c>
      <c r="T1491" s="9">
        <f t="shared" si="237"/>
        <v>22.875</v>
      </c>
      <c r="U1491" s="8">
        <f t="shared" si="238"/>
        <v>23.008333333333336</v>
      </c>
      <c r="V1491" s="8">
        <f t="shared" si="239"/>
        <v>22.975000000000001</v>
      </c>
    </row>
    <row r="1492" spans="1:22" ht="13.5" x14ac:dyDescent="0.25">
      <c r="A1492" s="3">
        <f>RSI!A1492</f>
        <v>44183</v>
      </c>
      <c r="B1492" s="2">
        <f>RSI!B1492</f>
        <v>46.215299999999999</v>
      </c>
      <c r="C1492" s="2">
        <f>RSI!I1492</f>
        <v>57.351980634072142</v>
      </c>
      <c r="D1492" s="2">
        <f>MACD!E1492</f>
        <v>8.6173567582278565E-2</v>
      </c>
      <c r="E1492" s="2">
        <f>MACD!F1492</f>
        <v>-2.1378245291555967E-2</v>
      </c>
      <c r="F1492" s="2">
        <f>'Moving Avg'!D1492</f>
        <v>46.058640000000004</v>
      </c>
      <c r="G1492" s="2">
        <f>'Moving Avg'!F1492</f>
        <v>46.176134999999988</v>
      </c>
      <c r="H1492" s="2">
        <f>'Moving Avg'!G1492</f>
        <v>45.713654000000005</v>
      </c>
      <c r="I1492" s="2">
        <f>'Moving Avg'!H1492</f>
        <v>41.731184999999954</v>
      </c>
      <c r="J1492" s="6" t="str">
        <f>OBV!F1492</f>
        <v>BEARISH</v>
      </c>
      <c r="K1492" s="6" t="str">
        <f>OBV!G1492</f>
        <v>NEUTRAL</v>
      </c>
      <c r="L1492" s="6" t="str">
        <f>OBV!H1492</f>
        <v>NEUTRAL</v>
      </c>
      <c r="M1492" s="8">
        <f t="shared" si="230"/>
        <v>25</v>
      </c>
      <c r="N1492" s="8">
        <f t="shared" si="231"/>
        <v>0</v>
      </c>
      <c r="O1492" s="8">
        <f t="shared" si="232"/>
        <v>50</v>
      </c>
      <c r="P1492" s="8">
        <f t="shared" si="233"/>
        <v>16.5</v>
      </c>
      <c r="Q1492" s="9">
        <f t="shared" si="234"/>
        <v>18.725000000000001</v>
      </c>
      <c r="R1492" s="9">
        <f t="shared" si="235"/>
        <v>26.625</v>
      </c>
      <c r="S1492" s="9">
        <f t="shared" si="236"/>
        <v>23.675000000000001</v>
      </c>
      <c r="T1492" s="9">
        <f t="shared" si="237"/>
        <v>22.875</v>
      </c>
      <c r="U1492" s="8">
        <f t="shared" si="238"/>
        <v>23.008333333333336</v>
      </c>
      <c r="V1492" s="8">
        <f t="shared" si="239"/>
        <v>22.975000000000001</v>
      </c>
    </row>
    <row r="1493" spans="1:22" ht="13.5" x14ac:dyDescent="0.25">
      <c r="A1493" s="3">
        <f>RSI!A1493</f>
        <v>44186</v>
      </c>
      <c r="B1493" s="2">
        <f>RSI!B1493</f>
        <v>46.215299999999999</v>
      </c>
      <c r="C1493" s="2">
        <f>RSI!I1493</f>
        <v>57.351980634072156</v>
      </c>
      <c r="D1493" s="2">
        <f>MACD!E1493</f>
        <v>8.9986064185517023E-2</v>
      </c>
      <c r="E1493" s="2">
        <f>MACD!F1493</f>
        <v>8.9461660385863062E-4</v>
      </c>
      <c r="F1493" s="2">
        <f>'Moving Avg'!D1493</f>
        <v>46.058640000000004</v>
      </c>
      <c r="G1493" s="2">
        <f>'Moving Avg'!F1493</f>
        <v>46.176134999999988</v>
      </c>
      <c r="H1493" s="2">
        <f>'Moving Avg'!G1493</f>
        <v>45.737154000000011</v>
      </c>
      <c r="I1493" s="2">
        <f>'Moving Avg'!H1493</f>
        <v>41.798548999999952</v>
      </c>
      <c r="J1493" s="6" t="str">
        <f>OBV!F1493</f>
        <v>BEARISH</v>
      </c>
      <c r="K1493" s="6" t="str">
        <f>OBV!G1493</f>
        <v>NEUTRAL</v>
      </c>
      <c r="L1493" s="6" t="str">
        <f>OBV!H1493</f>
        <v>NEUTRAL</v>
      </c>
      <c r="M1493" s="8">
        <f t="shared" si="230"/>
        <v>25</v>
      </c>
      <c r="N1493" s="8">
        <f t="shared" si="231"/>
        <v>0</v>
      </c>
      <c r="O1493" s="8">
        <f t="shared" si="232"/>
        <v>50</v>
      </c>
      <c r="P1493" s="8">
        <f t="shared" si="233"/>
        <v>16.5</v>
      </c>
      <c r="Q1493" s="9">
        <f t="shared" si="234"/>
        <v>18.725000000000001</v>
      </c>
      <c r="R1493" s="9">
        <f t="shared" si="235"/>
        <v>26.625</v>
      </c>
      <c r="S1493" s="9">
        <f t="shared" si="236"/>
        <v>23.675000000000001</v>
      </c>
      <c r="T1493" s="9">
        <f t="shared" si="237"/>
        <v>22.875</v>
      </c>
      <c r="U1493" s="8">
        <f t="shared" si="238"/>
        <v>23.008333333333336</v>
      </c>
      <c r="V1493" s="8">
        <f t="shared" si="239"/>
        <v>22.975000000000001</v>
      </c>
    </row>
    <row r="1494" spans="1:22" ht="13.5" x14ac:dyDescent="0.25">
      <c r="A1494" s="3">
        <f>RSI!A1494</f>
        <v>44187</v>
      </c>
      <c r="B1494" s="2">
        <f>RSI!B1494</f>
        <v>46.215299999999999</v>
      </c>
      <c r="C1494" s="2">
        <f>RSI!I1494</f>
        <v>57.351980634072163</v>
      </c>
      <c r="D1494" s="2">
        <f>MACD!E1494</f>
        <v>9.1947580735805445E-2</v>
      </c>
      <c r="E1494" s="2">
        <f>MACD!F1494</f>
        <v>1.9105209430247995E-2</v>
      </c>
      <c r="F1494" s="2">
        <f>'Moving Avg'!D1494</f>
        <v>46.058640000000004</v>
      </c>
      <c r="G1494" s="2">
        <f>'Moving Avg'!F1494</f>
        <v>46.176134999999988</v>
      </c>
      <c r="H1494" s="2">
        <f>'Moving Avg'!G1494</f>
        <v>45.760654000000002</v>
      </c>
      <c r="I1494" s="2">
        <f>'Moving Avg'!H1494</f>
        <v>41.865912999999949</v>
      </c>
      <c r="J1494" s="6" t="str">
        <f>OBV!F1494</f>
        <v>BEARISH</v>
      </c>
      <c r="K1494" s="6" t="str">
        <f>OBV!G1494</f>
        <v>NEUTRAL</v>
      </c>
      <c r="L1494" s="6" t="str">
        <f>OBV!H1494</f>
        <v>NEUTRAL</v>
      </c>
      <c r="M1494" s="8">
        <f t="shared" si="230"/>
        <v>25</v>
      </c>
      <c r="N1494" s="8">
        <f t="shared" si="231"/>
        <v>0</v>
      </c>
      <c r="O1494" s="8">
        <f t="shared" si="232"/>
        <v>50</v>
      </c>
      <c r="P1494" s="8">
        <f t="shared" si="233"/>
        <v>16.5</v>
      </c>
      <c r="Q1494" s="9">
        <f t="shared" si="234"/>
        <v>18.725000000000001</v>
      </c>
      <c r="R1494" s="9">
        <f t="shared" si="235"/>
        <v>26.625</v>
      </c>
      <c r="S1494" s="9">
        <f t="shared" si="236"/>
        <v>23.675000000000001</v>
      </c>
      <c r="T1494" s="9">
        <f t="shared" si="237"/>
        <v>22.875</v>
      </c>
      <c r="U1494" s="8">
        <f t="shared" si="238"/>
        <v>23.008333333333336</v>
      </c>
      <c r="V1494" s="8">
        <f t="shared" si="239"/>
        <v>22.975000000000001</v>
      </c>
    </row>
    <row r="1495" spans="1:22" ht="13.5" x14ac:dyDescent="0.25">
      <c r="A1495" s="3">
        <f>RSI!A1495</f>
        <v>44188</v>
      </c>
      <c r="B1495" s="2">
        <f>RSI!B1495</f>
        <v>46.215299999999999</v>
      </c>
      <c r="C1495" s="2">
        <f>RSI!I1495</f>
        <v>57.351980634072163</v>
      </c>
      <c r="D1495" s="2">
        <f>MACD!E1495</f>
        <v>9.2436545773942669E-2</v>
      </c>
      <c r="E1495" s="2">
        <f>MACD!F1495</f>
        <v>3.3771476698986932E-2</v>
      </c>
      <c r="F1495" s="2">
        <f>'Moving Avg'!D1495</f>
        <v>46.215299999999999</v>
      </c>
      <c r="G1495" s="2">
        <f>'Moving Avg'!F1495</f>
        <v>46.176134999999988</v>
      </c>
      <c r="H1495" s="2">
        <f>'Moving Avg'!G1495</f>
        <v>45.784154000000008</v>
      </c>
      <c r="I1495" s="2">
        <f>'Moving Avg'!H1495</f>
        <v>41.933276999999947</v>
      </c>
      <c r="J1495" s="6" t="str">
        <f>OBV!F1495</f>
        <v>BULLISH</v>
      </c>
      <c r="K1495" s="6" t="str">
        <f>OBV!G1495</f>
        <v>STRONG</v>
      </c>
      <c r="L1495" s="6" t="str">
        <f>OBV!H1495</f>
        <v>CONFIRMED BULLISH</v>
      </c>
      <c r="M1495" s="8">
        <f t="shared" si="230"/>
        <v>25</v>
      </c>
      <c r="N1495" s="8">
        <f t="shared" si="231"/>
        <v>0</v>
      </c>
      <c r="O1495" s="8">
        <f t="shared" si="232"/>
        <v>50</v>
      </c>
      <c r="P1495" s="8">
        <f t="shared" si="233"/>
        <v>100</v>
      </c>
      <c r="Q1495" s="9">
        <f t="shared" si="234"/>
        <v>31.25</v>
      </c>
      <c r="R1495" s="9">
        <f t="shared" si="235"/>
        <v>47.5</v>
      </c>
      <c r="S1495" s="9">
        <f t="shared" si="236"/>
        <v>61.25</v>
      </c>
      <c r="T1495" s="9">
        <f t="shared" si="237"/>
        <v>43.75</v>
      </c>
      <c r="U1495" s="8">
        <f t="shared" si="238"/>
        <v>46.666666666666664</v>
      </c>
      <c r="V1495" s="8">
        <f t="shared" si="239"/>
        <v>45.9375</v>
      </c>
    </row>
    <row r="1496" spans="1:22" ht="13.5" x14ac:dyDescent="0.25">
      <c r="A1496" s="3">
        <f>RSI!A1496</f>
        <v>44189</v>
      </c>
      <c r="B1496" s="2">
        <f>RSI!B1496</f>
        <v>46.215299999999999</v>
      </c>
      <c r="C1496" s="2">
        <f>RSI!I1496</f>
        <v>57.351980634072156</v>
      </c>
      <c r="D1496" s="2">
        <f>MACD!E1496</f>
        <v>9.1766230111232971E-2</v>
      </c>
      <c r="E1496" s="2">
        <f>MACD!F1496</f>
        <v>4.5370427381436138E-2</v>
      </c>
      <c r="F1496" s="2">
        <f>'Moving Avg'!D1496</f>
        <v>46.215299999999999</v>
      </c>
      <c r="G1496" s="2">
        <f>'Moving Avg'!F1496</f>
        <v>46.176134999999988</v>
      </c>
      <c r="H1496" s="2">
        <f>'Moving Avg'!G1496</f>
        <v>45.800134000000007</v>
      </c>
      <c r="I1496" s="2">
        <f>'Moving Avg'!H1496</f>
        <v>42.000640999999952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  <c r="M1496" s="8">
        <f t="shared" si="230"/>
        <v>25</v>
      </c>
      <c r="N1496" s="8">
        <f t="shared" si="231"/>
        <v>0</v>
      </c>
      <c r="O1496" s="8">
        <f t="shared" si="232"/>
        <v>50</v>
      </c>
      <c r="P1496" s="8">
        <f t="shared" si="233"/>
        <v>33</v>
      </c>
      <c r="Q1496" s="9">
        <f t="shared" si="234"/>
        <v>21.2</v>
      </c>
      <c r="R1496" s="9">
        <f t="shared" si="235"/>
        <v>30.75</v>
      </c>
      <c r="S1496" s="9">
        <f t="shared" si="236"/>
        <v>31.1</v>
      </c>
      <c r="T1496" s="9">
        <f t="shared" si="237"/>
        <v>27</v>
      </c>
      <c r="U1496" s="8">
        <f t="shared" si="238"/>
        <v>27.683333333333337</v>
      </c>
      <c r="V1496" s="8">
        <f t="shared" si="239"/>
        <v>27.512500000000003</v>
      </c>
    </row>
    <row r="1497" spans="1:22" ht="13.5" x14ac:dyDescent="0.25">
      <c r="A1497" s="3">
        <f>RSI!A1497</f>
        <v>44190</v>
      </c>
      <c r="B1497" s="2">
        <f>RSI!B1497</f>
        <v>46.215299999999999</v>
      </c>
      <c r="C1497" s="2">
        <f>RSI!I1497</f>
        <v>57.351980634072156</v>
      </c>
      <c r="D1497" s="2">
        <f>MACD!E1497</f>
        <v>9.0195285018097593E-2</v>
      </c>
      <c r="E1497" s="2">
        <f>MACD!F1497</f>
        <v>5.4335398908768429E-2</v>
      </c>
      <c r="F1497" s="2">
        <f>'Moving Avg'!D1497</f>
        <v>46.215299999999999</v>
      </c>
      <c r="G1497" s="2">
        <f>'Moving Avg'!F1497</f>
        <v>46.176134999999988</v>
      </c>
      <c r="H1497" s="2">
        <f>'Moving Avg'!G1497</f>
        <v>45.816114000000006</v>
      </c>
      <c r="I1497" s="2">
        <f>'Moving Avg'!H1497</f>
        <v>42.06800499999995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  <c r="M1497" s="8">
        <f t="shared" si="230"/>
        <v>25</v>
      </c>
      <c r="N1497" s="8">
        <f t="shared" si="231"/>
        <v>0</v>
      </c>
      <c r="O1497" s="8">
        <f t="shared" si="232"/>
        <v>50</v>
      </c>
      <c r="P1497" s="8">
        <f t="shared" si="233"/>
        <v>33</v>
      </c>
      <c r="Q1497" s="9">
        <f t="shared" si="234"/>
        <v>21.2</v>
      </c>
      <c r="R1497" s="9">
        <f t="shared" si="235"/>
        <v>30.75</v>
      </c>
      <c r="S1497" s="9">
        <f t="shared" si="236"/>
        <v>31.1</v>
      </c>
      <c r="T1497" s="9">
        <f t="shared" si="237"/>
        <v>27</v>
      </c>
      <c r="U1497" s="8">
        <f t="shared" si="238"/>
        <v>27.683333333333337</v>
      </c>
      <c r="V1497" s="8">
        <f t="shared" si="239"/>
        <v>27.512500000000003</v>
      </c>
    </row>
    <row r="1498" spans="1:22" ht="13.5" x14ac:dyDescent="0.25">
      <c r="A1498" s="3">
        <f>RSI!A1498</f>
        <v>44193</v>
      </c>
      <c r="B1498" s="2">
        <f>RSI!B1498</f>
        <v>46.606900000000003</v>
      </c>
      <c r="C1498" s="2">
        <f>RSI!I1498</f>
        <v>68.966624465439779</v>
      </c>
      <c r="D1498" s="2">
        <f>MACD!E1498</f>
        <v>5.8929213677117787E-2</v>
      </c>
      <c r="E1498" s="2">
        <f>MACD!F1498</f>
        <v>5.5254161862438304E-2</v>
      </c>
      <c r="F1498" s="2">
        <f>'Moving Avg'!D1498</f>
        <v>46.293619999999997</v>
      </c>
      <c r="G1498" s="2">
        <f>'Moving Avg'!F1498</f>
        <v>46.195714999999993</v>
      </c>
      <c r="H1498" s="2">
        <f>'Moving Avg'!G1498</f>
        <v>45.839926000000013</v>
      </c>
      <c r="I1498" s="2">
        <f>'Moving Avg'!H1498</f>
        <v>42.137326999999949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  <c r="M1498" s="8">
        <f t="shared" si="230"/>
        <v>25</v>
      </c>
      <c r="N1498" s="8">
        <f t="shared" si="231"/>
        <v>0</v>
      </c>
      <c r="O1498" s="8">
        <f t="shared" si="232"/>
        <v>50</v>
      </c>
      <c r="P1498" s="8">
        <f t="shared" si="233"/>
        <v>83.5</v>
      </c>
      <c r="Q1498" s="9">
        <f t="shared" si="234"/>
        <v>28.774999999999999</v>
      </c>
      <c r="R1498" s="9">
        <f t="shared" si="235"/>
        <v>43.375</v>
      </c>
      <c r="S1498" s="9">
        <f t="shared" si="236"/>
        <v>53.825000000000003</v>
      </c>
      <c r="T1498" s="9">
        <f t="shared" si="237"/>
        <v>39.625</v>
      </c>
      <c r="U1498" s="8">
        <f t="shared" si="238"/>
        <v>41.991666666666667</v>
      </c>
      <c r="V1498" s="8">
        <f t="shared" si="239"/>
        <v>41.400000000000006</v>
      </c>
    </row>
    <row r="1499" spans="1:22" ht="13.5" x14ac:dyDescent="0.25">
      <c r="A1499" s="3">
        <f>RSI!A1499</f>
        <v>44194</v>
      </c>
      <c r="B1499" s="2">
        <f>RSI!B1499</f>
        <v>46.606900000000003</v>
      </c>
      <c r="C1499" s="2">
        <f>RSI!I1499</f>
        <v>68.966624465439779</v>
      </c>
      <c r="D1499" s="2">
        <f>MACD!E1499</f>
        <v>2.9298767883730648E-2</v>
      </c>
      <c r="E1499" s="2">
        <f>MACD!F1499</f>
        <v>5.0063083066696781E-2</v>
      </c>
      <c r="F1499" s="2">
        <f>'Moving Avg'!D1499</f>
        <v>46.371939999999995</v>
      </c>
      <c r="G1499" s="2">
        <f>'Moving Avg'!F1499</f>
        <v>46.21529499999999</v>
      </c>
      <c r="H1499" s="2">
        <f>'Moving Avg'!G1499</f>
        <v>45.863738000000019</v>
      </c>
      <c r="I1499" s="2">
        <f>'Moving Avg'!H1499</f>
        <v>42.206648999999949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  <c r="M1499" s="8">
        <f t="shared" si="230"/>
        <v>25</v>
      </c>
      <c r="N1499" s="8">
        <f t="shared" si="231"/>
        <v>100</v>
      </c>
      <c r="O1499" s="8">
        <f t="shared" si="232"/>
        <v>50</v>
      </c>
      <c r="P1499" s="8">
        <f t="shared" si="233"/>
        <v>83.5</v>
      </c>
      <c r="Q1499" s="9">
        <f t="shared" si="234"/>
        <v>63.774999999999999</v>
      </c>
      <c r="R1499" s="9">
        <f t="shared" si="235"/>
        <v>63.375</v>
      </c>
      <c r="S1499" s="9">
        <f t="shared" si="236"/>
        <v>68.825000000000003</v>
      </c>
      <c r="T1499" s="9">
        <f t="shared" si="237"/>
        <v>64.625</v>
      </c>
      <c r="U1499" s="8">
        <f t="shared" si="238"/>
        <v>65.325000000000003</v>
      </c>
      <c r="V1499" s="8">
        <f t="shared" si="239"/>
        <v>65.150000000000006</v>
      </c>
    </row>
    <row r="1500" spans="1:22" ht="13.5" x14ac:dyDescent="0.25">
      <c r="A1500" s="3">
        <f>RSI!A1500</f>
        <v>44195</v>
      </c>
      <c r="B1500" s="2">
        <f>RSI!B1500</f>
        <v>46.606900000000003</v>
      </c>
      <c r="C1500" s="2">
        <f>RSI!I1500</f>
        <v>68.966624465439779</v>
      </c>
      <c r="D1500" s="2">
        <f>MACD!E1500</f>
        <v>-0.11922022831205226</v>
      </c>
      <c r="E1500" s="2">
        <f>MACD!F1500</f>
        <v>1.6206420790946974E-2</v>
      </c>
      <c r="F1500" s="2">
        <f>'Moving Avg'!D1500</f>
        <v>46.45026</v>
      </c>
      <c r="G1500" s="2">
        <f>'Moving Avg'!F1500</f>
        <v>46.234874999999995</v>
      </c>
      <c r="H1500" s="2">
        <f>'Moving Avg'!G1500</f>
        <v>45.887550000000026</v>
      </c>
      <c r="I1500" s="2">
        <f>'Moving Avg'!H1500</f>
        <v>42.275970999999956</v>
      </c>
      <c r="J1500" s="6" t="str">
        <f>OBV!F1500</f>
        <v>BULLISH</v>
      </c>
      <c r="K1500" s="6" t="str">
        <f>OBV!G1500</f>
        <v>NEUTRAL</v>
      </c>
      <c r="L1500" s="6" t="str">
        <f>OBV!H1500</f>
        <v>CONFIRMED BULLISH</v>
      </c>
      <c r="M1500" s="8">
        <f t="shared" si="230"/>
        <v>25</v>
      </c>
      <c r="N1500" s="8">
        <f t="shared" si="231"/>
        <v>100</v>
      </c>
      <c r="O1500" s="8">
        <f t="shared" si="232"/>
        <v>50</v>
      </c>
      <c r="P1500" s="8">
        <f t="shared" si="233"/>
        <v>83.5</v>
      </c>
      <c r="Q1500" s="9">
        <f t="shared" si="234"/>
        <v>63.774999999999999</v>
      </c>
      <c r="R1500" s="9">
        <f t="shared" si="235"/>
        <v>63.375</v>
      </c>
      <c r="S1500" s="9">
        <f t="shared" si="236"/>
        <v>68.825000000000003</v>
      </c>
      <c r="T1500" s="9">
        <f t="shared" si="237"/>
        <v>64.625</v>
      </c>
      <c r="U1500" s="8">
        <f t="shared" si="238"/>
        <v>65.325000000000003</v>
      </c>
      <c r="V1500" s="8">
        <f t="shared" si="239"/>
        <v>65.150000000000006</v>
      </c>
    </row>
    <row r="1501" spans="1:22" ht="13.5" x14ac:dyDescent="0.25">
      <c r="A1501" s="3">
        <f>RSI!A1501</f>
        <v>44196</v>
      </c>
      <c r="B1501" s="2">
        <f>RSI!B1501</f>
        <v>46.606900000000003</v>
      </c>
      <c r="C1501" s="2">
        <f>RSI!I1501</f>
        <v>68.966624465439779</v>
      </c>
      <c r="D1501" s="2">
        <f>MACD!E1501</f>
        <v>-0.12710411161857849</v>
      </c>
      <c r="E1501" s="2">
        <f>MACD!F1501</f>
        <v>-1.245568569095812E-2</v>
      </c>
      <c r="F1501" s="2">
        <f>'Moving Avg'!D1501</f>
        <v>46.528579999999998</v>
      </c>
      <c r="G1501" s="2">
        <f>'Moving Avg'!F1501</f>
        <v>46.254454999999993</v>
      </c>
      <c r="H1501" s="2">
        <f>'Moving Avg'!G1501</f>
        <v>45.911362000000032</v>
      </c>
      <c r="I1501" s="2">
        <f>'Moving Avg'!H1501</f>
        <v>42.345292999999963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  <c r="M1501" s="8">
        <f t="shared" si="230"/>
        <v>25</v>
      </c>
      <c r="N1501" s="8">
        <f t="shared" si="231"/>
        <v>100</v>
      </c>
      <c r="O1501" s="8">
        <f t="shared" si="232"/>
        <v>50</v>
      </c>
      <c r="P1501" s="8">
        <f t="shared" si="233"/>
        <v>83.5</v>
      </c>
      <c r="Q1501" s="9">
        <f t="shared" si="234"/>
        <v>63.774999999999999</v>
      </c>
      <c r="R1501" s="9">
        <f t="shared" si="235"/>
        <v>63.375</v>
      </c>
      <c r="S1501" s="9">
        <f t="shared" si="236"/>
        <v>68.825000000000003</v>
      </c>
      <c r="T1501" s="9">
        <f t="shared" si="237"/>
        <v>64.625</v>
      </c>
      <c r="U1501" s="8">
        <f t="shared" si="238"/>
        <v>65.325000000000003</v>
      </c>
      <c r="V1501" s="8">
        <f t="shared" si="239"/>
        <v>65.150000000000006</v>
      </c>
    </row>
    <row r="1502" spans="1:22" ht="13.5" x14ac:dyDescent="0.25">
      <c r="A1502" s="3">
        <f>RSI!A1502</f>
        <v>44200</v>
      </c>
      <c r="B1502" s="2">
        <f>RSI!B1502</f>
        <v>46.606900000000003</v>
      </c>
      <c r="C1502" s="2">
        <f>RSI!I1502</f>
        <v>68.966624465439779</v>
      </c>
      <c r="D1502" s="2">
        <f>MACD!E1502</f>
        <v>-0.13629514142717625</v>
      </c>
      <c r="E1502" s="2">
        <f>MACD!F1502</f>
        <v>-3.7223576838201745E-2</v>
      </c>
      <c r="F1502" s="2">
        <f>'Moving Avg'!D1502</f>
        <v>46.606900000000003</v>
      </c>
      <c r="G1502" s="2">
        <f>'Moving Avg'!F1502</f>
        <v>46.274034999999998</v>
      </c>
      <c r="H1502" s="2">
        <f>'Moving Avg'!G1502</f>
        <v>45.935174000000046</v>
      </c>
      <c r="I1502" s="2">
        <f>'Moving Avg'!H1502</f>
        <v>42.414614999999969</v>
      </c>
      <c r="J1502" s="6" t="str">
        <f>OBV!F1502</f>
        <v>BULLISH</v>
      </c>
      <c r="K1502" s="6" t="str">
        <f>OBV!G1502</f>
        <v>NEUTRAL</v>
      </c>
      <c r="L1502" s="6" t="str">
        <f>OBV!H1502</f>
        <v>CONFIRMED BULLISH</v>
      </c>
      <c r="M1502" s="8">
        <f t="shared" si="230"/>
        <v>25</v>
      </c>
      <c r="N1502" s="8">
        <f t="shared" si="231"/>
        <v>100</v>
      </c>
      <c r="O1502" s="8">
        <f t="shared" si="232"/>
        <v>50</v>
      </c>
      <c r="P1502" s="8">
        <f t="shared" si="233"/>
        <v>83.5</v>
      </c>
      <c r="Q1502" s="9">
        <f t="shared" si="234"/>
        <v>63.774999999999999</v>
      </c>
      <c r="R1502" s="9">
        <f t="shared" si="235"/>
        <v>63.375</v>
      </c>
      <c r="S1502" s="9">
        <f t="shared" si="236"/>
        <v>68.825000000000003</v>
      </c>
      <c r="T1502" s="9">
        <f t="shared" si="237"/>
        <v>64.625</v>
      </c>
      <c r="U1502" s="8">
        <f t="shared" si="238"/>
        <v>65.325000000000003</v>
      </c>
      <c r="V1502" s="8">
        <f t="shared" si="239"/>
        <v>65.150000000000006</v>
      </c>
    </row>
    <row r="1503" spans="1:22" ht="13.5" x14ac:dyDescent="0.25">
      <c r="A1503" s="3">
        <f>RSI!A1503</f>
        <v>44201</v>
      </c>
      <c r="B1503" s="2">
        <f>RSI!B1503</f>
        <v>46.606900000000003</v>
      </c>
      <c r="C1503" s="2">
        <f>RSI!I1503</f>
        <v>68.966624465439764</v>
      </c>
      <c r="D1503" s="2">
        <f>MACD!E1503</f>
        <v>-0.14640554778517156</v>
      </c>
      <c r="E1503" s="2">
        <f>MACD!F1503</f>
        <v>-5.9059971027595713E-2</v>
      </c>
      <c r="F1503" s="2">
        <f>'Moving Avg'!D1503</f>
        <v>46.606900000000003</v>
      </c>
      <c r="G1503" s="2">
        <f>'Moving Avg'!F1503</f>
        <v>46.293615000000003</v>
      </c>
      <c r="H1503" s="2">
        <f>'Moving Avg'!G1503</f>
        <v>45.958986000000039</v>
      </c>
      <c r="I1503" s="2">
        <f>'Moving Avg'!H1503</f>
        <v>42.483936999999969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  <c r="M1503" s="8">
        <f t="shared" si="230"/>
        <v>25</v>
      </c>
      <c r="N1503" s="8">
        <f t="shared" si="231"/>
        <v>100</v>
      </c>
      <c r="O1503" s="8">
        <f t="shared" si="232"/>
        <v>50</v>
      </c>
      <c r="P1503" s="8">
        <f t="shared" si="233"/>
        <v>33</v>
      </c>
      <c r="Q1503" s="9">
        <f t="shared" si="234"/>
        <v>56.2</v>
      </c>
      <c r="R1503" s="9">
        <f t="shared" si="235"/>
        <v>50.75</v>
      </c>
      <c r="S1503" s="9">
        <f t="shared" si="236"/>
        <v>46.1</v>
      </c>
      <c r="T1503" s="9">
        <f t="shared" si="237"/>
        <v>52</v>
      </c>
      <c r="U1503" s="8">
        <f t="shared" si="238"/>
        <v>51.016666666666673</v>
      </c>
      <c r="V1503" s="8">
        <f t="shared" si="239"/>
        <v>51.262500000000003</v>
      </c>
    </row>
    <row r="1504" spans="1:22" ht="13.5" x14ac:dyDescent="0.25">
      <c r="A1504" s="3">
        <f>RSI!A1504</f>
        <v>44202</v>
      </c>
      <c r="B1504" s="2">
        <f>RSI!B1504</f>
        <v>46.606900000000003</v>
      </c>
      <c r="C1504" s="2">
        <f>RSI!I1504</f>
        <v>68.966624465439779</v>
      </c>
      <c r="D1504" s="2">
        <f>MACD!E1504</f>
        <v>-0.15712104509944425</v>
      </c>
      <c r="E1504" s="2">
        <f>MACD!F1504</f>
        <v>-7.867218584196542E-2</v>
      </c>
      <c r="F1504" s="2">
        <f>'Moving Avg'!D1504</f>
        <v>46.606900000000003</v>
      </c>
      <c r="G1504" s="2">
        <f>'Moving Avg'!F1504</f>
        <v>46.313195</v>
      </c>
      <c r="H1504" s="2">
        <f>'Moving Avg'!G1504</f>
        <v>45.982798000000038</v>
      </c>
      <c r="I1504" s="2">
        <f>'Moving Avg'!H1504</f>
        <v>42.553258999999962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  <c r="M1504" s="8">
        <f t="shared" si="230"/>
        <v>25</v>
      </c>
      <c r="N1504" s="8">
        <f t="shared" si="231"/>
        <v>100</v>
      </c>
      <c r="O1504" s="8">
        <f t="shared" si="232"/>
        <v>50</v>
      </c>
      <c r="P1504" s="8">
        <f t="shared" si="233"/>
        <v>33</v>
      </c>
      <c r="Q1504" s="9">
        <f t="shared" si="234"/>
        <v>56.2</v>
      </c>
      <c r="R1504" s="9">
        <f t="shared" si="235"/>
        <v>50.75</v>
      </c>
      <c r="S1504" s="9">
        <f t="shared" si="236"/>
        <v>46.1</v>
      </c>
      <c r="T1504" s="9">
        <f t="shared" si="237"/>
        <v>52</v>
      </c>
      <c r="U1504" s="8">
        <f t="shared" si="238"/>
        <v>51.016666666666673</v>
      </c>
      <c r="V1504" s="8">
        <f t="shared" si="239"/>
        <v>51.262500000000003</v>
      </c>
    </row>
    <row r="1505" spans="1:22" ht="13.5" x14ac:dyDescent="0.25">
      <c r="A1505" s="3">
        <f>RSI!A1505</f>
        <v>44203</v>
      </c>
      <c r="B1505" s="2">
        <f>RSI!B1505</f>
        <v>46.606900000000003</v>
      </c>
      <c r="C1505" s="2">
        <f>RSI!I1505</f>
        <v>68.966624465439764</v>
      </c>
      <c r="D1505" s="2">
        <f>MACD!E1505</f>
        <v>-0.16818850259524254</v>
      </c>
      <c r="E1505" s="2">
        <f>MACD!F1505</f>
        <v>-9.6575449192620844E-2</v>
      </c>
      <c r="F1505" s="2">
        <f>'Moving Avg'!D1505</f>
        <v>46.606900000000003</v>
      </c>
      <c r="G1505" s="2">
        <f>'Moving Avg'!F1505</f>
        <v>46.332775000000005</v>
      </c>
      <c r="H1505" s="2">
        <f>'Moving Avg'!G1505</f>
        <v>46.006610000000038</v>
      </c>
      <c r="I1505" s="2">
        <f>'Moving Avg'!H1505</f>
        <v>42.622580999999975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  <c r="M1505" s="8">
        <f t="shared" si="230"/>
        <v>25</v>
      </c>
      <c r="N1505" s="8">
        <f t="shared" si="231"/>
        <v>100</v>
      </c>
      <c r="O1505" s="8">
        <f t="shared" si="232"/>
        <v>50</v>
      </c>
      <c r="P1505" s="8">
        <f t="shared" si="233"/>
        <v>33</v>
      </c>
      <c r="Q1505" s="9">
        <f t="shared" si="234"/>
        <v>56.2</v>
      </c>
      <c r="R1505" s="9">
        <f t="shared" si="235"/>
        <v>50.75</v>
      </c>
      <c r="S1505" s="9">
        <f t="shared" si="236"/>
        <v>46.1</v>
      </c>
      <c r="T1505" s="9">
        <f t="shared" si="237"/>
        <v>52</v>
      </c>
      <c r="U1505" s="8">
        <f t="shared" si="238"/>
        <v>51.016666666666673</v>
      </c>
      <c r="V1505" s="8">
        <f t="shared" si="239"/>
        <v>51.262500000000003</v>
      </c>
    </row>
    <row r="1506" spans="1:22" ht="13.5" x14ac:dyDescent="0.25">
      <c r="A1506" s="3">
        <f>RSI!A1506</f>
        <v>44204</v>
      </c>
      <c r="B1506" s="2">
        <f>RSI!B1506</f>
        <v>46.606900000000003</v>
      </c>
      <c r="C1506" s="2">
        <f>RSI!I1506</f>
        <v>68.966624465439764</v>
      </c>
      <c r="D1506" s="2">
        <f>MACD!E1506</f>
        <v>-0.17940558749827318</v>
      </c>
      <c r="E1506" s="2">
        <f>MACD!F1506</f>
        <v>-0.11314147685375131</v>
      </c>
      <c r="F1506" s="2">
        <f>'Moving Avg'!D1506</f>
        <v>46.606900000000003</v>
      </c>
      <c r="G1506" s="2">
        <f>'Moving Avg'!F1506</f>
        <v>46.352355000000003</v>
      </c>
      <c r="H1506" s="2">
        <f>'Moving Avg'!G1506</f>
        <v>46.030422000000037</v>
      </c>
      <c r="I1506" s="2">
        <f>'Moving Avg'!H1506</f>
        <v>42.691902999999968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  <c r="M1506" s="8">
        <f t="shared" si="230"/>
        <v>25</v>
      </c>
      <c r="N1506" s="8">
        <f t="shared" si="231"/>
        <v>100</v>
      </c>
      <c r="O1506" s="8">
        <f t="shared" si="232"/>
        <v>50</v>
      </c>
      <c r="P1506" s="8">
        <f t="shared" si="233"/>
        <v>33</v>
      </c>
      <c r="Q1506" s="9">
        <f t="shared" si="234"/>
        <v>56.2</v>
      </c>
      <c r="R1506" s="9">
        <f t="shared" si="235"/>
        <v>50.75</v>
      </c>
      <c r="S1506" s="9">
        <f t="shared" si="236"/>
        <v>46.1</v>
      </c>
      <c r="T1506" s="9">
        <f t="shared" si="237"/>
        <v>52</v>
      </c>
      <c r="U1506" s="8">
        <f t="shared" si="238"/>
        <v>51.016666666666673</v>
      </c>
      <c r="V1506" s="8">
        <f t="shared" si="239"/>
        <v>51.262500000000003</v>
      </c>
    </row>
    <row r="1507" spans="1:22" ht="13.5" x14ac:dyDescent="0.25">
      <c r="A1507" s="3">
        <f>RSI!A1507</f>
        <v>44207</v>
      </c>
      <c r="B1507" s="2">
        <f>RSI!B1507</f>
        <v>46.606900000000003</v>
      </c>
      <c r="C1507" s="2">
        <f>RSI!I1507</f>
        <v>68.966624465439764</v>
      </c>
      <c r="D1507" s="2">
        <f>MACD!E1507</f>
        <v>-0.1906120718240345</v>
      </c>
      <c r="E1507" s="2">
        <f>MACD!F1507</f>
        <v>-0.12863559584780795</v>
      </c>
      <c r="F1507" s="2">
        <f>'Moving Avg'!D1507</f>
        <v>46.606900000000003</v>
      </c>
      <c r="G1507" s="2">
        <f>'Moving Avg'!F1507</f>
        <v>46.371935000000001</v>
      </c>
      <c r="H1507" s="2">
        <f>'Moving Avg'!G1507</f>
        <v>46.054234000000037</v>
      </c>
      <c r="I1507" s="2">
        <f>'Moving Avg'!H1507</f>
        <v>42.761224999999968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  <c r="M1507" s="8">
        <f t="shared" si="230"/>
        <v>25</v>
      </c>
      <c r="N1507" s="8">
        <f t="shared" si="231"/>
        <v>100</v>
      </c>
      <c r="O1507" s="8">
        <f t="shared" si="232"/>
        <v>50</v>
      </c>
      <c r="P1507" s="8">
        <f t="shared" si="233"/>
        <v>33</v>
      </c>
      <c r="Q1507" s="9">
        <f t="shared" si="234"/>
        <v>56.2</v>
      </c>
      <c r="R1507" s="9">
        <f t="shared" si="235"/>
        <v>50.75</v>
      </c>
      <c r="S1507" s="9">
        <f t="shared" si="236"/>
        <v>46.1</v>
      </c>
      <c r="T1507" s="9">
        <f t="shared" si="237"/>
        <v>52</v>
      </c>
      <c r="U1507" s="8">
        <f t="shared" si="238"/>
        <v>51.016666666666673</v>
      </c>
      <c r="V1507" s="8">
        <f t="shared" si="239"/>
        <v>51.262500000000003</v>
      </c>
    </row>
    <row r="1508" spans="1:22" ht="13.5" x14ac:dyDescent="0.25">
      <c r="A1508" s="3">
        <f>RSI!A1508</f>
        <v>44208</v>
      </c>
      <c r="B1508" s="2">
        <f>RSI!B1508</f>
        <v>46.606900000000003</v>
      </c>
      <c r="C1508" s="2">
        <f>RSI!I1508</f>
        <v>68.966624465439764</v>
      </c>
      <c r="D1508" s="2">
        <f>MACD!E1508</f>
        <v>-0.14143638778496381</v>
      </c>
      <c r="E1508" s="2">
        <f>MACD!F1508</f>
        <v>-0.13119575423523913</v>
      </c>
      <c r="F1508" s="2">
        <f>'Moving Avg'!D1508</f>
        <v>46.606900000000003</v>
      </c>
      <c r="G1508" s="2">
        <f>'Moving Avg'!F1508</f>
        <v>46.391515000000005</v>
      </c>
      <c r="H1508" s="2">
        <f>'Moving Avg'!G1508</f>
        <v>46.078046000000029</v>
      </c>
      <c r="I1508" s="2">
        <f>'Moving Avg'!H1508</f>
        <v>42.830546999999967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  <c r="M1508" s="8">
        <f t="shared" si="230"/>
        <v>25</v>
      </c>
      <c r="N1508" s="8">
        <f t="shared" si="231"/>
        <v>45</v>
      </c>
      <c r="O1508" s="8">
        <f t="shared" si="232"/>
        <v>50</v>
      </c>
      <c r="P1508" s="8">
        <f t="shared" si="233"/>
        <v>33</v>
      </c>
      <c r="Q1508" s="9">
        <f t="shared" si="234"/>
        <v>36.950000000000003</v>
      </c>
      <c r="R1508" s="9">
        <f t="shared" si="235"/>
        <v>39.75</v>
      </c>
      <c r="S1508" s="9">
        <f t="shared" si="236"/>
        <v>37.85</v>
      </c>
      <c r="T1508" s="9">
        <f t="shared" si="237"/>
        <v>38.25</v>
      </c>
      <c r="U1508" s="8">
        <f t="shared" si="238"/>
        <v>38.183333333333337</v>
      </c>
      <c r="V1508" s="8">
        <f t="shared" si="239"/>
        <v>38.200000000000003</v>
      </c>
    </row>
    <row r="1509" spans="1:22" ht="13.5" x14ac:dyDescent="0.25">
      <c r="A1509" s="3">
        <f>RSI!A1509</f>
        <v>44209</v>
      </c>
      <c r="B1509" s="2">
        <f>RSI!B1509</f>
        <v>46.606900000000003</v>
      </c>
      <c r="C1509" s="2">
        <f>RSI!I1509</f>
        <v>68.966624465439764</v>
      </c>
      <c r="D1509" s="2">
        <f>MACD!E1509</f>
        <v>-0.10129661951749114</v>
      </c>
      <c r="E1509" s="2">
        <f>MACD!F1509</f>
        <v>-0.12521592729168954</v>
      </c>
      <c r="F1509" s="2">
        <f>'Moving Avg'!D1509</f>
        <v>46.606900000000003</v>
      </c>
      <c r="G1509" s="2">
        <f>'Moving Avg'!F1509</f>
        <v>46.411095000000003</v>
      </c>
      <c r="H1509" s="2">
        <f>'Moving Avg'!G1509</f>
        <v>46.101858000000028</v>
      </c>
      <c r="I1509" s="2">
        <f>'Moving Avg'!H1509</f>
        <v>42.899868999999974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  <c r="M1509" s="8">
        <f t="shared" si="230"/>
        <v>25</v>
      </c>
      <c r="N1509" s="8">
        <f t="shared" si="231"/>
        <v>0</v>
      </c>
      <c r="O1509" s="8">
        <f t="shared" si="232"/>
        <v>50</v>
      </c>
      <c r="P1509" s="8">
        <f t="shared" si="233"/>
        <v>33</v>
      </c>
      <c r="Q1509" s="9">
        <f t="shared" si="234"/>
        <v>21.2</v>
      </c>
      <c r="R1509" s="9">
        <f t="shared" si="235"/>
        <v>30.75</v>
      </c>
      <c r="S1509" s="9">
        <f t="shared" si="236"/>
        <v>31.1</v>
      </c>
      <c r="T1509" s="9">
        <f t="shared" si="237"/>
        <v>27</v>
      </c>
      <c r="U1509" s="8">
        <f t="shared" si="238"/>
        <v>27.683333333333337</v>
      </c>
      <c r="V1509" s="8">
        <f t="shared" si="239"/>
        <v>27.512500000000003</v>
      </c>
    </row>
    <row r="1510" spans="1:22" ht="13.5" x14ac:dyDescent="0.25">
      <c r="A1510" s="3">
        <f>RSI!A1510</f>
        <v>44211</v>
      </c>
      <c r="B1510" s="2">
        <f>RSI!B1510</f>
        <v>46.606900000000003</v>
      </c>
      <c r="C1510" s="2">
        <f>RSI!I1510</f>
        <v>68.966624465439764</v>
      </c>
      <c r="D1510" s="2">
        <f>MACD!E1510</f>
        <v>-6.8693705695203278E-2</v>
      </c>
      <c r="E1510" s="2">
        <f>MACD!F1510</f>
        <v>-0.11391148297239229</v>
      </c>
      <c r="F1510" s="2">
        <f>'Moving Avg'!D1510</f>
        <v>46.606900000000003</v>
      </c>
      <c r="G1510" s="2">
        <f>'Moving Avg'!F1510</f>
        <v>46.469839999999998</v>
      </c>
      <c r="H1510" s="2">
        <f>'Moving Avg'!G1510</f>
        <v>46.125670000000028</v>
      </c>
      <c r="I1510" s="2">
        <f>'Moving Avg'!H1510</f>
        <v>42.969190999999974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  <c r="M1510" s="8">
        <f t="shared" si="230"/>
        <v>25</v>
      </c>
      <c r="N1510" s="8">
        <f t="shared" si="231"/>
        <v>0</v>
      </c>
      <c r="O1510" s="8">
        <f t="shared" si="232"/>
        <v>50</v>
      </c>
      <c r="P1510" s="8">
        <f t="shared" si="233"/>
        <v>33</v>
      </c>
      <c r="Q1510" s="9">
        <f t="shared" si="234"/>
        <v>21.2</v>
      </c>
      <c r="R1510" s="9">
        <f t="shared" si="235"/>
        <v>30.75</v>
      </c>
      <c r="S1510" s="9">
        <f t="shared" si="236"/>
        <v>31.1</v>
      </c>
      <c r="T1510" s="9">
        <f t="shared" si="237"/>
        <v>27</v>
      </c>
      <c r="U1510" s="8">
        <f t="shared" si="238"/>
        <v>27.683333333333337</v>
      </c>
      <c r="V1510" s="8">
        <f t="shared" si="239"/>
        <v>27.512500000000003</v>
      </c>
    </row>
    <row r="1511" spans="1:22" ht="13.5" x14ac:dyDescent="0.25">
      <c r="A1511" s="3">
        <f>RSI!A1511</f>
        <v>44214</v>
      </c>
      <c r="B1511" s="2">
        <f>RSI!B1511</f>
        <v>46.606900000000003</v>
      </c>
      <c r="C1511" s="2">
        <f>RSI!I1511</f>
        <v>68.966624465439764</v>
      </c>
      <c r="D1511" s="2">
        <f>MACD!E1511</f>
        <v>-4.2367277991750996E-2</v>
      </c>
      <c r="E1511" s="2">
        <f>MACD!F1511</f>
        <v>-9.9602641976264034E-2</v>
      </c>
      <c r="F1511" s="2">
        <f>'Moving Avg'!D1511</f>
        <v>46.606900000000003</v>
      </c>
      <c r="G1511" s="2">
        <f>'Moving Avg'!F1511</f>
        <v>46.489420000000003</v>
      </c>
      <c r="H1511" s="2">
        <f>'Moving Avg'!G1511</f>
        <v>46.149482000000035</v>
      </c>
      <c r="I1511" s="2">
        <f>'Moving Avg'!H1511</f>
        <v>43.038512999999966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  <c r="M1511" s="8">
        <f t="shared" si="230"/>
        <v>25</v>
      </c>
      <c r="N1511" s="8">
        <f t="shared" si="231"/>
        <v>0</v>
      </c>
      <c r="O1511" s="8">
        <f t="shared" si="232"/>
        <v>50</v>
      </c>
      <c r="P1511" s="8">
        <f t="shared" si="233"/>
        <v>33</v>
      </c>
      <c r="Q1511" s="9">
        <f t="shared" si="234"/>
        <v>21.2</v>
      </c>
      <c r="R1511" s="9">
        <f t="shared" si="235"/>
        <v>30.75</v>
      </c>
      <c r="S1511" s="9">
        <f t="shared" si="236"/>
        <v>31.1</v>
      </c>
      <c r="T1511" s="9">
        <f t="shared" si="237"/>
        <v>27</v>
      </c>
      <c r="U1511" s="8">
        <f t="shared" si="238"/>
        <v>27.683333333333337</v>
      </c>
      <c r="V1511" s="8">
        <f t="shared" si="239"/>
        <v>27.512500000000003</v>
      </c>
    </row>
    <row r="1512" spans="1:22" ht="13.5" x14ac:dyDescent="0.25">
      <c r="A1512" s="3">
        <f>RSI!A1512</f>
        <v>44215</v>
      </c>
      <c r="B1512" s="2">
        <f>RSI!B1512</f>
        <v>46.215299999999999</v>
      </c>
      <c r="C1512" s="2">
        <f>RSI!I1512</f>
        <v>38.99534185082296</v>
      </c>
      <c r="D1512" s="2">
        <f>MACD!E1512</f>
        <v>7.7490659695556019E-3</v>
      </c>
      <c r="E1512" s="2">
        <f>MACD!F1512</f>
        <v>-7.8132300387100118E-2</v>
      </c>
      <c r="F1512" s="2">
        <f>'Moving Avg'!D1512</f>
        <v>46.528579999999998</v>
      </c>
      <c r="G1512" s="2">
        <f>'Moving Avg'!F1512</f>
        <v>46.489419999999996</v>
      </c>
      <c r="H1512" s="2">
        <f>'Moving Avg'!G1512</f>
        <v>46.165462000000026</v>
      </c>
      <c r="I1512" s="2">
        <f>'Moving Avg'!H1512</f>
        <v>43.105876999999971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  <c r="M1512" s="8">
        <f t="shared" si="230"/>
        <v>25</v>
      </c>
      <c r="N1512" s="8">
        <f t="shared" si="231"/>
        <v>0</v>
      </c>
      <c r="O1512" s="8">
        <f t="shared" si="232"/>
        <v>50</v>
      </c>
      <c r="P1512" s="8">
        <f t="shared" si="233"/>
        <v>16.5</v>
      </c>
      <c r="Q1512" s="9">
        <f t="shared" si="234"/>
        <v>18.725000000000001</v>
      </c>
      <c r="R1512" s="9">
        <f t="shared" si="235"/>
        <v>26.625</v>
      </c>
      <c r="S1512" s="9">
        <f t="shared" si="236"/>
        <v>23.675000000000001</v>
      </c>
      <c r="T1512" s="9">
        <f t="shared" si="237"/>
        <v>22.875</v>
      </c>
      <c r="U1512" s="8">
        <f t="shared" si="238"/>
        <v>23.008333333333336</v>
      </c>
      <c r="V1512" s="8">
        <f t="shared" si="239"/>
        <v>22.975000000000001</v>
      </c>
    </row>
    <row r="1513" spans="1:22" ht="13.5" x14ac:dyDescent="0.25">
      <c r="A1513" s="3">
        <f>RSI!A1513</f>
        <v>44216</v>
      </c>
      <c r="B1513" s="2">
        <f>RSI!B1513</f>
        <v>46.215299999999999</v>
      </c>
      <c r="C1513" s="2">
        <f>RSI!I1513</f>
        <v>38.99534185082296</v>
      </c>
      <c r="D1513" s="2">
        <f>MACD!E1513</f>
        <v>5.1388377438158273E-2</v>
      </c>
      <c r="E1513" s="2">
        <f>MACD!F1513</f>
        <v>-5.2228164822048437E-2</v>
      </c>
      <c r="F1513" s="2">
        <f>'Moving Avg'!D1513</f>
        <v>46.45026</v>
      </c>
      <c r="G1513" s="2">
        <f>'Moving Avg'!F1513</f>
        <v>46.489419999999996</v>
      </c>
      <c r="H1513" s="2">
        <f>'Moving Avg'!G1513</f>
        <v>46.181442000000018</v>
      </c>
      <c r="I1513" s="2">
        <f>'Moving Avg'!H1513</f>
        <v>43.173240999999962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  <c r="M1513" s="8">
        <f t="shared" si="230"/>
        <v>25</v>
      </c>
      <c r="N1513" s="8">
        <f t="shared" si="231"/>
        <v>0</v>
      </c>
      <c r="O1513" s="8">
        <f t="shared" si="232"/>
        <v>50</v>
      </c>
      <c r="P1513" s="8">
        <f t="shared" si="233"/>
        <v>16.5</v>
      </c>
      <c r="Q1513" s="9">
        <f t="shared" si="234"/>
        <v>18.725000000000001</v>
      </c>
      <c r="R1513" s="9">
        <f t="shared" si="235"/>
        <v>26.625</v>
      </c>
      <c r="S1513" s="9">
        <f t="shared" si="236"/>
        <v>23.675000000000001</v>
      </c>
      <c r="T1513" s="9">
        <f t="shared" si="237"/>
        <v>22.875</v>
      </c>
      <c r="U1513" s="8">
        <f t="shared" si="238"/>
        <v>23.008333333333336</v>
      </c>
      <c r="V1513" s="8">
        <f t="shared" si="239"/>
        <v>22.975000000000001</v>
      </c>
    </row>
    <row r="1514" spans="1:22" ht="13.5" x14ac:dyDescent="0.25">
      <c r="A1514" s="3">
        <f>RSI!A1514</f>
        <v>44217</v>
      </c>
      <c r="B1514" s="2">
        <f>RSI!B1514</f>
        <v>46.215299999999999</v>
      </c>
      <c r="C1514" s="2">
        <f>RSI!I1514</f>
        <v>38.99534185082296</v>
      </c>
      <c r="D1514" s="2">
        <f>MACD!E1514</f>
        <v>8.9455776709137069E-2</v>
      </c>
      <c r="E1514" s="2">
        <f>MACD!F1514</f>
        <v>-2.3891376515811334E-2</v>
      </c>
      <c r="F1514" s="2">
        <f>'Moving Avg'!D1514</f>
        <v>46.371940000000009</v>
      </c>
      <c r="G1514" s="2">
        <f>'Moving Avg'!F1514</f>
        <v>46.489419999999988</v>
      </c>
      <c r="H1514" s="2">
        <f>'Moving Avg'!G1514</f>
        <v>46.197422000000003</v>
      </c>
      <c r="I1514" s="2">
        <f>'Moving Avg'!H1514</f>
        <v>43.245516499999958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  <c r="M1514" s="8">
        <f t="shared" si="230"/>
        <v>25</v>
      </c>
      <c r="N1514" s="8">
        <f t="shared" si="231"/>
        <v>0</v>
      </c>
      <c r="O1514" s="8">
        <f t="shared" si="232"/>
        <v>50</v>
      </c>
      <c r="P1514" s="8">
        <f t="shared" si="233"/>
        <v>16.5</v>
      </c>
      <c r="Q1514" s="9">
        <f t="shared" si="234"/>
        <v>18.725000000000001</v>
      </c>
      <c r="R1514" s="9">
        <f t="shared" si="235"/>
        <v>26.625</v>
      </c>
      <c r="S1514" s="9">
        <f t="shared" si="236"/>
        <v>23.675000000000001</v>
      </c>
      <c r="T1514" s="9">
        <f t="shared" si="237"/>
        <v>22.875</v>
      </c>
      <c r="U1514" s="8">
        <f t="shared" si="238"/>
        <v>23.008333333333336</v>
      </c>
      <c r="V1514" s="8">
        <f t="shared" si="239"/>
        <v>22.975000000000001</v>
      </c>
    </row>
    <row r="1515" spans="1:22" ht="13.5" x14ac:dyDescent="0.25">
      <c r="A1515" s="3">
        <f>RSI!A1515</f>
        <v>44218</v>
      </c>
      <c r="B1515" s="2">
        <f>RSI!B1515</f>
        <v>46.215299999999999</v>
      </c>
      <c r="C1515" s="2">
        <f>RSI!I1515</f>
        <v>38.995341850822946</v>
      </c>
      <c r="D1515" s="2">
        <f>MACD!E1515</f>
        <v>0.12272390118971543</v>
      </c>
      <c r="E1515" s="2">
        <f>MACD!F1515</f>
        <v>5.4316790252940186E-3</v>
      </c>
      <c r="F1515" s="2">
        <f>'Moving Avg'!D1515</f>
        <v>46.293620000000011</v>
      </c>
      <c r="G1515" s="2">
        <f>'Moving Avg'!F1515</f>
        <v>46.489419999999988</v>
      </c>
      <c r="H1515" s="2">
        <f>'Moving Avg'!G1515</f>
        <v>46.213401999999995</v>
      </c>
      <c r="I1515" s="2">
        <f>'Moving Avg'!H1515</f>
        <v>43.317791999999955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  <c r="M1515" s="8">
        <f t="shared" si="230"/>
        <v>25</v>
      </c>
      <c r="N1515" s="8">
        <f t="shared" si="231"/>
        <v>0</v>
      </c>
      <c r="O1515" s="8">
        <f t="shared" si="232"/>
        <v>50</v>
      </c>
      <c r="P1515" s="8">
        <f t="shared" si="233"/>
        <v>16.5</v>
      </c>
      <c r="Q1515" s="9">
        <f t="shared" si="234"/>
        <v>18.725000000000001</v>
      </c>
      <c r="R1515" s="9">
        <f t="shared" si="235"/>
        <v>26.625</v>
      </c>
      <c r="S1515" s="9">
        <f t="shared" si="236"/>
        <v>23.675000000000001</v>
      </c>
      <c r="T1515" s="9">
        <f t="shared" si="237"/>
        <v>22.875</v>
      </c>
      <c r="U1515" s="8">
        <f t="shared" si="238"/>
        <v>23.008333333333336</v>
      </c>
      <c r="V1515" s="8">
        <f t="shared" si="239"/>
        <v>22.975000000000001</v>
      </c>
    </row>
    <row r="1516" spans="1:22" ht="13.5" x14ac:dyDescent="0.25">
      <c r="A1516" s="3">
        <f>RSI!A1516</f>
        <v>44221</v>
      </c>
      <c r="B1516" s="2">
        <f>RSI!B1516</f>
        <v>46.215299999999999</v>
      </c>
      <c r="C1516" s="2">
        <f>RSI!I1516</f>
        <v>38.995341850822946</v>
      </c>
      <c r="D1516" s="2">
        <f>MACD!E1516</f>
        <v>0.15185278616806386</v>
      </c>
      <c r="E1516" s="2">
        <f>MACD!F1516</f>
        <v>3.4715900453847988E-2</v>
      </c>
      <c r="F1516" s="2">
        <f>'Moving Avg'!D1516</f>
        <v>46.215299999999999</v>
      </c>
      <c r="G1516" s="2">
        <f>'Moving Avg'!F1516</f>
        <v>46.489419999999988</v>
      </c>
      <c r="H1516" s="2">
        <f>'Moving Avg'!G1516</f>
        <v>46.229381999999987</v>
      </c>
      <c r="I1516" s="2">
        <f>'Moving Avg'!H1516</f>
        <v>43.390067499999951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  <c r="M1516" s="8">
        <f t="shared" si="230"/>
        <v>25</v>
      </c>
      <c r="N1516" s="8">
        <f t="shared" si="231"/>
        <v>0</v>
      </c>
      <c r="O1516" s="8">
        <f t="shared" si="232"/>
        <v>50</v>
      </c>
      <c r="P1516" s="8">
        <f t="shared" si="233"/>
        <v>16.5</v>
      </c>
      <c r="Q1516" s="9">
        <f t="shared" si="234"/>
        <v>18.725000000000001</v>
      </c>
      <c r="R1516" s="9">
        <f t="shared" si="235"/>
        <v>26.625</v>
      </c>
      <c r="S1516" s="9">
        <f t="shared" si="236"/>
        <v>23.675000000000001</v>
      </c>
      <c r="T1516" s="9">
        <f t="shared" si="237"/>
        <v>22.875</v>
      </c>
      <c r="U1516" s="8">
        <f t="shared" si="238"/>
        <v>23.008333333333336</v>
      </c>
      <c r="V1516" s="8">
        <f t="shared" si="239"/>
        <v>22.975000000000001</v>
      </c>
    </row>
    <row r="1517" spans="1:22" ht="13.5" x14ac:dyDescent="0.25">
      <c r="A1517" s="3">
        <f>RSI!A1517</f>
        <v>44222</v>
      </c>
      <c r="B1517" s="2">
        <f>RSI!B1517</f>
        <v>46.215299999999999</v>
      </c>
      <c r="C1517" s="2">
        <f>RSI!I1517</f>
        <v>38.995341850822946</v>
      </c>
      <c r="D1517" s="2">
        <f>MACD!E1517</f>
        <v>0.17740672412924141</v>
      </c>
      <c r="E1517" s="2">
        <f>MACD!F1517</f>
        <v>6.3254065188926678E-2</v>
      </c>
      <c r="F1517" s="2">
        <f>'Moving Avg'!D1517</f>
        <v>46.215299999999999</v>
      </c>
      <c r="G1517" s="2">
        <f>'Moving Avg'!F1517</f>
        <v>46.489419999999988</v>
      </c>
      <c r="H1517" s="2">
        <f>'Moving Avg'!G1517</f>
        <v>46.245361999999986</v>
      </c>
      <c r="I1517" s="2">
        <f>'Moving Avg'!H1517</f>
        <v>43.462342999999947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  <c r="M1517" s="8">
        <f t="shared" si="230"/>
        <v>25</v>
      </c>
      <c r="N1517" s="8">
        <f t="shared" si="231"/>
        <v>0</v>
      </c>
      <c r="O1517" s="8">
        <f t="shared" si="232"/>
        <v>50</v>
      </c>
      <c r="P1517" s="8">
        <f t="shared" si="233"/>
        <v>33</v>
      </c>
      <c r="Q1517" s="9">
        <f t="shared" si="234"/>
        <v>21.2</v>
      </c>
      <c r="R1517" s="9">
        <f t="shared" si="235"/>
        <v>30.75</v>
      </c>
      <c r="S1517" s="9">
        <f t="shared" si="236"/>
        <v>31.1</v>
      </c>
      <c r="T1517" s="9">
        <f t="shared" si="237"/>
        <v>27</v>
      </c>
      <c r="U1517" s="8">
        <f t="shared" si="238"/>
        <v>27.683333333333337</v>
      </c>
      <c r="V1517" s="8">
        <f t="shared" si="239"/>
        <v>27.512500000000003</v>
      </c>
    </row>
    <row r="1518" spans="1:22" ht="13.5" x14ac:dyDescent="0.25">
      <c r="A1518" s="3">
        <f>RSI!A1518</f>
        <v>44223</v>
      </c>
      <c r="B1518" s="2">
        <f>RSI!B1518</f>
        <v>46.215299999999999</v>
      </c>
      <c r="C1518" s="2">
        <f>RSI!I1518</f>
        <v>38.995341850822946</v>
      </c>
      <c r="D1518" s="2">
        <f>MACD!E1518</f>
        <v>0.19986856470703884</v>
      </c>
      <c r="E1518" s="2">
        <f>MACD!F1518</f>
        <v>9.0576965092549117E-2</v>
      </c>
      <c r="F1518" s="2">
        <f>'Moving Avg'!D1518</f>
        <v>46.215299999999999</v>
      </c>
      <c r="G1518" s="2">
        <f>'Moving Avg'!F1518</f>
        <v>46.469839999999991</v>
      </c>
      <c r="H1518" s="2">
        <f>'Moving Avg'!G1518</f>
        <v>46.261341999999985</v>
      </c>
      <c r="I1518" s="2">
        <f>'Moving Avg'!H1518</f>
        <v>43.534618499999944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  <c r="M1518" s="8">
        <f t="shared" si="230"/>
        <v>25</v>
      </c>
      <c r="N1518" s="8">
        <f t="shared" si="231"/>
        <v>0</v>
      </c>
      <c r="O1518" s="8">
        <f t="shared" si="232"/>
        <v>50</v>
      </c>
      <c r="P1518" s="8">
        <f t="shared" si="233"/>
        <v>33</v>
      </c>
      <c r="Q1518" s="9">
        <f t="shared" si="234"/>
        <v>21.2</v>
      </c>
      <c r="R1518" s="9">
        <f t="shared" si="235"/>
        <v>30.75</v>
      </c>
      <c r="S1518" s="9">
        <f t="shared" si="236"/>
        <v>31.1</v>
      </c>
      <c r="T1518" s="9">
        <f t="shared" si="237"/>
        <v>27</v>
      </c>
      <c r="U1518" s="8">
        <f t="shared" si="238"/>
        <v>27.683333333333337</v>
      </c>
      <c r="V1518" s="8">
        <f t="shared" si="239"/>
        <v>27.512500000000003</v>
      </c>
    </row>
    <row r="1519" spans="1:22" ht="13.5" x14ac:dyDescent="0.25">
      <c r="A1519" s="3">
        <f>RSI!A1519</f>
        <v>44224</v>
      </c>
      <c r="B1519" s="2">
        <f>RSI!B1519</f>
        <v>46.215299999999999</v>
      </c>
      <c r="C1519" s="2">
        <f>RSI!I1519</f>
        <v>38.995341850822946</v>
      </c>
      <c r="D1519" s="2">
        <f>MACD!E1519</f>
        <v>0.21965184647361014</v>
      </c>
      <c r="E1519" s="2">
        <f>MACD!F1519</f>
        <v>0.11639194136876133</v>
      </c>
      <c r="F1519" s="2">
        <f>'Moving Avg'!D1519</f>
        <v>46.215299999999999</v>
      </c>
      <c r="G1519" s="2">
        <f>'Moving Avg'!F1519</f>
        <v>46.450259999999986</v>
      </c>
      <c r="H1519" s="2">
        <f>'Moving Avg'!G1519</f>
        <v>46.277321999999984</v>
      </c>
      <c r="I1519" s="2">
        <f>'Moving Avg'!H1519</f>
        <v>43.60689399999994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  <c r="M1519" s="8">
        <f t="shared" si="230"/>
        <v>25</v>
      </c>
      <c r="N1519" s="8">
        <f t="shared" si="231"/>
        <v>0</v>
      </c>
      <c r="O1519" s="8">
        <f t="shared" si="232"/>
        <v>50</v>
      </c>
      <c r="P1519" s="8">
        <f t="shared" si="233"/>
        <v>33</v>
      </c>
      <c r="Q1519" s="9">
        <f t="shared" si="234"/>
        <v>21.2</v>
      </c>
      <c r="R1519" s="9">
        <f t="shared" si="235"/>
        <v>30.75</v>
      </c>
      <c r="S1519" s="9">
        <f t="shared" si="236"/>
        <v>31.1</v>
      </c>
      <c r="T1519" s="9">
        <f t="shared" si="237"/>
        <v>27</v>
      </c>
      <c r="U1519" s="8">
        <f t="shared" si="238"/>
        <v>27.683333333333337</v>
      </c>
      <c r="V1519" s="8">
        <f t="shared" si="239"/>
        <v>27.512500000000003</v>
      </c>
    </row>
    <row r="1520" spans="1:22" ht="13.5" x14ac:dyDescent="0.25">
      <c r="A1520" s="3">
        <f>RSI!A1520</f>
        <v>44225</v>
      </c>
      <c r="B1520" s="2">
        <f>RSI!B1520</f>
        <v>46.215299999999999</v>
      </c>
      <c r="C1520" s="2">
        <f>RSI!I1520</f>
        <v>38.995341850822946</v>
      </c>
      <c r="D1520" s="2">
        <f>MACD!E1520</f>
        <v>0.23711109177251188</v>
      </c>
      <c r="E1520" s="2">
        <f>MACD!F1520</f>
        <v>0.14053577144951146</v>
      </c>
      <c r="F1520" s="2">
        <f>'Moving Avg'!D1520</f>
        <v>46.215299999999999</v>
      </c>
      <c r="G1520" s="2">
        <f>'Moving Avg'!F1520</f>
        <v>46.430679999999981</v>
      </c>
      <c r="H1520" s="2">
        <f>'Moving Avg'!G1520</f>
        <v>46.293301999999983</v>
      </c>
      <c r="I1520" s="2">
        <f>'Moving Avg'!H1520</f>
        <v>43.679169499999936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  <c r="M1520" s="8">
        <f t="shared" si="230"/>
        <v>25</v>
      </c>
      <c r="N1520" s="8">
        <f t="shared" si="231"/>
        <v>0</v>
      </c>
      <c r="O1520" s="8">
        <f t="shared" si="232"/>
        <v>50</v>
      </c>
      <c r="P1520" s="8">
        <f t="shared" si="233"/>
        <v>33</v>
      </c>
      <c r="Q1520" s="9">
        <f t="shared" si="234"/>
        <v>21.2</v>
      </c>
      <c r="R1520" s="9">
        <f t="shared" si="235"/>
        <v>30.75</v>
      </c>
      <c r="S1520" s="9">
        <f t="shared" si="236"/>
        <v>31.1</v>
      </c>
      <c r="T1520" s="9">
        <f t="shared" si="237"/>
        <v>27</v>
      </c>
      <c r="U1520" s="8">
        <f t="shared" si="238"/>
        <v>27.683333333333337</v>
      </c>
      <c r="V1520" s="8">
        <f t="shared" si="239"/>
        <v>27.512500000000003</v>
      </c>
    </row>
    <row r="1521" spans="1:22" ht="13.5" x14ac:dyDescent="0.25">
      <c r="A1521" s="3">
        <f>RSI!A1521</f>
        <v>44228</v>
      </c>
      <c r="B1521" s="2">
        <f>RSI!B1521</f>
        <v>46.215299999999999</v>
      </c>
      <c r="C1521" s="2">
        <f>RSI!I1521</f>
        <v>38.995341850822946</v>
      </c>
      <c r="D1521" s="2">
        <f>MACD!E1521</f>
        <v>0.25255054502067509</v>
      </c>
      <c r="E1521" s="2">
        <f>MACD!F1521</f>
        <v>0.16293872616374419</v>
      </c>
      <c r="F1521" s="2">
        <f>'Moving Avg'!D1521</f>
        <v>46.215299999999999</v>
      </c>
      <c r="G1521" s="2">
        <f>'Moving Avg'!F1521</f>
        <v>46.411099999999983</v>
      </c>
      <c r="H1521" s="2">
        <f>'Moving Avg'!G1521</f>
        <v>46.309281999999982</v>
      </c>
      <c r="I1521" s="2">
        <f>'Moving Avg'!H1521</f>
        <v>43.751444999999933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  <c r="M1521" s="8">
        <f t="shared" si="230"/>
        <v>25</v>
      </c>
      <c r="N1521" s="8">
        <f t="shared" si="231"/>
        <v>0</v>
      </c>
      <c r="O1521" s="8">
        <f t="shared" si="232"/>
        <v>50</v>
      </c>
      <c r="P1521" s="8">
        <f t="shared" si="233"/>
        <v>33</v>
      </c>
      <c r="Q1521" s="9">
        <f t="shared" si="234"/>
        <v>21.2</v>
      </c>
      <c r="R1521" s="9">
        <f t="shared" si="235"/>
        <v>30.75</v>
      </c>
      <c r="S1521" s="9">
        <f t="shared" si="236"/>
        <v>31.1</v>
      </c>
      <c r="T1521" s="9">
        <f t="shared" si="237"/>
        <v>27</v>
      </c>
      <c r="U1521" s="8">
        <f t="shared" si="238"/>
        <v>27.683333333333337</v>
      </c>
      <c r="V1521" s="8">
        <f t="shared" si="239"/>
        <v>27.512500000000003</v>
      </c>
    </row>
    <row r="1522" spans="1:22" ht="13.5" x14ac:dyDescent="0.25">
      <c r="A1522" s="3">
        <f>RSI!A1522</f>
        <v>44229</v>
      </c>
      <c r="B1522" s="2">
        <f>RSI!B1522</f>
        <v>46.215299999999999</v>
      </c>
      <c r="C1522" s="2">
        <f>RSI!I1522</f>
        <v>38.995341850822946</v>
      </c>
      <c r="D1522" s="2">
        <f>MACD!E1522</f>
        <v>0.2059854380781232</v>
      </c>
      <c r="E1522" s="2">
        <f>MACD!F1522</f>
        <v>0.17154806854662003</v>
      </c>
      <c r="F1522" s="2">
        <f>'Moving Avg'!D1522</f>
        <v>46.215299999999999</v>
      </c>
      <c r="G1522" s="2">
        <f>'Moving Avg'!F1522</f>
        <v>46.391519999999986</v>
      </c>
      <c r="H1522" s="2">
        <f>'Moving Avg'!G1522</f>
        <v>46.309281999999982</v>
      </c>
      <c r="I1522" s="2">
        <f>'Moving Avg'!H1522</f>
        <v>43.823720499999929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  <c r="M1522" s="8">
        <f t="shared" si="230"/>
        <v>25</v>
      </c>
      <c r="N1522" s="8">
        <f t="shared" si="231"/>
        <v>0</v>
      </c>
      <c r="O1522" s="8">
        <f t="shared" si="232"/>
        <v>50</v>
      </c>
      <c r="P1522" s="8">
        <f t="shared" si="233"/>
        <v>33</v>
      </c>
      <c r="Q1522" s="9">
        <f t="shared" si="234"/>
        <v>21.2</v>
      </c>
      <c r="R1522" s="9">
        <f t="shared" si="235"/>
        <v>30.75</v>
      </c>
      <c r="S1522" s="9">
        <f t="shared" si="236"/>
        <v>31.1</v>
      </c>
      <c r="T1522" s="9">
        <f t="shared" si="237"/>
        <v>27</v>
      </c>
      <c r="U1522" s="8">
        <f t="shared" si="238"/>
        <v>27.683333333333337</v>
      </c>
      <c r="V1522" s="8">
        <f t="shared" si="239"/>
        <v>27.512500000000003</v>
      </c>
    </row>
    <row r="1523" spans="1:22" ht="13.5" x14ac:dyDescent="0.25">
      <c r="A1523" s="3">
        <f>RSI!A1523</f>
        <v>44230</v>
      </c>
      <c r="B1523" s="2">
        <f>RSI!B1523</f>
        <v>46.215299999999999</v>
      </c>
      <c r="C1523" s="2">
        <f>RSI!I1523</f>
        <v>38.995341850822946</v>
      </c>
      <c r="D1523" s="2">
        <f>MACD!E1523</f>
        <v>0.16715539203392638</v>
      </c>
      <c r="E1523" s="2">
        <f>MACD!F1523</f>
        <v>0.1706695332440813</v>
      </c>
      <c r="F1523" s="2">
        <f>'Moving Avg'!D1523</f>
        <v>46.215299999999999</v>
      </c>
      <c r="G1523" s="2">
        <f>'Moving Avg'!F1523</f>
        <v>46.371939999999981</v>
      </c>
      <c r="H1523" s="2">
        <f>'Moving Avg'!G1523</f>
        <v>46.309281999999982</v>
      </c>
      <c r="I1523" s="2">
        <f>'Moving Avg'!H1523</f>
        <v>43.895995999999926</v>
      </c>
      <c r="J1523" s="6" t="str">
        <f>OBV!F1523</f>
        <v>NEUTRAL</v>
      </c>
      <c r="K1523" s="6" t="str">
        <f>OBV!G1523</f>
        <v>NEUTRAL</v>
      </c>
      <c r="L1523" s="6" t="str">
        <f>OBV!H1523</f>
        <v>NEUTRAL</v>
      </c>
      <c r="M1523" s="8">
        <f t="shared" si="230"/>
        <v>25</v>
      </c>
      <c r="N1523" s="8">
        <f t="shared" si="231"/>
        <v>45</v>
      </c>
      <c r="O1523" s="8">
        <f t="shared" si="232"/>
        <v>50</v>
      </c>
      <c r="P1523" s="8">
        <f t="shared" si="233"/>
        <v>33</v>
      </c>
      <c r="Q1523" s="9">
        <f t="shared" si="234"/>
        <v>36.950000000000003</v>
      </c>
      <c r="R1523" s="9">
        <f t="shared" si="235"/>
        <v>39.75</v>
      </c>
      <c r="S1523" s="9">
        <f t="shared" si="236"/>
        <v>37.85</v>
      </c>
      <c r="T1523" s="9">
        <f t="shared" si="237"/>
        <v>38.25</v>
      </c>
      <c r="U1523" s="8">
        <f t="shared" si="238"/>
        <v>38.183333333333337</v>
      </c>
      <c r="V1523" s="8">
        <f t="shared" si="239"/>
        <v>38.200000000000003</v>
      </c>
    </row>
    <row r="1524" spans="1:22" ht="13.5" x14ac:dyDescent="0.25">
      <c r="A1524" s="3">
        <f>RSI!A1524</f>
        <v>44231</v>
      </c>
      <c r="B1524" s="2">
        <f>RSI!B1524</f>
        <v>46.215299999999999</v>
      </c>
      <c r="C1524" s="2">
        <f>RSI!I1524</f>
        <v>38.995341850822946</v>
      </c>
      <c r="D1524" s="2">
        <f>MACD!E1524</f>
        <v>0.13482808653452594</v>
      </c>
      <c r="E1524" s="2">
        <f>MACD!F1524</f>
        <v>0.16350124390217025</v>
      </c>
      <c r="F1524" s="2">
        <f>'Moving Avg'!D1524</f>
        <v>46.215299999999999</v>
      </c>
      <c r="G1524" s="2">
        <f>'Moving Avg'!F1524</f>
        <v>46.35235999999999</v>
      </c>
      <c r="H1524" s="2">
        <f>'Moving Avg'!G1524</f>
        <v>46.309281999999982</v>
      </c>
      <c r="I1524" s="2">
        <f>'Moving Avg'!H1524</f>
        <v>43.968271499999922</v>
      </c>
      <c r="J1524" s="6" t="str">
        <f>OBV!F1524</f>
        <v>NEUTRAL</v>
      </c>
      <c r="K1524" s="6" t="str">
        <f>OBV!G1524</f>
        <v>NEUTRAL</v>
      </c>
      <c r="L1524" s="6" t="str">
        <f>OBV!H1524</f>
        <v>NEUTRAL</v>
      </c>
      <c r="M1524" s="8">
        <f t="shared" si="230"/>
        <v>25</v>
      </c>
      <c r="N1524" s="8">
        <f t="shared" si="231"/>
        <v>100</v>
      </c>
      <c r="O1524" s="8">
        <f t="shared" si="232"/>
        <v>50</v>
      </c>
      <c r="P1524" s="8">
        <f t="shared" si="233"/>
        <v>33</v>
      </c>
      <c r="Q1524" s="9">
        <f t="shared" si="234"/>
        <v>56.2</v>
      </c>
      <c r="R1524" s="9">
        <f t="shared" si="235"/>
        <v>50.75</v>
      </c>
      <c r="S1524" s="9">
        <f t="shared" si="236"/>
        <v>46.1</v>
      </c>
      <c r="T1524" s="9">
        <f t="shared" si="237"/>
        <v>52</v>
      </c>
      <c r="U1524" s="8">
        <f t="shared" si="238"/>
        <v>51.016666666666673</v>
      </c>
      <c r="V1524" s="8">
        <f t="shared" si="239"/>
        <v>51.262500000000003</v>
      </c>
    </row>
    <row r="1525" spans="1:22" ht="13.5" x14ac:dyDescent="0.25">
      <c r="A1525" s="3">
        <f>RSI!A1525</f>
        <v>44232</v>
      </c>
      <c r="B1525" s="2">
        <f>RSI!B1525</f>
        <v>46.215299999999999</v>
      </c>
      <c r="C1525" s="2">
        <f>RSI!I1525</f>
        <v>38.995341850822946</v>
      </c>
      <c r="D1525" s="2">
        <f>MACD!E1525</f>
        <v>0.10796392312006731</v>
      </c>
      <c r="E1525" s="2">
        <f>MACD!F1525</f>
        <v>0.15239377974574966</v>
      </c>
      <c r="F1525" s="2">
        <f>'Moving Avg'!D1525</f>
        <v>46.215299999999999</v>
      </c>
      <c r="G1525" s="2">
        <f>'Moving Avg'!F1525</f>
        <v>46.332779999999985</v>
      </c>
      <c r="H1525" s="2">
        <f>'Moving Avg'!G1525</f>
        <v>46.309281999999982</v>
      </c>
      <c r="I1525" s="2">
        <f>'Moving Avg'!H1525</f>
        <v>44.040546999999918</v>
      </c>
      <c r="J1525" s="6" t="str">
        <f>OBV!F1525</f>
        <v>NEUTRAL</v>
      </c>
      <c r="K1525" s="6" t="str">
        <f>OBV!G1525</f>
        <v>NEUTRAL</v>
      </c>
      <c r="L1525" s="6" t="str">
        <f>OBV!H1525</f>
        <v>NEUTRAL</v>
      </c>
      <c r="M1525" s="8">
        <f t="shared" si="230"/>
        <v>25</v>
      </c>
      <c r="N1525" s="8">
        <f t="shared" si="231"/>
        <v>100</v>
      </c>
      <c r="O1525" s="8">
        <f t="shared" si="232"/>
        <v>50</v>
      </c>
      <c r="P1525" s="8">
        <f t="shared" si="233"/>
        <v>33</v>
      </c>
      <c r="Q1525" s="9">
        <f t="shared" si="234"/>
        <v>56.2</v>
      </c>
      <c r="R1525" s="9">
        <f t="shared" si="235"/>
        <v>50.75</v>
      </c>
      <c r="S1525" s="9">
        <f t="shared" si="236"/>
        <v>46.1</v>
      </c>
      <c r="T1525" s="9">
        <f t="shared" si="237"/>
        <v>52</v>
      </c>
      <c r="U1525" s="8">
        <f t="shared" si="238"/>
        <v>51.016666666666673</v>
      </c>
      <c r="V1525" s="8">
        <f t="shared" si="239"/>
        <v>51.262500000000003</v>
      </c>
    </row>
    <row r="1526" spans="1:22" ht="13.5" x14ac:dyDescent="0.25">
      <c r="A1526" s="3">
        <f>RSI!A1526</f>
        <v>44235</v>
      </c>
      <c r="B1526" s="2">
        <f>RSI!B1526</f>
        <v>46.215299999999999</v>
      </c>
      <c r="C1526" s="2">
        <f>RSI!I1526</f>
        <v>38.995341850822946</v>
      </c>
      <c r="D1526" s="2">
        <f>MACD!E1526</f>
        <v>8.5686143543277637E-2</v>
      </c>
      <c r="E1526" s="2">
        <f>MACD!F1526</f>
        <v>0.13905225250525527</v>
      </c>
      <c r="F1526" s="2">
        <f>'Moving Avg'!D1526</f>
        <v>46.215299999999999</v>
      </c>
      <c r="G1526" s="2">
        <f>'Moving Avg'!F1526</f>
        <v>46.313199999999981</v>
      </c>
      <c r="H1526" s="2">
        <f>'Moving Avg'!G1526</f>
        <v>46.309281999999996</v>
      </c>
      <c r="I1526" s="2">
        <f>'Moving Avg'!H1526</f>
        <v>44.112822499999922</v>
      </c>
      <c r="J1526" s="6" t="str">
        <f>OBV!F1526</f>
        <v>NEUTRAL</v>
      </c>
      <c r="K1526" s="6" t="str">
        <f>OBV!G1526</f>
        <v>NEUTRAL</v>
      </c>
      <c r="L1526" s="6" t="str">
        <f>OBV!H1526</f>
        <v>NEUTRAL</v>
      </c>
      <c r="M1526" s="8">
        <f t="shared" si="230"/>
        <v>25</v>
      </c>
      <c r="N1526" s="8">
        <f t="shared" si="231"/>
        <v>100</v>
      </c>
      <c r="O1526" s="8">
        <f t="shared" si="232"/>
        <v>50</v>
      </c>
      <c r="P1526" s="8">
        <f t="shared" si="233"/>
        <v>33</v>
      </c>
      <c r="Q1526" s="9">
        <f t="shared" si="234"/>
        <v>56.2</v>
      </c>
      <c r="R1526" s="9">
        <f t="shared" si="235"/>
        <v>50.75</v>
      </c>
      <c r="S1526" s="9">
        <f t="shared" si="236"/>
        <v>46.1</v>
      </c>
      <c r="T1526" s="9">
        <f t="shared" si="237"/>
        <v>52</v>
      </c>
      <c r="U1526" s="8">
        <f t="shared" si="238"/>
        <v>51.016666666666673</v>
      </c>
      <c r="V1526" s="8">
        <f t="shared" si="239"/>
        <v>51.262500000000003</v>
      </c>
    </row>
    <row r="1527" spans="1:22" ht="13.5" x14ac:dyDescent="0.25">
      <c r="A1527" s="3">
        <f>RSI!A1527</f>
        <v>44236</v>
      </c>
      <c r="B1527" s="2">
        <f>RSI!B1527</f>
        <v>46.215299999999999</v>
      </c>
      <c r="C1527" s="2">
        <f>RSI!I1527</f>
        <v>38.995341850822946</v>
      </c>
      <c r="D1527" s="2">
        <f>MACD!E1527</f>
        <v>6.7255562466947083E-2</v>
      </c>
      <c r="E1527" s="2">
        <f>MACD!F1527</f>
        <v>0.12469291449759363</v>
      </c>
      <c r="F1527" s="2">
        <f>'Moving Avg'!D1527</f>
        <v>46.215299999999999</v>
      </c>
      <c r="G1527" s="2">
        <f>'Moving Avg'!F1527</f>
        <v>46.29361999999999</v>
      </c>
      <c r="H1527" s="2">
        <f>'Moving Avg'!G1527</f>
        <v>46.309281999999996</v>
      </c>
      <c r="I1527" s="2">
        <f>'Moving Avg'!H1527</f>
        <v>44.185097999999918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  <c r="M1527" s="8">
        <f t="shared" si="230"/>
        <v>25</v>
      </c>
      <c r="N1527" s="8">
        <f t="shared" si="231"/>
        <v>100</v>
      </c>
      <c r="O1527" s="8">
        <f t="shared" si="232"/>
        <v>50</v>
      </c>
      <c r="P1527" s="8">
        <f t="shared" si="233"/>
        <v>33</v>
      </c>
      <c r="Q1527" s="9">
        <f t="shared" si="234"/>
        <v>56.2</v>
      </c>
      <c r="R1527" s="9">
        <f t="shared" si="235"/>
        <v>50.75</v>
      </c>
      <c r="S1527" s="9">
        <f t="shared" si="236"/>
        <v>46.1</v>
      </c>
      <c r="T1527" s="9">
        <f t="shared" si="237"/>
        <v>52</v>
      </c>
      <c r="U1527" s="8">
        <f t="shared" si="238"/>
        <v>51.016666666666673</v>
      </c>
      <c r="V1527" s="8">
        <f t="shared" si="239"/>
        <v>51.262500000000003</v>
      </c>
    </row>
    <row r="1528" spans="1:22" ht="13.5" x14ac:dyDescent="0.25">
      <c r="A1528" s="3">
        <f>RSI!A1528</f>
        <v>44237</v>
      </c>
      <c r="B1528" s="2">
        <f>RSI!B1528</f>
        <v>46.215299999999999</v>
      </c>
      <c r="C1528" s="2">
        <f>RSI!I1528</f>
        <v>38.995341850822946</v>
      </c>
      <c r="D1528" s="2">
        <f>MACD!E1528</f>
        <v>5.2049203361931973E-2</v>
      </c>
      <c r="E1528" s="2">
        <f>MACD!F1528</f>
        <v>0.11016417227046131</v>
      </c>
      <c r="F1528" s="2">
        <f>'Moving Avg'!D1528</f>
        <v>46.215299999999999</v>
      </c>
      <c r="G1528" s="2">
        <f>'Moving Avg'!F1528</f>
        <v>46.274039999999985</v>
      </c>
      <c r="H1528" s="2">
        <f>'Moving Avg'!G1528</f>
        <v>46.309281999999996</v>
      </c>
      <c r="I1528" s="2">
        <f>'Moving Avg'!H1528</f>
        <v>44.257373499999915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  <c r="M1528" s="8">
        <f t="shared" si="230"/>
        <v>25</v>
      </c>
      <c r="N1528" s="8">
        <f t="shared" si="231"/>
        <v>100</v>
      </c>
      <c r="O1528" s="8">
        <f t="shared" si="232"/>
        <v>50</v>
      </c>
      <c r="P1528" s="8">
        <f t="shared" si="233"/>
        <v>33</v>
      </c>
      <c r="Q1528" s="9">
        <f t="shared" si="234"/>
        <v>56.2</v>
      </c>
      <c r="R1528" s="9">
        <f t="shared" si="235"/>
        <v>50.75</v>
      </c>
      <c r="S1528" s="9">
        <f t="shared" si="236"/>
        <v>46.1</v>
      </c>
      <c r="T1528" s="9">
        <f t="shared" si="237"/>
        <v>52</v>
      </c>
      <c r="U1528" s="8">
        <f t="shared" si="238"/>
        <v>51.016666666666673</v>
      </c>
      <c r="V1528" s="8">
        <f t="shared" si="239"/>
        <v>51.262500000000003</v>
      </c>
    </row>
    <row r="1529" spans="1:22" ht="13.5" x14ac:dyDescent="0.25">
      <c r="A1529" s="3">
        <f>RSI!A1529</f>
        <v>44238</v>
      </c>
      <c r="B1529" s="2">
        <f>RSI!B1529</f>
        <v>46.215299999999999</v>
      </c>
      <c r="C1529" s="2">
        <f>RSI!I1529</f>
        <v>38.995341850822939</v>
      </c>
      <c r="D1529" s="2">
        <f>MACD!E1529</f>
        <v>3.9542235933659242E-2</v>
      </c>
      <c r="E1529" s="2">
        <f>MACD!F1529</f>
        <v>9.6039785003100911E-2</v>
      </c>
      <c r="F1529" s="2">
        <f>'Moving Avg'!D1529</f>
        <v>46.215299999999999</v>
      </c>
      <c r="G1529" s="2">
        <f>'Moving Avg'!F1529</f>
        <v>46.254459999999987</v>
      </c>
      <c r="H1529" s="2">
        <f>'Moving Avg'!G1529</f>
        <v>46.309281999999996</v>
      </c>
      <c r="I1529" s="2">
        <f>'Moving Avg'!H1529</f>
        <v>44.329648999999918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  <c r="M1529" s="8">
        <f t="shared" si="230"/>
        <v>25</v>
      </c>
      <c r="N1529" s="8">
        <f t="shared" si="231"/>
        <v>100</v>
      </c>
      <c r="O1529" s="8">
        <f t="shared" si="232"/>
        <v>50</v>
      </c>
      <c r="P1529" s="8">
        <f t="shared" si="233"/>
        <v>33</v>
      </c>
      <c r="Q1529" s="9">
        <f t="shared" si="234"/>
        <v>56.2</v>
      </c>
      <c r="R1529" s="9">
        <f t="shared" si="235"/>
        <v>50.75</v>
      </c>
      <c r="S1529" s="9">
        <f t="shared" si="236"/>
        <v>46.1</v>
      </c>
      <c r="T1529" s="9">
        <f t="shared" si="237"/>
        <v>52</v>
      </c>
      <c r="U1529" s="8">
        <f t="shared" si="238"/>
        <v>51.016666666666673</v>
      </c>
      <c r="V1529" s="8">
        <f t="shared" si="239"/>
        <v>51.262500000000003</v>
      </c>
    </row>
    <row r="1530" spans="1:22" ht="13.5" x14ac:dyDescent="0.25">
      <c r="A1530" s="3">
        <f>RSI!A1530</f>
        <v>44239</v>
      </c>
      <c r="B1530" s="2">
        <f>RSI!B1530</f>
        <v>46.215299999999999</v>
      </c>
      <c r="C1530" s="2">
        <f>RSI!I1530</f>
        <v>38.995341850822939</v>
      </c>
      <c r="D1530" s="2">
        <f>MACD!E1530</f>
        <v>2.9292706057560736E-2</v>
      </c>
      <c r="E1530" s="2">
        <f>MACD!F1530</f>
        <v>8.2690369213992879E-2</v>
      </c>
      <c r="F1530" s="2">
        <f>'Moving Avg'!D1530</f>
        <v>46.215299999999999</v>
      </c>
      <c r="G1530" s="2">
        <f>'Moving Avg'!F1530</f>
        <v>46.23487999999999</v>
      </c>
      <c r="H1530" s="2">
        <f>'Moving Avg'!G1530</f>
        <v>46.309282000000003</v>
      </c>
      <c r="I1530" s="2">
        <f>'Moving Avg'!H1530</f>
        <v>44.401924499999915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  <c r="M1530" s="8">
        <f t="shared" si="230"/>
        <v>25</v>
      </c>
      <c r="N1530" s="8">
        <f t="shared" si="231"/>
        <v>100</v>
      </c>
      <c r="O1530" s="8">
        <f t="shared" si="232"/>
        <v>50</v>
      </c>
      <c r="P1530" s="8">
        <f t="shared" si="233"/>
        <v>33</v>
      </c>
      <c r="Q1530" s="9">
        <f t="shared" si="234"/>
        <v>56.2</v>
      </c>
      <c r="R1530" s="9">
        <f t="shared" si="235"/>
        <v>50.75</v>
      </c>
      <c r="S1530" s="9">
        <f t="shared" si="236"/>
        <v>46.1</v>
      </c>
      <c r="T1530" s="9">
        <f t="shared" si="237"/>
        <v>52</v>
      </c>
      <c r="U1530" s="8">
        <f t="shared" si="238"/>
        <v>51.016666666666673</v>
      </c>
      <c r="V1530" s="8">
        <f t="shared" si="239"/>
        <v>51.262500000000003</v>
      </c>
    </row>
    <row r="1531" spans="1:22" ht="13.5" x14ac:dyDescent="0.25">
      <c r="A1531" s="3">
        <f>RSI!A1531</f>
        <v>44242</v>
      </c>
      <c r="B1531" s="2">
        <f>RSI!B1531</f>
        <v>46.215299999999999</v>
      </c>
      <c r="C1531" s="2">
        <f>RSI!I1531</f>
        <v>38.995341850822932</v>
      </c>
      <c r="D1531" s="2">
        <f>MACD!E1531</f>
        <v>2.0928627595573346E-2</v>
      </c>
      <c r="E1531" s="2">
        <f>MACD!F1531</f>
        <v>7.033802089030898E-2</v>
      </c>
      <c r="F1531" s="2">
        <f>'Moving Avg'!D1531</f>
        <v>46.215299999999999</v>
      </c>
      <c r="G1531" s="2">
        <f>'Moving Avg'!F1531</f>
        <v>46.215299999999985</v>
      </c>
      <c r="H1531" s="2">
        <f>'Moving Avg'!G1531</f>
        <v>46.309282000000003</v>
      </c>
      <c r="I1531" s="2">
        <f>'Moving Avg'!H1531</f>
        <v>44.474199999999918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  <c r="M1531" s="8">
        <f t="shared" si="230"/>
        <v>25</v>
      </c>
      <c r="N1531" s="8">
        <f t="shared" si="231"/>
        <v>100</v>
      </c>
      <c r="O1531" s="8">
        <f t="shared" si="232"/>
        <v>50</v>
      </c>
      <c r="P1531" s="8">
        <f t="shared" si="233"/>
        <v>33</v>
      </c>
      <c r="Q1531" s="9">
        <f t="shared" si="234"/>
        <v>56.2</v>
      </c>
      <c r="R1531" s="9">
        <f t="shared" si="235"/>
        <v>50.75</v>
      </c>
      <c r="S1531" s="9">
        <f t="shared" si="236"/>
        <v>46.1</v>
      </c>
      <c r="T1531" s="9">
        <f t="shared" si="237"/>
        <v>52</v>
      </c>
      <c r="U1531" s="8">
        <f t="shared" si="238"/>
        <v>51.016666666666673</v>
      </c>
      <c r="V1531" s="8">
        <f t="shared" si="239"/>
        <v>51.262500000000003</v>
      </c>
    </row>
    <row r="1532" spans="1:22" ht="13.5" x14ac:dyDescent="0.25">
      <c r="A1532" s="3">
        <f>RSI!A1532</f>
        <v>44243</v>
      </c>
      <c r="B1532" s="2">
        <f>RSI!B1532</f>
        <v>46.215299999999999</v>
      </c>
      <c r="C1532" s="2">
        <f>RSI!I1532</f>
        <v>38.995341850822939</v>
      </c>
      <c r="D1532" s="2">
        <f>MACD!E1532</f>
        <v>1.4137071790933931E-2</v>
      </c>
      <c r="E1532" s="2">
        <f>MACD!F1532</f>
        <v>5.9097831070433975E-2</v>
      </c>
      <c r="F1532" s="2">
        <f>'Moving Avg'!D1532</f>
        <v>46.215299999999999</v>
      </c>
      <c r="G1532" s="2">
        <f>'Moving Avg'!F1532</f>
        <v>46.215299999999985</v>
      </c>
      <c r="H1532" s="2">
        <f>'Moving Avg'!G1532</f>
        <v>46.309282000000003</v>
      </c>
      <c r="I1532" s="2">
        <f>'Moving Avg'!H1532</f>
        <v>44.546475499999914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  <c r="M1532" s="8">
        <f t="shared" si="230"/>
        <v>25</v>
      </c>
      <c r="N1532" s="8">
        <f t="shared" si="231"/>
        <v>100</v>
      </c>
      <c r="O1532" s="8">
        <f t="shared" si="232"/>
        <v>50</v>
      </c>
      <c r="P1532" s="8">
        <f t="shared" si="233"/>
        <v>33</v>
      </c>
      <c r="Q1532" s="9">
        <f t="shared" si="234"/>
        <v>56.2</v>
      </c>
      <c r="R1532" s="9">
        <f t="shared" si="235"/>
        <v>50.75</v>
      </c>
      <c r="S1532" s="9">
        <f t="shared" si="236"/>
        <v>46.1</v>
      </c>
      <c r="T1532" s="9">
        <f t="shared" si="237"/>
        <v>52</v>
      </c>
      <c r="U1532" s="8">
        <f t="shared" si="238"/>
        <v>51.016666666666673</v>
      </c>
      <c r="V1532" s="8">
        <f t="shared" si="239"/>
        <v>51.262500000000003</v>
      </c>
    </row>
    <row r="1533" spans="1:22" ht="13.5" x14ac:dyDescent="0.25">
      <c r="A1533" s="3">
        <f>RSI!A1533</f>
        <v>44244</v>
      </c>
      <c r="B1533" s="2">
        <f>RSI!B1533</f>
        <v>46.215299999999999</v>
      </c>
      <c r="C1533" s="2">
        <f>RSI!I1533</f>
        <v>38.995341850822939</v>
      </c>
      <c r="D1533" s="2">
        <f>MACD!E1533</f>
        <v>8.6549460546407886E-3</v>
      </c>
      <c r="E1533" s="2">
        <f>MACD!F1533</f>
        <v>4.900925406727534E-2</v>
      </c>
      <c r="F1533" s="2">
        <f>'Moving Avg'!D1533</f>
        <v>46.215299999999999</v>
      </c>
      <c r="G1533" s="2">
        <f>'Moving Avg'!F1533</f>
        <v>46.215299999999985</v>
      </c>
      <c r="H1533" s="2">
        <f>'Moving Avg'!G1533</f>
        <v>46.309282000000003</v>
      </c>
      <c r="I1533" s="2">
        <f>'Moving Avg'!H1533</f>
        <v>44.614017499999918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  <c r="M1533" s="8">
        <f t="shared" si="230"/>
        <v>25</v>
      </c>
      <c r="N1533" s="8">
        <f t="shared" si="231"/>
        <v>100</v>
      </c>
      <c r="O1533" s="8">
        <f t="shared" si="232"/>
        <v>50</v>
      </c>
      <c r="P1533" s="8">
        <f t="shared" si="233"/>
        <v>33</v>
      </c>
      <c r="Q1533" s="9">
        <f t="shared" si="234"/>
        <v>56.2</v>
      </c>
      <c r="R1533" s="9">
        <f t="shared" si="235"/>
        <v>50.75</v>
      </c>
      <c r="S1533" s="9">
        <f t="shared" si="236"/>
        <v>46.1</v>
      </c>
      <c r="T1533" s="9">
        <f t="shared" si="237"/>
        <v>52</v>
      </c>
      <c r="U1533" s="8">
        <f t="shared" si="238"/>
        <v>51.016666666666673</v>
      </c>
      <c r="V1533" s="8">
        <f t="shared" si="239"/>
        <v>51.262500000000003</v>
      </c>
    </row>
    <row r="1534" spans="1:22" ht="13.5" x14ac:dyDescent="0.25">
      <c r="A1534" s="3">
        <f>RSI!A1534</f>
        <v>44245</v>
      </c>
      <c r="B1534" s="2">
        <f>RSI!B1534</f>
        <v>46.215299999999999</v>
      </c>
      <c r="C1534" s="2">
        <f>RSI!I1534</f>
        <v>38.995341850822946</v>
      </c>
      <c r="D1534" s="2">
        <f>MACD!E1534</f>
        <v>4.2612014344172167E-3</v>
      </c>
      <c r="E1534" s="2">
        <f>MACD!F1534</f>
        <v>4.0059643540703717E-2</v>
      </c>
      <c r="F1534" s="2">
        <f>'Moving Avg'!D1534</f>
        <v>46.215299999999999</v>
      </c>
      <c r="G1534" s="2">
        <f>'Moving Avg'!F1534</f>
        <v>46.215299999999985</v>
      </c>
      <c r="H1534" s="2">
        <f>'Moving Avg'!G1534</f>
        <v>46.30928200000001</v>
      </c>
      <c r="I1534" s="2">
        <f>'Moving Avg'!H1534</f>
        <v>44.679601999999925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  <c r="M1534" s="8">
        <f t="shared" si="230"/>
        <v>25</v>
      </c>
      <c r="N1534" s="8">
        <f t="shared" si="231"/>
        <v>100</v>
      </c>
      <c r="O1534" s="8">
        <f t="shared" si="232"/>
        <v>50</v>
      </c>
      <c r="P1534" s="8">
        <f t="shared" si="233"/>
        <v>33</v>
      </c>
      <c r="Q1534" s="9">
        <f t="shared" si="234"/>
        <v>56.2</v>
      </c>
      <c r="R1534" s="9">
        <f t="shared" si="235"/>
        <v>50.75</v>
      </c>
      <c r="S1534" s="9">
        <f t="shared" si="236"/>
        <v>46.1</v>
      </c>
      <c r="T1534" s="9">
        <f t="shared" si="237"/>
        <v>52</v>
      </c>
      <c r="U1534" s="8">
        <f t="shared" si="238"/>
        <v>51.016666666666673</v>
      </c>
      <c r="V1534" s="8">
        <f t="shared" si="239"/>
        <v>51.262500000000003</v>
      </c>
    </row>
    <row r="1535" spans="1:22" ht="13.5" x14ac:dyDescent="0.25">
      <c r="A1535" s="3">
        <f>RSI!A1535</f>
        <v>44246</v>
      </c>
      <c r="B1535" s="2">
        <f>RSI!B1535</f>
        <v>46.215299999999999</v>
      </c>
      <c r="C1535" s="2">
        <f>RSI!I1535</f>
        <v>38.995341850822946</v>
      </c>
      <c r="D1535" s="2">
        <f>MACD!E1535</f>
        <v>7.7024822558513506E-4</v>
      </c>
      <c r="E1535" s="2">
        <f>MACD!F1535</f>
        <v>3.220176447768E-2</v>
      </c>
      <c r="F1535" s="2">
        <f>'Moving Avg'!D1535</f>
        <v>46.215299999999999</v>
      </c>
      <c r="G1535" s="2">
        <f>'Moving Avg'!F1535</f>
        <v>46.215299999999985</v>
      </c>
      <c r="H1535" s="2">
        <f>'Moving Avg'!G1535</f>
        <v>46.30928200000001</v>
      </c>
      <c r="I1535" s="2">
        <f>'Moving Avg'!H1535</f>
        <v>44.740239499999923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  <c r="M1535" s="8">
        <f t="shared" si="230"/>
        <v>25</v>
      </c>
      <c r="N1535" s="8">
        <f t="shared" si="231"/>
        <v>100</v>
      </c>
      <c r="O1535" s="8">
        <f t="shared" si="232"/>
        <v>50</v>
      </c>
      <c r="P1535" s="8">
        <f t="shared" si="233"/>
        <v>33</v>
      </c>
      <c r="Q1535" s="9">
        <f t="shared" si="234"/>
        <v>56.2</v>
      </c>
      <c r="R1535" s="9">
        <f t="shared" si="235"/>
        <v>50.75</v>
      </c>
      <c r="S1535" s="9">
        <f t="shared" si="236"/>
        <v>46.1</v>
      </c>
      <c r="T1535" s="9">
        <f t="shared" si="237"/>
        <v>52</v>
      </c>
      <c r="U1535" s="8">
        <f t="shared" si="238"/>
        <v>51.016666666666673</v>
      </c>
      <c r="V1535" s="8">
        <f t="shared" si="239"/>
        <v>51.262500000000003</v>
      </c>
    </row>
    <row r="1536" spans="1:22" ht="13.5" x14ac:dyDescent="0.25">
      <c r="A1536" s="3">
        <f>RSI!A1536</f>
        <v>44249</v>
      </c>
      <c r="B1536" s="2">
        <f>RSI!B1536</f>
        <v>46.215299999999999</v>
      </c>
      <c r="C1536" s="2">
        <f>RSI!I1536</f>
        <v>38.995341850822946</v>
      </c>
      <c r="D1536" s="2">
        <f>MACD!E1536</f>
        <v>-1.9736068323368272E-3</v>
      </c>
      <c r="E1536" s="2">
        <f>MACD!F1536</f>
        <v>2.5366690215676637E-2</v>
      </c>
      <c r="F1536" s="2">
        <f>'Moving Avg'!D1536</f>
        <v>46.215299999999999</v>
      </c>
      <c r="G1536" s="2">
        <f>'Moving Avg'!F1536</f>
        <v>46.215299999999985</v>
      </c>
      <c r="H1536" s="2">
        <f>'Moving Avg'!G1536</f>
        <v>46.30928200000001</v>
      </c>
      <c r="I1536" s="2">
        <f>'Moving Avg'!H1536</f>
        <v>44.800876999999922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  <c r="M1536" s="8">
        <f t="shared" si="230"/>
        <v>25</v>
      </c>
      <c r="N1536" s="8">
        <f t="shared" si="231"/>
        <v>100</v>
      </c>
      <c r="O1536" s="8">
        <f t="shared" si="232"/>
        <v>50</v>
      </c>
      <c r="P1536" s="8">
        <f t="shared" si="233"/>
        <v>33</v>
      </c>
      <c r="Q1536" s="9">
        <f t="shared" si="234"/>
        <v>56.2</v>
      </c>
      <c r="R1536" s="9">
        <f t="shared" si="235"/>
        <v>50.75</v>
      </c>
      <c r="S1536" s="9">
        <f t="shared" si="236"/>
        <v>46.1</v>
      </c>
      <c r="T1536" s="9">
        <f t="shared" si="237"/>
        <v>52</v>
      </c>
      <c r="U1536" s="8">
        <f t="shared" si="238"/>
        <v>51.016666666666673</v>
      </c>
      <c r="V1536" s="8">
        <f t="shared" si="239"/>
        <v>51.262500000000003</v>
      </c>
    </row>
    <row r="1537" spans="1:22" ht="13.5" x14ac:dyDescent="0.25">
      <c r="A1537" s="3">
        <f>RSI!A1537</f>
        <v>44250</v>
      </c>
      <c r="B1537" s="2">
        <f>RSI!B1537</f>
        <v>46.215299999999999</v>
      </c>
      <c r="C1537" s="2">
        <f>RSI!I1537</f>
        <v>38.995341850822946</v>
      </c>
      <c r="D1537" s="2">
        <f>MACD!E1537</f>
        <v>-4.1008595776332868E-3</v>
      </c>
      <c r="E1537" s="2">
        <f>MACD!F1537</f>
        <v>1.9473180257014656E-2</v>
      </c>
      <c r="F1537" s="2">
        <f>'Moving Avg'!D1537</f>
        <v>46.215299999999999</v>
      </c>
      <c r="G1537" s="2">
        <f>'Moving Avg'!F1537</f>
        <v>46.215299999999985</v>
      </c>
      <c r="H1537" s="2">
        <f>'Moving Avg'!G1537</f>
        <v>46.30928200000001</v>
      </c>
      <c r="I1537" s="2">
        <f>'Moving Avg'!H1537</f>
        <v>44.85688799999992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  <c r="M1537" s="8">
        <f t="shared" si="230"/>
        <v>25</v>
      </c>
      <c r="N1537" s="8">
        <f t="shared" si="231"/>
        <v>100</v>
      </c>
      <c r="O1537" s="8">
        <f t="shared" si="232"/>
        <v>50</v>
      </c>
      <c r="P1537" s="8">
        <f t="shared" si="233"/>
        <v>33</v>
      </c>
      <c r="Q1537" s="9">
        <f t="shared" si="234"/>
        <v>56.2</v>
      </c>
      <c r="R1537" s="9">
        <f t="shared" si="235"/>
        <v>50.75</v>
      </c>
      <c r="S1537" s="9">
        <f t="shared" si="236"/>
        <v>46.1</v>
      </c>
      <c r="T1537" s="9">
        <f t="shared" si="237"/>
        <v>52</v>
      </c>
      <c r="U1537" s="8">
        <f t="shared" si="238"/>
        <v>51.016666666666673</v>
      </c>
      <c r="V1537" s="8">
        <f t="shared" si="239"/>
        <v>51.262500000000003</v>
      </c>
    </row>
    <row r="1538" spans="1:22" ht="13.5" x14ac:dyDescent="0.25">
      <c r="A1538" s="3">
        <f>RSI!A1538</f>
        <v>44251</v>
      </c>
      <c r="B1538" s="2">
        <f>RSI!B1538</f>
        <v>46.215299999999999</v>
      </c>
      <c r="C1538" s="2">
        <f>RSI!I1538</f>
        <v>38.995341850822946</v>
      </c>
      <c r="D1538" s="2">
        <f>MACD!E1538</f>
        <v>-5.7207771464220514E-3</v>
      </c>
      <c r="E1538" s="2">
        <f>MACD!F1538</f>
        <v>1.4434388776327314E-2</v>
      </c>
      <c r="F1538" s="2">
        <f>'Moving Avg'!D1538</f>
        <v>46.215299999999999</v>
      </c>
      <c r="G1538" s="2">
        <f>'Moving Avg'!F1538</f>
        <v>46.215299999999985</v>
      </c>
      <c r="H1538" s="2">
        <f>'Moving Avg'!G1538</f>
        <v>46.30928200000001</v>
      </c>
      <c r="I1538" s="2">
        <f>'Moving Avg'!H1538</f>
        <v>44.912898999999925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100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33</v>
      </c>
      <c r="Q1538" s="9">
        <f t="shared" si="234"/>
        <v>56.2</v>
      </c>
      <c r="R1538" s="9">
        <f t="shared" si="235"/>
        <v>50.75</v>
      </c>
      <c r="S1538" s="9">
        <f t="shared" si="236"/>
        <v>46.1</v>
      </c>
      <c r="T1538" s="9">
        <f t="shared" si="237"/>
        <v>52</v>
      </c>
      <c r="U1538" s="8">
        <f t="shared" si="238"/>
        <v>51.016666666666673</v>
      </c>
      <c r="V1538" s="8">
        <f t="shared" si="239"/>
        <v>51.262500000000003</v>
      </c>
    </row>
    <row r="1539" spans="1:22" ht="13.5" x14ac:dyDescent="0.25">
      <c r="A1539" s="3">
        <f>RSI!A1539</f>
        <v>44252</v>
      </c>
      <c r="B1539" s="2">
        <f>RSI!B1539</f>
        <v>46.215299999999999</v>
      </c>
      <c r="C1539" s="2">
        <f>RSI!I1539</f>
        <v>38.995341850822946</v>
      </c>
      <c r="D1539" s="2">
        <f>MACD!E1539</f>
        <v>-6.9247492912438702E-3</v>
      </c>
      <c r="E1539" s="2">
        <f>MACD!F1539</f>
        <v>1.0162561162813078E-2</v>
      </c>
      <c r="F1539" s="2">
        <f>'Moving Avg'!D1539</f>
        <v>46.215299999999999</v>
      </c>
      <c r="G1539" s="2">
        <f>'Moving Avg'!F1539</f>
        <v>46.215299999999985</v>
      </c>
      <c r="H1539" s="2">
        <f>'Moving Avg'!G1539</f>
        <v>46.30928200000001</v>
      </c>
      <c r="I1539" s="2">
        <f>'Moving Avg'!H1539</f>
        <v>44.968909999999923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  <c r="M1539" s="8">
        <f t="shared" si="240"/>
        <v>25</v>
      </c>
      <c r="N1539" s="8">
        <f t="shared" si="241"/>
        <v>45</v>
      </c>
      <c r="O1539" s="8">
        <f t="shared" si="242"/>
        <v>50</v>
      </c>
      <c r="P1539" s="8">
        <f t="shared" si="243"/>
        <v>33</v>
      </c>
      <c r="Q1539" s="9">
        <f t="shared" ref="Q1539:Q1602" si="244">0.35*M1539+N1539*0.35+O1539*0.15+P1539*0.15</f>
        <v>36.950000000000003</v>
      </c>
      <c r="R1539" s="9">
        <f t="shared" ref="R1539:R1602" si="245">M1539*0.2+N1539*0.2+O1539*0.35+P1539*0.25</f>
        <v>39.75</v>
      </c>
      <c r="S1539" s="9">
        <f t="shared" ref="S1539:S1602" si="246">M1539*0.15+N1539*0.15+O1539*0.25+P1539*0.45</f>
        <v>37.85</v>
      </c>
      <c r="T1539" s="9">
        <f t="shared" ref="T1539:T1602" si="247">0.25*SUM(M1539:P1539)</f>
        <v>38.25</v>
      </c>
      <c r="U1539" s="8">
        <f t="shared" ref="U1539:U1602" si="248">SUM(Q1539:S1539)/3</f>
        <v>38.183333333333337</v>
      </c>
      <c r="V1539" s="8">
        <f t="shared" ref="V1539:V1602" si="249">SUM(Q1539:T1539)/4</f>
        <v>38.200000000000003</v>
      </c>
    </row>
    <row r="1540" spans="1:22" ht="13.5" x14ac:dyDescent="0.25">
      <c r="A1540" s="3">
        <f>RSI!A1540</f>
        <v>44253</v>
      </c>
      <c r="B1540" s="2">
        <f>RSI!B1540</f>
        <v>46.215299999999999</v>
      </c>
      <c r="C1540" s="2">
        <f>RSI!I1540</f>
        <v>38.99534185082296</v>
      </c>
      <c r="D1540" s="2">
        <f>MACD!E1540</f>
        <v>-7.7891177888460561E-3</v>
      </c>
      <c r="E1540" s="2">
        <f>MACD!F1540</f>
        <v>6.5722253724812517E-3</v>
      </c>
      <c r="F1540" s="2">
        <f>'Moving Avg'!D1540</f>
        <v>46.215299999999999</v>
      </c>
      <c r="G1540" s="2">
        <f>'Moving Avg'!F1540</f>
        <v>46.215299999999985</v>
      </c>
      <c r="H1540" s="2">
        <f>'Moving Avg'!G1540</f>
        <v>46.324948000000013</v>
      </c>
      <c r="I1540" s="2">
        <f>'Moving Avg'!H1540</f>
        <v>45.019688999999929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  <c r="M1540" s="8">
        <f t="shared" si="240"/>
        <v>25</v>
      </c>
      <c r="N1540" s="8">
        <f t="shared" si="241"/>
        <v>45</v>
      </c>
      <c r="O1540" s="8">
        <f t="shared" si="242"/>
        <v>50</v>
      </c>
      <c r="P1540" s="8">
        <f t="shared" si="243"/>
        <v>33</v>
      </c>
      <c r="Q1540" s="9">
        <f t="shared" si="244"/>
        <v>36.950000000000003</v>
      </c>
      <c r="R1540" s="9">
        <f t="shared" si="245"/>
        <v>39.75</v>
      </c>
      <c r="S1540" s="9">
        <f t="shared" si="246"/>
        <v>37.85</v>
      </c>
      <c r="T1540" s="9">
        <f t="shared" si="247"/>
        <v>38.25</v>
      </c>
      <c r="U1540" s="8">
        <f t="shared" si="248"/>
        <v>38.183333333333337</v>
      </c>
      <c r="V1540" s="8">
        <f t="shared" si="249"/>
        <v>38.200000000000003</v>
      </c>
    </row>
    <row r="1541" spans="1:22" ht="13.5" x14ac:dyDescent="0.25">
      <c r="A1541" s="3">
        <f>RSI!A1541</f>
        <v>44256</v>
      </c>
      <c r="B1541" s="2">
        <f>RSI!B1541</f>
        <v>46.215299999999999</v>
      </c>
      <c r="C1541" s="2">
        <f>RSI!I1541</f>
        <v>38.99534185082296</v>
      </c>
      <c r="D1541" s="2">
        <f>MACD!E1541</f>
        <v>-8.3775646996357978E-3</v>
      </c>
      <c r="E1541" s="2">
        <f>MACD!F1541</f>
        <v>3.5822673580578417E-3</v>
      </c>
      <c r="F1541" s="2">
        <f>'Moving Avg'!D1541</f>
        <v>46.215299999999999</v>
      </c>
      <c r="G1541" s="2">
        <f>'Moving Avg'!F1541</f>
        <v>46.215299999999985</v>
      </c>
      <c r="H1541" s="2">
        <f>'Moving Avg'!G1541</f>
        <v>46.324948000000013</v>
      </c>
      <c r="I1541" s="2">
        <f>'Moving Avg'!H1541</f>
        <v>45.065165499999921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  <c r="M1541" s="8">
        <f t="shared" si="240"/>
        <v>25</v>
      </c>
      <c r="N1541" s="8">
        <f t="shared" si="241"/>
        <v>45</v>
      </c>
      <c r="O1541" s="8">
        <f t="shared" si="242"/>
        <v>50</v>
      </c>
      <c r="P1541" s="8">
        <f t="shared" si="243"/>
        <v>33</v>
      </c>
      <c r="Q1541" s="9">
        <f t="shared" si="244"/>
        <v>36.950000000000003</v>
      </c>
      <c r="R1541" s="9">
        <f t="shared" si="245"/>
        <v>39.75</v>
      </c>
      <c r="S1541" s="9">
        <f t="shared" si="246"/>
        <v>37.85</v>
      </c>
      <c r="T1541" s="9">
        <f t="shared" si="247"/>
        <v>38.25</v>
      </c>
      <c r="U1541" s="8">
        <f t="shared" si="248"/>
        <v>38.183333333333337</v>
      </c>
      <c r="V1541" s="8">
        <f t="shared" si="249"/>
        <v>38.200000000000003</v>
      </c>
    </row>
    <row r="1542" spans="1:22" ht="13.5" x14ac:dyDescent="0.25">
      <c r="A1542" s="3">
        <f>RSI!A1542</f>
        <v>44257</v>
      </c>
      <c r="B1542" s="2">
        <f>RSI!B1542</f>
        <v>46.215299999999999</v>
      </c>
      <c r="C1542" s="2">
        <f>RSI!I1542</f>
        <v>38.995341850822946</v>
      </c>
      <c r="D1542" s="2">
        <f>MACD!E1542</f>
        <v>-8.7431277813081465E-3</v>
      </c>
      <c r="E1542" s="2">
        <f>MACD!F1542</f>
        <v>1.1171883301846442E-3</v>
      </c>
      <c r="F1542" s="2">
        <f>'Moving Avg'!D1542</f>
        <v>46.215299999999999</v>
      </c>
      <c r="G1542" s="2">
        <f>'Moving Avg'!F1542</f>
        <v>46.215299999999985</v>
      </c>
      <c r="H1542" s="2">
        <f>'Moving Avg'!G1542</f>
        <v>46.324948000000013</v>
      </c>
      <c r="I1542" s="2">
        <f>'Moving Avg'!H1542</f>
        <v>45.110641999999928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  <c r="M1542" s="8">
        <f t="shared" si="240"/>
        <v>25</v>
      </c>
      <c r="N1542" s="8">
        <f t="shared" si="241"/>
        <v>45</v>
      </c>
      <c r="O1542" s="8">
        <f t="shared" si="242"/>
        <v>50</v>
      </c>
      <c r="P1542" s="8">
        <f t="shared" si="243"/>
        <v>33</v>
      </c>
      <c r="Q1542" s="9">
        <f t="shared" si="244"/>
        <v>36.950000000000003</v>
      </c>
      <c r="R1542" s="9">
        <f t="shared" si="245"/>
        <v>39.75</v>
      </c>
      <c r="S1542" s="9">
        <f t="shared" si="246"/>
        <v>37.85</v>
      </c>
      <c r="T1542" s="9">
        <f t="shared" si="247"/>
        <v>38.25</v>
      </c>
      <c r="U1542" s="8">
        <f t="shared" si="248"/>
        <v>38.183333333333337</v>
      </c>
      <c r="V1542" s="8">
        <f t="shared" si="249"/>
        <v>38.200000000000003</v>
      </c>
    </row>
    <row r="1543" spans="1:22" ht="13.5" x14ac:dyDescent="0.25">
      <c r="A1543" s="3">
        <f>RSI!A1543</f>
        <v>44258</v>
      </c>
      <c r="B1543" s="2">
        <f>RSI!B1543</f>
        <v>46.215299999999999</v>
      </c>
      <c r="C1543" s="2">
        <f>RSI!I1543</f>
        <v>38.99534185082296</v>
      </c>
      <c r="D1543" s="2">
        <f>MACD!E1543</f>
        <v>-8.9299008192966767E-3</v>
      </c>
      <c r="E1543" s="2">
        <f>MACD!F1543</f>
        <v>-8.9222949971161987E-4</v>
      </c>
      <c r="F1543" s="2">
        <f>'Moving Avg'!D1543</f>
        <v>46.215299999999999</v>
      </c>
      <c r="G1543" s="2">
        <f>'Moving Avg'!F1543</f>
        <v>46.215299999999985</v>
      </c>
      <c r="H1543" s="2">
        <f>'Moving Avg'!G1543</f>
        <v>46.324948000000013</v>
      </c>
      <c r="I1543" s="2">
        <f>'Moving Avg'!H1543</f>
        <v>45.15611849999992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  <c r="M1543" s="8">
        <f t="shared" si="240"/>
        <v>25</v>
      </c>
      <c r="N1543" s="8">
        <f t="shared" si="241"/>
        <v>45</v>
      </c>
      <c r="O1543" s="8">
        <f t="shared" si="242"/>
        <v>50</v>
      </c>
      <c r="P1543" s="8">
        <f t="shared" si="243"/>
        <v>33</v>
      </c>
      <c r="Q1543" s="9">
        <f t="shared" si="244"/>
        <v>36.950000000000003</v>
      </c>
      <c r="R1543" s="9">
        <f t="shared" si="245"/>
        <v>39.75</v>
      </c>
      <c r="S1543" s="9">
        <f t="shared" si="246"/>
        <v>37.85</v>
      </c>
      <c r="T1543" s="9">
        <f t="shared" si="247"/>
        <v>38.25</v>
      </c>
      <c r="U1543" s="8">
        <f t="shared" si="248"/>
        <v>38.183333333333337</v>
      </c>
      <c r="V1543" s="8">
        <f t="shared" si="249"/>
        <v>38.200000000000003</v>
      </c>
    </row>
    <row r="1544" spans="1:22" ht="13.5" x14ac:dyDescent="0.25">
      <c r="A1544" s="3">
        <f>RSI!A1544</f>
        <v>44259</v>
      </c>
      <c r="B1544" s="2">
        <f>RSI!B1544</f>
        <v>46.215299999999999</v>
      </c>
      <c r="C1544" s="2">
        <f>RSI!I1544</f>
        <v>38.995341850822967</v>
      </c>
      <c r="D1544" s="2">
        <f>MACD!E1544</f>
        <v>-8.9744677200656042E-3</v>
      </c>
      <c r="E1544" s="2">
        <f>MACD!F1544</f>
        <v>-2.5086771437824169E-3</v>
      </c>
      <c r="F1544" s="2">
        <f>'Moving Avg'!D1544</f>
        <v>46.215299999999999</v>
      </c>
      <c r="G1544" s="2">
        <f>'Moving Avg'!F1544</f>
        <v>46.215299999999985</v>
      </c>
      <c r="H1544" s="2">
        <f>'Moving Avg'!G1544</f>
        <v>46.324948000000006</v>
      </c>
      <c r="I1544" s="2">
        <f>'Moving Avg'!H1544</f>
        <v>45.196042999999918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  <c r="M1544" s="8">
        <f t="shared" si="240"/>
        <v>25</v>
      </c>
      <c r="N1544" s="8">
        <f t="shared" si="241"/>
        <v>45</v>
      </c>
      <c r="O1544" s="8">
        <f t="shared" si="242"/>
        <v>50</v>
      </c>
      <c r="P1544" s="8">
        <f t="shared" si="243"/>
        <v>33</v>
      </c>
      <c r="Q1544" s="9">
        <f t="shared" si="244"/>
        <v>36.950000000000003</v>
      </c>
      <c r="R1544" s="9">
        <f t="shared" si="245"/>
        <v>39.75</v>
      </c>
      <c r="S1544" s="9">
        <f t="shared" si="246"/>
        <v>37.85</v>
      </c>
      <c r="T1544" s="9">
        <f t="shared" si="247"/>
        <v>38.25</v>
      </c>
      <c r="U1544" s="8">
        <f t="shared" si="248"/>
        <v>38.183333333333337</v>
      </c>
      <c r="V1544" s="8">
        <f t="shared" si="249"/>
        <v>38.200000000000003</v>
      </c>
    </row>
    <row r="1545" spans="1:22" ht="13.5" x14ac:dyDescent="0.25">
      <c r="A1545" s="3">
        <f>RSI!A1545</f>
        <v>44260</v>
      </c>
      <c r="B1545" s="2">
        <f>RSI!B1545</f>
        <v>46.215299999999999</v>
      </c>
      <c r="C1545" s="2">
        <f>RSI!I1545</f>
        <v>38.99534185082296</v>
      </c>
      <c r="D1545" s="2">
        <f>MACD!E1545</f>
        <v>-8.9071116711494369E-3</v>
      </c>
      <c r="E1545" s="2">
        <f>MACD!F1545</f>
        <v>-3.7883640492558214E-3</v>
      </c>
      <c r="F1545" s="2">
        <f>'Moving Avg'!D1545</f>
        <v>46.215299999999999</v>
      </c>
      <c r="G1545" s="2">
        <f>'Moving Avg'!F1545</f>
        <v>46.215299999999985</v>
      </c>
      <c r="H1545" s="2">
        <f>'Moving Avg'!G1545</f>
        <v>46.324948000000006</v>
      </c>
      <c r="I1545" s="2">
        <f>'Moving Avg'!H1545</f>
        <v>45.241697499999916</v>
      </c>
      <c r="J1545" s="6" t="str">
        <f>OBV!F1545</f>
        <v>NEUTRAL</v>
      </c>
      <c r="K1545" s="6" t="str">
        <f>OBV!G1545</f>
        <v>NEUTRAL</v>
      </c>
      <c r="L1545" s="6" t="str">
        <f>OBV!H1545</f>
        <v>NEUTRAL</v>
      </c>
      <c r="M1545" s="8">
        <f t="shared" si="240"/>
        <v>25</v>
      </c>
      <c r="N1545" s="8">
        <f t="shared" si="241"/>
        <v>45</v>
      </c>
      <c r="O1545" s="8">
        <f t="shared" si="242"/>
        <v>50</v>
      </c>
      <c r="P1545" s="8">
        <f t="shared" si="243"/>
        <v>33</v>
      </c>
      <c r="Q1545" s="9">
        <f t="shared" si="244"/>
        <v>36.950000000000003</v>
      </c>
      <c r="R1545" s="9">
        <f t="shared" si="245"/>
        <v>39.75</v>
      </c>
      <c r="S1545" s="9">
        <f t="shared" si="246"/>
        <v>37.85</v>
      </c>
      <c r="T1545" s="9">
        <f t="shared" si="247"/>
        <v>38.25</v>
      </c>
      <c r="U1545" s="8">
        <f t="shared" si="248"/>
        <v>38.183333333333337</v>
      </c>
      <c r="V1545" s="8">
        <f t="shared" si="249"/>
        <v>38.200000000000003</v>
      </c>
    </row>
    <row r="1546" spans="1:22" ht="13.5" x14ac:dyDescent="0.25">
      <c r="A1546" s="3">
        <f>RSI!A1546</f>
        <v>44263</v>
      </c>
      <c r="B1546" s="2">
        <f>RSI!B1546</f>
        <v>46.215299999999999</v>
      </c>
      <c r="C1546" s="2">
        <f>RSI!I1546</f>
        <v>38.99534185082296</v>
      </c>
      <c r="D1546" s="2">
        <f>MACD!E1546</f>
        <v>-8.7528342918474777E-3</v>
      </c>
      <c r="E1546" s="2">
        <f>MACD!F1546</f>
        <v>-4.7812580977741534E-3</v>
      </c>
      <c r="F1546" s="2">
        <f>'Moving Avg'!D1546</f>
        <v>46.215299999999999</v>
      </c>
      <c r="G1546" s="2">
        <f>'Moving Avg'!F1546</f>
        <v>46.215299999999985</v>
      </c>
      <c r="H1546" s="2">
        <f>'Moving Avg'!G1546</f>
        <v>46.324948000000006</v>
      </c>
      <c r="I1546" s="2">
        <f>'Moving Avg'!H1546</f>
        <v>45.28735199999992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  <c r="M1546" s="8">
        <f t="shared" si="240"/>
        <v>25</v>
      </c>
      <c r="N1546" s="8">
        <f t="shared" si="241"/>
        <v>45</v>
      </c>
      <c r="O1546" s="8">
        <f t="shared" si="242"/>
        <v>50</v>
      </c>
      <c r="P1546" s="8">
        <f t="shared" si="243"/>
        <v>33</v>
      </c>
      <c r="Q1546" s="9">
        <f t="shared" si="244"/>
        <v>36.950000000000003</v>
      </c>
      <c r="R1546" s="9">
        <f t="shared" si="245"/>
        <v>39.75</v>
      </c>
      <c r="S1546" s="9">
        <f t="shared" si="246"/>
        <v>37.85</v>
      </c>
      <c r="T1546" s="9">
        <f t="shared" si="247"/>
        <v>38.25</v>
      </c>
      <c r="U1546" s="8">
        <f t="shared" si="248"/>
        <v>38.183333333333337</v>
      </c>
      <c r="V1546" s="8">
        <f t="shared" si="249"/>
        <v>38.200000000000003</v>
      </c>
    </row>
    <row r="1547" spans="1:22" ht="13.5" x14ac:dyDescent="0.25">
      <c r="A1547" s="3">
        <f>RSI!A1547</f>
        <v>44264</v>
      </c>
      <c r="B1547" s="2">
        <f>RSI!B1547</f>
        <v>46.215299999999999</v>
      </c>
      <c r="C1547" s="2">
        <f>RSI!I1547</f>
        <v>38.995341850822967</v>
      </c>
      <c r="D1547" s="2">
        <f>MACD!E1547</f>
        <v>-8.5322143018871088E-3</v>
      </c>
      <c r="E1547" s="2">
        <f>MACD!F1547</f>
        <v>-5.5314493385967452E-3</v>
      </c>
      <c r="F1547" s="2">
        <f>'Moving Avg'!D1547</f>
        <v>46.215299999999999</v>
      </c>
      <c r="G1547" s="2">
        <f>'Moving Avg'!F1547</f>
        <v>46.215299999999985</v>
      </c>
      <c r="H1547" s="2">
        <f>'Moving Avg'!G1547</f>
        <v>46.324948000000006</v>
      </c>
      <c r="I1547" s="2">
        <f>'Moving Avg'!H1547</f>
        <v>45.333361999999916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  <c r="M1547" s="8">
        <f t="shared" si="240"/>
        <v>25</v>
      </c>
      <c r="N1547" s="8">
        <f t="shared" si="241"/>
        <v>45</v>
      </c>
      <c r="O1547" s="8">
        <f t="shared" si="242"/>
        <v>50</v>
      </c>
      <c r="P1547" s="8">
        <f t="shared" si="243"/>
        <v>33</v>
      </c>
      <c r="Q1547" s="9">
        <f t="shared" si="244"/>
        <v>36.950000000000003</v>
      </c>
      <c r="R1547" s="9">
        <f t="shared" si="245"/>
        <v>39.75</v>
      </c>
      <c r="S1547" s="9">
        <f t="shared" si="246"/>
        <v>37.85</v>
      </c>
      <c r="T1547" s="9">
        <f t="shared" si="247"/>
        <v>38.25</v>
      </c>
      <c r="U1547" s="8">
        <f t="shared" si="248"/>
        <v>38.183333333333337</v>
      </c>
      <c r="V1547" s="8">
        <f t="shared" si="249"/>
        <v>38.200000000000003</v>
      </c>
    </row>
    <row r="1548" spans="1:22" ht="13.5" x14ac:dyDescent="0.25">
      <c r="A1548" s="3">
        <f>RSI!A1548</f>
        <v>44265</v>
      </c>
      <c r="B1548" s="2">
        <f>RSI!B1548</f>
        <v>46.215299999999999</v>
      </c>
      <c r="C1548" s="2">
        <f>RSI!I1548</f>
        <v>38.995341850822967</v>
      </c>
      <c r="D1548" s="2">
        <f>MACD!E1548</f>
        <v>-8.262130670985357E-3</v>
      </c>
      <c r="E1548" s="2">
        <f>MACD!F1548</f>
        <v>-6.0775856050744679E-3</v>
      </c>
      <c r="F1548" s="2">
        <f>'Moving Avg'!D1548</f>
        <v>46.215299999999999</v>
      </c>
      <c r="G1548" s="2">
        <f>'Moving Avg'!F1548</f>
        <v>46.215299999999985</v>
      </c>
      <c r="H1548" s="2">
        <f>'Moving Avg'!G1548</f>
        <v>46.317116000000006</v>
      </c>
      <c r="I1548" s="2">
        <f>'Moving Avg'!H1548</f>
        <v>45.379371999999911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  <c r="M1548" s="8">
        <f t="shared" si="240"/>
        <v>25</v>
      </c>
      <c r="N1548" s="8">
        <f t="shared" si="241"/>
        <v>45</v>
      </c>
      <c r="O1548" s="8">
        <f t="shared" si="242"/>
        <v>50</v>
      </c>
      <c r="P1548" s="8">
        <f t="shared" si="243"/>
        <v>33</v>
      </c>
      <c r="Q1548" s="9">
        <f t="shared" si="244"/>
        <v>36.950000000000003</v>
      </c>
      <c r="R1548" s="9">
        <f t="shared" si="245"/>
        <v>39.75</v>
      </c>
      <c r="S1548" s="9">
        <f t="shared" si="246"/>
        <v>37.85</v>
      </c>
      <c r="T1548" s="9">
        <f t="shared" si="247"/>
        <v>38.25</v>
      </c>
      <c r="U1548" s="8">
        <f t="shared" si="248"/>
        <v>38.183333333333337</v>
      </c>
      <c r="V1548" s="8">
        <f t="shared" si="249"/>
        <v>38.200000000000003</v>
      </c>
    </row>
    <row r="1549" spans="1:22" ht="13.5" x14ac:dyDescent="0.25">
      <c r="A1549" s="3">
        <f>RSI!A1549</f>
        <v>44266</v>
      </c>
      <c r="B1549" s="2">
        <f>RSI!B1549</f>
        <v>46.215299999999999</v>
      </c>
      <c r="C1549" s="2">
        <f>RSI!I1549</f>
        <v>38.99534185082296</v>
      </c>
      <c r="D1549" s="2">
        <f>MACD!E1549</f>
        <v>-7.9563713513763901E-3</v>
      </c>
      <c r="E1549" s="2">
        <f>MACD!F1549</f>
        <v>-6.4533427543348523E-3</v>
      </c>
      <c r="F1549" s="2">
        <f>'Moving Avg'!D1549</f>
        <v>46.215299999999999</v>
      </c>
      <c r="G1549" s="2">
        <f>'Moving Avg'!F1549</f>
        <v>46.215299999999985</v>
      </c>
      <c r="H1549" s="2">
        <f>'Moving Avg'!G1549</f>
        <v>46.309284000000005</v>
      </c>
      <c r="I1549" s="2">
        <f>'Moving Avg'!H1549</f>
        <v>45.425381999999907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  <c r="M1549" s="8">
        <f t="shared" si="240"/>
        <v>25</v>
      </c>
      <c r="N1549" s="8">
        <f t="shared" si="241"/>
        <v>45</v>
      </c>
      <c r="O1549" s="8">
        <f t="shared" si="242"/>
        <v>50</v>
      </c>
      <c r="P1549" s="8">
        <f t="shared" si="243"/>
        <v>33</v>
      </c>
      <c r="Q1549" s="9">
        <f t="shared" si="244"/>
        <v>36.950000000000003</v>
      </c>
      <c r="R1549" s="9">
        <f t="shared" si="245"/>
        <v>39.75</v>
      </c>
      <c r="S1549" s="9">
        <f t="shared" si="246"/>
        <v>37.85</v>
      </c>
      <c r="T1549" s="9">
        <f t="shared" si="247"/>
        <v>38.25</v>
      </c>
      <c r="U1549" s="8">
        <f t="shared" si="248"/>
        <v>38.183333333333337</v>
      </c>
      <c r="V1549" s="8">
        <f t="shared" si="249"/>
        <v>38.200000000000003</v>
      </c>
    </row>
    <row r="1550" spans="1:22" ht="13.5" x14ac:dyDescent="0.25">
      <c r="A1550" s="3">
        <f>RSI!A1550</f>
        <v>44267</v>
      </c>
      <c r="B1550" s="2">
        <f>RSI!B1550</f>
        <v>46.215299999999999</v>
      </c>
      <c r="C1550" s="2">
        <f>RSI!I1550</f>
        <v>38.995341850822967</v>
      </c>
      <c r="D1550" s="2">
        <f>MACD!E1550</f>
        <v>-7.6261454303008236E-3</v>
      </c>
      <c r="E1550" s="2">
        <f>MACD!F1550</f>
        <v>-6.6879032895280468E-3</v>
      </c>
      <c r="F1550" s="2">
        <f>'Moving Avg'!D1550</f>
        <v>46.215299999999999</v>
      </c>
      <c r="G1550" s="2">
        <f>'Moving Avg'!F1550</f>
        <v>46.215299999999985</v>
      </c>
      <c r="H1550" s="2">
        <f>'Moving Avg'!G1550</f>
        <v>46.301452000000012</v>
      </c>
      <c r="I1550" s="2">
        <f>'Moving Avg'!H1550</f>
        <v>45.471391999999916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  <c r="M1550" s="8">
        <f t="shared" si="240"/>
        <v>25</v>
      </c>
      <c r="N1550" s="8">
        <f t="shared" si="241"/>
        <v>45</v>
      </c>
      <c r="O1550" s="8">
        <f t="shared" si="242"/>
        <v>50</v>
      </c>
      <c r="P1550" s="8">
        <f t="shared" si="243"/>
        <v>33</v>
      </c>
      <c r="Q1550" s="9">
        <f t="shared" si="244"/>
        <v>36.950000000000003</v>
      </c>
      <c r="R1550" s="9">
        <f t="shared" si="245"/>
        <v>39.75</v>
      </c>
      <c r="S1550" s="9">
        <f t="shared" si="246"/>
        <v>37.85</v>
      </c>
      <c r="T1550" s="9">
        <f t="shared" si="247"/>
        <v>38.25</v>
      </c>
      <c r="U1550" s="8">
        <f t="shared" si="248"/>
        <v>38.183333333333337</v>
      </c>
      <c r="V1550" s="8">
        <f t="shared" si="249"/>
        <v>38.200000000000003</v>
      </c>
    </row>
    <row r="1551" spans="1:22" ht="13.5" x14ac:dyDescent="0.25">
      <c r="A1551" s="3">
        <f>RSI!A1551</f>
        <v>44270</v>
      </c>
      <c r="B1551" s="2">
        <f>RSI!B1551</f>
        <v>46.215299999999999</v>
      </c>
      <c r="C1551" s="2">
        <f>RSI!I1551</f>
        <v>38.995341850822967</v>
      </c>
      <c r="D1551" s="2">
        <f>MACD!E1551</f>
        <v>-7.2805137778289009E-3</v>
      </c>
      <c r="E1551" s="2">
        <f>MACD!F1551</f>
        <v>-6.8064253871882177E-3</v>
      </c>
      <c r="F1551" s="2">
        <f>'Moving Avg'!D1551</f>
        <v>46.215299999999999</v>
      </c>
      <c r="G1551" s="2">
        <f>'Moving Avg'!F1551</f>
        <v>46.215299999999985</v>
      </c>
      <c r="H1551" s="2">
        <f>'Moving Avg'!G1551</f>
        <v>46.293620000000004</v>
      </c>
      <c r="I1551" s="2">
        <f>'Moving Avg'!H1551</f>
        <v>45.517401999999912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  <c r="M1551" s="8">
        <f t="shared" si="240"/>
        <v>25</v>
      </c>
      <c r="N1551" s="8">
        <f t="shared" si="241"/>
        <v>45</v>
      </c>
      <c r="O1551" s="8">
        <f t="shared" si="242"/>
        <v>50</v>
      </c>
      <c r="P1551" s="8">
        <f t="shared" si="243"/>
        <v>33</v>
      </c>
      <c r="Q1551" s="9">
        <f t="shared" si="244"/>
        <v>36.950000000000003</v>
      </c>
      <c r="R1551" s="9">
        <f t="shared" si="245"/>
        <v>39.75</v>
      </c>
      <c r="S1551" s="9">
        <f t="shared" si="246"/>
        <v>37.85</v>
      </c>
      <c r="T1551" s="9">
        <f t="shared" si="247"/>
        <v>38.25</v>
      </c>
      <c r="U1551" s="8">
        <f t="shared" si="248"/>
        <v>38.183333333333337</v>
      </c>
      <c r="V1551" s="8">
        <f t="shared" si="249"/>
        <v>38.200000000000003</v>
      </c>
    </row>
    <row r="1552" spans="1:22" ht="13.5" x14ac:dyDescent="0.25">
      <c r="A1552" s="3">
        <f>RSI!A1552</f>
        <v>44271</v>
      </c>
      <c r="B1552" s="2">
        <f>RSI!B1552</f>
        <v>46.215299999999999</v>
      </c>
      <c r="C1552" s="2">
        <f>RSI!I1552</f>
        <v>38.995341850822967</v>
      </c>
      <c r="D1552" s="2">
        <f>MACD!E1552</f>
        <v>-6.9267509301340624E-3</v>
      </c>
      <c r="E1552" s="2">
        <f>MACD!F1552</f>
        <v>-6.8304904957773869E-3</v>
      </c>
      <c r="F1552" s="2">
        <f>'Moving Avg'!D1552</f>
        <v>46.215299999999999</v>
      </c>
      <c r="G1552" s="2">
        <f>'Moving Avg'!F1552</f>
        <v>46.215299999999985</v>
      </c>
      <c r="H1552" s="2">
        <f>'Moving Avg'!G1552</f>
        <v>46.285788000000004</v>
      </c>
      <c r="I1552" s="2">
        <f>'Moving Avg'!H1552</f>
        <v>45.55785999999992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  <c r="M1552" s="8">
        <f t="shared" si="240"/>
        <v>25</v>
      </c>
      <c r="N1552" s="8">
        <f t="shared" si="241"/>
        <v>45</v>
      </c>
      <c r="O1552" s="8">
        <f t="shared" si="242"/>
        <v>50</v>
      </c>
      <c r="P1552" s="8">
        <f t="shared" si="243"/>
        <v>33</v>
      </c>
      <c r="Q1552" s="9">
        <f t="shared" si="244"/>
        <v>36.950000000000003</v>
      </c>
      <c r="R1552" s="9">
        <f t="shared" si="245"/>
        <v>39.75</v>
      </c>
      <c r="S1552" s="9">
        <f t="shared" si="246"/>
        <v>37.85</v>
      </c>
      <c r="T1552" s="9">
        <f t="shared" si="247"/>
        <v>38.25</v>
      </c>
      <c r="U1552" s="8">
        <f t="shared" si="248"/>
        <v>38.183333333333337</v>
      </c>
      <c r="V1552" s="8">
        <f t="shared" si="249"/>
        <v>38.200000000000003</v>
      </c>
    </row>
    <row r="1553" spans="1:22" ht="13.5" x14ac:dyDescent="0.25">
      <c r="A1553" s="3">
        <f>RSI!A1553</f>
        <v>44272</v>
      </c>
      <c r="B1553" s="2">
        <f>RSI!B1553</f>
        <v>46.215299999999999</v>
      </c>
      <c r="C1553" s="2">
        <f>RSI!I1553</f>
        <v>38.995341850822967</v>
      </c>
      <c r="D1553" s="2">
        <f>MACD!E1553</f>
        <v>-6.570648973330151E-3</v>
      </c>
      <c r="E1553" s="2">
        <f>MACD!F1553</f>
        <v>-6.7785221912879407E-3</v>
      </c>
      <c r="F1553" s="2">
        <f>'Moving Avg'!D1553</f>
        <v>46.215299999999999</v>
      </c>
      <c r="G1553" s="2">
        <f>'Moving Avg'!F1553</f>
        <v>46.215299999999985</v>
      </c>
      <c r="H1553" s="2">
        <f>'Moving Avg'!G1553</f>
        <v>46.277956000000003</v>
      </c>
      <c r="I1553" s="2">
        <f>'Moving Avg'!H1553</f>
        <v>45.598317999999921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  <c r="M1553" s="8">
        <f t="shared" si="240"/>
        <v>25</v>
      </c>
      <c r="N1553" s="8">
        <f t="shared" si="241"/>
        <v>0</v>
      </c>
      <c r="O1553" s="8">
        <f t="shared" si="242"/>
        <v>50</v>
      </c>
      <c r="P1553" s="8">
        <f t="shared" si="243"/>
        <v>33</v>
      </c>
      <c r="Q1553" s="9">
        <f t="shared" si="244"/>
        <v>21.2</v>
      </c>
      <c r="R1553" s="9">
        <f t="shared" si="245"/>
        <v>30.75</v>
      </c>
      <c r="S1553" s="9">
        <f t="shared" si="246"/>
        <v>31.1</v>
      </c>
      <c r="T1553" s="9">
        <f t="shared" si="247"/>
        <v>27</v>
      </c>
      <c r="U1553" s="8">
        <f t="shared" si="248"/>
        <v>27.683333333333337</v>
      </c>
      <c r="V1553" s="8">
        <f t="shared" si="249"/>
        <v>27.512500000000003</v>
      </c>
    </row>
    <row r="1554" spans="1:22" ht="13.5" x14ac:dyDescent="0.25">
      <c r="A1554" s="3">
        <f>RSI!A1554</f>
        <v>44273</v>
      </c>
      <c r="B1554" s="2">
        <f>RSI!B1554</f>
        <v>46.215299999999999</v>
      </c>
      <c r="C1554" s="2">
        <f>RSI!I1554</f>
        <v>38.995341850822967</v>
      </c>
      <c r="D1554" s="2">
        <f>MACD!E1554</f>
        <v>-6.2167725231532245E-3</v>
      </c>
      <c r="E1554" s="2">
        <f>MACD!F1554</f>
        <v>-6.6661722576609982E-3</v>
      </c>
      <c r="F1554" s="2">
        <f>'Moving Avg'!D1554</f>
        <v>46.215299999999999</v>
      </c>
      <c r="G1554" s="2">
        <f>'Moving Avg'!F1554</f>
        <v>46.215299999999985</v>
      </c>
      <c r="H1554" s="2">
        <f>'Moving Avg'!G1554</f>
        <v>46.270124000000003</v>
      </c>
      <c r="I1554" s="2">
        <f>'Moving Avg'!H1554</f>
        <v>45.638775999999915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  <c r="M1554" s="8">
        <f t="shared" si="240"/>
        <v>25</v>
      </c>
      <c r="N1554" s="8">
        <f t="shared" si="241"/>
        <v>0</v>
      </c>
      <c r="O1554" s="8">
        <f t="shared" si="242"/>
        <v>50</v>
      </c>
      <c r="P1554" s="8">
        <f t="shared" si="243"/>
        <v>33</v>
      </c>
      <c r="Q1554" s="9">
        <f t="shared" si="244"/>
        <v>21.2</v>
      </c>
      <c r="R1554" s="9">
        <f t="shared" si="245"/>
        <v>30.75</v>
      </c>
      <c r="S1554" s="9">
        <f t="shared" si="246"/>
        <v>31.1</v>
      </c>
      <c r="T1554" s="9">
        <f t="shared" si="247"/>
        <v>27</v>
      </c>
      <c r="U1554" s="8">
        <f t="shared" si="248"/>
        <v>27.683333333333337</v>
      </c>
      <c r="V1554" s="8">
        <f t="shared" si="249"/>
        <v>27.512500000000003</v>
      </c>
    </row>
    <row r="1555" spans="1:22" ht="13.5" x14ac:dyDescent="0.25">
      <c r="A1555" s="3">
        <f>RSI!A1555</f>
        <v>44274</v>
      </c>
      <c r="B1555" s="2">
        <f>RSI!B1555</f>
        <v>46.215299999999999</v>
      </c>
      <c r="C1555" s="2">
        <f>RSI!I1555</f>
        <v>38.995341850822967</v>
      </c>
      <c r="D1555" s="2">
        <f>MACD!E1555</f>
        <v>-5.868672483572368E-3</v>
      </c>
      <c r="E1555" s="2">
        <f>MACD!F1555</f>
        <v>-6.506672302843272E-3</v>
      </c>
      <c r="F1555" s="2">
        <f>'Moving Avg'!D1555</f>
        <v>46.215299999999999</v>
      </c>
      <c r="G1555" s="2">
        <f>'Moving Avg'!F1555</f>
        <v>46.215299999999985</v>
      </c>
      <c r="H1555" s="2">
        <f>'Moving Avg'!G1555</f>
        <v>46.262292000000009</v>
      </c>
      <c r="I1555" s="2">
        <f>'Moving Avg'!H1555</f>
        <v>45.679233999999923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  <c r="M1555" s="8">
        <f t="shared" si="240"/>
        <v>25</v>
      </c>
      <c r="N1555" s="8">
        <f t="shared" si="241"/>
        <v>0</v>
      </c>
      <c r="O1555" s="8">
        <f t="shared" si="242"/>
        <v>50</v>
      </c>
      <c r="P1555" s="8">
        <f t="shared" si="243"/>
        <v>33</v>
      </c>
      <c r="Q1555" s="9">
        <f t="shared" si="244"/>
        <v>21.2</v>
      </c>
      <c r="R1555" s="9">
        <f t="shared" si="245"/>
        <v>30.75</v>
      </c>
      <c r="S1555" s="9">
        <f t="shared" si="246"/>
        <v>31.1</v>
      </c>
      <c r="T1555" s="9">
        <f t="shared" si="247"/>
        <v>27</v>
      </c>
      <c r="U1555" s="8">
        <f t="shared" si="248"/>
        <v>27.683333333333337</v>
      </c>
      <c r="V1555" s="8">
        <f t="shared" si="249"/>
        <v>27.512500000000003</v>
      </c>
    </row>
    <row r="1556" spans="1:22" ht="13.5" x14ac:dyDescent="0.25">
      <c r="A1556" s="3">
        <f>RSI!A1556</f>
        <v>44277</v>
      </c>
      <c r="B1556" s="2">
        <f>RSI!B1556</f>
        <v>46.215299999999999</v>
      </c>
      <c r="C1556" s="2">
        <f>RSI!I1556</f>
        <v>38.995341850822967</v>
      </c>
      <c r="D1556" s="2">
        <f>MACD!E1556</f>
        <v>-5.5290650738371028E-3</v>
      </c>
      <c r="E1556" s="2">
        <f>MACD!F1556</f>
        <v>-6.3111508570420386E-3</v>
      </c>
      <c r="F1556" s="2">
        <f>'Moving Avg'!D1556</f>
        <v>46.215299999999999</v>
      </c>
      <c r="G1556" s="2">
        <f>'Moving Avg'!F1556</f>
        <v>46.215299999999985</v>
      </c>
      <c r="H1556" s="2">
        <f>'Moving Avg'!G1556</f>
        <v>46.254460000000009</v>
      </c>
      <c r="I1556" s="2">
        <f>'Moving Avg'!H1556</f>
        <v>45.719691999999924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  <c r="M1556" s="8">
        <f t="shared" si="240"/>
        <v>25</v>
      </c>
      <c r="N1556" s="8">
        <f t="shared" si="241"/>
        <v>0</v>
      </c>
      <c r="O1556" s="8">
        <f t="shared" si="242"/>
        <v>50</v>
      </c>
      <c r="P1556" s="8">
        <f t="shared" si="243"/>
        <v>33</v>
      </c>
      <c r="Q1556" s="9">
        <f t="shared" si="244"/>
        <v>21.2</v>
      </c>
      <c r="R1556" s="9">
        <f t="shared" si="245"/>
        <v>30.75</v>
      </c>
      <c r="S1556" s="9">
        <f t="shared" si="246"/>
        <v>31.1</v>
      </c>
      <c r="T1556" s="9">
        <f t="shared" si="247"/>
        <v>27</v>
      </c>
      <c r="U1556" s="8">
        <f t="shared" si="248"/>
        <v>27.683333333333337</v>
      </c>
      <c r="V1556" s="8">
        <f t="shared" si="249"/>
        <v>27.512500000000003</v>
      </c>
    </row>
    <row r="1557" spans="1:22" ht="13.5" x14ac:dyDescent="0.25">
      <c r="A1557" s="3">
        <f>RSI!A1557</f>
        <v>44278</v>
      </c>
      <c r="B1557" s="2">
        <f>RSI!B1557</f>
        <v>46.215299999999999</v>
      </c>
      <c r="C1557" s="2">
        <f>RSI!I1557</f>
        <v>38.995341850822967</v>
      </c>
      <c r="D1557" s="2">
        <f>MACD!E1557</f>
        <v>-5.1999816038303948E-3</v>
      </c>
      <c r="E1557" s="2">
        <f>MACD!F1557</f>
        <v>-6.0889170063997107E-3</v>
      </c>
      <c r="F1557" s="2">
        <f>'Moving Avg'!D1557</f>
        <v>46.215299999999999</v>
      </c>
      <c r="G1557" s="2">
        <f>'Moving Avg'!F1557</f>
        <v>46.215299999999985</v>
      </c>
      <c r="H1557" s="2">
        <f>'Moving Avg'!G1557</f>
        <v>46.246628000000008</v>
      </c>
      <c r="I1557" s="2">
        <f>'Moving Avg'!H1557</f>
        <v>45.760149999999925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  <c r="M1557" s="8">
        <f t="shared" si="240"/>
        <v>25</v>
      </c>
      <c r="N1557" s="8">
        <f t="shared" si="241"/>
        <v>0</v>
      </c>
      <c r="O1557" s="8">
        <f t="shared" si="242"/>
        <v>50</v>
      </c>
      <c r="P1557" s="8">
        <f t="shared" si="243"/>
        <v>33</v>
      </c>
      <c r="Q1557" s="9">
        <f t="shared" si="244"/>
        <v>21.2</v>
      </c>
      <c r="R1557" s="9">
        <f t="shared" si="245"/>
        <v>30.75</v>
      </c>
      <c r="S1557" s="9">
        <f t="shared" si="246"/>
        <v>31.1</v>
      </c>
      <c r="T1557" s="9">
        <f t="shared" si="247"/>
        <v>27</v>
      </c>
      <c r="U1557" s="8">
        <f t="shared" si="248"/>
        <v>27.683333333333337</v>
      </c>
      <c r="V1557" s="8">
        <f t="shared" si="249"/>
        <v>27.512500000000003</v>
      </c>
    </row>
    <row r="1558" spans="1:22" ht="13.5" x14ac:dyDescent="0.25">
      <c r="A1558" s="3">
        <f>RSI!A1558</f>
        <v>44279</v>
      </c>
      <c r="B1558" s="2">
        <f>RSI!B1558</f>
        <v>46.215299999999999</v>
      </c>
      <c r="C1558" s="2">
        <f>RSI!I1558</f>
        <v>38.995341850822967</v>
      </c>
      <c r="D1558" s="2">
        <f>MACD!E1558</f>
        <v>-4.8828936247176102E-3</v>
      </c>
      <c r="E1558" s="2">
        <f>MACD!F1558</f>
        <v>-5.8477123300632915E-3</v>
      </c>
      <c r="F1558" s="2">
        <f>'Moving Avg'!D1558</f>
        <v>46.215299999999999</v>
      </c>
      <c r="G1558" s="2">
        <f>'Moving Avg'!F1558</f>
        <v>46.215299999999985</v>
      </c>
      <c r="H1558" s="2">
        <f>'Moving Avg'!G1558</f>
        <v>46.238796000000001</v>
      </c>
      <c r="I1558" s="2">
        <f>'Moving Avg'!H1558</f>
        <v>45.800607999999919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  <c r="M1558" s="8">
        <f t="shared" si="240"/>
        <v>25</v>
      </c>
      <c r="N1558" s="8">
        <f t="shared" si="241"/>
        <v>0</v>
      </c>
      <c r="O1558" s="8">
        <f t="shared" si="242"/>
        <v>50</v>
      </c>
      <c r="P1558" s="8">
        <f t="shared" si="243"/>
        <v>33</v>
      </c>
      <c r="Q1558" s="9">
        <f t="shared" si="244"/>
        <v>21.2</v>
      </c>
      <c r="R1558" s="9">
        <f t="shared" si="245"/>
        <v>30.75</v>
      </c>
      <c r="S1558" s="9">
        <f t="shared" si="246"/>
        <v>31.1</v>
      </c>
      <c r="T1558" s="9">
        <f t="shared" si="247"/>
        <v>27</v>
      </c>
      <c r="U1558" s="8">
        <f t="shared" si="248"/>
        <v>27.683333333333337</v>
      </c>
      <c r="V1558" s="8">
        <f t="shared" si="249"/>
        <v>27.512500000000003</v>
      </c>
    </row>
    <row r="1559" spans="1:22" ht="13.5" x14ac:dyDescent="0.25">
      <c r="A1559" s="3">
        <f>RSI!A1559</f>
        <v>44280</v>
      </c>
      <c r="B1559" s="2">
        <f>RSI!B1559</f>
        <v>46.215299999999999</v>
      </c>
      <c r="C1559" s="2">
        <f>RSI!I1559</f>
        <v>38.995341850822967</v>
      </c>
      <c r="D1559" s="2">
        <f>MACD!E1559</f>
        <v>-4.5788173604535132E-3</v>
      </c>
      <c r="E1559" s="2">
        <f>MACD!F1559</f>
        <v>-5.5939333361413358E-3</v>
      </c>
      <c r="F1559" s="2">
        <f>'Moving Avg'!D1559</f>
        <v>46.215299999999999</v>
      </c>
      <c r="G1559" s="2">
        <f>'Moving Avg'!F1559</f>
        <v>46.215299999999985</v>
      </c>
      <c r="H1559" s="2">
        <f>'Moving Avg'!G1559</f>
        <v>46.230964</v>
      </c>
      <c r="I1559" s="2">
        <f>'Moving Avg'!H1559</f>
        <v>45.84106599999992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  <c r="M1559" s="8">
        <f t="shared" si="240"/>
        <v>25</v>
      </c>
      <c r="N1559" s="8">
        <f t="shared" si="241"/>
        <v>0</v>
      </c>
      <c r="O1559" s="8">
        <f t="shared" si="242"/>
        <v>50</v>
      </c>
      <c r="P1559" s="8">
        <f t="shared" si="243"/>
        <v>33</v>
      </c>
      <c r="Q1559" s="9">
        <f t="shared" si="244"/>
        <v>21.2</v>
      </c>
      <c r="R1559" s="9">
        <f t="shared" si="245"/>
        <v>30.75</v>
      </c>
      <c r="S1559" s="9">
        <f t="shared" si="246"/>
        <v>31.1</v>
      </c>
      <c r="T1559" s="9">
        <f t="shared" si="247"/>
        <v>27</v>
      </c>
      <c r="U1559" s="8">
        <f t="shared" si="248"/>
        <v>27.683333333333337</v>
      </c>
      <c r="V1559" s="8">
        <f t="shared" si="249"/>
        <v>27.512500000000003</v>
      </c>
    </row>
    <row r="1560" spans="1:22" ht="13.5" x14ac:dyDescent="0.25">
      <c r="A1560" s="3">
        <f>RSI!A1560</f>
        <v>44281</v>
      </c>
      <c r="B1560" s="2">
        <f>RSI!B1560</f>
        <v>46.215299999999999</v>
      </c>
      <c r="C1560" s="2">
        <f>RSI!I1560</f>
        <v>38.995341850822967</v>
      </c>
      <c r="D1560" s="2">
        <f>MACD!E1560</f>
        <v>-4.2884007162555804E-3</v>
      </c>
      <c r="E1560" s="2">
        <f>MACD!F1560</f>
        <v>-5.3328268121641854E-3</v>
      </c>
      <c r="F1560" s="2">
        <f>'Moving Avg'!D1560</f>
        <v>46.215299999999999</v>
      </c>
      <c r="G1560" s="2">
        <f>'Moving Avg'!F1560</f>
        <v>46.215299999999985</v>
      </c>
      <c r="H1560" s="2">
        <f>'Moving Avg'!G1560</f>
        <v>46.223132000000007</v>
      </c>
      <c r="I1560" s="2">
        <f>'Moving Avg'!H1560</f>
        <v>45.881523999999921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25</v>
      </c>
      <c r="N1560" s="8">
        <f t="shared" si="241"/>
        <v>0</v>
      </c>
      <c r="O1560" s="8">
        <f t="shared" si="242"/>
        <v>50</v>
      </c>
      <c r="P1560" s="8">
        <f t="shared" si="243"/>
        <v>33</v>
      </c>
      <c r="Q1560" s="9">
        <f t="shared" si="244"/>
        <v>21.2</v>
      </c>
      <c r="R1560" s="9">
        <f t="shared" si="245"/>
        <v>30.75</v>
      </c>
      <c r="S1560" s="9">
        <f t="shared" si="246"/>
        <v>31.1</v>
      </c>
      <c r="T1560" s="9">
        <f t="shared" si="247"/>
        <v>27</v>
      </c>
      <c r="U1560" s="8">
        <f t="shared" si="248"/>
        <v>27.683333333333337</v>
      </c>
      <c r="V1560" s="8">
        <f t="shared" si="249"/>
        <v>27.512500000000003</v>
      </c>
    </row>
    <row r="1561" spans="1:22" ht="13.5" x14ac:dyDescent="0.25">
      <c r="A1561" s="3">
        <f>RSI!A1561</f>
        <v>44284</v>
      </c>
      <c r="B1561" s="2">
        <f>RSI!B1561</f>
        <v>46.215299999999999</v>
      </c>
      <c r="C1561" s="2">
        <f>RSI!I1561</f>
        <v>38.995341850822967</v>
      </c>
      <c r="D1561" s="2">
        <f>MACD!E1561</f>
        <v>-4.0119956449800043E-3</v>
      </c>
      <c r="E1561" s="2">
        <f>MACD!F1561</f>
        <v>-5.0686605787273499E-3</v>
      </c>
      <c r="F1561" s="2">
        <f>'Moving Avg'!D1561</f>
        <v>46.215299999999999</v>
      </c>
      <c r="G1561" s="2">
        <f>'Moving Avg'!F1561</f>
        <v>46.215299999999985</v>
      </c>
      <c r="H1561" s="2">
        <f>'Moving Avg'!G1561</f>
        <v>46.215300000000006</v>
      </c>
      <c r="I1561" s="2">
        <f>'Moving Avg'!H1561</f>
        <v>45.921981999999915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25</v>
      </c>
      <c r="N1561" s="8">
        <f t="shared" si="241"/>
        <v>0</v>
      </c>
      <c r="O1561" s="8">
        <f t="shared" si="242"/>
        <v>50</v>
      </c>
      <c r="P1561" s="8">
        <f t="shared" si="243"/>
        <v>33</v>
      </c>
      <c r="Q1561" s="9">
        <f t="shared" si="244"/>
        <v>21.2</v>
      </c>
      <c r="R1561" s="9">
        <f t="shared" si="245"/>
        <v>30.75</v>
      </c>
      <c r="S1561" s="9">
        <f t="shared" si="246"/>
        <v>31.1</v>
      </c>
      <c r="T1561" s="9">
        <f t="shared" si="247"/>
        <v>27</v>
      </c>
      <c r="U1561" s="8">
        <f t="shared" si="248"/>
        <v>27.683333333333337</v>
      </c>
      <c r="V1561" s="8">
        <f t="shared" si="249"/>
        <v>27.512500000000003</v>
      </c>
    </row>
    <row r="1562" spans="1:22" ht="13.5" x14ac:dyDescent="0.25">
      <c r="A1562" s="3">
        <f>RSI!A1562</f>
        <v>44285</v>
      </c>
      <c r="B1562" s="2">
        <f>RSI!B1562</f>
        <v>46.215299999999999</v>
      </c>
      <c r="C1562" s="2">
        <f>RSI!I1562</f>
        <v>38.995341850822967</v>
      </c>
      <c r="D1562" s="2">
        <f>MACD!E1562</f>
        <v>-3.7497182171080112E-3</v>
      </c>
      <c r="E1562" s="2">
        <f>MACD!F1562</f>
        <v>-4.8048721064034832E-3</v>
      </c>
      <c r="F1562" s="2">
        <f>'Moving Avg'!D1562</f>
        <v>46.215299999999999</v>
      </c>
      <c r="G1562" s="2">
        <f>'Moving Avg'!F1562</f>
        <v>46.215299999999985</v>
      </c>
      <c r="H1562" s="2">
        <f>'Moving Avg'!G1562</f>
        <v>46.215300000000006</v>
      </c>
      <c r="I1562" s="2">
        <f>'Moving Avg'!H1562</f>
        <v>45.962439999999916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25</v>
      </c>
      <c r="N1562" s="8">
        <f t="shared" si="241"/>
        <v>0</v>
      </c>
      <c r="O1562" s="8">
        <f t="shared" si="242"/>
        <v>50</v>
      </c>
      <c r="P1562" s="8">
        <f t="shared" si="243"/>
        <v>33</v>
      </c>
      <c r="Q1562" s="9">
        <f t="shared" si="244"/>
        <v>21.2</v>
      </c>
      <c r="R1562" s="9">
        <f t="shared" si="245"/>
        <v>30.75</v>
      </c>
      <c r="S1562" s="9">
        <f t="shared" si="246"/>
        <v>31.1</v>
      </c>
      <c r="T1562" s="9">
        <f t="shared" si="247"/>
        <v>27</v>
      </c>
      <c r="U1562" s="8">
        <f t="shared" si="248"/>
        <v>27.683333333333337</v>
      </c>
      <c r="V1562" s="8">
        <f t="shared" si="249"/>
        <v>27.512500000000003</v>
      </c>
    </row>
    <row r="1563" spans="1:22" ht="13.5" x14ac:dyDescent="0.25">
      <c r="A1563" s="3">
        <f>RSI!A1563</f>
        <v>44286</v>
      </c>
      <c r="B1563" s="2">
        <f>RSI!B1563</f>
        <v>46.215299999999999</v>
      </c>
      <c r="C1563" s="2">
        <f>RSI!I1563</f>
        <v>38.995341850822967</v>
      </c>
      <c r="D1563" s="2">
        <f>MACD!E1563</f>
        <v>-3.5014983722874149E-3</v>
      </c>
      <c r="E1563" s="2">
        <f>MACD!F1563</f>
        <v>-4.5441973595802699E-3</v>
      </c>
      <c r="F1563" s="2">
        <f>'Moving Avg'!D1563</f>
        <v>46.215299999999999</v>
      </c>
      <c r="G1563" s="2">
        <f>'Moving Avg'!F1563</f>
        <v>46.215299999999985</v>
      </c>
      <c r="H1563" s="2">
        <f>'Moving Avg'!G1563</f>
        <v>46.215300000000006</v>
      </c>
      <c r="I1563" s="2">
        <f>'Moving Avg'!H1563</f>
        <v>45.994320999999921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25</v>
      </c>
      <c r="N1563" s="8">
        <f t="shared" si="241"/>
        <v>0</v>
      </c>
      <c r="O1563" s="8">
        <f t="shared" si="242"/>
        <v>50</v>
      </c>
      <c r="P1563" s="8">
        <f t="shared" si="243"/>
        <v>33</v>
      </c>
      <c r="Q1563" s="9">
        <f t="shared" si="244"/>
        <v>21.2</v>
      </c>
      <c r="R1563" s="9">
        <f t="shared" si="245"/>
        <v>30.75</v>
      </c>
      <c r="S1563" s="9">
        <f t="shared" si="246"/>
        <v>31.1</v>
      </c>
      <c r="T1563" s="9">
        <f t="shared" si="247"/>
        <v>27</v>
      </c>
      <c r="U1563" s="8">
        <f t="shared" si="248"/>
        <v>27.683333333333337</v>
      </c>
      <c r="V1563" s="8">
        <f t="shared" si="249"/>
        <v>27.512500000000003</v>
      </c>
    </row>
    <row r="1564" spans="1:22" ht="13.5" x14ac:dyDescent="0.25">
      <c r="A1564" s="3">
        <f>RSI!A1564</f>
        <v>44287</v>
      </c>
      <c r="B1564" s="2">
        <f>RSI!B1564</f>
        <v>46.215299999999999</v>
      </c>
      <c r="C1564" s="2">
        <f>RSI!I1564</f>
        <v>38.995341850822967</v>
      </c>
      <c r="D1564" s="2">
        <f>MACD!E1564</f>
        <v>-3.2671210195331923E-3</v>
      </c>
      <c r="E1564" s="2">
        <f>MACD!F1564</f>
        <v>-4.2887820915708547E-3</v>
      </c>
      <c r="F1564" s="2">
        <f>'Moving Avg'!D1564</f>
        <v>46.215299999999999</v>
      </c>
      <c r="G1564" s="2">
        <f>'Moving Avg'!F1564</f>
        <v>46.215299999999985</v>
      </c>
      <c r="H1564" s="2">
        <f>'Moving Avg'!G1564</f>
        <v>46.215300000000006</v>
      </c>
      <c r="I1564" s="2">
        <f>'Moving Avg'!H1564</f>
        <v>46.020756999999918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  <c r="M1564" s="8">
        <f t="shared" si="240"/>
        <v>25</v>
      </c>
      <c r="N1564" s="8">
        <f t="shared" si="241"/>
        <v>0</v>
      </c>
      <c r="O1564" s="8">
        <f t="shared" si="242"/>
        <v>50</v>
      </c>
      <c r="P1564" s="8">
        <f t="shared" si="243"/>
        <v>33</v>
      </c>
      <c r="Q1564" s="9">
        <f t="shared" si="244"/>
        <v>21.2</v>
      </c>
      <c r="R1564" s="9">
        <f t="shared" si="245"/>
        <v>30.75</v>
      </c>
      <c r="S1564" s="9">
        <f t="shared" si="246"/>
        <v>31.1</v>
      </c>
      <c r="T1564" s="9">
        <f t="shared" si="247"/>
        <v>27</v>
      </c>
      <c r="U1564" s="8">
        <f t="shared" si="248"/>
        <v>27.683333333333337</v>
      </c>
      <c r="V1564" s="8">
        <f t="shared" si="249"/>
        <v>27.512500000000003</v>
      </c>
    </row>
    <row r="1565" spans="1:22" ht="13.5" x14ac:dyDescent="0.25">
      <c r="A1565" s="3">
        <f>RSI!A1565</f>
        <v>44288</v>
      </c>
      <c r="B1565" s="2">
        <f>RSI!B1565</f>
        <v>46.215299999999999</v>
      </c>
      <c r="C1565" s="2">
        <f>RSI!I1565</f>
        <v>38.995341850822967</v>
      </c>
      <c r="D1565" s="2">
        <f>MACD!E1565</f>
        <v>-3.0462598910858674E-3</v>
      </c>
      <c r="E1565" s="2">
        <f>MACD!F1565</f>
        <v>-4.0402776514738576E-3</v>
      </c>
      <c r="F1565" s="2">
        <f>'Moving Avg'!D1565</f>
        <v>46.215299999999999</v>
      </c>
      <c r="G1565" s="2">
        <f>'Moving Avg'!F1565</f>
        <v>46.215299999999985</v>
      </c>
      <c r="H1565" s="2">
        <f>'Moving Avg'!G1565</f>
        <v>46.215300000000006</v>
      </c>
      <c r="I1565" s="2">
        <f>'Moving Avg'!H1565</f>
        <v>46.03801049999992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  <c r="M1565" s="8">
        <f t="shared" si="240"/>
        <v>25</v>
      </c>
      <c r="N1565" s="8">
        <f t="shared" si="241"/>
        <v>0</v>
      </c>
      <c r="O1565" s="8">
        <f t="shared" si="242"/>
        <v>50</v>
      </c>
      <c r="P1565" s="8">
        <f t="shared" si="243"/>
        <v>33</v>
      </c>
      <c r="Q1565" s="9">
        <f t="shared" si="244"/>
        <v>21.2</v>
      </c>
      <c r="R1565" s="9">
        <f t="shared" si="245"/>
        <v>30.75</v>
      </c>
      <c r="S1565" s="9">
        <f t="shared" si="246"/>
        <v>31.1</v>
      </c>
      <c r="T1565" s="9">
        <f t="shared" si="247"/>
        <v>27</v>
      </c>
      <c r="U1565" s="8">
        <f t="shared" si="248"/>
        <v>27.683333333333337</v>
      </c>
      <c r="V1565" s="8">
        <f t="shared" si="249"/>
        <v>27.512500000000003</v>
      </c>
    </row>
    <row r="1566" spans="1:22" ht="13.5" x14ac:dyDescent="0.25">
      <c r="A1566" s="3">
        <f>RSI!A1566</f>
        <v>44291</v>
      </c>
      <c r="B1566" s="2">
        <f>RSI!B1566</f>
        <v>46.215299999999999</v>
      </c>
      <c r="C1566" s="2">
        <f>RSI!I1566</f>
        <v>38.995341850822967</v>
      </c>
      <c r="D1566" s="2">
        <f>MACD!E1566</f>
        <v>-2.8385053330026722E-3</v>
      </c>
      <c r="E1566" s="2">
        <f>MACD!F1566</f>
        <v>-3.7999231877796206E-3</v>
      </c>
      <c r="F1566" s="2">
        <f>'Moving Avg'!D1566</f>
        <v>46.215299999999999</v>
      </c>
      <c r="G1566" s="2">
        <f>'Moving Avg'!F1566</f>
        <v>46.215299999999985</v>
      </c>
      <c r="H1566" s="2">
        <f>'Moving Avg'!G1566</f>
        <v>46.215300000000006</v>
      </c>
      <c r="I1566" s="2">
        <f>'Moving Avg'!H1566</f>
        <v>46.051989999999911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  <c r="M1566" s="8">
        <f t="shared" si="240"/>
        <v>25</v>
      </c>
      <c r="N1566" s="8">
        <f t="shared" si="241"/>
        <v>0</v>
      </c>
      <c r="O1566" s="8">
        <f t="shared" si="242"/>
        <v>50</v>
      </c>
      <c r="P1566" s="8">
        <f t="shared" si="243"/>
        <v>33</v>
      </c>
      <c r="Q1566" s="9">
        <f t="shared" si="244"/>
        <v>21.2</v>
      </c>
      <c r="R1566" s="9">
        <f t="shared" si="245"/>
        <v>30.75</v>
      </c>
      <c r="S1566" s="9">
        <f t="shared" si="246"/>
        <v>31.1</v>
      </c>
      <c r="T1566" s="9">
        <f t="shared" si="247"/>
        <v>27</v>
      </c>
      <c r="U1566" s="8">
        <f t="shared" si="248"/>
        <v>27.683333333333337</v>
      </c>
      <c r="V1566" s="8">
        <f t="shared" si="249"/>
        <v>27.512500000000003</v>
      </c>
    </row>
    <row r="1567" spans="1:22" ht="13.5" x14ac:dyDescent="0.25">
      <c r="A1567" s="3">
        <f>RSI!A1567</f>
        <v>44292</v>
      </c>
      <c r="B1567" s="2">
        <f>RSI!B1567</f>
        <v>46.215299999999999</v>
      </c>
      <c r="C1567" s="2">
        <f>RSI!I1567</f>
        <v>38.995341850822967</v>
      </c>
      <c r="D1567" s="2">
        <f>MACD!E1567</f>
        <v>-2.6433870287192462E-3</v>
      </c>
      <c r="E1567" s="2">
        <f>MACD!F1567</f>
        <v>-3.5686159559675463E-3</v>
      </c>
      <c r="F1567" s="2">
        <f>'Moving Avg'!D1567</f>
        <v>46.215299999999999</v>
      </c>
      <c r="G1567" s="2">
        <f>'Moving Avg'!F1567</f>
        <v>46.215299999999985</v>
      </c>
      <c r="H1567" s="2">
        <f>'Moving Avg'!G1567</f>
        <v>46.215300000000006</v>
      </c>
      <c r="I1567" s="2">
        <f>'Moving Avg'!H1567</f>
        <v>46.062410499999913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  <c r="M1567" s="8">
        <f t="shared" si="240"/>
        <v>25</v>
      </c>
      <c r="N1567" s="8">
        <f t="shared" si="241"/>
        <v>0</v>
      </c>
      <c r="O1567" s="8">
        <f t="shared" si="242"/>
        <v>50</v>
      </c>
      <c r="P1567" s="8">
        <f t="shared" si="243"/>
        <v>33</v>
      </c>
      <c r="Q1567" s="9">
        <f t="shared" si="244"/>
        <v>21.2</v>
      </c>
      <c r="R1567" s="9">
        <f t="shared" si="245"/>
        <v>30.75</v>
      </c>
      <c r="S1567" s="9">
        <f t="shared" si="246"/>
        <v>31.1</v>
      </c>
      <c r="T1567" s="9">
        <f t="shared" si="247"/>
        <v>27</v>
      </c>
      <c r="U1567" s="8">
        <f t="shared" si="248"/>
        <v>27.683333333333337</v>
      </c>
      <c r="V1567" s="8">
        <f t="shared" si="249"/>
        <v>27.512500000000003</v>
      </c>
    </row>
    <row r="1568" spans="1:22" ht="13.5" x14ac:dyDescent="0.25">
      <c r="A1568" s="3">
        <f>RSI!A1568</f>
        <v>44293</v>
      </c>
      <c r="B1568" s="2">
        <f>RSI!B1568</f>
        <v>46.215299999999999</v>
      </c>
      <c r="C1568" s="2">
        <f>RSI!I1568</f>
        <v>38.995341850822967</v>
      </c>
      <c r="D1568" s="2">
        <f>MACD!E1568</f>
        <v>-2.4603924936954513E-3</v>
      </c>
      <c r="E1568" s="2">
        <f>MACD!F1568</f>
        <v>-3.3469712635131274E-3</v>
      </c>
      <c r="F1568" s="2">
        <f>'Moving Avg'!D1568</f>
        <v>46.215299999999999</v>
      </c>
      <c r="G1568" s="2">
        <f>'Moving Avg'!F1568</f>
        <v>46.215299999999985</v>
      </c>
      <c r="H1568" s="2">
        <f>'Moving Avg'!G1568</f>
        <v>46.215300000000006</v>
      </c>
      <c r="I1568" s="2">
        <f>'Moving Avg'!H1568</f>
        <v>46.072830999999915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  <c r="M1568" s="8">
        <f t="shared" si="240"/>
        <v>25</v>
      </c>
      <c r="N1568" s="8">
        <f t="shared" si="241"/>
        <v>0</v>
      </c>
      <c r="O1568" s="8">
        <f t="shared" si="242"/>
        <v>50</v>
      </c>
      <c r="P1568" s="8">
        <f t="shared" si="243"/>
        <v>33</v>
      </c>
      <c r="Q1568" s="9">
        <f t="shared" si="244"/>
        <v>21.2</v>
      </c>
      <c r="R1568" s="9">
        <f t="shared" si="245"/>
        <v>30.75</v>
      </c>
      <c r="S1568" s="9">
        <f t="shared" si="246"/>
        <v>31.1</v>
      </c>
      <c r="T1568" s="9">
        <f t="shared" si="247"/>
        <v>27</v>
      </c>
      <c r="U1568" s="8">
        <f t="shared" si="248"/>
        <v>27.683333333333337</v>
      </c>
      <c r="V1568" s="8">
        <f t="shared" si="249"/>
        <v>27.512500000000003</v>
      </c>
    </row>
    <row r="1569" spans="1:22" ht="13.5" x14ac:dyDescent="0.25">
      <c r="A1569" s="3">
        <f>RSI!A1569</f>
        <v>44294</v>
      </c>
      <c r="B1569" s="2">
        <f>RSI!B1569</f>
        <v>46.215299999999999</v>
      </c>
      <c r="C1569" s="2">
        <f>RSI!I1569</f>
        <v>38.995341850822967</v>
      </c>
      <c r="D1569" s="2">
        <f>MACD!E1569</f>
        <v>-2.2889820460960664E-3</v>
      </c>
      <c r="E1569" s="2">
        <f>MACD!F1569</f>
        <v>-3.1353734200297153E-3</v>
      </c>
      <c r="F1569" s="2">
        <f>'Moving Avg'!D1569</f>
        <v>46.215299999999999</v>
      </c>
      <c r="G1569" s="2">
        <f>'Moving Avg'!F1569</f>
        <v>46.215299999999985</v>
      </c>
      <c r="H1569" s="2">
        <f>'Moving Avg'!G1569</f>
        <v>46.215300000000006</v>
      </c>
      <c r="I1569" s="2">
        <f>'Moving Avg'!H1569</f>
        <v>46.076631999999918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  <c r="M1569" s="8">
        <f t="shared" si="240"/>
        <v>25</v>
      </c>
      <c r="N1569" s="8">
        <f t="shared" si="241"/>
        <v>0</v>
      </c>
      <c r="O1569" s="8">
        <f t="shared" si="242"/>
        <v>50</v>
      </c>
      <c r="P1569" s="8">
        <f t="shared" si="243"/>
        <v>33</v>
      </c>
      <c r="Q1569" s="9">
        <f t="shared" si="244"/>
        <v>21.2</v>
      </c>
      <c r="R1569" s="9">
        <f t="shared" si="245"/>
        <v>30.75</v>
      </c>
      <c r="S1569" s="9">
        <f t="shared" si="246"/>
        <v>31.1</v>
      </c>
      <c r="T1569" s="9">
        <f t="shared" si="247"/>
        <v>27</v>
      </c>
      <c r="U1569" s="8">
        <f t="shared" si="248"/>
        <v>27.683333333333337</v>
      </c>
      <c r="V1569" s="8">
        <f t="shared" si="249"/>
        <v>27.512500000000003</v>
      </c>
    </row>
    <row r="1570" spans="1:22" ht="13.5" x14ac:dyDescent="0.25">
      <c r="A1570" s="3">
        <f>RSI!A1570</f>
        <v>44298</v>
      </c>
      <c r="B1570" s="2">
        <f>RSI!B1570</f>
        <v>46.215299999999999</v>
      </c>
      <c r="C1570" s="2">
        <f>RSI!I1570</f>
        <v>38.995341850822967</v>
      </c>
      <c r="D1570" s="2">
        <f>MACD!E1570</f>
        <v>-2.1286008458858419E-3</v>
      </c>
      <c r="E1570" s="2">
        <f>MACD!F1570</f>
        <v>-2.9340189052009407E-3</v>
      </c>
      <c r="F1570" s="2">
        <f>'Moving Avg'!D1570</f>
        <v>46.215299999999999</v>
      </c>
      <c r="G1570" s="2">
        <f>'Moving Avg'!F1570</f>
        <v>46.215299999999985</v>
      </c>
      <c r="H1570" s="2">
        <f>'Moving Avg'!G1570</f>
        <v>46.215300000000006</v>
      </c>
      <c r="I1570" s="2">
        <f>'Moving Avg'!H1570</f>
        <v>46.073634999999911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  <c r="M1570" s="8">
        <f t="shared" si="240"/>
        <v>25</v>
      </c>
      <c r="N1570" s="8">
        <f t="shared" si="241"/>
        <v>0</v>
      </c>
      <c r="O1570" s="8">
        <f t="shared" si="242"/>
        <v>50</v>
      </c>
      <c r="P1570" s="8">
        <f t="shared" si="243"/>
        <v>33</v>
      </c>
      <c r="Q1570" s="9">
        <f t="shared" si="244"/>
        <v>21.2</v>
      </c>
      <c r="R1570" s="9">
        <f t="shared" si="245"/>
        <v>30.75</v>
      </c>
      <c r="S1570" s="9">
        <f t="shared" si="246"/>
        <v>31.1</v>
      </c>
      <c r="T1570" s="9">
        <f t="shared" si="247"/>
        <v>27</v>
      </c>
      <c r="U1570" s="8">
        <f t="shared" si="248"/>
        <v>27.683333333333337</v>
      </c>
      <c r="V1570" s="8">
        <f t="shared" si="249"/>
        <v>27.512500000000003</v>
      </c>
    </row>
    <row r="1571" spans="1:22" ht="13.5" x14ac:dyDescent="0.25">
      <c r="A1571" s="3">
        <f>RSI!A1571</f>
        <v>44299</v>
      </c>
      <c r="B1571" s="2">
        <f>RSI!B1571</f>
        <v>46.215299999999999</v>
      </c>
      <c r="C1571" s="2">
        <f>RSI!I1571</f>
        <v>38.995341850822967</v>
      </c>
      <c r="D1571" s="2">
        <f>MACD!E1571</f>
        <v>-1.9786884998964638E-3</v>
      </c>
      <c r="E1571" s="2">
        <f>MACD!F1571</f>
        <v>-2.7429528241400452E-3</v>
      </c>
      <c r="F1571" s="2">
        <f>'Moving Avg'!D1571</f>
        <v>46.215299999999999</v>
      </c>
      <c r="G1571" s="2">
        <f>'Moving Avg'!F1571</f>
        <v>46.215299999999985</v>
      </c>
      <c r="H1571" s="2">
        <f>'Moving Avg'!G1571</f>
        <v>46.215300000000006</v>
      </c>
      <c r="I1571" s="2">
        <f>'Moving Avg'!H1571</f>
        <v>46.070637999999917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  <c r="M1571" s="8">
        <f t="shared" si="240"/>
        <v>25</v>
      </c>
      <c r="N1571" s="8">
        <f t="shared" si="241"/>
        <v>0</v>
      </c>
      <c r="O1571" s="8">
        <f t="shared" si="242"/>
        <v>50</v>
      </c>
      <c r="P1571" s="8">
        <f t="shared" si="243"/>
        <v>33</v>
      </c>
      <c r="Q1571" s="9">
        <f t="shared" si="244"/>
        <v>21.2</v>
      </c>
      <c r="R1571" s="9">
        <f t="shared" si="245"/>
        <v>30.75</v>
      </c>
      <c r="S1571" s="9">
        <f t="shared" si="246"/>
        <v>31.1</v>
      </c>
      <c r="T1571" s="9">
        <f t="shared" si="247"/>
        <v>27</v>
      </c>
      <c r="U1571" s="8">
        <f t="shared" si="248"/>
        <v>27.683333333333337</v>
      </c>
      <c r="V1571" s="8">
        <f t="shared" si="249"/>
        <v>27.512500000000003</v>
      </c>
    </row>
    <row r="1572" spans="1:22" ht="13.5" x14ac:dyDescent="0.25">
      <c r="A1572" s="3">
        <f>RSI!A1572</f>
        <v>44300</v>
      </c>
      <c r="B1572" s="2">
        <f>RSI!B1572</f>
        <v>46.215299999999999</v>
      </c>
      <c r="C1572" s="2">
        <f>RSI!I1572</f>
        <v>38.995341850822967</v>
      </c>
      <c r="D1572" s="2">
        <f>MACD!E1572</f>
        <v>-1.8386866504727095E-3</v>
      </c>
      <c r="E1572" s="2">
        <f>MACD!F1572</f>
        <v>-2.5620995894065782E-3</v>
      </c>
      <c r="F1572" s="2">
        <f>'Moving Avg'!D1572</f>
        <v>46.215299999999999</v>
      </c>
      <c r="G1572" s="2">
        <f>'Moving Avg'!F1572</f>
        <v>46.215299999999985</v>
      </c>
      <c r="H1572" s="2">
        <f>'Moving Avg'!G1572</f>
        <v>46.215300000000006</v>
      </c>
      <c r="I1572" s="2">
        <f>'Moving Avg'!H1572</f>
        <v>46.067640999999909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  <c r="M1572" s="8">
        <f t="shared" si="240"/>
        <v>25</v>
      </c>
      <c r="N1572" s="8">
        <f t="shared" si="241"/>
        <v>0</v>
      </c>
      <c r="O1572" s="8">
        <f t="shared" si="242"/>
        <v>50</v>
      </c>
      <c r="P1572" s="8">
        <f t="shared" si="243"/>
        <v>33</v>
      </c>
      <c r="Q1572" s="9">
        <f t="shared" si="244"/>
        <v>21.2</v>
      </c>
      <c r="R1572" s="9">
        <f t="shared" si="245"/>
        <v>30.75</v>
      </c>
      <c r="S1572" s="9">
        <f t="shared" si="246"/>
        <v>31.1</v>
      </c>
      <c r="T1572" s="9">
        <f t="shared" si="247"/>
        <v>27</v>
      </c>
      <c r="U1572" s="8">
        <f t="shared" si="248"/>
        <v>27.683333333333337</v>
      </c>
      <c r="V1572" s="8">
        <f t="shared" si="249"/>
        <v>27.512500000000003</v>
      </c>
    </row>
    <row r="1573" spans="1:22" ht="13.5" x14ac:dyDescent="0.25">
      <c r="A1573" s="3">
        <f>RSI!A1573</f>
        <v>44301</v>
      </c>
      <c r="B1573" s="2">
        <f>RSI!B1573</f>
        <v>46.215299999999999</v>
      </c>
      <c r="C1573" s="2">
        <f>RSI!I1573</f>
        <v>38.995341850822967</v>
      </c>
      <c r="D1573" s="2">
        <f>MACD!E1573</f>
        <v>-1.708044897789307E-3</v>
      </c>
      <c r="E1573" s="2">
        <f>MACD!F1573</f>
        <v>-2.3912886510831241E-3</v>
      </c>
      <c r="F1573" s="2">
        <f>'Moving Avg'!D1573</f>
        <v>46.215299999999999</v>
      </c>
      <c r="G1573" s="2">
        <f>'Moving Avg'!F1573</f>
        <v>46.215299999999985</v>
      </c>
      <c r="H1573" s="2">
        <f>'Moving Avg'!G1573</f>
        <v>46.215300000000006</v>
      </c>
      <c r="I1573" s="2">
        <f>'Moving Avg'!H1573</f>
        <v>46.064643999999916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  <c r="M1573" s="8">
        <f t="shared" si="240"/>
        <v>25</v>
      </c>
      <c r="N1573" s="8">
        <f t="shared" si="241"/>
        <v>0</v>
      </c>
      <c r="O1573" s="8">
        <f t="shared" si="242"/>
        <v>50</v>
      </c>
      <c r="P1573" s="8">
        <f t="shared" si="243"/>
        <v>33</v>
      </c>
      <c r="Q1573" s="9">
        <f t="shared" si="244"/>
        <v>21.2</v>
      </c>
      <c r="R1573" s="9">
        <f t="shared" si="245"/>
        <v>30.75</v>
      </c>
      <c r="S1573" s="9">
        <f t="shared" si="246"/>
        <v>31.1</v>
      </c>
      <c r="T1573" s="9">
        <f t="shared" si="247"/>
        <v>27</v>
      </c>
      <c r="U1573" s="8">
        <f t="shared" si="248"/>
        <v>27.683333333333337</v>
      </c>
      <c r="V1573" s="8">
        <f t="shared" si="249"/>
        <v>27.512500000000003</v>
      </c>
    </row>
    <row r="1574" spans="1:22" ht="13.5" x14ac:dyDescent="0.25">
      <c r="A1574" s="3">
        <f>RSI!A1574</f>
        <v>44302</v>
      </c>
      <c r="B1574" s="2">
        <f>RSI!B1574</f>
        <v>46.215299999999999</v>
      </c>
      <c r="C1574" s="2">
        <f>RSI!I1574</f>
        <v>38.995341850822967</v>
      </c>
      <c r="D1574" s="2">
        <f>MACD!E1574</f>
        <v>-1.5862253491221168E-3</v>
      </c>
      <c r="E1574" s="2">
        <f>MACD!F1574</f>
        <v>-2.2302759906909228E-3</v>
      </c>
      <c r="F1574" s="2">
        <f>'Moving Avg'!D1574</f>
        <v>46.215299999999999</v>
      </c>
      <c r="G1574" s="2">
        <f>'Moving Avg'!F1574</f>
        <v>46.215299999999985</v>
      </c>
      <c r="H1574" s="2">
        <f>'Moving Avg'!G1574</f>
        <v>46.215300000000006</v>
      </c>
      <c r="I1574" s="2">
        <f>'Moving Avg'!H1574</f>
        <v>46.061646999999908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  <c r="M1574" s="8">
        <f t="shared" si="240"/>
        <v>25</v>
      </c>
      <c r="N1574" s="8">
        <f t="shared" si="241"/>
        <v>0</v>
      </c>
      <c r="O1574" s="8">
        <f t="shared" si="242"/>
        <v>50</v>
      </c>
      <c r="P1574" s="8">
        <f t="shared" si="243"/>
        <v>33</v>
      </c>
      <c r="Q1574" s="9">
        <f t="shared" si="244"/>
        <v>21.2</v>
      </c>
      <c r="R1574" s="9">
        <f t="shared" si="245"/>
        <v>30.75</v>
      </c>
      <c r="S1574" s="9">
        <f t="shared" si="246"/>
        <v>31.1</v>
      </c>
      <c r="T1574" s="9">
        <f t="shared" si="247"/>
        <v>27</v>
      </c>
      <c r="U1574" s="8">
        <f t="shared" si="248"/>
        <v>27.683333333333337</v>
      </c>
      <c r="V1574" s="8">
        <f t="shared" si="249"/>
        <v>27.512500000000003</v>
      </c>
    </row>
    <row r="1575" spans="1:22" ht="13.5" x14ac:dyDescent="0.25">
      <c r="A1575" s="3">
        <f>RSI!A1575</f>
        <v>44305</v>
      </c>
      <c r="B1575" s="2">
        <f>RSI!B1575</f>
        <v>46.215299999999999</v>
      </c>
      <c r="C1575" s="2">
        <f>RSI!I1575</f>
        <v>38.995341850822975</v>
      </c>
      <c r="D1575" s="2">
        <f>MACD!E1575</f>
        <v>-1.4727060406372061E-3</v>
      </c>
      <c r="E1575" s="2">
        <f>MACD!F1575</f>
        <v>-2.0787620006801795E-3</v>
      </c>
      <c r="F1575" s="2">
        <f>'Moving Avg'!D1575</f>
        <v>46.215299999999999</v>
      </c>
      <c r="G1575" s="2">
        <f>'Moving Avg'!F1575</f>
        <v>46.215299999999985</v>
      </c>
      <c r="H1575" s="2">
        <f>'Moving Avg'!G1575</f>
        <v>46.215300000000006</v>
      </c>
      <c r="I1575" s="2">
        <f>'Moving Avg'!H1575</f>
        <v>46.058649999999915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  <c r="M1575" s="8">
        <f t="shared" si="240"/>
        <v>25</v>
      </c>
      <c r="N1575" s="8">
        <f t="shared" si="241"/>
        <v>0</v>
      </c>
      <c r="O1575" s="8">
        <f t="shared" si="242"/>
        <v>50</v>
      </c>
      <c r="P1575" s="8">
        <f t="shared" si="243"/>
        <v>33</v>
      </c>
      <c r="Q1575" s="9">
        <f t="shared" si="244"/>
        <v>21.2</v>
      </c>
      <c r="R1575" s="9">
        <f t="shared" si="245"/>
        <v>30.75</v>
      </c>
      <c r="S1575" s="9">
        <f t="shared" si="246"/>
        <v>31.1</v>
      </c>
      <c r="T1575" s="9">
        <f t="shared" si="247"/>
        <v>27</v>
      </c>
      <c r="U1575" s="8">
        <f t="shared" si="248"/>
        <v>27.683333333333337</v>
      </c>
      <c r="V1575" s="8">
        <f t="shared" si="249"/>
        <v>27.512500000000003</v>
      </c>
    </row>
    <row r="1576" spans="1:22" ht="13.5" x14ac:dyDescent="0.25">
      <c r="A1576" s="3">
        <f>RSI!A1576</f>
        <v>44306</v>
      </c>
      <c r="B1576" s="2">
        <f>RSI!B1576</f>
        <v>46.215299999999999</v>
      </c>
      <c r="C1576" s="2">
        <f>RSI!I1576</f>
        <v>38.995341850822975</v>
      </c>
      <c r="D1576" s="2">
        <f>MACD!E1576</f>
        <v>-1.3669834366609734E-3</v>
      </c>
      <c r="E1576" s="2">
        <f>MACD!F1576</f>
        <v>-1.9364062878763385E-3</v>
      </c>
      <c r="F1576" s="2">
        <f>'Moving Avg'!D1576</f>
        <v>46.215299999999999</v>
      </c>
      <c r="G1576" s="2">
        <f>'Moving Avg'!F1576</f>
        <v>46.215299999999985</v>
      </c>
      <c r="H1576" s="2">
        <f>'Moving Avg'!G1576</f>
        <v>46.215300000000006</v>
      </c>
      <c r="I1576" s="2">
        <f>'Moving Avg'!H1576</f>
        <v>46.055652999999914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  <c r="M1576" s="8">
        <f t="shared" si="240"/>
        <v>25</v>
      </c>
      <c r="N1576" s="8">
        <f t="shared" si="241"/>
        <v>0</v>
      </c>
      <c r="O1576" s="8">
        <f t="shared" si="242"/>
        <v>50</v>
      </c>
      <c r="P1576" s="8">
        <f t="shared" si="243"/>
        <v>33</v>
      </c>
      <c r="Q1576" s="9">
        <f t="shared" si="244"/>
        <v>21.2</v>
      </c>
      <c r="R1576" s="9">
        <f t="shared" si="245"/>
        <v>30.75</v>
      </c>
      <c r="S1576" s="9">
        <f t="shared" si="246"/>
        <v>31.1</v>
      </c>
      <c r="T1576" s="9">
        <f t="shared" si="247"/>
        <v>27</v>
      </c>
      <c r="U1576" s="8">
        <f t="shared" si="248"/>
        <v>27.683333333333337</v>
      </c>
      <c r="V1576" s="8">
        <f t="shared" si="249"/>
        <v>27.512500000000003</v>
      </c>
    </row>
    <row r="1577" spans="1:22" ht="13.5" x14ac:dyDescent="0.25">
      <c r="A1577" s="3">
        <f>RSI!A1577</f>
        <v>44307</v>
      </c>
      <c r="B1577" s="2">
        <f>RSI!B1577</f>
        <v>46.215299999999999</v>
      </c>
      <c r="C1577" s="2">
        <f>RSI!I1577</f>
        <v>38.995341850822975</v>
      </c>
      <c r="D1577" s="2">
        <f>MACD!E1577</f>
        <v>-1.2685741778568627E-3</v>
      </c>
      <c r="E1577" s="2">
        <f>MACD!F1577</f>
        <v>-1.8028398658724433E-3</v>
      </c>
      <c r="F1577" s="2">
        <f>'Moving Avg'!D1577</f>
        <v>46.215299999999999</v>
      </c>
      <c r="G1577" s="2">
        <f>'Moving Avg'!F1577</f>
        <v>46.215299999999985</v>
      </c>
      <c r="H1577" s="2">
        <f>'Moving Avg'!G1577</f>
        <v>46.215300000000006</v>
      </c>
      <c r="I1577" s="2">
        <f>'Moving Avg'!H1577</f>
        <v>46.052655999999914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  <c r="M1577" s="8">
        <f t="shared" si="240"/>
        <v>25</v>
      </c>
      <c r="N1577" s="8">
        <f t="shared" si="241"/>
        <v>0</v>
      </c>
      <c r="O1577" s="8">
        <f t="shared" si="242"/>
        <v>50</v>
      </c>
      <c r="P1577" s="8">
        <f t="shared" si="243"/>
        <v>33</v>
      </c>
      <c r="Q1577" s="9">
        <f t="shared" si="244"/>
        <v>21.2</v>
      </c>
      <c r="R1577" s="9">
        <f t="shared" si="245"/>
        <v>30.75</v>
      </c>
      <c r="S1577" s="9">
        <f t="shared" si="246"/>
        <v>31.1</v>
      </c>
      <c r="T1577" s="9">
        <f t="shared" si="247"/>
        <v>27</v>
      </c>
      <c r="U1577" s="8">
        <f t="shared" si="248"/>
        <v>27.683333333333337</v>
      </c>
      <c r="V1577" s="8">
        <f t="shared" si="249"/>
        <v>27.512500000000003</v>
      </c>
    </row>
    <row r="1578" spans="1:22" ht="13.5" x14ac:dyDescent="0.25">
      <c r="A1578" s="3">
        <f>RSI!A1578</f>
        <v>44308</v>
      </c>
      <c r="B1578" s="2">
        <f>RSI!B1578</f>
        <v>46.215299999999999</v>
      </c>
      <c r="C1578" s="2">
        <f>RSI!I1578</f>
        <v>38.995341850822975</v>
      </c>
      <c r="D1578" s="2">
        <f>MACD!E1578</f>
        <v>-1.1770162209217006E-3</v>
      </c>
      <c r="E1578" s="2">
        <f>MACD!F1578</f>
        <v>-1.677675136882295E-3</v>
      </c>
      <c r="F1578" s="2">
        <f>'Moving Avg'!D1578</f>
        <v>46.215299999999999</v>
      </c>
      <c r="G1578" s="2">
        <f>'Moving Avg'!F1578</f>
        <v>46.215299999999985</v>
      </c>
      <c r="H1578" s="2">
        <f>'Moving Avg'!G1578</f>
        <v>46.215300000000006</v>
      </c>
      <c r="I1578" s="2">
        <f>'Moving Avg'!H1578</f>
        <v>46.049658999999913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  <c r="M1578" s="8">
        <f t="shared" si="240"/>
        <v>25</v>
      </c>
      <c r="N1578" s="8">
        <f t="shared" si="241"/>
        <v>0</v>
      </c>
      <c r="O1578" s="8">
        <f t="shared" si="242"/>
        <v>50</v>
      </c>
      <c r="P1578" s="8">
        <f t="shared" si="243"/>
        <v>33</v>
      </c>
      <c r="Q1578" s="9">
        <f t="shared" si="244"/>
        <v>21.2</v>
      </c>
      <c r="R1578" s="9">
        <f t="shared" si="245"/>
        <v>30.75</v>
      </c>
      <c r="S1578" s="9">
        <f t="shared" si="246"/>
        <v>31.1</v>
      </c>
      <c r="T1578" s="9">
        <f t="shared" si="247"/>
        <v>27</v>
      </c>
      <c r="U1578" s="8">
        <f t="shared" si="248"/>
        <v>27.683333333333337</v>
      </c>
      <c r="V1578" s="8">
        <f t="shared" si="249"/>
        <v>27.512500000000003</v>
      </c>
    </row>
    <row r="1579" spans="1:22" ht="13.5" x14ac:dyDescent="0.25">
      <c r="A1579" s="3">
        <f>RSI!A1579</f>
        <v>44309</v>
      </c>
      <c r="B1579" s="2">
        <f>RSI!B1579</f>
        <v>46.215299999999999</v>
      </c>
      <c r="C1579" s="2">
        <f>RSI!I1579</f>
        <v>38.995341850822975</v>
      </c>
      <c r="D1579" s="2">
        <f>MACD!E1579</f>
        <v>-1.0918694886186131E-3</v>
      </c>
      <c r="E1579" s="2">
        <f>MACD!F1579</f>
        <v>-1.5605140072295588E-3</v>
      </c>
      <c r="F1579" s="2">
        <f>'Moving Avg'!D1579</f>
        <v>46.215299999999999</v>
      </c>
      <c r="G1579" s="2">
        <f>'Moving Avg'!F1579</f>
        <v>46.215299999999985</v>
      </c>
      <c r="H1579" s="2">
        <f>'Moving Avg'!G1579</f>
        <v>46.215300000000006</v>
      </c>
      <c r="I1579" s="2">
        <f>'Moving Avg'!H1579</f>
        <v>46.046661999999912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  <c r="M1579" s="8">
        <f t="shared" si="240"/>
        <v>25</v>
      </c>
      <c r="N1579" s="8">
        <f t="shared" si="241"/>
        <v>0</v>
      </c>
      <c r="O1579" s="8">
        <f t="shared" si="242"/>
        <v>50</v>
      </c>
      <c r="P1579" s="8">
        <f t="shared" si="243"/>
        <v>33</v>
      </c>
      <c r="Q1579" s="9">
        <f t="shared" si="244"/>
        <v>21.2</v>
      </c>
      <c r="R1579" s="9">
        <f t="shared" si="245"/>
        <v>30.75</v>
      </c>
      <c r="S1579" s="9">
        <f t="shared" si="246"/>
        <v>31.1</v>
      </c>
      <c r="T1579" s="9">
        <f t="shared" si="247"/>
        <v>27</v>
      </c>
      <c r="U1579" s="8">
        <f t="shared" si="248"/>
        <v>27.683333333333337</v>
      </c>
      <c r="V1579" s="8">
        <f t="shared" si="249"/>
        <v>27.512500000000003</v>
      </c>
    </row>
    <row r="1580" spans="1:22" ht="13.5" x14ac:dyDescent="0.25">
      <c r="A1580" s="3">
        <f>RSI!A1580</f>
        <v>44312</v>
      </c>
      <c r="B1580" s="2">
        <f>RSI!B1580</f>
        <v>46.215299999999999</v>
      </c>
      <c r="C1580" s="2">
        <f>RSI!I1580</f>
        <v>38.995341850822975</v>
      </c>
      <c r="D1580" s="2">
        <f>MACD!E1580</f>
        <v>-1.0127161286774822E-3</v>
      </c>
      <c r="E1580" s="2">
        <f>MACD!F1580</f>
        <v>-1.4509544315191435E-3</v>
      </c>
      <c r="F1580" s="2">
        <f>'Moving Avg'!D1580</f>
        <v>46.215299999999999</v>
      </c>
      <c r="G1580" s="2">
        <f>'Moving Avg'!F1580</f>
        <v>46.215299999999985</v>
      </c>
      <c r="H1580" s="2">
        <f>'Moving Avg'!G1580</f>
        <v>46.215300000000006</v>
      </c>
      <c r="I1580" s="2">
        <f>'Moving Avg'!H1580</f>
        <v>46.043664999999912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  <c r="M1580" s="8">
        <f t="shared" si="240"/>
        <v>25</v>
      </c>
      <c r="N1580" s="8">
        <f t="shared" si="241"/>
        <v>0</v>
      </c>
      <c r="O1580" s="8">
        <f t="shared" si="242"/>
        <v>50</v>
      </c>
      <c r="P1580" s="8">
        <f t="shared" si="243"/>
        <v>33</v>
      </c>
      <c r="Q1580" s="9">
        <f t="shared" si="244"/>
        <v>21.2</v>
      </c>
      <c r="R1580" s="9">
        <f t="shared" si="245"/>
        <v>30.75</v>
      </c>
      <c r="S1580" s="9">
        <f t="shared" si="246"/>
        <v>31.1</v>
      </c>
      <c r="T1580" s="9">
        <f t="shared" si="247"/>
        <v>27</v>
      </c>
      <c r="U1580" s="8">
        <f t="shared" si="248"/>
        <v>27.683333333333337</v>
      </c>
      <c r="V1580" s="8">
        <f t="shared" si="249"/>
        <v>27.512500000000003</v>
      </c>
    </row>
    <row r="1581" spans="1:22" ht="13.5" x14ac:dyDescent="0.25">
      <c r="A1581" s="3">
        <f>RSI!A1581</f>
        <v>44313</v>
      </c>
      <c r="B1581" s="2">
        <f>RSI!B1581</f>
        <v>46.215299999999999</v>
      </c>
      <c r="C1581" s="2">
        <f>RSI!I1581</f>
        <v>38.995341850822975</v>
      </c>
      <c r="D1581" s="2">
        <f>MACD!E1581</f>
        <v>-9.3916046343878179E-4</v>
      </c>
      <c r="E1581" s="2">
        <f>MACD!F1581</f>
        <v>-1.3485956379030713E-3</v>
      </c>
      <c r="F1581" s="2">
        <f>'Moving Avg'!D1581</f>
        <v>46.215299999999999</v>
      </c>
      <c r="G1581" s="2">
        <f>'Moving Avg'!F1581</f>
        <v>46.215299999999985</v>
      </c>
      <c r="H1581" s="2">
        <f>'Moving Avg'!G1581</f>
        <v>46.215300000000006</v>
      </c>
      <c r="I1581" s="2">
        <f>'Moving Avg'!H1581</f>
        <v>46.040667999999904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  <c r="M1581" s="8">
        <f t="shared" si="240"/>
        <v>25</v>
      </c>
      <c r="N1581" s="8">
        <f t="shared" si="241"/>
        <v>0</v>
      </c>
      <c r="O1581" s="8">
        <f t="shared" si="242"/>
        <v>50</v>
      </c>
      <c r="P1581" s="8">
        <f t="shared" si="243"/>
        <v>33</v>
      </c>
      <c r="Q1581" s="9">
        <f t="shared" si="244"/>
        <v>21.2</v>
      </c>
      <c r="R1581" s="9">
        <f t="shared" si="245"/>
        <v>30.75</v>
      </c>
      <c r="S1581" s="9">
        <f t="shared" si="246"/>
        <v>31.1</v>
      </c>
      <c r="T1581" s="9">
        <f t="shared" si="247"/>
        <v>27</v>
      </c>
      <c r="U1581" s="8">
        <f t="shared" si="248"/>
        <v>27.683333333333337</v>
      </c>
      <c r="V1581" s="8">
        <f t="shared" si="249"/>
        <v>27.512500000000003</v>
      </c>
    </row>
    <row r="1582" spans="1:22" ht="13.5" x14ac:dyDescent="0.25">
      <c r="A1582" s="3">
        <f>RSI!A1582</f>
        <v>44314</v>
      </c>
      <c r="B1582" s="2">
        <f>RSI!B1582</f>
        <v>46.215299999999999</v>
      </c>
      <c r="C1582" s="2">
        <f>RSI!I1582</f>
        <v>38.995341850822975</v>
      </c>
      <c r="D1582" s="2">
        <f>MACD!E1582</f>
        <v>-8.7082869764287807E-4</v>
      </c>
      <c r="E1582" s="2">
        <f>MACD!F1582</f>
        <v>-1.2530422498510329E-3</v>
      </c>
      <c r="F1582" s="2">
        <f>'Moving Avg'!D1582</f>
        <v>46.215299999999999</v>
      </c>
      <c r="G1582" s="2">
        <f>'Moving Avg'!F1582</f>
        <v>46.215299999999985</v>
      </c>
      <c r="H1582" s="2">
        <f>'Moving Avg'!G1582</f>
        <v>46.215300000000006</v>
      </c>
      <c r="I1582" s="2">
        <f>'Moving Avg'!H1582</f>
        <v>46.037670999999904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  <c r="M1582" s="8">
        <f t="shared" si="240"/>
        <v>25</v>
      </c>
      <c r="N1582" s="8">
        <f t="shared" si="241"/>
        <v>0</v>
      </c>
      <c r="O1582" s="8">
        <f t="shared" si="242"/>
        <v>50</v>
      </c>
      <c r="P1582" s="8">
        <f t="shared" si="243"/>
        <v>33</v>
      </c>
      <c r="Q1582" s="9">
        <f t="shared" si="244"/>
        <v>21.2</v>
      </c>
      <c r="R1582" s="9">
        <f t="shared" si="245"/>
        <v>30.75</v>
      </c>
      <c r="S1582" s="9">
        <f t="shared" si="246"/>
        <v>31.1</v>
      </c>
      <c r="T1582" s="9">
        <f t="shared" si="247"/>
        <v>27</v>
      </c>
      <c r="U1582" s="8">
        <f t="shared" si="248"/>
        <v>27.683333333333337</v>
      </c>
      <c r="V1582" s="8">
        <f t="shared" si="249"/>
        <v>27.512500000000003</v>
      </c>
    </row>
    <row r="1583" spans="1:22" ht="13.5" x14ac:dyDescent="0.25">
      <c r="A1583" s="3">
        <f>RSI!A1583</f>
        <v>44315</v>
      </c>
      <c r="B1583" s="2">
        <f>RSI!B1583</f>
        <v>46.215299999999999</v>
      </c>
      <c r="C1583" s="2">
        <f>RSI!I1583</f>
        <v>38.995341850822975</v>
      </c>
      <c r="D1583" s="2">
        <f>MACD!E1583</f>
        <v>-8.0736844013529208E-4</v>
      </c>
      <c r="E1583" s="2">
        <f>MACD!F1583</f>
        <v>-1.1639074879078847E-3</v>
      </c>
      <c r="F1583" s="2">
        <f>'Moving Avg'!D1583</f>
        <v>46.215299999999999</v>
      </c>
      <c r="G1583" s="2">
        <f>'Moving Avg'!F1583</f>
        <v>46.215299999999985</v>
      </c>
      <c r="H1583" s="2">
        <f>'Moving Avg'!G1583</f>
        <v>46.215300000000006</v>
      </c>
      <c r="I1583" s="2">
        <f>'Moving Avg'!H1583</f>
        <v>46.034673999999903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  <c r="M1583" s="8">
        <f t="shared" si="240"/>
        <v>25</v>
      </c>
      <c r="N1583" s="8">
        <f t="shared" si="241"/>
        <v>0</v>
      </c>
      <c r="O1583" s="8">
        <f t="shared" si="242"/>
        <v>50</v>
      </c>
      <c r="P1583" s="8">
        <f t="shared" si="243"/>
        <v>33</v>
      </c>
      <c r="Q1583" s="9">
        <f t="shared" si="244"/>
        <v>21.2</v>
      </c>
      <c r="R1583" s="9">
        <f t="shared" si="245"/>
        <v>30.75</v>
      </c>
      <c r="S1583" s="9">
        <f t="shared" si="246"/>
        <v>31.1</v>
      </c>
      <c r="T1583" s="9">
        <f t="shared" si="247"/>
        <v>27</v>
      </c>
      <c r="U1583" s="8">
        <f t="shared" si="248"/>
        <v>27.683333333333337</v>
      </c>
      <c r="V1583" s="8">
        <f t="shared" si="249"/>
        <v>27.512500000000003</v>
      </c>
    </row>
    <row r="1584" spans="1:22" ht="13.5" x14ac:dyDescent="0.25">
      <c r="A1584" s="3">
        <f>RSI!A1584</f>
        <v>44316</v>
      </c>
      <c r="B1584" s="2">
        <f>RSI!B1584</f>
        <v>46.215299999999999</v>
      </c>
      <c r="C1584" s="2">
        <f>RSI!I1584</f>
        <v>38.995341850822967</v>
      </c>
      <c r="D1584" s="2">
        <f>MACD!E1584</f>
        <v>-7.4844808521845607E-4</v>
      </c>
      <c r="E1584" s="2">
        <f>MACD!F1584</f>
        <v>-1.0808156073699991E-3</v>
      </c>
      <c r="F1584" s="2">
        <f>'Moving Avg'!D1584</f>
        <v>46.215299999999999</v>
      </c>
      <c r="G1584" s="2">
        <f>'Moving Avg'!F1584</f>
        <v>46.215299999999985</v>
      </c>
      <c r="H1584" s="2">
        <f>'Moving Avg'!G1584</f>
        <v>46.215300000000006</v>
      </c>
      <c r="I1584" s="2">
        <f>'Moving Avg'!H1584</f>
        <v>46.031676999999902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  <c r="M1584" s="8">
        <f t="shared" si="240"/>
        <v>25</v>
      </c>
      <c r="N1584" s="8">
        <f t="shared" si="241"/>
        <v>0</v>
      </c>
      <c r="O1584" s="8">
        <f t="shared" si="242"/>
        <v>50</v>
      </c>
      <c r="P1584" s="8">
        <f t="shared" si="243"/>
        <v>33</v>
      </c>
      <c r="Q1584" s="9">
        <f t="shared" si="244"/>
        <v>21.2</v>
      </c>
      <c r="R1584" s="9">
        <f t="shared" si="245"/>
        <v>30.75</v>
      </c>
      <c r="S1584" s="9">
        <f t="shared" si="246"/>
        <v>31.1</v>
      </c>
      <c r="T1584" s="9">
        <f t="shared" si="247"/>
        <v>27</v>
      </c>
      <c r="U1584" s="8">
        <f t="shared" si="248"/>
        <v>27.683333333333337</v>
      </c>
      <c r="V1584" s="8">
        <f t="shared" si="249"/>
        <v>27.512500000000003</v>
      </c>
    </row>
    <row r="1585" spans="1:22" ht="13.5" x14ac:dyDescent="0.25">
      <c r="A1585" s="3">
        <f>RSI!A1585</f>
        <v>44319</v>
      </c>
      <c r="B1585" s="2">
        <f>RSI!B1585</f>
        <v>46.215299999999999</v>
      </c>
      <c r="C1585" s="2">
        <f>RSI!I1585</f>
        <v>38.995341850822967</v>
      </c>
      <c r="D1585" s="2">
        <f>MACD!E1585</f>
        <v>-6.937560910813545E-4</v>
      </c>
      <c r="E1585" s="2">
        <f>MACD!F1585</f>
        <v>-1.0034037041122702E-3</v>
      </c>
      <c r="F1585" s="2">
        <f>'Moving Avg'!D1585</f>
        <v>46.215299999999999</v>
      </c>
      <c r="G1585" s="2">
        <f>'Moving Avg'!F1585</f>
        <v>46.215299999999985</v>
      </c>
      <c r="H1585" s="2">
        <f>'Moving Avg'!G1585</f>
        <v>46.215300000000006</v>
      </c>
      <c r="I1585" s="2">
        <f>'Moving Avg'!H1585</f>
        <v>46.028679999999895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  <c r="M1585" s="8">
        <f t="shared" si="240"/>
        <v>25</v>
      </c>
      <c r="N1585" s="8">
        <f t="shared" si="241"/>
        <v>0</v>
      </c>
      <c r="O1585" s="8">
        <f t="shared" si="242"/>
        <v>50</v>
      </c>
      <c r="P1585" s="8">
        <f t="shared" si="243"/>
        <v>33</v>
      </c>
      <c r="Q1585" s="9">
        <f t="shared" si="244"/>
        <v>21.2</v>
      </c>
      <c r="R1585" s="9">
        <f t="shared" si="245"/>
        <v>30.75</v>
      </c>
      <c r="S1585" s="9">
        <f t="shared" si="246"/>
        <v>31.1</v>
      </c>
      <c r="T1585" s="9">
        <f t="shared" si="247"/>
        <v>27</v>
      </c>
      <c r="U1585" s="8">
        <f t="shared" si="248"/>
        <v>27.683333333333337</v>
      </c>
      <c r="V1585" s="8">
        <f t="shared" si="249"/>
        <v>27.512500000000003</v>
      </c>
    </row>
    <row r="1586" spans="1:22" ht="13.5" x14ac:dyDescent="0.25">
      <c r="A1586" s="3">
        <f>RSI!A1586</f>
        <v>44320</v>
      </c>
      <c r="B1586" s="2">
        <f>RSI!B1586</f>
        <v>46.215299999999999</v>
      </c>
      <c r="C1586" s="2">
        <f>RSI!I1586</f>
        <v>38.995341850822967</v>
      </c>
      <c r="D1586" s="2">
        <f>MACD!E1586</f>
        <v>-6.430001858035439E-4</v>
      </c>
      <c r="E1586" s="2">
        <f>MACD!F1586</f>
        <v>-9.3132300045052499E-4</v>
      </c>
      <c r="F1586" s="2">
        <f>'Moving Avg'!D1586</f>
        <v>46.215299999999999</v>
      </c>
      <c r="G1586" s="2">
        <f>'Moving Avg'!F1586</f>
        <v>46.215299999999985</v>
      </c>
      <c r="H1586" s="2">
        <f>'Moving Avg'!G1586</f>
        <v>46.215300000000006</v>
      </c>
      <c r="I1586" s="2">
        <f>'Moving Avg'!H1586</f>
        <v>46.025682999999887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  <c r="M1586" s="8">
        <f t="shared" si="240"/>
        <v>25</v>
      </c>
      <c r="N1586" s="8">
        <f t="shared" si="241"/>
        <v>0</v>
      </c>
      <c r="O1586" s="8">
        <f t="shared" si="242"/>
        <v>50</v>
      </c>
      <c r="P1586" s="8">
        <f t="shared" si="243"/>
        <v>33</v>
      </c>
      <c r="Q1586" s="9">
        <f t="shared" si="244"/>
        <v>21.2</v>
      </c>
      <c r="R1586" s="9">
        <f t="shared" si="245"/>
        <v>30.75</v>
      </c>
      <c r="S1586" s="9">
        <f t="shared" si="246"/>
        <v>31.1</v>
      </c>
      <c r="T1586" s="9">
        <f t="shared" si="247"/>
        <v>27</v>
      </c>
      <c r="U1586" s="8">
        <f t="shared" si="248"/>
        <v>27.683333333333337</v>
      </c>
      <c r="V1586" s="8">
        <f t="shared" si="249"/>
        <v>27.512500000000003</v>
      </c>
    </row>
    <row r="1587" spans="1:22" ht="13.5" x14ac:dyDescent="0.25">
      <c r="A1587" s="3">
        <f>RSI!A1587</f>
        <v>44321</v>
      </c>
      <c r="B1587" s="2">
        <f>RSI!B1587</f>
        <v>46.215299999999999</v>
      </c>
      <c r="C1587" s="2">
        <f>RSI!I1587</f>
        <v>38.995341850822967</v>
      </c>
      <c r="D1587" s="2">
        <f>MACD!E1587</f>
        <v>-5.9590652570307157E-4</v>
      </c>
      <c r="E1587" s="2">
        <f>MACD!F1587</f>
        <v>-8.6423970550103426E-4</v>
      </c>
      <c r="F1587" s="2">
        <f>'Moving Avg'!D1587</f>
        <v>46.215299999999999</v>
      </c>
      <c r="G1587" s="2">
        <f>'Moving Avg'!F1587</f>
        <v>46.215299999999985</v>
      </c>
      <c r="H1587" s="2">
        <f>'Moving Avg'!G1587</f>
        <v>46.215300000000006</v>
      </c>
      <c r="I1587" s="2">
        <f>'Moving Avg'!H1587</f>
        <v>46.022667499999891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  <c r="M1587" s="8">
        <f t="shared" si="240"/>
        <v>25</v>
      </c>
      <c r="N1587" s="8">
        <f t="shared" si="241"/>
        <v>0</v>
      </c>
      <c r="O1587" s="8">
        <f t="shared" si="242"/>
        <v>50</v>
      </c>
      <c r="P1587" s="8">
        <f t="shared" si="243"/>
        <v>33</v>
      </c>
      <c r="Q1587" s="9">
        <f t="shared" si="244"/>
        <v>21.2</v>
      </c>
      <c r="R1587" s="9">
        <f t="shared" si="245"/>
        <v>30.75</v>
      </c>
      <c r="S1587" s="9">
        <f t="shared" si="246"/>
        <v>31.1</v>
      </c>
      <c r="T1587" s="9">
        <f t="shared" si="247"/>
        <v>27</v>
      </c>
      <c r="U1587" s="8">
        <f t="shared" si="248"/>
        <v>27.683333333333337</v>
      </c>
      <c r="V1587" s="8">
        <f t="shared" si="249"/>
        <v>27.512500000000003</v>
      </c>
    </row>
    <row r="1588" spans="1:22" ht="13.5" x14ac:dyDescent="0.25">
      <c r="A1588" s="3">
        <f>RSI!A1588</f>
        <v>44322</v>
      </c>
      <c r="B1588" s="2">
        <f>RSI!B1588</f>
        <v>46.215299999999999</v>
      </c>
      <c r="C1588" s="2">
        <f>RSI!I1588</f>
        <v>38.995341850822967</v>
      </c>
      <c r="D1588" s="2">
        <f>MACD!E1588</f>
        <v>-5.5221882590217319E-4</v>
      </c>
      <c r="E1588" s="2">
        <f>MACD!F1588</f>
        <v>-8.0183552958126207E-4</v>
      </c>
      <c r="F1588" s="2">
        <f>'Moving Avg'!D1588</f>
        <v>46.215299999999999</v>
      </c>
      <c r="G1588" s="2">
        <f>'Moving Avg'!F1588</f>
        <v>46.215299999999985</v>
      </c>
      <c r="H1588" s="2">
        <f>'Moving Avg'!G1588</f>
        <v>46.215300000000006</v>
      </c>
      <c r="I1588" s="2">
        <f>'Moving Avg'!H1588</f>
        <v>46.019651999999887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  <c r="M1588" s="8">
        <f t="shared" si="240"/>
        <v>25</v>
      </c>
      <c r="N1588" s="8">
        <f t="shared" si="241"/>
        <v>0</v>
      </c>
      <c r="O1588" s="8">
        <f t="shared" si="242"/>
        <v>50</v>
      </c>
      <c r="P1588" s="8">
        <f t="shared" si="243"/>
        <v>33</v>
      </c>
      <c r="Q1588" s="9">
        <f t="shared" si="244"/>
        <v>21.2</v>
      </c>
      <c r="R1588" s="9">
        <f t="shared" si="245"/>
        <v>30.75</v>
      </c>
      <c r="S1588" s="9">
        <f t="shared" si="246"/>
        <v>31.1</v>
      </c>
      <c r="T1588" s="9">
        <f t="shared" si="247"/>
        <v>27</v>
      </c>
      <c r="U1588" s="8">
        <f t="shared" si="248"/>
        <v>27.683333333333337</v>
      </c>
      <c r="V1588" s="8">
        <f t="shared" si="249"/>
        <v>27.512500000000003</v>
      </c>
    </row>
    <row r="1589" spans="1:22" ht="13.5" x14ac:dyDescent="0.25">
      <c r="A1589" s="3">
        <f>RSI!A1589</f>
        <v>44323</v>
      </c>
      <c r="B1589" s="2">
        <f>RSI!B1589</f>
        <v>46.215299999999999</v>
      </c>
      <c r="C1589" s="2">
        <f>RSI!I1589</f>
        <v>38.995341850822975</v>
      </c>
      <c r="D1589" s="2">
        <f>MACD!E1589</f>
        <v>-5.1169747904111773E-4</v>
      </c>
      <c r="E1589" s="2">
        <f>MACD!F1589</f>
        <v>-7.4380791947323331E-4</v>
      </c>
      <c r="F1589" s="2">
        <f>'Moving Avg'!D1589</f>
        <v>46.215299999999999</v>
      </c>
      <c r="G1589" s="2">
        <f>'Moving Avg'!F1589</f>
        <v>46.215299999999985</v>
      </c>
      <c r="H1589" s="2">
        <f>'Moving Avg'!G1589</f>
        <v>46.215300000000006</v>
      </c>
      <c r="I1589" s="2">
        <f>'Moving Avg'!H1589</f>
        <v>46.016636499999898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  <c r="M1589" s="8">
        <f t="shared" si="240"/>
        <v>25</v>
      </c>
      <c r="N1589" s="8">
        <f t="shared" si="241"/>
        <v>0</v>
      </c>
      <c r="O1589" s="8">
        <f t="shared" si="242"/>
        <v>50</v>
      </c>
      <c r="P1589" s="8">
        <f t="shared" si="243"/>
        <v>33</v>
      </c>
      <c r="Q1589" s="9">
        <f t="shared" si="244"/>
        <v>21.2</v>
      </c>
      <c r="R1589" s="9">
        <f t="shared" si="245"/>
        <v>30.75</v>
      </c>
      <c r="S1589" s="9">
        <f t="shared" si="246"/>
        <v>31.1</v>
      </c>
      <c r="T1589" s="9">
        <f t="shared" si="247"/>
        <v>27</v>
      </c>
      <c r="U1589" s="8">
        <f t="shared" si="248"/>
        <v>27.683333333333337</v>
      </c>
      <c r="V1589" s="8">
        <f t="shared" si="249"/>
        <v>27.512500000000003</v>
      </c>
    </row>
    <row r="1590" spans="1:22" ht="13.5" x14ac:dyDescent="0.25">
      <c r="A1590" s="3">
        <f>RSI!A1590</f>
        <v>44326</v>
      </c>
      <c r="B1590" s="2">
        <f>RSI!B1590</f>
        <v>46.215299999999999</v>
      </c>
      <c r="C1590" s="2">
        <f>RSI!I1590</f>
        <v>38.995341850822967</v>
      </c>
      <c r="D1590" s="2">
        <f>MACD!E1590</f>
        <v>-4.7411867475233294E-4</v>
      </c>
      <c r="E1590" s="2">
        <f>MACD!F1590</f>
        <v>-6.8987007052905328E-4</v>
      </c>
      <c r="F1590" s="2">
        <f>'Moving Avg'!D1590</f>
        <v>46.215299999999999</v>
      </c>
      <c r="G1590" s="2">
        <f>'Moving Avg'!F1590</f>
        <v>46.215299999999985</v>
      </c>
      <c r="H1590" s="2">
        <f>'Moving Avg'!G1590</f>
        <v>46.215300000000006</v>
      </c>
      <c r="I1590" s="2">
        <f>'Moving Avg'!H1590</f>
        <v>46.013620999999894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  <c r="M1590" s="8">
        <f t="shared" si="240"/>
        <v>25</v>
      </c>
      <c r="N1590" s="8">
        <f t="shared" si="241"/>
        <v>0</v>
      </c>
      <c r="O1590" s="8">
        <f t="shared" si="242"/>
        <v>50</v>
      </c>
      <c r="P1590" s="8">
        <f t="shared" si="243"/>
        <v>33</v>
      </c>
      <c r="Q1590" s="9">
        <f t="shared" si="244"/>
        <v>21.2</v>
      </c>
      <c r="R1590" s="9">
        <f t="shared" si="245"/>
        <v>30.75</v>
      </c>
      <c r="S1590" s="9">
        <f t="shared" si="246"/>
        <v>31.1</v>
      </c>
      <c r="T1590" s="9">
        <f t="shared" si="247"/>
        <v>27</v>
      </c>
      <c r="U1590" s="8">
        <f t="shared" si="248"/>
        <v>27.683333333333337</v>
      </c>
      <c r="V1590" s="8">
        <f t="shared" si="249"/>
        <v>27.512500000000003</v>
      </c>
    </row>
    <row r="1591" spans="1:22" ht="13.5" x14ac:dyDescent="0.25">
      <c r="A1591" s="3">
        <f>RSI!A1591</f>
        <v>44327</v>
      </c>
      <c r="B1591" s="2">
        <f>RSI!B1591</f>
        <v>46.215299999999999</v>
      </c>
      <c r="C1591" s="2">
        <f>RSI!I1591</f>
        <v>38.995341850822967</v>
      </c>
      <c r="D1591" s="2">
        <f>MACD!E1591</f>
        <v>-4.3927352979977741E-4</v>
      </c>
      <c r="E1591" s="2">
        <f>MACD!F1591</f>
        <v>-6.3975076238319815E-4</v>
      </c>
      <c r="F1591" s="2">
        <f>'Moving Avg'!D1591</f>
        <v>46.215299999999999</v>
      </c>
      <c r="G1591" s="2">
        <f>'Moving Avg'!F1591</f>
        <v>46.215299999999985</v>
      </c>
      <c r="H1591" s="2">
        <f>'Moving Avg'!G1591</f>
        <v>46.215300000000006</v>
      </c>
      <c r="I1591" s="2">
        <f>'Moving Avg'!H1591</f>
        <v>46.01060549999989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  <c r="M1591" s="8">
        <f t="shared" si="240"/>
        <v>25</v>
      </c>
      <c r="N1591" s="8">
        <f t="shared" si="241"/>
        <v>0</v>
      </c>
      <c r="O1591" s="8">
        <f t="shared" si="242"/>
        <v>50</v>
      </c>
      <c r="P1591" s="8">
        <f t="shared" si="243"/>
        <v>33</v>
      </c>
      <c r="Q1591" s="9">
        <f t="shared" si="244"/>
        <v>21.2</v>
      </c>
      <c r="R1591" s="9">
        <f t="shared" si="245"/>
        <v>30.75</v>
      </c>
      <c r="S1591" s="9">
        <f t="shared" si="246"/>
        <v>31.1</v>
      </c>
      <c r="T1591" s="9">
        <f t="shared" si="247"/>
        <v>27</v>
      </c>
      <c r="U1591" s="8">
        <f t="shared" si="248"/>
        <v>27.683333333333337</v>
      </c>
      <c r="V1591" s="8">
        <f t="shared" si="249"/>
        <v>27.512500000000003</v>
      </c>
    </row>
    <row r="1592" spans="1:22" ht="13.5" x14ac:dyDescent="0.25">
      <c r="A1592" s="3">
        <f>RSI!A1592</f>
        <v>44333</v>
      </c>
      <c r="B1592" s="2">
        <f>RSI!B1592</f>
        <v>46.215299999999999</v>
      </c>
      <c r="C1592" s="2">
        <f>RSI!I1592</f>
        <v>38.995341850822975</v>
      </c>
      <c r="D1592" s="2">
        <f>MACD!E1592</f>
        <v>-4.0696723640820665E-4</v>
      </c>
      <c r="E1592" s="2">
        <f>MACD!F1592</f>
        <v>-5.9319405718819983E-4</v>
      </c>
      <c r="F1592" s="2">
        <f>'Moving Avg'!D1592</f>
        <v>46.215299999999999</v>
      </c>
      <c r="G1592" s="2">
        <f>'Moving Avg'!F1592</f>
        <v>46.215299999999985</v>
      </c>
      <c r="H1592" s="2">
        <f>'Moving Avg'!G1592</f>
        <v>46.215300000000006</v>
      </c>
      <c r="I1592" s="2">
        <f>'Moving Avg'!H1592</f>
        <v>46.007589999999894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  <c r="M1592" s="8">
        <f t="shared" si="240"/>
        <v>25</v>
      </c>
      <c r="N1592" s="8">
        <f t="shared" si="241"/>
        <v>0</v>
      </c>
      <c r="O1592" s="8">
        <f t="shared" si="242"/>
        <v>50</v>
      </c>
      <c r="P1592" s="8">
        <f t="shared" si="243"/>
        <v>33</v>
      </c>
      <c r="Q1592" s="9">
        <f t="shared" si="244"/>
        <v>21.2</v>
      </c>
      <c r="R1592" s="9">
        <f t="shared" si="245"/>
        <v>30.75</v>
      </c>
      <c r="S1592" s="9">
        <f t="shared" si="246"/>
        <v>31.1</v>
      </c>
      <c r="T1592" s="9">
        <f t="shared" si="247"/>
        <v>27</v>
      </c>
      <c r="U1592" s="8">
        <f t="shared" si="248"/>
        <v>27.683333333333337</v>
      </c>
      <c r="V1592" s="8">
        <f t="shared" si="249"/>
        <v>27.512500000000003</v>
      </c>
    </row>
    <row r="1593" spans="1:22" ht="13.5" x14ac:dyDescent="0.25">
      <c r="A1593" s="3">
        <f>RSI!A1593</f>
        <v>44334</v>
      </c>
      <c r="B1593" s="2">
        <f>RSI!B1593</f>
        <v>46.215299999999999</v>
      </c>
      <c r="C1593" s="2">
        <f>RSI!I1593</f>
        <v>38.995341850822967</v>
      </c>
      <c r="D1593" s="2">
        <f>MACD!E1593</f>
        <v>-3.7701823461588901E-4</v>
      </c>
      <c r="E1593" s="2">
        <f>MACD!F1593</f>
        <v>-5.4995889267373769E-4</v>
      </c>
      <c r="F1593" s="2">
        <f>'Moving Avg'!D1593</f>
        <v>46.215299999999999</v>
      </c>
      <c r="G1593" s="2">
        <f>'Moving Avg'!F1593</f>
        <v>46.215299999999985</v>
      </c>
      <c r="H1593" s="2">
        <f>'Moving Avg'!G1593</f>
        <v>46.215300000000006</v>
      </c>
      <c r="I1593" s="2">
        <f>'Moving Avg'!H1593</f>
        <v>46.00457449999989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  <c r="M1593" s="8">
        <f t="shared" si="240"/>
        <v>25</v>
      </c>
      <c r="N1593" s="8">
        <f t="shared" si="241"/>
        <v>0</v>
      </c>
      <c r="O1593" s="8">
        <f t="shared" si="242"/>
        <v>50</v>
      </c>
      <c r="P1593" s="8">
        <f t="shared" si="243"/>
        <v>33</v>
      </c>
      <c r="Q1593" s="9">
        <f t="shared" si="244"/>
        <v>21.2</v>
      </c>
      <c r="R1593" s="9">
        <f t="shared" si="245"/>
        <v>30.75</v>
      </c>
      <c r="S1593" s="9">
        <f t="shared" si="246"/>
        <v>31.1</v>
      </c>
      <c r="T1593" s="9">
        <f t="shared" si="247"/>
        <v>27</v>
      </c>
      <c r="U1593" s="8">
        <f t="shared" si="248"/>
        <v>27.683333333333337</v>
      </c>
      <c r="V1593" s="8">
        <f t="shared" si="249"/>
        <v>27.512500000000003</v>
      </c>
    </row>
    <row r="1594" spans="1:22" ht="13.5" x14ac:dyDescent="0.25">
      <c r="A1594" s="3">
        <f>RSI!A1594</f>
        <v>44335</v>
      </c>
      <c r="B1594" s="2">
        <f>RSI!B1594</f>
        <v>46.215299999999999</v>
      </c>
      <c r="C1594" s="2">
        <f>RSI!I1594</f>
        <v>38.995341850822967</v>
      </c>
      <c r="D1594" s="2">
        <f>MACD!E1594</f>
        <v>-3.4925741287850087E-4</v>
      </c>
      <c r="E1594" s="2">
        <f>MACD!F1594</f>
        <v>-5.0981859671469034E-4</v>
      </c>
      <c r="F1594" s="2">
        <f>'Moving Avg'!D1594</f>
        <v>46.215299999999999</v>
      </c>
      <c r="G1594" s="2">
        <f>'Moving Avg'!F1594</f>
        <v>46.215299999999985</v>
      </c>
      <c r="H1594" s="2">
        <f>'Moving Avg'!G1594</f>
        <v>46.215300000000006</v>
      </c>
      <c r="I1594" s="2">
        <f>'Moving Avg'!H1594</f>
        <v>46.001558999999887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  <c r="M1594" s="8">
        <f t="shared" si="240"/>
        <v>25</v>
      </c>
      <c r="N1594" s="8">
        <f t="shared" si="241"/>
        <v>0</v>
      </c>
      <c r="O1594" s="8">
        <f t="shared" si="242"/>
        <v>50</v>
      </c>
      <c r="P1594" s="8">
        <f t="shared" si="243"/>
        <v>33</v>
      </c>
      <c r="Q1594" s="9">
        <f t="shared" si="244"/>
        <v>21.2</v>
      </c>
      <c r="R1594" s="9">
        <f t="shared" si="245"/>
        <v>30.75</v>
      </c>
      <c r="S1594" s="9">
        <f t="shared" si="246"/>
        <v>31.1</v>
      </c>
      <c r="T1594" s="9">
        <f t="shared" si="247"/>
        <v>27</v>
      </c>
      <c r="U1594" s="8">
        <f t="shared" si="248"/>
        <v>27.683333333333337</v>
      </c>
      <c r="V1594" s="8">
        <f t="shared" si="249"/>
        <v>27.512500000000003</v>
      </c>
    </row>
    <row r="1595" spans="1:22" ht="13.5" x14ac:dyDescent="0.25">
      <c r="A1595" s="3">
        <f>RSI!A1595</f>
        <v>44336</v>
      </c>
      <c r="B1595" s="2">
        <f>RSI!B1595</f>
        <v>46.215299999999999</v>
      </c>
      <c r="C1595" s="2">
        <f>RSI!I1595</f>
        <v>38.995341850822967</v>
      </c>
      <c r="D1595" s="2">
        <f>MACD!E1595</f>
        <v>-3.2352733985163695E-4</v>
      </c>
      <c r="E1595" s="2">
        <f>MACD!F1595</f>
        <v>-4.7256034534207971E-4</v>
      </c>
      <c r="F1595" s="2">
        <f>'Moving Avg'!D1595</f>
        <v>46.215299999999999</v>
      </c>
      <c r="G1595" s="2">
        <f>'Moving Avg'!F1595</f>
        <v>46.215299999999985</v>
      </c>
      <c r="H1595" s="2">
        <f>'Moving Avg'!G1595</f>
        <v>46.215300000000006</v>
      </c>
      <c r="I1595" s="2">
        <f>'Moving Avg'!H1595</f>
        <v>45.99854349999989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  <c r="M1595" s="8">
        <f t="shared" si="240"/>
        <v>25</v>
      </c>
      <c r="N1595" s="8">
        <f t="shared" si="241"/>
        <v>0</v>
      </c>
      <c r="O1595" s="8">
        <f t="shared" si="242"/>
        <v>50</v>
      </c>
      <c r="P1595" s="8">
        <f t="shared" si="243"/>
        <v>33</v>
      </c>
      <c r="Q1595" s="9">
        <f t="shared" si="244"/>
        <v>21.2</v>
      </c>
      <c r="R1595" s="9">
        <f t="shared" si="245"/>
        <v>30.75</v>
      </c>
      <c r="S1595" s="9">
        <f t="shared" si="246"/>
        <v>31.1</v>
      </c>
      <c r="T1595" s="9">
        <f t="shared" si="247"/>
        <v>27</v>
      </c>
      <c r="U1595" s="8">
        <f t="shared" si="248"/>
        <v>27.683333333333337</v>
      </c>
      <c r="V1595" s="8">
        <f t="shared" si="249"/>
        <v>27.512500000000003</v>
      </c>
    </row>
    <row r="1596" spans="1:22" ht="13.5" x14ac:dyDescent="0.25">
      <c r="A1596" s="3">
        <f>RSI!A1596</f>
        <v>44337</v>
      </c>
      <c r="B1596" s="2">
        <f>RSI!B1596</f>
        <v>46.215299999999999</v>
      </c>
      <c r="C1596" s="2">
        <f>RSI!I1596</f>
        <v>38.995341850822975</v>
      </c>
      <c r="D1596" s="2">
        <f>MACD!E1596</f>
        <v>-2.9968152947645876E-4</v>
      </c>
      <c r="E1596" s="2">
        <f>MACD!F1596</f>
        <v>-4.3798458216895555E-4</v>
      </c>
      <c r="F1596" s="2">
        <f>'Moving Avg'!D1596</f>
        <v>46.215299999999999</v>
      </c>
      <c r="G1596" s="2">
        <f>'Moving Avg'!F1596</f>
        <v>46.215299999999985</v>
      </c>
      <c r="H1596" s="2">
        <f>'Moving Avg'!G1596</f>
        <v>46.215300000000006</v>
      </c>
      <c r="I1596" s="2">
        <f>'Moving Avg'!H1596</f>
        <v>45.995527999999887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  <c r="M1596" s="8">
        <f t="shared" si="240"/>
        <v>25</v>
      </c>
      <c r="N1596" s="8">
        <f t="shared" si="241"/>
        <v>0</v>
      </c>
      <c r="O1596" s="8">
        <f t="shared" si="242"/>
        <v>50</v>
      </c>
      <c r="P1596" s="8">
        <f t="shared" si="243"/>
        <v>33</v>
      </c>
      <c r="Q1596" s="9">
        <f t="shared" si="244"/>
        <v>21.2</v>
      </c>
      <c r="R1596" s="9">
        <f t="shared" si="245"/>
        <v>30.75</v>
      </c>
      <c r="S1596" s="9">
        <f t="shared" si="246"/>
        <v>31.1</v>
      </c>
      <c r="T1596" s="9">
        <f t="shared" si="247"/>
        <v>27</v>
      </c>
      <c r="U1596" s="8">
        <f t="shared" si="248"/>
        <v>27.683333333333337</v>
      </c>
      <c r="V1596" s="8">
        <f t="shared" si="249"/>
        <v>27.512500000000003</v>
      </c>
    </row>
    <row r="1597" spans="1:22" ht="13.5" x14ac:dyDescent="0.25">
      <c r="A1597" s="3">
        <f>RSI!A1597</f>
        <v>44340</v>
      </c>
      <c r="B1597" s="2">
        <f>RSI!B1597</f>
        <v>46.215299999999999</v>
      </c>
      <c r="C1597" s="2">
        <f>RSI!I1597</f>
        <v>38.995341850822982</v>
      </c>
      <c r="D1597" s="2">
        <f>MACD!E1597</f>
        <v>-2.7758374038455713E-4</v>
      </c>
      <c r="E1597" s="2">
        <f>MACD!F1597</f>
        <v>-4.0590441381207587E-4</v>
      </c>
      <c r="F1597" s="2">
        <f>'Moving Avg'!D1597</f>
        <v>46.215299999999999</v>
      </c>
      <c r="G1597" s="2">
        <f>'Moving Avg'!F1597</f>
        <v>46.215299999999985</v>
      </c>
      <c r="H1597" s="2">
        <f>'Moving Avg'!G1597</f>
        <v>46.215300000000006</v>
      </c>
      <c r="I1597" s="2">
        <f>'Moving Avg'!H1597</f>
        <v>45.992512499999883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  <c r="M1597" s="8">
        <f t="shared" si="240"/>
        <v>25</v>
      </c>
      <c r="N1597" s="8">
        <f t="shared" si="241"/>
        <v>0</v>
      </c>
      <c r="O1597" s="8">
        <f t="shared" si="242"/>
        <v>50</v>
      </c>
      <c r="P1597" s="8">
        <f t="shared" si="243"/>
        <v>33</v>
      </c>
      <c r="Q1597" s="9">
        <f t="shared" si="244"/>
        <v>21.2</v>
      </c>
      <c r="R1597" s="9">
        <f t="shared" si="245"/>
        <v>30.75</v>
      </c>
      <c r="S1597" s="9">
        <f t="shared" si="246"/>
        <v>31.1</v>
      </c>
      <c r="T1597" s="9">
        <f t="shared" si="247"/>
        <v>27</v>
      </c>
      <c r="U1597" s="8">
        <f t="shared" si="248"/>
        <v>27.683333333333337</v>
      </c>
      <c r="V1597" s="8">
        <f t="shared" si="249"/>
        <v>27.512500000000003</v>
      </c>
    </row>
    <row r="1598" spans="1:22" ht="13.5" x14ac:dyDescent="0.25">
      <c r="A1598" s="3">
        <f>RSI!A1598</f>
        <v>44341</v>
      </c>
      <c r="B1598" s="2">
        <f>RSI!B1598</f>
        <v>46.215299999999999</v>
      </c>
      <c r="C1598" s="2">
        <f>RSI!I1598</f>
        <v>38.995341850822982</v>
      </c>
      <c r="D1598" s="2">
        <f>MACD!E1598</f>
        <v>-2.5710731029704448E-4</v>
      </c>
      <c r="E1598" s="2">
        <f>MACD!F1598</f>
        <v>-3.7614499310906961E-4</v>
      </c>
      <c r="F1598" s="2">
        <f>'Moving Avg'!D1598</f>
        <v>46.215299999999999</v>
      </c>
      <c r="G1598" s="2">
        <f>'Moving Avg'!F1598</f>
        <v>46.215299999999985</v>
      </c>
      <c r="H1598" s="2">
        <f>'Moving Avg'!G1598</f>
        <v>46.215300000000006</v>
      </c>
      <c r="I1598" s="2">
        <f>'Moving Avg'!H1598</f>
        <v>45.989496999999886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25</v>
      </c>
      <c r="N1598" s="8">
        <f t="shared" si="241"/>
        <v>0</v>
      </c>
      <c r="O1598" s="8">
        <f t="shared" si="242"/>
        <v>50</v>
      </c>
      <c r="P1598" s="8">
        <f t="shared" si="243"/>
        <v>33</v>
      </c>
      <c r="Q1598" s="9">
        <f t="shared" si="244"/>
        <v>21.2</v>
      </c>
      <c r="R1598" s="9">
        <f t="shared" si="245"/>
        <v>30.75</v>
      </c>
      <c r="S1598" s="9">
        <f t="shared" si="246"/>
        <v>31.1</v>
      </c>
      <c r="T1598" s="9">
        <f t="shared" si="247"/>
        <v>27</v>
      </c>
      <c r="U1598" s="8">
        <f t="shared" si="248"/>
        <v>27.683333333333337</v>
      </c>
      <c r="V1598" s="8">
        <f t="shared" si="249"/>
        <v>27.512500000000003</v>
      </c>
    </row>
    <row r="1599" spans="1:22" ht="13.5" x14ac:dyDescent="0.25">
      <c r="A1599" s="3">
        <f>RSI!A1599</f>
        <v>44342</v>
      </c>
      <c r="B1599" s="2">
        <f>RSI!B1599</f>
        <v>46.215299999999999</v>
      </c>
      <c r="C1599" s="2">
        <f>RSI!I1599</f>
        <v>38.995341850822982</v>
      </c>
      <c r="D1599" s="2">
        <f>MACD!E1599</f>
        <v>-2.3813452535392798E-4</v>
      </c>
      <c r="E1599" s="2">
        <f>MACD!F1599</f>
        <v>-3.4854289955804131E-4</v>
      </c>
      <c r="F1599" s="2">
        <f>'Moving Avg'!D1599</f>
        <v>46.215299999999999</v>
      </c>
      <c r="G1599" s="2">
        <f>'Moving Avg'!F1599</f>
        <v>46.215299999999985</v>
      </c>
      <c r="H1599" s="2">
        <f>'Moving Avg'!G1599</f>
        <v>46.215300000000006</v>
      </c>
      <c r="I1599" s="2">
        <f>'Moving Avg'!H1599</f>
        <v>45.986481499999883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  <c r="M1599" s="8">
        <f t="shared" si="240"/>
        <v>25</v>
      </c>
      <c r="N1599" s="8">
        <f t="shared" si="241"/>
        <v>0</v>
      </c>
      <c r="O1599" s="8">
        <f t="shared" si="242"/>
        <v>50</v>
      </c>
      <c r="P1599" s="8">
        <f t="shared" si="243"/>
        <v>33</v>
      </c>
      <c r="Q1599" s="9">
        <f t="shared" si="244"/>
        <v>21.2</v>
      </c>
      <c r="R1599" s="9">
        <f t="shared" si="245"/>
        <v>30.75</v>
      </c>
      <c r="S1599" s="9">
        <f t="shared" si="246"/>
        <v>31.1</v>
      </c>
      <c r="T1599" s="9">
        <f t="shared" si="247"/>
        <v>27</v>
      </c>
      <c r="U1599" s="8">
        <f t="shared" si="248"/>
        <v>27.683333333333337</v>
      </c>
      <c r="V1599" s="8">
        <f t="shared" si="249"/>
        <v>27.512500000000003</v>
      </c>
    </row>
    <row r="1600" spans="1:22" ht="13.5" x14ac:dyDescent="0.25">
      <c r="A1600" s="3">
        <f>RSI!A1600</f>
        <v>44343</v>
      </c>
      <c r="B1600" s="2">
        <f>RSI!B1600</f>
        <v>46.223100000000002</v>
      </c>
      <c r="C1600" s="2">
        <f>RSI!I1600</f>
        <v>91.136412616466899</v>
      </c>
      <c r="D1600" s="2">
        <f>MACD!E1600</f>
        <v>-7.9833380181781877E-4</v>
      </c>
      <c r="E1600" s="2">
        <f>MACD!F1600</f>
        <v>-4.3850108000999683E-4</v>
      </c>
      <c r="F1600" s="2">
        <f>'Moving Avg'!D1600</f>
        <v>46.216859999999997</v>
      </c>
      <c r="G1600" s="2">
        <f>'Moving Avg'!F1600</f>
        <v>46.215689999999988</v>
      </c>
      <c r="H1600" s="2">
        <f>'Moving Avg'!G1600</f>
        <v>46.21545600000001</v>
      </c>
      <c r="I1600" s="2">
        <f>'Moving Avg'!H1600</f>
        <v>45.98350499999988</v>
      </c>
      <c r="J1600" s="6" t="str">
        <f>OBV!F1600</f>
        <v>BULLISH</v>
      </c>
      <c r="K1600" s="6" t="str">
        <f>OBV!G1600</f>
        <v>NEUTRAL</v>
      </c>
      <c r="L1600" s="6" t="str">
        <f>OBV!H1600</f>
        <v>CONFIRMED BULLISH</v>
      </c>
      <c r="M1600" s="8">
        <f t="shared" si="240"/>
        <v>0</v>
      </c>
      <c r="N1600" s="8">
        <f t="shared" si="241"/>
        <v>45</v>
      </c>
      <c r="O1600" s="8">
        <f t="shared" si="242"/>
        <v>50</v>
      </c>
      <c r="P1600" s="8">
        <f t="shared" si="243"/>
        <v>83.5</v>
      </c>
      <c r="Q1600" s="9">
        <f t="shared" si="244"/>
        <v>35.774999999999999</v>
      </c>
      <c r="R1600" s="9">
        <f t="shared" si="245"/>
        <v>47.375</v>
      </c>
      <c r="S1600" s="9">
        <f t="shared" si="246"/>
        <v>56.825000000000003</v>
      </c>
      <c r="T1600" s="9">
        <f t="shared" si="247"/>
        <v>44.625</v>
      </c>
      <c r="U1600" s="8">
        <f t="shared" si="248"/>
        <v>46.658333333333339</v>
      </c>
      <c r="V1600" s="8">
        <f t="shared" si="249"/>
        <v>46.150000000000006</v>
      </c>
    </row>
    <row r="1601" spans="1:22" ht="13.5" x14ac:dyDescent="0.25">
      <c r="A1601" s="3">
        <f>RSI!A1601</f>
        <v>44344</v>
      </c>
      <c r="B1601" s="2">
        <f>RSI!B1601</f>
        <v>46.998600000000003</v>
      </c>
      <c r="C1601" s="2">
        <f>RSI!I1601</f>
        <v>99.904192216350168</v>
      </c>
      <c r="D1601" s="2">
        <f>MACD!E1601</f>
        <v>-5.8761471881084049E-2</v>
      </c>
      <c r="E1601" s="2">
        <f>MACD!F1601</f>
        <v>-1.2103095240224808E-2</v>
      </c>
      <c r="F1601" s="2">
        <f>'Moving Avg'!D1601</f>
        <v>46.373519999999999</v>
      </c>
      <c r="G1601" s="2">
        <f>'Moving Avg'!F1601</f>
        <v>46.254854999999992</v>
      </c>
      <c r="H1601" s="2">
        <f>'Moving Avg'!G1601</f>
        <v>46.231122000000013</v>
      </c>
      <c r="I1601" s="2">
        <f>'Moving Avg'!H1601</f>
        <v>45.984405999999879</v>
      </c>
      <c r="J1601" s="6" t="str">
        <f>OBV!F1601</f>
        <v>BULLISH</v>
      </c>
      <c r="K1601" s="6" t="str">
        <f>OBV!G1601</f>
        <v>NEUTRAL</v>
      </c>
      <c r="L1601" s="6" t="str">
        <f>OBV!H1601</f>
        <v>CONFIRMED BULLISH</v>
      </c>
      <c r="M1601" s="8">
        <f t="shared" si="240"/>
        <v>0</v>
      </c>
      <c r="N1601" s="8">
        <f t="shared" si="241"/>
        <v>100</v>
      </c>
      <c r="O1601" s="8">
        <f t="shared" si="242"/>
        <v>50</v>
      </c>
      <c r="P1601" s="8">
        <f t="shared" si="243"/>
        <v>83.5</v>
      </c>
      <c r="Q1601" s="9">
        <f t="shared" si="244"/>
        <v>55.024999999999999</v>
      </c>
      <c r="R1601" s="9">
        <f t="shared" si="245"/>
        <v>58.375</v>
      </c>
      <c r="S1601" s="9">
        <f t="shared" si="246"/>
        <v>65.075000000000003</v>
      </c>
      <c r="T1601" s="9">
        <f t="shared" si="247"/>
        <v>58.375</v>
      </c>
      <c r="U1601" s="8">
        <f t="shared" si="248"/>
        <v>59.491666666666674</v>
      </c>
      <c r="V1601" s="8">
        <f t="shared" si="249"/>
        <v>59.212500000000006</v>
      </c>
    </row>
    <row r="1602" spans="1:22" ht="13.5" x14ac:dyDescent="0.25">
      <c r="A1602" s="3">
        <f>RSI!A1602</f>
        <v>44347</v>
      </c>
      <c r="B1602" s="2">
        <f>RSI!B1602</f>
        <v>46.998600000000003</v>
      </c>
      <c r="C1602" s="2">
        <f>RSI!I1602</f>
        <v>99.904192216350168</v>
      </c>
      <c r="D1602" s="2">
        <f>MACD!E1602</f>
        <v>-0.11243103622373951</v>
      </c>
      <c r="E1602" s="2">
        <f>MACD!F1602</f>
        <v>-3.2168683436927747E-2</v>
      </c>
      <c r="F1602" s="2">
        <f>'Moving Avg'!D1602</f>
        <v>46.530180000000009</v>
      </c>
      <c r="G1602" s="2">
        <f>'Moving Avg'!F1602</f>
        <v>46.294019999999996</v>
      </c>
      <c r="H1602" s="2">
        <f>'Moving Avg'!G1602</f>
        <v>46.246788000000016</v>
      </c>
      <c r="I1602" s="2">
        <f>'Moving Avg'!H1602</f>
        <v>45.985306999999885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  <c r="M1602" s="8">
        <f t="shared" ref="M1602:M1665" si="250">IF(C1602&lt;30,50, IF(C1602&gt;70, 0, 25))</f>
        <v>0</v>
      </c>
      <c r="N1602" s="8">
        <f t="shared" ref="N1602:N1665" si="251">IF(E1602-D1602&gt;0.02, 100, IF(E1602-D1602&lt;0,0,45))</f>
        <v>100</v>
      </c>
      <c r="O1602" s="8">
        <f t="shared" ref="O1602:O1665" si="252">IF(F1602-I1602&gt;10,100,IF(F1602-I1602&gt;5,75, IF(F1602-I1602&gt;0,50,0)))</f>
        <v>50</v>
      </c>
      <c r="P1602" s="8">
        <f t="shared" ref="P1602:P1665" si="253">IF(L1602="confirmed bullish", 34, IF(L1602="bullish divergence",17, 0))+IF(J1602="bullish",33,IF(J1602="bearish",0,16.5))+IF(K1602="strong",33,IF(K1602="weak",0,16.5))</f>
        <v>83.5</v>
      </c>
      <c r="Q1602" s="9">
        <f t="shared" si="244"/>
        <v>55.024999999999999</v>
      </c>
      <c r="R1602" s="9">
        <f t="shared" si="245"/>
        <v>58.375</v>
      </c>
      <c r="S1602" s="9">
        <f t="shared" si="246"/>
        <v>65.075000000000003</v>
      </c>
      <c r="T1602" s="9">
        <f t="shared" si="247"/>
        <v>58.375</v>
      </c>
      <c r="U1602" s="8">
        <f t="shared" si="248"/>
        <v>59.491666666666674</v>
      </c>
      <c r="V1602" s="8">
        <f t="shared" si="249"/>
        <v>59.212500000000006</v>
      </c>
    </row>
    <row r="1603" spans="1:22" ht="13.5" x14ac:dyDescent="0.25">
      <c r="A1603" s="3">
        <f>RSI!A1603</f>
        <v>44348</v>
      </c>
      <c r="B1603" s="2">
        <f>RSI!B1603</f>
        <v>46.215299999999999</v>
      </c>
      <c r="C1603" s="2">
        <f>RSI!I1603</f>
        <v>46.278377171074212</v>
      </c>
      <c r="D1603" s="2">
        <f>MACD!E1603</f>
        <v>-0.10410284833010763</v>
      </c>
      <c r="E1603" s="2">
        <f>MACD!F1603</f>
        <v>-4.6555516415563727E-2</v>
      </c>
      <c r="F1603" s="2">
        <f>'Moving Avg'!D1603</f>
        <v>46.530180000000009</v>
      </c>
      <c r="G1603" s="2">
        <f>'Moving Avg'!F1603</f>
        <v>46.294019999999996</v>
      </c>
      <c r="H1603" s="2">
        <f>'Moving Avg'!G1603</f>
        <v>46.246788000000016</v>
      </c>
      <c r="I1603" s="2">
        <f>'Moving Avg'!H1603</f>
        <v>45.982291499999889</v>
      </c>
      <c r="J1603" s="6" t="str">
        <f>OBV!F1603</f>
        <v>BULLISH</v>
      </c>
      <c r="K1603" s="6" t="str">
        <f>OBV!G1603</f>
        <v>NEUTRAL</v>
      </c>
      <c r="L1603" s="6" t="str">
        <f>OBV!H1603</f>
        <v>NEUTRAL</v>
      </c>
      <c r="M1603" s="8">
        <f t="shared" si="250"/>
        <v>25</v>
      </c>
      <c r="N1603" s="8">
        <f t="shared" si="251"/>
        <v>100</v>
      </c>
      <c r="O1603" s="8">
        <f t="shared" si="252"/>
        <v>50</v>
      </c>
      <c r="P1603" s="8">
        <f t="shared" si="253"/>
        <v>49.5</v>
      </c>
      <c r="Q1603" s="9">
        <f t="shared" ref="Q1603:Q1666" si="254">0.35*M1603+N1603*0.35+O1603*0.15+P1603*0.15</f>
        <v>58.674999999999997</v>
      </c>
      <c r="R1603" s="9">
        <f t="shared" ref="R1603:R1666" si="255">M1603*0.2+N1603*0.2+O1603*0.35+P1603*0.25</f>
        <v>54.875</v>
      </c>
      <c r="S1603" s="9">
        <f t="shared" ref="S1603:S1666" si="256">M1603*0.15+N1603*0.15+O1603*0.25+P1603*0.45</f>
        <v>53.525000000000006</v>
      </c>
      <c r="T1603" s="9">
        <f t="shared" ref="T1603:T1666" si="257">0.25*SUM(M1603:P1603)</f>
        <v>56.125</v>
      </c>
      <c r="U1603" s="8">
        <f t="shared" ref="U1603:U1666" si="258">SUM(Q1603:S1603)/3</f>
        <v>55.691666666666663</v>
      </c>
      <c r="V1603" s="8">
        <f t="shared" ref="V1603:V1666" si="259">SUM(Q1603:T1603)/4</f>
        <v>55.8</v>
      </c>
    </row>
    <row r="1604" spans="1:22" ht="13.5" x14ac:dyDescent="0.25">
      <c r="A1604" s="3">
        <f>RSI!A1604</f>
        <v>44349</v>
      </c>
      <c r="B1604" s="2">
        <f>RSI!B1604</f>
        <v>47.601700000000001</v>
      </c>
      <c r="C1604" s="2">
        <f>RSI!I1604</f>
        <v>73.446420877424828</v>
      </c>
      <c r="D1604" s="2">
        <f>MACD!E1604</f>
        <v>-0.19908785384558314</v>
      </c>
      <c r="E1604" s="2">
        <f>MACD!F1604</f>
        <v>-7.7061983901567613E-2</v>
      </c>
      <c r="F1604" s="2">
        <f>'Moving Avg'!D1604</f>
        <v>46.807460000000006</v>
      </c>
      <c r="G1604" s="2">
        <f>'Moving Avg'!F1604</f>
        <v>46.363340000000001</v>
      </c>
      <c r="H1604" s="2">
        <f>'Moving Avg'!G1604</f>
        <v>46.27451600000002</v>
      </c>
      <c r="I1604" s="2">
        <f>'Moving Avg'!H1604</f>
        <v>45.986207999999891</v>
      </c>
      <c r="J1604" s="6" t="str">
        <f>OBV!F1604</f>
        <v>BULLISH</v>
      </c>
      <c r="K1604" s="6" t="str">
        <f>OBV!G1604</f>
        <v>STRONG</v>
      </c>
      <c r="L1604" s="6" t="str">
        <f>OBV!H1604</f>
        <v>CONFIRMED BULLISH</v>
      </c>
      <c r="M1604" s="8">
        <f t="shared" si="250"/>
        <v>0</v>
      </c>
      <c r="N1604" s="8">
        <f t="shared" si="251"/>
        <v>100</v>
      </c>
      <c r="O1604" s="8">
        <f t="shared" si="252"/>
        <v>50</v>
      </c>
      <c r="P1604" s="8">
        <f t="shared" si="253"/>
        <v>100</v>
      </c>
      <c r="Q1604" s="9">
        <f t="shared" si="254"/>
        <v>57.5</v>
      </c>
      <c r="R1604" s="9">
        <f t="shared" si="255"/>
        <v>62.5</v>
      </c>
      <c r="S1604" s="9">
        <f t="shared" si="256"/>
        <v>72.5</v>
      </c>
      <c r="T1604" s="9">
        <f t="shared" si="257"/>
        <v>62.5</v>
      </c>
      <c r="U1604" s="8">
        <f t="shared" si="258"/>
        <v>64.166666666666671</v>
      </c>
      <c r="V1604" s="8">
        <f t="shared" si="259"/>
        <v>63.75</v>
      </c>
    </row>
    <row r="1605" spans="1:22" ht="13.5" x14ac:dyDescent="0.25">
      <c r="A1605" s="3">
        <f>RSI!A1605</f>
        <v>44350</v>
      </c>
      <c r="B1605" s="2">
        <f>RSI!B1605</f>
        <v>47.601700000000001</v>
      </c>
      <c r="C1605" s="2">
        <f>RSI!I1605</f>
        <v>73.446420877424828</v>
      </c>
      <c r="D1605" s="2">
        <f>MACD!E1605</f>
        <v>-0.28703692820847237</v>
      </c>
      <c r="E1605" s="2">
        <f>MACD!F1605</f>
        <v>-0.11905697276294858</v>
      </c>
      <c r="F1605" s="2">
        <f>'Moving Avg'!D1605</f>
        <v>47.083179999999999</v>
      </c>
      <c r="G1605" s="2">
        <f>'Moving Avg'!F1605</f>
        <v>46.432660000000006</v>
      </c>
      <c r="H1605" s="2">
        <f>'Moving Avg'!G1605</f>
        <v>46.302244000000016</v>
      </c>
      <c r="I1605" s="2">
        <f>'Moving Avg'!H1605</f>
        <v>45.990124499999887</v>
      </c>
      <c r="J1605" s="6" t="str">
        <f>OBV!F1605</f>
        <v>BULLISH</v>
      </c>
      <c r="K1605" s="6" t="str">
        <f>OBV!G1605</f>
        <v>STRONG</v>
      </c>
      <c r="L1605" s="6" t="str">
        <f>OBV!H1605</f>
        <v>CONFIRMED BULLISH</v>
      </c>
      <c r="M1605" s="8">
        <f t="shared" si="250"/>
        <v>0</v>
      </c>
      <c r="N1605" s="8">
        <f t="shared" si="251"/>
        <v>100</v>
      </c>
      <c r="O1605" s="8">
        <f t="shared" si="252"/>
        <v>50</v>
      </c>
      <c r="P1605" s="8">
        <f t="shared" si="253"/>
        <v>100</v>
      </c>
      <c r="Q1605" s="9">
        <f t="shared" si="254"/>
        <v>57.5</v>
      </c>
      <c r="R1605" s="9">
        <f t="shared" si="255"/>
        <v>62.5</v>
      </c>
      <c r="S1605" s="9">
        <f t="shared" si="256"/>
        <v>72.5</v>
      </c>
      <c r="T1605" s="9">
        <f t="shared" si="257"/>
        <v>62.5</v>
      </c>
      <c r="U1605" s="8">
        <f t="shared" si="258"/>
        <v>64.166666666666671</v>
      </c>
      <c r="V1605" s="8">
        <f t="shared" si="259"/>
        <v>63.75</v>
      </c>
    </row>
    <row r="1606" spans="1:22" ht="13.5" x14ac:dyDescent="0.25">
      <c r="A1606" s="3">
        <f>RSI!A1606</f>
        <v>44351</v>
      </c>
      <c r="B1606" s="2">
        <f>RSI!B1606</f>
        <v>47.601700000000001</v>
      </c>
      <c r="C1606" s="2">
        <f>RSI!I1606</f>
        <v>73.446420877424828</v>
      </c>
      <c r="D1606" s="2">
        <f>MACD!E1606</f>
        <v>-0.36847125224539212</v>
      </c>
      <c r="E1606" s="2">
        <f>MACD!F1606</f>
        <v>-0.1689398286594373</v>
      </c>
      <c r="F1606" s="2">
        <f>'Moving Avg'!D1606</f>
        <v>47.203799999999994</v>
      </c>
      <c r="G1606" s="2">
        <f>'Moving Avg'!F1606</f>
        <v>46.50198000000001</v>
      </c>
      <c r="H1606" s="2">
        <f>'Moving Avg'!G1606</f>
        <v>46.329972000000026</v>
      </c>
      <c r="I1606" s="2">
        <f>'Moving Avg'!H1606</f>
        <v>45.994040999999882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  <c r="M1606" s="8">
        <f t="shared" si="250"/>
        <v>0</v>
      </c>
      <c r="N1606" s="8">
        <f t="shared" si="251"/>
        <v>100</v>
      </c>
      <c r="O1606" s="8">
        <f t="shared" si="252"/>
        <v>50</v>
      </c>
      <c r="P1606" s="8">
        <f t="shared" si="253"/>
        <v>83.5</v>
      </c>
      <c r="Q1606" s="9">
        <f t="shared" si="254"/>
        <v>55.024999999999999</v>
      </c>
      <c r="R1606" s="9">
        <f t="shared" si="255"/>
        <v>58.375</v>
      </c>
      <c r="S1606" s="9">
        <f t="shared" si="256"/>
        <v>65.075000000000003</v>
      </c>
      <c r="T1606" s="9">
        <f t="shared" si="257"/>
        <v>58.375</v>
      </c>
      <c r="U1606" s="8">
        <f t="shared" si="258"/>
        <v>59.491666666666674</v>
      </c>
      <c r="V1606" s="8">
        <f t="shared" si="259"/>
        <v>59.212500000000006</v>
      </c>
    </row>
    <row r="1607" spans="1:22" ht="13.5" x14ac:dyDescent="0.25">
      <c r="A1607" s="3">
        <f>RSI!A1607</f>
        <v>44354</v>
      </c>
      <c r="B1607" s="2">
        <f>RSI!B1607</f>
        <v>47.601700000000001</v>
      </c>
      <c r="C1607" s="2">
        <f>RSI!I1607</f>
        <v>73.446420877424828</v>
      </c>
      <c r="D1607" s="2">
        <f>MACD!E1607</f>
        <v>-0.44387340068178105</v>
      </c>
      <c r="E1607" s="2">
        <f>MACD!F1607</f>
        <v>-0.22392654306390608</v>
      </c>
      <c r="F1607" s="2">
        <f>'Moving Avg'!D1607</f>
        <v>47.324419999999996</v>
      </c>
      <c r="G1607" s="2">
        <f>'Moving Avg'!F1607</f>
        <v>46.571300000000015</v>
      </c>
      <c r="H1607" s="2">
        <f>'Moving Avg'!G1607</f>
        <v>46.357700000000023</v>
      </c>
      <c r="I1607" s="2">
        <f>'Moving Avg'!H1607</f>
        <v>45.997957499999877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  <c r="M1607" s="8">
        <f t="shared" si="250"/>
        <v>0</v>
      </c>
      <c r="N1607" s="8">
        <f t="shared" si="251"/>
        <v>100</v>
      </c>
      <c r="O1607" s="8">
        <f t="shared" si="252"/>
        <v>50</v>
      </c>
      <c r="P1607" s="8">
        <f t="shared" si="253"/>
        <v>83.5</v>
      </c>
      <c r="Q1607" s="9">
        <f t="shared" si="254"/>
        <v>55.024999999999999</v>
      </c>
      <c r="R1607" s="9">
        <f t="shared" si="255"/>
        <v>58.375</v>
      </c>
      <c r="S1607" s="9">
        <f t="shared" si="256"/>
        <v>65.075000000000003</v>
      </c>
      <c r="T1607" s="9">
        <f t="shared" si="257"/>
        <v>58.375</v>
      </c>
      <c r="U1607" s="8">
        <f t="shared" si="258"/>
        <v>59.491666666666674</v>
      </c>
      <c r="V1607" s="8">
        <f t="shared" si="259"/>
        <v>59.212500000000006</v>
      </c>
    </row>
    <row r="1608" spans="1:22" ht="13.5" x14ac:dyDescent="0.25">
      <c r="A1608" s="3">
        <f>RSI!A1608</f>
        <v>44355</v>
      </c>
      <c r="B1608" s="2">
        <f>RSI!B1608</f>
        <v>47.601700000000001</v>
      </c>
      <c r="C1608" s="2">
        <f>RSI!I1608</f>
        <v>73.446420877424828</v>
      </c>
      <c r="D1608" s="2">
        <f>MACD!E1608</f>
        <v>-0.51369020187061665</v>
      </c>
      <c r="E1608" s="2">
        <f>MACD!F1608</f>
        <v>-0.28187927482524822</v>
      </c>
      <c r="F1608" s="2">
        <f>'Moving Avg'!D1608</f>
        <v>47.601700000000001</v>
      </c>
      <c r="G1608" s="2">
        <f>'Moving Avg'!F1608</f>
        <v>46.64062000000002</v>
      </c>
      <c r="H1608" s="2">
        <f>'Moving Avg'!G1608</f>
        <v>46.385428000000026</v>
      </c>
      <c r="I1608" s="2">
        <f>'Moving Avg'!H1608</f>
        <v>46.001873999999873</v>
      </c>
      <c r="J1608" s="6" t="str">
        <f>OBV!F1608</f>
        <v>BULLISH</v>
      </c>
      <c r="K1608" s="6" t="str">
        <f>OBV!G1608</f>
        <v>NEUTRAL</v>
      </c>
      <c r="L1608" s="6" t="str">
        <f>OBV!H1608</f>
        <v>CONFIRMED BULLISH</v>
      </c>
      <c r="M1608" s="8">
        <f t="shared" si="250"/>
        <v>0</v>
      </c>
      <c r="N1608" s="8">
        <f t="shared" si="251"/>
        <v>100</v>
      </c>
      <c r="O1608" s="8">
        <f t="shared" si="252"/>
        <v>50</v>
      </c>
      <c r="P1608" s="8">
        <f t="shared" si="253"/>
        <v>83.5</v>
      </c>
      <c r="Q1608" s="9">
        <f t="shared" si="254"/>
        <v>55.024999999999999</v>
      </c>
      <c r="R1608" s="9">
        <f t="shared" si="255"/>
        <v>58.375</v>
      </c>
      <c r="S1608" s="9">
        <f t="shared" si="256"/>
        <v>65.075000000000003</v>
      </c>
      <c r="T1608" s="9">
        <f t="shared" si="257"/>
        <v>58.375</v>
      </c>
      <c r="U1608" s="8">
        <f t="shared" si="258"/>
        <v>59.491666666666674</v>
      </c>
      <c r="V1608" s="8">
        <f t="shared" si="259"/>
        <v>59.212500000000006</v>
      </c>
    </row>
    <row r="1609" spans="1:22" ht="13.5" x14ac:dyDescent="0.25">
      <c r="A1609" s="3">
        <f>RSI!A1609</f>
        <v>44356</v>
      </c>
      <c r="B1609" s="2">
        <f>RSI!B1609</f>
        <v>47.601700000000001</v>
      </c>
      <c r="C1609" s="2">
        <f>RSI!I1609</f>
        <v>73.446420877424828</v>
      </c>
      <c r="D1609" s="2">
        <f>MACD!E1609</f>
        <v>-0.57833538568669951</v>
      </c>
      <c r="E1609" s="2">
        <f>MACD!F1609</f>
        <v>-0.34117049699753849</v>
      </c>
      <c r="F1609" s="2">
        <f>'Moving Avg'!D1609</f>
        <v>47.601700000000001</v>
      </c>
      <c r="G1609" s="2">
        <f>'Moving Avg'!F1609</f>
        <v>46.709940000000017</v>
      </c>
      <c r="H1609" s="2">
        <f>'Moving Avg'!G1609</f>
        <v>46.413156000000029</v>
      </c>
      <c r="I1609" s="2">
        <f>'Moving Avg'!H1609</f>
        <v>46.005790499999875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  <c r="M1609" s="8">
        <f t="shared" si="250"/>
        <v>0</v>
      </c>
      <c r="N1609" s="8">
        <f t="shared" si="251"/>
        <v>100</v>
      </c>
      <c r="O1609" s="8">
        <f t="shared" si="252"/>
        <v>50</v>
      </c>
      <c r="P1609" s="8">
        <f t="shared" si="253"/>
        <v>33</v>
      </c>
      <c r="Q1609" s="9">
        <f t="shared" si="254"/>
        <v>47.45</v>
      </c>
      <c r="R1609" s="9">
        <f t="shared" si="255"/>
        <v>45.75</v>
      </c>
      <c r="S1609" s="9">
        <f t="shared" si="256"/>
        <v>42.35</v>
      </c>
      <c r="T1609" s="9">
        <f t="shared" si="257"/>
        <v>45.75</v>
      </c>
      <c r="U1609" s="8">
        <f t="shared" si="258"/>
        <v>45.183333333333337</v>
      </c>
      <c r="V1609" s="8">
        <f t="shared" si="259"/>
        <v>45.325000000000003</v>
      </c>
    </row>
    <row r="1610" spans="1:22" ht="13.5" x14ac:dyDescent="0.25">
      <c r="A1610" s="3">
        <f>RSI!A1610</f>
        <v>44357</v>
      </c>
      <c r="B1610" s="2">
        <f>RSI!B1610</f>
        <v>47.601700000000001</v>
      </c>
      <c r="C1610" s="2">
        <f>RSI!I1610</f>
        <v>73.446420877424828</v>
      </c>
      <c r="D1610" s="2">
        <f>MACD!E1610</f>
        <v>-0.63699203527837511</v>
      </c>
      <c r="E1610" s="2">
        <f>MACD!F1610</f>
        <v>-0.40033480465370586</v>
      </c>
      <c r="F1610" s="2">
        <f>'Moving Avg'!D1610</f>
        <v>47.601700000000001</v>
      </c>
      <c r="G1610" s="2">
        <f>'Moving Avg'!F1610</f>
        <v>46.779260000000015</v>
      </c>
      <c r="H1610" s="2">
        <f>'Moving Avg'!G1610</f>
        <v>46.440884000000025</v>
      </c>
      <c r="I1610" s="2">
        <f>'Moving Avg'!H1610</f>
        <v>46.009706999999871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  <c r="M1610" s="8">
        <f t="shared" si="250"/>
        <v>0</v>
      </c>
      <c r="N1610" s="8">
        <f t="shared" si="251"/>
        <v>100</v>
      </c>
      <c r="O1610" s="8">
        <f t="shared" si="252"/>
        <v>50</v>
      </c>
      <c r="P1610" s="8">
        <f t="shared" si="253"/>
        <v>33</v>
      </c>
      <c r="Q1610" s="9">
        <f t="shared" si="254"/>
        <v>47.45</v>
      </c>
      <c r="R1610" s="9">
        <f t="shared" si="255"/>
        <v>45.75</v>
      </c>
      <c r="S1610" s="9">
        <f t="shared" si="256"/>
        <v>42.35</v>
      </c>
      <c r="T1610" s="9">
        <f t="shared" si="257"/>
        <v>45.75</v>
      </c>
      <c r="U1610" s="8">
        <f t="shared" si="258"/>
        <v>45.183333333333337</v>
      </c>
      <c r="V1610" s="8">
        <f t="shared" si="259"/>
        <v>45.325000000000003</v>
      </c>
    </row>
    <row r="1611" spans="1:22" ht="13.5" x14ac:dyDescent="0.25">
      <c r="A1611" s="3">
        <f>RSI!A1611</f>
        <v>44358</v>
      </c>
      <c r="B1611" s="2">
        <f>RSI!B1611</f>
        <v>47.601700000000001</v>
      </c>
      <c r="C1611" s="2">
        <f>RSI!I1611</f>
        <v>73.446420877424828</v>
      </c>
      <c r="D1611" s="2">
        <f>MACD!E1611</f>
        <v>-0.57209178028292484</v>
      </c>
      <c r="E1611" s="2">
        <f>MACD!F1611</f>
        <v>-0.43468619977954964</v>
      </c>
      <c r="F1611" s="2">
        <f>'Moving Avg'!D1611</f>
        <v>47.601700000000001</v>
      </c>
      <c r="G1611" s="2">
        <f>'Moving Avg'!F1611</f>
        <v>46.84858000000002</v>
      </c>
      <c r="H1611" s="2">
        <f>'Moving Avg'!G1611</f>
        <v>46.468612000000022</v>
      </c>
      <c r="I1611" s="2">
        <f>'Moving Avg'!H1611</f>
        <v>46.013623499999873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  <c r="M1611" s="8">
        <f t="shared" si="250"/>
        <v>0</v>
      </c>
      <c r="N1611" s="8">
        <f t="shared" si="251"/>
        <v>100</v>
      </c>
      <c r="O1611" s="8">
        <f t="shared" si="252"/>
        <v>50</v>
      </c>
      <c r="P1611" s="8">
        <f t="shared" si="253"/>
        <v>33</v>
      </c>
      <c r="Q1611" s="9">
        <f t="shared" si="254"/>
        <v>47.45</v>
      </c>
      <c r="R1611" s="9">
        <f t="shared" si="255"/>
        <v>45.75</v>
      </c>
      <c r="S1611" s="9">
        <f t="shared" si="256"/>
        <v>42.35</v>
      </c>
      <c r="T1611" s="9">
        <f t="shared" si="257"/>
        <v>45.75</v>
      </c>
      <c r="U1611" s="8">
        <f t="shared" si="258"/>
        <v>45.183333333333337</v>
      </c>
      <c r="V1611" s="8">
        <f t="shared" si="259"/>
        <v>45.325000000000003</v>
      </c>
    </row>
    <row r="1612" spans="1:22" ht="13.5" x14ac:dyDescent="0.25">
      <c r="A1612" s="3">
        <f>RSI!A1612</f>
        <v>44361</v>
      </c>
      <c r="B1612" s="2">
        <f>RSI!B1612</f>
        <v>47.601700000000001</v>
      </c>
      <c r="C1612" s="2">
        <f>RSI!I1612</f>
        <v>73.446420877424828</v>
      </c>
      <c r="D1612" s="2">
        <f>MACD!E1612</f>
        <v>-0.52159737217785107</v>
      </c>
      <c r="E1612" s="2">
        <f>MACD!F1612</f>
        <v>-0.45206843425920995</v>
      </c>
      <c r="F1612" s="2">
        <f>'Moving Avg'!D1612</f>
        <v>47.601700000000001</v>
      </c>
      <c r="G1612" s="2">
        <f>'Moving Avg'!F1612</f>
        <v>46.917900000000024</v>
      </c>
      <c r="H1612" s="2">
        <f>'Moving Avg'!G1612</f>
        <v>46.496340000000018</v>
      </c>
      <c r="I1612" s="2">
        <f>'Moving Avg'!H1612</f>
        <v>46.024550499999869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  <c r="M1612" s="8">
        <f t="shared" si="250"/>
        <v>0</v>
      </c>
      <c r="N1612" s="8">
        <f t="shared" si="251"/>
        <v>100</v>
      </c>
      <c r="O1612" s="8">
        <f t="shared" si="252"/>
        <v>50</v>
      </c>
      <c r="P1612" s="8">
        <f t="shared" si="253"/>
        <v>33</v>
      </c>
      <c r="Q1612" s="9">
        <f t="shared" si="254"/>
        <v>47.45</v>
      </c>
      <c r="R1612" s="9">
        <f t="shared" si="255"/>
        <v>45.75</v>
      </c>
      <c r="S1612" s="9">
        <f t="shared" si="256"/>
        <v>42.35</v>
      </c>
      <c r="T1612" s="9">
        <f t="shared" si="257"/>
        <v>45.75</v>
      </c>
      <c r="U1612" s="8">
        <f t="shared" si="258"/>
        <v>45.183333333333337</v>
      </c>
      <c r="V1612" s="8">
        <f t="shared" si="259"/>
        <v>45.325000000000003</v>
      </c>
    </row>
    <row r="1613" spans="1:22" ht="13.5" x14ac:dyDescent="0.25">
      <c r="A1613" s="3">
        <f>RSI!A1613</f>
        <v>44362</v>
      </c>
      <c r="B1613" s="2">
        <f>RSI!B1613</f>
        <v>47.601700000000001</v>
      </c>
      <c r="C1613" s="2">
        <f>RSI!I1613</f>
        <v>73.446420877424828</v>
      </c>
      <c r="D1613" s="2">
        <f>MACD!E1613</f>
        <v>-0.60347272340973745</v>
      </c>
      <c r="E1613" s="2">
        <f>MACD!F1613</f>
        <v>-0.48234929208931548</v>
      </c>
      <c r="F1613" s="2">
        <f>'Moving Avg'!D1613</f>
        <v>47.601700000000001</v>
      </c>
      <c r="G1613" s="2">
        <f>'Moving Avg'!F1613</f>
        <v>46.987220000000022</v>
      </c>
      <c r="H1613" s="2">
        <f>'Moving Avg'!G1613</f>
        <v>46.524068000000014</v>
      </c>
      <c r="I1613" s="2">
        <f>'Moving Avg'!H1613</f>
        <v>46.035477499999871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  <c r="M1613" s="8">
        <f t="shared" si="250"/>
        <v>0</v>
      </c>
      <c r="N1613" s="8">
        <f t="shared" si="251"/>
        <v>100</v>
      </c>
      <c r="O1613" s="8">
        <f t="shared" si="252"/>
        <v>50</v>
      </c>
      <c r="P1613" s="8">
        <f t="shared" si="253"/>
        <v>33</v>
      </c>
      <c r="Q1613" s="9">
        <f t="shared" si="254"/>
        <v>47.45</v>
      </c>
      <c r="R1613" s="9">
        <f t="shared" si="255"/>
        <v>45.75</v>
      </c>
      <c r="S1613" s="9">
        <f t="shared" si="256"/>
        <v>42.35</v>
      </c>
      <c r="T1613" s="9">
        <f t="shared" si="257"/>
        <v>45.75</v>
      </c>
      <c r="U1613" s="8">
        <f t="shared" si="258"/>
        <v>45.183333333333337</v>
      </c>
      <c r="V1613" s="8">
        <f t="shared" si="259"/>
        <v>45.325000000000003</v>
      </c>
    </row>
    <row r="1614" spans="1:22" ht="13.5" x14ac:dyDescent="0.25">
      <c r="A1614" s="3">
        <f>RSI!A1614</f>
        <v>44363</v>
      </c>
      <c r="B1614" s="2">
        <f>RSI!B1614</f>
        <v>47.601700000000001</v>
      </c>
      <c r="C1614" s="2">
        <f>RSI!I1614</f>
        <v>73.446420877424828</v>
      </c>
      <c r="D1614" s="2">
        <f>MACD!E1614</f>
        <v>-0.46325001883746353</v>
      </c>
      <c r="E1614" s="2">
        <f>MACD!F1614</f>
        <v>-0.4785294374389451</v>
      </c>
      <c r="F1614" s="2">
        <f>'Moving Avg'!D1614</f>
        <v>47.601700000000001</v>
      </c>
      <c r="G1614" s="2">
        <f>'Moving Avg'!F1614</f>
        <v>47.056540000000027</v>
      </c>
      <c r="H1614" s="2">
        <f>'Moving Avg'!G1614</f>
        <v>46.55179600000001</v>
      </c>
      <c r="I1614" s="2">
        <f>'Moving Avg'!H1614</f>
        <v>46.046404499999873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  <c r="M1614" s="8">
        <f t="shared" si="250"/>
        <v>0</v>
      </c>
      <c r="N1614" s="8">
        <f t="shared" si="251"/>
        <v>0</v>
      </c>
      <c r="O1614" s="8">
        <f t="shared" si="252"/>
        <v>50</v>
      </c>
      <c r="P1614" s="8">
        <f t="shared" si="253"/>
        <v>33</v>
      </c>
      <c r="Q1614" s="9">
        <f t="shared" si="254"/>
        <v>12.45</v>
      </c>
      <c r="R1614" s="9">
        <f t="shared" si="255"/>
        <v>25.75</v>
      </c>
      <c r="S1614" s="9">
        <f t="shared" si="256"/>
        <v>27.35</v>
      </c>
      <c r="T1614" s="9">
        <f t="shared" si="257"/>
        <v>20.75</v>
      </c>
      <c r="U1614" s="8">
        <f t="shared" si="258"/>
        <v>21.850000000000005</v>
      </c>
      <c r="V1614" s="8">
        <f t="shared" si="259"/>
        <v>21.575000000000003</v>
      </c>
    </row>
    <row r="1615" spans="1:22" ht="13.5" x14ac:dyDescent="0.25">
      <c r="A1615" s="3">
        <f>RSI!A1615</f>
        <v>44364</v>
      </c>
      <c r="B1615" s="2">
        <f>RSI!B1615</f>
        <v>47.601700000000001</v>
      </c>
      <c r="C1615" s="2">
        <f>RSI!I1615</f>
        <v>73.446420877424828</v>
      </c>
      <c r="D1615" s="2">
        <f>MACD!E1615</f>
        <v>-0.34810972301773546</v>
      </c>
      <c r="E1615" s="2">
        <f>MACD!F1615</f>
        <v>-0.45244549455470318</v>
      </c>
      <c r="F1615" s="2">
        <f>'Moving Avg'!D1615</f>
        <v>47.601700000000001</v>
      </c>
      <c r="G1615" s="2">
        <f>'Moving Avg'!F1615</f>
        <v>47.125860000000024</v>
      </c>
      <c r="H1615" s="2">
        <f>'Moving Avg'!G1615</f>
        <v>46.579524000000013</v>
      </c>
      <c r="I1615" s="2">
        <f>'Moving Avg'!H1615</f>
        <v>46.057331499999876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  <c r="M1615" s="8">
        <f t="shared" si="250"/>
        <v>0</v>
      </c>
      <c r="N1615" s="8">
        <f t="shared" si="251"/>
        <v>0</v>
      </c>
      <c r="O1615" s="8">
        <f t="shared" si="252"/>
        <v>50</v>
      </c>
      <c r="P1615" s="8">
        <f t="shared" si="253"/>
        <v>33</v>
      </c>
      <c r="Q1615" s="9">
        <f t="shared" si="254"/>
        <v>12.45</v>
      </c>
      <c r="R1615" s="9">
        <f t="shared" si="255"/>
        <v>25.75</v>
      </c>
      <c r="S1615" s="9">
        <f t="shared" si="256"/>
        <v>27.35</v>
      </c>
      <c r="T1615" s="9">
        <f t="shared" si="257"/>
        <v>20.75</v>
      </c>
      <c r="U1615" s="8">
        <f t="shared" si="258"/>
        <v>21.850000000000005</v>
      </c>
      <c r="V1615" s="8">
        <f t="shared" si="259"/>
        <v>21.575000000000003</v>
      </c>
    </row>
    <row r="1616" spans="1:22" ht="13.5" x14ac:dyDescent="0.25">
      <c r="A1616" s="3">
        <f>RSI!A1616</f>
        <v>44365</v>
      </c>
      <c r="B1616" s="2">
        <f>RSI!B1616</f>
        <v>47.601700000000001</v>
      </c>
      <c r="C1616" s="2">
        <f>RSI!I1616</f>
        <v>73.446420877424828</v>
      </c>
      <c r="D1616" s="2">
        <f>MACD!E1616</f>
        <v>-0.25393302717016297</v>
      </c>
      <c r="E1616" s="2">
        <f>MACD!F1616</f>
        <v>-0.41274300107779516</v>
      </c>
      <c r="F1616" s="2">
        <f>'Moving Avg'!D1616</f>
        <v>47.601700000000001</v>
      </c>
      <c r="G1616" s="2">
        <f>'Moving Avg'!F1616</f>
        <v>47.195180000000022</v>
      </c>
      <c r="H1616" s="2">
        <f>'Moving Avg'!G1616</f>
        <v>46.60725200000001</v>
      </c>
      <c r="I1616" s="2">
        <f>'Moving Avg'!H1616</f>
        <v>46.068258499999871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  <c r="M1616" s="8">
        <f t="shared" si="250"/>
        <v>0</v>
      </c>
      <c r="N1616" s="8">
        <f t="shared" si="251"/>
        <v>0</v>
      </c>
      <c r="O1616" s="8">
        <f t="shared" si="252"/>
        <v>50</v>
      </c>
      <c r="P1616" s="8">
        <f t="shared" si="253"/>
        <v>33</v>
      </c>
      <c r="Q1616" s="9">
        <f t="shared" si="254"/>
        <v>12.45</v>
      </c>
      <c r="R1616" s="9">
        <f t="shared" si="255"/>
        <v>25.75</v>
      </c>
      <c r="S1616" s="9">
        <f t="shared" si="256"/>
        <v>27.35</v>
      </c>
      <c r="T1616" s="9">
        <f t="shared" si="257"/>
        <v>20.75</v>
      </c>
      <c r="U1616" s="8">
        <f t="shared" si="258"/>
        <v>21.850000000000005</v>
      </c>
      <c r="V1616" s="8">
        <f t="shared" si="259"/>
        <v>21.575000000000003</v>
      </c>
    </row>
    <row r="1617" spans="1:22" ht="13.5" x14ac:dyDescent="0.25">
      <c r="A1617" s="3">
        <f>RSI!A1617</f>
        <v>44368</v>
      </c>
      <c r="B1617" s="2">
        <f>RSI!B1617</f>
        <v>47.601700000000001</v>
      </c>
      <c r="C1617" s="2">
        <f>RSI!I1617</f>
        <v>73.446420877424828</v>
      </c>
      <c r="D1617" s="2">
        <f>MACD!E1617</f>
        <v>-0.17725404293437208</v>
      </c>
      <c r="E1617" s="2">
        <f>MACD!F1617</f>
        <v>-0.36564520944911061</v>
      </c>
      <c r="F1617" s="2">
        <f>'Moving Avg'!D1617</f>
        <v>47.601700000000001</v>
      </c>
      <c r="G1617" s="2">
        <f>'Moving Avg'!F1617</f>
        <v>47.264500000000027</v>
      </c>
      <c r="H1617" s="2">
        <f>'Moving Avg'!G1617</f>
        <v>46.634980000000006</v>
      </c>
      <c r="I1617" s="2">
        <f>'Moving Avg'!H1617</f>
        <v>46.079185499999873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  <c r="M1617" s="8">
        <f t="shared" si="250"/>
        <v>0</v>
      </c>
      <c r="N1617" s="8">
        <f t="shared" si="251"/>
        <v>0</v>
      </c>
      <c r="O1617" s="8">
        <f t="shared" si="252"/>
        <v>50</v>
      </c>
      <c r="P1617" s="8">
        <f t="shared" si="253"/>
        <v>33</v>
      </c>
      <c r="Q1617" s="9">
        <f t="shared" si="254"/>
        <v>12.45</v>
      </c>
      <c r="R1617" s="9">
        <f t="shared" si="255"/>
        <v>25.75</v>
      </c>
      <c r="S1617" s="9">
        <f t="shared" si="256"/>
        <v>27.35</v>
      </c>
      <c r="T1617" s="9">
        <f t="shared" si="257"/>
        <v>20.75</v>
      </c>
      <c r="U1617" s="8">
        <f t="shared" si="258"/>
        <v>21.850000000000005</v>
      </c>
      <c r="V1617" s="8">
        <f t="shared" si="259"/>
        <v>21.575000000000003</v>
      </c>
    </row>
    <row r="1618" spans="1:22" ht="13.5" x14ac:dyDescent="0.25">
      <c r="A1618" s="3">
        <f>RSI!A1618</f>
        <v>44369</v>
      </c>
      <c r="B1618" s="2">
        <f>RSI!B1618</f>
        <v>47.601700000000001</v>
      </c>
      <c r="C1618" s="2">
        <f>RSI!I1618</f>
        <v>73.446420877424828</v>
      </c>
      <c r="D1618" s="2">
        <f>MACD!E1618</f>
        <v>-0.11515792659084667</v>
      </c>
      <c r="E1618" s="2">
        <f>MACD!F1618</f>
        <v>-0.31554775287745784</v>
      </c>
      <c r="F1618" s="2">
        <f>'Moving Avg'!D1618</f>
        <v>47.601700000000001</v>
      </c>
      <c r="G1618" s="2">
        <f>'Moving Avg'!F1618</f>
        <v>47.333820000000024</v>
      </c>
      <c r="H1618" s="2">
        <f>'Moving Avg'!G1618</f>
        <v>46.662708000000002</v>
      </c>
      <c r="I1618" s="2">
        <f>'Moving Avg'!H1618</f>
        <v>46.090112499999869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  <c r="M1618" s="8">
        <f t="shared" si="250"/>
        <v>0</v>
      </c>
      <c r="N1618" s="8">
        <f t="shared" si="251"/>
        <v>0</v>
      </c>
      <c r="O1618" s="8">
        <f t="shared" si="252"/>
        <v>50</v>
      </c>
      <c r="P1618" s="8">
        <f t="shared" si="253"/>
        <v>33</v>
      </c>
      <c r="Q1618" s="9">
        <f t="shared" si="254"/>
        <v>12.45</v>
      </c>
      <c r="R1618" s="9">
        <f t="shared" si="255"/>
        <v>25.75</v>
      </c>
      <c r="S1618" s="9">
        <f t="shared" si="256"/>
        <v>27.35</v>
      </c>
      <c r="T1618" s="9">
        <f t="shared" si="257"/>
        <v>20.75</v>
      </c>
      <c r="U1618" s="8">
        <f t="shared" si="258"/>
        <v>21.850000000000005</v>
      </c>
      <c r="V1618" s="8">
        <f t="shared" si="259"/>
        <v>21.575000000000003</v>
      </c>
    </row>
    <row r="1619" spans="1:22" ht="13.5" x14ac:dyDescent="0.25">
      <c r="A1619" s="3">
        <f>RSI!A1619</f>
        <v>44370</v>
      </c>
      <c r="B1619" s="2">
        <f>RSI!B1619</f>
        <v>47.601700000000001</v>
      </c>
      <c r="C1619" s="2">
        <f>RSI!I1619</f>
        <v>73.446420877424828</v>
      </c>
      <c r="D1619" s="2">
        <f>MACD!E1619</f>
        <v>-6.5194782144025964E-2</v>
      </c>
      <c r="E1619" s="2">
        <f>MACD!F1619</f>
        <v>-0.26547715873077149</v>
      </c>
      <c r="F1619" s="2">
        <f>'Moving Avg'!D1619</f>
        <v>47.601700000000001</v>
      </c>
      <c r="G1619" s="2">
        <f>'Moving Avg'!F1619</f>
        <v>47.403140000000022</v>
      </c>
      <c r="H1619" s="2">
        <f>'Moving Avg'!G1619</f>
        <v>46.690436000000005</v>
      </c>
      <c r="I1619" s="2">
        <f>'Moving Avg'!H1619</f>
        <v>46.101039499999871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  <c r="M1619" s="8">
        <f t="shared" si="250"/>
        <v>0</v>
      </c>
      <c r="N1619" s="8">
        <f t="shared" si="251"/>
        <v>0</v>
      </c>
      <c r="O1619" s="8">
        <f t="shared" si="252"/>
        <v>50</v>
      </c>
      <c r="P1619" s="8">
        <f t="shared" si="253"/>
        <v>33</v>
      </c>
      <c r="Q1619" s="9">
        <f t="shared" si="254"/>
        <v>12.45</v>
      </c>
      <c r="R1619" s="9">
        <f t="shared" si="255"/>
        <v>25.75</v>
      </c>
      <c r="S1619" s="9">
        <f t="shared" si="256"/>
        <v>27.35</v>
      </c>
      <c r="T1619" s="9">
        <f t="shared" si="257"/>
        <v>20.75</v>
      </c>
      <c r="U1619" s="8">
        <f t="shared" si="258"/>
        <v>21.850000000000005</v>
      </c>
      <c r="V1619" s="8">
        <f t="shared" si="259"/>
        <v>21.575000000000003</v>
      </c>
    </row>
    <row r="1620" spans="1:22" ht="13.5" x14ac:dyDescent="0.25">
      <c r="A1620" s="3">
        <f>RSI!A1620</f>
        <v>44371</v>
      </c>
      <c r="B1620" s="2">
        <f>RSI!B1620</f>
        <v>47.601700000000001</v>
      </c>
      <c r="C1620" s="2">
        <f>RSI!I1620</f>
        <v>73.446420877424828</v>
      </c>
      <c r="D1620" s="2">
        <f>MACD!E1620</f>
        <v>-2.5306907923365429E-2</v>
      </c>
      <c r="E1620" s="2">
        <f>MACD!F1620</f>
        <v>-0.21744310856929031</v>
      </c>
      <c r="F1620" s="2">
        <f>'Moving Avg'!D1620</f>
        <v>47.601700000000001</v>
      </c>
      <c r="G1620" s="2">
        <f>'Moving Avg'!F1620</f>
        <v>47.472070000000024</v>
      </c>
      <c r="H1620" s="2">
        <f>'Moving Avg'!G1620</f>
        <v>46.718164000000009</v>
      </c>
      <c r="I1620" s="2">
        <f>'Moving Avg'!H1620</f>
        <v>46.111966499999873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  <c r="M1620" s="8">
        <f t="shared" si="250"/>
        <v>0</v>
      </c>
      <c r="N1620" s="8">
        <f t="shared" si="251"/>
        <v>0</v>
      </c>
      <c r="O1620" s="8">
        <f t="shared" si="252"/>
        <v>50</v>
      </c>
      <c r="P1620" s="8">
        <f t="shared" si="253"/>
        <v>33</v>
      </c>
      <c r="Q1620" s="9">
        <f t="shared" si="254"/>
        <v>12.45</v>
      </c>
      <c r="R1620" s="9">
        <f t="shared" si="255"/>
        <v>25.75</v>
      </c>
      <c r="S1620" s="9">
        <f t="shared" si="256"/>
        <v>27.35</v>
      </c>
      <c r="T1620" s="9">
        <f t="shared" si="257"/>
        <v>20.75</v>
      </c>
      <c r="U1620" s="8">
        <f t="shared" si="258"/>
        <v>21.850000000000005</v>
      </c>
      <c r="V1620" s="8">
        <f t="shared" si="259"/>
        <v>21.575000000000003</v>
      </c>
    </row>
    <row r="1621" spans="1:22" ht="13.5" x14ac:dyDescent="0.25">
      <c r="A1621" s="3">
        <f>RSI!A1621</f>
        <v>44372</v>
      </c>
      <c r="B1621" s="2">
        <f>RSI!B1621</f>
        <v>47.601700000000001</v>
      </c>
      <c r="C1621" s="2">
        <f>RSI!I1621</f>
        <v>73.446420877424828</v>
      </c>
      <c r="D1621" s="2">
        <f>MACD!E1621</f>
        <v>6.2326733939457313E-3</v>
      </c>
      <c r="E1621" s="2">
        <f>MACD!F1621</f>
        <v>-0.17270795217664309</v>
      </c>
      <c r="F1621" s="2">
        <f>'Moving Avg'!D1621</f>
        <v>47.601700000000001</v>
      </c>
      <c r="G1621" s="2">
        <f>'Moving Avg'!F1621</f>
        <v>47.502225000000024</v>
      </c>
      <c r="H1621" s="2">
        <f>'Moving Avg'!G1621</f>
        <v>46.745892000000005</v>
      </c>
      <c r="I1621" s="2">
        <f>'Moving Avg'!H1621</f>
        <v>46.122893499999876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  <c r="M1621" s="8">
        <f t="shared" si="250"/>
        <v>0</v>
      </c>
      <c r="N1621" s="8">
        <f t="shared" si="251"/>
        <v>0</v>
      </c>
      <c r="O1621" s="8">
        <f t="shared" si="252"/>
        <v>50</v>
      </c>
      <c r="P1621" s="8">
        <f t="shared" si="253"/>
        <v>33</v>
      </c>
      <c r="Q1621" s="9">
        <f t="shared" si="254"/>
        <v>12.45</v>
      </c>
      <c r="R1621" s="9">
        <f t="shared" si="255"/>
        <v>25.75</v>
      </c>
      <c r="S1621" s="9">
        <f t="shared" si="256"/>
        <v>27.35</v>
      </c>
      <c r="T1621" s="9">
        <f t="shared" si="257"/>
        <v>20.75</v>
      </c>
      <c r="U1621" s="8">
        <f t="shared" si="258"/>
        <v>21.850000000000005</v>
      </c>
      <c r="V1621" s="8">
        <f t="shared" si="259"/>
        <v>21.575000000000003</v>
      </c>
    </row>
    <row r="1622" spans="1:22" ht="13.5" x14ac:dyDescent="0.25">
      <c r="A1622" s="3">
        <f>RSI!A1622</f>
        <v>44375</v>
      </c>
      <c r="B1622" s="2">
        <f>RSI!B1622</f>
        <v>46.215299999999999</v>
      </c>
      <c r="C1622" s="2">
        <f>RSI!I1622</f>
        <v>25.155461487546276</v>
      </c>
      <c r="D1622" s="2">
        <f>MACD!E1622</f>
        <v>0.13356844025629755</v>
      </c>
      <c r="E1622" s="2">
        <f>MACD!F1622</f>
        <v>-0.11145267369005496</v>
      </c>
      <c r="F1622" s="2">
        <f>'Moving Avg'!D1622</f>
        <v>47.324419999999996</v>
      </c>
      <c r="G1622" s="2">
        <f>'Moving Avg'!F1622</f>
        <v>47.46306000000002</v>
      </c>
      <c r="H1622" s="2">
        <f>'Moving Avg'!G1622</f>
        <v>46.745891999999998</v>
      </c>
      <c r="I1622" s="2">
        <f>'Moving Avg'!H1622</f>
        <v>46.126888499999865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  <c r="M1622" s="8">
        <f t="shared" si="250"/>
        <v>50</v>
      </c>
      <c r="N1622" s="8">
        <f t="shared" si="251"/>
        <v>0</v>
      </c>
      <c r="O1622" s="8">
        <f t="shared" si="252"/>
        <v>50</v>
      </c>
      <c r="P1622" s="8">
        <f t="shared" si="253"/>
        <v>16.5</v>
      </c>
      <c r="Q1622" s="9">
        <f t="shared" si="254"/>
        <v>27.475000000000001</v>
      </c>
      <c r="R1622" s="9">
        <f t="shared" si="255"/>
        <v>31.625</v>
      </c>
      <c r="S1622" s="9">
        <f t="shared" si="256"/>
        <v>27.425000000000001</v>
      </c>
      <c r="T1622" s="9">
        <f t="shared" si="257"/>
        <v>29.125</v>
      </c>
      <c r="U1622" s="8">
        <f t="shared" si="258"/>
        <v>28.841666666666669</v>
      </c>
      <c r="V1622" s="8">
        <f t="shared" si="259"/>
        <v>28.912500000000001</v>
      </c>
    </row>
    <row r="1623" spans="1:22" ht="13.5" x14ac:dyDescent="0.25">
      <c r="A1623" s="3">
        <f>RSI!A1623</f>
        <v>44376</v>
      </c>
      <c r="B1623" s="2">
        <f>RSI!B1623</f>
        <v>46.215299999999999</v>
      </c>
      <c r="C1623" s="2">
        <f>RSI!I1623</f>
        <v>25.155461487546276</v>
      </c>
      <c r="D1623" s="2">
        <f>MACD!E1623</f>
        <v>0.24761021269538475</v>
      </c>
      <c r="E1623" s="2">
        <f>MACD!F1623</f>
        <v>-3.9640096412967021E-2</v>
      </c>
      <c r="F1623" s="2">
        <f>'Moving Avg'!D1623</f>
        <v>47.047139999999999</v>
      </c>
      <c r="G1623" s="2">
        <f>'Moving Avg'!F1623</f>
        <v>47.463060000000013</v>
      </c>
      <c r="H1623" s="2">
        <f>'Moving Avg'!G1623</f>
        <v>46.745891999999984</v>
      </c>
      <c r="I1623" s="2">
        <f>'Moving Avg'!H1623</f>
        <v>46.130883499999875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  <c r="M1623" s="8">
        <f t="shared" si="250"/>
        <v>50</v>
      </c>
      <c r="N1623" s="8">
        <f t="shared" si="251"/>
        <v>0</v>
      </c>
      <c r="O1623" s="8">
        <f t="shared" si="252"/>
        <v>50</v>
      </c>
      <c r="P1623" s="8">
        <f t="shared" si="253"/>
        <v>16.5</v>
      </c>
      <c r="Q1623" s="9">
        <f t="shared" si="254"/>
        <v>27.475000000000001</v>
      </c>
      <c r="R1623" s="9">
        <f t="shared" si="255"/>
        <v>31.625</v>
      </c>
      <c r="S1623" s="9">
        <f t="shared" si="256"/>
        <v>27.425000000000001</v>
      </c>
      <c r="T1623" s="9">
        <f t="shared" si="257"/>
        <v>29.125</v>
      </c>
      <c r="U1623" s="8">
        <f t="shared" si="258"/>
        <v>28.841666666666669</v>
      </c>
      <c r="V1623" s="8">
        <f t="shared" si="259"/>
        <v>28.912500000000001</v>
      </c>
    </row>
    <row r="1624" spans="1:22" ht="13.5" x14ac:dyDescent="0.25">
      <c r="A1624" s="3">
        <f>RSI!A1624</f>
        <v>44377</v>
      </c>
      <c r="B1624" s="2">
        <f>RSI!B1624</f>
        <v>46.217300000000002</v>
      </c>
      <c r="C1624" s="2">
        <f>RSI!I1624</f>
        <v>25.237702537859207</v>
      </c>
      <c r="D1624" s="2">
        <f>MACD!E1624</f>
        <v>0.34978869295170512</v>
      </c>
      <c r="E1624" s="2">
        <f>MACD!F1624</f>
        <v>3.8245661459967412E-2</v>
      </c>
      <c r="F1624" s="2">
        <f>'Moving Avg'!D1624</f>
        <v>46.77026</v>
      </c>
      <c r="G1624" s="2">
        <f>'Moving Avg'!F1624</f>
        <v>47.393840000000012</v>
      </c>
      <c r="H1624" s="2">
        <f>'Moving Avg'!G1624</f>
        <v>46.745931999999975</v>
      </c>
      <c r="I1624" s="2">
        <f>'Moving Avg'!H1624</f>
        <v>46.138726499999869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  <c r="M1624" s="8">
        <f t="shared" si="250"/>
        <v>50</v>
      </c>
      <c r="N1624" s="8">
        <f t="shared" si="251"/>
        <v>0</v>
      </c>
      <c r="O1624" s="8">
        <f t="shared" si="252"/>
        <v>50</v>
      </c>
      <c r="P1624" s="8">
        <f t="shared" si="253"/>
        <v>16.5</v>
      </c>
      <c r="Q1624" s="9">
        <f t="shared" si="254"/>
        <v>27.475000000000001</v>
      </c>
      <c r="R1624" s="9">
        <f t="shared" si="255"/>
        <v>31.625</v>
      </c>
      <c r="S1624" s="9">
        <f t="shared" si="256"/>
        <v>27.425000000000001</v>
      </c>
      <c r="T1624" s="9">
        <f t="shared" si="257"/>
        <v>29.125</v>
      </c>
      <c r="U1624" s="8">
        <f t="shared" si="258"/>
        <v>28.841666666666669</v>
      </c>
      <c r="V1624" s="8">
        <f t="shared" si="259"/>
        <v>28.912500000000001</v>
      </c>
    </row>
    <row r="1625" spans="1:22" ht="13.5" x14ac:dyDescent="0.25">
      <c r="A1625" s="3">
        <f>RSI!A1625</f>
        <v>44378</v>
      </c>
      <c r="B1625" s="2">
        <f>RSI!B1625</f>
        <v>46.217300000000002</v>
      </c>
      <c r="C1625" s="2">
        <f>RSI!I1625</f>
        <v>25.237702537859207</v>
      </c>
      <c r="D1625" s="2">
        <f>MACD!E1625</f>
        <v>0.4416335000704521</v>
      </c>
      <c r="E1625" s="2">
        <f>MACD!F1625</f>
        <v>0.11892322918206436</v>
      </c>
      <c r="F1625" s="2">
        <f>'Moving Avg'!D1625</f>
        <v>46.493380000000002</v>
      </c>
      <c r="G1625" s="2">
        <f>'Moving Avg'!F1625</f>
        <v>47.32462000000001</v>
      </c>
      <c r="H1625" s="2">
        <f>'Moving Avg'!G1625</f>
        <v>46.745971999999966</v>
      </c>
      <c r="I1625" s="2">
        <f>'Moving Avg'!H1625</f>
        <v>46.14656949999987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  <c r="M1625" s="8">
        <f t="shared" si="250"/>
        <v>50</v>
      </c>
      <c r="N1625" s="8">
        <f t="shared" si="251"/>
        <v>0</v>
      </c>
      <c r="O1625" s="8">
        <f t="shared" si="252"/>
        <v>50</v>
      </c>
      <c r="P1625" s="8">
        <f t="shared" si="253"/>
        <v>16.5</v>
      </c>
      <c r="Q1625" s="9">
        <f t="shared" si="254"/>
        <v>27.475000000000001</v>
      </c>
      <c r="R1625" s="9">
        <f t="shared" si="255"/>
        <v>31.625</v>
      </c>
      <c r="S1625" s="9">
        <f t="shared" si="256"/>
        <v>27.425000000000001</v>
      </c>
      <c r="T1625" s="9">
        <f t="shared" si="257"/>
        <v>29.125</v>
      </c>
      <c r="U1625" s="8">
        <f t="shared" si="258"/>
        <v>28.841666666666669</v>
      </c>
      <c r="V1625" s="8">
        <f t="shared" si="259"/>
        <v>28.912500000000001</v>
      </c>
    </row>
    <row r="1626" spans="1:22" ht="13.5" x14ac:dyDescent="0.25">
      <c r="A1626" s="3">
        <f>RSI!A1626</f>
        <v>44379</v>
      </c>
      <c r="B1626" s="2">
        <f>RSI!B1626</f>
        <v>46.217300000000002</v>
      </c>
      <c r="C1626" s="2">
        <f>RSI!I1626</f>
        <v>25.237702537859207</v>
      </c>
      <c r="D1626" s="2">
        <f>MACD!E1626</f>
        <v>0.52433546006297149</v>
      </c>
      <c r="E1626" s="2">
        <f>MACD!F1626</f>
        <v>0.20000567535824582</v>
      </c>
      <c r="F1626" s="2">
        <f>'Moving Avg'!D1626</f>
        <v>46.216499999999996</v>
      </c>
      <c r="G1626" s="2">
        <f>'Moving Avg'!F1626</f>
        <v>47.255400000000009</v>
      </c>
      <c r="H1626" s="2">
        <f>'Moving Avg'!G1626</f>
        <v>46.746011999999958</v>
      </c>
      <c r="I1626" s="2">
        <f>'Moving Avg'!H1626</f>
        <v>46.154412499999879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  <c r="M1626" s="8">
        <f t="shared" si="250"/>
        <v>50</v>
      </c>
      <c r="N1626" s="8">
        <f t="shared" si="251"/>
        <v>0</v>
      </c>
      <c r="O1626" s="8">
        <f t="shared" si="252"/>
        <v>50</v>
      </c>
      <c r="P1626" s="8">
        <f t="shared" si="253"/>
        <v>16.5</v>
      </c>
      <c r="Q1626" s="9">
        <f t="shared" si="254"/>
        <v>27.475000000000001</v>
      </c>
      <c r="R1626" s="9">
        <f t="shared" si="255"/>
        <v>31.625</v>
      </c>
      <c r="S1626" s="9">
        <f t="shared" si="256"/>
        <v>27.425000000000001</v>
      </c>
      <c r="T1626" s="9">
        <f t="shared" si="257"/>
        <v>29.125</v>
      </c>
      <c r="U1626" s="8">
        <f t="shared" si="258"/>
        <v>28.841666666666669</v>
      </c>
      <c r="V1626" s="8">
        <f t="shared" si="259"/>
        <v>28.912500000000001</v>
      </c>
    </row>
    <row r="1627" spans="1:22" ht="13.5" x14ac:dyDescent="0.25">
      <c r="A1627" s="3">
        <f>RSI!A1627</f>
        <v>44382</v>
      </c>
      <c r="B1627" s="2">
        <f>RSI!B1627</f>
        <v>46.217300000000002</v>
      </c>
      <c r="C1627" s="2">
        <f>RSI!I1627</f>
        <v>25.237702537859192</v>
      </c>
      <c r="D1627" s="2">
        <f>MACD!E1627</f>
        <v>0.59893174826152062</v>
      </c>
      <c r="E1627" s="2">
        <f>MACD!F1627</f>
        <v>0.27979088993890078</v>
      </c>
      <c r="F1627" s="2">
        <f>'Moving Avg'!D1627</f>
        <v>46.216899999999995</v>
      </c>
      <c r="G1627" s="2">
        <f>'Moving Avg'!F1627</f>
        <v>47.186180000000007</v>
      </c>
      <c r="H1627" s="2">
        <f>'Moving Avg'!G1627</f>
        <v>46.746051999999942</v>
      </c>
      <c r="I1627" s="2">
        <f>'Moving Avg'!H1627</f>
        <v>46.16225549999988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  <c r="M1627" s="8">
        <f t="shared" si="250"/>
        <v>50</v>
      </c>
      <c r="N1627" s="8">
        <f t="shared" si="251"/>
        <v>0</v>
      </c>
      <c r="O1627" s="8">
        <f t="shared" si="252"/>
        <v>50</v>
      </c>
      <c r="P1627" s="8">
        <f t="shared" si="253"/>
        <v>33</v>
      </c>
      <c r="Q1627" s="9">
        <f t="shared" si="254"/>
        <v>29.95</v>
      </c>
      <c r="R1627" s="9">
        <f t="shared" si="255"/>
        <v>35.75</v>
      </c>
      <c r="S1627" s="9">
        <f t="shared" si="256"/>
        <v>34.85</v>
      </c>
      <c r="T1627" s="9">
        <f t="shared" si="257"/>
        <v>33.25</v>
      </c>
      <c r="U1627" s="8">
        <f t="shared" si="258"/>
        <v>33.516666666666673</v>
      </c>
      <c r="V1627" s="8">
        <f t="shared" si="259"/>
        <v>33.450000000000003</v>
      </c>
    </row>
    <row r="1628" spans="1:22" ht="13.5" x14ac:dyDescent="0.25">
      <c r="A1628" s="3">
        <f>RSI!A1628</f>
        <v>44383</v>
      </c>
      <c r="B1628" s="2">
        <f>RSI!B1628</f>
        <v>46.217300000000002</v>
      </c>
      <c r="C1628" s="2">
        <f>RSI!I1628</f>
        <v>25.237702537859192</v>
      </c>
      <c r="D1628" s="2">
        <f>MACD!E1628</f>
        <v>0.66632733875028549</v>
      </c>
      <c r="E1628" s="2">
        <f>MACD!F1628</f>
        <v>0.35709817970117774</v>
      </c>
      <c r="F1628" s="2">
        <f>'Moving Avg'!D1628</f>
        <v>46.217300000000002</v>
      </c>
      <c r="G1628" s="2">
        <f>'Moving Avg'!F1628</f>
        <v>47.116960000000006</v>
      </c>
      <c r="H1628" s="2">
        <f>'Moving Avg'!G1628</f>
        <v>46.746091999999948</v>
      </c>
      <c r="I1628" s="2">
        <f>'Moving Avg'!H1628</f>
        <v>46.170098499999888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  <c r="M1628" s="8">
        <f t="shared" si="250"/>
        <v>50</v>
      </c>
      <c r="N1628" s="8">
        <f t="shared" si="251"/>
        <v>0</v>
      </c>
      <c r="O1628" s="8">
        <f t="shared" si="252"/>
        <v>50</v>
      </c>
      <c r="P1628" s="8">
        <f t="shared" si="253"/>
        <v>33</v>
      </c>
      <c r="Q1628" s="9">
        <f t="shared" si="254"/>
        <v>29.95</v>
      </c>
      <c r="R1628" s="9">
        <f t="shared" si="255"/>
        <v>35.75</v>
      </c>
      <c r="S1628" s="9">
        <f t="shared" si="256"/>
        <v>34.85</v>
      </c>
      <c r="T1628" s="9">
        <f t="shared" si="257"/>
        <v>33.25</v>
      </c>
      <c r="U1628" s="8">
        <f t="shared" si="258"/>
        <v>33.516666666666673</v>
      </c>
      <c r="V1628" s="8">
        <f t="shared" si="259"/>
        <v>33.450000000000003</v>
      </c>
    </row>
    <row r="1629" spans="1:22" ht="13.5" x14ac:dyDescent="0.25">
      <c r="A1629" s="3">
        <f>RSI!A1629</f>
        <v>44384</v>
      </c>
      <c r="B1629" s="2">
        <f>RSI!B1629</f>
        <v>46.217300000000002</v>
      </c>
      <c r="C1629" s="2">
        <f>RSI!I1629</f>
        <v>25.237702537859192</v>
      </c>
      <c r="D1629" s="2">
        <f>MACD!E1629</f>
        <v>0.72731331604204996</v>
      </c>
      <c r="E1629" s="2">
        <f>MACD!F1629</f>
        <v>0.43114120696935221</v>
      </c>
      <c r="F1629" s="2">
        <f>'Moving Avg'!D1629</f>
        <v>46.217300000000002</v>
      </c>
      <c r="G1629" s="2">
        <f>'Moving Avg'!F1629</f>
        <v>47.047740000000005</v>
      </c>
      <c r="H1629" s="2">
        <f>'Moving Avg'!G1629</f>
        <v>46.746131999999953</v>
      </c>
      <c r="I1629" s="2">
        <f>'Moving Avg'!H1629</f>
        <v>46.17989999999989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  <c r="M1629" s="8">
        <f t="shared" si="250"/>
        <v>50</v>
      </c>
      <c r="N1629" s="8">
        <f t="shared" si="251"/>
        <v>0</v>
      </c>
      <c r="O1629" s="8">
        <f t="shared" si="252"/>
        <v>50</v>
      </c>
      <c r="P1629" s="8">
        <f t="shared" si="253"/>
        <v>33</v>
      </c>
      <c r="Q1629" s="9">
        <f t="shared" si="254"/>
        <v>29.95</v>
      </c>
      <c r="R1629" s="9">
        <f t="shared" si="255"/>
        <v>35.75</v>
      </c>
      <c r="S1629" s="9">
        <f t="shared" si="256"/>
        <v>34.85</v>
      </c>
      <c r="T1629" s="9">
        <f t="shared" si="257"/>
        <v>33.25</v>
      </c>
      <c r="U1629" s="8">
        <f t="shared" si="258"/>
        <v>33.516666666666673</v>
      </c>
      <c r="V1629" s="8">
        <f t="shared" si="259"/>
        <v>33.450000000000003</v>
      </c>
    </row>
    <row r="1630" spans="1:22" ht="13.5" x14ac:dyDescent="0.25">
      <c r="A1630" s="3">
        <f>RSI!A1630</f>
        <v>44385</v>
      </c>
      <c r="B1630" s="2">
        <f>RSI!B1630</f>
        <v>46.217300000000002</v>
      </c>
      <c r="C1630" s="2">
        <f>RSI!I1630</f>
        <v>25.237702537859192</v>
      </c>
      <c r="D1630" s="2">
        <f>MACD!E1630</f>
        <v>0.78258251972030024</v>
      </c>
      <c r="E1630" s="2">
        <f>MACD!F1630</f>
        <v>0.50142946951954182</v>
      </c>
      <c r="F1630" s="2">
        <f>'Moving Avg'!D1630</f>
        <v>46.217300000000002</v>
      </c>
      <c r="G1630" s="2">
        <f>'Moving Avg'!F1630</f>
        <v>46.978520000000003</v>
      </c>
      <c r="H1630" s="2">
        <f>'Moving Avg'!G1630</f>
        <v>46.746171999999952</v>
      </c>
      <c r="I1630" s="2">
        <f>'Moving Avg'!H1630</f>
        <v>46.189701499999899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50</v>
      </c>
      <c r="N1630" s="8">
        <f t="shared" si="251"/>
        <v>0</v>
      </c>
      <c r="O1630" s="8">
        <f t="shared" si="252"/>
        <v>50</v>
      </c>
      <c r="P1630" s="8">
        <f t="shared" si="253"/>
        <v>33</v>
      </c>
      <c r="Q1630" s="9">
        <f t="shared" si="254"/>
        <v>29.95</v>
      </c>
      <c r="R1630" s="9">
        <f t="shared" si="255"/>
        <v>35.75</v>
      </c>
      <c r="S1630" s="9">
        <f t="shared" si="256"/>
        <v>34.85</v>
      </c>
      <c r="T1630" s="9">
        <f t="shared" si="257"/>
        <v>33.25</v>
      </c>
      <c r="U1630" s="8">
        <f t="shared" si="258"/>
        <v>33.516666666666673</v>
      </c>
      <c r="V1630" s="8">
        <f t="shared" si="259"/>
        <v>33.450000000000003</v>
      </c>
    </row>
    <row r="1631" spans="1:22" ht="13.5" x14ac:dyDescent="0.25">
      <c r="A1631" s="3">
        <f>RSI!A1631</f>
        <v>44386</v>
      </c>
      <c r="B1631" s="2">
        <f>RSI!B1631</f>
        <v>46.217300000000002</v>
      </c>
      <c r="C1631" s="2">
        <f>RSI!I1631</f>
        <v>25.237702537859192</v>
      </c>
      <c r="D1631" s="2">
        <f>MACD!E1631</f>
        <v>0.83274292123779503</v>
      </c>
      <c r="E1631" s="2">
        <f>MACD!F1631</f>
        <v>0.56769215986319255</v>
      </c>
      <c r="F1631" s="2">
        <f>'Moving Avg'!D1631</f>
        <v>46.217300000000002</v>
      </c>
      <c r="G1631" s="2">
        <f>'Moving Avg'!F1631</f>
        <v>46.909300000000009</v>
      </c>
      <c r="H1631" s="2">
        <f>'Moving Avg'!G1631</f>
        <v>46.74621199999995</v>
      </c>
      <c r="I1631" s="2">
        <f>'Moving Avg'!H1631</f>
        <v>46.199502999999908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  <c r="M1631" s="8">
        <f t="shared" si="250"/>
        <v>50</v>
      </c>
      <c r="N1631" s="8">
        <f t="shared" si="251"/>
        <v>0</v>
      </c>
      <c r="O1631" s="8">
        <f t="shared" si="252"/>
        <v>50</v>
      </c>
      <c r="P1631" s="8">
        <f t="shared" si="253"/>
        <v>33</v>
      </c>
      <c r="Q1631" s="9">
        <f t="shared" si="254"/>
        <v>29.95</v>
      </c>
      <c r="R1631" s="9">
        <f t="shared" si="255"/>
        <v>35.75</v>
      </c>
      <c r="S1631" s="9">
        <f t="shared" si="256"/>
        <v>34.85</v>
      </c>
      <c r="T1631" s="9">
        <f t="shared" si="257"/>
        <v>33.25</v>
      </c>
      <c r="U1631" s="8">
        <f t="shared" si="258"/>
        <v>33.516666666666673</v>
      </c>
      <c r="V1631" s="8">
        <f t="shared" si="259"/>
        <v>33.450000000000003</v>
      </c>
    </row>
    <row r="1632" spans="1:22" ht="13.5" x14ac:dyDescent="0.25">
      <c r="A1632" s="3">
        <f>RSI!A1632</f>
        <v>44389</v>
      </c>
      <c r="B1632" s="2">
        <f>RSI!B1632</f>
        <v>46.217300000000002</v>
      </c>
      <c r="C1632" s="2">
        <f>RSI!I1632</f>
        <v>25.237702537859207</v>
      </c>
      <c r="D1632" s="2">
        <f>MACD!E1632</f>
        <v>0.66503676378012955</v>
      </c>
      <c r="E1632" s="2">
        <f>MACD!F1632</f>
        <v>0.58716108064658001</v>
      </c>
      <c r="F1632" s="2">
        <f>'Moving Avg'!D1632</f>
        <v>46.217300000000002</v>
      </c>
      <c r="G1632" s="2">
        <f>'Moving Avg'!F1632</f>
        <v>46.840080000000015</v>
      </c>
      <c r="H1632" s="2">
        <f>'Moving Avg'!G1632</f>
        <v>46.746251999999956</v>
      </c>
      <c r="I1632" s="2">
        <f>'Moving Avg'!H1632</f>
        <v>46.205387999999914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  <c r="M1632" s="8">
        <f t="shared" si="250"/>
        <v>50</v>
      </c>
      <c r="N1632" s="8">
        <f t="shared" si="251"/>
        <v>0</v>
      </c>
      <c r="O1632" s="8">
        <f t="shared" si="252"/>
        <v>50</v>
      </c>
      <c r="P1632" s="8">
        <f t="shared" si="253"/>
        <v>33</v>
      </c>
      <c r="Q1632" s="9">
        <f t="shared" si="254"/>
        <v>29.95</v>
      </c>
      <c r="R1632" s="9">
        <f t="shared" si="255"/>
        <v>35.75</v>
      </c>
      <c r="S1632" s="9">
        <f t="shared" si="256"/>
        <v>34.85</v>
      </c>
      <c r="T1632" s="9">
        <f t="shared" si="257"/>
        <v>33.25</v>
      </c>
      <c r="U1632" s="8">
        <f t="shared" si="258"/>
        <v>33.516666666666673</v>
      </c>
      <c r="V1632" s="8">
        <f t="shared" si="259"/>
        <v>33.450000000000003</v>
      </c>
    </row>
    <row r="1633" spans="1:22" ht="13.5" x14ac:dyDescent="0.25">
      <c r="A1633" s="3">
        <f>RSI!A1633</f>
        <v>44390</v>
      </c>
      <c r="B1633" s="2">
        <f>RSI!B1633</f>
        <v>46.217300000000002</v>
      </c>
      <c r="C1633" s="2">
        <f>RSI!I1633</f>
        <v>25.237702537859207</v>
      </c>
      <c r="D1633" s="2">
        <f>MACD!E1633</f>
        <v>0.52604149211067153</v>
      </c>
      <c r="E1633" s="2">
        <f>MACD!F1633</f>
        <v>0.57493716293939834</v>
      </c>
      <c r="F1633" s="2">
        <f>'Moving Avg'!D1633</f>
        <v>46.217300000000002</v>
      </c>
      <c r="G1633" s="2">
        <f>'Moving Avg'!F1633</f>
        <v>46.770860000000013</v>
      </c>
      <c r="H1633" s="2">
        <f>'Moving Avg'!G1633</f>
        <v>46.746291999999954</v>
      </c>
      <c r="I1633" s="2">
        <f>'Moving Avg'!H1633</f>
        <v>46.20939299999992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  <c r="M1633" s="8">
        <f t="shared" si="250"/>
        <v>50</v>
      </c>
      <c r="N1633" s="8">
        <f t="shared" si="251"/>
        <v>100</v>
      </c>
      <c r="O1633" s="8">
        <f t="shared" si="252"/>
        <v>50</v>
      </c>
      <c r="P1633" s="8">
        <f t="shared" si="253"/>
        <v>33</v>
      </c>
      <c r="Q1633" s="9">
        <f t="shared" si="254"/>
        <v>64.95</v>
      </c>
      <c r="R1633" s="9">
        <f t="shared" si="255"/>
        <v>55.75</v>
      </c>
      <c r="S1633" s="9">
        <f t="shared" si="256"/>
        <v>49.85</v>
      </c>
      <c r="T1633" s="9">
        <f t="shared" si="257"/>
        <v>58.25</v>
      </c>
      <c r="U1633" s="8">
        <f t="shared" si="258"/>
        <v>56.85</v>
      </c>
      <c r="V1633" s="8">
        <f t="shared" si="259"/>
        <v>57.2</v>
      </c>
    </row>
    <row r="1634" spans="1:22" ht="13.5" x14ac:dyDescent="0.25">
      <c r="A1634" s="3">
        <f>RSI!A1634</f>
        <v>44391</v>
      </c>
      <c r="B1634" s="2">
        <f>RSI!B1634</f>
        <v>46.217300000000002</v>
      </c>
      <c r="C1634" s="2">
        <f>RSI!I1634</f>
        <v>25.237702537859207</v>
      </c>
      <c r="D1634" s="2">
        <f>MACD!E1634</f>
        <v>0.41143218818604765</v>
      </c>
      <c r="E1634" s="2">
        <f>MACD!F1634</f>
        <v>0.5422361679887282</v>
      </c>
      <c r="F1634" s="2">
        <f>'Moving Avg'!D1634</f>
        <v>46.217300000000002</v>
      </c>
      <c r="G1634" s="2">
        <f>'Moving Avg'!F1634</f>
        <v>46.701640000000012</v>
      </c>
      <c r="H1634" s="2">
        <f>'Moving Avg'!G1634</f>
        <v>46.746331999999967</v>
      </c>
      <c r="I1634" s="2">
        <f>'Moving Avg'!H1634</f>
        <v>46.213397999999927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  <c r="M1634" s="8">
        <f t="shared" si="250"/>
        <v>50</v>
      </c>
      <c r="N1634" s="8">
        <f t="shared" si="251"/>
        <v>100</v>
      </c>
      <c r="O1634" s="8">
        <f t="shared" si="252"/>
        <v>50</v>
      </c>
      <c r="P1634" s="8">
        <f t="shared" si="253"/>
        <v>33</v>
      </c>
      <c r="Q1634" s="9">
        <f t="shared" si="254"/>
        <v>64.95</v>
      </c>
      <c r="R1634" s="9">
        <f t="shared" si="255"/>
        <v>55.75</v>
      </c>
      <c r="S1634" s="9">
        <f t="shared" si="256"/>
        <v>49.85</v>
      </c>
      <c r="T1634" s="9">
        <f t="shared" si="257"/>
        <v>58.25</v>
      </c>
      <c r="U1634" s="8">
        <f t="shared" si="258"/>
        <v>56.85</v>
      </c>
      <c r="V1634" s="8">
        <f t="shared" si="259"/>
        <v>57.2</v>
      </c>
    </row>
    <row r="1635" spans="1:22" ht="13.5" x14ac:dyDescent="0.25">
      <c r="A1635" s="3">
        <f>RSI!A1635</f>
        <v>44392</v>
      </c>
      <c r="B1635" s="2">
        <f>RSI!B1635</f>
        <v>46.217300000000002</v>
      </c>
      <c r="C1635" s="2">
        <f>RSI!I1635</f>
        <v>25.237702537859207</v>
      </c>
      <c r="D1635" s="2">
        <f>MACD!E1635</f>
        <v>0.31694988809483959</v>
      </c>
      <c r="E1635" s="2">
        <f>MACD!F1635</f>
        <v>0.49717891200995051</v>
      </c>
      <c r="F1635" s="2">
        <f>'Moving Avg'!D1635</f>
        <v>46.217300000000002</v>
      </c>
      <c r="G1635" s="2">
        <f>'Moving Avg'!F1635</f>
        <v>46.63242000000001</v>
      </c>
      <c r="H1635" s="2">
        <f>'Moving Avg'!G1635</f>
        <v>46.746371999999965</v>
      </c>
      <c r="I1635" s="2">
        <f>'Moving Avg'!H1635</f>
        <v>46.217402999999933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  <c r="M1635" s="8">
        <f t="shared" si="250"/>
        <v>50</v>
      </c>
      <c r="N1635" s="8">
        <f t="shared" si="251"/>
        <v>100</v>
      </c>
      <c r="O1635" s="8">
        <f t="shared" si="252"/>
        <v>0</v>
      </c>
      <c r="P1635" s="8">
        <f t="shared" si="253"/>
        <v>33</v>
      </c>
      <c r="Q1635" s="9">
        <f t="shared" si="254"/>
        <v>57.45</v>
      </c>
      <c r="R1635" s="9">
        <f t="shared" si="255"/>
        <v>38.25</v>
      </c>
      <c r="S1635" s="9">
        <f t="shared" si="256"/>
        <v>37.35</v>
      </c>
      <c r="T1635" s="9">
        <f t="shared" si="257"/>
        <v>45.75</v>
      </c>
      <c r="U1635" s="8">
        <f t="shared" si="258"/>
        <v>44.35</v>
      </c>
      <c r="V1635" s="8">
        <f t="shared" si="259"/>
        <v>44.7</v>
      </c>
    </row>
    <row r="1636" spans="1:22" ht="13.5" x14ac:dyDescent="0.25">
      <c r="A1636" s="3">
        <f>RSI!A1636</f>
        <v>44393</v>
      </c>
      <c r="B1636" s="2">
        <f>RSI!B1636</f>
        <v>46.217300000000002</v>
      </c>
      <c r="C1636" s="2">
        <f>RSI!I1636</f>
        <v>25.237702537859207</v>
      </c>
      <c r="D1636" s="2">
        <f>MACD!E1636</f>
        <v>0.23931332946958861</v>
      </c>
      <c r="E1636" s="2">
        <f>MACD!F1636</f>
        <v>0.44560579550187818</v>
      </c>
      <c r="F1636" s="2">
        <f>'Moving Avg'!D1636</f>
        <v>46.217300000000002</v>
      </c>
      <c r="G1636" s="2">
        <f>'Moving Avg'!F1636</f>
        <v>46.563200000000009</v>
      </c>
      <c r="H1636" s="2">
        <f>'Moving Avg'!G1636</f>
        <v>46.746411999999964</v>
      </c>
      <c r="I1636" s="2">
        <f>'Moving Avg'!H1636</f>
        <v>46.22140799999994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  <c r="M1636" s="8">
        <f t="shared" si="250"/>
        <v>50</v>
      </c>
      <c r="N1636" s="8">
        <f t="shared" si="251"/>
        <v>100</v>
      </c>
      <c r="O1636" s="8">
        <f t="shared" si="252"/>
        <v>0</v>
      </c>
      <c r="P1636" s="8">
        <f t="shared" si="253"/>
        <v>33</v>
      </c>
      <c r="Q1636" s="9">
        <f t="shared" si="254"/>
        <v>57.45</v>
      </c>
      <c r="R1636" s="9">
        <f t="shared" si="255"/>
        <v>38.25</v>
      </c>
      <c r="S1636" s="9">
        <f t="shared" si="256"/>
        <v>37.35</v>
      </c>
      <c r="T1636" s="9">
        <f t="shared" si="257"/>
        <v>45.75</v>
      </c>
      <c r="U1636" s="8">
        <f t="shared" si="258"/>
        <v>44.35</v>
      </c>
      <c r="V1636" s="8">
        <f t="shared" si="259"/>
        <v>44.7</v>
      </c>
    </row>
    <row r="1637" spans="1:22" ht="13.5" x14ac:dyDescent="0.25">
      <c r="A1637" s="3">
        <f>RSI!A1637</f>
        <v>44396</v>
      </c>
      <c r="B1637" s="2">
        <f>RSI!B1637</f>
        <v>46.217300000000002</v>
      </c>
      <c r="C1637" s="2">
        <f>RSI!I1637</f>
        <v>25.237702537859207</v>
      </c>
      <c r="D1637" s="2">
        <f>MACD!E1637</f>
        <v>0.17575974844445597</v>
      </c>
      <c r="E1637" s="2">
        <f>MACD!F1637</f>
        <v>0.39163658609039376</v>
      </c>
      <c r="F1637" s="2">
        <f>'Moving Avg'!D1637</f>
        <v>46.217300000000002</v>
      </c>
      <c r="G1637" s="2">
        <f>'Moving Avg'!F1637</f>
        <v>46.493980000000015</v>
      </c>
      <c r="H1637" s="2">
        <f>'Moving Avg'!G1637</f>
        <v>46.746451999999969</v>
      </c>
      <c r="I1637" s="2">
        <f>'Moving Avg'!H1637</f>
        <v>46.225412999999946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50</v>
      </c>
      <c r="N1637" s="8">
        <f t="shared" si="251"/>
        <v>100</v>
      </c>
      <c r="O1637" s="8">
        <f t="shared" si="252"/>
        <v>0</v>
      </c>
      <c r="P1637" s="8">
        <f t="shared" si="253"/>
        <v>33</v>
      </c>
      <c r="Q1637" s="9">
        <f t="shared" si="254"/>
        <v>57.45</v>
      </c>
      <c r="R1637" s="9">
        <f t="shared" si="255"/>
        <v>38.25</v>
      </c>
      <c r="S1637" s="9">
        <f t="shared" si="256"/>
        <v>37.35</v>
      </c>
      <c r="T1637" s="9">
        <f t="shared" si="257"/>
        <v>45.75</v>
      </c>
      <c r="U1637" s="8">
        <f t="shared" si="258"/>
        <v>44.35</v>
      </c>
      <c r="V1637" s="8">
        <f t="shared" si="259"/>
        <v>44.7</v>
      </c>
    </row>
    <row r="1638" spans="1:22" ht="13.5" x14ac:dyDescent="0.25">
      <c r="A1638" s="3">
        <f>RSI!A1638</f>
        <v>44399</v>
      </c>
      <c r="B1638" s="2">
        <f>RSI!B1638</f>
        <v>46.217300000000002</v>
      </c>
      <c r="C1638" s="2">
        <f>RSI!I1638</f>
        <v>25.237702537859207</v>
      </c>
      <c r="D1638" s="2">
        <f>MACD!E1638</f>
        <v>0.12396409666187225</v>
      </c>
      <c r="E1638" s="2">
        <f>MACD!F1638</f>
        <v>0.33810208820468945</v>
      </c>
      <c r="F1638" s="2">
        <f>'Moving Avg'!D1638</f>
        <v>46.217300000000002</v>
      </c>
      <c r="G1638" s="2">
        <f>'Moving Avg'!F1638</f>
        <v>46.424760000000013</v>
      </c>
      <c r="H1638" s="2">
        <f>'Moving Avg'!G1638</f>
        <v>46.746491999999968</v>
      </c>
      <c r="I1638" s="2">
        <f>'Moving Avg'!H1638</f>
        <v>46.22973149999995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  <c r="M1638" s="8">
        <f t="shared" si="250"/>
        <v>50</v>
      </c>
      <c r="N1638" s="8">
        <f t="shared" si="251"/>
        <v>100</v>
      </c>
      <c r="O1638" s="8">
        <f t="shared" si="252"/>
        <v>0</v>
      </c>
      <c r="P1638" s="8">
        <f t="shared" si="253"/>
        <v>33</v>
      </c>
      <c r="Q1638" s="9">
        <f t="shared" si="254"/>
        <v>57.45</v>
      </c>
      <c r="R1638" s="9">
        <f t="shared" si="255"/>
        <v>38.25</v>
      </c>
      <c r="S1638" s="9">
        <f t="shared" si="256"/>
        <v>37.35</v>
      </c>
      <c r="T1638" s="9">
        <f t="shared" si="257"/>
        <v>45.75</v>
      </c>
      <c r="U1638" s="8">
        <f t="shared" si="258"/>
        <v>44.35</v>
      </c>
      <c r="V1638" s="8">
        <f t="shared" si="259"/>
        <v>44.7</v>
      </c>
    </row>
    <row r="1639" spans="1:22" ht="13.5" x14ac:dyDescent="0.25">
      <c r="A1639" s="3">
        <f>RSI!A1639</f>
        <v>44400</v>
      </c>
      <c r="B1639" s="2">
        <f>RSI!B1639</f>
        <v>46.217300000000002</v>
      </c>
      <c r="C1639" s="2">
        <f>RSI!I1639</f>
        <v>25.237702537859207</v>
      </c>
      <c r="D1639" s="2">
        <f>MACD!E1639</f>
        <v>8.1970761542613957E-2</v>
      </c>
      <c r="E1639" s="2">
        <f>MACD!F1639</f>
        <v>0.28687582287227437</v>
      </c>
      <c r="F1639" s="2">
        <f>'Moving Avg'!D1639</f>
        <v>46.217300000000002</v>
      </c>
      <c r="G1639" s="2">
        <f>'Moving Avg'!F1639</f>
        <v>46.355540000000012</v>
      </c>
      <c r="H1639" s="2">
        <f>'Moving Avg'!G1639</f>
        <v>46.746531999999981</v>
      </c>
      <c r="I1639" s="2">
        <f>'Moving Avg'!H1639</f>
        <v>46.234049999999954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  <c r="M1639" s="8">
        <f t="shared" si="250"/>
        <v>50</v>
      </c>
      <c r="N1639" s="8">
        <f t="shared" si="251"/>
        <v>100</v>
      </c>
      <c r="O1639" s="8">
        <f t="shared" si="252"/>
        <v>0</v>
      </c>
      <c r="P1639" s="8">
        <f t="shared" si="253"/>
        <v>33</v>
      </c>
      <c r="Q1639" s="9">
        <f t="shared" si="254"/>
        <v>57.45</v>
      </c>
      <c r="R1639" s="9">
        <f t="shared" si="255"/>
        <v>38.25</v>
      </c>
      <c r="S1639" s="9">
        <f t="shared" si="256"/>
        <v>37.35</v>
      </c>
      <c r="T1639" s="9">
        <f t="shared" si="257"/>
        <v>45.75</v>
      </c>
      <c r="U1639" s="8">
        <f t="shared" si="258"/>
        <v>44.35</v>
      </c>
      <c r="V1639" s="8">
        <f t="shared" si="259"/>
        <v>44.7</v>
      </c>
    </row>
    <row r="1640" spans="1:22" ht="13.5" x14ac:dyDescent="0.25">
      <c r="A1640" s="3">
        <f>RSI!A1640</f>
        <v>44403</v>
      </c>
      <c r="B1640" s="2">
        <f>RSI!B1640</f>
        <v>46.217300000000002</v>
      </c>
      <c r="C1640" s="2">
        <f>RSI!I1640</f>
        <v>25.237702537859207</v>
      </c>
      <c r="D1640" s="2">
        <f>MACD!E1640</f>
        <v>4.8135860676609354E-2</v>
      </c>
      <c r="E1640" s="2">
        <f>MACD!F1640</f>
        <v>0.2391278304331414</v>
      </c>
      <c r="F1640" s="2">
        <f>'Moving Avg'!D1640</f>
        <v>46.217300000000002</v>
      </c>
      <c r="G1640" s="2">
        <f>'Moving Avg'!F1640</f>
        <v>46.286320000000018</v>
      </c>
      <c r="H1640" s="2">
        <f>'Moving Avg'!G1640</f>
        <v>46.746571999999979</v>
      </c>
      <c r="I1640" s="2">
        <f>'Moving Avg'!H1640</f>
        <v>46.238368499999957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  <c r="M1640" s="8">
        <f t="shared" si="250"/>
        <v>50</v>
      </c>
      <c r="N1640" s="8">
        <f t="shared" si="251"/>
        <v>100</v>
      </c>
      <c r="O1640" s="8">
        <f t="shared" si="252"/>
        <v>0</v>
      </c>
      <c r="P1640" s="8">
        <f t="shared" si="253"/>
        <v>33</v>
      </c>
      <c r="Q1640" s="9">
        <f t="shared" si="254"/>
        <v>57.45</v>
      </c>
      <c r="R1640" s="9">
        <f t="shared" si="255"/>
        <v>38.25</v>
      </c>
      <c r="S1640" s="9">
        <f t="shared" si="256"/>
        <v>37.35</v>
      </c>
      <c r="T1640" s="9">
        <f t="shared" si="257"/>
        <v>45.75</v>
      </c>
      <c r="U1640" s="8">
        <f t="shared" si="258"/>
        <v>44.35</v>
      </c>
      <c r="V1640" s="8">
        <f t="shared" si="259"/>
        <v>44.7</v>
      </c>
    </row>
    <row r="1641" spans="1:22" ht="13.5" x14ac:dyDescent="0.25">
      <c r="A1641" s="3">
        <f>RSI!A1641</f>
        <v>44404</v>
      </c>
      <c r="B1641" s="2">
        <f>RSI!B1641</f>
        <v>46.217300000000002</v>
      </c>
      <c r="C1641" s="2">
        <f>RSI!I1641</f>
        <v>25.237702537859207</v>
      </c>
      <c r="D1641" s="2">
        <f>MACD!E1641</f>
        <v>2.1078478394969125E-2</v>
      </c>
      <c r="E1641" s="2">
        <f>MACD!F1641</f>
        <v>0.19551796002550695</v>
      </c>
      <c r="F1641" s="2">
        <f>'Moving Avg'!D1641</f>
        <v>46.217300000000002</v>
      </c>
      <c r="G1641" s="2">
        <f>'Moving Avg'!F1641</f>
        <v>46.217100000000016</v>
      </c>
      <c r="H1641" s="2">
        <f>'Moving Avg'!G1641</f>
        <v>46.746611999999978</v>
      </c>
      <c r="I1641" s="2">
        <f>'Moving Avg'!H1641</f>
        <v>46.244253499999971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  <c r="M1641" s="8">
        <f t="shared" si="250"/>
        <v>50</v>
      </c>
      <c r="N1641" s="8">
        <f t="shared" si="251"/>
        <v>100</v>
      </c>
      <c r="O1641" s="8">
        <f t="shared" si="252"/>
        <v>0</v>
      </c>
      <c r="P1641" s="8">
        <f t="shared" si="253"/>
        <v>33</v>
      </c>
      <c r="Q1641" s="9">
        <f t="shared" si="254"/>
        <v>57.45</v>
      </c>
      <c r="R1641" s="9">
        <f t="shared" si="255"/>
        <v>38.25</v>
      </c>
      <c r="S1641" s="9">
        <f t="shared" si="256"/>
        <v>37.35</v>
      </c>
      <c r="T1641" s="9">
        <f t="shared" si="257"/>
        <v>45.75</v>
      </c>
      <c r="U1641" s="8">
        <f t="shared" si="258"/>
        <v>44.35</v>
      </c>
      <c r="V1641" s="8">
        <f t="shared" si="259"/>
        <v>44.7</v>
      </c>
    </row>
    <row r="1642" spans="1:22" ht="13.5" x14ac:dyDescent="0.25">
      <c r="A1642" s="3">
        <f>RSI!A1642</f>
        <v>44405</v>
      </c>
      <c r="B1642" s="2">
        <f>RSI!B1642</f>
        <v>46.217300000000002</v>
      </c>
      <c r="C1642" s="2">
        <f>RSI!I1642</f>
        <v>25.237702537859207</v>
      </c>
      <c r="D1642" s="2">
        <f>MACD!E1642</f>
        <v>-3.6053596694074486E-4</v>
      </c>
      <c r="E1642" s="2">
        <f>MACD!F1642</f>
        <v>0.15634226082701741</v>
      </c>
      <c r="F1642" s="2">
        <f>'Moving Avg'!D1642</f>
        <v>46.217300000000002</v>
      </c>
      <c r="G1642" s="2">
        <f>'Moving Avg'!F1642</f>
        <v>46.217200000000012</v>
      </c>
      <c r="H1642" s="2">
        <f>'Moving Avg'!G1642</f>
        <v>46.746651999999983</v>
      </c>
      <c r="I1642" s="2">
        <f>'Moving Avg'!H1642</f>
        <v>46.250138499999977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  <c r="M1642" s="8">
        <f t="shared" si="250"/>
        <v>50</v>
      </c>
      <c r="N1642" s="8">
        <f t="shared" si="251"/>
        <v>100</v>
      </c>
      <c r="O1642" s="8">
        <f t="shared" si="252"/>
        <v>0</v>
      </c>
      <c r="P1642" s="8">
        <f t="shared" si="253"/>
        <v>33</v>
      </c>
      <c r="Q1642" s="9">
        <f t="shared" si="254"/>
        <v>57.45</v>
      </c>
      <c r="R1642" s="9">
        <f t="shared" si="255"/>
        <v>38.25</v>
      </c>
      <c r="S1642" s="9">
        <f t="shared" si="256"/>
        <v>37.35</v>
      </c>
      <c r="T1642" s="9">
        <f t="shared" si="257"/>
        <v>45.75</v>
      </c>
      <c r="U1642" s="8">
        <f t="shared" si="258"/>
        <v>44.35</v>
      </c>
      <c r="V1642" s="8">
        <f t="shared" si="259"/>
        <v>44.7</v>
      </c>
    </row>
    <row r="1643" spans="1:22" ht="13.5" x14ac:dyDescent="0.25">
      <c r="A1643" s="3">
        <f>RSI!A1643</f>
        <v>44406</v>
      </c>
      <c r="B1643" s="2">
        <f>RSI!B1643</f>
        <v>46.217300000000002</v>
      </c>
      <c r="C1643" s="2">
        <f>RSI!I1643</f>
        <v>25.237702537859207</v>
      </c>
      <c r="D1643" s="2">
        <f>MACD!E1643</f>
        <v>-1.7153375869099818E-2</v>
      </c>
      <c r="E1643" s="2">
        <f>MACD!F1643</f>
        <v>0.12164313348779397</v>
      </c>
      <c r="F1643" s="2">
        <f>'Moving Avg'!D1643</f>
        <v>46.217300000000002</v>
      </c>
      <c r="G1643" s="2">
        <f>'Moving Avg'!F1643</f>
        <v>46.217300000000016</v>
      </c>
      <c r="H1643" s="2">
        <f>'Moving Avg'!G1643</f>
        <v>46.746691999999982</v>
      </c>
      <c r="I1643" s="2">
        <f>'Moving Avg'!H1643</f>
        <v>46.256023499999984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  <c r="M1643" s="8">
        <f t="shared" si="250"/>
        <v>50</v>
      </c>
      <c r="N1643" s="8">
        <f t="shared" si="251"/>
        <v>100</v>
      </c>
      <c r="O1643" s="8">
        <f t="shared" si="252"/>
        <v>0</v>
      </c>
      <c r="P1643" s="8">
        <f t="shared" si="253"/>
        <v>33</v>
      </c>
      <c r="Q1643" s="9">
        <f t="shared" si="254"/>
        <v>57.45</v>
      </c>
      <c r="R1643" s="9">
        <f t="shared" si="255"/>
        <v>38.25</v>
      </c>
      <c r="S1643" s="9">
        <f t="shared" si="256"/>
        <v>37.35</v>
      </c>
      <c r="T1643" s="9">
        <f t="shared" si="257"/>
        <v>45.75</v>
      </c>
      <c r="U1643" s="8">
        <f t="shared" si="258"/>
        <v>44.35</v>
      </c>
      <c r="V1643" s="8">
        <f t="shared" si="259"/>
        <v>44.7</v>
      </c>
    </row>
    <row r="1644" spans="1:22" ht="13.5" x14ac:dyDescent="0.25">
      <c r="A1644" s="3">
        <f>RSI!A1644</f>
        <v>44407</v>
      </c>
      <c r="B1644" s="2">
        <f>RSI!B1644</f>
        <v>46.217300000000002</v>
      </c>
      <c r="C1644" s="2">
        <f>RSI!I1644</f>
        <v>25.237702537859207</v>
      </c>
      <c r="D1644" s="2">
        <f>MACD!E1644</f>
        <v>-3.0114679201346917E-2</v>
      </c>
      <c r="E1644" s="2">
        <f>MACD!F1644</f>
        <v>9.1291570949965789E-2</v>
      </c>
      <c r="F1644" s="2">
        <f>'Moving Avg'!D1644</f>
        <v>46.217300000000002</v>
      </c>
      <c r="G1644" s="2">
        <f>'Moving Avg'!F1644</f>
        <v>46.217300000000016</v>
      </c>
      <c r="H1644" s="2">
        <f>'Moving Avg'!G1644</f>
        <v>46.74673199999998</v>
      </c>
      <c r="I1644" s="2">
        <f>'Moving Avg'!H1644</f>
        <v>46.26190849999999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  <c r="M1644" s="8">
        <f t="shared" si="250"/>
        <v>50</v>
      </c>
      <c r="N1644" s="8">
        <f t="shared" si="251"/>
        <v>100</v>
      </c>
      <c r="O1644" s="8">
        <f t="shared" si="252"/>
        <v>0</v>
      </c>
      <c r="P1644" s="8">
        <f t="shared" si="253"/>
        <v>33</v>
      </c>
      <c r="Q1644" s="9">
        <f t="shared" si="254"/>
        <v>57.45</v>
      </c>
      <c r="R1644" s="9">
        <f t="shared" si="255"/>
        <v>38.25</v>
      </c>
      <c r="S1644" s="9">
        <f t="shared" si="256"/>
        <v>37.35</v>
      </c>
      <c r="T1644" s="9">
        <f t="shared" si="257"/>
        <v>45.75</v>
      </c>
      <c r="U1644" s="8">
        <f t="shared" si="258"/>
        <v>44.35</v>
      </c>
      <c r="V1644" s="8">
        <f t="shared" si="259"/>
        <v>44.7</v>
      </c>
    </row>
    <row r="1645" spans="1:22" ht="13.5" x14ac:dyDescent="0.25">
      <c r="A1645" s="3">
        <f>RSI!A1645</f>
        <v>44410</v>
      </c>
      <c r="B1645" s="2">
        <f>RSI!B1645</f>
        <v>46.217300000000002</v>
      </c>
      <c r="C1645" s="2">
        <f>RSI!I1645</f>
        <v>25.237702537859207</v>
      </c>
      <c r="D1645" s="2">
        <f>MACD!E1645</f>
        <v>-3.9926359257073329E-2</v>
      </c>
      <c r="E1645" s="2">
        <f>MACD!F1645</f>
        <v>6.5047984908557968E-2</v>
      </c>
      <c r="F1645" s="2">
        <f>'Moving Avg'!D1645</f>
        <v>46.217300000000002</v>
      </c>
      <c r="G1645" s="2">
        <f>'Moving Avg'!F1645</f>
        <v>46.217300000000016</v>
      </c>
      <c r="H1645" s="2">
        <f>'Moving Avg'!G1645</f>
        <v>46.746771999999993</v>
      </c>
      <c r="I1645" s="2">
        <f>'Moving Avg'!H1645</f>
        <v>46.267793499999989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  <c r="M1645" s="8">
        <f t="shared" si="250"/>
        <v>50</v>
      </c>
      <c r="N1645" s="8">
        <f t="shared" si="251"/>
        <v>100</v>
      </c>
      <c r="O1645" s="8">
        <f t="shared" si="252"/>
        <v>0</v>
      </c>
      <c r="P1645" s="8">
        <f t="shared" si="253"/>
        <v>33</v>
      </c>
      <c r="Q1645" s="9">
        <f t="shared" si="254"/>
        <v>57.45</v>
      </c>
      <c r="R1645" s="9">
        <f t="shared" si="255"/>
        <v>38.25</v>
      </c>
      <c r="S1645" s="9">
        <f t="shared" si="256"/>
        <v>37.35</v>
      </c>
      <c r="T1645" s="9">
        <f t="shared" si="257"/>
        <v>45.75</v>
      </c>
      <c r="U1645" s="8">
        <f t="shared" si="258"/>
        <v>44.35</v>
      </c>
      <c r="V1645" s="8">
        <f t="shared" si="259"/>
        <v>44.7</v>
      </c>
    </row>
    <row r="1646" spans="1:22" ht="13.5" x14ac:dyDescent="0.25">
      <c r="A1646" s="3">
        <f>RSI!A1646</f>
        <v>44411</v>
      </c>
      <c r="B1646" s="2">
        <f>RSI!B1646</f>
        <v>46.217300000000002</v>
      </c>
      <c r="C1646" s="2">
        <f>RSI!I1646</f>
        <v>25.237702537859207</v>
      </c>
      <c r="D1646" s="2">
        <f>MACD!E1646</f>
        <v>-4.7158571730854248E-2</v>
      </c>
      <c r="E1646" s="2">
        <f>MACD!F1646</f>
        <v>4.2606673580675526E-2</v>
      </c>
      <c r="F1646" s="2">
        <f>'Moving Avg'!D1646</f>
        <v>46.217300000000002</v>
      </c>
      <c r="G1646" s="2">
        <f>'Moving Avg'!F1646</f>
        <v>46.217300000000016</v>
      </c>
      <c r="H1646" s="2">
        <f>'Moving Avg'!G1646</f>
        <v>46.746811999999991</v>
      </c>
      <c r="I1646" s="2">
        <f>'Moving Avg'!H1646</f>
        <v>46.271798499999989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  <c r="M1646" s="8">
        <f t="shared" si="250"/>
        <v>50</v>
      </c>
      <c r="N1646" s="8">
        <f t="shared" si="251"/>
        <v>100</v>
      </c>
      <c r="O1646" s="8">
        <f t="shared" si="252"/>
        <v>0</v>
      </c>
      <c r="P1646" s="8">
        <f t="shared" si="253"/>
        <v>33</v>
      </c>
      <c r="Q1646" s="9">
        <f t="shared" si="254"/>
        <v>57.45</v>
      </c>
      <c r="R1646" s="9">
        <f t="shared" si="255"/>
        <v>38.25</v>
      </c>
      <c r="S1646" s="9">
        <f t="shared" si="256"/>
        <v>37.35</v>
      </c>
      <c r="T1646" s="9">
        <f t="shared" si="257"/>
        <v>45.75</v>
      </c>
      <c r="U1646" s="8">
        <f t="shared" si="258"/>
        <v>44.35</v>
      </c>
      <c r="V1646" s="8">
        <f t="shared" si="259"/>
        <v>44.7</v>
      </c>
    </row>
    <row r="1647" spans="1:22" ht="13.5" x14ac:dyDescent="0.25">
      <c r="A1647" s="3">
        <f>RSI!A1647</f>
        <v>44412</v>
      </c>
      <c r="B1647" s="2">
        <f>RSI!B1647</f>
        <v>46.217300000000002</v>
      </c>
      <c r="C1647" s="2">
        <f>RSI!I1647</f>
        <v>25.237702537859207</v>
      </c>
      <c r="D1647" s="2">
        <f>MACD!E1647</f>
        <v>-5.2287415444148166E-2</v>
      </c>
      <c r="E1647" s="2">
        <f>MACD!F1647</f>
        <v>2.362785577571079E-2</v>
      </c>
      <c r="F1647" s="2">
        <f>'Moving Avg'!D1647</f>
        <v>46.217300000000002</v>
      </c>
      <c r="G1647" s="2">
        <f>'Moving Avg'!F1647</f>
        <v>46.217300000000016</v>
      </c>
      <c r="H1647" s="2">
        <f>'Moving Avg'!G1647</f>
        <v>46.74685199999999</v>
      </c>
      <c r="I1647" s="2">
        <f>'Moving Avg'!H1647</f>
        <v>46.275803499999995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  <c r="M1647" s="8">
        <f t="shared" si="250"/>
        <v>50</v>
      </c>
      <c r="N1647" s="8">
        <f t="shared" si="251"/>
        <v>100</v>
      </c>
      <c r="O1647" s="8">
        <f t="shared" si="252"/>
        <v>0</v>
      </c>
      <c r="P1647" s="8">
        <f t="shared" si="253"/>
        <v>33</v>
      </c>
      <c r="Q1647" s="9">
        <f t="shared" si="254"/>
        <v>57.45</v>
      </c>
      <c r="R1647" s="9">
        <f t="shared" si="255"/>
        <v>38.25</v>
      </c>
      <c r="S1647" s="9">
        <f t="shared" si="256"/>
        <v>37.35</v>
      </c>
      <c r="T1647" s="9">
        <f t="shared" si="257"/>
        <v>45.75</v>
      </c>
      <c r="U1647" s="8">
        <f t="shared" si="258"/>
        <v>44.35</v>
      </c>
      <c r="V1647" s="8">
        <f t="shared" si="259"/>
        <v>44.7</v>
      </c>
    </row>
    <row r="1648" spans="1:22" ht="13.5" x14ac:dyDescent="0.25">
      <c r="A1648" s="3">
        <f>RSI!A1648</f>
        <v>44413</v>
      </c>
      <c r="B1648" s="2">
        <f>RSI!B1648</f>
        <v>46.217300000000002</v>
      </c>
      <c r="C1648" s="2">
        <f>RSI!I1648</f>
        <v>25.237702537859207</v>
      </c>
      <c r="D1648" s="2">
        <f>MACD!E1648</f>
        <v>-5.5709872308476349E-2</v>
      </c>
      <c r="E1648" s="2">
        <f>MACD!F1648</f>
        <v>7.7603101588733618E-3</v>
      </c>
      <c r="F1648" s="2">
        <f>'Moving Avg'!D1648</f>
        <v>46.217300000000002</v>
      </c>
      <c r="G1648" s="2">
        <f>'Moving Avg'!F1648</f>
        <v>46.217300000000016</v>
      </c>
      <c r="H1648" s="2">
        <f>'Moving Avg'!G1648</f>
        <v>46.746891999999995</v>
      </c>
      <c r="I1648" s="2">
        <f>'Moving Avg'!H1648</f>
        <v>46.279808499999987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  <c r="M1648" s="8">
        <f t="shared" si="250"/>
        <v>50</v>
      </c>
      <c r="N1648" s="8">
        <f t="shared" si="251"/>
        <v>100</v>
      </c>
      <c r="O1648" s="8">
        <f t="shared" si="252"/>
        <v>0</v>
      </c>
      <c r="P1648" s="8">
        <f t="shared" si="253"/>
        <v>33</v>
      </c>
      <c r="Q1648" s="9">
        <f t="shared" si="254"/>
        <v>57.45</v>
      </c>
      <c r="R1648" s="9">
        <f t="shared" si="255"/>
        <v>38.25</v>
      </c>
      <c r="S1648" s="9">
        <f t="shared" si="256"/>
        <v>37.35</v>
      </c>
      <c r="T1648" s="9">
        <f t="shared" si="257"/>
        <v>45.75</v>
      </c>
      <c r="U1648" s="8">
        <f t="shared" si="258"/>
        <v>44.35</v>
      </c>
      <c r="V1648" s="8">
        <f t="shared" si="259"/>
        <v>44.7</v>
      </c>
    </row>
    <row r="1649" spans="1:22" ht="13.5" x14ac:dyDescent="0.25">
      <c r="A1649" s="3">
        <f>RSI!A1649</f>
        <v>44414</v>
      </c>
      <c r="B1649" s="2">
        <f>RSI!B1649</f>
        <v>46.217300000000002</v>
      </c>
      <c r="C1649" s="2">
        <f>RSI!I1649</f>
        <v>25.237702537859207</v>
      </c>
      <c r="D1649" s="2">
        <f>MACD!E1649</f>
        <v>-5.7756414041968185E-2</v>
      </c>
      <c r="E1649" s="2">
        <f>MACD!F1649</f>
        <v>-5.3430346812949484E-3</v>
      </c>
      <c r="F1649" s="2">
        <f>'Moving Avg'!D1649</f>
        <v>46.217300000000002</v>
      </c>
      <c r="G1649" s="2">
        <f>'Moving Avg'!F1649</f>
        <v>46.217300000000016</v>
      </c>
      <c r="H1649" s="2">
        <f>'Moving Avg'!G1649</f>
        <v>46.746931999999994</v>
      </c>
      <c r="I1649" s="2">
        <f>'Moving Avg'!H1649</f>
        <v>46.283813499999994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  <c r="M1649" s="8">
        <f t="shared" si="250"/>
        <v>50</v>
      </c>
      <c r="N1649" s="8">
        <f t="shared" si="251"/>
        <v>100</v>
      </c>
      <c r="O1649" s="8">
        <f t="shared" si="252"/>
        <v>0</v>
      </c>
      <c r="P1649" s="8">
        <f t="shared" si="253"/>
        <v>33</v>
      </c>
      <c r="Q1649" s="9">
        <f t="shared" si="254"/>
        <v>57.45</v>
      </c>
      <c r="R1649" s="9">
        <f t="shared" si="255"/>
        <v>38.25</v>
      </c>
      <c r="S1649" s="9">
        <f t="shared" si="256"/>
        <v>37.35</v>
      </c>
      <c r="T1649" s="9">
        <f t="shared" si="257"/>
        <v>45.75</v>
      </c>
      <c r="U1649" s="8">
        <f t="shared" si="258"/>
        <v>44.35</v>
      </c>
      <c r="V1649" s="8">
        <f t="shared" si="259"/>
        <v>44.7</v>
      </c>
    </row>
    <row r="1650" spans="1:22" ht="13.5" x14ac:dyDescent="0.25">
      <c r="A1650" s="3">
        <f>RSI!A1650</f>
        <v>44417</v>
      </c>
      <c r="B1650" s="2">
        <f>RSI!B1650</f>
        <v>46.217300000000002</v>
      </c>
      <c r="C1650" s="2">
        <f>RSI!I1650</f>
        <v>25.237702537859207</v>
      </c>
      <c r="D1650" s="2">
        <f>MACD!E1650</f>
        <v>-5.8701637177414057E-2</v>
      </c>
      <c r="E1650" s="2">
        <f>MACD!F1650</f>
        <v>-1.6014755180518772E-2</v>
      </c>
      <c r="F1650" s="2">
        <f>'Moving Avg'!D1650</f>
        <v>46.217300000000002</v>
      </c>
      <c r="G1650" s="2">
        <f>'Moving Avg'!F1650</f>
        <v>46.217300000000016</v>
      </c>
      <c r="H1650" s="2">
        <f>'Moving Avg'!G1650</f>
        <v>46.746815999999995</v>
      </c>
      <c r="I1650" s="2">
        <f>'Moving Avg'!H1650</f>
        <v>46.287818499999993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50</v>
      </c>
      <c r="N1650" s="8">
        <f t="shared" si="251"/>
        <v>100</v>
      </c>
      <c r="O1650" s="8">
        <f t="shared" si="252"/>
        <v>0</v>
      </c>
      <c r="P1650" s="8">
        <f t="shared" si="253"/>
        <v>33</v>
      </c>
      <c r="Q1650" s="9">
        <f t="shared" si="254"/>
        <v>57.45</v>
      </c>
      <c r="R1650" s="9">
        <f t="shared" si="255"/>
        <v>38.25</v>
      </c>
      <c r="S1650" s="9">
        <f t="shared" si="256"/>
        <v>37.35</v>
      </c>
      <c r="T1650" s="9">
        <f t="shared" si="257"/>
        <v>45.75</v>
      </c>
      <c r="U1650" s="8">
        <f t="shared" si="258"/>
        <v>44.35</v>
      </c>
      <c r="V1650" s="8">
        <f t="shared" si="259"/>
        <v>44.7</v>
      </c>
    </row>
    <row r="1651" spans="1:22" ht="13.5" x14ac:dyDescent="0.25">
      <c r="A1651" s="3">
        <f>RSI!A1651</f>
        <v>44419</v>
      </c>
      <c r="B1651" s="2">
        <f>RSI!B1651</f>
        <v>46.217300000000002</v>
      </c>
      <c r="C1651" s="2">
        <f>RSI!I1651</f>
        <v>25.237702537859207</v>
      </c>
      <c r="D1651" s="2">
        <f>MACD!E1651</f>
        <v>-5.8773232087780514E-2</v>
      </c>
      <c r="E1651" s="2">
        <f>MACD!F1651</f>
        <v>-2.4566450561971119E-2</v>
      </c>
      <c r="F1651" s="2">
        <f>'Moving Avg'!D1651</f>
        <v>46.217300000000002</v>
      </c>
      <c r="G1651" s="2">
        <f>'Moving Avg'!F1651</f>
        <v>46.217300000000016</v>
      </c>
      <c r="H1651" s="2">
        <f>'Moving Avg'!G1651</f>
        <v>46.731189999999991</v>
      </c>
      <c r="I1651" s="2">
        <f>'Moving Avg'!H1651</f>
        <v>46.2918235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50</v>
      </c>
      <c r="N1651" s="8">
        <f t="shared" si="251"/>
        <v>100</v>
      </c>
      <c r="O1651" s="8">
        <f t="shared" si="252"/>
        <v>0</v>
      </c>
      <c r="P1651" s="8">
        <f t="shared" si="253"/>
        <v>33</v>
      </c>
      <c r="Q1651" s="9">
        <f t="shared" si="254"/>
        <v>57.45</v>
      </c>
      <c r="R1651" s="9">
        <f t="shared" si="255"/>
        <v>38.25</v>
      </c>
      <c r="S1651" s="9">
        <f t="shared" si="256"/>
        <v>37.35</v>
      </c>
      <c r="T1651" s="9">
        <f t="shared" si="257"/>
        <v>45.75</v>
      </c>
      <c r="U1651" s="8">
        <f t="shared" si="258"/>
        <v>44.35</v>
      </c>
      <c r="V1651" s="8">
        <f t="shared" si="259"/>
        <v>44.7</v>
      </c>
    </row>
    <row r="1652" spans="1:22" ht="13.5" x14ac:dyDescent="0.25">
      <c r="A1652" s="3">
        <f>RSI!A1652</f>
        <v>44420</v>
      </c>
      <c r="B1652" s="2">
        <f>RSI!B1652</f>
        <v>46.217300000000002</v>
      </c>
      <c r="C1652" s="2">
        <f>RSI!I1652</f>
        <v>25.237702537859207</v>
      </c>
      <c r="D1652" s="2">
        <f>MACD!E1652</f>
        <v>-5.8159544543620711E-2</v>
      </c>
      <c r="E1652" s="2">
        <f>MACD!F1652</f>
        <v>-3.128506935830104E-2</v>
      </c>
      <c r="F1652" s="2">
        <f>'Moving Avg'!D1652</f>
        <v>46.217300000000002</v>
      </c>
      <c r="G1652" s="2">
        <f>'Moving Avg'!F1652</f>
        <v>46.217300000000016</v>
      </c>
      <c r="H1652" s="2">
        <f>'Moving Avg'!G1652</f>
        <v>46.715563999999986</v>
      </c>
      <c r="I1652" s="2">
        <f>'Moving Avg'!H1652</f>
        <v>46.295828499999999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50</v>
      </c>
      <c r="N1652" s="8">
        <f t="shared" si="251"/>
        <v>100</v>
      </c>
      <c r="O1652" s="8">
        <f t="shared" si="252"/>
        <v>0</v>
      </c>
      <c r="P1652" s="8">
        <f t="shared" si="253"/>
        <v>33</v>
      </c>
      <c r="Q1652" s="9">
        <f t="shared" si="254"/>
        <v>57.45</v>
      </c>
      <c r="R1652" s="9">
        <f t="shared" si="255"/>
        <v>38.25</v>
      </c>
      <c r="S1652" s="9">
        <f t="shared" si="256"/>
        <v>37.35</v>
      </c>
      <c r="T1652" s="9">
        <f t="shared" si="257"/>
        <v>45.75</v>
      </c>
      <c r="U1652" s="8">
        <f t="shared" si="258"/>
        <v>44.35</v>
      </c>
      <c r="V1652" s="8">
        <f t="shared" si="259"/>
        <v>44.7</v>
      </c>
    </row>
    <row r="1653" spans="1:22" ht="13.5" x14ac:dyDescent="0.25">
      <c r="A1653" s="3">
        <f>RSI!A1653</f>
        <v>44424</v>
      </c>
      <c r="B1653" s="2">
        <f>RSI!B1653</f>
        <v>46.217300000000002</v>
      </c>
      <c r="C1653" s="2">
        <f>RSI!I1653</f>
        <v>25.237702537859207</v>
      </c>
      <c r="D1653" s="2">
        <f>MACD!E1653</f>
        <v>-5.7015948381746284E-2</v>
      </c>
      <c r="E1653" s="2">
        <f>MACD!F1653</f>
        <v>-3.6431245162990088E-2</v>
      </c>
      <c r="F1653" s="2">
        <f>'Moving Avg'!D1653</f>
        <v>46.217300000000002</v>
      </c>
      <c r="G1653" s="2">
        <f>'Moving Avg'!F1653</f>
        <v>46.217300000000016</v>
      </c>
      <c r="H1653" s="2">
        <f>'Moving Avg'!G1653</f>
        <v>46.715603999999985</v>
      </c>
      <c r="I1653" s="2">
        <f>'Moving Avg'!H1653</f>
        <v>46.299833499999998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50</v>
      </c>
      <c r="N1653" s="8">
        <f t="shared" si="251"/>
        <v>100</v>
      </c>
      <c r="O1653" s="8">
        <f t="shared" si="252"/>
        <v>0</v>
      </c>
      <c r="P1653" s="8">
        <f t="shared" si="253"/>
        <v>33</v>
      </c>
      <c r="Q1653" s="9">
        <f t="shared" si="254"/>
        <v>57.45</v>
      </c>
      <c r="R1653" s="9">
        <f t="shared" si="255"/>
        <v>38.25</v>
      </c>
      <c r="S1653" s="9">
        <f t="shared" si="256"/>
        <v>37.35</v>
      </c>
      <c r="T1653" s="9">
        <f t="shared" si="257"/>
        <v>45.75</v>
      </c>
      <c r="U1653" s="8">
        <f t="shared" si="258"/>
        <v>44.35</v>
      </c>
      <c r="V1653" s="8">
        <f t="shared" si="259"/>
        <v>44.7</v>
      </c>
    </row>
    <row r="1654" spans="1:22" ht="13.5" x14ac:dyDescent="0.25">
      <c r="A1654" s="3">
        <f>RSI!A1654</f>
        <v>44425</v>
      </c>
      <c r="B1654" s="2">
        <f>RSI!B1654</f>
        <v>46.217300000000002</v>
      </c>
      <c r="C1654" s="2">
        <f>RSI!I1654</f>
        <v>25.237702537859207</v>
      </c>
      <c r="D1654" s="2">
        <f>MACD!E1654</f>
        <v>-5.5470214085332259E-2</v>
      </c>
      <c r="E1654" s="2">
        <f>MACD!F1654</f>
        <v>-4.0239038947458526E-2</v>
      </c>
      <c r="F1654" s="2">
        <f>'Moving Avg'!D1654</f>
        <v>46.217300000000002</v>
      </c>
      <c r="G1654" s="2">
        <f>'Moving Avg'!F1654</f>
        <v>46.217300000000016</v>
      </c>
      <c r="H1654" s="2">
        <f>'Moving Avg'!G1654</f>
        <v>46.687915999999987</v>
      </c>
      <c r="I1654" s="2">
        <f>'Moving Avg'!H1654</f>
        <v>46.303838500000005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50</v>
      </c>
      <c r="N1654" s="8">
        <f t="shared" si="251"/>
        <v>45</v>
      </c>
      <c r="O1654" s="8">
        <f t="shared" si="252"/>
        <v>0</v>
      </c>
      <c r="P1654" s="8">
        <f t="shared" si="253"/>
        <v>33</v>
      </c>
      <c r="Q1654" s="9">
        <f t="shared" si="254"/>
        <v>38.200000000000003</v>
      </c>
      <c r="R1654" s="9">
        <f t="shared" si="255"/>
        <v>27.25</v>
      </c>
      <c r="S1654" s="9">
        <f t="shared" si="256"/>
        <v>29.1</v>
      </c>
      <c r="T1654" s="9">
        <f t="shared" si="257"/>
        <v>32</v>
      </c>
      <c r="U1654" s="8">
        <f t="shared" si="258"/>
        <v>31.516666666666669</v>
      </c>
      <c r="V1654" s="8">
        <f t="shared" si="259"/>
        <v>31.637500000000003</v>
      </c>
    </row>
    <row r="1655" spans="1:22" ht="13.5" x14ac:dyDescent="0.25">
      <c r="A1655" s="3">
        <f>RSI!A1655</f>
        <v>44426</v>
      </c>
      <c r="B1655" s="2">
        <f>RSI!B1655</f>
        <v>46.217300000000002</v>
      </c>
      <c r="C1655" s="2">
        <f>RSI!I1655</f>
        <v>25.237702537859207</v>
      </c>
      <c r="D1655" s="2">
        <f>MACD!E1655</f>
        <v>-5.3627029504539792E-2</v>
      </c>
      <c r="E1655" s="2">
        <f>MACD!F1655</f>
        <v>-4.2916637058874781E-2</v>
      </c>
      <c r="F1655" s="2">
        <f>'Moving Avg'!D1655</f>
        <v>46.217300000000002</v>
      </c>
      <c r="G1655" s="2">
        <f>'Moving Avg'!F1655</f>
        <v>46.217300000000016</v>
      </c>
      <c r="H1655" s="2">
        <f>'Moving Avg'!G1655</f>
        <v>46.660227999999989</v>
      </c>
      <c r="I1655" s="2">
        <f>'Moving Avg'!H1655</f>
        <v>46.307843499999997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50</v>
      </c>
      <c r="N1655" s="8">
        <f t="shared" si="251"/>
        <v>45</v>
      </c>
      <c r="O1655" s="8">
        <f t="shared" si="252"/>
        <v>0</v>
      </c>
      <c r="P1655" s="8">
        <f t="shared" si="253"/>
        <v>33</v>
      </c>
      <c r="Q1655" s="9">
        <f t="shared" si="254"/>
        <v>38.200000000000003</v>
      </c>
      <c r="R1655" s="9">
        <f t="shared" si="255"/>
        <v>27.25</v>
      </c>
      <c r="S1655" s="9">
        <f t="shared" si="256"/>
        <v>29.1</v>
      </c>
      <c r="T1655" s="9">
        <f t="shared" si="257"/>
        <v>32</v>
      </c>
      <c r="U1655" s="8">
        <f t="shared" si="258"/>
        <v>31.516666666666669</v>
      </c>
      <c r="V1655" s="8">
        <f t="shared" si="259"/>
        <v>31.637500000000003</v>
      </c>
    </row>
    <row r="1656" spans="1:22" ht="13.5" x14ac:dyDescent="0.25">
      <c r="A1656" s="3">
        <f>RSI!A1656</f>
        <v>44427</v>
      </c>
      <c r="B1656" s="2">
        <f>RSI!B1656</f>
        <v>46.217300000000002</v>
      </c>
      <c r="C1656" s="2">
        <f>RSI!I1656</f>
        <v>25.237702537859192</v>
      </c>
      <c r="D1656" s="2">
        <f>MACD!E1656</f>
        <v>-5.157180478165202E-2</v>
      </c>
      <c r="E1656" s="2">
        <f>MACD!F1656</f>
        <v>-4.464767060343023E-2</v>
      </c>
      <c r="F1656" s="2">
        <f>'Moving Avg'!D1656</f>
        <v>46.217300000000002</v>
      </c>
      <c r="G1656" s="2">
        <f>'Moving Avg'!F1656</f>
        <v>46.217300000000016</v>
      </c>
      <c r="H1656" s="2">
        <f>'Moving Avg'!G1656</f>
        <v>46.632539999999992</v>
      </c>
      <c r="I1656" s="2">
        <f>'Moving Avg'!H1656</f>
        <v>46.311848499999996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50</v>
      </c>
      <c r="N1656" s="8">
        <f t="shared" si="251"/>
        <v>45</v>
      </c>
      <c r="O1656" s="8">
        <f t="shared" si="252"/>
        <v>0</v>
      </c>
      <c r="P1656" s="8">
        <f t="shared" si="253"/>
        <v>33</v>
      </c>
      <c r="Q1656" s="9">
        <f t="shared" si="254"/>
        <v>38.200000000000003</v>
      </c>
      <c r="R1656" s="9">
        <f t="shared" si="255"/>
        <v>27.25</v>
      </c>
      <c r="S1656" s="9">
        <f t="shared" si="256"/>
        <v>29.1</v>
      </c>
      <c r="T1656" s="9">
        <f t="shared" si="257"/>
        <v>32</v>
      </c>
      <c r="U1656" s="8">
        <f t="shared" si="258"/>
        <v>31.516666666666669</v>
      </c>
      <c r="V1656" s="8">
        <f t="shared" si="259"/>
        <v>31.637500000000003</v>
      </c>
    </row>
    <row r="1657" spans="1:22" ht="13.5" x14ac:dyDescent="0.25">
      <c r="A1657" s="3">
        <f>RSI!A1657</f>
        <v>44428</v>
      </c>
      <c r="B1657" s="2">
        <f>RSI!B1657</f>
        <v>46.217300000000002</v>
      </c>
      <c r="C1657" s="2">
        <f>RSI!I1657</f>
        <v>25.237702537859207</v>
      </c>
      <c r="D1657" s="2">
        <f>MACD!E1657</f>
        <v>-4.9373873106659971E-2</v>
      </c>
      <c r="E1657" s="2">
        <f>MACD!F1657</f>
        <v>-4.5592911104076178E-2</v>
      </c>
      <c r="F1657" s="2">
        <f>'Moving Avg'!D1657</f>
        <v>46.217300000000002</v>
      </c>
      <c r="G1657" s="2">
        <f>'Moving Avg'!F1657</f>
        <v>46.217300000000016</v>
      </c>
      <c r="H1657" s="2">
        <f>'Moving Avg'!G1657</f>
        <v>46.60485199999998</v>
      </c>
      <c r="I1657" s="2">
        <f>'Moving Avg'!H1657</f>
        <v>46.315853499999996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  <c r="M1657" s="8">
        <f t="shared" si="250"/>
        <v>50</v>
      </c>
      <c r="N1657" s="8">
        <f t="shared" si="251"/>
        <v>45</v>
      </c>
      <c r="O1657" s="8">
        <f t="shared" si="252"/>
        <v>0</v>
      </c>
      <c r="P1657" s="8">
        <f t="shared" si="253"/>
        <v>33</v>
      </c>
      <c r="Q1657" s="9">
        <f t="shared" si="254"/>
        <v>38.200000000000003</v>
      </c>
      <c r="R1657" s="9">
        <f t="shared" si="255"/>
        <v>27.25</v>
      </c>
      <c r="S1657" s="9">
        <f t="shared" si="256"/>
        <v>29.1</v>
      </c>
      <c r="T1657" s="9">
        <f t="shared" si="257"/>
        <v>32</v>
      </c>
      <c r="U1657" s="8">
        <f t="shared" si="258"/>
        <v>31.516666666666669</v>
      </c>
      <c r="V1657" s="8">
        <f t="shared" si="259"/>
        <v>31.637500000000003</v>
      </c>
    </row>
    <row r="1658" spans="1:22" ht="13.5" x14ac:dyDescent="0.25">
      <c r="A1658" s="3">
        <f>RSI!A1658</f>
        <v>44431</v>
      </c>
      <c r="B1658" s="2">
        <f>RSI!B1658</f>
        <v>46.217300000000002</v>
      </c>
      <c r="C1658" s="2">
        <f>RSI!I1658</f>
        <v>25.237702537859207</v>
      </c>
      <c r="D1658" s="2">
        <f>MACD!E1658</f>
        <v>-4.7089181644977884E-2</v>
      </c>
      <c r="E1658" s="2">
        <f>MACD!F1658</f>
        <v>-4.5892165212256524E-2</v>
      </c>
      <c r="F1658" s="2">
        <f>'Moving Avg'!D1658</f>
        <v>46.217300000000002</v>
      </c>
      <c r="G1658" s="2">
        <f>'Moving Avg'!F1658</f>
        <v>46.217300000000016</v>
      </c>
      <c r="H1658" s="2">
        <f>'Moving Avg'!G1658</f>
        <v>46.577163999999982</v>
      </c>
      <c r="I1658" s="2">
        <f>'Moving Avg'!H1658</f>
        <v>46.319858500000002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50</v>
      </c>
      <c r="N1658" s="8">
        <f t="shared" si="251"/>
        <v>45</v>
      </c>
      <c r="O1658" s="8">
        <f t="shared" si="252"/>
        <v>0</v>
      </c>
      <c r="P1658" s="8">
        <f t="shared" si="253"/>
        <v>33</v>
      </c>
      <c r="Q1658" s="9">
        <f t="shared" si="254"/>
        <v>38.200000000000003</v>
      </c>
      <c r="R1658" s="9">
        <f t="shared" si="255"/>
        <v>27.25</v>
      </c>
      <c r="S1658" s="9">
        <f t="shared" si="256"/>
        <v>29.1</v>
      </c>
      <c r="T1658" s="9">
        <f t="shared" si="257"/>
        <v>32</v>
      </c>
      <c r="U1658" s="8">
        <f t="shared" si="258"/>
        <v>31.516666666666669</v>
      </c>
      <c r="V1658" s="8">
        <f t="shared" si="259"/>
        <v>31.637500000000003</v>
      </c>
    </row>
    <row r="1659" spans="1:22" ht="13.5" x14ac:dyDescent="0.25">
      <c r="A1659" s="3">
        <f>RSI!A1659</f>
        <v>44432</v>
      </c>
      <c r="B1659" s="2">
        <f>RSI!B1659</f>
        <v>46.217300000000002</v>
      </c>
      <c r="C1659" s="2">
        <f>RSI!I1659</f>
        <v>25.237702537859207</v>
      </c>
      <c r="D1659" s="2">
        <f>MACD!E1659</f>
        <v>-4.4762552361383712E-2</v>
      </c>
      <c r="E1659" s="2">
        <f>MACD!F1659</f>
        <v>-4.566624264208196E-2</v>
      </c>
      <c r="F1659" s="2">
        <f>'Moving Avg'!D1659</f>
        <v>46.217300000000002</v>
      </c>
      <c r="G1659" s="2">
        <f>'Moving Avg'!F1659</f>
        <v>46.217300000000016</v>
      </c>
      <c r="H1659" s="2">
        <f>'Moving Avg'!G1659</f>
        <v>46.549475999999984</v>
      </c>
      <c r="I1659" s="2">
        <f>'Moving Avg'!H1659</f>
        <v>46.323863499999995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50</v>
      </c>
      <c r="N1659" s="8">
        <f t="shared" si="251"/>
        <v>0</v>
      </c>
      <c r="O1659" s="8">
        <f t="shared" si="252"/>
        <v>0</v>
      </c>
      <c r="P1659" s="8">
        <f t="shared" si="253"/>
        <v>33</v>
      </c>
      <c r="Q1659" s="9">
        <f t="shared" si="254"/>
        <v>22.45</v>
      </c>
      <c r="R1659" s="9">
        <f t="shared" si="255"/>
        <v>18.25</v>
      </c>
      <c r="S1659" s="9">
        <f t="shared" si="256"/>
        <v>22.35</v>
      </c>
      <c r="T1659" s="9">
        <f t="shared" si="257"/>
        <v>20.75</v>
      </c>
      <c r="U1659" s="8">
        <f t="shared" si="258"/>
        <v>21.016666666666669</v>
      </c>
      <c r="V1659" s="8">
        <f t="shared" si="259"/>
        <v>20.950000000000003</v>
      </c>
    </row>
    <row r="1660" spans="1:22" ht="13.5" x14ac:dyDescent="0.25">
      <c r="A1660" s="3">
        <f>RSI!A1660</f>
        <v>44433</v>
      </c>
      <c r="B1660" s="2">
        <f>RSI!B1660</f>
        <v>46.217300000000002</v>
      </c>
      <c r="C1660" s="2">
        <f>RSI!I1660</f>
        <v>25.237702537859207</v>
      </c>
      <c r="D1660" s="2">
        <f>MACD!E1660</f>
        <v>-4.2429580103735987E-2</v>
      </c>
      <c r="E1660" s="2">
        <f>MACD!F1660</f>
        <v>-4.5018910134412768E-2</v>
      </c>
      <c r="F1660" s="2">
        <f>'Moving Avg'!D1660</f>
        <v>46.217300000000002</v>
      </c>
      <c r="G1660" s="2">
        <f>'Moving Avg'!F1660</f>
        <v>46.217300000000016</v>
      </c>
      <c r="H1660" s="2">
        <f>'Moving Avg'!G1660</f>
        <v>46.521787999999987</v>
      </c>
      <c r="I1660" s="2">
        <f>'Moving Avg'!H1660</f>
        <v>46.327868499999994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  <c r="M1660" s="8">
        <f t="shared" si="250"/>
        <v>50</v>
      </c>
      <c r="N1660" s="8">
        <f t="shared" si="251"/>
        <v>0</v>
      </c>
      <c r="O1660" s="8">
        <f t="shared" si="252"/>
        <v>0</v>
      </c>
      <c r="P1660" s="8">
        <f t="shared" si="253"/>
        <v>33</v>
      </c>
      <c r="Q1660" s="9">
        <f t="shared" si="254"/>
        <v>22.45</v>
      </c>
      <c r="R1660" s="9">
        <f t="shared" si="255"/>
        <v>18.25</v>
      </c>
      <c r="S1660" s="9">
        <f t="shared" si="256"/>
        <v>22.35</v>
      </c>
      <c r="T1660" s="9">
        <f t="shared" si="257"/>
        <v>20.75</v>
      </c>
      <c r="U1660" s="8">
        <f t="shared" si="258"/>
        <v>21.016666666666669</v>
      </c>
      <c r="V1660" s="8">
        <f t="shared" si="259"/>
        <v>20.950000000000003</v>
      </c>
    </row>
    <row r="1661" spans="1:22" ht="13.5" x14ac:dyDescent="0.25">
      <c r="A1661" s="3">
        <f>RSI!A1661</f>
        <v>44434</v>
      </c>
      <c r="B1661" s="2">
        <f>RSI!B1661</f>
        <v>46.217300000000002</v>
      </c>
      <c r="C1661" s="2">
        <f>RSI!I1661</f>
        <v>25.237702537859207</v>
      </c>
      <c r="D1661" s="2">
        <f>MACD!E1661</f>
        <v>-4.0118224857955909E-2</v>
      </c>
      <c r="E1661" s="2">
        <f>MACD!F1661</f>
        <v>-4.4038773079121393E-2</v>
      </c>
      <c r="F1661" s="2">
        <f>'Moving Avg'!D1661</f>
        <v>46.217300000000002</v>
      </c>
      <c r="G1661" s="2">
        <f>'Moving Avg'!F1661</f>
        <v>46.217300000000016</v>
      </c>
      <c r="H1661" s="2">
        <f>'Moving Avg'!G1661</f>
        <v>46.494099999999989</v>
      </c>
      <c r="I1661" s="2">
        <f>'Moving Avg'!H1661</f>
        <v>46.3318735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  <c r="M1661" s="8">
        <f t="shared" si="250"/>
        <v>50</v>
      </c>
      <c r="N1661" s="8">
        <f t="shared" si="251"/>
        <v>0</v>
      </c>
      <c r="O1661" s="8">
        <f t="shared" si="252"/>
        <v>0</v>
      </c>
      <c r="P1661" s="8">
        <f t="shared" si="253"/>
        <v>33</v>
      </c>
      <c r="Q1661" s="9">
        <f t="shared" si="254"/>
        <v>22.45</v>
      </c>
      <c r="R1661" s="9">
        <f t="shared" si="255"/>
        <v>18.25</v>
      </c>
      <c r="S1661" s="9">
        <f t="shared" si="256"/>
        <v>22.35</v>
      </c>
      <c r="T1661" s="9">
        <f t="shared" si="257"/>
        <v>20.75</v>
      </c>
      <c r="U1661" s="8">
        <f t="shared" si="258"/>
        <v>21.016666666666669</v>
      </c>
      <c r="V1661" s="8">
        <f t="shared" si="259"/>
        <v>20.950000000000003</v>
      </c>
    </row>
    <row r="1662" spans="1:22" ht="13.5" x14ac:dyDescent="0.25">
      <c r="A1662" s="3">
        <f>RSI!A1662</f>
        <v>44435</v>
      </c>
      <c r="B1662" s="2">
        <f>RSI!B1662</f>
        <v>46.217300000000002</v>
      </c>
      <c r="C1662" s="2">
        <f>RSI!I1662</f>
        <v>25.237702537859207</v>
      </c>
      <c r="D1662" s="2">
        <f>MACD!E1662</f>
        <v>-3.7850146248210592E-2</v>
      </c>
      <c r="E1662" s="2">
        <f>MACD!F1662</f>
        <v>-4.2801047712939237E-2</v>
      </c>
      <c r="F1662" s="2">
        <f>'Moving Avg'!D1662</f>
        <v>46.217300000000002</v>
      </c>
      <c r="G1662" s="2">
        <f>'Moving Avg'!F1662</f>
        <v>46.217300000000016</v>
      </c>
      <c r="H1662" s="2">
        <f>'Moving Avg'!G1662</f>
        <v>46.466411999999991</v>
      </c>
      <c r="I1662" s="2">
        <f>'Moving Avg'!H1662</f>
        <v>46.3358785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  <c r="M1662" s="8">
        <f t="shared" si="250"/>
        <v>50</v>
      </c>
      <c r="N1662" s="8">
        <f t="shared" si="251"/>
        <v>0</v>
      </c>
      <c r="O1662" s="8">
        <f t="shared" si="252"/>
        <v>0</v>
      </c>
      <c r="P1662" s="8">
        <f t="shared" si="253"/>
        <v>33</v>
      </c>
      <c r="Q1662" s="9">
        <f t="shared" si="254"/>
        <v>22.45</v>
      </c>
      <c r="R1662" s="9">
        <f t="shared" si="255"/>
        <v>18.25</v>
      </c>
      <c r="S1662" s="9">
        <f t="shared" si="256"/>
        <v>22.35</v>
      </c>
      <c r="T1662" s="9">
        <f t="shared" si="257"/>
        <v>20.75</v>
      </c>
      <c r="U1662" s="8">
        <f t="shared" si="258"/>
        <v>21.016666666666669</v>
      </c>
      <c r="V1662" s="8">
        <f t="shared" si="259"/>
        <v>20.950000000000003</v>
      </c>
    </row>
    <row r="1663" spans="1:22" ht="13.5" x14ac:dyDescent="0.25">
      <c r="A1663" s="3">
        <f>RSI!A1663</f>
        <v>44438</v>
      </c>
      <c r="B1663" s="2">
        <f>RSI!B1663</f>
        <v>46.217300000000002</v>
      </c>
      <c r="C1663" s="2">
        <f>RSI!I1663</f>
        <v>25.237702537859207</v>
      </c>
      <c r="D1663" s="2">
        <f>MACD!E1663</f>
        <v>-3.5641820884471542E-2</v>
      </c>
      <c r="E1663" s="2">
        <f>MACD!F1663</f>
        <v>-4.1369202347245698E-2</v>
      </c>
      <c r="F1663" s="2">
        <f>'Moving Avg'!D1663</f>
        <v>46.217300000000002</v>
      </c>
      <c r="G1663" s="2">
        <f>'Moving Avg'!F1663</f>
        <v>46.217300000000016</v>
      </c>
      <c r="H1663" s="2">
        <f>'Moving Avg'!G1663</f>
        <v>46.438723999999993</v>
      </c>
      <c r="I1663" s="2">
        <f>'Moving Avg'!H1663</f>
        <v>46.339883499999999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  <c r="M1663" s="8">
        <f t="shared" si="250"/>
        <v>50</v>
      </c>
      <c r="N1663" s="8">
        <f t="shared" si="251"/>
        <v>0</v>
      </c>
      <c r="O1663" s="8">
        <f t="shared" si="252"/>
        <v>0</v>
      </c>
      <c r="P1663" s="8">
        <f t="shared" si="253"/>
        <v>33</v>
      </c>
      <c r="Q1663" s="9">
        <f t="shared" si="254"/>
        <v>22.45</v>
      </c>
      <c r="R1663" s="9">
        <f t="shared" si="255"/>
        <v>18.25</v>
      </c>
      <c r="S1663" s="9">
        <f t="shared" si="256"/>
        <v>22.35</v>
      </c>
      <c r="T1663" s="9">
        <f t="shared" si="257"/>
        <v>20.75</v>
      </c>
      <c r="U1663" s="8">
        <f t="shared" si="258"/>
        <v>21.016666666666669</v>
      </c>
      <c r="V1663" s="8">
        <f t="shared" si="259"/>
        <v>20.950000000000003</v>
      </c>
    </row>
    <row r="1664" spans="1:22" ht="13.5" x14ac:dyDescent="0.25">
      <c r="A1664" s="3">
        <f>RSI!A1664</f>
        <v>44439</v>
      </c>
      <c r="B1664" s="2">
        <f>RSI!B1664</f>
        <v>46.217300000000002</v>
      </c>
      <c r="C1664" s="2">
        <f>RSI!I1664</f>
        <v>25.237702537859207</v>
      </c>
      <c r="D1664" s="2">
        <f>MACD!E1664</f>
        <v>-3.3505476842968562E-2</v>
      </c>
      <c r="E1664" s="2">
        <f>MACD!F1664</f>
        <v>-3.9796457246390277E-2</v>
      </c>
      <c r="F1664" s="2">
        <f>'Moving Avg'!D1664</f>
        <v>46.217300000000002</v>
      </c>
      <c r="G1664" s="2">
        <f>'Moving Avg'!F1664</f>
        <v>46.217300000000016</v>
      </c>
      <c r="H1664" s="2">
        <f>'Moving Avg'!G1664</f>
        <v>46.411035999999996</v>
      </c>
      <c r="I1664" s="2">
        <f>'Moving Avg'!H1664</f>
        <v>46.343888499999991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50</v>
      </c>
      <c r="N1664" s="8">
        <f t="shared" si="251"/>
        <v>0</v>
      </c>
      <c r="O1664" s="8">
        <f t="shared" si="252"/>
        <v>0</v>
      </c>
      <c r="P1664" s="8">
        <f t="shared" si="253"/>
        <v>33</v>
      </c>
      <c r="Q1664" s="9">
        <f t="shared" si="254"/>
        <v>22.45</v>
      </c>
      <c r="R1664" s="9">
        <f t="shared" si="255"/>
        <v>18.25</v>
      </c>
      <c r="S1664" s="9">
        <f t="shared" si="256"/>
        <v>22.35</v>
      </c>
      <c r="T1664" s="9">
        <f t="shared" si="257"/>
        <v>20.75</v>
      </c>
      <c r="U1664" s="8">
        <f t="shared" si="258"/>
        <v>21.016666666666669</v>
      </c>
      <c r="V1664" s="8">
        <f t="shared" si="259"/>
        <v>20.950000000000003</v>
      </c>
    </row>
    <row r="1665" spans="1:22" ht="13.5" x14ac:dyDescent="0.25">
      <c r="A1665" s="3">
        <f>RSI!A1665</f>
        <v>44440</v>
      </c>
      <c r="B1665" s="2">
        <f>RSI!B1665</f>
        <v>46.217300000000002</v>
      </c>
      <c r="C1665" s="2">
        <f>RSI!I1665</f>
        <v>25.237702537859207</v>
      </c>
      <c r="D1665" s="2">
        <f>MACD!E1665</f>
        <v>-3.1449874225351948E-2</v>
      </c>
      <c r="E1665" s="2">
        <f>MACD!F1665</f>
        <v>-3.8127140642182616E-2</v>
      </c>
      <c r="F1665" s="2">
        <f>'Moving Avg'!D1665</f>
        <v>46.217300000000002</v>
      </c>
      <c r="G1665" s="2">
        <f>'Moving Avg'!F1665</f>
        <v>46.217300000000016</v>
      </c>
      <c r="H1665" s="2">
        <f>'Moving Avg'!G1665</f>
        <v>46.383347999999998</v>
      </c>
      <c r="I1665" s="2">
        <f>'Moving Avg'!H1665</f>
        <v>46.347893499999998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50</v>
      </c>
      <c r="N1665" s="8">
        <f t="shared" si="251"/>
        <v>0</v>
      </c>
      <c r="O1665" s="8">
        <f t="shared" si="252"/>
        <v>0</v>
      </c>
      <c r="P1665" s="8">
        <f t="shared" si="253"/>
        <v>33</v>
      </c>
      <c r="Q1665" s="9">
        <f t="shared" si="254"/>
        <v>22.45</v>
      </c>
      <c r="R1665" s="9">
        <f t="shared" si="255"/>
        <v>18.25</v>
      </c>
      <c r="S1665" s="9">
        <f t="shared" si="256"/>
        <v>22.35</v>
      </c>
      <c r="T1665" s="9">
        <f t="shared" si="257"/>
        <v>20.75</v>
      </c>
      <c r="U1665" s="8">
        <f t="shared" si="258"/>
        <v>21.016666666666669</v>
      </c>
      <c r="V1665" s="8">
        <f t="shared" si="259"/>
        <v>20.950000000000003</v>
      </c>
    </row>
    <row r="1666" spans="1:22" ht="13.5" x14ac:dyDescent="0.25">
      <c r="A1666" s="3">
        <f>RSI!A1666</f>
        <v>44441</v>
      </c>
      <c r="B1666" s="2">
        <f>RSI!B1666</f>
        <v>46.217300000000002</v>
      </c>
      <c r="C1666" s="2">
        <f>RSI!I1666</f>
        <v>25.237702537859192</v>
      </c>
      <c r="D1666" s="2">
        <f>MACD!E1666</f>
        <v>-2.9480956228923105E-2</v>
      </c>
      <c r="E1666" s="2">
        <f>MACD!F1666</f>
        <v>-3.6397903759530718E-2</v>
      </c>
      <c r="F1666" s="2">
        <f>'Moving Avg'!D1666</f>
        <v>46.217300000000002</v>
      </c>
      <c r="G1666" s="2">
        <f>'Moving Avg'!F1666</f>
        <v>46.217300000000016</v>
      </c>
      <c r="H1666" s="2">
        <f>'Moving Avg'!G1666</f>
        <v>46.355659999999986</v>
      </c>
      <c r="I1666" s="2">
        <f>'Moving Avg'!H1666</f>
        <v>46.351898499999997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50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22.45</v>
      </c>
      <c r="R1666" s="9">
        <f t="shared" si="255"/>
        <v>18.25</v>
      </c>
      <c r="S1666" s="9">
        <f t="shared" si="256"/>
        <v>22.35</v>
      </c>
      <c r="T1666" s="9">
        <f t="shared" si="257"/>
        <v>20.75</v>
      </c>
      <c r="U1666" s="8">
        <f t="shared" si="258"/>
        <v>21.016666666666669</v>
      </c>
      <c r="V1666" s="8">
        <f t="shared" si="259"/>
        <v>20.950000000000003</v>
      </c>
    </row>
    <row r="1667" spans="1:22" ht="13.5" x14ac:dyDescent="0.25">
      <c r="A1667" s="3">
        <f>RSI!A1667</f>
        <v>44442</v>
      </c>
      <c r="B1667" s="2">
        <f>RSI!B1667</f>
        <v>46.217300000000002</v>
      </c>
      <c r="C1667" s="2">
        <f>RSI!I1667</f>
        <v>25.237702537859192</v>
      </c>
      <c r="D1667" s="2">
        <f>MACD!E1667</f>
        <v>-2.7602391345922683E-2</v>
      </c>
      <c r="E1667" s="2">
        <f>MACD!F1667</f>
        <v>-3.4638801276809114E-2</v>
      </c>
      <c r="F1667" s="2">
        <f>'Moving Avg'!D1667</f>
        <v>46.217300000000002</v>
      </c>
      <c r="G1667" s="2">
        <f>'Moving Avg'!F1667</f>
        <v>46.217300000000016</v>
      </c>
      <c r="H1667" s="2">
        <f>'Moving Avg'!G1667</f>
        <v>46.327971999999988</v>
      </c>
      <c r="I1667" s="2">
        <f>'Moving Avg'!H1667</f>
        <v>46.355903499999997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50</v>
      </c>
      <c r="N1667" s="8">
        <f t="shared" si="261"/>
        <v>0</v>
      </c>
      <c r="O1667" s="8">
        <f t="shared" si="262"/>
        <v>0</v>
      </c>
      <c r="P1667" s="8">
        <f t="shared" si="263"/>
        <v>33</v>
      </c>
      <c r="Q1667" s="9">
        <f t="shared" ref="Q1667:Q1730" si="264">0.35*M1667+N1667*0.35+O1667*0.15+P1667*0.15</f>
        <v>22.45</v>
      </c>
      <c r="R1667" s="9">
        <f t="shared" ref="R1667:R1730" si="265">M1667*0.2+N1667*0.2+O1667*0.35+P1667*0.25</f>
        <v>18.25</v>
      </c>
      <c r="S1667" s="9">
        <f t="shared" ref="S1667:S1730" si="266">M1667*0.15+N1667*0.15+O1667*0.25+P1667*0.45</f>
        <v>22.35</v>
      </c>
      <c r="T1667" s="9">
        <f t="shared" ref="T1667:T1730" si="267">0.25*SUM(M1667:P1667)</f>
        <v>20.75</v>
      </c>
      <c r="U1667" s="8">
        <f t="shared" ref="U1667:U1730" si="268">SUM(Q1667:S1667)/3</f>
        <v>21.016666666666669</v>
      </c>
      <c r="V1667" s="8">
        <f t="shared" ref="V1667:V1730" si="269">SUM(Q1667:T1667)/4</f>
        <v>20.950000000000003</v>
      </c>
    </row>
    <row r="1668" spans="1:22" ht="13.5" x14ac:dyDescent="0.25">
      <c r="A1668" s="3">
        <f>RSI!A1668</f>
        <v>44445</v>
      </c>
      <c r="B1668" s="2">
        <f>RSI!B1668</f>
        <v>46.217300000000002</v>
      </c>
      <c r="C1668" s="2">
        <f>RSI!I1668</f>
        <v>25.237702537859192</v>
      </c>
      <c r="D1668" s="2">
        <f>MACD!E1668</f>
        <v>-2.5816024086061873E-2</v>
      </c>
      <c r="E1668" s="2">
        <f>MACD!F1668</f>
        <v>-3.2874245838659666E-2</v>
      </c>
      <c r="F1668" s="2">
        <f>'Moving Avg'!D1668</f>
        <v>46.217300000000002</v>
      </c>
      <c r="G1668" s="2">
        <f>'Moving Avg'!F1668</f>
        <v>46.217300000000016</v>
      </c>
      <c r="H1668" s="2">
        <f>'Moving Avg'!G1668</f>
        <v>46.300283999999991</v>
      </c>
      <c r="I1668" s="2">
        <f>'Moving Avg'!H1668</f>
        <v>46.359908500000003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50</v>
      </c>
      <c r="N1668" s="8">
        <f t="shared" si="261"/>
        <v>0</v>
      </c>
      <c r="O1668" s="8">
        <f t="shared" si="262"/>
        <v>0</v>
      </c>
      <c r="P1668" s="8">
        <f t="shared" si="263"/>
        <v>33</v>
      </c>
      <c r="Q1668" s="9">
        <f t="shared" si="264"/>
        <v>22.45</v>
      </c>
      <c r="R1668" s="9">
        <f t="shared" si="265"/>
        <v>18.25</v>
      </c>
      <c r="S1668" s="9">
        <f t="shared" si="266"/>
        <v>22.35</v>
      </c>
      <c r="T1668" s="9">
        <f t="shared" si="267"/>
        <v>20.75</v>
      </c>
      <c r="U1668" s="8">
        <f t="shared" si="268"/>
        <v>21.016666666666669</v>
      </c>
      <c r="V1668" s="8">
        <f t="shared" si="269"/>
        <v>20.950000000000003</v>
      </c>
    </row>
    <row r="1669" spans="1:22" ht="13.5" x14ac:dyDescent="0.25">
      <c r="A1669" s="3">
        <f>RSI!A1669</f>
        <v>44446</v>
      </c>
      <c r="B1669" s="2">
        <f>RSI!B1669</f>
        <v>46.217300000000002</v>
      </c>
      <c r="C1669" s="2">
        <f>RSI!I1669</f>
        <v>25.237702537859192</v>
      </c>
      <c r="D1669" s="2">
        <f>MACD!E1669</f>
        <v>-2.4122248892886944E-2</v>
      </c>
      <c r="E1669" s="2">
        <f>MACD!F1669</f>
        <v>-3.1123846449505121E-2</v>
      </c>
      <c r="F1669" s="2">
        <f>'Moving Avg'!D1669</f>
        <v>46.217300000000002</v>
      </c>
      <c r="G1669" s="2">
        <f>'Moving Avg'!F1669</f>
        <v>46.217300000000016</v>
      </c>
      <c r="H1669" s="2">
        <f>'Moving Avg'!G1669</f>
        <v>46.272595999999993</v>
      </c>
      <c r="I1669" s="2">
        <f>'Moving Avg'!H1669</f>
        <v>46.363913499999995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  <c r="M1669" s="8">
        <f t="shared" si="260"/>
        <v>50</v>
      </c>
      <c r="N1669" s="8">
        <f t="shared" si="261"/>
        <v>0</v>
      </c>
      <c r="O1669" s="8">
        <f t="shared" si="262"/>
        <v>0</v>
      </c>
      <c r="P1669" s="8">
        <f t="shared" si="263"/>
        <v>33</v>
      </c>
      <c r="Q1669" s="9">
        <f t="shared" si="264"/>
        <v>22.45</v>
      </c>
      <c r="R1669" s="9">
        <f t="shared" si="265"/>
        <v>18.25</v>
      </c>
      <c r="S1669" s="9">
        <f t="shared" si="266"/>
        <v>22.35</v>
      </c>
      <c r="T1669" s="9">
        <f t="shared" si="267"/>
        <v>20.75</v>
      </c>
      <c r="U1669" s="8">
        <f t="shared" si="268"/>
        <v>21.016666666666669</v>
      </c>
      <c r="V1669" s="8">
        <f t="shared" si="269"/>
        <v>20.950000000000003</v>
      </c>
    </row>
    <row r="1670" spans="1:22" ht="13.5" x14ac:dyDescent="0.25">
      <c r="A1670" s="3">
        <f>RSI!A1670</f>
        <v>44447</v>
      </c>
      <c r="B1670" s="2">
        <f>RSI!B1670</f>
        <v>46.217300000000002</v>
      </c>
      <c r="C1670" s="2">
        <f>RSI!I1670</f>
        <v>25.237702537859192</v>
      </c>
      <c r="D1670" s="2">
        <f>MACD!E1670</f>
        <v>-2.2520319623097862E-2</v>
      </c>
      <c r="E1670" s="2">
        <f>MACD!F1670</f>
        <v>-2.940314108422367E-2</v>
      </c>
      <c r="F1670" s="2">
        <f>'Moving Avg'!D1670</f>
        <v>46.217300000000002</v>
      </c>
      <c r="G1670" s="2">
        <f>'Moving Avg'!F1670</f>
        <v>46.217300000000016</v>
      </c>
      <c r="H1670" s="2">
        <f>'Moving Avg'!G1670</f>
        <v>46.244907999999995</v>
      </c>
      <c r="I1670" s="2">
        <f>'Moving Avg'!H1670</f>
        <v>46.367918500000002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  <c r="M1670" s="8">
        <f t="shared" si="260"/>
        <v>50</v>
      </c>
      <c r="N1670" s="8">
        <f t="shared" si="261"/>
        <v>0</v>
      </c>
      <c r="O1670" s="8">
        <f t="shared" si="262"/>
        <v>0</v>
      </c>
      <c r="P1670" s="8">
        <f t="shared" si="263"/>
        <v>33</v>
      </c>
      <c r="Q1670" s="9">
        <f t="shared" si="264"/>
        <v>22.45</v>
      </c>
      <c r="R1670" s="9">
        <f t="shared" si="265"/>
        <v>18.25</v>
      </c>
      <c r="S1670" s="9">
        <f t="shared" si="266"/>
        <v>22.35</v>
      </c>
      <c r="T1670" s="9">
        <f t="shared" si="267"/>
        <v>20.75</v>
      </c>
      <c r="U1670" s="8">
        <f t="shared" si="268"/>
        <v>21.016666666666669</v>
      </c>
      <c r="V1670" s="8">
        <f t="shared" si="269"/>
        <v>20.950000000000003</v>
      </c>
    </row>
    <row r="1671" spans="1:22" ht="13.5" x14ac:dyDescent="0.25">
      <c r="A1671" s="3">
        <f>RSI!A1671</f>
        <v>44448</v>
      </c>
      <c r="B1671" s="2">
        <f>RSI!B1671</f>
        <v>46.217300000000002</v>
      </c>
      <c r="C1671" s="2">
        <f>RSI!I1671</f>
        <v>25.237702537859192</v>
      </c>
      <c r="D1671" s="2">
        <f>MACD!E1671</f>
        <v>-2.1008605014309012E-2</v>
      </c>
      <c r="E1671" s="2">
        <f>MACD!F1671</f>
        <v>-2.7724233870240741E-2</v>
      </c>
      <c r="F1671" s="2">
        <f>'Moving Avg'!D1671</f>
        <v>46.217300000000002</v>
      </c>
      <c r="G1671" s="2">
        <f>'Moving Avg'!F1671</f>
        <v>46.217300000000016</v>
      </c>
      <c r="H1671" s="2">
        <f>'Moving Avg'!G1671</f>
        <v>46.217219999999998</v>
      </c>
      <c r="I1671" s="2">
        <f>'Moving Avg'!H1671</f>
        <v>46.371923500000001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  <c r="M1671" s="8">
        <f t="shared" si="260"/>
        <v>50</v>
      </c>
      <c r="N1671" s="8">
        <f t="shared" si="261"/>
        <v>0</v>
      </c>
      <c r="O1671" s="8">
        <f t="shared" si="262"/>
        <v>0</v>
      </c>
      <c r="P1671" s="8">
        <f t="shared" si="263"/>
        <v>33</v>
      </c>
      <c r="Q1671" s="9">
        <f t="shared" si="264"/>
        <v>22.45</v>
      </c>
      <c r="R1671" s="9">
        <f t="shared" si="265"/>
        <v>18.25</v>
      </c>
      <c r="S1671" s="9">
        <f t="shared" si="266"/>
        <v>22.35</v>
      </c>
      <c r="T1671" s="9">
        <f t="shared" si="267"/>
        <v>20.75</v>
      </c>
      <c r="U1671" s="8">
        <f t="shared" si="268"/>
        <v>21.016666666666669</v>
      </c>
      <c r="V1671" s="8">
        <f t="shared" si="269"/>
        <v>20.950000000000003</v>
      </c>
    </row>
    <row r="1672" spans="1:22" ht="13.5" x14ac:dyDescent="0.25">
      <c r="A1672" s="3">
        <f>RSI!A1672</f>
        <v>44449</v>
      </c>
      <c r="B1672" s="2">
        <f>RSI!B1672</f>
        <v>46.217300000000002</v>
      </c>
      <c r="C1672" s="2">
        <f>RSI!I1672</f>
        <v>25.237702537859192</v>
      </c>
      <c r="D1672" s="2">
        <f>MACD!E1672</f>
        <v>-1.9584798924640268E-2</v>
      </c>
      <c r="E1672" s="2">
        <f>MACD!F1672</f>
        <v>-2.6096346881120648E-2</v>
      </c>
      <c r="F1672" s="2">
        <f>'Moving Avg'!D1672</f>
        <v>46.217300000000002</v>
      </c>
      <c r="G1672" s="2">
        <f>'Moving Avg'!F1672</f>
        <v>46.217300000000016</v>
      </c>
      <c r="H1672" s="2">
        <f>'Moving Avg'!G1672</f>
        <v>46.217259999999996</v>
      </c>
      <c r="I1672" s="2">
        <f>'Moving Avg'!H1672</f>
        <v>46.371933500000004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  <c r="M1672" s="8">
        <f t="shared" si="260"/>
        <v>50</v>
      </c>
      <c r="N1672" s="8">
        <f t="shared" si="261"/>
        <v>0</v>
      </c>
      <c r="O1672" s="8">
        <f t="shared" si="262"/>
        <v>0</v>
      </c>
      <c r="P1672" s="8">
        <f t="shared" si="263"/>
        <v>33</v>
      </c>
      <c r="Q1672" s="9">
        <f t="shared" si="264"/>
        <v>22.45</v>
      </c>
      <c r="R1672" s="9">
        <f t="shared" si="265"/>
        <v>18.25</v>
      </c>
      <c r="S1672" s="9">
        <f t="shared" si="266"/>
        <v>22.35</v>
      </c>
      <c r="T1672" s="9">
        <f t="shared" si="267"/>
        <v>20.75</v>
      </c>
      <c r="U1672" s="8">
        <f t="shared" si="268"/>
        <v>21.016666666666669</v>
      </c>
      <c r="V1672" s="8">
        <f t="shared" si="269"/>
        <v>20.950000000000003</v>
      </c>
    </row>
    <row r="1673" spans="1:22" ht="13.5" x14ac:dyDescent="0.25">
      <c r="A1673" s="3">
        <f>RSI!A1673</f>
        <v>44452</v>
      </c>
      <c r="B1673" s="2">
        <f>RSI!B1673</f>
        <v>46.217300000000002</v>
      </c>
      <c r="C1673" s="2">
        <f>RSI!I1673</f>
        <v>25.237702537859192</v>
      </c>
      <c r="D1673" s="2">
        <f>MACD!E1673</f>
        <v>-1.8246092741286191E-2</v>
      </c>
      <c r="E1673" s="2">
        <f>MACD!F1673</f>
        <v>-2.4526296053153759E-2</v>
      </c>
      <c r="F1673" s="2">
        <f>'Moving Avg'!D1673</f>
        <v>46.217300000000002</v>
      </c>
      <c r="G1673" s="2">
        <f>'Moving Avg'!F1673</f>
        <v>46.217300000000016</v>
      </c>
      <c r="H1673" s="2">
        <f>'Moving Avg'!G1673</f>
        <v>46.217299999999994</v>
      </c>
      <c r="I1673" s="2">
        <f>'Moving Avg'!H1673</f>
        <v>46.371943500000008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  <c r="M1673" s="8">
        <f t="shared" si="260"/>
        <v>50</v>
      </c>
      <c r="N1673" s="8">
        <f t="shared" si="261"/>
        <v>0</v>
      </c>
      <c r="O1673" s="8">
        <f t="shared" si="262"/>
        <v>0</v>
      </c>
      <c r="P1673" s="8">
        <f t="shared" si="263"/>
        <v>33</v>
      </c>
      <c r="Q1673" s="9">
        <f t="shared" si="264"/>
        <v>22.45</v>
      </c>
      <c r="R1673" s="9">
        <f t="shared" si="265"/>
        <v>18.25</v>
      </c>
      <c r="S1673" s="9">
        <f t="shared" si="266"/>
        <v>22.35</v>
      </c>
      <c r="T1673" s="9">
        <f t="shared" si="267"/>
        <v>20.75</v>
      </c>
      <c r="U1673" s="8">
        <f t="shared" si="268"/>
        <v>21.016666666666669</v>
      </c>
      <c r="V1673" s="8">
        <f t="shared" si="269"/>
        <v>20.950000000000003</v>
      </c>
    </row>
    <row r="1674" spans="1:22" ht="13.5" x14ac:dyDescent="0.25">
      <c r="A1674" s="3">
        <f>RSI!A1674</f>
        <v>44453</v>
      </c>
      <c r="B1674" s="2">
        <f>RSI!B1674</f>
        <v>46.217300000000002</v>
      </c>
      <c r="C1674" s="2">
        <f>RSI!I1674</f>
        <v>25.237702537859192</v>
      </c>
      <c r="D1674" s="2">
        <f>MACD!E1674</f>
        <v>-1.6989316184627512E-2</v>
      </c>
      <c r="E1674" s="2">
        <f>MACD!F1674</f>
        <v>-2.3018900079448512E-2</v>
      </c>
      <c r="F1674" s="2">
        <f>'Moving Avg'!D1674</f>
        <v>46.217300000000002</v>
      </c>
      <c r="G1674" s="2">
        <f>'Moving Avg'!F1674</f>
        <v>46.217300000000016</v>
      </c>
      <c r="H1674" s="2">
        <f>'Moving Avg'!G1674</f>
        <v>46.217299999999994</v>
      </c>
      <c r="I1674" s="2">
        <f>'Moving Avg'!H1674</f>
        <v>46.371953500000011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  <c r="M1674" s="8">
        <f t="shared" si="260"/>
        <v>50</v>
      </c>
      <c r="N1674" s="8">
        <f t="shared" si="261"/>
        <v>0</v>
      </c>
      <c r="O1674" s="8">
        <f t="shared" si="262"/>
        <v>0</v>
      </c>
      <c r="P1674" s="8">
        <f t="shared" si="263"/>
        <v>33</v>
      </c>
      <c r="Q1674" s="9">
        <f t="shared" si="264"/>
        <v>22.45</v>
      </c>
      <c r="R1674" s="9">
        <f t="shared" si="265"/>
        <v>18.25</v>
      </c>
      <c r="S1674" s="9">
        <f t="shared" si="266"/>
        <v>22.35</v>
      </c>
      <c r="T1674" s="9">
        <f t="shared" si="267"/>
        <v>20.75</v>
      </c>
      <c r="U1674" s="8">
        <f t="shared" si="268"/>
        <v>21.016666666666669</v>
      </c>
      <c r="V1674" s="8">
        <f t="shared" si="269"/>
        <v>20.950000000000003</v>
      </c>
    </row>
    <row r="1675" spans="1:22" ht="13.5" x14ac:dyDescent="0.25">
      <c r="A1675" s="3">
        <f>RSI!A1675</f>
        <v>44454</v>
      </c>
      <c r="B1675" s="2">
        <f>RSI!B1675</f>
        <v>46.217300000000002</v>
      </c>
      <c r="C1675" s="2">
        <f>RSI!I1675</f>
        <v>25.237702537859192</v>
      </c>
      <c r="D1675" s="2">
        <f>MACD!E1675</f>
        <v>-1.5811051746389637E-2</v>
      </c>
      <c r="E1675" s="2">
        <f>MACD!F1675</f>
        <v>-2.1577330412836739E-2</v>
      </c>
      <c r="F1675" s="2">
        <f>'Moving Avg'!D1675</f>
        <v>46.217300000000002</v>
      </c>
      <c r="G1675" s="2">
        <f>'Moving Avg'!F1675</f>
        <v>46.217300000000016</v>
      </c>
      <c r="H1675" s="2">
        <f>'Moving Avg'!G1675</f>
        <v>46.217299999999994</v>
      </c>
      <c r="I1675" s="2">
        <f>'Moving Avg'!H1675</f>
        <v>46.371963500000014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  <c r="M1675" s="8">
        <f t="shared" si="260"/>
        <v>50</v>
      </c>
      <c r="N1675" s="8">
        <f t="shared" si="261"/>
        <v>0</v>
      </c>
      <c r="O1675" s="8">
        <f t="shared" si="262"/>
        <v>0</v>
      </c>
      <c r="P1675" s="8">
        <f t="shared" si="263"/>
        <v>33</v>
      </c>
      <c r="Q1675" s="9">
        <f t="shared" si="264"/>
        <v>22.45</v>
      </c>
      <c r="R1675" s="9">
        <f t="shared" si="265"/>
        <v>18.25</v>
      </c>
      <c r="S1675" s="9">
        <f t="shared" si="266"/>
        <v>22.35</v>
      </c>
      <c r="T1675" s="9">
        <f t="shared" si="267"/>
        <v>20.75</v>
      </c>
      <c r="U1675" s="8">
        <f t="shared" si="268"/>
        <v>21.016666666666669</v>
      </c>
      <c r="V1675" s="8">
        <f t="shared" si="269"/>
        <v>20.950000000000003</v>
      </c>
    </row>
    <row r="1676" spans="1:22" ht="13.5" x14ac:dyDescent="0.25">
      <c r="A1676" s="3">
        <f>RSI!A1676</f>
        <v>44455</v>
      </c>
      <c r="B1676" s="2">
        <f>RSI!B1676</f>
        <v>46.217300000000002</v>
      </c>
      <c r="C1676" s="2">
        <f>RSI!I1676</f>
        <v>25.237702537859192</v>
      </c>
      <c r="D1676" s="2">
        <f>MACD!E1676</f>
        <v>-1.470772716661628E-2</v>
      </c>
      <c r="E1676" s="2">
        <f>MACD!F1676</f>
        <v>-2.0203409763592649E-2</v>
      </c>
      <c r="F1676" s="2">
        <f>'Moving Avg'!D1676</f>
        <v>46.217300000000002</v>
      </c>
      <c r="G1676" s="2">
        <f>'Moving Avg'!F1676</f>
        <v>46.217300000000016</v>
      </c>
      <c r="H1676" s="2">
        <f>'Moving Avg'!G1676</f>
        <v>46.217299999999994</v>
      </c>
      <c r="I1676" s="2">
        <f>'Moving Avg'!H1676</f>
        <v>46.371973500000024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  <c r="M1676" s="8">
        <f t="shared" si="260"/>
        <v>50</v>
      </c>
      <c r="N1676" s="8">
        <f t="shared" si="261"/>
        <v>0</v>
      </c>
      <c r="O1676" s="8">
        <f t="shared" si="262"/>
        <v>0</v>
      </c>
      <c r="P1676" s="8">
        <f t="shared" si="263"/>
        <v>33</v>
      </c>
      <c r="Q1676" s="9">
        <f t="shared" si="264"/>
        <v>22.45</v>
      </c>
      <c r="R1676" s="9">
        <f t="shared" si="265"/>
        <v>18.25</v>
      </c>
      <c r="S1676" s="9">
        <f t="shared" si="266"/>
        <v>22.35</v>
      </c>
      <c r="T1676" s="9">
        <f t="shared" si="267"/>
        <v>20.75</v>
      </c>
      <c r="U1676" s="8">
        <f t="shared" si="268"/>
        <v>21.016666666666669</v>
      </c>
      <c r="V1676" s="8">
        <f t="shared" si="269"/>
        <v>20.950000000000003</v>
      </c>
    </row>
    <row r="1677" spans="1:22" ht="13.5" x14ac:dyDescent="0.25">
      <c r="A1677" s="3">
        <f>RSI!A1677</f>
        <v>44456</v>
      </c>
      <c r="B1677" s="2">
        <f>RSI!B1677</f>
        <v>46.217300000000002</v>
      </c>
      <c r="C1677" s="2">
        <f>RSI!I1677</f>
        <v>25.237702537859192</v>
      </c>
      <c r="D1677" s="2">
        <f>MACD!E1677</f>
        <v>-1.3675689650654022E-2</v>
      </c>
      <c r="E1677" s="2">
        <f>MACD!F1677</f>
        <v>-1.8897865741004924E-2</v>
      </c>
      <c r="F1677" s="2">
        <f>'Moving Avg'!D1677</f>
        <v>46.217300000000002</v>
      </c>
      <c r="G1677" s="2">
        <f>'Moving Avg'!F1677</f>
        <v>46.217300000000016</v>
      </c>
      <c r="H1677" s="2">
        <f>'Moving Avg'!G1677</f>
        <v>46.217299999999994</v>
      </c>
      <c r="I1677" s="2">
        <f>'Moving Avg'!H1677</f>
        <v>46.371983500000027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  <c r="M1677" s="8">
        <f t="shared" si="260"/>
        <v>50</v>
      </c>
      <c r="N1677" s="8">
        <f t="shared" si="261"/>
        <v>0</v>
      </c>
      <c r="O1677" s="8">
        <f t="shared" si="262"/>
        <v>0</v>
      </c>
      <c r="P1677" s="8">
        <f t="shared" si="263"/>
        <v>33</v>
      </c>
      <c r="Q1677" s="9">
        <f t="shared" si="264"/>
        <v>22.45</v>
      </c>
      <c r="R1677" s="9">
        <f t="shared" si="265"/>
        <v>18.25</v>
      </c>
      <c r="S1677" s="9">
        <f t="shared" si="266"/>
        <v>22.35</v>
      </c>
      <c r="T1677" s="9">
        <f t="shared" si="267"/>
        <v>20.75</v>
      </c>
      <c r="U1677" s="8">
        <f t="shared" si="268"/>
        <v>21.016666666666669</v>
      </c>
      <c r="V1677" s="8">
        <f t="shared" si="269"/>
        <v>20.950000000000003</v>
      </c>
    </row>
    <row r="1678" spans="1:22" ht="13.5" x14ac:dyDescent="0.25">
      <c r="A1678" s="3">
        <f>RSI!A1678</f>
        <v>44459</v>
      </c>
      <c r="B1678" s="2">
        <f>RSI!B1678</f>
        <v>46.217300000000002</v>
      </c>
      <c r="C1678" s="2">
        <f>RSI!I1678</f>
        <v>25.237702537859207</v>
      </c>
      <c r="D1678" s="2">
        <f>MACD!E1678</f>
        <v>-1.2711264934146982E-2</v>
      </c>
      <c r="E1678" s="2">
        <f>MACD!F1678</f>
        <v>-1.7660545579633338E-2</v>
      </c>
      <c r="F1678" s="2">
        <f>'Moving Avg'!D1678</f>
        <v>46.217300000000002</v>
      </c>
      <c r="G1678" s="2">
        <f>'Moving Avg'!F1678</f>
        <v>46.217300000000016</v>
      </c>
      <c r="H1678" s="2">
        <f>'Moving Avg'!G1678</f>
        <v>46.217299999999994</v>
      </c>
      <c r="I1678" s="2">
        <f>'Moving Avg'!H1678</f>
        <v>46.371993500000023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  <c r="M1678" s="8">
        <f t="shared" si="260"/>
        <v>50</v>
      </c>
      <c r="N1678" s="8">
        <f t="shared" si="261"/>
        <v>0</v>
      </c>
      <c r="O1678" s="8">
        <f t="shared" si="262"/>
        <v>0</v>
      </c>
      <c r="P1678" s="8">
        <f t="shared" si="263"/>
        <v>33</v>
      </c>
      <c r="Q1678" s="9">
        <f t="shared" si="264"/>
        <v>22.45</v>
      </c>
      <c r="R1678" s="9">
        <f t="shared" si="265"/>
        <v>18.25</v>
      </c>
      <c r="S1678" s="9">
        <f t="shared" si="266"/>
        <v>22.35</v>
      </c>
      <c r="T1678" s="9">
        <f t="shared" si="267"/>
        <v>20.75</v>
      </c>
      <c r="U1678" s="8">
        <f t="shared" si="268"/>
        <v>21.016666666666669</v>
      </c>
      <c r="V1678" s="8">
        <f t="shared" si="269"/>
        <v>20.950000000000003</v>
      </c>
    </row>
    <row r="1679" spans="1:22" ht="13.5" x14ac:dyDescent="0.25">
      <c r="A1679" s="3">
        <f>RSI!A1679</f>
        <v>44460</v>
      </c>
      <c r="B1679" s="2">
        <f>RSI!B1679</f>
        <v>46.217300000000002</v>
      </c>
      <c r="C1679" s="2">
        <f>RSI!I1679</f>
        <v>25.237702537859207</v>
      </c>
      <c r="D1679" s="2">
        <f>MACD!E1679</f>
        <v>-1.1810803803726344E-2</v>
      </c>
      <c r="E1679" s="2">
        <f>MACD!F1679</f>
        <v>-1.6490597224451939E-2</v>
      </c>
      <c r="F1679" s="2">
        <f>'Moving Avg'!D1679</f>
        <v>46.217300000000002</v>
      </c>
      <c r="G1679" s="2">
        <f>'Moving Avg'!F1679</f>
        <v>46.217300000000016</v>
      </c>
      <c r="H1679" s="2">
        <f>'Moving Avg'!G1679</f>
        <v>46.217299999999994</v>
      </c>
      <c r="I1679" s="2">
        <f>'Moving Avg'!H1679</f>
        <v>46.372003500000027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  <c r="M1679" s="8">
        <f t="shared" si="260"/>
        <v>50</v>
      </c>
      <c r="N1679" s="8">
        <f t="shared" si="261"/>
        <v>0</v>
      </c>
      <c r="O1679" s="8">
        <f t="shared" si="262"/>
        <v>0</v>
      </c>
      <c r="P1679" s="8">
        <f t="shared" si="263"/>
        <v>33</v>
      </c>
      <c r="Q1679" s="9">
        <f t="shared" si="264"/>
        <v>22.45</v>
      </c>
      <c r="R1679" s="9">
        <f t="shared" si="265"/>
        <v>18.25</v>
      </c>
      <c r="S1679" s="9">
        <f t="shared" si="266"/>
        <v>22.35</v>
      </c>
      <c r="T1679" s="9">
        <f t="shared" si="267"/>
        <v>20.75</v>
      </c>
      <c r="U1679" s="8">
        <f t="shared" si="268"/>
        <v>21.016666666666669</v>
      </c>
      <c r="V1679" s="8">
        <f t="shared" si="269"/>
        <v>20.950000000000003</v>
      </c>
    </row>
    <row r="1680" spans="1:22" ht="13.5" x14ac:dyDescent="0.25">
      <c r="A1680" s="3">
        <f>RSI!A1680</f>
        <v>44461</v>
      </c>
      <c r="B1680" s="2">
        <f>RSI!B1680</f>
        <v>46.217300000000002</v>
      </c>
      <c r="C1680" s="2">
        <f>RSI!I1680</f>
        <v>25.237702537859207</v>
      </c>
      <c r="D1680" s="2">
        <f>MACD!E1680</f>
        <v>-1.0970718259343926E-2</v>
      </c>
      <c r="E1680" s="2">
        <f>MACD!F1680</f>
        <v>-1.5386621431430337E-2</v>
      </c>
      <c r="F1680" s="2">
        <f>'Moving Avg'!D1680</f>
        <v>46.217300000000002</v>
      </c>
      <c r="G1680" s="2">
        <f>'Moving Avg'!F1680</f>
        <v>46.217300000000016</v>
      </c>
      <c r="H1680" s="2">
        <f>'Moving Avg'!G1680</f>
        <v>46.217299999999994</v>
      </c>
      <c r="I1680" s="2">
        <f>'Moving Avg'!H1680</f>
        <v>46.37201350000003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50</v>
      </c>
      <c r="N1680" s="8">
        <f t="shared" si="261"/>
        <v>0</v>
      </c>
      <c r="O1680" s="8">
        <f t="shared" si="262"/>
        <v>0</v>
      </c>
      <c r="P1680" s="8">
        <f t="shared" si="263"/>
        <v>33</v>
      </c>
      <c r="Q1680" s="9">
        <f t="shared" si="264"/>
        <v>22.45</v>
      </c>
      <c r="R1680" s="9">
        <f t="shared" si="265"/>
        <v>18.25</v>
      </c>
      <c r="S1680" s="9">
        <f t="shared" si="266"/>
        <v>22.35</v>
      </c>
      <c r="T1680" s="9">
        <f t="shared" si="267"/>
        <v>20.75</v>
      </c>
      <c r="U1680" s="8">
        <f t="shared" si="268"/>
        <v>21.016666666666669</v>
      </c>
      <c r="V1680" s="8">
        <f t="shared" si="269"/>
        <v>20.950000000000003</v>
      </c>
    </row>
    <row r="1681" spans="1:22" ht="13.5" x14ac:dyDescent="0.25">
      <c r="A1681" s="3">
        <f>RSI!A1681</f>
        <v>44462</v>
      </c>
      <c r="B1681" s="2">
        <f>RSI!B1681</f>
        <v>46.217300000000002</v>
      </c>
      <c r="C1681" s="2">
        <f>RSI!I1681</f>
        <v>25.237702537859207</v>
      </c>
      <c r="D1681" s="2">
        <f>MACD!E1681</f>
        <v>-1.0187509148963159E-2</v>
      </c>
      <c r="E1681" s="2">
        <f>MACD!F1681</f>
        <v>-1.4346798974936903E-2</v>
      </c>
      <c r="F1681" s="2">
        <f>'Moving Avg'!D1681</f>
        <v>46.217300000000002</v>
      </c>
      <c r="G1681" s="2">
        <f>'Moving Avg'!F1681</f>
        <v>46.217300000000016</v>
      </c>
      <c r="H1681" s="2">
        <f>'Moving Avg'!G1681</f>
        <v>46.217299999999994</v>
      </c>
      <c r="I1681" s="2">
        <f>'Moving Avg'!H1681</f>
        <v>46.372023500000033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50</v>
      </c>
      <c r="N1681" s="8">
        <f t="shared" si="261"/>
        <v>0</v>
      </c>
      <c r="O1681" s="8">
        <f t="shared" si="262"/>
        <v>0</v>
      </c>
      <c r="P1681" s="8">
        <f t="shared" si="263"/>
        <v>33</v>
      </c>
      <c r="Q1681" s="9">
        <f t="shared" si="264"/>
        <v>22.45</v>
      </c>
      <c r="R1681" s="9">
        <f t="shared" si="265"/>
        <v>18.25</v>
      </c>
      <c r="S1681" s="9">
        <f t="shared" si="266"/>
        <v>22.35</v>
      </c>
      <c r="T1681" s="9">
        <f t="shared" si="267"/>
        <v>20.75</v>
      </c>
      <c r="U1681" s="8">
        <f t="shared" si="268"/>
        <v>21.016666666666669</v>
      </c>
      <c r="V1681" s="8">
        <f t="shared" si="269"/>
        <v>20.950000000000003</v>
      </c>
    </row>
    <row r="1682" spans="1:22" ht="13.5" x14ac:dyDescent="0.25">
      <c r="A1682" s="3">
        <f>RSI!A1682</f>
        <v>44463</v>
      </c>
      <c r="B1682" s="2">
        <f>RSI!B1682</f>
        <v>46.217300000000002</v>
      </c>
      <c r="C1682" s="2">
        <f>RSI!I1682</f>
        <v>25.237702537859207</v>
      </c>
      <c r="D1682" s="2">
        <f>MACD!E1682</f>
        <v>-9.4577868072249771E-3</v>
      </c>
      <c r="E1682" s="2">
        <f>MACD!F1682</f>
        <v>-1.3368996541394519E-2</v>
      </c>
      <c r="F1682" s="2">
        <f>'Moving Avg'!D1682</f>
        <v>46.217300000000002</v>
      </c>
      <c r="G1682" s="2">
        <f>'Moving Avg'!F1682</f>
        <v>46.217300000000016</v>
      </c>
      <c r="H1682" s="2">
        <f>'Moving Avg'!G1682</f>
        <v>46.217299999999994</v>
      </c>
      <c r="I1682" s="2">
        <f>'Moving Avg'!H1682</f>
        <v>46.372033500000036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50</v>
      </c>
      <c r="N1682" s="8">
        <f t="shared" si="261"/>
        <v>0</v>
      </c>
      <c r="O1682" s="8">
        <f t="shared" si="262"/>
        <v>0</v>
      </c>
      <c r="P1682" s="8">
        <f t="shared" si="263"/>
        <v>33</v>
      </c>
      <c r="Q1682" s="9">
        <f t="shared" si="264"/>
        <v>22.45</v>
      </c>
      <c r="R1682" s="9">
        <f t="shared" si="265"/>
        <v>18.25</v>
      </c>
      <c r="S1682" s="9">
        <f t="shared" si="266"/>
        <v>22.35</v>
      </c>
      <c r="T1682" s="9">
        <f t="shared" si="267"/>
        <v>20.75</v>
      </c>
      <c r="U1682" s="8">
        <f t="shared" si="268"/>
        <v>21.016666666666669</v>
      </c>
      <c r="V1682" s="8">
        <f t="shared" si="269"/>
        <v>20.950000000000003</v>
      </c>
    </row>
    <row r="1683" spans="1:22" ht="13.5" x14ac:dyDescent="0.25">
      <c r="A1683" s="3">
        <f>RSI!A1683</f>
        <v>44466</v>
      </c>
      <c r="B1683" s="2">
        <f>RSI!B1683</f>
        <v>46.217300000000002</v>
      </c>
      <c r="C1683" s="2">
        <f>RSI!I1683</f>
        <v>25.237702537859192</v>
      </c>
      <c r="D1683" s="2">
        <f>MACD!E1683</f>
        <v>-8.7782859775700217E-3</v>
      </c>
      <c r="E1683" s="2">
        <f>MACD!F1683</f>
        <v>-1.245085442862962E-2</v>
      </c>
      <c r="F1683" s="2">
        <f>'Moving Avg'!D1683</f>
        <v>46.217300000000002</v>
      </c>
      <c r="G1683" s="2">
        <f>'Moving Avg'!F1683</f>
        <v>46.217300000000016</v>
      </c>
      <c r="H1683" s="2">
        <f>'Moving Avg'!G1683</f>
        <v>46.217299999999994</v>
      </c>
      <c r="I1683" s="2">
        <f>'Moving Avg'!H1683</f>
        <v>46.372043500000039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50</v>
      </c>
      <c r="N1683" s="8">
        <f t="shared" si="261"/>
        <v>0</v>
      </c>
      <c r="O1683" s="8">
        <f t="shared" si="262"/>
        <v>0</v>
      </c>
      <c r="P1683" s="8">
        <f t="shared" si="263"/>
        <v>33</v>
      </c>
      <c r="Q1683" s="9">
        <f t="shared" si="264"/>
        <v>22.45</v>
      </c>
      <c r="R1683" s="9">
        <f t="shared" si="265"/>
        <v>18.25</v>
      </c>
      <c r="S1683" s="9">
        <f t="shared" si="266"/>
        <v>22.35</v>
      </c>
      <c r="T1683" s="9">
        <f t="shared" si="267"/>
        <v>20.75</v>
      </c>
      <c r="U1683" s="8">
        <f t="shared" si="268"/>
        <v>21.016666666666669</v>
      </c>
      <c r="V1683" s="8">
        <f t="shared" si="269"/>
        <v>20.950000000000003</v>
      </c>
    </row>
    <row r="1684" spans="1:22" ht="13.5" x14ac:dyDescent="0.25">
      <c r="A1684" s="3">
        <f>RSI!A1684</f>
        <v>44467</v>
      </c>
      <c r="B1684" s="2">
        <f>RSI!B1684</f>
        <v>46.217300000000002</v>
      </c>
      <c r="C1684" s="2">
        <f>RSI!I1684</f>
        <v>25.237702537859192</v>
      </c>
      <c r="D1684" s="2">
        <f>MACD!E1684</f>
        <v>-8.1458760856492063E-3</v>
      </c>
      <c r="E1684" s="2">
        <f>MACD!F1684</f>
        <v>-1.1589858760033539E-2</v>
      </c>
      <c r="F1684" s="2">
        <f>'Moving Avg'!D1684</f>
        <v>46.217300000000002</v>
      </c>
      <c r="G1684" s="2">
        <f>'Moving Avg'!F1684</f>
        <v>46.217300000000016</v>
      </c>
      <c r="H1684" s="2">
        <f>'Moving Avg'!G1684</f>
        <v>46.217299999999994</v>
      </c>
      <c r="I1684" s="2">
        <f>'Moving Avg'!H1684</f>
        <v>46.372053500000035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50</v>
      </c>
      <c r="N1684" s="8">
        <f t="shared" si="261"/>
        <v>0</v>
      </c>
      <c r="O1684" s="8">
        <f t="shared" si="262"/>
        <v>0</v>
      </c>
      <c r="P1684" s="8">
        <f t="shared" si="263"/>
        <v>33</v>
      </c>
      <c r="Q1684" s="9">
        <f t="shared" si="264"/>
        <v>22.45</v>
      </c>
      <c r="R1684" s="9">
        <f t="shared" si="265"/>
        <v>18.25</v>
      </c>
      <c r="S1684" s="9">
        <f t="shared" si="266"/>
        <v>22.35</v>
      </c>
      <c r="T1684" s="9">
        <f t="shared" si="267"/>
        <v>20.75</v>
      </c>
      <c r="U1684" s="8">
        <f t="shared" si="268"/>
        <v>21.016666666666669</v>
      </c>
      <c r="V1684" s="8">
        <f t="shared" si="269"/>
        <v>20.950000000000003</v>
      </c>
    </row>
    <row r="1685" spans="1:22" ht="13.5" x14ac:dyDescent="0.25">
      <c r="A1685" s="3">
        <f>RSI!A1685</f>
        <v>44468</v>
      </c>
      <c r="B1685" s="2">
        <f>RSI!B1685</f>
        <v>46.217300000000002</v>
      </c>
      <c r="C1685" s="2">
        <f>RSI!I1685</f>
        <v>25.237702537859192</v>
      </c>
      <c r="D1685" s="2">
        <f>MACD!E1685</f>
        <v>-7.5575677533947783E-3</v>
      </c>
      <c r="E1685" s="2">
        <f>MACD!F1685</f>
        <v>-1.0783400558705789E-2</v>
      </c>
      <c r="F1685" s="2">
        <f>'Moving Avg'!D1685</f>
        <v>46.217300000000002</v>
      </c>
      <c r="G1685" s="2">
        <f>'Moving Avg'!F1685</f>
        <v>46.217300000000016</v>
      </c>
      <c r="H1685" s="2">
        <f>'Moving Avg'!G1685</f>
        <v>46.217299999999994</v>
      </c>
      <c r="I1685" s="2">
        <f>'Moving Avg'!H1685</f>
        <v>46.372063500000039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  <c r="M1685" s="8">
        <f t="shared" si="260"/>
        <v>50</v>
      </c>
      <c r="N1685" s="8">
        <f t="shared" si="261"/>
        <v>0</v>
      </c>
      <c r="O1685" s="8">
        <f t="shared" si="262"/>
        <v>0</v>
      </c>
      <c r="P1685" s="8">
        <f t="shared" si="263"/>
        <v>33</v>
      </c>
      <c r="Q1685" s="9">
        <f t="shared" si="264"/>
        <v>22.45</v>
      </c>
      <c r="R1685" s="9">
        <f t="shared" si="265"/>
        <v>18.25</v>
      </c>
      <c r="S1685" s="9">
        <f t="shared" si="266"/>
        <v>22.35</v>
      </c>
      <c r="T1685" s="9">
        <f t="shared" si="267"/>
        <v>20.75</v>
      </c>
      <c r="U1685" s="8">
        <f t="shared" si="268"/>
        <v>21.016666666666669</v>
      </c>
      <c r="V1685" s="8">
        <f t="shared" si="269"/>
        <v>20.950000000000003</v>
      </c>
    </row>
    <row r="1686" spans="1:22" ht="13.5" x14ac:dyDescent="0.25">
      <c r="A1686" s="3">
        <f>RSI!A1686</f>
        <v>44469</v>
      </c>
      <c r="B1686" s="2">
        <f>RSI!B1686</f>
        <v>46.217300000000002</v>
      </c>
      <c r="C1686" s="2">
        <f>RSI!I1686</f>
        <v>25.237702537859192</v>
      </c>
      <c r="D1686" s="2">
        <f>MACD!E1686</f>
        <v>-7.0105162936116017E-3</v>
      </c>
      <c r="E1686" s="2">
        <f>MACD!F1686</f>
        <v>-1.0028823705686953E-2</v>
      </c>
      <c r="F1686" s="2">
        <f>'Moving Avg'!D1686</f>
        <v>46.217300000000002</v>
      </c>
      <c r="G1686" s="2">
        <f>'Moving Avg'!F1686</f>
        <v>46.217300000000016</v>
      </c>
      <c r="H1686" s="2">
        <f>'Moving Avg'!G1686</f>
        <v>46.217299999999994</v>
      </c>
      <c r="I1686" s="2">
        <f>'Moving Avg'!H1686</f>
        <v>46.372073500000042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  <c r="M1686" s="8">
        <f t="shared" si="260"/>
        <v>50</v>
      </c>
      <c r="N1686" s="8">
        <f t="shared" si="261"/>
        <v>0</v>
      </c>
      <c r="O1686" s="8">
        <f t="shared" si="262"/>
        <v>0</v>
      </c>
      <c r="P1686" s="8">
        <f t="shared" si="263"/>
        <v>33</v>
      </c>
      <c r="Q1686" s="9">
        <f t="shared" si="264"/>
        <v>22.45</v>
      </c>
      <c r="R1686" s="9">
        <f t="shared" si="265"/>
        <v>18.25</v>
      </c>
      <c r="S1686" s="9">
        <f t="shared" si="266"/>
        <v>22.35</v>
      </c>
      <c r="T1686" s="9">
        <f t="shared" si="267"/>
        <v>20.75</v>
      </c>
      <c r="U1686" s="8">
        <f t="shared" si="268"/>
        <v>21.016666666666669</v>
      </c>
      <c r="V1686" s="8">
        <f t="shared" si="269"/>
        <v>20.950000000000003</v>
      </c>
    </row>
    <row r="1687" spans="1:22" ht="13.5" x14ac:dyDescent="0.25">
      <c r="A1687" s="3">
        <f>RSI!A1687</f>
        <v>44470</v>
      </c>
      <c r="B1687" s="2">
        <f>RSI!B1687</f>
        <v>46.217300000000002</v>
      </c>
      <c r="C1687" s="2">
        <f>RSI!I1687</f>
        <v>25.237702537859192</v>
      </c>
      <c r="D1687" s="2">
        <f>MACD!E1687</f>
        <v>-6.5020227989833757E-3</v>
      </c>
      <c r="E1687" s="2">
        <f>MACD!F1687</f>
        <v>-9.3234635243462389E-3</v>
      </c>
      <c r="F1687" s="2">
        <f>'Moving Avg'!D1687</f>
        <v>46.217300000000002</v>
      </c>
      <c r="G1687" s="2">
        <f>'Moving Avg'!F1687</f>
        <v>46.217300000000016</v>
      </c>
      <c r="H1687" s="2">
        <f>'Moving Avg'!G1687</f>
        <v>46.217299999999994</v>
      </c>
      <c r="I1687" s="2">
        <f>'Moving Avg'!H1687</f>
        <v>46.372083500000045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  <c r="M1687" s="8">
        <f t="shared" si="260"/>
        <v>50</v>
      </c>
      <c r="N1687" s="8">
        <f t="shared" si="261"/>
        <v>0</v>
      </c>
      <c r="O1687" s="8">
        <f t="shared" si="262"/>
        <v>0</v>
      </c>
      <c r="P1687" s="8">
        <f t="shared" si="263"/>
        <v>33</v>
      </c>
      <c r="Q1687" s="9">
        <f t="shared" si="264"/>
        <v>22.45</v>
      </c>
      <c r="R1687" s="9">
        <f t="shared" si="265"/>
        <v>18.25</v>
      </c>
      <c r="S1687" s="9">
        <f t="shared" si="266"/>
        <v>22.35</v>
      </c>
      <c r="T1687" s="9">
        <f t="shared" si="267"/>
        <v>20.75</v>
      </c>
      <c r="U1687" s="8">
        <f t="shared" si="268"/>
        <v>21.016666666666669</v>
      </c>
      <c r="V1687" s="8">
        <f t="shared" si="269"/>
        <v>20.950000000000003</v>
      </c>
    </row>
    <row r="1688" spans="1:22" ht="13.5" x14ac:dyDescent="0.25">
      <c r="A1688" s="3">
        <f>RSI!A1688</f>
        <v>44473</v>
      </c>
      <c r="B1688" s="2">
        <f>RSI!B1688</f>
        <v>46.217300000000002</v>
      </c>
      <c r="C1688" s="2">
        <f>RSI!I1688</f>
        <v>25.237702537859192</v>
      </c>
      <c r="D1688" s="2">
        <f>MACD!E1688</f>
        <v>-6.0295333339723811E-3</v>
      </c>
      <c r="E1688" s="2">
        <f>MACD!F1688</f>
        <v>-8.6646774862714684E-3</v>
      </c>
      <c r="F1688" s="2">
        <f>'Moving Avg'!D1688</f>
        <v>46.217300000000002</v>
      </c>
      <c r="G1688" s="2">
        <f>'Moving Avg'!F1688</f>
        <v>46.217300000000016</v>
      </c>
      <c r="H1688" s="2">
        <f>'Moving Avg'!G1688</f>
        <v>46.217299999999994</v>
      </c>
      <c r="I1688" s="2">
        <f>'Moving Avg'!H1688</f>
        <v>46.372093500000048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  <c r="M1688" s="8">
        <f t="shared" si="260"/>
        <v>50</v>
      </c>
      <c r="N1688" s="8">
        <f t="shared" si="261"/>
        <v>0</v>
      </c>
      <c r="O1688" s="8">
        <f t="shared" si="262"/>
        <v>0</v>
      </c>
      <c r="P1688" s="8">
        <f t="shared" si="263"/>
        <v>33</v>
      </c>
      <c r="Q1688" s="9">
        <f t="shared" si="264"/>
        <v>22.45</v>
      </c>
      <c r="R1688" s="9">
        <f t="shared" si="265"/>
        <v>18.25</v>
      </c>
      <c r="S1688" s="9">
        <f t="shared" si="266"/>
        <v>22.35</v>
      </c>
      <c r="T1688" s="9">
        <f t="shared" si="267"/>
        <v>20.75</v>
      </c>
      <c r="U1688" s="8">
        <f t="shared" si="268"/>
        <v>21.016666666666669</v>
      </c>
      <c r="V1688" s="8">
        <f t="shared" si="269"/>
        <v>20.950000000000003</v>
      </c>
    </row>
    <row r="1689" spans="1:22" ht="13.5" x14ac:dyDescent="0.25">
      <c r="A1689" s="3">
        <f>RSI!A1689</f>
        <v>44474</v>
      </c>
      <c r="B1689" s="2">
        <f>RSI!B1689</f>
        <v>46.217300000000002</v>
      </c>
      <c r="C1689" s="2">
        <f>RSI!I1689</f>
        <v>25.237702537859192</v>
      </c>
      <c r="D1689" s="2">
        <f>MACD!E1689</f>
        <v>-5.5906366496003557E-3</v>
      </c>
      <c r="E1689" s="2">
        <f>MACD!F1689</f>
        <v>-8.0498693189372458E-3</v>
      </c>
      <c r="F1689" s="2">
        <f>'Moving Avg'!D1689</f>
        <v>46.217300000000002</v>
      </c>
      <c r="G1689" s="2">
        <f>'Moving Avg'!F1689</f>
        <v>46.217300000000016</v>
      </c>
      <c r="H1689" s="2">
        <f>'Moving Avg'!G1689</f>
        <v>46.217299999999994</v>
      </c>
      <c r="I1689" s="2">
        <f>'Moving Avg'!H1689</f>
        <v>46.372103500000051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  <c r="M1689" s="8">
        <f t="shared" si="260"/>
        <v>50</v>
      </c>
      <c r="N1689" s="8">
        <f t="shared" si="261"/>
        <v>0</v>
      </c>
      <c r="O1689" s="8">
        <f t="shared" si="262"/>
        <v>0</v>
      </c>
      <c r="P1689" s="8">
        <f t="shared" si="263"/>
        <v>33</v>
      </c>
      <c r="Q1689" s="9">
        <f t="shared" si="264"/>
        <v>22.45</v>
      </c>
      <c r="R1689" s="9">
        <f t="shared" si="265"/>
        <v>18.25</v>
      </c>
      <c r="S1689" s="9">
        <f t="shared" si="266"/>
        <v>22.35</v>
      </c>
      <c r="T1689" s="9">
        <f t="shared" si="267"/>
        <v>20.75</v>
      </c>
      <c r="U1689" s="8">
        <f t="shared" si="268"/>
        <v>21.016666666666669</v>
      </c>
      <c r="V1689" s="8">
        <f t="shared" si="269"/>
        <v>20.950000000000003</v>
      </c>
    </row>
    <row r="1690" spans="1:22" ht="13.5" x14ac:dyDescent="0.25">
      <c r="A1690" s="3">
        <f>RSI!A1690</f>
        <v>44475</v>
      </c>
      <c r="B1690" s="2">
        <f>RSI!B1690</f>
        <v>46.217300000000002</v>
      </c>
      <c r="C1690" s="2">
        <f>RSI!I1690</f>
        <v>25.237702537859192</v>
      </c>
      <c r="D1690" s="2">
        <f>MACD!E1690</f>
        <v>-5.183060766974279E-3</v>
      </c>
      <c r="E1690" s="2">
        <f>MACD!F1690</f>
        <v>-7.4765076085446533E-3</v>
      </c>
      <c r="F1690" s="2">
        <f>'Moving Avg'!D1690</f>
        <v>46.217300000000002</v>
      </c>
      <c r="G1690" s="2">
        <f>'Moving Avg'!F1690</f>
        <v>46.217300000000016</v>
      </c>
      <c r="H1690" s="2">
        <f>'Moving Avg'!G1690</f>
        <v>46.217299999999994</v>
      </c>
      <c r="I1690" s="2">
        <f>'Moving Avg'!H1690</f>
        <v>46.376030000000057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  <c r="M1690" s="8">
        <f t="shared" si="260"/>
        <v>50</v>
      </c>
      <c r="N1690" s="8">
        <f t="shared" si="261"/>
        <v>0</v>
      </c>
      <c r="O1690" s="8">
        <f t="shared" si="262"/>
        <v>0</v>
      </c>
      <c r="P1690" s="8">
        <f t="shared" si="263"/>
        <v>33</v>
      </c>
      <c r="Q1690" s="9">
        <f t="shared" si="264"/>
        <v>22.45</v>
      </c>
      <c r="R1690" s="9">
        <f t="shared" si="265"/>
        <v>18.25</v>
      </c>
      <c r="S1690" s="9">
        <f t="shared" si="266"/>
        <v>22.35</v>
      </c>
      <c r="T1690" s="9">
        <f t="shared" si="267"/>
        <v>20.75</v>
      </c>
      <c r="U1690" s="8">
        <f t="shared" si="268"/>
        <v>21.016666666666669</v>
      </c>
      <c r="V1690" s="8">
        <f t="shared" si="269"/>
        <v>20.950000000000003</v>
      </c>
    </row>
    <row r="1691" spans="1:22" ht="13.5" x14ac:dyDescent="0.25">
      <c r="A1691" s="3">
        <f>RSI!A1691</f>
        <v>44476</v>
      </c>
      <c r="B1691" s="2">
        <f>RSI!B1691</f>
        <v>46.217300000000002</v>
      </c>
      <c r="C1691" s="2">
        <f>RSI!I1691</f>
        <v>25.237702537859192</v>
      </c>
      <c r="D1691" s="2">
        <f>MACD!E1691</f>
        <v>-4.8046687134402077E-3</v>
      </c>
      <c r="E1691" s="2">
        <f>MACD!F1691</f>
        <v>-6.9421398295237647E-3</v>
      </c>
      <c r="F1691" s="2">
        <f>'Moving Avg'!D1691</f>
        <v>46.217300000000002</v>
      </c>
      <c r="G1691" s="2">
        <f>'Moving Avg'!F1691</f>
        <v>46.217300000000016</v>
      </c>
      <c r="H1691" s="2">
        <f>'Moving Avg'!G1691</f>
        <v>46.217299999999994</v>
      </c>
      <c r="I1691" s="2">
        <f>'Moving Avg'!H1691</f>
        <v>46.37604000000006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  <c r="M1691" s="8">
        <f t="shared" si="260"/>
        <v>50</v>
      </c>
      <c r="N1691" s="8">
        <f t="shared" si="261"/>
        <v>0</v>
      </c>
      <c r="O1691" s="8">
        <f t="shared" si="262"/>
        <v>0</v>
      </c>
      <c r="P1691" s="8">
        <f t="shared" si="263"/>
        <v>33</v>
      </c>
      <c r="Q1691" s="9">
        <f t="shared" si="264"/>
        <v>22.45</v>
      </c>
      <c r="R1691" s="9">
        <f t="shared" si="265"/>
        <v>18.25</v>
      </c>
      <c r="S1691" s="9">
        <f t="shared" si="266"/>
        <v>22.35</v>
      </c>
      <c r="T1691" s="9">
        <f t="shared" si="267"/>
        <v>20.75</v>
      </c>
      <c r="U1691" s="8">
        <f t="shared" si="268"/>
        <v>21.016666666666669</v>
      </c>
      <c r="V1691" s="8">
        <f t="shared" si="269"/>
        <v>20.950000000000003</v>
      </c>
    </row>
    <row r="1692" spans="1:22" ht="13.5" x14ac:dyDescent="0.25">
      <c r="A1692" s="3">
        <f>RSI!A1692</f>
        <v>44477</v>
      </c>
      <c r="B1692" s="2">
        <f>RSI!B1692</f>
        <v>46.217300000000002</v>
      </c>
      <c r="C1692" s="2">
        <f>RSI!I1692</f>
        <v>25.237702537859192</v>
      </c>
      <c r="D1692" s="2">
        <f>MACD!E1692</f>
        <v>-4.4534536434284178E-3</v>
      </c>
      <c r="E1692" s="2">
        <f>MACD!F1692</f>
        <v>-6.4444025923046959E-3</v>
      </c>
      <c r="F1692" s="2">
        <f>'Moving Avg'!D1692</f>
        <v>46.217300000000002</v>
      </c>
      <c r="G1692" s="2">
        <f>'Moving Avg'!F1692</f>
        <v>46.217300000000016</v>
      </c>
      <c r="H1692" s="2">
        <f>'Moving Avg'!G1692</f>
        <v>46.217299999999994</v>
      </c>
      <c r="I1692" s="2">
        <f>'Moving Avg'!H1692</f>
        <v>46.376050000000056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  <c r="M1692" s="8">
        <f t="shared" si="260"/>
        <v>50</v>
      </c>
      <c r="N1692" s="8">
        <f t="shared" si="261"/>
        <v>0</v>
      </c>
      <c r="O1692" s="8">
        <f t="shared" si="262"/>
        <v>0</v>
      </c>
      <c r="P1692" s="8">
        <f t="shared" si="263"/>
        <v>33</v>
      </c>
      <c r="Q1692" s="9">
        <f t="shared" si="264"/>
        <v>22.45</v>
      </c>
      <c r="R1692" s="9">
        <f t="shared" si="265"/>
        <v>18.25</v>
      </c>
      <c r="S1692" s="9">
        <f t="shared" si="266"/>
        <v>22.35</v>
      </c>
      <c r="T1692" s="9">
        <f t="shared" si="267"/>
        <v>20.75</v>
      </c>
      <c r="U1692" s="8">
        <f t="shared" si="268"/>
        <v>21.016666666666669</v>
      </c>
      <c r="V1692" s="8">
        <f t="shared" si="269"/>
        <v>20.950000000000003</v>
      </c>
    </row>
    <row r="1693" spans="1:22" ht="13.5" x14ac:dyDescent="0.25">
      <c r="A1693" s="3">
        <f>RSI!A1693</f>
        <v>44480</v>
      </c>
      <c r="B1693" s="2">
        <f>RSI!B1693</f>
        <v>46.217300000000002</v>
      </c>
      <c r="C1693" s="2">
        <f>RSI!I1693</f>
        <v>25.237702537859192</v>
      </c>
      <c r="D1693" s="2">
        <f>MACD!E1693</f>
        <v>-4.1275335328094798E-3</v>
      </c>
      <c r="E1693" s="2">
        <f>MACD!F1693</f>
        <v>-5.9810287804056526E-3</v>
      </c>
      <c r="F1693" s="2">
        <f>'Moving Avg'!D1693</f>
        <v>46.217300000000002</v>
      </c>
      <c r="G1693" s="2">
        <f>'Moving Avg'!F1693</f>
        <v>46.217300000000016</v>
      </c>
      <c r="H1693" s="2">
        <f>'Moving Avg'!G1693</f>
        <v>46.217299999999994</v>
      </c>
      <c r="I1693" s="2">
        <f>'Moving Avg'!H1693</f>
        <v>46.376060000000059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  <c r="M1693" s="8">
        <f t="shared" si="260"/>
        <v>50</v>
      </c>
      <c r="N1693" s="8">
        <f t="shared" si="261"/>
        <v>0</v>
      </c>
      <c r="O1693" s="8">
        <f t="shared" si="262"/>
        <v>0</v>
      </c>
      <c r="P1693" s="8">
        <f t="shared" si="263"/>
        <v>33</v>
      </c>
      <c r="Q1693" s="9">
        <f t="shared" si="264"/>
        <v>22.45</v>
      </c>
      <c r="R1693" s="9">
        <f t="shared" si="265"/>
        <v>18.25</v>
      </c>
      <c r="S1693" s="9">
        <f t="shared" si="266"/>
        <v>22.35</v>
      </c>
      <c r="T1693" s="9">
        <f t="shared" si="267"/>
        <v>20.75</v>
      </c>
      <c r="U1693" s="8">
        <f t="shared" si="268"/>
        <v>21.016666666666669</v>
      </c>
      <c r="V1693" s="8">
        <f t="shared" si="269"/>
        <v>20.950000000000003</v>
      </c>
    </row>
    <row r="1694" spans="1:22" ht="13.5" x14ac:dyDescent="0.25">
      <c r="A1694" s="3">
        <f>RSI!A1694</f>
        <v>44481</v>
      </c>
      <c r="B1694" s="2">
        <f>RSI!B1694</f>
        <v>46.217300000000002</v>
      </c>
      <c r="C1694" s="2">
        <f>RSI!I1694</f>
        <v>25.237702537859192</v>
      </c>
      <c r="D1694" s="2">
        <f>MACD!E1694</f>
        <v>-3.8251455996132222E-3</v>
      </c>
      <c r="E1694" s="2">
        <f>MACD!F1694</f>
        <v>-5.5498521442471664E-3</v>
      </c>
      <c r="F1694" s="2">
        <f>'Moving Avg'!D1694</f>
        <v>46.217300000000002</v>
      </c>
      <c r="G1694" s="2">
        <f>'Moving Avg'!F1694</f>
        <v>46.217300000000016</v>
      </c>
      <c r="H1694" s="2">
        <f>'Moving Avg'!G1694</f>
        <v>46.217299999999994</v>
      </c>
      <c r="I1694" s="2">
        <f>'Moving Avg'!H1694</f>
        <v>46.376070000000055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  <c r="M1694" s="8">
        <f t="shared" si="260"/>
        <v>50</v>
      </c>
      <c r="N1694" s="8">
        <f t="shared" si="261"/>
        <v>0</v>
      </c>
      <c r="O1694" s="8">
        <f t="shared" si="262"/>
        <v>0</v>
      </c>
      <c r="P1694" s="8">
        <f t="shared" si="263"/>
        <v>33</v>
      </c>
      <c r="Q1694" s="9">
        <f t="shared" si="264"/>
        <v>22.45</v>
      </c>
      <c r="R1694" s="9">
        <f t="shared" si="265"/>
        <v>18.25</v>
      </c>
      <c r="S1694" s="9">
        <f t="shared" si="266"/>
        <v>22.35</v>
      </c>
      <c r="T1694" s="9">
        <f t="shared" si="267"/>
        <v>20.75</v>
      </c>
      <c r="U1694" s="8">
        <f t="shared" si="268"/>
        <v>21.016666666666669</v>
      </c>
      <c r="V1694" s="8">
        <f t="shared" si="269"/>
        <v>20.950000000000003</v>
      </c>
    </row>
    <row r="1695" spans="1:22" ht="13.5" x14ac:dyDescent="0.25">
      <c r="A1695" s="3">
        <f>RSI!A1695</f>
        <v>44482</v>
      </c>
      <c r="B1695" s="2">
        <f>RSI!B1695</f>
        <v>46.217300000000002</v>
      </c>
      <c r="C1695" s="2">
        <f>RSI!I1695</f>
        <v>25.237702537859192</v>
      </c>
      <c r="D1695" s="2">
        <f>MACD!E1695</f>
        <v>-3.5446405738994713E-3</v>
      </c>
      <c r="E1695" s="2">
        <f>MACD!F1695</f>
        <v>-5.148809830177627E-3</v>
      </c>
      <c r="F1695" s="2">
        <f>'Moving Avg'!D1695</f>
        <v>46.217300000000002</v>
      </c>
      <c r="G1695" s="2">
        <f>'Moving Avg'!F1695</f>
        <v>46.217300000000016</v>
      </c>
      <c r="H1695" s="2">
        <f>'Moving Avg'!G1695</f>
        <v>46.217299999999994</v>
      </c>
      <c r="I1695" s="2">
        <f>'Moving Avg'!H1695</f>
        <v>46.376080000000059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  <c r="M1695" s="8">
        <f t="shared" si="260"/>
        <v>50</v>
      </c>
      <c r="N1695" s="8">
        <f t="shared" si="261"/>
        <v>0</v>
      </c>
      <c r="O1695" s="8">
        <f t="shared" si="262"/>
        <v>0</v>
      </c>
      <c r="P1695" s="8">
        <f t="shared" si="263"/>
        <v>33</v>
      </c>
      <c r="Q1695" s="9">
        <f t="shared" si="264"/>
        <v>22.45</v>
      </c>
      <c r="R1695" s="9">
        <f t="shared" si="265"/>
        <v>18.25</v>
      </c>
      <c r="S1695" s="9">
        <f t="shared" si="266"/>
        <v>22.35</v>
      </c>
      <c r="T1695" s="9">
        <f t="shared" si="267"/>
        <v>20.75</v>
      </c>
      <c r="U1695" s="8">
        <f t="shared" si="268"/>
        <v>21.016666666666669</v>
      </c>
      <c r="V1695" s="8">
        <f t="shared" si="269"/>
        <v>20.950000000000003</v>
      </c>
    </row>
    <row r="1696" spans="1:22" ht="13.5" x14ac:dyDescent="0.25">
      <c r="A1696" s="3">
        <f>RSI!A1696</f>
        <v>44483</v>
      </c>
      <c r="B1696" s="2">
        <f>RSI!B1696</f>
        <v>46.217300000000002</v>
      </c>
      <c r="C1696" s="2">
        <f>RSI!I1696</f>
        <v>25.237702537859192</v>
      </c>
      <c r="D1696" s="2">
        <f>MACD!E1696</f>
        <v>-3.2844769147288844E-3</v>
      </c>
      <c r="E1696" s="2">
        <f>MACD!F1696</f>
        <v>-4.7759432470878783E-3</v>
      </c>
      <c r="F1696" s="2">
        <f>'Moving Avg'!D1696</f>
        <v>46.217300000000002</v>
      </c>
      <c r="G1696" s="2">
        <f>'Moving Avg'!F1696</f>
        <v>46.217300000000016</v>
      </c>
      <c r="H1696" s="2">
        <f>'Moving Avg'!G1696</f>
        <v>46.217299999999994</v>
      </c>
      <c r="I1696" s="2">
        <f>'Moving Avg'!H1696</f>
        <v>46.376090000000062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  <c r="M1696" s="8">
        <f t="shared" si="260"/>
        <v>50</v>
      </c>
      <c r="N1696" s="8">
        <f t="shared" si="261"/>
        <v>0</v>
      </c>
      <c r="O1696" s="8">
        <f t="shared" si="262"/>
        <v>0</v>
      </c>
      <c r="P1696" s="8">
        <f t="shared" si="263"/>
        <v>33</v>
      </c>
      <c r="Q1696" s="9">
        <f t="shared" si="264"/>
        <v>22.45</v>
      </c>
      <c r="R1696" s="9">
        <f t="shared" si="265"/>
        <v>18.25</v>
      </c>
      <c r="S1696" s="9">
        <f t="shared" si="266"/>
        <v>22.35</v>
      </c>
      <c r="T1696" s="9">
        <f t="shared" si="267"/>
        <v>20.75</v>
      </c>
      <c r="U1696" s="8">
        <f t="shared" si="268"/>
        <v>21.016666666666669</v>
      </c>
      <c r="V1696" s="8">
        <f t="shared" si="269"/>
        <v>20.950000000000003</v>
      </c>
    </row>
    <row r="1697" spans="1:22" ht="13.5" x14ac:dyDescent="0.25">
      <c r="A1697" s="3">
        <f>RSI!A1697</f>
        <v>44488</v>
      </c>
      <c r="B1697" s="2">
        <f>RSI!B1697</f>
        <v>46.217300000000002</v>
      </c>
      <c r="C1697" s="2">
        <f>RSI!I1697</f>
        <v>25.237702537859207</v>
      </c>
      <c r="D1697" s="2">
        <f>MACD!E1697</f>
        <v>-3.0432150516830347E-3</v>
      </c>
      <c r="E1697" s="2">
        <f>MACD!F1697</f>
        <v>-4.4293976080069103E-3</v>
      </c>
      <c r="F1697" s="2">
        <f>'Moving Avg'!D1697</f>
        <v>46.217300000000002</v>
      </c>
      <c r="G1697" s="2">
        <f>'Moving Avg'!F1697</f>
        <v>46.217300000000016</v>
      </c>
      <c r="H1697" s="2">
        <f>'Moving Avg'!G1697</f>
        <v>46.217299999999994</v>
      </c>
      <c r="I1697" s="2">
        <f>'Moving Avg'!H1697</f>
        <v>46.376100000000058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  <c r="M1697" s="8">
        <f t="shared" si="260"/>
        <v>50</v>
      </c>
      <c r="N1697" s="8">
        <f t="shared" si="261"/>
        <v>0</v>
      </c>
      <c r="O1697" s="8">
        <f t="shared" si="262"/>
        <v>0</v>
      </c>
      <c r="P1697" s="8">
        <f t="shared" si="263"/>
        <v>33</v>
      </c>
      <c r="Q1697" s="9">
        <f t="shared" si="264"/>
        <v>22.45</v>
      </c>
      <c r="R1697" s="9">
        <f t="shared" si="265"/>
        <v>18.25</v>
      </c>
      <c r="S1697" s="9">
        <f t="shared" si="266"/>
        <v>22.35</v>
      </c>
      <c r="T1697" s="9">
        <f t="shared" si="267"/>
        <v>20.75</v>
      </c>
      <c r="U1697" s="8">
        <f t="shared" si="268"/>
        <v>21.016666666666669</v>
      </c>
      <c r="V1697" s="8">
        <f t="shared" si="269"/>
        <v>20.950000000000003</v>
      </c>
    </row>
    <row r="1698" spans="1:22" ht="13.5" x14ac:dyDescent="0.25">
      <c r="A1698" s="3">
        <f>RSI!A1698</f>
        <v>44489</v>
      </c>
      <c r="B1698" s="2">
        <f>RSI!B1698</f>
        <v>46.217300000000002</v>
      </c>
      <c r="C1698" s="2">
        <f>RSI!I1698</f>
        <v>25.237702537859207</v>
      </c>
      <c r="D1698" s="2">
        <f>MACD!E1698</f>
        <v>-2.8195117110954016E-3</v>
      </c>
      <c r="E1698" s="2">
        <f>MACD!F1698</f>
        <v>-4.1074204286246085E-3</v>
      </c>
      <c r="F1698" s="2">
        <f>'Moving Avg'!D1698</f>
        <v>46.217300000000002</v>
      </c>
      <c r="G1698" s="2">
        <f>'Moving Avg'!F1698</f>
        <v>46.217300000000016</v>
      </c>
      <c r="H1698" s="2">
        <f>'Moving Avg'!G1698</f>
        <v>46.217299999999994</v>
      </c>
      <c r="I1698" s="2">
        <f>'Moving Avg'!H1698</f>
        <v>46.374152000000066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  <c r="M1698" s="8">
        <f t="shared" si="260"/>
        <v>50</v>
      </c>
      <c r="N1698" s="8">
        <f t="shared" si="261"/>
        <v>0</v>
      </c>
      <c r="O1698" s="8">
        <f t="shared" si="262"/>
        <v>0</v>
      </c>
      <c r="P1698" s="8">
        <f t="shared" si="263"/>
        <v>33</v>
      </c>
      <c r="Q1698" s="9">
        <f t="shared" si="264"/>
        <v>22.45</v>
      </c>
      <c r="R1698" s="9">
        <f t="shared" si="265"/>
        <v>18.25</v>
      </c>
      <c r="S1698" s="9">
        <f t="shared" si="266"/>
        <v>22.35</v>
      </c>
      <c r="T1698" s="9">
        <f t="shared" si="267"/>
        <v>20.75</v>
      </c>
      <c r="U1698" s="8">
        <f t="shared" si="268"/>
        <v>21.016666666666669</v>
      </c>
      <c r="V1698" s="8">
        <f t="shared" si="269"/>
        <v>20.950000000000003</v>
      </c>
    </row>
    <row r="1699" spans="1:22" ht="13.5" x14ac:dyDescent="0.25">
      <c r="A1699" s="3">
        <f>RSI!A1699</f>
        <v>44490</v>
      </c>
      <c r="B1699" s="2">
        <f>RSI!B1699</f>
        <v>46.217300000000002</v>
      </c>
      <c r="C1699" s="2">
        <f>RSI!I1699</f>
        <v>25.237702537859207</v>
      </c>
      <c r="D1699" s="2">
        <f>MACD!E1699</f>
        <v>-2.6121143734698649E-3</v>
      </c>
      <c r="E1699" s="2">
        <f>MACD!F1699</f>
        <v>-3.80835921759366E-3</v>
      </c>
      <c r="F1699" s="2">
        <f>'Moving Avg'!D1699</f>
        <v>46.217300000000002</v>
      </c>
      <c r="G1699" s="2">
        <f>'Moving Avg'!F1699</f>
        <v>46.217300000000016</v>
      </c>
      <c r="H1699" s="2">
        <f>'Moving Avg'!G1699</f>
        <v>46.217299999999994</v>
      </c>
      <c r="I1699" s="2">
        <f>'Moving Avg'!H1699</f>
        <v>46.372204000000067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  <c r="M1699" s="8">
        <f t="shared" si="260"/>
        <v>50</v>
      </c>
      <c r="N1699" s="8">
        <f t="shared" si="261"/>
        <v>0</v>
      </c>
      <c r="O1699" s="8">
        <f t="shared" si="262"/>
        <v>0</v>
      </c>
      <c r="P1699" s="8">
        <f t="shared" si="263"/>
        <v>33</v>
      </c>
      <c r="Q1699" s="9">
        <f t="shared" si="264"/>
        <v>22.45</v>
      </c>
      <c r="R1699" s="9">
        <f t="shared" si="265"/>
        <v>18.25</v>
      </c>
      <c r="S1699" s="9">
        <f t="shared" si="266"/>
        <v>22.35</v>
      </c>
      <c r="T1699" s="9">
        <f t="shared" si="267"/>
        <v>20.75</v>
      </c>
      <c r="U1699" s="8">
        <f t="shared" si="268"/>
        <v>21.016666666666669</v>
      </c>
      <c r="V1699" s="8">
        <f t="shared" si="269"/>
        <v>20.950000000000003</v>
      </c>
    </row>
    <row r="1700" spans="1:22" ht="13.5" x14ac:dyDescent="0.25">
      <c r="A1700" s="3">
        <f>RSI!A1700</f>
        <v>44491</v>
      </c>
      <c r="B1700" s="2">
        <f>RSI!B1700</f>
        <v>46.217300000000002</v>
      </c>
      <c r="C1700" s="2">
        <f>RSI!I1700</f>
        <v>25.237702537859207</v>
      </c>
      <c r="D1700" s="2">
        <f>MACD!E1700</f>
        <v>-2.4198558967185591E-3</v>
      </c>
      <c r="E1700" s="2">
        <f>MACD!F1700</f>
        <v>-3.5306585534186402E-3</v>
      </c>
      <c r="F1700" s="2">
        <f>'Moving Avg'!D1700</f>
        <v>46.217300000000002</v>
      </c>
      <c r="G1700" s="2">
        <f>'Moving Avg'!F1700</f>
        <v>46.217300000000016</v>
      </c>
      <c r="H1700" s="2">
        <f>'Moving Avg'!G1700</f>
        <v>46.217299999999994</v>
      </c>
      <c r="I1700" s="2">
        <f>'Moving Avg'!H1700</f>
        <v>46.370256000000069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  <c r="M1700" s="8">
        <f t="shared" si="260"/>
        <v>50</v>
      </c>
      <c r="N1700" s="8">
        <f t="shared" si="261"/>
        <v>0</v>
      </c>
      <c r="O1700" s="8">
        <f t="shared" si="262"/>
        <v>0</v>
      </c>
      <c r="P1700" s="8">
        <f t="shared" si="263"/>
        <v>33</v>
      </c>
      <c r="Q1700" s="9">
        <f t="shared" si="264"/>
        <v>22.45</v>
      </c>
      <c r="R1700" s="9">
        <f t="shared" si="265"/>
        <v>18.25</v>
      </c>
      <c r="S1700" s="9">
        <f t="shared" si="266"/>
        <v>22.35</v>
      </c>
      <c r="T1700" s="9">
        <f t="shared" si="267"/>
        <v>20.75</v>
      </c>
      <c r="U1700" s="8">
        <f t="shared" si="268"/>
        <v>21.016666666666669</v>
      </c>
      <c r="V1700" s="8">
        <f t="shared" si="269"/>
        <v>20.950000000000003</v>
      </c>
    </row>
    <row r="1701" spans="1:22" ht="13.5" x14ac:dyDescent="0.25">
      <c r="A1701" s="3">
        <f>RSI!A1701</f>
        <v>44494</v>
      </c>
      <c r="B1701" s="2">
        <f>RSI!B1701</f>
        <v>46.217300000000002</v>
      </c>
      <c r="C1701" s="2">
        <f>RSI!I1701</f>
        <v>25.237702537859207</v>
      </c>
      <c r="D1701" s="2">
        <f>MACD!E1701</f>
        <v>-2.2416493306423035E-3</v>
      </c>
      <c r="E1701" s="2">
        <f>MACD!F1701</f>
        <v>-3.2728567088633727E-3</v>
      </c>
      <c r="F1701" s="2">
        <f>'Moving Avg'!D1701</f>
        <v>46.217300000000002</v>
      </c>
      <c r="G1701" s="2">
        <f>'Moving Avg'!F1701</f>
        <v>46.217300000000016</v>
      </c>
      <c r="H1701" s="2">
        <f>'Moving Avg'!G1701</f>
        <v>46.217299999999994</v>
      </c>
      <c r="I1701" s="2">
        <f>'Moving Avg'!H1701</f>
        <v>46.36830800000007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  <c r="M1701" s="8">
        <f t="shared" si="260"/>
        <v>50</v>
      </c>
      <c r="N1701" s="8">
        <f t="shared" si="261"/>
        <v>0</v>
      </c>
      <c r="O1701" s="8">
        <f t="shared" si="262"/>
        <v>0</v>
      </c>
      <c r="P1701" s="8">
        <f t="shared" si="263"/>
        <v>33</v>
      </c>
      <c r="Q1701" s="9">
        <f t="shared" si="264"/>
        <v>22.45</v>
      </c>
      <c r="R1701" s="9">
        <f t="shared" si="265"/>
        <v>18.25</v>
      </c>
      <c r="S1701" s="9">
        <f t="shared" si="266"/>
        <v>22.35</v>
      </c>
      <c r="T1701" s="9">
        <f t="shared" si="267"/>
        <v>20.75</v>
      </c>
      <c r="U1701" s="8">
        <f t="shared" si="268"/>
        <v>21.016666666666669</v>
      </c>
      <c r="V1701" s="8">
        <f t="shared" si="269"/>
        <v>20.950000000000003</v>
      </c>
    </row>
    <row r="1702" spans="1:22" ht="13.5" x14ac:dyDescent="0.25">
      <c r="A1702" s="3">
        <f>RSI!A1702</f>
        <v>44495</v>
      </c>
      <c r="B1702" s="2">
        <f>RSI!B1702</f>
        <v>46.217300000000002</v>
      </c>
      <c r="C1702" s="2">
        <f>RSI!I1702</f>
        <v>25.237702537859207</v>
      </c>
      <c r="D1702" s="2">
        <f>MACD!E1702</f>
        <v>-2.0764829403461249E-3</v>
      </c>
      <c r="E1702" s="2">
        <f>MACD!F1702</f>
        <v>-3.0335819551599234E-3</v>
      </c>
      <c r="F1702" s="2">
        <f>'Moving Avg'!D1702</f>
        <v>46.217300000000002</v>
      </c>
      <c r="G1702" s="2">
        <f>'Moving Avg'!F1702</f>
        <v>46.217300000000016</v>
      </c>
      <c r="H1702" s="2">
        <f>'Moving Avg'!G1702</f>
        <v>46.217299999999994</v>
      </c>
      <c r="I1702" s="2">
        <f>'Moving Avg'!H1702</f>
        <v>46.366360000000078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  <c r="M1702" s="8">
        <f t="shared" si="260"/>
        <v>50</v>
      </c>
      <c r="N1702" s="8">
        <f t="shared" si="261"/>
        <v>0</v>
      </c>
      <c r="O1702" s="8">
        <f t="shared" si="262"/>
        <v>0</v>
      </c>
      <c r="P1702" s="8">
        <f t="shared" si="263"/>
        <v>33</v>
      </c>
      <c r="Q1702" s="9">
        <f t="shared" si="264"/>
        <v>22.45</v>
      </c>
      <c r="R1702" s="9">
        <f t="shared" si="265"/>
        <v>18.25</v>
      </c>
      <c r="S1702" s="9">
        <f t="shared" si="266"/>
        <v>22.35</v>
      </c>
      <c r="T1702" s="9">
        <f t="shared" si="267"/>
        <v>20.75</v>
      </c>
      <c r="U1702" s="8">
        <f t="shared" si="268"/>
        <v>21.016666666666669</v>
      </c>
      <c r="V1702" s="8">
        <f t="shared" si="269"/>
        <v>20.950000000000003</v>
      </c>
    </row>
    <row r="1703" spans="1:22" ht="13.5" x14ac:dyDescent="0.25">
      <c r="A1703" s="3">
        <f>RSI!A1703</f>
        <v>44496</v>
      </c>
      <c r="B1703" s="2">
        <f>RSI!B1703</f>
        <v>46.217300000000002</v>
      </c>
      <c r="C1703" s="2">
        <f>RSI!I1703</f>
        <v>25.237702537859207</v>
      </c>
      <c r="D1703" s="2">
        <f>MACD!E1703</f>
        <v>-1.9234154500509248E-3</v>
      </c>
      <c r="E1703" s="2">
        <f>MACD!F1703</f>
        <v>-2.811548654138124E-3</v>
      </c>
      <c r="F1703" s="2">
        <f>'Moving Avg'!D1703</f>
        <v>46.217300000000002</v>
      </c>
      <c r="G1703" s="2">
        <f>'Moving Avg'!F1703</f>
        <v>46.217300000000016</v>
      </c>
      <c r="H1703" s="2">
        <f>'Moving Avg'!G1703</f>
        <v>46.217299999999994</v>
      </c>
      <c r="I1703" s="2">
        <f>'Moving Avg'!H1703</f>
        <v>46.364412000000073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0"/>
        <v>50</v>
      </c>
      <c r="N1703" s="8">
        <f t="shared" si="261"/>
        <v>0</v>
      </c>
      <c r="O1703" s="8">
        <f t="shared" si="262"/>
        <v>0</v>
      </c>
      <c r="P1703" s="8">
        <f t="shared" si="263"/>
        <v>33</v>
      </c>
      <c r="Q1703" s="9">
        <f t="shared" si="264"/>
        <v>22.45</v>
      </c>
      <c r="R1703" s="9">
        <f t="shared" si="265"/>
        <v>18.25</v>
      </c>
      <c r="S1703" s="9">
        <f t="shared" si="266"/>
        <v>22.35</v>
      </c>
      <c r="T1703" s="9">
        <f t="shared" si="267"/>
        <v>20.75</v>
      </c>
      <c r="U1703" s="8">
        <f t="shared" si="268"/>
        <v>21.016666666666669</v>
      </c>
      <c r="V1703" s="8">
        <f t="shared" si="269"/>
        <v>20.950000000000003</v>
      </c>
    </row>
    <row r="1704" spans="1:22" ht="13.5" x14ac:dyDescent="0.25">
      <c r="A1704" s="3">
        <f>RSI!A1704</f>
        <v>44497</v>
      </c>
      <c r="B1704" s="2">
        <f>RSI!B1704</f>
        <v>46.217300000000002</v>
      </c>
      <c r="C1704" s="2">
        <f>RSI!I1704</f>
        <v>25.237702537859221</v>
      </c>
      <c r="D1704" s="2">
        <f>MACD!E1704</f>
        <v>-1.7815715137743382E-3</v>
      </c>
      <c r="E1704" s="2">
        <f>MACD!F1704</f>
        <v>-2.605553226065367E-3</v>
      </c>
      <c r="F1704" s="2">
        <f>'Moving Avg'!D1704</f>
        <v>46.217300000000002</v>
      </c>
      <c r="G1704" s="2">
        <f>'Moving Avg'!F1704</f>
        <v>46.217300000000016</v>
      </c>
      <c r="H1704" s="2">
        <f>'Moving Avg'!G1704</f>
        <v>46.217299999999994</v>
      </c>
      <c r="I1704" s="2">
        <f>'Moving Avg'!H1704</f>
        <v>46.362464000000081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50</v>
      </c>
      <c r="N1704" s="8">
        <f t="shared" si="261"/>
        <v>0</v>
      </c>
      <c r="O1704" s="8">
        <f t="shared" si="262"/>
        <v>0</v>
      </c>
      <c r="P1704" s="8">
        <f t="shared" si="263"/>
        <v>33</v>
      </c>
      <c r="Q1704" s="9">
        <f t="shared" si="264"/>
        <v>22.45</v>
      </c>
      <c r="R1704" s="9">
        <f t="shared" si="265"/>
        <v>18.25</v>
      </c>
      <c r="S1704" s="9">
        <f t="shared" si="266"/>
        <v>22.35</v>
      </c>
      <c r="T1704" s="9">
        <f t="shared" si="267"/>
        <v>20.75</v>
      </c>
      <c r="U1704" s="8">
        <f t="shared" si="268"/>
        <v>21.016666666666669</v>
      </c>
      <c r="V1704" s="8">
        <f t="shared" si="269"/>
        <v>20.950000000000003</v>
      </c>
    </row>
    <row r="1705" spans="1:22" ht="13.5" x14ac:dyDescent="0.25">
      <c r="A1705" s="3">
        <f>RSI!A1705</f>
        <v>44498</v>
      </c>
      <c r="B1705" s="2">
        <f>RSI!B1705</f>
        <v>46.217300000000002</v>
      </c>
      <c r="C1705" s="2">
        <f>RSI!I1705</f>
        <v>25.237702537859207</v>
      </c>
      <c r="D1705" s="2">
        <f>MACD!E1705</f>
        <v>-1.6501374153961024E-3</v>
      </c>
      <c r="E1705" s="2">
        <f>MACD!F1705</f>
        <v>-2.4144700639315139E-3</v>
      </c>
      <c r="F1705" s="2">
        <f>'Moving Avg'!D1705</f>
        <v>46.217300000000002</v>
      </c>
      <c r="G1705" s="2">
        <f>'Moving Avg'!F1705</f>
        <v>46.217300000000016</v>
      </c>
      <c r="H1705" s="2">
        <f>'Moving Avg'!G1705</f>
        <v>46.217299999999994</v>
      </c>
      <c r="I1705" s="2">
        <f>'Moving Avg'!H1705</f>
        <v>46.360516000000082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0"/>
        <v>50</v>
      </c>
      <c r="N1705" s="8">
        <f t="shared" si="261"/>
        <v>0</v>
      </c>
      <c r="O1705" s="8">
        <f t="shared" si="262"/>
        <v>0</v>
      </c>
      <c r="P1705" s="8">
        <f t="shared" si="263"/>
        <v>33</v>
      </c>
      <c r="Q1705" s="9">
        <f t="shared" si="264"/>
        <v>22.45</v>
      </c>
      <c r="R1705" s="9">
        <f t="shared" si="265"/>
        <v>18.25</v>
      </c>
      <c r="S1705" s="9">
        <f t="shared" si="266"/>
        <v>22.35</v>
      </c>
      <c r="T1705" s="9">
        <f t="shared" si="267"/>
        <v>20.75</v>
      </c>
      <c r="U1705" s="8">
        <f t="shared" si="268"/>
        <v>21.016666666666669</v>
      </c>
      <c r="V1705" s="8">
        <f t="shared" si="269"/>
        <v>20.950000000000003</v>
      </c>
    </row>
    <row r="1706" spans="1:22" ht="13.5" x14ac:dyDescent="0.25">
      <c r="A1706" s="3">
        <f>RSI!A1706</f>
        <v>44501</v>
      </c>
      <c r="B1706" s="2">
        <f>RSI!B1706</f>
        <v>46.217300000000002</v>
      </c>
      <c r="C1706" s="2">
        <f>RSI!I1706</f>
        <v>25.237702537859207</v>
      </c>
      <c r="D1706" s="2">
        <f>MACD!E1706</f>
        <v>-1.5283569974045008E-3</v>
      </c>
      <c r="E1706" s="2">
        <f>MACD!F1706</f>
        <v>-2.2372474506261114E-3</v>
      </c>
      <c r="F1706" s="2">
        <f>'Moving Avg'!D1706</f>
        <v>46.217300000000002</v>
      </c>
      <c r="G1706" s="2">
        <f>'Moving Avg'!F1706</f>
        <v>46.217300000000016</v>
      </c>
      <c r="H1706" s="2">
        <f>'Moving Avg'!G1706</f>
        <v>46.217299999999994</v>
      </c>
      <c r="I1706" s="2">
        <f>'Moving Avg'!H1706</f>
        <v>46.358568000000083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  <c r="M1706" s="8">
        <f t="shared" si="260"/>
        <v>50</v>
      </c>
      <c r="N1706" s="8">
        <f t="shared" si="261"/>
        <v>0</v>
      </c>
      <c r="O1706" s="8">
        <f t="shared" si="262"/>
        <v>0</v>
      </c>
      <c r="P1706" s="8">
        <f t="shared" si="263"/>
        <v>33</v>
      </c>
      <c r="Q1706" s="9">
        <f t="shared" si="264"/>
        <v>22.45</v>
      </c>
      <c r="R1706" s="9">
        <f t="shared" si="265"/>
        <v>18.25</v>
      </c>
      <c r="S1706" s="9">
        <f t="shared" si="266"/>
        <v>22.35</v>
      </c>
      <c r="T1706" s="9">
        <f t="shared" si="267"/>
        <v>20.75</v>
      </c>
      <c r="U1706" s="8">
        <f t="shared" si="268"/>
        <v>21.016666666666669</v>
      </c>
      <c r="V1706" s="8">
        <f t="shared" si="269"/>
        <v>20.950000000000003</v>
      </c>
    </row>
    <row r="1707" spans="1:22" ht="13.5" x14ac:dyDescent="0.25">
      <c r="A1707" s="3">
        <f>RSI!A1707</f>
        <v>44502</v>
      </c>
      <c r="B1707" s="2">
        <f>RSI!B1707</f>
        <v>46.217300000000002</v>
      </c>
      <c r="C1707" s="2">
        <f>RSI!I1707</f>
        <v>25.237702537859207</v>
      </c>
      <c r="D1707" s="2">
        <f>MACD!E1707</f>
        <v>-1.4155278152401252E-3</v>
      </c>
      <c r="E1707" s="2">
        <f>MACD!F1707</f>
        <v>-2.0729035235489144E-3</v>
      </c>
      <c r="F1707" s="2">
        <f>'Moving Avg'!D1707</f>
        <v>46.217300000000002</v>
      </c>
      <c r="G1707" s="2">
        <f>'Moving Avg'!F1707</f>
        <v>46.217300000000016</v>
      </c>
      <c r="H1707" s="2">
        <f>'Moving Avg'!G1707</f>
        <v>46.217299999999994</v>
      </c>
      <c r="I1707" s="2">
        <f>'Moving Avg'!H1707</f>
        <v>46.356620000000085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  <c r="M1707" s="8">
        <f t="shared" si="260"/>
        <v>50</v>
      </c>
      <c r="N1707" s="8">
        <f t="shared" si="261"/>
        <v>0</v>
      </c>
      <c r="O1707" s="8">
        <f t="shared" si="262"/>
        <v>0</v>
      </c>
      <c r="P1707" s="8">
        <f t="shared" si="263"/>
        <v>33</v>
      </c>
      <c r="Q1707" s="9">
        <f t="shared" si="264"/>
        <v>22.45</v>
      </c>
      <c r="R1707" s="9">
        <f t="shared" si="265"/>
        <v>18.25</v>
      </c>
      <c r="S1707" s="9">
        <f t="shared" si="266"/>
        <v>22.35</v>
      </c>
      <c r="T1707" s="9">
        <f t="shared" si="267"/>
        <v>20.75</v>
      </c>
      <c r="U1707" s="8">
        <f t="shared" si="268"/>
        <v>21.016666666666669</v>
      </c>
      <c r="V1707" s="8">
        <f t="shared" si="269"/>
        <v>20.950000000000003</v>
      </c>
    </row>
    <row r="1708" spans="1:22" ht="13.5" x14ac:dyDescent="0.25">
      <c r="A1708" s="3">
        <f>RSI!A1708</f>
        <v>44503</v>
      </c>
      <c r="B1708" s="2">
        <f>RSI!B1708</f>
        <v>46.217300000000002</v>
      </c>
      <c r="C1708" s="2">
        <f>RSI!I1708</f>
        <v>25.237702537859207</v>
      </c>
      <c r="D1708" s="2">
        <f>MACD!E1708</f>
        <v>-1.3109975122418405E-3</v>
      </c>
      <c r="E1708" s="2">
        <f>MACD!F1708</f>
        <v>-1.9205223212874997E-3</v>
      </c>
      <c r="F1708" s="2">
        <f>'Moving Avg'!D1708</f>
        <v>46.217300000000002</v>
      </c>
      <c r="G1708" s="2">
        <f>'Moving Avg'!F1708</f>
        <v>46.217300000000016</v>
      </c>
      <c r="H1708" s="2">
        <f>'Moving Avg'!G1708</f>
        <v>46.217299999999994</v>
      </c>
      <c r="I1708" s="2">
        <f>'Moving Avg'!H1708</f>
        <v>46.354672000000079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0"/>
        <v>50</v>
      </c>
      <c r="N1708" s="8">
        <f t="shared" si="261"/>
        <v>0</v>
      </c>
      <c r="O1708" s="8">
        <f t="shared" si="262"/>
        <v>0</v>
      </c>
      <c r="P1708" s="8">
        <f t="shared" si="263"/>
        <v>33</v>
      </c>
      <c r="Q1708" s="9">
        <f t="shared" si="264"/>
        <v>22.45</v>
      </c>
      <c r="R1708" s="9">
        <f t="shared" si="265"/>
        <v>18.25</v>
      </c>
      <c r="S1708" s="9">
        <f t="shared" si="266"/>
        <v>22.35</v>
      </c>
      <c r="T1708" s="9">
        <f t="shared" si="267"/>
        <v>20.75</v>
      </c>
      <c r="U1708" s="8">
        <f t="shared" si="268"/>
        <v>21.016666666666669</v>
      </c>
      <c r="V1708" s="8">
        <f t="shared" si="269"/>
        <v>20.950000000000003</v>
      </c>
    </row>
    <row r="1709" spans="1:22" ht="13.5" x14ac:dyDescent="0.25">
      <c r="A1709" s="3">
        <f>RSI!A1709</f>
        <v>44504</v>
      </c>
      <c r="B1709" s="2">
        <f>RSI!B1709</f>
        <v>46.217300000000002</v>
      </c>
      <c r="C1709" s="2">
        <f>RSI!I1709</f>
        <v>25.237702537859207</v>
      </c>
      <c r="D1709" s="2">
        <f>MACD!E1709</f>
        <v>-1.2141604086082225E-3</v>
      </c>
      <c r="E1709" s="2">
        <f>MACD!F1709</f>
        <v>-1.7792499387516445E-3</v>
      </c>
      <c r="F1709" s="2">
        <f>'Moving Avg'!D1709</f>
        <v>46.217300000000002</v>
      </c>
      <c r="G1709" s="2">
        <f>'Moving Avg'!F1709</f>
        <v>46.217300000000016</v>
      </c>
      <c r="H1709" s="2">
        <f>'Moving Avg'!G1709</f>
        <v>46.217299999999994</v>
      </c>
      <c r="I1709" s="2">
        <f>'Moving Avg'!H1709</f>
        <v>46.352724000000087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  <c r="M1709" s="8">
        <f t="shared" si="260"/>
        <v>50</v>
      </c>
      <c r="N1709" s="8">
        <f t="shared" si="261"/>
        <v>0</v>
      </c>
      <c r="O1709" s="8">
        <f t="shared" si="262"/>
        <v>0</v>
      </c>
      <c r="P1709" s="8">
        <f t="shared" si="263"/>
        <v>33</v>
      </c>
      <c r="Q1709" s="9">
        <f t="shared" si="264"/>
        <v>22.45</v>
      </c>
      <c r="R1709" s="9">
        <f t="shared" si="265"/>
        <v>18.25</v>
      </c>
      <c r="S1709" s="9">
        <f t="shared" si="266"/>
        <v>22.35</v>
      </c>
      <c r="T1709" s="9">
        <f t="shared" si="267"/>
        <v>20.75</v>
      </c>
      <c r="U1709" s="8">
        <f t="shared" si="268"/>
        <v>21.016666666666669</v>
      </c>
      <c r="V1709" s="8">
        <f t="shared" si="269"/>
        <v>20.950000000000003</v>
      </c>
    </row>
    <row r="1710" spans="1:22" ht="13.5" x14ac:dyDescent="0.25">
      <c r="A1710" s="3">
        <f>RSI!A1710</f>
        <v>44505</v>
      </c>
      <c r="B1710" s="2">
        <f>RSI!B1710</f>
        <v>46.217300000000002</v>
      </c>
      <c r="C1710" s="2">
        <f>RSI!I1710</f>
        <v>25.237702537859207</v>
      </c>
      <c r="D1710" s="2">
        <f>MACD!E1710</f>
        <v>-1.1244542971198257E-3</v>
      </c>
      <c r="E1710" s="2">
        <f>MACD!F1710</f>
        <v>-1.6482908104252807E-3</v>
      </c>
      <c r="F1710" s="2">
        <f>'Moving Avg'!D1710</f>
        <v>46.217300000000002</v>
      </c>
      <c r="G1710" s="2">
        <f>'Moving Avg'!F1710</f>
        <v>46.217300000000016</v>
      </c>
      <c r="H1710" s="2">
        <f>'Moving Avg'!G1710</f>
        <v>46.217299999999994</v>
      </c>
      <c r="I1710" s="2">
        <f>'Moving Avg'!H1710</f>
        <v>46.350776000000089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  <c r="M1710" s="8">
        <f t="shared" si="260"/>
        <v>50</v>
      </c>
      <c r="N1710" s="8">
        <f t="shared" si="261"/>
        <v>0</v>
      </c>
      <c r="O1710" s="8">
        <f t="shared" si="262"/>
        <v>0</v>
      </c>
      <c r="P1710" s="8">
        <f t="shared" si="263"/>
        <v>33</v>
      </c>
      <c r="Q1710" s="9">
        <f t="shared" si="264"/>
        <v>22.45</v>
      </c>
      <c r="R1710" s="9">
        <f t="shared" si="265"/>
        <v>18.25</v>
      </c>
      <c r="S1710" s="9">
        <f t="shared" si="266"/>
        <v>22.35</v>
      </c>
      <c r="T1710" s="9">
        <f t="shared" si="267"/>
        <v>20.75</v>
      </c>
      <c r="U1710" s="8">
        <f t="shared" si="268"/>
        <v>21.016666666666669</v>
      </c>
      <c r="V1710" s="8">
        <f t="shared" si="269"/>
        <v>20.950000000000003</v>
      </c>
    </row>
    <row r="1711" spans="1:22" ht="13.5" x14ac:dyDescent="0.25">
      <c r="A1711" s="3">
        <f>RSI!A1711</f>
        <v>44508</v>
      </c>
      <c r="B1711" s="2">
        <f>RSI!B1711</f>
        <v>46.217300000000002</v>
      </c>
      <c r="C1711" s="2">
        <f>RSI!I1711</f>
        <v>25.237702537859207</v>
      </c>
      <c r="D1711" s="2">
        <f>MACD!E1711</f>
        <v>-1.041357437145507E-3</v>
      </c>
      <c r="E1711" s="2">
        <f>MACD!F1711</f>
        <v>-1.5269041357693258E-3</v>
      </c>
      <c r="F1711" s="2">
        <f>'Moving Avg'!D1711</f>
        <v>46.217300000000002</v>
      </c>
      <c r="G1711" s="2">
        <f>'Moving Avg'!F1711</f>
        <v>46.217300000000016</v>
      </c>
      <c r="H1711" s="2">
        <f>'Moving Avg'!G1711</f>
        <v>46.217299999999994</v>
      </c>
      <c r="I1711" s="2">
        <f>'Moving Avg'!H1711</f>
        <v>46.348828000000097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  <c r="M1711" s="8">
        <f t="shared" si="260"/>
        <v>50</v>
      </c>
      <c r="N1711" s="8">
        <f t="shared" si="261"/>
        <v>0</v>
      </c>
      <c r="O1711" s="8">
        <f t="shared" si="262"/>
        <v>0</v>
      </c>
      <c r="P1711" s="8">
        <f t="shared" si="263"/>
        <v>33</v>
      </c>
      <c r="Q1711" s="9">
        <f t="shared" si="264"/>
        <v>22.45</v>
      </c>
      <c r="R1711" s="9">
        <f t="shared" si="265"/>
        <v>18.25</v>
      </c>
      <c r="S1711" s="9">
        <f t="shared" si="266"/>
        <v>22.35</v>
      </c>
      <c r="T1711" s="9">
        <f t="shared" si="267"/>
        <v>20.75</v>
      </c>
      <c r="U1711" s="8">
        <f t="shared" si="268"/>
        <v>21.016666666666669</v>
      </c>
      <c r="V1711" s="8">
        <f t="shared" si="269"/>
        <v>20.950000000000003</v>
      </c>
    </row>
    <row r="1712" spans="1:22" ht="13.5" x14ac:dyDescent="0.25">
      <c r="A1712" s="3">
        <f>RSI!A1712</f>
        <v>44509</v>
      </c>
      <c r="B1712" s="2">
        <f>RSI!B1712</f>
        <v>46.217300000000002</v>
      </c>
      <c r="C1712" s="2">
        <f>RSI!I1712</f>
        <v>25.237702537859192</v>
      </c>
      <c r="D1712" s="2">
        <f>MACD!E1712</f>
        <v>-9.6438573845603059E-4</v>
      </c>
      <c r="E1712" s="2">
        <f>MACD!F1712</f>
        <v>-1.414400456306667E-3</v>
      </c>
      <c r="F1712" s="2">
        <f>'Moving Avg'!D1712</f>
        <v>46.217300000000002</v>
      </c>
      <c r="G1712" s="2">
        <f>'Moving Avg'!F1712</f>
        <v>46.217300000000016</v>
      </c>
      <c r="H1712" s="2">
        <f>'Moving Avg'!G1712</f>
        <v>46.217299999999994</v>
      </c>
      <c r="I1712" s="2">
        <f>'Moving Avg'!H1712</f>
        <v>46.348838000000093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  <c r="M1712" s="8">
        <f t="shared" si="260"/>
        <v>50</v>
      </c>
      <c r="N1712" s="8">
        <f t="shared" si="261"/>
        <v>0</v>
      </c>
      <c r="O1712" s="8">
        <f t="shared" si="262"/>
        <v>0</v>
      </c>
      <c r="P1712" s="8">
        <f t="shared" si="263"/>
        <v>33</v>
      </c>
      <c r="Q1712" s="9">
        <f t="shared" si="264"/>
        <v>22.45</v>
      </c>
      <c r="R1712" s="9">
        <f t="shared" si="265"/>
        <v>18.25</v>
      </c>
      <c r="S1712" s="9">
        <f t="shared" si="266"/>
        <v>22.35</v>
      </c>
      <c r="T1712" s="9">
        <f t="shared" si="267"/>
        <v>20.75</v>
      </c>
      <c r="U1712" s="8">
        <f t="shared" si="268"/>
        <v>21.016666666666669</v>
      </c>
      <c r="V1712" s="8">
        <f t="shared" si="269"/>
        <v>20.950000000000003</v>
      </c>
    </row>
    <row r="1713" spans="1:22" ht="13.5" x14ac:dyDescent="0.25">
      <c r="A1713" s="3">
        <f>RSI!A1713</f>
        <v>44510</v>
      </c>
      <c r="B1713" s="2">
        <f>RSI!B1713</f>
        <v>46.217300000000002</v>
      </c>
      <c r="C1713" s="2">
        <f>RSI!I1713</f>
        <v>25.237702537859192</v>
      </c>
      <c r="D1713" s="2">
        <f>MACD!E1713</f>
        <v>-8.9309012565053081E-4</v>
      </c>
      <c r="E1713" s="2">
        <f>MACD!F1713</f>
        <v>-1.3101383901754399E-3</v>
      </c>
      <c r="F1713" s="2">
        <f>'Moving Avg'!D1713</f>
        <v>46.217300000000002</v>
      </c>
      <c r="G1713" s="2">
        <f>'Moving Avg'!F1713</f>
        <v>46.217300000000016</v>
      </c>
      <c r="H1713" s="2">
        <f>'Moving Avg'!G1713</f>
        <v>46.217299999999994</v>
      </c>
      <c r="I1713" s="2">
        <f>'Moving Avg'!H1713</f>
        <v>46.348848000000096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  <c r="M1713" s="8">
        <f t="shared" si="260"/>
        <v>50</v>
      </c>
      <c r="N1713" s="8">
        <f t="shared" si="261"/>
        <v>0</v>
      </c>
      <c r="O1713" s="8">
        <f t="shared" si="262"/>
        <v>0</v>
      </c>
      <c r="P1713" s="8">
        <f t="shared" si="263"/>
        <v>33</v>
      </c>
      <c r="Q1713" s="9">
        <f t="shared" si="264"/>
        <v>22.45</v>
      </c>
      <c r="R1713" s="9">
        <f t="shared" si="265"/>
        <v>18.25</v>
      </c>
      <c r="S1713" s="9">
        <f t="shared" si="266"/>
        <v>22.35</v>
      </c>
      <c r="T1713" s="9">
        <f t="shared" si="267"/>
        <v>20.75</v>
      </c>
      <c r="U1713" s="8">
        <f t="shared" si="268"/>
        <v>21.016666666666669</v>
      </c>
      <c r="V1713" s="8">
        <f t="shared" si="269"/>
        <v>20.950000000000003</v>
      </c>
    </row>
    <row r="1714" spans="1:22" ht="13.5" x14ac:dyDescent="0.25">
      <c r="A1714" s="3">
        <f>RSI!A1714</f>
        <v>44511</v>
      </c>
      <c r="B1714" s="2">
        <f>RSI!B1714</f>
        <v>46.217300000000002</v>
      </c>
      <c r="C1714" s="2">
        <f>RSI!I1714</f>
        <v>25.237702537859192</v>
      </c>
      <c r="D1714" s="2">
        <f>MACD!E1714</f>
        <v>-8.2705407429983779E-4</v>
      </c>
      <c r="E1714" s="2">
        <f>MACD!F1714</f>
        <v>-1.2135215270003196E-3</v>
      </c>
      <c r="F1714" s="2">
        <f>'Moving Avg'!D1714</f>
        <v>46.217300000000002</v>
      </c>
      <c r="G1714" s="2">
        <f>'Moving Avg'!F1714</f>
        <v>46.217300000000016</v>
      </c>
      <c r="H1714" s="2">
        <f>'Moving Avg'!G1714</f>
        <v>46.217299999999994</v>
      </c>
      <c r="I1714" s="2">
        <f>'Moving Avg'!H1714</f>
        <v>46.348858000000099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  <c r="M1714" s="8">
        <f t="shared" si="260"/>
        <v>50</v>
      </c>
      <c r="N1714" s="8">
        <f t="shared" si="261"/>
        <v>0</v>
      </c>
      <c r="O1714" s="8">
        <f t="shared" si="262"/>
        <v>0</v>
      </c>
      <c r="P1714" s="8">
        <f t="shared" si="263"/>
        <v>33</v>
      </c>
      <c r="Q1714" s="9">
        <f t="shared" si="264"/>
        <v>22.45</v>
      </c>
      <c r="R1714" s="9">
        <f t="shared" si="265"/>
        <v>18.25</v>
      </c>
      <c r="S1714" s="9">
        <f t="shared" si="266"/>
        <v>22.35</v>
      </c>
      <c r="T1714" s="9">
        <f t="shared" si="267"/>
        <v>20.75</v>
      </c>
      <c r="U1714" s="8">
        <f t="shared" si="268"/>
        <v>21.016666666666669</v>
      </c>
      <c r="V1714" s="8">
        <f t="shared" si="269"/>
        <v>20.950000000000003</v>
      </c>
    </row>
    <row r="1715" spans="1:22" ht="13.5" x14ac:dyDescent="0.25">
      <c r="A1715" s="3">
        <f>RSI!A1715</f>
        <v>44512</v>
      </c>
      <c r="B1715" s="2">
        <f>RSI!B1715</f>
        <v>46.217300000000002</v>
      </c>
      <c r="C1715" s="2">
        <f>RSI!I1715</f>
        <v>25.237702537859192</v>
      </c>
      <c r="D1715" s="2">
        <f>MACD!E1715</f>
        <v>-7.6589130957671614E-4</v>
      </c>
      <c r="E1715" s="2">
        <f>MACD!F1715</f>
        <v>-1.1239954835155989E-3</v>
      </c>
      <c r="F1715" s="2">
        <f>'Moving Avg'!D1715</f>
        <v>46.217300000000002</v>
      </c>
      <c r="G1715" s="2">
        <f>'Moving Avg'!F1715</f>
        <v>46.217300000000016</v>
      </c>
      <c r="H1715" s="2">
        <f>'Moving Avg'!G1715</f>
        <v>46.217299999999994</v>
      </c>
      <c r="I1715" s="2">
        <f>'Moving Avg'!H1715</f>
        <v>46.348868000000103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  <c r="M1715" s="8">
        <f t="shared" si="260"/>
        <v>50</v>
      </c>
      <c r="N1715" s="8">
        <f t="shared" si="261"/>
        <v>0</v>
      </c>
      <c r="O1715" s="8">
        <f t="shared" si="262"/>
        <v>0</v>
      </c>
      <c r="P1715" s="8">
        <f t="shared" si="263"/>
        <v>33</v>
      </c>
      <c r="Q1715" s="9">
        <f t="shared" si="264"/>
        <v>22.45</v>
      </c>
      <c r="R1715" s="9">
        <f t="shared" si="265"/>
        <v>18.25</v>
      </c>
      <c r="S1715" s="9">
        <f t="shared" si="266"/>
        <v>22.35</v>
      </c>
      <c r="T1715" s="9">
        <f t="shared" si="267"/>
        <v>20.75</v>
      </c>
      <c r="U1715" s="8">
        <f t="shared" si="268"/>
        <v>21.016666666666669</v>
      </c>
      <c r="V1715" s="8">
        <f t="shared" si="269"/>
        <v>20.950000000000003</v>
      </c>
    </row>
    <row r="1716" spans="1:22" ht="13.5" x14ac:dyDescent="0.25">
      <c r="A1716" s="3">
        <f>RSI!A1716</f>
        <v>44515</v>
      </c>
      <c r="B1716" s="2">
        <f>RSI!B1716</f>
        <v>46.217300000000002</v>
      </c>
      <c r="C1716" s="2">
        <f>RSI!I1716</f>
        <v>25.237702537859192</v>
      </c>
      <c r="D1716" s="2">
        <f>MACD!E1716</f>
        <v>-7.0924365846991577E-4</v>
      </c>
      <c r="E1716" s="2">
        <f>MACD!F1716</f>
        <v>-1.0410451185064624E-3</v>
      </c>
      <c r="F1716" s="2">
        <f>'Moving Avg'!D1716</f>
        <v>46.217300000000002</v>
      </c>
      <c r="G1716" s="2">
        <f>'Moving Avg'!F1716</f>
        <v>46.217300000000016</v>
      </c>
      <c r="H1716" s="2">
        <f>'Moving Avg'!G1716</f>
        <v>46.217299999999994</v>
      </c>
      <c r="I1716" s="2">
        <f>'Moving Avg'!H1716</f>
        <v>46.348878000000106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  <c r="M1716" s="8">
        <f t="shared" si="260"/>
        <v>50</v>
      </c>
      <c r="N1716" s="8">
        <f t="shared" si="261"/>
        <v>0</v>
      </c>
      <c r="O1716" s="8">
        <f t="shared" si="262"/>
        <v>0</v>
      </c>
      <c r="P1716" s="8">
        <f t="shared" si="263"/>
        <v>33</v>
      </c>
      <c r="Q1716" s="9">
        <f t="shared" si="264"/>
        <v>22.45</v>
      </c>
      <c r="R1716" s="9">
        <f t="shared" si="265"/>
        <v>18.25</v>
      </c>
      <c r="S1716" s="9">
        <f t="shared" si="266"/>
        <v>22.35</v>
      </c>
      <c r="T1716" s="9">
        <f t="shared" si="267"/>
        <v>20.75</v>
      </c>
      <c r="U1716" s="8">
        <f t="shared" si="268"/>
        <v>21.016666666666669</v>
      </c>
      <c r="V1716" s="8">
        <f t="shared" si="269"/>
        <v>20.950000000000003</v>
      </c>
    </row>
    <row r="1717" spans="1:22" ht="13.5" x14ac:dyDescent="0.25">
      <c r="A1717" s="3">
        <f>RSI!A1717</f>
        <v>44516</v>
      </c>
      <c r="B1717" s="2">
        <f>RSI!B1717</f>
        <v>46.217300000000002</v>
      </c>
      <c r="C1717" s="2">
        <f>RSI!I1717</f>
        <v>25.237702537859207</v>
      </c>
      <c r="D1717" s="2">
        <f>MACD!E1717</f>
        <v>-6.5677904682104327E-4</v>
      </c>
      <c r="E1717" s="2">
        <f>MACD!F1717</f>
        <v>-9.6419190416937868E-4</v>
      </c>
      <c r="F1717" s="2">
        <f>'Moving Avg'!D1717</f>
        <v>46.217300000000002</v>
      </c>
      <c r="G1717" s="2">
        <f>'Moving Avg'!F1717</f>
        <v>46.217300000000016</v>
      </c>
      <c r="H1717" s="2">
        <f>'Moving Avg'!G1717</f>
        <v>46.217299999999994</v>
      </c>
      <c r="I1717" s="2">
        <f>'Moving Avg'!H1717</f>
        <v>46.348888000000109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  <c r="M1717" s="8">
        <f t="shared" si="260"/>
        <v>50</v>
      </c>
      <c r="N1717" s="8">
        <f t="shared" si="261"/>
        <v>0</v>
      </c>
      <c r="O1717" s="8">
        <f t="shared" si="262"/>
        <v>0</v>
      </c>
      <c r="P1717" s="8">
        <f t="shared" si="263"/>
        <v>33</v>
      </c>
      <c r="Q1717" s="9">
        <f t="shared" si="264"/>
        <v>22.45</v>
      </c>
      <c r="R1717" s="9">
        <f t="shared" si="265"/>
        <v>18.25</v>
      </c>
      <c r="S1717" s="9">
        <f t="shared" si="266"/>
        <v>22.35</v>
      </c>
      <c r="T1717" s="9">
        <f t="shared" si="267"/>
        <v>20.75</v>
      </c>
      <c r="U1717" s="8">
        <f t="shared" si="268"/>
        <v>21.016666666666669</v>
      </c>
      <c r="V1717" s="8">
        <f t="shared" si="269"/>
        <v>20.950000000000003</v>
      </c>
    </row>
    <row r="1718" spans="1:22" ht="13.5" x14ac:dyDescent="0.25">
      <c r="A1718" s="3">
        <f>RSI!A1718</f>
        <v>44517</v>
      </c>
      <c r="B1718" s="2">
        <f>RSI!B1718</f>
        <v>46.217300000000002</v>
      </c>
      <c r="C1718" s="2">
        <f>RSI!I1718</f>
        <v>25.237702537859207</v>
      </c>
      <c r="D1718" s="2">
        <f>MACD!E1718</f>
        <v>-6.0818963260089731E-4</v>
      </c>
      <c r="E1718" s="2">
        <f>MACD!F1718</f>
        <v>-8.9299144985568242E-4</v>
      </c>
      <c r="F1718" s="2">
        <f>'Moving Avg'!D1718</f>
        <v>46.217300000000002</v>
      </c>
      <c r="G1718" s="2">
        <f>'Moving Avg'!F1718</f>
        <v>46.217300000000016</v>
      </c>
      <c r="H1718" s="2">
        <f>'Moving Avg'!G1718</f>
        <v>46.217299999999994</v>
      </c>
      <c r="I1718" s="2">
        <f>'Moving Avg'!H1718</f>
        <v>46.348898000000105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  <c r="M1718" s="8">
        <f t="shared" si="260"/>
        <v>50</v>
      </c>
      <c r="N1718" s="8">
        <f t="shared" si="261"/>
        <v>0</v>
      </c>
      <c r="O1718" s="8">
        <f t="shared" si="262"/>
        <v>0</v>
      </c>
      <c r="P1718" s="8">
        <f t="shared" si="263"/>
        <v>33</v>
      </c>
      <c r="Q1718" s="9">
        <f t="shared" si="264"/>
        <v>22.45</v>
      </c>
      <c r="R1718" s="9">
        <f t="shared" si="265"/>
        <v>18.25</v>
      </c>
      <c r="S1718" s="9">
        <f t="shared" si="266"/>
        <v>22.35</v>
      </c>
      <c r="T1718" s="9">
        <f t="shared" si="267"/>
        <v>20.75</v>
      </c>
      <c r="U1718" s="8">
        <f t="shared" si="268"/>
        <v>21.016666666666669</v>
      </c>
      <c r="V1718" s="8">
        <f t="shared" si="269"/>
        <v>20.950000000000003</v>
      </c>
    </row>
    <row r="1719" spans="1:22" ht="13.5" x14ac:dyDescent="0.25">
      <c r="A1719" s="3">
        <f>RSI!A1719</f>
        <v>44518</v>
      </c>
      <c r="B1719" s="2">
        <f>RSI!B1719</f>
        <v>46.217300000000002</v>
      </c>
      <c r="C1719" s="2">
        <f>RSI!I1719</f>
        <v>25.237702537859207</v>
      </c>
      <c r="D1719" s="2">
        <f>MACD!E1719</f>
        <v>-5.6319006724692144E-4</v>
      </c>
      <c r="E1719" s="2">
        <f>MACD!F1719</f>
        <v>-8.2703117333393021E-4</v>
      </c>
      <c r="F1719" s="2">
        <f>'Moving Avg'!D1719</f>
        <v>46.217300000000002</v>
      </c>
      <c r="G1719" s="2">
        <f>'Moving Avg'!F1719</f>
        <v>46.217300000000016</v>
      </c>
      <c r="H1719" s="2">
        <f>'Moving Avg'!G1719</f>
        <v>46.217299999999994</v>
      </c>
      <c r="I1719" s="2">
        <f>'Moving Avg'!H1719</f>
        <v>46.348908000000108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  <c r="M1719" s="8">
        <f t="shared" si="260"/>
        <v>50</v>
      </c>
      <c r="N1719" s="8">
        <f t="shared" si="261"/>
        <v>0</v>
      </c>
      <c r="O1719" s="8">
        <f t="shared" si="262"/>
        <v>0</v>
      </c>
      <c r="P1719" s="8">
        <f t="shared" si="263"/>
        <v>33</v>
      </c>
      <c r="Q1719" s="9">
        <f t="shared" si="264"/>
        <v>22.45</v>
      </c>
      <c r="R1719" s="9">
        <f t="shared" si="265"/>
        <v>18.25</v>
      </c>
      <c r="S1719" s="9">
        <f t="shared" si="266"/>
        <v>22.35</v>
      </c>
      <c r="T1719" s="9">
        <f t="shared" si="267"/>
        <v>20.75</v>
      </c>
      <c r="U1719" s="8">
        <f t="shared" si="268"/>
        <v>21.016666666666669</v>
      </c>
      <c r="V1719" s="8">
        <f t="shared" si="269"/>
        <v>20.950000000000003</v>
      </c>
    </row>
    <row r="1720" spans="1:22" ht="13.5" x14ac:dyDescent="0.25">
      <c r="A1720" s="3">
        <f>RSI!A1720</f>
        <v>44519</v>
      </c>
      <c r="B1720" s="2">
        <f>RSI!B1720</f>
        <v>46.217300000000002</v>
      </c>
      <c r="C1720" s="2">
        <f>RSI!I1720</f>
        <v>25.237702537859207</v>
      </c>
      <c r="D1720" s="2">
        <f>MACD!E1720</f>
        <v>-5.2151587709658997E-4</v>
      </c>
      <c r="E1720" s="2">
        <f>MACD!F1720</f>
        <v>-7.659281140864622E-4</v>
      </c>
      <c r="F1720" s="2">
        <f>'Moving Avg'!D1720</f>
        <v>46.217300000000002</v>
      </c>
      <c r="G1720" s="2">
        <f>'Moving Avg'!F1720</f>
        <v>46.217300000000016</v>
      </c>
      <c r="H1720" s="2">
        <f>'Moving Avg'!G1720</f>
        <v>46.217299999999994</v>
      </c>
      <c r="I1720" s="2">
        <f>'Moving Avg'!H1720</f>
        <v>46.348918000000111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  <c r="M1720" s="8">
        <f t="shared" si="260"/>
        <v>50</v>
      </c>
      <c r="N1720" s="8">
        <f t="shared" si="261"/>
        <v>0</v>
      </c>
      <c r="O1720" s="8">
        <f t="shared" si="262"/>
        <v>0</v>
      </c>
      <c r="P1720" s="8">
        <f t="shared" si="263"/>
        <v>33</v>
      </c>
      <c r="Q1720" s="9">
        <f t="shared" si="264"/>
        <v>22.45</v>
      </c>
      <c r="R1720" s="9">
        <f t="shared" si="265"/>
        <v>18.25</v>
      </c>
      <c r="S1720" s="9">
        <f t="shared" si="266"/>
        <v>22.35</v>
      </c>
      <c r="T1720" s="9">
        <f t="shared" si="267"/>
        <v>20.75</v>
      </c>
      <c r="U1720" s="8">
        <f t="shared" si="268"/>
        <v>21.016666666666669</v>
      </c>
      <c r="V1720" s="8">
        <f t="shared" si="269"/>
        <v>20.950000000000003</v>
      </c>
    </row>
    <row r="1721" spans="1:22" ht="13.5" x14ac:dyDescent="0.25">
      <c r="A1721" s="3">
        <f>RSI!A1721</f>
        <v>44522</v>
      </c>
      <c r="B1721" s="2">
        <f>RSI!B1721</f>
        <v>46.217300000000002</v>
      </c>
      <c r="C1721" s="2">
        <f>RSI!I1721</f>
        <v>25.237702537859207</v>
      </c>
      <c r="D1721" s="2">
        <f>MACD!E1721</f>
        <v>-4.8292195744181754E-4</v>
      </c>
      <c r="E1721" s="2">
        <f>MACD!F1721</f>
        <v>-7.0932688275753323E-4</v>
      </c>
      <c r="F1721" s="2">
        <f>'Moving Avg'!D1721</f>
        <v>46.217300000000002</v>
      </c>
      <c r="G1721" s="2">
        <f>'Moving Avg'!F1721</f>
        <v>46.217300000000016</v>
      </c>
      <c r="H1721" s="2">
        <f>'Moving Avg'!G1721</f>
        <v>46.217299999999994</v>
      </c>
      <c r="I1721" s="2">
        <f>'Moving Avg'!H1721</f>
        <v>46.348928000000114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  <c r="M1721" s="8">
        <f t="shared" si="260"/>
        <v>50</v>
      </c>
      <c r="N1721" s="8">
        <f t="shared" si="261"/>
        <v>0</v>
      </c>
      <c r="O1721" s="8">
        <f t="shared" si="262"/>
        <v>0</v>
      </c>
      <c r="P1721" s="8">
        <f t="shared" si="263"/>
        <v>33</v>
      </c>
      <c r="Q1721" s="9">
        <f t="shared" si="264"/>
        <v>22.45</v>
      </c>
      <c r="R1721" s="9">
        <f t="shared" si="265"/>
        <v>18.25</v>
      </c>
      <c r="S1721" s="9">
        <f t="shared" si="266"/>
        <v>22.35</v>
      </c>
      <c r="T1721" s="9">
        <f t="shared" si="267"/>
        <v>20.75</v>
      </c>
      <c r="U1721" s="8">
        <f t="shared" si="268"/>
        <v>21.016666666666669</v>
      </c>
      <c r="V1721" s="8">
        <f t="shared" si="269"/>
        <v>20.950000000000003</v>
      </c>
    </row>
    <row r="1722" spans="1:22" ht="13.5" x14ac:dyDescent="0.25">
      <c r="A1722" s="3">
        <f>RSI!A1722</f>
        <v>44523</v>
      </c>
      <c r="B1722" s="2">
        <f>RSI!B1722</f>
        <v>46.217300000000002</v>
      </c>
      <c r="C1722" s="2">
        <f>RSI!I1722</f>
        <v>25.237702537859207</v>
      </c>
      <c r="D1722" s="2">
        <f>MACD!E1722</f>
        <v>-4.4718117187159123E-4</v>
      </c>
      <c r="E1722" s="2">
        <f>MACD!F1722</f>
        <v>-6.5689774058034492E-4</v>
      </c>
      <c r="F1722" s="2">
        <f>'Moving Avg'!D1722</f>
        <v>46.217300000000002</v>
      </c>
      <c r="G1722" s="2">
        <f>'Moving Avg'!F1722</f>
        <v>46.217300000000016</v>
      </c>
      <c r="H1722" s="2">
        <f>'Moving Avg'!G1722</f>
        <v>46.217299999999994</v>
      </c>
      <c r="I1722" s="2">
        <f>'Moving Avg'!H1722</f>
        <v>46.348938000000118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  <c r="M1722" s="8">
        <f t="shared" si="260"/>
        <v>50</v>
      </c>
      <c r="N1722" s="8">
        <f t="shared" si="261"/>
        <v>0</v>
      </c>
      <c r="O1722" s="8">
        <f t="shared" si="262"/>
        <v>0</v>
      </c>
      <c r="P1722" s="8">
        <f t="shared" si="263"/>
        <v>33</v>
      </c>
      <c r="Q1722" s="9">
        <f t="shared" si="264"/>
        <v>22.45</v>
      </c>
      <c r="R1722" s="9">
        <f t="shared" si="265"/>
        <v>18.25</v>
      </c>
      <c r="S1722" s="9">
        <f t="shared" si="266"/>
        <v>22.35</v>
      </c>
      <c r="T1722" s="9">
        <f t="shared" si="267"/>
        <v>20.75</v>
      </c>
      <c r="U1722" s="8">
        <f t="shared" si="268"/>
        <v>21.016666666666669</v>
      </c>
      <c r="V1722" s="8">
        <f t="shared" si="269"/>
        <v>20.950000000000003</v>
      </c>
    </row>
    <row r="1723" spans="1:22" ht="13.5" x14ac:dyDescent="0.25">
      <c r="A1723" s="3">
        <f>RSI!A1723</f>
        <v>44524</v>
      </c>
      <c r="B1723" s="2">
        <f>RSI!B1723</f>
        <v>46.217300000000002</v>
      </c>
      <c r="C1723" s="2">
        <f>RSI!I1723</f>
        <v>25.237702537859221</v>
      </c>
      <c r="D1723" s="2">
        <f>MACD!E1723</f>
        <v>-4.1408305015977476E-4</v>
      </c>
      <c r="E1723" s="2">
        <f>MACD!F1723</f>
        <v>-6.0833480249623091E-4</v>
      </c>
      <c r="F1723" s="2">
        <f>'Moving Avg'!D1723</f>
        <v>46.217300000000002</v>
      </c>
      <c r="G1723" s="2">
        <f>'Moving Avg'!F1723</f>
        <v>46.217300000000016</v>
      </c>
      <c r="H1723" s="2">
        <f>'Moving Avg'!G1723</f>
        <v>46.217299999999994</v>
      </c>
      <c r="I1723" s="2">
        <f>'Moving Avg'!H1723</f>
        <v>46.348948000000121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  <c r="M1723" s="8">
        <f t="shared" si="260"/>
        <v>50</v>
      </c>
      <c r="N1723" s="8">
        <f t="shared" si="261"/>
        <v>0</v>
      </c>
      <c r="O1723" s="8">
        <f t="shared" si="262"/>
        <v>0</v>
      </c>
      <c r="P1723" s="8">
        <f t="shared" si="263"/>
        <v>33</v>
      </c>
      <c r="Q1723" s="9">
        <f t="shared" si="264"/>
        <v>22.45</v>
      </c>
      <c r="R1723" s="9">
        <f t="shared" si="265"/>
        <v>18.25</v>
      </c>
      <c r="S1723" s="9">
        <f t="shared" si="266"/>
        <v>22.35</v>
      </c>
      <c r="T1723" s="9">
        <f t="shared" si="267"/>
        <v>20.75</v>
      </c>
      <c r="U1723" s="8">
        <f t="shared" si="268"/>
        <v>21.016666666666669</v>
      </c>
      <c r="V1723" s="8">
        <f t="shared" si="269"/>
        <v>20.950000000000003</v>
      </c>
    </row>
    <row r="1724" spans="1:22" ht="13.5" x14ac:dyDescent="0.25">
      <c r="A1724" s="3">
        <f>RSI!A1724</f>
        <v>44525</v>
      </c>
      <c r="B1724" s="2">
        <f>RSI!B1724</f>
        <v>46.217300000000002</v>
      </c>
      <c r="C1724" s="2">
        <f>RSI!I1724</f>
        <v>25.237702537859221</v>
      </c>
      <c r="D1724" s="2">
        <f>MACD!E1724</f>
        <v>-3.8343257816819687E-4</v>
      </c>
      <c r="E1724" s="2">
        <f>MACD!F1724</f>
        <v>-5.6335435763062418E-4</v>
      </c>
      <c r="F1724" s="2">
        <f>'Moving Avg'!D1724</f>
        <v>46.217300000000002</v>
      </c>
      <c r="G1724" s="2">
        <f>'Moving Avg'!F1724</f>
        <v>46.217300000000016</v>
      </c>
      <c r="H1724" s="2">
        <f>'Moving Avg'!G1724</f>
        <v>46.217299999999994</v>
      </c>
      <c r="I1724" s="2">
        <f>'Moving Avg'!H1724</f>
        <v>46.348958000000124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  <c r="M1724" s="8">
        <f t="shared" si="260"/>
        <v>50</v>
      </c>
      <c r="N1724" s="8">
        <f t="shared" si="261"/>
        <v>0</v>
      </c>
      <c r="O1724" s="8">
        <f t="shared" si="262"/>
        <v>0</v>
      </c>
      <c r="P1724" s="8">
        <f t="shared" si="263"/>
        <v>33</v>
      </c>
      <c r="Q1724" s="9">
        <f t="shared" si="264"/>
        <v>22.45</v>
      </c>
      <c r="R1724" s="9">
        <f t="shared" si="265"/>
        <v>18.25</v>
      </c>
      <c r="S1724" s="9">
        <f t="shared" si="266"/>
        <v>22.35</v>
      </c>
      <c r="T1724" s="9">
        <f t="shared" si="267"/>
        <v>20.75</v>
      </c>
      <c r="U1724" s="8">
        <f t="shared" si="268"/>
        <v>21.016666666666669</v>
      </c>
      <c r="V1724" s="8">
        <f t="shared" si="269"/>
        <v>20.950000000000003</v>
      </c>
    </row>
    <row r="1725" spans="1:22" ht="13.5" x14ac:dyDescent="0.25">
      <c r="A1725" s="3">
        <f>RSI!A1725</f>
        <v>44526</v>
      </c>
      <c r="B1725" s="2">
        <f>RSI!B1725</f>
        <v>46.217300000000002</v>
      </c>
      <c r="C1725" s="2">
        <f>RSI!I1725</f>
        <v>25.237702537859221</v>
      </c>
      <c r="D1725" s="2">
        <f>MACD!E1725</f>
        <v>-3.5504907357619686E-4</v>
      </c>
      <c r="E1725" s="2">
        <f>MACD!F1725</f>
        <v>-5.2169330081973874E-4</v>
      </c>
      <c r="F1725" s="2">
        <f>'Moving Avg'!D1725</f>
        <v>46.217300000000002</v>
      </c>
      <c r="G1725" s="2">
        <f>'Moving Avg'!F1725</f>
        <v>46.217300000000016</v>
      </c>
      <c r="H1725" s="2">
        <f>'Moving Avg'!G1725</f>
        <v>46.217299999999994</v>
      </c>
      <c r="I1725" s="2">
        <f>'Moving Avg'!H1725</f>
        <v>46.34896800000012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  <c r="M1725" s="8">
        <f t="shared" si="260"/>
        <v>50</v>
      </c>
      <c r="N1725" s="8">
        <f t="shared" si="261"/>
        <v>0</v>
      </c>
      <c r="O1725" s="8">
        <f t="shared" si="262"/>
        <v>0</v>
      </c>
      <c r="P1725" s="8">
        <f t="shared" si="263"/>
        <v>33</v>
      </c>
      <c r="Q1725" s="9">
        <f t="shared" si="264"/>
        <v>22.45</v>
      </c>
      <c r="R1725" s="9">
        <f t="shared" si="265"/>
        <v>18.25</v>
      </c>
      <c r="S1725" s="9">
        <f t="shared" si="266"/>
        <v>22.35</v>
      </c>
      <c r="T1725" s="9">
        <f t="shared" si="267"/>
        <v>20.75</v>
      </c>
      <c r="U1725" s="8">
        <f t="shared" si="268"/>
        <v>21.016666666666669</v>
      </c>
      <c r="V1725" s="8">
        <f t="shared" si="269"/>
        <v>20.950000000000003</v>
      </c>
    </row>
    <row r="1726" spans="1:22" ht="13.5" x14ac:dyDescent="0.25">
      <c r="A1726" s="3">
        <f>RSI!A1726</f>
        <v>44529</v>
      </c>
      <c r="B1726" s="2">
        <f>RSI!B1726</f>
        <v>46.217300000000002</v>
      </c>
      <c r="C1726" s="2">
        <f>RSI!I1726</f>
        <v>25.237702537859221</v>
      </c>
      <c r="D1726" s="2">
        <f>MACD!E1726</f>
        <v>-3.2876514178781235E-4</v>
      </c>
      <c r="E1726" s="2">
        <f>MACD!F1726</f>
        <v>-4.8310766901335349E-4</v>
      </c>
      <c r="F1726" s="2">
        <f>'Moving Avg'!D1726</f>
        <v>46.217300000000002</v>
      </c>
      <c r="G1726" s="2">
        <f>'Moving Avg'!F1726</f>
        <v>46.217300000000016</v>
      </c>
      <c r="H1726" s="2">
        <f>'Moving Avg'!G1726</f>
        <v>46.217299999999994</v>
      </c>
      <c r="I1726" s="2">
        <f>'Moving Avg'!H1726</f>
        <v>46.348978000000123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50</v>
      </c>
      <c r="N1726" s="8">
        <f t="shared" si="261"/>
        <v>0</v>
      </c>
      <c r="O1726" s="8">
        <f t="shared" si="262"/>
        <v>0</v>
      </c>
      <c r="P1726" s="8">
        <f t="shared" si="263"/>
        <v>33</v>
      </c>
      <c r="Q1726" s="9">
        <f t="shared" si="264"/>
        <v>22.45</v>
      </c>
      <c r="R1726" s="9">
        <f t="shared" si="265"/>
        <v>18.25</v>
      </c>
      <c r="S1726" s="9">
        <f t="shared" si="266"/>
        <v>22.35</v>
      </c>
      <c r="T1726" s="9">
        <f t="shared" si="267"/>
        <v>20.75</v>
      </c>
      <c r="U1726" s="8">
        <f t="shared" si="268"/>
        <v>21.016666666666669</v>
      </c>
      <c r="V1726" s="8">
        <f t="shared" si="269"/>
        <v>20.950000000000003</v>
      </c>
    </row>
    <row r="1727" spans="1:22" ht="13.5" x14ac:dyDescent="0.25">
      <c r="A1727" s="3">
        <f>RSI!A1727</f>
        <v>44530</v>
      </c>
      <c r="B1727" s="2">
        <f>RSI!B1727</f>
        <v>46.217300000000002</v>
      </c>
      <c r="C1727" s="2">
        <f>RSI!I1727</f>
        <v>25.237702537859221</v>
      </c>
      <c r="D1727" s="2">
        <f>MACD!E1727</f>
        <v>-3.0442570643884892E-4</v>
      </c>
      <c r="E1727" s="2">
        <f>MACD!F1727</f>
        <v>-4.4737127649845262E-4</v>
      </c>
      <c r="F1727" s="2">
        <f>'Moving Avg'!D1727</f>
        <v>46.217300000000002</v>
      </c>
      <c r="G1727" s="2">
        <f>'Moving Avg'!F1727</f>
        <v>46.217300000000016</v>
      </c>
      <c r="H1727" s="2">
        <f>'Moving Avg'!G1727</f>
        <v>46.217299999999994</v>
      </c>
      <c r="I1727" s="2">
        <f>'Moving Avg'!H1727</f>
        <v>46.348988000000126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  <c r="M1727" s="8">
        <f t="shared" si="260"/>
        <v>50</v>
      </c>
      <c r="N1727" s="8">
        <f t="shared" si="261"/>
        <v>0</v>
      </c>
      <c r="O1727" s="8">
        <f t="shared" si="262"/>
        <v>0</v>
      </c>
      <c r="P1727" s="8">
        <f t="shared" si="263"/>
        <v>33</v>
      </c>
      <c r="Q1727" s="9">
        <f t="shared" si="264"/>
        <v>22.45</v>
      </c>
      <c r="R1727" s="9">
        <f t="shared" si="265"/>
        <v>18.25</v>
      </c>
      <c r="S1727" s="9">
        <f t="shared" si="266"/>
        <v>22.35</v>
      </c>
      <c r="T1727" s="9">
        <f t="shared" si="267"/>
        <v>20.75</v>
      </c>
      <c r="U1727" s="8">
        <f t="shared" si="268"/>
        <v>21.016666666666669</v>
      </c>
      <c r="V1727" s="8">
        <f t="shared" si="269"/>
        <v>20.950000000000003</v>
      </c>
    </row>
    <row r="1728" spans="1:22" ht="13.5" x14ac:dyDescent="0.25">
      <c r="A1728" s="3">
        <f>RSI!A1728</f>
        <v>44531</v>
      </c>
      <c r="B1728" s="2">
        <f>RSI!B1728</f>
        <v>46.217300000000002</v>
      </c>
      <c r="C1728" s="2">
        <f>RSI!I1728</f>
        <v>25.237702537859221</v>
      </c>
      <c r="D1728" s="2">
        <f>MACD!E1728</f>
        <v>-2.8188710943766182E-4</v>
      </c>
      <c r="E1728" s="2">
        <f>MACD!F1728</f>
        <v>-4.142744430862945E-4</v>
      </c>
      <c r="F1728" s="2">
        <f>'Moving Avg'!D1728</f>
        <v>46.217300000000002</v>
      </c>
      <c r="G1728" s="2">
        <f>'Moving Avg'!F1728</f>
        <v>46.217300000000016</v>
      </c>
      <c r="H1728" s="2">
        <f>'Moving Avg'!G1728</f>
        <v>46.217299999999994</v>
      </c>
      <c r="I1728" s="2">
        <f>'Moving Avg'!H1728</f>
        <v>46.34899800000013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  <c r="M1728" s="8">
        <f t="shared" si="260"/>
        <v>50</v>
      </c>
      <c r="N1728" s="8">
        <f t="shared" si="261"/>
        <v>0</v>
      </c>
      <c r="O1728" s="8">
        <f t="shared" si="262"/>
        <v>0</v>
      </c>
      <c r="P1728" s="8">
        <f t="shared" si="263"/>
        <v>33</v>
      </c>
      <c r="Q1728" s="9">
        <f t="shared" si="264"/>
        <v>22.45</v>
      </c>
      <c r="R1728" s="9">
        <f t="shared" si="265"/>
        <v>18.25</v>
      </c>
      <c r="S1728" s="9">
        <f t="shared" si="266"/>
        <v>22.35</v>
      </c>
      <c r="T1728" s="9">
        <f t="shared" si="267"/>
        <v>20.75</v>
      </c>
      <c r="U1728" s="8">
        <f t="shared" si="268"/>
        <v>21.016666666666669</v>
      </c>
      <c r="V1728" s="8">
        <f t="shared" si="269"/>
        <v>20.950000000000003</v>
      </c>
    </row>
    <row r="1729" spans="1:22" ht="13.5" x14ac:dyDescent="0.25">
      <c r="A1729" s="3">
        <f>RSI!A1729</f>
        <v>44532</v>
      </c>
      <c r="B1729" s="2">
        <f>RSI!B1729</f>
        <v>46.217300000000002</v>
      </c>
      <c r="C1729" s="2">
        <f>RSI!I1729</f>
        <v>25.237702537859221</v>
      </c>
      <c r="D1729" s="2">
        <f>MACD!E1729</f>
        <v>-2.6101627577901354E-4</v>
      </c>
      <c r="E1729" s="2">
        <f>MACD!F1729</f>
        <v>-3.8362280962483833E-4</v>
      </c>
      <c r="F1729" s="2">
        <f>'Moving Avg'!D1729</f>
        <v>46.217300000000002</v>
      </c>
      <c r="G1729" s="2">
        <f>'Moving Avg'!F1729</f>
        <v>46.217300000000016</v>
      </c>
      <c r="H1729" s="2">
        <f>'Moving Avg'!G1729</f>
        <v>46.217299999999994</v>
      </c>
      <c r="I1729" s="2">
        <f>'Moving Avg'!H1729</f>
        <v>46.349008000000133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  <c r="M1729" s="8">
        <f t="shared" si="260"/>
        <v>50</v>
      </c>
      <c r="N1729" s="8">
        <f t="shared" si="261"/>
        <v>0</v>
      </c>
      <c r="O1729" s="8">
        <f t="shared" si="262"/>
        <v>0</v>
      </c>
      <c r="P1729" s="8">
        <f t="shared" si="263"/>
        <v>33</v>
      </c>
      <c r="Q1729" s="9">
        <f t="shared" si="264"/>
        <v>22.45</v>
      </c>
      <c r="R1729" s="9">
        <f t="shared" si="265"/>
        <v>18.25</v>
      </c>
      <c r="S1729" s="9">
        <f t="shared" si="266"/>
        <v>22.35</v>
      </c>
      <c r="T1729" s="9">
        <f t="shared" si="267"/>
        <v>20.75</v>
      </c>
      <c r="U1729" s="8">
        <f t="shared" si="268"/>
        <v>21.016666666666669</v>
      </c>
      <c r="V1729" s="8">
        <f t="shared" si="269"/>
        <v>20.950000000000003</v>
      </c>
    </row>
    <row r="1730" spans="1:22" ht="13.5" x14ac:dyDescent="0.25">
      <c r="A1730" s="3">
        <f>RSI!A1730</f>
        <v>44533</v>
      </c>
      <c r="B1730" s="2">
        <f>RSI!B1730</f>
        <v>46.217300000000002</v>
      </c>
      <c r="C1730" s="2">
        <f>RSI!I1730</f>
        <v>25.237702537859221</v>
      </c>
      <c r="D1730" s="2">
        <f>MACD!E1730</f>
        <v>-2.4168993856932275E-4</v>
      </c>
      <c r="E1730" s="2">
        <f>MACD!F1730</f>
        <v>-3.5523623541373526E-4</v>
      </c>
      <c r="F1730" s="2">
        <f>'Moving Avg'!D1730</f>
        <v>46.217300000000002</v>
      </c>
      <c r="G1730" s="2">
        <f>'Moving Avg'!F1730</f>
        <v>46.217300000000016</v>
      </c>
      <c r="H1730" s="2">
        <f>'Moving Avg'!G1730</f>
        <v>46.217299999999994</v>
      </c>
      <c r="I1730" s="2">
        <f>'Moving Avg'!H1730</f>
        <v>46.349018000000136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  <c r="M1730" s="8">
        <f t="shared" ref="M1730:M1793" si="270">IF(C1730&lt;30,50, IF(C1730&gt;70, 0, 25))</f>
        <v>50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33</v>
      </c>
      <c r="Q1730" s="9">
        <f t="shared" si="264"/>
        <v>22.45</v>
      </c>
      <c r="R1730" s="9">
        <f t="shared" si="265"/>
        <v>18.25</v>
      </c>
      <c r="S1730" s="9">
        <f t="shared" si="266"/>
        <v>22.35</v>
      </c>
      <c r="T1730" s="9">
        <f t="shared" si="267"/>
        <v>20.75</v>
      </c>
      <c r="U1730" s="8">
        <f t="shared" si="268"/>
        <v>21.016666666666669</v>
      </c>
      <c r="V1730" s="8">
        <f t="shared" si="269"/>
        <v>20.950000000000003</v>
      </c>
    </row>
    <row r="1731" spans="1:22" ht="13.5" x14ac:dyDescent="0.25">
      <c r="A1731" s="3">
        <f>RSI!A1731</f>
        <v>44536</v>
      </c>
      <c r="B1731" s="2">
        <f>RSI!B1731</f>
        <v>46.217300000000002</v>
      </c>
      <c r="C1731" s="2">
        <f>RSI!I1731</f>
        <v>25.237702537859221</v>
      </c>
      <c r="D1731" s="2">
        <f>MACD!E1731</f>
        <v>-2.2379392009241883E-4</v>
      </c>
      <c r="E1731" s="2">
        <f>MACD!F1731</f>
        <v>-3.2894777234947198E-4</v>
      </c>
      <c r="F1731" s="2">
        <f>'Moving Avg'!D1731</f>
        <v>46.217300000000002</v>
      </c>
      <c r="G1731" s="2">
        <f>'Moving Avg'!F1731</f>
        <v>46.217300000000016</v>
      </c>
      <c r="H1731" s="2">
        <f>'Moving Avg'!G1731</f>
        <v>46.217299999999994</v>
      </c>
      <c r="I1731" s="2">
        <f>'Moving Avg'!H1731</f>
        <v>46.349028000000132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  <c r="M1731" s="8">
        <f t="shared" si="270"/>
        <v>50</v>
      </c>
      <c r="N1731" s="8">
        <f t="shared" si="271"/>
        <v>0</v>
      </c>
      <c r="O1731" s="8">
        <f t="shared" si="272"/>
        <v>0</v>
      </c>
      <c r="P1731" s="8">
        <f t="shared" si="273"/>
        <v>33</v>
      </c>
      <c r="Q1731" s="9">
        <f t="shared" ref="Q1731:Q1794" si="274">0.35*M1731+N1731*0.35+O1731*0.15+P1731*0.15</f>
        <v>22.45</v>
      </c>
      <c r="R1731" s="9">
        <f t="shared" ref="R1731:R1794" si="275">M1731*0.2+N1731*0.2+O1731*0.35+P1731*0.25</f>
        <v>18.25</v>
      </c>
      <c r="S1731" s="9">
        <f t="shared" ref="S1731:S1794" si="276">M1731*0.15+N1731*0.15+O1731*0.25+P1731*0.45</f>
        <v>22.35</v>
      </c>
      <c r="T1731" s="9">
        <f t="shared" ref="T1731:T1794" si="277">0.25*SUM(M1731:P1731)</f>
        <v>20.75</v>
      </c>
      <c r="U1731" s="8">
        <f t="shared" ref="U1731:U1794" si="278">SUM(Q1731:S1731)/3</f>
        <v>21.016666666666669</v>
      </c>
      <c r="V1731" s="8">
        <f t="shared" ref="V1731:V1794" si="279">SUM(Q1731:T1731)/4</f>
        <v>20.950000000000003</v>
      </c>
    </row>
    <row r="1732" spans="1:22" ht="13.5" x14ac:dyDescent="0.25">
      <c r="A1732" s="3">
        <f>RSI!A1732</f>
        <v>44537</v>
      </c>
      <c r="B1732" s="2">
        <f>RSI!B1732</f>
        <v>46.217300000000002</v>
      </c>
      <c r="C1732" s="2">
        <f>RSI!I1732</f>
        <v>25.237702537859221</v>
      </c>
      <c r="D1732" s="2">
        <f>MACD!E1732</f>
        <v>-2.0722246492965724E-4</v>
      </c>
      <c r="E1732" s="2">
        <f>MACD!F1732</f>
        <v>-3.0460271086550904E-4</v>
      </c>
      <c r="F1732" s="2">
        <f>'Moving Avg'!D1732</f>
        <v>46.217300000000002</v>
      </c>
      <c r="G1732" s="2">
        <f>'Moving Avg'!F1732</f>
        <v>46.217300000000016</v>
      </c>
      <c r="H1732" s="2">
        <f>'Moving Avg'!G1732</f>
        <v>46.217299999999994</v>
      </c>
      <c r="I1732" s="2">
        <f>'Moving Avg'!H1732</f>
        <v>46.349038000000135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50</v>
      </c>
      <c r="N1732" s="8">
        <f t="shared" si="271"/>
        <v>0</v>
      </c>
      <c r="O1732" s="8">
        <f t="shared" si="272"/>
        <v>0</v>
      </c>
      <c r="P1732" s="8">
        <f t="shared" si="273"/>
        <v>33</v>
      </c>
      <c r="Q1732" s="9">
        <f t="shared" si="274"/>
        <v>22.45</v>
      </c>
      <c r="R1732" s="9">
        <f t="shared" si="275"/>
        <v>18.25</v>
      </c>
      <c r="S1732" s="9">
        <f t="shared" si="276"/>
        <v>22.35</v>
      </c>
      <c r="T1732" s="9">
        <f t="shared" si="277"/>
        <v>20.75</v>
      </c>
      <c r="U1732" s="8">
        <f t="shared" si="278"/>
        <v>21.016666666666669</v>
      </c>
      <c r="V1732" s="8">
        <f t="shared" si="279"/>
        <v>20.950000000000003</v>
      </c>
    </row>
    <row r="1733" spans="1:22" ht="13.5" x14ac:dyDescent="0.25">
      <c r="A1733" s="3">
        <f>RSI!A1733</f>
        <v>44538</v>
      </c>
      <c r="B1733" s="2">
        <f>RSI!B1733</f>
        <v>46.217300000000002</v>
      </c>
      <c r="C1733" s="2">
        <f>RSI!I1733</f>
        <v>25.237702537859221</v>
      </c>
      <c r="D1733" s="2">
        <f>MACD!E1733</f>
        <v>-1.9187762154615484E-4</v>
      </c>
      <c r="E1733" s="2">
        <f>MACD!F1733</f>
        <v>-2.8205769300163823E-4</v>
      </c>
      <c r="F1733" s="2">
        <f>'Moving Avg'!D1733</f>
        <v>46.217300000000002</v>
      </c>
      <c r="G1733" s="2">
        <f>'Moving Avg'!F1733</f>
        <v>46.217300000000016</v>
      </c>
      <c r="H1733" s="2">
        <f>'Moving Avg'!G1733</f>
        <v>46.217299999999994</v>
      </c>
      <c r="I1733" s="2">
        <f>'Moving Avg'!H1733</f>
        <v>46.349048000000138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50</v>
      </c>
      <c r="N1733" s="8">
        <f t="shared" si="271"/>
        <v>0</v>
      </c>
      <c r="O1733" s="8">
        <f t="shared" si="272"/>
        <v>0</v>
      </c>
      <c r="P1733" s="8">
        <f t="shared" si="273"/>
        <v>33</v>
      </c>
      <c r="Q1733" s="9">
        <f t="shared" si="274"/>
        <v>22.45</v>
      </c>
      <c r="R1733" s="9">
        <f t="shared" si="275"/>
        <v>18.25</v>
      </c>
      <c r="S1733" s="9">
        <f t="shared" si="276"/>
        <v>22.35</v>
      </c>
      <c r="T1733" s="9">
        <f t="shared" si="277"/>
        <v>20.75</v>
      </c>
      <c r="U1733" s="8">
        <f t="shared" si="278"/>
        <v>21.016666666666669</v>
      </c>
      <c r="V1733" s="8">
        <f t="shared" si="279"/>
        <v>20.950000000000003</v>
      </c>
    </row>
    <row r="1734" spans="1:22" ht="13.5" x14ac:dyDescent="0.25">
      <c r="A1734" s="3">
        <f>RSI!A1734</f>
        <v>44539</v>
      </c>
      <c r="B1734" s="2">
        <f>RSI!B1734</f>
        <v>46.217300000000002</v>
      </c>
      <c r="C1734" s="2">
        <f>RSI!I1734</f>
        <v>25.237702537859221</v>
      </c>
      <c r="D1734" s="2">
        <f>MACD!E1734</f>
        <v>-1.7766866879043164E-4</v>
      </c>
      <c r="E1734" s="2">
        <f>MACD!F1734</f>
        <v>-2.6117988815939689E-4</v>
      </c>
      <c r="F1734" s="2">
        <f>'Moving Avg'!D1734</f>
        <v>46.217300000000002</v>
      </c>
      <c r="G1734" s="2">
        <f>'Moving Avg'!F1734</f>
        <v>46.217300000000016</v>
      </c>
      <c r="H1734" s="2">
        <f>'Moving Avg'!G1734</f>
        <v>46.217299999999994</v>
      </c>
      <c r="I1734" s="2">
        <f>'Moving Avg'!H1734</f>
        <v>46.349058000000142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50</v>
      </c>
      <c r="N1734" s="8">
        <f t="shared" si="271"/>
        <v>0</v>
      </c>
      <c r="O1734" s="8">
        <f t="shared" si="272"/>
        <v>0</v>
      </c>
      <c r="P1734" s="8">
        <f t="shared" si="273"/>
        <v>33</v>
      </c>
      <c r="Q1734" s="9">
        <f t="shared" si="274"/>
        <v>22.45</v>
      </c>
      <c r="R1734" s="9">
        <f t="shared" si="275"/>
        <v>18.25</v>
      </c>
      <c r="S1734" s="9">
        <f t="shared" si="276"/>
        <v>22.35</v>
      </c>
      <c r="T1734" s="9">
        <f t="shared" si="277"/>
        <v>20.75</v>
      </c>
      <c r="U1734" s="8">
        <f t="shared" si="278"/>
        <v>21.016666666666669</v>
      </c>
      <c r="V1734" s="8">
        <f t="shared" si="279"/>
        <v>20.950000000000003</v>
      </c>
    </row>
    <row r="1735" spans="1:22" ht="13.5" x14ac:dyDescent="0.25">
      <c r="A1735" s="3">
        <f>RSI!A1735</f>
        <v>44540</v>
      </c>
      <c r="B1735" s="2">
        <f>RSI!B1735</f>
        <v>46.217300000000002</v>
      </c>
      <c r="C1735" s="2">
        <f>RSI!I1735</f>
        <v>25.237702537859221</v>
      </c>
      <c r="D1735" s="2">
        <f>MACD!E1735</f>
        <v>-1.6451158421659784E-4</v>
      </c>
      <c r="E1735" s="2">
        <f>MACD!F1735</f>
        <v>-2.418462273708371E-4</v>
      </c>
      <c r="F1735" s="2">
        <f>'Moving Avg'!D1735</f>
        <v>46.217300000000002</v>
      </c>
      <c r="G1735" s="2">
        <f>'Moving Avg'!F1735</f>
        <v>46.217300000000016</v>
      </c>
      <c r="H1735" s="2">
        <f>'Moving Avg'!G1735</f>
        <v>46.217299999999994</v>
      </c>
      <c r="I1735" s="2">
        <f>'Moving Avg'!H1735</f>
        <v>46.349068000000145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  <c r="M1735" s="8">
        <f t="shared" si="270"/>
        <v>50</v>
      </c>
      <c r="N1735" s="8">
        <f t="shared" si="271"/>
        <v>0</v>
      </c>
      <c r="O1735" s="8">
        <f t="shared" si="272"/>
        <v>0</v>
      </c>
      <c r="P1735" s="8">
        <f t="shared" si="273"/>
        <v>33</v>
      </c>
      <c r="Q1735" s="9">
        <f t="shared" si="274"/>
        <v>22.45</v>
      </c>
      <c r="R1735" s="9">
        <f t="shared" si="275"/>
        <v>18.25</v>
      </c>
      <c r="S1735" s="9">
        <f t="shared" si="276"/>
        <v>22.35</v>
      </c>
      <c r="T1735" s="9">
        <f t="shared" si="277"/>
        <v>20.75</v>
      </c>
      <c r="U1735" s="8">
        <f t="shared" si="278"/>
        <v>21.016666666666669</v>
      </c>
      <c r="V1735" s="8">
        <f t="shared" si="279"/>
        <v>20.950000000000003</v>
      </c>
    </row>
    <row r="1736" spans="1:22" ht="13.5" x14ac:dyDescent="0.25">
      <c r="A1736" s="3">
        <f>RSI!A1736</f>
        <v>44543</v>
      </c>
      <c r="B1736" s="2">
        <f>RSI!B1736</f>
        <v>46.217300000000002</v>
      </c>
      <c r="C1736" s="2">
        <f>RSI!I1736</f>
        <v>25.237702537859221</v>
      </c>
      <c r="D1736" s="2">
        <f>MACD!E1736</f>
        <v>-1.5232855118085808E-4</v>
      </c>
      <c r="E1736" s="2">
        <f>MACD!F1736</f>
        <v>-2.2394269213284131E-4</v>
      </c>
      <c r="F1736" s="2">
        <f>'Moving Avg'!D1736</f>
        <v>46.217300000000002</v>
      </c>
      <c r="G1736" s="2">
        <f>'Moving Avg'!F1736</f>
        <v>46.217300000000016</v>
      </c>
      <c r="H1736" s="2">
        <f>'Moving Avg'!G1736</f>
        <v>46.217299999999994</v>
      </c>
      <c r="I1736" s="2">
        <f>'Moving Avg'!H1736</f>
        <v>46.349078000000134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  <c r="M1736" s="8">
        <f t="shared" si="270"/>
        <v>50</v>
      </c>
      <c r="N1736" s="8">
        <f t="shared" si="271"/>
        <v>0</v>
      </c>
      <c r="O1736" s="8">
        <f t="shared" si="272"/>
        <v>0</v>
      </c>
      <c r="P1736" s="8">
        <f t="shared" si="273"/>
        <v>33</v>
      </c>
      <c r="Q1736" s="9">
        <f t="shared" si="274"/>
        <v>22.45</v>
      </c>
      <c r="R1736" s="9">
        <f t="shared" si="275"/>
        <v>18.25</v>
      </c>
      <c r="S1736" s="9">
        <f t="shared" si="276"/>
        <v>22.35</v>
      </c>
      <c r="T1736" s="9">
        <f t="shared" si="277"/>
        <v>20.75</v>
      </c>
      <c r="U1736" s="8">
        <f t="shared" si="278"/>
        <v>21.016666666666669</v>
      </c>
      <c r="V1736" s="8">
        <f t="shared" si="279"/>
        <v>20.950000000000003</v>
      </c>
    </row>
    <row r="1737" spans="1:22" ht="13.5" x14ac:dyDescent="0.25">
      <c r="A1737" s="3">
        <f>RSI!A1737</f>
        <v>44544</v>
      </c>
      <c r="B1737" s="2">
        <f>RSI!B1737</f>
        <v>46.217300000000002</v>
      </c>
      <c r="C1737" s="2">
        <f>RSI!I1737</f>
        <v>25.237702537859221</v>
      </c>
      <c r="D1737" s="2">
        <f>MACD!E1737</f>
        <v>-1.4104750192700521E-4</v>
      </c>
      <c r="E1737" s="2">
        <f>MACD!F1737</f>
        <v>-2.0736365409167409E-4</v>
      </c>
      <c r="F1737" s="2">
        <f>'Moving Avg'!D1737</f>
        <v>46.217300000000002</v>
      </c>
      <c r="G1737" s="2">
        <f>'Moving Avg'!F1737</f>
        <v>46.217300000000016</v>
      </c>
      <c r="H1737" s="2">
        <f>'Moving Avg'!G1737</f>
        <v>46.217299999999994</v>
      </c>
      <c r="I1737" s="2">
        <f>'Moving Avg'!H1737</f>
        <v>46.349088000000137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  <c r="M1737" s="8">
        <f t="shared" si="270"/>
        <v>50</v>
      </c>
      <c r="N1737" s="8">
        <f t="shared" si="271"/>
        <v>0</v>
      </c>
      <c r="O1737" s="8">
        <f t="shared" si="272"/>
        <v>0</v>
      </c>
      <c r="P1737" s="8">
        <f t="shared" si="273"/>
        <v>33</v>
      </c>
      <c r="Q1737" s="9">
        <f t="shared" si="274"/>
        <v>22.45</v>
      </c>
      <c r="R1737" s="9">
        <f t="shared" si="275"/>
        <v>18.25</v>
      </c>
      <c r="S1737" s="9">
        <f t="shared" si="276"/>
        <v>22.35</v>
      </c>
      <c r="T1737" s="9">
        <f t="shared" si="277"/>
        <v>20.75</v>
      </c>
      <c r="U1737" s="8">
        <f t="shared" si="278"/>
        <v>21.016666666666669</v>
      </c>
      <c r="V1737" s="8">
        <f t="shared" si="279"/>
        <v>20.950000000000003</v>
      </c>
    </row>
    <row r="1738" spans="1:22" ht="13.5" x14ac:dyDescent="0.25">
      <c r="A1738" s="3">
        <f>RSI!A1738</f>
        <v>44545</v>
      </c>
      <c r="B1738" s="2">
        <f>RSI!B1738</f>
        <v>46.217300000000002</v>
      </c>
      <c r="C1738" s="2">
        <f>RSI!I1738</f>
        <v>25.237702537859221</v>
      </c>
      <c r="D1738" s="2">
        <f>MACD!E1738</f>
        <v>-1.3060169408163347E-4</v>
      </c>
      <c r="E1738" s="2">
        <f>MACD!F1738</f>
        <v>-1.9201126208966598E-4</v>
      </c>
      <c r="F1738" s="2">
        <f>'Moving Avg'!D1738</f>
        <v>46.217300000000002</v>
      </c>
      <c r="G1738" s="2">
        <f>'Moving Avg'!F1738</f>
        <v>46.217300000000016</v>
      </c>
      <c r="H1738" s="2">
        <f>'Moving Avg'!G1738</f>
        <v>46.217299999999994</v>
      </c>
      <c r="I1738" s="2">
        <f>'Moving Avg'!H1738</f>
        <v>46.34909800000014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50</v>
      </c>
      <c r="N1738" s="8">
        <f t="shared" si="271"/>
        <v>0</v>
      </c>
      <c r="O1738" s="8">
        <f t="shared" si="272"/>
        <v>0</v>
      </c>
      <c r="P1738" s="8">
        <f t="shared" si="273"/>
        <v>33</v>
      </c>
      <c r="Q1738" s="9">
        <f t="shared" si="274"/>
        <v>22.45</v>
      </c>
      <c r="R1738" s="9">
        <f t="shared" si="275"/>
        <v>18.25</v>
      </c>
      <c r="S1738" s="9">
        <f t="shared" si="276"/>
        <v>22.35</v>
      </c>
      <c r="T1738" s="9">
        <f t="shared" si="277"/>
        <v>20.75</v>
      </c>
      <c r="U1738" s="8">
        <f t="shared" si="278"/>
        <v>21.016666666666669</v>
      </c>
      <c r="V1738" s="8">
        <f t="shared" si="279"/>
        <v>20.950000000000003</v>
      </c>
    </row>
    <row r="1739" spans="1:22" ht="13.5" x14ac:dyDescent="0.25">
      <c r="A1739" s="3">
        <f>RSI!A1739</f>
        <v>44546</v>
      </c>
      <c r="B1739" s="2">
        <f>RSI!B1739</f>
        <v>46.217300000000002</v>
      </c>
      <c r="C1739" s="2">
        <f>RSI!I1739</f>
        <v>25.237702537859221</v>
      </c>
      <c r="D1739" s="2">
        <f>MACD!E1739</f>
        <v>-1.2092931820006925E-4</v>
      </c>
      <c r="E1739" s="2">
        <f>MACD!F1739</f>
        <v>-1.7779487331174665E-4</v>
      </c>
      <c r="F1739" s="2">
        <f>'Moving Avg'!D1739</f>
        <v>46.217300000000002</v>
      </c>
      <c r="G1739" s="2">
        <f>'Moving Avg'!F1739</f>
        <v>46.217300000000016</v>
      </c>
      <c r="H1739" s="2">
        <f>'Moving Avg'!G1739</f>
        <v>46.217299999999994</v>
      </c>
      <c r="I1739" s="2">
        <f>'Moving Avg'!H1739</f>
        <v>46.349108000000143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  <c r="M1739" s="8">
        <f t="shared" si="270"/>
        <v>50</v>
      </c>
      <c r="N1739" s="8">
        <f t="shared" si="271"/>
        <v>0</v>
      </c>
      <c r="O1739" s="8">
        <f t="shared" si="272"/>
        <v>0</v>
      </c>
      <c r="P1739" s="8">
        <f t="shared" si="273"/>
        <v>33</v>
      </c>
      <c r="Q1739" s="9">
        <f t="shared" si="274"/>
        <v>22.45</v>
      </c>
      <c r="R1739" s="9">
        <f t="shared" si="275"/>
        <v>18.25</v>
      </c>
      <c r="S1739" s="9">
        <f t="shared" si="276"/>
        <v>22.35</v>
      </c>
      <c r="T1739" s="9">
        <f t="shared" si="277"/>
        <v>20.75</v>
      </c>
      <c r="U1739" s="8">
        <f t="shared" si="278"/>
        <v>21.016666666666669</v>
      </c>
      <c r="V1739" s="8">
        <f t="shared" si="279"/>
        <v>20.950000000000003</v>
      </c>
    </row>
    <row r="1740" spans="1:22" ht="13.5" x14ac:dyDescent="0.25">
      <c r="A1740" s="3">
        <f>RSI!A1740</f>
        <v>44550</v>
      </c>
      <c r="B1740" s="2">
        <f>RSI!B1740</f>
        <v>46.217300000000002</v>
      </c>
      <c r="C1740" s="2">
        <f>RSI!I1740</f>
        <v>25.237702537859221</v>
      </c>
      <c r="D1740" s="2">
        <f>MACD!E1740</f>
        <v>-1.1197313403954468E-4</v>
      </c>
      <c r="E1740" s="2">
        <f>MACD!F1740</f>
        <v>-1.6463052545730628E-4</v>
      </c>
      <c r="F1740" s="2">
        <f>'Moving Avg'!D1740</f>
        <v>46.217300000000002</v>
      </c>
      <c r="G1740" s="2">
        <f>'Moving Avg'!F1740</f>
        <v>46.217300000000016</v>
      </c>
      <c r="H1740" s="2">
        <f>'Moving Avg'!G1740</f>
        <v>46.217299999999994</v>
      </c>
      <c r="I1740" s="2">
        <f>'Moving Avg'!H1740</f>
        <v>46.349118000000132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  <c r="M1740" s="8">
        <f t="shared" si="270"/>
        <v>50</v>
      </c>
      <c r="N1740" s="8">
        <f t="shared" si="271"/>
        <v>0</v>
      </c>
      <c r="O1740" s="8">
        <f t="shared" si="272"/>
        <v>0</v>
      </c>
      <c r="P1740" s="8">
        <f t="shared" si="273"/>
        <v>33</v>
      </c>
      <c r="Q1740" s="9">
        <f t="shared" si="274"/>
        <v>22.45</v>
      </c>
      <c r="R1740" s="9">
        <f t="shared" si="275"/>
        <v>18.25</v>
      </c>
      <c r="S1740" s="9">
        <f t="shared" si="276"/>
        <v>22.35</v>
      </c>
      <c r="T1740" s="9">
        <f t="shared" si="277"/>
        <v>20.75</v>
      </c>
      <c r="U1740" s="8">
        <f t="shared" si="278"/>
        <v>21.016666666666669</v>
      </c>
      <c r="V1740" s="8">
        <f t="shared" si="279"/>
        <v>20.950000000000003</v>
      </c>
    </row>
    <row r="1741" spans="1:22" ht="13.5" x14ac:dyDescent="0.25">
      <c r="A1741" s="3">
        <f>RSI!A1741</f>
        <v>44551</v>
      </c>
      <c r="B1741" s="2">
        <f>RSI!B1741</f>
        <v>46.217300000000002</v>
      </c>
      <c r="C1741" s="2">
        <f>RSI!I1741</f>
        <v>25.237702537859221</v>
      </c>
      <c r="D1741" s="2">
        <f>MACD!E1741</f>
        <v>-1.0368013352746175E-4</v>
      </c>
      <c r="E1741" s="2">
        <f>MACD!F1741</f>
        <v>-1.5244044707133739E-4</v>
      </c>
      <c r="F1741" s="2">
        <f>'Moving Avg'!D1741</f>
        <v>46.217300000000002</v>
      </c>
      <c r="G1741" s="2">
        <f>'Moving Avg'!F1741</f>
        <v>46.217300000000016</v>
      </c>
      <c r="H1741" s="2">
        <f>'Moving Avg'!G1741</f>
        <v>46.217299999999994</v>
      </c>
      <c r="I1741" s="2">
        <f>'Moving Avg'!H1741</f>
        <v>46.349128000000135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  <c r="M1741" s="8">
        <f t="shared" si="270"/>
        <v>50</v>
      </c>
      <c r="N1741" s="8">
        <f t="shared" si="271"/>
        <v>0</v>
      </c>
      <c r="O1741" s="8">
        <f t="shared" si="272"/>
        <v>0</v>
      </c>
      <c r="P1741" s="8">
        <f t="shared" si="273"/>
        <v>33</v>
      </c>
      <c r="Q1741" s="9">
        <f t="shared" si="274"/>
        <v>22.45</v>
      </c>
      <c r="R1741" s="9">
        <f t="shared" si="275"/>
        <v>18.25</v>
      </c>
      <c r="S1741" s="9">
        <f t="shared" si="276"/>
        <v>22.35</v>
      </c>
      <c r="T1741" s="9">
        <f t="shared" si="277"/>
        <v>20.75</v>
      </c>
      <c r="U1741" s="8">
        <f t="shared" si="278"/>
        <v>21.016666666666669</v>
      </c>
      <c r="V1741" s="8">
        <f t="shared" si="279"/>
        <v>20.950000000000003</v>
      </c>
    </row>
    <row r="1742" spans="1:22" ht="13.5" x14ac:dyDescent="0.25">
      <c r="A1742" s="3">
        <f>RSI!A1742</f>
        <v>44552</v>
      </c>
      <c r="B1742" s="2">
        <f>RSI!B1742</f>
        <v>46.217300000000002</v>
      </c>
      <c r="C1742" s="2">
        <f>RSI!I1742</f>
        <v>25.237702537859221</v>
      </c>
      <c r="D1742" s="2">
        <f>MACD!E1742</f>
        <v>-9.600122847075454E-5</v>
      </c>
      <c r="E1742" s="2">
        <f>MACD!F1742</f>
        <v>-1.4115260335122081E-4</v>
      </c>
      <c r="F1742" s="2">
        <f>'Moving Avg'!D1742</f>
        <v>46.217300000000002</v>
      </c>
      <c r="G1742" s="2">
        <f>'Moving Avg'!F1742</f>
        <v>46.217300000000016</v>
      </c>
      <c r="H1742" s="2">
        <f>'Moving Avg'!G1742</f>
        <v>46.217299999999994</v>
      </c>
      <c r="I1742" s="2">
        <f>'Moving Avg'!H1742</f>
        <v>46.349138000000139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  <c r="M1742" s="8">
        <f t="shared" si="270"/>
        <v>50</v>
      </c>
      <c r="N1742" s="8">
        <f t="shared" si="271"/>
        <v>0</v>
      </c>
      <c r="O1742" s="8">
        <f t="shared" si="272"/>
        <v>0</v>
      </c>
      <c r="P1742" s="8">
        <f t="shared" si="273"/>
        <v>33</v>
      </c>
      <c r="Q1742" s="9">
        <f t="shared" si="274"/>
        <v>22.45</v>
      </c>
      <c r="R1742" s="9">
        <f t="shared" si="275"/>
        <v>18.25</v>
      </c>
      <c r="S1742" s="9">
        <f t="shared" si="276"/>
        <v>22.35</v>
      </c>
      <c r="T1742" s="9">
        <f t="shared" si="277"/>
        <v>20.75</v>
      </c>
      <c r="U1742" s="8">
        <f t="shared" si="278"/>
        <v>21.016666666666669</v>
      </c>
      <c r="V1742" s="8">
        <f t="shared" si="279"/>
        <v>20.950000000000003</v>
      </c>
    </row>
    <row r="1743" spans="1:22" ht="13.5" x14ac:dyDescent="0.25">
      <c r="A1743" s="3">
        <f>RSI!A1743</f>
        <v>44553</v>
      </c>
      <c r="B1743" s="2">
        <f>RSI!B1743</f>
        <v>46.217300000000002</v>
      </c>
      <c r="C1743" s="2">
        <f>RSI!I1743</f>
        <v>25.237702537859221</v>
      </c>
      <c r="D1743" s="2">
        <f>MACD!E1743</f>
        <v>-8.8890961215781772E-5</v>
      </c>
      <c r="E1743" s="2">
        <f>MACD!F1743</f>
        <v>-1.30700274924133E-4</v>
      </c>
      <c r="F1743" s="2">
        <f>'Moving Avg'!D1743</f>
        <v>46.217300000000002</v>
      </c>
      <c r="G1743" s="2">
        <f>'Moving Avg'!F1743</f>
        <v>46.217300000000016</v>
      </c>
      <c r="H1743" s="2">
        <f>'Moving Avg'!G1743</f>
        <v>46.217299999999994</v>
      </c>
      <c r="I1743" s="2">
        <f>'Moving Avg'!H1743</f>
        <v>46.349148000000142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  <c r="M1743" s="8">
        <f t="shared" si="270"/>
        <v>50</v>
      </c>
      <c r="N1743" s="8">
        <f t="shared" si="271"/>
        <v>0</v>
      </c>
      <c r="O1743" s="8">
        <f t="shared" si="272"/>
        <v>0</v>
      </c>
      <c r="P1743" s="8">
        <f t="shared" si="273"/>
        <v>33</v>
      </c>
      <c r="Q1743" s="9">
        <f t="shared" si="274"/>
        <v>22.45</v>
      </c>
      <c r="R1743" s="9">
        <f t="shared" si="275"/>
        <v>18.25</v>
      </c>
      <c r="S1743" s="9">
        <f t="shared" si="276"/>
        <v>22.35</v>
      </c>
      <c r="T1743" s="9">
        <f t="shared" si="277"/>
        <v>20.75</v>
      </c>
      <c r="U1743" s="8">
        <f t="shared" si="278"/>
        <v>21.016666666666669</v>
      </c>
      <c r="V1743" s="8">
        <f t="shared" si="279"/>
        <v>20.950000000000003</v>
      </c>
    </row>
    <row r="1744" spans="1:22" ht="13.5" x14ac:dyDescent="0.25">
      <c r="A1744" s="3">
        <f>RSI!A1744</f>
        <v>44554</v>
      </c>
      <c r="B1744" s="2">
        <f>RSI!B1744</f>
        <v>46.217300000000002</v>
      </c>
      <c r="C1744" s="2">
        <f>RSI!I1744</f>
        <v>25.237702537859221</v>
      </c>
      <c r="D1744" s="2">
        <f>MACD!E1744</f>
        <v>-8.2307236603185174E-5</v>
      </c>
      <c r="E1744" s="2">
        <f>MACD!F1744</f>
        <v>-1.2102166725994344E-4</v>
      </c>
      <c r="F1744" s="2">
        <f>'Moving Avg'!D1744</f>
        <v>46.217300000000002</v>
      </c>
      <c r="G1744" s="2">
        <f>'Moving Avg'!F1744</f>
        <v>46.217300000000016</v>
      </c>
      <c r="H1744" s="2">
        <f>'Moving Avg'!G1744</f>
        <v>46.217299999999994</v>
      </c>
      <c r="I1744" s="2">
        <f>'Moving Avg'!H1744</f>
        <v>46.349158000000131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  <c r="M1744" s="8">
        <f t="shared" si="270"/>
        <v>50</v>
      </c>
      <c r="N1744" s="8">
        <f t="shared" si="271"/>
        <v>0</v>
      </c>
      <c r="O1744" s="8">
        <f t="shared" si="272"/>
        <v>0</v>
      </c>
      <c r="P1744" s="8">
        <f t="shared" si="273"/>
        <v>33</v>
      </c>
      <c r="Q1744" s="9">
        <f t="shared" si="274"/>
        <v>22.45</v>
      </c>
      <c r="R1744" s="9">
        <f t="shared" si="275"/>
        <v>18.25</v>
      </c>
      <c r="S1744" s="9">
        <f t="shared" si="276"/>
        <v>22.35</v>
      </c>
      <c r="T1744" s="9">
        <f t="shared" si="277"/>
        <v>20.75</v>
      </c>
      <c r="U1744" s="8">
        <f t="shared" si="278"/>
        <v>21.016666666666669</v>
      </c>
      <c r="V1744" s="8">
        <f t="shared" si="279"/>
        <v>20.950000000000003</v>
      </c>
    </row>
    <row r="1745" spans="1:22" ht="13.5" x14ac:dyDescent="0.25">
      <c r="A1745" s="3">
        <f>RSI!A1745</f>
        <v>44557</v>
      </c>
      <c r="B1745" s="2">
        <f>RSI!B1745</f>
        <v>46.217300000000002</v>
      </c>
      <c r="C1745" s="2">
        <f>RSI!I1745</f>
        <v>25.237702537859221</v>
      </c>
      <c r="D1745" s="2">
        <f>MACD!E1745</f>
        <v>-7.6211073597676204E-5</v>
      </c>
      <c r="E1745" s="2">
        <f>MACD!F1745</f>
        <v>-1.1205954852749001E-4</v>
      </c>
      <c r="F1745" s="2">
        <f>'Moving Avg'!D1745</f>
        <v>46.217300000000002</v>
      </c>
      <c r="G1745" s="2">
        <f>'Moving Avg'!F1745</f>
        <v>46.217300000000016</v>
      </c>
      <c r="H1745" s="2">
        <f>'Moving Avg'!G1745</f>
        <v>46.217299999999994</v>
      </c>
      <c r="I1745" s="2">
        <f>'Moving Avg'!H1745</f>
        <v>46.349168000000134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  <c r="M1745" s="8">
        <f t="shared" si="270"/>
        <v>50</v>
      </c>
      <c r="N1745" s="8">
        <f t="shared" si="271"/>
        <v>0</v>
      </c>
      <c r="O1745" s="8">
        <f t="shared" si="272"/>
        <v>0</v>
      </c>
      <c r="P1745" s="8">
        <f t="shared" si="273"/>
        <v>33</v>
      </c>
      <c r="Q1745" s="9">
        <f t="shared" si="274"/>
        <v>22.45</v>
      </c>
      <c r="R1745" s="9">
        <f t="shared" si="275"/>
        <v>18.25</v>
      </c>
      <c r="S1745" s="9">
        <f t="shared" si="276"/>
        <v>22.35</v>
      </c>
      <c r="T1745" s="9">
        <f t="shared" si="277"/>
        <v>20.75</v>
      </c>
      <c r="U1745" s="8">
        <f t="shared" si="278"/>
        <v>21.016666666666669</v>
      </c>
      <c r="V1745" s="8">
        <f t="shared" si="279"/>
        <v>20.950000000000003</v>
      </c>
    </row>
    <row r="1746" spans="1:22" ht="13.5" x14ac:dyDescent="0.25">
      <c r="A1746" s="3">
        <f>RSI!A1746</f>
        <v>44558</v>
      </c>
      <c r="B1746" s="2">
        <f>RSI!B1746</f>
        <v>46.217300000000002</v>
      </c>
      <c r="C1746" s="2">
        <f>RSI!I1746</f>
        <v>25.237702537859221</v>
      </c>
      <c r="D1746" s="2">
        <f>MACD!E1746</f>
        <v>-7.0566375249825342E-5</v>
      </c>
      <c r="E1746" s="2">
        <f>MACD!F1746</f>
        <v>-1.0376091387195708E-4</v>
      </c>
      <c r="F1746" s="2">
        <f>'Moving Avg'!D1746</f>
        <v>46.217300000000002</v>
      </c>
      <c r="G1746" s="2">
        <f>'Moving Avg'!F1746</f>
        <v>46.217300000000016</v>
      </c>
      <c r="H1746" s="2">
        <f>'Moving Avg'!G1746</f>
        <v>46.217299999999994</v>
      </c>
      <c r="I1746" s="2">
        <f>'Moving Avg'!H1746</f>
        <v>46.349178000000137</v>
      </c>
      <c r="J1746" s="6" t="str">
        <f>OBV!F1746</f>
        <v>NEUTRAL</v>
      </c>
      <c r="K1746" s="6" t="str">
        <f>OBV!G1746</f>
        <v>NEUTRAL</v>
      </c>
      <c r="L1746" s="6" t="str">
        <f>OBV!H1746</f>
        <v>NEUTRAL</v>
      </c>
      <c r="M1746" s="8">
        <f t="shared" si="270"/>
        <v>50</v>
      </c>
      <c r="N1746" s="8">
        <f t="shared" si="271"/>
        <v>0</v>
      </c>
      <c r="O1746" s="8">
        <f t="shared" si="272"/>
        <v>0</v>
      </c>
      <c r="P1746" s="8">
        <f t="shared" si="273"/>
        <v>33</v>
      </c>
      <c r="Q1746" s="9">
        <f t="shared" si="274"/>
        <v>22.45</v>
      </c>
      <c r="R1746" s="9">
        <f t="shared" si="275"/>
        <v>18.25</v>
      </c>
      <c r="S1746" s="9">
        <f t="shared" si="276"/>
        <v>22.35</v>
      </c>
      <c r="T1746" s="9">
        <f t="shared" si="277"/>
        <v>20.75</v>
      </c>
      <c r="U1746" s="8">
        <f t="shared" si="278"/>
        <v>21.016666666666669</v>
      </c>
      <c r="V1746" s="8">
        <f t="shared" si="279"/>
        <v>20.950000000000003</v>
      </c>
    </row>
    <row r="1747" spans="1:22" ht="13.5" x14ac:dyDescent="0.25">
      <c r="A1747" s="3">
        <f>RSI!A1747</f>
        <v>44559</v>
      </c>
      <c r="B1747" s="2">
        <f>RSI!B1747</f>
        <v>46.217300000000002</v>
      </c>
      <c r="C1747" s="2">
        <f>RSI!I1747</f>
        <v>25.237702537859235</v>
      </c>
      <c r="D1747" s="2">
        <f>MACD!E1747</f>
        <v>-6.5339715568768497E-5</v>
      </c>
      <c r="E1747" s="2">
        <f>MACD!F1747</f>
        <v>-9.6076674211319376E-5</v>
      </c>
      <c r="F1747" s="2">
        <f>'Moving Avg'!D1747</f>
        <v>46.217300000000002</v>
      </c>
      <c r="G1747" s="2">
        <f>'Moving Avg'!F1747</f>
        <v>46.217300000000016</v>
      </c>
      <c r="H1747" s="2">
        <f>'Moving Avg'!G1747</f>
        <v>46.217299999999994</v>
      </c>
      <c r="I1747" s="2">
        <f>'Moving Avg'!H1747</f>
        <v>46.34918800000014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  <c r="M1747" s="8">
        <f t="shared" si="270"/>
        <v>50</v>
      </c>
      <c r="N1747" s="8">
        <f t="shared" si="271"/>
        <v>0</v>
      </c>
      <c r="O1747" s="8">
        <f t="shared" si="272"/>
        <v>0</v>
      </c>
      <c r="P1747" s="8">
        <f t="shared" si="273"/>
        <v>33</v>
      </c>
      <c r="Q1747" s="9">
        <f t="shared" si="274"/>
        <v>22.45</v>
      </c>
      <c r="R1747" s="9">
        <f t="shared" si="275"/>
        <v>18.25</v>
      </c>
      <c r="S1747" s="9">
        <f t="shared" si="276"/>
        <v>22.35</v>
      </c>
      <c r="T1747" s="9">
        <f t="shared" si="277"/>
        <v>20.75</v>
      </c>
      <c r="U1747" s="8">
        <f t="shared" si="278"/>
        <v>21.016666666666669</v>
      </c>
      <c r="V1747" s="8">
        <f t="shared" si="279"/>
        <v>20.950000000000003</v>
      </c>
    </row>
    <row r="1748" spans="1:22" ht="13.5" x14ac:dyDescent="0.25">
      <c r="A1748" s="3">
        <f>RSI!A1748</f>
        <v>44560</v>
      </c>
      <c r="B1748" s="2">
        <f>RSI!B1748</f>
        <v>46.217300000000002</v>
      </c>
      <c r="C1748" s="2">
        <f>RSI!I1748</f>
        <v>25.237702537859235</v>
      </c>
      <c r="D1748" s="2">
        <f>MACD!E1748</f>
        <v>-6.0500142140540447E-5</v>
      </c>
      <c r="E1748" s="2">
        <f>MACD!F1748</f>
        <v>-8.8961367797163593E-5</v>
      </c>
      <c r="F1748" s="2">
        <f>'Moving Avg'!D1748</f>
        <v>46.217300000000002</v>
      </c>
      <c r="G1748" s="2">
        <f>'Moving Avg'!F1748</f>
        <v>46.217300000000016</v>
      </c>
      <c r="H1748" s="2">
        <f>'Moving Avg'!G1748</f>
        <v>46.217299999999994</v>
      </c>
      <c r="I1748" s="2">
        <f>'Moving Avg'!H1748</f>
        <v>46.349198000000136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  <c r="M1748" s="8">
        <f t="shared" si="270"/>
        <v>50</v>
      </c>
      <c r="N1748" s="8">
        <f t="shared" si="271"/>
        <v>0</v>
      </c>
      <c r="O1748" s="8">
        <f t="shared" si="272"/>
        <v>0</v>
      </c>
      <c r="P1748" s="8">
        <f t="shared" si="273"/>
        <v>33</v>
      </c>
      <c r="Q1748" s="9">
        <f t="shared" si="274"/>
        <v>22.45</v>
      </c>
      <c r="R1748" s="9">
        <f t="shared" si="275"/>
        <v>18.25</v>
      </c>
      <c r="S1748" s="9">
        <f t="shared" si="276"/>
        <v>22.35</v>
      </c>
      <c r="T1748" s="9">
        <f t="shared" si="277"/>
        <v>20.75</v>
      </c>
      <c r="U1748" s="8">
        <f t="shared" si="278"/>
        <v>21.016666666666669</v>
      </c>
      <c r="V1748" s="8">
        <f t="shared" si="279"/>
        <v>20.950000000000003</v>
      </c>
    </row>
    <row r="1749" spans="1:22" ht="13.5" x14ac:dyDescent="0.25">
      <c r="A1749" s="3">
        <f>RSI!A1749</f>
        <v>44561</v>
      </c>
      <c r="B1749" s="2">
        <f>RSI!B1749</f>
        <v>46.217300000000002</v>
      </c>
      <c r="C1749" s="2">
        <f>RSI!I1749</f>
        <v>25.237702537859235</v>
      </c>
      <c r="D1749" s="2">
        <f>MACD!E1749</f>
        <v>-5.6018993248585502E-5</v>
      </c>
      <c r="E1749" s="2">
        <f>MACD!F1749</f>
        <v>-8.2372892887447983E-5</v>
      </c>
      <c r="F1749" s="2">
        <f>'Moving Avg'!D1749</f>
        <v>46.217300000000002</v>
      </c>
      <c r="G1749" s="2">
        <f>'Moving Avg'!F1749</f>
        <v>46.217300000000016</v>
      </c>
      <c r="H1749" s="2">
        <f>'Moving Avg'!G1749</f>
        <v>46.217299999999994</v>
      </c>
      <c r="I1749" s="2">
        <f>'Moving Avg'!H1749</f>
        <v>46.349208000000132</v>
      </c>
      <c r="J1749" s="6" t="str">
        <f>OBV!F1749</f>
        <v>NEUTRAL</v>
      </c>
      <c r="K1749" s="6" t="str">
        <f>OBV!G1749</f>
        <v>NEUTRAL</v>
      </c>
      <c r="L1749" s="6" t="str">
        <f>OBV!H1749</f>
        <v>NEUTRAL</v>
      </c>
      <c r="M1749" s="8">
        <f t="shared" si="270"/>
        <v>50</v>
      </c>
      <c r="N1749" s="8">
        <f t="shared" si="271"/>
        <v>0</v>
      </c>
      <c r="O1749" s="8">
        <f t="shared" si="272"/>
        <v>0</v>
      </c>
      <c r="P1749" s="8">
        <f t="shared" si="273"/>
        <v>33</v>
      </c>
      <c r="Q1749" s="9">
        <f t="shared" si="274"/>
        <v>22.45</v>
      </c>
      <c r="R1749" s="9">
        <f t="shared" si="275"/>
        <v>18.25</v>
      </c>
      <c r="S1749" s="9">
        <f t="shared" si="276"/>
        <v>22.35</v>
      </c>
      <c r="T1749" s="9">
        <f t="shared" si="277"/>
        <v>20.75</v>
      </c>
      <c r="U1749" s="8">
        <f t="shared" si="278"/>
        <v>21.016666666666669</v>
      </c>
      <c r="V1749" s="8">
        <f t="shared" si="279"/>
        <v>20.950000000000003</v>
      </c>
    </row>
    <row r="1750" spans="1:22" ht="13.5" x14ac:dyDescent="0.25">
      <c r="A1750" s="3">
        <f>RSI!A1750</f>
        <v>44564</v>
      </c>
      <c r="B1750" s="2">
        <f>RSI!B1750</f>
        <v>46.217300000000002</v>
      </c>
      <c r="C1750" s="2">
        <f>RSI!I1750</f>
        <v>25.237702537859221</v>
      </c>
      <c r="D1750" s="2">
        <f>MACD!E1750</f>
        <v>-5.1869728523001868E-5</v>
      </c>
      <c r="E1750" s="2">
        <f>MACD!F1750</f>
        <v>-7.6272260014558771E-5</v>
      </c>
      <c r="F1750" s="2">
        <f>'Moving Avg'!D1750</f>
        <v>46.217300000000002</v>
      </c>
      <c r="G1750" s="2">
        <f>'Moving Avg'!F1750</f>
        <v>46.217300000000016</v>
      </c>
      <c r="H1750" s="2">
        <f>'Moving Avg'!G1750</f>
        <v>46.217299999999994</v>
      </c>
      <c r="I1750" s="2">
        <f>'Moving Avg'!H1750</f>
        <v>46.349218000000135</v>
      </c>
      <c r="J1750" s="6" t="str">
        <f>OBV!F1750</f>
        <v>NEUTRAL</v>
      </c>
      <c r="K1750" s="6" t="str">
        <f>OBV!G1750</f>
        <v>NEUTRAL</v>
      </c>
      <c r="L1750" s="6" t="str">
        <f>OBV!H1750</f>
        <v>NEUTRAL</v>
      </c>
      <c r="M1750" s="8">
        <f t="shared" si="270"/>
        <v>50</v>
      </c>
      <c r="N1750" s="8">
        <f t="shared" si="271"/>
        <v>0</v>
      </c>
      <c r="O1750" s="8">
        <f t="shared" si="272"/>
        <v>0</v>
      </c>
      <c r="P1750" s="8">
        <f t="shared" si="273"/>
        <v>33</v>
      </c>
      <c r="Q1750" s="9">
        <f t="shared" si="274"/>
        <v>22.45</v>
      </c>
      <c r="R1750" s="9">
        <f t="shared" si="275"/>
        <v>18.25</v>
      </c>
      <c r="S1750" s="9">
        <f t="shared" si="276"/>
        <v>22.35</v>
      </c>
      <c r="T1750" s="9">
        <f t="shared" si="277"/>
        <v>20.75</v>
      </c>
      <c r="U1750" s="8">
        <f t="shared" si="278"/>
        <v>21.016666666666669</v>
      </c>
      <c r="V1750" s="8">
        <f t="shared" si="279"/>
        <v>20.950000000000003</v>
      </c>
    </row>
    <row r="1751" spans="1:22" ht="13.5" x14ac:dyDescent="0.25">
      <c r="A1751" s="3">
        <f>RSI!A1751</f>
        <v>44565</v>
      </c>
      <c r="B1751" s="2">
        <f>RSI!B1751</f>
        <v>45.230499999999999</v>
      </c>
      <c r="C1751" s="2">
        <f>RSI!I1751</f>
        <v>3.8054135618921237E-3</v>
      </c>
      <c r="D1751" s="2">
        <f>MACD!E1751</f>
        <v>7.3048268524217974E-2</v>
      </c>
      <c r="E1751" s="2">
        <f>MACD!F1751</f>
        <v>1.4548635896831948E-2</v>
      </c>
      <c r="F1751" s="2">
        <f>'Moving Avg'!D1751</f>
        <v>46.019940000000005</v>
      </c>
      <c r="G1751" s="2">
        <f>'Moving Avg'!F1751</f>
        <v>46.167960000000015</v>
      </c>
      <c r="H1751" s="2">
        <f>'Moving Avg'!G1751</f>
        <v>46.197564</v>
      </c>
      <c r="I1751" s="2">
        <f>'Moving Avg'!H1751</f>
        <v>46.344294000000133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  <c r="M1751" s="8">
        <f t="shared" si="270"/>
        <v>50</v>
      </c>
      <c r="N1751" s="8">
        <f t="shared" si="271"/>
        <v>0</v>
      </c>
      <c r="O1751" s="8">
        <f t="shared" si="272"/>
        <v>0</v>
      </c>
      <c r="P1751" s="8">
        <f t="shared" si="273"/>
        <v>16.5</v>
      </c>
      <c r="Q1751" s="9">
        <f t="shared" si="274"/>
        <v>19.975000000000001</v>
      </c>
      <c r="R1751" s="9">
        <f t="shared" si="275"/>
        <v>14.125</v>
      </c>
      <c r="S1751" s="9">
        <f t="shared" si="276"/>
        <v>14.925000000000001</v>
      </c>
      <c r="T1751" s="9">
        <f t="shared" si="277"/>
        <v>16.625</v>
      </c>
      <c r="U1751" s="8">
        <f t="shared" si="278"/>
        <v>16.341666666666669</v>
      </c>
      <c r="V1751" s="8">
        <f t="shared" si="279"/>
        <v>16.412500000000001</v>
      </c>
    </row>
    <row r="1752" spans="1:22" ht="13.5" x14ac:dyDescent="0.25">
      <c r="A1752" s="3">
        <f>RSI!A1752</f>
        <v>44566</v>
      </c>
      <c r="B1752" s="2">
        <f>RSI!B1752</f>
        <v>45.230499999999999</v>
      </c>
      <c r="C1752" s="2">
        <f>RSI!I1752</f>
        <v>3.8054135618921237E-3</v>
      </c>
      <c r="D1752" s="2">
        <f>MACD!E1752</f>
        <v>0.14073358175900097</v>
      </c>
      <c r="E1752" s="2">
        <f>MACD!F1752</f>
        <v>3.9785625069265751E-2</v>
      </c>
      <c r="F1752" s="2">
        <f>'Moving Avg'!D1752</f>
        <v>45.822580000000002</v>
      </c>
      <c r="G1752" s="2">
        <f>'Moving Avg'!F1752</f>
        <v>46.118620000000014</v>
      </c>
      <c r="H1752" s="2">
        <f>'Moving Avg'!G1752</f>
        <v>46.177828000000005</v>
      </c>
      <c r="I1752" s="2">
        <f>'Moving Avg'!H1752</f>
        <v>46.339370000000123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  <c r="M1752" s="8">
        <f t="shared" si="270"/>
        <v>50</v>
      </c>
      <c r="N1752" s="8">
        <f t="shared" si="271"/>
        <v>0</v>
      </c>
      <c r="O1752" s="8">
        <f t="shared" si="272"/>
        <v>0</v>
      </c>
      <c r="P1752" s="8">
        <f t="shared" si="273"/>
        <v>16.5</v>
      </c>
      <c r="Q1752" s="9">
        <f t="shared" si="274"/>
        <v>19.975000000000001</v>
      </c>
      <c r="R1752" s="9">
        <f t="shared" si="275"/>
        <v>14.125</v>
      </c>
      <c r="S1752" s="9">
        <f t="shared" si="276"/>
        <v>14.925000000000001</v>
      </c>
      <c r="T1752" s="9">
        <f t="shared" si="277"/>
        <v>16.625</v>
      </c>
      <c r="U1752" s="8">
        <f t="shared" si="278"/>
        <v>16.341666666666669</v>
      </c>
      <c r="V1752" s="8">
        <f t="shared" si="279"/>
        <v>16.412500000000001</v>
      </c>
    </row>
    <row r="1753" spans="1:22" ht="13.5" x14ac:dyDescent="0.25">
      <c r="A1753" s="3">
        <f>RSI!A1753</f>
        <v>44567</v>
      </c>
      <c r="B1753" s="2">
        <f>RSI!B1753</f>
        <v>45.230499999999999</v>
      </c>
      <c r="C1753" s="2">
        <f>RSI!I1753</f>
        <v>3.8054135618921237E-3</v>
      </c>
      <c r="D1753" s="2">
        <f>MACD!E1753</f>
        <v>0.20340516811948106</v>
      </c>
      <c r="E1753" s="2">
        <f>MACD!F1753</f>
        <v>7.2509533679308819E-2</v>
      </c>
      <c r="F1753" s="2">
        <f>'Moving Avg'!D1753</f>
        <v>45.625219999999999</v>
      </c>
      <c r="G1753" s="2">
        <f>'Moving Avg'!F1753</f>
        <v>46.069280000000013</v>
      </c>
      <c r="H1753" s="2">
        <f>'Moving Avg'!G1753</f>
        <v>46.158092000000018</v>
      </c>
      <c r="I1753" s="2">
        <f>'Moving Avg'!H1753</f>
        <v>46.334446000000128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  <c r="M1753" s="8">
        <f t="shared" si="270"/>
        <v>50</v>
      </c>
      <c r="N1753" s="8">
        <f t="shared" si="271"/>
        <v>0</v>
      </c>
      <c r="O1753" s="8">
        <f t="shared" si="272"/>
        <v>0</v>
      </c>
      <c r="P1753" s="8">
        <f t="shared" si="273"/>
        <v>16.5</v>
      </c>
      <c r="Q1753" s="9">
        <f t="shared" si="274"/>
        <v>19.975000000000001</v>
      </c>
      <c r="R1753" s="9">
        <f t="shared" si="275"/>
        <v>14.125</v>
      </c>
      <c r="S1753" s="9">
        <f t="shared" si="276"/>
        <v>14.925000000000001</v>
      </c>
      <c r="T1753" s="9">
        <f t="shared" si="277"/>
        <v>16.625</v>
      </c>
      <c r="U1753" s="8">
        <f t="shared" si="278"/>
        <v>16.341666666666669</v>
      </c>
      <c r="V1753" s="8">
        <f t="shared" si="279"/>
        <v>16.412500000000001</v>
      </c>
    </row>
    <row r="1754" spans="1:22" ht="13.5" x14ac:dyDescent="0.25">
      <c r="A1754" s="3">
        <f>RSI!A1754</f>
        <v>44568</v>
      </c>
      <c r="B1754" s="2">
        <f>RSI!B1754</f>
        <v>45.230499999999999</v>
      </c>
      <c r="C1754" s="2">
        <f>RSI!I1754</f>
        <v>3.8054135618921237E-3</v>
      </c>
      <c r="D1754" s="2">
        <f>MACD!E1754</f>
        <v>0.26143441477661611</v>
      </c>
      <c r="E1754" s="2">
        <f>MACD!F1754</f>
        <v>0.11029450989877028</v>
      </c>
      <c r="F1754" s="2">
        <f>'Moving Avg'!D1754</f>
        <v>45.427860000000003</v>
      </c>
      <c r="G1754" s="2">
        <f>'Moving Avg'!F1754</f>
        <v>46.019940000000013</v>
      </c>
      <c r="H1754" s="2">
        <f>'Moving Avg'!G1754</f>
        <v>46.138356000000023</v>
      </c>
      <c r="I1754" s="2">
        <f>'Moving Avg'!H1754</f>
        <v>46.329522000000125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0"/>
        <v>50</v>
      </c>
      <c r="N1754" s="8">
        <f t="shared" si="271"/>
        <v>0</v>
      </c>
      <c r="O1754" s="8">
        <f t="shared" si="272"/>
        <v>0</v>
      </c>
      <c r="P1754" s="8">
        <f t="shared" si="273"/>
        <v>16.5</v>
      </c>
      <c r="Q1754" s="9">
        <f t="shared" si="274"/>
        <v>19.975000000000001</v>
      </c>
      <c r="R1754" s="9">
        <f t="shared" si="275"/>
        <v>14.125</v>
      </c>
      <c r="S1754" s="9">
        <f t="shared" si="276"/>
        <v>14.925000000000001</v>
      </c>
      <c r="T1754" s="9">
        <f t="shared" si="277"/>
        <v>16.625</v>
      </c>
      <c r="U1754" s="8">
        <f t="shared" si="278"/>
        <v>16.341666666666669</v>
      </c>
      <c r="V1754" s="8">
        <f t="shared" si="279"/>
        <v>16.412500000000001</v>
      </c>
    </row>
    <row r="1755" spans="1:22" ht="13.5" x14ac:dyDescent="0.25">
      <c r="A1755" s="3">
        <f>RSI!A1755</f>
        <v>44571</v>
      </c>
      <c r="B1755" s="2">
        <f>RSI!B1755</f>
        <v>45.230499999999999</v>
      </c>
      <c r="C1755" s="2">
        <f>RSI!I1755</f>
        <v>3.8054135618921237E-3</v>
      </c>
      <c r="D1755" s="2">
        <f>MACD!E1755</f>
        <v>0.31516519874130466</v>
      </c>
      <c r="E1755" s="2">
        <f>MACD!F1755</f>
        <v>0.15126864766727716</v>
      </c>
      <c r="F1755" s="2">
        <f>'Moving Avg'!D1755</f>
        <v>45.230499999999999</v>
      </c>
      <c r="G1755" s="2">
        <f>'Moving Avg'!F1755</f>
        <v>45.970600000000012</v>
      </c>
      <c r="H1755" s="2">
        <f>'Moving Avg'!G1755</f>
        <v>46.118620000000028</v>
      </c>
      <c r="I1755" s="2">
        <f>'Moving Avg'!H1755</f>
        <v>46.324598000000115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  <c r="M1755" s="8">
        <f t="shared" si="270"/>
        <v>50</v>
      </c>
      <c r="N1755" s="8">
        <f t="shared" si="271"/>
        <v>0</v>
      </c>
      <c r="O1755" s="8">
        <f t="shared" si="272"/>
        <v>0</v>
      </c>
      <c r="P1755" s="8">
        <f t="shared" si="273"/>
        <v>16.5</v>
      </c>
      <c r="Q1755" s="9">
        <f t="shared" si="274"/>
        <v>19.975000000000001</v>
      </c>
      <c r="R1755" s="9">
        <f t="shared" si="275"/>
        <v>14.125</v>
      </c>
      <c r="S1755" s="9">
        <f t="shared" si="276"/>
        <v>14.925000000000001</v>
      </c>
      <c r="T1755" s="9">
        <f t="shared" si="277"/>
        <v>16.625</v>
      </c>
      <c r="U1755" s="8">
        <f t="shared" si="278"/>
        <v>16.341666666666669</v>
      </c>
      <c r="V1755" s="8">
        <f t="shared" si="279"/>
        <v>16.412500000000001</v>
      </c>
    </row>
    <row r="1756" spans="1:22" ht="13.5" x14ac:dyDescent="0.25">
      <c r="A1756" s="3">
        <f>RSI!A1756</f>
        <v>44572</v>
      </c>
      <c r="B1756" s="2">
        <f>RSI!B1756</f>
        <v>45.230499999999999</v>
      </c>
      <c r="C1756" s="2">
        <f>RSI!I1756</f>
        <v>3.8054135618921237E-3</v>
      </c>
      <c r="D1756" s="2">
        <f>MACD!E1756</f>
        <v>0.3649159246539071</v>
      </c>
      <c r="E1756" s="2">
        <f>MACD!F1756</f>
        <v>0.19399810306460313</v>
      </c>
      <c r="F1756" s="2">
        <f>'Moving Avg'!D1756</f>
        <v>45.230499999999999</v>
      </c>
      <c r="G1756" s="2">
        <f>'Moving Avg'!F1756</f>
        <v>45.921260000000011</v>
      </c>
      <c r="H1756" s="2">
        <f>'Moving Avg'!G1756</f>
        <v>46.098884000000027</v>
      </c>
      <c r="I1756" s="2">
        <f>'Moving Avg'!H1756</f>
        <v>46.319674000000113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  <c r="M1756" s="8">
        <f t="shared" si="270"/>
        <v>50</v>
      </c>
      <c r="N1756" s="8">
        <f t="shared" si="271"/>
        <v>0</v>
      </c>
      <c r="O1756" s="8">
        <f t="shared" si="272"/>
        <v>0</v>
      </c>
      <c r="P1756" s="8">
        <f t="shared" si="273"/>
        <v>33</v>
      </c>
      <c r="Q1756" s="9">
        <f t="shared" si="274"/>
        <v>22.45</v>
      </c>
      <c r="R1756" s="9">
        <f t="shared" si="275"/>
        <v>18.25</v>
      </c>
      <c r="S1756" s="9">
        <f t="shared" si="276"/>
        <v>22.35</v>
      </c>
      <c r="T1756" s="9">
        <f t="shared" si="277"/>
        <v>20.75</v>
      </c>
      <c r="U1756" s="8">
        <f t="shared" si="278"/>
        <v>21.016666666666669</v>
      </c>
      <c r="V1756" s="8">
        <f t="shared" si="279"/>
        <v>20.950000000000003</v>
      </c>
    </row>
    <row r="1757" spans="1:22" ht="13.5" x14ac:dyDescent="0.25">
      <c r="A1757" s="3">
        <f>RSI!A1757</f>
        <v>44573</v>
      </c>
      <c r="B1757" s="2">
        <f>RSI!B1757</f>
        <v>45.230499999999999</v>
      </c>
      <c r="C1757" s="2">
        <f>RSI!I1757</f>
        <v>3.8054135618921237E-3</v>
      </c>
      <c r="D1757" s="2">
        <f>MACD!E1757</f>
        <v>0.4109814116264161</v>
      </c>
      <c r="E1757" s="2">
        <f>MACD!F1757</f>
        <v>0.23739476477696575</v>
      </c>
      <c r="F1757" s="2">
        <f>'Moving Avg'!D1757</f>
        <v>45.230499999999999</v>
      </c>
      <c r="G1757" s="2">
        <f>'Moving Avg'!F1757</f>
        <v>45.87192000000001</v>
      </c>
      <c r="H1757" s="2">
        <f>'Moving Avg'!G1757</f>
        <v>46.079148000000025</v>
      </c>
      <c r="I1757" s="2">
        <f>'Moving Avg'!H1757</f>
        <v>46.31475000000011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  <c r="M1757" s="8">
        <f t="shared" si="270"/>
        <v>50</v>
      </c>
      <c r="N1757" s="8">
        <f t="shared" si="271"/>
        <v>0</v>
      </c>
      <c r="O1757" s="8">
        <f t="shared" si="272"/>
        <v>0</v>
      </c>
      <c r="P1757" s="8">
        <f t="shared" si="273"/>
        <v>33</v>
      </c>
      <c r="Q1757" s="9">
        <f t="shared" si="274"/>
        <v>22.45</v>
      </c>
      <c r="R1757" s="9">
        <f t="shared" si="275"/>
        <v>18.25</v>
      </c>
      <c r="S1757" s="9">
        <f t="shared" si="276"/>
        <v>22.35</v>
      </c>
      <c r="T1757" s="9">
        <f t="shared" si="277"/>
        <v>20.75</v>
      </c>
      <c r="U1757" s="8">
        <f t="shared" si="278"/>
        <v>21.016666666666669</v>
      </c>
      <c r="V1757" s="8">
        <f t="shared" si="279"/>
        <v>20.950000000000003</v>
      </c>
    </row>
    <row r="1758" spans="1:22" ht="13.5" x14ac:dyDescent="0.25">
      <c r="A1758" s="3">
        <f>RSI!A1758</f>
        <v>44574</v>
      </c>
      <c r="B1758" s="2">
        <f>RSI!B1758</f>
        <v>45.230499999999999</v>
      </c>
      <c r="C1758" s="2">
        <f>RSI!I1758</f>
        <v>3.8054135618921237E-3</v>
      </c>
      <c r="D1758" s="2">
        <f>MACD!E1758</f>
        <v>0.4536346403185334</v>
      </c>
      <c r="E1758" s="2">
        <f>MACD!F1758</f>
        <v>0.28064273988527932</v>
      </c>
      <c r="F1758" s="2">
        <f>'Moving Avg'!D1758</f>
        <v>45.230499999999999</v>
      </c>
      <c r="G1758" s="2">
        <f>'Moving Avg'!F1758</f>
        <v>45.822580000000009</v>
      </c>
      <c r="H1758" s="2">
        <f>'Moving Avg'!G1758</f>
        <v>46.059412000000023</v>
      </c>
      <c r="I1758" s="2">
        <f>'Moving Avg'!H1758</f>
        <v>46.309826000000101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  <c r="M1758" s="8">
        <f t="shared" si="270"/>
        <v>50</v>
      </c>
      <c r="N1758" s="8">
        <f t="shared" si="271"/>
        <v>0</v>
      </c>
      <c r="O1758" s="8">
        <f t="shared" si="272"/>
        <v>0</v>
      </c>
      <c r="P1758" s="8">
        <f t="shared" si="273"/>
        <v>33</v>
      </c>
      <c r="Q1758" s="9">
        <f t="shared" si="274"/>
        <v>22.45</v>
      </c>
      <c r="R1758" s="9">
        <f t="shared" si="275"/>
        <v>18.25</v>
      </c>
      <c r="S1758" s="9">
        <f t="shared" si="276"/>
        <v>22.35</v>
      </c>
      <c r="T1758" s="9">
        <f t="shared" si="277"/>
        <v>20.75</v>
      </c>
      <c r="U1758" s="8">
        <f t="shared" si="278"/>
        <v>21.016666666666669</v>
      </c>
      <c r="V1758" s="8">
        <f t="shared" si="279"/>
        <v>20.950000000000003</v>
      </c>
    </row>
    <row r="1759" spans="1:22" ht="13.5" x14ac:dyDescent="0.25">
      <c r="A1759" s="3">
        <f>RSI!A1759</f>
        <v>44575</v>
      </c>
      <c r="B1759" s="2">
        <f>RSI!B1759</f>
        <v>45.230499999999999</v>
      </c>
      <c r="C1759" s="2">
        <f>RSI!I1759</f>
        <v>3.8054135618921237E-3</v>
      </c>
      <c r="D1759" s="2">
        <f>MACD!E1759</f>
        <v>0.49312837060075054</v>
      </c>
      <c r="E1759" s="2">
        <f>MACD!F1759</f>
        <v>0.32313986602837358</v>
      </c>
      <c r="F1759" s="2">
        <f>'Moving Avg'!D1759</f>
        <v>45.230499999999999</v>
      </c>
      <c r="G1759" s="2">
        <f>'Moving Avg'!F1759</f>
        <v>45.773240000000008</v>
      </c>
      <c r="H1759" s="2">
        <f>'Moving Avg'!G1759</f>
        <v>46.039676000000014</v>
      </c>
      <c r="I1759" s="2">
        <f>'Moving Avg'!H1759</f>
        <v>46.304902000000105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  <c r="M1759" s="8">
        <f t="shared" si="270"/>
        <v>50</v>
      </c>
      <c r="N1759" s="8">
        <f t="shared" si="271"/>
        <v>0</v>
      </c>
      <c r="O1759" s="8">
        <f t="shared" si="272"/>
        <v>0</v>
      </c>
      <c r="P1759" s="8">
        <f t="shared" si="273"/>
        <v>33</v>
      </c>
      <c r="Q1759" s="9">
        <f t="shared" si="274"/>
        <v>22.45</v>
      </c>
      <c r="R1759" s="9">
        <f t="shared" si="275"/>
        <v>18.25</v>
      </c>
      <c r="S1759" s="9">
        <f t="shared" si="276"/>
        <v>22.35</v>
      </c>
      <c r="T1759" s="9">
        <f t="shared" si="277"/>
        <v>20.75</v>
      </c>
      <c r="U1759" s="8">
        <f t="shared" si="278"/>
        <v>21.016666666666669</v>
      </c>
      <c r="V1759" s="8">
        <f t="shared" si="279"/>
        <v>20.950000000000003</v>
      </c>
    </row>
    <row r="1760" spans="1:22" ht="13.5" x14ac:dyDescent="0.25">
      <c r="A1760" s="3">
        <f>RSI!A1760</f>
        <v>44578</v>
      </c>
      <c r="B1760" s="2">
        <f>RSI!B1760</f>
        <v>45.230499999999999</v>
      </c>
      <c r="C1760" s="2">
        <f>RSI!I1760</f>
        <v>3.8054135618921237E-3</v>
      </c>
      <c r="D1760" s="2">
        <f>MACD!E1760</f>
        <v>0.52969663939051514</v>
      </c>
      <c r="E1760" s="2">
        <f>MACD!F1760</f>
        <v>0.36445122070080194</v>
      </c>
      <c r="F1760" s="2">
        <f>'Moving Avg'!D1760</f>
        <v>45.230499999999999</v>
      </c>
      <c r="G1760" s="2">
        <f>'Moving Avg'!F1760</f>
        <v>45.723900000000008</v>
      </c>
      <c r="H1760" s="2">
        <f>'Moving Avg'!G1760</f>
        <v>46.019940000000013</v>
      </c>
      <c r="I1760" s="2">
        <f>'Moving Avg'!H1760</f>
        <v>46.299978000000095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  <c r="M1760" s="8">
        <f t="shared" si="270"/>
        <v>50</v>
      </c>
      <c r="N1760" s="8">
        <f t="shared" si="271"/>
        <v>0</v>
      </c>
      <c r="O1760" s="8">
        <f t="shared" si="272"/>
        <v>0</v>
      </c>
      <c r="P1760" s="8">
        <f t="shared" si="273"/>
        <v>33</v>
      </c>
      <c r="Q1760" s="9">
        <f t="shared" si="274"/>
        <v>22.45</v>
      </c>
      <c r="R1760" s="9">
        <f t="shared" si="275"/>
        <v>18.25</v>
      </c>
      <c r="S1760" s="9">
        <f t="shared" si="276"/>
        <v>22.35</v>
      </c>
      <c r="T1760" s="9">
        <f t="shared" si="277"/>
        <v>20.75</v>
      </c>
      <c r="U1760" s="8">
        <f t="shared" si="278"/>
        <v>21.016666666666669</v>
      </c>
      <c r="V1760" s="8">
        <f t="shared" si="279"/>
        <v>20.950000000000003</v>
      </c>
    </row>
    <row r="1761" spans="1:22" ht="13.5" x14ac:dyDescent="0.25">
      <c r="A1761" s="3">
        <f>RSI!A1761</f>
        <v>44579</v>
      </c>
      <c r="B1761" s="2">
        <f>RSI!B1761</f>
        <v>45.230499999999999</v>
      </c>
      <c r="C1761" s="2">
        <f>RSI!I1761</f>
        <v>3.8054135618921237E-3</v>
      </c>
      <c r="D1761" s="2">
        <f>MACD!E1761</f>
        <v>0.41174076292220008</v>
      </c>
      <c r="E1761" s="2">
        <f>MACD!F1761</f>
        <v>0.37390912914508156</v>
      </c>
      <c r="F1761" s="2">
        <f>'Moving Avg'!D1761</f>
        <v>45.230499999999999</v>
      </c>
      <c r="G1761" s="2">
        <f>'Moving Avg'!F1761</f>
        <v>45.674560000000007</v>
      </c>
      <c r="H1761" s="2">
        <f>'Moving Avg'!G1761</f>
        <v>46.000204000000011</v>
      </c>
      <c r="I1761" s="2">
        <f>'Moving Avg'!H1761</f>
        <v>46.295054000000093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  <c r="M1761" s="8">
        <f t="shared" si="270"/>
        <v>50</v>
      </c>
      <c r="N1761" s="8">
        <f t="shared" si="271"/>
        <v>0</v>
      </c>
      <c r="O1761" s="8">
        <f t="shared" si="272"/>
        <v>0</v>
      </c>
      <c r="P1761" s="8">
        <f t="shared" si="273"/>
        <v>33</v>
      </c>
      <c r="Q1761" s="9">
        <f t="shared" si="274"/>
        <v>22.45</v>
      </c>
      <c r="R1761" s="9">
        <f t="shared" si="275"/>
        <v>18.25</v>
      </c>
      <c r="S1761" s="9">
        <f t="shared" si="276"/>
        <v>22.35</v>
      </c>
      <c r="T1761" s="9">
        <f t="shared" si="277"/>
        <v>20.75</v>
      </c>
      <c r="U1761" s="8">
        <f t="shared" si="278"/>
        <v>21.016666666666669</v>
      </c>
      <c r="V1761" s="8">
        <f t="shared" si="279"/>
        <v>20.950000000000003</v>
      </c>
    </row>
    <row r="1762" spans="1:22" ht="13.5" x14ac:dyDescent="0.25">
      <c r="A1762" s="3">
        <f>RSI!A1762</f>
        <v>44580</v>
      </c>
      <c r="B1762" s="2">
        <f>RSI!B1762</f>
        <v>45.230499999999999</v>
      </c>
      <c r="C1762" s="2">
        <f>RSI!I1762</f>
        <v>3.8054135618921237E-3</v>
      </c>
      <c r="D1762" s="2">
        <f>MACD!E1762</f>
        <v>0.31463298776414916</v>
      </c>
      <c r="E1762" s="2">
        <f>MACD!F1762</f>
        <v>0.36205390086889511</v>
      </c>
      <c r="F1762" s="2">
        <f>'Moving Avg'!D1762</f>
        <v>45.230499999999999</v>
      </c>
      <c r="G1762" s="2">
        <f>'Moving Avg'!F1762</f>
        <v>45.625220000000006</v>
      </c>
      <c r="H1762" s="2">
        <f>'Moving Avg'!G1762</f>
        <v>45.980468000000009</v>
      </c>
      <c r="I1762" s="2">
        <f>'Moving Avg'!H1762</f>
        <v>46.290130000000083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  <c r="M1762" s="8">
        <f t="shared" si="270"/>
        <v>50</v>
      </c>
      <c r="N1762" s="8">
        <f t="shared" si="271"/>
        <v>100</v>
      </c>
      <c r="O1762" s="8">
        <f t="shared" si="272"/>
        <v>0</v>
      </c>
      <c r="P1762" s="8">
        <f t="shared" si="273"/>
        <v>33</v>
      </c>
      <c r="Q1762" s="9">
        <f t="shared" si="274"/>
        <v>57.45</v>
      </c>
      <c r="R1762" s="9">
        <f t="shared" si="275"/>
        <v>38.25</v>
      </c>
      <c r="S1762" s="9">
        <f t="shared" si="276"/>
        <v>37.35</v>
      </c>
      <c r="T1762" s="9">
        <f t="shared" si="277"/>
        <v>45.75</v>
      </c>
      <c r="U1762" s="8">
        <f t="shared" si="278"/>
        <v>44.35</v>
      </c>
      <c r="V1762" s="8">
        <f t="shared" si="279"/>
        <v>44.7</v>
      </c>
    </row>
    <row r="1763" spans="1:22" ht="13.5" x14ac:dyDescent="0.25">
      <c r="A1763" s="3">
        <f>RSI!A1763</f>
        <v>44581</v>
      </c>
      <c r="B1763" s="2">
        <f>RSI!B1763</f>
        <v>45.230499999999999</v>
      </c>
      <c r="C1763" s="2">
        <f>RSI!I1763</f>
        <v>3.8054135618921237E-3</v>
      </c>
      <c r="D1763" s="2">
        <f>MACD!E1763</f>
        <v>0.23496583642648261</v>
      </c>
      <c r="E1763" s="2">
        <f>MACD!F1763</f>
        <v>0.33663628798041262</v>
      </c>
      <c r="F1763" s="2">
        <f>'Moving Avg'!D1763</f>
        <v>45.230499999999999</v>
      </c>
      <c r="G1763" s="2">
        <f>'Moving Avg'!F1763</f>
        <v>45.575880000000005</v>
      </c>
      <c r="H1763" s="2">
        <f>'Moving Avg'!G1763</f>
        <v>45.960732000000007</v>
      </c>
      <c r="I1763" s="2">
        <f>'Moving Avg'!H1763</f>
        <v>46.28520600000008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  <c r="M1763" s="8">
        <f t="shared" si="270"/>
        <v>50</v>
      </c>
      <c r="N1763" s="8">
        <f t="shared" si="271"/>
        <v>100</v>
      </c>
      <c r="O1763" s="8">
        <f t="shared" si="272"/>
        <v>0</v>
      </c>
      <c r="P1763" s="8">
        <f t="shared" si="273"/>
        <v>33</v>
      </c>
      <c r="Q1763" s="9">
        <f t="shared" si="274"/>
        <v>57.45</v>
      </c>
      <c r="R1763" s="9">
        <f t="shared" si="275"/>
        <v>38.25</v>
      </c>
      <c r="S1763" s="9">
        <f t="shared" si="276"/>
        <v>37.35</v>
      </c>
      <c r="T1763" s="9">
        <f t="shared" si="277"/>
        <v>45.75</v>
      </c>
      <c r="U1763" s="8">
        <f t="shared" si="278"/>
        <v>44.35</v>
      </c>
      <c r="V1763" s="8">
        <f t="shared" si="279"/>
        <v>44.7</v>
      </c>
    </row>
    <row r="1764" spans="1:22" ht="13.5" x14ac:dyDescent="0.25">
      <c r="A1764" s="3">
        <f>RSI!A1764</f>
        <v>44582</v>
      </c>
      <c r="B1764" s="2">
        <f>RSI!B1764</f>
        <v>45.230499999999999</v>
      </c>
      <c r="C1764" s="2">
        <f>RSI!I1764</f>
        <v>3.8054135618921237E-3</v>
      </c>
      <c r="D1764" s="2">
        <f>MACD!E1764</f>
        <v>0.16987087926533206</v>
      </c>
      <c r="E1764" s="2">
        <f>MACD!F1764</f>
        <v>0.30328320623739652</v>
      </c>
      <c r="F1764" s="2">
        <f>'Moving Avg'!D1764</f>
        <v>45.230499999999999</v>
      </c>
      <c r="G1764" s="2">
        <f>'Moving Avg'!F1764</f>
        <v>45.526540000000004</v>
      </c>
      <c r="H1764" s="2">
        <f>'Moving Avg'!G1764</f>
        <v>45.940996000000005</v>
      </c>
      <c r="I1764" s="2">
        <f>'Moving Avg'!H1764</f>
        <v>46.280282000000071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  <c r="M1764" s="8">
        <f t="shared" si="270"/>
        <v>50</v>
      </c>
      <c r="N1764" s="8">
        <f t="shared" si="271"/>
        <v>100</v>
      </c>
      <c r="O1764" s="8">
        <f t="shared" si="272"/>
        <v>0</v>
      </c>
      <c r="P1764" s="8">
        <f t="shared" si="273"/>
        <v>33</v>
      </c>
      <c r="Q1764" s="9">
        <f t="shared" si="274"/>
        <v>57.45</v>
      </c>
      <c r="R1764" s="9">
        <f t="shared" si="275"/>
        <v>38.25</v>
      </c>
      <c r="S1764" s="9">
        <f t="shared" si="276"/>
        <v>37.35</v>
      </c>
      <c r="T1764" s="9">
        <f t="shared" si="277"/>
        <v>45.75</v>
      </c>
      <c r="U1764" s="8">
        <f t="shared" si="278"/>
        <v>44.35</v>
      </c>
      <c r="V1764" s="8">
        <f t="shared" si="279"/>
        <v>44.7</v>
      </c>
    </row>
    <row r="1765" spans="1:22" ht="13.5" x14ac:dyDescent="0.25">
      <c r="A1765" s="3">
        <f>RSI!A1765</f>
        <v>44585</v>
      </c>
      <c r="B1765" s="2">
        <f>RSI!B1765</f>
        <v>45.230499999999999</v>
      </c>
      <c r="C1765" s="2">
        <f>RSI!I1765</f>
        <v>3.8054135618921237E-3</v>
      </c>
      <c r="D1765" s="2">
        <f>MACD!E1765</f>
        <v>0.11693470622721946</v>
      </c>
      <c r="E1765" s="2">
        <f>MACD!F1765</f>
        <v>0.26601350623536113</v>
      </c>
      <c r="F1765" s="2">
        <f>'Moving Avg'!D1765</f>
        <v>45.230499999999999</v>
      </c>
      <c r="G1765" s="2">
        <f>'Moving Avg'!F1765</f>
        <v>45.477200000000003</v>
      </c>
      <c r="H1765" s="2">
        <f>'Moving Avg'!G1765</f>
        <v>45.921260000000004</v>
      </c>
      <c r="I1765" s="2">
        <f>'Moving Avg'!H1765</f>
        <v>46.275358000000068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  <c r="M1765" s="8">
        <f t="shared" si="270"/>
        <v>50</v>
      </c>
      <c r="N1765" s="8">
        <f t="shared" si="271"/>
        <v>100</v>
      </c>
      <c r="O1765" s="8">
        <f t="shared" si="272"/>
        <v>0</v>
      </c>
      <c r="P1765" s="8">
        <f t="shared" si="273"/>
        <v>33</v>
      </c>
      <c r="Q1765" s="9">
        <f t="shared" si="274"/>
        <v>57.45</v>
      </c>
      <c r="R1765" s="9">
        <f t="shared" si="275"/>
        <v>38.25</v>
      </c>
      <c r="S1765" s="9">
        <f t="shared" si="276"/>
        <v>37.35</v>
      </c>
      <c r="T1765" s="9">
        <f t="shared" si="277"/>
        <v>45.75</v>
      </c>
      <c r="U1765" s="8">
        <f t="shared" si="278"/>
        <v>44.35</v>
      </c>
      <c r="V1765" s="8">
        <f t="shared" si="279"/>
        <v>44.7</v>
      </c>
    </row>
    <row r="1766" spans="1:22" ht="13.5" x14ac:dyDescent="0.25">
      <c r="A1766" s="3">
        <f>RSI!A1766</f>
        <v>44586</v>
      </c>
      <c r="B1766" s="2">
        <f>RSI!B1766</f>
        <v>45.230499999999999</v>
      </c>
      <c r="C1766" s="2">
        <f>RSI!I1766</f>
        <v>3.8054135618921237E-3</v>
      </c>
      <c r="D1766" s="2">
        <f>MACD!E1766</f>
        <v>7.4127907337214083E-2</v>
      </c>
      <c r="E1766" s="2">
        <f>MACD!F1766</f>
        <v>0.22763638645573173</v>
      </c>
      <c r="F1766" s="2">
        <f>'Moving Avg'!D1766</f>
        <v>45.230499999999999</v>
      </c>
      <c r="G1766" s="2">
        <f>'Moving Avg'!F1766</f>
        <v>45.427860000000003</v>
      </c>
      <c r="H1766" s="2">
        <f>'Moving Avg'!G1766</f>
        <v>45.901524000000002</v>
      </c>
      <c r="I1766" s="2">
        <f>'Moving Avg'!H1766</f>
        <v>46.270434000000058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  <c r="M1766" s="8">
        <f t="shared" si="270"/>
        <v>50</v>
      </c>
      <c r="N1766" s="8">
        <f t="shared" si="271"/>
        <v>100</v>
      </c>
      <c r="O1766" s="8">
        <f t="shared" si="272"/>
        <v>0</v>
      </c>
      <c r="P1766" s="8">
        <f t="shared" si="273"/>
        <v>33</v>
      </c>
      <c r="Q1766" s="9">
        <f t="shared" si="274"/>
        <v>57.45</v>
      </c>
      <c r="R1766" s="9">
        <f t="shared" si="275"/>
        <v>38.25</v>
      </c>
      <c r="S1766" s="9">
        <f t="shared" si="276"/>
        <v>37.35</v>
      </c>
      <c r="T1766" s="9">
        <f t="shared" si="277"/>
        <v>45.75</v>
      </c>
      <c r="U1766" s="8">
        <f t="shared" si="278"/>
        <v>44.35</v>
      </c>
      <c r="V1766" s="8">
        <f t="shared" si="279"/>
        <v>44.7</v>
      </c>
    </row>
    <row r="1767" spans="1:22" ht="13.5" x14ac:dyDescent="0.25">
      <c r="A1767" s="3">
        <f>RSI!A1767</f>
        <v>44587</v>
      </c>
      <c r="B1767" s="2">
        <f>RSI!B1767</f>
        <v>45.230499999999999</v>
      </c>
      <c r="C1767" s="2">
        <f>RSI!I1767</f>
        <v>3.8054135618921237E-3</v>
      </c>
      <c r="D1767" s="2">
        <f>MACD!E1767</f>
        <v>3.9745054562004611E-2</v>
      </c>
      <c r="E1767" s="2">
        <f>MACD!F1767</f>
        <v>0.1900581200769863</v>
      </c>
      <c r="F1767" s="2">
        <f>'Moving Avg'!D1767</f>
        <v>45.230499999999999</v>
      </c>
      <c r="G1767" s="2">
        <f>'Moving Avg'!F1767</f>
        <v>45.378520000000002</v>
      </c>
      <c r="H1767" s="2">
        <f>'Moving Avg'!G1767</f>
        <v>45.881788</v>
      </c>
      <c r="I1767" s="2">
        <f>'Moving Avg'!H1767</f>
        <v>46.265510000000056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  <c r="M1767" s="8">
        <f t="shared" si="270"/>
        <v>50</v>
      </c>
      <c r="N1767" s="8">
        <f t="shared" si="271"/>
        <v>100</v>
      </c>
      <c r="O1767" s="8">
        <f t="shared" si="272"/>
        <v>0</v>
      </c>
      <c r="P1767" s="8">
        <f t="shared" si="273"/>
        <v>33</v>
      </c>
      <c r="Q1767" s="9">
        <f t="shared" si="274"/>
        <v>57.45</v>
      </c>
      <c r="R1767" s="9">
        <f t="shared" si="275"/>
        <v>38.25</v>
      </c>
      <c r="S1767" s="9">
        <f t="shared" si="276"/>
        <v>37.35</v>
      </c>
      <c r="T1767" s="9">
        <f t="shared" si="277"/>
        <v>45.75</v>
      </c>
      <c r="U1767" s="8">
        <f t="shared" si="278"/>
        <v>44.35</v>
      </c>
      <c r="V1767" s="8">
        <f t="shared" si="279"/>
        <v>44.7</v>
      </c>
    </row>
    <row r="1768" spans="1:22" ht="13.5" x14ac:dyDescent="0.25">
      <c r="A1768" s="3">
        <f>RSI!A1768</f>
        <v>44588</v>
      </c>
      <c r="B1768" s="2">
        <f>RSI!B1768</f>
        <v>45.230499999999999</v>
      </c>
      <c r="C1768" s="2">
        <f>RSI!I1768</f>
        <v>3.8054135618921237E-3</v>
      </c>
      <c r="D1768" s="2">
        <f>MACD!E1768</f>
        <v>1.235398695109069E-2</v>
      </c>
      <c r="E1768" s="2">
        <f>MACD!F1768</f>
        <v>0.15451729345180718</v>
      </c>
      <c r="F1768" s="2">
        <f>'Moving Avg'!D1768</f>
        <v>45.230499999999999</v>
      </c>
      <c r="G1768" s="2">
        <f>'Moving Avg'!F1768</f>
        <v>45.329180000000001</v>
      </c>
      <c r="H1768" s="2">
        <f>'Moving Avg'!G1768</f>
        <v>45.862051999999991</v>
      </c>
      <c r="I1768" s="2">
        <f>'Moving Avg'!H1768</f>
        <v>46.260586000000046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  <c r="M1768" s="8">
        <f t="shared" si="270"/>
        <v>50</v>
      </c>
      <c r="N1768" s="8">
        <f t="shared" si="271"/>
        <v>100</v>
      </c>
      <c r="O1768" s="8">
        <f t="shared" si="272"/>
        <v>0</v>
      </c>
      <c r="P1768" s="8">
        <f t="shared" si="273"/>
        <v>33</v>
      </c>
      <c r="Q1768" s="9">
        <f t="shared" si="274"/>
        <v>57.45</v>
      </c>
      <c r="R1768" s="9">
        <f t="shared" si="275"/>
        <v>38.25</v>
      </c>
      <c r="S1768" s="9">
        <f t="shared" si="276"/>
        <v>37.35</v>
      </c>
      <c r="T1768" s="9">
        <f t="shared" si="277"/>
        <v>45.75</v>
      </c>
      <c r="U1768" s="8">
        <f t="shared" si="278"/>
        <v>44.35</v>
      </c>
      <c r="V1768" s="8">
        <f t="shared" si="279"/>
        <v>44.7</v>
      </c>
    </row>
    <row r="1769" spans="1:22" ht="13.5" x14ac:dyDescent="0.25">
      <c r="A1769" s="3">
        <f>RSI!A1769</f>
        <v>44589</v>
      </c>
      <c r="B1769" s="2">
        <f>RSI!B1769</f>
        <v>47.212400000000002</v>
      </c>
      <c r="C1769" s="2">
        <f>RSI!I1769</f>
        <v>88.403206728577629</v>
      </c>
      <c r="D1769" s="2">
        <f>MACD!E1769</f>
        <v>-0.15605444478909902</v>
      </c>
      <c r="E1769" s="2">
        <f>MACD!F1769</f>
        <v>9.2402945803625944E-2</v>
      </c>
      <c r="F1769" s="2">
        <f>'Moving Avg'!D1769</f>
        <v>45.62688</v>
      </c>
      <c r="G1769" s="2">
        <f>'Moving Avg'!F1769</f>
        <v>45.378934999999998</v>
      </c>
      <c r="H1769" s="2">
        <f>'Moving Avg'!G1769</f>
        <v>45.881953999999986</v>
      </c>
      <c r="I1769" s="2">
        <f>'Moving Avg'!H1769</f>
        <v>46.26557150000005</v>
      </c>
      <c r="J1769" s="6" t="str">
        <f>OBV!F1769</f>
        <v>BULLISH</v>
      </c>
      <c r="K1769" s="6" t="str">
        <f>OBV!G1769</f>
        <v>STRONG</v>
      </c>
      <c r="L1769" s="6" t="str">
        <f>OBV!H1769</f>
        <v>CONFIRMED BULLISH</v>
      </c>
      <c r="M1769" s="8">
        <f t="shared" si="270"/>
        <v>0</v>
      </c>
      <c r="N1769" s="8">
        <f t="shared" si="271"/>
        <v>100</v>
      </c>
      <c r="O1769" s="8">
        <f t="shared" si="272"/>
        <v>0</v>
      </c>
      <c r="P1769" s="8">
        <f t="shared" si="273"/>
        <v>100</v>
      </c>
      <c r="Q1769" s="9">
        <f t="shared" si="274"/>
        <v>50</v>
      </c>
      <c r="R1769" s="9">
        <f t="shared" si="275"/>
        <v>45</v>
      </c>
      <c r="S1769" s="9">
        <f t="shared" si="276"/>
        <v>60</v>
      </c>
      <c r="T1769" s="9">
        <f t="shared" si="277"/>
        <v>50</v>
      </c>
      <c r="U1769" s="8">
        <f t="shared" si="278"/>
        <v>51.666666666666664</v>
      </c>
      <c r="V1769" s="8">
        <f t="shared" si="279"/>
        <v>51.25</v>
      </c>
    </row>
    <row r="1770" spans="1:22" ht="13.5" x14ac:dyDescent="0.25">
      <c r="A1770" s="3">
        <f>RSI!A1770</f>
        <v>44592</v>
      </c>
      <c r="B1770" s="2">
        <f>RSI!B1770</f>
        <v>47.212400000000002</v>
      </c>
      <c r="C1770" s="2">
        <f>RSI!I1770</f>
        <v>88.403206728577629</v>
      </c>
      <c r="D1770" s="2">
        <f>MACD!E1770</f>
        <v>-0.30880572954521313</v>
      </c>
      <c r="E1770" s="2">
        <f>MACD!F1770</f>
        <v>1.2161210733858126E-2</v>
      </c>
      <c r="F1770" s="2">
        <f>'Moving Avg'!D1770</f>
        <v>46.023260000000001</v>
      </c>
      <c r="G1770" s="2">
        <f>'Moving Avg'!F1770</f>
        <v>45.428690000000003</v>
      </c>
      <c r="H1770" s="2">
        <f>'Moving Avg'!G1770</f>
        <v>45.901855999999981</v>
      </c>
      <c r="I1770" s="2">
        <f>'Moving Avg'!H1770</f>
        <v>46.270557000000053</v>
      </c>
      <c r="J1770" s="6" t="str">
        <f>OBV!F1770</f>
        <v>BULLISH</v>
      </c>
      <c r="K1770" s="6" t="str">
        <f>OBV!G1770</f>
        <v>STRONG</v>
      </c>
      <c r="L1770" s="6" t="str">
        <f>OBV!H1770</f>
        <v>CONFIRMED BULLISH</v>
      </c>
      <c r="M1770" s="8">
        <f t="shared" si="270"/>
        <v>0</v>
      </c>
      <c r="N1770" s="8">
        <f t="shared" si="271"/>
        <v>100</v>
      </c>
      <c r="O1770" s="8">
        <f t="shared" si="272"/>
        <v>0</v>
      </c>
      <c r="P1770" s="8">
        <f t="shared" si="273"/>
        <v>100</v>
      </c>
      <c r="Q1770" s="9">
        <f t="shared" si="274"/>
        <v>50</v>
      </c>
      <c r="R1770" s="9">
        <f t="shared" si="275"/>
        <v>45</v>
      </c>
      <c r="S1770" s="9">
        <f t="shared" si="276"/>
        <v>60</v>
      </c>
      <c r="T1770" s="9">
        <f t="shared" si="277"/>
        <v>50</v>
      </c>
      <c r="U1770" s="8">
        <f t="shared" si="278"/>
        <v>51.666666666666664</v>
      </c>
      <c r="V1770" s="8">
        <f t="shared" si="279"/>
        <v>51.25</v>
      </c>
    </row>
    <row r="1771" spans="1:22" ht="13.5" x14ac:dyDescent="0.25">
      <c r="A1771" s="3">
        <f>RSI!A1771</f>
        <v>44593</v>
      </c>
      <c r="B1771" s="2">
        <f>RSI!B1771</f>
        <v>47.212400000000002</v>
      </c>
      <c r="C1771" s="2">
        <f>RSI!I1771</f>
        <v>88.403206728577629</v>
      </c>
      <c r="D1771" s="2">
        <f>MACD!E1771</f>
        <v>-0.44754926341914825</v>
      </c>
      <c r="E1771" s="2">
        <f>MACD!F1771</f>
        <v>-7.9780884096743165E-2</v>
      </c>
      <c r="F1771" s="2">
        <f>'Moving Avg'!D1771</f>
        <v>46.419640000000001</v>
      </c>
      <c r="G1771" s="2">
        <f>'Moving Avg'!F1771</f>
        <v>45.527785000000002</v>
      </c>
      <c r="H1771" s="2">
        <f>'Moving Avg'!G1771</f>
        <v>45.921757999999976</v>
      </c>
      <c r="I1771" s="2">
        <f>'Moving Avg'!H1771</f>
        <v>46.27554250000005</v>
      </c>
      <c r="J1771" s="6" t="str">
        <f>OBV!F1771</f>
        <v>BULLISH</v>
      </c>
      <c r="K1771" s="6" t="str">
        <f>OBV!G1771</f>
        <v>STRONG</v>
      </c>
      <c r="L1771" s="6" t="str">
        <f>OBV!H1771</f>
        <v>CONFIRMED BULLISH</v>
      </c>
      <c r="M1771" s="8">
        <f t="shared" si="270"/>
        <v>0</v>
      </c>
      <c r="N1771" s="8">
        <f t="shared" si="271"/>
        <v>100</v>
      </c>
      <c r="O1771" s="8">
        <f t="shared" si="272"/>
        <v>50</v>
      </c>
      <c r="P1771" s="8">
        <f t="shared" si="273"/>
        <v>100</v>
      </c>
      <c r="Q1771" s="9">
        <f t="shared" si="274"/>
        <v>57.5</v>
      </c>
      <c r="R1771" s="9">
        <f t="shared" si="275"/>
        <v>62.5</v>
      </c>
      <c r="S1771" s="9">
        <f t="shared" si="276"/>
        <v>72.5</v>
      </c>
      <c r="T1771" s="9">
        <f t="shared" si="277"/>
        <v>62.5</v>
      </c>
      <c r="U1771" s="8">
        <f t="shared" si="278"/>
        <v>64.166666666666671</v>
      </c>
      <c r="V1771" s="8">
        <f t="shared" si="279"/>
        <v>63.75</v>
      </c>
    </row>
    <row r="1772" spans="1:22" ht="13.5" x14ac:dyDescent="0.25">
      <c r="A1772" s="3">
        <f>RSI!A1772</f>
        <v>44594</v>
      </c>
      <c r="B1772" s="2">
        <f>RSI!B1772</f>
        <v>47.212400000000002</v>
      </c>
      <c r="C1772" s="2">
        <f>RSI!I1772</f>
        <v>88.403206728577629</v>
      </c>
      <c r="D1772" s="2">
        <f>MACD!E1772</f>
        <v>-0.57373694080278881</v>
      </c>
      <c r="E1772" s="2">
        <f>MACD!F1772</f>
        <v>-0.1785720954379523</v>
      </c>
      <c r="F1772" s="2">
        <f>'Moving Avg'!D1772</f>
        <v>46.816020000000002</v>
      </c>
      <c r="G1772" s="2">
        <f>'Moving Avg'!F1772</f>
        <v>45.62688</v>
      </c>
      <c r="H1772" s="2">
        <f>'Moving Avg'!G1772</f>
        <v>45.941659999999963</v>
      </c>
      <c r="I1772" s="2">
        <f>'Moving Avg'!H1772</f>
        <v>46.280528000000047</v>
      </c>
      <c r="J1772" s="6" t="str">
        <f>OBV!F1772</f>
        <v>BULLISH</v>
      </c>
      <c r="K1772" s="6" t="str">
        <f>OBV!G1772</f>
        <v>STRONG</v>
      </c>
      <c r="L1772" s="6" t="str">
        <f>OBV!H1772</f>
        <v>CONFIRMED BULLISH</v>
      </c>
      <c r="M1772" s="8">
        <f t="shared" si="270"/>
        <v>0</v>
      </c>
      <c r="N1772" s="8">
        <f t="shared" si="271"/>
        <v>100</v>
      </c>
      <c r="O1772" s="8">
        <f t="shared" si="272"/>
        <v>50</v>
      </c>
      <c r="P1772" s="8">
        <f t="shared" si="273"/>
        <v>100</v>
      </c>
      <c r="Q1772" s="9">
        <f t="shared" si="274"/>
        <v>57.5</v>
      </c>
      <c r="R1772" s="9">
        <f t="shared" si="275"/>
        <v>62.5</v>
      </c>
      <c r="S1772" s="9">
        <f t="shared" si="276"/>
        <v>72.5</v>
      </c>
      <c r="T1772" s="9">
        <f t="shared" si="277"/>
        <v>62.5</v>
      </c>
      <c r="U1772" s="8">
        <f t="shared" si="278"/>
        <v>64.166666666666671</v>
      </c>
      <c r="V1772" s="8">
        <f t="shared" si="279"/>
        <v>63.75</v>
      </c>
    </row>
    <row r="1773" spans="1:22" ht="13.5" x14ac:dyDescent="0.25">
      <c r="A1773" s="3">
        <f>RSI!A1773</f>
        <v>44595</v>
      </c>
      <c r="B1773" s="2">
        <f>RSI!B1773</f>
        <v>47.212400000000002</v>
      </c>
      <c r="C1773" s="2">
        <f>RSI!I1773</f>
        <v>88.403206728577629</v>
      </c>
      <c r="D1773" s="2">
        <f>MACD!E1773</f>
        <v>-0.68864937247597169</v>
      </c>
      <c r="E1773" s="2">
        <f>MACD!F1773</f>
        <v>-0.2805875508455562</v>
      </c>
      <c r="F1773" s="2">
        <f>'Moving Avg'!D1773</f>
        <v>47.212400000000002</v>
      </c>
      <c r="G1773" s="2">
        <f>'Moving Avg'!F1773</f>
        <v>45.725974999999998</v>
      </c>
      <c r="H1773" s="2">
        <f>'Moving Avg'!G1773</f>
        <v>45.961561999999958</v>
      </c>
      <c r="I1773" s="2">
        <f>'Moving Avg'!H1773</f>
        <v>46.285513500000043</v>
      </c>
      <c r="J1773" s="6" t="str">
        <f>OBV!F1773</f>
        <v>BULLISH</v>
      </c>
      <c r="K1773" s="6" t="str">
        <f>OBV!G1773</f>
        <v>STRONG</v>
      </c>
      <c r="L1773" s="6" t="str">
        <f>OBV!H1773</f>
        <v>CONFIRMED BULLISH</v>
      </c>
      <c r="M1773" s="8">
        <f t="shared" si="270"/>
        <v>0</v>
      </c>
      <c r="N1773" s="8">
        <f t="shared" si="271"/>
        <v>100</v>
      </c>
      <c r="O1773" s="8">
        <f t="shared" si="272"/>
        <v>50</v>
      </c>
      <c r="P1773" s="8">
        <f t="shared" si="273"/>
        <v>100</v>
      </c>
      <c r="Q1773" s="9">
        <f t="shared" si="274"/>
        <v>57.5</v>
      </c>
      <c r="R1773" s="9">
        <f t="shared" si="275"/>
        <v>62.5</v>
      </c>
      <c r="S1773" s="9">
        <f t="shared" si="276"/>
        <v>72.5</v>
      </c>
      <c r="T1773" s="9">
        <f t="shared" si="277"/>
        <v>62.5</v>
      </c>
      <c r="U1773" s="8">
        <f t="shared" si="278"/>
        <v>64.166666666666671</v>
      </c>
      <c r="V1773" s="8">
        <f t="shared" si="279"/>
        <v>63.75</v>
      </c>
    </row>
    <row r="1774" spans="1:22" ht="13.5" x14ac:dyDescent="0.25">
      <c r="A1774" s="3">
        <f>RSI!A1774</f>
        <v>44596</v>
      </c>
      <c r="B1774" s="2">
        <f>RSI!B1774</f>
        <v>47.212400000000002</v>
      </c>
      <c r="C1774" s="2">
        <f>RSI!I1774</f>
        <v>88.403206728577629</v>
      </c>
      <c r="D1774" s="2">
        <f>MACD!E1774</f>
        <v>-0.7934183788013911</v>
      </c>
      <c r="E1774" s="2">
        <f>MACD!F1774</f>
        <v>-0.38315371643672319</v>
      </c>
      <c r="F1774" s="2">
        <f>'Moving Avg'!D1774</f>
        <v>47.212400000000002</v>
      </c>
      <c r="G1774" s="2">
        <f>'Moving Avg'!F1774</f>
        <v>45.825069999999997</v>
      </c>
      <c r="H1774" s="2">
        <f>'Moving Avg'!G1774</f>
        <v>45.98146399999996</v>
      </c>
      <c r="I1774" s="2">
        <f>'Moving Avg'!H1774</f>
        <v>46.290499000000047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  <c r="M1774" s="8">
        <f t="shared" si="270"/>
        <v>0</v>
      </c>
      <c r="N1774" s="8">
        <f t="shared" si="271"/>
        <v>100</v>
      </c>
      <c r="O1774" s="8">
        <f t="shared" si="272"/>
        <v>50</v>
      </c>
      <c r="P1774" s="8">
        <f t="shared" si="273"/>
        <v>33</v>
      </c>
      <c r="Q1774" s="9">
        <f t="shared" si="274"/>
        <v>47.45</v>
      </c>
      <c r="R1774" s="9">
        <f t="shared" si="275"/>
        <v>45.75</v>
      </c>
      <c r="S1774" s="9">
        <f t="shared" si="276"/>
        <v>42.35</v>
      </c>
      <c r="T1774" s="9">
        <f t="shared" si="277"/>
        <v>45.75</v>
      </c>
      <c r="U1774" s="8">
        <f t="shared" si="278"/>
        <v>45.183333333333337</v>
      </c>
      <c r="V1774" s="8">
        <f t="shared" si="279"/>
        <v>45.325000000000003</v>
      </c>
    </row>
    <row r="1775" spans="1:22" ht="13.5" x14ac:dyDescent="0.25">
      <c r="A1775" s="3">
        <f>RSI!A1775</f>
        <v>44599</v>
      </c>
      <c r="B1775" s="2">
        <f>RSI!B1775</f>
        <v>47.212400000000002</v>
      </c>
      <c r="C1775" s="2">
        <f>RSI!I1775</f>
        <v>88.403206728577629</v>
      </c>
      <c r="D1775" s="2">
        <f>MACD!E1775</f>
        <v>-0.88904630821531327</v>
      </c>
      <c r="E1775" s="2">
        <f>MACD!F1775</f>
        <v>-0.48433223479244125</v>
      </c>
      <c r="F1775" s="2">
        <f>'Moving Avg'!D1775</f>
        <v>47.212400000000002</v>
      </c>
      <c r="G1775" s="2">
        <f>'Moving Avg'!F1775</f>
        <v>45.924165000000002</v>
      </c>
      <c r="H1775" s="2">
        <f>'Moving Avg'!G1775</f>
        <v>46.001365999999955</v>
      </c>
      <c r="I1775" s="2">
        <f>'Moving Avg'!H1775</f>
        <v>46.29548450000005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  <c r="M1775" s="8">
        <f t="shared" si="270"/>
        <v>0</v>
      </c>
      <c r="N1775" s="8">
        <f t="shared" si="271"/>
        <v>100</v>
      </c>
      <c r="O1775" s="8">
        <f t="shared" si="272"/>
        <v>50</v>
      </c>
      <c r="P1775" s="8">
        <f t="shared" si="273"/>
        <v>33</v>
      </c>
      <c r="Q1775" s="9">
        <f t="shared" si="274"/>
        <v>47.45</v>
      </c>
      <c r="R1775" s="9">
        <f t="shared" si="275"/>
        <v>45.75</v>
      </c>
      <c r="S1775" s="9">
        <f t="shared" si="276"/>
        <v>42.35</v>
      </c>
      <c r="T1775" s="9">
        <f t="shared" si="277"/>
        <v>45.75</v>
      </c>
      <c r="U1775" s="8">
        <f t="shared" si="278"/>
        <v>45.183333333333337</v>
      </c>
      <c r="V1775" s="8">
        <f t="shared" si="279"/>
        <v>45.325000000000003</v>
      </c>
    </row>
    <row r="1776" spans="1:22" ht="13.5" x14ac:dyDescent="0.25">
      <c r="A1776" s="3">
        <f>RSI!A1776</f>
        <v>44600</v>
      </c>
      <c r="B1776" s="2">
        <f>RSI!B1776</f>
        <v>47.212400000000002</v>
      </c>
      <c r="C1776" s="2">
        <f>RSI!I1776</f>
        <v>88.403206728577629</v>
      </c>
      <c r="D1776" s="2">
        <f>MACD!E1776</f>
        <v>-0.97642264826080094</v>
      </c>
      <c r="E1776" s="2">
        <f>MACD!F1776</f>
        <v>-0.58275031748611328</v>
      </c>
      <c r="F1776" s="2">
        <f>'Moving Avg'!D1776</f>
        <v>47.212400000000002</v>
      </c>
      <c r="G1776" s="2">
        <f>'Moving Avg'!F1776</f>
        <v>46.023260000000001</v>
      </c>
      <c r="H1776" s="2">
        <f>'Moving Avg'!G1776</f>
        <v>46.021267999999957</v>
      </c>
      <c r="I1776" s="2">
        <f>'Moving Avg'!H1776</f>
        <v>46.30047000000004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  <c r="M1776" s="8">
        <f t="shared" si="270"/>
        <v>0</v>
      </c>
      <c r="N1776" s="8">
        <f t="shared" si="271"/>
        <v>100</v>
      </c>
      <c r="O1776" s="8">
        <f t="shared" si="272"/>
        <v>50</v>
      </c>
      <c r="P1776" s="8">
        <f t="shared" si="273"/>
        <v>33</v>
      </c>
      <c r="Q1776" s="9">
        <f t="shared" si="274"/>
        <v>47.45</v>
      </c>
      <c r="R1776" s="9">
        <f t="shared" si="275"/>
        <v>45.75</v>
      </c>
      <c r="S1776" s="9">
        <f t="shared" si="276"/>
        <v>42.35</v>
      </c>
      <c r="T1776" s="9">
        <f t="shared" si="277"/>
        <v>45.75</v>
      </c>
      <c r="U1776" s="8">
        <f t="shared" si="278"/>
        <v>45.183333333333337</v>
      </c>
      <c r="V1776" s="8">
        <f t="shared" si="279"/>
        <v>45.325000000000003</v>
      </c>
    </row>
    <row r="1777" spans="1:22" ht="13.5" x14ac:dyDescent="0.25">
      <c r="A1777" s="3">
        <f>RSI!A1777</f>
        <v>44601</v>
      </c>
      <c r="B1777" s="2">
        <f>RSI!B1777</f>
        <v>47.212400000000002</v>
      </c>
      <c r="C1777" s="2">
        <f>RSI!I1777</f>
        <v>88.403206728577629</v>
      </c>
      <c r="D1777" s="2">
        <f>MACD!E1777</f>
        <v>-1.0563383260940427</v>
      </c>
      <c r="E1777" s="2">
        <f>MACD!F1777</f>
        <v>-0.67746791920769922</v>
      </c>
      <c r="F1777" s="2">
        <f>'Moving Avg'!D1777</f>
        <v>47.212400000000002</v>
      </c>
      <c r="G1777" s="2">
        <f>'Moving Avg'!F1777</f>
        <v>46.122355000000006</v>
      </c>
      <c r="H1777" s="2">
        <f>'Moving Avg'!G1777</f>
        <v>46.041169999999944</v>
      </c>
      <c r="I1777" s="2">
        <f>'Moving Avg'!H1777</f>
        <v>46.305455500000043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  <c r="M1777" s="8">
        <f t="shared" si="270"/>
        <v>0</v>
      </c>
      <c r="N1777" s="8">
        <f t="shared" si="271"/>
        <v>100</v>
      </c>
      <c r="O1777" s="8">
        <f t="shared" si="272"/>
        <v>50</v>
      </c>
      <c r="P1777" s="8">
        <f t="shared" si="273"/>
        <v>33</v>
      </c>
      <c r="Q1777" s="9">
        <f t="shared" si="274"/>
        <v>47.45</v>
      </c>
      <c r="R1777" s="9">
        <f t="shared" si="275"/>
        <v>45.75</v>
      </c>
      <c r="S1777" s="9">
        <f t="shared" si="276"/>
        <v>42.35</v>
      </c>
      <c r="T1777" s="9">
        <f t="shared" si="277"/>
        <v>45.75</v>
      </c>
      <c r="U1777" s="8">
        <f t="shared" si="278"/>
        <v>45.183333333333337</v>
      </c>
      <c r="V1777" s="8">
        <f t="shared" si="279"/>
        <v>45.325000000000003</v>
      </c>
    </row>
    <row r="1778" spans="1:22" ht="13.5" x14ac:dyDescent="0.25">
      <c r="A1778" s="3">
        <f>RSI!A1778</f>
        <v>44602</v>
      </c>
      <c r="B1778" s="2">
        <f>RSI!B1778</f>
        <v>47.212400000000002</v>
      </c>
      <c r="C1778" s="2">
        <f>RSI!I1778</f>
        <v>88.403206728577629</v>
      </c>
      <c r="D1778" s="2">
        <f>MACD!E1778</f>
        <v>-1.1294980357799815</v>
      </c>
      <c r="E1778" s="2">
        <f>MACD!F1778</f>
        <v>-0.76787394252215568</v>
      </c>
      <c r="F1778" s="2">
        <f>'Moving Avg'!D1778</f>
        <v>47.212400000000002</v>
      </c>
      <c r="G1778" s="2">
        <f>'Moving Avg'!F1778</f>
        <v>46.221450000000004</v>
      </c>
      <c r="H1778" s="2">
        <f>'Moving Avg'!G1778</f>
        <v>46.061071999999946</v>
      </c>
      <c r="I1778" s="2">
        <f>'Moving Avg'!H1778</f>
        <v>46.31044100000004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  <c r="M1778" s="8">
        <f t="shared" si="270"/>
        <v>0</v>
      </c>
      <c r="N1778" s="8">
        <f t="shared" si="271"/>
        <v>100</v>
      </c>
      <c r="O1778" s="8">
        <f t="shared" si="272"/>
        <v>50</v>
      </c>
      <c r="P1778" s="8">
        <f t="shared" si="273"/>
        <v>33</v>
      </c>
      <c r="Q1778" s="9">
        <f t="shared" si="274"/>
        <v>47.45</v>
      </c>
      <c r="R1778" s="9">
        <f t="shared" si="275"/>
        <v>45.75</v>
      </c>
      <c r="S1778" s="9">
        <f t="shared" si="276"/>
        <v>42.35</v>
      </c>
      <c r="T1778" s="9">
        <f t="shared" si="277"/>
        <v>45.75</v>
      </c>
      <c r="U1778" s="8">
        <f t="shared" si="278"/>
        <v>45.183333333333337</v>
      </c>
      <c r="V1778" s="8">
        <f t="shared" si="279"/>
        <v>45.325000000000003</v>
      </c>
    </row>
    <row r="1779" spans="1:22" ht="13.5" x14ac:dyDescent="0.25">
      <c r="A1779" s="3">
        <f>RSI!A1779</f>
        <v>44603</v>
      </c>
      <c r="B1779" s="2">
        <f>RSI!B1779</f>
        <v>47.212400000000002</v>
      </c>
      <c r="C1779" s="2">
        <f>RSI!I1779</f>
        <v>88.403206728577629</v>
      </c>
      <c r="D1779" s="2">
        <f>MACD!E1779</f>
        <v>-0.89162318683557373</v>
      </c>
      <c r="E1779" s="2">
        <f>MACD!F1779</f>
        <v>-0.7926237913848394</v>
      </c>
      <c r="F1779" s="2">
        <f>'Moving Avg'!D1779</f>
        <v>47.212400000000002</v>
      </c>
      <c r="G1779" s="2">
        <f>'Moving Avg'!F1779</f>
        <v>46.320545000000003</v>
      </c>
      <c r="H1779" s="2">
        <f>'Moving Avg'!G1779</f>
        <v>46.080973999999948</v>
      </c>
      <c r="I1779" s="2">
        <f>'Moving Avg'!H1779</f>
        <v>46.315426500000036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  <c r="M1779" s="8">
        <f t="shared" si="270"/>
        <v>0</v>
      </c>
      <c r="N1779" s="8">
        <f t="shared" si="271"/>
        <v>100</v>
      </c>
      <c r="O1779" s="8">
        <f t="shared" si="272"/>
        <v>50</v>
      </c>
      <c r="P1779" s="8">
        <f t="shared" si="273"/>
        <v>33</v>
      </c>
      <c r="Q1779" s="9">
        <f t="shared" si="274"/>
        <v>47.45</v>
      </c>
      <c r="R1779" s="9">
        <f t="shared" si="275"/>
        <v>45.75</v>
      </c>
      <c r="S1779" s="9">
        <f t="shared" si="276"/>
        <v>42.35</v>
      </c>
      <c r="T1779" s="9">
        <f t="shared" si="277"/>
        <v>45.75</v>
      </c>
      <c r="U1779" s="8">
        <f t="shared" si="278"/>
        <v>45.183333333333337</v>
      </c>
      <c r="V1779" s="8">
        <f t="shared" si="279"/>
        <v>45.325000000000003</v>
      </c>
    </row>
    <row r="1780" spans="1:22" ht="13.5" x14ac:dyDescent="0.25">
      <c r="A1780" s="3">
        <f>RSI!A1780</f>
        <v>44606</v>
      </c>
      <c r="B1780" s="2">
        <f>RSI!B1780</f>
        <v>47.212400000000002</v>
      </c>
      <c r="C1780" s="2">
        <f>RSI!I1780</f>
        <v>88.403206728577629</v>
      </c>
      <c r="D1780" s="2">
        <f>MACD!E1780</f>
        <v>-0.69509305519154196</v>
      </c>
      <c r="E1780" s="2">
        <f>MACD!F1780</f>
        <v>-0.77311764414617989</v>
      </c>
      <c r="F1780" s="2">
        <f>'Moving Avg'!D1780</f>
        <v>47.212400000000002</v>
      </c>
      <c r="G1780" s="2">
        <f>'Moving Avg'!F1780</f>
        <v>46.419640000000001</v>
      </c>
      <c r="H1780" s="2">
        <f>'Moving Avg'!G1780</f>
        <v>46.10087599999995</v>
      </c>
      <c r="I1780" s="2">
        <f>'Moving Avg'!H1780</f>
        <v>46.32041200000004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  <c r="M1780" s="8">
        <f t="shared" si="270"/>
        <v>0</v>
      </c>
      <c r="N1780" s="8">
        <f t="shared" si="271"/>
        <v>0</v>
      </c>
      <c r="O1780" s="8">
        <f t="shared" si="272"/>
        <v>50</v>
      </c>
      <c r="P1780" s="8">
        <f t="shared" si="273"/>
        <v>33</v>
      </c>
      <c r="Q1780" s="9">
        <f t="shared" si="274"/>
        <v>12.45</v>
      </c>
      <c r="R1780" s="9">
        <f t="shared" si="275"/>
        <v>25.75</v>
      </c>
      <c r="S1780" s="9">
        <f t="shared" si="276"/>
        <v>27.35</v>
      </c>
      <c r="T1780" s="9">
        <f t="shared" si="277"/>
        <v>20.75</v>
      </c>
      <c r="U1780" s="8">
        <f t="shared" si="278"/>
        <v>21.850000000000005</v>
      </c>
      <c r="V1780" s="8">
        <f t="shared" si="279"/>
        <v>21.575000000000003</v>
      </c>
    </row>
    <row r="1781" spans="1:22" ht="13.5" x14ac:dyDescent="0.25">
      <c r="A1781" s="3">
        <f>RSI!A1781</f>
        <v>44607</v>
      </c>
      <c r="B1781" s="2">
        <f>RSI!B1781</f>
        <v>47.212400000000002</v>
      </c>
      <c r="C1781" s="2">
        <f>RSI!I1781</f>
        <v>88.403206728577629</v>
      </c>
      <c r="D1781" s="2">
        <f>MACD!E1781</f>
        <v>-0.53319516794688582</v>
      </c>
      <c r="E1781" s="2">
        <f>MACD!F1781</f>
        <v>-0.72513314890632119</v>
      </c>
      <c r="F1781" s="2">
        <f>'Moving Avg'!D1781</f>
        <v>47.212400000000002</v>
      </c>
      <c r="G1781" s="2">
        <f>'Moving Avg'!F1781</f>
        <v>46.518735000000007</v>
      </c>
      <c r="H1781" s="2">
        <f>'Moving Avg'!G1781</f>
        <v>46.120777999999945</v>
      </c>
      <c r="I1781" s="2">
        <f>'Moving Avg'!H1781</f>
        <v>46.325397500000044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  <c r="M1781" s="8">
        <f t="shared" si="270"/>
        <v>0</v>
      </c>
      <c r="N1781" s="8">
        <f t="shared" si="271"/>
        <v>0</v>
      </c>
      <c r="O1781" s="8">
        <f t="shared" si="272"/>
        <v>50</v>
      </c>
      <c r="P1781" s="8">
        <f t="shared" si="273"/>
        <v>33</v>
      </c>
      <c r="Q1781" s="9">
        <f t="shared" si="274"/>
        <v>12.45</v>
      </c>
      <c r="R1781" s="9">
        <f t="shared" si="275"/>
        <v>25.75</v>
      </c>
      <c r="S1781" s="9">
        <f t="shared" si="276"/>
        <v>27.35</v>
      </c>
      <c r="T1781" s="9">
        <f t="shared" si="277"/>
        <v>20.75</v>
      </c>
      <c r="U1781" s="8">
        <f t="shared" si="278"/>
        <v>21.850000000000005</v>
      </c>
      <c r="V1781" s="8">
        <f t="shared" si="279"/>
        <v>21.575000000000003</v>
      </c>
    </row>
    <row r="1782" spans="1:22" ht="13.5" x14ac:dyDescent="0.25">
      <c r="A1782" s="3">
        <f>RSI!A1782</f>
        <v>44608</v>
      </c>
      <c r="B1782" s="2">
        <f>RSI!B1782</f>
        <v>47.212400000000002</v>
      </c>
      <c r="C1782" s="2">
        <f>RSI!I1782</f>
        <v>88.403206728577629</v>
      </c>
      <c r="D1782" s="2">
        <f>MACD!E1782</f>
        <v>-0.40027579568458549</v>
      </c>
      <c r="E1782" s="2">
        <f>MACD!F1782</f>
        <v>-0.66016167826197403</v>
      </c>
      <c r="F1782" s="2">
        <f>'Moving Avg'!D1782</f>
        <v>47.212400000000002</v>
      </c>
      <c r="G1782" s="2">
        <f>'Moving Avg'!F1782</f>
        <v>46.617830000000005</v>
      </c>
      <c r="H1782" s="2">
        <f>'Moving Avg'!G1782</f>
        <v>46.140679999999946</v>
      </c>
      <c r="I1782" s="2">
        <f>'Moving Avg'!H1782</f>
        <v>46.330383000000047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  <c r="M1782" s="8">
        <f t="shared" si="270"/>
        <v>0</v>
      </c>
      <c r="N1782" s="8">
        <f t="shared" si="271"/>
        <v>0</v>
      </c>
      <c r="O1782" s="8">
        <f t="shared" si="272"/>
        <v>50</v>
      </c>
      <c r="P1782" s="8">
        <f t="shared" si="273"/>
        <v>33</v>
      </c>
      <c r="Q1782" s="9">
        <f t="shared" si="274"/>
        <v>12.45</v>
      </c>
      <c r="R1782" s="9">
        <f t="shared" si="275"/>
        <v>25.75</v>
      </c>
      <c r="S1782" s="9">
        <f t="shared" si="276"/>
        <v>27.35</v>
      </c>
      <c r="T1782" s="9">
        <f t="shared" si="277"/>
        <v>20.75</v>
      </c>
      <c r="U1782" s="8">
        <f t="shared" si="278"/>
        <v>21.850000000000005</v>
      </c>
      <c r="V1782" s="8">
        <f t="shared" si="279"/>
        <v>21.575000000000003</v>
      </c>
    </row>
    <row r="1783" spans="1:22" ht="13.5" x14ac:dyDescent="0.25">
      <c r="A1783" s="3">
        <f>RSI!A1783</f>
        <v>44609</v>
      </c>
      <c r="B1783" s="2">
        <f>RSI!B1783</f>
        <v>47.212400000000002</v>
      </c>
      <c r="C1783" s="2">
        <f>RSI!I1783</f>
        <v>88.403206728577629</v>
      </c>
      <c r="D1783" s="2">
        <f>MACD!E1783</f>
        <v>-0.29157513883310315</v>
      </c>
      <c r="E1783" s="2">
        <f>MACD!F1783</f>
        <v>-0.5864443703761999</v>
      </c>
      <c r="F1783" s="2">
        <f>'Moving Avg'!D1783</f>
        <v>47.212400000000002</v>
      </c>
      <c r="G1783" s="2">
        <f>'Moving Avg'!F1783</f>
        <v>46.716925000000003</v>
      </c>
      <c r="H1783" s="2">
        <f>'Moving Avg'!G1783</f>
        <v>46.160581999999948</v>
      </c>
      <c r="I1783" s="2">
        <f>'Moving Avg'!H1783</f>
        <v>46.335368500000051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  <c r="M1783" s="8">
        <f t="shared" si="270"/>
        <v>0</v>
      </c>
      <c r="N1783" s="8">
        <f t="shared" si="271"/>
        <v>0</v>
      </c>
      <c r="O1783" s="8">
        <f t="shared" si="272"/>
        <v>50</v>
      </c>
      <c r="P1783" s="8">
        <f t="shared" si="273"/>
        <v>33</v>
      </c>
      <c r="Q1783" s="9">
        <f t="shared" si="274"/>
        <v>12.45</v>
      </c>
      <c r="R1783" s="9">
        <f t="shared" si="275"/>
        <v>25.75</v>
      </c>
      <c r="S1783" s="9">
        <f t="shared" si="276"/>
        <v>27.35</v>
      </c>
      <c r="T1783" s="9">
        <f t="shared" si="277"/>
        <v>20.75</v>
      </c>
      <c r="U1783" s="8">
        <f t="shared" si="278"/>
        <v>21.850000000000005</v>
      </c>
      <c r="V1783" s="8">
        <f t="shared" si="279"/>
        <v>21.575000000000003</v>
      </c>
    </row>
    <row r="1784" spans="1:22" ht="13.5" x14ac:dyDescent="0.25">
      <c r="A1784" s="3">
        <f>RSI!A1784</f>
        <v>44610</v>
      </c>
      <c r="B1784" s="2">
        <f>RSI!B1784</f>
        <v>47.220599999999997</v>
      </c>
      <c r="C1784" s="2">
        <f>RSI!I1784</f>
        <v>88.53070518657151</v>
      </c>
      <c r="D1784" s="2">
        <f>MACD!E1784</f>
        <v>-0.20369542034452337</v>
      </c>
      <c r="E1784" s="2">
        <f>MACD!F1784</f>
        <v>-0.50989458036986457</v>
      </c>
      <c r="F1784" s="2">
        <f>'Moving Avg'!D1784</f>
        <v>47.214039999999997</v>
      </c>
      <c r="G1784" s="2">
        <f>'Moving Avg'!F1784</f>
        <v>46.816430000000004</v>
      </c>
      <c r="H1784" s="2">
        <f>'Moving Avg'!G1784</f>
        <v>46.180647999999955</v>
      </c>
      <c r="I1784" s="2">
        <f>'Moving Avg'!H1784</f>
        <v>46.340395000000051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  <c r="M1784" s="8">
        <f t="shared" si="270"/>
        <v>0</v>
      </c>
      <c r="N1784" s="8">
        <f t="shared" si="271"/>
        <v>0</v>
      </c>
      <c r="O1784" s="8">
        <f t="shared" si="272"/>
        <v>50</v>
      </c>
      <c r="P1784" s="8">
        <f t="shared" si="273"/>
        <v>83.5</v>
      </c>
      <c r="Q1784" s="9">
        <f t="shared" si="274"/>
        <v>20.024999999999999</v>
      </c>
      <c r="R1784" s="9">
        <f t="shared" si="275"/>
        <v>38.375</v>
      </c>
      <c r="S1784" s="9">
        <f t="shared" si="276"/>
        <v>50.075000000000003</v>
      </c>
      <c r="T1784" s="9">
        <f t="shared" si="277"/>
        <v>33.375</v>
      </c>
      <c r="U1784" s="8">
        <f t="shared" si="278"/>
        <v>36.158333333333331</v>
      </c>
      <c r="V1784" s="8">
        <f t="shared" si="279"/>
        <v>35.462499999999999</v>
      </c>
    </row>
    <row r="1785" spans="1:22" ht="13.5" x14ac:dyDescent="0.25">
      <c r="A1785" s="3">
        <f>RSI!A1785</f>
        <v>44613</v>
      </c>
      <c r="B1785" s="2">
        <f>RSI!B1785</f>
        <v>47.220599999999997</v>
      </c>
      <c r="C1785" s="2">
        <f>RSI!I1785</f>
        <v>88.53070518657151</v>
      </c>
      <c r="D1785" s="2">
        <f>MACD!E1785</f>
        <v>-0.13261592101193287</v>
      </c>
      <c r="E1785" s="2">
        <f>MACD!F1785</f>
        <v>-0.43443884849827824</v>
      </c>
      <c r="F1785" s="2">
        <f>'Moving Avg'!D1785</f>
        <v>47.215679999999999</v>
      </c>
      <c r="G1785" s="2">
        <f>'Moving Avg'!F1785</f>
        <v>46.915935000000005</v>
      </c>
      <c r="H1785" s="2">
        <f>'Moving Avg'!G1785</f>
        <v>46.200713999999955</v>
      </c>
      <c r="I1785" s="2">
        <f>'Moving Avg'!H1785</f>
        <v>46.34542150000005</v>
      </c>
      <c r="J1785" s="6" t="str">
        <f>OBV!F1785</f>
        <v>BULLISH</v>
      </c>
      <c r="K1785" s="6" t="str">
        <f>OBV!G1785</f>
        <v>NEUTRAL</v>
      </c>
      <c r="L1785" s="6" t="str">
        <f>OBV!H1785</f>
        <v>CONFIRMED BULLISH</v>
      </c>
      <c r="M1785" s="8">
        <f t="shared" si="270"/>
        <v>0</v>
      </c>
      <c r="N1785" s="8">
        <f t="shared" si="271"/>
        <v>0</v>
      </c>
      <c r="O1785" s="8">
        <f t="shared" si="272"/>
        <v>50</v>
      </c>
      <c r="P1785" s="8">
        <f t="shared" si="273"/>
        <v>83.5</v>
      </c>
      <c r="Q1785" s="9">
        <f t="shared" si="274"/>
        <v>20.024999999999999</v>
      </c>
      <c r="R1785" s="9">
        <f t="shared" si="275"/>
        <v>38.375</v>
      </c>
      <c r="S1785" s="9">
        <f t="shared" si="276"/>
        <v>50.075000000000003</v>
      </c>
      <c r="T1785" s="9">
        <f t="shared" si="277"/>
        <v>33.375</v>
      </c>
      <c r="U1785" s="8">
        <f t="shared" si="278"/>
        <v>36.158333333333331</v>
      </c>
      <c r="V1785" s="8">
        <f t="shared" si="279"/>
        <v>35.462499999999999</v>
      </c>
    </row>
    <row r="1786" spans="1:22" ht="13.5" x14ac:dyDescent="0.25">
      <c r="A1786" s="3">
        <f>RSI!A1786</f>
        <v>44614</v>
      </c>
      <c r="B1786" s="2">
        <f>RSI!B1786</f>
        <v>47.220599999999997</v>
      </c>
      <c r="C1786" s="2">
        <f>RSI!I1786</f>
        <v>88.53070518657151</v>
      </c>
      <c r="D1786" s="2">
        <f>MACD!E1786</f>
        <v>-7.5509009329572052E-2</v>
      </c>
      <c r="E1786" s="2">
        <f>MACD!F1786</f>
        <v>-0.36265288066453705</v>
      </c>
      <c r="F1786" s="2">
        <f>'Moving Avg'!D1786</f>
        <v>47.217319999999994</v>
      </c>
      <c r="G1786" s="2">
        <f>'Moving Avg'!F1786</f>
        <v>47.015439999999998</v>
      </c>
      <c r="H1786" s="2">
        <f>'Moving Avg'!G1786</f>
        <v>46.220779999999962</v>
      </c>
      <c r="I1786" s="2">
        <f>'Moving Avg'!H1786</f>
        <v>46.35044800000005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  <c r="M1786" s="8">
        <f t="shared" si="270"/>
        <v>0</v>
      </c>
      <c r="N1786" s="8">
        <f t="shared" si="271"/>
        <v>0</v>
      </c>
      <c r="O1786" s="8">
        <f t="shared" si="272"/>
        <v>50</v>
      </c>
      <c r="P1786" s="8">
        <f t="shared" si="273"/>
        <v>83.5</v>
      </c>
      <c r="Q1786" s="9">
        <f t="shared" si="274"/>
        <v>20.024999999999999</v>
      </c>
      <c r="R1786" s="9">
        <f t="shared" si="275"/>
        <v>38.375</v>
      </c>
      <c r="S1786" s="9">
        <f t="shared" si="276"/>
        <v>50.075000000000003</v>
      </c>
      <c r="T1786" s="9">
        <f t="shared" si="277"/>
        <v>33.375</v>
      </c>
      <c r="U1786" s="8">
        <f t="shared" si="278"/>
        <v>36.158333333333331</v>
      </c>
      <c r="V1786" s="8">
        <f t="shared" si="279"/>
        <v>35.462499999999999</v>
      </c>
    </row>
    <row r="1787" spans="1:22" ht="13.5" x14ac:dyDescent="0.25">
      <c r="A1787" s="3">
        <f>RSI!A1787</f>
        <v>44615</v>
      </c>
      <c r="B1787" s="2">
        <f>RSI!B1787</f>
        <v>47.220599999999997</v>
      </c>
      <c r="C1787" s="2">
        <f>RSI!I1787</f>
        <v>88.53070518657151</v>
      </c>
      <c r="D1787" s="2">
        <f>MACD!E1787</f>
        <v>-3.0000072719978732E-2</v>
      </c>
      <c r="E1787" s="2">
        <f>MACD!F1787</f>
        <v>-0.29612231907562536</v>
      </c>
      <c r="F1787" s="2">
        <f>'Moving Avg'!D1787</f>
        <v>47.218959999999996</v>
      </c>
      <c r="G1787" s="2">
        <f>'Moving Avg'!F1787</f>
        <v>47.114944999999999</v>
      </c>
      <c r="H1787" s="2">
        <f>'Moving Avg'!G1787</f>
        <v>46.240845999999962</v>
      </c>
      <c r="I1787" s="2">
        <f>'Moving Avg'!H1787</f>
        <v>46.355474500000057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  <c r="M1787" s="8">
        <f t="shared" si="270"/>
        <v>0</v>
      </c>
      <c r="N1787" s="8">
        <f t="shared" si="271"/>
        <v>0</v>
      </c>
      <c r="O1787" s="8">
        <f t="shared" si="272"/>
        <v>50</v>
      </c>
      <c r="P1787" s="8">
        <f t="shared" si="273"/>
        <v>83.5</v>
      </c>
      <c r="Q1787" s="9">
        <f t="shared" si="274"/>
        <v>20.024999999999999</v>
      </c>
      <c r="R1787" s="9">
        <f t="shared" si="275"/>
        <v>38.375</v>
      </c>
      <c r="S1787" s="9">
        <f t="shared" si="276"/>
        <v>50.075000000000003</v>
      </c>
      <c r="T1787" s="9">
        <f t="shared" si="277"/>
        <v>33.375</v>
      </c>
      <c r="U1787" s="8">
        <f t="shared" si="278"/>
        <v>36.158333333333331</v>
      </c>
      <c r="V1787" s="8">
        <f t="shared" si="279"/>
        <v>35.462499999999999</v>
      </c>
    </row>
    <row r="1788" spans="1:22" ht="13.5" x14ac:dyDescent="0.25">
      <c r="A1788" s="3">
        <f>RSI!A1788</f>
        <v>44616</v>
      </c>
      <c r="B1788" s="2">
        <f>RSI!B1788</f>
        <v>47.220599999999997</v>
      </c>
      <c r="C1788" s="2">
        <f>RSI!I1788</f>
        <v>88.53070518657151</v>
      </c>
      <c r="D1788" s="2">
        <f>MACD!E1788</f>
        <v>5.9035109225291649E-3</v>
      </c>
      <c r="E1788" s="2">
        <f>MACD!F1788</f>
        <v>-0.23571715307599447</v>
      </c>
      <c r="F1788" s="2">
        <f>'Moving Avg'!D1788</f>
        <v>47.220599999999997</v>
      </c>
      <c r="G1788" s="2">
        <f>'Moving Avg'!F1788</f>
        <v>47.214449999999999</v>
      </c>
      <c r="H1788" s="2">
        <f>'Moving Avg'!G1788</f>
        <v>46.260911999999969</v>
      </c>
      <c r="I1788" s="2">
        <f>'Moving Avg'!H1788</f>
        <v>46.360501000000056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  <c r="M1788" s="8">
        <f t="shared" si="270"/>
        <v>0</v>
      </c>
      <c r="N1788" s="8">
        <f t="shared" si="271"/>
        <v>0</v>
      </c>
      <c r="O1788" s="8">
        <f t="shared" si="272"/>
        <v>50</v>
      </c>
      <c r="P1788" s="8">
        <f t="shared" si="273"/>
        <v>83.5</v>
      </c>
      <c r="Q1788" s="9">
        <f t="shared" si="274"/>
        <v>20.024999999999999</v>
      </c>
      <c r="R1788" s="9">
        <f t="shared" si="275"/>
        <v>38.375</v>
      </c>
      <c r="S1788" s="9">
        <f t="shared" si="276"/>
        <v>50.075000000000003</v>
      </c>
      <c r="T1788" s="9">
        <f t="shared" si="277"/>
        <v>33.375</v>
      </c>
      <c r="U1788" s="8">
        <f t="shared" si="278"/>
        <v>36.158333333333331</v>
      </c>
      <c r="V1788" s="8">
        <f t="shared" si="279"/>
        <v>35.462499999999999</v>
      </c>
    </row>
    <row r="1789" spans="1:22" ht="13.5" x14ac:dyDescent="0.25">
      <c r="A1789" s="3">
        <f>RSI!A1789</f>
        <v>44617</v>
      </c>
      <c r="B1789" s="2">
        <f>RSI!B1789</f>
        <v>47.220599999999997</v>
      </c>
      <c r="C1789" s="2">
        <f>RSI!I1789</f>
        <v>88.53070518657151</v>
      </c>
      <c r="D1789" s="2">
        <f>MACD!E1789</f>
        <v>3.387237547522659E-2</v>
      </c>
      <c r="E1789" s="2">
        <f>MACD!F1789</f>
        <v>-0.18179924736575029</v>
      </c>
      <c r="F1789" s="2">
        <f>'Moving Avg'!D1789</f>
        <v>47.220599999999997</v>
      </c>
      <c r="G1789" s="2">
        <f>'Moving Avg'!F1789</f>
        <v>47.214860000000002</v>
      </c>
      <c r="H1789" s="2">
        <f>'Moving Avg'!G1789</f>
        <v>46.280977999999969</v>
      </c>
      <c r="I1789" s="2">
        <f>'Moving Avg'!H1789</f>
        <v>46.365527500000063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  <c r="M1789" s="8">
        <f t="shared" si="270"/>
        <v>0</v>
      </c>
      <c r="N1789" s="8">
        <f t="shared" si="271"/>
        <v>0</v>
      </c>
      <c r="O1789" s="8">
        <f t="shared" si="272"/>
        <v>50</v>
      </c>
      <c r="P1789" s="8">
        <f t="shared" si="273"/>
        <v>33</v>
      </c>
      <c r="Q1789" s="9">
        <f t="shared" si="274"/>
        <v>12.45</v>
      </c>
      <c r="R1789" s="9">
        <f t="shared" si="275"/>
        <v>25.75</v>
      </c>
      <c r="S1789" s="9">
        <f t="shared" si="276"/>
        <v>27.35</v>
      </c>
      <c r="T1789" s="9">
        <f t="shared" si="277"/>
        <v>20.75</v>
      </c>
      <c r="U1789" s="8">
        <f t="shared" si="278"/>
        <v>21.850000000000005</v>
      </c>
      <c r="V1789" s="8">
        <f t="shared" si="279"/>
        <v>21.575000000000003</v>
      </c>
    </row>
    <row r="1790" spans="1:22" ht="13.5" x14ac:dyDescent="0.25">
      <c r="A1790" s="3">
        <f>RSI!A1790</f>
        <v>44620</v>
      </c>
      <c r="B1790" s="2">
        <f>RSI!B1790</f>
        <v>47.220599999999997</v>
      </c>
      <c r="C1790" s="2">
        <f>RSI!I1790</f>
        <v>88.53070518657151</v>
      </c>
      <c r="D1790" s="2">
        <f>MACD!E1790</f>
        <v>5.5305846273213888E-2</v>
      </c>
      <c r="E1790" s="2">
        <f>MACD!F1790</f>
        <v>-0.13437822863795745</v>
      </c>
      <c r="F1790" s="2">
        <f>'Moving Avg'!D1790</f>
        <v>47.220599999999997</v>
      </c>
      <c r="G1790" s="2">
        <f>'Moving Avg'!F1790</f>
        <v>47.215269999999997</v>
      </c>
      <c r="H1790" s="2">
        <f>'Moving Avg'!G1790</f>
        <v>46.301043999999976</v>
      </c>
      <c r="I1790" s="2">
        <f>'Moving Avg'!H1790</f>
        <v>46.370554000000062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  <c r="M1790" s="8">
        <f t="shared" si="270"/>
        <v>0</v>
      </c>
      <c r="N1790" s="8">
        <f t="shared" si="271"/>
        <v>0</v>
      </c>
      <c r="O1790" s="8">
        <f t="shared" si="272"/>
        <v>50</v>
      </c>
      <c r="P1790" s="8">
        <f t="shared" si="273"/>
        <v>33</v>
      </c>
      <c r="Q1790" s="9">
        <f t="shared" si="274"/>
        <v>12.45</v>
      </c>
      <c r="R1790" s="9">
        <f t="shared" si="275"/>
        <v>25.75</v>
      </c>
      <c r="S1790" s="9">
        <f t="shared" si="276"/>
        <v>27.35</v>
      </c>
      <c r="T1790" s="9">
        <f t="shared" si="277"/>
        <v>20.75</v>
      </c>
      <c r="U1790" s="8">
        <f t="shared" si="278"/>
        <v>21.850000000000005</v>
      </c>
      <c r="V1790" s="8">
        <f t="shared" si="279"/>
        <v>21.575000000000003</v>
      </c>
    </row>
    <row r="1791" spans="1:22" ht="13.5" x14ac:dyDescent="0.25">
      <c r="A1791" s="3">
        <f>RSI!A1791</f>
        <v>44621</v>
      </c>
      <c r="B1791" s="2">
        <f>RSI!B1791</f>
        <v>47.220599999999997</v>
      </c>
      <c r="C1791" s="2">
        <f>RSI!I1791</f>
        <v>88.53070518657151</v>
      </c>
      <c r="D1791" s="2">
        <f>MACD!E1791</f>
        <v>7.1374738251428482E-2</v>
      </c>
      <c r="E1791" s="2">
        <f>MACD!F1791</f>
        <v>-9.3227635260080266E-2</v>
      </c>
      <c r="F1791" s="2">
        <f>'Moving Avg'!D1791</f>
        <v>47.220599999999997</v>
      </c>
      <c r="G1791" s="2">
        <f>'Moving Avg'!F1791</f>
        <v>47.215679999999999</v>
      </c>
      <c r="H1791" s="2">
        <f>'Moving Avg'!G1791</f>
        <v>46.321109999999983</v>
      </c>
      <c r="I1791" s="2">
        <f>'Moving Avg'!H1791</f>
        <v>46.375580500000062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  <c r="M1791" s="8">
        <f t="shared" si="270"/>
        <v>0</v>
      </c>
      <c r="N1791" s="8">
        <f t="shared" si="271"/>
        <v>0</v>
      </c>
      <c r="O1791" s="8">
        <f t="shared" si="272"/>
        <v>50</v>
      </c>
      <c r="P1791" s="8">
        <f t="shared" si="273"/>
        <v>33</v>
      </c>
      <c r="Q1791" s="9">
        <f t="shared" si="274"/>
        <v>12.45</v>
      </c>
      <c r="R1791" s="9">
        <f t="shared" si="275"/>
        <v>25.75</v>
      </c>
      <c r="S1791" s="9">
        <f t="shared" si="276"/>
        <v>27.35</v>
      </c>
      <c r="T1791" s="9">
        <f t="shared" si="277"/>
        <v>20.75</v>
      </c>
      <c r="U1791" s="8">
        <f t="shared" si="278"/>
        <v>21.850000000000005</v>
      </c>
      <c r="V1791" s="8">
        <f t="shared" si="279"/>
        <v>21.575000000000003</v>
      </c>
    </row>
    <row r="1792" spans="1:22" ht="13.5" x14ac:dyDescent="0.25">
      <c r="A1792" s="3">
        <f>RSI!A1792</f>
        <v>44622</v>
      </c>
      <c r="B1792" s="2">
        <f>RSI!B1792</f>
        <v>47.220599999999997</v>
      </c>
      <c r="C1792" s="2">
        <f>RSI!I1792</f>
        <v>88.53070518657151</v>
      </c>
      <c r="D1792" s="2">
        <f>MACD!E1792</f>
        <v>8.3057491359703306E-2</v>
      </c>
      <c r="E1792" s="2">
        <f>MACD!F1792</f>
        <v>-5.7970609936123546E-2</v>
      </c>
      <c r="F1792" s="2">
        <f>'Moving Avg'!D1792</f>
        <v>47.220599999999997</v>
      </c>
      <c r="G1792" s="2">
        <f>'Moving Avg'!F1792</f>
        <v>47.216089999999994</v>
      </c>
      <c r="H1792" s="2">
        <f>'Moving Avg'!G1792</f>
        <v>46.34117599999999</v>
      </c>
      <c r="I1792" s="2">
        <f>'Moving Avg'!H1792</f>
        <v>46.380607000000062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  <c r="M1792" s="8">
        <f t="shared" si="270"/>
        <v>0</v>
      </c>
      <c r="N1792" s="8">
        <f t="shared" si="271"/>
        <v>0</v>
      </c>
      <c r="O1792" s="8">
        <f t="shared" si="272"/>
        <v>50</v>
      </c>
      <c r="P1792" s="8">
        <f t="shared" si="273"/>
        <v>33</v>
      </c>
      <c r="Q1792" s="9">
        <f t="shared" si="274"/>
        <v>12.45</v>
      </c>
      <c r="R1792" s="9">
        <f t="shared" si="275"/>
        <v>25.75</v>
      </c>
      <c r="S1792" s="9">
        <f t="shared" si="276"/>
        <v>27.35</v>
      </c>
      <c r="T1792" s="9">
        <f t="shared" si="277"/>
        <v>20.75</v>
      </c>
      <c r="U1792" s="8">
        <f t="shared" si="278"/>
        <v>21.850000000000005</v>
      </c>
      <c r="V1792" s="8">
        <f t="shared" si="279"/>
        <v>21.575000000000003</v>
      </c>
    </row>
    <row r="1793" spans="1:22" ht="13.5" x14ac:dyDescent="0.25">
      <c r="A1793" s="3">
        <f>RSI!A1793</f>
        <v>44623</v>
      </c>
      <c r="B1793" s="2">
        <f>RSI!B1793</f>
        <v>47.220599999999997</v>
      </c>
      <c r="C1793" s="2">
        <f>RSI!I1793</f>
        <v>88.53070518657151</v>
      </c>
      <c r="D1793" s="2">
        <f>MACD!E1793</f>
        <v>9.1170674092857951E-2</v>
      </c>
      <c r="E1793" s="2">
        <f>MACD!F1793</f>
        <v>-2.8142353130327251E-2</v>
      </c>
      <c r="F1793" s="2">
        <f>'Moving Avg'!D1793</f>
        <v>47.220599999999997</v>
      </c>
      <c r="G1793" s="2">
        <f>'Moving Avg'!F1793</f>
        <v>47.216499999999996</v>
      </c>
      <c r="H1793" s="2">
        <f>'Moving Avg'!G1793</f>
        <v>46.361241999999983</v>
      </c>
      <c r="I1793" s="2">
        <f>'Moving Avg'!H1793</f>
        <v>46.385633500000068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  <c r="M1793" s="8">
        <f t="shared" si="270"/>
        <v>0</v>
      </c>
      <c r="N1793" s="8">
        <f t="shared" si="271"/>
        <v>0</v>
      </c>
      <c r="O1793" s="8">
        <f t="shared" si="272"/>
        <v>50</v>
      </c>
      <c r="P1793" s="8">
        <f t="shared" si="273"/>
        <v>33</v>
      </c>
      <c r="Q1793" s="9">
        <f t="shared" si="274"/>
        <v>12.45</v>
      </c>
      <c r="R1793" s="9">
        <f t="shared" si="275"/>
        <v>25.75</v>
      </c>
      <c r="S1793" s="9">
        <f t="shared" si="276"/>
        <v>27.35</v>
      </c>
      <c r="T1793" s="9">
        <f t="shared" si="277"/>
        <v>20.75</v>
      </c>
      <c r="U1793" s="8">
        <f t="shared" si="278"/>
        <v>21.850000000000005</v>
      </c>
      <c r="V1793" s="8">
        <f t="shared" si="279"/>
        <v>21.575000000000003</v>
      </c>
    </row>
    <row r="1794" spans="1:22" ht="13.5" x14ac:dyDescent="0.25">
      <c r="A1794" s="3">
        <f>RSI!A1794</f>
        <v>44624</v>
      </c>
      <c r="B1794" s="2">
        <f>RSI!B1794</f>
        <v>47.228900000000003</v>
      </c>
      <c r="C1794" s="2">
        <f>RSI!I1794</f>
        <v>88.792397407916624</v>
      </c>
      <c r="D1794" s="2">
        <f>MACD!E1794</f>
        <v>9.7041450603526869E-2</v>
      </c>
      <c r="E1794" s="2">
        <f>MACD!F1794</f>
        <v>-3.105592383556427E-3</v>
      </c>
      <c r="F1794" s="2">
        <f>'Moving Avg'!D1794</f>
        <v>47.222259999999999</v>
      </c>
      <c r="G1794" s="2">
        <f>'Moving Avg'!F1794</f>
        <v>47.217324999999995</v>
      </c>
      <c r="H1794" s="2">
        <f>'Moving Avg'!G1794</f>
        <v>46.38147399999999</v>
      </c>
      <c r="I1794" s="2">
        <f>'Moving Avg'!H1794</f>
        <v>46.390701500000063</v>
      </c>
      <c r="J1794" s="6" t="str">
        <f>OBV!F1794</f>
        <v>BULLISH</v>
      </c>
      <c r="K1794" s="6" t="str">
        <f>OBV!G1794</f>
        <v>STRONG</v>
      </c>
      <c r="L1794" s="6" t="str">
        <f>OBV!H1794</f>
        <v>CONFIRMED BULLISH</v>
      </c>
      <c r="M1794" s="8">
        <f t="shared" ref="M1794:M1857" si="280">IF(C1794&lt;30,50, IF(C1794&gt;70, 0, 25))</f>
        <v>0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50</v>
      </c>
      <c r="P1794" s="8">
        <f t="shared" ref="P1794:P1857" si="283">IF(L1794="confirmed bullish", 34, IF(L1794="bullish divergence",17, 0))+IF(J1794="bullish",33,IF(J1794="bearish",0,16.5))+IF(K1794="strong",33,IF(K1794="weak",0,16.5))</f>
        <v>100</v>
      </c>
      <c r="Q1794" s="9">
        <f t="shared" si="274"/>
        <v>22.5</v>
      </c>
      <c r="R1794" s="9">
        <f t="shared" si="275"/>
        <v>42.5</v>
      </c>
      <c r="S1794" s="9">
        <f t="shared" si="276"/>
        <v>57.5</v>
      </c>
      <c r="T1794" s="9">
        <f t="shared" si="277"/>
        <v>37.5</v>
      </c>
      <c r="U1794" s="8">
        <f t="shared" si="278"/>
        <v>40.833333333333336</v>
      </c>
      <c r="V1794" s="8">
        <f t="shared" si="279"/>
        <v>40</v>
      </c>
    </row>
    <row r="1795" spans="1:22" ht="13.5" x14ac:dyDescent="0.25">
      <c r="A1795" s="3">
        <f>RSI!A1795</f>
        <v>44627</v>
      </c>
      <c r="B1795" s="2">
        <f>RSI!B1795</f>
        <v>47.228900000000003</v>
      </c>
      <c r="C1795" s="2">
        <f>RSI!I1795</f>
        <v>88.792397407916624</v>
      </c>
      <c r="D1795" s="2">
        <f>MACD!E1795</f>
        <v>0.10044058945828738</v>
      </c>
      <c r="E1795" s="2">
        <f>MACD!F1795</f>
        <v>1.7603643984812335E-2</v>
      </c>
      <c r="F1795" s="2">
        <f>'Moving Avg'!D1795</f>
        <v>47.223920000000007</v>
      </c>
      <c r="G1795" s="2">
        <f>'Moving Avg'!F1795</f>
        <v>47.218149999999994</v>
      </c>
      <c r="H1795" s="2">
        <f>'Moving Avg'!G1795</f>
        <v>46.401705999999997</v>
      </c>
      <c r="I1795" s="2">
        <f>'Moving Avg'!H1795</f>
        <v>46.395769500000057</v>
      </c>
      <c r="J1795" s="6" t="str">
        <f>OBV!F1795</f>
        <v>BULLISH</v>
      </c>
      <c r="K1795" s="6" t="str">
        <f>OBV!G1795</f>
        <v>STRONG</v>
      </c>
      <c r="L1795" s="6" t="str">
        <f>OBV!H1795</f>
        <v>CONFIRMED BULLISH</v>
      </c>
      <c r="M1795" s="8">
        <f t="shared" si="280"/>
        <v>0</v>
      </c>
      <c r="N1795" s="8">
        <f t="shared" si="281"/>
        <v>0</v>
      </c>
      <c r="O1795" s="8">
        <f t="shared" si="282"/>
        <v>50</v>
      </c>
      <c r="P1795" s="8">
        <f t="shared" si="283"/>
        <v>100</v>
      </c>
      <c r="Q1795" s="9">
        <f t="shared" ref="Q1795:Q1858" si="284">0.35*M1795+N1795*0.35+O1795*0.15+P1795*0.15</f>
        <v>22.5</v>
      </c>
      <c r="R1795" s="9">
        <f t="shared" ref="R1795:R1858" si="285">M1795*0.2+N1795*0.2+O1795*0.35+P1795*0.25</f>
        <v>42.5</v>
      </c>
      <c r="S1795" s="9">
        <f t="shared" ref="S1795:S1858" si="286">M1795*0.15+N1795*0.15+O1795*0.25+P1795*0.45</f>
        <v>57.5</v>
      </c>
      <c r="T1795" s="9">
        <f t="shared" ref="T1795:T1858" si="287">0.25*SUM(M1795:P1795)</f>
        <v>37.5</v>
      </c>
      <c r="U1795" s="8">
        <f t="shared" ref="U1795:U1858" si="288">SUM(Q1795:S1795)/3</f>
        <v>40.833333333333336</v>
      </c>
      <c r="V1795" s="8">
        <f t="shared" ref="V1795:V1858" si="289">SUM(Q1795:T1795)/4</f>
        <v>40</v>
      </c>
    </row>
    <row r="1796" spans="1:22" ht="13.5" x14ac:dyDescent="0.25">
      <c r="A1796" s="3">
        <f>RSI!A1796</f>
        <v>44628</v>
      </c>
      <c r="B1796" s="2">
        <f>RSI!B1796</f>
        <v>47.228900000000003</v>
      </c>
      <c r="C1796" s="2">
        <f>RSI!I1796</f>
        <v>88.792397407916624</v>
      </c>
      <c r="D1796" s="2">
        <f>MACD!E1796</f>
        <v>0.10186452343899077</v>
      </c>
      <c r="E1796" s="2">
        <f>MACD!F1796</f>
        <v>3.4455819875648025E-2</v>
      </c>
      <c r="F1796" s="2">
        <f>'Moving Avg'!D1796</f>
        <v>47.225580000000001</v>
      </c>
      <c r="G1796" s="2">
        <f>'Moving Avg'!F1796</f>
        <v>47.218974999999986</v>
      </c>
      <c r="H1796" s="2">
        <f>'Moving Avg'!G1796</f>
        <v>46.421937999999997</v>
      </c>
      <c r="I1796" s="2">
        <f>'Moving Avg'!H1796</f>
        <v>46.400837500000058</v>
      </c>
      <c r="J1796" s="6" t="str">
        <f>OBV!F1796</f>
        <v>BULLISH</v>
      </c>
      <c r="K1796" s="6" t="str">
        <f>OBV!G1796</f>
        <v>STRONG</v>
      </c>
      <c r="L1796" s="6" t="str">
        <f>OBV!H1796</f>
        <v>CONFIRMED BULLISH</v>
      </c>
      <c r="M1796" s="8">
        <f t="shared" si="280"/>
        <v>0</v>
      </c>
      <c r="N1796" s="8">
        <f t="shared" si="281"/>
        <v>0</v>
      </c>
      <c r="O1796" s="8">
        <f t="shared" si="282"/>
        <v>50</v>
      </c>
      <c r="P1796" s="8">
        <f t="shared" si="283"/>
        <v>100</v>
      </c>
      <c r="Q1796" s="9">
        <f t="shared" si="284"/>
        <v>22.5</v>
      </c>
      <c r="R1796" s="9">
        <f t="shared" si="285"/>
        <v>42.5</v>
      </c>
      <c r="S1796" s="9">
        <f t="shared" si="286"/>
        <v>57.5</v>
      </c>
      <c r="T1796" s="9">
        <f t="shared" si="287"/>
        <v>37.5</v>
      </c>
      <c r="U1796" s="8">
        <f t="shared" si="288"/>
        <v>40.833333333333336</v>
      </c>
      <c r="V1796" s="8">
        <f t="shared" si="289"/>
        <v>40</v>
      </c>
    </row>
    <row r="1797" spans="1:22" ht="13.5" x14ac:dyDescent="0.25">
      <c r="A1797" s="3">
        <f>RSI!A1797</f>
        <v>44629</v>
      </c>
      <c r="B1797" s="2">
        <f>RSI!B1797</f>
        <v>47.228900000000003</v>
      </c>
      <c r="C1797" s="2">
        <f>RSI!I1797</f>
        <v>88.792397407916624</v>
      </c>
      <c r="D1797" s="2">
        <f>MACD!E1797</f>
        <v>0.1017247050655925</v>
      </c>
      <c r="E1797" s="2">
        <f>MACD!F1797</f>
        <v>4.7909596913636922E-2</v>
      </c>
      <c r="F1797" s="2">
        <f>'Moving Avg'!D1797</f>
        <v>47.227240000000009</v>
      </c>
      <c r="G1797" s="2">
        <f>'Moving Avg'!F1797</f>
        <v>47.219799999999985</v>
      </c>
      <c r="H1797" s="2">
        <f>'Moving Avg'!G1797</f>
        <v>46.442169999999997</v>
      </c>
      <c r="I1797" s="2">
        <f>'Moving Avg'!H1797</f>
        <v>46.40590550000006</v>
      </c>
      <c r="J1797" s="6" t="str">
        <f>OBV!F1797</f>
        <v>BULLISH</v>
      </c>
      <c r="K1797" s="6" t="str">
        <f>OBV!G1797</f>
        <v>STRONG</v>
      </c>
      <c r="L1797" s="6" t="str">
        <f>OBV!H1797</f>
        <v>CONFIRMED BULLISH</v>
      </c>
      <c r="M1797" s="8">
        <f t="shared" si="280"/>
        <v>0</v>
      </c>
      <c r="N1797" s="8">
        <f t="shared" si="281"/>
        <v>0</v>
      </c>
      <c r="O1797" s="8">
        <f t="shared" si="282"/>
        <v>50</v>
      </c>
      <c r="P1797" s="8">
        <f t="shared" si="283"/>
        <v>100</v>
      </c>
      <c r="Q1797" s="9">
        <f t="shared" si="284"/>
        <v>22.5</v>
      </c>
      <c r="R1797" s="9">
        <f t="shared" si="285"/>
        <v>42.5</v>
      </c>
      <c r="S1797" s="9">
        <f t="shared" si="286"/>
        <v>57.5</v>
      </c>
      <c r="T1797" s="9">
        <f t="shared" si="287"/>
        <v>37.5</v>
      </c>
      <c r="U1797" s="8">
        <f t="shared" si="288"/>
        <v>40.833333333333336</v>
      </c>
      <c r="V1797" s="8">
        <f t="shared" si="289"/>
        <v>40</v>
      </c>
    </row>
    <row r="1798" spans="1:22" ht="13.5" x14ac:dyDescent="0.25">
      <c r="A1798" s="3">
        <f>RSI!A1798</f>
        <v>44630</v>
      </c>
      <c r="B1798" s="2">
        <f>RSI!B1798</f>
        <v>47.228900000000003</v>
      </c>
      <c r="C1798" s="2">
        <f>RSI!I1798</f>
        <v>88.792397407916624</v>
      </c>
      <c r="D1798" s="2">
        <f>MACD!E1798</f>
        <v>0.10036131796317704</v>
      </c>
      <c r="E1798" s="2">
        <f>MACD!F1798</f>
        <v>5.8399941123544949E-2</v>
      </c>
      <c r="F1798" s="2">
        <f>'Moving Avg'!D1798</f>
        <v>47.228900000000003</v>
      </c>
      <c r="G1798" s="2">
        <f>'Moving Avg'!F1798</f>
        <v>47.220624999999984</v>
      </c>
      <c r="H1798" s="2">
        <f>'Moving Avg'!G1798</f>
        <v>46.462402000000004</v>
      </c>
      <c r="I1798" s="2">
        <f>'Moving Avg'!H1798</f>
        <v>46.410973500000061</v>
      </c>
      <c r="J1798" s="6" t="str">
        <f>OBV!F1798</f>
        <v>BULLISH</v>
      </c>
      <c r="K1798" s="6" t="str">
        <f>OBV!G1798</f>
        <v>STRONG</v>
      </c>
      <c r="L1798" s="6" t="str">
        <f>OBV!H1798</f>
        <v>CONFIRMED BULLISH</v>
      </c>
      <c r="M1798" s="8">
        <f t="shared" si="280"/>
        <v>0</v>
      </c>
      <c r="N1798" s="8">
        <f t="shared" si="281"/>
        <v>0</v>
      </c>
      <c r="O1798" s="8">
        <f t="shared" si="282"/>
        <v>50</v>
      </c>
      <c r="P1798" s="8">
        <f t="shared" si="283"/>
        <v>100</v>
      </c>
      <c r="Q1798" s="9">
        <f t="shared" si="284"/>
        <v>22.5</v>
      </c>
      <c r="R1798" s="9">
        <f t="shared" si="285"/>
        <v>42.5</v>
      </c>
      <c r="S1798" s="9">
        <f t="shared" si="286"/>
        <v>57.5</v>
      </c>
      <c r="T1798" s="9">
        <f t="shared" si="287"/>
        <v>37.5</v>
      </c>
      <c r="U1798" s="8">
        <f t="shared" si="288"/>
        <v>40.833333333333336</v>
      </c>
      <c r="V1798" s="8">
        <f t="shared" si="289"/>
        <v>40</v>
      </c>
    </row>
    <row r="1799" spans="1:22" ht="13.5" x14ac:dyDescent="0.25">
      <c r="A1799" s="3">
        <f>RSI!A1799</f>
        <v>44631</v>
      </c>
      <c r="B1799" s="2">
        <f>RSI!B1799</f>
        <v>47.228900000000003</v>
      </c>
      <c r="C1799" s="2">
        <f>RSI!I1799</f>
        <v>88.792397407916624</v>
      </c>
      <c r="D1799" s="2">
        <f>MACD!E1799</f>
        <v>9.8054831567125689E-2</v>
      </c>
      <c r="E1799" s="2">
        <f>MACD!F1799</f>
        <v>6.63309192122611E-2</v>
      </c>
      <c r="F1799" s="2">
        <f>'Moving Avg'!D1799</f>
        <v>47.228900000000003</v>
      </c>
      <c r="G1799" s="2">
        <f>'Moving Avg'!F1799</f>
        <v>47.221449999999983</v>
      </c>
      <c r="H1799" s="2">
        <f>'Moving Avg'!G1799</f>
        <v>46.482634000000004</v>
      </c>
      <c r="I1799" s="2">
        <f>'Moving Avg'!H1799</f>
        <v>46.416041500000063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  <c r="M1799" s="8">
        <f t="shared" si="280"/>
        <v>0</v>
      </c>
      <c r="N1799" s="8">
        <f t="shared" si="281"/>
        <v>0</v>
      </c>
      <c r="O1799" s="8">
        <f t="shared" si="282"/>
        <v>50</v>
      </c>
      <c r="P1799" s="8">
        <f t="shared" si="283"/>
        <v>33</v>
      </c>
      <c r="Q1799" s="9">
        <f t="shared" si="284"/>
        <v>12.45</v>
      </c>
      <c r="R1799" s="9">
        <f t="shared" si="285"/>
        <v>25.75</v>
      </c>
      <c r="S1799" s="9">
        <f t="shared" si="286"/>
        <v>27.35</v>
      </c>
      <c r="T1799" s="9">
        <f t="shared" si="287"/>
        <v>20.75</v>
      </c>
      <c r="U1799" s="8">
        <f t="shared" si="288"/>
        <v>21.850000000000005</v>
      </c>
      <c r="V1799" s="8">
        <f t="shared" si="289"/>
        <v>21.575000000000003</v>
      </c>
    </row>
    <row r="1800" spans="1:22" ht="13.5" x14ac:dyDescent="0.25">
      <c r="A1800" s="3">
        <f>RSI!A1800</f>
        <v>44634</v>
      </c>
      <c r="B1800" s="2">
        <f>RSI!B1800</f>
        <v>47.228900000000003</v>
      </c>
      <c r="C1800" s="2">
        <f>RSI!I1800</f>
        <v>88.792397407916624</v>
      </c>
      <c r="D1800" s="2">
        <f>MACD!E1800</f>
        <v>9.5035734458335241E-2</v>
      </c>
      <c r="E1800" s="2">
        <f>MACD!F1800</f>
        <v>7.2071882261475928E-2</v>
      </c>
      <c r="F1800" s="2">
        <f>'Moving Avg'!D1800</f>
        <v>47.228900000000003</v>
      </c>
      <c r="G1800" s="2">
        <f>'Moving Avg'!F1800</f>
        <v>47.222274999999982</v>
      </c>
      <c r="H1800" s="2">
        <f>'Moving Avg'!G1800</f>
        <v>46.502866000000012</v>
      </c>
      <c r="I1800" s="2">
        <f>'Moving Avg'!H1800</f>
        <v>46.421070500000063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  <c r="M1800" s="8">
        <f t="shared" si="280"/>
        <v>0</v>
      </c>
      <c r="N1800" s="8">
        <f t="shared" si="281"/>
        <v>0</v>
      </c>
      <c r="O1800" s="8">
        <f t="shared" si="282"/>
        <v>50</v>
      </c>
      <c r="P1800" s="8">
        <f t="shared" si="283"/>
        <v>33</v>
      </c>
      <c r="Q1800" s="9">
        <f t="shared" si="284"/>
        <v>12.45</v>
      </c>
      <c r="R1800" s="9">
        <f t="shared" si="285"/>
        <v>25.75</v>
      </c>
      <c r="S1800" s="9">
        <f t="shared" si="286"/>
        <v>27.35</v>
      </c>
      <c r="T1800" s="9">
        <f t="shared" si="287"/>
        <v>20.75</v>
      </c>
      <c r="U1800" s="8">
        <f t="shared" si="288"/>
        <v>21.850000000000005</v>
      </c>
      <c r="V1800" s="8">
        <f t="shared" si="289"/>
        <v>21.575000000000003</v>
      </c>
    </row>
    <row r="1801" spans="1:22" ht="13.5" x14ac:dyDescent="0.25">
      <c r="A1801" s="3">
        <f>RSI!A1801</f>
        <v>44635</v>
      </c>
      <c r="B1801" s="2">
        <f>RSI!B1801</f>
        <v>47.228900000000003</v>
      </c>
      <c r="C1801" s="2">
        <f>RSI!I1801</f>
        <v>88.792397407916624</v>
      </c>
      <c r="D1801" s="2">
        <f>MACD!E1801</f>
        <v>9.1492729778138937E-2</v>
      </c>
      <c r="E1801" s="2">
        <f>MACD!F1801</f>
        <v>7.5956051764808533E-2</v>
      </c>
      <c r="F1801" s="2">
        <f>'Moving Avg'!D1801</f>
        <v>47.228900000000003</v>
      </c>
      <c r="G1801" s="2">
        <f>'Moving Avg'!F1801</f>
        <v>47.223099999999974</v>
      </c>
      <c r="H1801" s="2">
        <f>'Moving Avg'!G1801</f>
        <v>46.542834000000013</v>
      </c>
      <c r="I1801" s="2">
        <f>'Moving Avg'!H1801</f>
        <v>46.422222000000055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  <c r="M1801" s="8">
        <f t="shared" si="280"/>
        <v>0</v>
      </c>
      <c r="N1801" s="8">
        <f t="shared" si="281"/>
        <v>0</v>
      </c>
      <c r="O1801" s="8">
        <f t="shared" si="282"/>
        <v>50</v>
      </c>
      <c r="P1801" s="8">
        <f t="shared" si="283"/>
        <v>33</v>
      </c>
      <c r="Q1801" s="9">
        <f t="shared" si="284"/>
        <v>12.45</v>
      </c>
      <c r="R1801" s="9">
        <f t="shared" si="285"/>
        <v>25.75</v>
      </c>
      <c r="S1801" s="9">
        <f t="shared" si="286"/>
        <v>27.35</v>
      </c>
      <c r="T1801" s="9">
        <f t="shared" si="287"/>
        <v>20.75</v>
      </c>
      <c r="U1801" s="8">
        <f t="shared" si="288"/>
        <v>21.850000000000005</v>
      </c>
      <c r="V1801" s="8">
        <f t="shared" si="289"/>
        <v>21.575000000000003</v>
      </c>
    </row>
    <row r="1802" spans="1:22" ht="13.5" x14ac:dyDescent="0.25">
      <c r="A1802" s="3">
        <f>RSI!A1802</f>
        <v>44636</v>
      </c>
      <c r="B1802" s="2">
        <f>RSI!B1802</f>
        <v>47.228900000000003</v>
      </c>
      <c r="C1802" s="2">
        <f>RSI!I1802</f>
        <v>88.792397407916624</v>
      </c>
      <c r="D1802" s="2">
        <f>MACD!E1802</f>
        <v>8.7579632324668921E-2</v>
      </c>
      <c r="E1802" s="2">
        <f>MACD!F1802</f>
        <v>7.8280767876780608E-2</v>
      </c>
      <c r="F1802" s="2">
        <f>'Moving Avg'!D1802</f>
        <v>47.228900000000003</v>
      </c>
      <c r="G1802" s="2">
        <f>'Moving Avg'!F1802</f>
        <v>47.223924999999973</v>
      </c>
      <c r="H1802" s="2">
        <f>'Moving Avg'!G1802</f>
        <v>46.582802000000022</v>
      </c>
      <c r="I1802" s="2">
        <f>'Moving Avg'!H1802</f>
        <v>46.423373500000054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  <c r="M1802" s="8">
        <f t="shared" si="280"/>
        <v>0</v>
      </c>
      <c r="N1802" s="8">
        <f t="shared" si="281"/>
        <v>0</v>
      </c>
      <c r="O1802" s="8">
        <f t="shared" si="282"/>
        <v>50</v>
      </c>
      <c r="P1802" s="8">
        <f t="shared" si="283"/>
        <v>33</v>
      </c>
      <c r="Q1802" s="9">
        <f t="shared" si="284"/>
        <v>12.45</v>
      </c>
      <c r="R1802" s="9">
        <f t="shared" si="285"/>
        <v>25.75</v>
      </c>
      <c r="S1802" s="9">
        <f t="shared" si="286"/>
        <v>27.35</v>
      </c>
      <c r="T1802" s="9">
        <f t="shared" si="287"/>
        <v>20.75</v>
      </c>
      <c r="U1802" s="8">
        <f t="shared" si="288"/>
        <v>21.850000000000005</v>
      </c>
      <c r="V1802" s="8">
        <f t="shared" si="289"/>
        <v>21.575000000000003</v>
      </c>
    </row>
    <row r="1803" spans="1:22" ht="13.5" x14ac:dyDescent="0.25">
      <c r="A1803" s="3">
        <f>RSI!A1803</f>
        <v>44637</v>
      </c>
      <c r="B1803" s="2">
        <f>RSI!B1803</f>
        <v>47.228900000000003</v>
      </c>
      <c r="C1803" s="2">
        <f>RSI!I1803</f>
        <v>88.792397407916624</v>
      </c>
      <c r="D1803" s="2">
        <f>MACD!E1803</f>
        <v>8.342116984887582E-2</v>
      </c>
      <c r="E1803" s="2">
        <f>MACD!F1803</f>
        <v>7.9308848271199661E-2</v>
      </c>
      <c r="F1803" s="2">
        <f>'Moving Avg'!D1803</f>
        <v>47.228900000000003</v>
      </c>
      <c r="G1803" s="2">
        <f>'Moving Avg'!F1803</f>
        <v>47.224749999999979</v>
      </c>
      <c r="H1803" s="2">
        <f>'Moving Avg'!G1803</f>
        <v>46.622770000000017</v>
      </c>
      <c r="I1803" s="2">
        <f>'Moving Avg'!H1803</f>
        <v>46.428441500000055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  <c r="M1803" s="8">
        <f t="shared" si="280"/>
        <v>0</v>
      </c>
      <c r="N1803" s="8">
        <f t="shared" si="281"/>
        <v>0</v>
      </c>
      <c r="O1803" s="8">
        <f t="shared" si="282"/>
        <v>50</v>
      </c>
      <c r="P1803" s="8">
        <f t="shared" si="283"/>
        <v>33</v>
      </c>
      <c r="Q1803" s="9">
        <f t="shared" si="284"/>
        <v>12.45</v>
      </c>
      <c r="R1803" s="9">
        <f t="shared" si="285"/>
        <v>25.75</v>
      </c>
      <c r="S1803" s="9">
        <f t="shared" si="286"/>
        <v>27.35</v>
      </c>
      <c r="T1803" s="9">
        <f t="shared" si="287"/>
        <v>20.75</v>
      </c>
      <c r="U1803" s="8">
        <f t="shared" si="288"/>
        <v>21.850000000000005</v>
      </c>
      <c r="V1803" s="8">
        <f t="shared" si="289"/>
        <v>21.575000000000003</v>
      </c>
    </row>
    <row r="1804" spans="1:22" ht="13.5" x14ac:dyDescent="0.25">
      <c r="A1804" s="3">
        <f>RSI!A1804</f>
        <v>44638</v>
      </c>
      <c r="B1804" s="2">
        <f>RSI!B1804</f>
        <v>47.228900000000003</v>
      </c>
      <c r="C1804" s="2">
        <f>RSI!I1804</f>
        <v>88.792397407916624</v>
      </c>
      <c r="D1804" s="2">
        <f>MACD!E1804</f>
        <v>8.0394782782676089E-2</v>
      </c>
      <c r="E1804" s="2">
        <f>MACD!F1804</f>
        <v>7.9526035173494963E-2</v>
      </c>
      <c r="F1804" s="2">
        <f>'Moving Avg'!D1804</f>
        <v>47.228900000000003</v>
      </c>
      <c r="G1804" s="2">
        <f>'Moving Avg'!F1804</f>
        <v>47.225164999999976</v>
      </c>
      <c r="H1804" s="2">
        <f>'Moving Avg'!G1804</f>
        <v>46.662738000000026</v>
      </c>
      <c r="I1804" s="2">
        <f>'Moving Avg'!H1804</f>
        <v>46.426577500000057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  <c r="M1804" s="8">
        <f t="shared" si="280"/>
        <v>0</v>
      </c>
      <c r="N1804" s="8">
        <f t="shared" si="281"/>
        <v>0</v>
      </c>
      <c r="O1804" s="8">
        <f t="shared" si="282"/>
        <v>50</v>
      </c>
      <c r="P1804" s="8">
        <f t="shared" si="283"/>
        <v>33</v>
      </c>
      <c r="Q1804" s="9">
        <f t="shared" si="284"/>
        <v>12.45</v>
      </c>
      <c r="R1804" s="9">
        <f t="shared" si="285"/>
        <v>25.75</v>
      </c>
      <c r="S1804" s="9">
        <f t="shared" si="286"/>
        <v>27.35</v>
      </c>
      <c r="T1804" s="9">
        <f t="shared" si="287"/>
        <v>20.75</v>
      </c>
      <c r="U1804" s="8">
        <f t="shared" si="288"/>
        <v>21.850000000000005</v>
      </c>
      <c r="V1804" s="8">
        <f t="shared" si="289"/>
        <v>21.575000000000003</v>
      </c>
    </row>
    <row r="1805" spans="1:22" ht="13.5" x14ac:dyDescent="0.25">
      <c r="A1805" s="3">
        <f>RSI!A1805</f>
        <v>44641</v>
      </c>
      <c r="B1805" s="2">
        <f>RSI!B1805</f>
        <v>47.228900000000003</v>
      </c>
      <c r="C1805" s="2">
        <f>RSI!I1805</f>
        <v>88.792397407916624</v>
      </c>
      <c r="D1805" s="2">
        <f>MACD!E1805</f>
        <v>7.7107501944112755E-2</v>
      </c>
      <c r="E1805" s="2">
        <f>MACD!F1805</f>
        <v>7.9042328527618527E-2</v>
      </c>
      <c r="F1805" s="2">
        <f>'Moving Avg'!D1805</f>
        <v>47.228900000000003</v>
      </c>
      <c r="G1805" s="2">
        <f>'Moving Avg'!F1805</f>
        <v>47.225579999999979</v>
      </c>
      <c r="H1805" s="2">
        <f>'Moving Avg'!G1805</f>
        <v>46.702706000000028</v>
      </c>
      <c r="I1805" s="2">
        <f>'Moving Avg'!H1805</f>
        <v>46.424713500000053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  <c r="M1805" s="8">
        <f t="shared" si="280"/>
        <v>0</v>
      </c>
      <c r="N1805" s="8">
        <f t="shared" si="281"/>
        <v>45</v>
      </c>
      <c r="O1805" s="8">
        <f t="shared" si="282"/>
        <v>50</v>
      </c>
      <c r="P1805" s="8">
        <f t="shared" si="283"/>
        <v>33</v>
      </c>
      <c r="Q1805" s="9">
        <f t="shared" si="284"/>
        <v>28.2</v>
      </c>
      <c r="R1805" s="9">
        <f t="shared" si="285"/>
        <v>34.75</v>
      </c>
      <c r="S1805" s="9">
        <f t="shared" si="286"/>
        <v>34.1</v>
      </c>
      <c r="T1805" s="9">
        <f t="shared" si="287"/>
        <v>32</v>
      </c>
      <c r="U1805" s="8">
        <f t="shared" si="288"/>
        <v>32.35</v>
      </c>
      <c r="V1805" s="8">
        <f t="shared" si="289"/>
        <v>32.262500000000003</v>
      </c>
    </row>
    <row r="1806" spans="1:22" ht="13.5" x14ac:dyDescent="0.25">
      <c r="A1806" s="3">
        <f>RSI!A1806</f>
        <v>44642</v>
      </c>
      <c r="B1806" s="2">
        <f>RSI!B1806</f>
        <v>47.228900000000003</v>
      </c>
      <c r="C1806" s="2">
        <f>RSI!I1806</f>
        <v>88.792397407916624</v>
      </c>
      <c r="D1806" s="2">
        <f>MACD!E1806</f>
        <v>7.3653279042737552E-2</v>
      </c>
      <c r="E1806" s="2">
        <f>MACD!F1806</f>
        <v>7.796451863064234E-2</v>
      </c>
      <c r="F1806" s="2">
        <f>'Moving Avg'!D1806</f>
        <v>47.228900000000003</v>
      </c>
      <c r="G1806" s="2">
        <f>'Moving Avg'!F1806</f>
        <v>47.225994999999976</v>
      </c>
      <c r="H1806" s="2">
        <f>'Moving Avg'!G1806</f>
        <v>46.742674000000036</v>
      </c>
      <c r="I1806" s="2">
        <f>'Moving Avg'!H1806</f>
        <v>46.422849500000055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  <c r="M1806" s="8">
        <f t="shared" si="280"/>
        <v>0</v>
      </c>
      <c r="N1806" s="8">
        <f t="shared" si="281"/>
        <v>45</v>
      </c>
      <c r="O1806" s="8">
        <f t="shared" si="282"/>
        <v>50</v>
      </c>
      <c r="P1806" s="8">
        <f t="shared" si="283"/>
        <v>33</v>
      </c>
      <c r="Q1806" s="9">
        <f t="shared" si="284"/>
        <v>28.2</v>
      </c>
      <c r="R1806" s="9">
        <f t="shared" si="285"/>
        <v>34.75</v>
      </c>
      <c r="S1806" s="9">
        <f t="shared" si="286"/>
        <v>34.1</v>
      </c>
      <c r="T1806" s="9">
        <f t="shared" si="287"/>
        <v>32</v>
      </c>
      <c r="U1806" s="8">
        <f t="shared" si="288"/>
        <v>32.35</v>
      </c>
      <c r="V1806" s="8">
        <f t="shared" si="289"/>
        <v>32.262500000000003</v>
      </c>
    </row>
    <row r="1807" spans="1:22" ht="13.5" x14ac:dyDescent="0.25">
      <c r="A1807" s="3">
        <f>RSI!A1807</f>
        <v>44643</v>
      </c>
      <c r="B1807" s="2">
        <f>RSI!B1807</f>
        <v>47.228900000000003</v>
      </c>
      <c r="C1807" s="2">
        <f>RSI!I1807</f>
        <v>88.792397407916624</v>
      </c>
      <c r="D1807" s="2">
        <f>MACD!E1807</f>
        <v>7.0107625441458765E-2</v>
      </c>
      <c r="E1807" s="2">
        <f>MACD!F1807</f>
        <v>7.6393139992805628E-2</v>
      </c>
      <c r="F1807" s="2">
        <f>'Moving Avg'!D1807</f>
        <v>47.228900000000003</v>
      </c>
      <c r="G1807" s="2">
        <f>'Moving Avg'!F1807</f>
        <v>47.22640999999998</v>
      </c>
      <c r="H1807" s="2">
        <f>'Moving Avg'!G1807</f>
        <v>46.782642000000031</v>
      </c>
      <c r="I1807" s="2">
        <f>'Moving Avg'!H1807</f>
        <v>46.42098550000005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  <c r="M1807" s="8">
        <f t="shared" si="280"/>
        <v>0</v>
      </c>
      <c r="N1807" s="8">
        <f t="shared" si="281"/>
        <v>45</v>
      </c>
      <c r="O1807" s="8">
        <f t="shared" si="282"/>
        <v>50</v>
      </c>
      <c r="P1807" s="8">
        <f t="shared" si="283"/>
        <v>33</v>
      </c>
      <c r="Q1807" s="9">
        <f t="shared" si="284"/>
        <v>28.2</v>
      </c>
      <c r="R1807" s="9">
        <f t="shared" si="285"/>
        <v>34.75</v>
      </c>
      <c r="S1807" s="9">
        <f t="shared" si="286"/>
        <v>34.1</v>
      </c>
      <c r="T1807" s="9">
        <f t="shared" si="287"/>
        <v>32</v>
      </c>
      <c r="U1807" s="8">
        <f t="shared" si="288"/>
        <v>32.35</v>
      </c>
      <c r="V1807" s="8">
        <f t="shared" si="289"/>
        <v>32.262500000000003</v>
      </c>
    </row>
    <row r="1808" spans="1:22" ht="13.5" x14ac:dyDescent="0.25">
      <c r="A1808" s="3">
        <f>RSI!A1808</f>
        <v>44644</v>
      </c>
      <c r="B1808" s="2">
        <f>RSI!B1808</f>
        <v>47.228900000000003</v>
      </c>
      <c r="C1808" s="2">
        <f>RSI!I1808</f>
        <v>88.792397407916624</v>
      </c>
      <c r="D1808" s="2">
        <f>MACD!E1808</f>
        <v>6.6530744409789122E-2</v>
      </c>
      <c r="E1808" s="2">
        <f>MACD!F1808</f>
        <v>7.4420660876202333E-2</v>
      </c>
      <c r="F1808" s="2">
        <f>'Moving Avg'!D1808</f>
        <v>47.228900000000003</v>
      </c>
      <c r="G1808" s="2">
        <f>'Moving Avg'!F1808</f>
        <v>47.226824999999977</v>
      </c>
      <c r="H1808" s="2">
        <f>'Moving Avg'!G1808</f>
        <v>46.82261000000004</v>
      </c>
      <c r="I1808" s="2">
        <f>'Moving Avg'!H1808</f>
        <v>46.419121500000045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0</v>
      </c>
      <c r="N1808" s="8">
        <f t="shared" si="281"/>
        <v>45</v>
      </c>
      <c r="O1808" s="8">
        <f t="shared" si="282"/>
        <v>50</v>
      </c>
      <c r="P1808" s="8">
        <f t="shared" si="283"/>
        <v>33</v>
      </c>
      <c r="Q1808" s="9">
        <f t="shared" si="284"/>
        <v>28.2</v>
      </c>
      <c r="R1808" s="9">
        <f t="shared" si="285"/>
        <v>34.75</v>
      </c>
      <c r="S1808" s="9">
        <f t="shared" si="286"/>
        <v>34.1</v>
      </c>
      <c r="T1808" s="9">
        <f t="shared" si="287"/>
        <v>32</v>
      </c>
      <c r="U1808" s="8">
        <f t="shared" si="288"/>
        <v>32.35</v>
      </c>
      <c r="V1808" s="8">
        <f t="shared" si="289"/>
        <v>32.262500000000003</v>
      </c>
    </row>
    <row r="1809" spans="1:22" ht="13.5" x14ac:dyDescent="0.25">
      <c r="A1809" s="3">
        <f>RSI!A1809</f>
        <v>44645</v>
      </c>
      <c r="B1809" s="2">
        <f>RSI!B1809</f>
        <v>47.228900000000003</v>
      </c>
      <c r="C1809" s="2">
        <f>RSI!I1809</f>
        <v>88.792397407916624</v>
      </c>
      <c r="D1809" s="2">
        <f>MACD!E1809</f>
        <v>6.297015961961705E-2</v>
      </c>
      <c r="E1809" s="2">
        <f>MACD!F1809</f>
        <v>7.2130560624885279E-2</v>
      </c>
      <c r="F1809" s="2">
        <f>'Moving Avg'!D1809</f>
        <v>47.228900000000003</v>
      </c>
      <c r="G1809" s="2">
        <f>'Moving Avg'!F1809</f>
        <v>47.227239999999981</v>
      </c>
      <c r="H1809" s="2">
        <f>'Moving Avg'!G1809</f>
        <v>46.862578000000042</v>
      </c>
      <c r="I1809" s="2">
        <f>'Moving Avg'!H1809</f>
        <v>46.417257500000041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  <c r="M1809" s="8">
        <f t="shared" si="280"/>
        <v>0</v>
      </c>
      <c r="N1809" s="8">
        <f t="shared" si="281"/>
        <v>45</v>
      </c>
      <c r="O1809" s="8">
        <f t="shared" si="282"/>
        <v>50</v>
      </c>
      <c r="P1809" s="8">
        <f t="shared" si="283"/>
        <v>33</v>
      </c>
      <c r="Q1809" s="9">
        <f t="shared" si="284"/>
        <v>28.2</v>
      </c>
      <c r="R1809" s="9">
        <f t="shared" si="285"/>
        <v>34.75</v>
      </c>
      <c r="S1809" s="9">
        <f t="shared" si="286"/>
        <v>34.1</v>
      </c>
      <c r="T1809" s="9">
        <f t="shared" si="287"/>
        <v>32</v>
      </c>
      <c r="U1809" s="8">
        <f t="shared" si="288"/>
        <v>32.35</v>
      </c>
      <c r="V1809" s="8">
        <f t="shared" si="289"/>
        <v>32.262500000000003</v>
      </c>
    </row>
    <row r="1810" spans="1:22" ht="13.5" x14ac:dyDescent="0.25">
      <c r="A1810" s="3">
        <f>RSI!A1810</f>
        <v>44648</v>
      </c>
      <c r="B1810" s="2">
        <f>RSI!B1810</f>
        <v>47.228900000000003</v>
      </c>
      <c r="C1810" s="2">
        <f>RSI!I1810</f>
        <v>88.792397407916624</v>
      </c>
      <c r="D1810" s="2">
        <f>MACD!E1810</f>
        <v>5.9462919004872106E-2</v>
      </c>
      <c r="E1810" s="2">
        <f>MACD!F1810</f>
        <v>6.9597032300882641E-2</v>
      </c>
      <c r="F1810" s="2">
        <f>'Moving Avg'!D1810</f>
        <v>47.228900000000003</v>
      </c>
      <c r="G1810" s="2">
        <f>'Moving Avg'!F1810</f>
        <v>47.227654999999984</v>
      </c>
      <c r="H1810" s="2">
        <f>'Moving Avg'!G1810</f>
        <v>46.902546000000051</v>
      </c>
      <c r="I1810" s="2">
        <f>'Moving Avg'!H1810</f>
        <v>46.415393500000036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  <c r="M1810" s="8">
        <f t="shared" si="280"/>
        <v>0</v>
      </c>
      <c r="N1810" s="8">
        <f t="shared" si="281"/>
        <v>45</v>
      </c>
      <c r="O1810" s="8">
        <f t="shared" si="282"/>
        <v>50</v>
      </c>
      <c r="P1810" s="8">
        <f t="shared" si="283"/>
        <v>33</v>
      </c>
      <c r="Q1810" s="9">
        <f t="shared" si="284"/>
        <v>28.2</v>
      </c>
      <c r="R1810" s="9">
        <f t="shared" si="285"/>
        <v>34.75</v>
      </c>
      <c r="S1810" s="9">
        <f t="shared" si="286"/>
        <v>34.1</v>
      </c>
      <c r="T1810" s="9">
        <f t="shared" si="287"/>
        <v>32</v>
      </c>
      <c r="U1810" s="8">
        <f t="shared" si="288"/>
        <v>32.35</v>
      </c>
      <c r="V1810" s="8">
        <f t="shared" si="289"/>
        <v>32.262500000000003</v>
      </c>
    </row>
    <row r="1811" spans="1:22" ht="13.5" x14ac:dyDescent="0.25">
      <c r="A1811" s="3">
        <f>RSI!A1811</f>
        <v>44649</v>
      </c>
      <c r="B1811" s="2">
        <f>RSI!B1811</f>
        <v>47.228900000000003</v>
      </c>
      <c r="C1811" s="2">
        <f>RSI!I1811</f>
        <v>88.792397407916624</v>
      </c>
      <c r="D1811" s="2">
        <f>MACD!E1811</f>
        <v>5.6037440813781814E-2</v>
      </c>
      <c r="E1811" s="2">
        <f>MACD!F1811</f>
        <v>6.6885114003462476E-2</v>
      </c>
      <c r="F1811" s="2">
        <f>'Moving Avg'!D1811</f>
        <v>47.228900000000003</v>
      </c>
      <c r="G1811" s="2">
        <f>'Moving Avg'!F1811</f>
        <v>47.228069999999981</v>
      </c>
      <c r="H1811" s="2">
        <f>'Moving Avg'!G1811</f>
        <v>46.942514000000045</v>
      </c>
      <c r="I1811" s="2">
        <f>'Moving Avg'!H1811</f>
        <v>46.413529500000031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  <c r="M1811" s="8">
        <f t="shared" si="280"/>
        <v>0</v>
      </c>
      <c r="N1811" s="8">
        <f t="shared" si="281"/>
        <v>45</v>
      </c>
      <c r="O1811" s="8">
        <f t="shared" si="282"/>
        <v>50</v>
      </c>
      <c r="P1811" s="8">
        <f t="shared" si="283"/>
        <v>33</v>
      </c>
      <c r="Q1811" s="9">
        <f t="shared" si="284"/>
        <v>28.2</v>
      </c>
      <c r="R1811" s="9">
        <f t="shared" si="285"/>
        <v>34.75</v>
      </c>
      <c r="S1811" s="9">
        <f t="shared" si="286"/>
        <v>34.1</v>
      </c>
      <c r="T1811" s="9">
        <f t="shared" si="287"/>
        <v>32</v>
      </c>
      <c r="U1811" s="8">
        <f t="shared" si="288"/>
        <v>32.35</v>
      </c>
      <c r="V1811" s="8">
        <f t="shared" si="289"/>
        <v>32.262500000000003</v>
      </c>
    </row>
    <row r="1812" spans="1:22" ht="13.5" x14ac:dyDescent="0.25">
      <c r="A1812" s="3">
        <f>RSI!A1812</f>
        <v>44650</v>
      </c>
      <c r="B1812" s="2">
        <f>RSI!B1812</f>
        <v>47.228900000000003</v>
      </c>
      <c r="C1812" s="2">
        <f>RSI!I1812</f>
        <v>88.792397407916624</v>
      </c>
      <c r="D1812" s="2">
        <f>MACD!E1812</f>
        <v>5.2715058290118577E-2</v>
      </c>
      <c r="E1812" s="2">
        <f>MACD!F1812</f>
        <v>6.4051102860793699E-2</v>
      </c>
      <c r="F1812" s="2">
        <f>'Moving Avg'!D1812</f>
        <v>47.228900000000003</v>
      </c>
      <c r="G1812" s="2">
        <f>'Moving Avg'!F1812</f>
        <v>47.228484999999985</v>
      </c>
      <c r="H1812" s="2">
        <f>'Moving Avg'!G1812</f>
        <v>46.982482000000047</v>
      </c>
      <c r="I1812" s="2">
        <f>'Moving Avg'!H1812</f>
        <v>46.411665500000026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  <c r="M1812" s="8">
        <f t="shared" si="280"/>
        <v>0</v>
      </c>
      <c r="N1812" s="8">
        <f t="shared" si="281"/>
        <v>45</v>
      </c>
      <c r="O1812" s="8">
        <f t="shared" si="282"/>
        <v>50</v>
      </c>
      <c r="P1812" s="8">
        <f t="shared" si="283"/>
        <v>33</v>
      </c>
      <c r="Q1812" s="9">
        <f t="shared" si="284"/>
        <v>28.2</v>
      </c>
      <c r="R1812" s="9">
        <f t="shared" si="285"/>
        <v>34.75</v>
      </c>
      <c r="S1812" s="9">
        <f t="shared" si="286"/>
        <v>34.1</v>
      </c>
      <c r="T1812" s="9">
        <f t="shared" si="287"/>
        <v>32</v>
      </c>
      <c r="U1812" s="8">
        <f t="shared" si="288"/>
        <v>32.35</v>
      </c>
      <c r="V1812" s="8">
        <f t="shared" si="289"/>
        <v>32.262500000000003</v>
      </c>
    </row>
    <row r="1813" spans="1:22" ht="13.5" x14ac:dyDescent="0.25">
      <c r="A1813" s="3">
        <f>RSI!A1813</f>
        <v>44651</v>
      </c>
      <c r="B1813" s="2">
        <f>RSI!B1813</f>
        <v>47.228900000000003</v>
      </c>
      <c r="C1813" s="2">
        <f>RSI!I1813</f>
        <v>88.792397407916624</v>
      </c>
      <c r="D1813" s="2">
        <f>MACD!E1813</f>
        <v>4.9511310634372308E-2</v>
      </c>
      <c r="E1813" s="2">
        <f>MACD!F1813</f>
        <v>6.1143144415509429E-2</v>
      </c>
      <c r="F1813" s="2">
        <f>'Moving Avg'!D1813</f>
        <v>47.228900000000003</v>
      </c>
      <c r="G1813" s="2">
        <f>'Moving Avg'!F1813</f>
        <v>47.228899999999982</v>
      </c>
      <c r="H1813" s="2">
        <f>'Moving Avg'!G1813</f>
        <v>47.022450000000042</v>
      </c>
      <c r="I1813" s="2">
        <f>'Moving Avg'!H1813</f>
        <v>46.409801500000022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  <c r="M1813" s="8">
        <f t="shared" si="280"/>
        <v>0</v>
      </c>
      <c r="N1813" s="8">
        <f t="shared" si="281"/>
        <v>45</v>
      </c>
      <c r="O1813" s="8">
        <f t="shared" si="282"/>
        <v>50</v>
      </c>
      <c r="P1813" s="8">
        <f t="shared" si="283"/>
        <v>33</v>
      </c>
      <c r="Q1813" s="9">
        <f t="shared" si="284"/>
        <v>28.2</v>
      </c>
      <c r="R1813" s="9">
        <f t="shared" si="285"/>
        <v>34.75</v>
      </c>
      <c r="S1813" s="9">
        <f t="shared" si="286"/>
        <v>34.1</v>
      </c>
      <c r="T1813" s="9">
        <f t="shared" si="287"/>
        <v>32</v>
      </c>
      <c r="U1813" s="8">
        <f t="shared" si="288"/>
        <v>32.35</v>
      </c>
      <c r="V1813" s="8">
        <f t="shared" si="289"/>
        <v>32.262500000000003</v>
      </c>
    </row>
    <row r="1814" spans="1:22" ht="13.5" x14ac:dyDescent="0.25">
      <c r="A1814" s="3">
        <f>RSI!A1814</f>
        <v>44652</v>
      </c>
      <c r="B1814" s="2">
        <f>RSI!B1814</f>
        <v>47.228900000000003</v>
      </c>
      <c r="C1814" s="2">
        <f>RSI!I1814</f>
        <v>88.792397407916624</v>
      </c>
      <c r="D1814" s="2">
        <f>MACD!E1814</f>
        <v>4.6437020469504375E-2</v>
      </c>
      <c r="E1814" s="2">
        <f>MACD!F1814</f>
        <v>5.8201919626308427E-2</v>
      </c>
      <c r="F1814" s="2">
        <f>'Moving Avg'!D1814</f>
        <v>47.228900000000003</v>
      </c>
      <c r="G1814" s="2">
        <f>'Moving Avg'!F1814</f>
        <v>47.228899999999982</v>
      </c>
      <c r="H1814" s="2">
        <f>'Moving Avg'!G1814</f>
        <v>47.062418000000044</v>
      </c>
      <c r="I1814" s="2">
        <f>'Moving Avg'!H1814</f>
        <v>46.407937500000017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  <c r="M1814" s="8">
        <f t="shared" si="280"/>
        <v>0</v>
      </c>
      <c r="N1814" s="8">
        <f t="shared" si="281"/>
        <v>45</v>
      </c>
      <c r="O1814" s="8">
        <f t="shared" si="282"/>
        <v>50</v>
      </c>
      <c r="P1814" s="8">
        <f t="shared" si="283"/>
        <v>33</v>
      </c>
      <c r="Q1814" s="9">
        <f t="shared" si="284"/>
        <v>28.2</v>
      </c>
      <c r="R1814" s="9">
        <f t="shared" si="285"/>
        <v>34.75</v>
      </c>
      <c r="S1814" s="9">
        <f t="shared" si="286"/>
        <v>34.1</v>
      </c>
      <c r="T1814" s="9">
        <f t="shared" si="287"/>
        <v>32</v>
      </c>
      <c r="U1814" s="8">
        <f t="shared" si="288"/>
        <v>32.35</v>
      </c>
      <c r="V1814" s="8">
        <f t="shared" si="289"/>
        <v>32.262500000000003</v>
      </c>
    </row>
    <row r="1815" spans="1:22" ht="13.5" x14ac:dyDescent="0.25">
      <c r="A1815" s="3">
        <f>RSI!A1815</f>
        <v>44655</v>
      </c>
      <c r="B1815" s="2">
        <f>RSI!B1815</f>
        <v>47.228900000000003</v>
      </c>
      <c r="C1815" s="2">
        <f>RSI!I1815</f>
        <v>88.792397407916624</v>
      </c>
      <c r="D1815" s="2">
        <f>MACD!E1815</f>
        <v>4.3499191759487132E-2</v>
      </c>
      <c r="E1815" s="2">
        <f>MACD!F1815</f>
        <v>5.5261374052944172E-2</v>
      </c>
      <c r="F1815" s="2">
        <f>'Moving Avg'!D1815</f>
        <v>47.228900000000003</v>
      </c>
      <c r="G1815" s="2">
        <f>'Moving Avg'!F1815</f>
        <v>47.228899999999982</v>
      </c>
      <c r="H1815" s="2">
        <f>'Moving Avg'!G1815</f>
        <v>47.102386000000045</v>
      </c>
      <c r="I1815" s="2">
        <f>'Moving Avg'!H1815</f>
        <v>46.406073500000012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  <c r="M1815" s="8">
        <f t="shared" si="280"/>
        <v>0</v>
      </c>
      <c r="N1815" s="8">
        <f t="shared" si="281"/>
        <v>45</v>
      </c>
      <c r="O1815" s="8">
        <f t="shared" si="282"/>
        <v>50</v>
      </c>
      <c r="P1815" s="8">
        <f t="shared" si="283"/>
        <v>33</v>
      </c>
      <c r="Q1815" s="9">
        <f t="shared" si="284"/>
        <v>28.2</v>
      </c>
      <c r="R1815" s="9">
        <f t="shared" si="285"/>
        <v>34.75</v>
      </c>
      <c r="S1815" s="9">
        <f t="shared" si="286"/>
        <v>34.1</v>
      </c>
      <c r="T1815" s="9">
        <f t="shared" si="287"/>
        <v>32</v>
      </c>
      <c r="U1815" s="8">
        <f t="shared" si="288"/>
        <v>32.35</v>
      </c>
      <c r="V1815" s="8">
        <f t="shared" si="289"/>
        <v>32.262500000000003</v>
      </c>
    </row>
    <row r="1816" spans="1:22" ht="13.5" x14ac:dyDescent="0.25">
      <c r="A1816" s="3">
        <f>RSI!A1816</f>
        <v>44656</v>
      </c>
      <c r="B1816" s="2">
        <f>RSI!B1816</f>
        <v>47.228900000000003</v>
      </c>
      <c r="C1816" s="2">
        <f>RSI!I1816</f>
        <v>88.792397407916624</v>
      </c>
      <c r="D1816" s="2">
        <f>MACD!E1816</f>
        <v>4.0701756824184088E-2</v>
      </c>
      <c r="E1816" s="2">
        <f>MACD!F1816</f>
        <v>5.2349450607192156E-2</v>
      </c>
      <c r="F1816" s="2">
        <f>'Moving Avg'!D1816</f>
        <v>47.228900000000003</v>
      </c>
      <c r="G1816" s="2">
        <f>'Moving Avg'!F1816</f>
        <v>47.228899999999982</v>
      </c>
      <c r="H1816" s="2">
        <f>'Moving Avg'!G1816</f>
        <v>47.14235400000004</v>
      </c>
      <c r="I1816" s="2">
        <f>'Moving Avg'!H1816</f>
        <v>46.404209500000007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  <c r="M1816" s="8">
        <f t="shared" si="280"/>
        <v>0</v>
      </c>
      <c r="N1816" s="8">
        <f t="shared" si="281"/>
        <v>45</v>
      </c>
      <c r="O1816" s="8">
        <f t="shared" si="282"/>
        <v>50</v>
      </c>
      <c r="P1816" s="8">
        <f t="shared" si="283"/>
        <v>33</v>
      </c>
      <c r="Q1816" s="9">
        <f t="shared" si="284"/>
        <v>28.2</v>
      </c>
      <c r="R1816" s="9">
        <f t="shared" si="285"/>
        <v>34.75</v>
      </c>
      <c r="S1816" s="9">
        <f t="shared" si="286"/>
        <v>34.1</v>
      </c>
      <c r="T1816" s="9">
        <f t="shared" si="287"/>
        <v>32</v>
      </c>
      <c r="U1816" s="8">
        <f t="shared" si="288"/>
        <v>32.35</v>
      </c>
      <c r="V1816" s="8">
        <f t="shared" si="289"/>
        <v>32.262500000000003</v>
      </c>
    </row>
    <row r="1817" spans="1:22" ht="13.5" x14ac:dyDescent="0.25">
      <c r="A1817" s="3">
        <f>RSI!A1817</f>
        <v>44657</v>
      </c>
      <c r="B1817" s="2">
        <f>RSI!B1817</f>
        <v>47.228900000000003</v>
      </c>
      <c r="C1817" s="2">
        <f>RSI!I1817</f>
        <v>88.792397407916624</v>
      </c>
      <c r="D1817" s="2">
        <f>MACD!E1817</f>
        <v>3.8046196611915661E-2</v>
      </c>
      <c r="E1817" s="2">
        <f>MACD!F1817</f>
        <v>4.9488799808136856E-2</v>
      </c>
      <c r="F1817" s="2">
        <f>'Moving Avg'!D1817</f>
        <v>47.228900000000003</v>
      </c>
      <c r="G1817" s="2">
        <f>'Moving Avg'!F1817</f>
        <v>47.228899999999982</v>
      </c>
      <c r="H1817" s="2">
        <f>'Moving Avg'!G1817</f>
        <v>47.182322000000042</v>
      </c>
      <c r="I1817" s="2">
        <f>'Moving Avg'!H1817</f>
        <v>46.402345500000003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  <c r="M1817" s="8">
        <f t="shared" si="280"/>
        <v>0</v>
      </c>
      <c r="N1817" s="8">
        <f t="shared" si="281"/>
        <v>45</v>
      </c>
      <c r="O1817" s="8">
        <f t="shared" si="282"/>
        <v>50</v>
      </c>
      <c r="P1817" s="8">
        <f t="shared" si="283"/>
        <v>33</v>
      </c>
      <c r="Q1817" s="9">
        <f t="shared" si="284"/>
        <v>28.2</v>
      </c>
      <c r="R1817" s="9">
        <f t="shared" si="285"/>
        <v>34.75</v>
      </c>
      <c r="S1817" s="9">
        <f t="shared" si="286"/>
        <v>34.1</v>
      </c>
      <c r="T1817" s="9">
        <f t="shared" si="287"/>
        <v>32</v>
      </c>
      <c r="U1817" s="8">
        <f t="shared" si="288"/>
        <v>32.35</v>
      </c>
      <c r="V1817" s="8">
        <f t="shared" si="289"/>
        <v>32.262500000000003</v>
      </c>
    </row>
    <row r="1818" spans="1:22" ht="13.5" x14ac:dyDescent="0.25">
      <c r="A1818" s="3">
        <f>RSI!A1818</f>
        <v>44658</v>
      </c>
      <c r="B1818" s="2">
        <f>RSI!B1818</f>
        <v>47.228900000000003</v>
      </c>
      <c r="C1818" s="2">
        <f>RSI!I1818</f>
        <v>88.792397407916624</v>
      </c>
      <c r="D1818" s="2">
        <f>MACD!E1818</f>
        <v>3.5532054603883978E-2</v>
      </c>
      <c r="E1818" s="2">
        <f>MACD!F1818</f>
        <v>4.6697450767286285E-2</v>
      </c>
      <c r="F1818" s="2">
        <f>'Moving Avg'!D1818</f>
        <v>47.228900000000003</v>
      </c>
      <c r="G1818" s="2">
        <f>'Moving Avg'!F1818</f>
        <v>47.228899999999982</v>
      </c>
      <c r="H1818" s="2">
        <f>'Moving Avg'!G1818</f>
        <v>47.222290000000037</v>
      </c>
      <c r="I1818" s="2">
        <f>'Moving Avg'!H1818</f>
        <v>46.400481499999998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0</v>
      </c>
      <c r="N1818" s="8">
        <f t="shared" si="281"/>
        <v>45</v>
      </c>
      <c r="O1818" s="8">
        <f t="shared" si="282"/>
        <v>50</v>
      </c>
      <c r="P1818" s="8">
        <f t="shared" si="283"/>
        <v>33</v>
      </c>
      <c r="Q1818" s="9">
        <f t="shared" si="284"/>
        <v>28.2</v>
      </c>
      <c r="R1818" s="9">
        <f t="shared" si="285"/>
        <v>34.75</v>
      </c>
      <c r="S1818" s="9">
        <f t="shared" si="286"/>
        <v>34.1</v>
      </c>
      <c r="T1818" s="9">
        <f t="shared" si="287"/>
        <v>32</v>
      </c>
      <c r="U1818" s="8">
        <f t="shared" si="288"/>
        <v>32.35</v>
      </c>
      <c r="V1818" s="8">
        <f t="shared" si="289"/>
        <v>32.262500000000003</v>
      </c>
    </row>
    <row r="1819" spans="1:22" ht="13.5" x14ac:dyDescent="0.25">
      <c r="A1819" s="3">
        <f>RSI!A1819</f>
        <v>44659</v>
      </c>
      <c r="B1819" s="2">
        <f>RSI!B1819</f>
        <v>47.228900000000003</v>
      </c>
      <c r="C1819" s="2">
        <f>RSI!I1819</f>
        <v>88.792397407916624</v>
      </c>
      <c r="D1819" s="2">
        <f>MACD!E1819</f>
        <v>3.3157361525177009E-2</v>
      </c>
      <c r="E1819" s="2">
        <f>MACD!F1819</f>
        <v>4.3989432918864438E-2</v>
      </c>
      <c r="F1819" s="2">
        <f>'Moving Avg'!D1819</f>
        <v>47.228900000000003</v>
      </c>
      <c r="G1819" s="2">
        <f>'Moving Avg'!F1819</f>
        <v>47.228899999999982</v>
      </c>
      <c r="H1819" s="2">
        <f>'Moving Avg'!G1819</f>
        <v>47.222620000000035</v>
      </c>
      <c r="I1819" s="2">
        <f>'Moving Avg'!H1819</f>
        <v>46.3986175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0"/>
        <v>0</v>
      </c>
      <c r="N1819" s="8">
        <f t="shared" si="281"/>
        <v>45</v>
      </c>
      <c r="O1819" s="8">
        <f t="shared" si="282"/>
        <v>50</v>
      </c>
      <c r="P1819" s="8">
        <f t="shared" si="283"/>
        <v>33</v>
      </c>
      <c r="Q1819" s="9">
        <f t="shared" si="284"/>
        <v>28.2</v>
      </c>
      <c r="R1819" s="9">
        <f t="shared" si="285"/>
        <v>34.75</v>
      </c>
      <c r="S1819" s="9">
        <f t="shared" si="286"/>
        <v>34.1</v>
      </c>
      <c r="T1819" s="9">
        <f t="shared" si="287"/>
        <v>32</v>
      </c>
      <c r="U1819" s="8">
        <f t="shared" si="288"/>
        <v>32.35</v>
      </c>
      <c r="V1819" s="8">
        <f t="shared" si="289"/>
        <v>32.262500000000003</v>
      </c>
    </row>
    <row r="1820" spans="1:22" ht="13.5" x14ac:dyDescent="0.25">
      <c r="A1820" s="3">
        <f>RSI!A1820</f>
        <v>44662</v>
      </c>
      <c r="B1820" s="2">
        <f>RSI!B1820</f>
        <v>47.228900000000003</v>
      </c>
      <c r="C1820" s="2">
        <f>RSI!I1820</f>
        <v>88.792397407916624</v>
      </c>
      <c r="D1820" s="2">
        <f>MACD!E1820</f>
        <v>3.0918985335020466E-2</v>
      </c>
      <c r="E1820" s="2">
        <f>MACD!F1820</f>
        <v>4.1375343402095643E-2</v>
      </c>
      <c r="F1820" s="2">
        <f>'Moving Avg'!D1820</f>
        <v>47.228900000000003</v>
      </c>
      <c r="G1820" s="2">
        <f>'Moving Avg'!F1820</f>
        <v>47.228899999999982</v>
      </c>
      <c r="H1820" s="2">
        <f>'Moving Avg'!G1820</f>
        <v>47.22295000000004</v>
      </c>
      <c r="I1820" s="2">
        <f>'Moving Avg'!H1820</f>
        <v>46.396753499999996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  <c r="M1820" s="8">
        <f t="shared" si="280"/>
        <v>0</v>
      </c>
      <c r="N1820" s="8">
        <f t="shared" si="281"/>
        <v>45</v>
      </c>
      <c r="O1820" s="8">
        <f t="shared" si="282"/>
        <v>50</v>
      </c>
      <c r="P1820" s="8">
        <f t="shared" si="283"/>
        <v>33</v>
      </c>
      <c r="Q1820" s="9">
        <f t="shared" si="284"/>
        <v>28.2</v>
      </c>
      <c r="R1820" s="9">
        <f t="shared" si="285"/>
        <v>34.75</v>
      </c>
      <c r="S1820" s="9">
        <f t="shared" si="286"/>
        <v>34.1</v>
      </c>
      <c r="T1820" s="9">
        <f t="shared" si="287"/>
        <v>32</v>
      </c>
      <c r="U1820" s="8">
        <f t="shared" si="288"/>
        <v>32.35</v>
      </c>
      <c r="V1820" s="8">
        <f t="shared" si="289"/>
        <v>32.262500000000003</v>
      </c>
    </row>
    <row r="1821" spans="1:22" ht="13.5" x14ac:dyDescent="0.25">
      <c r="A1821" s="3">
        <f>RSI!A1821</f>
        <v>44663</v>
      </c>
      <c r="B1821" s="2">
        <f>RSI!B1821</f>
        <v>47.228900000000003</v>
      </c>
      <c r="C1821" s="2">
        <f>RSI!I1821</f>
        <v>88.792397407916624</v>
      </c>
      <c r="D1821" s="2">
        <f>MACD!E1821</f>
        <v>2.8812918686490718E-2</v>
      </c>
      <c r="E1821" s="2">
        <f>MACD!F1821</f>
        <v>3.8862858458974664E-2</v>
      </c>
      <c r="F1821" s="2">
        <f>'Moving Avg'!D1821</f>
        <v>47.228900000000003</v>
      </c>
      <c r="G1821" s="2">
        <f>'Moving Avg'!F1821</f>
        <v>47.228899999999982</v>
      </c>
      <c r="H1821" s="2">
        <f>'Moving Avg'!G1821</f>
        <v>47.223280000000031</v>
      </c>
      <c r="I1821" s="2">
        <f>'Moving Avg'!H1821</f>
        <v>46.394889499999998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  <c r="M1821" s="8">
        <f t="shared" si="280"/>
        <v>0</v>
      </c>
      <c r="N1821" s="8">
        <f t="shared" si="281"/>
        <v>45</v>
      </c>
      <c r="O1821" s="8">
        <f t="shared" si="282"/>
        <v>50</v>
      </c>
      <c r="P1821" s="8">
        <f t="shared" si="283"/>
        <v>33</v>
      </c>
      <c r="Q1821" s="9">
        <f t="shared" si="284"/>
        <v>28.2</v>
      </c>
      <c r="R1821" s="9">
        <f t="shared" si="285"/>
        <v>34.75</v>
      </c>
      <c r="S1821" s="9">
        <f t="shared" si="286"/>
        <v>34.1</v>
      </c>
      <c r="T1821" s="9">
        <f t="shared" si="287"/>
        <v>32</v>
      </c>
      <c r="U1821" s="8">
        <f t="shared" si="288"/>
        <v>32.35</v>
      </c>
      <c r="V1821" s="8">
        <f t="shared" si="289"/>
        <v>32.262500000000003</v>
      </c>
    </row>
    <row r="1822" spans="1:22" ht="13.5" x14ac:dyDescent="0.25">
      <c r="A1822" s="3">
        <f>RSI!A1822</f>
        <v>44664</v>
      </c>
      <c r="B1822" s="2">
        <f>RSI!B1822</f>
        <v>47.228900000000003</v>
      </c>
      <c r="C1822" s="2">
        <f>RSI!I1822</f>
        <v>88.792397407916624</v>
      </c>
      <c r="D1822" s="2">
        <f>MACD!E1822</f>
        <v>2.6834514119286723E-2</v>
      </c>
      <c r="E1822" s="2">
        <f>MACD!F1822</f>
        <v>3.6457189591037074E-2</v>
      </c>
      <c r="F1822" s="2">
        <f>'Moving Avg'!D1822</f>
        <v>47.228900000000003</v>
      </c>
      <c r="G1822" s="2">
        <f>'Moving Avg'!F1822</f>
        <v>47.228899999999982</v>
      </c>
      <c r="H1822" s="2">
        <f>'Moving Avg'!G1822</f>
        <v>47.223610000000036</v>
      </c>
      <c r="I1822" s="2">
        <f>'Moving Avg'!H1822</f>
        <v>46.399957499999992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0</v>
      </c>
      <c r="N1822" s="8">
        <f t="shared" si="281"/>
        <v>45</v>
      </c>
      <c r="O1822" s="8">
        <f t="shared" si="282"/>
        <v>50</v>
      </c>
      <c r="P1822" s="8">
        <f t="shared" si="283"/>
        <v>33</v>
      </c>
      <c r="Q1822" s="9">
        <f t="shared" si="284"/>
        <v>28.2</v>
      </c>
      <c r="R1822" s="9">
        <f t="shared" si="285"/>
        <v>34.75</v>
      </c>
      <c r="S1822" s="9">
        <f t="shared" si="286"/>
        <v>34.1</v>
      </c>
      <c r="T1822" s="9">
        <f t="shared" si="287"/>
        <v>32</v>
      </c>
      <c r="U1822" s="8">
        <f t="shared" si="288"/>
        <v>32.35</v>
      </c>
      <c r="V1822" s="8">
        <f t="shared" si="289"/>
        <v>32.262500000000003</v>
      </c>
    </row>
    <row r="1823" spans="1:22" ht="13.5" x14ac:dyDescent="0.25">
      <c r="A1823" s="3">
        <f>RSI!A1823</f>
        <v>44665</v>
      </c>
      <c r="B1823" s="2">
        <f>RSI!B1823</f>
        <v>47.228900000000003</v>
      </c>
      <c r="C1823" s="2">
        <f>RSI!I1823</f>
        <v>88.792397407916624</v>
      </c>
      <c r="D1823" s="2">
        <f>MACD!E1823</f>
        <v>2.4978675622250535E-2</v>
      </c>
      <c r="E1823" s="2">
        <f>MACD!F1823</f>
        <v>3.4161486797279768E-2</v>
      </c>
      <c r="F1823" s="2">
        <f>'Moving Avg'!D1823</f>
        <v>47.228900000000003</v>
      </c>
      <c r="G1823" s="2">
        <f>'Moving Avg'!F1823</f>
        <v>47.228899999999982</v>
      </c>
      <c r="H1823" s="2">
        <f>'Moving Avg'!G1823</f>
        <v>47.223940000000027</v>
      </c>
      <c r="I1823" s="2">
        <f>'Moving Avg'!H1823</f>
        <v>46.405025499999994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  <c r="M1823" s="8">
        <f t="shared" si="280"/>
        <v>0</v>
      </c>
      <c r="N1823" s="8">
        <f t="shared" si="281"/>
        <v>45</v>
      </c>
      <c r="O1823" s="8">
        <f t="shared" si="282"/>
        <v>50</v>
      </c>
      <c r="P1823" s="8">
        <f t="shared" si="283"/>
        <v>33</v>
      </c>
      <c r="Q1823" s="9">
        <f t="shared" si="284"/>
        <v>28.2</v>
      </c>
      <c r="R1823" s="9">
        <f t="shared" si="285"/>
        <v>34.75</v>
      </c>
      <c r="S1823" s="9">
        <f t="shared" si="286"/>
        <v>34.1</v>
      </c>
      <c r="T1823" s="9">
        <f t="shared" si="287"/>
        <v>32</v>
      </c>
      <c r="U1823" s="8">
        <f t="shared" si="288"/>
        <v>32.35</v>
      </c>
      <c r="V1823" s="8">
        <f t="shared" si="289"/>
        <v>32.262500000000003</v>
      </c>
    </row>
    <row r="1824" spans="1:22" ht="13.5" x14ac:dyDescent="0.25">
      <c r="A1824" s="3">
        <f>RSI!A1824</f>
        <v>44666</v>
      </c>
      <c r="B1824" s="2">
        <f>RSI!B1824</f>
        <v>47.228900000000003</v>
      </c>
      <c r="C1824" s="2">
        <f>RSI!I1824</f>
        <v>88.792397407916624</v>
      </c>
      <c r="D1824" s="2">
        <f>MACD!E1824</f>
        <v>2.3240013829727957E-2</v>
      </c>
      <c r="E1824" s="2">
        <f>MACD!F1824</f>
        <v>3.1977192203769406E-2</v>
      </c>
      <c r="F1824" s="2">
        <f>'Moving Avg'!D1824</f>
        <v>47.228900000000003</v>
      </c>
      <c r="G1824" s="2">
        <f>'Moving Avg'!F1824</f>
        <v>47.228899999999982</v>
      </c>
      <c r="H1824" s="2">
        <f>'Moving Avg'!G1824</f>
        <v>47.224270000000033</v>
      </c>
      <c r="I1824" s="2">
        <f>'Moving Avg'!H1824</f>
        <v>46.410083499999992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  <c r="M1824" s="8">
        <f t="shared" si="280"/>
        <v>0</v>
      </c>
      <c r="N1824" s="8">
        <f t="shared" si="281"/>
        <v>45</v>
      </c>
      <c r="O1824" s="8">
        <f t="shared" si="282"/>
        <v>50</v>
      </c>
      <c r="P1824" s="8">
        <f t="shared" si="283"/>
        <v>33</v>
      </c>
      <c r="Q1824" s="9">
        <f t="shared" si="284"/>
        <v>28.2</v>
      </c>
      <c r="R1824" s="9">
        <f t="shared" si="285"/>
        <v>34.75</v>
      </c>
      <c r="S1824" s="9">
        <f t="shared" si="286"/>
        <v>34.1</v>
      </c>
      <c r="T1824" s="9">
        <f t="shared" si="287"/>
        <v>32</v>
      </c>
      <c r="U1824" s="8">
        <f t="shared" si="288"/>
        <v>32.35</v>
      </c>
      <c r="V1824" s="8">
        <f t="shared" si="289"/>
        <v>32.262500000000003</v>
      </c>
    </row>
    <row r="1825" spans="1:22" ht="13.5" x14ac:dyDescent="0.25">
      <c r="A1825" s="3">
        <f>RSI!A1825</f>
        <v>44669</v>
      </c>
      <c r="B1825" s="2">
        <f>RSI!B1825</f>
        <v>47.228900000000003</v>
      </c>
      <c r="C1825" s="2">
        <f>RSI!I1825</f>
        <v>88.792397407916624</v>
      </c>
      <c r="D1825" s="2">
        <f>MACD!E1825</f>
        <v>2.1612970957193056E-2</v>
      </c>
      <c r="E1825" s="2">
        <f>MACD!F1825</f>
        <v>2.9904347954454135E-2</v>
      </c>
      <c r="F1825" s="2">
        <f>'Moving Avg'!D1825</f>
        <v>47.228900000000003</v>
      </c>
      <c r="G1825" s="2">
        <f>'Moving Avg'!F1825</f>
        <v>47.228899999999982</v>
      </c>
      <c r="H1825" s="2">
        <f>'Moving Avg'!G1825</f>
        <v>47.224600000000031</v>
      </c>
      <c r="I1825" s="2">
        <f>'Moving Avg'!H1825</f>
        <v>46.41514149999999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  <c r="M1825" s="8">
        <f t="shared" si="280"/>
        <v>0</v>
      </c>
      <c r="N1825" s="8">
        <f t="shared" si="281"/>
        <v>45</v>
      </c>
      <c r="O1825" s="8">
        <f t="shared" si="282"/>
        <v>50</v>
      </c>
      <c r="P1825" s="8">
        <f t="shared" si="283"/>
        <v>33</v>
      </c>
      <c r="Q1825" s="9">
        <f t="shared" si="284"/>
        <v>28.2</v>
      </c>
      <c r="R1825" s="9">
        <f t="shared" si="285"/>
        <v>34.75</v>
      </c>
      <c r="S1825" s="9">
        <f t="shared" si="286"/>
        <v>34.1</v>
      </c>
      <c r="T1825" s="9">
        <f t="shared" si="287"/>
        <v>32</v>
      </c>
      <c r="U1825" s="8">
        <f t="shared" si="288"/>
        <v>32.35</v>
      </c>
      <c r="V1825" s="8">
        <f t="shared" si="289"/>
        <v>32.262500000000003</v>
      </c>
    </row>
    <row r="1826" spans="1:22" ht="13.5" x14ac:dyDescent="0.25">
      <c r="A1826" s="3">
        <f>RSI!A1826</f>
        <v>44670</v>
      </c>
      <c r="B1826" s="2">
        <f>RSI!B1826</f>
        <v>47.228900000000003</v>
      </c>
      <c r="C1826" s="2">
        <f>RSI!I1826</f>
        <v>88.792397407916624</v>
      </c>
      <c r="D1826" s="2">
        <f>MACD!E1826</f>
        <v>2.009192060455689E-2</v>
      </c>
      <c r="E1826" s="2">
        <f>MACD!F1826</f>
        <v>2.7941862484474687E-2</v>
      </c>
      <c r="F1826" s="2">
        <f>'Moving Avg'!D1826</f>
        <v>47.228900000000003</v>
      </c>
      <c r="G1826" s="2">
        <f>'Moving Avg'!F1826</f>
        <v>47.228899999999982</v>
      </c>
      <c r="H1826" s="2">
        <f>'Moving Avg'!G1826</f>
        <v>47.224930000000029</v>
      </c>
      <c r="I1826" s="2">
        <f>'Moving Avg'!H1826</f>
        <v>46.420199499999988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  <c r="M1826" s="8">
        <f t="shared" si="280"/>
        <v>0</v>
      </c>
      <c r="N1826" s="8">
        <f t="shared" si="281"/>
        <v>45</v>
      </c>
      <c r="O1826" s="8">
        <f t="shared" si="282"/>
        <v>50</v>
      </c>
      <c r="P1826" s="8">
        <f t="shared" si="283"/>
        <v>33</v>
      </c>
      <c r="Q1826" s="9">
        <f t="shared" si="284"/>
        <v>28.2</v>
      </c>
      <c r="R1826" s="9">
        <f t="shared" si="285"/>
        <v>34.75</v>
      </c>
      <c r="S1826" s="9">
        <f t="shared" si="286"/>
        <v>34.1</v>
      </c>
      <c r="T1826" s="9">
        <f t="shared" si="287"/>
        <v>32</v>
      </c>
      <c r="U1826" s="8">
        <f t="shared" si="288"/>
        <v>32.35</v>
      </c>
      <c r="V1826" s="8">
        <f t="shared" si="289"/>
        <v>32.262500000000003</v>
      </c>
    </row>
    <row r="1827" spans="1:22" ht="13.5" x14ac:dyDescent="0.25">
      <c r="A1827" s="3">
        <f>RSI!A1827</f>
        <v>44671</v>
      </c>
      <c r="B1827" s="2">
        <f>RSI!B1827</f>
        <v>47.228900000000003</v>
      </c>
      <c r="C1827" s="2">
        <f>RSI!I1827</f>
        <v>88.792397407916624</v>
      </c>
      <c r="D1827" s="2">
        <f>MACD!E1827</f>
        <v>1.8671246731635449E-2</v>
      </c>
      <c r="E1827" s="2">
        <f>MACD!F1827</f>
        <v>2.6087739333906842E-2</v>
      </c>
      <c r="F1827" s="2">
        <f>'Moving Avg'!D1827</f>
        <v>47.228900000000003</v>
      </c>
      <c r="G1827" s="2">
        <f>'Moving Avg'!F1827</f>
        <v>47.228899999999982</v>
      </c>
      <c r="H1827" s="2">
        <f>'Moving Avg'!G1827</f>
        <v>47.225260000000027</v>
      </c>
      <c r="I1827" s="2">
        <f>'Moving Avg'!H1827</f>
        <v>46.425257499999987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  <c r="M1827" s="8">
        <f t="shared" si="280"/>
        <v>0</v>
      </c>
      <c r="N1827" s="8">
        <f t="shared" si="281"/>
        <v>45</v>
      </c>
      <c r="O1827" s="8">
        <f t="shared" si="282"/>
        <v>50</v>
      </c>
      <c r="P1827" s="8">
        <f t="shared" si="283"/>
        <v>33</v>
      </c>
      <c r="Q1827" s="9">
        <f t="shared" si="284"/>
        <v>28.2</v>
      </c>
      <c r="R1827" s="9">
        <f t="shared" si="285"/>
        <v>34.75</v>
      </c>
      <c r="S1827" s="9">
        <f t="shared" si="286"/>
        <v>34.1</v>
      </c>
      <c r="T1827" s="9">
        <f t="shared" si="287"/>
        <v>32</v>
      </c>
      <c r="U1827" s="8">
        <f t="shared" si="288"/>
        <v>32.35</v>
      </c>
      <c r="V1827" s="8">
        <f t="shared" si="289"/>
        <v>32.262500000000003</v>
      </c>
    </row>
    <row r="1828" spans="1:22" ht="13.5" x14ac:dyDescent="0.25">
      <c r="A1828" s="3">
        <f>RSI!A1828</f>
        <v>44672</v>
      </c>
      <c r="B1828" s="2">
        <f>RSI!B1828</f>
        <v>47.228900000000003</v>
      </c>
      <c r="C1828" s="2">
        <f>RSI!I1828</f>
        <v>88.792397407916624</v>
      </c>
      <c r="D1828" s="2">
        <f>MACD!E1828</f>
        <v>1.7345405415454707E-2</v>
      </c>
      <c r="E1828" s="2">
        <f>MACD!F1828</f>
        <v>2.4339272550216416E-2</v>
      </c>
      <c r="F1828" s="2">
        <f>'Moving Avg'!D1828</f>
        <v>47.228900000000003</v>
      </c>
      <c r="G1828" s="2">
        <f>'Moving Avg'!F1828</f>
        <v>47.228899999999982</v>
      </c>
      <c r="H1828" s="2">
        <f>'Moving Avg'!G1828</f>
        <v>47.225590000000032</v>
      </c>
      <c r="I1828" s="2">
        <f>'Moving Avg'!H1828</f>
        <v>46.430315499999985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  <c r="M1828" s="8">
        <f t="shared" si="280"/>
        <v>0</v>
      </c>
      <c r="N1828" s="8">
        <f t="shared" si="281"/>
        <v>45</v>
      </c>
      <c r="O1828" s="8">
        <f t="shared" si="282"/>
        <v>50</v>
      </c>
      <c r="P1828" s="8">
        <f t="shared" si="283"/>
        <v>33</v>
      </c>
      <c r="Q1828" s="9">
        <f t="shared" si="284"/>
        <v>28.2</v>
      </c>
      <c r="R1828" s="9">
        <f t="shared" si="285"/>
        <v>34.75</v>
      </c>
      <c r="S1828" s="9">
        <f t="shared" si="286"/>
        <v>34.1</v>
      </c>
      <c r="T1828" s="9">
        <f t="shared" si="287"/>
        <v>32</v>
      </c>
      <c r="U1828" s="8">
        <f t="shared" si="288"/>
        <v>32.35</v>
      </c>
      <c r="V1828" s="8">
        <f t="shared" si="289"/>
        <v>32.262500000000003</v>
      </c>
    </row>
    <row r="1829" spans="1:22" ht="13.5" x14ac:dyDescent="0.25">
      <c r="A1829" s="3">
        <f>RSI!A1829</f>
        <v>44673</v>
      </c>
      <c r="B1829" s="2">
        <f>RSI!B1829</f>
        <v>47.228900000000003</v>
      </c>
      <c r="C1829" s="2">
        <f>RSI!I1829</f>
        <v>88.792397407916624</v>
      </c>
      <c r="D1829" s="2">
        <f>MACD!E1829</f>
        <v>1.6108972413711342E-2</v>
      </c>
      <c r="E1829" s="2">
        <f>MACD!F1829</f>
        <v>2.2693212522915403E-2</v>
      </c>
      <c r="F1829" s="2">
        <f>'Moving Avg'!D1829</f>
        <v>47.228900000000003</v>
      </c>
      <c r="G1829" s="2">
        <f>'Moving Avg'!F1829</f>
        <v>47.228899999999982</v>
      </c>
      <c r="H1829" s="2">
        <f>'Moving Avg'!G1829</f>
        <v>47.225920000000023</v>
      </c>
      <c r="I1829" s="2">
        <f>'Moving Avg'!H1829</f>
        <v>46.43537349999999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  <c r="M1829" s="8">
        <f t="shared" si="280"/>
        <v>0</v>
      </c>
      <c r="N1829" s="8">
        <f t="shared" si="281"/>
        <v>45</v>
      </c>
      <c r="O1829" s="8">
        <f t="shared" si="282"/>
        <v>50</v>
      </c>
      <c r="P1829" s="8">
        <f t="shared" si="283"/>
        <v>33</v>
      </c>
      <c r="Q1829" s="9">
        <f t="shared" si="284"/>
        <v>28.2</v>
      </c>
      <c r="R1829" s="9">
        <f t="shared" si="285"/>
        <v>34.75</v>
      </c>
      <c r="S1829" s="9">
        <f t="shared" si="286"/>
        <v>34.1</v>
      </c>
      <c r="T1829" s="9">
        <f t="shared" si="287"/>
        <v>32</v>
      </c>
      <c r="U1829" s="8">
        <f t="shared" si="288"/>
        <v>32.35</v>
      </c>
      <c r="V1829" s="8">
        <f t="shared" si="289"/>
        <v>32.262500000000003</v>
      </c>
    </row>
    <row r="1830" spans="1:22" ht="13.5" x14ac:dyDescent="0.25">
      <c r="A1830" s="3">
        <f>RSI!A1830</f>
        <v>44676</v>
      </c>
      <c r="B1830" s="2">
        <f>RSI!B1830</f>
        <v>47.228900000000003</v>
      </c>
      <c r="C1830" s="2">
        <f>RSI!I1830</f>
        <v>88.792397407916624</v>
      </c>
      <c r="D1830" s="2">
        <f>MACD!E1830</f>
        <v>1.4956679065754486E-2</v>
      </c>
      <c r="E1830" s="2">
        <f>MACD!F1830</f>
        <v>2.1145905831483222E-2</v>
      </c>
      <c r="F1830" s="2">
        <f>'Moving Avg'!D1830</f>
        <v>47.228900000000003</v>
      </c>
      <c r="G1830" s="2">
        <f>'Moving Avg'!F1830</f>
        <v>47.228899999999982</v>
      </c>
      <c r="H1830" s="2">
        <f>'Moving Avg'!G1830</f>
        <v>47.226250000000029</v>
      </c>
      <c r="I1830" s="2">
        <f>'Moving Avg'!H1830</f>
        <v>46.440431499999988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  <c r="M1830" s="8">
        <f t="shared" si="280"/>
        <v>0</v>
      </c>
      <c r="N1830" s="8">
        <f t="shared" si="281"/>
        <v>45</v>
      </c>
      <c r="O1830" s="8">
        <f t="shared" si="282"/>
        <v>50</v>
      </c>
      <c r="P1830" s="8">
        <f t="shared" si="283"/>
        <v>33</v>
      </c>
      <c r="Q1830" s="9">
        <f t="shared" si="284"/>
        <v>28.2</v>
      </c>
      <c r="R1830" s="9">
        <f t="shared" si="285"/>
        <v>34.75</v>
      </c>
      <c r="S1830" s="9">
        <f t="shared" si="286"/>
        <v>34.1</v>
      </c>
      <c r="T1830" s="9">
        <f t="shared" si="287"/>
        <v>32</v>
      </c>
      <c r="U1830" s="8">
        <f t="shared" si="288"/>
        <v>32.35</v>
      </c>
      <c r="V1830" s="8">
        <f t="shared" si="289"/>
        <v>32.262500000000003</v>
      </c>
    </row>
    <row r="1831" spans="1:22" ht="13.5" x14ac:dyDescent="0.25">
      <c r="A1831" s="3">
        <f>RSI!A1831</f>
        <v>44677</v>
      </c>
      <c r="B1831" s="2">
        <f>RSI!B1831</f>
        <v>47.228900000000003</v>
      </c>
      <c r="C1831" s="2">
        <f>RSI!I1831</f>
        <v>88.792397407916624</v>
      </c>
      <c r="D1831" s="2">
        <f>MACD!E1831</f>
        <v>1.388343864709185E-2</v>
      </c>
      <c r="E1831" s="2">
        <f>MACD!F1831</f>
        <v>1.9693412394604946E-2</v>
      </c>
      <c r="F1831" s="2">
        <f>'Moving Avg'!D1831</f>
        <v>47.228900000000003</v>
      </c>
      <c r="G1831" s="2">
        <f>'Moving Avg'!F1831</f>
        <v>47.228899999999982</v>
      </c>
      <c r="H1831" s="2">
        <f>'Moving Avg'!G1831</f>
        <v>47.22658000000002</v>
      </c>
      <c r="I1831" s="2">
        <f>'Moving Avg'!H1831</f>
        <v>46.445489499999987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  <c r="M1831" s="8">
        <f t="shared" si="280"/>
        <v>0</v>
      </c>
      <c r="N1831" s="8">
        <f t="shared" si="281"/>
        <v>45</v>
      </c>
      <c r="O1831" s="8">
        <f t="shared" si="282"/>
        <v>50</v>
      </c>
      <c r="P1831" s="8">
        <f t="shared" si="283"/>
        <v>33</v>
      </c>
      <c r="Q1831" s="9">
        <f t="shared" si="284"/>
        <v>28.2</v>
      </c>
      <c r="R1831" s="9">
        <f t="shared" si="285"/>
        <v>34.75</v>
      </c>
      <c r="S1831" s="9">
        <f t="shared" si="286"/>
        <v>34.1</v>
      </c>
      <c r="T1831" s="9">
        <f t="shared" si="287"/>
        <v>32</v>
      </c>
      <c r="U1831" s="8">
        <f t="shared" si="288"/>
        <v>32.35</v>
      </c>
      <c r="V1831" s="8">
        <f t="shared" si="289"/>
        <v>32.262500000000003</v>
      </c>
    </row>
    <row r="1832" spans="1:22" ht="13.5" x14ac:dyDescent="0.25">
      <c r="A1832" s="3">
        <f>RSI!A1832</f>
        <v>44678</v>
      </c>
      <c r="B1832" s="2">
        <f>RSI!B1832</f>
        <v>47.228900000000003</v>
      </c>
      <c r="C1832" s="2">
        <f>RSI!I1832</f>
        <v>88.792397407916624</v>
      </c>
      <c r="D1832" s="2">
        <f>MACD!E1832</f>
        <v>1.2884364944177662E-2</v>
      </c>
      <c r="E1832" s="2">
        <f>MACD!F1832</f>
        <v>1.8331602904519489E-2</v>
      </c>
      <c r="F1832" s="2">
        <f>'Moving Avg'!D1832</f>
        <v>47.228900000000003</v>
      </c>
      <c r="G1832" s="2">
        <f>'Moving Avg'!F1832</f>
        <v>47.228899999999982</v>
      </c>
      <c r="H1832" s="2">
        <f>'Moving Avg'!G1832</f>
        <v>47.226910000000025</v>
      </c>
      <c r="I1832" s="2">
        <f>'Moving Avg'!H1832</f>
        <v>46.450547499999985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  <c r="M1832" s="8">
        <f t="shared" si="280"/>
        <v>0</v>
      </c>
      <c r="N1832" s="8">
        <f t="shared" si="281"/>
        <v>45</v>
      </c>
      <c r="O1832" s="8">
        <f t="shared" si="282"/>
        <v>50</v>
      </c>
      <c r="P1832" s="8">
        <f t="shared" si="283"/>
        <v>33</v>
      </c>
      <c r="Q1832" s="9">
        <f t="shared" si="284"/>
        <v>28.2</v>
      </c>
      <c r="R1832" s="9">
        <f t="shared" si="285"/>
        <v>34.75</v>
      </c>
      <c r="S1832" s="9">
        <f t="shared" si="286"/>
        <v>34.1</v>
      </c>
      <c r="T1832" s="9">
        <f t="shared" si="287"/>
        <v>32</v>
      </c>
      <c r="U1832" s="8">
        <f t="shared" si="288"/>
        <v>32.35</v>
      </c>
      <c r="V1832" s="8">
        <f t="shared" si="289"/>
        <v>32.262500000000003</v>
      </c>
    </row>
    <row r="1833" spans="1:22" ht="13.5" x14ac:dyDescent="0.25">
      <c r="A1833" s="3">
        <f>RSI!A1833</f>
        <v>44679</v>
      </c>
      <c r="B1833" s="2">
        <f>RSI!B1833</f>
        <v>47.228900000000003</v>
      </c>
      <c r="C1833" s="2">
        <f>RSI!I1833</f>
        <v>88.792397407916624</v>
      </c>
      <c r="D1833" s="2">
        <f>MACD!E1833</f>
        <v>1.1954784522309581E-2</v>
      </c>
      <c r="E1833" s="2">
        <f>MACD!F1833</f>
        <v>1.7056239228077509E-2</v>
      </c>
      <c r="F1833" s="2">
        <f>'Moving Avg'!D1833</f>
        <v>47.228900000000003</v>
      </c>
      <c r="G1833" s="2">
        <f>'Moving Avg'!F1833</f>
        <v>47.228899999999982</v>
      </c>
      <c r="H1833" s="2">
        <f>'Moving Avg'!G1833</f>
        <v>47.22724000000003</v>
      </c>
      <c r="I1833" s="2">
        <f>'Moving Avg'!H1833</f>
        <v>46.455605499999983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  <c r="M1833" s="8">
        <f t="shared" si="280"/>
        <v>0</v>
      </c>
      <c r="N1833" s="8">
        <f t="shared" si="281"/>
        <v>45</v>
      </c>
      <c r="O1833" s="8">
        <f t="shared" si="282"/>
        <v>50</v>
      </c>
      <c r="P1833" s="8">
        <f t="shared" si="283"/>
        <v>33</v>
      </c>
      <c r="Q1833" s="9">
        <f t="shared" si="284"/>
        <v>28.2</v>
      </c>
      <c r="R1833" s="9">
        <f t="shared" si="285"/>
        <v>34.75</v>
      </c>
      <c r="S1833" s="9">
        <f t="shared" si="286"/>
        <v>34.1</v>
      </c>
      <c r="T1833" s="9">
        <f t="shared" si="287"/>
        <v>32</v>
      </c>
      <c r="U1833" s="8">
        <f t="shared" si="288"/>
        <v>32.35</v>
      </c>
      <c r="V1833" s="8">
        <f t="shared" si="289"/>
        <v>32.262500000000003</v>
      </c>
    </row>
    <row r="1834" spans="1:22" ht="13.5" x14ac:dyDescent="0.25">
      <c r="A1834" s="3">
        <f>RSI!A1834</f>
        <v>44680</v>
      </c>
      <c r="B1834" s="2">
        <f>RSI!B1834</f>
        <v>47.228900000000003</v>
      </c>
      <c r="C1834" s="2">
        <f>RSI!I1834</f>
        <v>88.792397407916624</v>
      </c>
      <c r="D1834" s="2">
        <f>MACD!E1834</f>
        <v>1.1090243912327935E-2</v>
      </c>
      <c r="E1834" s="2">
        <f>MACD!F1834</f>
        <v>1.5863040164927594E-2</v>
      </c>
      <c r="F1834" s="2">
        <f>'Moving Avg'!D1834</f>
        <v>47.228900000000003</v>
      </c>
      <c r="G1834" s="2">
        <f>'Moving Avg'!F1834</f>
        <v>47.228899999999982</v>
      </c>
      <c r="H1834" s="2">
        <f>'Moving Avg'!G1834</f>
        <v>47.22740600000003</v>
      </c>
      <c r="I1834" s="2">
        <f>'Moving Avg'!H1834</f>
        <v>46.460663499999981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  <c r="M1834" s="8">
        <f t="shared" si="280"/>
        <v>0</v>
      </c>
      <c r="N1834" s="8">
        <f t="shared" si="281"/>
        <v>45</v>
      </c>
      <c r="O1834" s="8">
        <f t="shared" si="282"/>
        <v>50</v>
      </c>
      <c r="P1834" s="8">
        <f t="shared" si="283"/>
        <v>33</v>
      </c>
      <c r="Q1834" s="9">
        <f t="shared" si="284"/>
        <v>28.2</v>
      </c>
      <c r="R1834" s="9">
        <f t="shared" si="285"/>
        <v>34.75</v>
      </c>
      <c r="S1834" s="9">
        <f t="shared" si="286"/>
        <v>34.1</v>
      </c>
      <c r="T1834" s="9">
        <f t="shared" si="287"/>
        <v>32</v>
      </c>
      <c r="U1834" s="8">
        <f t="shared" si="288"/>
        <v>32.35</v>
      </c>
      <c r="V1834" s="8">
        <f t="shared" si="289"/>
        <v>32.262500000000003</v>
      </c>
    </row>
    <row r="1835" spans="1:22" ht="13.5" x14ac:dyDescent="0.25">
      <c r="A1835" s="3">
        <f>RSI!A1835</f>
        <v>44685</v>
      </c>
      <c r="B1835" s="2">
        <f>RSI!B1835</f>
        <v>47.228900000000003</v>
      </c>
      <c r="C1835" s="2">
        <f>RSI!I1835</f>
        <v>88.792397407916624</v>
      </c>
      <c r="D1835" s="2">
        <f>MACD!E1835</f>
        <v>1.02865127345666E-2</v>
      </c>
      <c r="E1835" s="2">
        <f>MACD!F1835</f>
        <v>1.4747734678855397E-2</v>
      </c>
      <c r="F1835" s="2">
        <f>'Moving Avg'!D1835</f>
        <v>47.228900000000003</v>
      </c>
      <c r="G1835" s="2">
        <f>'Moving Avg'!F1835</f>
        <v>47.228899999999982</v>
      </c>
      <c r="H1835" s="2">
        <f>'Moving Avg'!G1835</f>
        <v>47.227572000000031</v>
      </c>
      <c r="I1835" s="2">
        <f>'Moving Avg'!H1835</f>
        <v>46.465721499999979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  <c r="M1835" s="8">
        <f t="shared" si="280"/>
        <v>0</v>
      </c>
      <c r="N1835" s="8">
        <f t="shared" si="281"/>
        <v>45</v>
      </c>
      <c r="O1835" s="8">
        <f t="shared" si="282"/>
        <v>50</v>
      </c>
      <c r="P1835" s="8">
        <f t="shared" si="283"/>
        <v>33</v>
      </c>
      <c r="Q1835" s="9">
        <f t="shared" si="284"/>
        <v>28.2</v>
      </c>
      <c r="R1835" s="9">
        <f t="shared" si="285"/>
        <v>34.75</v>
      </c>
      <c r="S1835" s="9">
        <f t="shared" si="286"/>
        <v>34.1</v>
      </c>
      <c r="T1835" s="9">
        <f t="shared" si="287"/>
        <v>32</v>
      </c>
      <c r="U1835" s="8">
        <f t="shared" si="288"/>
        <v>32.35</v>
      </c>
      <c r="V1835" s="8">
        <f t="shared" si="289"/>
        <v>32.262500000000003</v>
      </c>
    </row>
    <row r="1836" spans="1:22" ht="13.5" x14ac:dyDescent="0.25">
      <c r="A1836" s="3">
        <f>RSI!A1836</f>
        <v>44686</v>
      </c>
      <c r="B1836" s="2">
        <f>RSI!B1836</f>
        <v>47.228900000000003</v>
      </c>
      <c r="C1836" s="2">
        <f>RSI!I1836</f>
        <v>88.792397407916624</v>
      </c>
      <c r="D1836" s="2">
        <f>MACD!E1836</f>
        <v>9.5395836040168547E-3</v>
      </c>
      <c r="E1836" s="2">
        <f>MACD!F1836</f>
        <v>1.3706104463887689E-2</v>
      </c>
      <c r="F1836" s="2">
        <f>'Moving Avg'!D1836</f>
        <v>47.228900000000003</v>
      </c>
      <c r="G1836" s="2">
        <f>'Moving Avg'!F1836</f>
        <v>47.228899999999982</v>
      </c>
      <c r="H1836" s="2">
        <f>'Moving Avg'!G1836</f>
        <v>47.227738000000024</v>
      </c>
      <c r="I1836" s="2">
        <f>'Moving Avg'!H1836</f>
        <v>46.470779499999978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  <c r="M1836" s="8">
        <f t="shared" si="280"/>
        <v>0</v>
      </c>
      <c r="N1836" s="8">
        <f t="shared" si="281"/>
        <v>45</v>
      </c>
      <c r="O1836" s="8">
        <f t="shared" si="282"/>
        <v>50</v>
      </c>
      <c r="P1836" s="8">
        <f t="shared" si="283"/>
        <v>33</v>
      </c>
      <c r="Q1836" s="9">
        <f t="shared" si="284"/>
        <v>28.2</v>
      </c>
      <c r="R1836" s="9">
        <f t="shared" si="285"/>
        <v>34.75</v>
      </c>
      <c r="S1836" s="9">
        <f t="shared" si="286"/>
        <v>34.1</v>
      </c>
      <c r="T1836" s="9">
        <f t="shared" si="287"/>
        <v>32</v>
      </c>
      <c r="U1836" s="8">
        <f t="shared" si="288"/>
        <v>32.35</v>
      </c>
      <c r="V1836" s="8">
        <f t="shared" si="289"/>
        <v>32.262500000000003</v>
      </c>
    </row>
    <row r="1837" spans="1:22" ht="13.5" x14ac:dyDescent="0.25">
      <c r="A1837" s="3">
        <f>RSI!A1837</f>
        <v>44687</v>
      </c>
      <c r="B1837" s="2">
        <f>RSI!B1837</f>
        <v>47.228900000000003</v>
      </c>
      <c r="C1837" s="2">
        <f>RSI!I1837</f>
        <v>88.792397407916624</v>
      </c>
      <c r="D1837" s="2">
        <f>MACD!E1837</f>
        <v>8.8456695147911546E-3</v>
      </c>
      <c r="E1837" s="2">
        <f>MACD!F1837</f>
        <v>1.2734017474068384E-2</v>
      </c>
      <c r="F1837" s="2">
        <f>'Moving Avg'!D1837</f>
        <v>47.228900000000003</v>
      </c>
      <c r="G1837" s="2">
        <f>'Moving Avg'!F1837</f>
        <v>47.228899999999982</v>
      </c>
      <c r="H1837" s="2">
        <f>'Moving Avg'!G1837</f>
        <v>47.227904000000024</v>
      </c>
      <c r="I1837" s="2">
        <f>'Moving Avg'!H1837</f>
        <v>46.475837499999983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  <c r="M1837" s="8">
        <f t="shared" si="280"/>
        <v>0</v>
      </c>
      <c r="N1837" s="8">
        <f t="shared" si="281"/>
        <v>45</v>
      </c>
      <c r="O1837" s="8">
        <f t="shared" si="282"/>
        <v>50</v>
      </c>
      <c r="P1837" s="8">
        <f t="shared" si="283"/>
        <v>33</v>
      </c>
      <c r="Q1837" s="9">
        <f t="shared" si="284"/>
        <v>28.2</v>
      </c>
      <c r="R1837" s="9">
        <f t="shared" si="285"/>
        <v>34.75</v>
      </c>
      <c r="S1837" s="9">
        <f t="shared" si="286"/>
        <v>34.1</v>
      </c>
      <c r="T1837" s="9">
        <f t="shared" si="287"/>
        <v>32</v>
      </c>
      <c r="U1837" s="8">
        <f t="shared" si="288"/>
        <v>32.35</v>
      </c>
      <c r="V1837" s="8">
        <f t="shared" si="289"/>
        <v>32.262500000000003</v>
      </c>
    </row>
    <row r="1838" spans="1:22" ht="13.5" x14ac:dyDescent="0.25">
      <c r="A1838" s="3">
        <f>RSI!A1838</f>
        <v>44690</v>
      </c>
      <c r="B1838" s="2">
        <f>RSI!B1838</f>
        <v>47.228900000000003</v>
      </c>
      <c r="C1838" s="2">
        <f>RSI!I1838</f>
        <v>88.792397407916624</v>
      </c>
      <c r="D1838" s="2">
        <f>MACD!E1838</f>
        <v>8.2011992794761568E-3</v>
      </c>
      <c r="E1838" s="2">
        <f>MACD!F1838</f>
        <v>1.1827453835149939E-2</v>
      </c>
      <c r="F1838" s="2">
        <f>'Moving Avg'!D1838</f>
        <v>47.228900000000003</v>
      </c>
      <c r="G1838" s="2">
        <f>'Moving Avg'!F1838</f>
        <v>47.228899999999982</v>
      </c>
      <c r="H1838" s="2">
        <f>'Moving Avg'!G1838</f>
        <v>47.228070000000024</v>
      </c>
      <c r="I1838" s="2">
        <f>'Moving Avg'!H1838</f>
        <v>46.480895499999981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  <c r="M1838" s="8">
        <f t="shared" si="280"/>
        <v>0</v>
      </c>
      <c r="N1838" s="8">
        <f t="shared" si="281"/>
        <v>45</v>
      </c>
      <c r="O1838" s="8">
        <f t="shared" si="282"/>
        <v>50</v>
      </c>
      <c r="P1838" s="8">
        <f t="shared" si="283"/>
        <v>33</v>
      </c>
      <c r="Q1838" s="9">
        <f t="shared" si="284"/>
        <v>28.2</v>
      </c>
      <c r="R1838" s="9">
        <f t="shared" si="285"/>
        <v>34.75</v>
      </c>
      <c r="S1838" s="9">
        <f t="shared" si="286"/>
        <v>34.1</v>
      </c>
      <c r="T1838" s="9">
        <f t="shared" si="287"/>
        <v>32</v>
      </c>
      <c r="U1838" s="8">
        <f t="shared" si="288"/>
        <v>32.35</v>
      </c>
      <c r="V1838" s="8">
        <f t="shared" si="289"/>
        <v>32.262500000000003</v>
      </c>
    </row>
    <row r="1839" spans="1:22" ht="13.5" x14ac:dyDescent="0.25">
      <c r="A1839" s="3">
        <f>RSI!A1839</f>
        <v>44691</v>
      </c>
      <c r="B1839" s="2">
        <f>RSI!B1839</f>
        <v>47.228900000000003</v>
      </c>
      <c r="C1839" s="2">
        <f>RSI!I1839</f>
        <v>88.792397407916624</v>
      </c>
      <c r="D1839" s="2">
        <f>MACD!E1839</f>
        <v>7.6028114964827864E-3</v>
      </c>
      <c r="E1839" s="2">
        <f>MACD!F1839</f>
        <v>1.0982525367416509E-2</v>
      </c>
      <c r="F1839" s="2">
        <f>'Moving Avg'!D1839</f>
        <v>47.228900000000003</v>
      </c>
      <c r="G1839" s="2">
        <f>'Moving Avg'!F1839</f>
        <v>47.228899999999982</v>
      </c>
      <c r="H1839" s="2">
        <f>'Moving Avg'!G1839</f>
        <v>47.228236000000024</v>
      </c>
      <c r="I1839" s="2">
        <f>'Moving Avg'!H1839</f>
        <v>46.485953499999979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  <c r="M1839" s="8">
        <f t="shared" si="280"/>
        <v>0</v>
      </c>
      <c r="N1839" s="8">
        <f t="shared" si="281"/>
        <v>45</v>
      </c>
      <c r="O1839" s="8">
        <f t="shared" si="282"/>
        <v>50</v>
      </c>
      <c r="P1839" s="8">
        <f t="shared" si="283"/>
        <v>33</v>
      </c>
      <c r="Q1839" s="9">
        <f t="shared" si="284"/>
        <v>28.2</v>
      </c>
      <c r="R1839" s="9">
        <f t="shared" si="285"/>
        <v>34.75</v>
      </c>
      <c r="S1839" s="9">
        <f t="shared" si="286"/>
        <v>34.1</v>
      </c>
      <c r="T1839" s="9">
        <f t="shared" si="287"/>
        <v>32</v>
      </c>
      <c r="U1839" s="8">
        <f t="shared" si="288"/>
        <v>32.35</v>
      </c>
      <c r="V1839" s="8">
        <f t="shared" si="289"/>
        <v>32.262500000000003</v>
      </c>
    </row>
    <row r="1840" spans="1:22" ht="13.5" x14ac:dyDescent="0.25">
      <c r="A1840" s="3">
        <f>RSI!A1840</f>
        <v>44692</v>
      </c>
      <c r="B1840" s="2">
        <f>RSI!B1840</f>
        <v>47.228900000000003</v>
      </c>
      <c r="C1840" s="2">
        <f>RSI!I1840</f>
        <v>88.792397407916624</v>
      </c>
      <c r="D1840" s="2">
        <f>MACD!E1840</f>
        <v>7.0473474329304509E-3</v>
      </c>
      <c r="E1840" s="2">
        <f>MACD!F1840</f>
        <v>1.0195489780519299E-2</v>
      </c>
      <c r="F1840" s="2">
        <f>'Moving Avg'!D1840</f>
        <v>47.228900000000003</v>
      </c>
      <c r="G1840" s="2">
        <f>'Moving Avg'!F1840</f>
        <v>47.228899999999982</v>
      </c>
      <c r="H1840" s="2">
        <f>'Moving Avg'!G1840</f>
        <v>47.228402000000024</v>
      </c>
      <c r="I1840" s="2">
        <f>'Moving Avg'!H1840</f>
        <v>46.491011499999978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  <c r="M1840" s="8">
        <f t="shared" si="280"/>
        <v>0</v>
      </c>
      <c r="N1840" s="8">
        <f t="shared" si="281"/>
        <v>45</v>
      </c>
      <c r="O1840" s="8">
        <f t="shared" si="282"/>
        <v>50</v>
      </c>
      <c r="P1840" s="8">
        <f t="shared" si="283"/>
        <v>33</v>
      </c>
      <c r="Q1840" s="9">
        <f t="shared" si="284"/>
        <v>28.2</v>
      </c>
      <c r="R1840" s="9">
        <f t="shared" si="285"/>
        <v>34.75</v>
      </c>
      <c r="S1840" s="9">
        <f t="shared" si="286"/>
        <v>34.1</v>
      </c>
      <c r="T1840" s="9">
        <f t="shared" si="287"/>
        <v>32</v>
      </c>
      <c r="U1840" s="8">
        <f t="shared" si="288"/>
        <v>32.35</v>
      </c>
      <c r="V1840" s="8">
        <f t="shared" si="289"/>
        <v>32.262500000000003</v>
      </c>
    </row>
    <row r="1841" spans="1:22" ht="13.5" x14ac:dyDescent="0.25">
      <c r="A1841" s="3">
        <f>RSI!A1841</f>
        <v>44693</v>
      </c>
      <c r="B1841" s="2">
        <f>RSI!B1841</f>
        <v>47.228900000000003</v>
      </c>
      <c r="C1841" s="2">
        <f>RSI!I1841</f>
        <v>88.792397407916624</v>
      </c>
      <c r="D1841" s="2">
        <f>MACD!E1841</f>
        <v>6.5318431388874387E-3</v>
      </c>
      <c r="E1841" s="2">
        <f>MACD!F1841</f>
        <v>9.4627604521929278E-3</v>
      </c>
      <c r="F1841" s="2">
        <f>'Moving Avg'!D1841</f>
        <v>47.228900000000003</v>
      </c>
      <c r="G1841" s="2">
        <f>'Moving Avg'!F1841</f>
        <v>47.228899999999982</v>
      </c>
      <c r="H1841" s="2">
        <f>'Moving Avg'!G1841</f>
        <v>47.228568000000024</v>
      </c>
      <c r="I1841" s="2">
        <f>'Moving Avg'!H1841</f>
        <v>46.496069499999976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  <c r="M1841" s="8">
        <f t="shared" si="280"/>
        <v>0</v>
      </c>
      <c r="N1841" s="8">
        <f t="shared" si="281"/>
        <v>45</v>
      </c>
      <c r="O1841" s="8">
        <f t="shared" si="282"/>
        <v>50</v>
      </c>
      <c r="P1841" s="8">
        <f t="shared" si="283"/>
        <v>33</v>
      </c>
      <c r="Q1841" s="9">
        <f t="shared" si="284"/>
        <v>28.2</v>
      </c>
      <c r="R1841" s="9">
        <f t="shared" si="285"/>
        <v>34.75</v>
      </c>
      <c r="S1841" s="9">
        <f t="shared" si="286"/>
        <v>34.1</v>
      </c>
      <c r="T1841" s="9">
        <f t="shared" si="287"/>
        <v>32</v>
      </c>
      <c r="U1841" s="8">
        <f t="shared" si="288"/>
        <v>32.35</v>
      </c>
      <c r="V1841" s="8">
        <f t="shared" si="289"/>
        <v>32.262500000000003</v>
      </c>
    </row>
    <row r="1842" spans="1:22" ht="13.5" x14ac:dyDescent="0.25">
      <c r="A1842" s="3">
        <f>RSI!A1842</f>
        <v>44694</v>
      </c>
      <c r="B1842" s="2">
        <f>RSI!B1842</f>
        <v>47.228900000000003</v>
      </c>
      <c r="C1842" s="2">
        <f>RSI!I1842</f>
        <v>88.792397407916624</v>
      </c>
      <c r="D1842" s="2">
        <f>MACD!E1842</f>
        <v>6.0535210493810609E-3</v>
      </c>
      <c r="E1842" s="2">
        <f>MACD!F1842</f>
        <v>8.7809125716305555E-3</v>
      </c>
      <c r="F1842" s="2">
        <f>'Moving Avg'!D1842</f>
        <v>47.228900000000003</v>
      </c>
      <c r="G1842" s="2">
        <f>'Moving Avg'!F1842</f>
        <v>47.228899999999982</v>
      </c>
      <c r="H1842" s="2">
        <f>'Moving Avg'!G1842</f>
        <v>47.228734000000031</v>
      </c>
      <c r="I1842" s="2">
        <f>'Moving Avg'!H1842</f>
        <v>46.501127499999974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  <c r="M1842" s="8">
        <f t="shared" si="280"/>
        <v>0</v>
      </c>
      <c r="N1842" s="8">
        <f t="shared" si="281"/>
        <v>45</v>
      </c>
      <c r="O1842" s="8">
        <f t="shared" si="282"/>
        <v>50</v>
      </c>
      <c r="P1842" s="8">
        <f t="shared" si="283"/>
        <v>33</v>
      </c>
      <c r="Q1842" s="9">
        <f t="shared" si="284"/>
        <v>28.2</v>
      </c>
      <c r="R1842" s="9">
        <f t="shared" si="285"/>
        <v>34.75</v>
      </c>
      <c r="S1842" s="9">
        <f t="shared" si="286"/>
        <v>34.1</v>
      </c>
      <c r="T1842" s="9">
        <f t="shared" si="287"/>
        <v>32</v>
      </c>
      <c r="U1842" s="8">
        <f t="shared" si="288"/>
        <v>32.35</v>
      </c>
      <c r="V1842" s="8">
        <f t="shared" si="289"/>
        <v>32.262500000000003</v>
      </c>
    </row>
    <row r="1843" spans="1:22" ht="13.5" x14ac:dyDescent="0.25">
      <c r="A1843" s="3">
        <f>RSI!A1843</f>
        <v>44697</v>
      </c>
      <c r="B1843" s="2">
        <f>RSI!B1843</f>
        <v>47.228900000000003</v>
      </c>
      <c r="C1843" s="2">
        <f>RSI!I1843</f>
        <v>88.792397407916624</v>
      </c>
      <c r="D1843" s="2">
        <f>MACD!E1843</f>
        <v>5.6097812806896741E-3</v>
      </c>
      <c r="E1843" s="2">
        <f>MACD!F1843</f>
        <v>8.1466863134423799E-3</v>
      </c>
      <c r="F1843" s="2">
        <f>'Moving Avg'!D1843</f>
        <v>47.228900000000003</v>
      </c>
      <c r="G1843" s="2">
        <f>'Moving Avg'!F1843</f>
        <v>47.228899999999982</v>
      </c>
      <c r="H1843" s="2">
        <f>'Moving Avg'!G1843</f>
        <v>47.228900000000031</v>
      </c>
      <c r="I1843" s="2">
        <f>'Moving Avg'!H1843</f>
        <v>46.506185499999972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  <c r="M1843" s="8">
        <f t="shared" si="280"/>
        <v>0</v>
      </c>
      <c r="N1843" s="8">
        <f t="shared" si="281"/>
        <v>45</v>
      </c>
      <c r="O1843" s="8">
        <f t="shared" si="282"/>
        <v>50</v>
      </c>
      <c r="P1843" s="8">
        <f t="shared" si="283"/>
        <v>33</v>
      </c>
      <c r="Q1843" s="9">
        <f t="shared" si="284"/>
        <v>28.2</v>
      </c>
      <c r="R1843" s="9">
        <f t="shared" si="285"/>
        <v>34.75</v>
      </c>
      <c r="S1843" s="9">
        <f t="shared" si="286"/>
        <v>34.1</v>
      </c>
      <c r="T1843" s="9">
        <f t="shared" si="287"/>
        <v>32</v>
      </c>
      <c r="U1843" s="8">
        <f t="shared" si="288"/>
        <v>32.35</v>
      </c>
      <c r="V1843" s="8">
        <f t="shared" si="289"/>
        <v>32.262500000000003</v>
      </c>
    </row>
    <row r="1844" spans="1:22" ht="13.5" x14ac:dyDescent="0.25">
      <c r="A1844" s="3">
        <f>RSI!A1844</f>
        <v>44698</v>
      </c>
      <c r="B1844" s="2">
        <f>RSI!B1844</f>
        <v>47.228900000000003</v>
      </c>
      <c r="C1844" s="2">
        <f>RSI!I1844</f>
        <v>88.792397407916624</v>
      </c>
      <c r="D1844" s="2">
        <f>MACD!E1844</f>
        <v>5.1981927863522515E-3</v>
      </c>
      <c r="E1844" s="2">
        <f>MACD!F1844</f>
        <v>7.5569876080243542E-3</v>
      </c>
      <c r="F1844" s="2">
        <f>'Moving Avg'!D1844</f>
        <v>47.228900000000003</v>
      </c>
      <c r="G1844" s="2">
        <f>'Moving Avg'!F1844</f>
        <v>47.228899999999982</v>
      </c>
      <c r="H1844" s="2">
        <f>'Moving Avg'!G1844</f>
        <v>47.228900000000031</v>
      </c>
      <c r="I1844" s="2">
        <f>'Moving Avg'!H1844</f>
        <v>46.511243499999971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  <c r="M1844" s="8">
        <f t="shared" si="280"/>
        <v>0</v>
      </c>
      <c r="N1844" s="8">
        <f t="shared" si="281"/>
        <v>45</v>
      </c>
      <c r="O1844" s="8">
        <f t="shared" si="282"/>
        <v>50</v>
      </c>
      <c r="P1844" s="8">
        <f t="shared" si="283"/>
        <v>33</v>
      </c>
      <c r="Q1844" s="9">
        <f t="shared" si="284"/>
        <v>28.2</v>
      </c>
      <c r="R1844" s="9">
        <f t="shared" si="285"/>
        <v>34.75</v>
      </c>
      <c r="S1844" s="9">
        <f t="shared" si="286"/>
        <v>34.1</v>
      </c>
      <c r="T1844" s="9">
        <f t="shared" si="287"/>
        <v>32</v>
      </c>
      <c r="U1844" s="8">
        <f t="shared" si="288"/>
        <v>32.35</v>
      </c>
      <c r="V1844" s="8">
        <f t="shared" si="289"/>
        <v>32.262500000000003</v>
      </c>
    </row>
    <row r="1845" spans="1:22" ht="13.5" x14ac:dyDescent="0.25">
      <c r="A1845" s="3">
        <f>RSI!A1845</f>
        <v>44699</v>
      </c>
      <c r="B1845" s="2">
        <f>RSI!B1845</f>
        <v>47.228900000000003</v>
      </c>
      <c r="C1845" s="2">
        <f>RSI!I1845</f>
        <v>88.792397407916624</v>
      </c>
      <c r="D1845" s="2">
        <f>MACD!E1845</f>
        <v>4.8164845040403748E-3</v>
      </c>
      <c r="E1845" s="2">
        <f>MACD!F1845</f>
        <v>7.008886987227559E-3</v>
      </c>
      <c r="F1845" s="2">
        <f>'Moving Avg'!D1845</f>
        <v>47.228900000000003</v>
      </c>
      <c r="G1845" s="2">
        <f>'Moving Avg'!F1845</f>
        <v>47.228899999999982</v>
      </c>
      <c r="H1845" s="2">
        <f>'Moving Avg'!G1845</f>
        <v>47.228900000000031</v>
      </c>
      <c r="I1845" s="2">
        <f>'Moving Avg'!H1845</f>
        <v>46.516301499999969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  <c r="M1845" s="8">
        <f t="shared" si="280"/>
        <v>0</v>
      </c>
      <c r="N1845" s="8">
        <f t="shared" si="281"/>
        <v>45</v>
      </c>
      <c r="O1845" s="8">
        <f t="shared" si="282"/>
        <v>50</v>
      </c>
      <c r="P1845" s="8">
        <f t="shared" si="283"/>
        <v>33</v>
      </c>
      <c r="Q1845" s="9">
        <f t="shared" si="284"/>
        <v>28.2</v>
      </c>
      <c r="R1845" s="9">
        <f t="shared" si="285"/>
        <v>34.75</v>
      </c>
      <c r="S1845" s="9">
        <f t="shared" si="286"/>
        <v>34.1</v>
      </c>
      <c r="T1845" s="9">
        <f t="shared" si="287"/>
        <v>32</v>
      </c>
      <c r="U1845" s="8">
        <f t="shared" si="288"/>
        <v>32.35</v>
      </c>
      <c r="V1845" s="8">
        <f t="shared" si="289"/>
        <v>32.262500000000003</v>
      </c>
    </row>
    <row r="1846" spans="1:22" ht="13.5" x14ac:dyDescent="0.25">
      <c r="A1846" s="3">
        <f>RSI!A1846</f>
        <v>44700</v>
      </c>
      <c r="B1846" s="2">
        <f>RSI!B1846</f>
        <v>47.228900000000003</v>
      </c>
      <c r="C1846" s="2">
        <f>RSI!I1846</f>
        <v>88.792397407916624</v>
      </c>
      <c r="D1846" s="2">
        <f>MACD!E1846</f>
        <v>4.4625365962005503E-3</v>
      </c>
      <c r="E1846" s="2">
        <f>MACD!F1846</f>
        <v>6.4996169090221576E-3</v>
      </c>
      <c r="F1846" s="2">
        <f>'Moving Avg'!D1846</f>
        <v>47.228900000000003</v>
      </c>
      <c r="G1846" s="2">
        <f>'Moving Avg'!F1846</f>
        <v>47.228899999999982</v>
      </c>
      <c r="H1846" s="2">
        <f>'Moving Avg'!G1846</f>
        <v>47.228900000000031</v>
      </c>
      <c r="I1846" s="2">
        <f>'Moving Avg'!H1846</f>
        <v>46.521359499999974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  <c r="M1846" s="8">
        <f t="shared" si="280"/>
        <v>0</v>
      </c>
      <c r="N1846" s="8">
        <f t="shared" si="281"/>
        <v>45</v>
      </c>
      <c r="O1846" s="8">
        <f t="shared" si="282"/>
        <v>50</v>
      </c>
      <c r="P1846" s="8">
        <f t="shared" si="283"/>
        <v>33</v>
      </c>
      <c r="Q1846" s="9">
        <f t="shared" si="284"/>
        <v>28.2</v>
      </c>
      <c r="R1846" s="9">
        <f t="shared" si="285"/>
        <v>34.75</v>
      </c>
      <c r="S1846" s="9">
        <f t="shared" si="286"/>
        <v>34.1</v>
      </c>
      <c r="T1846" s="9">
        <f t="shared" si="287"/>
        <v>32</v>
      </c>
      <c r="U1846" s="8">
        <f t="shared" si="288"/>
        <v>32.35</v>
      </c>
      <c r="V1846" s="8">
        <f t="shared" si="289"/>
        <v>32.262500000000003</v>
      </c>
    </row>
    <row r="1847" spans="1:22" ht="13.5" x14ac:dyDescent="0.25">
      <c r="A1847" s="3">
        <f>RSI!A1847</f>
        <v>44701</v>
      </c>
      <c r="B1847" s="2">
        <f>RSI!B1847</f>
        <v>47.228900000000003</v>
      </c>
      <c r="C1847" s="2">
        <f>RSI!I1847</f>
        <v>88.792397407916624</v>
      </c>
      <c r="D1847" s="2">
        <f>MACD!E1847</f>
        <v>4.1343718638913174E-3</v>
      </c>
      <c r="E1847" s="2">
        <f>MACD!F1847</f>
        <v>6.0265678999959892E-3</v>
      </c>
      <c r="F1847" s="2">
        <f>'Moving Avg'!D1847</f>
        <v>47.228900000000003</v>
      </c>
      <c r="G1847" s="2">
        <f>'Moving Avg'!F1847</f>
        <v>47.228899999999982</v>
      </c>
      <c r="H1847" s="2">
        <f>'Moving Avg'!G1847</f>
        <v>47.228900000000031</v>
      </c>
      <c r="I1847" s="2">
        <f>'Moving Avg'!H1847</f>
        <v>46.526417499999972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  <c r="M1847" s="8">
        <f t="shared" si="280"/>
        <v>0</v>
      </c>
      <c r="N1847" s="8">
        <f t="shared" si="281"/>
        <v>45</v>
      </c>
      <c r="O1847" s="8">
        <f t="shared" si="282"/>
        <v>50</v>
      </c>
      <c r="P1847" s="8">
        <f t="shared" si="283"/>
        <v>33</v>
      </c>
      <c r="Q1847" s="9">
        <f t="shared" si="284"/>
        <v>28.2</v>
      </c>
      <c r="R1847" s="9">
        <f t="shared" si="285"/>
        <v>34.75</v>
      </c>
      <c r="S1847" s="9">
        <f t="shared" si="286"/>
        <v>34.1</v>
      </c>
      <c r="T1847" s="9">
        <f t="shared" si="287"/>
        <v>32</v>
      </c>
      <c r="U1847" s="8">
        <f t="shared" si="288"/>
        <v>32.35</v>
      </c>
      <c r="V1847" s="8">
        <f t="shared" si="289"/>
        <v>32.262500000000003</v>
      </c>
    </row>
    <row r="1848" spans="1:22" ht="13.5" x14ac:dyDescent="0.25">
      <c r="A1848" s="3">
        <f>RSI!A1848</f>
        <v>44704</v>
      </c>
      <c r="B1848" s="2">
        <f>RSI!B1848</f>
        <v>47.228900000000003</v>
      </c>
      <c r="C1848" s="2">
        <f>RSI!I1848</f>
        <v>88.792397407916624</v>
      </c>
      <c r="D1848" s="2">
        <f>MACD!E1848</f>
        <v>3.8301473942610187E-3</v>
      </c>
      <c r="E1848" s="2">
        <f>MACD!F1848</f>
        <v>5.5872837988489958E-3</v>
      </c>
      <c r="F1848" s="2">
        <f>'Moving Avg'!D1848</f>
        <v>47.228900000000003</v>
      </c>
      <c r="G1848" s="2">
        <f>'Moving Avg'!F1848</f>
        <v>47.228899999999982</v>
      </c>
      <c r="H1848" s="2">
        <f>'Moving Avg'!G1848</f>
        <v>47.228900000000031</v>
      </c>
      <c r="I1848" s="2">
        <f>'Moving Avg'!H1848</f>
        <v>46.531475499999971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  <c r="M1848" s="8">
        <f t="shared" si="280"/>
        <v>0</v>
      </c>
      <c r="N1848" s="8">
        <f t="shared" si="281"/>
        <v>45</v>
      </c>
      <c r="O1848" s="8">
        <f t="shared" si="282"/>
        <v>50</v>
      </c>
      <c r="P1848" s="8">
        <f t="shared" si="283"/>
        <v>33</v>
      </c>
      <c r="Q1848" s="9">
        <f t="shared" si="284"/>
        <v>28.2</v>
      </c>
      <c r="R1848" s="9">
        <f t="shared" si="285"/>
        <v>34.75</v>
      </c>
      <c r="S1848" s="9">
        <f t="shared" si="286"/>
        <v>34.1</v>
      </c>
      <c r="T1848" s="9">
        <f t="shared" si="287"/>
        <v>32</v>
      </c>
      <c r="U1848" s="8">
        <f t="shared" si="288"/>
        <v>32.35</v>
      </c>
      <c r="V1848" s="8">
        <f t="shared" si="289"/>
        <v>32.262500000000003</v>
      </c>
    </row>
    <row r="1849" spans="1:22" ht="13.5" x14ac:dyDescent="0.25">
      <c r="A1849" s="3">
        <f>RSI!A1849</f>
        <v>44705</v>
      </c>
      <c r="B1849" s="2">
        <f>RSI!B1849</f>
        <v>47.228900000000003</v>
      </c>
      <c r="C1849" s="2">
        <f>RSI!I1849</f>
        <v>88.792397407916624</v>
      </c>
      <c r="D1849" s="2">
        <f>MACD!E1849</f>
        <v>3.5481464862101575E-3</v>
      </c>
      <c r="E1849" s="2">
        <f>MACD!F1849</f>
        <v>5.1794563363212285E-3</v>
      </c>
      <c r="F1849" s="2">
        <f>'Moving Avg'!D1849</f>
        <v>47.228900000000003</v>
      </c>
      <c r="G1849" s="2">
        <f>'Moving Avg'!F1849</f>
        <v>47.228899999999982</v>
      </c>
      <c r="H1849" s="2">
        <f>'Moving Avg'!G1849</f>
        <v>47.228900000000031</v>
      </c>
      <c r="I1849" s="2">
        <f>'Moving Avg'!H1849</f>
        <v>46.536533499999969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  <c r="M1849" s="8">
        <f t="shared" si="280"/>
        <v>0</v>
      </c>
      <c r="N1849" s="8">
        <f t="shared" si="281"/>
        <v>45</v>
      </c>
      <c r="O1849" s="8">
        <f t="shared" si="282"/>
        <v>50</v>
      </c>
      <c r="P1849" s="8">
        <f t="shared" si="283"/>
        <v>33</v>
      </c>
      <c r="Q1849" s="9">
        <f t="shared" si="284"/>
        <v>28.2</v>
      </c>
      <c r="R1849" s="9">
        <f t="shared" si="285"/>
        <v>34.75</v>
      </c>
      <c r="S1849" s="9">
        <f t="shared" si="286"/>
        <v>34.1</v>
      </c>
      <c r="T1849" s="9">
        <f t="shared" si="287"/>
        <v>32</v>
      </c>
      <c r="U1849" s="8">
        <f t="shared" si="288"/>
        <v>32.35</v>
      </c>
      <c r="V1849" s="8">
        <f t="shared" si="289"/>
        <v>32.262500000000003</v>
      </c>
    </row>
    <row r="1850" spans="1:22" ht="13.5" x14ac:dyDescent="0.25">
      <c r="A1850" s="3">
        <f>RSI!A1850</f>
        <v>44706</v>
      </c>
      <c r="B1850" s="2">
        <f>RSI!B1850</f>
        <v>47.228900000000003</v>
      </c>
      <c r="C1850" s="2">
        <f>RSI!I1850</f>
        <v>88.792397407916624</v>
      </c>
      <c r="D1850" s="2">
        <f>MACD!E1850</f>
        <v>3.286770886042234E-3</v>
      </c>
      <c r="E1850" s="2">
        <f>MACD!F1850</f>
        <v>4.8009192462654306E-3</v>
      </c>
      <c r="F1850" s="2">
        <f>'Moving Avg'!D1850</f>
        <v>47.228900000000003</v>
      </c>
      <c r="G1850" s="2">
        <f>'Moving Avg'!F1850</f>
        <v>47.228899999999982</v>
      </c>
      <c r="H1850" s="2">
        <f>'Moving Avg'!G1850</f>
        <v>47.228900000000031</v>
      </c>
      <c r="I1850" s="2">
        <f>'Moving Avg'!H1850</f>
        <v>46.541591499999967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  <c r="M1850" s="8">
        <f t="shared" si="280"/>
        <v>0</v>
      </c>
      <c r="N1850" s="8">
        <f t="shared" si="281"/>
        <v>45</v>
      </c>
      <c r="O1850" s="8">
        <f t="shared" si="282"/>
        <v>50</v>
      </c>
      <c r="P1850" s="8">
        <f t="shared" si="283"/>
        <v>33</v>
      </c>
      <c r="Q1850" s="9">
        <f t="shared" si="284"/>
        <v>28.2</v>
      </c>
      <c r="R1850" s="9">
        <f t="shared" si="285"/>
        <v>34.75</v>
      </c>
      <c r="S1850" s="9">
        <f t="shared" si="286"/>
        <v>34.1</v>
      </c>
      <c r="T1850" s="9">
        <f t="shared" si="287"/>
        <v>32</v>
      </c>
      <c r="U1850" s="8">
        <f t="shared" si="288"/>
        <v>32.35</v>
      </c>
      <c r="V1850" s="8">
        <f t="shared" si="289"/>
        <v>32.262500000000003</v>
      </c>
    </row>
    <row r="1851" spans="1:22" ht="13.5" x14ac:dyDescent="0.25">
      <c r="A1851" s="3">
        <f>RSI!A1851</f>
        <v>44707</v>
      </c>
      <c r="B1851" s="2">
        <f>RSI!B1851</f>
        <v>47.228900000000003</v>
      </c>
      <c r="C1851" s="2">
        <f>RSI!I1851</f>
        <v>88.792397407916624</v>
      </c>
      <c r="D1851" s="2">
        <f>MACD!E1851</f>
        <v>3.0445333544548703E-3</v>
      </c>
      <c r="E1851" s="2">
        <f>MACD!F1851</f>
        <v>4.4496420679033186E-3</v>
      </c>
      <c r="F1851" s="2">
        <f>'Moving Avg'!D1851</f>
        <v>47.228900000000003</v>
      </c>
      <c r="G1851" s="2">
        <f>'Moving Avg'!F1851</f>
        <v>47.228899999999982</v>
      </c>
      <c r="H1851" s="2">
        <f>'Moving Avg'!G1851</f>
        <v>47.228900000000031</v>
      </c>
      <c r="I1851" s="2">
        <f>'Moving Avg'!H1851</f>
        <v>46.546649499999965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  <c r="M1851" s="8">
        <f t="shared" si="280"/>
        <v>0</v>
      </c>
      <c r="N1851" s="8">
        <f t="shared" si="281"/>
        <v>45</v>
      </c>
      <c r="O1851" s="8">
        <f t="shared" si="282"/>
        <v>50</v>
      </c>
      <c r="P1851" s="8">
        <f t="shared" si="283"/>
        <v>33</v>
      </c>
      <c r="Q1851" s="9">
        <f t="shared" si="284"/>
        <v>28.2</v>
      </c>
      <c r="R1851" s="9">
        <f t="shared" si="285"/>
        <v>34.75</v>
      </c>
      <c r="S1851" s="9">
        <f t="shared" si="286"/>
        <v>34.1</v>
      </c>
      <c r="T1851" s="9">
        <f t="shared" si="287"/>
        <v>32</v>
      </c>
      <c r="U1851" s="8">
        <f t="shared" si="288"/>
        <v>32.35</v>
      </c>
      <c r="V1851" s="8">
        <f t="shared" si="289"/>
        <v>32.262500000000003</v>
      </c>
    </row>
    <row r="1852" spans="1:22" ht="13.5" x14ac:dyDescent="0.25">
      <c r="A1852" s="3">
        <f>RSI!A1852</f>
        <v>44708</v>
      </c>
      <c r="B1852" s="2">
        <f>RSI!B1852</f>
        <v>47.228900000000003</v>
      </c>
      <c r="C1852" s="2">
        <f>RSI!I1852</f>
        <v>88.792397407916624</v>
      </c>
      <c r="D1852" s="2">
        <f>MACD!E1852</f>
        <v>2.8200505777959961E-3</v>
      </c>
      <c r="E1852" s="2">
        <f>MACD!F1852</f>
        <v>4.1237237698818546E-3</v>
      </c>
      <c r="F1852" s="2">
        <f>'Moving Avg'!D1852</f>
        <v>47.228900000000003</v>
      </c>
      <c r="G1852" s="2">
        <f>'Moving Avg'!F1852</f>
        <v>47.228899999999982</v>
      </c>
      <c r="H1852" s="2">
        <f>'Moving Avg'!G1852</f>
        <v>47.228900000000031</v>
      </c>
      <c r="I1852" s="2">
        <f>'Moving Avg'!H1852</f>
        <v>46.551707499999964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  <c r="M1852" s="8">
        <f t="shared" si="280"/>
        <v>0</v>
      </c>
      <c r="N1852" s="8">
        <f t="shared" si="281"/>
        <v>45</v>
      </c>
      <c r="O1852" s="8">
        <f t="shared" si="282"/>
        <v>50</v>
      </c>
      <c r="P1852" s="8">
        <f t="shared" si="283"/>
        <v>33</v>
      </c>
      <c r="Q1852" s="9">
        <f t="shared" si="284"/>
        <v>28.2</v>
      </c>
      <c r="R1852" s="9">
        <f t="shared" si="285"/>
        <v>34.75</v>
      </c>
      <c r="S1852" s="9">
        <f t="shared" si="286"/>
        <v>34.1</v>
      </c>
      <c r="T1852" s="9">
        <f t="shared" si="287"/>
        <v>32</v>
      </c>
      <c r="U1852" s="8">
        <f t="shared" si="288"/>
        <v>32.35</v>
      </c>
      <c r="V1852" s="8">
        <f t="shared" si="289"/>
        <v>32.262500000000003</v>
      </c>
    </row>
    <row r="1853" spans="1:22" ht="13.5" x14ac:dyDescent="0.25">
      <c r="A1853" s="3">
        <f>RSI!A1853</f>
        <v>44711</v>
      </c>
      <c r="B1853" s="2">
        <f>RSI!B1853</f>
        <v>47.228900000000003</v>
      </c>
      <c r="C1853" s="2">
        <f>RSI!I1853</f>
        <v>88.792397407916624</v>
      </c>
      <c r="D1853" s="2">
        <f>MACD!E1853</f>
        <v>2.612036429958664E-3</v>
      </c>
      <c r="E1853" s="2">
        <f>MACD!F1853</f>
        <v>3.8213863018972168E-3</v>
      </c>
      <c r="F1853" s="2">
        <f>'Moving Avg'!D1853</f>
        <v>47.228900000000003</v>
      </c>
      <c r="G1853" s="2">
        <f>'Moving Avg'!F1853</f>
        <v>47.228899999999982</v>
      </c>
      <c r="H1853" s="2">
        <f>'Moving Avg'!G1853</f>
        <v>47.228900000000031</v>
      </c>
      <c r="I1853" s="2">
        <f>'Moving Avg'!H1853</f>
        <v>46.556765499999962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  <c r="M1853" s="8">
        <f t="shared" si="280"/>
        <v>0</v>
      </c>
      <c r="N1853" s="8">
        <f t="shared" si="281"/>
        <v>45</v>
      </c>
      <c r="O1853" s="8">
        <f t="shared" si="282"/>
        <v>50</v>
      </c>
      <c r="P1853" s="8">
        <f t="shared" si="283"/>
        <v>33</v>
      </c>
      <c r="Q1853" s="9">
        <f t="shared" si="284"/>
        <v>28.2</v>
      </c>
      <c r="R1853" s="9">
        <f t="shared" si="285"/>
        <v>34.75</v>
      </c>
      <c r="S1853" s="9">
        <f t="shared" si="286"/>
        <v>34.1</v>
      </c>
      <c r="T1853" s="9">
        <f t="shared" si="287"/>
        <v>32</v>
      </c>
      <c r="U1853" s="8">
        <f t="shared" si="288"/>
        <v>32.35</v>
      </c>
      <c r="V1853" s="8">
        <f t="shared" si="289"/>
        <v>32.262500000000003</v>
      </c>
    </row>
    <row r="1854" spans="1:22" ht="13.5" x14ac:dyDescent="0.25">
      <c r="A1854" s="3">
        <f>RSI!A1854</f>
        <v>44712</v>
      </c>
      <c r="B1854" s="2">
        <f>RSI!B1854</f>
        <v>47.220599999999997</v>
      </c>
      <c r="C1854" s="2">
        <f>RSI!I1854</f>
        <v>30.131172305806516</v>
      </c>
      <c r="D1854" s="2">
        <f>MACD!E1854</f>
        <v>3.0341104003994701E-3</v>
      </c>
      <c r="E1854" s="2">
        <f>MACD!F1854</f>
        <v>3.6639311215976677E-3</v>
      </c>
      <c r="F1854" s="2">
        <f>'Moving Avg'!D1854</f>
        <v>47.227240000000002</v>
      </c>
      <c r="G1854" s="2">
        <f>'Moving Avg'!F1854</f>
        <v>47.228484999999985</v>
      </c>
      <c r="H1854" s="2">
        <f>'Moving Avg'!G1854</f>
        <v>47.228734000000031</v>
      </c>
      <c r="I1854" s="2">
        <f>'Moving Avg'!H1854</f>
        <v>46.561781999999965</v>
      </c>
      <c r="J1854" s="6" t="str">
        <f>OBV!F1854</f>
        <v>BEARISH</v>
      </c>
      <c r="K1854" s="6" t="str">
        <f>OBV!G1854</f>
        <v>WEAK</v>
      </c>
      <c r="L1854" s="6" t="str">
        <f>OBV!H1854</f>
        <v>CONFIRMED BEARISH</v>
      </c>
      <c r="M1854" s="8">
        <f t="shared" si="280"/>
        <v>25</v>
      </c>
      <c r="N1854" s="8">
        <f t="shared" si="281"/>
        <v>45</v>
      </c>
      <c r="O1854" s="8">
        <f t="shared" si="282"/>
        <v>50</v>
      </c>
      <c r="P1854" s="8">
        <f t="shared" si="283"/>
        <v>0</v>
      </c>
      <c r="Q1854" s="9">
        <f t="shared" si="284"/>
        <v>32</v>
      </c>
      <c r="R1854" s="9">
        <f t="shared" si="285"/>
        <v>31.5</v>
      </c>
      <c r="S1854" s="9">
        <f t="shared" si="286"/>
        <v>23</v>
      </c>
      <c r="T1854" s="9">
        <f t="shared" si="287"/>
        <v>30</v>
      </c>
      <c r="U1854" s="8">
        <f t="shared" si="288"/>
        <v>28.833333333333332</v>
      </c>
      <c r="V1854" s="8">
        <f t="shared" si="289"/>
        <v>29.125</v>
      </c>
    </row>
    <row r="1855" spans="1:22" ht="13.5" x14ac:dyDescent="0.25">
      <c r="A1855" s="3">
        <f>RSI!A1855</f>
        <v>44713</v>
      </c>
      <c r="B1855" s="2">
        <f>RSI!B1855</f>
        <v>47.220599999999997</v>
      </c>
      <c r="C1855" s="2">
        <f>RSI!I1855</f>
        <v>30.131172305806516</v>
      </c>
      <c r="D1855" s="2">
        <f>MACD!E1855</f>
        <v>3.4248052729637379E-3</v>
      </c>
      <c r="E1855" s="2">
        <f>MACD!F1855</f>
        <v>3.6161059518708821E-3</v>
      </c>
      <c r="F1855" s="2">
        <f>'Moving Avg'!D1855</f>
        <v>47.225579999999994</v>
      </c>
      <c r="G1855" s="2">
        <f>'Moving Avg'!F1855</f>
        <v>47.228069999999988</v>
      </c>
      <c r="H1855" s="2">
        <f>'Moving Avg'!G1855</f>
        <v>47.228568000000031</v>
      </c>
      <c r="I1855" s="2">
        <f>'Moving Avg'!H1855</f>
        <v>46.566798499999969</v>
      </c>
      <c r="J1855" s="6" t="str">
        <f>OBV!F1855</f>
        <v>BEARISH</v>
      </c>
      <c r="K1855" s="6" t="str">
        <f>OBV!G1855</f>
        <v>WEAK</v>
      </c>
      <c r="L1855" s="6" t="str">
        <f>OBV!H1855</f>
        <v>CONFIRMED BEARISH</v>
      </c>
      <c r="M1855" s="8">
        <f t="shared" si="280"/>
        <v>25</v>
      </c>
      <c r="N1855" s="8">
        <f t="shared" si="281"/>
        <v>45</v>
      </c>
      <c r="O1855" s="8">
        <f t="shared" si="282"/>
        <v>50</v>
      </c>
      <c r="P1855" s="8">
        <f t="shared" si="283"/>
        <v>0</v>
      </c>
      <c r="Q1855" s="9">
        <f t="shared" si="284"/>
        <v>32</v>
      </c>
      <c r="R1855" s="9">
        <f t="shared" si="285"/>
        <v>31.5</v>
      </c>
      <c r="S1855" s="9">
        <f t="shared" si="286"/>
        <v>23</v>
      </c>
      <c r="T1855" s="9">
        <f t="shared" si="287"/>
        <v>30</v>
      </c>
      <c r="U1855" s="8">
        <f t="shared" si="288"/>
        <v>28.833333333333332</v>
      </c>
      <c r="V1855" s="8">
        <f t="shared" si="289"/>
        <v>29.125</v>
      </c>
    </row>
    <row r="1856" spans="1:22" ht="13.5" x14ac:dyDescent="0.25">
      <c r="A1856" s="3">
        <f>RSI!A1856</f>
        <v>44714</v>
      </c>
      <c r="B1856" s="2">
        <f>RSI!B1856</f>
        <v>47.220599999999997</v>
      </c>
      <c r="C1856" s="2">
        <f>RSI!I1856</f>
        <v>30.131172305806516</v>
      </c>
      <c r="D1856" s="2">
        <f>MACD!E1856</f>
        <v>3.7864630190185267E-3</v>
      </c>
      <c r="E1856" s="2">
        <f>MACD!F1856</f>
        <v>3.6501773653004116E-3</v>
      </c>
      <c r="F1856" s="2">
        <f>'Moving Avg'!D1856</f>
        <v>47.22392</v>
      </c>
      <c r="G1856" s="2">
        <f>'Moving Avg'!F1856</f>
        <v>47.227654999999984</v>
      </c>
      <c r="H1856" s="2">
        <f>'Moving Avg'!G1856</f>
        <v>47.228402000000031</v>
      </c>
      <c r="I1856" s="2">
        <f>'Moving Avg'!H1856</f>
        <v>46.571814999999972</v>
      </c>
      <c r="J1856" s="6" t="str">
        <f>OBV!F1856</f>
        <v>BEARISH</v>
      </c>
      <c r="K1856" s="6" t="str">
        <f>OBV!G1856</f>
        <v>WEAK</v>
      </c>
      <c r="L1856" s="6" t="str">
        <f>OBV!H1856</f>
        <v>CONFIRMED BEARISH</v>
      </c>
      <c r="M1856" s="8">
        <f t="shared" si="280"/>
        <v>25</v>
      </c>
      <c r="N1856" s="8">
        <f t="shared" si="281"/>
        <v>0</v>
      </c>
      <c r="O1856" s="8">
        <f t="shared" si="282"/>
        <v>50</v>
      </c>
      <c r="P1856" s="8">
        <f t="shared" si="283"/>
        <v>0</v>
      </c>
      <c r="Q1856" s="9">
        <f t="shared" si="284"/>
        <v>16.25</v>
      </c>
      <c r="R1856" s="9">
        <f t="shared" si="285"/>
        <v>22.5</v>
      </c>
      <c r="S1856" s="9">
        <f t="shared" si="286"/>
        <v>16.25</v>
      </c>
      <c r="T1856" s="9">
        <f t="shared" si="287"/>
        <v>18.75</v>
      </c>
      <c r="U1856" s="8">
        <f t="shared" si="288"/>
        <v>18.333333333333332</v>
      </c>
      <c r="V1856" s="8">
        <f t="shared" si="289"/>
        <v>18.4375</v>
      </c>
    </row>
    <row r="1857" spans="1:22" ht="13.5" x14ac:dyDescent="0.25">
      <c r="A1857" s="3">
        <f>RSI!A1857</f>
        <v>44715</v>
      </c>
      <c r="B1857" s="2">
        <f>RSI!B1857</f>
        <v>47.228900000000003</v>
      </c>
      <c r="C1857" s="2">
        <f>RSI!I1857</f>
        <v>61.718717477740135</v>
      </c>
      <c r="D1857" s="2">
        <f>MACD!E1857</f>
        <v>3.5064346090152299E-3</v>
      </c>
      <c r="E1857" s="2">
        <f>MACD!F1857</f>
        <v>3.6214288140433756E-3</v>
      </c>
      <c r="F1857" s="2">
        <f>'Moving Avg'!D1857</f>
        <v>47.22392</v>
      </c>
      <c r="G1857" s="2">
        <f>'Moving Avg'!F1857</f>
        <v>47.227654999999984</v>
      </c>
      <c r="H1857" s="2">
        <f>'Moving Avg'!G1857</f>
        <v>47.228402000000031</v>
      </c>
      <c r="I1857" s="2">
        <f>'Moving Avg'!H1857</f>
        <v>46.576872999999971</v>
      </c>
      <c r="J1857" s="6" t="str">
        <f>OBV!F1857</f>
        <v>BEARISH</v>
      </c>
      <c r="K1857" s="6" t="str">
        <f>OBV!G1857</f>
        <v>WEAK</v>
      </c>
      <c r="L1857" s="6" t="str">
        <f>OBV!H1857</f>
        <v>NEUTRAL</v>
      </c>
      <c r="M1857" s="8">
        <f t="shared" si="280"/>
        <v>25</v>
      </c>
      <c r="N1857" s="8">
        <f t="shared" si="281"/>
        <v>45</v>
      </c>
      <c r="O1857" s="8">
        <f t="shared" si="282"/>
        <v>50</v>
      </c>
      <c r="P1857" s="8">
        <f t="shared" si="283"/>
        <v>0</v>
      </c>
      <c r="Q1857" s="9">
        <f t="shared" si="284"/>
        <v>32</v>
      </c>
      <c r="R1857" s="9">
        <f t="shared" si="285"/>
        <v>31.5</v>
      </c>
      <c r="S1857" s="9">
        <f t="shared" si="286"/>
        <v>23</v>
      </c>
      <c r="T1857" s="9">
        <f t="shared" si="287"/>
        <v>30</v>
      </c>
      <c r="U1857" s="8">
        <f t="shared" si="288"/>
        <v>28.833333333333332</v>
      </c>
      <c r="V1857" s="8">
        <f t="shared" si="289"/>
        <v>29.125</v>
      </c>
    </row>
    <row r="1858" spans="1:22" ht="13.5" x14ac:dyDescent="0.25">
      <c r="A1858" s="3">
        <f>RSI!A1858</f>
        <v>44718</v>
      </c>
      <c r="B1858" s="2">
        <f>RSI!B1858</f>
        <v>47.228900000000003</v>
      </c>
      <c r="C1858" s="2">
        <f>RSI!I1858</f>
        <v>61.718717477740135</v>
      </c>
      <c r="D1858" s="2">
        <f>MACD!E1858</f>
        <v>3.2470797623247449E-3</v>
      </c>
      <c r="E1858" s="2">
        <f>MACD!F1858</f>
        <v>3.5465590036996494E-3</v>
      </c>
      <c r="F1858" s="2">
        <f>'Moving Avg'!D1858</f>
        <v>47.223920000000007</v>
      </c>
      <c r="G1858" s="2">
        <f>'Moving Avg'!F1858</f>
        <v>47.227654999999984</v>
      </c>
      <c r="H1858" s="2">
        <f>'Moving Avg'!G1858</f>
        <v>47.228402000000031</v>
      </c>
      <c r="I1858" s="2">
        <f>'Moving Avg'!H1858</f>
        <v>46.581930999999969</v>
      </c>
      <c r="J1858" s="6" t="str">
        <f>OBV!F1858</f>
        <v>BEARISH</v>
      </c>
      <c r="K1858" s="6" t="str">
        <f>OBV!G1858</f>
        <v>WEAK</v>
      </c>
      <c r="L1858" s="6" t="str">
        <f>OBV!H1858</f>
        <v>NEUTRAL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45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0</v>
      </c>
      <c r="Q1858" s="9">
        <f t="shared" si="284"/>
        <v>32</v>
      </c>
      <c r="R1858" s="9">
        <f t="shared" si="285"/>
        <v>31.5</v>
      </c>
      <c r="S1858" s="9">
        <f t="shared" si="286"/>
        <v>23</v>
      </c>
      <c r="T1858" s="9">
        <f t="shared" si="287"/>
        <v>30</v>
      </c>
      <c r="U1858" s="8">
        <f t="shared" si="288"/>
        <v>28.833333333333332</v>
      </c>
      <c r="V1858" s="8">
        <f t="shared" si="289"/>
        <v>29.125</v>
      </c>
    </row>
    <row r="1859" spans="1:22" ht="13.5" x14ac:dyDescent="0.25">
      <c r="A1859" s="3">
        <f>RSI!A1859</f>
        <v>44719</v>
      </c>
      <c r="B1859" s="2">
        <f>RSI!B1859</f>
        <v>47.228900000000003</v>
      </c>
      <c r="C1859" s="2">
        <f>RSI!I1859</f>
        <v>61.718717477740135</v>
      </c>
      <c r="D1859" s="2">
        <f>MACD!E1859</f>
        <v>3.0068777626368615E-3</v>
      </c>
      <c r="E1859" s="2">
        <f>MACD!F1859</f>
        <v>3.4386227554870918E-3</v>
      </c>
      <c r="F1859" s="2">
        <f>'Moving Avg'!D1859</f>
        <v>47.225580000000001</v>
      </c>
      <c r="G1859" s="2">
        <f>'Moving Avg'!F1859</f>
        <v>47.227654999999984</v>
      </c>
      <c r="H1859" s="2">
        <f>'Moving Avg'!G1859</f>
        <v>47.228402000000031</v>
      </c>
      <c r="I1859" s="2">
        <f>'Moving Avg'!H1859</f>
        <v>46.586988999999967</v>
      </c>
      <c r="J1859" s="6" t="str">
        <f>OBV!F1859</f>
        <v>BULLISH</v>
      </c>
      <c r="K1859" s="6" t="str">
        <f>OBV!G1859</f>
        <v>NEUTRAL</v>
      </c>
      <c r="L1859" s="6" t="str">
        <f>OBV!H1859</f>
        <v>CONFIRMED BULLISH</v>
      </c>
      <c r="M1859" s="8">
        <f t="shared" si="290"/>
        <v>25</v>
      </c>
      <c r="N1859" s="8">
        <f t="shared" si="291"/>
        <v>45</v>
      </c>
      <c r="O1859" s="8">
        <f t="shared" si="292"/>
        <v>50</v>
      </c>
      <c r="P1859" s="8">
        <f t="shared" si="293"/>
        <v>83.5</v>
      </c>
      <c r="Q1859" s="9">
        <f t="shared" ref="Q1859:Q1922" si="294">0.35*M1859+N1859*0.35+O1859*0.15+P1859*0.15</f>
        <v>44.524999999999999</v>
      </c>
      <c r="R1859" s="9">
        <f t="shared" ref="R1859:R1922" si="295">M1859*0.2+N1859*0.2+O1859*0.35+P1859*0.25</f>
        <v>52.375</v>
      </c>
      <c r="S1859" s="9">
        <f t="shared" ref="S1859:S1922" si="296">M1859*0.15+N1859*0.15+O1859*0.25+P1859*0.45</f>
        <v>60.575000000000003</v>
      </c>
      <c r="T1859" s="9">
        <f t="shared" ref="T1859:T1922" si="297">0.25*SUM(M1859:P1859)</f>
        <v>50.875</v>
      </c>
      <c r="U1859" s="8">
        <f t="shared" ref="U1859:U1922" si="298">SUM(Q1859:S1859)/3</f>
        <v>52.491666666666674</v>
      </c>
      <c r="V1859" s="8">
        <f t="shared" ref="V1859:V1922" si="299">SUM(Q1859:T1859)/4</f>
        <v>52.087500000000006</v>
      </c>
    </row>
    <row r="1860" spans="1:22" ht="13.5" x14ac:dyDescent="0.25">
      <c r="A1860" s="3">
        <f>RSI!A1860</f>
        <v>44720</v>
      </c>
      <c r="B1860" s="2">
        <f>RSI!B1860</f>
        <v>47.228900000000003</v>
      </c>
      <c r="C1860" s="2">
        <f>RSI!I1860</f>
        <v>61.718717477740135</v>
      </c>
      <c r="D1860" s="2">
        <f>MACD!E1860</f>
        <v>2.7844188994947672E-3</v>
      </c>
      <c r="E1860" s="2">
        <f>MACD!F1860</f>
        <v>3.3077819842886268E-3</v>
      </c>
      <c r="F1860" s="2">
        <f>'Moving Avg'!D1860</f>
        <v>47.227240000000009</v>
      </c>
      <c r="G1860" s="2">
        <f>'Moving Avg'!F1860</f>
        <v>47.227654999999984</v>
      </c>
      <c r="H1860" s="2">
        <f>'Moving Avg'!G1860</f>
        <v>47.228402000000031</v>
      </c>
      <c r="I1860" s="2">
        <f>'Moving Avg'!H1860</f>
        <v>46.592046999999965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  <c r="M1860" s="8">
        <f t="shared" si="290"/>
        <v>25</v>
      </c>
      <c r="N1860" s="8">
        <f t="shared" si="291"/>
        <v>45</v>
      </c>
      <c r="O1860" s="8">
        <f t="shared" si="292"/>
        <v>50</v>
      </c>
      <c r="P1860" s="8">
        <f t="shared" si="293"/>
        <v>83.5</v>
      </c>
      <c r="Q1860" s="9">
        <f t="shared" si="294"/>
        <v>44.524999999999999</v>
      </c>
      <c r="R1860" s="9">
        <f t="shared" si="295"/>
        <v>52.375</v>
      </c>
      <c r="S1860" s="9">
        <f t="shared" si="296"/>
        <v>60.575000000000003</v>
      </c>
      <c r="T1860" s="9">
        <f t="shared" si="297"/>
        <v>50.875</v>
      </c>
      <c r="U1860" s="8">
        <f t="shared" si="298"/>
        <v>52.491666666666674</v>
      </c>
      <c r="V1860" s="8">
        <f t="shared" si="299"/>
        <v>52.087500000000006</v>
      </c>
    </row>
    <row r="1861" spans="1:22" ht="13.5" x14ac:dyDescent="0.25">
      <c r="A1861" s="3">
        <f>RSI!A1861</f>
        <v>44721</v>
      </c>
      <c r="B1861" s="2">
        <f>RSI!B1861</f>
        <v>47.228900000000003</v>
      </c>
      <c r="C1861" s="2">
        <f>RSI!I1861</f>
        <v>61.718717477740135</v>
      </c>
      <c r="D1861" s="2">
        <f>MACD!E1861</f>
        <v>2.5783964978955964E-3</v>
      </c>
      <c r="E1861" s="2">
        <f>MACD!F1861</f>
        <v>3.1619048870100211E-3</v>
      </c>
      <c r="F1861" s="2">
        <f>'Moving Avg'!D1861</f>
        <v>47.228900000000003</v>
      </c>
      <c r="G1861" s="2">
        <f>'Moving Avg'!F1861</f>
        <v>47.227654999999984</v>
      </c>
      <c r="H1861" s="2">
        <f>'Moving Avg'!G1861</f>
        <v>47.228402000000031</v>
      </c>
      <c r="I1861" s="2">
        <f>'Moving Avg'!H1861</f>
        <v>46.597104999999964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  <c r="M1861" s="8">
        <f t="shared" si="290"/>
        <v>25</v>
      </c>
      <c r="N1861" s="8">
        <f t="shared" si="291"/>
        <v>45</v>
      </c>
      <c r="O1861" s="8">
        <f t="shared" si="292"/>
        <v>50</v>
      </c>
      <c r="P1861" s="8">
        <f t="shared" si="293"/>
        <v>83.5</v>
      </c>
      <c r="Q1861" s="9">
        <f t="shared" si="294"/>
        <v>44.524999999999999</v>
      </c>
      <c r="R1861" s="9">
        <f t="shared" si="295"/>
        <v>52.375</v>
      </c>
      <c r="S1861" s="9">
        <f t="shared" si="296"/>
        <v>60.575000000000003</v>
      </c>
      <c r="T1861" s="9">
        <f t="shared" si="297"/>
        <v>50.875</v>
      </c>
      <c r="U1861" s="8">
        <f t="shared" si="298"/>
        <v>52.491666666666674</v>
      </c>
      <c r="V1861" s="8">
        <f t="shared" si="299"/>
        <v>52.087500000000006</v>
      </c>
    </row>
    <row r="1862" spans="1:22" ht="13.5" x14ac:dyDescent="0.25">
      <c r="A1862" s="3">
        <f>RSI!A1862</f>
        <v>44722</v>
      </c>
      <c r="B1862" s="2">
        <f>RSI!B1862</f>
        <v>47.228900000000003</v>
      </c>
      <c r="C1862" s="2">
        <f>RSI!I1862</f>
        <v>61.718717477740135</v>
      </c>
      <c r="D1862" s="2">
        <f>MACD!E1862</f>
        <v>2.3875994995137262E-3</v>
      </c>
      <c r="E1862" s="2">
        <f>MACD!F1862</f>
        <v>3.0070438095107623E-3</v>
      </c>
      <c r="F1862" s="2">
        <f>'Moving Avg'!D1862</f>
        <v>47.228900000000003</v>
      </c>
      <c r="G1862" s="2">
        <f>'Moving Avg'!F1862</f>
        <v>47.227654999999984</v>
      </c>
      <c r="H1862" s="2">
        <f>'Moving Avg'!G1862</f>
        <v>47.228402000000031</v>
      </c>
      <c r="I1862" s="2">
        <f>'Moving Avg'!H1862</f>
        <v>46.602162999999962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  <c r="M1862" s="8">
        <f t="shared" si="290"/>
        <v>25</v>
      </c>
      <c r="N1862" s="8">
        <f t="shared" si="291"/>
        <v>45</v>
      </c>
      <c r="O1862" s="8">
        <f t="shared" si="292"/>
        <v>50</v>
      </c>
      <c r="P1862" s="8">
        <f t="shared" si="293"/>
        <v>33</v>
      </c>
      <c r="Q1862" s="9">
        <f t="shared" si="294"/>
        <v>36.950000000000003</v>
      </c>
      <c r="R1862" s="9">
        <f t="shared" si="295"/>
        <v>39.75</v>
      </c>
      <c r="S1862" s="9">
        <f t="shared" si="296"/>
        <v>37.85</v>
      </c>
      <c r="T1862" s="9">
        <f t="shared" si="297"/>
        <v>38.25</v>
      </c>
      <c r="U1862" s="8">
        <f t="shared" si="298"/>
        <v>38.183333333333337</v>
      </c>
      <c r="V1862" s="8">
        <f t="shared" si="299"/>
        <v>38.200000000000003</v>
      </c>
    </row>
    <row r="1863" spans="1:22" ht="13.5" x14ac:dyDescent="0.25">
      <c r="A1863" s="3">
        <f>RSI!A1863</f>
        <v>44725</v>
      </c>
      <c r="B1863" s="2">
        <f>RSI!B1863</f>
        <v>47.228900000000003</v>
      </c>
      <c r="C1863" s="2">
        <f>RSI!I1863</f>
        <v>61.718717477740135</v>
      </c>
      <c r="D1863" s="2">
        <f>MACD!E1863</f>
        <v>2.2109055606165384E-3</v>
      </c>
      <c r="E1863" s="2">
        <f>MACD!F1863</f>
        <v>2.8478161597319178E-3</v>
      </c>
      <c r="F1863" s="2">
        <f>'Moving Avg'!D1863</f>
        <v>47.228900000000003</v>
      </c>
      <c r="G1863" s="2">
        <f>'Moving Avg'!F1863</f>
        <v>47.227654999999984</v>
      </c>
      <c r="H1863" s="2">
        <f>'Moving Avg'!G1863</f>
        <v>47.228402000000031</v>
      </c>
      <c r="I1863" s="2">
        <f>'Moving Avg'!H1863</f>
        <v>46.607220999999974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  <c r="M1863" s="8">
        <f t="shared" si="290"/>
        <v>25</v>
      </c>
      <c r="N1863" s="8">
        <f t="shared" si="291"/>
        <v>45</v>
      </c>
      <c r="O1863" s="8">
        <f t="shared" si="292"/>
        <v>50</v>
      </c>
      <c r="P1863" s="8">
        <f t="shared" si="293"/>
        <v>33</v>
      </c>
      <c r="Q1863" s="9">
        <f t="shared" si="294"/>
        <v>36.950000000000003</v>
      </c>
      <c r="R1863" s="9">
        <f t="shared" si="295"/>
        <v>39.75</v>
      </c>
      <c r="S1863" s="9">
        <f t="shared" si="296"/>
        <v>37.85</v>
      </c>
      <c r="T1863" s="9">
        <f t="shared" si="297"/>
        <v>38.25</v>
      </c>
      <c r="U1863" s="8">
        <f t="shared" si="298"/>
        <v>38.183333333333337</v>
      </c>
      <c r="V1863" s="8">
        <f t="shared" si="299"/>
        <v>38.200000000000003</v>
      </c>
    </row>
    <row r="1864" spans="1:22" ht="13.5" x14ac:dyDescent="0.25">
      <c r="A1864" s="3">
        <f>RSI!A1864</f>
        <v>44726</v>
      </c>
      <c r="B1864" s="2">
        <f>RSI!B1864</f>
        <v>47.228900000000003</v>
      </c>
      <c r="C1864" s="2">
        <f>RSI!I1864</f>
        <v>61.718717477740135</v>
      </c>
      <c r="D1864" s="2">
        <f>MACD!E1864</f>
        <v>7.7035155651827836E-4</v>
      </c>
      <c r="E1864" s="2">
        <f>MACD!F1864</f>
        <v>2.43232323908919E-3</v>
      </c>
      <c r="F1864" s="2">
        <f>'Moving Avg'!D1864</f>
        <v>47.228900000000003</v>
      </c>
      <c r="G1864" s="2">
        <f>'Moving Avg'!F1864</f>
        <v>47.227654999999984</v>
      </c>
      <c r="H1864" s="2">
        <f>'Moving Avg'!G1864</f>
        <v>47.228402000000031</v>
      </c>
      <c r="I1864" s="2">
        <f>'Moving Avg'!H1864</f>
        <v>46.612278999999972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  <c r="M1864" s="8">
        <f t="shared" si="290"/>
        <v>25</v>
      </c>
      <c r="N1864" s="8">
        <f t="shared" si="291"/>
        <v>45</v>
      </c>
      <c r="O1864" s="8">
        <f t="shared" si="292"/>
        <v>50</v>
      </c>
      <c r="P1864" s="8">
        <f t="shared" si="293"/>
        <v>33</v>
      </c>
      <c r="Q1864" s="9">
        <f t="shared" si="294"/>
        <v>36.950000000000003</v>
      </c>
      <c r="R1864" s="9">
        <f t="shared" si="295"/>
        <v>39.75</v>
      </c>
      <c r="S1864" s="9">
        <f t="shared" si="296"/>
        <v>37.85</v>
      </c>
      <c r="T1864" s="9">
        <f t="shared" si="297"/>
        <v>38.25</v>
      </c>
      <c r="U1864" s="8">
        <f t="shared" si="298"/>
        <v>38.183333333333337</v>
      </c>
      <c r="V1864" s="8">
        <f t="shared" si="299"/>
        <v>38.200000000000003</v>
      </c>
    </row>
    <row r="1865" spans="1:22" ht="13.5" x14ac:dyDescent="0.25">
      <c r="A1865" s="3">
        <f>RSI!A1865</f>
        <v>44727</v>
      </c>
      <c r="B1865" s="2">
        <f>RSI!B1865</f>
        <v>47.228900000000003</v>
      </c>
      <c r="C1865" s="2">
        <f>RSI!I1865</f>
        <v>61.718717477740135</v>
      </c>
      <c r="D1865" s="2">
        <f>MACD!E1865</f>
        <v>-4.6165345018778225E-4</v>
      </c>
      <c r="E1865" s="2">
        <f>MACD!F1865</f>
        <v>1.8535279012337957E-3</v>
      </c>
      <c r="F1865" s="2">
        <f>'Moving Avg'!D1865</f>
        <v>47.228900000000003</v>
      </c>
      <c r="G1865" s="2">
        <f>'Moving Avg'!F1865</f>
        <v>47.227654999999984</v>
      </c>
      <c r="H1865" s="2">
        <f>'Moving Avg'!G1865</f>
        <v>47.228402000000031</v>
      </c>
      <c r="I1865" s="2">
        <f>'Moving Avg'!H1865</f>
        <v>46.617336999999978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  <c r="M1865" s="8">
        <f t="shared" si="290"/>
        <v>25</v>
      </c>
      <c r="N1865" s="8">
        <f t="shared" si="291"/>
        <v>45</v>
      </c>
      <c r="O1865" s="8">
        <f t="shared" si="292"/>
        <v>50</v>
      </c>
      <c r="P1865" s="8">
        <f t="shared" si="293"/>
        <v>33</v>
      </c>
      <c r="Q1865" s="9">
        <f t="shared" si="294"/>
        <v>36.950000000000003</v>
      </c>
      <c r="R1865" s="9">
        <f t="shared" si="295"/>
        <v>39.75</v>
      </c>
      <c r="S1865" s="9">
        <f t="shared" si="296"/>
        <v>37.85</v>
      </c>
      <c r="T1865" s="9">
        <f t="shared" si="297"/>
        <v>38.25</v>
      </c>
      <c r="U1865" s="8">
        <f t="shared" si="298"/>
        <v>38.183333333333337</v>
      </c>
      <c r="V1865" s="8">
        <f t="shared" si="299"/>
        <v>38.200000000000003</v>
      </c>
    </row>
    <row r="1866" spans="1:22" ht="13.5" x14ac:dyDescent="0.25">
      <c r="A1866" s="3">
        <f>RSI!A1866</f>
        <v>44728</v>
      </c>
      <c r="B1866" s="2">
        <f>RSI!B1866</f>
        <v>47.228900000000003</v>
      </c>
      <c r="C1866" s="2">
        <f>RSI!I1866</f>
        <v>61.718717477740135</v>
      </c>
      <c r="D1866" s="2">
        <f>MACD!E1866</f>
        <v>-1.5162254246732232E-3</v>
      </c>
      <c r="E1866" s="2">
        <f>MACD!F1866</f>
        <v>1.1795772360523918E-3</v>
      </c>
      <c r="F1866" s="2">
        <f>'Moving Avg'!D1866</f>
        <v>47.228900000000003</v>
      </c>
      <c r="G1866" s="2">
        <f>'Moving Avg'!F1866</f>
        <v>47.227654999999977</v>
      </c>
      <c r="H1866" s="2">
        <f>'Moving Avg'!G1866</f>
        <v>47.228402000000031</v>
      </c>
      <c r="I1866" s="2">
        <f>'Moving Avg'!H1866</f>
        <v>46.622394999999976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  <c r="M1866" s="8">
        <f t="shared" si="290"/>
        <v>25</v>
      </c>
      <c r="N1866" s="8">
        <f t="shared" si="291"/>
        <v>45</v>
      </c>
      <c r="O1866" s="8">
        <f t="shared" si="292"/>
        <v>50</v>
      </c>
      <c r="P1866" s="8">
        <f t="shared" si="293"/>
        <v>33</v>
      </c>
      <c r="Q1866" s="9">
        <f t="shared" si="294"/>
        <v>36.950000000000003</v>
      </c>
      <c r="R1866" s="9">
        <f t="shared" si="295"/>
        <v>39.75</v>
      </c>
      <c r="S1866" s="9">
        <f t="shared" si="296"/>
        <v>37.85</v>
      </c>
      <c r="T1866" s="9">
        <f t="shared" si="297"/>
        <v>38.25</v>
      </c>
      <c r="U1866" s="8">
        <f t="shared" si="298"/>
        <v>38.183333333333337</v>
      </c>
      <c r="V1866" s="8">
        <f t="shared" si="299"/>
        <v>38.200000000000003</v>
      </c>
    </row>
    <row r="1867" spans="1:22" ht="13.5" x14ac:dyDescent="0.25">
      <c r="A1867" s="3">
        <f>RSI!A1867</f>
        <v>44729</v>
      </c>
      <c r="B1867" s="2">
        <f>RSI!B1867</f>
        <v>47.228900000000003</v>
      </c>
      <c r="C1867" s="2">
        <f>RSI!I1867</f>
        <v>61.718717477740135</v>
      </c>
      <c r="D1867" s="2">
        <f>MACD!E1867</f>
        <v>-1.1428419240573362E-3</v>
      </c>
      <c r="E1867" s="2">
        <f>MACD!F1867</f>
        <v>7.1509340403044623E-4</v>
      </c>
      <c r="F1867" s="2">
        <f>'Moving Avg'!D1867</f>
        <v>47.228900000000003</v>
      </c>
      <c r="G1867" s="2">
        <f>'Moving Avg'!F1867</f>
        <v>47.227654999999977</v>
      </c>
      <c r="H1867" s="2">
        <f>'Moving Avg'!G1867</f>
        <v>47.228402000000031</v>
      </c>
      <c r="I1867" s="2">
        <f>'Moving Avg'!H1867</f>
        <v>46.627452999999988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  <c r="M1867" s="8">
        <f t="shared" si="290"/>
        <v>25</v>
      </c>
      <c r="N1867" s="8">
        <f t="shared" si="291"/>
        <v>45</v>
      </c>
      <c r="O1867" s="8">
        <f t="shared" si="292"/>
        <v>50</v>
      </c>
      <c r="P1867" s="8">
        <f t="shared" si="293"/>
        <v>33</v>
      </c>
      <c r="Q1867" s="9">
        <f t="shared" si="294"/>
        <v>36.950000000000003</v>
      </c>
      <c r="R1867" s="9">
        <f t="shared" si="295"/>
        <v>39.75</v>
      </c>
      <c r="S1867" s="9">
        <f t="shared" si="296"/>
        <v>37.85</v>
      </c>
      <c r="T1867" s="9">
        <f t="shared" si="297"/>
        <v>38.25</v>
      </c>
      <c r="U1867" s="8">
        <f t="shared" si="298"/>
        <v>38.183333333333337</v>
      </c>
      <c r="V1867" s="8">
        <f t="shared" si="299"/>
        <v>38.200000000000003</v>
      </c>
    </row>
    <row r="1868" spans="1:22" ht="13.5" x14ac:dyDescent="0.25">
      <c r="A1868" s="3">
        <f>RSI!A1868</f>
        <v>44732</v>
      </c>
      <c r="B1868" s="2">
        <f>RSI!B1868</f>
        <v>47.228900000000003</v>
      </c>
      <c r="C1868" s="2">
        <f>RSI!I1868</f>
        <v>61.718717477740135</v>
      </c>
      <c r="D1868" s="2">
        <f>MACD!E1868</f>
        <v>-8.3728115378534085E-4</v>
      </c>
      <c r="E1868" s="2">
        <f>MACD!F1868</f>
        <v>4.0461849246728888E-4</v>
      </c>
      <c r="F1868" s="2">
        <f>'Moving Avg'!D1868</f>
        <v>47.228900000000003</v>
      </c>
      <c r="G1868" s="2">
        <f>'Moving Avg'!F1868</f>
        <v>47.227654999999984</v>
      </c>
      <c r="H1868" s="2">
        <f>'Moving Avg'!G1868</f>
        <v>47.228402000000031</v>
      </c>
      <c r="I1868" s="2">
        <f>'Moving Avg'!H1868</f>
        <v>46.632510999999987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  <c r="M1868" s="8">
        <f t="shared" si="290"/>
        <v>25</v>
      </c>
      <c r="N1868" s="8">
        <f t="shared" si="291"/>
        <v>45</v>
      </c>
      <c r="O1868" s="8">
        <f t="shared" si="292"/>
        <v>50</v>
      </c>
      <c r="P1868" s="8">
        <f t="shared" si="293"/>
        <v>33</v>
      </c>
      <c r="Q1868" s="9">
        <f t="shared" si="294"/>
        <v>36.950000000000003</v>
      </c>
      <c r="R1868" s="9">
        <f t="shared" si="295"/>
        <v>39.75</v>
      </c>
      <c r="S1868" s="9">
        <f t="shared" si="296"/>
        <v>37.85</v>
      </c>
      <c r="T1868" s="9">
        <f t="shared" si="297"/>
        <v>38.25</v>
      </c>
      <c r="U1868" s="8">
        <f t="shared" si="298"/>
        <v>38.183333333333337</v>
      </c>
      <c r="V1868" s="8">
        <f t="shared" si="299"/>
        <v>38.200000000000003</v>
      </c>
    </row>
    <row r="1869" spans="1:22" ht="13.5" x14ac:dyDescent="0.25">
      <c r="A1869" s="3">
        <f>RSI!A1869</f>
        <v>44733</v>
      </c>
      <c r="B1869" s="2">
        <f>RSI!B1869</f>
        <v>47.228900000000003</v>
      </c>
      <c r="C1869" s="2">
        <f>RSI!I1869</f>
        <v>61.718717477740135</v>
      </c>
      <c r="D1869" s="2">
        <f>MACD!E1869</f>
        <v>-5.8834002432206489E-4</v>
      </c>
      <c r="E1869" s="2">
        <f>MACD!F1869</f>
        <v>2.0602678910941816E-4</v>
      </c>
      <c r="F1869" s="2">
        <f>'Moving Avg'!D1869</f>
        <v>47.228900000000003</v>
      </c>
      <c r="G1869" s="2">
        <f>'Moving Avg'!F1869</f>
        <v>47.227654999999984</v>
      </c>
      <c r="H1869" s="2">
        <f>'Moving Avg'!G1869</f>
        <v>47.228402000000031</v>
      </c>
      <c r="I1869" s="2">
        <f>'Moving Avg'!H1869</f>
        <v>46.637568999999992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  <c r="M1869" s="8">
        <f t="shared" si="290"/>
        <v>25</v>
      </c>
      <c r="N1869" s="8">
        <f t="shared" si="291"/>
        <v>45</v>
      </c>
      <c r="O1869" s="8">
        <f t="shared" si="292"/>
        <v>50</v>
      </c>
      <c r="P1869" s="8">
        <f t="shared" si="293"/>
        <v>33</v>
      </c>
      <c r="Q1869" s="9">
        <f t="shared" si="294"/>
        <v>36.950000000000003</v>
      </c>
      <c r="R1869" s="9">
        <f t="shared" si="295"/>
        <v>39.75</v>
      </c>
      <c r="S1869" s="9">
        <f t="shared" si="296"/>
        <v>37.85</v>
      </c>
      <c r="T1869" s="9">
        <f t="shared" si="297"/>
        <v>38.25</v>
      </c>
      <c r="U1869" s="8">
        <f t="shared" si="298"/>
        <v>38.183333333333337</v>
      </c>
      <c r="V1869" s="8">
        <f t="shared" si="299"/>
        <v>38.200000000000003</v>
      </c>
    </row>
    <row r="1870" spans="1:22" ht="13.5" x14ac:dyDescent="0.25">
      <c r="A1870" s="3">
        <f>RSI!A1870</f>
        <v>44734</v>
      </c>
      <c r="B1870" s="2">
        <f>RSI!B1870</f>
        <v>47.228900000000003</v>
      </c>
      <c r="C1870" s="2">
        <f>RSI!I1870</f>
        <v>61.718717477740135</v>
      </c>
      <c r="D1870" s="2">
        <f>MACD!E1870</f>
        <v>-3.8659594825674048E-4</v>
      </c>
      <c r="E1870" s="2">
        <f>MACD!F1870</f>
        <v>8.7502241636186446E-5</v>
      </c>
      <c r="F1870" s="2">
        <f>'Moving Avg'!D1870</f>
        <v>47.228900000000003</v>
      </c>
      <c r="G1870" s="2">
        <f>'Moving Avg'!F1870</f>
        <v>47.227654999999984</v>
      </c>
      <c r="H1870" s="2">
        <f>'Moving Avg'!G1870</f>
        <v>47.228402000000031</v>
      </c>
      <c r="I1870" s="2">
        <f>'Moving Avg'!H1870</f>
        <v>46.64262699999999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  <c r="M1870" s="8">
        <f t="shared" si="290"/>
        <v>25</v>
      </c>
      <c r="N1870" s="8">
        <f t="shared" si="291"/>
        <v>45</v>
      </c>
      <c r="O1870" s="8">
        <f t="shared" si="292"/>
        <v>50</v>
      </c>
      <c r="P1870" s="8">
        <f t="shared" si="293"/>
        <v>33</v>
      </c>
      <c r="Q1870" s="9">
        <f t="shared" si="294"/>
        <v>36.950000000000003</v>
      </c>
      <c r="R1870" s="9">
        <f t="shared" si="295"/>
        <v>39.75</v>
      </c>
      <c r="S1870" s="9">
        <f t="shared" si="296"/>
        <v>37.85</v>
      </c>
      <c r="T1870" s="9">
        <f t="shared" si="297"/>
        <v>38.25</v>
      </c>
      <c r="U1870" s="8">
        <f t="shared" si="298"/>
        <v>38.183333333333337</v>
      </c>
      <c r="V1870" s="8">
        <f t="shared" si="299"/>
        <v>38.200000000000003</v>
      </c>
    </row>
    <row r="1871" spans="1:22" ht="13.5" x14ac:dyDescent="0.25">
      <c r="A1871" s="3">
        <f>RSI!A1871</f>
        <v>44735</v>
      </c>
      <c r="B1871" s="2">
        <f>RSI!B1871</f>
        <v>47.228900000000003</v>
      </c>
      <c r="C1871" s="2">
        <f>RSI!I1871</f>
        <v>61.718717477740135</v>
      </c>
      <c r="D1871" s="2">
        <f>MACD!E1871</f>
        <v>-2.2412869837040716E-4</v>
      </c>
      <c r="E1871" s="2">
        <f>MACD!F1871</f>
        <v>2.5176053634867717E-5</v>
      </c>
      <c r="F1871" s="2">
        <f>'Moving Avg'!D1871</f>
        <v>47.228900000000003</v>
      </c>
      <c r="G1871" s="2">
        <f>'Moving Avg'!F1871</f>
        <v>47.227654999999984</v>
      </c>
      <c r="H1871" s="2">
        <f>'Moving Avg'!G1871</f>
        <v>47.228402000000031</v>
      </c>
      <c r="I1871" s="2">
        <f>'Moving Avg'!H1871</f>
        <v>46.647685000000003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  <c r="M1871" s="8">
        <f t="shared" si="290"/>
        <v>25</v>
      </c>
      <c r="N1871" s="8">
        <f t="shared" si="291"/>
        <v>45</v>
      </c>
      <c r="O1871" s="8">
        <f t="shared" si="292"/>
        <v>50</v>
      </c>
      <c r="P1871" s="8">
        <f t="shared" si="293"/>
        <v>33</v>
      </c>
      <c r="Q1871" s="9">
        <f t="shared" si="294"/>
        <v>36.950000000000003</v>
      </c>
      <c r="R1871" s="9">
        <f t="shared" si="295"/>
        <v>39.75</v>
      </c>
      <c r="S1871" s="9">
        <f t="shared" si="296"/>
        <v>37.85</v>
      </c>
      <c r="T1871" s="9">
        <f t="shared" si="297"/>
        <v>38.25</v>
      </c>
      <c r="U1871" s="8">
        <f t="shared" si="298"/>
        <v>38.183333333333337</v>
      </c>
      <c r="V1871" s="8">
        <f t="shared" si="299"/>
        <v>38.200000000000003</v>
      </c>
    </row>
    <row r="1872" spans="1:22" ht="13.5" x14ac:dyDescent="0.25">
      <c r="A1872" s="3">
        <f>RSI!A1872</f>
        <v>44736</v>
      </c>
      <c r="B1872" s="2">
        <f>RSI!B1872</f>
        <v>47.228900000000003</v>
      </c>
      <c r="C1872" s="2">
        <f>RSI!I1872</f>
        <v>61.718717477740142</v>
      </c>
      <c r="D1872" s="2">
        <f>MACD!E1872</f>
        <v>-9.4285369272029129E-5</v>
      </c>
      <c r="E1872" s="2">
        <f>MACD!F1872</f>
        <v>1.2837690534883498E-6</v>
      </c>
      <c r="F1872" s="2">
        <f>'Moving Avg'!D1872</f>
        <v>47.228900000000003</v>
      </c>
      <c r="G1872" s="2">
        <f>'Moving Avg'!F1872</f>
        <v>47.227654999999984</v>
      </c>
      <c r="H1872" s="2">
        <f>'Moving Avg'!G1872</f>
        <v>47.228402000000031</v>
      </c>
      <c r="I1872" s="2">
        <f>'Moving Avg'!H1872</f>
        <v>46.652743000000001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  <c r="M1872" s="8">
        <f t="shared" si="290"/>
        <v>25</v>
      </c>
      <c r="N1872" s="8">
        <f t="shared" si="291"/>
        <v>45</v>
      </c>
      <c r="O1872" s="8">
        <f t="shared" si="292"/>
        <v>50</v>
      </c>
      <c r="P1872" s="8">
        <f t="shared" si="293"/>
        <v>33</v>
      </c>
      <c r="Q1872" s="9">
        <f t="shared" si="294"/>
        <v>36.950000000000003</v>
      </c>
      <c r="R1872" s="9">
        <f t="shared" si="295"/>
        <v>39.75</v>
      </c>
      <c r="S1872" s="9">
        <f t="shared" si="296"/>
        <v>37.85</v>
      </c>
      <c r="T1872" s="9">
        <f t="shared" si="297"/>
        <v>38.25</v>
      </c>
      <c r="U1872" s="8">
        <f t="shared" si="298"/>
        <v>38.183333333333337</v>
      </c>
      <c r="V1872" s="8">
        <f t="shared" si="299"/>
        <v>38.200000000000003</v>
      </c>
    </row>
    <row r="1873" spans="1:22" ht="13.5" x14ac:dyDescent="0.25">
      <c r="A1873" s="3">
        <f>RSI!A1873</f>
        <v>44739</v>
      </c>
      <c r="B1873" s="2">
        <f>RSI!B1873</f>
        <v>47.228900000000003</v>
      </c>
      <c r="C1873" s="2">
        <f>RSI!I1873</f>
        <v>61.718717477740135</v>
      </c>
      <c r="D1873" s="2">
        <f>MACD!E1873</f>
        <v>8.5182118638726934E-6</v>
      </c>
      <c r="E1873" s="2">
        <f>MACD!F1873</f>
        <v>2.7306576155652188E-6</v>
      </c>
      <c r="F1873" s="2">
        <f>'Moving Avg'!D1873</f>
        <v>47.228900000000003</v>
      </c>
      <c r="G1873" s="2">
        <f>'Moving Avg'!F1873</f>
        <v>47.227654999999984</v>
      </c>
      <c r="H1873" s="2">
        <f>'Moving Avg'!G1873</f>
        <v>47.228402000000031</v>
      </c>
      <c r="I1873" s="2">
        <f>'Moving Avg'!H1873</f>
        <v>46.657801000000006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  <c r="M1873" s="8">
        <f t="shared" si="290"/>
        <v>25</v>
      </c>
      <c r="N1873" s="8">
        <f t="shared" si="291"/>
        <v>0</v>
      </c>
      <c r="O1873" s="8">
        <f t="shared" si="292"/>
        <v>50</v>
      </c>
      <c r="P1873" s="8">
        <f t="shared" si="293"/>
        <v>33</v>
      </c>
      <c r="Q1873" s="9">
        <f t="shared" si="294"/>
        <v>21.2</v>
      </c>
      <c r="R1873" s="9">
        <f t="shared" si="295"/>
        <v>30.75</v>
      </c>
      <c r="S1873" s="9">
        <f t="shared" si="296"/>
        <v>31.1</v>
      </c>
      <c r="T1873" s="9">
        <f t="shared" si="297"/>
        <v>27</v>
      </c>
      <c r="U1873" s="8">
        <f t="shared" si="298"/>
        <v>27.683333333333337</v>
      </c>
      <c r="V1873" s="8">
        <f t="shared" si="299"/>
        <v>27.512500000000003</v>
      </c>
    </row>
    <row r="1874" spans="1:22" ht="13.5" x14ac:dyDescent="0.25">
      <c r="A1874" s="3">
        <f>RSI!A1874</f>
        <v>44740</v>
      </c>
      <c r="B1874" s="2">
        <f>RSI!B1874</f>
        <v>47.231099999999998</v>
      </c>
      <c r="C1874" s="2">
        <f>RSI!I1874</f>
        <v>73.086703322931811</v>
      </c>
      <c r="D1874" s="2">
        <f>MACD!E1874</f>
        <v>-7.3997708462059109E-5</v>
      </c>
      <c r="E1874" s="2">
        <f>MACD!F1874</f>
        <v>-1.2615015599959648E-5</v>
      </c>
      <c r="F1874" s="2">
        <f>'Moving Avg'!D1874</f>
        <v>47.229340000000001</v>
      </c>
      <c r="G1874" s="2">
        <f>'Moving Avg'!F1874</f>
        <v>47.228179999999981</v>
      </c>
      <c r="H1874" s="2">
        <f>'Moving Avg'!G1874</f>
        <v>47.228446000000034</v>
      </c>
      <c r="I1874" s="2">
        <f>'Moving Avg'!H1874</f>
        <v>46.662870000000012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  <c r="M1874" s="8">
        <f t="shared" si="290"/>
        <v>0</v>
      </c>
      <c r="N1874" s="8">
        <f t="shared" si="291"/>
        <v>45</v>
      </c>
      <c r="O1874" s="8">
        <f t="shared" si="292"/>
        <v>50</v>
      </c>
      <c r="P1874" s="8">
        <f t="shared" si="293"/>
        <v>33</v>
      </c>
      <c r="Q1874" s="9">
        <f t="shared" si="294"/>
        <v>28.2</v>
      </c>
      <c r="R1874" s="9">
        <f t="shared" si="295"/>
        <v>34.75</v>
      </c>
      <c r="S1874" s="9">
        <f t="shared" si="296"/>
        <v>34.1</v>
      </c>
      <c r="T1874" s="9">
        <f t="shared" si="297"/>
        <v>32</v>
      </c>
      <c r="U1874" s="8">
        <f t="shared" si="298"/>
        <v>32.35</v>
      </c>
      <c r="V1874" s="8">
        <f t="shared" si="299"/>
        <v>32.262500000000003</v>
      </c>
    </row>
    <row r="1875" spans="1:22" ht="13.5" x14ac:dyDescent="0.25">
      <c r="A1875" s="3">
        <f>RSI!A1875</f>
        <v>44741</v>
      </c>
      <c r="B1875" s="2">
        <f>RSI!B1875</f>
        <v>47.231099999999998</v>
      </c>
      <c r="C1875" s="2">
        <f>RSI!I1875</f>
        <v>73.086703322931811</v>
      </c>
      <c r="D1875" s="2">
        <f>MACD!E1875</f>
        <v>-1.6287488013944085E-4</v>
      </c>
      <c r="E1875" s="2">
        <f>MACD!F1875</f>
        <v>-4.2666988507855894E-5</v>
      </c>
      <c r="F1875" s="2">
        <f>'Moving Avg'!D1875</f>
        <v>47.229779999999998</v>
      </c>
      <c r="G1875" s="2">
        <f>'Moving Avg'!F1875</f>
        <v>47.228704999999984</v>
      </c>
      <c r="H1875" s="2">
        <f>'Moving Avg'!G1875</f>
        <v>47.228490000000029</v>
      </c>
      <c r="I1875" s="2">
        <f>'Moving Avg'!H1875</f>
        <v>46.667939000000025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  <c r="M1875" s="8">
        <f t="shared" si="290"/>
        <v>0</v>
      </c>
      <c r="N1875" s="8">
        <f t="shared" si="291"/>
        <v>45</v>
      </c>
      <c r="O1875" s="8">
        <f t="shared" si="292"/>
        <v>50</v>
      </c>
      <c r="P1875" s="8">
        <f t="shared" si="293"/>
        <v>33</v>
      </c>
      <c r="Q1875" s="9">
        <f t="shared" si="294"/>
        <v>28.2</v>
      </c>
      <c r="R1875" s="9">
        <f t="shared" si="295"/>
        <v>34.75</v>
      </c>
      <c r="S1875" s="9">
        <f t="shared" si="296"/>
        <v>34.1</v>
      </c>
      <c r="T1875" s="9">
        <f t="shared" si="297"/>
        <v>32</v>
      </c>
      <c r="U1875" s="8">
        <f t="shared" si="298"/>
        <v>32.35</v>
      </c>
      <c r="V1875" s="8">
        <f t="shared" si="299"/>
        <v>32.262500000000003</v>
      </c>
    </row>
    <row r="1876" spans="1:22" ht="13.5" x14ac:dyDescent="0.25">
      <c r="A1876" s="3">
        <f>RSI!A1876</f>
        <v>44742</v>
      </c>
      <c r="B1876" s="2">
        <f>RSI!B1876</f>
        <v>47.231099999999998</v>
      </c>
      <c r="C1876" s="2">
        <f>RSI!I1876</f>
        <v>73.086703322931811</v>
      </c>
      <c r="D1876" s="2">
        <f>MACD!E1876</f>
        <v>-2.5572309292698492E-4</v>
      </c>
      <c r="E1876" s="2">
        <f>MACD!F1876</f>
        <v>-8.5278209391681693E-5</v>
      </c>
      <c r="F1876" s="2">
        <f>'Moving Avg'!D1876</f>
        <v>47.230219999999996</v>
      </c>
      <c r="G1876" s="2">
        <f>'Moving Avg'!F1876</f>
        <v>47.229229999999987</v>
      </c>
      <c r="H1876" s="2">
        <f>'Moving Avg'!G1876</f>
        <v>47.228534000000025</v>
      </c>
      <c r="I1876" s="2">
        <f>'Moving Avg'!H1876</f>
        <v>46.673008000000024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  <c r="M1876" s="8">
        <f t="shared" si="290"/>
        <v>0</v>
      </c>
      <c r="N1876" s="8">
        <f t="shared" si="291"/>
        <v>45</v>
      </c>
      <c r="O1876" s="8">
        <f t="shared" si="292"/>
        <v>50</v>
      </c>
      <c r="P1876" s="8">
        <f t="shared" si="293"/>
        <v>33</v>
      </c>
      <c r="Q1876" s="9">
        <f t="shared" si="294"/>
        <v>28.2</v>
      </c>
      <c r="R1876" s="9">
        <f t="shared" si="295"/>
        <v>34.75</v>
      </c>
      <c r="S1876" s="9">
        <f t="shared" si="296"/>
        <v>34.1</v>
      </c>
      <c r="T1876" s="9">
        <f t="shared" si="297"/>
        <v>32</v>
      </c>
      <c r="U1876" s="8">
        <f t="shared" si="298"/>
        <v>32.35</v>
      </c>
      <c r="V1876" s="8">
        <f t="shared" si="299"/>
        <v>32.262500000000003</v>
      </c>
    </row>
    <row r="1877" spans="1:22" ht="13.5" x14ac:dyDescent="0.25">
      <c r="A1877" s="3">
        <f>RSI!A1877</f>
        <v>44743</v>
      </c>
      <c r="B1877" s="2">
        <f>RSI!B1877</f>
        <v>47.231099999999998</v>
      </c>
      <c r="C1877" s="2">
        <f>RSI!I1877</f>
        <v>73.086703322931811</v>
      </c>
      <c r="D1877" s="2">
        <f>MACD!E1877</f>
        <v>-3.5062442098166002E-4</v>
      </c>
      <c r="E1877" s="2">
        <f>MACD!F1877</f>
        <v>-1.3834745170967735E-4</v>
      </c>
      <c r="F1877" s="2">
        <f>'Moving Avg'!D1877</f>
        <v>47.23066</v>
      </c>
      <c r="G1877" s="2">
        <f>'Moving Avg'!F1877</f>
        <v>47.229339999999986</v>
      </c>
      <c r="H1877" s="2">
        <f>'Moving Avg'!G1877</f>
        <v>47.228578000000027</v>
      </c>
      <c r="I1877" s="2">
        <f>'Moving Avg'!H1877</f>
        <v>46.678077000000037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  <c r="M1877" s="8">
        <f t="shared" si="290"/>
        <v>0</v>
      </c>
      <c r="N1877" s="8">
        <f t="shared" si="291"/>
        <v>45</v>
      </c>
      <c r="O1877" s="8">
        <f t="shared" si="292"/>
        <v>50</v>
      </c>
      <c r="P1877" s="8">
        <f t="shared" si="293"/>
        <v>33</v>
      </c>
      <c r="Q1877" s="9">
        <f t="shared" si="294"/>
        <v>28.2</v>
      </c>
      <c r="R1877" s="9">
        <f t="shared" si="295"/>
        <v>34.75</v>
      </c>
      <c r="S1877" s="9">
        <f t="shared" si="296"/>
        <v>34.1</v>
      </c>
      <c r="T1877" s="9">
        <f t="shared" si="297"/>
        <v>32</v>
      </c>
      <c r="U1877" s="8">
        <f t="shared" si="298"/>
        <v>32.35</v>
      </c>
      <c r="V1877" s="8">
        <f t="shared" si="299"/>
        <v>32.262500000000003</v>
      </c>
    </row>
    <row r="1878" spans="1:22" ht="13.5" x14ac:dyDescent="0.25">
      <c r="A1878" s="3">
        <f>RSI!A1878</f>
        <v>44746</v>
      </c>
      <c r="B1878" s="2">
        <f>RSI!B1878</f>
        <v>47.231099999999998</v>
      </c>
      <c r="C1878" s="2">
        <f>RSI!I1878</f>
        <v>73.086703322931797</v>
      </c>
      <c r="D1878" s="2">
        <f>MACD!E1878</f>
        <v>-4.460528185035173E-4</v>
      </c>
      <c r="E1878" s="2">
        <f>MACD!F1878</f>
        <v>-1.9988852506844533E-4</v>
      </c>
      <c r="F1878" s="2">
        <f>'Moving Avg'!D1878</f>
        <v>47.231099999999998</v>
      </c>
      <c r="G1878" s="2">
        <f>'Moving Avg'!F1878</f>
        <v>47.229449999999986</v>
      </c>
      <c r="H1878" s="2">
        <f>'Moving Avg'!G1878</f>
        <v>47.228622000000023</v>
      </c>
      <c r="I1878" s="2">
        <f>'Moving Avg'!H1878</f>
        <v>46.683146000000043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  <c r="M1878" s="8">
        <f t="shared" si="290"/>
        <v>0</v>
      </c>
      <c r="N1878" s="8">
        <f t="shared" si="291"/>
        <v>45</v>
      </c>
      <c r="O1878" s="8">
        <f t="shared" si="292"/>
        <v>50</v>
      </c>
      <c r="P1878" s="8">
        <f t="shared" si="293"/>
        <v>33</v>
      </c>
      <c r="Q1878" s="9">
        <f t="shared" si="294"/>
        <v>28.2</v>
      </c>
      <c r="R1878" s="9">
        <f t="shared" si="295"/>
        <v>34.75</v>
      </c>
      <c r="S1878" s="9">
        <f t="shared" si="296"/>
        <v>34.1</v>
      </c>
      <c r="T1878" s="9">
        <f t="shared" si="297"/>
        <v>32</v>
      </c>
      <c r="U1878" s="8">
        <f t="shared" si="298"/>
        <v>32.35</v>
      </c>
      <c r="V1878" s="8">
        <f t="shared" si="299"/>
        <v>32.262500000000003</v>
      </c>
    </row>
    <row r="1879" spans="1:22" ht="13.5" x14ac:dyDescent="0.25">
      <c r="A1879" s="3">
        <f>RSI!A1879</f>
        <v>44747</v>
      </c>
      <c r="B1879" s="2">
        <f>RSI!B1879</f>
        <v>47.231099999999998</v>
      </c>
      <c r="C1879" s="2">
        <f>RSI!I1879</f>
        <v>73.086703322931811</v>
      </c>
      <c r="D1879" s="2">
        <f>MACD!E1879</f>
        <v>-5.4080665908173842E-4</v>
      </c>
      <c r="E1879" s="2">
        <f>MACD!F1879</f>
        <v>-2.6807215187110397E-4</v>
      </c>
      <c r="F1879" s="2">
        <f>'Moving Avg'!D1879</f>
        <v>47.231099999999998</v>
      </c>
      <c r="G1879" s="2">
        <f>'Moving Avg'!F1879</f>
        <v>47.229559999999985</v>
      </c>
      <c r="H1879" s="2">
        <f>'Moving Avg'!G1879</f>
        <v>47.228666000000018</v>
      </c>
      <c r="I1879" s="2">
        <f>'Moving Avg'!H1879</f>
        <v>46.688215000000042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  <c r="M1879" s="8">
        <f t="shared" si="290"/>
        <v>0</v>
      </c>
      <c r="N1879" s="8">
        <f t="shared" si="291"/>
        <v>45</v>
      </c>
      <c r="O1879" s="8">
        <f t="shared" si="292"/>
        <v>50</v>
      </c>
      <c r="P1879" s="8">
        <f t="shared" si="293"/>
        <v>33</v>
      </c>
      <c r="Q1879" s="9">
        <f t="shared" si="294"/>
        <v>28.2</v>
      </c>
      <c r="R1879" s="9">
        <f t="shared" si="295"/>
        <v>34.75</v>
      </c>
      <c r="S1879" s="9">
        <f t="shared" si="296"/>
        <v>34.1</v>
      </c>
      <c r="T1879" s="9">
        <f t="shared" si="297"/>
        <v>32</v>
      </c>
      <c r="U1879" s="8">
        <f t="shared" si="298"/>
        <v>32.35</v>
      </c>
      <c r="V1879" s="8">
        <f t="shared" si="299"/>
        <v>32.262500000000003</v>
      </c>
    </row>
    <row r="1880" spans="1:22" ht="13.5" x14ac:dyDescent="0.25">
      <c r="A1880" s="3">
        <f>RSI!A1880</f>
        <v>44748</v>
      </c>
      <c r="B1880" s="2">
        <f>RSI!B1880</f>
        <v>47.231099999999998</v>
      </c>
      <c r="C1880" s="2">
        <f>RSI!I1880</f>
        <v>73.086703322931811</v>
      </c>
      <c r="D1880" s="2">
        <f>MACD!E1880</f>
        <v>-6.3395218479200821E-4</v>
      </c>
      <c r="E1880" s="2">
        <f>MACD!F1880</f>
        <v>-3.4124815845528486E-4</v>
      </c>
      <c r="F1880" s="2">
        <f>'Moving Avg'!D1880</f>
        <v>47.231099999999998</v>
      </c>
      <c r="G1880" s="2">
        <f>'Moving Avg'!F1880</f>
        <v>47.229669999999984</v>
      </c>
      <c r="H1880" s="2">
        <f>'Moving Avg'!G1880</f>
        <v>47.228710000000021</v>
      </c>
      <c r="I1880" s="2">
        <f>'Moving Avg'!H1880</f>
        <v>46.693284000000048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  <c r="M1880" s="8">
        <f t="shared" si="290"/>
        <v>0</v>
      </c>
      <c r="N1880" s="8">
        <f t="shared" si="291"/>
        <v>45</v>
      </c>
      <c r="O1880" s="8">
        <f t="shared" si="292"/>
        <v>50</v>
      </c>
      <c r="P1880" s="8">
        <f t="shared" si="293"/>
        <v>33</v>
      </c>
      <c r="Q1880" s="9">
        <f t="shared" si="294"/>
        <v>28.2</v>
      </c>
      <c r="R1880" s="9">
        <f t="shared" si="295"/>
        <v>34.75</v>
      </c>
      <c r="S1880" s="9">
        <f t="shared" si="296"/>
        <v>34.1</v>
      </c>
      <c r="T1880" s="9">
        <f t="shared" si="297"/>
        <v>32</v>
      </c>
      <c r="U1880" s="8">
        <f t="shared" si="298"/>
        <v>32.35</v>
      </c>
      <c r="V1880" s="8">
        <f t="shared" si="299"/>
        <v>32.262500000000003</v>
      </c>
    </row>
    <row r="1881" spans="1:22" ht="13.5" x14ac:dyDescent="0.25">
      <c r="A1881" s="3">
        <f>RSI!A1881</f>
        <v>44749</v>
      </c>
      <c r="B1881" s="2">
        <f>RSI!B1881</f>
        <v>47.231099999999998</v>
      </c>
      <c r="C1881" s="2">
        <f>RSI!I1881</f>
        <v>73.086703322931811</v>
      </c>
      <c r="D1881" s="2">
        <f>MACD!E1881</f>
        <v>-7.2477614727262107E-4</v>
      </c>
      <c r="E1881" s="2">
        <f>MACD!F1881</f>
        <v>-4.179537562187521E-4</v>
      </c>
      <c r="F1881" s="2">
        <f>'Moving Avg'!D1881</f>
        <v>47.231099999999998</v>
      </c>
      <c r="G1881" s="2">
        <f>'Moving Avg'!F1881</f>
        <v>47.229779999999991</v>
      </c>
      <c r="H1881" s="2">
        <f>'Moving Avg'!G1881</f>
        <v>47.228754000000016</v>
      </c>
      <c r="I1881" s="2">
        <f>'Moving Avg'!H1881</f>
        <v>46.698353000000054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  <c r="M1881" s="8">
        <f t="shared" si="290"/>
        <v>0</v>
      </c>
      <c r="N1881" s="8">
        <f t="shared" si="291"/>
        <v>45</v>
      </c>
      <c r="O1881" s="8">
        <f t="shared" si="292"/>
        <v>50</v>
      </c>
      <c r="P1881" s="8">
        <f t="shared" si="293"/>
        <v>33</v>
      </c>
      <c r="Q1881" s="9">
        <f t="shared" si="294"/>
        <v>28.2</v>
      </c>
      <c r="R1881" s="9">
        <f t="shared" si="295"/>
        <v>34.75</v>
      </c>
      <c r="S1881" s="9">
        <f t="shared" si="296"/>
        <v>34.1</v>
      </c>
      <c r="T1881" s="9">
        <f t="shared" si="297"/>
        <v>32</v>
      </c>
      <c r="U1881" s="8">
        <f t="shared" si="298"/>
        <v>32.35</v>
      </c>
      <c r="V1881" s="8">
        <f t="shared" si="299"/>
        <v>32.262500000000003</v>
      </c>
    </row>
    <row r="1882" spans="1:22" ht="13.5" x14ac:dyDescent="0.25">
      <c r="A1882" s="3">
        <f>RSI!A1882</f>
        <v>44750</v>
      </c>
      <c r="B1882" s="2">
        <f>RSI!B1882</f>
        <v>47.231099999999998</v>
      </c>
      <c r="C1882" s="2">
        <f>RSI!I1882</f>
        <v>73.086703322931811</v>
      </c>
      <c r="D1882" s="2">
        <f>MACD!E1882</f>
        <v>-8.1274619027738026E-4</v>
      </c>
      <c r="E1882" s="2">
        <f>MACD!F1882</f>
        <v>-4.9691224303047776E-4</v>
      </c>
      <c r="F1882" s="2">
        <f>'Moving Avg'!D1882</f>
        <v>47.231099999999998</v>
      </c>
      <c r="G1882" s="2">
        <f>'Moving Avg'!F1882</f>
        <v>47.22988999999999</v>
      </c>
      <c r="H1882" s="2">
        <f>'Moving Avg'!G1882</f>
        <v>47.228798000000012</v>
      </c>
      <c r="I1882" s="2">
        <f>'Moving Avg'!H1882</f>
        <v>46.703422000000053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  <c r="M1882" s="8">
        <f t="shared" si="290"/>
        <v>0</v>
      </c>
      <c r="N1882" s="8">
        <f t="shared" si="291"/>
        <v>45</v>
      </c>
      <c r="O1882" s="8">
        <f t="shared" si="292"/>
        <v>50</v>
      </c>
      <c r="P1882" s="8">
        <f t="shared" si="293"/>
        <v>33</v>
      </c>
      <c r="Q1882" s="9">
        <f t="shared" si="294"/>
        <v>28.2</v>
      </c>
      <c r="R1882" s="9">
        <f t="shared" si="295"/>
        <v>34.75</v>
      </c>
      <c r="S1882" s="9">
        <f t="shared" si="296"/>
        <v>34.1</v>
      </c>
      <c r="T1882" s="9">
        <f t="shared" si="297"/>
        <v>32</v>
      </c>
      <c r="U1882" s="8">
        <f t="shared" si="298"/>
        <v>32.35</v>
      </c>
      <c r="V1882" s="8">
        <f t="shared" si="299"/>
        <v>32.262500000000003</v>
      </c>
    </row>
    <row r="1883" spans="1:22" ht="13.5" x14ac:dyDescent="0.25">
      <c r="A1883" s="3">
        <f>RSI!A1883</f>
        <v>44753</v>
      </c>
      <c r="B1883" s="2">
        <f>RSI!B1883</f>
        <v>47.205100000000002</v>
      </c>
      <c r="C1883" s="2">
        <f>RSI!I1883</f>
        <v>9.3250226179736444</v>
      </c>
      <c r="D1883" s="2">
        <f>MACD!E1883</f>
        <v>1.0284481770668208E-3</v>
      </c>
      <c r="E1883" s="2">
        <f>MACD!F1883</f>
        <v>-1.9184015901101804E-4</v>
      </c>
      <c r="F1883" s="2">
        <f>'Moving Avg'!D1883</f>
        <v>47.225900000000003</v>
      </c>
      <c r="G1883" s="2">
        <f>'Moving Avg'!F1883</f>
        <v>47.228699999999989</v>
      </c>
      <c r="H1883" s="2">
        <f>'Moving Avg'!G1883</f>
        <v>47.22832200000002</v>
      </c>
      <c r="I1883" s="2">
        <f>'Moving Avg'!H1883</f>
        <v>46.708361000000053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  <c r="M1883" s="8">
        <f t="shared" si="290"/>
        <v>50</v>
      </c>
      <c r="N1883" s="8">
        <f t="shared" si="291"/>
        <v>0</v>
      </c>
      <c r="O1883" s="8">
        <f t="shared" si="292"/>
        <v>50</v>
      </c>
      <c r="P1883" s="8">
        <f t="shared" si="293"/>
        <v>16.5</v>
      </c>
      <c r="Q1883" s="9">
        <f t="shared" si="294"/>
        <v>27.475000000000001</v>
      </c>
      <c r="R1883" s="9">
        <f t="shared" si="295"/>
        <v>31.625</v>
      </c>
      <c r="S1883" s="9">
        <f t="shared" si="296"/>
        <v>27.425000000000001</v>
      </c>
      <c r="T1883" s="9">
        <f t="shared" si="297"/>
        <v>29.125</v>
      </c>
      <c r="U1883" s="8">
        <f t="shared" si="298"/>
        <v>28.841666666666669</v>
      </c>
      <c r="V1883" s="8">
        <f t="shared" si="299"/>
        <v>28.912500000000001</v>
      </c>
    </row>
    <row r="1884" spans="1:22" ht="13.5" x14ac:dyDescent="0.25">
      <c r="A1884" s="3">
        <f>RSI!A1884</f>
        <v>44754</v>
      </c>
      <c r="B1884" s="2">
        <f>RSI!B1884</f>
        <v>47.205100000000002</v>
      </c>
      <c r="C1884" s="2">
        <f>RSI!I1884</f>
        <v>9.3250226179736444</v>
      </c>
      <c r="D1884" s="2">
        <f>MACD!E1884</f>
        <v>3.0689457790913366E-3</v>
      </c>
      <c r="E1884" s="2">
        <f>MACD!F1884</f>
        <v>4.6031702860945293E-4</v>
      </c>
      <c r="F1884" s="2">
        <f>'Moving Avg'!D1884</f>
        <v>47.220700000000001</v>
      </c>
      <c r="G1884" s="2">
        <f>'Moving Avg'!F1884</f>
        <v>47.227509999999988</v>
      </c>
      <c r="H1884" s="2">
        <f>'Moving Avg'!G1884</f>
        <v>47.227846000000021</v>
      </c>
      <c r="I1884" s="2">
        <f>'Moving Avg'!H1884</f>
        <v>46.713300000000046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  <c r="M1884" s="8">
        <f t="shared" si="290"/>
        <v>50</v>
      </c>
      <c r="N1884" s="8">
        <f t="shared" si="291"/>
        <v>0</v>
      </c>
      <c r="O1884" s="8">
        <f t="shared" si="292"/>
        <v>50</v>
      </c>
      <c r="P1884" s="8">
        <f t="shared" si="293"/>
        <v>16.5</v>
      </c>
      <c r="Q1884" s="9">
        <f t="shared" si="294"/>
        <v>27.475000000000001</v>
      </c>
      <c r="R1884" s="9">
        <f t="shared" si="295"/>
        <v>31.625</v>
      </c>
      <c r="S1884" s="9">
        <f t="shared" si="296"/>
        <v>27.425000000000001</v>
      </c>
      <c r="T1884" s="9">
        <f t="shared" si="297"/>
        <v>29.125</v>
      </c>
      <c r="U1884" s="8">
        <f t="shared" si="298"/>
        <v>28.841666666666669</v>
      </c>
      <c r="V1884" s="8">
        <f t="shared" si="299"/>
        <v>28.912500000000001</v>
      </c>
    </row>
    <row r="1885" spans="1:22" ht="13.5" x14ac:dyDescent="0.25">
      <c r="A1885" s="3">
        <f>RSI!A1885</f>
        <v>44755</v>
      </c>
      <c r="B1885" s="2">
        <f>RSI!B1885</f>
        <v>47.205100000000002</v>
      </c>
      <c r="C1885" s="2">
        <f>RSI!I1885</f>
        <v>9.3250226179736444</v>
      </c>
      <c r="D1885" s="2">
        <f>MACD!E1885</f>
        <v>4.9289487917434371E-3</v>
      </c>
      <c r="E1885" s="2">
        <f>MACD!F1885</f>
        <v>1.3540433812362497E-3</v>
      </c>
      <c r="F1885" s="2">
        <f>'Moving Avg'!D1885</f>
        <v>47.215500000000006</v>
      </c>
      <c r="G1885" s="2">
        <f>'Moving Avg'!F1885</f>
        <v>47.226319999999994</v>
      </c>
      <c r="H1885" s="2">
        <f>'Moving Avg'!G1885</f>
        <v>47.227370000000022</v>
      </c>
      <c r="I1885" s="2">
        <f>'Moving Avg'!H1885</f>
        <v>46.71823900000004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  <c r="M1885" s="8">
        <f t="shared" si="290"/>
        <v>50</v>
      </c>
      <c r="N1885" s="8">
        <f t="shared" si="291"/>
        <v>0</v>
      </c>
      <c r="O1885" s="8">
        <f t="shared" si="292"/>
        <v>50</v>
      </c>
      <c r="P1885" s="8">
        <f t="shared" si="293"/>
        <v>16.5</v>
      </c>
      <c r="Q1885" s="9">
        <f t="shared" si="294"/>
        <v>27.475000000000001</v>
      </c>
      <c r="R1885" s="9">
        <f t="shared" si="295"/>
        <v>31.625</v>
      </c>
      <c r="S1885" s="9">
        <f t="shared" si="296"/>
        <v>27.425000000000001</v>
      </c>
      <c r="T1885" s="9">
        <f t="shared" si="297"/>
        <v>29.125</v>
      </c>
      <c r="U1885" s="8">
        <f t="shared" si="298"/>
        <v>28.841666666666669</v>
      </c>
      <c r="V1885" s="8">
        <f t="shared" si="299"/>
        <v>28.912500000000001</v>
      </c>
    </row>
    <row r="1886" spans="1:22" ht="13.5" x14ac:dyDescent="0.25">
      <c r="A1886" s="3">
        <f>RSI!A1886</f>
        <v>44756</v>
      </c>
      <c r="B1886" s="2">
        <f>RSI!B1886</f>
        <v>47.205100000000002</v>
      </c>
      <c r="C1886" s="2">
        <f>RSI!I1886</f>
        <v>9.3250226179736444</v>
      </c>
      <c r="D1886" s="2">
        <f>MACD!E1886</f>
        <v>6.6263420490457747E-3</v>
      </c>
      <c r="E1886" s="2">
        <f>MACD!F1886</f>
        <v>2.4085031147981547E-3</v>
      </c>
      <c r="F1886" s="2">
        <f>'Moving Avg'!D1886</f>
        <v>47.210300000000004</v>
      </c>
      <c r="G1886" s="2">
        <f>'Moving Avg'!F1886</f>
        <v>47.225129999999993</v>
      </c>
      <c r="H1886" s="2">
        <f>'Moving Avg'!G1886</f>
        <v>47.226894000000023</v>
      </c>
      <c r="I1886" s="2">
        <f>'Moving Avg'!H1886</f>
        <v>46.723178000000033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  <c r="M1886" s="8">
        <f t="shared" si="290"/>
        <v>50</v>
      </c>
      <c r="N1886" s="8">
        <f t="shared" si="291"/>
        <v>0</v>
      </c>
      <c r="O1886" s="8">
        <f t="shared" si="292"/>
        <v>50</v>
      </c>
      <c r="P1886" s="8">
        <f t="shared" si="293"/>
        <v>16.5</v>
      </c>
      <c r="Q1886" s="9">
        <f t="shared" si="294"/>
        <v>27.475000000000001</v>
      </c>
      <c r="R1886" s="9">
        <f t="shared" si="295"/>
        <v>31.625</v>
      </c>
      <c r="S1886" s="9">
        <f t="shared" si="296"/>
        <v>27.425000000000001</v>
      </c>
      <c r="T1886" s="9">
        <f t="shared" si="297"/>
        <v>29.125</v>
      </c>
      <c r="U1886" s="8">
        <f t="shared" si="298"/>
        <v>28.841666666666669</v>
      </c>
      <c r="V1886" s="8">
        <f t="shared" si="299"/>
        <v>28.912500000000001</v>
      </c>
    </row>
    <row r="1887" spans="1:22" ht="13.5" x14ac:dyDescent="0.25">
      <c r="A1887" s="3">
        <f>RSI!A1887</f>
        <v>44757</v>
      </c>
      <c r="B1887" s="2">
        <f>RSI!B1887</f>
        <v>47.205100000000002</v>
      </c>
      <c r="C1887" s="2">
        <f>RSI!I1887</f>
        <v>9.3250226179736444</v>
      </c>
      <c r="D1887" s="2">
        <f>MACD!E1887</f>
        <v>8.1769909879696456E-3</v>
      </c>
      <c r="E1887" s="2">
        <f>MACD!F1887</f>
        <v>3.5622006894324531E-3</v>
      </c>
      <c r="F1887" s="2">
        <f>'Moving Avg'!D1887</f>
        <v>47.205100000000002</v>
      </c>
      <c r="G1887" s="2">
        <f>'Moving Avg'!F1887</f>
        <v>47.223939999999992</v>
      </c>
      <c r="H1887" s="2">
        <f>'Moving Avg'!G1887</f>
        <v>47.226418000000024</v>
      </c>
      <c r="I1887" s="2">
        <f>'Moving Avg'!H1887</f>
        <v>46.728117000000026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  <c r="M1887" s="8">
        <f t="shared" si="290"/>
        <v>50</v>
      </c>
      <c r="N1887" s="8">
        <f t="shared" si="291"/>
        <v>0</v>
      </c>
      <c r="O1887" s="8">
        <f t="shared" si="292"/>
        <v>50</v>
      </c>
      <c r="P1887" s="8">
        <f t="shared" si="293"/>
        <v>16.5</v>
      </c>
      <c r="Q1887" s="9">
        <f t="shared" si="294"/>
        <v>27.475000000000001</v>
      </c>
      <c r="R1887" s="9">
        <f t="shared" si="295"/>
        <v>31.625</v>
      </c>
      <c r="S1887" s="9">
        <f t="shared" si="296"/>
        <v>27.425000000000001</v>
      </c>
      <c r="T1887" s="9">
        <f t="shared" si="297"/>
        <v>29.125</v>
      </c>
      <c r="U1887" s="8">
        <f t="shared" si="298"/>
        <v>28.841666666666669</v>
      </c>
      <c r="V1887" s="8">
        <f t="shared" si="299"/>
        <v>28.912500000000001</v>
      </c>
    </row>
    <row r="1888" spans="1:22" ht="13.5" x14ac:dyDescent="0.25">
      <c r="A1888" s="3">
        <f>RSI!A1888</f>
        <v>44760</v>
      </c>
      <c r="B1888" s="2">
        <f>RSI!B1888</f>
        <v>47.205100000000002</v>
      </c>
      <c r="C1888" s="2">
        <f>RSI!I1888</f>
        <v>9.3250226179736444</v>
      </c>
      <c r="D1888" s="2">
        <f>MACD!E1888</f>
        <v>9.5949980941014701E-3</v>
      </c>
      <c r="E1888" s="2">
        <f>MACD!F1888</f>
        <v>4.7687601703662571E-3</v>
      </c>
      <c r="F1888" s="2">
        <f>'Moving Avg'!D1888</f>
        <v>47.205100000000002</v>
      </c>
      <c r="G1888" s="2">
        <f>'Moving Avg'!F1888</f>
        <v>47.222749999999998</v>
      </c>
      <c r="H1888" s="2">
        <f>'Moving Avg'!G1888</f>
        <v>47.225942000000025</v>
      </c>
      <c r="I1888" s="2">
        <f>'Moving Avg'!H1888</f>
        <v>46.733056000000026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  <c r="M1888" s="8">
        <f t="shared" si="290"/>
        <v>50</v>
      </c>
      <c r="N1888" s="8">
        <f t="shared" si="291"/>
        <v>0</v>
      </c>
      <c r="O1888" s="8">
        <f t="shared" si="292"/>
        <v>50</v>
      </c>
      <c r="P1888" s="8">
        <f t="shared" si="293"/>
        <v>33</v>
      </c>
      <c r="Q1888" s="9">
        <f t="shared" si="294"/>
        <v>29.95</v>
      </c>
      <c r="R1888" s="9">
        <f t="shared" si="295"/>
        <v>35.75</v>
      </c>
      <c r="S1888" s="9">
        <f t="shared" si="296"/>
        <v>34.85</v>
      </c>
      <c r="T1888" s="9">
        <f t="shared" si="297"/>
        <v>33.25</v>
      </c>
      <c r="U1888" s="8">
        <f t="shared" si="298"/>
        <v>33.516666666666673</v>
      </c>
      <c r="V1888" s="8">
        <f t="shared" si="299"/>
        <v>33.450000000000003</v>
      </c>
    </row>
    <row r="1889" spans="1:22" ht="13.5" x14ac:dyDescent="0.25">
      <c r="A1889" s="3">
        <f>RSI!A1889</f>
        <v>44761</v>
      </c>
      <c r="B1889" s="2">
        <f>RSI!B1889</f>
        <v>47.205100000000002</v>
      </c>
      <c r="C1889" s="2">
        <f>RSI!I1889</f>
        <v>9.3250226179736444</v>
      </c>
      <c r="D1889" s="2">
        <f>MACD!E1889</f>
        <v>1.089292391122143E-2</v>
      </c>
      <c r="E1889" s="2">
        <f>MACD!F1889</f>
        <v>5.9935929185372921E-3</v>
      </c>
      <c r="F1889" s="2">
        <f>'Moving Avg'!D1889</f>
        <v>47.205100000000002</v>
      </c>
      <c r="G1889" s="2">
        <f>'Moving Avg'!F1889</f>
        <v>47.221559999999997</v>
      </c>
      <c r="H1889" s="2">
        <f>'Moving Avg'!G1889</f>
        <v>47.225466000000026</v>
      </c>
      <c r="I1889" s="2">
        <f>'Moving Avg'!H1889</f>
        <v>46.737995000000019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  <c r="M1889" s="8">
        <f t="shared" si="290"/>
        <v>50</v>
      </c>
      <c r="N1889" s="8">
        <f t="shared" si="291"/>
        <v>0</v>
      </c>
      <c r="O1889" s="8">
        <f t="shared" si="292"/>
        <v>50</v>
      </c>
      <c r="P1889" s="8">
        <f t="shared" si="293"/>
        <v>33</v>
      </c>
      <c r="Q1889" s="9">
        <f t="shared" si="294"/>
        <v>29.95</v>
      </c>
      <c r="R1889" s="9">
        <f t="shared" si="295"/>
        <v>35.75</v>
      </c>
      <c r="S1889" s="9">
        <f t="shared" si="296"/>
        <v>34.85</v>
      </c>
      <c r="T1889" s="9">
        <f t="shared" si="297"/>
        <v>33.25</v>
      </c>
      <c r="U1889" s="8">
        <f t="shared" si="298"/>
        <v>33.516666666666673</v>
      </c>
      <c r="V1889" s="8">
        <f t="shared" si="299"/>
        <v>33.450000000000003</v>
      </c>
    </row>
    <row r="1890" spans="1:22" ht="13.5" x14ac:dyDescent="0.25">
      <c r="A1890" s="3">
        <f>RSI!A1890</f>
        <v>44762</v>
      </c>
      <c r="B1890" s="2">
        <f>RSI!B1890</f>
        <v>47.205100000000002</v>
      </c>
      <c r="C1890" s="2">
        <f>RSI!I1890</f>
        <v>9.3250226179736444</v>
      </c>
      <c r="D1890" s="2">
        <f>MACD!E1890</f>
        <v>1.2081977768957586E-2</v>
      </c>
      <c r="E1890" s="2">
        <f>MACD!F1890</f>
        <v>7.2112698886213512E-3</v>
      </c>
      <c r="F1890" s="2">
        <f>'Moving Avg'!D1890</f>
        <v>47.205100000000002</v>
      </c>
      <c r="G1890" s="2">
        <f>'Moving Avg'!F1890</f>
        <v>47.220369999999996</v>
      </c>
      <c r="H1890" s="2">
        <f>'Moving Avg'!G1890</f>
        <v>47.22499000000002</v>
      </c>
      <c r="I1890" s="2">
        <f>'Moving Avg'!H1890</f>
        <v>46.742934000000012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  <c r="M1890" s="8">
        <f t="shared" si="290"/>
        <v>50</v>
      </c>
      <c r="N1890" s="8">
        <f t="shared" si="291"/>
        <v>0</v>
      </c>
      <c r="O1890" s="8">
        <f t="shared" si="292"/>
        <v>50</v>
      </c>
      <c r="P1890" s="8">
        <f t="shared" si="293"/>
        <v>33</v>
      </c>
      <c r="Q1890" s="9">
        <f t="shared" si="294"/>
        <v>29.95</v>
      </c>
      <c r="R1890" s="9">
        <f t="shared" si="295"/>
        <v>35.75</v>
      </c>
      <c r="S1890" s="9">
        <f t="shared" si="296"/>
        <v>34.85</v>
      </c>
      <c r="T1890" s="9">
        <f t="shared" si="297"/>
        <v>33.25</v>
      </c>
      <c r="U1890" s="8">
        <f t="shared" si="298"/>
        <v>33.516666666666673</v>
      </c>
      <c r="V1890" s="8">
        <f t="shared" si="299"/>
        <v>33.450000000000003</v>
      </c>
    </row>
    <row r="1891" spans="1:22" ht="13.5" x14ac:dyDescent="0.25">
      <c r="A1891" s="3">
        <f>RSI!A1891</f>
        <v>44763</v>
      </c>
      <c r="B1891" s="2">
        <f>RSI!B1891</f>
        <v>47.205100000000002</v>
      </c>
      <c r="C1891" s="2">
        <f>RSI!I1891</f>
        <v>9.3250226179736444</v>
      </c>
      <c r="D1891" s="2">
        <f>MACD!E1891</f>
        <v>1.3172182611697281E-2</v>
      </c>
      <c r="E1891" s="2">
        <f>MACD!F1891</f>
        <v>8.4034524332365374E-3</v>
      </c>
      <c r="F1891" s="2">
        <f>'Moving Avg'!D1891</f>
        <v>47.205100000000002</v>
      </c>
      <c r="G1891" s="2">
        <f>'Moving Avg'!F1891</f>
        <v>47.219180000000001</v>
      </c>
      <c r="H1891" s="2">
        <f>'Moving Avg'!G1891</f>
        <v>47.224514000000021</v>
      </c>
      <c r="I1891" s="2">
        <f>'Moving Avg'!H1891</f>
        <v>46.747873000000006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  <c r="M1891" s="8">
        <f t="shared" si="290"/>
        <v>50</v>
      </c>
      <c r="N1891" s="8">
        <f t="shared" si="291"/>
        <v>0</v>
      </c>
      <c r="O1891" s="8">
        <f t="shared" si="292"/>
        <v>50</v>
      </c>
      <c r="P1891" s="8">
        <f t="shared" si="293"/>
        <v>33</v>
      </c>
      <c r="Q1891" s="9">
        <f t="shared" si="294"/>
        <v>29.95</v>
      </c>
      <c r="R1891" s="9">
        <f t="shared" si="295"/>
        <v>35.75</v>
      </c>
      <c r="S1891" s="9">
        <f t="shared" si="296"/>
        <v>34.85</v>
      </c>
      <c r="T1891" s="9">
        <f t="shared" si="297"/>
        <v>33.25</v>
      </c>
      <c r="U1891" s="8">
        <f t="shared" si="298"/>
        <v>33.516666666666673</v>
      </c>
      <c r="V1891" s="8">
        <f t="shared" si="299"/>
        <v>33.450000000000003</v>
      </c>
    </row>
    <row r="1892" spans="1:22" ht="13.5" x14ac:dyDescent="0.25">
      <c r="A1892" s="3">
        <f>RSI!A1892</f>
        <v>44764</v>
      </c>
      <c r="B1892" s="2">
        <f>RSI!B1892</f>
        <v>47.205100000000002</v>
      </c>
      <c r="C1892" s="2">
        <f>RSI!I1892</f>
        <v>9.3250226179736444</v>
      </c>
      <c r="D1892" s="2">
        <f>MACD!E1892</f>
        <v>1.4172517658145978E-2</v>
      </c>
      <c r="E1892" s="2">
        <f>MACD!F1892</f>
        <v>9.5572654782184255E-3</v>
      </c>
      <c r="F1892" s="2">
        <f>'Moving Avg'!D1892</f>
        <v>47.205100000000002</v>
      </c>
      <c r="G1892" s="2">
        <f>'Moving Avg'!F1892</f>
        <v>47.21799</v>
      </c>
      <c r="H1892" s="2">
        <f>'Moving Avg'!G1892</f>
        <v>47.224038000000007</v>
      </c>
      <c r="I1892" s="2">
        <f>'Moving Avg'!H1892</f>
        <v>46.752812000000006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  <c r="M1892" s="8">
        <f t="shared" si="290"/>
        <v>50</v>
      </c>
      <c r="N1892" s="8">
        <f t="shared" si="291"/>
        <v>0</v>
      </c>
      <c r="O1892" s="8">
        <f t="shared" si="292"/>
        <v>50</v>
      </c>
      <c r="P1892" s="8">
        <f t="shared" si="293"/>
        <v>33</v>
      </c>
      <c r="Q1892" s="9">
        <f t="shared" si="294"/>
        <v>29.95</v>
      </c>
      <c r="R1892" s="9">
        <f t="shared" si="295"/>
        <v>35.75</v>
      </c>
      <c r="S1892" s="9">
        <f t="shared" si="296"/>
        <v>34.85</v>
      </c>
      <c r="T1892" s="9">
        <f t="shared" si="297"/>
        <v>33.25</v>
      </c>
      <c r="U1892" s="8">
        <f t="shared" si="298"/>
        <v>33.516666666666673</v>
      </c>
      <c r="V1892" s="8">
        <f t="shared" si="299"/>
        <v>33.450000000000003</v>
      </c>
    </row>
    <row r="1893" spans="1:22" ht="13.5" x14ac:dyDescent="0.25">
      <c r="A1893" s="3">
        <f>RSI!A1893</f>
        <v>44768</v>
      </c>
      <c r="B1893" s="2">
        <f>RSI!B1893</f>
        <v>47.205100000000002</v>
      </c>
      <c r="C1893" s="2">
        <f>RSI!I1893</f>
        <v>9.3250226179736444</v>
      </c>
      <c r="D1893" s="2">
        <f>MACD!E1893</f>
        <v>1.1091042065963563E-2</v>
      </c>
      <c r="E1893" s="2">
        <f>MACD!F1893</f>
        <v>9.8640207957674531E-3</v>
      </c>
      <c r="F1893" s="2">
        <f>'Moving Avg'!D1893</f>
        <v>47.205100000000002</v>
      </c>
      <c r="G1893" s="2">
        <f>'Moving Avg'!F1893</f>
        <v>47.216800000000006</v>
      </c>
      <c r="H1893" s="2">
        <f>'Moving Avg'!G1893</f>
        <v>47.223562000000008</v>
      </c>
      <c r="I1893" s="2">
        <f>'Moving Avg'!H1893</f>
        <v>46.757750999999999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  <c r="M1893" s="8">
        <f t="shared" si="290"/>
        <v>50</v>
      </c>
      <c r="N1893" s="8">
        <f t="shared" si="291"/>
        <v>0</v>
      </c>
      <c r="O1893" s="8">
        <f t="shared" si="292"/>
        <v>50</v>
      </c>
      <c r="P1893" s="8">
        <f t="shared" si="293"/>
        <v>33</v>
      </c>
      <c r="Q1893" s="9">
        <f t="shared" si="294"/>
        <v>29.95</v>
      </c>
      <c r="R1893" s="9">
        <f t="shared" si="295"/>
        <v>35.75</v>
      </c>
      <c r="S1893" s="9">
        <f t="shared" si="296"/>
        <v>34.85</v>
      </c>
      <c r="T1893" s="9">
        <f t="shared" si="297"/>
        <v>33.25</v>
      </c>
      <c r="U1893" s="8">
        <f t="shared" si="298"/>
        <v>33.516666666666673</v>
      </c>
      <c r="V1893" s="8">
        <f t="shared" si="299"/>
        <v>33.450000000000003</v>
      </c>
    </row>
    <row r="1894" spans="1:22" ht="13.5" x14ac:dyDescent="0.25">
      <c r="A1894" s="3">
        <f>RSI!A1894</f>
        <v>44769</v>
      </c>
      <c r="B1894" s="2">
        <f>RSI!B1894</f>
        <v>47.205100000000002</v>
      </c>
      <c r="C1894" s="2">
        <f>RSI!I1894</f>
        <v>9.3250226179736444</v>
      </c>
      <c r="D1894" s="2">
        <f>MACD!E1894</f>
        <v>8.5503869203265026E-3</v>
      </c>
      <c r="E1894" s="2">
        <f>MACD!F1894</f>
        <v>9.6012940206792637E-3</v>
      </c>
      <c r="F1894" s="2">
        <f>'Moving Avg'!D1894</f>
        <v>47.205100000000002</v>
      </c>
      <c r="G1894" s="2">
        <f>'Moving Avg'!F1894</f>
        <v>47.215500000000006</v>
      </c>
      <c r="H1894" s="2">
        <f>'Moving Avg'!G1894</f>
        <v>47.223086000000002</v>
      </c>
      <c r="I1894" s="2">
        <f>'Moving Avg'!H1894</f>
        <v>46.762689999999992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  <c r="M1894" s="8">
        <f t="shared" si="290"/>
        <v>50</v>
      </c>
      <c r="N1894" s="8">
        <f t="shared" si="291"/>
        <v>45</v>
      </c>
      <c r="O1894" s="8">
        <f t="shared" si="292"/>
        <v>50</v>
      </c>
      <c r="P1894" s="8">
        <f t="shared" si="293"/>
        <v>33</v>
      </c>
      <c r="Q1894" s="9">
        <f t="shared" si="294"/>
        <v>45.7</v>
      </c>
      <c r="R1894" s="9">
        <f t="shared" si="295"/>
        <v>44.75</v>
      </c>
      <c r="S1894" s="9">
        <f t="shared" si="296"/>
        <v>41.6</v>
      </c>
      <c r="T1894" s="9">
        <f t="shared" si="297"/>
        <v>44.5</v>
      </c>
      <c r="U1894" s="8">
        <f t="shared" si="298"/>
        <v>44.016666666666673</v>
      </c>
      <c r="V1894" s="8">
        <f t="shared" si="299"/>
        <v>44.137500000000003</v>
      </c>
    </row>
    <row r="1895" spans="1:22" ht="13.5" x14ac:dyDescent="0.25">
      <c r="A1895" s="3">
        <f>RSI!A1895</f>
        <v>44770</v>
      </c>
      <c r="B1895" s="2">
        <f>RSI!B1895</f>
        <v>47.205100000000002</v>
      </c>
      <c r="C1895" s="2">
        <f>RSI!I1895</f>
        <v>9.3250226179736444</v>
      </c>
      <c r="D1895" s="2">
        <f>MACD!E1895</f>
        <v>6.4624048327743822E-3</v>
      </c>
      <c r="E1895" s="2">
        <f>MACD!F1895</f>
        <v>8.9735161830982874E-3</v>
      </c>
      <c r="F1895" s="2">
        <f>'Moving Avg'!D1895</f>
        <v>47.205100000000002</v>
      </c>
      <c r="G1895" s="2">
        <f>'Moving Avg'!F1895</f>
        <v>47.214200000000012</v>
      </c>
      <c r="H1895" s="2">
        <f>'Moving Avg'!G1895</f>
        <v>47.222609999999996</v>
      </c>
      <c r="I1895" s="2">
        <f>'Moving Avg'!H1895</f>
        <v>46.767628999999985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0"/>
        <v>50</v>
      </c>
      <c r="N1895" s="8">
        <f t="shared" si="291"/>
        <v>45</v>
      </c>
      <c r="O1895" s="8">
        <f t="shared" si="292"/>
        <v>50</v>
      </c>
      <c r="P1895" s="8">
        <f t="shared" si="293"/>
        <v>33</v>
      </c>
      <c r="Q1895" s="9">
        <f t="shared" si="294"/>
        <v>45.7</v>
      </c>
      <c r="R1895" s="9">
        <f t="shared" si="295"/>
        <v>44.75</v>
      </c>
      <c r="S1895" s="9">
        <f t="shared" si="296"/>
        <v>41.6</v>
      </c>
      <c r="T1895" s="9">
        <f t="shared" si="297"/>
        <v>44.5</v>
      </c>
      <c r="U1895" s="8">
        <f t="shared" si="298"/>
        <v>44.016666666666673</v>
      </c>
      <c r="V1895" s="8">
        <f t="shared" si="299"/>
        <v>44.137500000000003</v>
      </c>
    </row>
    <row r="1896" spans="1:22" ht="13.5" x14ac:dyDescent="0.25">
      <c r="A1896" s="3">
        <f>RSI!A1896</f>
        <v>44771</v>
      </c>
      <c r="B1896" s="2">
        <f>RSI!B1896</f>
        <v>47.205100000000002</v>
      </c>
      <c r="C1896" s="2">
        <f>RSI!I1896</f>
        <v>9.3250226179736444</v>
      </c>
      <c r="D1896" s="2">
        <f>MACD!E1896</f>
        <v>4.7528757917305597E-3</v>
      </c>
      <c r="E1896" s="2">
        <f>MACD!F1896</f>
        <v>8.1293881048247422E-3</v>
      </c>
      <c r="F1896" s="2">
        <f>'Moving Avg'!D1896</f>
        <v>47.205100000000002</v>
      </c>
      <c r="G1896" s="2">
        <f>'Moving Avg'!F1896</f>
        <v>47.212900000000005</v>
      </c>
      <c r="H1896" s="2">
        <f>'Moving Avg'!G1896</f>
        <v>47.222133999999997</v>
      </c>
      <c r="I1896" s="2">
        <f>'Moving Avg'!H1896</f>
        <v>46.772567999999985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0"/>
        <v>50</v>
      </c>
      <c r="N1896" s="8">
        <f t="shared" si="291"/>
        <v>45</v>
      </c>
      <c r="O1896" s="8">
        <f t="shared" si="292"/>
        <v>50</v>
      </c>
      <c r="P1896" s="8">
        <f t="shared" si="293"/>
        <v>33</v>
      </c>
      <c r="Q1896" s="9">
        <f t="shared" si="294"/>
        <v>45.7</v>
      </c>
      <c r="R1896" s="9">
        <f t="shared" si="295"/>
        <v>44.75</v>
      </c>
      <c r="S1896" s="9">
        <f t="shared" si="296"/>
        <v>41.6</v>
      </c>
      <c r="T1896" s="9">
        <f t="shared" si="297"/>
        <v>44.5</v>
      </c>
      <c r="U1896" s="8">
        <f t="shared" si="298"/>
        <v>44.016666666666673</v>
      </c>
      <c r="V1896" s="8">
        <f t="shared" si="299"/>
        <v>44.137500000000003</v>
      </c>
    </row>
    <row r="1897" spans="1:22" ht="13.5" x14ac:dyDescent="0.25">
      <c r="A1897" s="3">
        <f>RSI!A1897</f>
        <v>44774</v>
      </c>
      <c r="B1897" s="2">
        <f>RSI!B1897</f>
        <v>47.205100000000002</v>
      </c>
      <c r="C1897" s="2">
        <f>RSI!I1897</f>
        <v>9.3250226179736444</v>
      </c>
      <c r="D1897" s="2">
        <f>MACD!E1897</f>
        <v>3.3593373602442966E-3</v>
      </c>
      <c r="E1897" s="2">
        <f>MACD!F1897</f>
        <v>7.1753779559086536E-3</v>
      </c>
      <c r="F1897" s="2">
        <f>'Moving Avg'!D1897</f>
        <v>47.205100000000002</v>
      </c>
      <c r="G1897" s="2">
        <f>'Moving Avg'!F1897</f>
        <v>47.211600000000011</v>
      </c>
      <c r="H1897" s="2">
        <f>'Moving Avg'!G1897</f>
        <v>47.221657999999991</v>
      </c>
      <c r="I1897" s="2">
        <f>'Moving Avg'!H1897</f>
        <v>46.777506999999986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  <c r="M1897" s="8">
        <f t="shared" si="290"/>
        <v>50</v>
      </c>
      <c r="N1897" s="8">
        <f t="shared" si="291"/>
        <v>45</v>
      </c>
      <c r="O1897" s="8">
        <f t="shared" si="292"/>
        <v>50</v>
      </c>
      <c r="P1897" s="8">
        <f t="shared" si="293"/>
        <v>33</v>
      </c>
      <c r="Q1897" s="9">
        <f t="shared" si="294"/>
        <v>45.7</v>
      </c>
      <c r="R1897" s="9">
        <f t="shared" si="295"/>
        <v>44.75</v>
      </c>
      <c r="S1897" s="9">
        <f t="shared" si="296"/>
        <v>41.6</v>
      </c>
      <c r="T1897" s="9">
        <f t="shared" si="297"/>
        <v>44.5</v>
      </c>
      <c r="U1897" s="8">
        <f t="shared" si="298"/>
        <v>44.016666666666673</v>
      </c>
      <c r="V1897" s="8">
        <f t="shared" si="299"/>
        <v>44.137500000000003</v>
      </c>
    </row>
    <row r="1898" spans="1:22" ht="13.5" x14ac:dyDescent="0.25">
      <c r="A1898" s="3">
        <f>RSI!A1898</f>
        <v>44775</v>
      </c>
      <c r="B1898" s="2">
        <f>RSI!B1898</f>
        <v>47.205100000000002</v>
      </c>
      <c r="C1898" s="2">
        <f>RSI!I1898</f>
        <v>9.3250226179736444</v>
      </c>
      <c r="D1898" s="2">
        <f>MACD!E1898</f>
        <v>2.2292506989884942E-3</v>
      </c>
      <c r="E1898" s="2">
        <f>MACD!F1898</f>
        <v>6.1861525045246221E-3</v>
      </c>
      <c r="F1898" s="2">
        <f>'Moving Avg'!D1898</f>
        <v>47.205100000000002</v>
      </c>
      <c r="G1898" s="2">
        <f>'Moving Avg'!F1898</f>
        <v>47.210300000000011</v>
      </c>
      <c r="H1898" s="2">
        <f>'Moving Avg'!G1898</f>
        <v>47.221181999999992</v>
      </c>
      <c r="I1898" s="2">
        <f>'Moving Avg'!H1898</f>
        <v>46.782445999999979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  <c r="M1898" s="8">
        <f t="shared" si="290"/>
        <v>50</v>
      </c>
      <c r="N1898" s="8">
        <f t="shared" si="291"/>
        <v>45</v>
      </c>
      <c r="O1898" s="8">
        <f t="shared" si="292"/>
        <v>50</v>
      </c>
      <c r="P1898" s="8">
        <f t="shared" si="293"/>
        <v>33</v>
      </c>
      <c r="Q1898" s="9">
        <f t="shared" si="294"/>
        <v>45.7</v>
      </c>
      <c r="R1898" s="9">
        <f t="shared" si="295"/>
        <v>44.75</v>
      </c>
      <c r="S1898" s="9">
        <f t="shared" si="296"/>
        <v>41.6</v>
      </c>
      <c r="T1898" s="9">
        <f t="shared" si="297"/>
        <v>44.5</v>
      </c>
      <c r="U1898" s="8">
        <f t="shared" si="298"/>
        <v>44.016666666666673</v>
      </c>
      <c r="V1898" s="8">
        <f t="shared" si="299"/>
        <v>44.137500000000003</v>
      </c>
    </row>
    <row r="1899" spans="1:22" ht="13.5" x14ac:dyDescent="0.25">
      <c r="A1899" s="3">
        <f>RSI!A1899</f>
        <v>44776</v>
      </c>
      <c r="B1899" s="2">
        <f>RSI!B1899</f>
        <v>47.205100000000002</v>
      </c>
      <c r="C1899" s="2">
        <f>RSI!I1899</f>
        <v>9.3250226179736444</v>
      </c>
      <c r="D1899" s="2">
        <f>MACD!E1899</f>
        <v>1.3184506002872354E-3</v>
      </c>
      <c r="E1899" s="2">
        <f>MACD!F1899</f>
        <v>5.2126121236771451E-3</v>
      </c>
      <c r="F1899" s="2">
        <f>'Moving Avg'!D1899</f>
        <v>47.205100000000002</v>
      </c>
      <c r="G1899" s="2">
        <f>'Moving Avg'!F1899</f>
        <v>47.20900000000001</v>
      </c>
      <c r="H1899" s="2">
        <f>'Moving Avg'!G1899</f>
        <v>47.220705999999979</v>
      </c>
      <c r="I1899" s="2">
        <f>'Moving Avg'!H1899</f>
        <v>46.787384999999979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  <c r="M1899" s="8">
        <f t="shared" si="290"/>
        <v>50</v>
      </c>
      <c r="N1899" s="8">
        <f t="shared" si="291"/>
        <v>45</v>
      </c>
      <c r="O1899" s="8">
        <f t="shared" si="292"/>
        <v>50</v>
      </c>
      <c r="P1899" s="8">
        <f t="shared" si="293"/>
        <v>33</v>
      </c>
      <c r="Q1899" s="9">
        <f t="shared" si="294"/>
        <v>45.7</v>
      </c>
      <c r="R1899" s="9">
        <f t="shared" si="295"/>
        <v>44.75</v>
      </c>
      <c r="S1899" s="9">
        <f t="shared" si="296"/>
        <v>41.6</v>
      </c>
      <c r="T1899" s="9">
        <f t="shared" si="297"/>
        <v>44.5</v>
      </c>
      <c r="U1899" s="8">
        <f t="shared" si="298"/>
        <v>44.016666666666673</v>
      </c>
      <c r="V1899" s="8">
        <f t="shared" si="299"/>
        <v>44.137500000000003</v>
      </c>
    </row>
    <row r="1900" spans="1:22" ht="13.5" x14ac:dyDescent="0.25">
      <c r="A1900" s="3">
        <f>RSI!A1900</f>
        <v>44777</v>
      </c>
      <c r="B1900" s="2">
        <f>RSI!B1900</f>
        <v>47.205100000000002</v>
      </c>
      <c r="C1900" s="2">
        <f>RSI!I1900</f>
        <v>9.3250226179736444</v>
      </c>
      <c r="D1900" s="2">
        <f>MACD!E1900</f>
        <v>5.8983570130521912E-4</v>
      </c>
      <c r="E1900" s="2">
        <f>MACD!F1900</f>
        <v>4.2880568392027604E-3</v>
      </c>
      <c r="F1900" s="2">
        <f>'Moving Avg'!D1900</f>
        <v>47.205100000000002</v>
      </c>
      <c r="G1900" s="2">
        <f>'Moving Avg'!F1900</f>
        <v>47.20770000000001</v>
      </c>
      <c r="H1900" s="2">
        <f>'Moving Avg'!G1900</f>
        <v>47.220229999999987</v>
      </c>
      <c r="I1900" s="2">
        <f>'Moving Avg'!H1900</f>
        <v>46.792323999999972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  <c r="M1900" s="8">
        <f t="shared" si="290"/>
        <v>50</v>
      </c>
      <c r="N1900" s="8">
        <f t="shared" si="291"/>
        <v>45</v>
      </c>
      <c r="O1900" s="8">
        <f t="shared" si="292"/>
        <v>50</v>
      </c>
      <c r="P1900" s="8">
        <f t="shared" si="293"/>
        <v>33</v>
      </c>
      <c r="Q1900" s="9">
        <f t="shared" si="294"/>
        <v>45.7</v>
      </c>
      <c r="R1900" s="9">
        <f t="shared" si="295"/>
        <v>44.75</v>
      </c>
      <c r="S1900" s="9">
        <f t="shared" si="296"/>
        <v>41.6</v>
      </c>
      <c r="T1900" s="9">
        <f t="shared" si="297"/>
        <v>44.5</v>
      </c>
      <c r="U1900" s="8">
        <f t="shared" si="298"/>
        <v>44.016666666666673</v>
      </c>
      <c r="V1900" s="8">
        <f t="shared" si="299"/>
        <v>44.137500000000003</v>
      </c>
    </row>
    <row r="1901" spans="1:22" ht="13.5" x14ac:dyDescent="0.25">
      <c r="A1901" s="3">
        <f>RSI!A1901</f>
        <v>44778</v>
      </c>
      <c r="B1901" s="2">
        <f>RSI!B1901</f>
        <v>47.205100000000002</v>
      </c>
      <c r="C1901" s="2">
        <f>RSI!I1901</f>
        <v>9.3250226179736444</v>
      </c>
      <c r="D1901" s="2">
        <f>MACD!E1901</f>
        <v>1.2261798104873378E-5</v>
      </c>
      <c r="E1901" s="2">
        <f>MACD!F1901</f>
        <v>3.4328978309831832E-3</v>
      </c>
      <c r="F1901" s="2">
        <f>'Moving Avg'!D1901</f>
        <v>47.205100000000002</v>
      </c>
      <c r="G1901" s="2">
        <f>'Moving Avg'!F1901</f>
        <v>47.206400000000016</v>
      </c>
      <c r="H1901" s="2">
        <f>'Moving Avg'!G1901</f>
        <v>47.219753999999973</v>
      </c>
      <c r="I1901" s="2">
        <f>'Moving Avg'!H1901</f>
        <v>46.797262999999965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  <c r="M1901" s="8">
        <f t="shared" si="290"/>
        <v>50</v>
      </c>
      <c r="N1901" s="8">
        <f t="shared" si="291"/>
        <v>45</v>
      </c>
      <c r="O1901" s="8">
        <f t="shared" si="292"/>
        <v>50</v>
      </c>
      <c r="P1901" s="8">
        <f t="shared" si="293"/>
        <v>33</v>
      </c>
      <c r="Q1901" s="9">
        <f t="shared" si="294"/>
        <v>45.7</v>
      </c>
      <c r="R1901" s="9">
        <f t="shared" si="295"/>
        <v>44.75</v>
      </c>
      <c r="S1901" s="9">
        <f t="shared" si="296"/>
        <v>41.6</v>
      </c>
      <c r="T1901" s="9">
        <f t="shared" si="297"/>
        <v>44.5</v>
      </c>
      <c r="U1901" s="8">
        <f t="shared" si="298"/>
        <v>44.016666666666673</v>
      </c>
      <c r="V1901" s="8">
        <f t="shared" si="299"/>
        <v>44.137500000000003</v>
      </c>
    </row>
    <row r="1902" spans="1:22" ht="13.5" x14ac:dyDescent="0.25">
      <c r="A1902" s="3">
        <f>RSI!A1902</f>
        <v>44781</v>
      </c>
      <c r="B1902" s="2">
        <f>RSI!B1902</f>
        <v>47.205100000000002</v>
      </c>
      <c r="C1902" s="2">
        <f>RSI!I1902</f>
        <v>9.3250226179736444</v>
      </c>
      <c r="D1902" s="2">
        <f>MACD!E1902</f>
        <v>-4.4039310381549512E-4</v>
      </c>
      <c r="E1902" s="2">
        <f>MACD!F1902</f>
        <v>2.6582396440234476E-3</v>
      </c>
      <c r="F1902" s="2">
        <f>'Moving Avg'!D1902</f>
        <v>47.205100000000002</v>
      </c>
      <c r="G1902" s="2">
        <f>'Moving Avg'!F1902</f>
        <v>47.205100000000009</v>
      </c>
      <c r="H1902" s="2">
        <f>'Moving Avg'!G1902</f>
        <v>47.219277999999974</v>
      </c>
      <c r="I1902" s="2">
        <f>'Moving Avg'!H1902</f>
        <v>46.802201999999959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  <c r="M1902" s="8">
        <f t="shared" si="290"/>
        <v>50</v>
      </c>
      <c r="N1902" s="8">
        <f t="shared" si="291"/>
        <v>45</v>
      </c>
      <c r="O1902" s="8">
        <f t="shared" si="292"/>
        <v>50</v>
      </c>
      <c r="P1902" s="8">
        <f t="shared" si="293"/>
        <v>33</v>
      </c>
      <c r="Q1902" s="9">
        <f t="shared" si="294"/>
        <v>45.7</v>
      </c>
      <c r="R1902" s="9">
        <f t="shared" si="295"/>
        <v>44.75</v>
      </c>
      <c r="S1902" s="9">
        <f t="shared" si="296"/>
        <v>41.6</v>
      </c>
      <c r="T1902" s="9">
        <f t="shared" si="297"/>
        <v>44.5</v>
      </c>
      <c r="U1902" s="8">
        <f t="shared" si="298"/>
        <v>44.016666666666673</v>
      </c>
      <c r="V1902" s="8">
        <f t="shared" si="299"/>
        <v>44.137500000000003</v>
      </c>
    </row>
    <row r="1903" spans="1:22" ht="13.5" x14ac:dyDescent="0.25">
      <c r="A1903" s="3">
        <f>RSI!A1903</f>
        <v>44782</v>
      </c>
      <c r="B1903" s="2">
        <f>RSI!B1903</f>
        <v>47.205100000000002</v>
      </c>
      <c r="C1903" s="2">
        <f>RSI!I1903</f>
        <v>9.3250226179736444</v>
      </c>
      <c r="D1903" s="2">
        <f>MACD!E1903</f>
        <v>-7.9001853290350255E-4</v>
      </c>
      <c r="E1903" s="2">
        <f>MACD!F1903</f>
        <v>1.9685880086380576E-3</v>
      </c>
      <c r="F1903" s="2">
        <f>'Moving Avg'!D1903</f>
        <v>47.205100000000002</v>
      </c>
      <c r="G1903" s="2">
        <f>'Moving Avg'!F1903</f>
        <v>47.205100000000009</v>
      </c>
      <c r="H1903" s="2">
        <f>'Moving Avg'!G1903</f>
        <v>47.218801999999975</v>
      </c>
      <c r="I1903" s="2">
        <f>'Moving Avg'!H1903</f>
        <v>46.807140999999959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50</v>
      </c>
      <c r="N1903" s="8">
        <f t="shared" si="291"/>
        <v>45</v>
      </c>
      <c r="O1903" s="8">
        <f t="shared" si="292"/>
        <v>50</v>
      </c>
      <c r="P1903" s="8">
        <f t="shared" si="293"/>
        <v>33</v>
      </c>
      <c r="Q1903" s="9">
        <f t="shared" si="294"/>
        <v>45.7</v>
      </c>
      <c r="R1903" s="9">
        <f t="shared" si="295"/>
        <v>44.75</v>
      </c>
      <c r="S1903" s="9">
        <f t="shared" si="296"/>
        <v>41.6</v>
      </c>
      <c r="T1903" s="9">
        <f t="shared" si="297"/>
        <v>44.5</v>
      </c>
      <c r="U1903" s="8">
        <f t="shared" si="298"/>
        <v>44.016666666666673</v>
      </c>
      <c r="V1903" s="8">
        <f t="shared" si="299"/>
        <v>44.137500000000003</v>
      </c>
    </row>
    <row r="1904" spans="1:22" ht="13.5" x14ac:dyDescent="0.25">
      <c r="A1904" s="3">
        <f>RSI!A1904</f>
        <v>44783</v>
      </c>
      <c r="B1904" s="2">
        <f>RSI!B1904</f>
        <v>47.205100000000002</v>
      </c>
      <c r="C1904" s="2">
        <f>RSI!I1904</f>
        <v>9.3250226179736444</v>
      </c>
      <c r="D1904" s="2">
        <f>MACD!E1904</f>
        <v>-1.0549385296769742E-3</v>
      </c>
      <c r="E1904" s="2">
        <f>MACD!F1904</f>
        <v>1.3638827009750513E-3</v>
      </c>
      <c r="F1904" s="2">
        <f>'Moving Avg'!D1904</f>
        <v>47.205100000000002</v>
      </c>
      <c r="G1904" s="2">
        <f>'Moving Avg'!F1904</f>
        <v>47.205100000000009</v>
      </c>
      <c r="H1904" s="2">
        <f>'Moving Avg'!G1904</f>
        <v>47.218491999999976</v>
      </c>
      <c r="I1904" s="2">
        <f>'Moving Avg'!H1904</f>
        <v>46.812079999999952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50</v>
      </c>
      <c r="N1904" s="8">
        <f t="shared" si="291"/>
        <v>45</v>
      </c>
      <c r="O1904" s="8">
        <f t="shared" si="292"/>
        <v>50</v>
      </c>
      <c r="P1904" s="8">
        <f t="shared" si="293"/>
        <v>33</v>
      </c>
      <c r="Q1904" s="9">
        <f t="shared" si="294"/>
        <v>45.7</v>
      </c>
      <c r="R1904" s="9">
        <f t="shared" si="295"/>
        <v>44.75</v>
      </c>
      <c r="S1904" s="9">
        <f t="shared" si="296"/>
        <v>41.6</v>
      </c>
      <c r="T1904" s="9">
        <f t="shared" si="297"/>
        <v>44.5</v>
      </c>
      <c r="U1904" s="8">
        <f t="shared" si="298"/>
        <v>44.016666666666673</v>
      </c>
      <c r="V1904" s="8">
        <f t="shared" si="299"/>
        <v>44.137500000000003</v>
      </c>
    </row>
    <row r="1905" spans="1:22" ht="13.5" x14ac:dyDescent="0.25">
      <c r="A1905" s="3">
        <f>RSI!A1905</f>
        <v>44784</v>
      </c>
      <c r="B1905" s="2">
        <f>RSI!B1905</f>
        <v>47.205100000000002</v>
      </c>
      <c r="C1905" s="2">
        <f>RSI!I1905</f>
        <v>9.3250226179736444</v>
      </c>
      <c r="D1905" s="2">
        <f>MACD!E1905</f>
        <v>-1.2504748401980237E-3</v>
      </c>
      <c r="E1905" s="2">
        <f>MACD!F1905</f>
        <v>8.4101119274043626E-4</v>
      </c>
      <c r="F1905" s="2">
        <f>'Moving Avg'!D1905</f>
        <v>47.205100000000002</v>
      </c>
      <c r="G1905" s="2">
        <f>'Moving Avg'!F1905</f>
        <v>47.205100000000009</v>
      </c>
      <c r="H1905" s="2">
        <f>'Moving Avg'!G1905</f>
        <v>47.218181999999977</v>
      </c>
      <c r="I1905" s="2">
        <f>'Moving Avg'!H1905</f>
        <v>46.817018999999945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  <c r="M1905" s="8">
        <f t="shared" si="290"/>
        <v>50</v>
      </c>
      <c r="N1905" s="8">
        <f t="shared" si="291"/>
        <v>45</v>
      </c>
      <c r="O1905" s="8">
        <f t="shared" si="292"/>
        <v>50</v>
      </c>
      <c r="P1905" s="8">
        <f t="shared" si="293"/>
        <v>33</v>
      </c>
      <c r="Q1905" s="9">
        <f t="shared" si="294"/>
        <v>45.7</v>
      </c>
      <c r="R1905" s="9">
        <f t="shared" si="295"/>
        <v>44.75</v>
      </c>
      <c r="S1905" s="9">
        <f t="shared" si="296"/>
        <v>41.6</v>
      </c>
      <c r="T1905" s="9">
        <f t="shared" si="297"/>
        <v>44.5</v>
      </c>
      <c r="U1905" s="8">
        <f t="shared" si="298"/>
        <v>44.016666666666673</v>
      </c>
      <c r="V1905" s="8">
        <f t="shared" si="299"/>
        <v>44.137500000000003</v>
      </c>
    </row>
    <row r="1906" spans="1:22" ht="13.5" x14ac:dyDescent="0.25">
      <c r="A1906" s="3">
        <f>RSI!A1906</f>
        <v>44785</v>
      </c>
      <c r="B1906" s="2">
        <f>RSI!B1906</f>
        <v>47.205100000000002</v>
      </c>
      <c r="C1906" s="2">
        <f>RSI!I1906</f>
        <v>9.3250226179736444</v>
      </c>
      <c r="D1906" s="2">
        <f>MACD!E1906</f>
        <v>-1.3894223787644933E-3</v>
      </c>
      <c r="E1906" s="2">
        <f>MACD!F1906</f>
        <v>3.9492447843945039E-4</v>
      </c>
      <c r="F1906" s="2">
        <f>'Moving Avg'!D1906</f>
        <v>47.205100000000002</v>
      </c>
      <c r="G1906" s="2">
        <f>'Moving Avg'!F1906</f>
        <v>47.205100000000009</v>
      </c>
      <c r="H1906" s="2">
        <f>'Moving Avg'!G1906</f>
        <v>47.217871999999971</v>
      </c>
      <c r="I1906" s="2">
        <f>'Moving Avg'!H1906</f>
        <v>46.821957999999938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  <c r="M1906" s="8">
        <f t="shared" si="290"/>
        <v>50</v>
      </c>
      <c r="N1906" s="8">
        <f t="shared" si="291"/>
        <v>45</v>
      </c>
      <c r="O1906" s="8">
        <f t="shared" si="292"/>
        <v>50</v>
      </c>
      <c r="P1906" s="8">
        <f t="shared" si="293"/>
        <v>33</v>
      </c>
      <c r="Q1906" s="9">
        <f t="shared" si="294"/>
        <v>45.7</v>
      </c>
      <c r="R1906" s="9">
        <f t="shared" si="295"/>
        <v>44.75</v>
      </c>
      <c r="S1906" s="9">
        <f t="shared" si="296"/>
        <v>41.6</v>
      </c>
      <c r="T1906" s="9">
        <f t="shared" si="297"/>
        <v>44.5</v>
      </c>
      <c r="U1906" s="8">
        <f t="shared" si="298"/>
        <v>44.016666666666673</v>
      </c>
      <c r="V1906" s="8">
        <f t="shared" si="299"/>
        <v>44.137500000000003</v>
      </c>
    </row>
    <row r="1907" spans="1:22" ht="13.5" x14ac:dyDescent="0.25">
      <c r="A1907" s="3">
        <f>RSI!A1907</f>
        <v>44788</v>
      </c>
      <c r="B1907" s="2">
        <f>RSI!B1907</f>
        <v>47.205100000000002</v>
      </c>
      <c r="C1907" s="2">
        <f>RSI!I1907</f>
        <v>9.3250226179736444</v>
      </c>
      <c r="D1907" s="2">
        <f>MACD!E1907</f>
        <v>-1.4824505371464625E-3</v>
      </c>
      <c r="E1907" s="2">
        <f>MACD!F1907</f>
        <v>1.9449475322267816E-5</v>
      </c>
      <c r="F1907" s="2">
        <f>'Moving Avg'!D1907</f>
        <v>47.205100000000002</v>
      </c>
      <c r="G1907" s="2">
        <f>'Moving Avg'!F1907</f>
        <v>47.205100000000009</v>
      </c>
      <c r="H1907" s="2">
        <f>'Moving Avg'!G1907</f>
        <v>47.217395999999972</v>
      </c>
      <c r="I1907" s="2">
        <f>'Moving Avg'!H1907</f>
        <v>46.826896999999938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  <c r="M1907" s="8">
        <f t="shared" si="290"/>
        <v>50</v>
      </c>
      <c r="N1907" s="8">
        <f t="shared" si="291"/>
        <v>45</v>
      </c>
      <c r="O1907" s="8">
        <f t="shared" si="292"/>
        <v>50</v>
      </c>
      <c r="P1907" s="8">
        <f t="shared" si="293"/>
        <v>33</v>
      </c>
      <c r="Q1907" s="9">
        <f t="shared" si="294"/>
        <v>45.7</v>
      </c>
      <c r="R1907" s="9">
        <f t="shared" si="295"/>
        <v>44.75</v>
      </c>
      <c r="S1907" s="9">
        <f t="shared" si="296"/>
        <v>41.6</v>
      </c>
      <c r="T1907" s="9">
        <f t="shared" si="297"/>
        <v>44.5</v>
      </c>
      <c r="U1907" s="8">
        <f t="shared" si="298"/>
        <v>44.016666666666673</v>
      </c>
      <c r="V1907" s="8">
        <f t="shared" si="299"/>
        <v>44.137500000000003</v>
      </c>
    </row>
    <row r="1908" spans="1:22" ht="13.5" x14ac:dyDescent="0.25">
      <c r="A1908" s="3">
        <f>RSI!A1908</f>
        <v>44789</v>
      </c>
      <c r="B1908" s="2">
        <f>RSI!B1908</f>
        <v>47.205100000000002</v>
      </c>
      <c r="C1908" s="2">
        <f>RSI!I1908</f>
        <v>9.3250226179736444</v>
      </c>
      <c r="D1908" s="2">
        <f>MACD!E1908</f>
        <v>-1.5384418231931818E-3</v>
      </c>
      <c r="E1908" s="2">
        <f>MACD!F1908</f>
        <v>-2.9212878438082213E-4</v>
      </c>
      <c r="F1908" s="2">
        <f>'Moving Avg'!D1908</f>
        <v>47.205100000000002</v>
      </c>
      <c r="G1908" s="2">
        <f>'Moving Avg'!F1908</f>
        <v>47.205100000000009</v>
      </c>
      <c r="H1908" s="2">
        <f>'Moving Avg'!G1908</f>
        <v>47.216919999999973</v>
      </c>
      <c r="I1908" s="2">
        <f>'Moving Avg'!H1908</f>
        <v>46.831835999999932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  <c r="M1908" s="8">
        <f t="shared" si="290"/>
        <v>50</v>
      </c>
      <c r="N1908" s="8">
        <f t="shared" si="291"/>
        <v>45</v>
      </c>
      <c r="O1908" s="8">
        <f t="shared" si="292"/>
        <v>50</v>
      </c>
      <c r="P1908" s="8">
        <f t="shared" si="293"/>
        <v>33</v>
      </c>
      <c r="Q1908" s="9">
        <f t="shared" si="294"/>
        <v>45.7</v>
      </c>
      <c r="R1908" s="9">
        <f t="shared" si="295"/>
        <v>44.75</v>
      </c>
      <c r="S1908" s="9">
        <f t="shared" si="296"/>
        <v>41.6</v>
      </c>
      <c r="T1908" s="9">
        <f t="shared" si="297"/>
        <v>44.5</v>
      </c>
      <c r="U1908" s="8">
        <f t="shared" si="298"/>
        <v>44.016666666666673</v>
      </c>
      <c r="V1908" s="8">
        <f t="shared" si="299"/>
        <v>44.137500000000003</v>
      </c>
    </row>
    <row r="1909" spans="1:22" ht="13.5" x14ac:dyDescent="0.25">
      <c r="A1909" s="3">
        <f>RSI!A1909</f>
        <v>44790</v>
      </c>
      <c r="B1909" s="2">
        <f>RSI!B1909</f>
        <v>47.205100000000002</v>
      </c>
      <c r="C1909" s="2">
        <f>RSI!I1909</f>
        <v>9.3250226179736444</v>
      </c>
      <c r="D1909" s="2">
        <f>MACD!E1909</f>
        <v>-1.5647775393503593E-3</v>
      </c>
      <c r="E1909" s="2">
        <f>MACD!F1909</f>
        <v>-5.4665853537472957E-4</v>
      </c>
      <c r="F1909" s="2">
        <f>'Moving Avg'!D1909</f>
        <v>47.205100000000002</v>
      </c>
      <c r="G1909" s="2">
        <f>'Moving Avg'!F1909</f>
        <v>47.205100000000009</v>
      </c>
      <c r="H1909" s="2">
        <f>'Moving Avg'!G1909</f>
        <v>47.216443999999974</v>
      </c>
      <c r="I1909" s="2">
        <f>'Moving Avg'!H1909</f>
        <v>46.836774999999932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  <c r="M1909" s="8">
        <f t="shared" si="290"/>
        <v>50</v>
      </c>
      <c r="N1909" s="8">
        <f t="shared" si="291"/>
        <v>45</v>
      </c>
      <c r="O1909" s="8">
        <f t="shared" si="292"/>
        <v>50</v>
      </c>
      <c r="P1909" s="8">
        <f t="shared" si="293"/>
        <v>33</v>
      </c>
      <c r="Q1909" s="9">
        <f t="shared" si="294"/>
        <v>45.7</v>
      </c>
      <c r="R1909" s="9">
        <f t="shared" si="295"/>
        <v>44.75</v>
      </c>
      <c r="S1909" s="9">
        <f t="shared" si="296"/>
        <v>41.6</v>
      </c>
      <c r="T1909" s="9">
        <f t="shared" si="297"/>
        <v>44.5</v>
      </c>
      <c r="U1909" s="8">
        <f t="shared" si="298"/>
        <v>44.016666666666673</v>
      </c>
      <c r="V1909" s="8">
        <f t="shared" si="299"/>
        <v>44.137500000000003</v>
      </c>
    </row>
    <row r="1910" spans="1:22" ht="13.5" x14ac:dyDescent="0.25">
      <c r="A1910" s="3">
        <f>RSI!A1910</f>
        <v>44791</v>
      </c>
      <c r="B1910" s="2">
        <f>RSI!B1910</f>
        <v>47.205100000000002</v>
      </c>
      <c r="C1910" s="2">
        <f>RSI!I1910</f>
        <v>9.3250226179736444</v>
      </c>
      <c r="D1910" s="2">
        <f>MACD!E1910</f>
        <v>-1.5675787125317697E-3</v>
      </c>
      <c r="E1910" s="2">
        <f>MACD!F1910</f>
        <v>-7.5084257080613765E-4</v>
      </c>
      <c r="F1910" s="2">
        <f>'Moving Avg'!D1910</f>
        <v>47.205100000000002</v>
      </c>
      <c r="G1910" s="2">
        <f>'Moving Avg'!F1910</f>
        <v>47.205100000000009</v>
      </c>
      <c r="H1910" s="2">
        <f>'Moving Avg'!G1910</f>
        <v>47.215967999999968</v>
      </c>
      <c r="I1910" s="2">
        <f>'Moving Avg'!H1910</f>
        <v>46.841713999999932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  <c r="M1910" s="8">
        <f t="shared" si="290"/>
        <v>50</v>
      </c>
      <c r="N1910" s="8">
        <f t="shared" si="291"/>
        <v>45</v>
      </c>
      <c r="O1910" s="8">
        <f t="shared" si="292"/>
        <v>50</v>
      </c>
      <c r="P1910" s="8">
        <f t="shared" si="293"/>
        <v>33</v>
      </c>
      <c r="Q1910" s="9">
        <f t="shared" si="294"/>
        <v>45.7</v>
      </c>
      <c r="R1910" s="9">
        <f t="shared" si="295"/>
        <v>44.75</v>
      </c>
      <c r="S1910" s="9">
        <f t="shared" si="296"/>
        <v>41.6</v>
      </c>
      <c r="T1910" s="9">
        <f t="shared" si="297"/>
        <v>44.5</v>
      </c>
      <c r="U1910" s="8">
        <f t="shared" si="298"/>
        <v>44.016666666666673</v>
      </c>
      <c r="V1910" s="8">
        <f t="shared" si="299"/>
        <v>44.137500000000003</v>
      </c>
    </row>
    <row r="1911" spans="1:22" ht="13.5" x14ac:dyDescent="0.25">
      <c r="A1911" s="3">
        <f>RSI!A1911</f>
        <v>44792</v>
      </c>
      <c r="B1911" s="2">
        <f>RSI!B1911</f>
        <v>47.205100000000002</v>
      </c>
      <c r="C1911" s="2">
        <f>RSI!I1911</f>
        <v>9.3250226179736444</v>
      </c>
      <c r="D1911" s="2">
        <f>MACD!E1911</f>
        <v>-1.5519092190103834E-3</v>
      </c>
      <c r="E1911" s="2">
        <f>MACD!F1911</f>
        <v>-9.1105590044698685E-4</v>
      </c>
      <c r="F1911" s="2">
        <f>'Moving Avg'!D1911</f>
        <v>47.205100000000002</v>
      </c>
      <c r="G1911" s="2">
        <f>'Moving Avg'!F1911</f>
        <v>47.205100000000009</v>
      </c>
      <c r="H1911" s="2">
        <f>'Moving Avg'!G1911</f>
        <v>47.215491999999969</v>
      </c>
      <c r="I1911" s="2">
        <f>'Moving Avg'!H1911</f>
        <v>46.846652999999932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50</v>
      </c>
      <c r="N1911" s="8">
        <f t="shared" si="291"/>
        <v>45</v>
      </c>
      <c r="O1911" s="8">
        <f t="shared" si="292"/>
        <v>50</v>
      </c>
      <c r="P1911" s="8">
        <f t="shared" si="293"/>
        <v>33</v>
      </c>
      <c r="Q1911" s="9">
        <f t="shared" si="294"/>
        <v>45.7</v>
      </c>
      <c r="R1911" s="9">
        <f t="shared" si="295"/>
        <v>44.75</v>
      </c>
      <c r="S1911" s="9">
        <f t="shared" si="296"/>
        <v>41.6</v>
      </c>
      <c r="T1911" s="9">
        <f t="shared" si="297"/>
        <v>44.5</v>
      </c>
      <c r="U1911" s="8">
        <f t="shared" si="298"/>
        <v>44.016666666666673</v>
      </c>
      <c r="V1911" s="8">
        <f t="shared" si="299"/>
        <v>44.137500000000003</v>
      </c>
    </row>
    <row r="1912" spans="1:22" ht="13.5" x14ac:dyDescent="0.25">
      <c r="A1912" s="3">
        <f>RSI!A1912</f>
        <v>44795</v>
      </c>
      <c r="B1912" s="2">
        <f>RSI!B1912</f>
        <v>47.205100000000002</v>
      </c>
      <c r="C1912" s="2">
        <f>RSI!I1912</f>
        <v>9.3250226179736444</v>
      </c>
      <c r="D1912" s="2">
        <f>MACD!E1912</f>
        <v>-1.5219469751528436E-3</v>
      </c>
      <c r="E1912" s="2">
        <f>MACD!F1912</f>
        <v>-1.0332341153881583E-3</v>
      </c>
      <c r="F1912" s="2">
        <f>'Moving Avg'!D1912</f>
        <v>47.205100000000002</v>
      </c>
      <c r="G1912" s="2">
        <f>'Moving Avg'!F1912</f>
        <v>47.205100000000009</v>
      </c>
      <c r="H1912" s="2">
        <f>'Moving Avg'!G1912</f>
        <v>47.21501599999997</v>
      </c>
      <c r="I1912" s="2">
        <f>'Moving Avg'!H1912</f>
        <v>46.851591999999926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  <c r="M1912" s="8">
        <f t="shared" si="290"/>
        <v>50</v>
      </c>
      <c r="N1912" s="8">
        <f t="shared" si="291"/>
        <v>45</v>
      </c>
      <c r="O1912" s="8">
        <f t="shared" si="292"/>
        <v>50</v>
      </c>
      <c r="P1912" s="8">
        <f t="shared" si="293"/>
        <v>33</v>
      </c>
      <c r="Q1912" s="9">
        <f t="shared" si="294"/>
        <v>45.7</v>
      </c>
      <c r="R1912" s="9">
        <f t="shared" si="295"/>
        <v>44.75</v>
      </c>
      <c r="S1912" s="9">
        <f t="shared" si="296"/>
        <v>41.6</v>
      </c>
      <c r="T1912" s="9">
        <f t="shared" si="297"/>
        <v>44.5</v>
      </c>
      <c r="U1912" s="8">
        <f t="shared" si="298"/>
        <v>44.016666666666673</v>
      </c>
      <c r="V1912" s="8">
        <f t="shared" si="299"/>
        <v>44.137500000000003</v>
      </c>
    </row>
    <row r="1913" spans="1:22" ht="13.5" x14ac:dyDescent="0.25">
      <c r="A1913" s="3">
        <f>RSI!A1913</f>
        <v>44796</v>
      </c>
      <c r="B1913" s="2">
        <f>RSI!B1913</f>
        <v>47.205100000000002</v>
      </c>
      <c r="C1913" s="2">
        <f>RSI!I1913</f>
        <v>9.3250226179736444</v>
      </c>
      <c r="D1913" s="2">
        <f>MACD!E1913</f>
        <v>-1.4811281575930479E-3</v>
      </c>
      <c r="E1913" s="2">
        <f>MACD!F1913</f>
        <v>-1.1228129238291362E-3</v>
      </c>
      <c r="F1913" s="2">
        <f>'Moving Avg'!D1913</f>
        <v>47.205100000000002</v>
      </c>
      <c r="G1913" s="2">
        <f>'Moving Avg'!F1913</f>
        <v>47.205100000000009</v>
      </c>
      <c r="H1913" s="2">
        <f>'Moving Avg'!G1913</f>
        <v>47.214539999999971</v>
      </c>
      <c r="I1913" s="2">
        <f>'Moving Avg'!H1913</f>
        <v>46.856530999999933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  <c r="M1913" s="8">
        <f t="shared" si="290"/>
        <v>50</v>
      </c>
      <c r="N1913" s="8">
        <f t="shared" si="291"/>
        <v>45</v>
      </c>
      <c r="O1913" s="8">
        <f t="shared" si="292"/>
        <v>50</v>
      </c>
      <c r="P1913" s="8">
        <f t="shared" si="293"/>
        <v>33</v>
      </c>
      <c r="Q1913" s="9">
        <f t="shared" si="294"/>
        <v>45.7</v>
      </c>
      <c r="R1913" s="9">
        <f t="shared" si="295"/>
        <v>44.75</v>
      </c>
      <c r="S1913" s="9">
        <f t="shared" si="296"/>
        <v>41.6</v>
      </c>
      <c r="T1913" s="9">
        <f t="shared" si="297"/>
        <v>44.5</v>
      </c>
      <c r="U1913" s="8">
        <f t="shared" si="298"/>
        <v>44.016666666666673</v>
      </c>
      <c r="V1913" s="8">
        <f t="shared" si="299"/>
        <v>44.137500000000003</v>
      </c>
    </row>
    <row r="1914" spans="1:22" ht="13.5" x14ac:dyDescent="0.25">
      <c r="A1914" s="3">
        <f>RSI!A1914</f>
        <v>44797</v>
      </c>
      <c r="B1914" s="2">
        <f>RSI!B1914</f>
        <v>47.205100000000002</v>
      </c>
      <c r="C1914" s="2">
        <f>RSI!I1914</f>
        <v>9.3250226179736444</v>
      </c>
      <c r="D1914" s="2">
        <f>MACD!E1914</f>
        <v>-1.4322686491681225E-3</v>
      </c>
      <c r="E1914" s="2">
        <f>MACD!F1914</f>
        <v>-1.1847040688969335E-3</v>
      </c>
      <c r="F1914" s="2">
        <f>'Moving Avg'!D1914</f>
        <v>47.205100000000002</v>
      </c>
      <c r="G1914" s="2">
        <f>'Moving Avg'!F1914</f>
        <v>47.205100000000009</v>
      </c>
      <c r="H1914" s="2">
        <f>'Moving Avg'!G1914</f>
        <v>47.214063999999972</v>
      </c>
      <c r="I1914" s="2">
        <f>'Moving Avg'!H1914</f>
        <v>46.861469999999926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  <c r="M1914" s="8">
        <f t="shared" si="290"/>
        <v>50</v>
      </c>
      <c r="N1914" s="8">
        <f t="shared" si="291"/>
        <v>45</v>
      </c>
      <c r="O1914" s="8">
        <f t="shared" si="292"/>
        <v>50</v>
      </c>
      <c r="P1914" s="8">
        <f t="shared" si="293"/>
        <v>33</v>
      </c>
      <c r="Q1914" s="9">
        <f t="shared" si="294"/>
        <v>45.7</v>
      </c>
      <c r="R1914" s="9">
        <f t="shared" si="295"/>
        <v>44.75</v>
      </c>
      <c r="S1914" s="9">
        <f t="shared" si="296"/>
        <v>41.6</v>
      </c>
      <c r="T1914" s="9">
        <f t="shared" si="297"/>
        <v>44.5</v>
      </c>
      <c r="U1914" s="8">
        <f t="shared" si="298"/>
        <v>44.016666666666673</v>
      </c>
      <c r="V1914" s="8">
        <f t="shared" si="299"/>
        <v>44.137500000000003</v>
      </c>
    </row>
    <row r="1915" spans="1:22" ht="13.5" x14ac:dyDescent="0.25">
      <c r="A1915" s="3">
        <f>RSI!A1915</f>
        <v>44798</v>
      </c>
      <c r="B1915" s="2">
        <f>RSI!B1915</f>
        <v>47.205100000000002</v>
      </c>
      <c r="C1915" s="2">
        <f>RSI!I1915</f>
        <v>9.3250226179736444</v>
      </c>
      <c r="D1915" s="2">
        <f>MACD!E1915</f>
        <v>-1.3776662576674426E-3</v>
      </c>
      <c r="E1915" s="2">
        <f>MACD!F1915</f>
        <v>-1.2232965066510354E-3</v>
      </c>
      <c r="F1915" s="2">
        <f>'Moving Avg'!D1915</f>
        <v>47.205100000000002</v>
      </c>
      <c r="G1915" s="2">
        <f>'Moving Avg'!F1915</f>
        <v>47.205100000000009</v>
      </c>
      <c r="H1915" s="2">
        <f>'Moving Avg'!G1915</f>
        <v>47.213587999999973</v>
      </c>
      <c r="I1915" s="2">
        <f>'Moving Avg'!H1915</f>
        <v>46.866408999999919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  <c r="M1915" s="8">
        <f t="shared" si="290"/>
        <v>50</v>
      </c>
      <c r="N1915" s="8">
        <f t="shared" si="291"/>
        <v>45</v>
      </c>
      <c r="O1915" s="8">
        <f t="shared" si="292"/>
        <v>50</v>
      </c>
      <c r="P1915" s="8">
        <f t="shared" si="293"/>
        <v>33</v>
      </c>
      <c r="Q1915" s="9">
        <f t="shared" si="294"/>
        <v>45.7</v>
      </c>
      <c r="R1915" s="9">
        <f t="shared" si="295"/>
        <v>44.75</v>
      </c>
      <c r="S1915" s="9">
        <f t="shared" si="296"/>
        <v>41.6</v>
      </c>
      <c r="T1915" s="9">
        <f t="shared" si="297"/>
        <v>44.5</v>
      </c>
      <c r="U1915" s="8">
        <f t="shared" si="298"/>
        <v>44.016666666666673</v>
      </c>
      <c r="V1915" s="8">
        <f t="shared" si="299"/>
        <v>44.137500000000003</v>
      </c>
    </row>
    <row r="1916" spans="1:22" ht="13.5" x14ac:dyDescent="0.25">
      <c r="A1916" s="3">
        <f>RSI!A1916</f>
        <v>44799</v>
      </c>
      <c r="B1916" s="2">
        <f>RSI!B1916</f>
        <v>47.205100000000002</v>
      </c>
      <c r="C1916" s="2">
        <f>RSI!I1916</f>
        <v>9.3250226179736444</v>
      </c>
      <c r="D1916" s="2">
        <f>MACD!E1916</f>
        <v>-1.3191867058353068E-3</v>
      </c>
      <c r="E1916" s="2">
        <f>MACD!F1916</f>
        <v>-1.2424745464878898E-3</v>
      </c>
      <c r="F1916" s="2">
        <f>'Moving Avg'!D1916</f>
        <v>47.205100000000002</v>
      </c>
      <c r="G1916" s="2">
        <f>'Moving Avg'!F1916</f>
        <v>47.205100000000009</v>
      </c>
      <c r="H1916" s="2">
        <f>'Moving Avg'!G1916</f>
        <v>47.213111999999974</v>
      </c>
      <c r="I1916" s="2">
        <f>'Moving Avg'!H1916</f>
        <v>46.871347999999927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  <c r="M1916" s="8">
        <f t="shared" si="290"/>
        <v>50</v>
      </c>
      <c r="N1916" s="8">
        <f t="shared" si="291"/>
        <v>45</v>
      </c>
      <c r="O1916" s="8">
        <f t="shared" si="292"/>
        <v>50</v>
      </c>
      <c r="P1916" s="8">
        <f t="shared" si="293"/>
        <v>33</v>
      </c>
      <c r="Q1916" s="9">
        <f t="shared" si="294"/>
        <v>45.7</v>
      </c>
      <c r="R1916" s="9">
        <f t="shared" si="295"/>
        <v>44.75</v>
      </c>
      <c r="S1916" s="9">
        <f t="shared" si="296"/>
        <v>41.6</v>
      </c>
      <c r="T1916" s="9">
        <f t="shared" si="297"/>
        <v>44.5</v>
      </c>
      <c r="U1916" s="8">
        <f t="shared" si="298"/>
        <v>44.016666666666673</v>
      </c>
      <c r="V1916" s="8">
        <f t="shared" si="299"/>
        <v>44.137500000000003</v>
      </c>
    </row>
    <row r="1917" spans="1:22" ht="13.5" x14ac:dyDescent="0.25">
      <c r="A1917" s="3">
        <f>RSI!A1917</f>
        <v>44802</v>
      </c>
      <c r="B1917" s="2">
        <f>RSI!B1917</f>
        <v>47.205100000000002</v>
      </c>
      <c r="C1917" s="2">
        <f>RSI!I1917</f>
        <v>9.3250226179736444</v>
      </c>
      <c r="D1917" s="2">
        <f>MACD!E1917</f>
        <v>-1.2583359264084493E-3</v>
      </c>
      <c r="E1917" s="2">
        <f>MACD!F1917</f>
        <v>-1.2456468224720017E-3</v>
      </c>
      <c r="F1917" s="2">
        <f>'Moving Avg'!D1917</f>
        <v>47.205100000000002</v>
      </c>
      <c r="G1917" s="2">
        <f>'Moving Avg'!F1917</f>
        <v>47.205100000000009</v>
      </c>
      <c r="H1917" s="2">
        <f>'Moving Avg'!G1917</f>
        <v>47.212635999999975</v>
      </c>
      <c r="I1917" s="2">
        <f>'Moving Avg'!H1917</f>
        <v>46.87628699999992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  <c r="M1917" s="8">
        <f t="shared" si="290"/>
        <v>50</v>
      </c>
      <c r="N1917" s="8">
        <f t="shared" si="291"/>
        <v>45</v>
      </c>
      <c r="O1917" s="8">
        <f t="shared" si="292"/>
        <v>50</v>
      </c>
      <c r="P1917" s="8">
        <f t="shared" si="293"/>
        <v>33</v>
      </c>
      <c r="Q1917" s="9">
        <f t="shared" si="294"/>
        <v>45.7</v>
      </c>
      <c r="R1917" s="9">
        <f t="shared" si="295"/>
        <v>44.75</v>
      </c>
      <c r="S1917" s="9">
        <f t="shared" si="296"/>
        <v>41.6</v>
      </c>
      <c r="T1917" s="9">
        <f t="shared" si="297"/>
        <v>44.5</v>
      </c>
      <c r="U1917" s="8">
        <f t="shared" si="298"/>
        <v>44.016666666666673</v>
      </c>
      <c r="V1917" s="8">
        <f t="shared" si="299"/>
        <v>44.137500000000003</v>
      </c>
    </row>
    <row r="1918" spans="1:22" ht="13.5" x14ac:dyDescent="0.25">
      <c r="A1918" s="3">
        <f>RSI!A1918</f>
        <v>44803</v>
      </c>
      <c r="B1918" s="2">
        <f>RSI!B1918</f>
        <v>47.205100000000002</v>
      </c>
      <c r="C1918" s="2">
        <f>RSI!I1918</f>
        <v>9.3250226179736444</v>
      </c>
      <c r="D1918" s="2">
        <f>MACD!E1918</f>
        <v>-1.1963208037713002E-3</v>
      </c>
      <c r="E1918" s="2">
        <f>MACD!F1918</f>
        <v>-1.2357816187318616E-3</v>
      </c>
      <c r="F1918" s="2">
        <f>'Moving Avg'!D1918</f>
        <v>47.205100000000002</v>
      </c>
      <c r="G1918" s="2">
        <f>'Moving Avg'!F1918</f>
        <v>47.205100000000009</v>
      </c>
      <c r="H1918" s="2">
        <f>'Moving Avg'!G1918</f>
        <v>47.212159999999976</v>
      </c>
      <c r="I1918" s="2">
        <f>'Moving Avg'!H1918</f>
        <v>46.881225999999927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  <c r="M1918" s="8">
        <f t="shared" si="290"/>
        <v>50</v>
      </c>
      <c r="N1918" s="8">
        <f t="shared" si="291"/>
        <v>0</v>
      </c>
      <c r="O1918" s="8">
        <f t="shared" si="292"/>
        <v>50</v>
      </c>
      <c r="P1918" s="8">
        <f t="shared" si="293"/>
        <v>33</v>
      </c>
      <c r="Q1918" s="9">
        <f t="shared" si="294"/>
        <v>29.95</v>
      </c>
      <c r="R1918" s="9">
        <f t="shared" si="295"/>
        <v>35.75</v>
      </c>
      <c r="S1918" s="9">
        <f t="shared" si="296"/>
        <v>34.85</v>
      </c>
      <c r="T1918" s="9">
        <f t="shared" si="297"/>
        <v>33.25</v>
      </c>
      <c r="U1918" s="8">
        <f t="shared" si="298"/>
        <v>33.516666666666673</v>
      </c>
      <c r="V1918" s="8">
        <f t="shared" si="299"/>
        <v>33.450000000000003</v>
      </c>
    </row>
    <row r="1919" spans="1:22" ht="13.5" x14ac:dyDescent="0.25">
      <c r="A1919" s="3">
        <f>RSI!A1919</f>
        <v>44804</v>
      </c>
      <c r="B1919" s="2">
        <f>RSI!B1919</f>
        <v>47.205100000000002</v>
      </c>
      <c r="C1919" s="2">
        <f>RSI!I1919</f>
        <v>9.3250226179736444</v>
      </c>
      <c r="D1919" s="2">
        <f>MACD!E1919</f>
        <v>-1.1341001714697541E-3</v>
      </c>
      <c r="E1919" s="2">
        <f>MACD!F1919</f>
        <v>-1.2154453292794402E-3</v>
      </c>
      <c r="F1919" s="2">
        <f>'Moving Avg'!D1919</f>
        <v>47.205100000000002</v>
      </c>
      <c r="G1919" s="2">
        <f>'Moving Avg'!F1919</f>
        <v>47.205100000000009</v>
      </c>
      <c r="H1919" s="2">
        <f>'Moving Avg'!G1919</f>
        <v>47.21168399999997</v>
      </c>
      <c r="I1919" s="2">
        <f>'Moving Avg'!H1919</f>
        <v>46.88616499999992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  <c r="M1919" s="8">
        <f t="shared" si="290"/>
        <v>50</v>
      </c>
      <c r="N1919" s="8">
        <f t="shared" si="291"/>
        <v>0</v>
      </c>
      <c r="O1919" s="8">
        <f t="shared" si="292"/>
        <v>50</v>
      </c>
      <c r="P1919" s="8">
        <f t="shared" si="293"/>
        <v>33</v>
      </c>
      <c r="Q1919" s="9">
        <f t="shared" si="294"/>
        <v>29.95</v>
      </c>
      <c r="R1919" s="9">
        <f t="shared" si="295"/>
        <v>35.75</v>
      </c>
      <c r="S1919" s="9">
        <f t="shared" si="296"/>
        <v>34.85</v>
      </c>
      <c r="T1919" s="9">
        <f t="shared" si="297"/>
        <v>33.25</v>
      </c>
      <c r="U1919" s="8">
        <f t="shared" si="298"/>
        <v>33.516666666666673</v>
      </c>
      <c r="V1919" s="8">
        <f t="shared" si="299"/>
        <v>33.450000000000003</v>
      </c>
    </row>
    <row r="1920" spans="1:22" ht="13.5" x14ac:dyDescent="0.25">
      <c r="A1920" s="3">
        <f>RSI!A1920</f>
        <v>44805</v>
      </c>
      <c r="B1920" s="2">
        <f>RSI!B1920</f>
        <v>47.205100000000002</v>
      </c>
      <c r="C1920" s="2">
        <f>RSI!I1920</f>
        <v>9.3250226179736444</v>
      </c>
      <c r="D1920" s="2">
        <f>MACD!E1920</f>
        <v>-1.0724275943445605E-3</v>
      </c>
      <c r="E1920" s="2">
        <f>MACD!F1920</f>
        <v>-1.1868417822924644E-3</v>
      </c>
      <c r="F1920" s="2">
        <f>'Moving Avg'!D1920</f>
        <v>47.205100000000002</v>
      </c>
      <c r="G1920" s="2">
        <f>'Moving Avg'!F1920</f>
        <v>47.205100000000009</v>
      </c>
      <c r="H1920" s="2">
        <f>'Moving Avg'!G1920</f>
        <v>47.211207999999971</v>
      </c>
      <c r="I1920" s="2">
        <f>'Moving Avg'!H1920</f>
        <v>46.89110399999992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  <c r="M1920" s="8">
        <f t="shared" si="290"/>
        <v>50</v>
      </c>
      <c r="N1920" s="8">
        <f t="shared" si="291"/>
        <v>0</v>
      </c>
      <c r="O1920" s="8">
        <f t="shared" si="292"/>
        <v>50</v>
      </c>
      <c r="P1920" s="8">
        <f t="shared" si="293"/>
        <v>33</v>
      </c>
      <c r="Q1920" s="9">
        <f t="shared" si="294"/>
        <v>29.95</v>
      </c>
      <c r="R1920" s="9">
        <f t="shared" si="295"/>
        <v>35.75</v>
      </c>
      <c r="S1920" s="9">
        <f t="shared" si="296"/>
        <v>34.85</v>
      </c>
      <c r="T1920" s="9">
        <f t="shared" si="297"/>
        <v>33.25</v>
      </c>
      <c r="U1920" s="8">
        <f t="shared" si="298"/>
        <v>33.516666666666673</v>
      </c>
      <c r="V1920" s="8">
        <f t="shared" si="299"/>
        <v>33.450000000000003</v>
      </c>
    </row>
    <row r="1921" spans="1:22" ht="13.5" x14ac:dyDescent="0.25">
      <c r="A1921" s="3">
        <f>RSI!A1921</f>
        <v>44806</v>
      </c>
      <c r="B1921" s="2">
        <f>RSI!B1921</f>
        <v>47.205100000000002</v>
      </c>
      <c r="C1921" s="2">
        <f>RSI!I1921</f>
        <v>9.3250226179736444</v>
      </c>
      <c r="D1921" s="2">
        <f>MACD!E1921</f>
        <v>-1.0118872265749701E-3</v>
      </c>
      <c r="E1921" s="2">
        <f>MACD!F1921</f>
        <v>-1.1518508711489655E-3</v>
      </c>
      <c r="F1921" s="2">
        <f>'Moving Avg'!D1921</f>
        <v>47.205100000000002</v>
      </c>
      <c r="G1921" s="2">
        <f>'Moving Avg'!F1921</f>
        <v>47.205100000000009</v>
      </c>
      <c r="H1921" s="2">
        <f>'Moving Avg'!G1921</f>
        <v>47.210731999999972</v>
      </c>
      <c r="I1921" s="2">
        <f>'Moving Avg'!H1921</f>
        <v>46.896042999999921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  <c r="M1921" s="8">
        <f t="shared" si="290"/>
        <v>50</v>
      </c>
      <c r="N1921" s="8">
        <f t="shared" si="291"/>
        <v>0</v>
      </c>
      <c r="O1921" s="8">
        <f t="shared" si="292"/>
        <v>50</v>
      </c>
      <c r="P1921" s="8">
        <f t="shared" si="293"/>
        <v>33</v>
      </c>
      <c r="Q1921" s="9">
        <f t="shared" si="294"/>
        <v>29.95</v>
      </c>
      <c r="R1921" s="9">
        <f t="shared" si="295"/>
        <v>35.75</v>
      </c>
      <c r="S1921" s="9">
        <f t="shared" si="296"/>
        <v>34.85</v>
      </c>
      <c r="T1921" s="9">
        <f t="shared" si="297"/>
        <v>33.25</v>
      </c>
      <c r="U1921" s="8">
        <f t="shared" si="298"/>
        <v>33.516666666666673</v>
      </c>
      <c r="V1921" s="8">
        <f t="shared" si="299"/>
        <v>33.450000000000003</v>
      </c>
    </row>
    <row r="1922" spans="1:22" ht="13.5" x14ac:dyDescent="0.25">
      <c r="A1922" s="3">
        <f>RSI!A1922</f>
        <v>44809</v>
      </c>
      <c r="B1922" s="2">
        <f>RSI!B1922</f>
        <v>47.205100000000002</v>
      </c>
      <c r="C1922" s="2">
        <f>RSI!I1922</f>
        <v>9.3250226179736444</v>
      </c>
      <c r="D1922" s="2">
        <f>MACD!E1922</f>
        <v>-9.5292383613809761E-4</v>
      </c>
      <c r="E1922" s="2">
        <f>MACD!F1922</f>
        <v>-1.1120654641467919E-3</v>
      </c>
      <c r="F1922" s="2">
        <f>'Moving Avg'!D1922</f>
        <v>47.205100000000002</v>
      </c>
      <c r="G1922" s="2">
        <f>'Moving Avg'!F1922</f>
        <v>47.205100000000009</v>
      </c>
      <c r="H1922" s="2">
        <f>'Moving Avg'!G1922</f>
        <v>47.210255999999973</v>
      </c>
      <c r="I1922" s="2">
        <f>'Moving Avg'!H1922</f>
        <v>46.900981999999921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50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29.95</v>
      </c>
      <c r="R1922" s="9">
        <f t="shared" si="295"/>
        <v>35.75</v>
      </c>
      <c r="S1922" s="9">
        <f t="shared" si="296"/>
        <v>34.85</v>
      </c>
      <c r="T1922" s="9">
        <f t="shared" si="297"/>
        <v>33.25</v>
      </c>
      <c r="U1922" s="8">
        <f t="shared" si="298"/>
        <v>33.516666666666673</v>
      </c>
      <c r="V1922" s="8">
        <f t="shared" si="299"/>
        <v>33.450000000000003</v>
      </c>
    </row>
    <row r="1923" spans="1:22" ht="13.5" x14ac:dyDescent="0.25">
      <c r="A1923" s="3">
        <f>RSI!A1923</f>
        <v>44810</v>
      </c>
      <c r="B1923" s="2">
        <f>RSI!B1923</f>
        <v>47.205100000000002</v>
      </c>
      <c r="C1923" s="2">
        <f>RSI!I1923</f>
        <v>9.3250226179736444</v>
      </c>
      <c r="D1923" s="2">
        <f>MACD!E1923</f>
        <v>-8.9586791672502386E-4</v>
      </c>
      <c r="E1923" s="2">
        <f>MACD!F1923</f>
        <v>-1.0688259546624383E-3</v>
      </c>
      <c r="F1923" s="2">
        <f>'Moving Avg'!D1923</f>
        <v>47.205100000000002</v>
      </c>
      <c r="G1923" s="2">
        <f>'Moving Avg'!F1923</f>
        <v>47.205100000000009</v>
      </c>
      <c r="H1923" s="2">
        <f>'Moving Avg'!G1923</f>
        <v>47.209779999999974</v>
      </c>
      <c r="I1923" s="2">
        <f>'Moving Avg'!H1923</f>
        <v>46.905920999999914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  <c r="M1923" s="8">
        <f t="shared" si="300"/>
        <v>50</v>
      </c>
      <c r="N1923" s="8">
        <f t="shared" si="301"/>
        <v>0</v>
      </c>
      <c r="O1923" s="8">
        <f t="shared" si="302"/>
        <v>50</v>
      </c>
      <c r="P1923" s="8">
        <f t="shared" si="303"/>
        <v>33</v>
      </c>
      <c r="Q1923" s="9">
        <f t="shared" ref="Q1923:Q1986" si="304">0.35*M1923+N1923*0.35+O1923*0.15+P1923*0.15</f>
        <v>29.95</v>
      </c>
      <c r="R1923" s="9">
        <f t="shared" ref="R1923:R1986" si="305">M1923*0.2+N1923*0.2+O1923*0.35+P1923*0.25</f>
        <v>35.75</v>
      </c>
      <c r="S1923" s="9">
        <f t="shared" ref="S1923:S1986" si="306">M1923*0.15+N1923*0.15+O1923*0.25+P1923*0.45</f>
        <v>34.85</v>
      </c>
      <c r="T1923" s="9">
        <f t="shared" ref="T1923:T1986" si="307">0.25*SUM(M1923:P1923)</f>
        <v>33.25</v>
      </c>
      <c r="U1923" s="8">
        <f t="shared" ref="U1923:U1986" si="308">SUM(Q1923:S1923)/3</f>
        <v>33.516666666666673</v>
      </c>
      <c r="V1923" s="8">
        <f t="shared" ref="V1923:V1986" si="309">SUM(Q1923:T1923)/4</f>
        <v>33.450000000000003</v>
      </c>
    </row>
    <row r="1924" spans="1:22" ht="13.5" x14ac:dyDescent="0.25">
      <c r="A1924" s="3">
        <f>RSI!A1924</f>
        <v>44811</v>
      </c>
      <c r="B1924" s="2">
        <f>RSI!B1924</f>
        <v>47.205100000000002</v>
      </c>
      <c r="C1924" s="2">
        <f>RSI!I1924</f>
        <v>9.3250226179736444</v>
      </c>
      <c r="D1924" s="2">
        <f>MACD!E1924</f>
        <v>-8.409566645752875E-4</v>
      </c>
      <c r="E1924" s="2">
        <f>MACD!F1924</f>
        <v>-1.0232520966450083E-3</v>
      </c>
      <c r="F1924" s="2">
        <f>'Moving Avg'!D1924</f>
        <v>47.205100000000002</v>
      </c>
      <c r="G1924" s="2">
        <f>'Moving Avg'!F1924</f>
        <v>47.205100000000009</v>
      </c>
      <c r="H1924" s="2">
        <f>'Moving Avg'!G1924</f>
        <v>47.209259999999979</v>
      </c>
      <c r="I1924" s="2">
        <f>'Moving Avg'!H1924</f>
        <v>46.910859999999921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  <c r="M1924" s="8">
        <f t="shared" si="300"/>
        <v>50</v>
      </c>
      <c r="N1924" s="8">
        <f t="shared" si="301"/>
        <v>0</v>
      </c>
      <c r="O1924" s="8">
        <f t="shared" si="302"/>
        <v>50</v>
      </c>
      <c r="P1924" s="8">
        <f t="shared" si="303"/>
        <v>33</v>
      </c>
      <c r="Q1924" s="9">
        <f t="shared" si="304"/>
        <v>29.95</v>
      </c>
      <c r="R1924" s="9">
        <f t="shared" si="305"/>
        <v>35.75</v>
      </c>
      <c r="S1924" s="9">
        <f t="shared" si="306"/>
        <v>34.85</v>
      </c>
      <c r="T1924" s="9">
        <f t="shared" si="307"/>
        <v>33.25</v>
      </c>
      <c r="U1924" s="8">
        <f t="shared" si="308"/>
        <v>33.516666666666673</v>
      </c>
      <c r="V1924" s="8">
        <f t="shared" si="309"/>
        <v>33.450000000000003</v>
      </c>
    </row>
    <row r="1925" spans="1:22" ht="13.5" x14ac:dyDescent="0.25">
      <c r="A1925" s="3">
        <f>RSI!A1925</f>
        <v>44812</v>
      </c>
      <c r="B1925" s="2">
        <f>RSI!B1925</f>
        <v>47.205100000000002</v>
      </c>
      <c r="C1925" s="2">
        <f>RSI!I1925</f>
        <v>9.3250226179736444</v>
      </c>
      <c r="D1925" s="2">
        <f>MACD!E1925</f>
        <v>-7.8835147653677495E-4</v>
      </c>
      <c r="E1925" s="2">
        <f>MACD!F1925</f>
        <v>-9.7627197262336164E-4</v>
      </c>
      <c r="F1925" s="2">
        <f>'Moving Avg'!D1925</f>
        <v>47.205100000000002</v>
      </c>
      <c r="G1925" s="2">
        <f>'Moving Avg'!F1925</f>
        <v>47.205100000000009</v>
      </c>
      <c r="H1925" s="2">
        <f>'Moving Avg'!G1925</f>
        <v>47.208739999999977</v>
      </c>
      <c r="I1925" s="2">
        <f>'Moving Avg'!H1925</f>
        <v>46.915798999999915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  <c r="M1925" s="8">
        <f t="shared" si="300"/>
        <v>50</v>
      </c>
      <c r="N1925" s="8">
        <f t="shared" si="301"/>
        <v>0</v>
      </c>
      <c r="O1925" s="8">
        <f t="shared" si="302"/>
        <v>50</v>
      </c>
      <c r="P1925" s="8">
        <f t="shared" si="303"/>
        <v>33</v>
      </c>
      <c r="Q1925" s="9">
        <f t="shared" si="304"/>
        <v>29.95</v>
      </c>
      <c r="R1925" s="9">
        <f t="shared" si="305"/>
        <v>35.75</v>
      </c>
      <c r="S1925" s="9">
        <f t="shared" si="306"/>
        <v>34.85</v>
      </c>
      <c r="T1925" s="9">
        <f t="shared" si="307"/>
        <v>33.25</v>
      </c>
      <c r="U1925" s="8">
        <f t="shared" si="308"/>
        <v>33.516666666666673</v>
      </c>
      <c r="V1925" s="8">
        <f t="shared" si="309"/>
        <v>33.450000000000003</v>
      </c>
    </row>
    <row r="1926" spans="1:22" ht="13.5" x14ac:dyDescent="0.25">
      <c r="A1926" s="3">
        <f>RSI!A1926</f>
        <v>44813</v>
      </c>
      <c r="B1926" s="2">
        <f>RSI!B1926</f>
        <v>47.205100000000002</v>
      </c>
      <c r="C1926" s="2">
        <f>RSI!I1926</f>
        <v>9.3250226179736444</v>
      </c>
      <c r="D1926" s="2">
        <f>MACD!E1926</f>
        <v>-7.3815252321196567E-4</v>
      </c>
      <c r="E1926" s="2">
        <f>MACD!F1926</f>
        <v>-9.2864808274108245E-4</v>
      </c>
      <c r="F1926" s="2">
        <f>'Moving Avg'!D1926</f>
        <v>47.205100000000002</v>
      </c>
      <c r="G1926" s="2">
        <f>'Moving Avg'!F1926</f>
        <v>47.205100000000009</v>
      </c>
      <c r="H1926" s="2">
        <f>'Moving Avg'!G1926</f>
        <v>47.208219999999976</v>
      </c>
      <c r="I1926" s="2">
        <f>'Moving Avg'!H1926</f>
        <v>46.920737999999922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  <c r="M1926" s="8">
        <f t="shared" si="300"/>
        <v>50</v>
      </c>
      <c r="N1926" s="8">
        <f t="shared" si="301"/>
        <v>0</v>
      </c>
      <c r="O1926" s="8">
        <f t="shared" si="302"/>
        <v>50</v>
      </c>
      <c r="P1926" s="8">
        <f t="shared" si="303"/>
        <v>33</v>
      </c>
      <c r="Q1926" s="9">
        <f t="shared" si="304"/>
        <v>29.95</v>
      </c>
      <c r="R1926" s="9">
        <f t="shared" si="305"/>
        <v>35.75</v>
      </c>
      <c r="S1926" s="9">
        <f t="shared" si="306"/>
        <v>34.85</v>
      </c>
      <c r="T1926" s="9">
        <f t="shared" si="307"/>
        <v>33.25</v>
      </c>
      <c r="U1926" s="8">
        <f t="shared" si="308"/>
        <v>33.516666666666673</v>
      </c>
      <c r="V1926" s="8">
        <f t="shared" si="309"/>
        <v>33.450000000000003</v>
      </c>
    </row>
    <row r="1927" spans="1:22" ht="13.5" x14ac:dyDescent="0.25">
      <c r="A1927" s="3">
        <f>RSI!A1927</f>
        <v>44816</v>
      </c>
      <c r="B1927" s="2">
        <f>RSI!B1927</f>
        <v>47.032200000000003</v>
      </c>
      <c r="C1927" s="2">
        <f>RSI!I1927</f>
        <v>6.1251778913160138E-2</v>
      </c>
      <c r="D1927" s="2">
        <f>MACD!E1927</f>
        <v>1.2116996543042546E-2</v>
      </c>
      <c r="E1927" s="2">
        <f>MACD!F1927</f>
        <v>1.6804808424156436E-3</v>
      </c>
      <c r="F1927" s="2">
        <f>'Moving Avg'!D1927</f>
        <v>47.170519999999996</v>
      </c>
      <c r="G1927" s="2">
        <f>'Moving Avg'!F1927</f>
        <v>47.196455000000007</v>
      </c>
      <c r="H1927" s="2">
        <f>'Moving Avg'!G1927</f>
        <v>47.204241999999979</v>
      </c>
      <c r="I1927" s="2">
        <f>'Moving Avg'!H1927</f>
        <v>46.924812499999923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  <c r="M1927" s="8">
        <f t="shared" si="300"/>
        <v>50</v>
      </c>
      <c r="N1927" s="8">
        <f t="shared" si="301"/>
        <v>0</v>
      </c>
      <c r="O1927" s="8">
        <f t="shared" si="302"/>
        <v>50</v>
      </c>
      <c r="P1927" s="8">
        <f t="shared" si="303"/>
        <v>16.5</v>
      </c>
      <c r="Q1927" s="9">
        <f t="shared" si="304"/>
        <v>27.475000000000001</v>
      </c>
      <c r="R1927" s="9">
        <f t="shared" si="305"/>
        <v>31.625</v>
      </c>
      <c r="S1927" s="9">
        <f t="shared" si="306"/>
        <v>27.425000000000001</v>
      </c>
      <c r="T1927" s="9">
        <f t="shared" si="307"/>
        <v>29.125</v>
      </c>
      <c r="U1927" s="8">
        <f t="shared" si="308"/>
        <v>28.841666666666669</v>
      </c>
      <c r="V1927" s="8">
        <f t="shared" si="309"/>
        <v>28.912500000000001</v>
      </c>
    </row>
    <row r="1928" spans="1:22" ht="13.5" x14ac:dyDescent="0.25">
      <c r="A1928" s="3">
        <f>RSI!A1928</f>
        <v>44817</v>
      </c>
      <c r="B1928" s="2">
        <f>RSI!B1928</f>
        <v>47.032200000000003</v>
      </c>
      <c r="C1928" s="2">
        <f>RSI!I1928</f>
        <v>6.1251778913160138E-2</v>
      </c>
      <c r="D1928" s="2">
        <f>MACD!E1928</f>
        <v>2.4020979469106862E-2</v>
      </c>
      <c r="E1928" s="2">
        <f>MACD!F1928</f>
        <v>6.148580567753888E-3</v>
      </c>
      <c r="F1928" s="2">
        <f>'Moving Avg'!D1928</f>
        <v>47.135939999999991</v>
      </c>
      <c r="G1928" s="2">
        <f>'Moving Avg'!F1928</f>
        <v>47.187810000000006</v>
      </c>
      <c r="H1928" s="2">
        <f>'Moving Avg'!G1928</f>
        <v>47.200263999999976</v>
      </c>
      <c r="I1928" s="2">
        <f>'Moving Avg'!H1928</f>
        <v>46.928886999999925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  <c r="M1928" s="8">
        <f t="shared" si="300"/>
        <v>50</v>
      </c>
      <c r="N1928" s="8">
        <f t="shared" si="301"/>
        <v>0</v>
      </c>
      <c r="O1928" s="8">
        <f t="shared" si="302"/>
        <v>50</v>
      </c>
      <c r="P1928" s="8">
        <f t="shared" si="303"/>
        <v>16.5</v>
      </c>
      <c r="Q1928" s="9">
        <f t="shared" si="304"/>
        <v>27.475000000000001</v>
      </c>
      <c r="R1928" s="9">
        <f t="shared" si="305"/>
        <v>31.625</v>
      </c>
      <c r="S1928" s="9">
        <f t="shared" si="306"/>
        <v>27.425000000000001</v>
      </c>
      <c r="T1928" s="9">
        <f t="shared" si="307"/>
        <v>29.125</v>
      </c>
      <c r="U1928" s="8">
        <f t="shared" si="308"/>
        <v>28.841666666666669</v>
      </c>
      <c r="V1928" s="8">
        <f t="shared" si="309"/>
        <v>28.912500000000001</v>
      </c>
    </row>
    <row r="1929" spans="1:22" ht="13.5" x14ac:dyDescent="0.25">
      <c r="A1929" s="3">
        <f>RSI!A1929</f>
        <v>44818</v>
      </c>
      <c r="B1929" s="2">
        <f>RSI!B1929</f>
        <v>47.032200000000003</v>
      </c>
      <c r="C1929" s="2">
        <f>RSI!I1929</f>
        <v>6.1251778913160138E-2</v>
      </c>
      <c r="D1929" s="2">
        <f>MACD!E1929</f>
        <v>3.504408883318888E-2</v>
      </c>
      <c r="E1929" s="2">
        <f>MACD!F1929</f>
        <v>1.1927682220840887E-2</v>
      </c>
      <c r="F1929" s="2">
        <f>'Moving Avg'!D1929</f>
        <v>47.10136</v>
      </c>
      <c r="G1929" s="2">
        <f>'Moving Avg'!F1929</f>
        <v>47.179165000000005</v>
      </c>
      <c r="H1929" s="2">
        <f>'Moving Avg'!G1929</f>
        <v>47.196285999999972</v>
      </c>
      <c r="I1929" s="2">
        <f>'Moving Avg'!H1929</f>
        <v>46.932961499999927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  <c r="M1929" s="8">
        <f t="shared" si="300"/>
        <v>50</v>
      </c>
      <c r="N1929" s="8">
        <f t="shared" si="301"/>
        <v>0</v>
      </c>
      <c r="O1929" s="8">
        <f t="shared" si="302"/>
        <v>50</v>
      </c>
      <c r="P1929" s="8">
        <f t="shared" si="303"/>
        <v>16.5</v>
      </c>
      <c r="Q1929" s="9">
        <f t="shared" si="304"/>
        <v>27.475000000000001</v>
      </c>
      <c r="R1929" s="9">
        <f t="shared" si="305"/>
        <v>31.625</v>
      </c>
      <c r="S1929" s="9">
        <f t="shared" si="306"/>
        <v>27.425000000000001</v>
      </c>
      <c r="T1929" s="9">
        <f t="shared" si="307"/>
        <v>29.125</v>
      </c>
      <c r="U1929" s="8">
        <f t="shared" si="308"/>
        <v>28.841666666666669</v>
      </c>
      <c r="V1929" s="8">
        <f t="shared" si="309"/>
        <v>28.912500000000001</v>
      </c>
    </row>
    <row r="1930" spans="1:22" ht="13.5" x14ac:dyDescent="0.25">
      <c r="A1930" s="3">
        <f>RSI!A1930</f>
        <v>44819</v>
      </c>
      <c r="B1930" s="2">
        <f>RSI!B1930</f>
        <v>47.032200000000003</v>
      </c>
      <c r="C1930" s="2">
        <f>RSI!I1930</f>
        <v>6.1251778913160138E-2</v>
      </c>
      <c r="D1930" s="2">
        <f>MACD!E1930</f>
        <v>4.5251435613216984E-2</v>
      </c>
      <c r="E1930" s="2">
        <f>MACD!F1930</f>
        <v>1.8592432899316107E-2</v>
      </c>
      <c r="F1930" s="2">
        <f>'Moving Avg'!D1930</f>
        <v>47.066779999999994</v>
      </c>
      <c r="G1930" s="2">
        <f>'Moving Avg'!F1930</f>
        <v>47.170520000000003</v>
      </c>
      <c r="H1930" s="2">
        <f>'Moving Avg'!G1930</f>
        <v>47.192307999999976</v>
      </c>
      <c r="I1930" s="2">
        <f>'Moving Avg'!H1930</f>
        <v>46.937035999999935</v>
      </c>
      <c r="J1930" s="6" t="str">
        <f>OBV!F1930</f>
        <v>BEARISH</v>
      </c>
      <c r="K1930" s="6" t="str">
        <f>OBV!G1930</f>
        <v>NEUTRAL</v>
      </c>
      <c r="L1930" s="6" t="str">
        <f>OBV!H1930</f>
        <v>CONFIRMED BEARISH</v>
      </c>
      <c r="M1930" s="8">
        <f t="shared" si="300"/>
        <v>50</v>
      </c>
      <c r="N1930" s="8">
        <f t="shared" si="301"/>
        <v>0</v>
      </c>
      <c r="O1930" s="8">
        <f t="shared" si="302"/>
        <v>50</v>
      </c>
      <c r="P1930" s="8">
        <f t="shared" si="303"/>
        <v>16.5</v>
      </c>
      <c r="Q1930" s="9">
        <f t="shared" si="304"/>
        <v>27.475000000000001</v>
      </c>
      <c r="R1930" s="9">
        <f t="shared" si="305"/>
        <v>31.625</v>
      </c>
      <c r="S1930" s="9">
        <f t="shared" si="306"/>
        <v>27.425000000000001</v>
      </c>
      <c r="T1930" s="9">
        <f t="shared" si="307"/>
        <v>29.125</v>
      </c>
      <c r="U1930" s="8">
        <f t="shared" si="308"/>
        <v>28.841666666666669</v>
      </c>
      <c r="V1930" s="8">
        <f t="shared" si="309"/>
        <v>28.912500000000001</v>
      </c>
    </row>
    <row r="1931" spans="1:22" ht="13.5" x14ac:dyDescent="0.25">
      <c r="A1931" s="3">
        <f>RSI!A1931</f>
        <v>44820</v>
      </c>
      <c r="B1931" s="2">
        <f>RSI!B1931</f>
        <v>47.032200000000003</v>
      </c>
      <c r="C1931" s="2">
        <f>RSI!I1931</f>
        <v>6.1251778913160138E-2</v>
      </c>
      <c r="D1931" s="2">
        <f>MACD!E1931</f>
        <v>5.4703329123341859E-2</v>
      </c>
      <c r="E1931" s="2">
        <f>MACD!F1931</f>
        <v>2.5814612144121257E-2</v>
      </c>
      <c r="F1931" s="2">
        <f>'Moving Avg'!D1931</f>
        <v>47.032200000000003</v>
      </c>
      <c r="G1931" s="2">
        <f>'Moving Avg'!F1931</f>
        <v>47.161875000000002</v>
      </c>
      <c r="H1931" s="2">
        <f>'Moving Avg'!G1931</f>
        <v>47.188329999999979</v>
      </c>
      <c r="I1931" s="2">
        <f>'Moving Avg'!H1931</f>
        <v>46.94111049999993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  <c r="M1931" s="8">
        <f t="shared" si="300"/>
        <v>50</v>
      </c>
      <c r="N1931" s="8">
        <f t="shared" si="301"/>
        <v>0</v>
      </c>
      <c r="O1931" s="8">
        <f t="shared" si="302"/>
        <v>50</v>
      </c>
      <c r="P1931" s="8">
        <f t="shared" si="303"/>
        <v>16.5</v>
      </c>
      <c r="Q1931" s="9">
        <f t="shared" si="304"/>
        <v>27.475000000000001</v>
      </c>
      <c r="R1931" s="9">
        <f t="shared" si="305"/>
        <v>31.625</v>
      </c>
      <c r="S1931" s="9">
        <f t="shared" si="306"/>
        <v>27.425000000000001</v>
      </c>
      <c r="T1931" s="9">
        <f t="shared" si="307"/>
        <v>29.125</v>
      </c>
      <c r="U1931" s="8">
        <f t="shared" si="308"/>
        <v>28.841666666666669</v>
      </c>
      <c r="V1931" s="8">
        <f t="shared" si="309"/>
        <v>28.912500000000001</v>
      </c>
    </row>
    <row r="1932" spans="1:22" ht="13.5" x14ac:dyDescent="0.25">
      <c r="A1932" s="3">
        <f>RSI!A1932</f>
        <v>44823</v>
      </c>
      <c r="B1932" s="2">
        <f>RSI!B1932</f>
        <v>47.032200000000003</v>
      </c>
      <c r="C1932" s="2">
        <f>RSI!I1932</f>
        <v>6.1251778913160138E-2</v>
      </c>
      <c r="D1932" s="2">
        <f>MACD!E1932</f>
        <v>6.3455629404799652E-2</v>
      </c>
      <c r="E1932" s="2">
        <f>MACD!F1932</f>
        <v>3.3342815596256938E-2</v>
      </c>
      <c r="F1932" s="2">
        <f>'Moving Avg'!D1932</f>
        <v>47.032200000000003</v>
      </c>
      <c r="G1932" s="2">
        <f>'Moving Avg'!F1932</f>
        <v>47.153230000000001</v>
      </c>
      <c r="H1932" s="2">
        <f>'Moving Avg'!G1932</f>
        <v>47.184351999999969</v>
      </c>
      <c r="I1932" s="2">
        <f>'Moving Avg'!H1932</f>
        <v>46.945184999999938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  <c r="M1932" s="8">
        <f t="shared" si="300"/>
        <v>50</v>
      </c>
      <c r="N1932" s="8">
        <f t="shared" si="301"/>
        <v>0</v>
      </c>
      <c r="O1932" s="8">
        <f t="shared" si="302"/>
        <v>50</v>
      </c>
      <c r="P1932" s="8">
        <f t="shared" si="303"/>
        <v>33</v>
      </c>
      <c r="Q1932" s="9">
        <f t="shared" si="304"/>
        <v>29.95</v>
      </c>
      <c r="R1932" s="9">
        <f t="shared" si="305"/>
        <v>35.75</v>
      </c>
      <c r="S1932" s="9">
        <f t="shared" si="306"/>
        <v>34.85</v>
      </c>
      <c r="T1932" s="9">
        <f t="shared" si="307"/>
        <v>33.25</v>
      </c>
      <c r="U1932" s="8">
        <f t="shared" si="308"/>
        <v>33.516666666666673</v>
      </c>
      <c r="V1932" s="8">
        <f t="shared" si="309"/>
        <v>33.450000000000003</v>
      </c>
    </row>
    <row r="1933" spans="1:22" ht="13.5" x14ac:dyDescent="0.25">
      <c r="A1933" s="3">
        <f>RSI!A1933</f>
        <v>44824</v>
      </c>
      <c r="B1933" s="2">
        <f>RSI!B1933</f>
        <v>46.686399999999999</v>
      </c>
      <c r="C1933" s="2">
        <f>RSI!I1933</f>
        <v>1.4941687082625776E-2</v>
      </c>
      <c r="D1933" s="2">
        <f>MACD!E1933</f>
        <v>9.7174888834381079E-2</v>
      </c>
      <c r="E1933" s="2">
        <f>MACD!F1933</f>
        <v>4.610923024388177E-2</v>
      </c>
      <c r="F1933" s="2">
        <f>'Moving Avg'!D1933</f>
        <v>46.963039999999999</v>
      </c>
      <c r="G1933" s="2">
        <f>'Moving Avg'!F1933</f>
        <v>47.127295000000004</v>
      </c>
      <c r="H1933" s="2">
        <f>'Moving Avg'!G1933</f>
        <v>47.17397799999997</v>
      </c>
      <c r="I1933" s="2">
        <f>'Moving Avg'!H1933</f>
        <v>46.947530499999949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  <c r="M1933" s="8">
        <f t="shared" si="300"/>
        <v>50</v>
      </c>
      <c r="N1933" s="8">
        <f t="shared" si="301"/>
        <v>0</v>
      </c>
      <c r="O1933" s="8">
        <f t="shared" si="302"/>
        <v>50</v>
      </c>
      <c r="P1933" s="8">
        <f t="shared" si="303"/>
        <v>16.5</v>
      </c>
      <c r="Q1933" s="9">
        <f t="shared" si="304"/>
        <v>27.475000000000001</v>
      </c>
      <c r="R1933" s="9">
        <f t="shared" si="305"/>
        <v>31.625</v>
      </c>
      <c r="S1933" s="9">
        <f t="shared" si="306"/>
        <v>27.425000000000001</v>
      </c>
      <c r="T1933" s="9">
        <f t="shared" si="307"/>
        <v>29.125</v>
      </c>
      <c r="U1933" s="8">
        <f t="shared" si="308"/>
        <v>28.841666666666669</v>
      </c>
      <c r="V1933" s="8">
        <f t="shared" si="309"/>
        <v>28.912500000000001</v>
      </c>
    </row>
    <row r="1934" spans="1:22" ht="13.5" x14ac:dyDescent="0.25">
      <c r="A1934" s="3">
        <f>RSI!A1934</f>
        <v>44825</v>
      </c>
      <c r="B1934" s="2">
        <f>RSI!B1934</f>
        <v>46.686399999999999</v>
      </c>
      <c r="C1934" s="2">
        <f>RSI!I1934</f>
        <v>1.4941687082625776E-2</v>
      </c>
      <c r="D1934" s="2">
        <f>MACD!E1934</f>
        <v>0.12839681700474159</v>
      </c>
      <c r="E1934" s="2">
        <f>MACD!F1934</f>
        <v>6.256674759605374E-2</v>
      </c>
      <c r="F1934" s="2">
        <f>'Moving Avg'!D1934</f>
        <v>46.893880000000003</v>
      </c>
      <c r="G1934" s="2">
        <f>'Moving Avg'!F1934</f>
        <v>47.101360000000007</v>
      </c>
      <c r="H1934" s="2">
        <f>'Moving Avg'!G1934</f>
        <v>47.163603999999978</v>
      </c>
      <c r="I1934" s="2">
        <f>'Moving Avg'!H1934</f>
        <v>46.949875999999961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  <c r="M1934" s="8">
        <f t="shared" si="300"/>
        <v>50</v>
      </c>
      <c r="N1934" s="8">
        <f t="shared" si="301"/>
        <v>0</v>
      </c>
      <c r="O1934" s="8">
        <f t="shared" si="302"/>
        <v>0</v>
      </c>
      <c r="P1934" s="8">
        <f t="shared" si="303"/>
        <v>16.5</v>
      </c>
      <c r="Q1934" s="9">
        <f t="shared" si="304"/>
        <v>19.975000000000001</v>
      </c>
      <c r="R1934" s="9">
        <f t="shared" si="305"/>
        <v>14.125</v>
      </c>
      <c r="S1934" s="9">
        <f t="shared" si="306"/>
        <v>14.925000000000001</v>
      </c>
      <c r="T1934" s="9">
        <f t="shared" si="307"/>
        <v>16.625</v>
      </c>
      <c r="U1934" s="8">
        <f t="shared" si="308"/>
        <v>16.341666666666669</v>
      </c>
      <c r="V1934" s="8">
        <f t="shared" si="309"/>
        <v>16.412500000000001</v>
      </c>
    </row>
    <row r="1935" spans="1:22" ht="13.5" x14ac:dyDescent="0.25">
      <c r="A1935" s="3">
        <f>RSI!A1935</f>
        <v>44826</v>
      </c>
      <c r="B1935" s="2">
        <f>RSI!B1935</f>
        <v>46.686399999999999</v>
      </c>
      <c r="C1935" s="2">
        <f>RSI!I1935</f>
        <v>1.4941687082625776E-2</v>
      </c>
      <c r="D1935" s="2">
        <f>MACD!E1935</f>
        <v>0.15730634116094677</v>
      </c>
      <c r="E1935" s="2">
        <f>MACD!F1935</f>
        <v>8.1514666309032355E-2</v>
      </c>
      <c r="F1935" s="2">
        <f>'Moving Avg'!D1935</f>
        <v>46.824719999999999</v>
      </c>
      <c r="G1935" s="2">
        <f>'Moving Avg'!F1935</f>
        <v>47.07542500000001</v>
      </c>
      <c r="H1935" s="2">
        <f>'Moving Avg'!G1935</f>
        <v>47.153229999999979</v>
      </c>
      <c r="I1935" s="2">
        <f>'Moving Avg'!H1935</f>
        <v>46.952221499999958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  <c r="M1935" s="8">
        <f t="shared" si="300"/>
        <v>50</v>
      </c>
      <c r="N1935" s="8">
        <f t="shared" si="301"/>
        <v>0</v>
      </c>
      <c r="O1935" s="8">
        <f t="shared" si="302"/>
        <v>0</v>
      </c>
      <c r="P1935" s="8">
        <f t="shared" si="303"/>
        <v>16.5</v>
      </c>
      <c r="Q1935" s="9">
        <f t="shared" si="304"/>
        <v>19.975000000000001</v>
      </c>
      <c r="R1935" s="9">
        <f t="shared" si="305"/>
        <v>14.125</v>
      </c>
      <c r="S1935" s="9">
        <f t="shared" si="306"/>
        <v>14.925000000000001</v>
      </c>
      <c r="T1935" s="9">
        <f t="shared" si="307"/>
        <v>16.625</v>
      </c>
      <c r="U1935" s="8">
        <f t="shared" si="308"/>
        <v>16.341666666666669</v>
      </c>
      <c r="V1935" s="8">
        <f t="shared" si="309"/>
        <v>16.412500000000001</v>
      </c>
    </row>
    <row r="1936" spans="1:22" ht="13.5" x14ac:dyDescent="0.25">
      <c r="A1936" s="3">
        <f>RSI!A1936</f>
        <v>44827</v>
      </c>
      <c r="B1936" s="2">
        <f>RSI!B1936</f>
        <v>46.686399999999999</v>
      </c>
      <c r="C1936" s="2">
        <f>RSI!I1936</f>
        <v>1.4941687082625776E-2</v>
      </c>
      <c r="D1936" s="2">
        <f>MACD!E1936</f>
        <v>0.18407469950373212</v>
      </c>
      <c r="E1936" s="2">
        <f>MACD!F1936</f>
        <v>0.10202667294797231</v>
      </c>
      <c r="F1936" s="2">
        <f>'Moving Avg'!D1936</f>
        <v>46.755559999999996</v>
      </c>
      <c r="G1936" s="2">
        <f>'Moving Avg'!F1936</f>
        <v>47.049490000000013</v>
      </c>
      <c r="H1936" s="2">
        <f>'Moving Avg'!G1936</f>
        <v>47.142855999999981</v>
      </c>
      <c r="I1936" s="2">
        <f>'Moving Avg'!H1936</f>
        <v>46.954566999999969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  <c r="M1936" s="8">
        <f t="shared" si="300"/>
        <v>50</v>
      </c>
      <c r="N1936" s="8">
        <f t="shared" si="301"/>
        <v>0</v>
      </c>
      <c r="O1936" s="8">
        <f t="shared" si="302"/>
        <v>0</v>
      </c>
      <c r="P1936" s="8">
        <f t="shared" si="303"/>
        <v>16.5</v>
      </c>
      <c r="Q1936" s="9">
        <f t="shared" si="304"/>
        <v>19.975000000000001</v>
      </c>
      <c r="R1936" s="9">
        <f t="shared" si="305"/>
        <v>14.125</v>
      </c>
      <c r="S1936" s="9">
        <f t="shared" si="306"/>
        <v>14.925000000000001</v>
      </c>
      <c r="T1936" s="9">
        <f t="shared" si="307"/>
        <v>16.625</v>
      </c>
      <c r="U1936" s="8">
        <f t="shared" si="308"/>
        <v>16.341666666666669</v>
      </c>
      <c r="V1936" s="8">
        <f t="shared" si="309"/>
        <v>16.412500000000001</v>
      </c>
    </row>
    <row r="1937" spans="1:22" ht="13.5" x14ac:dyDescent="0.25">
      <c r="A1937" s="3">
        <f>RSI!A1937</f>
        <v>44830</v>
      </c>
      <c r="B1937" s="2">
        <f>RSI!B1937</f>
        <v>46.686399999999999</v>
      </c>
      <c r="C1937" s="2">
        <f>RSI!I1937</f>
        <v>1.4941687082625776E-2</v>
      </c>
      <c r="D1937" s="2">
        <f>MACD!E1937</f>
        <v>0.18226045376655264</v>
      </c>
      <c r="E1937" s="2">
        <f>MACD!F1937</f>
        <v>0.11807342911168839</v>
      </c>
      <c r="F1937" s="2">
        <f>'Moving Avg'!D1937</f>
        <v>46.686399999999999</v>
      </c>
      <c r="G1937" s="2">
        <f>'Moving Avg'!F1937</f>
        <v>47.023555000000016</v>
      </c>
      <c r="H1937" s="2">
        <f>'Moving Avg'!G1937</f>
        <v>47.132481999999982</v>
      </c>
      <c r="I1937" s="2">
        <f>'Moving Avg'!H1937</f>
        <v>46.95691249999998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  <c r="M1937" s="8">
        <f t="shared" si="300"/>
        <v>50</v>
      </c>
      <c r="N1937" s="8">
        <f t="shared" si="301"/>
        <v>0</v>
      </c>
      <c r="O1937" s="8">
        <f t="shared" si="302"/>
        <v>0</v>
      </c>
      <c r="P1937" s="8">
        <f t="shared" si="303"/>
        <v>16.5</v>
      </c>
      <c r="Q1937" s="9">
        <f t="shared" si="304"/>
        <v>19.975000000000001</v>
      </c>
      <c r="R1937" s="9">
        <f t="shared" si="305"/>
        <v>14.125</v>
      </c>
      <c r="S1937" s="9">
        <f t="shared" si="306"/>
        <v>14.925000000000001</v>
      </c>
      <c r="T1937" s="9">
        <f t="shared" si="307"/>
        <v>16.625</v>
      </c>
      <c r="U1937" s="8">
        <f t="shared" si="308"/>
        <v>16.341666666666669</v>
      </c>
      <c r="V1937" s="8">
        <f t="shared" si="309"/>
        <v>16.412500000000001</v>
      </c>
    </row>
    <row r="1938" spans="1:22" ht="13.5" x14ac:dyDescent="0.25">
      <c r="A1938" s="3">
        <f>RSI!A1938</f>
        <v>44831</v>
      </c>
      <c r="B1938" s="2">
        <f>RSI!B1938</f>
        <v>46.686399999999999</v>
      </c>
      <c r="C1938" s="2">
        <f>RSI!I1938</f>
        <v>1.4941687082625776E-2</v>
      </c>
      <c r="D1938" s="2">
        <f>MACD!E1938</f>
        <v>0.18270273469877196</v>
      </c>
      <c r="E1938" s="2">
        <f>MACD!F1938</f>
        <v>0.13099929022910511</v>
      </c>
      <c r="F1938" s="2">
        <f>'Moving Avg'!D1938</f>
        <v>46.686399999999999</v>
      </c>
      <c r="G1938" s="2">
        <f>'Moving Avg'!F1938</f>
        <v>46.997620000000019</v>
      </c>
      <c r="H1938" s="2">
        <f>'Moving Avg'!G1938</f>
        <v>47.12210799999999</v>
      </c>
      <c r="I1938" s="2">
        <f>'Moving Avg'!H1938</f>
        <v>46.959257999999984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  <c r="M1938" s="8">
        <f t="shared" si="300"/>
        <v>50</v>
      </c>
      <c r="N1938" s="8">
        <f t="shared" si="301"/>
        <v>0</v>
      </c>
      <c r="O1938" s="8">
        <f t="shared" si="302"/>
        <v>0</v>
      </c>
      <c r="P1938" s="8">
        <f t="shared" si="303"/>
        <v>33</v>
      </c>
      <c r="Q1938" s="9">
        <f t="shared" si="304"/>
        <v>22.45</v>
      </c>
      <c r="R1938" s="9">
        <f t="shared" si="305"/>
        <v>18.25</v>
      </c>
      <c r="S1938" s="9">
        <f t="shared" si="306"/>
        <v>22.35</v>
      </c>
      <c r="T1938" s="9">
        <f t="shared" si="307"/>
        <v>20.75</v>
      </c>
      <c r="U1938" s="8">
        <f t="shared" si="308"/>
        <v>21.016666666666669</v>
      </c>
      <c r="V1938" s="8">
        <f t="shared" si="309"/>
        <v>20.950000000000003</v>
      </c>
    </row>
    <row r="1939" spans="1:22" ht="13.5" x14ac:dyDescent="0.25">
      <c r="A1939" s="3">
        <f>RSI!A1939</f>
        <v>44832</v>
      </c>
      <c r="B1939" s="2">
        <f>RSI!B1939</f>
        <v>46.686399999999999</v>
      </c>
      <c r="C1939" s="2">
        <f>RSI!I1939</f>
        <v>1.4941687082625776E-2</v>
      </c>
      <c r="D1939" s="2">
        <f>MACD!E1939</f>
        <v>0.18490790939269175</v>
      </c>
      <c r="E1939" s="2">
        <f>MACD!F1939</f>
        <v>0.14178101406182245</v>
      </c>
      <c r="F1939" s="2">
        <f>'Moving Avg'!D1939</f>
        <v>46.686399999999999</v>
      </c>
      <c r="G1939" s="2">
        <f>'Moving Avg'!F1939</f>
        <v>46.971685000000022</v>
      </c>
      <c r="H1939" s="2">
        <f>'Moving Avg'!G1939</f>
        <v>47.111733999999984</v>
      </c>
      <c r="I1939" s="2">
        <f>'Moving Avg'!H1939</f>
        <v>46.961603499999995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  <c r="M1939" s="8">
        <f t="shared" si="300"/>
        <v>50</v>
      </c>
      <c r="N1939" s="8">
        <f t="shared" si="301"/>
        <v>0</v>
      </c>
      <c r="O1939" s="8">
        <f t="shared" si="302"/>
        <v>0</v>
      </c>
      <c r="P1939" s="8">
        <f t="shared" si="303"/>
        <v>33</v>
      </c>
      <c r="Q1939" s="9">
        <f t="shared" si="304"/>
        <v>22.45</v>
      </c>
      <c r="R1939" s="9">
        <f t="shared" si="305"/>
        <v>18.25</v>
      </c>
      <c r="S1939" s="9">
        <f t="shared" si="306"/>
        <v>22.35</v>
      </c>
      <c r="T1939" s="9">
        <f t="shared" si="307"/>
        <v>20.75</v>
      </c>
      <c r="U1939" s="8">
        <f t="shared" si="308"/>
        <v>21.016666666666669</v>
      </c>
      <c r="V1939" s="8">
        <f t="shared" si="309"/>
        <v>20.950000000000003</v>
      </c>
    </row>
    <row r="1940" spans="1:22" ht="13.5" x14ac:dyDescent="0.25">
      <c r="A1940" s="3">
        <f>RSI!A1940</f>
        <v>44833</v>
      </c>
      <c r="B1940" s="2">
        <f>RSI!B1940</f>
        <v>46.686399999999999</v>
      </c>
      <c r="C1940" s="2">
        <f>RSI!I1940</f>
        <v>1.4941687082625776E-2</v>
      </c>
      <c r="D1940" s="2">
        <f>MACD!E1940</f>
        <v>0.18846913846180513</v>
      </c>
      <c r="E1940" s="2">
        <f>MACD!F1940</f>
        <v>0.15111863894181898</v>
      </c>
      <c r="F1940" s="2">
        <f>'Moving Avg'!D1940</f>
        <v>46.686399999999999</v>
      </c>
      <c r="G1940" s="2">
        <f>'Moving Avg'!F1940</f>
        <v>46.945750000000018</v>
      </c>
      <c r="H1940" s="2">
        <f>'Moving Avg'!G1940</f>
        <v>47.101359999999993</v>
      </c>
      <c r="I1940" s="2">
        <f>'Moving Avg'!H1940</f>
        <v>46.963949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  <c r="M1940" s="8">
        <f t="shared" si="300"/>
        <v>50</v>
      </c>
      <c r="N1940" s="8">
        <f t="shared" si="301"/>
        <v>0</v>
      </c>
      <c r="O1940" s="8">
        <f t="shared" si="302"/>
        <v>0</v>
      </c>
      <c r="P1940" s="8">
        <f t="shared" si="303"/>
        <v>33</v>
      </c>
      <c r="Q1940" s="9">
        <f t="shared" si="304"/>
        <v>22.45</v>
      </c>
      <c r="R1940" s="9">
        <f t="shared" si="305"/>
        <v>18.25</v>
      </c>
      <c r="S1940" s="9">
        <f t="shared" si="306"/>
        <v>22.35</v>
      </c>
      <c r="T1940" s="9">
        <f t="shared" si="307"/>
        <v>20.75</v>
      </c>
      <c r="U1940" s="8">
        <f t="shared" si="308"/>
        <v>21.016666666666669</v>
      </c>
      <c r="V1940" s="8">
        <f t="shared" si="309"/>
        <v>20.950000000000003</v>
      </c>
    </row>
    <row r="1941" spans="1:22" ht="13.5" x14ac:dyDescent="0.25">
      <c r="A1941" s="3">
        <f>RSI!A1941</f>
        <v>44834</v>
      </c>
      <c r="B1941" s="2">
        <f>RSI!B1941</f>
        <v>46.686399999999999</v>
      </c>
      <c r="C1941" s="2">
        <f>RSI!I1941</f>
        <v>1.4941687082625776E-2</v>
      </c>
      <c r="D1941" s="2">
        <f>MACD!E1941</f>
        <v>0.19305221948789608</v>
      </c>
      <c r="E1941" s="2">
        <f>MACD!F1941</f>
        <v>0.15950535505103441</v>
      </c>
      <c r="F1941" s="2">
        <f>'Moving Avg'!D1941</f>
        <v>46.686399999999999</v>
      </c>
      <c r="G1941" s="2">
        <f>'Moving Avg'!F1941</f>
        <v>46.919815000000021</v>
      </c>
      <c r="H1941" s="2">
        <f>'Moving Avg'!G1941</f>
        <v>47.090985999999994</v>
      </c>
      <c r="I1941" s="2">
        <f>'Moving Avg'!H1941</f>
        <v>46.966294500000004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  <c r="M1941" s="8">
        <f t="shared" si="300"/>
        <v>50</v>
      </c>
      <c r="N1941" s="8">
        <f t="shared" si="301"/>
        <v>0</v>
      </c>
      <c r="O1941" s="8">
        <f t="shared" si="302"/>
        <v>0</v>
      </c>
      <c r="P1941" s="8">
        <f t="shared" si="303"/>
        <v>33</v>
      </c>
      <c r="Q1941" s="9">
        <f t="shared" si="304"/>
        <v>22.45</v>
      </c>
      <c r="R1941" s="9">
        <f t="shared" si="305"/>
        <v>18.25</v>
      </c>
      <c r="S1941" s="9">
        <f t="shared" si="306"/>
        <v>22.35</v>
      </c>
      <c r="T1941" s="9">
        <f t="shared" si="307"/>
        <v>20.75</v>
      </c>
      <c r="U1941" s="8">
        <f t="shared" si="308"/>
        <v>21.016666666666669</v>
      </c>
      <c r="V1941" s="8">
        <f t="shared" si="309"/>
        <v>20.950000000000003</v>
      </c>
    </row>
    <row r="1942" spans="1:22" ht="13.5" x14ac:dyDescent="0.25">
      <c r="A1942" s="3">
        <f>RSI!A1942</f>
        <v>44837</v>
      </c>
      <c r="B1942" s="2">
        <f>RSI!B1942</f>
        <v>46.686399999999999</v>
      </c>
      <c r="C1942" s="2">
        <f>RSI!I1942</f>
        <v>1.4941687082625776E-2</v>
      </c>
      <c r="D1942" s="2">
        <f>MACD!E1942</f>
        <v>0.19838366793297268</v>
      </c>
      <c r="E1942" s="2">
        <f>MACD!F1942</f>
        <v>0.16728101762742209</v>
      </c>
      <c r="F1942" s="2">
        <f>'Moving Avg'!D1942</f>
        <v>46.686399999999999</v>
      </c>
      <c r="G1942" s="2">
        <f>'Moving Avg'!F1942</f>
        <v>46.893880000000017</v>
      </c>
      <c r="H1942" s="2">
        <f>'Moving Avg'!G1942</f>
        <v>47.080612000000002</v>
      </c>
      <c r="I1942" s="2">
        <f>'Moving Avg'!H1942</f>
        <v>46.968640000000015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  <c r="M1942" s="8">
        <f t="shared" si="300"/>
        <v>50</v>
      </c>
      <c r="N1942" s="8">
        <f t="shared" si="301"/>
        <v>0</v>
      </c>
      <c r="O1942" s="8">
        <f t="shared" si="302"/>
        <v>0</v>
      </c>
      <c r="P1942" s="8">
        <f t="shared" si="303"/>
        <v>33</v>
      </c>
      <c r="Q1942" s="9">
        <f t="shared" si="304"/>
        <v>22.45</v>
      </c>
      <c r="R1942" s="9">
        <f t="shared" si="305"/>
        <v>18.25</v>
      </c>
      <c r="S1942" s="9">
        <f t="shared" si="306"/>
        <v>22.35</v>
      </c>
      <c r="T1942" s="9">
        <f t="shared" si="307"/>
        <v>20.75</v>
      </c>
      <c r="U1942" s="8">
        <f t="shared" si="308"/>
        <v>21.016666666666669</v>
      </c>
      <c r="V1942" s="8">
        <f t="shared" si="309"/>
        <v>20.950000000000003</v>
      </c>
    </row>
    <row r="1943" spans="1:22" ht="13.5" x14ac:dyDescent="0.25">
      <c r="A1943" s="3">
        <f>RSI!A1943</f>
        <v>44838</v>
      </c>
      <c r="B1943" s="2">
        <f>RSI!B1943</f>
        <v>46.686399999999999</v>
      </c>
      <c r="C1943" s="2">
        <f>RSI!I1943</f>
        <v>1.4941687082625776E-2</v>
      </c>
      <c r="D1943" s="2">
        <f>MACD!E1943</f>
        <v>0.15104068688073369</v>
      </c>
      <c r="E1943" s="2">
        <f>MACD!F1943</f>
        <v>0.16403295147808442</v>
      </c>
      <c r="F1943" s="2">
        <f>'Moving Avg'!D1943</f>
        <v>46.686399999999999</v>
      </c>
      <c r="G1943" s="2">
        <f>'Moving Avg'!F1943</f>
        <v>46.86794500000002</v>
      </c>
      <c r="H1943" s="2">
        <f>'Moving Avg'!G1943</f>
        <v>47.070237999999996</v>
      </c>
      <c r="I1943" s="2">
        <f>'Moving Avg'!H1943</f>
        <v>46.970985500000026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  <c r="M1943" s="8">
        <f t="shared" si="300"/>
        <v>50</v>
      </c>
      <c r="N1943" s="8">
        <f t="shared" si="301"/>
        <v>45</v>
      </c>
      <c r="O1943" s="8">
        <f t="shared" si="302"/>
        <v>0</v>
      </c>
      <c r="P1943" s="8">
        <f t="shared" si="303"/>
        <v>33</v>
      </c>
      <c r="Q1943" s="9">
        <f t="shared" si="304"/>
        <v>38.200000000000003</v>
      </c>
      <c r="R1943" s="9">
        <f t="shared" si="305"/>
        <v>27.25</v>
      </c>
      <c r="S1943" s="9">
        <f t="shared" si="306"/>
        <v>29.1</v>
      </c>
      <c r="T1943" s="9">
        <f t="shared" si="307"/>
        <v>32</v>
      </c>
      <c r="U1943" s="8">
        <f t="shared" si="308"/>
        <v>31.516666666666669</v>
      </c>
      <c r="V1943" s="8">
        <f t="shared" si="309"/>
        <v>31.637500000000003</v>
      </c>
    </row>
    <row r="1944" spans="1:22" ht="13.5" x14ac:dyDescent="0.25">
      <c r="A1944" s="3">
        <f>RSI!A1944</f>
        <v>44839</v>
      </c>
      <c r="B1944" s="2">
        <f>RSI!B1944</f>
        <v>46.686399999999999</v>
      </c>
      <c r="C1944" s="2">
        <f>RSI!I1944</f>
        <v>1.4941687082625776E-2</v>
      </c>
      <c r="D1944" s="2">
        <f>MACD!E1944</f>
        <v>0.11222734631979847</v>
      </c>
      <c r="E1944" s="2">
        <f>MACD!F1944</f>
        <v>0.15367183044642724</v>
      </c>
      <c r="F1944" s="2">
        <f>'Moving Avg'!D1944</f>
        <v>46.686399999999999</v>
      </c>
      <c r="G1944" s="2">
        <f>'Moving Avg'!F1944</f>
        <v>46.842010000000023</v>
      </c>
      <c r="H1944" s="2">
        <f>'Moving Avg'!G1944</f>
        <v>47.059864000000005</v>
      </c>
      <c r="I1944" s="2">
        <f>'Moving Avg'!H1944</f>
        <v>46.973331000000023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  <c r="M1944" s="8">
        <f t="shared" si="300"/>
        <v>50</v>
      </c>
      <c r="N1944" s="8">
        <f t="shared" si="301"/>
        <v>100</v>
      </c>
      <c r="O1944" s="8">
        <f t="shared" si="302"/>
        <v>0</v>
      </c>
      <c r="P1944" s="8">
        <f t="shared" si="303"/>
        <v>33</v>
      </c>
      <c r="Q1944" s="9">
        <f t="shared" si="304"/>
        <v>57.45</v>
      </c>
      <c r="R1944" s="9">
        <f t="shared" si="305"/>
        <v>38.25</v>
      </c>
      <c r="S1944" s="9">
        <f t="shared" si="306"/>
        <v>37.35</v>
      </c>
      <c r="T1944" s="9">
        <f t="shared" si="307"/>
        <v>45.75</v>
      </c>
      <c r="U1944" s="8">
        <f t="shared" si="308"/>
        <v>44.35</v>
      </c>
      <c r="V1944" s="8">
        <f t="shared" si="309"/>
        <v>44.7</v>
      </c>
    </row>
    <row r="1945" spans="1:22" ht="13.5" x14ac:dyDescent="0.25">
      <c r="A1945" s="3">
        <f>RSI!A1945</f>
        <v>44840</v>
      </c>
      <c r="B1945" s="2">
        <f>RSI!B1945</f>
        <v>46.686399999999999</v>
      </c>
      <c r="C1945" s="2">
        <f>RSI!I1945</f>
        <v>1.4941687082625776E-2</v>
      </c>
      <c r="D1945" s="2">
        <f>MACD!E1945</f>
        <v>8.0539089796900498E-2</v>
      </c>
      <c r="E1945" s="2">
        <f>MACD!F1945</f>
        <v>0.13904528231652191</v>
      </c>
      <c r="F1945" s="2">
        <f>'Moving Avg'!D1945</f>
        <v>46.686399999999999</v>
      </c>
      <c r="G1945" s="2">
        <f>'Moving Avg'!F1945</f>
        <v>46.816075000000019</v>
      </c>
      <c r="H1945" s="2">
        <f>'Moving Avg'!G1945</f>
        <v>47.049490000000006</v>
      </c>
      <c r="I1945" s="2">
        <f>'Moving Avg'!H1945</f>
        <v>46.975676500000034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  <c r="M1945" s="8">
        <f t="shared" si="300"/>
        <v>50</v>
      </c>
      <c r="N1945" s="8">
        <f t="shared" si="301"/>
        <v>100</v>
      </c>
      <c r="O1945" s="8">
        <f t="shared" si="302"/>
        <v>0</v>
      </c>
      <c r="P1945" s="8">
        <f t="shared" si="303"/>
        <v>33</v>
      </c>
      <c r="Q1945" s="9">
        <f t="shared" si="304"/>
        <v>57.45</v>
      </c>
      <c r="R1945" s="9">
        <f t="shared" si="305"/>
        <v>38.25</v>
      </c>
      <c r="S1945" s="9">
        <f t="shared" si="306"/>
        <v>37.35</v>
      </c>
      <c r="T1945" s="9">
        <f t="shared" si="307"/>
        <v>45.75</v>
      </c>
      <c r="U1945" s="8">
        <f t="shared" si="308"/>
        <v>44.35</v>
      </c>
      <c r="V1945" s="8">
        <f t="shared" si="309"/>
        <v>44.7</v>
      </c>
    </row>
    <row r="1946" spans="1:22" ht="13.5" x14ac:dyDescent="0.25">
      <c r="A1946" s="3">
        <f>RSI!A1946</f>
        <v>44841</v>
      </c>
      <c r="B1946" s="2">
        <f>RSI!B1946</f>
        <v>46.686399999999999</v>
      </c>
      <c r="C1946" s="2">
        <f>RSI!I1946</f>
        <v>1.4941687082625776E-2</v>
      </c>
      <c r="D1946" s="2">
        <f>MACD!E1946</f>
        <v>5.4794283805492228E-2</v>
      </c>
      <c r="E1946" s="2">
        <f>MACD!F1946</f>
        <v>0.12219508261431598</v>
      </c>
      <c r="F1946" s="2">
        <f>'Moving Avg'!D1946</f>
        <v>46.686399999999999</v>
      </c>
      <c r="G1946" s="2">
        <f>'Moving Avg'!F1946</f>
        <v>46.790140000000022</v>
      </c>
      <c r="H1946" s="2">
        <f>'Moving Avg'!G1946</f>
        <v>47.039116000000014</v>
      </c>
      <c r="I1946" s="2">
        <f>'Moving Avg'!H1946</f>
        <v>46.978022000000045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  <c r="M1946" s="8">
        <f t="shared" si="300"/>
        <v>50</v>
      </c>
      <c r="N1946" s="8">
        <f t="shared" si="301"/>
        <v>100</v>
      </c>
      <c r="O1946" s="8">
        <f t="shared" si="302"/>
        <v>0</v>
      </c>
      <c r="P1946" s="8">
        <f t="shared" si="303"/>
        <v>33</v>
      </c>
      <c r="Q1946" s="9">
        <f t="shared" si="304"/>
        <v>57.45</v>
      </c>
      <c r="R1946" s="9">
        <f t="shared" si="305"/>
        <v>38.25</v>
      </c>
      <c r="S1946" s="9">
        <f t="shared" si="306"/>
        <v>37.35</v>
      </c>
      <c r="T1946" s="9">
        <f t="shared" si="307"/>
        <v>45.75</v>
      </c>
      <c r="U1946" s="8">
        <f t="shared" si="308"/>
        <v>44.35</v>
      </c>
      <c r="V1946" s="8">
        <f t="shared" si="309"/>
        <v>44.7</v>
      </c>
    </row>
    <row r="1947" spans="1:22" ht="13.5" x14ac:dyDescent="0.25">
      <c r="A1947" s="3">
        <f>RSI!A1947</f>
        <v>44844</v>
      </c>
      <c r="B1947" s="2">
        <f>RSI!B1947</f>
        <v>46.686399999999999</v>
      </c>
      <c r="C1947" s="2">
        <f>RSI!I1947</f>
        <v>1.4941687082625776E-2</v>
      </c>
      <c r="D1947" s="2">
        <f>MACD!E1947</f>
        <v>3.3999415478263018E-2</v>
      </c>
      <c r="E1947" s="2">
        <f>MACD!F1947</f>
        <v>0.1045559491871054</v>
      </c>
      <c r="F1947" s="2">
        <f>'Moving Avg'!D1947</f>
        <v>46.686399999999999</v>
      </c>
      <c r="G1947" s="2">
        <f>'Moving Avg'!F1947</f>
        <v>46.77285000000002</v>
      </c>
      <c r="H1947" s="2">
        <f>'Moving Avg'!G1947</f>
        <v>47.028742000000008</v>
      </c>
      <c r="I1947" s="2">
        <f>'Moving Avg'!H1947</f>
        <v>46.98036750000005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  <c r="M1947" s="8">
        <f t="shared" si="300"/>
        <v>50</v>
      </c>
      <c r="N1947" s="8">
        <f t="shared" si="301"/>
        <v>100</v>
      </c>
      <c r="O1947" s="8">
        <f t="shared" si="302"/>
        <v>0</v>
      </c>
      <c r="P1947" s="8">
        <f t="shared" si="303"/>
        <v>33</v>
      </c>
      <c r="Q1947" s="9">
        <f t="shared" si="304"/>
        <v>57.45</v>
      </c>
      <c r="R1947" s="9">
        <f t="shared" si="305"/>
        <v>38.25</v>
      </c>
      <c r="S1947" s="9">
        <f t="shared" si="306"/>
        <v>37.35</v>
      </c>
      <c r="T1947" s="9">
        <f t="shared" si="307"/>
        <v>45.75</v>
      </c>
      <c r="U1947" s="8">
        <f t="shared" si="308"/>
        <v>44.35</v>
      </c>
      <c r="V1947" s="8">
        <f t="shared" si="309"/>
        <v>44.7</v>
      </c>
    </row>
    <row r="1948" spans="1:22" ht="13.5" x14ac:dyDescent="0.25">
      <c r="A1948" s="3">
        <f>RSI!A1948</f>
        <v>44845</v>
      </c>
      <c r="B1948" s="2">
        <f>RSI!B1948</f>
        <v>46.686399999999999</v>
      </c>
      <c r="C1948" s="2">
        <f>RSI!I1948</f>
        <v>1.4941687082625776E-2</v>
      </c>
      <c r="D1948" s="2">
        <f>MACD!E1948</f>
        <v>1.7319681997058467E-2</v>
      </c>
      <c r="E1948" s="2">
        <f>MACD!F1948</f>
        <v>8.7108695749096021E-2</v>
      </c>
      <c r="F1948" s="2">
        <f>'Moving Avg'!D1948</f>
        <v>46.686399999999999</v>
      </c>
      <c r="G1948" s="2">
        <f>'Moving Avg'!F1948</f>
        <v>46.755560000000017</v>
      </c>
      <c r="H1948" s="2">
        <f>'Moving Avg'!G1948</f>
        <v>47.018368000000017</v>
      </c>
      <c r="I1948" s="2">
        <f>'Moving Avg'!H1948</f>
        <v>46.982713000000061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  <c r="M1948" s="8">
        <f t="shared" si="300"/>
        <v>50</v>
      </c>
      <c r="N1948" s="8">
        <f t="shared" si="301"/>
        <v>100</v>
      </c>
      <c r="O1948" s="8">
        <f t="shared" si="302"/>
        <v>0</v>
      </c>
      <c r="P1948" s="8">
        <f t="shared" si="303"/>
        <v>33</v>
      </c>
      <c r="Q1948" s="9">
        <f t="shared" si="304"/>
        <v>57.45</v>
      </c>
      <c r="R1948" s="9">
        <f t="shared" si="305"/>
        <v>38.25</v>
      </c>
      <c r="S1948" s="9">
        <f t="shared" si="306"/>
        <v>37.35</v>
      </c>
      <c r="T1948" s="9">
        <f t="shared" si="307"/>
        <v>45.75</v>
      </c>
      <c r="U1948" s="8">
        <f t="shared" si="308"/>
        <v>44.35</v>
      </c>
      <c r="V1948" s="8">
        <f t="shared" si="309"/>
        <v>44.7</v>
      </c>
    </row>
    <row r="1949" spans="1:22" ht="13.5" x14ac:dyDescent="0.25">
      <c r="A1949" s="3">
        <f>RSI!A1949</f>
        <v>44846</v>
      </c>
      <c r="B1949" s="2">
        <f>RSI!B1949</f>
        <v>46.686399999999999</v>
      </c>
      <c r="C1949" s="2">
        <f>RSI!I1949</f>
        <v>1.4941687082625776E-2</v>
      </c>
      <c r="D1949" s="2">
        <f>MACD!E1949</f>
        <v>4.0541394462891844E-3</v>
      </c>
      <c r="E1949" s="2">
        <f>MACD!F1949</f>
        <v>7.0497784488534651E-2</v>
      </c>
      <c r="F1949" s="2">
        <f>'Moving Avg'!D1949</f>
        <v>46.686399999999999</v>
      </c>
      <c r="G1949" s="2">
        <f>'Moving Avg'!F1949</f>
        <v>46.738270000000021</v>
      </c>
      <c r="H1949" s="2">
        <f>'Moving Avg'!G1949</f>
        <v>47.007994000000018</v>
      </c>
      <c r="I1949" s="2">
        <f>'Moving Avg'!H1949</f>
        <v>46.985058500000065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  <c r="M1949" s="8">
        <f t="shared" si="300"/>
        <v>50</v>
      </c>
      <c r="N1949" s="8">
        <f t="shared" si="301"/>
        <v>100</v>
      </c>
      <c r="O1949" s="8">
        <f t="shared" si="302"/>
        <v>0</v>
      </c>
      <c r="P1949" s="8">
        <f t="shared" si="303"/>
        <v>33</v>
      </c>
      <c r="Q1949" s="9">
        <f t="shared" si="304"/>
        <v>57.45</v>
      </c>
      <c r="R1949" s="9">
        <f t="shared" si="305"/>
        <v>38.25</v>
      </c>
      <c r="S1949" s="9">
        <f t="shared" si="306"/>
        <v>37.35</v>
      </c>
      <c r="T1949" s="9">
        <f t="shared" si="307"/>
        <v>45.75</v>
      </c>
      <c r="U1949" s="8">
        <f t="shared" si="308"/>
        <v>44.35</v>
      </c>
      <c r="V1949" s="8">
        <f t="shared" si="309"/>
        <v>44.7</v>
      </c>
    </row>
    <row r="1950" spans="1:22" ht="13.5" x14ac:dyDescent="0.25">
      <c r="A1950" s="3">
        <f>RSI!A1950</f>
        <v>44847</v>
      </c>
      <c r="B1950" s="2">
        <f>RSI!B1950</f>
        <v>46.686399999999999</v>
      </c>
      <c r="C1950" s="2">
        <f>RSI!I1950</f>
        <v>1.4941687082625776E-2</v>
      </c>
      <c r="D1950" s="2">
        <f>MACD!E1950</f>
        <v>-6.3852929162351302E-3</v>
      </c>
      <c r="E1950" s="2">
        <f>MACD!F1950</f>
        <v>5.5121169007580698E-2</v>
      </c>
      <c r="F1950" s="2">
        <f>'Moving Avg'!D1950</f>
        <v>46.686399999999999</v>
      </c>
      <c r="G1950" s="2">
        <f>'Moving Avg'!F1950</f>
        <v>46.720980000000019</v>
      </c>
      <c r="H1950" s="2">
        <f>'Moving Avg'!G1950</f>
        <v>46.997620000000026</v>
      </c>
      <c r="I1950" s="2">
        <f>'Moving Avg'!H1950</f>
        <v>46.987404000000076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  <c r="M1950" s="8">
        <f t="shared" si="300"/>
        <v>50</v>
      </c>
      <c r="N1950" s="8">
        <f t="shared" si="301"/>
        <v>100</v>
      </c>
      <c r="O1950" s="8">
        <f t="shared" si="302"/>
        <v>0</v>
      </c>
      <c r="P1950" s="8">
        <f t="shared" si="303"/>
        <v>33</v>
      </c>
      <c r="Q1950" s="9">
        <f t="shared" si="304"/>
        <v>57.45</v>
      </c>
      <c r="R1950" s="9">
        <f t="shared" si="305"/>
        <v>38.25</v>
      </c>
      <c r="S1950" s="9">
        <f t="shared" si="306"/>
        <v>37.35</v>
      </c>
      <c r="T1950" s="9">
        <f t="shared" si="307"/>
        <v>45.75</v>
      </c>
      <c r="U1950" s="8">
        <f t="shared" si="308"/>
        <v>44.35</v>
      </c>
      <c r="V1950" s="8">
        <f t="shared" si="309"/>
        <v>44.7</v>
      </c>
    </row>
    <row r="1951" spans="1:22" ht="13.5" x14ac:dyDescent="0.25">
      <c r="A1951" s="3">
        <f>RSI!A1951</f>
        <v>44848</v>
      </c>
      <c r="B1951" s="2">
        <f>RSI!B1951</f>
        <v>44.965899999999998</v>
      </c>
      <c r="C1951" s="2">
        <f>RSI!I1951</f>
        <v>9.7789547025683987E-4</v>
      </c>
      <c r="D1951" s="2">
        <f>MACD!E1951</f>
        <v>0.11295287594978021</v>
      </c>
      <c r="E1951" s="2">
        <f>MACD!F1951</f>
        <v>6.6687510396020597E-2</v>
      </c>
      <c r="F1951" s="2">
        <f>'Moving Avg'!D1951</f>
        <v>46.342300000000002</v>
      </c>
      <c r="G1951" s="2">
        <f>'Moving Avg'!F1951</f>
        <v>46.617665000000024</v>
      </c>
      <c r="H1951" s="2">
        <f>'Moving Avg'!G1951</f>
        <v>46.952836000000026</v>
      </c>
      <c r="I1951" s="2">
        <f>'Moving Avg'!H1951</f>
        <v>46.986081000000077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  <c r="M1951" s="8">
        <f t="shared" si="300"/>
        <v>50</v>
      </c>
      <c r="N1951" s="8">
        <f t="shared" si="301"/>
        <v>0</v>
      </c>
      <c r="O1951" s="8">
        <f t="shared" si="302"/>
        <v>0</v>
      </c>
      <c r="P1951" s="8">
        <f t="shared" si="303"/>
        <v>16.5</v>
      </c>
      <c r="Q1951" s="9">
        <f t="shared" si="304"/>
        <v>19.975000000000001</v>
      </c>
      <c r="R1951" s="9">
        <f t="shared" si="305"/>
        <v>14.125</v>
      </c>
      <c r="S1951" s="9">
        <f t="shared" si="306"/>
        <v>14.925000000000001</v>
      </c>
      <c r="T1951" s="9">
        <f t="shared" si="307"/>
        <v>16.625</v>
      </c>
      <c r="U1951" s="8">
        <f t="shared" si="308"/>
        <v>16.341666666666669</v>
      </c>
      <c r="V1951" s="8">
        <f t="shared" si="309"/>
        <v>16.412500000000001</v>
      </c>
    </row>
    <row r="1952" spans="1:22" ht="13.5" x14ac:dyDescent="0.25">
      <c r="A1952" s="3">
        <f>RSI!A1952</f>
        <v>44851</v>
      </c>
      <c r="B1952" s="2">
        <f>RSI!B1952</f>
        <v>44.957299999999996</v>
      </c>
      <c r="C1952" s="2">
        <f>RSI!I1952</f>
        <v>9.7300055398363838E-4</v>
      </c>
      <c r="D1952" s="2">
        <f>MACD!E1952</f>
        <v>0.22540810368298736</v>
      </c>
      <c r="E1952" s="2">
        <f>MACD!F1952</f>
        <v>9.843162905341396E-2</v>
      </c>
      <c r="F1952" s="2">
        <f>'Moving Avg'!D1952</f>
        <v>45.996480000000005</v>
      </c>
      <c r="G1952" s="2">
        <f>'Moving Avg'!F1952</f>
        <v>46.51392000000002</v>
      </c>
      <c r="H1952" s="2">
        <f>'Moving Avg'!G1952</f>
        <v>46.907880000000034</v>
      </c>
      <c r="I1952" s="2">
        <f>'Moving Avg'!H1952</f>
        <v>46.984715000000079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  <c r="M1952" s="8">
        <f t="shared" si="300"/>
        <v>50</v>
      </c>
      <c r="N1952" s="8">
        <f t="shared" si="301"/>
        <v>0</v>
      </c>
      <c r="O1952" s="8">
        <f t="shared" si="302"/>
        <v>0</v>
      </c>
      <c r="P1952" s="8">
        <f t="shared" si="303"/>
        <v>16.5</v>
      </c>
      <c r="Q1952" s="9">
        <f t="shared" si="304"/>
        <v>19.975000000000001</v>
      </c>
      <c r="R1952" s="9">
        <f t="shared" si="305"/>
        <v>14.125</v>
      </c>
      <c r="S1952" s="9">
        <f t="shared" si="306"/>
        <v>14.925000000000001</v>
      </c>
      <c r="T1952" s="9">
        <f t="shared" si="307"/>
        <v>16.625</v>
      </c>
      <c r="U1952" s="8">
        <f t="shared" si="308"/>
        <v>16.341666666666669</v>
      </c>
      <c r="V1952" s="8">
        <f t="shared" si="309"/>
        <v>16.412500000000001</v>
      </c>
    </row>
    <row r="1953" spans="1:22" ht="13.5" x14ac:dyDescent="0.25">
      <c r="A1953" s="3">
        <f>RSI!A1953</f>
        <v>44852</v>
      </c>
      <c r="B1953" s="2">
        <f>RSI!B1953</f>
        <v>44.957299999999996</v>
      </c>
      <c r="C1953" s="2">
        <f>RSI!I1953</f>
        <v>9.7300055398363838E-4</v>
      </c>
      <c r="D1953" s="2">
        <f>MACD!E1953</f>
        <v>0.33065014132372283</v>
      </c>
      <c r="E1953" s="2">
        <f>MACD!F1953</f>
        <v>0.14487533150747572</v>
      </c>
      <c r="F1953" s="2">
        <f>'Moving Avg'!D1953</f>
        <v>45.650660000000002</v>
      </c>
      <c r="G1953" s="2">
        <f>'Moving Avg'!F1953</f>
        <v>46.427465000000019</v>
      </c>
      <c r="H1953" s="2">
        <f>'Moving Avg'!G1953</f>
        <v>46.862924000000028</v>
      </c>
      <c r="I1953" s="2">
        <f>'Moving Avg'!H1953</f>
        <v>46.983349000000082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  <c r="M1953" s="8">
        <f t="shared" si="300"/>
        <v>50</v>
      </c>
      <c r="N1953" s="8">
        <f t="shared" si="301"/>
        <v>0</v>
      </c>
      <c r="O1953" s="8">
        <f t="shared" si="302"/>
        <v>0</v>
      </c>
      <c r="P1953" s="8">
        <f t="shared" si="303"/>
        <v>16.5</v>
      </c>
      <c r="Q1953" s="9">
        <f t="shared" si="304"/>
        <v>19.975000000000001</v>
      </c>
      <c r="R1953" s="9">
        <f t="shared" si="305"/>
        <v>14.125</v>
      </c>
      <c r="S1953" s="9">
        <f t="shared" si="306"/>
        <v>14.925000000000001</v>
      </c>
      <c r="T1953" s="9">
        <f t="shared" si="307"/>
        <v>16.625</v>
      </c>
      <c r="U1953" s="8">
        <f t="shared" si="308"/>
        <v>16.341666666666669</v>
      </c>
      <c r="V1953" s="8">
        <f t="shared" si="309"/>
        <v>16.412500000000001</v>
      </c>
    </row>
    <row r="1954" spans="1:22" ht="13.5" x14ac:dyDescent="0.25">
      <c r="A1954" s="3">
        <f>RSI!A1954</f>
        <v>44853</v>
      </c>
      <c r="B1954" s="2">
        <f>RSI!B1954</f>
        <v>44.957299999999996</v>
      </c>
      <c r="C1954" s="2">
        <f>RSI!I1954</f>
        <v>9.7300055398363838E-4</v>
      </c>
      <c r="D1954" s="2">
        <f>MACD!E1954</f>
        <v>0.42904147974511631</v>
      </c>
      <c r="E1954" s="2">
        <f>MACD!F1954</f>
        <v>0.20170856115500385</v>
      </c>
      <c r="F1954" s="2">
        <f>'Moving Avg'!D1954</f>
        <v>45.304839999999999</v>
      </c>
      <c r="G1954" s="2">
        <f>'Moving Avg'!F1954</f>
        <v>46.341010000000018</v>
      </c>
      <c r="H1954" s="2">
        <f>'Moving Avg'!G1954</f>
        <v>46.817968000000036</v>
      </c>
      <c r="I1954" s="2">
        <f>'Moving Avg'!H1954</f>
        <v>46.981983000000085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  <c r="M1954" s="8">
        <f t="shared" si="300"/>
        <v>50</v>
      </c>
      <c r="N1954" s="8">
        <f t="shared" si="301"/>
        <v>0</v>
      </c>
      <c r="O1954" s="8">
        <f t="shared" si="302"/>
        <v>0</v>
      </c>
      <c r="P1954" s="8">
        <f t="shared" si="303"/>
        <v>16.5</v>
      </c>
      <c r="Q1954" s="9">
        <f t="shared" si="304"/>
        <v>19.975000000000001</v>
      </c>
      <c r="R1954" s="9">
        <f t="shared" si="305"/>
        <v>14.125</v>
      </c>
      <c r="S1954" s="9">
        <f t="shared" si="306"/>
        <v>14.925000000000001</v>
      </c>
      <c r="T1954" s="9">
        <f t="shared" si="307"/>
        <v>16.625</v>
      </c>
      <c r="U1954" s="8">
        <f t="shared" si="308"/>
        <v>16.341666666666669</v>
      </c>
      <c r="V1954" s="8">
        <f t="shared" si="309"/>
        <v>16.412500000000001</v>
      </c>
    </row>
    <row r="1955" spans="1:22" ht="13.5" x14ac:dyDescent="0.25">
      <c r="A1955" s="3">
        <f>RSI!A1955</f>
        <v>44854</v>
      </c>
      <c r="B1955" s="2">
        <f>RSI!B1955</f>
        <v>44.957299999999996</v>
      </c>
      <c r="C1955" s="2">
        <f>RSI!I1955</f>
        <v>9.7300055398363838E-4</v>
      </c>
      <c r="D1955" s="2">
        <f>MACD!E1955</f>
        <v>0.52094419241435475</v>
      </c>
      <c r="E1955" s="2">
        <f>MACD!F1955</f>
        <v>0.26555568740687407</v>
      </c>
      <c r="F1955" s="2">
        <f>'Moving Avg'!D1955</f>
        <v>44.959019999999995</v>
      </c>
      <c r="G1955" s="2">
        <f>'Moving Avg'!F1955</f>
        <v>46.254555000000018</v>
      </c>
      <c r="H1955" s="2">
        <f>'Moving Avg'!G1955</f>
        <v>46.773012000000037</v>
      </c>
      <c r="I1955" s="2">
        <f>'Moving Avg'!H1955</f>
        <v>46.98061700000008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  <c r="M1955" s="8">
        <f t="shared" si="300"/>
        <v>50</v>
      </c>
      <c r="N1955" s="8">
        <f t="shared" si="301"/>
        <v>0</v>
      </c>
      <c r="O1955" s="8">
        <f t="shared" si="302"/>
        <v>0</v>
      </c>
      <c r="P1955" s="8">
        <f t="shared" si="303"/>
        <v>16.5</v>
      </c>
      <c r="Q1955" s="9">
        <f t="shared" si="304"/>
        <v>19.975000000000001</v>
      </c>
      <c r="R1955" s="9">
        <f t="shared" si="305"/>
        <v>14.125</v>
      </c>
      <c r="S1955" s="9">
        <f t="shared" si="306"/>
        <v>14.925000000000001</v>
      </c>
      <c r="T1955" s="9">
        <f t="shared" si="307"/>
        <v>16.625</v>
      </c>
      <c r="U1955" s="8">
        <f t="shared" si="308"/>
        <v>16.341666666666669</v>
      </c>
      <c r="V1955" s="8">
        <f t="shared" si="309"/>
        <v>16.412500000000001</v>
      </c>
    </row>
    <row r="1956" spans="1:22" ht="13.5" x14ac:dyDescent="0.25">
      <c r="A1956" s="3">
        <f>RSI!A1956</f>
        <v>44855</v>
      </c>
      <c r="B1956" s="2">
        <f>RSI!B1956</f>
        <v>44.957299999999996</v>
      </c>
      <c r="C1956" s="2">
        <f>RSI!I1956</f>
        <v>9.7300055398363838E-4</v>
      </c>
      <c r="D1956" s="2">
        <f>MACD!E1956</f>
        <v>0.60671589957783567</v>
      </c>
      <c r="E1956" s="2">
        <f>MACD!F1956</f>
        <v>0.33378772984106642</v>
      </c>
      <c r="F1956" s="2">
        <f>'Moving Avg'!D1956</f>
        <v>44.957299999999996</v>
      </c>
      <c r="G1956" s="2">
        <f>'Moving Avg'!F1956</f>
        <v>46.168100000000017</v>
      </c>
      <c r="H1956" s="2">
        <f>'Moving Avg'!G1956</f>
        <v>46.728056000000031</v>
      </c>
      <c r="I1956" s="2">
        <f>'Moving Avg'!H1956</f>
        <v>46.979251000000083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  <c r="M1956" s="8">
        <f t="shared" si="300"/>
        <v>50</v>
      </c>
      <c r="N1956" s="8">
        <f t="shared" si="301"/>
        <v>0</v>
      </c>
      <c r="O1956" s="8">
        <f t="shared" si="302"/>
        <v>0</v>
      </c>
      <c r="P1956" s="8">
        <f t="shared" si="303"/>
        <v>16.5</v>
      </c>
      <c r="Q1956" s="9">
        <f t="shared" si="304"/>
        <v>19.975000000000001</v>
      </c>
      <c r="R1956" s="9">
        <f t="shared" si="305"/>
        <v>14.125</v>
      </c>
      <c r="S1956" s="9">
        <f t="shared" si="306"/>
        <v>14.925000000000001</v>
      </c>
      <c r="T1956" s="9">
        <f t="shared" si="307"/>
        <v>16.625</v>
      </c>
      <c r="U1956" s="8">
        <f t="shared" si="308"/>
        <v>16.341666666666669</v>
      </c>
      <c r="V1956" s="8">
        <f t="shared" si="309"/>
        <v>16.412500000000001</v>
      </c>
    </row>
    <row r="1957" spans="1:22" ht="13.5" x14ac:dyDescent="0.25">
      <c r="A1957" s="3">
        <f>RSI!A1957</f>
        <v>44858</v>
      </c>
      <c r="B1957" s="2">
        <f>RSI!B1957</f>
        <v>44.957299999999996</v>
      </c>
      <c r="C1957" s="2">
        <f>RSI!I1957</f>
        <v>9.7300055398363838E-4</v>
      </c>
      <c r="D1957" s="2">
        <f>MACD!E1957</f>
        <v>0.68670665704691913</v>
      </c>
      <c r="E1957" s="2">
        <f>MACD!F1957</f>
        <v>0.40437151528223703</v>
      </c>
      <c r="F1957" s="2">
        <f>'Moving Avg'!D1957</f>
        <v>44.957299999999996</v>
      </c>
      <c r="G1957" s="2">
        <f>'Moving Avg'!F1957</f>
        <v>46.081645000000016</v>
      </c>
      <c r="H1957" s="2">
        <f>'Moving Avg'!G1957</f>
        <v>46.683100000000032</v>
      </c>
      <c r="I1957" s="2">
        <f>'Moving Avg'!H1957</f>
        <v>46.977885000000086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  <c r="M1957" s="8">
        <f t="shared" si="300"/>
        <v>50</v>
      </c>
      <c r="N1957" s="8">
        <f t="shared" si="301"/>
        <v>0</v>
      </c>
      <c r="O1957" s="8">
        <f t="shared" si="302"/>
        <v>0</v>
      </c>
      <c r="P1957" s="8">
        <f t="shared" si="303"/>
        <v>33</v>
      </c>
      <c r="Q1957" s="9">
        <f t="shared" si="304"/>
        <v>22.45</v>
      </c>
      <c r="R1957" s="9">
        <f t="shared" si="305"/>
        <v>18.25</v>
      </c>
      <c r="S1957" s="9">
        <f t="shared" si="306"/>
        <v>22.35</v>
      </c>
      <c r="T1957" s="9">
        <f t="shared" si="307"/>
        <v>20.75</v>
      </c>
      <c r="U1957" s="8">
        <f t="shared" si="308"/>
        <v>21.016666666666669</v>
      </c>
      <c r="V1957" s="8">
        <f t="shared" si="309"/>
        <v>20.950000000000003</v>
      </c>
    </row>
    <row r="1958" spans="1:22" ht="13.5" x14ac:dyDescent="0.25">
      <c r="A1958" s="3">
        <f>RSI!A1958</f>
        <v>44859</v>
      </c>
      <c r="B1958" s="2">
        <f>RSI!B1958</f>
        <v>44.957299999999996</v>
      </c>
      <c r="C1958" s="2">
        <f>RSI!I1958</f>
        <v>9.7300055398363838E-4</v>
      </c>
      <c r="D1958" s="2">
        <f>MACD!E1958</f>
        <v>0.76125660484125035</v>
      </c>
      <c r="E1958" s="2">
        <f>MACD!F1958</f>
        <v>0.47574853319403976</v>
      </c>
      <c r="F1958" s="2">
        <f>'Moving Avg'!D1958</f>
        <v>44.957299999999996</v>
      </c>
      <c r="G1958" s="2">
        <f>'Moving Avg'!F1958</f>
        <v>45.995190000000015</v>
      </c>
      <c r="H1958" s="2">
        <f>'Moving Avg'!G1958</f>
        <v>46.638144000000032</v>
      </c>
      <c r="I1958" s="2">
        <f>'Moving Avg'!H1958</f>
        <v>46.976519000000089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  <c r="M1958" s="8">
        <f t="shared" si="300"/>
        <v>50</v>
      </c>
      <c r="N1958" s="8">
        <f t="shared" si="301"/>
        <v>0</v>
      </c>
      <c r="O1958" s="8">
        <f t="shared" si="302"/>
        <v>0</v>
      </c>
      <c r="P1958" s="8">
        <f t="shared" si="303"/>
        <v>33</v>
      </c>
      <c r="Q1958" s="9">
        <f t="shared" si="304"/>
        <v>22.45</v>
      </c>
      <c r="R1958" s="9">
        <f t="shared" si="305"/>
        <v>18.25</v>
      </c>
      <c r="S1958" s="9">
        <f t="shared" si="306"/>
        <v>22.35</v>
      </c>
      <c r="T1958" s="9">
        <f t="shared" si="307"/>
        <v>20.75</v>
      </c>
      <c r="U1958" s="8">
        <f t="shared" si="308"/>
        <v>21.016666666666669</v>
      </c>
      <c r="V1958" s="8">
        <f t="shared" si="309"/>
        <v>20.950000000000003</v>
      </c>
    </row>
    <row r="1959" spans="1:22" ht="13.5" x14ac:dyDescent="0.25">
      <c r="A1959" s="3">
        <f>RSI!A1959</f>
        <v>44860</v>
      </c>
      <c r="B1959" s="2">
        <f>RSI!B1959</f>
        <v>44.957299999999996</v>
      </c>
      <c r="C1959" s="2">
        <f>RSI!I1959</f>
        <v>9.7300055398363838E-4</v>
      </c>
      <c r="D1959" s="2">
        <f>MACD!E1959</f>
        <v>0.83069423795826935</v>
      </c>
      <c r="E1959" s="2">
        <f>MACD!F1959</f>
        <v>0.54673767414688568</v>
      </c>
      <c r="F1959" s="2">
        <f>'Moving Avg'!D1959</f>
        <v>44.957299999999996</v>
      </c>
      <c r="G1959" s="2">
        <f>'Moving Avg'!F1959</f>
        <v>45.908735000000014</v>
      </c>
      <c r="H1959" s="2">
        <f>'Moving Avg'!G1959</f>
        <v>46.593188000000026</v>
      </c>
      <c r="I1959" s="2">
        <f>'Moving Avg'!H1959</f>
        <v>46.975153000000084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  <c r="M1959" s="8">
        <f t="shared" si="300"/>
        <v>50</v>
      </c>
      <c r="N1959" s="8">
        <f t="shared" si="301"/>
        <v>0</v>
      </c>
      <c r="O1959" s="8">
        <f t="shared" si="302"/>
        <v>0</v>
      </c>
      <c r="P1959" s="8">
        <f t="shared" si="303"/>
        <v>33</v>
      </c>
      <c r="Q1959" s="9">
        <f t="shared" si="304"/>
        <v>22.45</v>
      </c>
      <c r="R1959" s="9">
        <f t="shared" si="305"/>
        <v>18.25</v>
      </c>
      <c r="S1959" s="9">
        <f t="shared" si="306"/>
        <v>22.35</v>
      </c>
      <c r="T1959" s="9">
        <f t="shared" si="307"/>
        <v>20.75</v>
      </c>
      <c r="U1959" s="8">
        <f t="shared" si="308"/>
        <v>21.016666666666669</v>
      </c>
      <c r="V1959" s="8">
        <f t="shared" si="309"/>
        <v>20.950000000000003</v>
      </c>
    </row>
    <row r="1960" spans="1:22" ht="13.5" x14ac:dyDescent="0.25">
      <c r="A1960" s="3">
        <f>RSI!A1960</f>
        <v>44861</v>
      </c>
      <c r="B1960" s="2">
        <f>RSI!B1960</f>
        <v>44.957299999999996</v>
      </c>
      <c r="C1960" s="2">
        <f>RSI!I1960</f>
        <v>9.7300055398363838E-4</v>
      </c>
      <c r="D1960" s="2">
        <f>MACD!E1960</f>
        <v>0.89533518426980407</v>
      </c>
      <c r="E1960" s="2">
        <f>MACD!F1960</f>
        <v>0.61645717617146945</v>
      </c>
      <c r="F1960" s="2">
        <f>'Moving Avg'!D1960</f>
        <v>44.957299999999996</v>
      </c>
      <c r="G1960" s="2">
        <f>'Moving Avg'!F1960</f>
        <v>45.822280000000013</v>
      </c>
      <c r="H1960" s="2">
        <f>'Moving Avg'!G1960</f>
        <v>46.548232000000027</v>
      </c>
      <c r="I1960" s="2">
        <f>'Moving Avg'!H1960</f>
        <v>46.973787000000073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  <c r="M1960" s="8">
        <f t="shared" si="300"/>
        <v>50</v>
      </c>
      <c r="N1960" s="8">
        <f t="shared" si="301"/>
        <v>0</v>
      </c>
      <c r="O1960" s="8">
        <f t="shared" si="302"/>
        <v>0</v>
      </c>
      <c r="P1960" s="8">
        <f t="shared" si="303"/>
        <v>33</v>
      </c>
      <c r="Q1960" s="9">
        <f t="shared" si="304"/>
        <v>22.45</v>
      </c>
      <c r="R1960" s="9">
        <f t="shared" si="305"/>
        <v>18.25</v>
      </c>
      <c r="S1960" s="9">
        <f t="shared" si="306"/>
        <v>22.35</v>
      </c>
      <c r="T1960" s="9">
        <f t="shared" si="307"/>
        <v>20.75</v>
      </c>
      <c r="U1960" s="8">
        <f t="shared" si="308"/>
        <v>21.016666666666669</v>
      </c>
      <c r="V1960" s="8">
        <f t="shared" si="309"/>
        <v>20.950000000000003</v>
      </c>
    </row>
    <row r="1961" spans="1:22" ht="13.5" x14ac:dyDescent="0.25">
      <c r="A1961" s="3">
        <f>RSI!A1961</f>
        <v>44862</v>
      </c>
      <c r="B1961" s="2">
        <f>RSI!B1961</f>
        <v>44.957299999999996</v>
      </c>
      <c r="C1961" s="2">
        <f>RSI!I1961</f>
        <v>9.7300055398363838E-4</v>
      </c>
      <c r="D1961" s="2">
        <f>MACD!E1961</f>
        <v>0.69078908597519728</v>
      </c>
      <c r="E1961" s="2">
        <f>MACD!F1961</f>
        <v>0.63132355813221508</v>
      </c>
      <c r="F1961" s="2">
        <f>'Moving Avg'!D1961</f>
        <v>44.957299999999996</v>
      </c>
      <c r="G1961" s="2">
        <f>'Moving Avg'!F1961</f>
        <v>45.735825000000013</v>
      </c>
      <c r="H1961" s="2">
        <f>'Moving Avg'!G1961</f>
        <v>46.503276000000021</v>
      </c>
      <c r="I1961" s="2">
        <f>'Moving Avg'!H1961</f>
        <v>46.972421000000075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  <c r="M1961" s="8">
        <f t="shared" si="300"/>
        <v>50</v>
      </c>
      <c r="N1961" s="8">
        <f t="shared" si="301"/>
        <v>0</v>
      </c>
      <c r="O1961" s="8">
        <f t="shared" si="302"/>
        <v>0</v>
      </c>
      <c r="P1961" s="8">
        <f t="shared" si="303"/>
        <v>33</v>
      </c>
      <c r="Q1961" s="9">
        <f t="shared" si="304"/>
        <v>22.45</v>
      </c>
      <c r="R1961" s="9">
        <f t="shared" si="305"/>
        <v>18.25</v>
      </c>
      <c r="S1961" s="9">
        <f t="shared" si="306"/>
        <v>22.35</v>
      </c>
      <c r="T1961" s="9">
        <f t="shared" si="307"/>
        <v>20.75</v>
      </c>
      <c r="U1961" s="8">
        <f t="shared" si="308"/>
        <v>21.016666666666669</v>
      </c>
      <c r="V1961" s="8">
        <f t="shared" si="309"/>
        <v>20.950000000000003</v>
      </c>
    </row>
    <row r="1962" spans="1:22" ht="13.5" x14ac:dyDescent="0.25">
      <c r="A1962" s="3">
        <f>RSI!A1962</f>
        <v>44865</v>
      </c>
      <c r="B1962" s="2">
        <f>RSI!B1962</f>
        <v>44.957299999999996</v>
      </c>
      <c r="C1962" s="2">
        <f>RSI!I1962</f>
        <v>9.7300055398363838E-4</v>
      </c>
      <c r="D1962" s="2">
        <f>MACD!E1962</f>
        <v>0.52143485983582849</v>
      </c>
      <c r="E1962" s="2">
        <f>MACD!F1962</f>
        <v>0.60934581847293778</v>
      </c>
      <c r="F1962" s="2">
        <f>'Moving Avg'!D1962</f>
        <v>44.957299999999996</v>
      </c>
      <c r="G1962" s="2">
        <f>'Moving Avg'!F1962</f>
        <v>45.649370000000012</v>
      </c>
      <c r="H1962" s="2">
        <f>'Moving Avg'!G1962</f>
        <v>46.458320000000022</v>
      </c>
      <c r="I1962" s="2">
        <f>'Moving Avg'!H1962</f>
        <v>46.971055000000071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  <c r="M1962" s="8">
        <f t="shared" si="300"/>
        <v>50</v>
      </c>
      <c r="N1962" s="8">
        <f t="shared" si="301"/>
        <v>100</v>
      </c>
      <c r="O1962" s="8">
        <f t="shared" si="302"/>
        <v>0</v>
      </c>
      <c r="P1962" s="8">
        <f t="shared" si="303"/>
        <v>33</v>
      </c>
      <c r="Q1962" s="9">
        <f t="shared" si="304"/>
        <v>57.45</v>
      </c>
      <c r="R1962" s="9">
        <f t="shared" si="305"/>
        <v>38.25</v>
      </c>
      <c r="S1962" s="9">
        <f t="shared" si="306"/>
        <v>37.35</v>
      </c>
      <c r="T1962" s="9">
        <f t="shared" si="307"/>
        <v>45.75</v>
      </c>
      <c r="U1962" s="8">
        <f t="shared" si="308"/>
        <v>44.35</v>
      </c>
      <c r="V1962" s="8">
        <f t="shared" si="309"/>
        <v>44.7</v>
      </c>
    </row>
    <row r="1963" spans="1:22" ht="13.5" x14ac:dyDescent="0.25">
      <c r="A1963" s="3">
        <f>RSI!A1963</f>
        <v>44866</v>
      </c>
      <c r="B1963" s="2">
        <f>RSI!B1963</f>
        <v>44.957299999999996</v>
      </c>
      <c r="C1963" s="2">
        <f>RSI!I1963</f>
        <v>9.7300055398363838E-4</v>
      </c>
      <c r="D1963" s="2">
        <f>MACD!E1963</f>
        <v>0.38280764722138372</v>
      </c>
      <c r="E1963" s="2">
        <f>MACD!F1963</f>
        <v>0.56403818422262697</v>
      </c>
      <c r="F1963" s="2">
        <f>'Moving Avg'!D1963</f>
        <v>44.957299999999996</v>
      </c>
      <c r="G1963" s="2">
        <f>'Moving Avg'!F1963</f>
        <v>45.562915000000011</v>
      </c>
      <c r="H1963" s="2">
        <f>'Moving Avg'!G1963</f>
        <v>46.413364000000023</v>
      </c>
      <c r="I1963" s="2">
        <f>'Moving Avg'!H1963</f>
        <v>46.969689000000059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  <c r="M1963" s="8">
        <f t="shared" si="300"/>
        <v>50</v>
      </c>
      <c r="N1963" s="8">
        <f t="shared" si="301"/>
        <v>100</v>
      </c>
      <c r="O1963" s="8">
        <f t="shared" si="302"/>
        <v>0</v>
      </c>
      <c r="P1963" s="8">
        <f t="shared" si="303"/>
        <v>33</v>
      </c>
      <c r="Q1963" s="9">
        <f t="shared" si="304"/>
        <v>57.45</v>
      </c>
      <c r="R1963" s="9">
        <f t="shared" si="305"/>
        <v>38.25</v>
      </c>
      <c r="S1963" s="9">
        <f t="shared" si="306"/>
        <v>37.35</v>
      </c>
      <c r="T1963" s="9">
        <f t="shared" si="307"/>
        <v>45.75</v>
      </c>
      <c r="U1963" s="8">
        <f t="shared" si="308"/>
        <v>44.35</v>
      </c>
      <c r="V1963" s="8">
        <f t="shared" si="309"/>
        <v>44.7</v>
      </c>
    </row>
    <row r="1964" spans="1:22" ht="13.5" x14ac:dyDescent="0.25">
      <c r="A1964" s="3">
        <f>RSI!A1964</f>
        <v>44867</v>
      </c>
      <c r="B1964" s="2">
        <f>RSI!B1964</f>
        <v>44.957299999999996</v>
      </c>
      <c r="C1964" s="2">
        <f>RSI!I1964</f>
        <v>9.7300055398363838E-4</v>
      </c>
      <c r="D1964" s="2">
        <f>MACD!E1964</f>
        <v>0.26983410289700771</v>
      </c>
      <c r="E1964" s="2">
        <f>MACD!F1964</f>
        <v>0.50519736795750314</v>
      </c>
      <c r="F1964" s="2">
        <f>'Moving Avg'!D1964</f>
        <v>44.957299999999996</v>
      </c>
      <c r="G1964" s="2">
        <f>'Moving Avg'!F1964</f>
        <v>45.47646000000001</v>
      </c>
      <c r="H1964" s="2">
        <f>'Moving Avg'!G1964</f>
        <v>46.368408000000017</v>
      </c>
      <c r="I1964" s="2">
        <f>'Moving Avg'!H1964</f>
        <v>46.968323000000055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  <c r="M1964" s="8">
        <f t="shared" si="300"/>
        <v>50</v>
      </c>
      <c r="N1964" s="8">
        <f t="shared" si="301"/>
        <v>100</v>
      </c>
      <c r="O1964" s="8">
        <f t="shared" si="302"/>
        <v>0</v>
      </c>
      <c r="P1964" s="8">
        <f t="shared" si="303"/>
        <v>33</v>
      </c>
      <c r="Q1964" s="9">
        <f t="shared" si="304"/>
        <v>57.45</v>
      </c>
      <c r="R1964" s="9">
        <f t="shared" si="305"/>
        <v>38.25</v>
      </c>
      <c r="S1964" s="9">
        <f t="shared" si="306"/>
        <v>37.35</v>
      </c>
      <c r="T1964" s="9">
        <f t="shared" si="307"/>
        <v>45.75</v>
      </c>
      <c r="U1964" s="8">
        <f t="shared" si="308"/>
        <v>44.35</v>
      </c>
      <c r="V1964" s="8">
        <f t="shared" si="309"/>
        <v>44.7</v>
      </c>
    </row>
    <row r="1965" spans="1:22" ht="13.5" x14ac:dyDescent="0.25">
      <c r="A1965" s="3">
        <f>RSI!A1965</f>
        <v>44868</v>
      </c>
      <c r="B1965" s="2">
        <f>RSI!B1965</f>
        <v>44.957299999999996</v>
      </c>
      <c r="C1965" s="2">
        <f>RSI!I1965</f>
        <v>9.7300055398363838E-4</v>
      </c>
      <c r="D1965" s="2">
        <f>MACD!E1965</f>
        <v>0.17824703423377741</v>
      </c>
      <c r="E1965" s="2">
        <f>MACD!F1965</f>
        <v>0.43980730121275802</v>
      </c>
      <c r="F1965" s="2">
        <f>'Moving Avg'!D1965</f>
        <v>44.957299999999996</v>
      </c>
      <c r="G1965" s="2">
        <f>'Moving Avg'!F1965</f>
        <v>45.390005000000009</v>
      </c>
      <c r="H1965" s="2">
        <f>'Moving Avg'!G1965</f>
        <v>46.323452000000024</v>
      </c>
      <c r="I1965" s="2">
        <f>'Moving Avg'!H1965</f>
        <v>46.966957000000058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  <c r="M1965" s="8">
        <f t="shared" si="300"/>
        <v>50</v>
      </c>
      <c r="N1965" s="8">
        <f t="shared" si="301"/>
        <v>100</v>
      </c>
      <c r="O1965" s="8">
        <f t="shared" si="302"/>
        <v>0</v>
      </c>
      <c r="P1965" s="8">
        <f t="shared" si="303"/>
        <v>33</v>
      </c>
      <c r="Q1965" s="9">
        <f t="shared" si="304"/>
        <v>57.45</v>
      </c>
      <c r="R1965" s="9">
        <f t="shared" si="305"/>
        <v>38.25</v>
      </c>
      <c r="S1965" s="9">
        <f t="shared" si="306"/>
        <v>37.35</v>
      </c>
      <c r="T1965" s="9">
        <f t="shared" si="307"/>
        <v>45.75</v>
      </c>
      <c r="U1965" s="8">
        <f t="shared" si="308"/>
        <v>44.35</v>
      </c>
      <c r="V1965" s="8">
        <f t="shared" si="309"/>
        <v>44.7</v>
      </c>
    </row>
    <row r="1966" spans="1:22" ht="13.5" x14ac:dyDescent="0.25">
      <c r="A1966" s="3">
        <f>RSI!A1966</f>
        <v>44869</v>
      </c>
      <c r="B1966" s="2">
        <f>RSI!B1966</f>
        <v>44.957299999999996</v>
      </c>
      <c r="C1966" s="2">
        <f>RSI!I1966</f>
        <v>9.7300055398363838E-4</v>
      </c>
      <c r="D1966" s="2">
        <f>MACD!E1966</f>
        <v>0.10445947862317695</v>
      </c>
      <c r="E1966" s="2">
        <f>MACD!F1966</f>
        <v>0.37273773669484184</v>
      </c>
      <c r="F1966" s="2">
        <f>'Moving Avg'!D1966</f>
        <v>44.957299999999996</v>
      </c>
      <c r="G1966" s="2">
        <f>'Moving Avg'!F1966</f>
        <v>45.303550000000008</v>
      </c>
      <c r="H1966" s="2">
        <f>'Moving Avg'!G1966</f>
        <v>46.278496000000025</v>
      </c>
      <c r="I1966" s="2">
        <f>'Moving Avg'!H1966</f>
        <v>46.965591000000046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  <c r="M1966" s="8">
        <f t="shared" si="300"/>
        <v>50</v>
      </c>
      <c r="N1966" s="8">
        <f t="shared" si="301"/>
        <v>100</v>
      </c>
      <c r="O1966" s="8">
        <f t="shared" si="302"/>
        <v>0</v>
      </c>
      <c r="P1966" s="8">
        <f t="shared" si="303"/>
        <v>33</v>
      </c>
      <c r="Q1966" s="9">
        <f t="shared" si="304"/>
        <v>57.45</v>
      </c>
      <c r="R1966" s="9">
        <f t="shared" si="305"/>
        <v>38.25</v>
      </c>
      <c r="S1966" s="9">
        <f t="shared" si="306"/>
        <v>37.35</v>
      </c>
      <c r="T1966" s="9">
        <f t="shared" si="307"/>
        <v>45.75</v>
      </c>
      <c r="U1966" s="8">
        <f t="shared" si="308"/>
        <v>44.35</v>
      </c>
      <c r="V1966" s="8">
        <f t="shared" si="309"/>
        <v>44.7</v>
      </c>
    </row>
    <row r="1967" spans="1:22" ht="13.5" x14ac:dyDescent="0.25">
      <c r="A1967" s="3">
        <f>RSI!A1967</f>
        <v>44872</v>
      </c>
      <c r="B1967" s="2">
        <f>RSI!B1967</f>
        <v>44.957299999999996</v>
      </c>
      <c r="C1967" s="2">
        <f>RSI!I1967</f>
        <v>9.7300055398363838E-4</v>
      </c>
      <c r="D1967" s="2">
        <f>MACD!E1967</f>
        <v>4.54582942715831E-2</v>
      </c>
      <c r="E1967" s="2">
        <f>MACD!F1967</f>
        <v>0.30728184821019011</v>
      </c>
      <c r="F1967" s="2">
        <f>'Moving Avg'!D1967</f>
        <v>44.957299999999996</v>
      </c>
      <c r="G1967" s="2">
        <f>'Moving Avg'!F1967</f>
        <v>45.217095000000008</v>
      </c>
      <c r="H1967" s="2">
        <f>'Moving Avg'!G1967</f>
        <v>46.233540000000019</v>
      </c>
      <c r="I1967" s="2">
        <f>'Moving Avg'!H1967</f>
        <v>46.964225000000042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  <c r="M1967" s="8">
        <f t="shared" si="300"/>
        <v>50</v>
      </c>
      <c r="N1967" s="8">
        <f t="shared" si="301"/>
        <v>100</v>
      </c>
      <c r="O1967" s="8">
        <f t="shared" si="302"/>
        <v>0</v>
      </c>
      <c r="P1967" s="8">
        <f t="shared" si="303"/>
        <v>33</v>
      </c>
      <c r="Q1967" s="9">
        <f t="shared" si="304"/>
        <v>57.45</v>
      </c>
      <c r="R1967" s="9">
        <f t="shared" si="305"/>
        <v>38.25</v>
      </c>
      <c r="S1967" s="9">
        <f t="shared" si="306"/>
        <v>37.35</v>
      </c>
      <c r="T1967" s="9">
        <f t="shared" si="307"/>
        <v>45.75</v>
      </c>
      <c r="U1967" s="8">
        <f t="shared" si="308"/>
        <v>44.35</v>
      </c>
      <c r="V1967" s="8">
        <f t="shared" si="309"/>
        <v>44.7</v>
      </c>
    </row>
    <row r="1968" spans="1:22" ht="13.5" x14ac:dyDescent="0.25">
      <c r="A1968" s="3">
        <f>RSI!A1968</f>
        <v>44873</v>
      </c>
      <c r="B1968" s="2">
        <f>RSI!B1968</f>
        <v>44.957299999999996</v>
      </c>
      <c r="C1968" s="2">
        <f>RSI!I1968</f>
        <v>9.7300055398363838E-4</v>
      </c>
      <c r="D1968" s="2">
        <f>MACD!E1968</f>
        <v>-1.2857481038395235E-3</v>
      </c>
      <c r="E1968" s="2">
        <f>MACD!F1968</f>
        <v>0.2455683289473842</v>
      </c>
      <c r="F1968" s="2">
        <f>'Moving Avg'!D1968</f>
        <v>44.957299999999996</v>
      </c>
      <c r="G1968" s="2">
        <f>'Moving Avg'!F1968</f>
        <v>45.130640000000007</v>
      </c>
      <c r="H1968" s="2">
        <f>'Moving Avg'!G1968</f>
        <v>46.188584000000027</v>
      </c>
      <c r="I1968" s="2">
        <f>'Moving Avg'!H1968</f>
        <v>46.962859000000044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  <c r="M1968" s="8">
        <f t="shared" si="300"/>
        <v>50</v>
      </c>
      <c r="N1968" s="8">
        <f t="shared" si="301"/>
        <v>100</v>
      </c>
      <c r="O1968" s="8">
        <f t="shared" si="302"/>
        <v>0</v>
      </c>
      <c r="P1968" s="8">
        <f t="shared" si="303"/>
        <v>33</v>
      </c>
      <c r="Q1968" s="9">
        <f t="shared" si="304"/>
        <v>57.45</v>
      </c>
      <c r="R1968" s="9">
        <f t="shared" si="305"/>
        <v>38.25</v>
      </c>
      <c r="S1968" s="9">
        <f t="shared" si="306"/>
        <v>37.35</v>
      </c>
      <c r="T1968" s="9">
        <f t="shared" si="307"/>
        <v>45.75</v>
      </c>
      <c r="U1968" s="8">
        <f t="shared" si="308"/>
        <v>44.35</v>
      </c>
      <c r="V1968" s="8">
        <f t="shared" si="309"/>
        <v>44.7</v>
      </c>
    </row>
    <row r="1969" spans="1:22" ht="13.5" x14ac:dyDescent="0.25">
      <c r="A1969" s="3">
        <f>RSI!A1969</f>
        <v>44874</v>
      </c>
      <c r="B1969" s="2">
        <f>RSI!B1969</f>
        <v>44.957299999999996</v>
      </c>
      <c r="C1969" s="2">
        <f>RSI!I1969</f>
        <v>9.7300055398363838E-4</v>
      </c>
      <c r="D1969" s="2">
        <f>MACD!E1969</f>
        <v>-3.789392092670596E-2</v>
      </c>
      <c r="E1969" s="2">
        <f>MACD!F1969</f>
        <v>0.18887587897256619</v>
      </c>
      <c r="F1969" s="2">
        <f>'Moving Avg'!D1969</f>
        <v>44.957299999999996</v>
      </c>
      <c r="G1969" s="2">
        <f>'Moving Avg'!F1969</f>
        <v>45.044185000000006</v>
      </c>
      <c r="H1969" s="2">
        <f>'Moving Avg'!G1969</f>
        <v>46.143628000000028</v>
      </c>
      <c r="I1969" s="2">
        <f>'Moving Avg'!H1969</f>
        <v>46.951583500000041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  <c r="M1969" s="8">
        <f t="shared" si="300"/>
        <v>50</v>
      </c>
      <c r="N1969" s="8">
        <f t="shared" si="301"/>
        <v>100</v>
      </c>
      <c r="O1969" s="8">
        <f t="shared" si="302"/>
        <v>0</v>
      </c>
      <c r="P1969" s="8">
        <f t="shared" si="303"/>
        <v>33</v>
      </c>
      <c r="Q1969" s="9">
        <f t="shared" si="304"/>
        <v>57.45</v>
      </c>
      <c r="R1969" s="9">
        <f t="shared" si="305"/>
        <v>38.25</v>
      </c>
      <c r="S1969" s="9">
        <f t="shared" si="306"/>
        <v>37.35</v>
      </c>
      <c r="T1969" s="9">
        <f t="shared" si="307"/>
        <v>45.75</v>
      </c>
      <c r="U1969" s="8">
        <f t="shared" si="308"/>
        <v>44.35</v>
      </c>
      <c r="V1969" s="8">
        <f t="shared" si="309"/>
        <v>44.7</v>
      </c>
    </row>
    <row r="1970" spans="1:22" ht="13.5" x14ac:dyDescent="0.25">
      <c r="A1970" s="3">
        <f>RSI!A1970</f>
        <v>44875</v>
      </c>
      <c r="B1970" s="2">
        <f>RSI!B1970</f>
        <v>44.957299999999996</v>
      </c>
      <c r="C1970" s="2">
        <f>RSI!I1970</f>
        <v>9.7300055398363838E-4</v>
      </c>
      <c r="D1970" s="2">
        <f>MACD!E1970</f>
        <v>-6.6143698255999084E-2</v>
      </c>
      <c r="E1970" s="2">
        <f>MACD!F1970</f>
        <v>0.13787196352685316</v>
      </c>
      <c r="F1970" s="2">
        <f>'Moving Avg'!D1970</f>
        <v>44.957299999999996</v>
      </c>
      <c r="G1970" s="2">
        <f>'Moving Avg'!F1970</f>
        <v>44.957730000000005</v>
      </c>
      <c r="H1970" s="2">
        <f>'Moving Avg'!G1970</f>
        <v>46.098672000000022</v>
      </c>
      <c r="I1970" s="2">
        <f>'Moving Avg'!H1970</f>
        <v>46.94030800000003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  <c r="M1970" s="8">
        <f t="shared" si="300"/>
        <v>50</v>
      </c>
      <c r="N1970" s="8">
        <f t="shared" si="301"/>
        <v>100</v>
      </c>
      <c r="O1970" s="8">
        <f t="shared" si="302"/>
        <v>0</v>
      </c>
      <c r="P1970" s="8">
        <f t="shared" si="303"/>
        <v>33</v>
      </c>
      <c r="Q1970" s="9">
        <f t="shared" si="304"/>
        <v>57.45</v>
      </c>
      <c r="R1970" s="9">
        <f t="shared" si="305"/>
        <v>38.25</v>
      </c>
      <c r="S1970" s="9">
        <f t="shared" si="306"/>
        <v>37.35</v>
      </c>
      <c r="T1970" s="9">
        <f t="shared" si="307"/>
        <v>45.75</v>
      </c>
      <c r="U1970" s="8">
        <f t="shared" si="308"/>
        <v>44.35</v>
      </c>
      <c r="V1970" s="8">
        <f t="shared" si="309"/>
        <v>44.7</v>
      </c>
    </row>
    <row r="1971" spans="1:22" ht="13.5" x14ac:dyDescent="0.25">
      <c r="A1971" s="3">
        <f>RSI!A1971</f>
        <v>44876</v>
      </c>
      <c r="B1971" s="2">
        <f>RSI!B1971</f>
        <v>44.957299999999996</v>
      </c>
      <c r="C1971" s="2">
        <f>RSI!I1971</f>
        <v>9.7300055398363838E-4</v>
      </c>
      <c r="D1971" s="2">
        <f>MACD!E1971</f>
        <v>-8.7522940342978472E-2</v>
      </c>
      <c r="E1971" s="2">
        <f>MACD!F1971</f>
        <v>9.2792982752886832E-2</v>
      </c>
      <c r="F1971" s="2">
        <f>'Moving Avg'!D1971</f>
        <v>44.957299999999996</v>
      </c>
      <c r="G1971" s="2">
        <f>'Moving Avg'!F1971</f>
        <v>44.957300000000004</v>
      </c>
      <c r="H1971" s="2">
        <f>'Moving Avg'!G1971</f>
        <v>46.053716000000023</v>
      </c>
      <c r="I1971" s="2">
        <f>'Moving Avg'!H1971</f>
        <v>46.929032500000034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  <c r="M1971" s="8">
        <f t="shared" si="300"/>
        <v>50</v>
      </c>
      <c r="N1971" s="8">
        <f t="shared" si="301"/>
        <v>100</v>
      </c>
      <c r="O1971" s="8">
        <f t="shared" si="302"/>
        <v>0</v>
      </c>
      <c r="P1971" s="8">
        <f t="shared" si="303"/>
        <v>33</v>
      </c>
      <c r="Q1971" s="9">
        <f t="shared" si="304"/>
        <v>57.45</v>
      </c>
      <c r="R1971" s="9">
        <f t="shared" si="305"/>
        <v>38.25</v>
      </c>
      <c r="S1971" s="9">
        <f t="shared" si="306"/>
        <v>37.35</v>
      </c>
      <c r="T1971" s="9">
        <f t="shared" si="307"/>
        <v>45.75</v>
      </c>
      <c r="U1971" s="8">
        <f t="shared" si="308"/>
        <v>44.35</v>
      </c>
      <c r="V1971" s="8">
        <f t="shared" si="309"/>
        <v>44.7</v>
      </c>
    </row>
    <row r="1972" spans="1:22" ht="13.5" x14ac:dyDescent="0.25">
      <c r="A1972" s="3">
        <f>RSI!A1972</f>
        <v>44879</v>
      </c>
      <c r="B1972" s="2">
        <f>RSI!B1972</f>
        <v>44.957299999999996</v>
      </c>
      <c r="C1972" s="2">
        <f>RSI!I1972</f>
        <v>9.7300055398363838E-4</v>
      </c>
      <c r="D1972" s="2">
        <f>MACD!E1972</f>
        <v>-0.103275646361638</v>
      </c>
      <c r="E1972" s="2">
        <f>MACD!F1972</f>
        <v>5.3579256929981875E-2</v>
      </c>
      <c r="F1972" s="2">
        <f>'Moving Avg'!D1972</f>
        <v>44.957299999999996</v>
      </c>
      <c r="G1972" s="2">
        <f>'Moving Avg'!F1972</f>
        <v>44.957300000000004</v>
      </c>
      <c r="H1972" s="2">
        <f>'Moving Avg'!G1972</f>
        <v>46.008760000000024</v>
      </c>
      <c r="I1972" s="2">
        <f>'Moving Avg'!H1972</f>
        <v>46.91775700000003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  <c r="M1972" s="8">
        <f t="shared" si="300"/>
        <v>50</v>
      </c>
      <c r="N1972" s="8">
        <f t="shared" si="301"/>
        <v>100</v>
      </c>
      <c r="O1972" s="8">
        <f t="shared" si="302"/>
        <v>0</v>
      </c>
      <c r="P1972" s="8">
        <f t="shared" si="303"/>
        <v>33</v>
      </c>
      <c r="Q1972" s="9">
        <f t="shared" si="304"/>
        <v>57.45</v>
      </c>
      <c r="R1972" s="9">
        <f t="shared" si="305"/>
        <v>38.25</v>
      </c>
      <c r="S1972" s="9">
        <f t="shared" si="306"/>
        <v>37.35</v>
      </c>
      <c r="T1972" s="9">
        <f t="shared" si="307"/>
        <v>45.75</v>
      </c>
      <c r="U1972" s="8">
        <f t="shared" si="308"/>
        <v>44.35</v>
      </c>
      <c r="V1972" s="8">
        <f t="shared" si="309"/>
        <v>44.7</v>
      </c>
    </row>
    <row r="1973" spans="1:22" ht="13.5" x14ac:dyDescent="0.25">
      <c r="A1973" s="3">
        <f>RSI!A1973</f>
        <v>44880</v>
      </c>
      <c r="B1973" s="2">
        <f>RSI!B1973</f>
        <v>44.957299999999996</v>
      </c>
      <c r="C1973" s="2">
        <f>RSI!I1973</f>
        <v>9.7300055398363838E-4</v>
      </c>
      <c r="D1973" s="2">
        <f>MACD!E1973</f>
        <v>-0.11444057960859766</v>
      </c>
      <c r="E1973" s="2">
        <f>MACD!F1973</f>
        <v>1.9975289622265968E-2</v>
      </c>
      <c r="F1973" s="2">
        <f>'Moving Avg'!D1973</f>
        <v>44.957299999999996</v>
      </c>
      <c r="G1973" s="2">
        <f>'Moving Avg'!F1973</f>
        <v>44.957300000000004</v>
      </c>
      <c r="H1973" s="2">
        <f>'Moving Avg'!G1973</f>
        <v>45.963804000000025</v>
      </c>
      <c r="I1973" s="2">
        <f>'Moving Avg'!H1973</f>
        <v>46.906481500000019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  <c r="M1973" s="8">
        <f t="shared" si="300"/>
        <v>50</v>
      </c>
      <c r="N1973" s="8">
        <f t="shared" si="301"/>
        <v>100</v>
      </c>
      <c r="O1973" s="8">
        <f t="shared" si="302"/>
        <v>0</v>
      </c>
      <c r="P1973" s="8">
        <f t="shared" si="303"/>
        <v>33</v>
      </c>
      <c r="Q1973" s="9">
        <f t="shared" si="304"/>
        <v>57.45</v>
      </c>
      <c r="R1973" s="9">
        <f t="shared" si="305"/>
        <v>38.25</v>
      </c>
      <c r="S1973" s="9">
        <f t="shared" si="306"/>
        <v>37.35</v>
      </c>
      <c r="T1973" s="9">
        <f t="shared" si="307"/>
        <v>45.75</v>
      </c>
      <c r="U1973" s="8">
        <f t="shared" si="308"/>
        <v>44.35</v>
      </c>
      <c r="V1973" s="8">
        <f t="shared" si="309"/>
        <v>44.7</v>
      </c>
    </row>
    <row r="1974" spans="1:22" ht="13.5" x14ac:dyDescent="0.25">
      <c r="A1974" s="3">
        <f>RSI!A1974</f>
        <v>44881</v>
      </c>
      <c r="B1974" s="2">
        <f>RSI!B1974</f>
        <v>44.957299999999996</v>
      </c>
      <c r="C1974" s="2">
        <f>RSI!I1974</f>
        <v>9.7300055398363838E-4</v>
      </c>
      <c r="D1974" s="2">
        <f>MACD!E1974</f>
        <v>-0.12188386828233178</v>
      </c>
      <c r="E1974" s="2">
        <f>MACD!F1974</f>
        <v>-8.396541958653584E-3</v>
      </c>
      <c r="F1974" s="2">
        <f>'Moving Avg'!D1974</f>
        <v>44.957299999999996</v>
      </c>
      <c r="G1974" s="2">
        <f>'Moving Avg'!F1974</f>
        <v>44.957300000000004</v>
      </c>
      <c r="H1974" s="2">
        <f>'Moving Avg'!G1974</f>
        <v>45.918848000000025</v>
      </c>
      <c r="I1974" s="2">
        <f>'Moving Avg'!H1974</f>
        <v>46.895206000000016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  <c r="M1974" s="8">
        <f t="shared" si="300"/>
        <v>50</v>
      </c>
      <c r="N1974" s="8">
        <f t="shared" si="301"/>
        <v>100</v>
      </c>
      <c r="O1974" s="8">
        <f t="shared" si="302"/>
        <v>0</v>
      </c>
      <c r="P1974" s="8">
        <f t="shared" si="303"/>
        <v>33</v>
      </c>
      <c r="Q1974" s="9">
        <f t="shared" si="304"/>
        <v>57.45</v>
      </c>
      <c r="R1974" s="9">
        <f t="shared" si="305"/>
        <v>38.25</v>
      </c>
      <c r="S1974" s="9">
        <f t="shared" si="306"/>
        <v>37.35</v>
      </c>
      <c r="T1974" s="9">
        <f t="shared" si="307"/>
        <v>45.75</v>
      </c>
      <c r="U1974" s="8">
        <f t="shared" si="308"/>
        <v>44.35</v>
      </c>
      <c r="V1974" s="8">
        <f t="shared" si="309"/>
        <v>44.7</v>
      </c>
    </row>
    <row r="1975" spans="1:22" ht="13.5" x14ac:dyDescent="0.25">
      <c r="A1975" s="3">
        <f>RSI!A1975</f>
        <v>44882</v>
      </c>
      <c r="B1975" s="2">
        <f>RSI!B1975</f>
        <v>44.957299999999996</v>
      </c>
      <c r="C1975" s="2">
        <f>RSI!I1975</f>
        <v>9.7300055398363838E-4</v>
      </c>
      <c r="D1975" s="2">
        <f>MACD!E1975</f>
        <v>-0.12632651475568935</v>
      </c>
      <c r="E1975" s="2">
        <f>MACD!F1975</f>
        <v>-3.1982536518060739E-2</v>
      </c>
      <c r="F1975" s="2">
        <f>'Moving Avg'!D1975</f>
        <v>44.957299999999996</v>
      </c>
      <c r="G1975" s="2">
        <f>'Moving Avg'!F1975</f>
        <v>44.957300000000004</v>
      </c>
      <c r="H1975" s="2">
        <f>'Moving Avg'!G1975</f>
        <v>45.873892000000026</v>
      </c>
      <c r="I1975" s="2">
        <f>'Moving Avg'!H1975</f>
        <v>46.883930500000005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  <c r="M1975" s="8">
        <f t="shared" si="300"/>
        <v>50</v>
      </c>
      <c r="N1975" s="8">
        <f t="shared" si="301"/>
        <v>100</v>
      </c>
      <c r="O1975" s="8">
        <f t="shared" si="302"/>
        <v>0</v>
      </c>
      <c r="P1975" s="8">
        <f t="shared" si="303"/>
        <v>33</v>
      </c>
      <c r="Q1975" s="9">
        <f t="shared" si="304"/>
        <v>57.45</v>
      </c>
      <c r="R1975" s="9">
        <f t="shared" si="305"/>
        <v>38.25</v>
      </c>
      <c r="S1975" s="9">
        <f t="shared" si="306"/>
        <v>37.35</v>
      </c>
      <c r="T1975" s="9">
        <f t="shared" si="307"/>
        <v>45.75</v>
      </c>
      <c r="U1975" s="8">
        <f t="shared" si="308"/>
        <v>44.35</v>
      </c>
      <c r="V1975" s="8">
        <f t="shared" si="309"/>
        <v>44.7</v>
      </c>
    </row>
    <row r="1976" spans="1:22" ht="13.5" x14ac:dyDescent="0.25">
      <c r="A1976" s="3">
        <f>RSI!A1976</f>
        <v>44883</v>
      </c>
      <c r="B1976" s="2">
        <f>RSI!B1976</f>
        <v>44.957299999999996</v>
      </c>
      <c r="C1976" s="2">
        <f>RSI!I1976</f>
        <v>9.7300055398363838E-4</v>
      </c>
      <c r="D1976" s="2">
        <f>MACD!E1976</f>
        <v>-0.12836760228033484</v>
      </c>
      <c r="E1976" s="2">
        <f>MACD!F1976</f>
        <v>-5.1259549670515561E-2</v>
      </c>
      <c r="F1976" s="2">
        <f>'Moving Avg'!D1976</f>
        <v>44.957299999999996</v>
      </c>
      <c r="G1976" s="2">
        <f>'Moving Avg'!F1976</f>
        <v>44.957300000000004</v>
      </c>
      <c r="H1976" s="2">
        <f>'Moving Avg'!G1976</f>
        <v>45.82893600000002</v>
      </c>
      <c r="I1976" s="2">
        <f>'Moving Avg'!H1976</f>
        <v>46.872655000000002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  <c r="M1976" s="8">
        <f t="shared" si="300"/>
        <v>50</v>
      </c>
      <c r="N1976" s="8">
        <f t="shared" si="301"/>
        <v>100</v>
      </c>
      <c r="O1976" s="8">
        <f t="shared" si="302"/>
        <v>0</v>
      </c>
      <c r="P1976" s="8">
        <f t="shared" si="303"/>
        <v>33</v>
      </c>
      <c r="Q1976" s="9">
        <f t="shared" si="304"/>
        <v>57.45</v>
      </c>
      <c r="R1976" s="9">
        <f t="shared" si="305"/>
        <v>38.25</v>
      </c>
      <c r="S1976" s="9">
        <f t="shared" si="306"/>
        <v>37.35</v>
      </c>
      <c r="T1976" s="9">
        <f t="shared" si="307"/>
        <v>45.75</v>
      </c>
      <c r="U1976" s="8">
        <f t="shared" si="308"/>
        <v>44.35</v>
      </c>
      <c r="V1976" s="8">
        <f t="shared" si="309"/>
        <v>44.7</v>
      </c>
    </row>
    <row r="1977" spans="1:22" ht="13.5" x14ac:dyDescent="0.25">
      <c r="A1977" s="3">
        <f>RSI!A1977</f>
        <v>44886</v>
      </c>
      <c r="B1977" s="2">
        <f>RSI!B1977</f>
        <v>46.686399999999999</v>
      </c>
      <c r="C1977" s="2">
        <f>RSI!I1977</f>
        <v>86.519190099536928</v>
      </c>
      <c r="D1977" s="2">
        <f>MACD!E1977</f>
        <v>-0.25658534775086395</v>
      </c>
      <c r="E1977" s="2">
        <f>MACD!F1977</f>
        <v>-9.2324709286585233E-2</v>
      </c>
      <c r="F1977" s="2">
        <f>'Moving Avg'!D1977</f>
        <v>45.303119999999993</v>
      </c>
      <c r="G1977" s="2">
        <f>'Moving Avg'!F1977</f>
        <v>45.043755000000004</v>
      </c>
      <c r="H1977" s="2">
        <f>'Moving Avg'!G1977</f>
        <v>45.822020000000023</v>
      </c>
      <c r="I1977" s="2">
        <f>'Moving Avg'!H1977</f>
        <v>46.870025000000005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  <c r="M1977" s="8">
        <f t="shared" si="300"/>
        <v>0</v>
      </c>
      <c r="N1977" s="8">
        <f t="shared" si="301"/>
        <v>100</v>
      </c>
      <c r="O1977" s="8">
        <f t="shared" si="302"/>
        <v>0</v>
      </c>
      <c r="P1977" s="8">
        <f t="shared" si="303"/>
        <v>83.5</v>
      </c>
      <c r="Q1977" s="9">
        <f t="shared" si="304"/>
        <v>47.524999999999999</v>
      </c>
      <c r="R1977" s="9">
        <f t="shared" si="305"/>
        <v>40.875</v>
      </c>
      <c r="S1977" s="9">
        <f t="shared" si="306"/>
        <v>52.575000000000003</v>
      </c>
      <c r="T1977" s="9">
        <f t="shared" si="307"/>
        <v>45.875</v>
      </c>
      <c r="U1977" s="8">
        <f t="shared" si="308"/>
        <v>46.991666666666674</v>
      </c>
      <c r="V1977" s="8">
        <f t="shared" si="309"/>
        <v>46.712500000000006</v>
      </c>
    </row>
    <row r="1978" spans="1:22" ht="13.5" x14ac:dyDescent="0.25">
      <c r="A1978" s="3">
        <f>RSI!A1978</f>
        <v>44887</v>
      </c>
      <c r="B1978" s="2">
        <f>RSI!B1978</f>
        <v>46.677799999999998</v>
      </c>
      <c r="C1978" s="2">
        <f>RSI!I1978</f>
        <v>86.120092332815872</v>
      </c>
      <c r="D1978" s="2">
        <f>MACD!E1978</f>
        <v>-0.37318460305967704</v>
      </c>
      <c r="E1978" s="2">
        <f>MACD!F1978</f>
        <v>-0.14849668804120358</v>
      </c>
      <c r="F1978" s="2">
        <f>'Moving Avg'!D1978</f>
        <v>45.64721999999999</v>
      </c>
      <c r="G1978" s="2">
        <f>'Moving Avg'!F1978</f>
        <v>45.129780000000004</v>
      </c>
      <c r="H1978" s="2">
        <f>'Moving Avg'!G1978</f>
        <v>45.81493200000002</v>
      </c>
      <c r="I1978" s="2">
        <f>'Moving Avg'!H1978</f>
        <v>46.867352000000004</v>
      </c>
      <c r="J1978" s="6" t="str">
        <f>OBV!F1978</f>
        <v>BEARISH</v>
      </c>
      <c r="K1978" s="6" t="str">
        <f>OBV!G1978</f>
        <v>NEUTRAL</v>
      </c>
      <c r="L1978" s="6" t="str">
        <f>OBV!H1978</f>
        <v>BEARISH DIVERGENCE</v>
      </c>
      <c r="M1978" s="8">
        <f t="shared" si="300"/>
        <v>0</v>
      </c>
      <c r="N1978" s="8">
        <f t="shared" si="301"/>
        <v>100</v>
      </c>
      <c r="O1978" s="8">
        <f t="shared" si="302"/>
        <v>0</v>
      </c>
      <c r="P1978" s="8">
        <f t="shared" si="303"/>
        <v>16.5</v>
      </c>
      <c r="Q1978" s="9">
        <f t="shared" si="304"/>
        <v>37.475000000000001</v>
      </c>
      <c r="R1978" s="9">
        <f t="shared" si="305"/>
        <v>24.125</v>
      </c>
      <c r="S1978" s="9">
        <f t="shared" si="306"/>
        <v>22.425000000000001</v>
      </c>
      <c r="T1978" s="9">
        <f t="shared" si="307"/>
        <v>29.125</v>
      </c>
      <c r="U1978" s="8">
        <f t="shared" si="308"/>
        <v>28.008333333333336</v>
      </c>
      <c r="V1978" s="8">
        <f t="shared" si="309"/>
        <v>28.287500000000001</v>
      </c>
    </row>
    <row r="1979" spans="1:22" ht="13.5" x14ac:dyDescent="0.25">
      <c r="A1979" s="3">
        <f>RSI!A1979</f>
        <v>44888</v>
      </c>
      <c r="B1979" s="2">
        <f>RSI!B1979</f>
        <v>46.677799999999998</v>
      </c>
      <c r="C1979" s="2">
        <f>RSI!I1979</f>
        <v>86.120092332815872</v>
      </c>
      <c r="D1979" s="2">
        <f>MACD!E1979</f>
        <v>-0.47989131758298953</v>
      </c>
      <c r="E1979" s="2">
        <f>MACD!F1979</f>
        <v>-0.2147756139495608</v>
      </c>
      <c r="F1979" s="2">
        <f>'Moving Avg'!D1979</f>
        <v>45.991319999999995</v>
      </c>
      <c r="G1979" s="2">
        <f>'Moving Avg'!F1979</f>
        <v>45.215805000000003</v>
      </c>
      <c r="H1979" s="2">
        <f>'Moving Avg'!G1979</f>
        <v>45.807844000000024</v>
      </c>
      <c r="I1979" s="2">
        <f>'Moving Avg'!H1979</f>
        <v>46.864678999999995</v>
      </c>
      <c r="J1979" s="6" t="str">
        <f>OBV!F1979</f>
        <v>BEARISH</v>
      </c>
      <c r="K1979" s="6" t="str">
        <f>OBV!G1979</f>
        <v>NEUTRAL</v>
      </c>
      <c r="L1979" s="6" t="str">
        <f>OBV!H1979</f>
        <v>BEARISH DIVERGENCE</v>
      </c>
      <c r="M1979" s="8">
        <f t="shared" si="300"/>
        <v>0</v>
      </c>
      <c r="N1979" s="8">
        <f t="shared" si="301"/>
        <v>100</v>
      </c>
      <c r="O1979" s="8">
        <f t="shared" si="302"/>
        <v>0</v>
      </c>
      <c r="P1979" s="8">
        <f t="shared" si="303"/>
        <v>16.5</v>
      </c>
      <c r="Q1979" s="9">
        <f t="shared" si="304"/>
        <v>37.475000000000001</v>
      </c>
      <c r="R1979" s="9">
        <f t="shared" si="305"/>
        <v>24.125</v>
      </c>
      <c r="S1979" s="9">
        <f t="shared" si="306"/>
        <v>22.425000000000001</v>
      </c>
      <c r="T1979" s="9">
        <f t="shared" si="307"/>
        <v>29.125</v>
      </c>
      <c r="U1979" s="8">
        <f t="shared" si="308"/>
        <v>28.008333333333336</v>
      </c>
      <c r="V1979" s="8">
        <f t="shared" si="309"/>
        <v>28.287500000000001</v>
      </c>
    </row>
    <row r="1980" spans="1:22" ht="13.5" x14ac:dyDescent="0.25">
      <c r="A1980" s="3">
        <f>RSI!A1980</f>
        <v>44889</v>
      </c>
      <c r="B1980" s="2">
        <f>RSI!B1980</f>
        <v>46.677799999999998</v>
      </c>
      <c r="C1980" s="2">
        <f>RSI!I1980</f>
        <v>86.120092332815872</v>
      </c>
      <c r="D1980" s="2">
        <f>MACD!E1980</f>
        <v>-0.57763143502908321</v>
      </c>
      <c r="E1980" s="2">
        <f>MACD!F1980</f>
        <v>-0.28734677816546528</v>
      </c>
      <c r="F1980" s="2">
        <f>'Moving Avg'!D1980</f>
        <v>46.335419999999992</v>
      </c>
      <c r="G1980" s="2">
        <f>'Moving Avg'!F1980</f>
        <v>45.30183000000001</v>
      </c>
      <c r="H1980" s="2">
        <f>'Moving Avg'!G1980</f>
        <v>45.800756000000021</v>
      </c>
      <c r="I1980" s="2">
        <f>'Moving Avg'!H1980</f>
        <v>46.862006000000001</v>
      </c>
      <c r="J1980" s="6" t="str">
        <f>OBV!F1980</f>
        <v>BEARISH</v>
      </c>
      <c r="K1980" s="6" t="str">
        <f>OBV!G1980</f>
        <v>NEUTRAL</v>
      </c>
      <c r="L1980" s="6" t="str">
        <f>OBV!H1980</f>
        <v>BEARISH DIVERGENCE</v>
      </c>
      <c r="M1980" s="8">
        <f t="shared" si="300"/>
        <v>0</v>
      </c>
      <c r="N1980" s="8">
        <f t="shared" si="301"/>
        <v>100</v>
      </c>
      <c r="O1980" s="8">
        <f t="shared" si="302"/>
        <v>0</v>
      </c>
      <c r="P1980" s="8">
        <f t="shared" si="303"/>
        <v>16.5</v>
      </c>
      <c r="Q1980" s="9">
        <f t="shared" si="304"/>
        <v>37.475000000000001</v>
      </c>
      <c r="R1980" s="9">
        <f t="shared" si="305"/>
        <v>24.125</v>
      </c>
      <c r="S1980" s="9">
        <f t="shared" si="306"/>
        <v>22.425000000000001</v>
      </c>
      <c r="T1980" s="9">
        <f t="shared" si="307"/>
        <v>29.125</v>
      </c>
      <c r="U1980" s="8">
        <f t="shared" si="308"/>
        <v>28.008333333333336</v>
      </c>
      <c r="V1980" s="8">
        <f t="shared" si="309"/>
        <v>28.287500000000001</v>
      </c>
    </row>
    <row r="1981" spans="1:22" ht="13.5" x14ac:dyDescent="0.25">
      <c r="A1981" s="3">
        <f>RSI!A1981</f>
        <v>44890</v>
      </c>
      <c r="B1981" s="2">
        <f>RSI!B1981</f>
        <v>46.677799999999998</v>
      </c>
      <c r="C1981" s="2">
        <f>RSI!I1981</f>
        <v>86.120092332815872</v>
      </c>
      <c r="D1981" s="2">
        <f>MACD!E1981</f>
        <v>-0.66723259331272544</v>
      </c>
      <c r="E1981" s="2">
        <f>MACD!F1981</f>
        <v>-0.36332394119491729</v>
      </c>
      <c r="F1981" s="2">
        <f>'Moving Avg'!D1981</f>
        <v>46.679519999999997</v>
      </c>
      <c r="G1981" s="2">
        <f>'Moving Avg'!F1981</f>
        <v>45.387855000000009</v>
      </c>
      <c r="H1981" s="2">
        <f>'Moving Avg'!G1981</f>
        <v>45.793668000000018</v>
      </c>
      <c r="I1981" s="2">
        <f>'Moving Avg'!H1981</f>
        <v>46.859332999999999</v>
      </c>
      <c r="J1981" s="6" t="str">
        <f>OBV!F1981</f>
        <v>BEARISH</v>
      </c>
      <c r="K1981" s="6" t="str">
        <f>OBV!G1981</f>
        <v>NEUTRAL</v>
      </c>
      <c r="L1981" s="6" t="str">
        <f>OBV!H1981</f>
        <v>BEARISH DIVERGENCE</v>
      </c>
      <c r="M1981" s="8">
        <f t="shared" si="300"/>
        <v>0</v>
      </c>
      <c r="N1981" s="8">
        <f t="shared" si="301"/>
        <v>100</v>
      </c>
      <c r="O1981" s="8">
        <f t="shared" si="302"/>
        <v>0</v>
      </c>
      <c r="P1981" s="8">
        <f t="shared" si="303"/>
        <v>16.5</v>
      </c>
      <c r="Q1981" s="9">
        <f t="shared" si="304"/>
        <v>37.475000000000001</v>
      </c>
      <c r="R1981" s="9">
        <f t="shared" si="305"/>
        <v>24.125</v>
      </c>
      <c r="S1981" s="9">
        <f t="shared" si="306"/>
        <v>22.425000000000001</v>
      </c>
      <c r="T1981" s="9">
        <f t="shared" si="307"/>
        <v>29.125</v>
      </c>
      <c r="U1981" s="8">
        <f t="shared" si="308"/>
        <v>28.008333333333336</v>
      </c>
      <c r="V1981" s="8">
        <f t="shared" si="309"/>
        <v>28.287500000000001</v>
      </c>
    </row>
    <row r="1982" spans="1:22" ht="13.5" x14ac:dyDescent="0.25">
      <c r="A1982" s="3">
        <f>RSI!A1982</f>
        <v>44893</v>
      </c>
      <c r="B1982" s="2">
        <f>RSI!B1982</f>
        <v>46.677799999999998</v>
      </c>
      <c r="C1982" s="2">
        <f>RSI!I1982</f>
        <v>86.120092332815872</v>
      </c>
      <c r="D1982" s="2">
        <f>MACD!E1982</f>
        <v>-0.74943597836900722</v>
      </c>
      <c r="E1982" s="2">
        <f>MACD!F1982</f>
        <v>-0.4405463486297353</v>
      </c>
      <c r="F1982" s="2">
        <f>'Moving Avg'!D1982</f>
        <v>46.677799999999998</v>
      </c>
      <c r="G1982" s="2">
        <f>'Moving Avg'!F1982</f>
        <v>45.473880000000008</v>
      </c>
      <c r="H1982" s="2">
        <f>'Moving Avg'!G1982</f>
        <v>45.786580000000015</v>
      </c>
      <c r="I1982" s="2">
        <f>'Moving Avg'!H1982</f>
        <v>46.856659999999991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  <c r="M1982" s="8">
        <f t="shared" si="300"/>
        <v>0</v>
      </c>
      <c r="N1982" s="8">
        <f t="shared" si="301"/>
        <v>100</v>
      </c>
      <c r="O1982" s="8">
        <f t="shared" si="302"/>
        <v>0</v>
      </c>
      <c r="P1982" s="8">
        <f t="shared" si="303"/>
        <v>16.5</v>
      </c>
      <c r="Q1982" s="9">
        <f t="shared" si="304"/>
        <v>37.475000000000001</v>
      </c>
      <c r="R1982" s="9">
        <f t="shared" si="305"/>
        <v>24.125</v>
      </c>
      <c r="S1982" s="9">
        <f t="shared" si="306"/>
        <v>22.425000000000001</v>
      </c>
      <c r="T1982" s="9">
        <f t="shared" si="307"/>
        <v>29.125</v>
      </c>
      <c r="U1982" s="8">
        <f t="shared" si="308"/>
        <v>28.008333333333336</v>
      </c>
      <c r="V1982" s="8">
        <f t="shared" si="309"/>
        <v>28.287500000000001</v>
      </c>
    </row>
    <row r="1983" spans="1:22" ht="13.5" x14ac:dyDescent="0.25">
      <c r="A1983" s="3">
        <f>RSI!A1983</f>
        <v>44894</v>
      </c>
      <c r="B1983" s="2">
        <f>RSI!B1983</f>
        <v>46.677799999999998</v>
      </c>
      <c r="C1983" s="2">
        <f>RSI!I1983</f>
        <v>86.120092332815872</v>
      </c>
      <c r="D1983" s="2">
        <f>MACD!E1983</f>
        <v>-0.82490659653709741</v>
      </c>
      <c r="E1983" s="2">
        <f>MACD!F1983</f>
        <v>-0.51741839821120772</v>
      </c>
      <c r="F1983" s="2">
        <f>'Moving Avg'!D1983</f>
        <v>46.677799999999998</v>
      </c>
      <c r="G1983" s="2">
        <f>'Moving Avg'!F1983</f>
        <v>45.559905000000008</v>
      </c>
      <c r="H1983" s="2">
        <f>'Moving Avg'!G1983</f>
        <v>45.786408000000023</v>
      </c>
      <c r="I1983" s="2">
        <f>'Moving Avg'!H1983</f>
        <v>46.853986999999989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  <c r="M1983" s="8">
        <f t="shared" si="300"/>
        <v>0</v>
      </c>
      <c r="N1983" s="8">
        <f t="shared" si="301"/>
        <v>100</v>
      </c>
      <c r="O1983" s="8">
        <f t="shared" si="302"/>
        <v>0</v>
      </c>
      <c r="P1983" s="8">
        <f t="shared" si="303"/>
        <v>33</v>
      </c>
      <c r="Q1983" s="9">
        <f t="shared" si="304"/>
        <v>39.950000000000003</v>
      </c>
      <c r="R1983" s="9">
        <f t="shared" si="305"/>
        <v>28.25</v>
      </c>
      <c r="S1983" s="9">
        <f t="shared" si="306"/>
        <v>29.85</v>
      </c>
      <c r="T1983" s="9">
        <f t="shared" si="307"/>
        <v>33.25</v>
      </c>
      <c r="U1983" s="8">
        <f t="shared" si="308"/>
        <v>32.683333333333337</v>
      </c>
      <c r="V1983" s="8">
        <f t="shared" si="309"/>
        <v>32.825000000000003</v>
      </c>
    </row>
    <row r="1984" spans="1:22" ht="13.5" x14ac:dyDescent="0.25">
      <c r="A1984" s="3">
        <f>RSI!A1984</f>
        <v>44895</v>
      </c>
      <c r="B1984" s="2">
        <f>RSI!B1984</f>
        <v>46.677799999999998</v>
      </c>
      <c r="C1984" s="2">
        <f>RSI!I1984</f>
        <v>86.120092332815872</v>
      </c>
      <c r="D1984" s="2">
        <f>MACD!E1984</f>
        <v>-0.8942421908678071</v>
      </c>
      <c r="E1984" s="2">
        <f>MACD!F1984</f>
        <v>-0.59278315674252768</v>
      </c>
      <c r="F1984" s="2">
        <f>'Moving Avg'!D1984</f>
        <v>46.677799999999998</v>
      </c>
      <c r="G1984" s="2">
        <f>'Moving Avg'!F1984</f>
        <v>45.645930000000007</v>
      </c>
      <c r="H1984" s="2">
        <f>'Moving Avg'!G1984</f>
        <v>45.786236000000017</v>
      </c>
      <c r="I1984" s="2">
        <f>'Moving Avg'!H1984</f>
        <v>46.851272999999985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  <c r="M1984" s="8">
        <f t="shared" si="300"/>
        <v>0</v>
      </c>
      <c r="N1984" s="8">
        <f t="shared" si="301"/>
        <v>100</v>
      </c>
      <c r="O1984" s="8">
        <f t="shared" si="302"/>
        <v>0</v>
      </c>
      <c r="P1984" s="8">
        <f t="shared" si="303"/>
        <v>33</v>
      </c>
      <c r="Q1984" s="9">
        <f t="shared" si="304"/>
        <v>39.950000000000003</v>
      </c>
      <c r="R1984" s="9">
        <f t="shared" si="305"/>
        <v>28.25</v>
      </c>
      <c r="S1984" s="9">
        <f t="shared" si="306"/>
        <v>29.85</v>
      </c>
      <c r="T1984" s="9">
        <f t="shared" si="307"/>
        <v>33.25</v>
      </c>
      <c r="U1984" s="8">
        <f t="shared" si="308"/>
        <v>32.683333333333337</v>
      </c>
      <c r="V1984" s="8">
        <f t="shared" si="309"/>
        <v>32.825000000000003</v>
      </c>
    </row>
    <row r="1985" spans="1:22" ht="13.5" x14ac:dyDescent="0.25">
      <c r="A1985" s="3">
        <f>RSI!A1985</f>
        <v>44896</v>
      </c>
      <c r="B1985" s="2">
        <f>RSI!B1985</f>
        <v>46.677799999999998</v>
      </c>
      <c r="C1985" s="2">
        <f>RSI!I1985</f>
        <v>86.120092332815872</v>
      </c>
      <c r="D1985" s="2">
        <f>MACD!E1985</f>
        <v>-0.95798099336771969</v>
      </c>
      <c r="E1985" s="2">
        <f>MACD!F1985</f>
        <v>-0.66582272406756604</v>
      </c>
      <c r="F1985" s="2">
        <f>'Moving Avg'!D1985</f>
        <v>46.677799999999998</v>
      </c>
      <c r="G1985" s="2">
        <f>'Moving Avg'!F1985</f>
        <v>45.731955000000013</v>
      </c>
      <c r="H1985" s="2">
        <f>'Moving Avg'!G1985</f>
        <v>45.786064000000017</v>
      </c>
      <c r="I1985" s="2">
        <f>'Moving Avg'!H1985</f>
        <v>46.848558999999987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0</v>
      </c>
      <c r="N1985" s="8">
        <f t="shared" si="301"/>
        <v>100</v>
      </c>
      <c r="O1985" s="8">
        <f t="shared" si="302"/>
        <v>0</v>
      </c>
      <c r="P1985" s="8">
        <f t="shared" si="303"/>
        <v>33</v>
      </c>
      <c r="Q1985" s="9">
        <f t="shared" si="304"/>
        <v>39.950000000000003</v>
      </c>
      <c r="R1985" s="9">
        <f t="shared" si="305"/>
        <v>28.25</v>
      </c>
      <c r="S1985" s="9">
        <f t="shared" si="306"/>
        <v>29.85</v>
      </c>
      <c r="T1985" s="9">
        <f t="shared" si="307"/>
        <v>33.25</v>
      </c>
      <c r="U1985" s="8">
        <f t="shared" si="308"/>
        <v>32.683333333333337</v>
      </c>
      <c r="V1985" s="8">
        <f t="shared" si="309"/>
        <v>32.825000000000003</v>
      </c>
    </row>
    <row r="1986" spans="1:22" ht="13.5" x14ac:dyDescent="0.25">
      <c r="A1986" s="3">
        <f>RSI!A1986</f>
        <v>44897</v>
      </c>
      <c r="B1986" s="2">
        <f>RSI!B1986</f>
        <v>46.677799999999998</v>
      </c>
      <c r="C1986" s="2">
        <f>RSI!I1986</f>
        <v>86.120092332815872</v>
      </c>
      <c r="D1986" s="2">
        <f>MACD!E1986</f>
        <v>-1.0166084768834196</v>
      </c>
      <c r="E1986" s="2">
        <f>MACD!F1986</f>
        <v>-0.73597987463073689</v>
      </c>
      <c r="F1986" s="2">
        <f>'Moving Avg'!D1986</f>
        <v>46.677799999999998</v>
      </c>
      <c r="G1986" s="2">
        <f>'Moving Avg'!F1986</f>
        <v>45.817980000000013</v>
      </c>
      <c r="H1986" s="2">
        <f>'Moving Avg'!G1986</f>
        <v>45.785892000000011</v>
      </c>
      <c r="I1986" s="2">
        <f>'Moving Avg'!H1986</f>
        <v>46.845844999999983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  <c r="M1986" s="8">
        <f t="shared" ref="M1986:M2049" si="310">IF(C1986&lt;30,50, IF(C1986&gt;70, 0, 25))</f>
        <v>0</v>
      </c>
      <c r="N1986" s="8">
        <f t="shared" ref="N1986:N2049" si="311">IF(E1986-D1986&gt;0.02, 100, IF(E1986-D1986&lt;0,0,45))</f>
        <v>100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33</v>
      </c>
      <c r="Q1986" s="9">
        <f t="shared" si="304"/>
        <v>39.950000000000003</v>
      </c>
      <c r="R1986" s="9">
        <f t="shared" si="305"/>
        <v>28.25</v>
      </c>
      <c r="S1986" s="9">
        <f t="shared" si="306"/>
        <v>29.85</v>
      </c>
      <c r="T1986" s="9">
        <f t="shared" si="307"/>
        <v>33.25</v>
      </c>
      <c r="U1986" s="8">
        <f t="shared" si="308"/>
        <v>32.683333333333337</v>
      </c>
      <c r="V1986" s="8">
        <f t="shared" si="309"/>
        <v>32.825000000000003</v>
      </c>
    </row>
    <row r="1987" spans="1:22" ht="13.5" x14ac:dyDescent="0.25">
      <c r="A1987" s="3">
        <f>RSI!A1987</f>
        <v>44900</v>
      </c>
      <c r="B1987" s="2">
        <f>RSI!B1987</f>
        <v>47.205100000000002</v>
      </c>
      <c r="C1987" s="2">
        <f>RSI!I1987</f>
        <v>91.051263244906735</v>
      </c>
      <c r="D1987" s="2">
        <f>MACD!E1987</f>
        <v>-0.84360712092694712</v>
      </c>
      <c r="E1987" s="2">
        <f>MACD!F1987</f>
        <v>-0.75750532388997893</v>
      </c>
      <c r="F1987" s="2">
        <f>'Moving Avg'!D1987</f>
        <v>46.783259999999999</v>
      </c>
      <c r="G1987" s="2">
        <f>'Moving Avg'!F1987</f>
        <v>45.930370000000011</v>
      </c>
      <c r="H1987" s="2">
        <f>'Moving Avg'!G1987</f>
        <v>45.796266000000017</v>
      </c>
      <c r="I1987" s="2">
        <f>'Moving Avg'!H1987</f>
        <v>46.845767499999972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  <c r="M1987" s="8">
        <f t="shared" si="310"/>
        <v>0</v>
      </c>
      <c r="N1987" s="8">
        <f t="shared" si="311"/>
        <v>100</v>
      </c>
      <c r="O1987" s="8">
        <f t="shared" si="312"/>
        <v>0</v>
      </c>
      <c r="P1987" s="8">
        <f t="shared" si="313"/>
        <v>83.5</v>
      </c>
      <c r="Q1987" s="9">
        <f t="shared" ref="Q1987:Q2050" si="314">0.35*M1987+N1987*0.35+O1987*0.15+P1987*0.15</f>
        <v>47.524999999999999</v>
      </c>
      <c r="R1987" s="9">
        <f t="shared" ref="R1987:R2050" si="315">M1987*0.2+N1987*0.2+O1987*0.35+P1987*0.25</f>
        <v>40.875</v>
      </c>
      <c r="S1987" s="9">
        <f t="shared" ref="S1987:S2050" si="316">M1987*0.15+N1987*0.15+O1987*0.25+P1987*0.45</f>
        <v>52.575000000000003</v>
      </c>
      <c r="T1987" s="9">
        <f t="shared" ref="T1987:T2050" si="317">0.25*SUM(M1987:P1987)</f>
        <v>45.875</v>
      </c>
      <c r="U1987" s="8">
        <f t="shared" ref="U1987:U2050" si="318">SUM(Q1987:S1987)/3</f>
        <v>46.991666666666674</v>
      </c>
      <c r="V1987" s="8">
        <f t="shared" ref="V1987:V2050" si="319">SUM(Q1987:T1987)/4</f>
        <v>46.712500000000006</v>
      </c>
    </row>
    <row r="1988" spans="1:22" ht="13.5" x14ac:dyDescent="0.25">
      <c r="A1988" s="3">
        <f>RSI!A1988</f>
        <v>44901</v>
      </c>
      <c r="B1988" s="2">
        <f>RSI!B1988</f>
        <v>47.205100000000002</v>
      </c>
      <c r="C1988" s="2">
        <f>RSI!I1988</f>
        <v>91.051263244906735</v>
      </c>
      <c r="D1988" s="2">
        <f>MACD!E1988</f>
        <v>-0.70568517969692834</v>
      </c>
      <c r="E1988" s="2">
        <f>MACD!F1988</f>
        <v>-0.74714129505136884</v>
      </c>
      <c r="F1988" s="2">
        <f>'Moving Avg'!D1988</f>
        <v>46.888719999999999</v>
      </c>
      <c r="G1988" s="2">
        <f>'Moving Avg'!F1988</f>
        <v>46.042760000000008</v>
      </c>
      <c r="H1988" s="2">
        <f>'Moving Avg'!G1988</f>
        <v>45.806640000000016</v>
      </c>
      <c r="I1988" s="2">
        <f>'Moving Avg'!H1988</f>
        <v>46.845689999999976</v>
      </c>
      <c r="J1988" s="6" t="str">
        <f>OBV!F1988</f>
        <v>BULLISH</v>
      </c>
      <c r="K1988" s="6" t="str">
        <f>OBV!G1988</f>
        <v>NEUTRAL</v>
      </c>
      <c r="L1988" s="6" t="str">
        <f>OBV!H1988</f>
        <v>CONFIRMED BULLISH</v>
      </c>
      <c r="M1988" s="8">
        <f t="shared" si="310"/>
        <v>0</v>
      </c>
      <c r="N1988" s="8">
        <f t="shared" si="311"/>
        <v>0</v>
      </c>
      <c r="O1988" s="8">
        <f t="shared" si="312"/>
        <v>50</v>
      </c>
      <c r="P1988" s="8">
        <f t="shared" si="313"/>
        <v>83.5</v>
      </c>
      <c r="Q1988" s="9">
        <f t="shared" si="314"/>
        <v>20.024999999999999</v>
      </c>
      <c r="R1988" s="9">
        <f t="shared" si="315"/>
        <v>38.375</v>
      </c>
      <c r="S1988" s="9">
        <f t="shared" si="316"/>
        <v>50.075000000000003</v>
      </c>
      <c r="T1988" s="9">
        <f t="shared" si="317"/>
        <v>33.375</v>
      </c>
      <c r="U1988" s="8">
        <f t="shared" si="318"/>
        <v>36.158333333333331</v>
      </c>
      <c r="V1988" s="8">
        <f t="shared" si="319"/>
        <v>35.462499999999999</v>
      </c>
    </row>
    <row r="1989" spans="1:22" ht="13.5" x14ac:dyDescent="0.25">
      <c r="A1989" s="3">
        <f>RSI!A1989</f>
        <v>44902</v>
      </c>
      <c r="B1989" s="2">
        <f>RSI!B1989</f>
        <v>47.205100000000002</v>
      </c>
      <c r="C1989" s="2">
        <f>RSI!I1989</f>
        <v>91.051263244906735</v>
      </c>
      <c r="D1989" s="2">
        <f>MACD!E1989</f>
        <v>-0.59559379919252819</v>
      </c>
      <c r="E1989" s="2">
        <f>MACD!F1989</f>
        <v>-0.71683179587960066</v>
      </c>
      <c r="F1989" s="2">
        <f>'Moving Avg'!D1989</f>
        <v>46.994180000000007</v>
      </c>
      <c r="G1989" s="2">
        <f>'Moving Avg'!F1989</f>
        <v>46.155150000000006</v>
      </c>
      <c r="H1989" s="2">
        <f>'Moving Avg'!G1989</f>
        <v>45.817014000000015</v>
      </c>
      <c r="I1989" s="2">
        <f>'Moving Avg'!H1989</f>
        <v>46.845612499999973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  <c r="M1989" s="8">
        <f t="shared" si="310"/>
        <v>0</v>
      </c>
      <c r="N1989" s="8">
        <f t="shared" si="311"/>
        <v>0</v>
      </c>
      <c r="O1989" s="8">
        <f t="shared" si="312"/>
        <v>50</v>
      </c>
      <c r="P1989" s="8">
        <f t="shared" si="313"/>
        <v>83.5</v>
      </c>
      <c r="Q1989" s="9">
        <f t="shared" si="314"/>
        <v>20.024999999999999</v>
      </c>
      <c r="R1989" s="9">
        <f t="shared" si="315"/>
        <v>38.375</v>
      </c>
      <c r="S1989" s="9">
        <f t="shared" si="316"/>
        <v>50.075000000000003</v>
      </c>
      <c r="T1989" s="9">
        <f t="shared" si="317"/>
        <v>33.375</v>
      </c>
      <c r="U1989" s="8">
        <f t="shared" si="318"/>
        <v>36.158333333333331</v>
      </c>
      <c r="V1989" s="8">
        <f t="shared" si="319"/>
        <v>35.462499999999999</v>
      </c>
    </row>
    <row r="1990" spans="1:22" ht="13.5" x14ac:dyDescent="0.25">
      <c r="A1990" s="3">
        <f>RSI!A1990</f>
        <v>44903</v>
      </c>
      <c r="B1990" s="2">
        <f>RSI!B1990</f>
        <v>47.205100000000002</v>
      </c>
      <c r="C1990" s="2">
        <f>RSI!I1990</f>
        <v>91.051263244906735</v>
      </c>
      <c r="D1990" s="2">
        <f>MACD!E1990</f>
        <v>-0.50856159168403536</v>
      </c>
      <c r="E1990" s="2">
        <f>MACD!F1990</f>
        <v>-0.6751777550404876</v>
      </c>
      <c r="F1990" s="2">
        <f>'Moving Avg'!D1990</f>
        <v>47.099640000000008</v>
      </c>
      <c r="G1990" s="2">
        <f>'Moving Avg'!F1990</f>
        <v>46.267540000000011</v>
      </c>
      <c r="H1990" s="2">
        <f>'Moving Avg'!G1990</f>
        <v>45.82738800000002</v>
      </c>
      <c r="I1990" s="2">
        <f>'Moving Avg'!H1990</f>
        <v>46.845534999999963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  <c r="M1990" s="8">
        <f t="shared" si="310"/>
        <v>0</v>
      </c>
      <c r="N1990" s="8">
        <f t="shared" si="311"/>
        <v>0</v>
      </c>
      <c r="O1990" s="8">
        <f t="shared" si="312"/>
        <v>50</v>
      </c>
      <c r="P1990" s="8">
        <f t="shared" si="313"/>
        <v>83.5</v>
      </c>
      <c r="Q1990" s="9">
        <f t="shared" si="314"/>
        <v>20.024999999999999</v>
      </c>
      <c r="R1990" s="9">
        <f t="shared" si="315"/>
        <v>38.375</v>
      </c>
      <c r="S1990" s="9">
        <f t="shared" si="316"/>
        <v>50.075000000000003</v>
      </c>
      <c r="T1990" s="9">
        <f t="shared" si="317"/>
        <v>33.375</v>
      </c>
      <c r="U1990" s="8">
        <f t="shared" si="318"/>
        <v>36.158333333333331</v>
      </c>
      <c r="V1990" s="8">
        <f t="shared" si="319"/>
        <v>35.462499999999999</v>
      </c>
    </row>
    <row r="1991" spans="1:22" ht="13.5" x14ac:dyDescent="0.25">
      <c r="A1991" s="3">
        <f>RSI!A1991</f>
        <v>44904</v>
      </c>
      <c r="B1991" s="2">
        <f>RSI!B1991</f>
        <v>47.205100000000002</v>
      </c>
      <c r="C1991" s="2">
        <f>RSI!I1991</f>
        <v>91.051263244906735</v>
      </c>
      <c r="D1991" s="2">
        <f>MACD!E1991</f>
        <v>-0.44058750783341338</v>
      </c>
      <c r="E1991" s="2">
        <f>MACD!F1991</f>
        <v>-0.62825970559907285</v>
      </c>
      <c r="F1991" s="2">
        <f>'Moving Avg'!D1991</f>
        <v>47.205100000000002</v>
      </c>
      <c r="G1991" s="2">
        <f>'Moving Avg'!F1991</f>
        <v>46.379930000000009</v>
      </c>
      <c r="H1991" s="2">
        <f>'Moving Avg'!G1991</f>
        <v>45.837762000000019</v>
      </c>
      <c r="I1991" s="2">
        <f>'Moving Avg'!H1991</f>
        <v>46.845457499999959</v>
      </c>
      <c r="J1991" s="6" t="str">
        <f>OBV!F1991</f>
        <v>BULLISH</v>
      </c>
      <c r="K1991" s="6" t="str">
        <f>OBV!G1991</f>
        <v>NEUTRAL</v>
      </c>
      <c r="L1991" s="6" t="str">
        <f>OBV!H1991</f>
        <v>CONFIRMED BULLISH</v>
      </c>
      <c r="M1991" s="8">
        <f t="shared" si="310"/>
        <v>0</v>
      </c>
      <c r="N1991" s="8">
        <f t="shared" si="311"/>
        <v>0</v>
      </c>
      <c r="O1991" s="8">
        <f t="shared" si="312"/>
        <v>50</v>
      </c>
      <c r="P1991" s="8">
        <f t="shared" si="313"/>
        <v>83.5</v>
      </c>
      <c r="Q1991" s="9">
        <f t="shared" si="314"/>
        <v>20.024999999999999</v>
      </c>
      <c r="R1991" s="9">
        <f t="shared" si="315"/>
        <v>38.375</v>
      </c>
      <c r="S1991" s="9">
        <f t="shared" si="316"/>
        <v>50.075000000000003</v>
      </c>
      <c r="T1991" s="9">
        <f t="shared" si="317"/>
        <v>33.375</v>
      </c>
      <c r="U1991" s="8">
        <f t="shared" si="318"/>
        <v>36.158333333333331</v>
      </c>
      <c r="V1991" s="8">
        <f t="shared" si="319"/>
        <v>35.462499999999999</v>
      </c>
    </row>
    <row r="1992" spans="1:22" ht="13.5" x14ac:dyDescent="0.25">
      <c r="A1992" s="3">
        <f>RSI!A1992</f>
        <v>44907</v>
      </c>
      <c r="B1992" s="2">
        <f>RSI!B1992</f>
        <v>47.205100000000002</v>
      </c>
      <c r="C1992" s="2">
        <f>RSI!I1992</f>
        <v>91.051263244906735</v>
      </c>
      <c r="D1992" s="2">
        <f>MACD!E1992</f>
        <v>-0.38831963578140005</v>
      </c>
      <c r="E1992" s="2">
        <f>MACD!F1992</f>
        <v>-0.58027169163553827</v>
      </c>
      <c r="F1992" s="2">
        <f>'Moving Avg'!D1992</f>
        <v>47.205100000000002</v>
      </c>
      <c r="G1992" s="2">
        <f>'Moving Avg'!F1992</f>
        <v>46.492320000000007</v>
      </c>
      <c r="H1992" s="2">
        <f>'Moving Avg'!G1992</f>
        <v>45.848136000000011</v>
      </c>
      <c r="I1992" s="2">
        <f>'Moving Avg'!H1992</f>
        <v>46.845379999999956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  <c r="M1992" s="8">
        <f t="shared" si="310"/>
        <v>0</v>
      </c>
      <c r="N1992" s="8">
        <f t="shared" si="311"/>
        <v>0</v>
      </c>
      <c r="O1992" s="8">
        <f t="shared" si="312"/>
        <v>50</v>
      </c>
      <c r="P1992" s="8">
        <f t="shared" si="313"/>
        <v>33</v>
      </c>
      <c r="Q1992" s="9">
        <f t="shared" si="314"/>
        <v>12.45</v>
      </c>
      <c r="R1992" s="9">
        <f t="shared" si="315"/>
        <v>25.75</v>
      </c>
      <c r="S1992" s="9">
        <f t="shared" si="316"/>
        <v>27.35</v>
      </c>
      <c r="T1992" s="9">
        <f t="shared" si="317"/>
        <v>20.75</v>
      </c>
      <c r="U1992" s="8">
        <f t="shared" si="318"/>
        <v>21.850000000000005</v>
      </c>
      <c r="V1992" s="8">
        <f t="shared" si="319"/>
        <v>21.575000000000003</v>
      </c>
    </row>
    <row r="1993" spans="1:22" ht="13.5" x14ac:dyDescent="0.25">
      <c r="A1993" s="3">
        <f>RSI!A1993</f>
        <v>44908</v>
      </c>
      <c r="B1993" s="2">
        <f>RSI!B1993</f>
        <v>47.205100000000002</v>
      </c>
      <c r="C1993" s="2">
        <f>RSI!I1993</f>
        <v>91.051263244906735</v>
      </c>
      <c r="D1993" s="2">
        <f>MACD!E1993</f>
        <v>-0.34895284558928807</v>
      </c>
      <c r="E1993" s="2">
        <f>MACD!F1993</f>
        <v>-0.53400792242628825</v>
      </c>
      <c r="F1993" s="2">
        <f>'Moving Avg'!D1993</f>
        <v>47.205100000000002</v>
      </c>
      <c r="G1993" s="2">
        <f>'Moving Avg'!F1993</f>
        <v>46.604710000000004</v>
      </c>
      <c r="H1993" s="2">
        <f>'Moving Avg'!G1993</f>
        <v>45.858510000000017</v>
      </c>
      <c r="I1993" s="2">
        <f>'Moving Avg'!H1993</f>
        <v>46.845302499999953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  <c r="M1993" s="8">
        <f t="shared" si="310"/>
        <v>0</v>
      </c>
      <c r="N1993" s="8">
        <f t="shared" si="311"/>
        <v>0</v>
      </c>
      <c r="O1993" s="8">
        <f t="shared" si="312"/>
        <v>50</v>
      </c>
      <c r="P1993" s="8">
        <f t="shared" si="313"/>
        <v>33</v>
      </c>
      <c r="Q1993" s="9">
        <f t="shared" si="314"/>
        <v>12.45</v>
      </c>
      <c r="R1993" s="9">
        <f t="shared" si="315"/>
        <v>25.75</v>
      </c>
      <c r="S1993" s="9">
        <f t="shared" si="316"/>
        <v>27.35</v>
      </c>
      <c r="T1993" s="9">
        <f t="shared" si="317"/>
        <v>20.75</v>
      </c>
      <c r="U1993" s="8">
        <f t="shared" si="318"/>
        <v>21.850000000000005</v>
      </c>
      <c r="V1993" s="8">
        <f t="shared" si="319"/>
        <v>21.575000000000003</v>
      </c>
    </row>
    <row r="1994" spans="1:22" ht="13.5" x14ac:dyDescent="0.25">
      <c r="A1994" s="3">
        <f>RSI!A1994</f>
        <v>44909</v>
      </c>
      <c r="B1994" s="2">
        <f>RSI!B1994</f>
        <v>46.686399999999999</v>
      </c>
      <c r="C1994" s="2">
        <f>RSI!I1994</f>
        <v>57.369451894054954</v>
      </c>
      <c r="D1994" s="2">
        <f>MACD!E1994</f>
        <v>-0.28172014278249691</v>
      </c>
      <c r="E1994" s="2">
        <f>MACD!F1994</f>
        <v>-0.48355036649753003</v>
      </c>
      <c r="F1994" s="2">
        <f>'Moving Avg'!D1994</f>
        <v>47.10136</v>
      </c>
      <c r="G1994" s="2">
        <f>'Moving Avg'!F1994</f>
        <v>46.691165000000005</v>
      </c>
      <c r="H1994" s="2">
        <f>'Moving Avg'!G1994</f>
        <v>45.858510000000003</v>
      </c>
      <c r="I1994" s="2">
        <f>'Moving Avg'!H1994</f>
        <v>46.842589999999952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  <c r="M1994" s="8">
        <f t="shared" si="310"/>
        <v>25</v>
      </c>
      <c r="N1994" s="8">
        <f t="shared" si="311"/>
        <v>0</v>
      </c>
      <c r="O1994" s="8">
        <f t="shared" si="312"/>
        <v>50</v>
      </c>
      <c r="P1994" s="8">
        <f t="shared" si="313"/>
        <v>16.5</v>
      </c>
      <c r="Q1994" s="9">
        <f t="shared" si="314"/>
        <v>18.725000000000001</v>
      </c>
      <c r="R1994" s="9">
        <f t="shared" si="315"/>
        <v>26.625</v>
      </c>
      <c r="S1994" s="9">
        <f t="shared" si="316"/>
        <v>23.675000000000001</v>
      </c>
      <c r="T1994" s="9">
        <f t="shared" si="317"/>
        <v>22.875</v>
      </c>
      <c r="U1994" s="8">
        <f t="shared" si="318"/>
        <v>23.008333333333336</v>
      </c>
      <c r="V1994" s="8">
        <f t="shared" si="319"/>
        <v>22.975000000000001</v>
      </c>
    </row>
    <row r="1995" spans="1:22" ht="13.5" x14ac:dyDescent="0.25">
      <c r="A1995" s="3">
        <f>RSI!A1995</f>
        <v>44910</v>
      </c>
      <c r="B1995" s="2">
        <f>RSI!B1995</f>
        <v>46.686399999999999</v>
      </c>
      <c r="C1995" s="2">
        <f>RSI!I1995</f>
        <v>57.369451894054954</v>
      </c>
      <c r="D1995" s="2">
        <f>MACD!E1995</f>
        <v>-0.22593246801611855</v>
      </c>
      <c r="E1995" s="2">
        <f>MACD!F1995</f>
        <v>-0.43202678680124773</v>
      </c>
      <c r="F1995" s="2">
        <f>'Moving Avg'!D1995</f>
        <v>46.997619999999998</v>
      </c>
      <c r="G1995" s="2">
        <f>'Moving Avg'!F1995</f>
        <v>46.777620000000006</v>
      </c>
      <c r="H1995" s="2">
        <f>'Moving Avg'!G1995</f>
        <v>45.858510000000003</v>
      </c>
      <c r="I1995" s="2">
        <f>'Moving Avg'!H1995</f>
        <v>46.839877499999957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  <c r="M1995" s="8">
        <f t="shared" si="310"/>
        <v>25</v>
      </c>
      <c r="N1995" s="8">
        <f t="shared" si="311"/>
        <v>0</v>
      </c>
      <c r="O1995" s="8">
        <f t="shared" si="312"/>
        <v>50</v>
      </c>
      <c r="P1995" s="8">
        <f t="shared" si="313"/>
        <v>16.5</v>
      </c>
      <c r="Q1995" s="9">
        <f t="shared" si="314"/>
        <v>18.725000000000001</v>
      </c>
      <c r="R1995" s="9">
        <f t="shared" si="315"/>
        <v>26.625</v>
      </c>
      <c r="S1995" s="9">
        <f t="shared" si="316"/>
        <v>23.675000000000001</v>
      </c>
      <c r="T1995" s="9">
        <f t="shared" si="317"/>
        <v>22.875</v>
      </c>
      <c r="U1995" s="8">
        <f t="shared" si="318"/>
        <v>23.008333333333336</v>
      </c>
      <c r="V1995" s="8">
        <f t="shared" si="319"/>
        <v>22.975000000000001</v>
      </c>
    </row>
    <row r="1996" spans="1:22" ht="13.5" x14ac:dyDescent="0.25">
      <c r="A1996" s="3">
        <f>RSI!A1996</f>
        <v>44911</v>
      </c>
      <c r="B1996" s="2">
        <f>RSI!B1996</f>
        <v>46.686399999999999</v>
      </c>
      <c r="C1996" s="2">
        <f>RSI!I1996</f>
        <v>57.369451894054954</v>
      </c>
      <c r="D1996" s="2">
        <f>MACD!E1996</f>
        <v>-0.17974745253800251</v>
      </c>
      <c r="E1996" s="2">
        <f>MACD!F1996</f>
        <v>-0.38157091994859871</v>
      </c>
      <c r="F1996" s="2">
        <f>'Moving Avg'!D1996</f>
        <v>46.893879999999996</v>
      </c>
      <c r="G1996" s="2">
        <f>'Moving Avg'!F1996</f>
        <v>46.864075000000007</v>
      </c>
      <c r="H1996" s="2">
        <f>'Moving Avg'!G1996</f>
        <v>45.858509999999995</v>
      </c>
      <c r="I1996" s="2">
        <f>'Moving Avg'!H1996</f>
        <v>46.837164999999956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  <c r="M1996" s="8">
        <f t="shared" si="310"/>
        <v>25</v>
      </c>
      <c r="N1996" s="8">
        <f t="shared" si="311"/>
        <v>0</v>
      </c>
      <c r="O1996" s="8">
        <f t="shared" si="312"/>
        <v>50</v>
      </c>
      <c r="P1996" s="8">
        <f t="shared" si="313"/>
        <v>16.5</v>
      </c>
      <c r="Q1996" s="9">
        <f t="shared" si="314"/>
        <v>18.725000000000001</v>
      </c>
      <c r="R1996" s="9">
        <f t="shared" si="315"/>
        <v>26.625</v>
      </c>
      <c r="S1996" s="9">
        <f t="shared" si="316"/>
        <v>23.675000000000001</v>
      </c>
      <c r="T1996" s="9">
        <f t="shared" si="317"/>
        <v>22.875</v>
      </c>
      <c r="U1996" s="8">
        <f t="shared" si="318"/>
        <v>23.008333333333336</v>
      </c>
      <c r="V1996" s="8">
        <f t="shared" si="319"/>
        <v>22.975000000000001</v>
      </c>
    </row>
    <row r="1997" spans="1:22" ht="13.5" x14ac:dyDescent="0.25">
      <c r="A1997" s="3">
        <f>RSI!A1997</f>
        <v>44914</v>
      </c>
      <c r="B1997" s="2">
        <f>RSI!B1997</f>
        <v>46.686399999999999</v>
      </c>
      <c r="C1997" s="2">
        <f>RSI!I1997</f>
        <v>57.369451894054954</v>
      </c>
      <c r="D1997" s="2">
        <f>MACD!E1997</f>
        <v>-6.0489136108849095E-2</v>
      </c>
      <c r="E1997" s="2">
        <f>MACD!F1997</f>
        <v>-0.31735456318064881</v>
      </c>
      <c r="F1997" s="2">
        <f>'Moving Avg'!D1997</f>
        <v>46.790139999999994</v>
      </c>
      <c r="G1997" s="2">
        <f>'Moving Avg'!F1997</f>
        <v>46.864075000000014</v>
      </c>
      <c r="H1997" s="2">
        <f>'Moving Avg'!G1997</f>
        <v>45.858509999999995</v>
      </c>
      <c r="I1997" s="2">
        <f>'Moving Avg'!H1997</f>
        <v>46.834452499999962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0"/>
        <v>25</v>
      </c>
      <c r="N1997" s="8">
        <f t="shared" si="311"/>
        <v>0</v>
      </c>
      <c r="O1997" s="8">
        <f t="shared" si="312"/>
        <v>0</v>
      </c>
      <c r="P1997" s="8">
        <f t="shared" si="313"/>
        <v>16.5</v>
      </c>
      <c r="Q1997" s="9">
        <f t="shared" si="314"/>
        <v>11.225</v>
      </c>
      <c r="R1997" s="9">
        <f t="shared" si="315"/>
        <v>9.125</v>
      </c>
      <c r="S1997" s="9">
        <f t="shared" si="316"/>
        <v>11.175000000000001</v>
      </c>
      <c r="T1997" s="9">
        <f t="shared" si="317"/>
        <v>10.375</v>
      </c>
      <c r="U1997" s="8">
        <f t="shared" si="318"/>
        <v>10.508333333333335</v>
      </c>
      <c r="V1997" s="8">
        <f t="shared" si="319"/>
        <v>10.475000000000001</v>
      </c>
    </row>
    <row r="1998" spans="1:22" ht="13.5" x14ac:dyDescent="0.25">
      <c r="A1998" s="3">
        <f>RSI!A1998</f>
        <v>44915</v>
      </c>
      <c r="B1998" s="2">
        <f>RSI!B1998</f>
        <v>46.686399999999999</v>
      </c>
      <c r="C1998" s="2">
        <f>RSI!I1998</f>
        <v>57.369451894054961</v>
      </c>
      <c r="D1998" s="2">
        <f>MACD!E1998</f>
        <v>3.9547312787036049E-2</v>
      </c>
      <c r="E1998" s="2">
        <f>MACD!F1998</f>
        <v>-0.24597418798711185</v>
      </c>
      <c r="F1998" s="2">
        <f>'Moving Avg'!D1998</f>
        <v>46.686399999999999</v>
      </c>
      <c r="G1998" s="2">
        <f>'Moving Avg'!F1998</f>
        <v>46.864505000000015</v>
      </c>
      <c r="H1998" s="2">
        <f>'Moving Avg'!G1998</f>
        <v>45.858509999999988</v>
      </c>
      <c r="I1998" s="2">
        <f>'Moving Avg'!H1998</f>
        <v>46.831739999999961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  <c r="M1998" s="8">
        <f t="shared" si="310"/>
        <v>25</v>
      </c>
      <c r="N1998" s="8">
        <f t="shared" si="311"/>
        <v>0</v>
      </c>
      <c r="O1998" s="8">
        <f t="shared" si="312"/>
        <v>0</v>
      </c>
      <c r="P1998" s="8">
        <f t="shared" si="313"/>
        <v>16.5</v>
      </c>
      <c r="Q1998" s="9">
        <f t="shared" si="314"/>
        <v>11.225</v>
      </c>
      <c r="R1998" s="9">
        <f t="shared" si="315"/>
        <v>9.125</v>
      </c>
      <c r="S1998" s="9">
        <f t="shared" si="316"/>
        <v>11.175000000000001</v>
      </c>
      <c r="T1998" s="9">
        <f t="shared" si="317"/>
        <v>10.375</v>
      </c>
      <c r="U1998" s="8">
        <f t="shared" si="318"/>
        <v>10.508333333333335</v>
      </c>
      <c r="V1998" s="8">
        <f t="shared" si="319"/>
        <v>10.475000000000001</v>
      </c>
    </row>
    <row r="1999" spans="1:22" ht="13.5" x14ac:dyDescent="0.25">
      <c r="A1999" s="3">
        <f>RSI!A1999</f>
        <v>44916</v>
      </c>
      <c r="B1999" s="2">
        <f>RSI!B1999</f>
        <v>46.686399999999999</v>
      </c>
      <c r="C1999" s="2">
        <f>RSI!I1999</f>
        <v>57.369451894054961</v>
      </c>
      <c r="D1999" s="2">
        <f>MACD!E1999</f>
        <v>0.12338387744578228</v>
      </c>
      <c r="E1999" s="2">
        <f>MACD!F1999</f>
        <v>-0.17210257490053305</v>
      </c>
      <c r="F1999" s="2">
        <f>'Moving Avg'!D1999</f>
        <v>46.686399999999999</v>
      </c>
      <c r="G1999" s="2">
        <f>'Moving Avg'!F1999</f>
        <v>46.864935000000017</v>
      </c>
      <c r="H1999" s="2">
        <f>'Moving Avg'!G1999</f>
        <v>45.858509999999988</v>
      </c>
      <c r="I1999" s="2">
        <f>'Moving Avg'!H1999</f>
        <v>46.829027499999967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  <c r="M1999" s="8">
        <f t="shared" si="310"/>
        <v>25</v>
      </c>
      <c r="N1999" s="8">
        <f t="shared" si="311"/>
        <v>0</v>
      </c>
      <c r="O1999" s="8">
        <f t="shared" si="312"/>
        <v>0</v>
      </c>
      <c r="P1999" s="8">
        <f t="shared" si="313"/>
        <v>33</v>
      </c>
      <c r="Q1999" s="9">
        <f t="shared" si="314"/>
        <v>13.7</v>
      </c>
      <c r="R1999" s="9">
        <f t="shared" si="315"/>
        <v>13.25</v>
      </c>
      <c r="S1999" s="9">
        <f t="shared" si="316"/>
        <v>18.600000000000001</v>
      </c>
      <c r="T1999" s="9">
        <f t="shared" si="317"/>
        <v>14.5</v>
      </c>
      <c r="U1999" s="8">
        <f t="shared" si="318"/>
        <v>15.183333333333332</v>
      </c>
      <c r="V1999" s="8">
        <f t="shared" si="319"/>
        <v>15.012499999999999</v>
      </c>
    </row>
    <row r="2000" spans="1:22" ht="13.5" x14ac:dyDescent="0.25">
      <c r="A2000" s="3">
        <f>RSI!A2000</f>
        <v>44917</v>
      </c>
      <c r="B2000" s="2">
        <f>RSI!B2000</f>
        <v>46.686399999999999</v>
      </c>
      <c r="C2000" s="2">
        <f>RSI!I2000</f>
        <v>57.369451894054961</v>
      </c>
      <c r="D2000" s="2">
        <f>MACD!E2000</f>
        <v>0.19357282266336284</v>
      </c>
      <c r="E2000" s="2">
        <f>MACD!F2000</f>
        <v>-9.8967495387753873E-2</v>
      </c>
      <c r="F2000" s="2">
        <f>'Moving Avg'!D2000</f>
        <v>46.686399999999999</v>
      </c>
      <c r="G2000" s="2">
        <f>'Moving Avg'!F2000</f>
        <v>46.865365000000018</v>
      </c>
      <c r="H2000" s="2">
        <f>'Moving Avg'!G2000</f>
        <v>45.858509999999988</v>
      </c>
      <c r="I2000" s="2">
        <f>'Moving Avg'!H2000</f>
        <v>46.826314999999965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  <c r="M2000" s="8">
        <f t="shared" si="310"/>
        <v>25</v>
      </c>
      <c r="N2000" s="8">
        <f t="shared" si="311"/>
        <v>0</v>
      </c>
      <c r="O2000" s="8">
        <f t="shared" si="312"/>
        <v>0</v>
      </c>
      <c r="P2000" s="8">
        <f t="shared" si="313"/>
        <v>33</v>
      </c>
      <c r="Q2000" s="9">
        <f t="shared" si="314"/>
        <v>13.7</v>
      </c>
      <c r="R2000" s="9">
        <f t="shared" si="315"/>
        <v>13.25</v>
      </c>
      <c r="S2000" s="9">
        <f t="shared" si="316"/>
        <v>18.600000000000001</v>
      </c>
      <c r="T2000" s="9">
        <f t="shared" si="317"/>
        <v>14.5</v>
      </c>
      <c r="U2000" s="8">
        <f t="shared" si="318"/>
        <v>15.183333333333332</v>
      </c>
      <c r="V2000" s="8">
        <f t="shared" si="319"/>
        <v>15.012499999999999</v>
      </c>
    </row>
    <row r="2001" spans="1:22" ht="13.5" x14ac:dyDescent="0.25">
      <c r="A2001" s="3">
        <f>RSI!A2001</f>
        <v>44918</v>
      </c>
      <c r="B2001" s="2">
        <f>RSI!B2001</f>
        <v>46.686399999999999</v>
      </c>
      <c r="C2001" s="2">
        <f>RSI!I2001</f>
        <v>57.369451894054961</v>
      </c>
      <c r="D2001" s="2">
        <f>MACD!E2001</f>
        <v>0.2522693145271333</v>
      </c>
      <c r="E2001" s="2">
        <f>MACD!F2001</f>
        <v>-2.8720133404776443E-2</v>
      </c>
      <c r="F2001" s="2">
        <f>'Moving Avg'!D2001</f>
        <v>46.686399999999999</v>
      </c>
      <c r="G2001" s="2">
        <f>'Moving Avg'!F2001</f>
        <v>46.86579500000002</v>
      </c>
      <c r="H2001" s="2">
        <f>'Moving Avg'!G2001</f>
        <v>45.892919999999982</v>
      </c>
      <c r="I2001" s="2">
        <f>'Moving Avg'!H2001</f>
        <v>46.823602499999971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  <c r="M2001" s="8">
        <f t="shared" si="310"/>
        <v>25</v>
      </c>
      <c r="N2001" s="8">
        <f t="shared" si="311"/>
        <v>0</v>
      </c>
      <c r="O2001" s="8">
        <f t="shared" si="312"/>
        <v>0</v>
      </c>
      <c r="P2001" s="8">
        <f t="shared" si="313"/>
        <v>33</v>
      </c>
      <c r="Q2001" s="9">
        <f t="shared" si="314"/>
        <v>13.7</v>
      </c>
      <c r="R2001" s="9">
        <f t="shared" si="315"/>
        <v>13.25</v>
      </c>
      <c r="S2001" s="9">
        <f t="shared" si="316"/>
        <v>18.600000000000001</v>
      </c>
      <c r="T2001" s="9">
        <f t="shared" si="317"/>
        <v>14.5</v>
      </c>
      <c r="U2001" s="8">
        <f t="shared" si="318"/>
        <v>15.183333333333332</v>
      </c>
      <c r="V2001" s="8">
        <f t="shared" si="319"/>
        <v>15.012499999999999</v>
      </c>
    </row>
    <row r="2002" spans="1:22" ht="13.5" x14ac:dyDescent="0.25">
      <c r="A2002" s="3">
        <f>RSI!A2002</f>
        <v>44921</v>
      </c>
      <c r="B2002" s="2">
        <f>RSI!B2002</f>
        <v>46.686399999999999</v>
      </c>
      <c r="C2002" s="2">
        <f>RSI!I2002</f>
        <v>57.369451894054968</v>
      </c>
      <c r="D2002" s="2">
        <f>MACD!E2002</f>
        <v>0.30129284160526737</v>
      </c>
      <c r="E2002" s="2">
        <f>MACD!F2002</f>
        <v>3.7282461597232322E-2</v>
      </c>
      <c r="F2002" s="2">
        <f>'Moving Avg'!D2002</f>
        <v>46.686399999999999</v>
      </c>
      <c r="G2002" s="2">
        <f>'Moving Avg'!F2002</f>
        <v>46.866225000000028</v>
      </c>
      <c r="H2002" s="2">
        <f>'Moving Avg'!G2002</f>
        <v>45.927501999999983</v>
      </c>
      <c r="I2002" s="2">
        <f>'Moving Avg'!H2002</f>
        <v>46.82088999999997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  <c r="M2002" s="8">
        <f t="shared" si="310"/>
        <v>25</v>
      </c>
      <c r="N2002" s="8">
        <f t="shared" si="311"/>
        <v>0</v>
      </c>
      <c r="O2002" s="8">
        <f t="shared" si="312"/>
        <v>0</v>
      </c>
      <c r="P2002" s="8">
        <f t="shared" si="313"/>
        <v>33</v>
      </c>
      <c r="Q2002" s="9">
        <f t="shared" si="314"/>
        <v>13.7</v>
      </c>
      <c r="R2002" s="9">
        <f t="shared" si="315"/>
        <v>13.25</v>
      </c>
      <c r="S2002" s="9">
        <f t="shared" si="316"/>
        <v>18.600000000000001</v>
      </c>
      <c r="T2002" s="9">
        <f t="shared" si="317"/>
        <v>14.5</v>
      </c>
      <c r="U2002" s="8">
        <f t="shared" si="318"/>
        <v>15.183333333333332</v>
      </c>
      <c r="V2002" s="8">
        <f t="shared" si="319"/>
        <v>15.012499999999999</v>
      </c>
    </row>
    <row r="2003" spans="1:22" ht="13.5" x14ac:dyDescent="0.25">
      <c r="A2003" s="3">
        <f>RSI!A2003</f>
        <v>44922</v>
      </c>
      <c r="B2003" s="2">
        <f>RSI!B2003</f>
        <v>46.686399999999999</v>
      </c>
      <c r="C2003" s="2">
        <f>RSI!I2003</f>
        <v>57.369451894054968</v>
      </c>
      <c r="D2003" s="2">
        <f>MACD!E2003</f>
        <v>0.3421791623462056</v>
      </c>
      <c r="E2003" s="2">
        <f>MACD!F2003</f>
        <v>9.8261801747026978E-2</v>
      </c>
      <c r="F2003" s="2">
        <f>'Moving Avg'!D2003</f>
        <v>46.686399999999999</v>
      </c>
      <c r="G2003" s="2">
        <f>'Moving Avg'!F2003</f>
        <v>46.866655000000023</v>
      </c>
      <c r="H2003" s="2">
        <f>'Moving Avg'!G2003</f>
        <v>45.962083999999983</v>
      </c>
      <c r="I2003" s="2">
        <f>'Moving Avg'!H2003</f>
        <v>46.818177499999976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  <c r="M2003" s="8">
        <f t="shared" si="310"/>
        <v>25</v>
      </c>
      <c r="N2003" s="8">
        <f t="shared" si="311"/>
        <v>0</v>
      </c>
      <c r="O2003" s="8">
        <f t="shared" si="312"/>
        <v>0</v>
      </c>
      <c r="P2003" s="8">
        <f t="shared" si="313"/>
        <v>33</v>
      </c>
      <c r="Q2003" s="9">
        <f t="shared" si="314"/>
        <v>13.7</v>
      </c>
      <c r="R2003" s="9">
        <f t="shared" si="315"/>
        <v>13.25</v>
      </c>
      <c r="S2003" s="9">
        <f t="shared" si="316"/>
        <v>18.600000000000001</v>
      </c>
      <c r="T2003" s="9">
        <f t="shared" si="317"/>
        <v>14.5</v>
      </c>
      <c r="U2003" s="8">
        <f t="shared" si="318"/>
        <v>15.183333333333332</v>
      </c>
      <c r="V2003" s="8">
        <f t="shared" si="319"/>
        <v>15.012499999999999</v>
      </c>
    </row>
    <row r="2004" spans="1:22" ht="13.5" x14ac:dyDescent="0.25">
      <c r="A2004" s="3">
        <f>RSI!A2004</f>
        <v>44923</v>
      </c>
      <c r="B2004" s="2">
        <f>RSI!B2004</f>
        <v>44.957299999999996</v>
      </c>
      <c r="C2004" s="2">
        <f>RSI!I2004</f>
        <v>15.992021281325876</v>
      </c>
      <c r="D2004" s="2">
        <f>MACD!E2004</f>
        <v>0.42450571948116789</v>
      </c>
      <c r="E2004" s="2">
        <f>MACD!F2004</f>
        <v>0.16351058529385518</v>
      </c>
      <c r="F2004" s="2">
        <f>'Moving Avg'!D2004</f>
        <v>46.340580000000003</v>
      </c>
      <c r="G2004" s="2">
        <f>'Moving Avg'!F2004</f>
        <v>46.780630000000023</v>
      </c>
      <c r="H2004" s="2">
        <f>'Moving Avg'!G2004</f>
        <v>45.962083999999983</v>
      </c>
      <c r="I2004" s="2">
        <f>'Moving Avg'!H2004</f>
        <v>46.806819499999975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  <c r="M2004" s="8">
        <f t="shared" si="310"/>
        <v>50</v>
      </c>
      <c r="N2004" s="8">
        <f t="shared" si="311"/>
        <v>0</v>
      </c>
      <c r="O2004" s="8">
        <f t="shared" si="312"/>
        <v>0</v>
      </c>
      <c r="P2004" s="8">
        <f t="shared" si="313"/>
        <v>16.5</v>
      </c>
      <c r="Q2004" s="9">
        <f t="shared" si="314"/>
        <v>19.975000000000001</v>
      </c>
      <c r="R2004" s="9">
        <f t="shared" si="315"/>
        <v>14.125</v>
      </c>
      <c r="S2004" s="9">
        <f t="shared" si="316"/>
        <v>14.925000000000001</v>
      </c>
      <c r="T2004" s="9">
        <f t="shared" si="317"/>
        <v>16.625</v>
      </c>
      <c r="U2004" s="8">
        <f t="shared" si="318"/>
        <v>16.341666666666669</v>
      </c>
      <c r="V2004" s="8">
        <f t="shared" si="319"/>
        <v>16.412500000000001</v>
      </c>
    </row>
    <row r="2005" spans="1:22" ht="13.5" x14ac:dyDescent="0.25">
      <c r="A2005" s="3">
        <f>RSI!A2005</f>
        <v>44924</v>
      </c>
      <c r="B2005" s="2">
        <f>RSI!B2005</f>
        <v>44.957299999999996</v>
      </c>
      <c r="C2005" s="2">
        <f>RSI!I2005</f>
        <v>15.992021281325876</v>
      </c>
      <c r="D2005" s="2">
        <f>MACD!E2005</f>
        <v>0.5038737546213099</v>
      </c>
      <c r="E2005" s="2">
        <f>MACD!F2005</f>
        <v>0.23158321915934615</v>
      </c>
      <c r="F2005" s="2">
        <f>'Moving Avg'!D2005</f>
        <v>45.994759999999999</v>
      </c>
      <c r="G2005" s="2">
        <f>'Moving Avg'!F2005</f>
        <v>46.694605000000024</v>
      </c>
      <c r="H2005" s="2">
        <f>'Moving Avg'!G2005</f>
        <v>45.962083999999983</v>
      </c>
      <c r="I2005" s="2">
        <f>'Moving Avg'!H2005</f>
        <v>46.795461499999981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  <c r="M2005" s="8">
        <f t="shared" si="310"/>
        <v>50</v>
      </c>
      <c r="N2005" s="8">
        <f t="shared" si="311"/>
        <v>0</v>
      </c>
      <c r="O2005" s="8">
        <f t="shared" si="312"/>
        <v>0</v>
      </c>
      <c r="P2005" s="8">
        <f t="shared" si="313"/>
        <v>16.5</v>
      </c>
      <c r="Q2005" s="9">
        <f t="shared" si="314"/>
        <v>19.975000000000001</v>
      </c>
      <c r="R2005" s="9">
        <f t="shared" si="315"/>
        <v>14.125</v>
      </c>
      <c r="S2005" s="9">
        <f t="shared" si="316"/>
        <v>14.925000000000001</v>
      </c>
      <c r="T2005" s="9">
        <f t="shared" si="317"/>
        <v>16.625</v>
      </c>
      <c r="U2005" s="8">
        <f t="shared" si="318"/>
        <v>16.341666666666669</v>
      </c>
      <c r="V2005" s="8">
        <f t="shared" si="319"/>
        <v>16.412500000000001</v>
      </c>
    </row>
    <row r="2006" spans="1:22" ht="13.5" x14ac:dyDescent="0.25">
      <c r="A2006" s="3">
        <f>RSI!A2006</f>
        <v>44925</v>
      </c>
      <c r="B2006" s="2">
        <f>RSI!B2006</f>
        <v>44.957299999999996</v>
      </c>
      <c r="C2006" s="2">
        <f>RSI!I2006</f>
        <v>15.99202128132589</v>
      </c>
      <c r="D2006" s="2">
        <f>MACD!E2006</f>
        <v>0.58001938039069501</v>
      </c>
      <c r="E2006" s="2">
        <f>MACD!F2006</f>
        <v>0.30127045140561592</v>
      </c>
      <c r="F2006" s="2">
        <f>'Moving Avg'!D2006</f>
        <v>45.648939999999996</v>
      </c>
      <c r="G2006" s="2">
        <f>'Moving Avg'!F2006</f>
        <v>46.608580000000025</v>
      </c>
      <c r="H2006" s="2">
        <f>'Moving Avg'!G2006</f>
        <v>45.962083999999983</v>
      </c>
      <c r="I2006" s="2">
        <f>'Moving Avg'!H2006</f>
        <v>46.784103499999993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  <c r="M2006" s="8">
        <f t="shared" si="310"/>
        <v>50</v>
      </c>
      <c r="N2006" s="8">
        <f t="shared" si="311"/>
        <v>0</v>
      </c>
      <c r="O2006" s="8">
        <f t="shared" si="312"/>
        <v>0</v>
      </c>
      <c r="P2006" s="8">
        <f t="shared" si="313"/>
        <v>16.5</v>
      </c>
      <c r="Q2006" s="9">
        <f t="shared" si="314"/>
        <v>19.975000000000001</v>
      </c>
      <c r="R2006" s="9">
        <f t="shared" si="315"/>
        <v>14.125</v>
      </c>
      <c r="S2006" s="9">
        <f t="shared" si="316"/>
        <v>14.925000000000001</v>
      </c>
      <c r="T2006" s="9">
        <f t="shared" si="317"/>
        <v>16.625</v>
      </c>
      <c r="U2006" s="8">
        <f t="shared" si="318"/>
        <v>16.341666666666669</v>
      </c>
      <c r="V2006" s="8">
        <f t="shared" si="319"/>
        <v>16.412500000000001</v>
      </c>
    </row>
    <row r="2007" spans="1:22" ht="13.5" x14ac:dyDescent="0.25">
      <c r="A2007" s="3">
        <f>RSI!A2007</f>
        <v>44928</v>
      </c>
      <c r="B2007" s="2">
        <f>RSI!B2007</f>
        <v>44.957299999999996</v>
      </c>
      <c r="C2007" s="2">
        <f>RSI!I2007</f>
        <v>15.992021281325876</v>
      </c>
      <c r="D2007" s="2">
        <f>MACD!E2007</f>
        <v>0.65277257003462097</v>
      </c>
      <c r="E2007" s="2">
        <f>MACD!F2007</f>
        <v>0.37157087513141696</v>
      </c>
      <c r="F2007" s="2">
        <f>'Moving Avg'!D2007</f>
        <v>45.30312</v>
      </c>
      <c r="G2007" s="2">
        <f>'Moving Avg'!F2007</f>
        <v>46.49619000000002</v>
      </c>
      <c r="H2007" s="2">
        <f>'Moving Avg'!G2007</f>
        <v>45.962083999999997</v>
      </c>
      <c r="I2007" s="2">
        <f>'Moving Avg'!H2007</f>
        <v>46.772745499999992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  <c r="M2007" s="8">
        <f t="shared" si="310"/>
        <v>50</v>
      </c>
      <c r="N2007" s="8">
        <f t="shared" si="311"/>
        <v>0</v>
      </c>
      <c r="O2007" s="8">
        <f t="shared" si="312"/>
        <v>0</v>
      </c>
      <c r="P2007" s="8">
        <f t="shared" si="313"/>
        <v>16.5</v>
      </c>
      <c r="Q2007" s="9">
        <f t="shared" si="314"/>
        <v>19.975000000000001</v>
      </c>
      <c r="R2007" s="9">
        <f t="shared" si="315"/>
        <v>14.125</v>
      </c>
      <c r="S2007" s="9">
        <f t="shared" si="316"/>
        <v>14.925000000000001</v>
      </c>
      <c r="T2007" s="9">
        <f t="shared" si="317"/>
        <v>16.625</v>
      </c>
      <c r="U2007" s="8">
        <f t="shared" si="318"/>
        <v>16.341666666666669</v>
      </c>
      <c r="V2007" s="8">
        <f t="shared" si="319"/>
        <v>16.412500000000001</v>
      </c>
    </row>
    <row r="2008" spans="1:22" ht="13.5" x14ac:dyDescent="0.25">
      <c r="A2008" s="3">
        <f>RSI!A2008</f>
        <v>44929</v>
      </c>
      <c r="B2008" s="2">
        <f>RSI!B2008</f>
        <v>44.957299999999996</v>
      </c>
      <c r="C2008" s="2">
        <f>RSI!I2008</f>
        <v>15.992021281325876</v>
      </c>
      <c r="D2008" s="2">
        <f>MACD!E2008</f>
        <v>0.7220387719489807</v>
      </c>
      <c r="E2008" s="2">
        <f>MACD!F2008</f>
        <v>0.44166445449492969</v>
      </c>
      <c r="F2008" s="2">
        <f>'Moving Avg'!D2008</f>
        <v>44.957299999999996</v>
      </c>
      <c r="G2008" s="2">
        <f>'Moving Avg'!F2008</f>
        <v>46.383800000000022</v>
      </c>
      <c r="H2008" s="2">
        <f>'Moving Avg'!G2008</f>
        <v>45.962083999999997</v>
      </c>
      <c r="I2008" s="2">
        <f>'Moving Avg'!H2008</f>
        <v>46.761387499999998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  <c r="M2008" s="8">
        <f t="shared" si="310"/>
        <v>50</v>
      </c>
      <c r="N2008" s="8">
        <f t="shared" si="311"/>
        <v>0</v>
      </c>
      <c r="O2008" s="8">
        <f t="shared" si="312"/>
        <v>0</v>
      </c>
      <c r="P2008" s="8">
        <f t="shared" si="313"/>
        <v>16.5</v>
      </c>
      <c r="Q2008" s="9">
        <f t="shared" si="314"/>
        <v>19.975000000000001</v>
      </c>
      <c r="R2008" s="9">
        <f t="shared" si="315"/>
        <v>14.125</v>
      </c>
      <c r="S2008" s="9">
        <f t="shared" si="316"/>
        <v>14.925000000000001</v>
      </c>
      <c r="T2008" s="9">
        <f t="shared" si="317"/>
        <v>16.625</v>
      </c>
      <c r="U2008" s="8">
        <f t="shared" si="318"/>
        <v>16.341666666666669</v>
      </c>
      <c r="V2008" s="8">
        <f t="shared" si="319"/>
        <v>16.412500000000001</v>
      </c>
    </row>
    <row r="2009" spans="1:22" ht="13.5" x14ac:dyDescent="0.25">
      <c r="A2009" s="3">
        <f>RSI!A2009</f>
        <v>44930</v>
      </c>
      <c r="B2009" s="2">
        <f>RSI!B2009</f>
        <v>44.957299999999996</v>
      </c>
      <c r="C2009" s="2">
        <f>RSI!I2009</f>
        <v>15.99202128132589</v>
      </c>
      <c r="D2009" s="2">
        <f>MACD!E2009</f>
        <v>0.78778364499357423</v>
      </c>
      <c r="E2009" s="2">
        <f>MACD!F2009</f>
        <v>0.51088829259465862</v>
      </c>
      <c r="F2009" s="2">
        <f>'Moving Avg'!D2009</f>
        <v>44.957299999999996</v>
      </c>
      <c r="G2009" s="2">
        <f>'Moving Avg'!F2009</f>
        <v>46.271410000000017</v>
      </c>
      <c r="H2009" s="2">
        <f>'Moving Avg'!G2009</f>
        <v>45.962083999999997</v>
      </c>
      <c r="I2009" s="2">
        <f>'Moving Avg'!H2009</f>
        <v>46.750029500000004</v>
      </c>
      <c r="J2009" s="6" t="str">
        <f>OBV!F2009</f>
        <v>NEUTRAL</v>
      </c>
      <c r="K2009" s="6" t="str">
        <f>OBV!G2009</f>
        <v>NEUTRAL</v>
      </c>
      <c r="L2009" s="6" t="str">
        <f>OBV!H2009</f>
        <v>NEUTRAL</v>
      </c>
      <c r="M2009" s="8">
        <f t="shared" si="310"/>
        <v>50</v>
      </c>
      <c r="N2009" s="8">
        <f t="shared" si="311"/>
        <v>0</v>
      </c>
      <c r="O2009" s="8">
        <f t="shared" si="312"/>
        <v>0</v>
      </c>
      <c r="P2009" s="8">
        <f t="shared" si="313"/>
        <v>33</v>
      </c>
      <c r="Q2009" s="9">
        <f t="shared" si="314"/>
        <v>22.45</v>
      </c>
      <c r="R2009" s="9">
        <f t="shared" si="315"/>
        <v>18.25</v>
      </c>
      <c r="S2009" s="9">
        <f t="shared" si="316"/>
        <v>22.35</v>
      </c>
      <c r="T2009" s="9">
        <f t="shared" si="317"/>
        <v>20.75</v>
      </c>
      <c r="U2009" s="8">
        <f t="shared" si="318"/>
        <v>21.016666666666669</v>
      </c>
      <c r="V2009" s="8">
        <f t="shared" si="319"/>
        <v>20.950000000000003</v>
      </c>
    </row>
    <row r="2010" spans="1:22" ht="13.5" x14ac:dyDescent="0.25">
      <c r="A2010" s="3">
        <f>RSI!A2010</f>
        <v>44931</v>
      </c>
      <c r="B2010" s="2">
        <f>RSI!B2010</f>
        <v>44.957299999999996</v>
      </c>
      <c r="C2010" s="2">
        <f>RSI!I2010</f>
        <v>15.99202128132589</v>
      </c>
      <c r="D2010" s="2">
        <f>MACD!E2010</f>
        <v>0.85002041282061214</v>
      </c>
      <c r="E2010" s="2">
        <f>MACD!F2010</f>
        <v>0.57871471663984941</v>
      </c>
      <c r="F2010" s="2">
        <f>'Moving Avg'!D2010</f>
        <v>44.957299999999996</v>
      </c>
      <c r="G2010" s="2">
        <f>'Moving Avg'!F2010</f>
        <v>46.159020000000012</v>
      </c>
      <c r="H2010" s="2">
        <f>'Moving Avg'!G2010</f>
        <v>45.962083999999997</v>
      </c>
      <c r="I2010" s="2">
        <f>'Moving Avg'!H2010</f>
        <v>46.738671500000009</v>
      </c>
      <c r="J2010" s="6" t="str">
        <f>OBV!F2010</f>
        <v>NEUTRAL</v>
      </c>
      <c r="K2010" s="6" t="str">
        <f>OBV!G2010</f>
        <v>NEUTRAL</v>
      </c>
      <c r="L2010" s="6" t="str">
        <f>OBV!H2010</f>
        <v>NEUTRAL</v>
      </c>
      <c r="M2010" s="8">
        <f t="shared" si="310"/>
        <v>50</v>
      </c>
      <c r="N2010" s="8">
        <f t="shared" si="311"/>
        <v>0</v>
      </c>
      <c r="O2010" s="8">
        <f t="shared" si="312"/>
        <v>0</v>
      </c>
      <c r="P2010" s="8">
        <f t="shared" si="313"/>
        <v>33</v>
      </c>
      <c r="Q2010" s="9">
        <f t="shared" si="314"/>
        <v>22.45</v>
      </c>
      <c r="R2010" s="9">
        <f t="shared" si="315"/>
        <v>18.25</v>
      </c>
      <c r="S2010" s="9">
        <f t="shared" si="316"/>
        <v>22.35</v>
      </c>
      <c r="T2010" s="9">
        <f t="shared" si="317"/>
        <v>20.75</v>
      </c>
      <c r="U2010" s="8">
        <f t="shared" si="318"/>
        <v>21.016666666666669</v>
      </c>
      <c r="V2010" s="8">
        <f t="shared" si="319"/>
        <v>20.950000000000003</v>
      </c>
    </row>
    <row r="2011" spans="1:22" ht="13.5" x14ac:dyDescent="0.25">
      <c r="A2011" s="3">
        <f>RSI!A2011</f>
        <v>44932</v>
      </c>
      <c r="B2011" s="2">
        <f>RSI!B2011</f>
        <v>44.957299999999996</v>
      </c>
      <c r="C2011" s="2">
        <f>RSI!I2011</f>
        <v>15.992021281325876</v>
      </c>
      <c r="D2011" s="2">
        <f>MACD!E2011</f>
        <v>0.90879941424839927</v>
      </c>
      <c r="E2011" s="2">
        <f>MACD!F2011</f>
        <v>0.64473165616155947</v>
      </c>
      <c r="F2011" s="2">
        <f>'Moving Avg'!D2011</f>
        <v>44.957299999999996</v>
      </c>
      <c r="G2011" s="2">
        <f>'Moving Avg'!F2011</f>
        <v>46.046630000000015</v>
      </c>
      <c r="H2011" s="2">
        <f>'Moving Avg'!G2011</f>
        <v>45.962084000000004</v>
      </c>
      <c r="I2011" s="2">
        <f>'Moving Avg'!H2011</f>
        <v>46.727313500000008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  <c r="M2011" s="8">
        <f t="shared" si="310"/>
        <v>50</v>
      </c>
      <c r="N2011" s="8">
        <f t="shared" si="311"/>
        <v>0</v>
      </c>
      <c r="O2011" s="8">
        <f t="shared" si="312"/>
        <v>0</v>
      </c>
      <c r="P2011" s="8">
        <f t="shared" si="313"/>
        <v>33</v>
      </c>
      <c r="Q2011" s="9">
        <f t="shared" si="314"/>
        <v>22.45</v>
      </c>
      <c r="R2011" s="9">
        <f t="shared" si="315"/>
        <v>18.25</v>
      </c>
      <c r="S2011" s="9">
        <f t="shared" si="316"/>
        <v>22.35</v>
      </c>
      <c r="T2011" s="9">
        <f t="shared" si="317"/>
        <v>20.75</v>
      </c>
      <c r="U2011" s="8">
        <f t="shared" si="318"/>
        <v>21.016666666666669</v>
      </c>
      <c r="V2011" s="8">
        <f t="shared" si="319"/>
        <v>20.950000000000003</v>
      </c>
    </row>
    <row r="2012" spans="1:22" ht="13.5" x14ac:dyDescent="0.25">
      <c r="A2012" s="3">
        <f>RSI!A2012</f>
        <v>44935</v>
      </c>
      <c r="B2012" s="2">
        <f>RSI!B2012</f>
        <v>44.957299999999996</v>
      </c>
      <c r="C2012" s="2">
        <f>RSI!I2012</f>
        <v>15.992021281325876</v>
      </c>
      <c r="D2012" s="2">
        <f>MACD!E2012</f>
        <v>0.964199493267337</v>
      </c>
      <c r="E2012" s="2">
        <f>MACD!F2012</f>
        <v>0.70862522358271496</v>
      </c>
      <c r="F2012" s="2">
        <f>'Moving Avg'!D2012</f>
        <v>44.957299999999996</v>
      </c>
      <c r="G2012" s="2">
        <f>'Moving Avg'!F2012</f>
        <v>45.93424000000001</v>
      </c>
      <c r="H2012" s="2">
        <f>'Moving Avg'!G2012</f>
        <v>45.962084000000004</v>
      </c>
      <c r="I2012" s="2">
        <f>'Moving Avg'!H2012</f>
        <v>46.715955500000021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  <c r="M2012" s="8">
        <f t="shared" si="310"/>
        <v>50</v>
      </c>
      <c r="N2012" s="8">
        <f t="shared" si="311"/>
        <v>0</v>
      </c>
      <c r="O2012" s="8">
        <f t="shared" si="312"/>
        <v>0</v>
      </c>
      <c r="P2012" s="8">
        <f t="shared" si="313"/>
        <v>33</v>
      </c>
      <c r="Q2012" s="9">
        <f t="shared" si="314"/>
        <v>22.45</v>
      </c>
      <c r="R2012" s="9">
        <f t="shared" si="315"/>
        <v>18.25</v>
      </c>
      <c r="S2012" s="9">
        <f t="shared" si="316"/>
        <v>22.35</v>
      </c>
      <c r="T2012" s="9">
        <f t="shared" si="317"/>
        <v>20.75</v>
      </c>
      <c r="U2012" s="8">
        <f t="shared" si="318"/>
        <v>21.016666666666669</v>
      </c>
      <c r="V2012" s="8">
        <f t="shared" si="319"/>
        <v>20.950000000000003</v>
      </c>
    </row>
    <row r="2013" spans="1:22" ht="13.5" x14ac:dyDescent="0.25">
      <c r="A2013" s="3">
        <f>RSI!A2013</f>
        <v>44936</v>
      </c>
      <c r="B2013" s="2">
        <f>RSI!B2013</f>
        <v>44.957299999999996</v>
      </c>
      <c r="C2013" s="2">
        <f>RSI!I2013</f>
        <v>15.992021281325876</v>
      </c>
      <c r="D2013" s="2">
        <f>MACD!E2013</f>
        <v>1.0163209284728651</v>
      </c>
      <c r="E2013" s="2">
        <f>MACD!F2013</f>
        <v>0.770164364560745</v>
      </c>
      <c r="F2013" s="2">
        <f>'Moving Avg'!D2013</f>
        <v>44.957299999999996</v>
      </c>
      <c r="G2013" s="2">
        <f>'Moving Avg'!F2013</f>
        <v>45.821850000000012</v>
      </c>
      <c r="H2013" s="2">
        <f>'Moving Avg'!G2013</f>
        <v>45.962084000000004</v>
      </c>
      <c r="I2013" s="2">
        <f>'Moving Avg'!H2013</f>
        <v>46.70459750000002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  <c r="M2013" s="8">
        <f t="shared" si="310"/>
        <v>50</v>
      </c>
      <c r="N2013" s="8">
        <f t="shared" si="311"/>
        <v>0</v>
      </c>
      <c r="O2013" s="8">
        <f t="shared" si="312"/>
        <v>0</v>
      </c>
      <c r="P2013" s="8">
        <f t="shared" si="313"/>
        <v>33</v>
      </c>
      <c r="Q2013" s="9">
        <f t="shared" si="314"/>
        <v>22.45</v>
      </c>
      <c r="R2013" s="9">
        <f t="shared" si="315"/>
        <v>18.25</v>
      </c>
      <c r="S2013" s="9">
        <f t="shared" si="316"/>
        <v>22.35</v>
      </c>
      <c r="T2013" s="9">
        <f t="shared" si="317"/>
        <v>20.75</v>
      </c>
      <c r="U2013" s="8">
        <f t="shared" si="318"/>
        <v>21.016666666666669</v>
      </c>
      <c r="V2013" s="8">
        <f t="shared" si="319"/>
        <v>20.950000000000003</v>
      </c>
    </row>
    <row r="2014" spans="1:22" ht="13.5" x14ac:dyDescent="0.25">
      <c r="A2014" s="3">
        <f>RSI!A2014</f>
        <v>44937</v>
      </c>
      <c r="B2014" s="2">
        <f>RSI!B2014</f>
        <v>44.957299999999996</v>
      </c>
      <c r="C2014" s="2">
        <f>RSI!I2014</f>
        <v>15.992021281325876</v>
      </c>
      <c r="D2014" s="2">
        <f>MACD!E2014</f>
        <v>0.7992642645629715</v>
      </c>
      <c r="E2014" s="2">
        <f>MACD!F2014</f>
        <v>0.77598434456119036</v>
      </c>
      <c r="F2014" s="2">
        <f>'Moving Avg'!D2014</f>
        <v>44.957299999999996</v>
      </c>
      <c r="G2014" s="2">
        <f>'Moving Avg'!F2014</f>
        <v>45.735395000000011</v>
      </c>
      <c r="H2014" s="2">
        <f>'Moving Avg'!G2014</f>
        <v>45.962084000000004</v>
      </c>
      <c r="I2014" s="2">
        <f>'Moving Avg'!H2014</f>
        <v>46.693239500000026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  <c r="M2014" s="8">
        <f t="shared" si="310"/>
        <v>50</v>
      </c>
      <c r="N2014" s="8">
        <f t="shared" si="311"/>
        <v>0</v>
      </c>
      <c r="O2014" s="8">
        <f t="shared" si="312"/>
        <v>0</v>
      </c>
      <c r="P2014" s="8">
        <f t="shared" si="313"/>
        <v>33</v>
      </c>
      <c r="Q2014" s="9">
        <f t="shared" si="314"/>
        <v>22.45</v>
      </c>
      <c r="R2014" s="9">
        <f t="shared" si="315"/>
        <v>18.25</v>
      </c>
      <c r="S2014" s="9">
        <f t="shared" si="316"/>
        <v>22.35</v>
      </c>
      <c r="T2014" s="9">
        <f t="shared" si="317"/>
        <v>20.75</v>
      </c>
      <c r="U2014" s="8">
        <f t="shared" si="318"/>
        <v>21.016666666666669</v>
      </c>
      <c r="V2014" s="8">
        <f t="shared" si="319"/>
        <v>20.950000000000003</v>
      </c>
    </row>
    <row r="2015" spans="1:22" ht="13.5" x14ac:dyDescent="0.25">
      <c r="A2015" s="3">
        <f>RSI!A2015</f>
        <v>44938</v>
      </c>
      <c r="B2015" s="2">
        <f>RSI!B2015</f>
        <v>44.957299999999996</v>
      </c>
      <c r="C2015" s="2">
        <f>RSI!I2015</f>
        <v>15.992021281325876</v>
      </c>
      <c r="D2015" s="2">
        <f>MACD!E2015</f>
        <v>0.62009720008014568</v>
      </c>
      <c r="E2015" s="2">
        <f>MACD!F2015</f>
        <v>0.74480691566498147</v>
      </c>
      <c r="F2015" s="2">
        <f>'Moving Avg'!D2015</f>
        <v>44.957299999999996</v>
      </c>
      <c r="G2015" s="2">
        <f>'Moving Avg'!F2015</f>
        <v>45.64894000000001</v>
      </c>
      <c r="H2015" s="2">
        <f>'Moving Avg'!G2015</f>
        <v>45.962084000000011</v>
      </c>
      <c r="I2015" s="2">
        <f>'Moving Avg'!H2015</f>
        <v>46.681881500000024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  <c r="M2015" s="8">
        <f t="shared" si="310"/>
        <v>50</v>
      </c>
      <c r="N2015" s="8">
        <f t="shared" si="311"/>
        <v>100</v>
      </c>
      <c r="O2015" s="8">
        <f t="shared" si="312"/>
        <v>0</v>
      </c>
      <c r="P2015" s="8">
        <f t="shared" si="313"/>
        <v>33</v>
      </c>
      <c r="Q2015" s="9">
        <f t="shared" si="314"/>
        <v>57.45</v>
      </c>
      <c r="R2015" s="9">
        <f t="shared" si="315"/>
        <v>38.25</v>
      </c>
      <c r="S2015" s="9">
        <f t="shared" si="316"/>
        <v>37.35</v>
      </c>
      <c r="T2015" s="9">
        <f t="shared" si="317"/>
        <v>45.75</v>
      </c>
      <c r="U2015" s="8">
        <f t="shared" si="318"/>
        <v>44.35</v>
      </c>
      <c r="V2015" s="8">
        <f t="shared" si="319"/>
        <v>44.7</v>
      </c>
    </row>
    <row r="2016" spans="1:22" ht="13.5" x14ac:dyDescent="0.25">
      <c r="A2016" s="3">
        <f>RSI!A2016</f>
        <v>44939</v>
      </c>
      <c r="B2016" s="2">
        <f>RSI!B2016</f>
        <v>44.957299999999996</v>
      </c>
      <c r="C2016" s="2">
        <f>RSI!I2016</f>
        <v>15.992021281325876</v>
      </c>
      <c r="D2016" s="2">
        <f>MACD!E2016</f>
        <v>0.47265750910266036</v>
      </c>
      <c r="E2016" s="2">
        <f>MACD!F2016</f>
        <v>0.69037703435251729</v>
      </c>
      <c r="F2016" s="2">
        <f>'Moving Avg'!D2016</f>
        <v>44.957299999999996</v>
      </c>
      <c r="G2016" s="2">
        <f>'Moving Avg'!F2016</f>
        <v>45.562485000000009</v>
      </c>
      <c r="H2016" s="2">
        <f>'Moving Avg'!G2016</f>
        <v>45.962084000000011</v>
      </c>
      <c r="I2016" s="2">
        <f>'Moving Avg'!H2016</f>
        <v>46.670523500000037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  <c r="M2016" s="8">
        <f t="shared" si="310"/>
        <v>50</v>
      </c>
      <c r="N2016" s="8">
        <f t="shared" si="311"/>
        <v>100</v>
      </c>
      <c r="O2016" s="8">
        <f t="shared" si="312"/>
        <v>0</v>
      </c>
      <c r="P2016" s="8">
        <f t="shared" si="313"/>
        <v>33</v>
      </c>
      <c r="Q2016" s="9">
        <f t="shared" si="314"/>
        <v>57.45</v>
      </c>
      <c r="R2016" s="9">
        <f t="shared" si="315"/>
        <v>38.25</v>
      </c>
      <c r="S2016" s="9">
        <f t="shared" si="316"/>
        <v>37.35</v>
      </c>
      <c r="T2016" s="9">
        <f t="shared" si="317"/>
        <v>45.75</v>
      </c>
      <c r="U2016" s="8">
        <f t="shared" si="318"/>
        <v>44.35</v>
      </c>
      <c r="V2016" s="8">
        <f t="shared" si="319"/>
        <v>44.7</v>
      </c>
    </row>
    <row r="2017" spans="1:22" ht="13.5" x14ac:dyDescent="0.25">
      <c r="A2017" s="3">
        <f>RSI!A2017</f>
        <v>44942</v>
      </c>
      <c r="B2017" s="2">
        <f>RSI!B2017</f>
        <v>42.934199999999997</v>
      </c>
      <c r="C2017" s="2">
        <f>RSI!I2017</f>
        <v>4.979658564302369</v>
      </c>
      <c r="D2017" s="2">
        <f>MACD!E2017</f>
        <v>0.50161493059776063</v>
      </c>
      <c r="E2017" s="2">
        <f>MACD!F2017</f>
        <v>0.65262461360156598</v>
      </c>
      <c r="F2017" s="2">
        <f>'Moving Avg'!D2017</f>
        <v>44.552679999999995</v>
      </c>
      <c r="G2017" s="2">
        <f>'Moving Avg'!F2017</f>
        <v>45.37487500000001</v>
      </c>
      <c r="H2017" s="2">
        <f>'Moving Avg'!G2017</f>
        <v>45.921622000000013</v>
      </c>
      <c r="I2017" s="2">
        <f>'Moving Avg'!H2017</f>
        <v>46.649050000000031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  <c r="M2017" s="8">
        <f t="shared" si="310"/>
        <v>50</v>
      </c>
      <c r="N2017" s="8">
        <f t="shared" si="311"/>
        <v>100</v>
      </c>
      <c r="O2017" s="8">
        <f t="shared" si="312"/>
        <v>0</v>
      </c>
      <c r="P2017" s="8">
        <f t="shared" si="313"/>
        <v>16.5</v>
      </c>
      <c r="Q2017" s="9">
        <f t="shared" si="314"/>
        <v>54.975000000000001</v>
      </c>
      <c r="R2017" s="9">
        <f t="shared" si="315"/>
        <v>34.125</v>
      </c>
      <c r="S2017" s="9">
        <f t="shared" si="316"/>
        <v>29.925000000000001</v>
      </c>
      <c r="T2017" s="9">
        <f t="shared" si="317"/>
        <v>41.625</v>
      </c>
      <c r="U2017" s="8">
        <f t="shared" si="318"/>
        <v>39.674999999999997</v>
      </c>
      <c r="V2017" s="8">
        <f t="shared" si="319"/>
        <v>40.162499999999994</v>
      </c>
    </row>
    <row r="2018" spans="1:22" ht="13.5" x14ac:dyDescent="0.25">
      <c r="A2018" s="3">
        <f>RSI!A2018</f>
        <v>44943</v>
      </c>
      <c r="B2018" s="2">
        <f>RSI!B2018</f>
        <v>42.934199999999997</v>
      </c>
      <c r="C2018" s="2">
        <f>RSI!I2018</f>
        <v>4.979658564302369</v>
      </c>
      <c r="D2018" s="2">
        <f>MACD!E2018</f>
        <v>0.54164123028084532</v>
      </c>
      <c r="E2018" s="2">
        <f>MACD!F2018</f>
        <v>0.63042793693742194</v>
      </c>
      <c r="F2018" s="2">
        <f>'Moving Avg'!D2018</f>
        <v>44.148060000000001</v>
      </c>
      <c r="G2018" s="2">
        <f>'Moving Avg'!F2018</f>
        <v>45.187265000000011</v>
      </c>
      <c r="H2018" s="2">
        <f>'Moving Avg'!G2018</f>
        <v>45.881160000000015</v>
      </c>
      <c r="I2018" s="2">
        <f>'Moving Avg'!H2018</f>
        <v>46.627576500000032</v>
      </c>
      <c r="J2018" s="6" t="str">
        <f>OBV!F2018</f>
        <v>BEARISH</v>
      </c>
      <c r="K2018" s="6" t="str">
        <f>OBV!G2018</f>
        <v>NEUTRAL</v>
      </c>
      <c r="L2018" s="6" t="str">
        <f>OBV!H2018</f>
        <v>CONFIRMED BEARISH</v>
      </c>
      <c r="M2018" s="8">
        <f t="shared" si="310"/>
        <v>50</v>
      </c>
      <c r="N2018" s="8">
        <f t="shared" si="311"/>
        <v>100</v>
      </c>
      <c r="O2018" s="8">
        <f t="shared" si="312"/>
        <v>0</v>
      </c>
      <c r="P2018" s="8">
        <f t="shared" si="313"/>
        <v>16.5</v>
      </c>
      <c r="Q2018" s="9">
        <f t="shared" si="314"/>
        <v>54.975000000000001</v>
      </c>
      <c r="R2018" s="9">
        <f t="shared" si="315"/>
        <v>34.125</v>
      </c>
      <c r="S2018" s="9">
        <f t="shared" si="316"/>
        <v>29.925000000000001</v>
      </c>
      <c r="T2018" s="9">
        <f t="shared" si="317"/>
        <v>41.625</v>
      </c>
      <c r="U2018" s="8">
        <f t="shared" si="318"/>
        <v>39.674999999999997</v>
      </c>
      <c r="V2018" s="8">
        <f t="shared" si="319"/>
        <v>40.162499999999994</v>
      </c>
    </row>
    <row r="2019" spans="1:22" ht="13.5" x14ac:dyDescent="0.25">
      <c r="A2019" s="3">
        <f>RSI!A2019</f>
        <v>44944</v>
      </c>
      <c r="B2019" s="2">
        <f>RSI!B2019</f>
        <v>42.934199999999997</v>
      </c>
      <c r="C2019" s="2">
        <f>RSI!I2019</f>
        <v>4.979658564302369</v>
      </c>
      <c r="D2019" s="2">
        <f>MACD!E2019</f>
        <v>0.58988358780712957</v>
      </c>
      <c r="E2019" s="2">
        <f>MACD!F2019</f>
        <v>0.62231906711136353</v>
      </c>
      <c r="F2019" s="2">
        <f>'Moving Avg'!D2019</f>
        <v>43.74344</v>
      </c>
      <c r="G2019" s="2">
        <f>'Moving Avg'!F2019</f>
        <v>44.999655000000004</v>
      </c>
      <c r="H2019" s="2">
        <f>'Moving Avg'!G2019</f>
        <v>45.840698000000032</v>
      </c>
      <c r="I2019" s="2">
        <f>'Moving Avg'!H2019</f>
        <v>46.606103000000033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  <c r="M2019" s="8">
        <f t="shared" si="310"/>
        <v>50</v>
      </c>
      <c r="N2019" s="8">
        <f t="shared" si="311"/>
        <v>100</v>
      </c>
      <c r="O2019" s="8">
        <f t="shared" si="312"/>
        <v>0</v>
      </c>
      <c r="P2019" s="8">
        <f t="shared" si="313"/>
        <v>16.5</v>
      </c>
      <c r="Q2019" s="9">
        <f t="shared" si="314"/>
        <v>54.975000000000001</v>
      </c>
      <c r="R2019" s="9">
        <f t="shared" si="315"/>
        <v>34.125</v>
      </c>
      <c r="S2019" s="9">
        <f t="shared" si="316"/>
        <v>29.925000000000001</v>
      </c>
      <c r="T2019" s="9">
        <f t="shared" si="317"/>
        <v>41.625</v>
      </c>
      <c r="U2019" s="8">
        <f t="shared" si="318"/>
        <v>39.674999999999997</v>
      </c>
      <c r="V2019" s="8">
        <f t="shared" si="319"/>
        <v>40.162499999999994</v>
      </c>
    </row>
    <row r="2020" spans="1:22" ht="13.5" x14ac:dyDescent="0.25">
      <c r="A2020" s="3">
        <f>RSI!A2020</f>
        <v>44945</v>
      </c>
      <c r="B2020" s="2">
        <f>RSI!B2020</f>
        <v>42.934199999999997</v>
      </c>
      <c r="C2020" s="2">
        <f>RSI!I2020</f>
        <v>4.979658564302369</v>
      </c>
      <c r="D2020" s="2">
        <f>MACD!E2020</f>
        <v>0.64401325723305547</v>
      </c>
      <c r="E2020" s="2">
        <f>MACD!F2020</f>
        <v>0.62665790513570196</v>
      </c>
      <c r="F2020" s="2">
        <f>'Moving Avg'!D2020</f>
        <v>43.338819999999998</v>
      </c>
      <c r="G2020" s="2">
        <f>'Moving Avg'!F2020</f>
        <v>44.812045000000005</v>
      </c>
      <c r="H2020" s="2">
        <f>'Moving Avg'!G2020</f>
        <v>45.800236000000034</v>
      </c>
      <c r="I2020" s="2">
        <f>'Moving Avg'!H2020</f>
        <v>46.58462950000002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  <c r="M2020" s="8">
        <f t="shared" si="310"/>
        <v>50</v>
      </c>
      <c r="N2020" s="8">
        <f t="shared" si="311"/>
        <v>0</v>
      </c>
      <c r="O2020" s="8">
        <f t="shared" si="312"/>
        <v>0</v>
      </c>
      <c r="P2020" s="8">
        <f t="shared" si="313"/>
        <v>16.5</v>
      </c>
      <c r="Q2020" s="9">
        <f t="shared" si="314"/>
        <v>19.975000000000001</v>
      </c>
      <c r="R2020" s="9">
        <f t="shared" si="315"/>
        <v>14.125</v>
      </c>
      <c r="S2020" s="9">
        <f t="shared" si="316"/>
        <v>14.925000000000001</v>
      </c>
      <c r="T2020" s="9">
        <f t="shared" si="317"/>
        <v>16.625</v>
      </c>
      <c r="U2020" s="8">
        <f t="shared" si="318"/>
        <v>16.341666666666669</v>
      </c>
      <c r="V2020" s="8">
        <f t="shared" si="319"/>
        <v>16.412500000000001</v>
      </c>
    </row>
    <row r="2021" spans="1:22" ht="13.5" x14ac:dyDescent="0.25">
      <c r="A2021" s="3">
        <f>RSI!A2021</f>
        <v>44946</v>
      </c>
      <c r="B2021" s="2">
        <f>RSI!B2021</f>
        <v>42.934199999999997</v>
      </c>
      <c r="C2021" s="2">
        <f>RSI!I2021</f>
        <v>4.979658564302369</v>
      </c>
      <c r="D2021" s="2">
        <f>MACD!E2021</f>
        <v>0.70213863063247572</v>
      </c>
      <c r="E2021" s="2">
        <f>MACD!F2021</f>
        <v>0.64175405023505672</v>
      </c>
      <c r="F2021" s="2">
        <f>'Moving Avg'!D2021</f>
        <v>42.934199999999997</v>
      </c>
      <c r="G2021" s="2">
        <f>'Moving Avg'!F2021</f>
        <v>44.624435000000005</v>
      </c>
      <c r="H2021" s="2">
        <f>'Moving Avg'!G2021</f>
        <v>45.759774000000036</v>
      </c>
      <c r="I2021" s="2">
        <f>'Moving Avg'!H2021</f>
        <v>46.563156000000021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  <c r="M2021" s="8">
        <f t="shared" si="310"/>
        <v>50</v>
      </c>
      <c r="N2021" s="8">
        <f t="shared" si="311"/>
        <v>0</v>
      </c>
      <c r="O2021" s="8">
        <f t="shared" si="312"/>
        <v>0</v>
      </c>
      <c r="P2021" s="8">
        <f t="shared" si="313"/>
        <v>16.5</v>
      </c>
      <c r="Q2021" s="9">
        <f t="shared" si="314"/>
        <v>19.975000000000001</v>
      </c>
      <c r="R2021" s="9">
        <f t="shared" si="315"/>
        <v>14.125</v>
      </c>
      <c r="S2021" s="9">
        <f t="shared" si="316"/>
        <v>14.925000000000001</v>
      </c>
      <c r="T2021" s="9">
        <f t="shared" si="317"/>
        <v>16.625</v>
      </c>
      <c r="U2021" s="8">
        <f t="shared" si="318"/>
        <v>16.341666666666669</v>
      </c>
      <c r="V2021" s="8">
        <f t="shared" si="319"/>
        <v>16.412500000000001</v>
      </c>
    </row>
    <row r="2022" spans="1:22" ht="13.5" x14ac:dyDescent="0.25">
      <c r="A2022" s="3">
        <f>RSI!A2022</f>
        <v>44949</v>
      </c>
      <c r="B2022" s="2">
        <f>RSI!B2022</f>
        <v>42.925600000000003</v>
      </c>
      <c r="C2022" s="2">
        <f>RSI!I2022</f>
        <v>4.9586331941776649</v>
      </c>
      <c r="D2022" s="2">
        <f>MACD!E2022</f>
        <v>0.76336918095244499</v>
      </c>
      <c r="E2022" s="2">
        <f>MACD!F2022</f>
        <v>0.66607707637853442</v>
      </c>
      <c r="F2022" s="2">
        <f>'Moving Avg'!D2022</f>
        <v>42.932479999999998</v>
      </c>
      <c r="G2022" s="2">
        <f>'Moving Avg'!F2022</f>
        <v>44.436395000000005</v>
      </c>
      <c r="H2022" s="2">
        <f>'Moving Avg'!G2022</f>
        <v>45.719140000000031</v>
      </c>
      <c r="I2022" s="2">
        <f>'Moving Avg'!H2022</f>
        <v>46.541639500000009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0"/>
        <v>50</v>
      </c>
      <c r="N2022" s="8">
        <f t="shared" si="311"/>
        <v>0</v>
      </c>
      <c r="O2022" s="8">
        <f t="shared" si="312"/>
        <v>0</v>
      </c>
      <c r="P2022" s="8">
        <f t="shared" si="313"/>
        <v>16.5</v>
      </c>
      <c r="Q2022" s="9">
        <f t="shared" si="314"/>
        <v>19.975000000000001</v>
      </c>
      <c r="R2022" s="9">
        <f t="shared" si="315"/>
        <v>14.125</v>
      </c>
      <c r="S2022" s="9">
        <f t="shared" si="316"/>
        <v>14.925000000000001</v>
      </c>
      <c r="T2022" s="9">
        <f t="shared" si="317"/>
        <v>16.625</v>
      </c>
      <c r="U2022" s="8">
        <f t="shared" si="318"/>
        <v>16.341666666666669</v>
      </c>
      <c r="V2022" s="8">
        <f t="shared" si="319"/>
        <v>16.412500000000001</v>
      </c>
    </row>
    <row r="2023" spans="1:22" ht="13.5" x14ac:dyDescent="0.25">
      <c r="A2023" s="3">
        <f>RSI!A2023</f>
        <v>44950</v>
      </c>
      <c r="B2023" s="2">
        <f>RSI!B2023</f>
        <v>42.925600000000003</v>
      </c>
      <c r="C2023" s="2">
        <f>RSI!I2023</f>
        <v>4.9586331941776649</v>
      </c>
      <c r="D2023" s="2">
        <f>MACD!E2023</f>
        <v>0.82579574680481471</v>
      </c>
      <c r="E2023" s="2">
        <f>MACD!F2023</f>
        <v>0.6980208104637905</v>
      </c>
      <c r="F2023" s="2">
        <f>'Moving Avg'!D2023</f>
        <v>42.930759999999999</v>
      </c>
      <c r="G2023" s="2">
        <f>'Moving Avg'!F2023</f>
        <v>44.248355000000004</v>
      </c>
      <c r="H2023" s="2">
        <f>'Moving Avg'!G2023</f>
        <v>45.678506000000027</v>
      </c>
      <c r="I2023" s="2">
        <f>'Moving Avg'!H2023</f>
        <v>46.520123000000012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0"/>
        <v>50</v>
      </c>
      <c r="N2023" s="8">
        <f t="shared" si="311"/>
        <v>0</v>
      </c>
      <c r="O2023" s="8">
        <f t="shared" si="312"/>
        <v>0</v>
      </c>
      <c r="P2023" s="8">
        <f t="shared" si="313"/>
        <v>16.5</v>
      </c>
      <c r="Q2023" s="9">
        <f t="shared" si="314"/>
        <v>19.975000000000001</v>
      </c>
      <c r="R2023" s="9">
        <f t="shared" si="315"/>
        <v>14.125</v>
      </c>
      <c r="S2023" s="9">
        <f t="shared" si="316"/>
        <v>14.925000000000001</v>
      </c>
      <c r="T2023" s="9">
        <f t="shared" si="317"/>
        <v>16.625</v>
      </c>
      <c r="U2023" s="8">
        <f t="shared" si="318"/>
        <v>16.341666666666669</v>
      </c>
      <c r="V2023" s="8">
        <f t="shared" si="319"/>
        <v>16.412500000000001</v>
      </c>
    </row>
    <row r="2024" spans="1:22" ht="13.5" x14ac:dyDescent="0.25">
      <c r="A2024" s="3">
        <f>RSI!A2024</f>
        <v>44951</v>
      </c>
      <c r="B2024" s="2">
        <f>RSI!B2024</f>
        <v>42.925600000000003</v>
      </c>
      <c r="C2024" s="2">
        <f>RSI!I2024</f>
        <v>4.9586331941776649</v>
      </c>
      <c r="D2024" s="2">
        <f>MACD!E2024</f>
        <v>0.88844794800761662</v>
      </c>
      <c r="E2024" s="2">
        <f>MACD!F2024</f>
        <v>0.73610623797255581</v>
      </c>
      <c r="F2024" s="2">
        <f>'Moving Avg'!D2024</f>
        <v>42.929040000000001</v>
      </c>
      <c r="G2024" s="2">
        <f>'Moving Avg'!F2024</f>
        <v>44.146770000000004</v>
      </c>
      <c r="H2024" s="2">
        <f>'Moving Avg'!G2024</f>
        <v>45.637872000000023</v>
      </c>
      <c r="I2024" s="2">
        <f>'Moving Avg'!H2024</f>
        <v>46.498606500000008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0"/>
        <v>50</v>
      </c>
      <c r="N2024" s="8">
        <f t="shared" si="311"/>
        <v>0</v>
      </c>
      <c r="O2024" s="8">
        <f t="shared" si="312"/>
        <v>0</v>
      </c>
      <c r="P2024" s="8">
        <f t="shared" si="313"/>
        <v>16.5</v>
      </c>
      <c r="Q2024" s="9">
        <f t="shared" si="314"/>
        <v>19.975000000000001</v>
      </c>
      <c r="R2024" s="9">
        <f t="shared" si="315"/>
        <v>14.125</v>
      </c>
      <c r="S2024" s="9">
        <f t="shared" si="316"/>
        <v>14.925000000000001</v>
      </c>
      <c r="T2024" s="9">
        <f t="shared" si="317"/>
        <v>16.625</v>
      </c>
      <c r="U2024" s="8">
        <f t="shared" si="318"/>
        <v>16.341666666666669</v>
      </c>
      <c r="V2024" s="8">
        <f t="shared" si="319"/>
        <v>16.412500000000001</v>
      </c>
    </row>
    <row r="2025" spans="1:22" ht="13.5" x14ac:dyDescent="0.25">
      <c r="A2025" s="3">
        <f>RSI!A2025</f>
        <v>44952</v>
      </c>
      <c r="B2025" s="2">
        <f>RSI!B2025</f>
        <v>42.925600000000003</v>
      </c>
      <c r="C2025" s="2">
        <f>RSI!I2025</f>
        <v>4.9586331941776649</v>
      </c>
      <c r="D2025" s="2">
        <f>MACD!E2025</f>
        <v>0.95056294384448137</v>
      </c>
      <c r="E2025" s="2">
        <f>MACD!F2025</f>
        <v>0.7789975791469409</v>
      </c>
      <c r="F2025" s="2">
        <f>'Moving Avg'!D2025</f>
        <v>42.927320000000002</v>
      </c>
      <c r="G2025" s="2">
        <f>'Moving Avg'!F2025</f>
        <v>44.045185000000004</v>
      </c>
      <c r="H2025" s="2">
        <f>'Moving Avg'!G2025</f>
        <v>45.597238000000019</v>
      </c>
      <c r="I2025" s="2">
        <f>'Moving Avg'!H2025</f>
        <v>46.477090000000004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0"/>
        <v>50</v>
      </c>
      <c r="N2025" s="8">
        <f t="shared" si="311"/>
        <v>0</v>
      </c>
      <c r="O2025" s="8">
        <f t="shared" si="312"/>
        <v>0</v>
      </c>
      <c r="P2025" s="8">
        <f t="shared" si="313"/>
        <v>16.5</v>
      </c>
      <c r="Q2025" s="9">
        <f t="shared" si="314"/>
        <v>19.975000000000001</v>
      </c>
      <c r="R2025" s="9">
        <f t="shared" si="315"/>
        <v>14.125</v>
      </c>
      <c r="S2025" s="9">
        <f t="shared" si="316"/>
        <v>14.925000000000001</v>
      </c>
      <c r="T2025" s="9">
        <f t="shared" si="317"/>
        <v>16.625</v>
      </c>
      <c r="U2025" s="8">
        <f t="shared" si="318"/>
        <v>16.341666666666669</v>
      </c>
      <c r="V2025" s="8">
        <f t="shared" si="319"/>
        <v>16.412500000000001</v>
      </c>
    </row>
    <row r="2026" spans="1:22" ht="13.5" x14ac:dyDescent="0.25">
      <c r="A2026" s="3">
        <f>RSI!A2026</f>
        <v>44953</v>
      </c>
      <c r="B2026" s="2">
        <f>RSI!B2026</f>
        <v>42.925600000000003</v>
      </c>
      <c r="C2026" s="2">
        <f>RSI!I2026</f>
        <v>4.9586331941776649</v>
      </c>
      <c r="D2026" s="2">
        <f>MACD!E2026</f>
        <v>1.0115491890859687</v>
      </c>
      <c r="E2026" s="2">
        <f>MACD!F2026</f>
        <v>0.82550790113474659</v>
      </c>
      <c r="F2026" s="2">
        <f>'Moving Avg'!D2026</f>
        <v>42.925600000000003</v>
      </c>
      <c r="G2026" s="2">
        <f>'Moving Avg'!F2026</f>
        <v>43.943600000000004</v>
      </c>
      <c r="H2026" s="2">
        <f>'Moving Avg'!G2026</f>
        <v>45.556604000000014</v>
      </c>
      <c r="I2026" s="2">
        <f>'Moving Avg'!H2026</f>
        <v>46.4555735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  <c r="M2026" s="8">
        <f t="shared" si="310"/>
        <v>50</v>
      </c>
      <c r="N2026" s="8">
        <f t="shared" si="311"/>
        <v>0</v>
      </c>
      <c r="O2026" s="8">
        <f t="shared" si="312"/>
        <v>0</v>
      </c>
      <c r="P2026" s="8">
        <f t="shared" si="313"/>
        <v>16.5</v>
      </c>
      <c r="Q2026" s="9">
        <f t="shared" si="314"/>
        <v>19.975000000000001</v>
      </c>
      <c r="R2026" s="9">
        <f t="shared" si="315"/>
        <v>14.125</v>
      </c>
      <c r="S2026" s="9">
        <f t="shared" si="316"/>
        <v>14.925000000000001</v>
      </c>
      <c r="T2026" s="9">
        <f t="shared" si="317"/>
        <v>16.625</v>
      </c>
      <c r="U2026" s="8">
        <f t="shared" si="318"/>
        <v>16.341666666666669</v>
      </c>
      <c r="V2026" s="8">
        <f t="shared" si="319"/>
        <v>16.412500000000001</v>
      </c>
    </row>
    <row r="2027" spans="1:22" ht="13.5" x14ac:dyDescent="0.25">
      <c r="A2027" s="3">
        <f>RSI!A2027</f>
        <v>44956</v>
      </c>
      <c r="B2027" s="2">
        <f>RSI!B2027</f>
        <v>40.997599999999998</v>
      </c>
      <c r="C2027" s="2">
        <f>RSI!I2027</f>
        <v>2.0912603096307265</v>
      </c>
      <c r="D2027" s="2">
        <f>MACD!E2027</f>
        <v>0.9025247465932722</v>
      </c>
      <c r="E2027" s="2">
        <f>MACD!F2027</f>
        <v>0.84091127022645173</v>
      </c>
      <c r="F2027" s="2">
        <f>'Moving Avg'!D2027</f>
        <v>42.540000000000006</v>
      </c>
      <c r="G2027" s="2">
        <f>'Moving Avg'!F2027</f>
        <v>43.745615000000001</v>
      </c>
      <c r="H2027" s="2">
        <f>'Moving Avg'!G2027</f>
        <v>45.44282800000002</v>
      </c>
      <c r="I2027" s="2">
        <f>'Moving Avg'!H2027</f>
        <v>46.424417000000005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  <c r="M2027" s="8">
        <f t="shared" si="310"/>
        <v>50</v>
      </c>
      <c r="N2027" s="8">
        <f t="shared" si="311"/>
        <v>0</v>
      </c>
      <c r="O2027" s="8">
        <f t="shared" si="312"/>
        <v>0</v>
      </c>
      <c r="P2027" s="8">
        <f t="shared" si="313"/>
        <v>16.5</v>
      </c>
      <c r="Q2027" s="9">
        <f t="shared" si="314"/>
        <v>19.975000000000001</v>
      </c>
      <c r="R2027" s="9">
        <f t="shared" si="315"/>
        <v>14.125</v>
      </c>
      <c r="S2027" s="9">
        <f t="shared" si="316"/>
        <v>14.925000000000001</v>
      </c>
      <c r="T2027" s="9">
        <f t="shared" si="317"/>
        <v>16.625</v>
      </c>
      <c r="U2027" s="8">
        <f t="shared" si="318"/>
        <v>16.341666666666669</v>
      </c>
      <c r="V2027" s="8">
        <f t="shared" si="319"/>
        <v>16.412500000000001</v>
      </c>
    </row>
    <row r="2028" spans="1:22" ht="13.5" x14ac:dyDescent="0.25">
      <c r="A2028" s="3">
        <f>RSI!A2028</f>
        <v>44957</v>
      </c>
      <c r="B2028" s="2">
        <f>RSI!B2028</f>
        <v>40.997599999999998</v>
      </c>
      <c r="C2028" s="2">
        <f>RSI!I2028</f>
        <v>2.0912603096307265</v>
      </c>
      <c r="D2028" s="2">
        <f>MACD!E2028</f>
        <v>0.8288910694654561</v>
      </c>
      <c r="E2028" s="2">
        <f>MACD!F2028</f>
        <v>0.83850723007425265</v>
      </c>
      <c r="F2028" s="2">
        <f>'Moving Avg'!D2028</f>
        <v>42.154400000000003</v>
      </c>
      <c r="G2028" s="2">
        <f>'Moving Avg'!F2028</f>
        <v>43.547630000000005</v>
      </c>
      <c r="H2028" s="2">
        <f>'Moving Avg'!G2028</f>
        <v>45.329224000000011</v>
      </c>
      <c r="I2028" s="2">
        <f>'Moving Avg'!H2028</f>
        <v>46.393260499999997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  <c r="M2028" s="8">
        <f t="shared" si="310"/>
        <v>50</v>
      </c>
      <c r="N2028" s="8">
        <f t="shared" si="311"/>
        <v>45</v>
      </c>
      <c r="O2028" s="8">
        <f t="shared" si="312"/>
        <v>0</v>
      </c>
      <c r="P2028" s="8">
        <f t="shared" si="313"/>
        <v>16.5</v>
      </c>
      <c r="Q2028" s="9">
        <f t="shared" si="314"/>
        <v>35.725000000000001</v>
      </c>
      <c r="R2028" s="9">
        <f t="shared" si="315"/>
        <v>23.125</v>
      </c>
      <c r="S2028" s="9">
        <f t="shared" si="316"/>
        <v>21.675000000000001</v>
      </c>
      <c r="T2028" s="9">
        <f t="shared" si="317"/>
        <v>27.875</v>
      </c>
      <c r="U2028" s="8">
        <f t="shared" si="318"/>
        <v>26.841666666666669</v>
      </c>
      <c r="V2028" s="8">
        <f t="shared" si="319"/>
        <v>27.1</v>
      </c>
    </row>
    <row r="2029" spans="1:22" ht="13.5" x14ac:dyDescent="0.25">
      <c r="A2029" s="3">
        <f>RSI!A2029</f>
        <v>44958</v>
      </c>
      <c r="B2029" s="2">
        <f>RSI!B2029</f>
        <v>40.997599999999998</v>
      </c>
      <c r="C2029" s="2">
        <f>RSI!I2029</f>
        <v>2.0912603096307265</v>
      </c>
      <c r="D2029" s="2">
        <f>MACD!E2029</f>
        <v>0.78382433018337139</v>
      </c>
      <c r="E2029" s="2">
        <f>MACD!F2029</f>
        <v>0.82757065009607644</v>
      </c>
      <c r="F2029" s="2">
        <f>'Moving Avg'!D2029</f>
        <v>41.768800000000006</v>
      </c>
      <c r="G2029" s="2">
        <f>'Moving Avg'!F2029</f>
        <v>43.349645000000002</v>
      </c>
      <c r="H2029" s="2">
        <f>'Moving Avg'!G2029</f>
        <v>45.215620000000015</v>
      </c>
      <c r="I2029" s="2">
        <f>'Moving Avg'!H2029</f>
        <v>46.362104000000002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  <c r="M2029" s="8">
        <f t="shared" si="310"/>
        <v>50</v>
      </c>
      <c r="N2029" s="8">
        <f t="shared" si="311"/>
        <v>100</v>
      </c>
      <c r="O2029" s="8">
        <f t="shared" si="312"/>
        <v>0</v>
      </c>
      <c r="P2029" s="8">
        <f t="shared" si="313"/>
        <v>16.5</v>
      </c>
      <c r="Q2029" s="9">
        <f t="shared" si="314"/>
        <v>54.975000000000001</v>
      </c>
      <c r="R2029" s="9">
        <f t="shared" si="315"/>
        <v>34.125</v>
      </c>
      <c r="S2029" s="9">
        <f t="shared" si="316"/>
        <v>29.925000000000001</v>
      </c>
      <c r="T2029" s="9">
        <f t="shared" si="317"/>
        <v>41.625</v>
      </c>
      <c r="U2029" s="8">
        <f t="shared" si="318"/>
        <v>39.674999999999997</v>
      </c>
      <c r="V2029" s="8">
        <f t="shared" si="319"/>
        <v>40.162499999999994</v>
      </c>
    </row>
    <row r="2030" spans="1:22" ht="13.5" x14ac:dyDescent="0.25">
      <c r="A2030" s="3">
        <f>RSI!A2030</f>
        <v>44959</v>
      </c>
      <c r="B2030" s="2">
        <f>RSI!B2030</f>
        <v>40.997599999999998</v>
      </c>
      <c r="C2030" s="2">
        <f>RSI!I2030</f>
        <v>2.0912603096307265</v>
      </c>
      <c r="D2030" s="2">
        <f>MACD!E2030</f>
        <v>0.76165267598592123</v>
      </c>
      <c r="E2030" s="2">
        <f>MACD!F2030</f>
        <v>0.81438705527404553</v>
      </c>
      <c r="F2030" s="2">
        <f>'Moving Avg'!D2030</f>
        <v>41.383200000000002</v>
      </c>
      <c r="G2030" s="2">
        <f>'Moving Avg'!F2030</f>
        <v>43.151660000000007</v>
      </c>
      <c r="H2030" s="2">
        <f>'Moving Avg'!G2030</f>
        <v>45.10201600000002</v>
      </c>
      <c r="I2030" s="2">
        <f>'Moving Avg'!H2030</f>
        <v>46.330947500000001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  <c r="M2030" s="8">
        <f t="shared" si="310"/>
        <v>50</v>
      </c>
      <c r="N2030" s="8">
        <f t="shared" si="311"/>
        <v>100</v>
      </c>
      <c r="O2030" s="8">
        <f t="shared" si="312"/>
        <v>0</v>
      </c>
      <c r="P2030" s="8">
        <f t="shared" si="313"/>
        <v>16.5</v>
      </c>
      <c r="Q2030" s="9">
        <f t="shared" si="314"/>
        <v>54.975000000000001</v>
      </c>
      <c r="R2030" s="9">
        <f t="shared" si="315"/>
        <v>34.125</v>
      </c>
      <c r="S2030" s="9">
        <f t="shared" si="316"/>
        <v>29.925000000000001</v>
      </c>
      <c r="T2030" s="9">
        <f t="shared" si="317"/>
        <v>41.625</v>
      </c>
      <c r="U2030" s="8">
        <f t="shared" si="318"/>
        <v>39.674999999999997</v>
      </c>
      <c r="V2030" s="8">
        <f t="shared" si="319"/>
        <v>40.162499999999994</v>
      </c>
    </row>
    <row r="2031" spans="1:22" ht="13.5" x14ac:dyDescent="0.25">
      <c r="A2031" s="3">
        <f>RSI!A2031</f>
        <v>44960</v>
      </c>
      <c r="B2031" s="2">
        <f>RSI!B2031</f>
        <v>40.997599999999998</v>
      </c>
      <c r="C2031" s="2">
        <f>RSI!I2031</f>
        <v>2.0912603096307265</v>
      </c>
      <c r="D2031" s="2">
        <f>MACD!E2031</f>
        <v>0.75767143493678901</v>
      </c>
      <c r="E2031" s="2">
        <f>MACD!F2031</f>
        <v>0.80304393120659434</v>
      </c>
      <c r="F2031" s="2">
        <f>'Moving Avg'!D2031</f>
        <v>40.997599999999998</v>
      </c>
      <c r="G2031" s="2">
        <f>'Moving Avg'!F2031</f>
        <v>42.953675000000011</v>
      </c>
      <c r="H2031" s="2">
        <f>'Moving Avg'!G2031</f>
        <v>44.988412000000025</v>
      </c>
      <c r="I2031" s="2">
        <f>'Moving Avg'!H2031</f>
        <v>46.299791000000006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  <c r="M2031" s="8">
        <f t="shared" si="310"/>
        <v>50</v>
      </c>
      <c r="N2031" s="8">
        <f t="shared" si="311"/>
        <v>100</v>
      </c>
      <c r="O2031" s="8">
        <f t="shared" si="312"/>
        <v>0</v>
      </c>
      <c r="P2031" s="8">
        <f t="shared" si="313"/>
        <v>16.5</v>
      </c>
      <c r="Q2031" s="9">
        <f t="shared" si="314"/>
        <v>54.975000000000001</v>
      </c>
      <c r="R2031" s="9">
        <f t="shared" si="315"/>
        <v>34.125</v>
      </c>
      <c r="S2031" s="9">
        <f t="shared" si="316"/>
        <v>29.925000000000001</v>
      </c>
      <c r="T2031" s="9">
        <f t="shared" si="317"/>
        <v>41.625</v>
      </c>
      <c r="U2031" s="8">
        <f t="shared" si="318"/>
        <v>39.674999999999997</v>
      </c>
      <c r="V2031" s="8">
        <f t="shared" si="319"/>
        <v>40.162499999999994</v>
      </c>
    </row>
    <row r="2032" spans="1:22" ht="13.5" x14ac:dyDescent="0.25">
      <c r="A2032" s="3">
        <f>RSI!A2032</f>
        <v>44963</v>
      </c>
      <c r="B2032" s="2">
        <f>RSI!B2032</f>
        <v>40.997599999999998</v>
      </c>
      <c r="C2032" s="2">
        <f>RSI!I2032</f>
        <v>2.0912603096307265</v>
      </c>
      <c r="D2032" s="2">
        <f>MACD!E2032</f>
        <v>0.76666423542608442</v>
      </c>
      <c r="E2032" s="2">
        <f>MACD!F2032</f>
        <v>0.79576799205049242</v>
      </c>
      <c r="F2032" s="2">
        <f>'Moving Avg'!D2032</f>
        <v>40.997599999999998</v>
      </c>
      <c r="G2032" s="2">
        <f>'Moving Avg'!F2032</f>
        <v>42.755690000000008</v>
      </c>
      <c r="H2032" s="2">
        <f>'Moving Avg'!G2032</f>
        <v>44.874808000000023</v>
      </c>
      <c r="I2032" s="2">
        <f>'Moving Avg'!H2032</f>
        <v>46.268634500000005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  <c r="M2032" s="8">
        <f t="shared" si="310"/>
        <v>50</v>
      </c>
      <c r="N2032" s="8">
        <f t="shared" si="311"/>
        <v>100</v>
      </c>
      <c r="O2032" s="8">
        <f t="shared" si="312"/>
        <v>0</v>
      </c>
      <c r="P2032" s="8">
        <f t="shared" si="313"/>
        <v>33</v>
      </c>
      <c r="Q2032" s="9">
        <f t="shared" si="314"/>
        <v>57.45</v>
      </c>
      <c r="R2032" s="9">
        <f t="shared" si="315"/>
        <v>38.25</v>
      </c>
      <c r="S2032" s="9">
        <f t="shared" si="316"/>
        <v>37.35</v>
      </c>
      <c r="T2032" s="9">
        <f t="shared" si="317"/>
        <v>45.75</v>
      </c>
      <c r="U2032" s="8">
        <f t="shared" si="318"/>
        <v>44.35</v>
      </c>
      <c r="V2032" s="8">
        <f t="shared" si="319"/>
        <v>44.7</v>
      </c>
    </row>
    <row r="2033" spans="1:22" ht="13.5" x14ac:dyDescent="0.25">
      <c r="A2033" s="3">
        <f>RSI!A2033</f>
        <v>44964</v>
      </c>
      <c r="B2033" s="2">
        <f>RSI!B2033</f>
        <v>40.997599999999998</v>
      </c>
      <c r="C2033" s="2">
        <f>RSI!I2033</f>
        <v>2.0912603096307265</v>
      </c>
      <c r="D2033" s="2">
        <f>MACD!E2033</f>
        <v>0.78694447244275523</v>
      </c>
      <c r="E2033" s="2">
        <f>MACD!F2033</f>
        <v>0.79400328812894505</v>
      </c>
      <c r="F2033" s="2">
        <f>'Moving Avg'!D2033</f>
        <v>40.997599999999998</v>
      </c>
      <c r="G2033" s="2">
        <f>'Moving Avg'!F2033</f>
        <v>42.557705000000013</v>
      </c>
      <c r="H2033" s="2">
        <f>'Moving Avg'!G2033</f>
        <v>44.761204000000028</v>
      </c>
      <c r="I2033" s="2">
        <f>'Moving Avg'!H2033</f>
        <v>46.23747800000001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  <c r="M2033" s="8">
        <f t="shared" si="310"/>
        <v>50</v>
      </c>
      <c r="N2033" s="8">
        <f t="shared" si="311"/>
        <v>45</v>
      </c>
      <c r="O2033" s="8">
        <f t="shared" si="312"/>
        <v>0</v>
      </c>
      <c r="P2033" s="8">
        <f t="shared" si="313"/>
        <v>33</v>
      </c>
      <c r="Q2033" s="9">
        <f t="shared" si="314"/>
        <v>38.200000000000003</v>
      </c>
      <c r="R2033" s="9">
        <f t="shared" si="315"/>
        <v>27.25</v>
      </c>
      <c r="S2033" s="9">
        <f t="shared" si="316"/>
        <v>29.1</v>
      </c>
      <c r="T2033" s="9">
        <f t="shared" si="317"/>
        <v>32</v>
      </c>
      <c r="U2033" s="8">
        <f t="shared" si="318"/>
        <v>31.516666666666669</v>
      </c>
      <c r="V2033" s="8">
        <f t="shared" si="319"/>
        <v>31.637500000000003</v>
      </c>
    </row>
    <row r="2034" spans="1:22" ht="13.5" x14ac:dyDescent="0.25">
      <c r="A2034" s="3">
        <f>RSI!A2034</f>
        <v>44965</v>
      </c>
      <c r="B2034" s="2">
        <f>RSI!B2034</f>
        <v>40.9803</v>
      </c>
      <c r="C2034" s="2">
        <f>RSI!I2034</f>
        <v>2.0731888631856918</v>
      </c>
      <c r="D2034" s="2">
        <f>MACD!E2034</f>
        <v>0.81711851030547678</v>
      </c>
      <c r="E2034" s="2">
        <f>MACD!F2034</f>
        <v>0.79862633256425142</v>
      </c>
      <c r="F2034" s="2">
        <f>'Moving Avg'!D2034</f>
        <v>40.994140000000002</v>
      </c>
      <c r="G2034" s="2">
        <f>'Moving Avg'!F2034</f>
        <v>42.35885500000002</v>
      </c>
      <c r="H2034" s="2">
        <f>'Moving Avg'!G2034</f>
        <v>44.647254000000018</v>
      </c>
      <c r="I2034" s="2">
        <f>'Moving Avg'!H2034</f>
        <v>46.206235000000007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  <c r="M2034" s="8">
        <f t="shared" si="310"/>
        <v>50</v>
      </c>
      <c r="N2034" s="8">
        <f t="shared" si="311"/>
        <v>0</v>
      </c>
      <c r="O2034" s="8">
        <f t="shared" si="312"/>
        <v>0</v>
      </c>
      <c r="P2034" s="8">
        <f t="shared" si="313"/>
        <v>16.5</v>
      </c>
      <c r="Q2034" s="9">
        <f t="shared" si="314"/>
        <v>19.975000000000001</v>
      </c>
      <c r="R2034" s="9">
        <f t="shared" si="315"/>
        <v>14.125</v>
      </c>
      <c r="S2034" s="9">
        <f t="shared" si="316"/>
        <v>14.925000000000001</v>
      </c>
      <c r="T2034" s="9">
        <f t="shared" si="317"/>
        <v>16.625</v>
      </c>
      <c r="U2034" s="8">
        <f t="shared" si="318"/>
        <v>16.341666666666669</v>
      </c>
      <c r="V2034" s="8">
        <f t="shared" si="319"/>
        <v>16.412500000000001</v>
      </c>
    </row>
    <row r="2035" spans="1:22" ht="13.5" x14ac:dyDescent="0.25">
      <c r="A2035" s="3">
        <f>RSI!A2035</f>
        <v>44966</v>
      </c>
      <c r="B2035" s="2">
        <f>RSI!B2035</f>
        <v>40.9803</v>
      </c>
      <c r="C2035" s="2">
        <f>RSI!I2035</f>
        <v>2.0731888631856918</v>
      </c>
      <c r="D2035" s="2">
        <f>MACD!E2035</f>
        <v>0.85361590737392845</v>
      </c>
      <c r="E2035" s="2">
        <f>MACD!F2035</f>
        <v>0.80962424752618689</v>
      </c>
      <c r="F2035" s="2">
        <f>'Moving Avg'!D2035</f>
        <v>40.990679999999998</v>
      </c>
      <c r="G2035" s="2">
        <f>'Moving Avg'!F2035</f>
        <v>42.160005000000012</v>
      </c>
      <c r="H2035" s="2">
        <f>'Moving Avg'!G2035</f>
        <v>44.533304000000015</v>
      </c>
      <c r="I2035" s="2">
        <f>'Moving Avg'!H2035</f>
        <v>46.174992000000003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0"/>
        <v>50</v>
      </c>
      <c r="N2035" s="8">
        <f t="shared" si="311"/>
        <v>0</v>
      </c>
      <c r="O2035" s="8">
        <f t="shared" si="312"/>
        <v>0</v>
      </c>
      <c r="P2035" s="8">
        <f t="shared" si="313"/>
        <v>16.5</v>
      </c>
      <c r="Q2035" s="9">
        <f t="shared" si="314"/>
        <v>19.975000000000001</v>
      </c>
      <c r="R2035" s="9">
        <f t="shared" si="315"/>
        <v>14.125</v>
      </c>
      <c r="S2035" s="9">
        <f t="shared" si="316"/>
        <v>14.925000000000001</v>
      </c>
      <c r="T2035" s="9">
        <f t="shared" si="317"/>
        <v>16.625</v>
      </c>
      <c r="U2035" s="8">
        <f t="shared" si="318"/>
        <v>16.341666666666669</v>
      </c>
      <c r="V2035" s="8">
        <f t="shared" si="319"/>
        <v>16.412500000000001</v>
      </c>
    </row>
    <row r="2036" spans="1:22" ht="13.5" x14ac:dyDescent="0.25">
      <c r="A2036" s="3">
        <f>RSI!A2036</f>
        <v>44967</v>
      </c>
      <c r="B2036" s="2">
        <f>RSI!B2036</f>
        <v>40.9803</v>
      </c>
      <c r="C2036" s="2">
        <f>RSI!I2036</f>
        <v>2.0731888631856918</v>
      </c>
      <c r="D2036" s="2">
        <f>MACD!E2036</f>
        <v>0.89465157849737409</v>
      </c>
      <c r="E2036" s="2">
        <f>MACD!F2036</f>
        <v>0.82662971372042438</v>
      </c>
      <c r="F2036" s="2">
        <f>'Moving Avg'!D2036</f>
        <v>40.987220000000001</v>
      </c>
      <c r="G2036" s="2">
        <f>'Moving Avg'!F2036</f>
        <v>41.961155000000005</v>
      </c>
      <c r="H2036" s="2">
        <f>'Moving Avg'!G2036</f>
        <v>44.419354000000013</v>
      </c>
      <c r="I2036" s="2">
        <f>'Moving Avg'!H2036</f>
        <v>46.143749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0"/>
        <v>50</v>
      </c>
      <c r="N2036" s="8">
        <f t="shared" si="311"/>
        <v>0</v>
      </c>
      <c r="O2036" s="8">
        <f t="shared" si="312"/>
        <v>0</v>
      </c>
      <c r="P2036" s="8">
        <f t="shared" si="313"/>
        <v>16.5</v>
      </c>
      <c r="Q2036" s="9">
        <f t="shared" si="314"/>
        <v>19.975000000000001</v>
      </c>
      <c r="R2036" s="9">
        <f t="shared" si="315"/>
        <v>14.125</v>
      </c>
      <c r="S2036" s="9">
        <f t="shared" si="316"/>
        <v>14.925000000000001</v>
      </c>
      <c r="T2036" s="9">
        <f t="shared" si="317"/>
        <v>16.625</v>
      </c>
      <c r="U2036" s="8">
        <f t="shared" si="318"/>
        <v>16.341666666666669</v>
      </c>
      <c r="V2036" s="8">
        <f t="shared" si="319"/>
        <v>16.412500000000001</v>
      </c>
    </row>
    <row r="2037" spans="1:22" ht="13.5" x14ac:dyDescent="0.25">
      <c r="A2037" s="3">
        <f>RSI!A2037</f>
        <v>44970</v>
      </c>
      <c r="B2037" s="2">
        <f>RSI!B2037</f>
        <v>40.9803</v>
      </c>
      <c r="C2037" s="2">
        <f>RSI!I2037</f>
        <v>2.0731888631856918</v>
      </c>
      <c r="D2037" s="2">
        <f>MACD!E2037</f>
        <v>0.64215984985052899</v>
      </c>
      <c r="E2037" s="2">
        <f>MACD!F2037</f>
        <v>0.78973574094644539</v>
      </c>
      <c r="F2037" s="2">
        <f>'Moving Avg'!D2037</f>
        <v>40.983760000000004</v>
      </c>
      <c r="G2037" s="2">
        <f>'Moving Avg'!F2037</f>
        <v>41.863459999999996</v>
      </c>
      <c r="H2037" s="2">
        <f>'Moving Avg'!G2037</f>
        <v>44.294858000000012</v>
      </c>
      <c r="I2037" s="2">
        <f>'Moving Avg'!H2037</f>
        <v>46.112505999999996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  <c r="M2037" s="8">
        <f t="shared" si="310"/>
        <v>50</v>
      </c>
      <c r="N2037" s="8">
        <f t="shared" si="311"/>
        <v>100</v>
      </c>
      <c r="O2037" s="8">
        <f t="shared" si="312"/>
        <v>0</v>
      </c>
      <c r="P2037" s="8">
        <f t="shared" si="313"/>
        <v>16.5</v>
      </c>
      <c r="Q2037" s="9">
        <f t="shared" si="314"/>
        <v>54.975000000000001</v>
      </c>
      <c r="R2037" s="9">
        <f t="shared" si="315"/>
        <v>34.125</v>
      </c>
      <c r="S2037" s="9">
        <f t="shared" si="316"/>
        <v>29.925000000000001</v>
      </c>
      <c r="T2037" s="9">
        <f t="shared" si="317"/>
        <v>41.625</v>
      </c>
      <c r="U2037" s="8">
        <f t="shared" si="318"/>
        <v>39.674999999999997</v>
      </c>
      <c r="V2037" s="8">
        <f t="shared" si="319"/>
        <v>40.162499999999994</v>
      </c>
    </row>
    <row r="2038" spans="1:22" ht="13.5" x14ac:dyDescent="0.25">
      <c r="A2038" s="3">
        <f>RSI!A2038</f>
        <v>44971</v>
      </c>
      <c r="B2038" s="2">
        <f>RSI!B2038</f>
        <v>40.9803</v>
      </c>
      <c r="C2038" s="2">
        <f>RSI!I2038</f>
        <v>2.0731888631856918</v>
      </c>
      <c r="D2038" s="2">
        <f>MACD!E2038</f>
        <v>0.43721778495797992</v>
      </c>
      <c r="E2038" s="2">
        <f>MACD!F2038</f>
        <v>0.71923214974875238</v>
      </c>
      <c r="F2038" s="2">
        <f>'Moving Avg'!D2038</f>
        <v>40.9803</v>
      </c>
      <c r="G2038" s="2">
        <f>'Moving Avg'!F2038</f>
        <v>41.765764999999988</v>
      </c>
      <c r="H2038" s="2">
        <f>'Moving Avg'!G2038</f>
        <v>44.170362000000004</v>
      </c>
      <c r="I2038" s="2">
        <f>'Moving Avg'!H2038</f>
        <v>46.081262999999993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50</v>
      </c>
      <c r="N2038" s="8">
        <f t="shared" si="311"/>
        <v>100</v>
      </c>
      <c r="O2038" s="8">
        <f t="shared" si="312"/>
        <v>0</v>
      </c>
      <c r="P2038" s="8">
        <f t="shared" si="313"/>
        <v>16.5</v>
      </c>
      <c r="Q2038" s="9">
        <f t="shared" si="314"/>
        <v>54.975000000000001</v>
      </c>
      <c r="R2038" s="9">
        <f t="shared" si="315"/>
        <v>34.125</v>
      </c>
      <c r="S2038" s="9">
        <f t="shared" si="316"/>
        <v>29.925000000000001</v>
      </c>
      <c r="T2038" s="9">
        <f t="shared" si="317"/>
        <v>41.625</v>
      </c>
      <c r="U2038" s="8">
        <f t="shared" si="318"/>
        <v>39.674999999999997</v>
      </c>
      <c r="V2038" s="8">
        <f t="shared" si="319"/>
        <v>40.162499999999994</v>
      </c>
    </row>
    <row r="2039" spans="1:22" ht="13.5" x14ac:dyDescent="0.25">
      <c r="A2039" s="3">
        <f>RSI!A2039</f>
        <v>44972</v>
      </c>
      <c r="B2039" s="2">
        <f>RSI!B2039</f>
        <v>40.997599999999998</v>
      </c>
      <c r="C2039" s="2">
        <f>RSI!I2039</f>
        <v>3.2838076997053349</v>
      </c>
      <c r="D2039" s="2">
        <f>MACD!E2039</f>
        <v>0.27058377075488949</v>
      </c>
      <c r="E2039" s="2">
        <f>MACD!F2039</f>
        <v>0.62950247394997982</v>
      </c>
      <c r="F2039" s="2">
        <f>'Moving Avg'!D2039</f>
        <v>40.983760000000004</v>
      </c>
      <c r="G2039" s="2">
        <f>'Moving Avg'!F2039</f>
        <v>41.668934999999983</v>
      </c>
      <c r="H2039" s="2">
        <f>'Moving Avg'!G2039</f>
        <v>44.046212000000004</v>
      </c>
      <c r="I2039" s="2">
        <f>'Moving Avg'!H2039</f>
        <v>46.050106499999991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  <c r="M2039" s="8">
        <f t="shared" si="310"/>
        <v>50</v>
      </c>
      <c r="N2039" s="8">
        <f t="shared" si="311"/>
        <v>100</v>
      </c>
      <c r="O2039" s="8">
        <f t="shared" si="312"/>
        <v>0</v>
      </c>
      <c r="P2039" s="8">
        <f t="shared" si="313"/>
        <v>83.5</v>
      </c>
      <c r="Q2039" s="9">
        <f t="shared" si="314"/>
        <v>65.025000000000006</v>
      </c>
      <c r="R2039" s="9">
        <f t="shared" si="315"/>
        <v>50.875</v>
      </c>
      <c r="S2039" s="9">
        <f t="shared" si="316"/>
        <v>60.075000000000003</v>
      </c>
      <c r="T2039" s="9">
        <f t="shared" si="317"/>
        <v>58.375</v>
      </c>
      <c r="U2039" s="8">
        <f t="shared" si="318"/>
        <v>58.658333333333339</v>
      </c>
      <c r="V2039" s="8">
        <f t="shared" si="319"/>
        <v>58.587500000000006</v>
      </c>
    </row>
    <row r="2040" spans="1:22" ht="13.5" x14ac:dyDescent="0.25">
      <c r="A2040" s="3">
        <f>RSI!A2040</f>
        <v>44973</v>
      </c>
      <c r="B2040" s="2">
        <f>RSI!B2040</f>
        <v>40.997599999999998</v>
      </c>
      <c r="C2040" s="2">
        <f>RSI!I2040</f>
        <v>3.2838076997053349</v>
      </c>
      <c r="D2040" s="2">
        <f>MACD!E2040</f>
        <v>0.13694648018831401</v>
      </c>
      <c r="E2040" s="2">
        <f>MACD!F2040</f>
        <v>0.53099127519764666</v>
      </c>
      <c r="F2040" s="2">
        <f>'Moving Avg'!D2040</f>
        <v>40.987220000000001</v>
      </c>
      <c r="G2040" s="2">
        <f>'Moving Avg'!F2040</f>
        <v>41.572104999999986</v>
      </c>
      <c r="H2040" s="2">
        <f>'Moving Avg'!G2040</f>
        <v>43.922061999999997</v>
      </c>
      <c r="I2040" s="2">
        <f>'Moving Avg'!H2040</f>
        <v>46.018949999999997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  <c r="M2040" s="8">
        <f t="shared" si="310"/>
        <v>50</v>
      </c>
      <c r="N2040" s="8">
        <f t="shared" si="311"/>
        <v>100</v>
      </c>
      <c r="O2040" s="8">
        <f t="shared" si="312"/>
        <v>0</v>
      </c>
      <c r="P2040" s="8">
        <f t="shared" si="313"/>
        <v>83.5</v>
      </c>
      <c r="Q2040" s="9">
        <f t="shared" si="314"/>
        <v>65.025000000000006</v>
      </c>
      <c r="R2040" s="9">
        <f t="shared" si="315"/>
        <v>50.875</v>
      </c>
      <c r="S2040" s="9">
        <f t="shared" si="316"/>
        <v>60.075000000000003</v>
      </c>
      <c r="T2040" s="9">
        <f t="shared" si="317"/>
        <v>58.375</v>
      </c>
      <c r="U2040" s="8">
        <f t="shared" si="318"/>
        <v>58.658333333333339</v>
      </c>
      <c r="V2040" s="8">
        <f t="shared" si="319"/>
        <v>58.587500000000006</v>
      </c>
    </row>
    <row r="2041" spans="1:22" ht="13.5" x14ac:dyDescent="0.25">
      <c r="A2041" s="3">
        <f>RSI!A2041</f>
        <v>44974</v>
      </c>
      <c r="B2041" s="2">
        <f>RSI!B2041</f>
        <v>40.997599999999998</v>
      </c>
      <c r="C2041" s="2">
        <f>RSI!I2041</f>
        <v>3.2838076997053349</v>
      </c>
      <c r="D2041" s="2">
        <f>MACD!E2041</f>
        <v>3.0684255611213018E-2</v>
      </c>
      <c r="E2041" s="2">
        <f>MACD!F2041</f>
        <v>0.43092987128035998</v>
      </c>
      <c r="F2041" s="2">
        <f>'Moving Avg'!D2041</f>
        <v>40.990680000000005</v>
      </c>
      <c r="G2041" s="2">
        <f>'Moving Avg'!F2041</f>
        <v>41.475274999999996</v>
      </c>
      <c r="H2041" s="2">
        <f>'Moving Avg'!G2041</f>
        <v>43.797911999999997</v>
      </c>
      <c r="I2041" s="2">
        <f>'Moving Avg'!H2041</f>
        <v>45.987793500000009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  <c r="M2041" s="8">
        <f t="shared" si="310"/>
        <v>50</v>
      </c>
      <c r="N2041" s="8">
        <f t="shared" si="311"/>
        <v>100</v>
      </c>
      <c r="O2041" s="8">
        <f t="shared" si="312"/>
        <v>0</v>
      </c>
      <c r="P2041" s="8">
        <f t="shared" si="313"/>
        <v>83.5</v>
      </c>
      <c r="Q2041" s="9">
        <f t="shared" si="314"/>
        <v>65.025000000000006</v>
      </c>
      <c r="R2041" s="9">
        <f t="shared" si="315"/>
        <v>50.875</v>
      </c>
      <c r="S2041" s="9">
        <f t="shared" si="316"/>
        <v>60.075000000000003</v>
      </c>
      <c r="T2041" s="9">
        <f t="shared" si="317"/>
        <v>58.375</v>
      </c>
      <c r="U2041" s="8">
        <f t="shared" si="318"/>
        <v>58.658333333333339</v>
      </c>
      <c r="V2041" s="8">
        <f t="shared" si="319"/>
        <v>58.587500000000006</v>
      </c>
    </row>
    <row r="2042" spans="1:22" ht="13.5" x14ac:dyDescent="0.25">
      <c r="A2042" s="3">
        <f>RSI!A2042</f>
        <v>44977</v>
      </c>
      <c r="B2042" s="2">
        <f>RSI!B2042</f>
        <v>40.997599999999998</v>
      </c>
      <c r="C2042" s="2">
        <f>RSI!I2042</f>
        <v>3.2838076997053349</v>
      </c>
      <c r="D2042" s="2">
        <f>MACD!E2042</f>
        <v>-5.2919302169833315E-2</v>
      </c>
      <c r="E2042" s="2">
        <f>MACD!F2042</f>
        <v>0.33416003659032134</v>
      </c>
      <c r="F2042" s="2">
        <f>'Moving Avg'!D2042</f>
        <v>40.994140000000002</v>
      </c>
      <c r="G2042" s="2">
        <f>'Moving Avg'!F2042</f>
        <v>41.378874999999994</v>
      </c>
      <c r="H2042" s="2">
        <f>'Moving Avg'!G2042</f>
        <v>43.673761999999996</v>
      </c>
      <c r="I2042" s="2">
        <f>'Moving Avg'!H2042</f>
        <v>45.956637000000008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  <c r="M2042" s="8">
        <f t="shared" si="310"/>
        <v>50</v>
      </c>
      <c r="N2042" s="8">
        <f t="shared" si="311"/>
        <v>100</v>
      </c>
      <c r="O2042" s="8">
        <f t="shared" si="312"/>
        <v>0</v>
      </c>
      <c r="P2042" s="8">
        <f t="shared" si="313"/>
        <v>83.5</v>
      </c>
      <c r="Q2042" s="9">
        <f t="shared" si="314"/>
        <v>65.025000000000006</v>
      </c>
      <c r="R2042" s="9">
        <f t="shared" si="315"/>
        <v>50.875</v>
      </c>
      <c r="S2042" s="9">
        <f t="shared" si="316"/>
        <v>60.075000000000003</v>
      </c>
      <c r="T2042" s="9">
        <f t="shared" si="317"/>
        <v>58.375</v>
      </c>
      <c r="U2042" s="8">
        <f t="shared" si="318"/>
        <v>58.658333333333339</v>
      </c>
      <c r="V2042" s="8">
        <f t="shared" si="319"/>
        <v>58.587500000000006</v>
      </c>
    </row>
    <row r="2043" spans="1:22" ht="13.5" x14ac:dyDescent="0.25">
      <c r="A2043" s="3">
        <f>RSI!A2043</f>
        <v>44978</v>
      </c>
      <c r="B2043" s="2">
        <f>RSI!B2043</f>
        <v>40.997599999999998</v>
      </c>
      <c r="C2043" s="2">
        <f>RSI!I2043</f>
        <v>3.2838076997053349</v>
      </c>
      <c r="D2043" s="2">
        <f>MACD!E2043</f>
        <v>-0.11781759613310783</v>
      </c>
      <c r="E2043" s="2">
        <f>MACD!F2043</f>
        <v>0.24376451004563551</v>
      </c>
      <c r="F2043" s="2">
        <f>'Moving Avg'!D2043</f>
        <v>40.997599999999998</v>
      </c>
      <c r="G2043" s="2">
        <f>'Moving Avg'!F2043</f>
        <v>41.282475000000005</v>
      </c>
      <c r="H2043" s="2">
        <f>'Moving Avg'!G2043</f>
        <v>43.549611999999989</v>
      </c>
      <c r="I2043" s="2">
        <f>'Moving Avg'!H2043</f>
        <v>45.925480500000013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  <c r="M2043" s="8">
        <f t="shared" si="310"/>
        <v>50</v>
      </c>
      <c r="N2043" s="8">
        <f t="shared" si="311"/>
        <v>100</v>
      </c>
      <c r="O2043" s="8">
        <f t="shared" si="312"/>
        <v>0</v>
      </c>
      <c r="P2043" s="8">
        <f t="shared" si="313"/>
        <v>83.5</v>
      </c>
      <c r="Q2043" s="9">
        <f t="shared" si="314"/>
        <v>65.025000000000006</v>
      </c>
      <c r="R2043" s="9">
        <f t="shared" si="315"/>
        <v>50.875</v>
      </c>
      <c r="S2043" s="9">
        <f t="shared" si="316"/>
        <v>60.075000000000003</v>
      </c>
      <c r="T2043" s="9">
        <f t="shared" si="317"/>
        <v>58.375</v>
      </c>
      <c r="U2043" s="8">
        <f t="shared" si="318"/>
        <v>58.658333333333339</v>
      </c>
      <c r="V2043" s="8">
        <f t="shared" si="319"/>
        <v>58.587500000000006</v>
      </c>
    </row>
    <row r="2044" spans="1:22" ht="13.5" x14ac:dyDescent="0.25">
      <c r="A2044" s="3">
        <f>RSI!A2044</f>
        <v>44979</v>
      </c>
      <c r="B2044" s="2">
        <f>RSI!B2044</f>
        <v>40.997599999999998</v>
      </c>
      <c r="C2044" s="2">
        <f>RSI!I2044</f>
        <v>3.2838076997053349</v>
      </c>
      <c r="D2044" s="2">
        <f>MACD!E2044</f>
        <v>-0.16998272563557748</v>
      </c>
      <c r="E2044" s="2">
        <f>MACD!F2044</f>
        <v>0.16101506290939291</v>
      </c>
      <c r="F2044" s="2">
        <f>'Moving Avg'!D2044</f>
        <v>40.997599999999998</v>
      </c>
      <c r="G2044" s="2">
        <f>'Moving Avg'!F2044</f>
        <v>41.186075000000002</v>
      </c>
      <c r="H2044" s="2">
        <f>'Moving Avg'!G2044</f>
        <v>43.435835999999988</v>
      </c>
      <c r="I2044" s="2">
        <f>'Moving Avg'!H2044</f>
        <v>45.894324000000012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  <c r="M2044" s="8">
        <f t="shared" si="310"/>
        <v>50</v>
      </c>
      <c r="N2044" s="8">
        <f t="shared" si="311"/>
        <v>100</v>
      </c>
      <c r="O2044" s="8">
        <f t="shared" si="312"/>
        <v>0</v>
      </c>
      <c r="P2044" s="8">
        <f t="shared" si="313"/>
        <v>33</v>
      </c>
      <c r="Q2044" s="9">
        <f t="shared" si="314"/>
        <v>57.45</v>
      </c>
      <c r="R2044" s="9">
        <f t="shared" si="315"/>
        <v>38.25</v>
      </c>
      <c r="S2044" s="9">
        <f t="shared" si="316"/>
        <v>37.35</v>
      </c>
      <c r="T2044" s="9">
        <f t="shared" si="317"/>
        <v>45.75</v>
      </c>
      <c r="U2044" s="8">
        <f t="shared" si="318"/>
        <v>44.35</v>
      </c>
      <c r="V2044" s="8">
        <f t="shared" si="319"/>
        <v>44.7</v>
      </c>
    </row>
    <row r="2045" spans="1:22" ht="13.5" x14ac:dyDescent="0.25">
      <c r="A2045" s="3">
        <f>RSI!A2045</f>
        <v>44980</v>
      </c>
      <c r="B2045" s="2">
        <f>RSI!B2045</f>
        <v>40.997599999999998</v>
      </c>
      <c r="C2045" s="2">
        <f>RSI!I2045</f>
        <v>3.2838076997053349</v>
      </c>
      <c r="D2045" s="2">
        <f>MACD!E2045</f>
        <v>-0.20911286726132516</v>
      </c>
      <c r="E2045" s="2">
        <f>MACD!F2045</f>
        <v>8.69894768752493E-2</v>
      </c>
      <c r="F2045" s="2">
        <f>'Moving Avg'!D2045</f>
        <v>40.997599999999998</v>
      </c>
      <c r="G2045" s="2">
        <f>'Moving Avg'!F2045</f>
        <v>41.089675000000014</v>
      </c>
      <c r="H2045" s="2">
        <f>'Moving Avg'!G2045</f>
        <v>43.322059999999986</v>
      </c>
      <c r="I2045" s="2">
        <f>'Moving Avg'!H2045</f>
        <v>45.863167500000017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  <c r="M2045" s="8">
        <f t="shared" si="310"/>
        <v>50</v>
      </c>
      <c r="N2045" s="8">
        <f t="shared" si="311"/>
        <v>100</v>
      </c>
      <c r="O2045" s="8">
        <f t="shared" si="312"/>
        <v>0</v>
      </c>
      <c r="P2045" s="8">
        <f t="shared" si="313"/>
        <v>33</v>
      </c>
      <c r="Q2045" s="9">
        <f t="shared" si="314"/>
        <v>57.45</v>
      </c>
      <c r="R2045" s="9">
        <f t="shared" si="315"/>
        <v>38.25</v>
      </c>
      <c r="S2045" s="9">
        <f t="shared" si="316"/>
        <v>37.35</v>
      </c>
      <c r="T2045" s="9">
        <f t="shared" si="317"/>
        <v>45.75</v>
      </c>
      <c r="U2045" s="8">
        <f t="shared" si="318"/>
        <v>44.35</v>
      </c>
      <c r="V2045" s="8">
        <f t="shared" si="319"/>
        <v>44.7</v>
      </c>
    </row>
    <row r="2046" spans="1:22" ht="13.5" x14ac:dyDescent="0.25">
      <c r="A2046" s="3">
        <f>RSI!A2046</f>
        <v>44981</v>
      </c>
      <c r="B2046" s="2">
        <f>RSI!B2046</f>
        <v>40.9803</v>
      </c>
      <c r="C2046" s="2">
        <f>RSI!I2046</f>
        <v>3.2169965126267783</v>
      </c>
      <c r="D2046" s="2">
        <f>MACD!E2046</f>
        <v>-0.23630300252638392</v>
      </c>
      <c r="E2046" s="2">
        <f>MACD!F2046</f>
        <v>2.2330980994922651E-2</v>
      </c>
      <c r="F2046" s="2">
        <f>'Moving Avg'!D2046</f>
        <v>40.994140000000002</v>
      </c>
      <c r="G2046" s="2">
        <f>'Moving Avg'!F2046</f>
        <v>40.992410000000007</v>
      </c>
      <c r="H2046" s="2">
        <f>'Moving Avg'!G2046</f>
        <v>43.207937999999984</v>
      </c>
      <c r="I2046" s="2">
        <f>'Moving Avg'!H2046</f>
        <v>45.831924500000014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50</v>
      </c>
      <c r="N2046" s="8">
        <f t="shared" si="311"/>
        <v>100</v>
      </c>
      <c r="O2046" s="8">
        <f t="shared" si="312"/>
        <v>0</v>
      </c>
      <c r="P2046" s="8">
        <f t="shared" si="313"/>
        <v>16.5</v>
      </c>
      <c r="Q2046" s="9">
        <f t="shared" si="314"/>
        <v>54.975000000000001</v>
      </c>
      <c r="R2046" s="9">
        <f t="shared" si="315"/>
        <v>34.125</v>
      </c>
      <c r="S2046" s="9">
        <f t="shared" si="316"/>
        <v>29.925000000000001</v>
      </c>
      <c r="T2046" s="9">
        <f t="shared" si="317"/>
        <v>41.625</v>
      </c>
      <c r="U2046" s="8">
        <f t="shared" si="318"/>
        <v>39.674999999999997</v>
      </c>
      <c r="V2046" s="8">
        <f t="shared" si="319"/>
        <v>40.162499999999994</v>
      </c>
    </row>
    <row r="2047" spans="1:22" ht="13.5" x14ac:dyDescent="0.25">
      <c r="A2047" s="3">
        <f>RSI!A2047</f>
        <v>44984</v>
      </c>
      <c r="B2047" s="2">
        <f>RSI!B2047</f>
        <v>40.9803</v>
      </c>
      <c r="C2047" s="2">
        <f>RSI!I2047</f>
        <v>3.2169965126267783</v>
      </c>
      <c r="D2047" s="2">
        <f>MACD!E2047</f>
        <v>-0.25491290334628047</v>
      </c>
      <c r="E2047" s="2">
        <f>MACD!F2047</f>
        <v>-3.3117795873317972E-2</v>
      </c>
      <c r="F2047" s="2">
        <f>'Moving Avg'!D2047</f>
        <v>40.990679999999998</v>
      </c>
      <c r="G2047" s="2">
        <f>'Moving Avg'!F2047</f>
        <v>40.991545000000009</v>
      </c>
      <c r="H2047" s="2">
        <f>'Moving Avg'!G2047</f>
        <v>43.09381599999999</v>
      </c>
      <c r="I2047" s="2">
        <f>'Moving Avg'!H2047</f>
        <v>45.800681500000003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  <c r="M2047" s="8">
        <f t="shared" si="310"/>
        <v>50</v>
      </c>
      <c r="N2047" s="8">
        <f t="shared" si="311"/>
        <v>100</v>
      </c>
      <c r="O2047" s="8">
        <f t="shared" si="312"/>
        <v>0</v>
      </c>
      <c r="P2047" s="8">
        <f t="shared" si="313"/>
        <v>16.5</v>
      </c>
      <c r="Q2047" s="9">
        <f t="shared" si="314"/>
        <v>54.975000000000001</v>
      </c>
      <c r="R2047" s="9">
        <f t="shared" si="315"/>
        <v>34.125</v>
      </c>
      <c r="S2047" s="9">
        <f t="shared" si="316"/>
        <v>29.925000000000001</v>
      </c>
      <c r="T2047" s="9">
        <f t="shared" si="317"/>
        <v>41.625</v>
      </c>
      <c r="U2047" s="8">
        <f t="shared" si="318"/>
        <v>39.674999999999997</v>
      </c>
      <c r="V2047" s="8">
        <f t="shared" si="319"/>
        <v>40.162499999999994</v>
      </c>
    </row>
    <row r="2048" spans="1:22" ht="13.5" x14ac:dyDescent="0.25">
      <c r="A2048" s="3">
        <f>RSI!A2048</f>
        <v>44985</v>
      </c>
      <c r="B2048" s="2">
        <f>RSI!B2048</f>
        <v>40.9803</v>
      </c>
      <c r="C2048" s="2">
        <f>RSI!I2048</f>
        <v>3.2169965126267783</v>
      </c>
      <c r="D2048" s="2">
        <f>MACD!E2048</f>
        <v>-0.26658831962002694</v>
      </c>
      <c r="E2048" s="2">
        <f>MACD!F2048</f>
        <v>-7.9811900622659762E-2</v>
      </c>
      <c r="F2048" s="2">
        <f>'Moving Avg'!D2048</f>
        <v>40.987220000000001</v>
      </c>
      <c r="G2048" s="2">
        <f>'Moving Avg'!F2048</f>
        <v>40.990679999999998</v>
      </c>
      <c r="H2048" s="2">
        <f>'Moving Avg'!G2048</f>
        <v>42.979693999999988</v>
      </c>
      <c r="I2048" s="2">
        <f>'Moving Avg'!H2048</f>
        <v>45.7694385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  <c r="M2048" s="8">
        <f t="shared" si="310"/>
        <v>50</v>
      </c>
      <c r="N2048" s="8">
        <f t="shared" si="311"/>
        <v>100</v>
      </c>
      <c r="O2048" s="8">
        <f t="shared" si="312"/>
        <v>0</v>
      </c>
      <c r="P2048" s="8">
        <f t="shared" si="313"/>
        <v>16.5</v>
      </c>
      <c r="Q2048" s="9">
        <f t="shared" si="314"/>
        <v>54.975000000000001</v>
      </c>
      <c r="R2048" s="9">
        <f t="shared" si="315"/>
        <v>34.125</v>
      </c>
      <c r="S2048" s="9">
        <f t="shared" si="316"/>
        <v>29.925000000000001</v>
      </c>
      <c r="T2048" s="9">
        <f t="shared" si="317"/>
        <v>41.625</v>
      </c>
      <c r="U2048" s="8">
        <f t="shared" si="318"/>
        <v>39.674999999999997</v>
      </c>
      <c r="V2048" s="8">
        <f t="shared" si="319"/>
        <v>40.162499999999994</v>
      </c>
    </row>
    <row r="2049" spans="1:22" ht="13.5" x14ac:dyDescent="0.25">
      <c r="A2049" s="3">
        <f>RSI!A2049</f>
        <v>44986</v>
      </c>
      <c r="B2049" s="2">
        <f>RSI!B2049</f>
        <v>40.9803</v>
      </c>
      <c r="C2049" s="2">
        <f>RSI!I2049</f>
        <v>3.2169965126267783</v>
      </c>
      <c r="D2049" s="2">
        <f>MACD!E2049</f>
        <v>-0.27003614354254069</v>
      </c>
      <c r="E2049" s="2">
        <f>MACD!F2049</f>
        <v>-0.11785674920663594</v>
      </c>
      <c r="F2049" s="2">
        <f>'Moving Avg'!D2049</f>
        <v>40.983760000000004</v>
      </c>
      <c r="G2049" s="2">
        <f>'Moving Avg'!F2049</f>
        <v>40.989814999999986</v>
      </c>
      <c r="H2049" s="2">
        <f>'Moving Avg'!G2049</f>
        <v>42.865571999999986</v>
      </c>
      <c r="I2049" s="2">
        <f>'Moving Avg'!H2049</f>
        <v>45.738195499999982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  <c r="M2049" s="8">
        <f t="shared" si="310"/>
        <v>50</v>
      </c>
      <c r="N2049" s="8">
        <f t="shared" si="311"/>
        <v>100</v>
      </c>
      <c r="O2049" s="8">
        <f t="shared" si="312"/>
        <v>0</v>
      </c>
      <c r="P2049" s="8">
        <f t="shared" si="313"/>
        <v>16.5</v>
      </c>
      <c r="Q2049" s="9">
        <f t="shared" si="314"/>
        <v>54.975000000000001</v>
      </c>
      <c r="R2049" s="9">
        <f t="shared" si="315"/>
        <v>34.125</v>
      </c>
      <c r="S2049" s="9">
        <f t="shared" si="316"/>
        <v>29.925000000000001</v>
      </c>
      <c r="T2049" s="9">
        <f t="shared" si="317"/>
        <v>41.625</v>
      </c>
      <c r="U2049" s="8">
        <f t="shared" si="318"/>
        <v>39.674999999999997</v>
      </c>
      <c r="V2049" s="8">
        <f t="shared" si="319"/>
        <v>40.162499999999994</v>
      </c>
    </row>
    <row r="2050" spans="1:22" ht="13.5" x14ac:dyDescent="0.25">
      <c r="A2050" s="3">
        <f>RSI!A2050</f>
        <v>44987</v>
      </c>
      <c r="B2050" s="2">
        <f>RSI!B2050</f>
        <v>40.9803</v>
      </c>
      <c r="C2050" s="2">
        <f>RSI!I2050</f>
        <v>3.2169965126267783</v>
      </c>
      <c r="D2050" s="2">
        <f>MACD!E2050</f>
        <v>-0.2694629441252232</v>
      </c>
      <c r="E2050" s="2">
        <f>MACD!F2050</f>
        <v>-0.14817798819035341</v>
      </c>
      <c r="F2050" s="2">
        <f>'Moving Avg'!D2050</f>
        <v>40.9803</v>
      </c>
      <c r="G2050" s="2">
        <f>'Moving Avg'!F2050</f>
        <v>40.988949999999988</v>
      </c>
      <c r="H2050" s="2">
        <f>'Moving Avg'!G2050</f>
        <v>42.751449999999984</v>
      </c>
      <c r="I2050" s="2">
        <f>'Moving Avg'!H2050</f>
        <v>45.706952499999979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  <c r="M2050" s="8">
        <f t="shared" ref="M2050:M2113" si="320">IF(C2050&lt;30,50, IF(C2050&gt;70, 0, 25))</f>
        <v>50</v>
      </c>
      <c r="N2050" s="8">
        <f t="shared" ref="N2050:N2113" si="321">IF(E2050-D2050&gt;0.02, 100, IF(E2050-D2050&lt;0,0,45))</f>
        <v>100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16.5</v>
      </c>
      <c r="Q2050" s="9">
        <f t="shared" si="314"/>
        <v>54.975000000000001</v>
      </c>
      <c r="R2050" s="9">
        <f t="shared" si="315"/>
        <v>34.125</v>
      </c>
      <c r="S2050" s="9">
        <f t="shared" si="316"/>
        <v>29.925000000000001</v>
      </c>
      <c r="T2050" s="9">
        <f t="shared" si="317"/>
        <v>41.625</v>
      </c>
      <c r="U2050" s="8">
        <f t="shared" si="318"/>
        <v>39.674999999999997</v>
      </c>
      <c r="V2050" s="8">
        <f t="shared" si="319"/>
        <v>40.162499999999994</v>
      </c>
    </row>
    <row r="2051" spans="1:22" ht="13.5" x14ac:dyDescent="0.25">
      <c r="A2051" s="3">
        <f>RSI!A2051</f>
        <v>44988</v>
      </c>
      <c r="B2051" s="2">
        <f>RSI!B2051</f>
        <v>40.997599999999998</v>
      </c>
      <c r="C2051" s="2">
        <f>RSI!I2051</f>
        <v>5.9876350217266179</v>
      </c>
      <c r="D2051" s="2">
        <f>MACD!E2051</f>
        <v>-0.26702738396492975</v>
      </c>
      <c r="E2051" s="2">
        <f>MACD!F2051</f>
        <v>-0.17194786734526868</v>
      </c>
      <c r="F2051" s="2">
        <f>'Moving Avg'!D2051</f>
        <v>40.983760000000004</v>
      </c>
      <c r="G2051" s="2">
        <f>'Moving Avg'!F2051</f>
        <v>40.988949999999981</v>
      </c>
      <c r="H2051" s="2">
        <f>'Moving Avg'!G2051</f>
        <v>42.637673999999976</v>
      </c>
      <c r="I2051" s="2">
        <f>'Moving Avg'!H2051</f>
        <v>45.675795999999984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  <c r="M2051" s="8">
        <f t="shared" si="320"/>
        <v>50</v>
      </c>
      <c r="N2051" s="8">
        <f t="shared" si="321"/>
        <v>100</v>
      </c>
      <c r="O2051" s="8">
        <f t="shared" si="322"/>
        <v>0</v>
      </c>
      <c r="P2051" s="8">
        <f t="shared" si="323"/>
        <v>83.5</v>
      </c>
      <c r="Q2051" s="9">
        <f t="shared" ref="Q2051:Q2114" si="324">0.35*M2051+N2051*0.35+O2051*0.15+P2051*0.15</f>
        <v>65.025000000000006</v>
      </c>
      <c r="R2051" s="9">
        <f t="shared" ref="R2051:R2114" si="325">M2051*0.2+N2051*0.2+O2051*0.35+P2051*0.25</f>
        <v>50.875</v>
      </c>
      <c r="S2051" s="9">
        <f t="shared" ref="S2051:S2114" si="326">M2051*0.15+N2051*0.15+O2051*0.25+P2051*0.45</f>
        <v>60.075000000000003</v>
      </c>
      <c r="T2051" s="9">
        <f t="shared" ref="T2051:T2114" si="327">0.25*SUM(M2051:P2051)</f>
        <v>58.375</v>
      </c>
      <c r="U2051" s="8">
        <f t="shared" ref="U2051:U2114" si="328">SUM(Q2051:S2051)/3</f>
        <v>58.658333333333339</v>
      </c>
      <c r="V2051" s="8">
        <f t="shared" ref="V2051:V2114" si="329">SUM(Q2051:T2051)/4</f>
        <v>58.587500000000006</v>
      </c>
    </row>
    <row r="2052" spans="1:22" ht="13.5" x14ac:dyDescent="0.25">
      <c r="A2052" s="3">
        <f>RSI!A2052</f>
        <v>44991</v>
      </c>
      <c r="B2052" s="2">
        <f>RSI!B2052</f>
        <v>40.997599999999998</v>
      </c>
      <c r="C2052" s="2">
        <f>RSI!I2052</f>
        <v>5.9876350217266179</v>
      </c>
      <c r="D2052" s="2">
        <f>MACD!E2052</f>
        <v>-0.26207613444942979</v>
      </c>
      <c r="E2052" s="2">
        <f>MACD!F2052</f>
        <v>-0.18997352076610091</v>
      </c>
      <c r="F2052" s="2">
        <f>'Moving Avg'!D2052</f>
        <v>40.987220000000001</v>
      </c>
      <c r="G2052" s="2">
        <f>'Moving Avg'!F2052</f>
        <v>40.988949999999988</v>
      </c>
      <c r="H2052" s="2">
        <f>'Moving Avg'!G2052</f>
        <v>42.523897999999974</v>
      </c>
      <c r="I2052" s="2">
        <f>'Moving Avg'!H2052</f>
        <v>45.644639499999975</v>
      </c>
      <c r="J2052" s="6" t="str">
        <f>OBV!F2052</f>
        <v>BULLISH</v>
      </c>
      <c r="K2052" s="6" t="str">
        <f>OBV!G2052</f>
        <v>NEUTRAL</v>
      </c>
      <c r="L2052" s="6" t="str">
        <f>OBV!H2052</f>
        <v>CONFIRMED BULLISH</v>
      </c>
      <c r="M2052" s="8">
        <f t="shared" si="320"/>
        <v>50</v>
      </c>
      <c r="N2052" s="8">
        <f t="shared" si="321"/>
        <v>100</v>
      </c>
      <c r="O2052" s="8">
        <f t="shared" si="322"/>
        <v>0</v>
      </c>
      <c r="P2052" s="8">
        <f t="shared" si="323"/>
        <v>83.5</v>
      </c>
      <c r="Q2052" s="9">
        <f t="shared" si="324"/>
        <v>65.025000000000006</v>
      </c>
      <c r="R2052" s="9">
        <f t="shared" si="325"/>
        <v>50.875</v>
      </c>
      <c r="S2052" s="9">
        <f t="shared" si="326"/>
        <v>60.075000000000003</v>
      </c>
      <c r="T2052" s="9">
        <f t="shared" si="327"/>
        <v>58.375</v>
      </c>
      <c r="U2052" s="8">
        <f t="shared" si="328"/>
        <v>58.658333333333339</v>
      </c>
      <c r="V2052" s="8">
        <f t="shared" si="329"/>
        <v>58.587500000000006</v>
      </c>
    </row>
    <row r="2053" spans="1:22" ht="13.5" x14ac:dyDescent="0.25">
      <c r="A2053" s="3">
        <f>RSI!A2053</f>
        <v>44992</v>
      </c>
      <c r="B2053" s="2">
        <f>RSI!B2053</f>
        <v>40.997599999999998</v>
      </c>
      <c r="C2053" s="2">
        <f>RSI!I2053</f>
        <v>5.9876350217266179</v>
      </c>
      <c r="D2053" s="2">
        <f>MACD!E2053</f>
        <v>-0.25521032774128116</v>
      </c>
      <c r="E2053" s="2">
        <f>MACD!F2053</f>
        <v>-0.20302088216113698</v>
      </c>
      <c r="F2053" s="2">
        <f>'Moving Avg'!D2053</f>
        <v>40.990680000000005</v>
      </c>
      <c r="G2053" s="2">
        <f>'Moving Avg'!F2053</f>
        <v>40.988949999999996</v>
      </c>
      <c r="H2053" s="2">
        <f>'Moving Avg'!G2053</f>
        <v>42.410121999999973</v>
      </c>
      <c r="I2053" s="2">
        <f>'Moving Avg'!H2053</f>
        <v>45.613482999999981</v>
      </c>
      <c r="J2053" s="6" t="str">
        <f>OBV!F2053</f>
        <v>BULLISH</v>
      </c>
      <c r="K2053" s="6" t="str">
        <f>OBV!G2053</f>
        <v>NEUTRAL</v>
      </c>
      <c r="L2053" s="6" t="str">
        <f>OBV!H2053</f>
        <v>CONFIRMED BULLISH</v>
      </c>
      <c r="M2053" s="8">
        <f t="shared" si="320"/>
        <v>50</v>
      </c>
      <c r="N2053" s="8">
        <f t="shared" si="321"/>
        <v>100</v>
      </c>
      <c r="O2053" s="8">
        <f t="shared" si="322"/>
        <v>0</v>
      </c>
      <c r="P2053" s="8">
        <f t="shared" si="323"/>
        <v>83.5</v>
      </c>
      <c r="Q2053" s="9">
        <f t="shared" si="324"/>
        <v>65.025000000000006</v>
      </c>
      <c r="R2053" s="9">
        <f t="shared" si="325"/>
        <v>50.875</v>
      </c>
      <c r="S2053" s="9">
        <f t="shared" si="326"/>
        <v>60.075000000000003</v>
      </c>
      <c r="T2053" s="9">
        <f t="shared" si="327"/>
        <v>58.375</v>
      </c>
      <c r="U2053" s="8">
        <f t="shared" si="328"/>
        <v>58.658333333333339</v>
      </c>
      <c r="V2053" s="8">
        <f t="shared" si="329"/>
        <v>58.587500000000006</v>
      </c>
    </row>
    <row r="2054" spans="1:22" ht="13.5" x14ac:dyDescent="0.25">
      <c r="A2054" s="3">
        <f>RSI!A2054</f>
        <v>44993</v>
      </c>
      <c r="B2054" s="2">
        <f>RSI!B2054</f>
        <v>40.997599999999998</v>
      </c>
      <c r="C2054" s="2">
        <f>RSI!I2054</f>
        <v>5.9876350217266179</v>
      </c>
      <c r="D2054" s="2">
        <f>MACD!E2054</f>
        <v>-0.24692275464809654</v>
      </c>
      <c r="E2054" s="2">
        <f>MACD!F2054</f>
        <v>-0.21180125665852889</v>
      </c>
      <c r="F2054" s="2">
        <f>'Moving Avg'!D2054</f>
        <v>40.994140000000002</v>
      </c>
      <c r="G2054" s="2">
        <f>'Moving Avg'!F2054</f>
        <v>40.989815</v>
      </c>
      <c r="H2054" s="2">
        <f>'Moving Avg'!G2054</f>
        <v>42.330927999999979</v>
      </c>
      <c r="I2054" s="2">
        <f>'Moving Avg'!H2054</f>
        <v>45.582367999999981</v>
      </c>
      <c r="J2054" s="6" t="str">
        <f>OBV!F2054</f>
        <v>BULLISH</v>
      </c>
      <c r="K2054" s="6" t="str">
        <f>OBV!G2054</f>
        <v>NEUTRAL</v>
      </c>
      <c r="L2054" s="6" t="str">
        <f>OBV!H2054</f>
        <v>CONFIRMED BULLISH</v>
      </c>
      <c r="M2054" s="8">
        <f t="shared" si="320"/>
        <v>50</v>
      </c>
      <c r="N2054" s="8">
        <f t="shared" si="321"/>
        <v>100</v>
      </c>
      <c r="O2054" s="8">
        <f t="shared" si="322"/>
        <v>0</v>
      </c>
      <c r="P2054" s="8">
        <f t="shared" si="323"/>
        <v>83.5</v>
      </c>
      <c r="Q2054" s="9">
        <f t="shared" si="324"/>
        <v>65.025000000000006</v>
      </c>
      <c r="R2054" s="9">
        <f t="shared" si="325"/>
        <v>50.875</v>
      </c>
      <c r="S2054" s="9">
        <f t="shared" si="326"/>
        <v>60.075000000000003</v>
      </c>
      <c r="T2054" s="9">
        <f t="shared" si="327"/>
        <v>58.375</v>
      </c>
      <c r="U2054" s="8">
        <f t="shared" si="328"/>
        <v>58.658333333333339</v>
      </c>
      <c r="V2054" s="8">
        <f t="shared" si="329"/>
        <v>58.587500000000006</v>
      </c>
    </row>
    <row r="2055" spans="1:22" ht="13.5" x14ac:dyDescent="0.25">
      <c r="A2055" s="3">
        <f>RSI!A2055</f>
        <v>44994</v>
      </c>
      <c r="B2055" s="2">
        <f>RSI!B2055</f>
        <v>40.997599999999998</v>
      </c>
      <c r="C2055" s="2">
        <f>RSI!I2055</f>
        <v>5.9876350217266179</v>
      </c>
      <c r="D2055" s="2">
        <f>MACD!E2055</f>
        <v>-0.23761570729990211</v>
      </c>
      <c r="E2055" s="2">
        <f>MACD!F2055</f>
        <v>-0.21696414678680356</v>
      </c>
      <c r="F2055" s="2">
        <f>'Moving Avg'!D2055</f>
        <v>40.997599999999998</v>
      </c>
      <c r="G2055" s="2">
        <f>'Moving Avg'!F2055</f>
        <v>40.990680000000005</v>
      </c>
      <c r="H2055" s="2">
        <f>'Moving Avg'!G2055</f>
        <v>42.251733999999971</v>
      </c>
      <c r="I2055" s="2">
        <f>'Moving Avg'!H2055</f>
        <v>45.551252999999981</v>
      </c>
      <c r="J2055" s="6" t="str">
        <f>OBV!F2055</f>
        <v>BULLISH</v>
      </c>
      <c r="K2055" s="6" t="str">
        <f>OBV!G2055</f>
        <v>NEUTRAL</v>
      </c>
      <c r="L2055" s="6" t="str">
        <f>OBV!H2055</f>
        <v>CONFIRMED BULLISH</v>
      </c>
      <c r="M2055" s="8">
        <f t="shared" si="320"/>
        <v>50</v>
      </c>
      <c r="N2055" s="8">
        <f t="shared" si="321"/>
        <v>100</v>
      </c>
      <c r="O2055" s="8">
        <f t="shared" si="322"/>
        <v>0</v>
      </c>
      <c r="P2055" s="8">
        <f t="shared" si="323"/>
        <v>83.5</v>
      </c>
      <c r="Q2055" s="9">
        <f t="shared" si="324"/>
        <v>65.025000000000006</v>
      </c>
      <c r="R2055" s="9">
        <f t="shared" si="325"/>
        <v>50.875</v>
      </c>
      <c r="S2055" s="9">
        <f t="shared" si="326"/>
        <v>60.075000000000003</v>
      </c>
      <c r="T2055" s="9">
        <f t="shared" si="327"/>
        <v>58.375</v>
      </c>
      <c r="U2055" s="8">
        <f t="shared" si="328"/>
        <v>58.658333333333339</v>
      </c>
      <c r="V2055" s="8">
        <f t="shared" si="329"/>
        <v>58.587500000000006</v>
      </c>
    </row>
    <row r="2056" spans="1:22" ht="13.5" x14ac:dyDescent="0.25">
      <c r="A2056" s="3">
        <f>RSI!A2056</f>
        <v>44995</v>
      </c>
      <c r="B2056" s="2">
        <f>RSI!B2056</f>
        <v>40.997599999999998</v>
      </c>
      <c r="C2056" s="2">
        <f>RSI!I2056</f>
        <v>5.9876350217266179</v>
      </c>
      <c r="D2056" s="2">
        <f>MACD!E2056</f>
        <v>-0.23027752824020098</v>
      </c>
      <c r="E2056" s="2">
        <f>MACD!F2056</f>
        <v>-0.21962682307748307</v>
      </c>
      <c r="F2056" s="2">
        <f>'Moving Avg'!D2056</f>
        <v>40.997599999999998</v>
      </c>
      <c r="G2056" s="2">
        <f>'Moving Avg'!F2056</f>
        <v>40.991545000000009</v>
      </c>
      <c r="H2056" s="2">
        <f>'Moving Avg'!G2056</f>
        <v>42.172539999999969</v>
      </c>
      <c r="I2056" s="2">
        <f>'Moving Avg'!H2056</f>
        <v>45.520137999999982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  <c r="M2056" s="8">
        <f t="shared" si="320"/>
        <v>50</v>
      </c>
      <c r="N2056" s="8">
        <f t="shared" si="321"/>
        <v>45</v>
      </c>
      <c r="O2056" s="8">
        <f t="shared" si="322"/>
        <v>0</v>
      </c>
      <c r="P2056" s="8">
        <f t="shared" si="323"/>
        <v>33</v>
      </c>
      <c r="Q2056" s="9">
        <f t="shared" si="324"/>
        <v>38.200000000000003</v>
      </c>
      <c r="R2056" s="9">
        <f t="shared" si="325"/>
        <v>27.25</v>
      </c>
      <c r="S2056" s="9">
        <f t="shared" si="326"/>
        <v>29.1</v>
      </c>
      <c r="T2056" s="9">
        <f t="shared" si="327"/>
        <v>32</v>
      </c>
      <c r="U2056" s="8">
        <f t="shared" si="328"/>
        <v>31.516666666666669</v>
      </c>
      <c r="V2056" s="8">
        <f t="shared" si="329"/>
        <v>31.637500000000003</v>
      </c>
    </row>
    <row r="2057" spans="1:22" ht="13.5" x14ac:dyDescent="0.25">
      <c r="A2057" s="3">
        <f>RSI!A2057</f>
        <v>44998</v>
      </c>
      <c r="B2057" s="2">
        <f>RSI!B2057</f>
        <v>40.997599999999998</v>
      </c>
      <c r="C2057" s="2">
        <f>RSI!I2057</f>
        <v>5.9876350217266179</v>
      </c>
      <c r="D2057" s="2">
        <f>MACD!E2057</f>
        <v>-0.22210114831320027</v>
      </c>
      <c r="E2057" s="2">
        <f>MACD!F2057</f>
        <v>-0.22012168812462654</v>
      </c>
      <c r="F2057" s="2">
        <f>'Moving Avg'!D2057</f>
        <v>40.997599999999998</v>
      </c>
      <c r="G2057" s="2">
        <f>'Moving Avg'!F2057</f>
        <v>40.992410000000014</v>
      </c>
      <c r="H2057" s="2">
        <f>'Moving Avg'!G2057</f>
        <v>42.093345999999976</v>
      </c>
      <c r="I2057" s="2">
        <f>'Moving Avg'!H2057</f>
        <v>45.488981499999994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  <c r="M2057" s="8">
        <f t="shared" si="320"/>
        <v>50</v>
      </c>
      <c r="N2057" s="8">
        <f t="shared" si="321"/>
        <v>45</v>
      </c>
      <c r="O2057" s="8">
        <f t="shared" si="322"/>
        <v>0</v>
      </c>
      <c r="P2057" s="8">
        <f t="shared" si="323"/>
        <v>33</v>
      </c>
      <c r="Q2057" s="9">
        <f t="shared" si="324"/>
        <v>38.200000000000003</v>
      </c>
      <c r="R2057" s="9">
        <f t="shared" si="325"/>
        <v>27.25</v>
      </c>
      <c r="S2057" s="9">
        <f t="shared" si="326"/>
        <v>29.1</v>
      </c>
      <c r="T2057" s="9">
        <f t="shared" si="327"/>
        <v>32</v>
      </c>
      <c r="U2057" s="8">
        <f t="shared" si="328"/>
        <v>31.516666666666669</v>
      </c>
      <c r="V2057" s="8">
        <f t="shared" si="329"/>
        <v>31.637500000000003</v>
      </c>
    </row>
    <row r="2058" spans="1:22" ht="13.5" x14ac:dyDescent="0.25">
      <c r="A2058" s="3">
        <f>RSI!A2058</f>
        <v>44999</v>
      </c>
      <c r="B2058" s="2">
        <f>RSI!B2058</f>
        <v>40.997599999999998</v>
      </c>
      <c r="C2058" s="2">
        <f>RSI!I2058</f>
        <v>5.9876350217266179</v>
      </c>
      <c r="D2058" s="2">
        <f>MACD!E2058</f>
        <v>-0.21336123642380755</v>
      </c>
      <c r="E2058" s="2">
        <f>MACD!F2058</f>
        <v>-0.21876959778446275</v>
      </c>
      <c r="F2058" s="2">
        <f>'Moving Avg'!D2058</f>
        <v>40.997599999999998</v>
      </c>
      <c r="G2058" s="2">
        <f>'Moving Avg'!F2058</f>
        <v>40.993275000000011</v>
      </c>
      <c r="H2058" s="2">
        <f>'Moving Avg'!G2058</f>
        <v>42.014151999999974</v>
      </c>
      <c r="I2058" s="2">
        <f>'Moving Avg'!H2058</f>
        <v>45.457825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  <c r="M2058" s="8">
        <f t="shared" si="320"/>
        <v>50</v>
      </c>
      <c r="N2058" s="8">
        <f t="shared" si="321"/>
        <v>0</v>
      </c>
      <c r="O2058" s="8">
        <f t="shared" si="322"/>
        <v>0</v>
      </c>
      <c r="P2058" s="8">
        <f t="shared" si="323"/>
        <v>33</v>
      </c>
      <c r="Q2058" s="9">
        <f t="shared" si="324"/>
        <v>22.45</v>
      </c>
      <c r="R2058" s="9">
        <f t="shared" si="325"/>
        <v>18.25</v>
      </c>
      <c r="S2058" s="9">
        <f t="shared" si="326"/>
        <v>22.35</v>
      </c>
      <c r="T2058" s="9">
        <f t="shared" si="327"/>
        <v>20.75</v>
      </c>
      <c r="U2058" s="8">
        <f t="shared" si="328"/>
        <v>21.016666666666669</v>
      </c>
      <c r="V2058" s="8">
        <f t="shared" si="329"/>
        <v>20.950000000000003</v>
      </c>
    </row>
    <row r="2059" spans="1:22" ht="13.5" x14ac:dyDescent="0.25">
      <c r="A2059" s="3">
        <f>RSI!A2059</f>
        <v>45000</v>
      </c>
      <c r="B2059" s="2">
        <f>RSI!B2059</f>
        <v>40.997599999999998</v>
      </c>
      <c r="C2059" s="2">
        <f>RSI!I2059</f>
        <v>5.9876350217266179</v>
      </c>
      <c r="D2059" s="2">
        <f>MACD!E2059</f>
        <v>-0.20427941102415303</v>
      </c>
      <c r="E2059" s="2">
        <f>MACD!F2059</f>
        <v>-0.21587156043240083</v>
      </c>
      <c r="F2059" s="2">
        <f>'Moving Avg'!D2059</f>
        <v>40.997599999999998</v>
      </c>
      <c r="G2059" s="2">
        <f>'Moving Avg'!F2059</f>
        <v>40.993275000000011</v>
      </c>
      <c r="H2059" s="2">
        <f>'Moving Avg'!G2059</f>
        <v>41.934957999999966</v>
      </c>
      <c r="I2059" s="2">
        <f>'Moving Avg'!H2059</f>
        <v>45.426668500000012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  <c r="M2059" s="8">
        <f t="shared" si="320"/>
        <v>50</v>
      </c>
      <c r="N2059" s="8">
        <f t="shared" si="321"/>
        <v>0</v>
      </c>
      <c r="O2059" s="8">
        <f t="shared" si="322"/>
        <v>0</v>
      </c>
      <c r="P2059" s="8">
        <f t="shared" si="323"/>
        <v>33</v>
      </c>
      <c r="Q2059" s="9">
        <f t="shared" si="324"/>
        <v>22.45</v>
      </c>
      <c r="R2059" s="9">
        <f t="shared" si="325"/>
        <v>18.25</v>
      </c>
      <c r="S2059" s="9">
        <f t="shared" si="326"/>
        <v>22.35</v>
      </c>
      <c r="T2059" s="9">
        <f t="shared" si="327"/>
        <v>20.75</v>
      </c>
      <c r="U2059" s="8">
        <f t="shared" si="328"/>
        <v>21.016666666666669</v>
      </c>
      <c r="V2059" s="8">
        <f t="shared" si="329"/>
        <v>20.950000000000003</v>
      </c>
    </row>
    <row r="2060" spans="1:22" ht="13.5" x14ac:dyDescent="0.25">
      <c r="A2060" s="3">
        <f>RSI!A2060</f>
        <v>45001</v>
      </c>
      <c r="B2060" s="2">
        <f>RSI!B2060</f>
        <v>40.997599999999998</v>
      </c>
      <c r="C2060" s="2">
        <f>RSI!I2060</f>
        <v>5.9876350217266179</v>
      </c>
      <c r="D2060" s="2">
        <f>MACD!E2060</f>
        <v>-0.19503320125492252</v>
      </c>
      <c r="E2060" s="2">
        <f>MACD!F2060</f>
        <v>-0.2117038885969052</v>
      </c>
      <c r="F2060" s="2">
        <f>'Moving Avg'!D2060</f>
        <v>40.997599999999998</v>
      </c>
      <c r="G2060" s="2">
        <f>'Moving Avg'!F2060</f>
        <v>40.993275000000011</v>
      </c>
      <c r="H2060" s="2">
        <f>'Moving Avg'!G2060</f>
        <v>41.855763999999972</v>
      </c>
      <c r="I2060" s="2">
        <f>'Moving Avg'!H2060</f>
        <v>45.395512000000018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  <c r="M2060" s="8">
        <f t="shared" si="320"/>
        <v>50</v>
      </c>
      <c r="N2060" s="8">
        <f t="shared" si="321"/>
        <v>0</v>
      </c>
      <c r="O2060" s="8">
        <f t="shared" si="322"/>
        <v>0</v>
      </c>
      <c r="P2060" s="8">
        <f t="shared" si="323"/>
        <v>33</v>
      </c>
      <c r="Q2060" s="9">
        <f t="shared" si="324"/>
        <v>22.45</v>
      </c>
      <c r="R2060" s="9">
        <f t="shared" si="325"/>
        <v>18.25</v>
      </c>
      <c r="S2060" s="9">
        <f t="shared" si="326"/>
        <v>22.35</v>
      </c>
      <c r="T2060" s="9">
        <f t="shared" si="327"/>
        <v>20.75</v>
      </c>
      <c r="U2060" s="8">
        <f t="shared" si="328"/>
        <v>21.016666666666669</v>
      </c>
      <c r="V2060" s="8">
        <f t="shared" si="329"/>
        <v>20.950000000000003</v>
      </c>
    </row>
    <row r="2061" spans="1:22" ht="13.5" x14ac:dyDescent="0.25">
      <c r="A2061" s="3">
        <f>RSI!A2061</f>
        <v>45002</v>
      </c>
      <c r="B2061" s="2">
        <f>RSI!B2061</f>
        <v>40.997599999999998</v>
      </c>
      <c r="C2061" s="2">
        <f>RSI!I2061</f>
        <v>5.9876350217266179</v>
      </c>
      <c r="D2061" s="2">
        <f>MACD!E2061</f>
        <v>-0.18310203176329765</v>
      </c>
      <c r="E2061" s="2">
        <f>MACD!F2061</f>
        <v>-0.20598351723018371</v>
      </c>
      <c r="F2061" s="2">
        <f>'Moving Avg'!D2061</f>
        <v>40.997599999999998</v>
      </c>
      <c r="G2061" s="2">
        <f>'Moving Avg'!F2061</f>
        <v>40.993275000000004</v>
      </c>
      <c r="H2061" s="2">
        <f>'Moving Avg'!G2061</f>
        <v>41.776569999999964</v>
      </c>
      <c r="I2061" s="2">
        <f>'Moving Avg'!H2061</f>
        <v>45.364355500000009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  <c r="M2061" s="8">
        <f t="shared" si="320"/>
        <v>50</v>
      </c>
      <c r="N2061" s="8">
        <f t="shared" si="321"/>
        <v>0</v>
      </c>
      <c r="O2061" s="8">
        <f t="shared" si="322"/>
        <v>0</v>
      </c>
      <c r="P2061" s="8">
        <f t="shared" si="323"/>
        <v>33</v>
      </c>
      <c r="Q2061" s="9">
        <f t="shared" si="324"/>
        <v>22.45</v>
      </c>
      <c r="R2061" s="9">
        <f t="shared" si="325"/>
        <v>18.25</v>
      </c>
      <c r="S2061" s="9">
        <f t="shared" si="326"/>
        <v>22.35</v>
      </c>
      <c r="T2061" s="9">
        <f t="shared" si="327"/>
        <v>20.75</v>
      </c>
      <c r="U2061" s="8">
        <f t="shared" si="328"/>
        <v>21.016666666666669</v>
      </c>
      <c r="V2061" s="8">
        <f t="shared" si="329"/>
        <v>20.950000000000003</v>
      </c>
    </row>
    <row r="2062" spans="1:22" ht="13.5" x14ac:dyDescent="0.25">
      <c r="A2062" s="3">
        <f>RSI!A2062</f>
        <v>45006</v>
      </c>
      <c r="B2062" s="2">
        <f>RSI!B2062</f>
        <v>40.997599999999998</v>
      </c>
      <c r="C2062" s="2">
        <f>RSI!I2062</f>
        <v>5.9876350217266179</v>
      </c>
      <c r="D2062" s="2">
        <f>MACD!E2062</f>
        <v>-0.17166761655745688</v>
      </c>
      <c r="E2062" s="2">
        <f>MACD!F2062</f>
        <v>-0.19912033709563837</v>
      </c>
      <c r="F2062" s="2">
        <f>'Moving Avg'!D2062</f>
        <v>40.997599999999998</v>
      </c>
      <c r="G2062" s="2">
        <f>'Moving Avg'!F2062</f>
        <v>40.993275000000004</v>
      </c>
      <c r="H2062" s="2">
        <f>'Moving Avg'!G2062</f>
        <v>41.69737599999997</v>
      </c>
      <c r="I2062" s="2">
        <f>'Moving Avg'!H2062</f>
        <v>45.333199000000015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  <c r="M2062" s="8">
        <f t="shared" si="320"/>
        <v>50</v>
      </c>
      <c r="N2062" s="8">
        <f t="shared" si="321"/>
        <v>0</v>
      </c>
      <c r="O2062" s="8">
        <f t="shared" si="322"/>
        <v>0</v>
      </c>
      <c r="P2062" s="8">
        <f t="shared" si="323"/>
        <v>33</v>
      </c>
      <c r="Q2062" s="9">
        <f t="shared" si="324"/>
        <v>22.45</v>
      </c>
      <c r="R2062" s="9">
        <f t="shared" si="325"/>
        <v>18.25</v>
      </c>
      <c r="S2062" s="9">
        <f t="shared" si="326"/>
        <v>22.35</v>
      </c>
      <c r="T2062" s="9">
        <f t="shared" si="327"/>
        <v>20.75</v>
      </c>
      <c r="U2062" s="8">
        <f t="shared" si="328"/>
        <v>21.016666666666669</v>
      </c>
      <c r="V2062" s="8">
        <f t="shared" si="329"/>
        <v>20.950000000000003</v>
      </c>
    </row>
    <row r="2063" spans="1:22" ht="13.5" x14ac:dyDescent="0.25">
      <c r="A2063" s="3">
        <f>RSI!A2063</f>
        <v>45007</v>
      </c>
      <c r="B2063" s="2">
        <f>RSI!B2063</f>
        <v>40.997599999999998</v>
      </c>
      <c r="C2063" s="2">
        <f>RSI!I2063</f>
        <v>5.9876350217266179</v>
      </c>
      <c r="D2063" s="2">
        <f>MACD!E2063</f>
        <v>-0.16075270303085887</v>
      </c>
      <c r="E2063" s="2">
        <f>MACD!F2063</f>
        <v>-0.19144681028268248</v>
      </c>
      <c r="F2063" s="2">
        <f>'Moving Avg'!D2063</f>
        <v>40.997599999999998</v>
      </c>
      <c r="G2063" s="2">
        <f>'Moving Avg'!F2063</f>
        <v>40.993275000000004</v>
      </c>
      <c r="H2063" s="2">
        <f>'Moving Avg'!G2063</f>
        <v>41.618181999999969</v>
      </c>
      <c r="I2063" s="2">
        <f>'Moving Avg'!H2063</f>
        <v>45.302042500000013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  <c r="M2063" s="8">
        <f t="shared" si="320"/>
        <v>50</v>
      </c>
      <c r="N2063" s="8">
        <f t="shared" si="321"/>
        <v>0</v>
      </c>
      <c r="O2063" s="8">
        <f t="shared" si="322"/>
        <v>0</v>
      </c>
      <c r="P2063" s="8">
        <f t="shared" si="323"/>
        <v>33</v>
      </c>
      <c r="Q2063" s="9">
        <f t="shared" si="324"/>
        <v>22.45</v>
      </c>
      <c r="R2063" s="9">
        <f t="shared" si="325"/>
        <v>18.25</v>
      </c>
      <c r="S2063" s="9">
        <f t="shared" si="326"/>
        <v>22.35</v>
      </c>
      <c r="T2063" s="9">
        <f t="shared" si="327"/>
        <v>20.75</v>
      </c>
      <c r="U2063" s="8">
        <f t="shared" si="328"/>
        <v>21.016666666666669</v>
      </c>
      <c r="V2063" s="8">
        <f t="shared" si="329"/>
        <v>20.950000000000003</v>
      </c>
    </row>
    <row r="2064" spans="1:22" ht="13.5" x14ac:dyDescent="0.25">
      <c r="A2064" s="3">
        <f>RSI!A2064</f>
        <v>45008</v>
      </c>
      <c r="B2064" s="2">
        <f>RSI!B2064</f>
        <v>40.997599999999998</v>
      </c>
      <c r="C2064" s="2">
        <f>RSI!I2064</f>
        <v>5.9876350217266179</v>
      </c>
      <c r="D2064" s="2">
        <f>MACD!E2064</f>
        <v>-0.1503691929683626</v>
      </c>
      <c r="E2064" s="2">
        <f>MACD!F2064</f>
        <v>-0.18323128681981851</v>
      </c>
      <c r="F2064" s="2">
        <f>'Moving Avg'!D2064</f>
        <v>40.997599999999998</v>
      </c>
      <c r="G2064" s="2">
        <f>'Moving Avg'!F2064</f>
        <v>40.993275000000004</v>
      </c>
      <c r="H2064" s="2">
        <f>'Moving Avg'!G2064</f>
        <v>41.538987999999961</v>
      </c>
      <c r="I2064" s="2">
        <f>'Moving Avg'!H2064</f>
        <v>45.270886000000012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  <c r="M2064" s="8">
        <f t="shared" si="320"/>
        <v>50</v>
      </c>
      <c r="N2064" s="8">
        <f t="shared" si="321"/>
        <v>0</v>
      </c>
      <c r="O2064" s="8">
        <f t="shared" si="322"/>
        <v>0</v>
      </c>
      <c r="P2064" s="8">
        <f t="shared" si="323"/>
        <v>33</v>
      </c>
      <c r="Q2064" s="9">
        <f t="shared" si="324"/>
        <v>22.45</v>
      </c>
      <c r="R2064" s="9">
        <f t="shared" si="325"/>
        <v>18.25</v>
      </c>
      <c r="S2064" s="9">
        <f t="shared" si="326"/>
        <v>22.35</v>
      </c>
      <c r="T2064" s="9">
        <f t="shared" si="327"/>
        <v>20.75</v>
      </c>
      <c r="U2064" s="8">
        <f t="shared" si="328"/>
        <v>21.016666666666669</v>
      </c>
      <c r="V2064" s="8">
        <f t="shared" si="329"/>
        <v>20.950000000000003</v>
      </c>
    </row>
    <row r="2065" spans="1:22" ht="13.5" x14ac:dyDescent="0.25">
      <c r="A2065" s="3">
        <f>RSI!A2065</f>
        <v>45009</v>
      </c>
      <c r="B2065" s="2">
        <f>RSI!B2065</f>
        <v>40.997599999999998</v>
      </c>
      <c r="C2065" s="2">
        <f>RSI!I2065</f>
        <v>5.9876350217266179</v>
      </c>
      <c r="D2065" s="2">
        <f>MACD!E2065</f>
        <v>-0.14052035525023854</v>
      </c>
      <c r="E2065" s="2">
        <f>MACD!F2065</f>
        <v>-0.17468910050590253</v>
      </c>
      <c r="F2065" s="2">
        <f>'Moving Avg'!D2065</f>
        <v>40.997599999999998</v>
      </c>
      <c r="G2065" s="2">
        <f>'Moving Avg'!F2065</f>
        <v>40.993275000000004</v>
      </c>
      <c r="H2065" s="2">
        <f>'Moving Avg'!G2065</f>
        <v>41.459793999999967</v>
      </c>
      <c r="I2065" s="2">
        <f>'Moving Avg'!H2065</f>
        <v>45.239729500000003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  <c r="M2065" s="8">
        <f t="shared" si="320"/>
        <v>50</v>
      </c>
      <c r="N2065" s="8">
        <f t="shared" si="321"/>
        <v>0</v>
      </c>
      <c r="O2065" s="8">
        <f t="shared" si="322"/>
        <v>0</v>
      </c>
      <c r="P2065" s="8">
        <f t="shared" si="323"/>
        <v>33</v>
      </c>
      <c r="Q2065" s="9">
        <f t="shared" si="324"/>
        <v>22.45</v>
      </c>
      <c r="R2065" s="9">
        <f t="shared" si="325"/>
        <v>18.25</v>
      </c>
      <c r="S2065" s="9">
        <f t="shared" si="326"/>
        <v>22.35</v>
      </c>
      <c r="T2065" s="9">
        <f t="shared" si="327"/>
        <v>20.75</v>
      </c>
      <c r="U2065" s="8">
        <f t="shared" si="328"/>
        <v>21.016666666666669</v>
      </c>
      <c r="V2065" s="8">
        <f t="shared" si="329"/>
        <v>20.950000000000003</v>
      </c>
    </row>
    <row r="2066" spans="1:22" ht="13.5" x14ac:dyDescent="0.25">
      <c r="A2066" s="3">
        <f>RSI!A2066</f>
        <v>45012</v>
      </c>
      <c r="B2066" s="2">
        <f>RSI!B2066</f>
        <v>40.997599999999998</v>
      </c>
      <c r="C2066" s="2">
        <f>RSI!I2066</f>
        <v>5.9876350217266179</v>
      </c>
      <c r="D2066" s="2">
        <f>MACD!E2066</f>
        <v>-0.13120265783290108</v>
      </c>
      <c r="E2066" s="2">
        <f>MACD!F2066</f>
        <v>-0.16599181197130225</v>
      </c>
      <c r="F2066" s="2">
        <f>'Moving Avg'!D2066</f>
        <v>40.997599999999998</v>
      </c>
      <c r="G2066" s="2">
        <f>'Moving Avg'!F2066</f>
        <v>40.994140000000002</v>
      </c>
      <c r="H2066" s="2">
        <f>'Moving Avg'!G2066</f>
        <v>41.380599999999966</v>
      </c>
      <c r="I2066" s="2">
        <f>'Moving Avg'!H2066</f>
        <v>45.208573000000008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  <c r="M2066" s="8">
        <f t="shared" si="320"/>
        <v>50</v>
      </c>
      <c r="N2066" s="8">
        <f t="shared" si="321"/>
        <v>0</v>
      </c>
      <c r="O2066" s="8">
        <f t="shared" si="322"/>
        <v>0</v>
      </c>
      <c r="P2066" s="8">
        <f t="shared" si="323"/>
        <v>33</v>
      </c>
      <c r="Q2066" s="9">
        <f t="shared" si="324"/>
        <v>22.45</v>
      </c>
      <c r="R2066" s="9">
        <f t="shared" si="325"/>
        <v>18.25</v>
      </c>
      <c r="S2066" s="9">
        <f t="shared" si="326"/>
        <v>22.35</v>
      </c>
      <c r="T2066" s="9">
        <f t="shared" si="327"/>
        <v>20.75</v>
      </c>
      <c r="U2066" s="8">
        <f t="shared" si="328"/>
        <v>21.016666666666669</v>
      </c>
      <c r="V2066" s="8">
        <f t="shared" si="329"/>
        <v>20.950000000000003</v>
      </c>
    </row>
    <row r="2067" spans="1:22" ht="13.5" x14ac:dyDescent="0.25">
      <c r="A2067" s="3">
        <f>RSI!A2067</f>
        <v>45013</v>
      </c>
      <c r="B2067" s="2">
        <f>RSI!B2067</f>
        <v>40.997599999999998</v>
      </c>
      <c r="C2067" s="2">
        <f>RSI!I2067</f>
        <v>5.9876350217266179</v>
      </c>
      <c r="D2067" s="2">
        <f>MACD!E2067</f>
        <v>-0.12240728056481487</v>
      </c>
      <c r="E2067" s="2">
        <f>MACD!F2067</f>
        <v>-0.1572749056900048</v>
      </c>
      <c r="F2067" s="2">
        <f>'Moving Avg'!D2067</f>
        <v>40.997599999999998</v>
      </c>
      <c r="G2067" s="2">
        <f>'Moving Avg'!F2067</f>
        <v>40.995005000000006</v>
      </c>
      <c r="H2067" s="2">
        <f>'Moving Avg'!G2067</f>
        <v>41.34186799999997</v>
      </c>
      <c r="I2067" s="2">
        <f>'Moving Avg'!H2067</f>
        <v>45.177416500000021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  <c r="M2067" s="8">
        <f t="shared" si="320"/>
        <v>50</v>
      </c>
      <c r="N2067" s="8">
        <f t="shared" si="321"/>
        <v>0</v>
      </c>
      <c r="O2067" s="8">
        <f t="shared" si="322"/>
        <v>0</v>
      </c>
      <c r="P2067" s="8">
        <f t="shared" si="323"/>
        <v>33</v>
      </c>
      <c r="Q2067" s="9">
        <f t="shared" si="324"/>
        <v>22.45</v>
      </c>
      <c r="R2067" s="9">
        <f t="shared" si="325"/>
        <v>18.25</v>
      </c>
      <c r="S2067" s="9">
        <f t="shared" si="326"/>
        <v>22.35</v>
      </c>
      <c r="T2067" s="9">
        <f t="shared" si="327"/>
        <v>20.75</v>
      </c>
      <c r="U2067" s="8">
        <f t="shared" si="328"/>
        <v>21.016666666666669</v>
      </c>
      <c r="V2067" s="8">
        <f t="shared" si="329"/>
        <v>20.950000000000003</v>
      </c>
    </row>
    <row r="2068" spans="1:22" ht="13.5" x14ac:dyDescent="0.25">
      <c r="A2068" s="3">
        <f>RSI!A2068</f>
        <v>45014</v>
      </c>
      <c r="B2068" s="2">
        <f>RSI!B2068</f>
        <v>40.997599999999998</v>
      </c>
      <c r="C2068" s="2">
        <f>RSI!I2068</f>
        <v>5.9876350217266179</v>
      </c>
      <c r="D2068" s="2">
        <f>MACD!E2068</f>
        <v>-0.11412136070446621</v>
      </c>
      <c r="E2068" s="2">
        <f>MACD!F2068</f>
        <v>-0.14864419669289708</v>
      </c>
      <c r="F2068" s="2">
        <f>'Moving Avg'!D2068</f>
        <v>40.997599999999998</v>
      </c>
      <c r="G2068" s="2">
        <f>'Moving Avg'!F2068</f>
        <v>40.995870000000011</v>
      </c>
      <c r="H2068" s="2">
        <f>'Moving Avg'!G2068</f>
        <v>41.303135999999959</v>
      </c>
      <c r="I2068" s="2">
        <f>'Moving Avg'!H2068</f>
        <v>45.146260000000019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50</v>
      </c>
      <c r="N2068" s="8">
        <f t="shared" si="321"/>
        <v>0</v>
      </c>
      <c r="O2068" s="8">
        <f t="shared" si="322"/>
        <v>0</v>
      </c>
      <c r="P2068" s="8">
        <f t="shared" si="323"/>
        <v>33</v>
      </c>
      <c r="Q2068" s="9">
        <f t="shared" si="324"/>
        <v>22.45</v>
      </c>
      <c r="R2068" s="9">
        <f t="shared" si="325"/>
        <v>18.25</v>
      </c>
      <c r="S2068" s="9">
        <f t="shared" si="326"/>
        <v>22.35</v>
      </c>
      <c r="T2068" s="9">
        <f t="shared" si="327"/>
        <v>20.75</v>
      </c>
      <c r="U2068" s="8">
        <f t="shared" si="328"/>
        <v>21.016666666666669</v>
      </c>
      <c r="V2068" s="8">
        <f t="shared" si="329"/>
        <v>20.950000000000003</v>
      </c>
    </row>
    <row r="2069" spans="1:22" ht="13.5" x14ac:dyDescent="0.25">
      <c r="A2069" s="3">
        <f>RSI!A2069</f>
        <v>45015</v>
      </c>
      <c r="B2069" s="2">
        <f>RSI!B2069</f>
        <v>40.807400000000001</v>
      </c>
      <c r="C2069" s="2">
        <f>RSI!I2069</f>
        <v>2.7281885176213905</v>
      </c>
      <c r="D2069" s="2">
        <f>MACD!E2069</f>
        <v>-9.2240125934054618E-2</v>
      </c>
      <c r="E2069" s="2">
        <f>MACD!F2069</f>
        <v>-0.13736338254112859</v>
      </c>
      <c r="F2069" s="2">
        <f>'Moving Avg'!D2069</f>
        <v>40.959559999999996</v>
      </c>
      <c r="G2069" s="2">
        <f>'Moving Avg'!F2069</f>
        <v>40.987225000000009</v>
      </c>
      <c r="H2069" s="2">
        <f>'Moving Avg'!G2069</f>
        <v>41.260599999999961</v>
      </c>
      <c r="I2069" s="2">
        <f>'Moving Avg'!H2069</f>
        <v>45.114152500000024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  <c r="M2069" s="8">
        <f t="shared" si="320"/>
        <v>50</v>
      </c>
      <c r="N2069" s="8">
        <f t="shared" si="321"/>
        <v>0</v>
      </c>
      <c r="O2069" s="8">
        <f t="shared" si="322"/>
        <v>0</v>
      </c>
      <c r="P2069" s="8">
        <f t="shared" si="323"/>
        <v>16.5</v>
      </c>
      <c r="Q2069" s="9">
        <f t="shared" si="324"/>
        <v>19.975000000000001</v>
      </c>
      <c r="R2069" s="9">
        <f t="shared" si="325"/>
        <v>14.125</v>
      </c>
      <c r="S2069" s="9">
        <f t="shared" si="326"/>
        <v>14.925000000000001</v>
      </c>
      <c r="T2069" s="9">
        <f t="shared" si="327"/>
        <v>16.625</v>
      </c>
      <c r="U2069" s="8">
        <f t="shared" si="328"/>
        <v>16.341666666666669</v>
      </c>
      <c r="V2069" s="8">
        <f t="shared" si="329"/>
        <v>16.412500000000001</v>
      </c>
    </row>
    <row r="2070" spans="1:22" ht="13.5" x14ac:dyDescent="0.25">
      <c r="A2070" s="3">
        <f>RSI!A2070</f>
        <v>45016</v>
      </c>
      <c r="B2070" s="2">
        <f>RSI!B2070</f>
        <v>40.807400000000001</v>
      </c>
      <c r="C2070" s="2">
        <f>RSI!I2070</f>
        <v>2.7281885176213905</v>
      </c>
      <c r="D2070" s="2">
        <f>MACD!E2070</f>
        <v>-7.1878017485055068E-2</v>
      </c>
      <c r="E2070" s="2">
        <f>MACD!F2070</f>
        <v>-0.1242663095299139</v>
      </c>
      <c r="F2070" s="2">
        <f>'Moving Avg'!D2070</f>
        <v>40.921520000000001</v>
      </c>
      <c r="G2070" s="2">
        <f>'Moving Avg'!F2070</f>
        <v>40.978580000000008</v>
      </c>
      <c r="H2070" s="2">
        <f>'Moving Avg'!G2070</f>
        <v>41.218063999999956</v>
      </c>
      <c r="I2070" s="2">
        <f>'Moving Avg'!H2070</f>
        <v>45.082045000000022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0"/>
        <v>50</v>
      </c>
      <c r="N2070" s="8">
        <f t="shared" si="321"/>
        <v>0</v>
      </c>
      <c r="O2070" s="8">
        <f t="shared" si="322"/>
        <v>0</v>
      </c>
      <c r="P2070" s="8">
        <f t="shared" si="323"/>
        <v>16.5</v>
      </c>
      <c r="Q2070" s="9">
        <f t="shared" si="324"/>
        <v>19.975000000000001</v>
      </c>
      <c r="R2070" s="9">
        <f t="shared" si="325"/>
        <v>14.125</v>
      </c>
      <c r="S2070" s="9">
        <f t="shared" si="326"/>
        <v>14.925000000000001</v>
      </c>
      <c r="T2070" s="9">
        <f t="shared" si="327"/>
        <v>16.625</v>
      </c>
      <c r="U2070" s="8">
        <f t="shared" si="328"/>
        <v>16.341666666666669</v>
      </c>
      <c r="V2070" s="8">
        <f t="shared" si="329"/>
        <v>16.412500000000001</v>
      </c>
    </row>
    <row r="2071" spans="1:22" ht="13.5" x14ac:dyDescent="0.25">
      <c r="A2071" s="3">
        <f>RSI!A2071</f>
        <v>45019</v>
      </c>
      <c r="B2071" s="2">
        <f>RSI!B2071</f>
        <v>40.997599999999998</v>
      </c>
      <c r="C2071" s="2">
        <f>RSI!I2071</f>
        <v>40.372773492328996</v>
      </c>
      <c r="D2071" s="2">
        <f>MACD!E2071</f>
        <v>-6.7027043429739308E-2</v>
      </c>
      <c r="E2071" s="2">
        <f>MACD!F2071</f>
        <v>-0.11281845630987898</v>
      </c>
      <c r="F2071" s="2">
        <f>'Moving Avg'!D2071</f>
        <v>40.921520000000001</v>
      </c>
      <c r="G2071" s="2">
        <f>'Moving Avg'!F2071</f>
        <v>40.978580000000008</v>
      </c>
      <c r="H2071" s="2">
        <f>'Moving Avg'!G2071</f>
        <v>41.179331999999967</v>
      </c>
      <c r="I2071" s="2">
        <f>'Moving Avg'!H2071</f>
        <v>45.050888500000028</v>
      </c>
      <c r="J2071" s="6" t="str">
        <f>OBV!F2071</f>
        <v>BULLISH</v>
      </c>
      <c r="K2071" s="6" t="str">
        <f>OBV!G2071</f>
        <v>NEUTRAL</v>
      </c>
      <c r="L2071" s="6" t="str">
        <f>OBV!H2071</f>
        <v>NEUTRAL</v>
      </c>
      <c r="M2071" s="8">
        <f t="shared" si="320"/>
        <v>25</v>
      </c>
      <c r="N2071" s="8">
        <f t="shared" si="321"/>
        <v>0</v>
      </c>
      <c r="O2071" s="8">
        <f t="shared" si="322"/>
        <v>0</v>
      </c>
      <c r="P2071" s="8">
        <f t="shared" si="323"/>
        <v>49.5</v>
      </c>
      <c r="Q2071" s="9">
        <f t="shared" si="324"/>
        <v>16.175000000000001</v>
      </c>
      <c r="R2071" s="9">
        <f t="shared" si="325"/>
        <v>17.375</v>
      </c>
      <c r="S2071" s="9">
        <f t="shared" si="326"/>
        <v>26.025000000000002</v>
      </c>
      <c r="T2071" s="9">
        <f t="shared" si="327"/>
        <v>18.625</v>
      </c>
      <c r="U2071" s="8">
        <f t="shared" si="328"/>
        <v>19.858333333333334</v>
      </c>
      <c r="V2071" s="8">
        <f t="shared" si="329"/>
        <v>19.55</v>
      </c>
    </row>
    <row r="2072" spans="1:22" ht="13.5" x14ac:dyDescent="0.25">
      <c r="A2072" s="3">
        <f>RSI!A2072</f>
        <v>45020</v>
      </c>
      <c r="B2072" s="2">
        <f>RSI!B2072</f>
        <v>40.997599999999998</v>
      </c>
      <c r="C2072" s="2">
        <f>RSI!I2072</f>
        <v>40.372773492328989</v>
      </c>
      <c r="D2072" s="2">
        <f>MACD!E2072</f>
        <v>-6.2462581780366122E-2</v>
      </c>
      <c r="E2072" s="2">
        <f>MACD!F2072</f>
        <v>-0.10274728140397642</v>
      </c>
      <c r="F2072" s="2">
        <f>'Moving Avg'!D2072</f>
        <v>40.921520000000001</v>
      </c>
      <c r="G2072" s="2">
        <f>'Moving Avg'!F2072</f>
        <v>40.978580000000008</v>
      </c>
      <c r="H2072" s="2">
        <f>'Moving Avg'!G2072</f>
        <v>41.140771999999963</v>
      </c>
      <c r="I2072" s="2">
        <f>'Moving Avg'!H2072</f>
        <v>45.019732000000019</v>
      </c>
      <c r="J2072" s="6" t="str">
        <f>OBV!F2072</f>
        <v>BULLISH</v>
      </c>
      <c r="K2072" s="6" t="str">
        <f>OBV!G2072</f>
        <v>NEUTRAL</v>
      </c>
      <c r="L2072" s="6" t="str">
        <f>OBV!H2072</f>
        <v>NEUTRAL</v>
      </c>
      <c r="M2072" s="8">
        <f t="shared" si="320"/>
        <v>25</v>
      </c>
      <c r="N2072" s="8">
        <f t="shared" si="321"/>
        <v>0</v>
      </c>
      <c r="O2072" s="8">
        <f t="shared" si="322"/>
        <v>0</v>
      </c>
      <c r="P2072" s="8">
        <f t="shared" si="323"/>
        <v>49.5</v>
      </c>
      <c r="Q2072" s="9">
        <f t="shared" si="324"/>
        <v>16.175000000000001</v>
      </c>
      <c r="R2072" s="9">
        <f t="shared" si="325"/>
        <v>17.375</v>
      </c>
      <c r="S2072" s="9">
        <f t="shared" si="326"/>
        <v>26.025000000000002</v>
      </c>
      <c r="T2072" s="9">
        <f t="shared" si="327"/>
        <v>18.625</v>
      </c>
      <c r="U2072" s="8">
        <f t="shared" si="328"/>
        <v>19.858333333333334</v>
      </c>
      <c r="V2072" s="8">
        <f t="shared" si="329"/>
        <v>19.55</v>
      </c>
    </row>
    <row r="2073" spans="1:22" ht="13.5" x14ac:dyDescent="0.25">
      <c r="A2073" s="3">
        <f>RSI!A2073</f>
        <v>45021</v>
      </c>
      <c r="B2073" s="2">
        <f>RSI!B2073</f>
        <v>40.997599999999998</v>
      </c>
      <c r="C2073" s="2">
        <f>RSI!I2073</f>
        <v>40.372773492328989</v>
      </c>
      <c r="D2073" s="2">
        <f>MACD!E2073</f>
        <v>-5.817461231968224E-2</v>
      </c>
      <c r="E2073" s="2">
        <f>MACD!F2073</f>
        <v>-9.3832747587117585E-2</v>
      </c>
      <c r="F2073" s="2">
        <f>'Moving Avg'!D2073</f>
        <v>40.921520000000001</v>
      </c>
      <c r="G2073" s="2">
        <f>'Moving Avg'!F2073</f>
        <v>40.978580000000008</v>
      </c>
      <c r="H2073" s="2">
        <f>'Moving Avg'!G2073</f>
        <v>41.102211999999966</v>
      </c>
      <c r="I2073" s="2">
        <f>'Moving Avg'!H2073</f>
        <v>44.988575500000024</v>
      </c>
      <c r="J2073" s="6" t="str">
        <f>OBV!F2073</f>
        <v>BULLISH</v>
      </c>
      <c r="K2073" s="6" t="str">
        <f>OBV!G2073</f>
        <v>NEUTRAL</v>
      </c>
      <c r="L2073" s="6" t="str">
        <f>OBV!H2073</f>
        <v>NEUTRAL</v>
      </c>
      <c r="M2073" s="8">
        <f t="shared" si="320"/>
        <v>25</v>
      </c>
      <c r="N2073" s="8">
        <f t="shared" si="321"/>
        <v>0</v>
      </c>
      <c r="O2073" s="8">
        <f t="shared" si="322"/>
        <v>0</v>
      </c>
      <c r="P2073" s="8">
        <f t="shared" si="323"/>
        <v>49.5</v>
      </c>
      <c r="Q2073" s="9">
        <f t="shared" si="324"/>
        <v>16.175000000000001</v>
      </c>
      <c r="R2073" s="9">
        <f t="shared" si="325"/>
        <v>17.375</v>
      </c>
      <c r="S2073" s="9">
        <f t="shared" si="326"/>
        <v>26.025000000000002</v>
      </c>
      <c r="T2073" s="9">
        <f t="shared" si="327"/>
        <v>18.625</v>
      </c>
      <c r="U2073" s="8">
        <f t="shared" si="328"/>
        <v>19.858333333333334</v>
      </c>
      <c r="V2073" s="8">
        <f t="shared" si="329"/>
        <v>19.55</v>
      </c>
    </row>
    <row r="2074" spans="1:22" ht="13.5" x14ac:dyDescent="0.25">
      <c r="A2074" s="3">
        <f>RSI!A2074</f>
        <v>45022</v>
      </c>
      <c r="B2074" s="2">
        <f>RSI!B2074</f>
        <v>40.997599999999998</v>
      </c>
      <c r="C2074" s="2">
        <f>RSI!I2074</f>
        <v>40.372773492328982</v>
      </c>
      <c r="D2074" s="2">
        <f>MACD!E2074</f>
        <v>-5.4152133541997216E-2</v>
      </c>
      <c r="E2074" s="2">
        <f>MACD!F2074</f>
        <v>-8.5896624778093511E-2</v>
      </c>
      <c r="F2074" s="2">
        <f>'Moving Avg'!D2074</f>
        <v>40.959560000000003</v>
      </c>
      <c r="G2074" s="2">
        <f>'Moving Avg'!F2074</f>
        <v>40.978580000000008</v>
      </c>
      <c r="H2074" s="2">
        <f>'Moving Avg'!G2074</f>
        <v>41.063651999999962</v>
      </c>
      <c r="I2074" s="2">
        <f>'Moving Avg'!H2074</f>
        <v>44.957408000000022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  <c r="M2074" s="8">
        <f t="shared" si="320"/>
        <v>25</v>
      </c>
      <c r="N2074" s="8">
        <f t="shared" si="321"/>
        <v>0</v>
      </c>
      <c r="O2074" s="8">
        <f t="shared" si="322"/>
        <v>0</v>
      </c>
      <c r="P2074" s="8">
        <f t="shared" si="323"/>
        <v>83.5</v>
      </c>
      <c r="Q2074" s="9">
        <f t="shared" si="324"/>
        <v>21.274999999999999</v>
      </c>
      <c r="R2074" s="9">
        <f t="shared" si="325"/>
        <v>25.875</v>
      </c>
      <c r="S2074" s="9">
        <f t="shared" si="326"/>
        <v>41.325000000000003</v>
      </c>
      <c r="T2074" s="9">
        <f t="shared" si="327"/>
        <v>27.125</v>
      </c>
      <c r="U2074" s="8">
        <f t="shared" si="328"/>
        <v>29.491666666666664</v>
      </c>
      <c r="V2074" s="8">
        <f t="shared" si="329"/>
        <v>28.9</v>
      </c>
    </row>
    <row r="2075" spans="1:22" ht="13.5" x14ac:dyDescent="0.25">
      <c r="A2075" s="3">
        <f>RSI!A2075</f>
        <v>45023</v>
      </c>
      <c r="B2075" s="2">
        <f>RSI!B2075</f>
        <v>40.997599999999998</v>
      </c>
      <c r="C2075" s="2">
        <f>RSI!I2075</f>
        <v>40.372773492328982</v>
      </c>
      <c r="D2075" s="2">
        <f>MACD!E2075</f>
        <v>-5.0383500499179945E-2</v>
      </c>
      <c r="E2075" s="2">
        <f>MACD!F2075</f>
        <v>-7.8793999922310801E-2</v>
      </c>
      <c r="F2075" s="2">
        <f>'Moving Avg'!D2075</f>
        <v>40.997599999999998</v>
      </c>
      <c r="G2075" s="2">
        <f>'Moving Avg'!F2075</f>
        <v>40.978580000000008</v>
      </c>
      <c r="H2075" s="2">
        <f>'Moving Avg'!G2075</f>
        <v>41.025091999999958</v>
      </c>
      <c r="I2075" s="2">
        <f>'Moving Avg'!H2075</f>
        <v>44.92624050000002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  <c r="M2075" s="8">
        <f t="shared" si="320"/>
        <v>25</v>
      </c>
      <c r="N2075" s="8">
        <f t="shared" si="321"/>
        <v>0</v>
      </c>
      <c r="O2075" s="8">
        <f t="shared" si="322"/>
        <v>0</v>
      </c>
      <c r="P2075" s="8">
        <f t="shared" si="323"/>
        <v>83.5</v>
      </c>
      <c r="Q2075" s="9">
        <f t="shared" si="324"/>
        <v>21.274999999999999</v>
      </c>
      <c r="R2075" s="9">
        <f t="shared" si="325"/>
        <v>25.875</v>
      </c>
      <c r="S2075" s="9">
        <f t="shared" si="326"/>
        <v>41.325000000000003</v>
      </c>
      <c r="T2075" s="9">
        <f t="shared" si="327"/>
        <v>27.125</v>
      </c>
      <c r="U2075" s="8">
        <f t="shared" si="328"/>
        <v>29.491666666666664</v>
      </c>
      <c r="V2075" s="8">
        <f t="shared" si="329"/>
        <v>28.9</v>
      </c>
    </row>
    <row r="2076" spans="1:22" ht="13.5" x14ac:dyDescent="0.25">
      <c r="A2076" s="3">
        <f>RSI!A2076</f>
        <v>45026</v>
      </c>
      <c r="B2076" s="2">
        <f>RSI!B2076</f>
        <v>40.997599999999998</v>
      </c>
      <c r="C2076" s="2">
        <f>RSI!I2076</f>
        <v>40.372773492328982</v>
      </c>
      <c r="D2076" s="2">
        <f>MACD!E2076</f>
        <v>-4.6856696827461519E-2</v>
      </c>
      <c r="E2076" s="2">
        <f>MACD!F2076</f>
        <v>-7.2406539303340955E-2</v>
      </c>
      <c r="F2076" s="2">
        <f>'Moving Avg'!D2076</f>
        <v>40.997599999999998</v>
      </c>
      <c r="G2076" s="2">
        <f>'Moving Avg'!F2076</f>
        <v>40.978580000000008</v>
      </c>
      <c r="H2076" s="2">
        <f>'Moving Avg'!G2076</f>
        <v>40.986531999999961</v>
      </c>
      <c r="I2076" s="2">
        <f>'Moving Avg'!H2076</f>
        <v>44.895073000000011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  <c r="M2076" s="8">
        <f t="shared" si="320"/>
        <v>25</v>
      </c>
      <c r="N2076" s="8">
        <f t="shared" si="321"/>
        <v>0</v>
      </c>
      <c r="O2076" s="8">
        <f t="shared" si="322"/>
        <v>0</v>
      </c>
      <c r="P2076" s="8">
        <f t="shared" si="323"/>
        <v>33</v>
      </c>
      <c r="Q2076" s="9">
        <f t="shared" si="324"/>
        <v>13.7</v>
      </c>
      <c r="R2076" s="9">
        <f t="shared" si="325"/>
        <v>13.25</v>
      </c>
      <c r="S2076" s="9">
        <f t="shared" si="326"/>
        <v>18.600000000000001</v>
      </c>
      <c r="T2076" s="9">
        <f t="shared" si="327"/>
        <v>14.5</v>
      </c>
      <c r="U2076" s="8">
        <f t="shared" si="328"/>
        <v>15.183333333333332</v>
      </c>
      <c r="V2076" s="8">
        <f t="shared" si="329"/>
        <v>15.012499999999999</v>
      </c>
    </row>
    <row r="2077" spans="1:22" ht="13.5" x14ac:dyDescent="0.25">
      <c r="A2077" s="3">
        <f>RSI!A2077</f>
        <v>45027</v>
      </c>
      <c r="B2077" s="2">
        <f>RSI!B2077</f>
        <v>40.997599999999998</v>
      </c>
      <c r="C2077" s="2">
        <f>RSI!I2077</f>
        <v>40.372773492328989</v>
      </c>
      <c r="D2077" s="2">
        <f>MACD!E2077</f>
        <v>-4.3559552106572141E-2</v>
      </c>
      <c r="E2077" s="2">
        <f>MACD!F2077</f>
        <v>-6.6637141863987198E-2</v>
      </c>
      <c r="F2077" s="2">
        <f>'Moving Avg'!D2077</f>
        <v>40.997599999999998</v>
      </c>
      <c r="G2077" s="2">
        <f>'Moving Avg'!F2077</f>
        <v>40.978580000000008</v>
      </c>
      <c r="H2077" s="2">
        <f>'Moving Avg'!G2077</f>
        <v>40.986531999999961</v>
      </c>
      <c r="I2077" s="2">
        <f>'Moving Avg'!H2077</f>
        <v>44.863905500000008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  <c r="M2077" s="8">
        <f t="shared" si="320"/>
        <v>25</v>
      </c>
      <c r="N2077" s="8">
        <f t="shared" si="321"/>
        <v>0</v>
      </c>
      <c r="O2077" s="8">
        <f t="shared" si="322"/>
        <v>0</v>
      </c>
      <c r="P2077" s="8">
        <f t="shared" si="323"/>
        <v>33</v>
      </c>
      <c r="Q2077" s="9">
        <f t="shared" si="324"/>
        <v>13.7</v>
      </c>
      <c r="R2077" s="9">
        <f t="shared" si="325"/>
        <v>13.25</v>
      </c>
      <c r="S2077" s="9">
        <f t="shared" si="326"/>
        <v>18.600000000000001</v>
      </c>
      <c r="T2077" s="9">
        <f t="shared" si="327"/>
        <v>14.5</v>
      </c>
      <c r="U2077" s="8">
        <f t="shared" si="328"/>
        <v>15.183333333333332</v>
      </c>
      <c r="V2077" s="8">
        <f t="shared" si="329"/>
        <v>15.012499999999999</v>
      </c>
    </row>
    <row r="2078" spans="1:22" ht="13.5" x14ac:dyDescent="0.25">
      <c r="A2078" s="3">
        <f>RSI!A2078</f>
        <v>45028</v>
      </c>
      <c r="B2078" s="2">
        <f>RSI!B2078</f>
        <v>40.997599999999998</v>
      </c>
      <c r="C2078" s="2">
        <f>RSI!I2078</f>
        <v>40.372773492328989</v>
      </c>
      <c r="D2078" s="2">
        <f>MACD!E2078</f>
        <v>-4.0479913910928644E-2</v>
      </c>
      <c r="E2078" s="2">
        <f>MACD!F2078</f>
        <v>-6.1405696273375492E-2</v>
      </c>
      <c r="F2078" s="2">
        <f>'Moving Avg'!D2078</f>
        <v>40.997599999999998</v>
      </c>
      <c r="G2078" s="2">
        <f>'Moving Avg'!F2078</f>
        <v>40.978580000000008</v>
      </c>
      <c r="H2078" s="2">
        <f>'Moving Avg'!G2078</f>
        <v>40.986531999999961</v>
      </c>
      <c r="I2078" s="2">
        <f>'Moving Avg'!H2078</f>
        <v>44.832738000000006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  <c r="M2078" s="8">
        <f t="shared" si="320"/>
        <v>25</v>
      </c>
      <c r="N2078" s="8">
        <f t="shared" si="321"/>
        <v>0</v>
      </c>
      <c r="O2078" s="8">
        <f t="shared" si="322"/>
        <v>0</v>
      </c>
      <c r="P2078" s="8">
        <f t="shared" si="323"/>
        <v>33</v>
      </c>
      <c r="Q2078" s="9">
        <f t="shared" si="324"/>
        <v>13.7</v>
      </c>
      <c r="R2078" s="9">
        <f t="shared" si="325"/>
        <v>13.25</v>
      </c>
      <c r="S2078" s="9">
        <f t="shared" si="326"/>
        <v>18.600000000000001</v>
      </c>
      <c r="T2078" s="9">
        <f t="shared" si="327"/>
        <v>14.5</v>
      </c>
      <c r="U2078" s="8">
        <f t="shared" si="328"/>
        <v>15.183333333333332</v>
      </c>
      <c r="V2078" s="8">
        <f t="shared" si="329"/>
        <v>15.012499999999999</v>
      </c>
    </row>
    <row r="2079" spans="1:22" ht="13.5" x14ac:dyDescent="0.25">
      <c r="A2079" s="3">
        <f>RSI!A2079</f>
        <v>45029</v>
      </c>
      <c r="B2079" s="2">
        <f>RSI!B2079</f>
        <v>40.997599999999998</v>
      </c>
      <c r="C2079" s="2">
        <f>RSI!I2079</f>
        <v>40.372773492328982</v>
      </c>
      <c r="D2079" s="2">
        <f>MACD!E2079</f>
        <v>-6.6867320864076873E-2</v>
      </c>
      <c r="E2079" s="2">
        <f>MACD!F2079</f>
        <v>-6.2498021191515769E-2</v>
      </c>
      <c r="F2079" s="2">
        <f>'Moving Avg'!D2079</f>
        <v>40.997599999999998</v>
      </c>
      <c r="G2079" s="2">
        <f>'Moving Avg'!F2079</f>
        <v>40.978580000000008</v>
      </c>
      <c r="H2079" s="2">
        <f>'Moving Avg'!G2079</f>
        <v>40.986531999999961</v>
      </c>
      <c r="I2079" s="2">
        <f>'Moving Avg'!H2079</f>
        <v>44.801570500000004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  <c r="M2079" s="8">
        <f t="shared" si="320"/>
        <v>25</v>
      </c>
      <c r="N2079" s="8">
        <f t="shared" si="321"/>
        <v>45</v>
      </c>
      <c r="O2079" s="8">
        <f t="shared" si="322"/>
        <v>0</v>
      </c>
      <c r="P2079" s="8">
        <f t="shared" si="323"/>
        <v>33</v>
      </c>
      <c r="Q2079" s="9">
        <f t="shared" si="324"/>
        <v>29.45</v>
      </c>
      <c r="R2079" s="9">
        <f t="shared" si="325"/>
        <v>22.25</v>
      </c>
      <c r="S2079" s="9">
        <f t="shared" si="326"/>
        <v>25.35</v>
      </c>
      <c r="T2079" s="9">
        <f t="shared" si="327"/>
        <v>25.75</v>
      </c>
      <c r="U2079" s="8">
        <f t="shared" si="328"/>
        <v>25.683333333333337</v>
      </c>
      <c r="V2079" s="8">
        <f t="shared" si="329"/>
        <v>25.700000000000003</v>
      </c>
    </row>
    <row r="2080" spans="1:22" ht="13.5" x14ac:dyDescent="0.25">
      <c r="A2080" s="3">
        <f>RSI!A2080</f>
        <v>45030</v>
      </c>
      <c r="B2080" s="2">
        <f>RSI!B2080</f>
        <v>40.997599999999998</v>
      </c>
      <c r="C2080" s="2">
        <f>RSI!I2080</f>
        <v>40.372773492328982</v>
      </c>
      <c r="D2080" s="2">
        <f>MACD!E2080</f>
        <v>-8.8946715817520783E-2</v>
      </c>
      <c r="E2080" s="2">
        <f>MACD!F2080</f>
        <v>-6.7787760116716778E-2</v>
      </c>
      <c r="F2080" s="2">
        <f>'Moving Avg'!D2080</f>
        <v>40.997599999999998</v>
      </c>
      <c r="G2080" s="2">
        <f>'Moving Avg'!F2080</f>
        <v>40.978580000000008</v>
      </c>
      <c r="H2080" s="2">
        <f>'Moving Avg'!G2080</f>
        <v>40.986531999999961</v>
      </c>
      <c r="I2080" s="2">
        <f>'Moving Avg'!H2080</f>
        <v>44.770403000000009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  <c r="M2080" s="8">
        <f t="shared" si="320"/>
        <v>25</v>
      </c>
      <c r="N2080" s="8">
        <f t="shared" si="321"/>
        <v>100</v>
      </c>
      <c r="O2080" s="8">
        <f t="shared" si="322"/>
        <v>0</v>
      </c>
      <c r="P2080" s="8">
        <f t="shared" si="323"/>
        <v>33</v>
      </c>
      <c r="Q2080" s="9">
        <f t="shared" si="324"/>
        <v>48.7</v>
      </c>
      <c r="R2080" s="9">
        <f t="shared" si="325"/>
        <v>33.25</v>
      </c>
      <c r="S2080" s="9">
        <f t="shared" si="326"/>
        <v>33.6</v>
      </c>
      <c r="T2080" s="9">
        <f t="shared" si="327"/>
        <v>39.5</v>
      </c>
      <c r="U2080" s="8">
        <f t="shared" si="328"/>
        <v>38.516666666666673</v>
      </c>
      <c r="V2080" s="8">
        <f t="shared" si="329"/>
        <v>38.762500000000003</v>
      </c>
    </row>
    <row r="2081" spans="1:22" ht="13.5" x14ac:dyDescent="0.25">
      <c r="A2081" s="3">
        <f>RSI!A2081</f>
        <v>45033</v>
      </c>
      <c r="B2081" s="2">
        <f>RSI!B2081</f>
        <v>40.997599999999998</v>
      </c>
      <c r="C2081" s="2">
        <f>RSI!I2081</f>
        <v>40.372773492328982</v>
      </c>
      <c r="D2081" s="2">
        <f>MACD!E2081</f>
        <v>-7.8137732196232434E-2</v>
      </c>
      <c r="E2081" s="2">
        <f>MACD!F2081</f>
        <v>-6.9857754532619915E-2</v>
      </c>
      <c r="F2081" s="2">
        <f>'Moving Avg'!D2081</f>
        <v>40.997599999999998</v>
      </c>
      <c r="G2081" s="2">
        <f>'Moving Avg'!F2081</f>
        <v>40.978580000000008</v>
      </c>
      <c r="H2081" s="2">
        <f>'Moving Avg'!G2081</f>
        <v>40.986531999999961</v>
      </c>
      <c r="I2081" s="2">
        <f>'Moving Avg'!H2081</f>
        <v>44.739235500000007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  <c r="M2081" s="8">
        <f t="shared" si="320"/>
        <v>25</v>
      </c>
      <c r="N2081" s="8">
        <f t="shared" si="321"/>
        <v>45</v>
      </c>
      <c r="O2081" s="8">
        <f t="shared" si="322"/>
        <v>0</v>
      </c>
      <c r="P2081" s="8">
        <f t="shared" si="323"/>
        <v>33</v>
      </c>
      <c r="Q2081" s="9">
        <f t="shared" si="324"/>
        <v>29.45</v>
      </c>
      <c r="R2081" s="9">
        <f t="shared" si="325"/>
        <v>22.25</v>
      </c>
      <c r="S2081" s="9">
        <f t="shared" si="326"/>
        <v>25.35</v>
      </c>
      <c r="T2081" s="9">
        <f t="shared" si="327"/>
        <v>25.75</v>
      </c>
      <c r="U2081" s="8">
        <f t="shared" si="328"/>
        <v>25.683333333333337</v>
      </c>
      <c r="V2081" s="8">
        <f t="shared" si="329"/>
        <v>25.700000000000003</v>
      </c>
    </row>
    <row r="2082" spans="1:22" ht="13.5" x14ac:dyDescent="0.25">
      <c r="A2082" s="3">
        <f>RSI!A2082</f>
        <v>45034</v>
      </c>
      <c r="B2082" s="2">
        <f>RSI!B2082</f>
        <v>40.997599999999998</v>
      </c>
      <c r="C2082" s="2">
        <f>RSI!I2082</f>
        <v>40.372773492328982</v>
      </c>
      <c r="D2082" s="2">
        <f>MACD!E2082</f>
        <v>-6.8778696798396766E-2</v>
      </c>
      <c r="E2082" s="2">
        <f>MACD!F2082</f>
        <v>-6.9641942985775293E-2</v>
      </c>
      <c r="F2082" s="2">
        <f>'Moving Avg'!D2082</f>
        <v>40.997599999999998</v>
      </c>
      <c r="G2082" s="2">
        <f>'Moving Avg'!F2082</f>
        <v>40.978580000000008</v>
      </c>
      <c r="H2082" s="2">
        <f>'Moving Avg'!G2082</f>
        <v>40.986531999999961</v>
      </c>
      <c r="I2082" s="2">
        <f>'Moving Avg'!H2082</f>
        <v>44.708067999999997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  <c r="M2082" s="8">
        <f t="shared" si="320"/>
        <v>25</v>
      </c>
      <c r="N2082" s="8">
        <f t="shared" si="321"/>
        <v>0</v>
      </c>
      <c r="O2082" s="8">
        <f t="shared" si="322"/>
        <v>0</v>
      </c>
      <c r="P2082" s="8">
        <f t="shared" si="323"/>
        <v>33</v>
      </c>
      <c r="Q2082" s="9">
        <f t="shared" si="324"/>
        <v>13.7</v>
      </c>
      <c r="R2082" s="9">
        <f t="shared" si="325"/>
        <v>13.25</v>
      </c>
      <c r="S2082" s="9">
        <f t="shared" si="326"/>
        <v>18.600000000000001</v>
      </c>
      <c r="T2082" s="9">
        <f t="shared" si="327"/>
        <v>14.5</v>
      </c>
      <c r="U2082" s="8">
        <f t="shared" si="328"/>
        <v>15.183333333333332</v>
      </c>
      <c r="V2082" s="8">
        <f t="shared" si="329"/>
        <v>15.012499999999999</v>
      </c>
    </row>
    <row r="2083" spans="1:22" ht="13.5" x14ac:dyDescent="0.25">
      <c r="A2083" s="3">
        <f>RSI!A2083</f>
        <v>45035</v>
      </c>
      <c r="B2083" s="2">
        <f>RSI!B2083</f>
        <v>40.997599999999998</v>
      </c>
      <c r="C2083" s="2">
        <f>RSI!I2083</f>
        <v>40.372773492328982</v>
      </c>
      <c r="D2083" s="2">
        <f>MACD!E2083</f>
        <v>-6.0662316394989091E-2</v>
      </c>
      <c r="E2083" s="2">
        <f>MACD!F2083</f>
        <v>-6.7846017667618053E-2</v>
      </c>
      <c r="F2083" s="2">
        <f>'Moving Avg'!D2083</f>
        <v>40.997599999999998</v>
      </c>
      <c r="G2083" s="2">
        <f>'Moving Avg'!F2083</f>
        <v>40.978580000000008</v>
      </c>
      <c r="H2083" s="2">
        <f>'Moving Avg'!G2083</f>
        <v>40.986531999999961</v>
      </c>
      <c r="I2083" s="2">
        <f>'Moving Avg'!H2083</f>
        <v>44.677030499999994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  <c r="M2083" s="8">
        <f t="shared" si="320"/>
        <v>25</v>
      </c>
      <c r="N2083" s="8">
        <f t="shared" si="321"/>
        <v>0</v>
      </c>
      <c r="O2083" s="8">
        <f t="shared" si="322"/>
        <v>0</v>
      </c>
      <c r="P2083" s="8">
        <f t="shared" si="323"/>
        <v>33</v>
      </c>
      <c r="Q2083" s="9">
        <f t="shared" si="324"/>
        <v>13.7</v>
      </c>
      <c r="R2083" s="9">
        <f t="shared" si="325"/>
        <v>13.25</v>
      </c>
      <c r="S2083" s="9">
        <f t="shared" si="326"/>
        <v>18.600000000000001</v>
      </c>
      <c r="T2083" s="9">
        <f t="shared" si="327"/>
        <v>14.5</v>
      </c>
      <c r="U2083" s="8">
        <f t="shared" si="328"/>
        <v>15.183333333333332</v>
      </c>
      <c r="V2083" s="8">
        <f t="shared" si="329"/>
        <v>15.012499999999999</v>
      </c>
    </row>
    <row r="2084" spans="1:22" ht="13.5" x14ac:dyDescent="0.25">
      <c r="A2084" s="3">
        <f>RSI!A2084</f>
        <v>45036</v>
      </c>
      <c r="B2084" s="2">
        <f>RSI!B2084</f>
        <v>40.997599999999998</v>
      </c>
      <c r="C2084" s="2">
        <f>RSI!I2084</f>
        <v>40.372773492328982</v>
      </c>
      <c r="D2084" s="2">
        <f>MACD!E2084</f>
        <v>-5.3612020450493958E-2</v>
      </c>
      <c r="E2084" s="2">
        <f>MACD!F2084</f>
        <v>-6.4999218224193231E-2</v>
      </c>
      <c r="F2084" s="2">
        <f>'Moving Avg'!D2084</f>
        <v>40.997599999999998</v>
      </c>
      <c r="G2084" s="2">
        <f>'Moving Avg'!F2084</f>
        <v>40.978580000000008</v>
      </c>
      <c r="H2084" s="2">
        <f>'Moving Avg'!G2084</f>
        <v>40.986877999999962</v>
      </c>
      <c r="I2084" s="2">
        <f>'Moving Avg'!H2084</f>
        <v>44.64599299999999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  <c r="M2084" s="8">
        <f t="shared" si="320"/>
        <v>25</v>
      </c>
      <c r="N2084" s="8">
        <f t="shared" si="321"/>
        <v>0</v>
      </c>
      <c r="O2084" s="8">
        <f t="shared" si="322"/>
        <v>0</v>
      </c>
      <c r="P2084" s="8">
        <f t="shared" si="323"/>
        <v>33</v>
      </c>
      <c r="Q2084" s="9">
        <f t="shared" si="324"/>
        <v>13.7</v>
      </c>
      <c r="R2084" s="9">
        <f t="shared" si="325"/>
        <v>13.25</v>
      </c>
      <c r="S2084" s="9">
        <f t="shared" si="326"/>
        <v>18.600000000000001</v>
      </c>
      <c r="T2084" s="9">
        <f t="shared" si="327"/>
        <v>14.5</v>
      </c>
      <c r="U2084" s="8">
        <f t="shared" si="328"/>
        <v>15.183333333333332</v>
      </c>
      <c r="V2084" s="8">
        <f t="shared" si="329"/>
        <v>15.012499999999999</v>
      </c>
    </row>
    <row r="2085" spans="1:22" ht="13.5" x14ac:dyDescent="0.25">
      <c r="A2085" s="3">
        <f>RSI!A2085</f>
        <v>45040</v>
      </c>
      <c r="B2085" s="2">
        <f>RSI!B2085</f>
        <v>40.997599999999998</v>
      </c>
      <c r="C2085" s="2">
        <f>RSI!I2085</f>
        <v>40.372773492328982</v>
      </c>
      <c r="D2085" s="2">
        <f>MACD!E2085</f>
        <v>-4.7477321115621862E-2</v>
      </c>
      <c r="E2085" s="2">
        <f>MACD!F2085</f>
        <v>-6.1494838802478961E-2</v>
      </c>
      <c r="F2085" s="2">
        <f>'Moving Avg'!D2085</f>
        <v>40.997599999999998</v>
      </c>
      <c r="G2085" s="2">
        <f>'Moving Avg'!F2085</f>
        <v>40.978580000000008</v>
      </c>
      <c r="H2085" s="2">
        <f>'Moving Avg'!G2085</f>
        <v>40.987223999999969</v>
      </c>
      <c r="I2085" s="2">
        <f>'Moving Avg'!H2085</f>
        <v>44.614955499999986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  <c r="M2085" s="8">
        <f t="shared" si="320"/>
        <v>25</v>
      </c>
      <c r="N2085" s="8">
        <f t="shared" si="321"/>
        <v>0</v>
      </c>
      <c r="O2085" s="8">
        <f t="shared" si="322"/>
        <v>0</v>
      </c>
      <c r="P2085" s="8">
        <f t="shared" si="323"/>
        <v>33</v>
      </c>
      <c r="Q2085" s="9">
        <f t="shared" si="324"/>
        <v>13.7</v>
      </c>
      <c r="R2085" s="9">
        <f t="shared" si="325"/>
        <v>13.25</v>
      </c>
      <c r="S2085" s="9">
        <f t="shared" si="326"/>
        <v>18.600000000000001</v>
      </c>
      <c r="T2085" s="9">
        <f t="shared" si="327"/>
        <v>14.5</v>
      </c>
      <c r="U2085" s="8">
        <f t="shared" si="328"/>
        <v>15.183333333333332</v>
      </c>
      <c r="V2085" s="8">
        <f t="shared" si="329"/>
        <v>15.012499999999999</v>
      </c>
    </row>
    <row r="2086" spans="1:22" ht="13.5" x14ac:dyDescent="0.25">
      <c r="A2086" s="3">
        <f>RSI!A2086</f>
        <v>45041</v>
      </c>
      <c r="B2086" s="2">
        <f>RSI!B2086</f>
        <v>40.997599999999998</v>
      </c>
      <c r="C2086" s="2">
        <f>RSI!I2086</f>
        <v>40.372773492328989</v>
      </c>
      <c r="D2086" s="2">
        <f>MACD!E2086</f>
        <v>-4.2129880655366492E-2</v>
      </c>
      <c r="E2086" s="2">
        <f>MACD!F2086</f>
        <v>-5.7621847173056469E-2</v>
      </c>
      <c r="F2086" s="2">
        <f>'Moving Avg'!D2086</f>
        <v>40.997599999999998</v>
      </c>
      <c r="G2086" s="2">
        <f>'Moving Avg'!F2086</f>
        <v>40.978580000000008</v>
      </c>
      <c r="H2086" s="2">
        <f>'Moving Avg'!G2086</f>
        <v>40.98756999999997</v>
      </c>
      <c r="I2086" s="2">
        <f>'Moving Avg'!H2086</f>
        <v>44.583917999999997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  <c r="M2086" s="8">
        <f t="shared" si="320"/>
        <v>25</v>
      </c>
      <c r="N2086" s="8">
        <f t="shared" si="321"/>
        <v>0</v>
      </c>
      <c r="O2086" s="8">
        <f t="shared" si="322"/>
        <v>0</v>
      </c>
      <c r="P2086" s="8">
        <f t="shared" si="323"/>
        <v>33</v>
      </c>
      <c r="Q2086" s="9">
        <f t="shared" si="324"/>
        <v>13.7</v>
      </c>
      <c r="R2086" s="9">
        <f t="shared" si="325"/>
        <v>13.25</v>
      </c>
      <c r="S2086" s="9">
        <f t="shared" si="326"/>
        <v>18.600000000000001</v>
      </c>
      <c r="T2086" s="9">
        <f t="shared" si="327"/>
        <v>14.5</v>
      </c>
      <c r="U2086" s="8">
        <f t="shared" si="328"/>
        <v>15.183333333333332</v>
      </c>
      <c r="V2086" s="8">
        <f t="shared" si="329"/>
        <v>15.012499999999999</v>
      </c>
    </row>
    <row r="2087" spans="1:22" ht="13.5" x14ac:dyDescent="0.25">
      <c r="A2087" s="3">
        <f>RSI!A2087</f>
        <v>45042</v>
      </c>
      <c r="B2087" s="2">
        <f>RSI!B2087</f>
        <v>40.997599999999998</v>
      </c>
      <c r="C2087" s="2">
        <f>RSI!I2087</f>
        <v>40.372773492328982</v>
      </c>
      <c r="D2087" s="2">
        <f>MACD!E2087</f>
        <v>-3.7460177951111007E-2</v>
      </c>
      <c r="E2087" s="2">
        <f>MACD!F2087</f>
        <v>-5.3589513328667376E-2</v>
      </c>
      <c r="F2087" s="2">
        <f>'Moving Avg'!D2087</f>
        <v>40.997599999999998</v>
      </c>
      <c r="G2087" s="2">
        <f>'Moving Avg'!F2087</f>
        <v>40.978580000000008</v>
      </c>
      <c r="H2087" s="2">
        <f>'Moving Avg'!G2087</f>
        <v>40.98791599999997</v>
      </c>
      <c r="I2087" s="2">
        <f>'Moving Avg'!H2087</f>
        <v>44.552880499999993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  <c r="M2087" s="8">
        <f t="shared" si="320"/>
        <v>25</v>
      </c>
      <c r="N2087" s="8">
        <f t="shared" si="321"/>
        <v>0</v>
      </c>
      <c r="O2087" s="8">
        <f t="shared" si="322"/>
        <v>0</v>
      </c>
      <c r="P2087" s="8">
        <f t="shared" si="323"/>
        <v>33</v>
      </c>
      <c r="Q2087" s="9">
        <f t="shared" si="324"/>
        <v>13.7</v>
      </c>
      <c r="R2087" s="9">
        <f t="shared" si="325"/>
        <v>13.25</v>
      </c>
      <c r="S2087" s="9">
        <f t="shared" si="326"/>
        <v>18.600000000000001</v>
      </c>
      <c r="T2087" s="9">
        <f t="shared" si="327"/>
        <v>14.5</v>
      </c>
      <c r="U2087" s="8">
        <f t="shared" si="328"/>
        <v>15.183333333333332</v>
      </c>
      <c r="V2087" s="8">
        <f t="shared" si="329"/>
        <v>15.012499999999999</v>
      </c>
    </row>
    <row r="2088" spans="1:22" ht="13.5" x14ac:dyDescent="0.25">
      <c r="A2088" s="3">
        <f>RSI!A2088</f>
        <v>45043</v>
      </c>
      <c r="B2088" s="2">
        <f>RSI!B2088</f>
        <v>40.997599999999998</v>
      </c>
      <c r="C2088" s="2">
        <f>RSI!I2088</f>
        <v>40.372773492328982</v>
      </c>
      <c r="D2088" s="2">
        <f>MACD!E2088</f>
        <v>-3.3374682351471563E-2</v>
      </c>
      <c r="E2088" s="2">
        <f>MACD!F2088</f>
        <v>-4.9546547133228216E-2</v>
      </c>
      <c r="F2088" s="2">
        <f>'Moving Avg'!D2088</f>
        <v>40.997599999999998</v>
      </c>
      <c r="G2088" s="2">
        <f>'Moving Avg'!F2088</f>
        <v>40.978580000000008</v>
      </c>
      <c r="H2088" s="2">
        <f>'Moving Avg'!G2088</f>
        <v>40.98826199999997</v>
      </c>
      <c r="I2088" s="2">
        <f>'Moving Avg'!H2088</f>
        <v>44.521842999999997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  <c r="M2088" s="8">
        <f t="shared" si="320"/>
        <v>25</v>
      </c>
      <c r="N2088" s="8">
        <f t="shared" si="321"/>
        <v>0</v>
      </c>
      <c r="O2088" s="8">
        <f t="shared" si="322"/>
        <v>0</v>
      </c>
      <c r="P2088" s="8">
        <f t="shared" si="323"/>
        <v>33</v>
      </c>
      <c r="Q2088" s="9">
        <f t="shared" si="324"/>
        <v>13.7</v>
      </c>
      <c r="R2088" s="9">
        <f t="shared" si="325"/>
        <v>13.25</v>
      </c>
      <c r="S2088" s="9">
        <f t="shared" si="326"/>
        <v>18.600000000000001</v>
      </c>
      <c r="T2088" s="9">
        <f t="shared" si="327"/>
        <v>14.5</v>
      </c>
      <c r="U2088" s="8">
        <f t="shared" si="328"/>
        <v>15.183333333333332</v>
      </c>
      <c r="V2088" s="8">
        <f t="shared" si="329"/>
        <v>15.012499999999999</v>
      </c>
    </row>
    <row r="2089" spans="1:22" ht="13.5" x14ac:dyDescent="0.25">
      <c r="A2089" s="3">
        <f>RSI!A2089</f>
        <v>45044</v>
      </c>
      <c r="B2089" s="2">
        <f>RSI!B2089</f>
        <v>40.997599999999998</v>
      </c>
      <c r="C2089" s="2">
        <f>RSI!I2089</f>
        <v>40.372773492328989</v>
      </c>
      <c r="D2089" s="2">
        <f>MACD!E2089</f>
        <v>-2.9793457225245845E-2</v>
      </c>
      <c r="E2089" s="2">
        <f>MACD!F2089</f>
        <v>-4.5595929151631742E-2</v>
      </c>
      <c r="F2089" s="2">
        <f>'Moving Avg'!D2089</f>
        <v>40.997599999999998</v>
      </c>
      <c r="G2089" s="2">
        <f>'Moving Avg'!F2089</f>
        <v>40.988090000000007</v>
      </c>
      <c r="H2089" s="2">
        <f>'Moving Avg'!G2089</f>
        <v>40.98826199999997</v>
      </c>
      <c r="I2089" s="2">
        <f>'Moving Avg'!H2089</f>
        <v>44.490805499999993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  <c r="M2089" s="8">
        <f t="shared" si="320"/>
        <v>25</v>
      </c>
      <c r="N2089" s="8">
        <f t="shared" si="321"/>
        <v>0</v>
      </c>
      <c r="O2089" s="8">
        <f t="shared" si="322"/>
        <v>0</v>
      </c>
      <c r="P2089" s="8">
        <f t="shared" si="323"/>
        <v>33</v>
      </c>
      <c r="Q2089" s="9">
        <f t="shared" si="324"/>
        <v>13.7</v>
      </c>
      <c r="R2089" s="9">
        <f t="shared" si="325"/>
        <v>13.25</v>
      </c>
      <c r="S2089" s="9">
        <f t="shared" si="326"/>
        <v>18.600000000000001</v>
      </c>
      <c r="T2089" s="9">
        <f t="shared" si="327"/>
        <v>14.5</v>
      </c>
      <c r="U2089" s="8">
        <f t="shared" si="328"/>
        <v>15.183333333333332</v>
      </c>
      <c r="V2089" s="8">
        <f t="shared" si="329"/>
        <v>15.012499999999999</v>
      </c>
    </row>
    <row r="2090" spans="1:22" ht="13.5" x14ac:dyDescent="0.25">
      <c r="A2090" s="3">
        <f>RSI!A2090</f>
        <v>45048</v>
      </c>
      <c r="B2090" s="2">
        <f>RSI!B2090</f>
        <v>40.997599999999998</v>
      </c>
      <c r="C2090" s="2">
        <f>RSI!I2090</f>
        <v>40.372773492328989</v>
      </c>
      <c r="D2090" s="2">
        <f>MACD!E2090</f>
        <v>-2.6648127485600526E-2</v>
      </c>
      <c r="E2090" s="2">
        <f>MACD!F2090</f>
        <v>-4.1806368818425504E-2</v>
      </c>
      <c r="F2090" s="2">
        <f>'Moving Avg'!D2090</f>
        <v>40.997599999999998</v>
      </c>
      <c r="G2090" s="2">
        <f>'Moving Avg'!F2090</f>
        <v>40.997600000000006</v>
      </c>
      <c r="H2090" s="2">
        <f>'Moving Avg'!G2090</f>
        <v>40.98826199999997</v>
      </c>
      <c r="I2090" s="2">
        <f>'Moving Avg'!H2090</f>
        <v>44.459767999999997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  <c r="M2090" s="8">
        <f t="shared" si="320"/>
        <v>25</v>
      </c>
      <c r="N2090" s="8">
        <f t="shared" si="321"/>
        <v>0</v>
      </c>
      <c r="O2090" s="8">
        <f t="shared" si="322"/>
        <v>0</v>
      </c>
      <c r="P2090" s="8">
        <f t="shared" si="323"/>
        <v>33</v>
      </c>
      <c r="Q2090" s="9">
        <f t="shared" si="324"/>
        <v>13.7</v>
      </c>
      <c r="R2090" s="9">
        <f t="shared" si="325"/>
        <v>13.25</v>
      </c>
      <c r="S2090" s="9">
        <f t="shared" si="326"/>
        <v>18.600000000000001</v>
      </c>
      <c r="T2090" s="9">
        <f t="shared" si="327"/>
        <v>14.5</v>
      </c>
      <c r="U2090" s="8">
        <f t="shared" si="328"/>
        <v>15.183333333333332</v>
      </c>
      <c r="V2090" s="8">
        <f t="shared" si="329"/>
        <v>15.012499999999999</v>
      </c>
    </row>
    <row r="2091" spans="1:22" ht="13.5" x14ac:dyDescent="0.25">
      <c r="A2091" s="3">
        <f>RSI!A2091</f>
        <v>45049</v>
      </c>
      <c r="B2091" s="2">
        <f>RSI!B2091</f>
        <v>40.997599999999998</v>
      </c>
      <c r="C2091" s="2">
        <f>RSI!I2091</f>
        <v>40.372773492328996</v>
      </c>
      <c r="D2091" s="2">
        <f>MACD!E2091</f>
        <v>-2.3880155439030659E-2</v>
      </c>
      <c r="E2091" s="2">
        <f>MACD!F2091</f>
        <v>-3.8221126142546538E-2</v>
      </c>
      <c r="F2091" s="2">
        <f>'Moving Avg'!D2091</f>
        <v>40.997599999999998</v>
      </c>
      <c r="G2091" s="2">
        <f>'Moving Avg'!F2091</f>
        <v>40.997600000000006</v>
      </c>
      <c r="H2091" s="2">
        <f>'Moving Avg'!G2091</f>
        <v>40.98826199999997</v>
      </c>
      <c r="I2091" s="2">
        <f>'Moving Avg'!H2091</f>
        <v>44.428730499999986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  <c r="M2091" s="8">
        <f t="shared" si="320"/>
        <v>25</v>
      </c>
      <c r="N2091" s="8">
        <f t="shared" si="321"/>
        <v>0</v>
      </c>
      <c r="O2091" s="8">
        <f t="shared" si="322"/>
        <v>0</v>
      </c>
      <c r="P2091" s="8">
        <f t="shared" si="323"/>
        <v>33</v>
      </c>
      <c r="Q2091" s="9">
        <f t="shared" si="324"/>
        <v>13.7</v>
      </c>
      <c r="R2091" s="9">
        <f t="shared" si="325"/>
        <v>13.25</v>
      </c>
      <c r="S2091" s="9">
        <f t="shared" si="326"/>
        <v>18.600000000000001</v>
      </c>
      <c r="T2091" s="9">
        <f t="shared" si="327"/>
        <v>14.5</v>
      </c>
      <c r="U2091" s="8">
        <f t="shared" si="328"/>
        <v>15.183333333333332</v>
      </c>
      <c r="V2091" s="8">
        <f t="shared" si="329"/>
        <v>15.012499999999999</v>
      </c>
    </row>
    <row r="2092" spans="1:22" ht="13.5" x14ac:dyDescent="0.25">
      <c r="A2092" s="3">
        <f>RSI!A2092</f>
        <v>45050</v>
      </c>
      <c r="B2092" s="2">
        <f>RSI!B2092</f>
        <v>40.997599999999998</v>
      </c>
      <c r="C2092" s="2">
        <f>RSI!I2092</f>
        <v>40.372773492328989</v>
      </c>
      <c r="D2092" s="2">
        <f>MACD!E2092</f>
        <v>-2.1439377847684682E-2</v>
      </c>
      <c r="E2092" s="2">
        <f>MACD!F2092</f>
        <v>-3.4864776483574167E-2</v>
      </c>
      <c r="F2092" s="2">
        <f>'Moving Avg'!D2092</f>
        <v>40.997599999999998</v>
      </c>
      <c r="G2092" s="2">
        <f>'Moving Avg'!F2092</f>
        <v>40.997600000000006</v>
      </c>
      <c r="H2092" s="2">
        <f>'Moving Avg'!G2092</f>
        <v>40.98826199999997</v>
      </c>
      <c r="I2092" s="2">
        <f>'Moving Avg'!H2092</f>
        <v>44.397692999999983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  <c r="M2092" s="8">
        <f t="shared" si="320"/>
        <v>25</v>
      </c>
      <c r="N2092" s="8">
        <f t="shared" si="321"/>
        <v>0</v>
      </c>
      <c r="O2092" s="8">
        <f t="shared" si="322"/>
        <v>0</v>
      </c>
      <c r="P2092" s="8">
        <f t="shared" si="323"/>
        <v>33</v>
      </c>
      <c r="Q2092" s="9">
        <f t="shared" si="324"/>
        <v>13.7</v>
      </c>
      <c r="R2092" s="9">
        <f t="shared" si="325"/>
        <v>13.25</v>
      </c>
      <c r="S2092" s="9">
        <f t="shared" si="326"/>
        <v>18.600000000000001</v>
      </c>
      <c r="T2092" s="9">
        <f t="shared" si="327"/>
        <v>14.5</v>
      </c>
      <c r="U2092" s="8">
        <f t="shared" si="328"/>
        <v>15.183333333333332</v>
      </c>
      <c r="V2092" s="8">
        <f t="shared" si="329"/>
        <v>15.012499999999999</v>
      </c>
    </row>
    <row r="2093" spans="1:22" ht="13.5" x14ac:dyDescent="0.25">
      <c r="A2093" s="3">
        <f>RSI!A2093</f>
        <v>45051</v>
      </c>
      <c r="B2093" s="2">
        <f>RSI!B2093</f>
        <v>40.997599999999998</v>
      </c>
      <c r="C2093" s="2">
        <f>RSI!I2093</f>
        <v>40.372773492328989</v>
      </c>
      <c r="D2093" s="2">
        <f>MACD!E2093</f>
        <v>-1.9282764317736678E-2</v>
      </c>
      <c r="E2093" s="2">
        <f>MACD!F2093</f>
        <v>-3.1748374050406668E-2</v>
      </c>
      <c r="F2093" s="2">
        <f>'Moving Avg'!D2093</f>
        <v>40.997599999999998</v>
      </c>
      <c r="G2093" s="2">
        <f>'Moving Avg'!F2093</f>
        <v>40.997600000000006</v>
      </c>
      <c r="H2093" s="2">
        <f>'Moving Avg'!G2093</f>
        <v>40.98826199999997</v>
      </c>
      <c r="I2093" s="2">
        <f>'Moving Avg'!H2093</f>
        <v>44.366655499999979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  <c r="M2093" s="8">
        <f t="shared" si="320"/>
        <v>25</v>
      </c>
      <c r="N2093" s="8">
        <f t="shared" si="321"/>
        <v>0</v>
      </c>
      <c r="O2093" s="8">
        <f t="shared" si="322"/>
        <v>0</v>
      </c>
      <c r="P2093" s="8">
        <f t="shared" si="323"/>
        <v>33</v>
      </c>
      <c r="Q2093" s="9">
        <f t="shared" si="324"/>
        <v>13.7</v>
      </c>
      <c r="R2093" s="9">
        <f t="shared" si="325"/>
        <v>13.25</v>
      </c>
      <c r="S2093" s="9">
        <f t="shared" si="326"/>
        <v>18.600000000000001</v>
      </c>
      <c r="T2093" s="9">
        <f t="shared" si="327"/>
        <v>14.5</v>
      </c>
      <c r="U2093" s="8">
        <f t="shared" si="328"/>
        <v>15.183333333333332</v>
      </c>
      <c r="V2093" s="8">
        <f t="shared" si="329"/>
        <v>15.012499999999999</v>
      </c>
    </row>
    <row r="2094" spans="1:22" ht="13.5" x14ac:dyDescent="0.25">
      <c r="A2094" s="3">
        <f>RSI!A2094</f>
        <v>45054</v>
      </c>
      <c r="B2094" s="2">
        <f>RSI!B2094</f>
        <v>40.997599999999998</v>
      </c>
      <c r="C2094" s="2">
        <f>RSI!I2094</f>
        <v>40.372773492328996</v>
      </c>
      <c r="D2094" s="2">
        <f>MACD!E2094</f>
        <v>-1.7373363240800188E-2</v>
      </c>
      <c r="E2094" s="2">
        <f>MACD!F2094</f>
        <v>-2.8873371888485374E-2</v>
      </c>
      <c r="F2094" s="2">
        <f>'Moving Avg'!D2094</f>
        <v>40.997599999999998</v>
      </c>
      <c r="G2094" s="2">
        <f>'Moving Avg'!F2094</f>
        <v>40.997600000000006</v>
      </c>
      <c r="H2094" s="2">
        <f>'Moving Avg'!G2094</f>
        <v>40.98826199999997</v>
      </c>
      <c r="I2094" s="2">
        <f>'Moving Avg'!H2094</f>
        <v>44.335617999999975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  <c r="M2094" s="8">
        <f t="shared" si="320"/>
        <v>25</v>
      </c>
      <c r="N2094" s="8">
        <f t="shared" si="321"/>
        <v>0</v>
      </c>
      <c r="O2094" s="8">
        <f t="shared" si="322"/>
        <v>0</v>
      </c>
      <c r="P2094" s="8">
        <f t="shared" si="323"/>
        <v>33</v>
      </c>
      <c r="Q2094" s="9">
        <f t="shared" si="324"/>
        <v>13.7</v>
      </c>
      <c r="R2094" s="9">
        <f t="shared" si="325"/>
        <v>13.25</v>
      </c>
      <c r="S2094" s="9">
        <f t="shared" si="326"/>
        <v>18.600000000000001</v>
      </c>
      <c r="T2094" s="9">
        <f t="shared" si="327"/>
        <v>14.5</v>
      </c>
      <c r="U2094" s="8">
        <f t="shared" si="328"/>
        <v>15.183333333333332</v>
      </c>
      <c r="V2094" s="8">
        <f t="shared" si="329"/>
        <v>15.012499999999999</v>
      </c>
    </row>
    <row r="2095" spans="1:22" ht="13.5" x14ac:dyDescent="0.25">
      <c r="A2095" s="3">
        <f>RSI!A2095</f>
        <v>45055</v>
      </c>
      <c r="B2095" s="2">
        <f>RSI!B2095</f>
        <v>40.997599999999998</v>
      </c>
      <c r="C2095" s="2">
        <f>RSI!I2095</f>
        <v>40.372773492328996</v>
      </c>
      <c r="D2095" s="2">
        <f>MACD!E2095</f>
        <v>-1.5679406690601638E-2</v>
      </c>
      <c r="E2095" s="2">
        <f>MACD!F2095</f>
        <v>-2.6234578848908629E-2</v>
      </c>
      <c r="F2095" s="2">
        <f>'Moving Avg'!D2095</f>
        <v>40.997599999999998</v>
      </c>
      <c r="G2095" s="2">
        <f>'Moving Avg'!F2095</f>
        <v>40.997600000000006</v>
      </c>
      <c r="H2095" s="2">
        <f>'Moving Avg'!G2095</f>
        <v>40.98826199999997</v>
      </c>
      <c r="I2095" s="2">
        <f>'Moving Avg'!H2095</f>
        <v>44.304580499999972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  <c r="M2095" s="8">
        <f t="shared" si="320"/>
        <v>25</v>
      </c>
      <c r="N2095" s="8">
        <f t="shared" si="321"/>
        <v>0</v>
      </c>
      <c r="O2095" s="8">
        <f t="shared" si="322"/>
        <v>0</v>
      </c>
      <c r="P2095" s="8">
        <f t="shared" si="323"/>
        <v>33</v>
      </c>
      <c r="Q2095" s="9">
        <f t="shared" si="324"/>
        <v>13.7</v>
      </c>
      <c r="R2095" s="9">
        <f t="shared" si="325"/>
        <v>13.25</v>
      </c>
      <c r="S2095" s="9">
        <f t="shared" si="326"/>
        <v>18.600000000000001</v>
      </c>
      <c r="T2095" s="9">
        <f t="shared" si="327"/>
        <v>14.5</v>
      </c>
      <c r="U2095" s="8">
        <f t="shared" si="328"/>
        <v>15.183333333333332</v>
      </c>
      <c r="V2095" s="8">
        <f t="shared" si="329"/>
        <v>15.012499999999999</v>
      </c>
    </row>
    <row r="2096" spans="1:22" ht="13.5" x14ac:dyDescent="0.25">
      <c r="A2096" s="3">
        <f>RSI!A2096</f>
        <v>45056</v>
      </c>
      <c r="B2096" s="2">
        <f>RSI!B2096</f>
        <v>40.997599999999998</v>
      </c>
      <c r="C2096" s="2">
        <f>RSI!I2096</f>
        <v>40.372773492328989</v>
      </c>
      <c r="D2096" s="2">
        <f>MACD!E2096</f>
        <v>-1.4173550057932971E-2</v>
      </c>
      <c r="E2096" s="2">
        <f>MACD!F2096</f>
        <v>-2.3822373090713497E-2</v>
      </c>
      <c r="F2096" s="2">
        <f>'Moving Avg'!D2096</f>
        <v>40.997599999999998</v>
      </c>
      <c r="G2096" s="2">
        <f>'Moving Avg'!F2096</f>
        <v>40.997600000000006</v>
      </c>
      <c r="H2096" s="2">
        <f>'Moving Avg'!G2096</f>
        <v>40.988607999999971</v>
      </c>
      <c r="I2096" s="2">
        <f>'Moving Avg'!H2096</f>
        <v>44.273542999999975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  <c r="M2096" s="8">
        <f t="shared" si="320"/>
        <v>25</v>
      </c>
      <c r="N2096" s="8">
        <f t="shared" si="321"/>
        <v>0</v>
      </c>
      <c r="O2096" s="8">
        <f t="shared" si="322"/>
        <v>0</v>
      </c>
      <c r="P2096" s="8">
        <f t="shared" si="323"/>
        <v>33</v>
      </c>
      <c r="Q2096" s="9">
        <f t="shared" si="324"/>
        <v>13.7</v>
      </c>
      <c r="R2096" s="9">
        <f t="shared" si="325"/>
        <v>13.25</v>
      </c>
      <c r="S2096" s="9">
        <f t="shared" si="326"/>
        <v>18.600000000000001</v>
      </c>
      <c r="T2096" s="9">
        <f t="shared" si="327"/>
        <v>14.5</v>
      </c>
      <c r="U2096" s="8">
        <f t="shared" si="328"/>
        <v>15.183333333333332</v>
      </c>
      <c r="V2096" s="8">
        <f t="shared" si="329"/>
        <v>15.012499999999999</v>
      </c>
    </row>
    <row r="2097" spans="1:22" ht="13.5" x14ac:dyDescent="0.25">
      <c r="A2097" s="3">
        <f>RSI!A2097</f>
        <v>45057</v>
      </c>
      <c r="B2097" s="2">
        <f>RSI!B2097</f>
        <v>40.997599999999998</v>
      </c>
      <c r="C2097" s="2">
        <f>RSI!I2097</f>
        <v>40.372773492328996</v>
      </c>
      <c r="D2097" s="2">
        <f>MACD!E2097</f>
        <v>-1.2832225914863216E-2</v>
      </c>
      <c r="E2097" s="2">
        <f>MACD!F2097</f>
        <v>-2.1624343655543443E-2</v>
      </c>
      <c r="F2097" s="2">
        <f>'Moving Avg'!D2097</f>
        <v>40.997599999999998</v>
      </c>
      <c r="G2097" s="2">
        <f>'Moving Avg'!F2097</f>
        <v>40.997600000000006</v>
      </c>
      <c r="H2097" s="2">
        <f>'Moving Avg'!G2097</f>
        <v>40.988953999999964</v>
      </c>
      <c r="I2097" s="2">
        <f>'Moving Avg'!H2097</f>
        <v>44.242505499999965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  <c r="M2097" s="8">
        <f t="shared" si="320"/>
        <v>25</v>
      </c>
      <c r="N2097" s="8">
        <f t="shared" si="321"/>
        <v>0</v>
      </c>
      <c r="O2097" s="8">
        <f t="shared" si="322"/>
        <v>0</v>
      </c>
      <c r="P2097" s="8">
        <f t="shared" si="323"/>
        <v>33</v>
      </c>
      <c r="Q2097" s="9">
        <f t="shared" si="324"/>
        <v>13.7</v>
      </c>
      <c r="R2097" s="9">
        <f t="shared" si="325"/>
        <v>13.25</v>
      </c>
      <c r="S2097" s="9">
        <f t="shared" si="326"/>
        <v>18.600000000000001</v>
      </c>
      <c r="T2097" s="9">
        <f t="shared" si="327"/>
        <v>14.5</v>
      </c>
      <c r="U2097" s="8">
        <f t="shared" si="328"/>
        <v>15.183333333333332</v>
      </c>
      <c r="V2097" s="8">
        <f t="shared" si="329"/>
        <v>15.012499999999999</v>
      </c>
    </row>
    <row r="2098" spans="1:22" ht="13.5" x14ac:dyDescent="0.25">
      <c r="A2098" s="3">
        <f>RSI!A2098</f>
        <v>45058</v>
      </c>
      <c r="B2098" s="2">
        <f>RSI!B2098</f>
        <v>40.997599999999998</v>
      </c>
      <c r="C2098" s="2">
        <f>RSI!I2098</f>
        <v>40.372773492328996</v>
      </c>
      <c r="D2098" s="2">
        <f>MACD!E2098</f>
        <v>-1.1635094738217333E-2</v>
      </c>
      <c r="E2098" s="2">
        <f>MACD!F2098</f>
        <v>-1.9626493872078224E-2</v>
      </c>
      <c r="F2098" s="2">
        <f>'Moving Avg'!D2098</f>
        <v>40.997599999999998</v>
      </c>
      <c r="G2098" s="2">
        <f>'Moving Avg'!F2098</f>
        <v>40.997600000000006</v>
      </c>
      <c r="H2098" s="2">
        <f>'Moving Avg'!G2098</f>
        <v>40.989299999999965</v>
      </c>
      <c r="I2098" s="2">
        <f>'Moving Avg'!H2098</f>
        <v>44.211467999999961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  <c r="M2098" s="8">
        <f t="shared" si="320"/>
        <v>25</v>
      </c>
      <c r="N2098" s="8">
        <f t="shared" si="321"/>
        <v>0</v>
      </c>
      <c r="O2098" s="8">
        <f t="shared" si="322"/>
        <v>0</v>
      </c>
      <c r="P2098" s="8">
        <f t="shared" si="323"/>
        <v>33</v>
      </c>
      <c r="Q2098" s="9">
        <f t="shared" si="324"/>
        <v>13.7</v>
      </c>
      <c r="R2098" s="9">
        <f t="shared" si="325"/>
        <v>13.25</v>
      </c>
      <c r="S2098" s="9">
        <f t="shared" si="326"/>
        <v>18.600000000000001</v>
      </c>
      <c r="T2098" s="9">
        <f t="shared" si="327"/>
        <v>14.5</v>
      </c>
      <c r="U2098" s="8">
        <f t="shared" si="328"/>
        <v>15.183333333333332</v>
      </c>
      <c r="V2098" s="8">
        <f t="shared" si="329"/>
        <v>15.012499999999999</v>
      </c>
    </row>
    <row r="2099" spans="1:22" ht="13.5" x14ac:dyDescent="0.25">
      <c r="A2099" s="3">
        <f>RSI!A2099</f>
        <v>45061</v>
      </c>
      <c r="B2099" s="2">
        <f>RSI!B2099</f>
        <v>40.997599999999998</v>
      </c>
      <c r="C2099" s="2">
        <f>RSI!I2099</f>
        <v>40.372773492328996</v>
      </c>
      <c r="D2099" s="2">
        <f>MACD!E2099</f>
        <v>-1.0564577779440754E-2</v>
      </c>
      <c r="E2099" s="2">
        <f>MACD!F2099</f>
        <v>-1.7814110653550732E-2</v>
      </c>
      <c r="F2099" s="2">
        <f>'Moving Avg'!D2099</f>
        <v>40.997599999999998</v>
      </c>
      <c r="G2099" s="2">
        <f>'Moving Avg'!F2099</f>
        <v>40.997600000000006</v>
      </c>
      <c r="H2099" s="2">
        <f>'Moving Avg'!G2099</f>
        <v>40.989645999999965</v>
      </c>
      <c r="I2099" s="2">
        <f>'Moving Avg'!H2099</f>
        <v>44.180430499999957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  <c r="M2099" s="8">
        <f t="shared" si="320"/>
        <v>25</v>
      </c>
      <c r="N2099" s="8">
        <f t="shared" si="321"/>
        <v>0</v>
      </c>
      <c r="O2099" s="8">
        <f t="shared" si="322"/>
        <v>0</v>
      </c>
      <c r="P2099" s="8">
        <f t="shared" si="323"/>
        <v>33</v>
      </c>
      <c r="Q2099" s="9">
        <f t="shared" si="324"/>
        <v>13.7</v>
      </c>
      <c r="R2099" s="9">
        <f t="shared" si="325"/>
        <v>13.25</v>
      </c>
      <c r="S2099" s="9">
        <f t="shared" si="326"/>
        <v>18.600000000000001</v>
      </c>
      <c r="T2099" s="9">
        <f t="shared" si="327"/>
        <v>14.5</v>
      </c>
      <c r="U2099" s="8">
        <f t="shared" si="328"/>
        <v>15.183333333333332</v>
      </c>
      <c r="V2099" s="8">
        <f t="shared" si="329"/>
        <v>15.012499999999999</v>
      </c>
    </row>
    <row r="2100" spans="1:22" ht="13.5" x14ac:dyDescent="0.25">
      <c r="A2100" s="3">
        <f>RSI!A2100</f>
        <v>45062</v>
      </c>
      <c r="B2100" s="2">
        <f>RSI!B2100</f>
        <v>40.997599999999998</v>
      </c>
      <c r="C2100" s="2">
        <f>RSI!I2100</f>
        <v>40.372773492328996</v>
      </c>
      <c r="D2100" s="2">
        <f>MACD!E2100</f>
        <v>-9.6054596176671225E-3</v>
      </c>
      <c r="E2100" s="2">
        <f>MACD!F2100</f>
        <v>-1.6172380446374011E-2</v>
      </c>
      <c r="F2100" s="2">
        <f>'Moving Avg'!D2100</f>
        <v>40.997599999999998</v>
      </c>
      <c r="G2100" s="2">
        <f>'Moving Avg'!F2100</f>
        <v>40.997600000000006</v>
      </c>
      <c r="H2100" s="2">
        <f>'Moving Avg'!G2100</f>
        <v>40.989991999999965</v>
      </c>
      <c r="I2100" s="2">
        <f>'Moving Avg'!H2100</f>
        <v>44.149392999999954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  <c r="M2100" s="8">
        <f t="shared" si="320"/>
        <v>25</v>
      </c>
      <c r="N2100" s="8">
        <f t="shared" si="321"/>
        <v>0</v>
      </c>
      <c r="O2100" s="8">
        <f t="shared" si="322"/>
        <v>0</v>
      </c>
      <c r="P2100" s="8">
        <f t="shared" si="323"/>
        <v>33</v>
      </c>
      <c r="Q2100" s="9">
        <f t="shared" si="324"/>
        <v>13.7</v>
      </c>
      <c r="R2100" s="9">
        <f t="shared" si="325"/>
        <v>13.25</v>
      </c>
      <c r="S2100" s="9">
        <f t="shared" si="326"/>
        <v>18.600000000000001</v>
      </c>
      <c r="T2100" s="9">
        <f t="shared" si="327"/>
        <v>14.5</v>
      </c>
      <c r="U2100" s="8">
        <f t="shared" si="328"/>
        <v>15.183333333333332</v>
      </c>
      <c r="V2100" s="8">
        <f t="shared" si="329"/>
        <v>15.012499999999999</v>
      </c>
    </row>
    <row r="2101" spans="1:22" ht="13.5" x14ac:dyDescent="0.25">
      <c r="A2101" s="3">
        <f>RSI!A2101</f>
        <v>45063</v>
      </c>
      <c r="B2101" s="2">
        <f>RSI!B2101</f>
        <v>40.997599999999998</v>
      </c>
      <c r="C2101" s="2">
        <f>RSI!I2101</f>
        <v>40.372773492328996</v>
      </c>
      <c r="D2101" s="2">
        <f>MACD!E2101</f>
        <v>-8.7445498371607755E-3</v>
      </c>
      <c r="E2101" s="2">
        <f>MACD!F2101</f>
        <v>-1.4686814324531365E-2</v>
      </c>
      <c r="F2101" s="2">
        <f>'Moving Avg'!D2101</f>
        <v>40.997599999999998</v>
      </c>
      <c r="G2101" s="2">
        <f>'Moving Avg'!F2101</f>
        <v>40.997600000000006</v>
      </c>
      <c r="H2101" s="2">
        <f>'Moving Avg'!G2101</f>
        <v>40.989991999999965</v>
      </c>
      <c r="I2101" s="2">
        <f>'Moving Avg'!H2101</f>
        <v>44.11835549999995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  <c r="M2101" s="8">
        <f t="shared" si="320"/>
        <v>25</v>
      </c>
      <c r="N2101" s="8">
        <f t="shared" si="321"/>
        <v>0</v>
      </c>
      <c r="O2101" s="8">
        <f t="shared" si="322"/>
        <v>0</v>
      </c>
      <c r="P2101" s="8">
        <f t="shared" si="323"/>
        <v>33</v>
      </c>
      <c r="Q2101" s="9">
        <f t="shared" si="324"/>
        <v>13.7</v>
      </c>
      <c r="R2101" s="9">
        <f t="shared" si="325"/>
        <v>13.25</v>
      </c>
      <c r="S2101" s="9">
        <f t="shared" si="326"/>
        <v>18.600000000000001</v>
      </c>
      <c r="T2101" s="9">
        <f t="shared" si="327"/>
        <v>14.5</v>
      </c>
      <c r="U2101" s="8">
        <f t="shared" si="328"/>
        <v>15.183333333333332</v>
      </c>
      <c r="V2101" s="8">
        <f t="shared" si="329"/>
        <v>15.012499999999999</v>
      </c>
    </row>
    <row r="2102" spans="1:22" ht="13.5" x14ac:dyDescent="0.25">
      <c r="A2102" s="3">
        <f>RSI!A2102</f>
        <v>45064</v>
      </c>
      <c r="B2102" s="2">
        <f>RSI!B2102</f>
        <v>40.988900000000001</v>
      </c>
      <c r="C2102" s="2">
        <f>RSI!I2102</f>
        <v>34.32778810931211</v>
      </c>
      <c r="D2102" s="2">
        <f>MACD!E2102</f>
        <v>-7.3259504383358376E-3</v>
      </c>
      <c r="E2102" s="2">
        <f>MACD!F2102</f>
        <v>-1.3214641547292259E-2</v>
      </c>
      <c r="F2102" s="2">
        <f>'Moving Avg'!D2102</f>
        <v>40.99586</v>
      </c>
      <c r="G2102" s="2">
        <f>'Moving Avg'!F2102</f>
        <v>40.99716500000001</v>
      </c>
      <c r="H2102" s="2">
        <f>'Moving Avg'!G2102</f>
        <v>40.989817999999971</v>
      </c>
      <c r="I2102" s="2">
        <f>'Moving Avg'!H2102</f>
        <v>44.08727449999995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  <c r="M2102" s="8">
        <f t="shared" si="320"/>
        <v>25</v>
      </c>
      <c r="N2102" s="8">
        <f t="shared" si="321"/>
        <v>0</v>
      </c>
      <c r="O2102" s="8">
        <f t="shared" si="322"/>
        <v>0</v>
      </c>
      <c r="P2102" s="8">
        <f t="shared" si="323"/>
        <v>16.5</v>
      </c>
      <c r="Q2102" s="9">
        <f t="shared" si="324"/>
        <v>11.225</v>
      </c>
      <c r="R2102" s="9">
        <f t="shared" si="325"/>
        <v>9.125</v>
      </c>
      <c r="S2102" s="9">
        <f t="shared" si="326"/>
        <v>11.175000000000001</v>
      </c>
      <c r="T2102" s="9">
        <f t="shared" si="327"/>
        <v>10.375</v>
      </c>
      <c r="U2102" s="8">
        <f t="shared" si="328"/>
        <v>10.508333333333335</v>
      </c>
      <c r="V2102" s="8">
        <f t="shared" si="329"/>
        <v>10.475000000000001</v>
      </c>
    </row>
    <row r="2103" spans="1:22" ht="13.5" x14ac:dyDescent="0.25">
      <c r="A2103" s="3">
        <f>RSI!A2103</f>
        <v>45065</v>
      </c>
      <c r="B2103" s="2">
        <f>RSI!B2103</f>
        <v>40.997599999999998</v>
      </c>
      <c r="C2103" s="2">
        <f>RSI!I2103</f>
        <v>43.446813656166775</v>
      </c>
      <c r="D2103" s="2">
        <f>MACD!E2103</f>
        <v>-6.6763246935224174E-3</v>
      </c>
      <c r="E2103" s="2">
        <f>MACD!F2103</f>
        <v>-1.1906978176538291E-2</v>
      </c>
      <c r="F2103" s="2">
        <f>'Moving Avg'!D2103</f>
        <v>40.99586</v>
      </c>
      <c r="G2103" s="2">
        <f>'Moving Avg'!F2103</f>
        <v>40.997165000000003</v>
      </c>
      <c r="H2103" s="2">
        <f>'Moving Avg'!G2103</f>
        <v>40.989817999999971</v>
      </c>
      <c r="I2103" s="2">
        <f>'Moving Avg'!H2103</f>
        <v>44.056236999999946</v>
      </c>
      <c r="J2103" s="6" t="str">
        <f>OBV!F2103</f>
        <v>BULLISH</v>
      </c>
      <c r="K2103" s="6" t="str">
        <f>OBV!G2103</f>
        <v>NEUTRAL</v>
      </c>
      <c r="L2103" s="6" t="str">
        <f>OBV!H2103</f>
        <v>NEUTRAL</v>
      </c>
      <c r="M2103" s="8">
        <f t="shared" si="320"/>
        <v>25</v>
      </c>
      <c r="N2103" s="8">
        <f t="shared" si="321"/>
        <v>0</v>
      </c>
      <c r="O2103" s="8">
        <f t="shared" si="322"/>
        <v>0</v>
      </c>
      <c r="P2103" s="8">
        <f t="shared" si="323"/>
        <v>49.5</v>
      </c>
      <c r="Q2103" s="9">
        <f t="shared" si="324"/>
        <v>16.175000000000001</v>
      </c>
      <c r="R2103" s="9">
        <f t="shared" si="325"/>
        <v>17.375</v>
      </c>
      <c r="S2103" s="9">
        <f t="shared" si="326"/>
        <v>26.025000000000002</v>
      </c>
      <c r="T2103" s="9">
        <f t="shared" si="327"/>
        <v>18.625</v>
      </c>
      <c r="U2103" s="8">
        <f t="shared" si="328"/>
        <v>19.858333333333334</v>
      </c>
      <c r="V2103" s="8">
        <f t="shared" si="329"/>
        <v>19.55</v>
      </c>
    </row>
    <row r="2104" spans="1:22" ht="13.5" x14ac:dyDescent="0.25">
      <c r="A2104" s="3">
        <f>RSI!A2104</f>
        <v>45068</v>
      </c>
      <c r="B2104" s="2">
        <f>RSI!B2104</f>
        <v>40.997599999999998</v>
      </c>
      <c r="C2104" s="2">
        <f>RSI!I2104</f>
        <v>43.446813656166775</v>
      </c>
      <c r="D2104" s="2">
        <f>MACD!E2104</f>
        <v>-6.0912751818520405E-3</v>
      </c>
      <c r="E2104" s="2">
        <f>MACD!F2104</f>
        <v>-1.0743837577601043E-2</v>
      </c>
      <c r="F2104" s="2">
        <f>'Moving Avg'!D2104</f>
        <v>40.99586</v>
      </c>
      <c r="G2104" s="2">
        <f>'Moving Avg'!F2104</f>
        <v>40.99716500000001</v>
      </c>
      <c r="H2104" s="2">
        <f>'Moving Avg'!G2104</f>
        <v>40.989817999999971</v>
      </c>
      <c r="I2104" s="2">
        <f>'Moving Avg'!H2104</f>
        <v>44.025199499999943</v>
      </c>
      <c r="J2104" s="6" t="str">
        <f>OBV!F2104</f>
        <v>BULLISH</v>
      </c>
      <c r="K2104" s="6" t="str">
        <f>OBV!G2104</f>
        <v>NEUTRAL</v>
      </c>
      <c r="L2104" s="6" t="str">
        <f>OBV!H2104</f>
        <v>NEUTRAL</v>
      </c>
      <c r="M2104" s="8">
        <f t="shared" si="320"/>
        <v>25</v>
      </c>
      <c r="N2104" s="8">
        <f t="shared" si="321"/>
        <v>0</v>
      </c>
      <c r="O2104" s="8">
        <f t="shared" si="322"/>
        <v>0</v>
      </c>
      <c r="P2104" s="8">
        <f t="shared" si="323"/>
        <v>49.5</v>
      </c>
      <c r="Q2104" s="9">
        <f t="shared" si="324"/>
        <v>16.175000000000001</v>
      </c>
      <c r="R2104" s="9">
        <f t="shared" si="325"/>
        <v>17.375</v>
      </c>
      <c r="S2104" s="9">
        <f t="shared" si="326"/>
        <v>26.025000000000002</v>
      </c>
      <c r="T2104" s="9">
        <f t="shared" si="327"/>
        <v>18.625</v>
      </c>
      <c r="U2104" s="8">
        <f t="shared" si="328"/>
        <v>19.858333333333334</v>
      </c>
      <c r="V2104" s="8">
        <f t="shared" si="329"/>
        <v>19.55</v>
      </c>
    </row>
    <row r="2105" spans="1:22" ht="13.5" x14ac:dyDescent="0.25">
      <c r="A2105" s="3">
        <f>RSI!A2105</f>
        <v>45069</v>
      </c>
      <c r="B2105" s="2">
        <f>RSI!B2105</f>
        <v>40.997599999999998</v>
      </c>
      <c r="C2105" s="2">
        <f>RSI!I2105</f>
        <v>43.446813656166775</v>
      </c>
      <c r="D2105" s="2">
        <f>MACD!E2105</f>
        <v>-5.5634868159302187E-3</v>
      </c>
      <c r="E2105" s="2">
        <f>MACD!F2105</f>
        <v>-9.7077674252668781E-3</v>
      </c>
      <c r="F2105" s="2">
        <f>'Moving Avg'!D2105</f>
        <v>40.995860000000008</v>
      </c>
      <c r="G2105" s="2">
        <f>'Moving Avg'!F2105</f>
        <v>40.997165000000003</v>
      </c>
      <c r="H2105" s="2">
        <f>'Moving Avg'!G2105</f>
        <v>40.989817999999971</v>
      </c>
      <c r="I2105" s="2">
        <f>'Moving Avg'!H2105</f>
        <v>43.994161999999939</v>
      </c>
      <c r="J2105" s="6" t="str">
        <f>OBV!F2105</f>
        <v>BULLISH</v>
      </c>
      <c r="K2105" s="6" t="str">
        <f>OBV!G2105</f>
        <v>NEUTRAL</v>
      </c>
      <c r="L2105" s="6" t="str">
        <f>OBV!H2105</f>
        <v>NEUTRAL</v>
      </c>
      <c r="M2105" s="8">
        <f t="shared" si="320"/>
        <v>25</v>
      </c>
      <c r="N2105" s="8">
        <f t="shared" si="321"/>
        <v>0</v>
      </c>
      <c r="O2105" s="8">
        <f t="shared" si="322"/>
        <v>0</v>
      </c>
      <c r="P2105" s="8">
        <f t="shared" si="323"/>
        <v>49.5</v>
      </c>
      <c r="Q2105" s="9">
        <f t="shared" si="324"/>
        <v>16.175000000000001</v>
      </c>
      <c r="R2105" s="9">
        <f t="shared" si="325"/>
        <v>17.375</v>
      </c>
      <c r="S2105" s="9">
        <f t="shared" si="326"/>
        <v>26.025000000000002</v>
      </c>
      <c r="T2105" s="9">
        <f t="shared" si="327"/>
        <v>18.625</v>
      </c>
      <c r="U2105" s="8">
        <f t="shared" si="328"/>
        <v>19.858333333333334</v>
      </c>
      <c r="V2105" s="8">
        <f t="shared" si="329"/>
        <v>19.55</v>
      </c>
    </row>
    <row r="2106" spans="1:22" ht="13.5" x14ac:dyDescent="0.25">
      <c r="A2106" s="3">
        <f>RSI!A2106</f>
        <v>45070</v>
      </c>
      <c r="B2106" s="2">
        <f>RSI!B2106</f>
        <v>40.997599999999998</v>
      </c>
      <c r="C2106" s="2">
        <f>RSI!I2106</f>
        <v>43.446813656166775</v>
      </c>
      <c r="D2106" s="2">
        <f>MACD!E2106</f>
        <v>-5.0865758532765426E-3</v>
      </c>
      <c r="E2106" s="2">
        <f>MACD!F2106</f>
        <v>-8.7835291108688106E-3</v>
      </c>
      <c r="F2106" s="2">
        <f>'Moving Avg'!D2106</f>
        <v>40.995860000000008</v>
      </c>
      <c r="G2106" s="2">
        <f>'Moving Avg'!F2106</f>
        <v>40.99716500000001</v>
      </c>
      <c r="H2106" s="2">
        <f>'Moving Avg'!G2106</f>
        <v>40.989817999999971</v>
      </c>
      <c r="I2106" s="2">
        <f>'Moving Avg'!H2106</f>
        <v>43.96312449999995</v>
      </c>
      <c r="J2106" s="6" t="str">
        <f>OBV!F2106</f>
        <v>BULLISH</v>
      </c>
      <c r="K2106" s="6" t="str">
        <f>OBV!G2106</f>
        <v>NEUTRAL</v>
      </c>
      <c r="L2106" s="6" t="str">
        <f>OBV!H2106</f>
        <v>NEUTRAL</v>
      </c>
      <c r="M2106" s="8">
        <f t="shared" si="320"/>
        <v>25</v>
      </c>
      <c r="N2106" s="8">
        <f t="shared" si="321"/>
        <v>0</v>
      </c>
      <c r="O2106" s="8">
        <f t="shared" si="322"/>
        <v>0</v>
      </c>
      <c r="P2106" s="8">
        <f t="shared" si="323"/>
        <v>49.5</v>
      </c>
      <c r="Q2106" s="9">
        <f t="shared" si="324"/>
        <v>16.175000000000001</v>
      </c>
      <c r="R2106" s="9">
        <f t="shared" si="325"/>
        <v>17.375</v>
      </c>
      <c r="S2106" s="9">
        <f t="shared" si="326"/>
        <v>26.025000000000002</v>
      </c>
      <c r="T2106" s="9">
        <f t="shared" si="327"/>
        <v>18.625</v>
      </c>
      <c r="U2106" s="8">
        <f t="shared" si="328"/>
        <v>19.858333333333334</v>
      </c>
      <c r="V2106" s="8">
        <f t="shared" si="329"/>
        <v>19.55</v>
      </c>
    </row>
    <row r="2107" spans="1:22" ht="13.5" x14ac:dyDescent="0.25">
      <c r="A2107" s="3">
        <f>RSI!A2107</f>
        <v>45071</v>
      </c>
      <c r="B2107" s="2">
        <f>RSI!B2107</f>
        <v>40.997599999999998</v>
      </c>
      <c r="C2107" s="2">
        <f>RSI!I2107</f>
        <v>43.446813656166775</v>
      </c>
      <c r="D2107" s="2">
        <f>MACD!E2107</f>
        <v>-4.6549609867767572E-3</v>
      </c>
      <c r="E2107" s="2">
        <f>MACD!F2107</f>
        <v>-7.9578154860503996E-3</v>
      </c>
      <c r="F2107" s="2">
        <f>'Moving Avg'!D2107</f>
        <v>40.997599999999998</v>
      </c>
      <c r="G2107" s="2">
        <f>'Moving Avg'!F2107</f>
        <v>40.997165000000003</v>
      </c>
      <c r="H2107" s="2">
        <f>'Moving Avg'!G2107</f>
        <v>40.989817999999971</v>
      </c>
      <c r="I2107" s="2">
        <f>'Moving Avg'!H2107</f>
        <v>43.932086999999946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  <c r="M2107" s="8">
        <f t="shared" si="320"/>
        <v>25</v>
      </c>
      <c r="N2107" s="8">
        <f t="shared" si="321"/>
        <v>0</v>
      </c>
      <c r="O2107" s="8">
        <f t="shared" si="322"/>
        <v>0</v>
      </c>
      <c r="P2107" s="8">
        <f t="shared" si="323"/>
        <v>83.5</v>
      </c>
      <c r="Q2107" s="9">
        <f t="shared" si="324"/>
        <v>21.274999999999999</v>
      </c>
      <c r="R2107" s="9">
        <f t="shared" si="325"/>
        <v>25.875</v>
      </c>
      <c r="S2107" s="9">
        <f t="shared" si="326"/>
        <v>41.325000000000003</v>
      </c>
      <c r="T2107" s="9">
        <f t="shared" si="327"/>
        <v>27.125</v>
      </c>
      <c r="U2107" s="8">
        <f t="shared" si="328"/>
        <v>29.491666666666664</v>
      </c>
      <c r="V2107" s="8">
        <f t="shared" si="329"/>
        <v>28.9</v>
      </c>
    </row>
    <row r="2108" spans="1:22" ht="13.5" x14ac:dyDescent="0.25">
      <c r="A2108" s="3">
        <f>RSI!A2108</f>
        <v>45072</v>
      </c>
      <c r="B2108" s="2">
        <f>RSI!B2108</f>
        <v>40.997599999999998</v>
      </c>
      <c r="C2108" s="2">
        <f>RSI!I2108</f>
        <v>43.446813656166775</v>
      </c>
      <c r="D2108" s="2">
        <f>MACD!E2108</f>
        <v>-4.2637532026290614E-3</v>
      </c>
      <c r="E2108" s="2">
        <f>MACD!F2108</f>
        <v>-7.2190030293661327E-3</v>
      </c>
      <c r="F2108" s="2">
        <f>'Moving Avg'!D2108</f>
        <v>40.997599999999998</v>
      </c>
      <c r="G2108" s="2">
        <f>'Moving Avg'!F2108</f>
        <v>40.99716500000001</v>
      </c>
      <c r="H2108" s="2">
        <f>'Moving Avg'!G2108</f>
        <v>40.989817999999971</v>
      </c>
      <c r="I2108" s="2">
        <f>'Moving Avg'!H2108</f>
        <v>43.901049499999942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  <c r="M2108" s="8">
        <f t="shared" si="320"/>
        <v>25</v>
      </c>
      <c r="N2108" s="8">
        <f t="shared" si="321"/>
        <v>0</v>
      </c>
      <c r="O2108" s="8">
        <f t="shared" si="322"/>
        <v>0</v>
      </c>
      <c r="P2108" s="8">
        <f t="shared" si="323"/>
        <v>33</v>
      </c>
      <c r="Q2108" s="9">
        <f t="shared" si="324"/>
        <v>13.7</v>
      </c>
      <c r="R2108" s="9">
        <f t="shared" si="325"/>
        <v>13.25</v>
      </c>
      <c r="S2108" s="9">
        <f t="shared" si="326"/>
        <v>18.600000000000001</v>
      </c>
      <c r="T2108" s="9">
        <f t="shared" si="327"/>
        <v>14.5</v>
      </c>
      <c r="U2108" s="8">
        <f t="shared" si="328"/>
        <v>15.183333333333332</v>
      </c>
      <c r="V2108" s="8">
        <f t="shared" si="329"/>
        <v>15.012499999999999</v>
      </c>
    </row>
    <row r="2109" spans="1:22" ht="13.5" x14ac:dyDescent="0.25">
      <c r="A2109" s="3">
        <f>RSI!A2109</f>
        <v>45075</v>
      </c>
      <c r="B2109" s="2">
        <f>RSI!B2109</f>
        <v>40.997599999999998</v>
      </c>
      <c r="C2109" s="2">
        <f>RSI!I2109</f>
        <v>43.446813656166775</v>
      </c>
      <c r="D2109" s="2">
        <f>MACD!E2109</f>
        <v>-3.9086615973573657E-3</v>
      </c>
      <c r="E2109" s="2">
        <f>MACD!F2109</f>
        <v>-6.5569347429643796E-3</v>
      </c>
      <c r="F2109" s="2">
        <f>'Moving Avg'!D2109</f>
        <v>40.997599999999998</v>
      </c>
      <c r="G2109" s="2">
        <f>'Moving Avg'!F2109</f>
        <v>40.99716500000001</v>
      </c>
      <c r="H2109" s="2">
        <f>'Moving Avg'!G2109</f>
        <v>40.989817999999971</v>
      </c>
      <c r="I2109" s="2">
        <f>'Moving Avg'!H2109</f>
        <v>43.870011999999946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  <c r="M2109" s="8">
        <f t="shared" si="320"/>
        <v>25</v>
      </c>
      <c r="N2109" s="8">
        <f t="shared" si="321"/>
        <v>0</v>
      </c>
      <c r="O2109" s="8">
        <f t="shared" si="322"/>
        <v>0</v>
      </c>
      <c r="P2109" s="8">
        <f t="shared" si="323"/>
        <v>33</v>
      </c>
      <c r="Q2109" s="9">
        <f t="shared" si="324"/>
        <v>13.7</v>
      </c>
      <c r="R2109" s="9">
        <f t="shared" si="325"/>
        <v>13.25</v>
      </c>
      <c r="S2109" s="9">
        <f t="shared" si="326"/>
        <v>18.600000000000001</v>
      </c>
      <c r="T2109" s="9">
        <f t="shared" si="327"/>
        <v>14.5</v>
      </c>
      <c r="U2109" s="8">
        <f t="shared" si="328"/>
        <v>15.183333333333332</v>
      </c>
      <c r="V2109" s="8">
        <f t="shared" si="329"/>
        <v>15.012499999999999</v>
      </c>
    </row>
    <row r="2110" spans="1:22" ht="13.5" x14ac:dyDescent="0.25">
      <c r="A2110" s="3">
        <f>RSI!A2110</f>
        <v>45076</v>
      </c>
      <c r="B2110" s="2">
        <f>RSI!B2110</f>
        <v>40.997599999999998</v>
      </c>
      <c r="C2110" s="2">
        <f>RSI!I2110</f>
        <v>43.446813656166775</v>
      </c>
      <c r="D2110" s="2">
        <f>MACD!E2110</f>
        <v>-3.5859127715980321E-3</v>
      </c>
      <c r="E2110" s="2">
        <f>MACD!F2110</f>
        <v>-5.9627303486911101E-3</v>
      </c>
      <c r="F2110" s="2">
        <f>'Moving Avg'!D2110</f>
        <v>40.997599999999998</v>
      </c>
      <c r="G2110" s="2">
        <f>'Moving Avg'!F2110</f>
        <v>40.99716500000001</v>
      </c>
      <c r="H2110" s="2">
        <f>'Moving Avg'!G2110</f>
        <v>40.989817999999971</v>
      </c>
      <c r="I2110" s="2">
        <f>'Moving Avg'!H2110</f>
        <v>43.838974499999949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  <c r="M2110" s="8">
        <f t="shared" si="320"/>
        <v>25</v>
      </c>
      <c r="N2110" s="8">
        <f t="shared" si="321"/>
        <v>0</v>
      </c>
      <c r="O2110" s="8">
        <f t="shared" si="322"/>
        <v>0</v>
      </c>
      <c r="P2110" s="8">
        <f t="shared" si="323"/>
        <v>33</v>
      </c>
      <c r="Q2110" s="9">
        <f t="shared" si="324"/>
        <v>13.7</v>
      </c>
      <c r="R2110" s="9">
        <f t="shared" si="325"/>
        <v>13.25</v>
      </c>
      <c r="S2110" s="9">
        <f t="shared" si="326"/>
        <v>18.600000000000001</v>
      </c>
      <c r="T2110" s="9">
        <f t="shared" si="327"/>
        <v>14.5</v>
      </c>
      <c r="U2110" s="8">
        <f t="shared" si="328"/>
        <v>15.183333333333332</v>
      </c>
      <c r="V2110" s="8">
        <f t="shared" si="329"/>
        <v>15.012499999999999</v>
      </c>
    </row>
    <row r="2111" spans="1:22" ht="13.5" x14ac:dyDescent="0.25">
      <c r="A2111" s="3">
        <f>RSI!A2111</f>
        <v>45077</v>
      </c>
      <c r="B2111" s="2">
        <f>RSI!B2111</f>
        <v>40.997599999999998</v>
      </c>
      <c r="C2111" s="2">
        <f>RSI!I2111</f>
        <v>43.446813656166775</v>
      </c>
      <c r="D2111" s="2">
        <f>MACD!E2111</f>
        <v>-3.2921817796633945E-3</v>
      </c>
      <c r="E2111" s="2">
        <f>MACD!F2111</f>
        <v>-5.428620634885568E-3</v>
      </c>
      <c r="F2111" s="2">
        <f>'Moving Avg'!D2111</f>
        <v>40.997599999999998</v>
      </c>
      <c r="G2111" s="2">
        <f>'Moving Avg'!F2111</f>
        <v>40.99716500000001</v>
      </c>
      <c r="H2111" s="2">
        <f>'Moving Avg'!G2111</f>
        <v>40.989817999999971</v>
      </c>
      <c r="I2111" s="2">
        <f>'Moving Avg'!H2111</f>
        <v>43.807936999999939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  <c r="M2111" s="8">
        <f t="shared" si="320"/>
        <v>25</v>
      </c>
      <c r="N2111" s="8">
        <f t="shared" si="321"/>
        <v>0</v>
      </c>
      <c r="O2111" s="8">
        <f t="shared" si="322"/>
        <v>0</v>
      </c>
      <c r="P2111" s="8">
        <f t="shared" si="323"/>
        <v>33</v>
      </c>
      <c r="Q2111" s="9">
        <f t="shared" si="324"/>
        <v>13.7</v>
      </c>
      <c r="R2111" s="9">
        <f t="shared" si="325"/>
        <v>13.25</v>
      </c>
      <c r="S2111" s="9">
        <f t="shared" si="326"/>
        <v>18.600000000000001</v>
      </c>
      <c r="T2111" s="9">
        <f t="shared" si="327"/>
        <v>14.5</v>
      </c>
      <c r="U2111" s="8">
        <f t="shared" si="328"/>
        <v>15.183333333333332</v>
      </c>
      <c r="V2111" s="8">
        <f t="shared" si="329"/>
        <v>15.012499999999999</v>
      </c>
    </row>
    <row r="2112" spans="1:22" ht="13.5" x14ac:dyDescent="0.25">
      <c r="A2112" s="3">
        <f>RSI!A2112</f>
        <v>45078</v>
      </c>
      <c r="B2112" s="2">
        <f>RSI!B2112</f>
        <v>40.997599999999998</v>
      </c>
      <c r="C2112" s="2">
        <f>RSI!I2112</f>
        <v>43.446813656166768</v>
      </c>
      <c r="D2112" s="2">
        <f>MACD!E2112</f>
        <v>-4.3629944580061419E-3</v>
      </c>
      <c r="E2112" s="2">
        <f>MACD!F2112</f>
        <v>-5.2154953995096828E-3</v>
      </c>
      <c r="F2112" s="2">
        <f>'Moving Avg'!D2112</f>
        <v>40.997599999999998</v>
      </c>
      <c r="G2112" s="2">
        <f>'Moving Avg'!F2112</f>
        <v>40.99716500000001</v>
      </c>
      <c r="H2112" s="2">
        <f>'Moving Avg'!G2112</f>
        <v>40.989817999999971</v>
      </c>
      <c r="I2112" s="2">
        <f>'Moving Avg'!H2112</f>
        <v>43.776899499999942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  <c r="M2112" s="8">
        <f t="shared" si="320"/>
        <v>25</v>
      </c>
      <c r="N2112" s="8">
        <f t="shared" si="321"/>
        <v>0</v>
      </c>
      <c r="O2112" s="8">
        <f t="shared" si="322"/>
        <v>0</v>
      </c>
      <c r="P2112" s="8">
        <f t="shared" si="323"/>
        <v>33</v>
      </c>
      <c r="Q2112" s="9">
        <f t="shared" si="324"/>
        <v>13.7</v>
      </c>
      <c r="R2112" s="9">
        <f t="shared" si="325"/>
        <v>13.25</v>
      </c>
      <c r="S2112" s="9">
        <f t="shared" si="326"/>
        <v>18.600000000000001</v>
      </c>
      <c r="T2112" s="9">
        <f t="shared" si="327"/>
        <v>14.5</v>
      </c>
      <c r="U2112" s="8">
        <f t="shared" si="328"/>
        <v>15.183333333333332</v>
      </c>
      <c r="V2112" s="8">
        <f t="shared" si="329"/>
        <v>15.012499999999999</v>
      </c>
    </row>
    <row r="2113" spans="1:22" ht="13.5" x14ac:dyDescent="0.25">
      <c r="A2113" s="3">
        <f>RSI!A2113</f>
        <v>45079</v>
      </c>
      <c r="B2113" s="2">
        <f>RSI!B2113</f>
        <v>40.997599999999998</v>
      </c>
      <c r="C2113" s="2">
        <f>RSI!I2113</f>
        <v>43.446813656166761</v>
      </c>
      <c r="D2113" s="2">
        <f>MACD!E2113</f>
        <v>-3.912913286249875E-3</v>
      </c>
      <c r="E2113" s="2">
        <f>MACD!F2113</f>
        <v>-4.954978976857722E-3</v>
      </c>
      <c r="F2113" s="2">
        <f>'Moving Avg'!D2113</f>
        <v>40.997599999999998</v>
      </c>
      <c r="G2113" s="2">
        <f>'Moving Avg'!F2113</f>
        <v>40.99716500000001</v>
      </c>
      <c r="H2113" s="2">
        <f>'Moving Avg'!G2113</f>
        <v>40.989817999999971</v>
      </c>
      <c r="I2113" s="2">
        <f>'Moving Avg'!H2113</f>
        <v>43.745861999999946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  <c r="M2113" s="8">
        <f t="shared" si="320"/>
        <v>25</v>
      </c>
      <c r="N2113" s="8">
        <f t="shared" si="321"/>
        <v>0</v>
      </c>
      <c r="O2113" s="8">
        <f t="shared" si="322"/>
        <v>0</v>
      </c>
      <c r="P2113" s="8">
        <f t="shared" si="323"/>
        <v>33</v>
      </c>
      <c r="Q2113" s="9">
        <f t="shared" si="324"/>
        <v>13.7</v>
      </c>
      <c r="R2113" s="9">
        <f t="shared" si="325"/>
        <v>13.25</v>
      </c>
      <c r="S2113" s="9">
        <f t="shared" si="326"/>
        <v>18.600000000000001</v>
      </c>
      <c r="T2113" s="9">
        <f t="shared" si="327"/>
        <v>14.5</v>
      </c>
      <c r="U2113" s="8">
        <f t="shared" si="328"/>
        <v>15.183333333333332</v>
      </c>
      <c r="V2113" s="8">
        <f t="shared" si="329"/>
        <v>15.012499999999999</v>
      </c>
    </row>
    <row r="2114" spans="1:22" ht="13.5" x14ac:dyDescent="0.25">
      <c r="A2114" s="3">
        <f>RSI!A2114</f>
        <v>45082</v>
      </c>
      <c r="B2114" s="2">
        <f>RSI!B2114</f>
        <v>40.997599999999998</v>
      </c>
      <c r="C2114" s="2">
        <f>RSI!I2114</f>
        <v>43.446813656166761</v>
      </c>
      <c r="D2114" s="2">
        <f>MACD!E2114</f>
        <v>-3.5156939831750833E-3</v>
      </c>
      <c r="E2114" s="2">
        <f>MACD!F2114</f>
        <v>-4.6671219781211941E-3</v>
      </c>
      <c r="F2114" s="2">
        <f>'Moving Avg'!D2114</f>
        <v>40.997599999999998</v>
      </c>
      <c r="G2114" s="2">
        <f>'Moving Avg'!F2114</f>
        <v>40.99716500000001</v>
      </c>
      <c r="H2114" s="2">
        <f>'Moving Avg'!G2114</f>
        <v>40.989817999999971</v>
      </c>
      <c r="I2114" s="2">
        <f>'Moving Avg'!H2114</f>
        <v>43.714824499999942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33</v>
      </c>
      <c r="Q2114" s="9">
        <f t="shared" si="324"/>
        <v>13.7</v>
      </c>
      <c r="R2114" s="9">
        <f t="shared" si="325"/>
        <v>13.25</v>
      </c>
      <c r="S2114" s="9">
        <f t="shared" si="326"/>
        <v>18.600000000000001</v>
      </c>
      <c r="T2114" s="9">
        <f t="shared" si="327"/>
        <v>14.5</v>
      </c>
      <c r="U2114" s="8">
        <f t="shared" si="328"/>
        <v>15.183333333333332</v>
      </c>
      <c r="V2114" s="8">
        <f t="shared" si="329"/>
        <v>15.012499999999999</v>
      </c>
    </row>
    <row r="2115" spans="1:22" ht="13.5" x14ac:dyDescent="0.25">
      <c r="A2115" s="3">
        <f>RSI!A2115</f>
        <v>45083</v>
      </c>
      <c r="B2115" s="2">
        <f>RSI!B2115</f>
        <v>40.997599999999998</v>
      </c>
      <c r="C2115" s="2">
        <f>RSI!I2115</f>
        <v>43.446813656166761</v>
      </c>
      <c r="D2115" s="2">
        <f>MACD!E2115</f>
        <v>-3.164417389797336E-3</v>
      </c>
      <c r="E2115" s="2">
        <f>MACD!F2115</f>
        <v>-4.3665810604564224E-3</v>
      </c>
      <c r="F2115" s="2">
        <f>'Moving Avg'!D2115</f>
        <v>40.997599999999998</v>
      </c>
      <c r="G2115" s="2">
        <f>'Moving Avg'!F2115</f>
        <v>40.99716500000001</v>
      </c>
      <c r="H2115" s="2">
        <f>'Moving Avg'!G2115</f>
        <v>40.989817999999971</v>
      </c>
      <c r="I2115" s="2">
        <f>'Moving Avg'!H2115</f>
        <v>43.683786999999938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  <c r="M2115" s="8">
        <f t="shared" si="330"/>
        <v>25</v>
      </c>
      <c r="N2115" s="8">
        <f t="shared" si="331"/>
        <v>0</v>
      </c>
      <c r="O2115" s="8">
        <f t="shared" si="332"/>
        <v>0</v>
      </c>
      <c r="P2115" s="8">
        <f t="shared" si="333"/>
        <v>33</v>
      </c>
      <c r="Q2115" s="9">
        <f t="shared" ref="Q2115:Q2178" si="334">0.35*M2115+N2115*0.35+O2115*0.15+P2115*0.15</f>
        <v>13.7</v>
      </c>
      <c r="R2115" s="9">
        <f t="shared" ref="R2115:R2178" si="335">M2115*0.2+N2115*0.2+O2115*0.35+P2115*0.25</f>
        <v>13.25</v>
      </c>
      <c r="S2115" s="9">
        <f t="shared" ref="S2115:S2178" si="336">M2115*0.15+N2115*0.15+O2115*0.25+P2115*0.45</f>
        <v>18.600000000000001</v>
      </c>
      <c r="T2115" s="9">
        <f t="shared" ref="T2115:T2178" si="337">0.25*SUM(M2115:P2115)</f>
        <v>14.5</v>
      </c>
      <c r="U2115" s="8">
        <f t="shared" ref="U2115:U2178" si="338">SUM(Q2115:S2115)/3</f>
        <v>15.183333333333332</v>
      </c>
      <c r="V2115" s="8">
        <f t="shared" ref="V2115:V2178" si="339">SUM(Q2115:T2115)/4</f>
        <v>15.012499999999999</v>
      </c>
    </row>
    <row r="2116" spans="1:22" ht="13.5" x14ac:dyDescent="0.25">
      <c r="A2116" s="3">
        <f>RSI!A2116</f>
        <v>45084</v>
      </c>
      <c r="B2116" s="2">
        <f>RSI!B2116</f>
        <v>40.997599999999998</v>
      </c>
      <c r="C2116" s="2">
        <f>RSI!I2116</f>
        <v>43.446813656166761</v>
      </c>
      <c r="D2116" s="2">
        <f>MACD!E2116</f>
        <v>-2.8531389489430126E-3</v>
      </c>
      <c r="E2116" s="2">
        <f>MACD!F2116</f>
        <v>-4.0638926381537403E-3</v>
      </c>
      <c r="F2116" s="2">
        <f>'Moving Avg'!D2116</f>
        <v>40.997599999999998</v>
      </c>
      <c r="G2116" s="2">
        <f>'Moving Avg'!F2116</f>
        <v>40.99716500000001</v>
      </c>
      <c r="H2116" s="2">
        <f>'Moving Avg'!G2116</f>
        <v>40.989817999999971</v>
      </c>
      <c r="I2116" s="2">
        <f>'Moving Avg'!H2116</f>
        <v>43.652749499999942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  <c r="M2116" s="8">
        <f t="shared" si="330"/>
        <v>25</v>
      </c>
      <c r="N2116" s="8">
        <f t="shared" si="331"/>
        <v>0</v>
      </c>
      <c r="O2116" s="8">
        <f t="shared" si="332"/>
        <v>0</v>
      </c>
      <c r="P2116" s="8">
        <f t="shared" si="333"/>
        <v>33</v>
      </c>
      <c r="Q2116" s="9">
        <f t="shared" si="334"/>
        <v>13.7</v>
      </c>
      <c r="R2116" s="9">
        <f t="shared" si="335"/>
        <v>13.25</v>
      </c>
      <c r="S2116" s="9">
        <f t="shared" si="336"/>
        <v>18.600000000000001</v>
      </c>
      <c r="T2116" s="9">
        <f t="shared" si="337"/>
        <v>14.5</v>
      </c>
      <c r="U2116" s="8">
        <f t="shared" si="338"/>
        <v>15.183333333333332</v>
      </c>
      <c r="V2116" s="8">
        <f t="shared" si="339"/>
        <v>15.012499999999999</v>
      </c>
    </row>
    <row r="2117" spans="1:22" ht="13.5" x14ac:dyDescent="0.25">
      <c r="A2117" s="3">
        <f>RSI!A2117</f>
        <v>45085</v>
      </c>
      <c r="B2117" s="2">
        <f>RSI!B2117</f>
        <v>40.997599999999998</v>
      </c>
      <c r="C2117" s="2">
        <f>RSI!I2117</f>
        <v>43.446813656166761</v>
      </c>
      <c r="D2117" s="2">
        <f>MACD!E2117</f>
        <v>-2.5767454246405919E-3</v>
      </c>
      <c r="E2117" s="2">
        <f>MACD!F2117</f>
        <v>-3.7664631954511109E-3</v>
      </c>
      <c r="F2117" s="2">
        <f>'Moving Avg'!D2117</f>
        <v>40.997599999999998</v>
      </c>
      <c r="G2117" s="2">
        <f>'Moving Avg'!F2117</f>
        <v>40.99716500000001</v>
      </c>
      <c r="H2117" s="2">
        <f>'Moving Avg'!G2117</f>
        <v>40.989817999999971</v>
      </c>
      <c r="I2117" s="2">
        <f>'Moving Avg'!H2117</f>
        <v>43.621711999999931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  <c r="M2117" s="8">
        <f t="shared" si="330"/>
        <v>25</v>
      </c>
      <c r="N2117" s="8">
        <f t="shared" si="331"/>
        <v>0</v>
      </c>
      <c r="O2117" s="8">
        <f t="shared" si="332"/>
        <v>0</v>
      </c>
      <c r="P2117" s="8">
        <f t="shared" si="333"/>
        <v>33</v>
      </c>
      <c r="Q2117" s="9">
        <f t="shared" si="334"/>
        <v>13.7</v>
      </c>
      <c r="R2117" s="9">
        <f t="shared" si="335"/>
        <v>13.25</v>
      </c>
      <c r="S2117" s="9">
        <f t="shared" si="336"/>
        <v>18.600000000000001</v>
      </c>
      <c r="T2117" s="9">
        <f t="shared" si="337"/>
        <v>14.5</v>
      </c>
      <c r="U2117" s="8">
        <f t="shared" si="338"/>
        <v>15.183333333333332</v>
      </c>
      <c r="V2117" s="8">
        <f t="shared" si="339"/>
        <v>15.012499999999999</v>
      </c>
    </row>
    <row r="2118" spans="1:22" ht="13.5" x14ac:dyDescent="0.25">
      <c r="A2118" s="3">
        <f>RSI!A2118</f>
        <v>45086</v>
      </c>
      <c r="B2118" s="2">
        <f>RSI!B2118</f>
        <v>40.997599999999998</v>
      </c>
      <c r="C2118" s="2">
        <f>RSI!I2118</f>
        <v>43.446813656166761</v>
      </c>
      <c r="D2118" s="2">
        <f>MACD!E2118</f>
        <v>-2.3308331714204655E-3</v>
      </c>
      <c r="E2118" s="2">
        <f>MACD!F2118</f>
        <v>-3.4793371906449819E-3</v>
      </c>
      <c r="F2118" s="2">
        <f>'Moving Avg'!D2118</f>
        <v>40.997599999999998</v>
      </c>
      <c r="G2118" s="2">
        <f>'Moving Avg'!F2118</f>
        <v>40.99716500000001</v>
      </c>
      <c r="H2118" s="2">
        <f>'Moving Avg'!G2118</f>
        <v>40.989817999999971</v>
      </c>
      <c r="I2118" s="2">
        <f>'Moving Avg'!H2118</f>
        <v>43.590674499999942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  <c r="M2118" s="8">
        <f t="shared" si="330"/>
        <v>25</v>
      </c>
      <c r="N2118" s="8">
        <f t="shared" si="331"/>
        <v>0</v>
      </c>
      <c r="O2118" s="8">
        <f t="shared" si="332"/>
        <v>0</v>
      </c>
      <c r="P2118" s="8">
        <f t="shared" si="333"/>
        <v>33</v>
      </c>
      <c r="Q2118" s="9">
        <f t="shared" si="334"/>
        <v>13.7</v>
      </c>
      <c r="R2118" s="9">
        <f t="shared" si="335"/>
        <v>13.25</v>
      </c>
      <c r="S2118" s="9">
        <f t="shared" si="336"/>
        <v>18.600000000000001</v>
      </c>
      <c r="T2118" s="9">
        <f t="shared" si="337"/>
        <v>14.5</v>
      </c>
      <c r="U2118" s="8">
        <f t="shared" si="338"/>
        <v>15.183333333333332</v>
      </c>
      <c r="V2118" s="8">
        <f t="shared" si="339"/>
        <v>15.012499999999999</v>
      </c>
    </row>
    <row r="2119" spans="1:22" ht="13.5" x14ac:dyDescent="0.25">
      <c r="A2119" s="3">
        <f>RSI!A2119</f>
        <v>45089</v>
      </c>
      <c r="B2119" s="2">
        <f>RSI!B2119</f>
        <v>40.997599999999998</v>
      </c>
      <c r="C2119" s="2">
        <f>RSI!I2119</f>
        <v>43.446813656166761</v>
      </c>
      <c r="D2119" s="2">
        <f>MACD!E2119</f>
        <v>-2.1116046747735595E-3</v>
      </c>
      <c r="E2119" s="2">
        <f>MACD!F2119</f>
        <v>-3.2057906874706976E-3</v>
      </c>
      <c r="F2119" s="2">
        <f>'Moving Avg'!D2119</f>
        <v>40.997599999999998</v>
      </c>
      <c r="G2119" s="2">
        <f>'Moving Avg'!F2119</f>
        <v>40.99716500000001</v>
      </c>
      <c r="H2119" s="2">
        <f>'Moving Avg'!G2119</f>
        <v>40.993621999999966</v>
      </c>
      <c r="I2119" s="2">
        <f>'Moving Avg'!H2119</f>
        <v>43.559636999999938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  <c r="M2119" s="8">
        <f t="shared" si="330"/>
        <v>25</v>
      </c>
      <c r="N2119" s="8">
        <f t="shared" si="331"/>
        <v>0</v>
      </c>
      <c r="O2119" s="8">
        <f t="shared" si="332"/>
        <v>0</v>
      </c>
      <c r="P2119" s="8">
        <f t="shared" si="333"/>
        <v>33</v>
      </c>
      <c r="Q2119" s="9">
        <f t="shared" si="334"/>
        <v>13.7</v>
      </c>
      <c r="R2119" s="9">
        <f t="shared" si="335"/>
        <v>13.25</v>
      </c>
      <c r="S2119" s="9">
        <f t="shared" si="336"/>
        <v>18.600000000000001</v>
      </c>
      <c r="T2119" s="9">
        <f t="shared" si="337"/>
        <v>14.5</v>
      </c>
      <c r="U2119" s="8">
        <f t="shared" si="338"/>
        <v>15.183333333333332</v>
      </c>
      <c r="V2119" s="8">
        <f t="shared" si="339"/>
        <v>15.012499999999999</v>
      </c>
    </row>
    <row r="2120" spans="1:22" ht="13.5" x14ac:dyDescent="0.25">
      <c r="A2120" s="3">
        <f>RSI!A2120</f>
        <v>45090</v>
      </c>
      <c r="B2120" s="2">
        <f>RSI!B2120</f>
        <v>40.997599999999998</v>
      </c>
      <c r="C2120" s="2">
        <f>RSI!I2120</f>
        <v>43.446813656166761</v>
      </c>
      <c r="D2120" s="2">
        <f>MACD!E2120</f>
        <v>-1.9157805856693244E-3</v>
      </c>
      <c r="E2120" s="2">
        <f>MACD!F2120</f>
        <v>-2.9477886671104231E-3</v>
      </c>
      <c r="F2120" s="2">
        <f>'Moving Avg'!D2120</f>
        <v>40.997599999999998</v>
      </c>
      <c r="G2120" s="2">
        <f>'Moving Avg'!F2120</f>
        <v>40.99716500000001</v>
      </c>
      <c r="H2120" s="2">
        <f>'Moving Avg'!G2120</f>
        <v>40.997425999999969</v>
      </c>
      <c r="I2120" s="2">
        <f>'Moving Avg'!H2120</f>
        <v>43.528599499999935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  <c r="M2120" s="8">
        <f t="shared" si="330"/>
        <v>25</v>
      </c>
      <c r="N2120" s="8">
        <f t="shared" si="331"/>
        <v>0</v>
      </c>
      <c r="O2120" s="8">
        <f t="shared" si="332"/>
        <v>0</v>
      </c>
      <c r="P2120" s="8">
        <f t="shared" si="333"/>
        <v>33</v>
      </c>
      <c r="Q2120" s="9">
        <f t="shared" si="334"/>
        <v>13.7</v>
      </c>
      <c r="R2120" s="9">
        <f t="shared" si="335"/>
        <v>13.25</v>
      </c>
      <c r="S2120" s="9">
        <f t="shared" si="336"/>
        <v>18.600000000000001</v>
      </c>
      <c r="T2120" s="9">
        <f t="shared" si="337"/>
        <v>14.5</v>
      </c>
      <c r="U2120" s="8">
        <f t="shared" si="338"/>
        <v>15.183333333333332</v>
      </c>
      <c r="V2120" s="8">
        <f t="shared" si="339"/>
        <v>15.012499999999999</v>
      </c>
    </row>
    <row r="2121" spans="1:22" ht="13.5" x14ac:dyDescent="0.25">
      <c r="A2121" s="3">
        <f>RSI!A2121</f>
        <v>45091</v>
      </c>
      <c r="B2121" s="2">
        <f>RSI!B2121</f>
        <v>40.997599999999998</v>
      </c>
      <c r="C2121" s="2">
        <f>RSI!I2121</f>
        <v>43.446813656166761</v>
      </c>
      <c r="D2121" s="2">
        <f>MACD!E2121</f>
        <v>-1.7405248966468889E-3</v>
      </c>
      <c r="E2121" s="2">
        <f>MACD!F2121</f>
        <v>-2.7063359130177164E-3</v>
      </c>
      <c r="F2121" s="2">
        <f>'Moving Avg'!D2121</f>
        <v>40.997599999999998</v>
      </c>
      <c r="G2121" s="2">
        <f>'Moving Avg'!F2121</f>
        <v>40.99716500000001</v>
      </c>
      <c r="H2121" s="2">
        <f>'Moving Avg'!G2121</f>
        <v>40.997425999999969</v>
      </c>
      <c r="I2121" s="2">
        <f>'Moving Avg'!H2121</f>
        <v>43.497561999999931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  <c r="M2121" s="8">
        <f t="shared" si="330"/>
        <v>25</v>
      </c>
      <c r="N2121" s="8">
        <f t="shared" si="331"/>
        <v>0</v>
      </c>
      <c r="O2121" s="8">
        <f t="shared" si="332"/>
        <v>0</v>
      </c>
      <c r="P2121" s="8">
        <f t="shared" si="333"/>
        <v>33</v>
      </c>
      <c r="Q2121" s="9">
        <f t="shared" si="334"/>
        <v>13.7</v>
      </c>
      <c r="R2121" s="9">
        <f t="shared" si="335"/>
        <v>13.25</v>
      </c>
      <c r="S2121" s="9">
        <f t="shared" si="336"/>
        <v>18.600000000000001</v>
      </c>
      <c r="T2121" s="9">
        <f t="shared" si="337"/>
        <v>14.5</v>
      </c>
      <c r="U2121" s="8">
        <f t="shared" si="338"/>
        <v>15.183333333333332</v>
      </c>
      <c r="V2121" s="8">
        <f t="shared" si="339"/>
        <v>15.012499999999999</v>
      </c>
    </row>
    <row r="2122" spans="1:22" ht="13.5" x14ac:dyDescent="0.25">
      <c r="A2122" s="3">
        <f>RSI!A2122</f>
        <v>45092</v>
      </c>
      <c r="B2122" s="2">
        <f>RSI!B2122</f>
        <v>40.997599999999998</v>
      </c>
      <c r="C2122" s="2">
        <f>RSI!I2122</f>
        <v>43.446813656166754</v>
      </c>
      <c r="D2122" s="2">
        <f>MACD!E2122</f>
        <v>-1.5833812668191172E-3</v>
      </c>
      <c r="E2122" s="2">
        <f>MACD!F2122</f>
        <v>-2.4817449837779967E-3</v>
      </c>
      <c r="F2122" s="2">
        <f>'Moving Avg'!D2122</f>
        <v>40.997599999999998</v>
      </c>
      <c r="G2122" s="2">
        <f>'Moving Avg'!F2122</f>
        <v>40.997600000000006</v>
      </c>
      <c r="H2122" s="2">
        <f>'Moving Avg'!G2122</f>
        <v>40.997425999999969</v>
      </c>
      <c r="I2122" s="2">
        <f>'Moving Avg'!H2122</f>
        <v>43.466524499999935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  <c r="M2122" s="8">
        <f t="shared" si="330"/>
        <v>25</v>
      </c>
      <c r="N2122" s="8">
        <f t="shared" si="331"/>
        <v>0</v>
      </c>
      <c r="O2122" s="8">
        <f t="shared" si="332"/>
        <v>0</v>
      </c>
      <c r="P2122" s="8">
        <f t="shared" si="333"/>
        <v>33</v>
      </c>
      <c r="Q2122" s="9">
        <f t="shared" si="334"/>
        <v>13.7</v>
      </c>
      <c r="R2122" s="9">
        <f t="shared" si="335"/>
        <v>13.25</v>
      </c>
      <c r="S2122" s="9">
        <f t="shared" si="336"/>
        <v>18.600000000000001</v>
      </c>
      <c r="T2122" s="9">
        <f t="shared" si="337"/>
        <v>14.5</v>
      </c>
      <c r="U2122" s="8">
        <f t="shared" si="338"/>
        <v>15.183333333333332</v>
      </c>
      <c r="V2122" s="8">
        <f t="shared" si="339"/>
        <v>15.012499999999999</v>
      </c>
    </row>
    <row r="2123" spans="1:22" ht="13.5" x14ac:dyDescent="0.25">
      <c r="A2123" s="3">
        <f>RSI!A2123</f>
        <v>45093</v>
      </c>
      <c r="B2123" s="2">
        <f>RSI!B2123</f>
        <v>40.997599999999998</v>
      </c>
      <c r="C2123" s="2">
        <f>RSI!I2123</f>
        <v>43.446813656166754</v>
      </c>
      <c r="D2123" s="2">
        <f>MACD!E2123</f>
        <v>-1.4422188073623943E-3</v>
      </c>
      <c r="E2123" s="2">
        <f>MACD!F2123</f>
        <v>-2.2738397484948765E-3</v>
      </c>
      <c r="F2123" s="2">
        <f>'Moving Avg'!D2123</f>
        <v>40.997599999999998</v>
      </c>
      <c r="G2123" s="2">
        <f>'Moving Avg'!F2123</f>
        <v>40.997600000000006</v>
      </c>
      <c r="H2123" s="2">
        <f>'Moving Avg'!G2123</f>
        <v>40.997425999999969</v>
      </c>
      <c r="I2123" s="2">
        <f>'Moving Avg'!H2123</f>
        <v>43.435486999999931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  <c r="M2123" s="8">
        <f t="shared" si="330"/>
        <v>25</v>
      </c>
      <c r="N2123" s="8">
        <f t="shared" si="331"/>
        <v>0</v>
      </c>
      <c r="O2123" s="8">
        <f t="shared" si="332"/>
        <v>0</v>
      </c>
      <c r="P2123" s="8">
        <f t="shared" si="333"/>
        <v>33</v>
      </c>
      <c r="Q2123" s="9">
        <f t="shared" si="334"/>
        <v>13.7</v>
      </c>
      <c r="R2123" s="9">
        <f t="shared" si="335"/>
        <v>13.25</v>
      </c>
      <c r="S2123" s="9">
        <f t="shared" si="336"/>
        <v>18.600000000000001</v>
      </c>
      <c r="T2123" s="9">
        <f t="shared" si="337"/>
        <v>14.5</v>
      </c>
      <c r="U2123" s="8">
        <f t="shared" si="338"/>
        <v>15.183333333333332</v>
      </c>
      <c r="V2123" s="8">
        <f t="shared" si="339"/>
        <v>15.012499999999999</v>
      </c>
    </row>
    <row r="2124" spans="1:22" ht="13.5" x14ac:dyDescent="0.25">
      <c r="A2124" s="3">
        <f>RSI!A2124</f>
        <v>45096</v>
      </c>
      <c r="B2124" s="2">
        <f>RSI!B2124</f>
        <v>40.997599999999998</v>
      </c>
      <c r="C2124" s="2">
        <f>RSI!I2124</f>
        <v>43.446813656166754</v>
      </c>
      <c r="D2124" s="2">
        <f>MACD!E2124</f>
        <v>-1.3151858968853958E-3</v>
      </c>
      <c r="E2124" s="2">
        <f>MACD!F2124</f>
        <v>-2.0821089781729802E-3</v>
      </c>
      <c r="F2124" s="2">
        <f>'Moving Avg'!D2124</f>
        <v>40.997599999999998</v>
      </c>
      <c r="G2124" s="2">
        <f>'Moving Avg'!F2124</f>
        <v>40.997600000000006</v>
      </c>
      <c r="H2124" s="2">
        <f>'Moving Avg'!G2124</f>
        <v>40.997425999999969</v>
      </c>
      <c r="I2124" s="2">
        <f>'Moving Avg'!H2124</f>
        <v>43.40444949999992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  <c r="M2124" s="8">
        <f t="shared" si="330"/>
        <v>25</v>
      </c>
      <c r="N2124" s="8">
        <f t="shared" si="331"/>
        <v>0</v>
      </c>
      <c r="O2124" s="8">
        <f t="shared" si="332"/>
        <v>0</v>
      </c>
      <c r="P2124" s="8">
        <f t="shared" si="333"/>
        <v>33</v>
      </c>
      <c r="Q2124" s="9">
        <f t="shared" si="334"/>
        <v>13.7</v>
      </c>
      <c r="R2124" s="9">
        <f t="shared" si="335"/>
        <v>13.25</v>
      </c>
      <c r="S2124" s="9">
        <f t="shared" si="336"/>
        <v>18.600000000000001</v>
      </c>
      <c r="T2124" s="9">
        <f t="shared" si="337"/>
        <v>14.5</v>
      </c>
      <c r="U2124" s="8">
        <f t="shared" si="338"/>
        <v>15.183333333333332</v>
      </c>
      <c r="V2124" s="8">
        <f t="shared" si="339"/>
        <v>15.012499999999999</v>
      </c>
    </row>
    <row r="2125" spans="1:22" ht="13.5" x14ac:dyDescent="0.25">
      <c r="A2125" s="3">
        <f>RSI!A2125</f>
        <v>45097</v>
      </c>
      <c r="B2125" s="2">
        <f>RSI!B2125</f>
        <v>40.997599999999998</v>
      </c>
      <c r="C2125" s="2">
        <f>RSI!I2125</f>
        <v>43.446813656166754</v>
      </c>
      <c r="D2125" s="2">
        <f>MACD!E2125</f>
        <v>-1.2006708143488254E-3</v>
      </c>
      <c r="E2125" s="2">
        <f>MACD!F2125</f>
        <v>-1.9058213454081494E-3</v>
      </c>
      <c r="F2125" s="2">
        <f>'Moving Avg'!D2125</f>
        <v>40.997599999999998</v>
      </c>
      <c r="G2125" s="2">
        <f>'Moving Avg'!F2125</f>
        <v>40.997600000000006</v>
      </c>
      <c r="H2125" s="2">
        <f>'Moving Avg'!G2125</f>
        <v>40.997425999999969</v>
      </c>
      <c r="I2125" s="2">
        <f>'Moving Avg'!H2125</f>
        <v>43.373411999999917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  <c r="M2125" s="8">
        <f t="shared" si="330"/>
        <v>25</v>
      </c>
      <c r="N2125" s="8">
        <f t="shared" si="331"/>
        <v>0</v>
      </c>
      <c r="O2125" s="8">
        <f t="shared" si="332"/>
        <v>0</v>
      </c>
      <c r="P2125" s="8">
        <f t="shared" si="333"/>
        <v>33</v>
      </c>
      <c r="Q2125" s="9">
        <f t="shared" si="334"/>
        <v>13.7</v>
      </c>
      <c r="R2125" s="9">
        <f t="shared" si="335"/>
        <v>13.25</v>
      </c>
      <c r="S2125" s="9">
        <f t="shared" si="336"/>
        <v>18.600000000000001</v>
      </c>
      <c r="T2125" s="9">
        <f t="shared" si="337"/>
        <v>14.5</v>
      </c>
      <c r="U2125" s="8">
        <f t="shared" si="338"/>
        <v>15.183333333333332</v>
      </c>
      <c r="V2125" s="8">
        <f t="shared" si="339"/>
        <v>15.012499999999999</v>
      </c>
    </row>
    <row r="2126" spans="1:22" ht="13.5" x14ac:dyDescent="0.25">
      <c r="A2126" s="3">
        <f>RSI!A2126</f>
        <v>45098</v>
      </c>
      <c r="B2126" s="2">
        <f>RSI!B2126</f>
        <v>40.997599999999998</v>
      </c>
      <c r="C2126" s="2">
        <f>RSI!I2126</f>
        <v>43.446813656166754</v>
      </c>
      <c r="D2126" s="2">
        <f>MACD!E2126</f>
        <v>-1.0972681620557978E-3</v>
      </c>
      <c r="E2126" s="2">
        <f>MACD!F2126</f>
        <v>-1.7441107087376791E-3</v>
      </c>
      <c r="F2126" s="2">
        <f>'Moving Avg'!D2126</f>
        <v>40.997599999999998</v>
      </c>
      <c r="G2126" s="2">
        <f>'Moving Avg'!F2126</f>
        <v>40.997600000000006</v>
      </c>
      <c r="H2126" s="2">
        <f>'Moving Avg'!G2126</f>
        <v>40.997425999999969</v>
      </c>
      <c r="I2126" s="2">
        <f>'Moving Avg'!H2126</f>
        <v>43.342374499999913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  <c r="M2126" s="8">
        <f t="shared" si="330"/>
        <v>25</v>
      </c>
      <c r="N2126" s="8">
        <f t="shared" si="331"/>
        <v>0</v>
      </c>
      <c r="O2126" s="8">
        <f t="shared" si="332"/>
        <v>0</v>
      </c>
      <c r="P2126" s="8">
        <f t="shared" si="333"/>
        <v>33</v>
      </c>
      <c r="Q2126" s="9">
        <f t="shared" si="334"/>
        <v>13.7</v>
      </c>
      <c r="R2126" s="9">
        <f t="shared" si="335"/>
        <v>13.25</v>
      </c>
      <c r="S2126" s="9">
        <f t="shared" si="336"/>
        <v>18.600000000000001</v>
      </c>
      <c r="T2126" s="9">
        <f t="shared" si="337"/>
        <v>14.5</v>
      </c>
      <c r="U2126" s="8">
        <f t="shared" si="338"/>
        <v>15.183333333333332</v>
      </c>
      <c r="V2126" s="8">
        <f t="shared" si="339"/>
        <v>15.012499999999999</v>
      </c>
    </row>
    <row r="2127" spans="1:22" ht="13.5" x14ac:dyDescent="0.25">
      <c r="A2127" s="3">
        <f>RSI!A2127</f>
        <v>45099</v>
      </c>
      <c r="B2127" s="2">
        <f>RSI!B2127</f>
        <v>40.997599999999998</v>
      </c>
      <c r="C2127" s="2">
        <f>RSI!I2127</f>
        <v>43.446813656166746</v>
      </c>
      <c r="D2127" s="2">
        <f>MACD!E2127</f>
        <v>-1.003750207559051E-3</v>
      </c>
      <c r="E2127" s="2">
        <f>MACD!F2127</f>
        <v>-1.5960386085019536E-3</v>
      </c>
      <c r="F2127" s="2">
        <f>'Moving Avg'!D2127</f>
        <v>40.997599999999998</v>
      </c>
      <c r="G2127" s="2">
        <f>'Moving Avg'!F2127</f>
        <v>40.997600000000006</v>
      </c>
      <c r="H2127" s="2">
        <f>'Moving Avg'!G2127</f>
        <v>40.997425999999969</v>
      </c>
      <c r="I2127" s="2">
        <f>'Moving Avg'!H2127</f>
        <v>43.312201499999922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  <c r="M2127" s="8">
        <f t="shared" si="330"/>
        <v>25</v>
      </c>
      <c r="N2127" s="8">
        <f t="shared" si="331"/>
        <v>0</v>
      </c>
      <c r="O2127" s="8">
        <f t="shared" si="332"/>
        <v>0</v>
      </c>
      <c r="P2127" s="8">
        <f t="shared" si="333"/>
        <v>33</v>
      </c>
      <c r="Q2127" s="9">
        <f t="shared" si="334"/>
        <v>13.7</v>
      </c>
      <c r="R2127" s="9">
        <f t="shared" si="335"/>
        <v>13.25</v>
      </c>
      <c r="S2127" s="9">
        <f t="shared" si="336"/>
        <v>18.600000000000001</v>
      </c>
      <c r="T2127" s="9">
        <f t="shared" si="337"/>
        <v>14.5</v>
      </c>
      <c r="U2127" s="8">
        <f t="shared" si="338"/>
        <v>15.183333333333332</v>
      </c>
      <c r="V2127" s="8">
        <f t="shared" si="339"/>
        <v>15.012499999999999</v>
      </c>
    </row>
    <row r="2128" spans="1:22" ht="13.5" x14ac:dyDescent="0.25">
      <c r="A2128" s="3">
        <f>RSI!A2128</f>
        <v>45100</v>
      </c>
      <c r="B2128" s="2">
        <f>RSI!B2128</f>
        <v>40.997599999999998</v>
      </c>
      <c r="C2128" s="2">
        <f>RSI!I2128</f>
        <v>43.446813656166746</v>
      </c>
      <c r="D2128" s="2">
        <f>MACD!E2128</f>
        <v>-9.1904240608187138E-4</v>
      </c>
      <c r="E2128" s="2">
        <f>MACD!F2128</f>
        <v>-1.4606393680179374E-3</v>
      </c>
      <c r="F2128" s="2">
        <f>'Moving Avg'!D2128</f>
        <v>40.997599999999998</v>
      </c>
      <c r="G2128" s="2">
        <f>'Moving Avg'!F2128</f>
        <v>40.997600000000006</v>
      </c>
      <c r="H2128" s="2">
        <f>'Moving Avg'!G2128</f>
        <v>40.997425999999969</v>
      </c>
      <c r="I2128" s="2">
        <f>'Moving Avg'!H2128</f>
        <v>43.282028499999917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  <c r="M2128" s="8">
        <f t="shared" si="330"/>
        <v>25</v>
      </c>
      <c r="N2128" s="8">
        <f t="shared" si="331"/>
        <v>0</v>
      </c>
      <c r="O2128" s="8">
        <f t="shared" si="332"/>
        <v>0</v>
      </c>
      <c r="P2128" s="8">
        <f t="shared" si="333"/>
        <v>33</v>
      </c>
      <c r="Q2128" s="9">
        <f t="shared" si="334"/>
        <v>13.7</v>
      </c>
      <c r="R2128" s="9">
        <f t="shared" si="335"/>
        <v>13.25</v>
      </c>
      <c r="S2128" s="9">
        <f t="shared" si="336"/>
        <v>18.600000000000001</v>
      </c>
      <c r="T2128" s="9">
        <f t="shared" si="337"/>
        <v>14.5</v>
      </c>
      <c r="U2128" s="8">
        <f t="shared" si="338"/>
        <v>15.183333333333332</v>
      </c>
      <c r="V2128" s="8">
        <f t="shared" si="339"/>
        <v>15.012499999999999</v>
      </c>
    </row>
    <row r="2129" spans="1:22" ht="13.5" x14ac:dyDescent="0.25">
      <c r="A2129" s="3">
        <f>RSI!A2129</f>
        <v>45103</v>
      </c>
      <c r="B2129" s="2">
        <f>RSI!B2129</f>
        <v>40.997599999999998</v>
      </c>
      <c r="C2129" s="2">
        <f>RSI!I2129</f>
        <v>43.446813656166746</v>
      </c>
      <c r="D2129" s="2">
        <f>MACD!E2129</f>
        <v>-8.4220247722299746E-4</v>
      </c>
      <c r="E2129" s="2">
        <f>MACD!F2129</f>
        <v>-1.3369519898589496E-3</v>
      </c>
      <c r="F2129" s="2">
        <f>'Moving Avg'!D2129</f>
        <v>40.997599999999998</v>
      </c>
      <c r="G2129" s="2">
        <f>'Moving Avg'!F2129</f>
        <v>40.997600000000006</v>
      </c>
      <c r="H2129" s="2">
        <f>'Moving Avg'!G2129</f>
        <v>40.997425999999969</v>
      </c>
      <c r="I2129" s="2">
        <f>'Moving Avg'!H2129</f>
        <v>43.25185549999992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  <c r="M2129" s="8">
        <f t="shared" si="330"/>
        <v>25</v>
      </c>
      <c r="N2129" s="8">
        <f t="shared" si="331"/>
        <v>0</v>
      </c>
      <c r="O2129" s="8">
        <f t="shared" si="332"/>
        <v>0</v>
      </c>
      <c r="P2129" s="8">
        <f t="shared" si="333"/>
        <v>33</v>
      </c>
      <c r="Q2129" s="9">
        <f t="shared" si="334"/>
        <v>13.7</v>
      </c>
      <c r="R2129" s="9">
        <f t="shared" si="335"/>
        <v>13.25</v>
      </c>
      <c r="S2129" s="9">
        <f t="shared" si="336"/>
        <v>18.600000000000001</v>
      </c>
      <c r="T2129" s="9">
        <f t="shared" si="337"/>
        <v>14.5</v>
      </c>
      <c r="U2129" s="8">
        <f t="shared" si="338"/>
        <v>15.183333333333332</v>
      </c>
      <c r="V2129" s="8">
        <f t="shared" si="339"/>
        <v>15.012499999999999</v>
      </c>
    </row>
    <row r="2130" spans="1:22" ht="13.5" x14ac:dyDescent="0.25">
      <c r="A2130" s="3">
        <f>RSI!A2130</f>
        <v>45104</v>
      </c>
      <c r="B2130" s="2">
        <f>RSI!B2130</f>
        <v>40.998600000000003</v>
      </c>
      <c r="C2130" s="2">
        <f>RSI!I2130</f>
        <v>49.417623212012309</v>
      </c>
      <c r="D2130" s="2">
        <f>MACD!E2130</f>
        <v>-8.4647657880054794E-4</v>
      </c>
      <c r="E2130" s="2">
        <f>MACD!F2130</f>
        <v>-1.2388569076472694E-3</v>
      </c>
      <c r="F2130" s="2">
        <f>'Moving Avg'!D2130</f>
        <v>40.997799999999998</v>
      </c>
      <c r="G2130" s="2">
        <f>'Moving Avg'!F2130</f>
        <v>40.997650000000007</v>
      </c>
      <c r="H2130" s="2">
        <f>'Moving Avg'!G2130</f>
        <v>40.997445999999961</v>
      </c>
      <c r="I2130" s="2">
        <f>'Moving Avg'!H2130</f>
        <v>43.221687499999923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  <c r="M2130" s="8">
        <f t="shared" si="330"/>
        <v>25</v>
      </c>
      <c r="N2130" s="8">
        <f t="shared" si="331"/>
        <v>0</v>
      </c>
      <c r="O2130" s="8">
        <f t="shared" si="332"/>
        <v>0</v>
      </c>
      <c r="P2130" s="8">
        <f t="shared" si="333"/>
        <v>33</v>
      </c>
      <c r="Q2130" s="9">
        <f t="shared" si="334"/>
        <v>13.7</v>
      </c>
      <c r="R2130" s="9">
        <f t="shared" si="335"/>
        <v>13.25</v>
      </c>
      <c r="S2130" s="9">
        <f t="shared" si="336"/>
        <v>18.600000000000001</v>
      </c>
      <c r="T2130" s="9">
        <f t="shared" si="337"/>
        <v>14.5</v>
      </c>
      <c r="U2130" s="8">
        <f t="shared" si="338"/>
        <v>15.183333333333332</v>
      </c>
      <c r="V2130" s="8">
        <f t="shared" si="339"/>
        <v>15.012499999999999</v>
      </c>
    </row>
    <row r="2131" spans="1:22" ht="13.5" x14ac:dyDescent="0.25">
      <c r="A2131" s="3">
        <f>RSI!A2131</f>
        <v>45107</v>
      </c>
      <c r="B2131" s="2">
        <f>RSI!B2131</f>
        <v>40.998600000000003</v>
      </c>
      <c r="C2131" s="2">
        <f>RSI!I2131</f>
        <v>49.417623212012309</v>
      </c>
      <c r="D2131" s="2">
        <f>MACD!E2131</f>
        <v>-8.5157478854114288E-4</v>
      </c>
      <c r="E2131" s="2">
        <f>MACD!F2131</f>
        <v>-1.1614004838260443E-3</v>
      </c>
      <c r="F2131" s="2">
        <f>'Moving Avg'!D2131</f>
        <v>40.998000000000005</v>
      </c>
      <c r="G2131" s="2">
        <f>'Moving Avg'!F2131</f>
        <v>40.997700000000002</v>
      </c>
      <c r="H2131" s="2">
        <f>'Moving Avg'!G2131</f>
        <v>40.997465999999967</v>
      </c>
      <c r="I2131" s="2">
        <f>'Moving Avg'!H2131</f>
        <v>43.19151949999992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  <c r="M2131" s="8">
        <f t="shared" si="330"/>
        <v>25</v>
      </c>
      <c r="N2131" s="8">
        <f t="shared" si="331"/>
        <v>0</v>
      </c>
      <c r="O2131" s="8">
        <f t="shared" si="332"/>
        <v>0</v>
      </c>
      <c r="P2131" s="8">
        <f t="shared" si="333"/>
        <v>33</v>
      </c>
      <c r="Q2131" s="9">
        <f t="shared" si="334"/>
        <v>13.7</v>
      </c>
      <c r="R2131" s="9">
        <f t="shared" si="335"/>
        <v>13.25</v>
      </c>
      <c r="S2131" s="9">
        <f t="shared" si="336"/>
        <v>18.600000000000001</v>
      </c>
      <c r="T2131" s="9">
        <f t="shared" si="337"/>
        <v>14.5</v>
      </c>
      <c r="U2131" s="8">
        <f t="shared" si="338"/>
        <v>15.183333333333332</v>
      </c>
      <c r="V2131" s="8">
        <f t="shared" si="339"/>
        <v>15.012499999999999</v>
      </c>
    </row>
    <row r="2132" spans="1:22" ht="13.5" x14ac:dyDescent="0.25">
      <c r="A2132" s="3">
        <f>RSI!A2132</f>
        <v>45110</v>
      </c>
      <c r="B2132" s="2">
        <f>RSI!B2132</f>
        <v>42.803899999999999</v>
      </c>
      <c r="C2132" s="2">
        <f>RSI!I2132</f>
        <v>99.772205043265785</v>
      </c>
      <c r="D2132" s="2">
        <f>MACD!E2132</f>
        <v>-0.13458318649374235</v>
      </c>
      <c r="E2132" s="2">
        <f>MACD!F2132</f>
        <v>-2.7845757685809307E-2</v>
      </c>
      <c r="F2132" s="2">
        <f>'Moving Avg'!D2132</f>
        <v>41.359259999999999</v>
      </c>
      <c r="G2132" s="2">
        <f>'Moving Avg'!F2132</f>
        <v>41.088014999999999</v>
      </c>
      <c r="H2132" s="2">
        <f>'Moving Avg'!G2132</f>
        <v>41.033591999999963</v>
      </c>
      <c r="I2132" s="2">
        <f>'Moving Avg'!H2132</f>
        <v>43.170377999999921</v>
      </c>
      <c r="J2132" s="6" t="str">
        <f>OBV!F2132</f>
        <v>BULLISH</v>
      </c>
      <c r="K2132" s="6" t="str">
        <f>OBV!G2132</f>
        <v>NEUTRAL</v>
      </c>
      <c r="L2132" s="6" t="str">
        <f>OBV!H2132</f>
        <v>NEUTRAL</v>
      </c>
      <c r="M2132" s="8">
        <f t="shared" si="330"/>
        <v>0</v>
      </c>
      <c r="N2132" s="8">
        <f t="shared" si="331"/>
        <v>100</v>
      </c>
      <c r="O2132" s="8">
        <f t="shared" si="332"/>
        <v>0</v>
      </c>
      <c r="P2132" s="8">
        <f t="shared" si="333"/>
        <v>49.5</v>
      </c>
      <c r="Q2132" s="9">
        <f t="shared" si="334"/>
        <v>42.424999999999997</v>
      </c>
      <c r="R2132" s="9">
        <f t="shared" si="335"/>
        <v>32.375</v>
      </c>
      <c r="S2132" s="9">
        <f t="shared" si="336"/>
        <v>37.275000000000006</v>
      </c>
      <c r="T2132" s="9">
        <f t="shared" si="337"/>
        <v>37.375</v>
      </c>
      <c r="U2132" s="8">
        <f t="shared" si="338"/>
        <v>37.358333333333334</v>
      </c>
      <c r="V2132" s="8">
        <f t="shared" si="339"/>
        <v>37.362499999999997</v>
      </c>
    </row>
    <row r="2133" spans="1:22" ht="13.5" x14ac:dyDescent="0.25">
      <c r="A2133" s="3">
        <f>RSI!A2133</f>
        <v>45111</v>
      </c>
      <c r="B2133" s="2">
        <f>RSI!B2133</f>
        <v>42.803899999999999</v>
      </c>
      <c r="C2133" s="2">
        <f>RSI!I2133</f>
        <v>99.772205043265785</v>
      </c>
      <c r="D2133" s="2">
        <f>MACD!E2133</f>
        <v>-0.25840956960757211</v>
      </c>
      <c r="E2133" s="2">
        <f>MACD!F2133</f>
        <v>-7.3958520070161876E-2</v>
      </c>
      <c r="F2133" s="2">
        <f>'Moving Avg'!D2133</f>
        <v>41.72052</v>
      </c>
      <c r="G2133" s="2">
        <f>'Moving Avg'!F2133</f>
        <v>41.178330000000003</v>
      </c>
      <c r="H2133" s="2">
        <f>'Moving Avg'!G2133</f>
        <v>41.069717999999966</v>
      </c>
      <c r="I2133" s="2">
        <f>'Moving Avg'!H2133</f>
        <v>43.15096549999992</v>
      </c>
      <c r="J2133" s="6" t="str">
        <f>OBV!F2133</f>
        <v>BULLISH</v>
      </c>
      <c r="K2133" s="6" t="str">
        <f>OBV!G2133</f>
        <v>NEUTRAL</v>
      </c>
      <c r="L2133" s="6" t="str">
        <f>OBV!H2133</f>
        <v>NEUTRAL</v>
      </c>
      <c r="M2133" s="8">
        <f t="shared" si="330"/>
        <v>0</v>
      </c>
      <c r="N2133" s="8">
        <f t="shared" si="331"/>
        <v>100</v>
      </c>
      <c r="O2133" s="8">
        <f t="shared" si="332"/>
        <v>0</v>
      </c>
      <c r="P2133" s="8">
        <f t="shared" si="333"/>
        <v>49.5</v>
      </c>
      <c r="Q2133" s="9">
        <f t="shared" si="334"/>
        <v>42.424999999999997</v>
      </c>
      <c r="R2133" s="9">
        <f t="shared" si="335"/>
        <v>32.375</v>
      </c>
      <c r="S2133" s="9">
        <f t="shared" si="336"/>
        <v>37.275000000000006</v>
      </c>
      <c r="T2133" s="9">
        <f t="shared" si="337"/>
        <v>37.375</v>
      </c>
      <c r="U2133" s="8">
        <f t="shared" si="338"/>
        <v>37.358333333333334</v>
      </c>
      <c r="V2133" s="8">
        <f t="shared" si="339"/>
        <v>37.362499999999997</v>
      </c>
    </row>
    <row r="2134" spans="1:22" ht="13.5" x14ac:dyDescent="0.25">
      <c r="A2134" s="3">
        <f>RSI!A2134</f>
        <v>45112</v>
      </c>
      <c r="B2134" s="2">
        <f>RSI!B2134</f>
        <v>42.803899999999999</v>
      </c>
      <c r="C2134" s="2">
        <f>RSI!I2134</f>
        <v>99.772205043265785</v>
      </c>
      <c r="D2134" s="2">
        <f>MACD!E2134</f>
        <v>-0.37306431911718363</v>
      </c>
      <c r="E2134" s="2">
        <f>MACD!F2134</f>
        <v>-0.13377967987956624</v>
      </c>
      <c r="F2134" s="2">
        <f>'Moving Avg'!D2134</f>
        <v>42.081780000000002</v>
      </c>
      <c r="G2134" s="2">
        <f>'Moving Avg'!F2134</f>
        <v>41.268644999999999</v>
      </c>
      <c r="H2134" s="2">
        <f>'Moving Avg'!G2134</f>
        <v>41.105843999999962</v>
      </c>
      <c r="I2134" s="2">
        <f>'Moving Avg'!H2134</f>
        <v>43.131552999999919</v>
      </c>
      <c r="J2134" s="6" t="str">
        <f>OBV!F2134</f>
        <v>BULLISH</v>
      </c>
      <c r="K2134" s="6" t="str">
        <f>OBV!G2134</f>
        <v>NEUTRAL</v>
      </c>
      <c r="L2134" s="6" t="str">
        <f>OBV!H2134</f>
        <v>NEUTRAL</v>
      </c>
      <c r="M2134" s="8">
        <f t="shared" si="330"/>
        <v>0</v>
      </c>
      <c r="N2134" s="8">
        <f t="shared" si="331"/>
        <v>100</v>
      </c>
      <c r="O2134" s="8">
        <f t="shared" si="332"/>
        <v>0</v>
      </c>
      <c r="P2134" s="8">
        <f t="shared" si="333"/>
        <v>49.5</v>
      </c>
      <c r="Q2134" s="9">
        <f t="shared" si="334"/>
        <v>42.424999999999997</v>
      </c>
      <c r="R2134" s="9">
        <f t="shared" si="335"/>
        <v>32.375</v>
      </c>
      <c r="S2134" s="9">
        <f t="shared" si="336"/>
        <v>37.275000000000006</v>
      </c>
      <c r="T2134" s="9">
        <f t="shared" si="337"/>
        <v>37.375</v>
      </c>
      <c r="U2134" s="8">
        <f t="shared" si="338"/>
        <v>37.358333333333334</v>
      </c>
      <c r="V2134" s="8">
        <f t="shared" si="339"/>
        <v>37.362499999999997</v>
      </c>
    </row>
    <row r="2135" spans="1:22" ht="13.5" x14ac:dyDescent="0.25">
      <c r="A2135" s="3">
        <f>RSI!A2135</f>
        <v>45113</v>
      </c>
      <c r="B2135" s="2">
        <f>RSI!B2135</f>
        <v>42.803899999999999</v>
      </c>
      <c r="C2135" s="2">
        <f>RSI!I2135</f>
        <v>99.772205043265785</v>
      </c>
      <c r="D2135" s="2">
        <f>MACD!E2135</f>
        <v>-0.47922670897095543</v>
      </c>
      <c r="E2135" s="2">
        <f>MACD!F2135</f>
        <v>-0.20286908569784406</v>
      </c>
      <c r="F2135" s="2">
        <f>'Moving Avg'!D2135</f>
        <v>42.442840000000004</v>
      </c>
      <c r="G2135" s="2">
        <f>'Moving Avg'!F2135</f>
        <v>41.358959999999996</v>
      </c>
      <c r="H2135" s="2">
        <f>'Moving Avg'!G2135</f>
        <v>41.141969999999965</v>
      </c>
      <c r="I2135" s="2">
        <f>'Moving Avg'!H2135</f>
        <v>43.112140499999924</v>
      </c>
      <c r="J2135" s="6" t="str">
        <f>OBV!F2135</f>
        <v>BULLISH</v>
      </c>
      <c r="K2135" s="6" t="str">
        <f>OBV!G2135</f>
        <v>NEUTRAL</v>
      </c>
      <c r="L2135" s="6" t="str">
        <f>OBV!H2135</f>
        <v>CONFIRMED BULLISH</v>
      </c>
      <c r="M2135" s="8">
        <f t="shared" si="330"/>
        <v>0</v>
      </c>
      <c r="N2135" s="8">
        <f t="shared" si="331"/>
        <v>100</v>
      </c>
      <c r="O2135" s="8">
        <f t="shared" si="332"/>
        <v>0</v>
      </c>
      <c r="P2135" s="8">
        <f t="shared" si="333"/>
        <v>83.5</v>
      </c>
      <c r="Q2135" s="9">
        <f t="shared" si="334"/>
        <v>47.524999999999999</v>
      </c>
      <c r="R2135" s="9">
        <f t="shared" si="335"/>
        <v>40.875</v>
      </c>
      <c r="S2135" s="9">
        <f t="shared" si="336"/>
        <v>52.575000000000003</v>
      </c>
      <c r="T2135" s="9">
        <f t="shared" si="337"/>
        <v>45.875</v>
      </c>
      <c r="U2135" s="8">
        <f t="shared" si="338"/>
        <v>46.991666666666674</v>
      </c>
      <c r="V2135" s="8">
        <f t="shared" si="339"/>
        <v>46.712500000000006</v>
      </c>
    </row>
    <row r="2136" spans="1:22" ht="13.5" x14ac:dyDescent="0.25">
      <c r="A2136" s="3">
        <f>RSI!A2136</f>
        <v>45114</v>
      </c>
      <c r="B2136" s="2">
        <f>RSI!B2136</f>
        <v>42.803899999999999</v>
      </c>
      <c r="C2136" s="2">
        <f>RSI!I2136</f>
        <v>99.772205043265785</v>
      </c>
      <c r="D2136" s="2">
        <f>MACD!E2136</f>
        <v>-0.57752571288521182</v>
      </c>
      <c r="E2136" s="2">
        <f>MACD!F2136</f>
        <v>-0.27780041113531762</v>
      </c>
      <c r="F2136" s="2">
        <f>'Moving Avg'!D2136</f>
        <v>42.803899999999999</v>
      </c>
      <c r="G2136" s="2">
        <f>'Moving Avg'!F2136</f>
        <v>41.449274999999993</v>
      </c>
      <c r="H2136" s="2">
        <f>'Moving Avg'!G2136</f>
        <v>41.178095999999961</v>
      </c>
      <c r="I2136" s="2">
        <f>'Moving Avg'!H2136</f>
        <v>43.092727999999923</v>
      </c>
      <c r="J2136" s="6" t="str">
        <f>OBV!F2136</f>
        <v>BULLISH</v>
      </c>
      <c r="K2136" s="6" t="str">
        <f>OBV!G2136</f>
        <v>NEUTRAL</v>
      </c>
      <c r="L2136" s="6" t="str">
        <f>OBV!H2136</f>
        <v>CONFIRMED BULLISH</v>
      </c>
      <c r="M2136" s="8">
        <f t="shared" si="330"/>
        <v>0</v>
      </c>
      <c r="N2136" s="8">
        <f t="shared" si="331"/>
        <v>100</v>
      </c>
      <c r="O2136" s="8">
        <f t="shared" si="332"/>
        <v>0</v>
      </c>
      <c r="P2136" s="8">
        <f t="shared" si="333"/>
        <v>83.5</v>
      </c>
      <c r="Q2136" s="9">
        <f t="shared" si="334"/>
        <v>47.524999999999999</v>
      </c>
      <c r="R2136" s="9">
        <f t="shared" si="335"/>
        <v>40.875</v>
      </c>
      <c r="S2136" s="9">
        <f t="shared" si="336"/>
        <v>52.575000000000003</v>
      </c>
      <c r="T2136" s="9">
        <f t="shared" si="337"/>
        <v>45.875</v>
      </c>
      <c r="U2136" s="8">
        <f t="shared" si="338"/>
        <v>46.991666666666674</v>
      </c>
      <c r="V2136" s="8">
        <f t="shared" si="339"/>
        <v>46.712500000000006</v>
      </c>
    </row>
    <row r="2137" spans="1:22" ht="13.5" x14ac:dyDescent="0.25">
      <c r="A2137" s="3">
        <f>RSI!A2137</f>
        <v>45117</v>
      </c>
      <c r="B2137" s="2">
        <f>RSI!B2137</f>
        <v>42.803899999999999</v>
      </c>
      <c r="C2137" s="2">
        <f>RSI!I2137</f>
        <v>99.772205043265785</v>
      </c>
      <c r="D2137" s="2">
        <f>MACD!E2137</f>
        <v>-0.66854372777090987</v>
      </c>
      <c r="E2137" s="2">
        <f>MACD!F2137</f>
        <v>-0.35594907446243607</v>
      </c>
      <c r="F2137" s="2">
        <f>'Moving Avg'!D2137</f>
        <v>42.803899999999999</v>
      </c>
      <c r="G2137" s="2">
        <f>'Moving Avg'!F2137</f>
        <v>41.53958999999999</v>
      </c>
      <c r="H2137" s="2">
        <f>'Moving Avg'!G2137</f>
        <v>41.214221999999964</v>
      </c>
      <c r="I2137" s="2">
        <f>'Moving Avg'!H2137</f>
        <v>43.073315499999936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  <c r="M2137" s="8">
        <f t="shared" si="330"/>
        <v>0</v>
      </c>
      <c r="N2137" s="8">
        <f t="shared" si="331"/>
        <v>100</v>
      </c>
      <c r="O2137" s="8">
        <f t="shared" si="332"/>
        <v>0</v>
      </c>
      <c r="P2137" s="8">
        <f t="shared" si="333"/>
        <v>33</v>
      </c>
      <c r="Q2137" s="9">
        <f t="shared" si="334"/>
        <v>39.950000000000003</v>
      </c>
      <c r="R2137" s="9">
        <f t="shared" si="335"/>
        <v>28.25</v>
      </c>
      <c r="S2137" s="9">
        <f t="shared" si="336"/>
        <v>29.85</v>
      </c>
      <c r="T2137" s="9">
        <f t="shared" si="337"/>
        <v>33.25</v>
      </c>
      <c r="U2137" s="8">
        <f t="shared" si="338"/>
        <v>32.683333333333337</v>
      </c>
      <c r="V2137" s="8">
        <f t="shared" si="339"/>
        <v>32.825000000000003</v>
      </c>
    </row>
    <row r="2138" spans="1:22" ht="13.5" x14ac:dyDescent="0.25">
      <c r="A2138" s="3">
        <f>RSI!A2138</f>
        <v>45118</v>
      </c>
      <c r="B2138" s="2">
        <f>RSI!B2138</f>
        <v>42.803899999999999</v>
      </c>
      <c r="C2138" s="2">
        <f>RSI!I2138</f>
        <v>99.772205043265785</v>
      </c>
      <c r="D2138" s="2">
        <f>MACD!E2138</f>
        <v>-0.7528200217381027</v>
      </c>
      <c r="E2138" s="2">
        <f>MACD!F2138</f>
        <v>-0.43532326391756937</v>
      </c>
      <c r="F2138" s="2">
        <f>'Moving Avg'!D2138</f>
        <v>42.803899999999999</v>
      </c>
      <c r="G2138" s="2">
        <f>'Moving Avg'!F2138</f>
        <v>41.629904999999994</v>
      </c>
      <c r="H2138" s="2">
        <f>'Moving Avg'!G2138</f>
        <v>41.25034799999996</v>
      </c>
      <c r="I2138" s="2">
        <f>'Moving Avg'!H2138</f>
        <v>43.053902999999927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  <c r="M2138" s="8">
        <f t="shared" si="330"/>
        <v>0</v>
      </c>
      <c r="N2138" s="8">
        <f t="shared" si="331"/>
        <v>100</v>
      </c>
      <c r="O2138" s="8">
        <f t="shared" si="332"/>
        <v>0</v>
      </c>
      <c r="P2138" s="8">
        <f t="shared" si="333"/>
        <v>33</v>
      </c>
      <c r="Q2138" s="9">
        <f t="shared" si="334"/>
        <v>39.950000000000003</v>
      </c>
      <c r="R2138" s="9">
        <f t="shared" si="335"/>
        <v>28.25</v>
      </c>
      <c r="S2138" s="9">
        <f t="shared" si="336"/>
        <v>29.85</v>
      </c>
      <c r="T2138" s="9">
        <f t="shared" si="337"/>
        <v>33.25</v>
      </c>
      <c r="U2138" s="8">
        <f t="shared" si="338"/>
        <v>32.683333333333337</v>
      </c>
      <c r="V2138" s="8">
        <f t="shared" si="339"/>
        <v>32.825000000000003</v>
      </c>
    </row>
    <row r="2139" spans="1:22" ht="13.5" x14ac:dyDescent="0.25">
      <c r="A2139" s="3">
        <f>RSI!A2139</f>
        <v>45119</v>
      </c>
      <c r="B2139" s="2">
        <f>RSI!B2139</f>
        <v>42.803899999999999</v>
      </c>
      <c r="C2139" s="2">
        <f>RSI!I2139</f>
        <v>99.772205043265785</v>
      </c>
      <c r="D2139" s="2">
        <f>MACD!E2139</f>
        <v>-0.83085392702022176</v>
      </c>
      <c r="E2139" s="2">
        <f>MACD!F2139</f>
        <v>-0.51442939653809994</v>
      </c>
      <c r="F2139" s="2">
        <f>'Moving Avg'!D2139</f>
        <v>42.803899999999999</v>
      </c>
      <c r="G2139" s="2">
        <f>'Moving Avg'!F2139</f>
        <v>41.720219999999998</v>
      </c>
      <c r="H2139" s="2">
        <f>'Moving Avg'!G2139</f>
        <v>41.286473999999963</v>
      </c>
      <c r="I2139" s="2">
        <f>'Moving Avg'!H2139</f>
        <v>43.034490499999926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  <c r="M2139" s="8">
        <f t="shared" si="330"/>
        <v>0</v>
      </c>
      <c r="N2139" s="8">
        <f t="shared" si="331"/>
        <v>100</v>
      </c>
      <c r="O2139" s="8">
        <f t="shared" si="332"/>
        <v>0</v>
      </c>
      <c r="P2139" s="8">
        <f t="shared" si="333"/>
        <v>33</v>
      </c>
      <c r="Q2139" s="9">
        <f t="shared" si="334"/>
        <v>39.950000000000003</v>
      </c>
      <c r="R2139" s="9">
        <f t="shared" si="335"/>
        <v>28.25</v>
      </c>
      <c r="S2139" s="9">
        <f t="shared" si="336"/>
        <v>29.85</v>
      </c>
      <c r="T2139" s="9">
        <f t="shared" si="337"/>
        <v>33.25</v>
      </c>
      <c r="U2139" s="8">
        <f t="shared" si="338"/>
        <v>32.683333333333337</v>
      </c>
      <c r="V2139" s="8">
        <f t="shared" si="339"/>
        <v>32.825000000000003</v>
      </c>
    </row>
    <row r="2140" spans="1:22" ht="13.5" x14ac:dyDescent="0.25">
      <c r="A2140" s="3">
        <f>RSI!A2140</f>
        <v>45120</v>
      </c>
      <c r="B2140" s="2">
        <f>RSI!B2140</f>
        <v>42.803899999999999</v>
      </c>
      <c r="C2140" s="2">
        <f>RSI!I2140</f>
        <v>99.772205043265785</v>
      </c>
      <c r="D2140" s="2">
        <f>MACD!E2140</f>
        <v>-0.90295395050883087</v>
      </c>
      <c r="E2140" s="2">
        <f>MACD!F2140</f>
        <v>-0.59213430733224615</v>
      </c>
      <c r="F2140" s="2">
        <f>'Moving Avg'!D2140</f>
        <v>42.803899999999999</v>
      </c>
      <c r="G2140" s="2">
        <f>'Moving Avg'!F2140</f>
        <v>41.810535000000002</v>
      </c>
      <c r="H2140" s="2">
        <f>'Moving Avg'!G2140</f>
        <v>41.322599999999959</v>
      </c>
      <c r="I2140" s="2">
        <f>'Moving Avg'!H2140</f>
        <v>43.015077999999932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  <c r="M2140" s="8">
        <f t="shared" si="330"/>
        <v>0</v>
      </c>
      <c r="N2140" s="8">
        <f t="shared" si="331"/>
        <v>100</v>
      </c>
      <c r="O2140" s="8">
        <f t="shared" si="332"/>
        <v>0</v>
      </c>
      <c r="P2140" s="8">
        <f t="shared" si="333"/>
        <v>33</v>
      </c>
      <c r="Q2140" s="9">
        <f t="shared" si="334"/>
        <v>39.950000000000003</v>
      </c>
      <c r="R2140" s="9">
        <f t="shared" si="335"/>
        <v>28.25</v>
      </c>
      <c r="S2140" s="9">
        <f t="shared" si="336"/>
        <v>29.85</v>
      </c>
      <c r="T2140" s="9">
        <f t="shared" si="337"/>
        <v>33.25</v>
      </c>
      <c r="U2140" s="8">
        <f t="shared" si="338"/>
        <v>32.683333333333337</v>
      </c>
      <c r="V2140" s="8">
        <f t="shared" si="339"/>
        <v>32.825000000000003</v>
      </c>
    </row>
    <row r="2141" spans="1:22" ht="13.5" x14ac:dyDescent="0.25">
      <c r="A2141" s="3">
        <f>RSI!A2141</f>
        <v>45121</v>
      </c>
      <c r="B2141" s="2">
        <f>RSI!B2141</f>
        <v>42.803899999999999</v>
      </c>
      <c r="C2141" s="2">
        <f>RSI!I2141</f>
        <v>99.772205043265785</v>
      </c>
      <c r="D2141" s="2">
        <f>MACD!E2141</f>
        <v>-0.96972571876333546</v>
      </c>
      <c r="E2141" s="2">
        <f>MACD!F2141</f>
        <v>-0.66765258961846408</v>
      </c>
      <c r="F2141" s="2">
        <f>'Moving Avg'!D2141</f>
        <v>42.803899999999999</v>
      </c>
      <c r="G2141" s="2">
        <f>'Moving Avg'!F2141</f>
        <v>41.900849999999998</v>
      </c>
      <c r="H2141" s="2">
        <f>'Moving Avg'!G2141</f>
        <v>41.358725999999962</v>
      </c>
      <c r="I2141" s="2">
        <f>'Moving Avg'!H2141</f>
        <v>42.99566549999993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  <c r="M2141" s="8">
        <f t="shared" si="330"/>
        <v>0</v>
      </c>
      <c r="N2141" s="8">
        <f t="shared" si="331"/>
        <v>100</v>
      </c>
      <c r="O2141" s="8">
        <f t="shared" si="332"/>
        <v>0</v>
      </c>
      <c r="P2141" s="8">
        <f t="shared" si="333"/>
        <v>33</v>
      </c>
      <c r="Q2141" s="9">
        <f t="shared" si="334"/>
        <v>39.950000000000003</v>
      </c>
      <c r="R2141" s="9">
        <f t="shared" si="335"/>
        <v>28.25</v>
      </c>
      <c r="S2141" s="9">
        <f t="shared" si="336"/>
        <v>29.85</v>
      </c>
      <c r="T2141" s="9">
        <f t="shared" si="337"/>
        <v>33.25</v>
      </c>
      <c r="U2141" s="8">
        <f t="shared" si="338"/>
        <v>32.683333333333337</v>
      </c>
      <c r="V2141" s="8">
        <f t="shared" si="339"/>
        <v>32.825000000000003</v>
      </c>
    </row>
    <row r="2142" spans="1:22" ht="13.5" x14ac:dyDescent="0.25">
      <c r="A2142" s="3">
        <f>RSI!A2142</f>
        <v>45124</v>
      </c>
      <c r="B2142" s="2">
        <f>RSI!B2142</f>
        <v>42.803899999999999</v>
      </c>
      <c r="C2142" s="2">
        <f>RSI!I2142</f>
        <v>99.772205043265785</v>
      </c>
      <c r="D2142" s="2">
        <f>MACD!E2142</f>
        <v>-0.7538235347033293</v>
      </c>
      <c r="E2142" s="2">
        <f>MACD!F2142</f>
        <v>-0.68488677863543723</v>
      </c>
      <c r="F2142" s="2">
        <f>'Moving Avg'!D2142</f>
        <v>42.803899999999999</v>
      </c>
      <c r="G2142" s="2">
        <f>'Moving Avg'!F2142</f>
        <v>41.991165000000002</v>
      </c>
      <c r="H2142" s="2">
        <f>'Moving Avg'!G2142</f>
        <v>41.394851999999958</v>
      </c>
      <c r="I2142" s="2">
        <f>'Moving Avg'!H2142</f>
        <v>42.976252999999936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  <c r="M2142" s="8">
        <f t="shared" si="330"/>
        <v>0</v>
      </c>
      <c r="N2142" s="8">
        <f t="shared" si="331"/>
        <v>100</v>
      </c>
      <c r="O2142" s="8">
        <f t="shared" si="332"/>
        <v>0</v>
      </c>
      <c r="P2142" s="8">
        <f t="shared" si="333"/>
        <v>33</v>
      </c>
      <c r="Q2142" s="9">
        <f t="shared" si="334"/>
        <v>39.950000000000003</v>
      </c>
      <c r="R2142" s="9">
        <f t="shared" si="335"/>
        <v>28.25</v>
      </c>
      <c r="S2142" s="9">
        <f t="shared" si="336"/>
        <v>29.85</v>
      </c>
      <c r="T2142" s="9">
        <f t="shared" si="337"/>
        <v>33.25</v>
      </c>
      <c r="U2142" s="8">
        <f t="shared" si="338"/>
        <v>32.683333333333337</v>
      </c>
      <c r="V2142" s="8">
        <f t="shared" si="339"/>
        <v>32.825000000000003</v>
      </c>
    </row>
    <row r="2143" spans="1:22" ht="13.5" x14ac:dyDescent="0.25">
      <c r="A2143" s="3">
        <f>RSI!A2143</f>
        <v>45125</v>
      </c>
      <c r="B2143" s="2">
        <f>RSI!B2143</f>
        <v>42.803899999999999</v>
      </c>
      <c r="C2143" s="2">
        <f>RSI!I2143</f>
        <v>99.772205043265785</v>
      </c>
      <c r="D2143" s="2">
        <f>MACD!E2143</f>
        <v>-0.57607882030072943</v>
      </c>
      <c r="E2143" s="2">
        <f>MACD!F2143</f>
        <v>-0.66312518696849565</v>
      </c>
      <c r="F2143" s="2">
        <f>'Moving Avg'!D2143</f>
        <v>42.803899999999999</v>
      </c>
      <c r="G2143" s="2">
        <f>'Moving Avg'!F2143</f>
        <v>42.081479999999999</v>
      </c>
      <c r="H2143" s="2">
        <f>'Moving Avg'!G2143</f>
        <v>41.430977999999961</v>
      </c>
      <c r="I2143" s="2">
        <f>'Moving Avg'!H2143</f>
        <v>42.956840499999934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  <c r="M2143" s="8">
        <f t="shared" si="330"/>
        <v>0</v>
      </c>
      <c r="N2143" s="8">
        <f t="shared" si="331"/>
        <v>0</v>
      </c>
      <c r="O2143" s="8">
        <f t="shared" si="332"/>
        <v>0</v>
      </c>
      <c r="P2143" s="8">
        <f t="shared" si="333"/>
        <v>33</v>
      </c>
      <c r="Q2143" s="9">
        <f t="shared" si="334"/>
        <v>4.95</v>
      </c>
      <c r="R2143" s="9">
        <f t="shared" si="335"/>
        <v>8.25</v>
      </c>
      <c r="S2143" s="9">
        <f t="shared" si="336"/>
        <v>14.85</v>
      </c>
      <c r="T2143" s="9">
        <f t="shared" si="337"/>
        <v>8.25</v>
      </c>
      <c r="U2143" s="8">
        <f t="shared" si="338"/>
        <v>9.35</v>
      </c>
      <c r="V2143" s="8">
        <f t="shared" si="339"/>
        <v>9.0749999999999993</v>
      </c>
    </row>
    <row r="2144" spans="1:22" ht="13.5" x14ac:dyDescent="0.25">
      <c r="A2144" s="3">
        <f>RSI!A2144</f>
        <v>45127</v>
      </c>
      <c r="B2144" s="2">
        <f>RSI!B2144</f>
        <v>40.881300000000003</v>
      </c>
      <c r="C2144" s="2">
        <f>RSI!I2144</f>
        <v>27.870449654428242</v>
      </c>
      <c r="D2144" s="2">
        <f>MACD!E2144</f>
        <v>-0.28784032530950299</v>
      </c>
      <c r="E2144" s="2">
        <f>MACD!F2144</f>
        <v>-0.58806821463669712</v>
      </c>
      <c r="F2144" s="2">
        <f>'Moving Avg'!D2144</f>
        <v>42.419380000000004</v>
      </c>
      <c r="G2144" s="2">
        <f>'Moving Avg'!F2144</f>
        <v>42.075665000000001</v>
      </c>
      <c r="H2144" s="2">
        <f>'Moving Avg'!G2144</f>
        <v>41.428651999999957</v>
      </c>
      <c r="I2144" s="2">
        <f>'Moving Avg'!H2144</f>
        <v>42.927814999999917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0"/>
        <v>50</v>
      </c>
      <c r="N2144" s="8">
        <f t="shared" si="331"/>
        <v>0</v>
      </c>
      <c r="O2144" s="8">
        <f t="shared" si="332"/>
        <v>0</v>
      </c>
      <c r="P2144" s="8">
        <f t="shared" si="333"/>
        <v>16.5</v>
      </c>
      <c r="Q2144" s="9">
        <f t="shared" si="334"/>
        <v>19.975000000000001</v>
      </c>
      <c r="R2144" s="9">
        <f t="shared" si="335"/>
        <v>14.125</v>
      </c>
      <c r="S2144" s="9">
        <f t="shared" si="336"/>
        <v>14.925000000000001</v>
      </c>
      <c r="T2144" s="9">
        <f t="shared" si="337"/>
        <v>16.625</v>
      </c>
      <c r="U2144" s="8">
        <f t="shared" si="338"/>
        <v>16.341666666666669</v>
      </c>
      <c r="V2144" s="8">
        <f t="shared" si="339"/>
        <v>16.412500000000001</v>
      </c>
    </row>
    <row r="2145" spans="1:22" ht="13.5" x14ac:dyDescent="0.25">
      <c r="A2145" s="3">
        <f>RSI!A2145</f>
        <v>45128</v>
      </c>
      <c r="B2145" s="2">
        <f>RSI!B2145</f>
        <v>42.7136</v>
      </c>
      <c r="C2145" s="2">
        <f>RSI!I2145</f>
        <v>58.537732507245281</v>
      </c>
      <c r="D2145" s="2">
        <f>MACD!E2145</f>
        <v>-0.17254816740686607</v>
      </c>
      <c r="E2145" s="2">
        <f>MACD!F2145</f>
        <v>-0.50496420519073093</v>
      </c>
      <c r="F2145" s="2">
        <f>'Moving Avg'!D2145</f>
        <v>42.401319999999998</v>
      </c>
      <c r="G2145" s="2">
        <f>'Moving Avg'!F2145</f>
        <v>42.161465000000007</v>
      </c>
      <c r="H2145" s="2">
        <f>'Moving Avg'!G2145</f>
        <v>41.462971999999965</v>
      </c>
      <c r="I2145" s="2">
        <f>'Moving Avg'!H2145</f>
        <v>42.907950999999912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  <c r="M2145" s="8">
        <f t="shared" si="330"/>
        <v>25</v>
      </c>
      <c r="N2145" s="8">
        <f t="shared" si="331"/>
        <v>0</v>
      </c>
      <c r="O2145" s="8">
        <f t="shared" si="332"/>
        <v>0</v>
      </c>
      <c r="P2145" s="8">
        <f t="shared" si="333"/>
        <v>16.5</v>
      </c>
      <c r="Q2145" s="9">
        <f t="shared" si="334"/>
        <v>11.225</v>
      </c>
      <c r="R2145" s="9">
        <f t="shared" si="335"/>
        <v>9.125</v>
      </c>
      <c r="S2145" s="9">
        <f t="shared" si="336"/>
        <v>11.175000000000001</v>
      </c>
      <c r="T2145" s="9">
        <f t="shared" si="337"/>
        <v>10.375</v>
      </c>
      <c r="U2145" s="8">
        <f t="shared" si="338"/>
        <v>10.508333333333335</v>
      </c>
      <c r="V2145" s="8">
        <f t="shared" si="339"/>
        <v>10.475000000000001</v>
      </c>
    </row>
    <row r="2146" spans="1:22" ht="13.5" x14ac:dyDescent="0.25">
      <c r="A2146" s="3">
        <f>RSI!A2146</f>
        <v>45131</v>
      </c>
      <c r="B2146" s="2">
        <f>RSI!B2146</f>
        <v>42.7136</v>
      </c>
      <c r="C2146" s="2">
        <f>RSI!I2146</f>
        <v>58.537732507245281</v>
      </c>
      <c r="D2146" s="2">
        <f>MACD!E2146</f>
        <v>-7.9224132954301751E-2</v>
      </c>
      <c r="E2146" s="2">
        <f>MACD!F2146</f>
        <v>-0.41981619074344512</v>
      </c>
      <c r="F2146" s="2">
        <f>'Moving Avg'!D2146</f>
        <v>42.383259999999993</v>
      </c>
      <c r="G2146" s="2">
        <f>'Moving Avg'!F2146</f>
        <v>42.247265000000006</v>
      </c>
      <c r="H2146" s="2">
        <f>'Moving Avg'!G2146</f>
        <v>41.497291999999959</v>
      </c>
      <c r="I2146" s="2">
        <f>'Moving Avg'!H2146</f>
        <v>42.888086999999899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  <c r="M2146" s="8">
        <f t="shared" si="330"/>
        <v>25</v>
      </c>
      <c r="N2146" s="8">
        <f t="shared" si="331"/>
        <v>0</v>
      </c>
      <c r="O2146" s="8">
        <f t="shared" si="332"/>
        <v>0</v>
      </c>
      <c r="P2146" s="8">
        <f t="shared" si="333"/>
        <v>16.5</v>
      </c>
      <c r="Q2146" s="9">
        <f t="shared" si="334"/>
        <v>11.225</v>
      </c>
      <c r="R2146" s="9">
        <f t="shared" si="335"/>
        <v>9.125</v>
      </c>
      <c r="S2146" s="9">
        <f t="shared" si="336"/>
        <v>11.175000000000001</v>
      </c>
      <c r="T2146" s="9">
        <f t="shared" si="337"/>
        <v>10.375</v>
      </c>
      <c r="U2146" s="8">
        <f t="shared" si="338"/>
        <v>10.508333333333335</v>
      </c>
      <c r="V2146" s="8">
        <f t="shared" si="339"/>
        <v>10.475000000000001</v>
      </c>
    </row>
    <row r="2147" spans="1:22" ht="13.5" x14ac:dyDescent="0.25">
      <c r="A2147" s="3">
        <f>RSI!A2147</f>
        <v>45133</v>
      </c>
      <c r="B2147" s="2">
        <f>RSI!B2147</f>
        <v>42.7136</v>
      </c>
      <c r="C2147" s="2">
        <f>RSI!I2147</f>
        <v>58.537732507245281</v>
      </c>
      <c r="D2147" s="2">
        <f>MACD!E2147</f>
        <v>-4.1751129934084474E-3</v>
      </c>
      <c r="E2147" s="2">
        <f>MACD!F2147</f>
        <v>-0.33668797519343779</v>
      </c>
      <c r="F2147" s="2">
        <f>'Moving Avg'!D2147</f>
        <v>42.365200000000002</v>
      </c>
      <c r="G2147" s="2">
        <f>'Moving Avg'!F2147</f>
        <v>42.333065000000005</v>
      </c>
      <c r="H2147" s="2">
        <f>'Moving Avg'!G2147</f>
        <v>41.531611999999967</v>
      </c>
      <c r="I2147" s="2">
        <f>'Moving Avg'!H2147</f>
        <v>42.868222999999887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  <c r="M2147" s="8">
        <f t="shared" si="330"/>
        <v>25</v>
      </c>
      <c r="N2147" s="8">
        <f t="shared" si="331"/>
        <v>0</v>
      </c>
      <c r="O2147" s="8">
        <f t="shared" si="332"/>
        <v>0</v>
      </c>
      <c r="P2147" s="8">
        <f t="shared" si="333"/>
        <v>16.5</v>
      </c>
      <c r="Q2147" s="9">
        <f t="shared" si="334"/>
        <v>11.225</v>
      </c>
      <c r="R2147" s="9">
        <f t="shared" si="335"/>
        <v>9.125</v>
      </c>
      <c r="S2147" s="9">
        <f t="shared" si="336"/>
        <v>11.175000000000001</v>
      </c>
      <c r="T2147" s="9">
        <f t="shared" si="337"/>
        <v>10.375</v>
      </c>
      <c r="U2147" s="8">
        <f t="shared" si="338"/>
        <v>10.508333333333335</v>
      </c>
      <c r="V2147" s="8">
        <f t="shared" si="339"/>
        <v>10.475000000000001</v>
      </c>
    </row>
    <row r="2148" spans="1:22" ht="13.5" x14ac:dyDescent="0.25">
      <c r="A2148" s="3">
        <f>RSI!A2148</f>
        <v>45134</v>
      </c>
      <c r="B2148" s="2">
        <f>RSI!B2148</f>
        <v>42.7136</v>
      </c>
      <c r="C2148" s="2">
        <f>RSI!I2148</f>
        <v>58.537732507245281</v>
      </c>
      <c r="D2148" s="2">
        <f>MACD!E2148</f>
        <v>5.5700616183862905E-2</v>
      </c>
      <c r="E2148" s="2">
        <f>MACD!F2148</f>
        <v>-0.25821025691797767</v>
      </c>
      <c r="F2148" s="2">
        <f>'Moving Avg'!D2148</f>
        <v>42.347140000000003</v>
      </c>
      <c r="G2148" s="2">
        <f>'Moving Avg'!F2148</f>
        <v>42.418865000000004</v>
      </c>
      <c r="H2148" s="2">
        <f>'Moving Avg'!G2148</f>
        <v>41.565931999999968</v>
      </c>
      <c r="I2148" s="2">
        <f>'Moving Avg'!H2148</f>
        <v>42.848358999999881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  <c r="M2148" s="8">
        <f t="shared" si="330"/>
        <v>25</v>
      </c>
      <c r="N2148" s="8">
        <f t="shared" si="331"/>
        <v>0</v>
      </c>
      <c r="O2148" s="8">
        <f t="shared" si="332"/>
        <v>0</v>
      </c>
      <c r="P2148" s="8">
        <f t="shared" si="333"/>
        <v>16.5</v>
      </c>
      <c r="Q2148" s="9">
        <f t="shared" si="334"/>
        <v>11.225</v>
      </c>
      <c r="R2148" s="9">
        <f t="shared" si="335"/>
        <v>9.125</v>
      </c>
      <c r="S2148" s="9">
        <f t="shared" si="336"/>
        <v>11.175000000000001</v>
      </c>
      <c r="T2148" s="9">
        <f t="shared" si="337"/>
        <v>10.375</v>
      </c>
      <c r="U2148" s="8">
        <f t="shared" si="338"/>
        <v>10.508333333333335</v>
      </c>
      <c r="V2148" s="8">
        <f t="shared" si="339"/>
        <v>10.475000000000001</v>
      </c>
    </row>
    <row r="2149" spans="1:22" ht="13.5" x14ac:dyDescent="0.25">
      <c r="A2149" s="3">
        <f>RSI!A2149</f>
        <v>45135</v>
      </c>
      <c r="B2149" s="2">
        <f>RSI!B2149</f>
        <v>42.7136</v>
      </c>
      <c r="C2149" s="2">
        <f>RSI!I2149</f>
        <v>58.537732507245281</v>
      </c>
      <c r="D2149" s="2">
        <f>MACD!E2149</f>
        <v>0.10300609498446534</v>
      </c>
      <c r="E2149" s="2">
        <f>MACD!F2149</f>
        <v>-0.18596698653748908</v>
      </c>
      <c r="F2149" s="2">
        <f>'Moving Avg'!D2149</f>
        <v>42.7136</v>
      </c>
      <c r="G2149" s="2">
        <f>'Moving Avg'!F2149</f>
        <v>42.50466500000001</v>
      </c>
      <c r="H2149" s="2">
        <f>'Moving Avg'!G2149</f>
        <v>41.600251999999976</v>
      </c>
      <c r="I2149" s="2">
        <f>'Moving Avg'!H2149</f>
        <v>42.828494999999876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  <c r="M2149" s="8">
        <f t="shared" si="330"/>
        <v>25</v>
      </c>
      <c r="N2149" s="8">
        <f t="shared" si="331"/>
        <v>0</v>
      </c>
      <c r="O2149" s="8">
        <f t="shared" si="332"/>
        <v>0</v>
      </c>
      <c r="P2149" s="8">
        <f t="shared" si="333"/>
        <v>33</v>
      </c>
      <c r="Q2149" s="9">
        <f t="shared" si="334"/>
        <v>13.7</v>
      </c>
      <c r="R2149" s="9">
        <f t="shared" si="335"/>
        <v>13.25</v>
      </c>
      <c r="S2149" s="9">
        <f t="shared" si="336"/>
        <v>18.600000000000001</v>
      </c>
      <c r="T2149" s="9">
        <f t="shared" si="337"/>
        <v>14.5</v>
      </c>
      <c r="U2149" s="8">
        <f t="shared" si="338"/>
        <v>15.183333333333332</v>
      </c>
      <c r="V2149" s="8">
        <f t="shared" si="339"/>
        <v>15.012499999999999</v>
      </c>
    </row>
    <row r="2150" spans="1:22" ht="13.5" x14ac:dyDescent="0.25">
      <c r="A2150" s="3">
        <f>RSI!A2150</f>
        <v>45138</v>
      </c>
      <c r="B2150" s="2">
        <f>RSI!B2150</f>
        <v>42.7136</v>
      </c>
      <c r="C2150" s="2">
        <f>RSI!I2150</f>
        <v>58.537732507245281</v>
      </c>
      <c r="D2150" s="2">
        <f>MACD!E2150</f>
        <v>0.13992399324722271</v>
      </c>
      <c r="E2150" s="2">
        <f>MACD!F2150</f>
        <v>-0.12078879058054671</v>
      </c>
      <c r="F2150" s="2">
        <f>'Moving Avg'!D2150</f>
        <v>42.7136</v>
      </c>
      <c r="G2150" s="2">
        <f>'Moving Avg'!F2150</f>
        <v>42.590415000000014</v>
      </c>
      <c r="H2150" s="2">
        <f>'Moving Avg'!G2150</f>
        <v>41.63457199999997</v>
      </c>
      <c r="I2150" s="2">
        <f>'Moving Avg'!H2150</f>
        <v>42.80863099999987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  <c r="M2150" s="8">
        <f t="shared" si="330"/>
        <v>25</v>
      </c>
      <c r="N2150" s="8">
        <f t="shared" si="331"/>
        <v>0</v>
      </c>
      <c r="O2150" s="8">
        <f t="shared" si="332"/>
        <v>0</v>
      </c>
      <c r="P2150" s="8">
        <f t="shared" si="333"/>
        <v>33</v>
      </c>
      <c r="Q2150" s="9">
        <f t="shared" si="334"/>
        <v>13.7</v>
      </c>
      <c r="R2150" s="9">
        <f t="shared" si="335"/>
        <v>13.25</v>
      </c>
      <c r="S2150" s="9">
        <f t="shared" si="336"/>
        <v>18.600000000000001</v>
      </c>
      <c r="T2150" s="9">
        <f t="shared" si="337"/>
        <v>14.5</v>
      </c>
      <c r="U2150" s="8">
        <f t="shared" si="338"/>
        <v>15.183333333333332</v>
      </c>
      <c r="V2150" s="8">
        <f t="shared" si="339"/>
        <v>15.012499999999999</v>
      </c>
    </row>
    <row r="2151" spans="1:22" ht="13.5" x14ac:dyDescent="0.25">
      <c r="A2151" s="3">
        <f>RSI!A2151</f>
        <v>45139</v>
      </c>
      <c r="B2151" s="2">
        <f>RSI!B2151</f>
        <v>42.7136</v>
      </c>
      <c r="C2151" s="2">
        <f>RSI!I2151</f>
        <v>58.537732507245288</v>
      </c>
      <c r="D2151" s="2">
        <f>MACD!E2151</f>
        <v>0.16828275692034822</v>
      </c>
      <c r="E2151" s="2">
        <f>MACD!F2151</f>
        <v>-6.2974481080367739E-2</v>
      </c>
      <c r="F2151" s="2">
        <f>'Moving Avg'!D2151</f>
        <v>42.7136</v>
      </c>
      <c r="G2151" s="2">
        <f>'Moving Avg'!F2151</f>
        <v>42.676165000000012</v>
      </c>
      <c r="H2151" s="2">
        <f>'Moving Avg'!G2151</f>
        <v>41.668891999999978</v>
      </c>
      <c r="I2151" s="2">
        <f>'Moving Avg'!H2151</f>
        <v>42.79736949999986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  <c r="M2151" s="8">
        <f t="shared" si="330"/>
        <v>25</v>
      </c>
      <c r="N2151" s="8">
        <f t="shared" si="331"/>
        <v>0</v>
      </c>
      <c r="O2151" s="8">
        <f t="shared" si="332"/>
        <v>0</v>
      </c>
      <c r="P2151" s="8">
        <f t="shared" si="333"/>
        <v>33</v>
      </c>
      <c r="Q2151" s="9">
        <f t="shared" si="334"/>
        <v>13.7</v>
      </c>
      <c r="R2151" s="9">
        <f t="shared" si="335"/>
        <v>13.25</v>
      </c>
      <c r="S2151" s="9">
        <f t="shared" si="336"/>
        <v>18.600000000000001</v>
      </c>
      <c r="T2151" s="9">
        <f t="shared" si="337"/>
        <v>14.5</v>
      </c>
      <c r="U2151" s="8">
        <f t="shared" si="338"/>
        <v>15.183333333333332</v>
      </c>
      <c r="V2151" s="8">
        <f t="shared" si="339"/>
        <v>15.012499999999999</v>
      </c>
    </row>
    <row r="2152" spans="1:22" ht="13.5" x14ac:dyDescent="0.25">
      <c r="A2152" s="3">
        <f>RSI!A2152</f>
        <v>45140</v>
      </c>
      <c r="B2152" s="2">
        <f>RSI!B2152</f>
        <v>42.7136</v>
      </c>
      <c r="C2152" s="2">
        <f>RSI!I2152</f>
        <v>58.537732507245288</v>
      </c>
      <c r="D2152" s="2">
        <f>MACD!E2152</f>
        <v>0.18961246912100194</v>
      </c>
      <c r="E2152" s="2">
        <f>MACD!F2152</f>
        <v>-1.2457091040093807E-2</v>
      </c>
      <c r="F2152" s="2">
        <f>'Moving Avg'!D2152</f>
        <v>42.7136</v>
      </c>
      <c r="G2152" s="2">
        <f>'Moving Avg'!F2152</f>
        <v>42.671650000000014</v>
      </c>
      <c r="H2152" s="2">
        <f>'Moving Avg'!G2152</f>
        <v>41.703385999999981</v>
      </c>
      <c r="I2152" s="2">
        <f>'Moving Avg'!H2152</f>
        <v>42.786150999999855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  <c r="M2152" s="8">
        <f t="shared" si="330"/>
        <v>25</v>
      </c>
      <c r="N2152" s="8">
        <f t="shared" si="331"/>
        <v>0</v>
      </c>
      <c r="O2152" s="8">
        <f t="shared" si="332"/>
        <v>0</v>
      </c>
      <c r="P2152" s="8">
        <f t="shared" si="333"/>
        <v>33</v>
      </c>
      <c r="Q2152" s="9">
        <f t="shared" si="334"/>
        <v>13.7</v>
      </c>
      <c r="R2152" s="9">
        <f t="shared" si="335"/>
        <v>13.25</v>
      </c>
      <c r="S2152" s="9">
        <f t="shared" si="336"/>
        <v>18.600000000000001</v>
      </c>
      <c r="T2152" s="9">
        <f t="shared" si="337"/>
        <v>14.5</v>
      </c>
      <c r="U2152" s="8">
        <f t="shared" si="338"/>
        <v>15.183333333333332</v>
      </c>
      <c r="V2152" s="8">
        <f t="shared" si="339"/>
        <v>15.012499999999999</v>
      </c>
    </row>
    <row r="2153" spans="1:22" ht="13.5" x14ac:dyDescent="0.25">
      <c r="A2153" s="3">
        <f>RSI!A2153</f>
        <v>45141</v>
      </c>
      <c r="B2153" s="2">
        <f>RSI!B2153</f>
        <v>42.7136</v>
      </c>
      <c r="C2153" s="2">
        <f>RSI!I2153</f>
        <v>58.537732507245288</v>
      </c>
      <c r="D2153" s="2">
        <f>MACD!E2153</f>
        <v>0.20519201606886384</v>
      </c>
      <c r="E2153" s="2">
        <f>MACD!F2153</f>
        <v>3.1072730381697725E-2</v>
      </c>
      <c r="F2153" s="2">
        <f>'Moving Avg'!D2153</f>
        <v>42.7136</v>
      </c>
      <c r="G2153" s="2">
        <f>'Moving Avg'!F2153</f>
        <v>42.667135000000016</v>
      </c>
      <c r="H2153" s="2">
        <f>'Moving Avg'!G2153</f>
        <v>41.737705999999982</v>
      </c>
      <c r="I2153" s="2">
        <f>'Moving Avg'!H2153</f>
        <v>42.774932499999856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  <c r="M2153" s="8">
        <f t="shared" si="330"/>
        <v>25</v>
      </c>
      <c r="N2153" s="8">
        <f t="shared" si="331"/>
        <v>0</v>
      </c>
      <c r="O2153" s="8">
        <f t="shared" si="332"/>
        <v>0</v>
      </c>
      <c r="P2153" s="8">
        <f t="shared" si="333"/>
        <v>33</v>
      </c>
      <c r="Q2153" s="9">
        <f t="shared" si="334"/>
        <v>13.7</v>
      </c>
      <c r="R2153" s="9">
        <f t="shared" si="335"/>
        <v>13.25</v>
      </c>
      <c r="S2153" s="9">
        <f t="shared" si="336"/>
        <v>18.600000000000001</v>
      </c>
      <c r="T2153" s="9">
        <f t="shared" si="337"/>
        <v>14.5</v>
      </c>
      <c r="U2153" s="8">
        <f t="shared" si="338"/>
        <v>15.183333333333332</v>
      </c>
      <c r="V2153" s="8">
        <f t="shared" si="339"/>
        <v>15.012499999999999</v>
      </c>
    </row>
    <row r="2154" spans="1:22" ht="13.5" x14ac:dyDescent="0.25">
      <c r="A2154" s="3">
        <f>RSI!A2154</f>
        <v>45142</v>
      </c>
      <c r="B2154" s="2">
        <f>RSI!B2154</f>
        <v>42.7136</v>
      </c>
      <c r="C2154" s="2">
        <f>RSI!I2154</f>
        <v>58.537732507245288</v>
      </c>
      <c r="D2154" s="2">
        <f>MACD!E2154</f>
        <v>-7.9695712289016285E-2</v>
      </c>
      <c r="E2154" s="2">
        <f>MACD!F2154</f>
        <v>8.9190418475549246E-3</v>
      </c>
      <c r="F2154" s="2">
        <f>'Moving Avg'!D2154</f>
        <v>42.7136</v>
      </c>
      <c r="G2154" s="2">
        <f>'Moving Avg'!F2154</f>
        <v>42.662620000000018</v>
      </c>
      <c r="H2154" s="2">
        <f>'Moving Avg'!G2154</f>
        <v>41.77202599999999</v>
      </c>
      <c r="I2154" s="2">
        <f>'Moving Avg'!H2154</f>
        <v>42.763713999999851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  <c r="M2154" s="8">
        <f t="shared" si="330"/>
        <v>25</v>
      </c>
      <c r="N2154" s="8">
        <f t="shared" si="331"/>
        <v>100</v>
      </c>
      <c r="O2154" s="8">
        <f t="shared" si="332"/>
        <v>0</v>
      </c>
      <c r="P2154" s="8">
        <f t="shared" si="333"/>
        <v>33</v>
      </c>
      <c r="Q2154" s="9">
        <f t="shared" si="334"/>
        <v>48.7</v>
      </c>
      <c r="R2154" s="9">
        <f t="shared" si="335"/>
        <v>33.25</v>
      </c>
      <c r="S2154" s="9">
        <f t="shared" si="336"/>
        <v>33.6</v>
      </c>
      <c r="T2154" s="9">
        <f t="shared" si="337"/>
        <v>39.5</v>
      </c>
      <c r="U2154" s="8">
        <f t="shared" si="338"/>
        <v>38.516666666666673</v>
      </c>
      <c r="V2154" s="8">
        <f t="shared" si="339"/>
        <v>38.762500000000003</v>
      </c>
    </row>
    <row r="2155" spans="1:22" ht="13.5" x14ac:dyDescent="0.25">
      <c r="A2155" s="3">
        <f>RSI!A2155</f>
        <v>45145</v>
      </c>
      <c r="B2155" s="2">
        <f>RSI!B2155</f>
        <v>42.7136</v>
      </c>
      <c r="C2155" s="2">
        <f>RSI!I2155</f>
        <v>58.537732507245295</v>
      </c>
      <c r="D2155" s="2">
        <f>MACD!E2155</f>
        <v>-4.0978739209990067E-2</v>
      </c>
      <c r="E2155" s="2">
        <f>MACD!F2155</f>
        <v>-1.0605143639540746E-3</v>
      </c>
      <c r="F2155" s="2">
        <f>'Moving Avg'!D2155</f>
        <v>42.7136</v>
      </c>
      <c r="G2155" s="2">
        <f>'Moving Avg'!F2155</f>
        <v>42.658105000000013</v>
      </c>
      <c r="H2155" s="2">
        <f>'Moving Avg'!G2155</f>
        <v>41.806345999999984</v>
      </c>
      <c r="I2155" s="2">
        <f>'Moving Avg'!H2155</f>
        <v>42.75249549999986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  <c r="M2155" s="8">
        <f t="shared" si="330"/>
        <v>25</v>
      </c>
      <c r="N2155" s="8">
        <f t="shared" si="331"/>
        <v>100</v>
      </c>
      <c r="O2155" s="8">
        <f t="shared" si="332"/>
        <v>0</v>
      </c>
      <c r="P2155" s="8">
        <f t="shared" si="333"/>
        <v>33</v>
      </c>
      <c r="Q2155" s="9">
        <f t="shared" si="334"/>
        <v>48.7</v>
      </c>
      <c r="R2155" s="9">
        <f t="shared" si="335"/>
        <v>33.25</v>
      </c>
      <c r="S2155" s="9">
        <f t="shared" si="336"/>
        <v>33.6</v>
      </c>
      <c r="T2155" s="9">
        <f t="shared" si="337"/>
        <v>39.5</v>
      </c>
      <c r="U2155" s="8">
        <f t="shared" si="338"/>
        <v>38.516666666666673</v>
      </c>
      <c r="V2155" s="8">
        <f t="shared" si="339"/>
        <v>38.762500000000003</v>
      </c>
    </row>
    <row r="2156" spans="1:22" ht="13.5" x14ac:dyDescent="0.25">
      <c r="A2156" s="3">
        <f>RSI!A2156</f>
        <v>45146</v>
      </c>
      <c r="B2156" s="2">
        <f>RSI!B2156</f>
        <v>42.7136</v>
      </c>
      <c r="C2156" s="2">
        <f>RSI!I2156</f>
        <v>58.537732507245295</v>
      </c>
      <c r="D2156" s="2">
        <f>MACD!E2156</f>
        <v>-1.0177934214055995E-2</v>
      </c>
      <c r="E2156" s="2">
        <f>MACD!F2156</f>
        <v>-2.8839983339744588E-3</v>
      </c>
      <c r="F2156" s="2">
        <f>'Moving Avg'!D2156</f>
        <v>42.7136</v>
      </c>
      <c r="G2156" s="2">
        <f>'Moving Avg'!F2156</f>
        <v>42.653590000000015</v>
      </c>
      <c r="H2156" s="2">
        <f>'Moving Avg'!G2156</f>
        <v>41.840665999999992</v>
      </c>
      <c r="I2156" s="2">
        <f>'Moving Avg'!H2156</f>
        <v>42.741276999999855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  <c r="M2156" s="8">
        <f t="shared" si="330"/>
        <v>25</v>
      </c>
      <c r="N2156" s="8">
        <f t="shared" si="331"/>
        <v>45</v>
      </c>
      <c r="O2156" s="8">
        <f t="shared" si="332"/>
        <v>0</v>
      </c>
      <c r="P2156" s="8">
        <f t="shared" si="333"/>
        <v>33</v>
      </c>
      <c r="Q2156" s="9">
        <f t="shared" si="334"/>
        <v>29.45</v>
      </c>
      <c r="R2156" s="9">
        <f t="shared" si="335"/>
        <v>22.25</v>
      </c>
      <c r="S2156" s="9">
        <f t="shared" si="336"/>
        <v>25.35</v>
      </c>
      <c r="T2156" s="9">
        <f t="shared" si="337"/>
        <v>25.75</v>
      </c>
      <c r="U2156" s="8">
        <f t="shared" si="338"/>
        <v>25.683333333333337</v>
      </c>
      <c r="V2156" s="8">
        <f t="shared" si="339"/>
        <v>25.700000000000003</v>
      </c>
    </row>
    <row r="2157" spans="1:22" ht="13.5" x14ac:dyDescent="0.25">
      <c r="A2157" s="3">
        <f>RSI!A2157</f>
        <v>45147</v>
      </c>
      <c r="B2157" s="2">
        <f>RSI!B2157</f>
        <v>42.7136</v>
      </c>
      <c r="C2157" s="2">
        <f>RSI!I2157</f>
        <v>58.537732507245295</v>
      </c>
      <c r="D2157" s="2">
        <f>MACD!E2157</f>
        <v>1.4069738466112369E-2</v>
      </c>
      <c r="E2157" s="2">
        <f>MACD!F2157</f>
        <v>5.067490260429069E-4</v>
      </c>
      <c r="F2157" s="2">
        <f>'Moving Avg'!D2157</f>
        <v>42.7136</v>
      </c>
      <c r="G2157" s="2">
        <f>'Moving Avg'!F2157</f>
        <v>42.649075000000011</v>
      </c>
      <c r="H2157" s="2">
        <f>'Moving Avg'!G2157</f>
        <v>41.874985999999993</v>
      </c>
      <c r="I2157" s="2">
        <f>'Moving Avg'!H2157</f>
        <v>42.730058499999856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  <c r="M2157" s="8">
        <f t="shared" si="330"/>
        <v>25</v>
      </c>
      <c r="N2157" s="8">
        <f t="shared" si="331"/>
        <v>0</v>
      </c>
      <c r="O2157" s="8">
        <f t="shared" si="332"/>
        <v>0</v>
      </c>
      <c r="P2157" s="8">
        <f t="shared" si="333"/>
        <v>33</v>
      </c>
      <c r="Q2157" s="9">
        <f t="shared" si="334"/>
        <v>13.7</v>
      </c>
      <c r="R2157" s="9">
        <f t="shared" si="335"/>
        <v>13.25</v>
      </c>
      <c r="S2157" s="9">
        <f t="shared" si="336"/>
        <v>18.600000000000001</v>
      </c>
      <c r="T2157" s="9">
        <f t="shared" si="337"/>
        <v>14.5</v>
      </c>
      <c r="U2157" s="8">
        <f t="shared" si="338"/>
        <v>15.183333333333332</v>
      </c>
      <c r="V2157" s="8">
        <f t="shared" si="339"/>
        <v>15.012499999999999</v>
      </c>
    </row>
    <row r="2158" spans="1:22" ht="13.5" x14ac:dyDescent="0.25">
      <c r="A2158" s="3">
        <f>RSI!A2158</f>
        <v>45148</v>
      </c>
      <c r="B2158" s="2">
        <f>RSI!B2158</f>
        <v>42.7136</v>
      </c>
      <c r="C2158" s="2">
        <f>RSI!I2158</f>
        <v>58.537732507245295</v>
      </c>
      <c r="D2158" s="2">
        <f>MACD!E2158</f>
        <v>3.2906863916771556E-2</v>
      </c>
      <c r="E2158" s="2">
        <f>MACD!F2158</f>
        <v>6.9867720041886369E-3</v>
      </c>
      <c r="F2158" s="2">
        <f>'Moving Avg'!D2158</f>
        <v>42.7136</v>
      </c>
      <c r="G2158" s="2">
        <f>'Moving Avg'!F2158</f>
        <v>42.644560000000013</v>
      </c>
      <c r="H2158" s="2">
        <f>'Moving Avg'!G2158</f>
        <v>41.909305999999994</v>
      </c>
      <c r="I2158" s="2">
        <f>'Moving Avg'!H2158</f>
        <v>42.718839999999865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  <c r="M2158" s="8">
        <f t="shared" si="330"/>
        <v>25</v>
      </c>
      <c r="N2158" s="8">
        <f t="shared" si="331"/>
        <v>0</v>
      </c>
      <c r="O2158" s="8">
        <f t="shared" si="332"/>
        <v>0</v>
      </c>
      <c r="P2158" s="8">
        <f t="shared" si="333"/>
        <v>33</v>
      </c>
      <c r="Q2158" s="9">
        <f t="shared" si="334"/>
        <v>13.7</v>
      </c>
      <c r="R2158" s="9">
        <f t="shared" si="335"/>
        <v>13.25</v>
      </c>
      <c r="S2158" s="9">
        <f t="shared" si="336"/>
        <v>18.600000000000001</v>
      </c>
      <c r="T2158" s="9">
        <f t="shared" si="337"/>
        <v>14.5</v>
      </c>
      <c r="U2158" s="8">
        <f t="shared" si="338"/>
        <v>15.183333333333332</v>
      </c>
      <c r="V2158" s="8">
        <f t="shared" si="339"/>
        <v>15.012499999999999</v>
      </c>
    </row>
    <row r="2159" spans="1:22" ht="13.5" x14ac:dyDescent="0.25">
      <c r="A2159" s="3">
        <f>RSI!A2159</f>
        <v>45149</v>
      </c>
      <c r="B2159" s="2">
        <f>RSI!B2159</f>
        <v>42.7136</v>
      </c>
      <c r="C2159" s="2">
        <f>RSI!I2159</f>
        <v>58.537732507245295</v>
      </c>
      <c r="D2159" s="2">
        <f>MACD!E2159</f>
        <v>4.7290288541461223E-2</v>
      </c>
      <c r="E2159" s="2">
        <f>MACD!F2159</f>
        <v>1.5047475311643155E-2</v>
      </c>
      <c r="F2159" s="2">
        <f>'Moving Avg'!D2159</f>
        <v>42.7136</v>
      </c>
      <c r="G2159" s="2">
        <f>'Moving Avg'!F2159</f>
        <v>42.640045000000008</v>
      </c>
      <c r="H2159" s="2">
        <f>'Moving Avg'!G2159</f>
        <v>41.943625999999995</v>
      </c>
      <c r="I2159" s="2">
        <f>'Moving Avg'!H2159</f>
        <v>42.707621499999867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  <c r="M2159" s="8">
        <f t="shared" si="330"/>
        <v>25</v>
      </c>
      <c r="N2159" s="8">
        <f t="shared" si="331"/>
        <v>0</v>
      </c>
      <c r="O2159" s="8">
        <f t="shared" si="332"/>
        <v>50</v>
      </c>
      <c r="P2159" s="8">
        <f t="shared" si="333"/>
        <v>33</v>
      </c>
      <c r="Q2159" s="9">
        <f t="shared" si="334"/>
        <v>21.2</v>
      </c>
      <c r="R2159" s="9">
        <f t="shared" si="335"/>
        <v>30.75</v>
      </c>
      <c r="S2159" s="9">
        <f t="shared" si="336"/>
        <v>31.1</v>
      </c>
      <c r="T2159" s="9">
        <f t="shared" si="337"/>
        <v>27</v>
      </c>
      <c r="U2159" s="8">
        <f t="shared" si="338"/>
        <v>27.683333333333337</v>
      </c>
      <c r="V2159" s="8">
        <f t="shared" si="339"/>
        <v>27.512500000000003</v>
      </c>
    </row>
    <row r="2160" spans="1:22" ht="13.5" x14ac:dyDescent="0.25">
      <c r="A2160" s="3">
        <f>RSI!A2160</f>
        <v>45152</v>
      </c>
      <c r="B2160" s="2">
        <f>RSI!B2160</f>
        <v>42.7136</v>
      </c>
      <c r="C2160" s="2">
        <f>RSI!I2160</f>
        <v>58.537732507245288</v>
      </c>
      <c r="D2160" s="2">
        <f>MACD!E2160</f>
        <v>5.8020432751213491E-2</v>
      </c>
      <c r="E2160" s="2">
        <f>MACD!F2160</f>
        <v>2.3642066799557222E-2</v>
      </c>
      <c r="F2160" s="2">
        <f>'Moving Avg'!D2160</f>
        <v>42.7136</v>
      </c>
      <c r="G2160" s="2">
        <f>'Moving Avg'!F2160</f>
        <v>42.63553000000001</v>
      </c>
      <c r="H2160" s="2">
        <f>'Moving Avg'!G2160</f>
        <v>41.977946000000003</v>
      </c>
      <c r="I2160" s="2">
        <f>'Moving Avg'!H2160</f>
        <v>42.696402999999862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  <c r="M2160" s="8">
        <f t="shared" si="330"/>
        <v>25</v>
      </c>
      <c r="N2160" s="8">
        <f t="shared" si="331"/>
        <v>0</v>
      </c>
      <c r="O2160" s="8">
        <f t="shared" si="332"/>
        <v>50</v>
      </c>
      <c r="P2160" s="8">
        <f t="shared" si="333"/>
        <v>33</v>
      </c>
      <c r="Q2160" s="9">
        <f t="shared" si="334"/>
        <v>21.2</v>
      </c>
      <c r="R2160" s="9">
        <f t="shared" si="335"/>
        <v>30.75</v>
      </c>
      <c r="S2160" s="9">
        <f t="shared" si="336"/>
        <v>31.1</v>
      </c>
      <c r="T2160" s="9">
        <f t="shared" si="337"/>
        <v>27</v>
      </c>
      <c r="U2160" s="8">
        <f t="shared" si="338"/>
        <v>27.683333333333337</v>
      </c>
      <c r="V2160" s="8">
        <f t="shared" si="339"/>
        <v>27.512500000000003</v>
      </c>
    </row>
    <row r="2161" spans="1:22" ht="13.5" x14ac:dyDescent="0.25">
      <c r="A2161" s="3">
        <f>RSI!A2161</f>
        <v>45153</v>
      </c>
      <c r="B2161" s="2">
        <f>RSI!B2161</f>
        <v>42.415799999999997</v>
      </c>
      <c r="C2161" s="2">
        <f>RSI!I2161</f>
        <v>47.740101991393722</v>
      </c>
      <c r="D2161" s="2">
        <f>MACD!E2161</f>
        <v>8.7825298639181426E-2</v>
      </c>
      <c r="E2161" s="2">
        <f>MACD!F2161</f>
        <v>3.6478713167482066E-2</v>
      </c>
      <c r="F2161" s="2">
        <f>'Moving Avg'!D2161</f>
        <v>42.654039999999995</v>
      </c>
      <c r="G2161" s="2">
        <f>'Moving Avg'!F2161</f>
        <v>42.616125000000004</v>
      </c>
      <c r="H2161" s="2">
        <f>'Moving Avg'!G2161</f>
        <v>42.006310000000006</v>
      </c>
      <c r="I2161" s="2">
        <f>'Moving Avg'!H2161</f>
        <v>42.683695499999878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25</v>
      </c>
      <c r="N2161" s="8">
        <f t="shared" si="331"/>
        <v>0</v>
      </c>
      <c r="O2161" s="8">
        <f t="shared" si="332"/>
        <v>0</v>
      </c>
      <c r="P2161" s="8">
        <f t="shared" si="333"/>
        <v>16.5</v>
      </c>
      <c r="Q2161" s="9">
        <f t="shared" si="334"/>
        <v>11.225</v>
      </c>
      <c r="R2161" s="9">
        <f t="shared" si="335"/>
        <v>9.125</v>
      </c>
      <c r="S2161" s="9">
        <f t="shared" si="336"/>
        <v>11.175000000000001</v>
      </c>
      <c r="T2161" s="9">
        <f t="shared" si="337"/>
        <v>10.375</v>
      </c>
      <c r="U2161" s="8">
        <f t="shared" si="338"/>
        <v>10.508333333333335</v>
      </c>
      <c r="V2161" s="8">
        <f t="shared" si="339"/>
        <v>10.475000000000001</v>
      </c>
    </row>
    <row r="2162" spans="1:22" ht="13.5" x14ac:dyDescent="0.25">
      <c r="A2162" s="3">
        <f>RSI!A2162</f>
        <v>45154</v>
      </c>
      <c r="B2162" s="2">
        <f>RSI!B2162</f>
        <v>42.415799999999997</v>
      </c>
      <c r="C2162" s="2">
        <f>RSI!I2162</f>
        <v>47.740101991393722</v>
      </c>
      <c r="D2162" s="2">
        <f>MACD!E2162</f>
        <v>0.11356956338172353</v>
      </c>
      <c r="E2162" s="2">
        <f>MACD!F2162</f>
        <v>5.1896883210330355E-2</v>
      </c>
      <c r="F2162" s="2">
        <f>'Moving Avg'!D2162</f>
        <v>42.594479999999997</v>
      </c>
      <c r="G2162" s="2">
        <f>'Moving Avg'!F2162</f>
        <v>42.596720000000005</v>
      </c>
      <c r="H2162" s="2">
        <f>'Moving Avg'!G2162</f>
        <v>42.034674000000017</v>
      </c>
      <c r="I2162" s="2">
        <f>'Moving Avg'!H2162</f>
        <v>42.670987999999888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  <c r="M2162" s="8">
        <f t="shared" si="330"/>
        <v>25</v>
      </c>
      <c r="N2162" s="8">
        <f t="shared" si="331"/>
        <v>0</v>
      </c>
      <c r="O2162" s="8">
        <f t="shared" si="332"/>
        <v>0</v>
      </c>
      <c r="P2162" s="8">
        <f t="shared" si="333"/>
        <v>16.5</v>
      </c>
      <c r="Q2162" s="9">
        <f t="shared" si="334"/>
        <v>11.225</v>
      </c>
      <c r="R2162" s="9">
        <f t="shared" si="335"/>
        <v>9.125</v>
      </c>
      <c r="S2162" s="9">
        <f t="shared" si="336"/>
        <v>11.175000000000001</v>
      </c>
      <c r="T2162" s="9">
        <f t="shared" si="337"/>
        <v>10.375</v>
      </c>
      <c r="U2162" s="8">
        <f t="shared" si="338"/>
        <v>10.508333333333335</v>
      </c>
      <c r="V2162" s="8">
        <f t="shared" si="339"/>
        <v>10.475000000000001</v>
      </c>
    </row>
    <row r="2163" spans="1:22" ht="13.5" x14ac:dyDescent="0.25">
      <c r="A2163" s="3">
        <f>RSI!A2163</f>
        <v>45155</v>
      </c>
      <c r="B2163" s="2">
        <f>RSI!B2163</f>
        <v>42.415799999999997</v>
      </c>
      <c r="C2163" s="2">
        <f>RSI!I2163</f>
        <v>47.740101991393715</v>
      </c>
      <c r="D2163" s="2">
        <f>MACD!E2163</f>
        <v>0.13583906352608466</v>
      </c>
      <c r="E2163" s="2">
        <f>MACD!F2163</f>
        <v>6.8685319273481218E-2</v>
      </c>
      <c r="F2163" s="2">
        <f>'Moving Avg'!D2163</f>
        <v>42.534919999999993</v>
      </c>
      <c r="G2163" s="2">
        <f>'Moving Avg'!F2163</f>
        <v>42.577315000000006</v>
      </c>
      <c r="H2163" s="2">
        <f>'Moving Avg'!G2163</f>
        <v>42.063038000000006</v>
      </c>
      <c r="I2163" s="2">
        <f>'Moving Avg'!H2163</f>
        <v>42.658280499999911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  <c r="M2163" s="8">
        <f t="shared" si="330"/>
        <v>25</v>
      </c>
      <c r="N2163" s="8">
        <f t="shared" si="331"/>
        <v>0</v>
      </c>
      <c r="O2163" s="8">
        <f t="shared" si="332"/>
        <v>0</v>
      </c>
      <c r="P2163" s="8">
        <f t="shared" si="333"/>
        <v>16.5</v>
      </c>
      <c r="Q2163" s="9">
        <f t="shared" si="334"/>
        <v>11.225</v>
      </c>
      <c r="R2163" s="9">
        <f t="shared" si="335"/>
        <v>9.125</v>
      </c>
      <c r="S2163" s="9">
        <f t="shared" si="336"/>
        <v>11.175000000000001</v>
      </c>
      <c r="T2163" s="9">
        <f t="shared" si="337"/>
        <v>10.375</v>
      </c>
      <c r="U2163" s="8">
        <f t="shared" si="338"/>
        <v>10.508333333333335</v>
      </c>
      <c r="V2163" s="8">
        <f t="shared" si="339"/>
        <v>10.475000000000001</v>
      </c>
    </row>
    <row r="2164" spans="1:22" ht="13.5" x14ac:dyDescent="0.25">
      <c r="A2164" s="3">
        <f>RSI!A2164</f>
        <v>45156</v>
      </c>
      <c r="B2164" s="2">
        <f>RSI!B2164</f>
        <v>42.415799999999997</v>
      </c>
      <c r="C2164" s="2">
        <f>RSI!I2164</f>
        <v>47.740101991393708</v>
      </c>
      <c r="D2164" s="2">
        <f>MACD!E2164</f>
        <v>0.15513238627706727</v>
      </c>
      <c r="E2164" s="2">
        <f>MACD!F2164</f>
        <v>8.5974732674198431E-2</v>
      </c>
      <c r="F2164" s="2">
        <f>'Moving Avg'!D2164</f>
        <v>42.475359999999995</v>
      </c>
      <c r="G2164" s="2">
        <f>'Moving Avg'!F2164</f>
        <v>42.654040000000002</v>
      </c>
      <c r="H2164" s="2">
        <f>'Moving Avg'!G2164</f>
        <v>42.091402000000016</v>
      </c>
      <c r="I2164" s="2">
        <f>'Moving Avg'!H2164</f>
        <v>42.645572999999914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25</v>
      </c>
      <c r="N2164" s="8">
        <f t="shared" si="331"/>
        <v>0</v>
      </c>
      <c r="O2164" s="8">
        <f t="shared" si="332"/>
        <v>0</v>
      </c>
      <c r="P2164" s="8">
        <f t="shared" si="333"/>
        <v>16.5</v>
      </c>
      <c r="Q2164" s="9">
        <f t="shared" si="334"/>
        <v>11.225</v>
      </c>
      <c r="R2164" s="9">
        <f t="shared" si="335"/>
        <v>9.125</v>
      </c>
      <c r="S2164" s="9">
        <f t="shared" si="336"/>
        <v>11.175000000000001</v>
      </c>
      <c r="T2164" s="9">
        <f t="shared" si="337"/>
        <v>10.375</v>
      </c>
      <c r="U2164" s="8">
        <f t="shared" si="338"/>
        <v>10.508333333333335</v>
      </c>
      <c r="V2164" s="8">
        <f t="shared" si="339"/>
        <v>10.475000000000001</v>
      </c>
    </row>
    <row r="2165" spans="1:22" ht="13.5" x14ac:dyDescent="0.25">
      <c r="A2165" s="3">
        <f>RSI!A2165</f>
        <v>45159</v>
      </c>
      <c r="B2165" s="2">
        <f>RSI!B2165</f>
        <v>40.619500000000002</v>
      </c>
      <c r="C2165" s="2">
        <f>RSI!I2165</f>
        <v>19.122581644140425</v>
      </c>
      <c r="D2165" s="2">
        <f>MACD!E2165</f>
        <v>0.30493333844633952</v>
      </c>
      <c r="E2165" s="2">
        <f>MACD!F2165</f>
        <v>0.12976645382862664</v>
      </c>
      <c r="F2165" s="2">
        <f>'Moving Avg'!D2165</f>
        <v>42.056539999999998</v>
      </c>
      <c r="G2165" s="2">
        <f>'Moving Avg'!F2165</f>
        <v>42.549334999999999</v>
      </c>
      <c r="H2165" s="2">
        <f>'Moving Avg'!G2165</f>
        <v>42.083840000000002</v>
      </c>
      <c r="I2165" s="2">
        <f>'Moving Avg'!H2165</f>
        <v>42.623883999999926</v>
      </c>
      <c r="J2165" s="6" t="str">
        <f>OBV!F2165</f>
        <v>BEARISH</v>
      </c>
      <c r="K2165" s="6" t="str">
        <f>OBV!G2165</f>
        <v>WEAK</v>
      </c>
      <c r="L2165" s="6" t="str">
        <f>OBV!H2165</f>
        <v>CONFIRMED BEARISH</v>
      </c>
      <c r="M2165" s="8">
        <f t="shared" si="330"/>
        <v>50</v>
      </c>
      <c r="N2165" s="8">
        <f t="shared" si="331"/>
        <v>0</v>
      </c>
      <c r="O2165" s="8">
        <f t="shared" si="332"/>
        <v>0</v>
      </c>
      <c r="P2165" s="8">
        <f t="shared" si="333"/>
        <v>0</v>
      </c>
      <c r="Q2165" s="9">
        <f t="shared" si="334"/>
        <v>17.5</v>
      </c>
      <c r="R2165" s="9">
        <f t="shared" si="335"/>
        <v>10</v>
      </c>
      <c r="S2165" s="9">
        <f t="shared" si="336"/>
        <v>7.5</v>
      </c>
      <c r="T2165" s="9">
        <f t="shared" si="337"/>
        <v>12.5</v>
      </c>
      <c r="U2165" s="8">
        <f t="shared" si="338"/>
        <v>11.666666666666666</v>
      </c>
      <c r="V2165" s="8">
        <f t="shared" si="339"/>
        <v>11.875</v>
      </c>
    </row>
    <row r="2166" spans="1:22" ht="13.5" x14ac:dyDescent="0.25">
      <c r="A2166" s="3">
        <f>RSI!A2166</f>
        <v>45160</v>
      </c>
      <c r="B2166" s="2">
        <f>RSI!B2166</f>
        <v>42.424799999999998</v>
      </c>
      <c r="C2166" s="2">
        <f>RSI!I2166</f>
        <v>50.947397852576472</v>
      </c>
      <c r="D2166" s="2">
        <f>MACD!E2166</f>
        <v>0.30896219455108564</v>
      </c>
      <c r="E2166" s="2">
        <f>MACD!F2166</f>
        <v>0.16560560197311847</v>
      </c>
      <c r="F2166" s="2">
        <f>'Moving Avg'!D2166</f>
        <v>42.058340000000001</v>
      </c>
      <c r="G2166" s="2">
        <f>'Moving Avg'!F2166</f>
        <v>42.534894999999999</v>
      </c>
      <c r="H2166" s="2">
        <f>'Moving Avg'!G2166</f>
        <v>42.112383999999999</v>
      </c>
      <c r="I2166" s="2">
        <f>'Moving Avg'!H2166</f>
        <v>42.611221499999935</v>
      </c>
      <c r="J2166" s="6" t="str">
        <f>OBV!F2166</f>
        <v>BEARISH</v>
      </c>
      <c r="K2166" s="6" t="str">
        <f>OBV!G2166</f>
        <v>WEAK</v>
      </c>
      <c r="L2166" s="6" t="str">
        <f>OBV!H2166</f>
        <v>BEARISH DIVERGENCE</v>
      </c>
      <c r="M2166" s="8">
        <f t="shared" si="330"/>
        <v>25</v>
      </c>
      <c r="N2166" s="8">
        <f t="shared" si="331"/>
        <v>0</v>
      </c>
      <c r="O2166" s="8">
        <f t="shared" si="332"/>
        <v>0</v>
      </c>
      <c r="P2166" s="8">
        <f t="shared" si="333"/>
        <v>0</v>
      </c>
      <c r="Q2166" s="9">
        <f t="shared" si="334"/>
        <v>8.75</v>
      </c>
      <c r="R2166" s="9">
        <f t="shared" si="335"/>
        <v>5</v>
      </c>
      <c r="S2166" s="9">
        <f t="shared" si="336"/>
        <v>3.75</v>
      </c>
      <c r="T2166" s="9">
        <f t="shared" si="337"/>
        <v>6.25</v>
      </c>
      <c r="U2166" s="8">
        <f t="shared" si="338"/>
        <v>5.833333333333333</v>
      </c>
      <c r="V2166" s="8">
        <f t="shared" si="339"/>
        <v>5.9375</v>
      </c>
    </row>
    <row r="2167" spans="1:22" ht="13.5" x14ac:dyDescent="0.25">
      <c r="A2167" s="3">
        <f>RSI!A2167</f>
        <v>45161</v>
      </c>
      <c r="B2167" s="2">
        <f>RSI!B2167</f>
        <v>42.424799999999998</v>
      </c>
      <c r="C2167" s="2">
        <f>RSI!I2167</f>
        <v>50.947397852576465</v>
      </c>
      <c r="D2167" s="2">
        <f>MACD!E2167</f>
        <v>0.31188893714538324</v>
      </c>
      <c r="E2167" s="2">
        <f>MACD!F2167</f>
        <v>0.19486226900757142</v>
      </c>
      <c r="F2167" s="2">
        <f>'Moving Avg'!D2167</f>
        <v>42.060140000000004</v>
      </c>
      <c r="G2167" s="2">
        <f>'Moving Avg'!F2167</f>
        <v>42.520454999999998</v>
      </c>
      <c r="H2167" s="2">
        <f>'Moving Avg'!G2167</f>
        <v>42.140928000000002</v>
      </c>
      <c r="I2167" s="2">
        <f>'Moving Avg'!H2167</f>
        <v>42.598558999999952</v>
      </c>
      <c r="J2167" s="6" t="str">
        <f>OBV!F2167</f>
        <v>BEARISH</v>
      </c>
      <c r="K2167" s="6" t="str">
        <f>OBV!G2167</f>
        <v>WEAK</v>
      </c>
      <c r="L2167" s="6" t="str">
        <f>OBV!H2167</f>
        <v>BEARISH DIVERGENCE</v>
      </c>
      <c r="M2167" s="8">
        <f t="shared" si="330"/>
        <v>25</v>
      </c>
      <c r="N2167" s="8">
        <f t="shared" si="331"/>
        <v>0</v>
      </c>
      <c r="O2167" s="8">
        <f t="shared" si="332"/>
        <v>0</v>
      </c>
      <c r="P2167" s="8">
        <f t="shared" si="333"/>
        <v>0</v>
      </c>
      <c r="Q2167" s="9">
        <f t="shared" si="334"/>
        <v>8.75</v>
      </c>
      <c r="R2167" s="9">
        <f t="shared" si="335"/>
        <v>5</v>
      </c>
      <c r="S2167" s="9">
        <f t="shared" si="336"/>
        <v>3.75</v>
      </c>
      <c r="T2167" s="9">
        <f t="shared" si="337"/>
        <v>6.25</v>
      </c>
      <c r="U2167" s="8">
        <f t="shared" si="338"/>
        <v>5.833333333333333</v>
      </c>
      <c r="V2167" s="8">
        <f t="shared" si="339"/>
        <v>5.9375</v>
      </c>
    </row>
    <row r="2168" spans="1:22" ht="13.5" x14ac:dyDescent="0.25">
      <c r="A2168" s="3">
        <f>RSI!A2168</f>
        <v>45162</v>
      </c>
      <c r="B2168" s="2">
        <f>RSI!B2168</f>
        <v>42.424799999999998</v>
      </c>
      <c r="C2168" s="2">
        <f>RSI!I2168</f>
        <v>50.947397852576465</v>
      </c>
      <c r="D2168" s="2">
        <f>MACD!E2168</f>
        <v>0.31391884730166453</v>
      </c>
      <c r="E2168" s="2">
        <f>MACD!F2168</f>
        <v>0.21867358466639009</v>
      </c>
      <c r="F2168" s="2">
        <f>'Moving Avg'!D2168</f>
        <v>42.061940000000007</v>
      </c>
      <c r="G2168" s="2">
        <f>'Moving Avg'!F2168</f>
        <v>42.506014999999998</v>
      </c>
      <c r="H2168" s="2">
        <f>'Moving Avg'!G2168</f>
        <v>42.169472000000006</v>
      </c>
      <c r="I2168" s="2">
        <f>'Moving Avg'!H2168</f>
        <v>42.585896499999954</v>
      </c>
      <c r="J2168" s="6" t="str">
        <f>OBV!F2168</f>
        <v>BEARISH</v>
      </c>
      <c r="K2168" s="6" t="str">
        <f>OBV!G2168</f>
        <v>WEAK</v>
      </c>
      <c r="L2168" s="6" t="str">
        <f>OBV!H2168</f>
        <v>BEARISH DIVERGENCE</v>
      </c>
      <c r="M2168" s="8">
        <f t="shared" si="330"/>
        <v>25</v>
      </c>
      <c r="N2168" s="8">
        <f t="shared" si="331"/>
        <v>0</v>
      </c>
      <c r="O2168" s="8">
        <f t="shared" si="332"/>
        <v>0</v>
      </c>
      <c r="P2168" s="8">
        <f t="shared" si="333"/>
        <v>0</v>
      </c>
      <c r="Q2168" s="9">
        <f t="shared" si="334"/>
        <v>8.75</v>
      </c>
      <c r="R2168" s="9">
        <f t="shared" si="335"/>
        <v>5</v>
      </c>
      <c r="S2168" s="9">
        <f t="shared" si="336"/>
        <v>3.75</v>
      </c>
      <c r="T2168" s="9">
        <f t="shared" si="337"/>
        <v>6.25</v>
      </c>
      <c r="U2168" s="8">
        <f t="shared" si="338"/>
        <v>5.833333333333333</v>
      </c>
      <c r="V2168" s="8">
        <f t="shared" si="339"/>
        <v>5.9375</v>
      </c>
    </row>
    <row r="2169" spans="1:22" ht="13.5" x14ac:dyDescent="0.25">
      <c r="A2169" s="3">
        <f>RSI!A2169</f>
        <v>45163</v>
      </c>
      <c r="B2169" s="2">
        <f>RSI!B2169</f>
        <v>42.424799999999998</v>
      </c>
      <c r="C2169" s="2">
        <f>RSI!I2169</f>
        <v>50.947397852576465</v>
      </c>
      <c r="D2169" s="2">
        <f>MACD!E2169</f>
        <v>0.31522297808163557</v>
      </c>
      <c r="E2169" s="2">
        <f>MACD!F2169</f>
        <v>0.23798346334943921</v>
      </c>
      <c r="F2169" s="2">
        <f>'Moving Avg'!D2169</f>
        <v>42.063740000000003</v>
      </c>
      <c r="G2169" s="2">
        <f>'Moving Avg'!F2169</f>
        <v>42.491574999999997</v>
      </c>
      <c r="H2169" s="2">
        <f>'Moving Avg'!G2169</f>
        <v>42.19801600000001</v>
      </c>
      <c r="I2169" s="2">
        <f>'Moving Avg'!H2169</f>
        <v>42.573233999999957</v>
      </c>
      <c r="J2169" s="6" t="str">
        <f>OBV!F2169</f>
        <v>BEARISH</v>
      </c>
      <c r="K2169" s="6" t="str">
        <f>OBV!G2169</f>
        <v>WEAK</v>
      </c>
      <c r="L2169" s="6" t="str">
        <f>OBV!H2169</f>
        <v>BEARISH DIVERGENCE</v>
      </c>
      <c r="M2169" s="8">
        <f t="shared" si="330"/>
        <v>25</v>
      </c>
      <c r="N2169" s="8">
        <f t="shared" si="331"/>
        <v>0</v>
      </c>
      <c r="O2169" s="8">
        <f t="shared" si="332"/>
        <v>0</v>
      </c>
      <c r="P2169" s="8">
        <f t="shared" si="333"/>
        <v>0</v>
      </c>
      <c r="Q2169" s="9">
        <f t="shared" si="334"/>
        <v>8.75</v>
      </c>
      <c r="R2169" s="9">
        <f t="shared" si="335"/>
        <v>5</v>
      </c>
      <c r="S2169" s="9">
        <f t="shared" si="336"/>
        <v>3.75</v>
      </c>
      <c r="T2169" s="9">
        <f t="shared" si="337"/>
        <v>6.25</v>
      </c>
      <c r="U2169" s="8">
        <f t="shared" si="338"/>
        <v>5.833333333333333</v>
      </c>
      <c r="V2169" s="8">
        <f t="shared" si="339"/>
        <v>5.9375</v>
      </c>
    </row>
    <row r="2170" spans="1:22" ht="13.5" x14ac:dyDescent="0.25">
      <c r="A2170" s="3">
        <f>RSI!A2170</f>
        <v>45166</v>
      </c>
      <c r="B2170" s="2">
        <f>RSI!B2170</f>
        <v>42.424799999999998</v>
      </c>
      <c r="C2170" s="2">
        <f>RSI!I2170</f>
        <v>50.947397852576465</v>
      </c>
      <c r="D2170" s="2">
        <f>MACD!E2170</f>
        <v>0.31594361640689073</v>
      </c>
      <c r="E2170" s="2">
        <f>MACD!F2170</f>
        <v>0.25357549396092949</v>
      </c>
      <c r="F2170" s="2">
        <f>'Moving Avg'!D2170</f>
        <v>42.424799999999998</v>
      </c>
      <c r="G2170" s="2">
        <f>'Moving Avg'!F2170</f>
        <v>42.477134999999997</v>
      </c>
      <c r="H2170" s="2">
        <f>'Moving Avg'!G2170</f>
        <v>42.226560000000006</v>
      </c>
      <c r="I2170" s="2">
        <f>'Moving Avg'!H2170</f>
        <v>42.560571499999959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  <c r="M2170" s="8">
        <f t="shared" si="330"/>
        <v>25</v>
      </c>
      <c r="N2170" s="8">
        <f t="shared" si="331"/>
        <v>0</v>
      </c>
      <c r="O2170" s="8">
        <f t="shared" si="332"/>
        <v>0</v>
      </c>
      <c r="P2170" s="8">
        <f t="shared" si="333"/>
        <v>83.5</v>
      </c>
      <c r="Q2170" s="9">
        <f t="shared" si="334"/>
        <v>21.274999999999999</v>
      </c>
      <c r="R2170" s="9">
        <f t="shared" si="335"/>
        <v>25.875</v>
      </c>
      <c r="S2170" s="9">
        <f t="shared" si="336"/>
        <v>41.325000000000003</v>
      </c>
      <c r="T2170" s="9">
        <f t="shared" si="337"/>
        <v>27.125</v>
      </c>
      <c r="U2170" s="8">
        <f t="shared" si="338"/>
        <v>29.491666666666664</v>
      </c>
      <c r="V2170" s="8">
        <f t="shared" si="339"/>
        <v>28.9</v>
      </c>
    </row>
    <row r="2171" spans="1:22" ht="13.5" x14ac:dyDescent="0.25">
      <c r="A2171" s="3">
        <f>RSI!A2171</f>
        <v>45167</v>
      </c>
      <c r="B2171" s="2">
        <f>RSI!B2171</f>
        <v>42.785899999999998</v>
      </c>
      <c r="C2171" s="2">
        <f>RSI!I2171</f>
        <v>55.967509723506716</v>
      </c>
      <c r="D2171" s="2">
        <f>MACD!E2171</f>
        <v>0.24363535735793818</v>
      </c>
      <c r="E2171" s="2">
        <f>MACD!F2171</f>
        <v>0.25158746664033127</v>
      </c>
      <c r="F2171" s="2">
        <f>'Moving Avg'!D2171</f>
        <v>42.497019999999999</v>
      </c>
      <c r="G2171" s="2">
        <f>'Moving Avg'!F2171</f>
        <v>42.480749999999993</v>
      </c>
      <c r="H2171" s="2">
        <f>'Moving Avg'!G2171</f>
        <v>42.262326000000002</v>
      </c>
      <c r="I2171" s="2">
        <f>'Moving Avg'!H2171</f>
        <v>42.549714499999965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  <c r="M2171" s="8">
        <f t="shared" si="330"/>
        <v>25</v>
      </c>
      <c r="N2171" s="8">
        <f t="shared" si="331"/>
        <v>45</v>
      </c>
      <c r="O2171" s="8">
        <f t="shared" si="332"/>
        <v>0</v>
      </c>
      <c r="P2171" s="8">
        <f t="shared" si="333"/>
        <v>83.5</v>
      </c>
      <c r="Q2171" s="9">
        <f t="shared" si="334"/>
        <v>37.024999999999999</v>
      </c>
      <c r="R2171" s="9">
        <f t="shared" si="335"/>
        <v>34.875</v>
      </c>
      <c r="S2171" s="9">
        <f t="shared" si="336"/>
        <v>48.075000000000003</v>
      </c>
      <c r="T2171" s="9">
        <f t="shared" si="337"/>
        <v>38.375</v>
      </c>
      <c r="U2171" s="8">
        <f t="shared" si="338"/>
        <v>39.991666666666667</v>
      </c>
      <c r="V2171" s="8">
        <f t="shared" si="339"/>
        <v>39.587500000000006</v>
      </c>
    </row>
    <row r="2172" spans="1:22" ht="13.5" x14ac:dyDescent="0.25">
      <c r="A2172" s="3">
        <f>RSI!A2172</f>
        <v>45168</v>
      </c>
      <c r="B2172" s="2">
        <f>RSI!B2172</f>
        <v>42.785899999999998</v>
      </c>
      <c r="C2172" s="2">
        <f>RSI!I2172</f>
        <v>55.967509723506716</v>
      </c>
      <c r="D2172" s="2">
        <f>MACD!E2172</f>
        <v>0.17998945232120178</v>
      </c>
      <c r="E2172" s="2">
        <f>MACD!F2172</f>
        <v>0.23726786377650538</v>
      </c>
      <c r="F2172" s="2">
        <f>'Moving Avg'!D2172</f>
        <v>42.569239999999994</v>
      </c>
      <c r="G2172" s="2">
        <f>'Moving Avg'!F2172</f>
        <v>42.48436499999999</v>
      </c>
      <c r="H2172" s="2">
        <f>'Moving Avg'!G2172</f>
        <v>42.298092000000004</v>
      </c>
      <c r="I2172" s="2">
        <f>'Moving Avg'!H2172</f>
        <v>42.538857499999956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  <c r="M2172" s="8">
        <f t="shared" si="330"/>
        <v>25</v>
      </c>
      <c r="N2172" s="8">
        <f t="shared" si="331"/>
        <v>100</v>
      </c>
      <c r="O2172" s="8">
        <f t="shared" si="332"/>
        <v>50</v>
      </c>
      <c r="P2172" s="8">
        <f t="shared" si="333"/>
        <v>83.5</v>
      </c>
      <c r="Q2172" s="9">
        <f t="shared" si="334"/>
        <v>63.774999999999999</v>
      </c>
      <c r="R2172" s="9">
        <f t="shared" si="335"/>
        <v>63.375</v>
      </c>
      <c r="S2172" s="9">
        <f t="shared" si="336"/>
        <v>68.825000000000003</v>
      </c>
      <c r="T2172" s="9">
        <f t="shared" si="337"/>
        <v>64.625</v>
      </c>
      <c r="U2172" s="8">
        <f t="shared" si="338"/>
        <v>65.325000000000003</v>
      </c>
      <c r="V2172" s="8">
        <f t="shared" si="339"/>
        <v>65.150000000000006</v>
      </c>
    </row>
    <row r="2173" spans="1:22" ht="13.5" x14ac:dyDescent="0.25">
      <c r="A2173" s="3">
        <f>RSI!A2173</f>
        <v>45169</v>
      </c>
      <c r="B2173" s="2">
        <f>RSI!B2173</f>
        <v>42.785899999999998</v>
      </c>
      <c r="C2173" s="2">
        <f>RSI!I2173</f>
        <v>55.967509723506701</v>
      </c>
      <c r="D2173" s="2">
        <f>MACD!E2173</f>
        <v>0.12385560134003981</v>
      </c>
      <c r="E2173" s="2">
        <f>MACD!F2173</f>
        <v>0.21458541128921227</v>
      </c>
      <c r="F2173" s="2">
        <f>'Moving Avg'!D2173</f>
        <v>42.641460000000002</v>
      </c>
      <c r="G2173" s="2">
        <f>'Moving Avg'!F2173</f>
        <v>42.487979999999993</v>
      </c>
      <c r="H2173" s="2">
        <f>'Moving Avg'!G2173</f>
        <v>42.333858000000006</v>
      </c>
      <c r="I2173" s="2">
        <f>'Moving Avg'!H2173</f>
        <v>42.528000499999962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  <c r="M2173" s="8">
        <f t="shared" si="330"/>
        <v>25</v>
      </c>
      <c r="N2173" s="8">
        <f t="shared" si="331"/>
        <v>100</v>
      </c>
      <c r="O2173" s="8">
        <f t="shared" si="332"/>
        <v>50</v>
      </c>
      <c r="P2173" s="8">
        <f t="shared" si="333"/>
        <v>83.5</v>
      </c>
      <c r="Q2173" s="9">
        <f t="shared" si="334"/>
        <v>63.774999999999999</v>
      </c>
      <c r="R2173" s="9">
        <f t="shared" si="335"/>
        <v>63.375</v>
      </c>
      <c r="S2173" s="9">
        <f t="shared" si="336"/>
        <v>68.825000000000003</v>
      </c>
      <c r="T2173" s="9">
        <f t="shared" si="337"/>
        <v>64.625</v>
      </c>
      <c r="U2173" s="8">
        <f t="shared" si="338"/>
        <v>65.325000000000003</v>
      </c>
      <c r="V2173" s="8">
        <f t="shared" si="339"/>
        <v>65.150000000000006</v>
      </c>
    </row>
    <row r="2174" spans="1:22" ht="13.5" x14ac:dyDescent="0.25">
      <c r="A2174" s="3">
        <f>RSI!A2174</f>
        <v>45170</v>
      </c>
      <c r="B2174" s="2">
        <f>RSI!B2174</f>
        <v>42.785899999999998</v>
      </c>
      <c r="C2174" s="2">
        <f>RSI!I2174</f>
        <v>55.967509723506716</v>
      </c>
      <c r="D2174" s="2">
        <f>MACD!E2174</f>
        <v>7.4246964801069737E-2</v>
      </c>
      <c r="E2174" s="2">
        <f>MACD!F2174</f>
        <v>0.18651772199158378</v>
      </c>
      <c r="F2174" s="2">
        <f>'Moving Avg'!D2174</f>
        <v>42.713679999999997</v>
      </c>
      <c r="G2174" s="2">
        <f>'Moving Avg'!F2174</f>
        <v>42.49159499999999</v>
      </c>
      <c r="H2174" s="2">
        <f>'Moving Avg'!G2174</f>
        <v>42.369624000000016</v>
      </c>
      <c r="I2174" s="2">
        <f>'Moving Avg'!H2174</f>
        <v>42.517143499999968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  <c r="M2174" s="8">
        <f t="shared" si="330"/>
        <v>25</v>
      </c>
      <c r="N2174" s="8">
        <f t="shared" si="331"/>
        <v>100</v>
      </c>
      <c r="O2174" s="8">
        <f t="shared" si="332"/>
        <v>50</v>
      </c>
      <c r="P2174" s="8">
        <f t="shared" si="333"/>
        <v>83.5</v>
      </c>
      <c r="Q2174" s="9">
        <f t="shared" si="334"/>
        <v>63.774999999999999</v>
      </c>
      <c r="R2174" s="9">
        <f t="shared" si="335"/>
        <v>63.375</v>
      </c>
      <c r="S2174" s="9">
        <f t="shared" si="336"/>
        <v>68.825000000000003</v>
      </c>
      <c r="T2174" s="9">
        <f t="shared" si="337"/>
        <v>64.625</v>
      </c>
      <c r="U2174" s="8">
        <f t="shared" si="338"/>
        <v>65.325000000000003</v>
      </c>
      <c r="V2174" s="8">
        <f t="shared" si="339"/>
        <v>65.150000000000006</v>
      </c>
    </row>
    <row r="2175" spans="1:22" ht="13.5" x14ac:dyDescent="0.25">
      <c r="A2175" s="3">
        <f>RSI!A2175</f>
        <v>45173</v>
      </c>
      <c r="B2175" s="2">
        <f>RSI!B2175</f>
        <v>42.785899999999998</v>
      </c>
      <c r="C2175" s="2">
        <f>RSI!I2175</f>
        <v>55.967509723506716</v>
      </c>
      <c r="D2175" s="2">
        <f>MACD!E2175</f>
        <v>-0.24603782980696565</v>
      </c>
      <c r="E2175" s="2">
        <f>MACD!F2175</f>
        <v>0.10000661163187388</v>
      </c>
      <c r="F2175" s="2">
        <f>'Moving Avg'!D2175</f>
        <v>42.785899999999998</v>
      </c>
      <c r="G2175" s="2">
        <f>'Moving Avg'!F2175</f>
        <v>42.495209999999993</v>
      </c>
      <c r="H2175" s="2">
        <f>'Moving Avg'!G2175</f>
        <v>42.405390000000018</v>
      </c>
      <c r="I2175" s="2">
        <f>'Moving Avg'!H2175</f>
        <v>42.506286499999959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  <c r="M2175" s="8">
        <f t="shared" si="330"/>
        <v>25</v>
      </c>
      <c r="N2175" s="8">
        <f t="shared" si="331"/>
        <v>100</v>
      </c>
      <c r="O2175" s="8">
        <f t="shared" si="332"/>
        <v>50</v>
      </c>
      <c r="P2175" s="8">
        <f t="shared" si="333"/>
        <v>83.5</v>
      </c>
      <c r="Q2175" s="9">
        <f t="shared" si="334"/>
        <v>63.774999999999999</v>
      </c>
      <c r="R2175" s="9">
        <f t="shared" si="335"/>
        <v>63.375</v>
      </c>
      <c r="S2175" s="9">
        <f t="shared" si="336"/>
        <v>68.825000000000003</v>
      </c>
      <c r="T2175" s="9">
        <f t="shared" si="337"/>
        <v>64.625</v>
      </c>
      <c r="U2175" s="8">
        <f t="shared" si="338"/>
        <v>65.325000000000003</v>
      </c>
      <c r="V2175" s="8">
        <f t="shared" si="339"/>
        <v>65.150000000000006</v>
      </c>
    </row>
    <row r="2176" spans="1:22" ht="13.5" x14ac:dyDescent="0.25">
      <c r="A2176" s="3">
        <f>RSI!A2176</f>
        <v>45174</v>
      </c>
      <c r="B2176" s="2">
        <f>RSI!B2176</f>
        <v>42.785899999999998</v>
      </c>
      <c r="C2176" s="2">
        <f>RSI!I2176</f>
        <v>55.967509723506716</v>
      </c>
      <c r="D2176" s="2">
        <f>MACD!E2176</f>
        <v>-0.24111921783540424</v>
      </c>
      <c r="E2176" s="2">
        <f>MACD!F2176</f>
        <v>3.1781445738418256E-2</v>
      </c>
      <c r="F2176" s="2">
        <f>'Moving Avg'!D2176</f>
        <v>42.785899999999998</v>
      </c>
      <c r="G2176" s="2">
        <f>'Moving Avg'!F2176</f>
        <v>42.498824999999989</v>
      </c>
      <c r="H2176" s="2">
        <f>'Moving Avg'!G2176</f>
        <v>42.441156000000021</v>
      </c>
      <c r="I2176" s="2">
        <f>'Moving Avg'!H2176</f>
        <v>42.495429499999965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  <c r="M2176" s="8">
        <f t="shared" si="330"/>
        <v>25</v>
      </c>
      <c r="N2176" s="8">
        <f t="shared" si="331"/>
        <v>100</v>
      </c>
      <c r="O2176" s="8">
        <f t="shared" si="332"/>
        <v>50</v>
      </c>
      <c r="P2176" s="8">
        <f t="shared" si="333"/>
        <v>33</v>
      </c>
      <c r="Q2176" s="9">
        <f t="shared" si="334"/>
        <v>56.2</v>
      </c>
      <c r="R2176" s="9">
        <f t="shared" si="335"/>
        <v>50.75</v>
      </c>
      <c r="S2176" s="9">
        <f t="shared" si="336"/>
        <v>46.1</v>
      </c>
      <c r="T2176" s="9">
        <f t="shared" si="337"/>
        <v>52</v>
      </c>
      <c r="U2176" s="8">
        <f t="shared" si="338"/>
        <v>51.016666666666673</v>
      </c>
      <c r="V2176" s="8">
        <f t="shared" si="339"/>
        <v>51.262500000000003</v>
      </c>
    </row>
    <row r="2177" spans="1:22" ht="13.5" x14ac:dyDescent="0.25">
      <c r="A2177" s="3">
        <f>RSI!A2177</f>
        <v>45175</v>
      </c>
      <c r="B2177" s="2">
        <f>RSI!B2177</f>
        <v>42.785899999999998</v>
      </c>
      <c r="C2177" s="2">
        <f>RSI!I2177</f>
        <v>55.967509723506701</v>
      </c>
      <c r="D2177" s="2">
        <f>MACD!E2177</f>
        <v>-0.23863290682822225</v>
      </c>
      <c r="E2177" s="2">
        <f>MACD!F2177</f>
        <v>-2.2301424774909845E-2</v>
      </c>
      <c r="F2177" s="2">
        <f>'Moving Avg'!D2177</f>
        <v>42.785899999999998</v>
      </c>
      <c r="G2177" s="2">
        <f>'Moving Avg'!F2177</f>
        <v>42.502439999999993</v>
      </c>
      <c r="H2177" s="2">
        <f>'Moving Avg'!G2177</f>
        <v>42.476922000000016</v>
      </c>
      <c r="I2177" s="2">
        <f>'Moving Avg'!H2177</f>
        <v>42.475926999999963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  <c r="M2177" s="8">
        <f t="shared" si="330"/>
        <v>25</v>
      </c>
      <c r="N2177" s="8">
        <f t="shared" si="331"/>
        <v>100</v>
      </c>
      <c r="O2177" s="8">
        <f t="shared" si="332"/>
        <v>50</v>
      </c>
      <c r="P2177" s="8">
        <f t="shared" si="333"/>
        <v>33</v>
      </c>
      <c r="Q2177" s="9">
        <f t="shared" si="334"/>
        <v>56.2</v>
      </c>
      <c r="R2177" s="9">
        <f t="shared" si="335"/>
        <v>50.75</v>
      </c>
      <c r="S2177" s="9">
        <f t="shared" si="336"/>
        <v>46.1</v>
      </c>
      <c r="T2177" s="9">
        <f t="shared" si="337"/>
        <v>52</v>
      </c>
      <c r="U2177" s="8">
        <f t="shared" si="338"/>
        <v>51.016666666666673</v>
      </c>
      <c r="V2177" s="8">
        <f t="shared" si="339"/>
        <v>51.262500000000003</v>
      </c>
    </row>
    <row r="2178" spans="1:22" ht="13.5" x14ac:dyDescent="0.25">
      <c r="A2178" s="3">
        <f>RSI!A2178</f>
        <v>45176</v>
      </c>
      <c r="B2178" s="2">
        <f>RSI!B2178</f>
        <v>42.785899999999998</v>
      </c>
      <c r="C2178" s="2">
        <f>RSI!I2178</f>
        <v>55.967509723506701</v>
      </c>
      <c r="D2178" s="2">
        <f>MACD!E2178</f>
        <v>-0.23808057875332622</v>
      </c>
      <c r="E2178" s="2">
        <f>MACD!F2178</f>
        <v>-6.545725557059312E-2</v>
      </c>
      <c r="F2178" s="2">
        <f>'Moving Avg'!D2178</f>
        <v>42.785899999999998</v>
      </c>
      <c r="G2178" s="2">
        <f>'Moving Avg'!F2178</f>
        <v>42.506054999999989</v>
      </c>
      <c r="H2178" s="2">
        <f>'Moving Avg'!G2178</f>
        <v>42.512688000000018</v>
      </c>
      <c r="I2178" s="2">
        <f>'Moving Avg'!H2178</f>
        <v>42.45646749999996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100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33</v>
      </c>
      <c r="Q2178" s="9">
        <f t="shared" si="334"/>
        <v>56.2</v>
      </c>
      <c r="R2178" s="9">
        <f t="shared" si="335"/>
        <v>50.75</v>
      </c>
      <c r="S2178" s="9">
        <f t="shared" si="336"/>
        <v>46.1</v>
      </c>
      <c r="T2178" s="9">
        <f t="shared" si="337"/>
        <v>52</v>
      </c>
      <c r="U2178" s="8">
        <f t="shared" si="338"/>
        <v>51.016666666666673</v>
      </c>
      <c r="V2178" s="8">
        <f t="shared" si="339"/>
        <v>51.262500000000003</v>
      </c>
    </row>
    <row r="2179" spans="1:22" ht="13.5" x14ac:dyDescent="0.25">
      <c r="A2179" s="3">
        <f>RSI!A2179</f>
        <v>45177</v>
      </c>
      <c r="B2179" s="2">
        <f>RSI!B2179</f>
        <v>42.785899999999998</v>
      </c>
      <c r="C2179" s="2">
        <f>RSI!I2179</f>
        <v>55.967509723506701</v>
      </c>
      <c r="D2179" s="2">
        <f>MACD!E2179</f>
        <v>-0.23904977380857417</v>
      </c>
      <c r="E2179" s="2">
        <f>MACD!F2179</f>
        <v>-0.10017575921818933</v>
      </c>
      <c r="F2179" s="2">
        <f>'Moving Avg'!D2179</f>
        <v>42.785899999999998</v>
      </c>
      <c r="G2179" s="2">
        <f>'Moving Avg'!F2179</f>
        <v>42.509669999999986</v>
      </c>
      <c r="H2179" s="2">
        <f>'Moving Avg'!G2179</f>
        <v>42.548454000000021</v>
      </c>
      <c r="I2179" s="2">
        <f>'Moving Avg'!H2179</f>
        <v>42.437007999999963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  <c r="M2179" s="8">
        <f t="shared" si="340"/>
        <v>25</v>
      </c>
      <c r="N2179" s="8">
        <f t="shared" si="341"/>
        <v>100</v>
      </c>
      <c r="O2179" s="8">
        <f t="shared" si="342"/>
        <v>50</v>
      </c>
      <c r="P2179" s="8">
        <f t="shared" si="343"/>
        <v>33</v>
      </c>
      <c r="Q2179" s="9">
        <f t="shared" ref="Q2179:Q2242" si="344">0.35*M2179+N2179*0.35+O2179*0.15+P2179*0.15</f>
        <v>56.2</v>
      </c>
      <c r="R2179" s="9">
        <f t="shared" ref="R2179:R2242" si="345">M2179*0.2+N2179*0.2+O2179*0.35+P2179*0.25</f>
        <v>50.75</v>
      </c>
      <c r="S2179" s="9">
        <f t="shared" ref="S2179:S2242" si="346">M2179*0.15+N2179*0.15+O2179*0.25+P2179*0.45</f>
        <v>46.1</v>
      </c>
      <c r="T2179" s="9">
        <f t="shared" ref="T2179:T2242" si="347">0.25*SUM(M2179:P2179)</f>
        <v>52</v>
      </c>
      <c r="U2179" s="8">
        <f t="shared" ref="U2179:U2242" si="348">SUM(Q2179:S2179)/3</f>
        <v>51.016666666666673</v>
      </c>
      <c r="V2179" s="8">
        <f t="shared" ref="V2179:V2242" si="349">SUM(Q2179:T2179)/4</f>
        <v>51.262500000000003</v>
      </c>
    </row>
    <row r="2180" spans="1:22" ht="13.5" x14ac:dyDescent="0.25">
      <c r="A2180" s="3">
        <f>RSI!A2180</f>
        <v>45180</v>
      </c>
      <c r="B2180" s="2">
        <f>RSI!B2180</f>
        <v>42.785899999999998</v>
      </c>
      <c r="C2180" s="2">
        <f>RSI!I2180</f>
        <v>55.967509723506701</v>
      </c>
      <c r="D2180" s="2">
        <f>MACD!E2180</f>
        <v>-0.24120000043239287</v>
      </c>
      <c r="E2180" s="2">
        <f>MACD!F2180</f>
        <v>-0.12838060746103006</v>
      </c>
      <c r="F2180" s="2">
        <f>'Moving Avg'!D2180</f>
        <v>42.785899999999998</v>
      </c>
      <c r="G2180" s="2">
        <f>'Moving Avg'!F2180</f>
        <v>42.513284999999982</v>
      </c>
      <c r="H2180" s="2">
        <f>'Moving Avg'!G2180</f>
        <v>42.584200000000017</v>
      </c>
      <c r="I2180" s="2">
        <f>'Moving Avg'!H2180</f>
        <v>42.417548499999967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  <c r="M2180" s="8">
        <f t="shared" si="340"/>
        <v>25</v>
      </c>
      <c r="N2180" s="8">
        <f t="shared" si="341"/>
        <v>100</v>
      </c>
      <c r="O2180" s="8">
        <f t="shared" si="342"/>
        <v>50</v>
      </c>
      <c r="P2180" s="8">
        <f t="shared" si="343"/>
        <v>33</v>
      </c>
      <c r="Q2180" s="9">
        <f t="shared" si="344"/>
        <v>56.2</v>
      </c>
      <c r="R2180" s="9">
        <f t="shared" si="345"/>
        <v>50.75</v>
      </c>
      <c r="S2180" s="9">
        <f t="shared" si="346"/>
        <v>46.1</v>
      </c>
      <c r="T2180" s="9">
        <f t="shared" si="347"/>
        <v>52</v>
      </c>
      <c r="U2180" s="8">
        <f t="shared" si="348"/>
        <v>51.016666666666673</v>
      </c>
      <c r="V2180" s="8">
        <f t="shared" si="349"/>
        <v>51.262500000000003</v>
      </c>
    </row>
    <row r="2181" spans="1:22" ht="13.5" x14ac:dyDescent="0.25">
      <c r="A2181" s="3">
        <f>RSI!A2181</f>
        <v>45181</v>
      </c>
      <c r="B2181" s="2">
        <f>RSI!B2181</f>
        <v>42.785899999999998</v>
      </c>
      <c r="C2181" s="2">
        <f>RSI!I2181</f>
        <v>55.967509723506701</v>
      </c>
      <c r="D2181" s="2">
        <f>MACD!E2181</f>
        <v>-0.18869718652873502</v>
      </c>
      <c r="E2181" s="2">
        <f>MACD!F2181</f>
        <v>-0.14044392327457106</v>
      </c>
      <c r="F2181" s="2">
        <f>'Moving Avg'!D2181</f>
        <v>42.785899999999998</v>
      </c>
      <c r="G2181" s="2">
        <f>'Moving Avg'!F2181</f>
        <v>42.531789999999987</v>
      </c>
      <c r="H2181" s="2">
        <f>'Moving Avg'!G2181</f>
        <v>42.619946000000027</v>
      </c>
      <c r="I2181" s="2">
        <f>'Moving Avg'!H2181</f>
        <v>42.39808899999997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  <c r="M2181" s="8">
        <f t="shared" si="340"/>
        <v>25</v>
      </c>
      <c r="N2181" s="8">
        <f t="shared" si="341"/>
        <v>100</v>
      </c>
      <c r="O2181" s="8">
        <f t="shared" si="342"/>
        <v>50</v>
      </c>
      <c r="P2181" s="8">
        <f t="shared" si="343"/>
        <v>33</v>
      </c>
      <c r="Q2181" s="9">
        <f t="shared" si="344"/>
        <v>56.2</v>
      </c>
      <c r="R2181" s="9">
        <f t="shared" si="345"/>
        <v>50.75</v>
      </c>
      <c r="S2181" s="9">
        <f t="shared" si="346"/>
        <v>46.1</v>
      </c>
      <c r="T2181" s="9">
        <f t="shared" si="347"/>
        <v>52</v>
      </c>
      <c r="U2181" s="8">
        <f t="shared" si="348"/>
        <v>51.016666666666673</v>
      </c>
      <c r="V2181" s="8">
        <f t="shared" si="349"/>
        <v>51.262500000000003</v>
      </c>
    </row>
    <row r="2182" spans="1:22" ht="13.5" x14ac:dyDescent="0.25">
      <c r="A2182" s="3">
        <f>RSI!A2182</f>
        <v>45182</v>
      </c>
      <c r="B2182" s="2">
        <f>RSI!B2182</f>
        <v>42.785899999999998</v>
      </c>
      <c r="C2182" s="2">
        <f>RSI!I2182</f>
        <v>55.967509723506701</v>
      </c>
      <c r="D2182" s="2">
        <f>MACD!E2182</f>
        <v>-0.14541210798281412</v>
      </c>
      <c r="E2182" s="2">
        <f>MACD!F2182</f>
        <v>-0.14143756021621967</v>
      </c>
      <c r="F2182" s="2">
        <f>'Moving Avg'!D2182</f>
        <v>42.785899999999998</v>
      </c>
      <c r="G2182" s="2">
        <f>'Moving Avg'!F2182</f>
        <v>42.550294999999984</v>
      </c>
      <c r="H2182" s="2">
        <f>'Moving Avg'!G2182</f>
        <v>42.619586000000027</v>
      </c>
      <c r="I2182" s="2">
        <f>'Moving Avg'!H2182</f>
        <v>42.378629499999967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  <c r="M2182" s="8">
        <f t="shared" si="340"/>
        <v>25</v>
      </c>
      <c r="N2182" s="8">
        <f t="shared" si="341"/>
        <v>45</v>
      </c>
      <c r="O2182" s="8">
        <f t="shared" si="342"/>
        <v>50</v>
      </c>
      <c r="P2182" s="8">
        <f t="shared" si="343"/>
        <v>33</v>
      </c>
      <c r="Q2182" s="9">
        <f t="shared" si="344"/>
        <v>36.950000000000003</v>
      </c>
      <c r="R2182" s="9">
        <f t="shared" si="345"/>
        <v>39.75</v>
      </c>
      <c r="S2182" s="9">
        <f t="shared" si="346"/>
        <v>37.85</v>
      </c>
      <c r="T2182" s="9">
        <f t="shared" si="347"/>
        <v>38.25</v>
      </c>
      <c r="U2182" s="8">
        <f t="shared" si="348"/>
        <v>38.183333333333337</v>
      </c>
      <c r="V2182" s="8">
        <f t="shared" si="349"/>
        <v>38.200000000000003</v>
      </c>
    </row>
    <row r="2183" spans="1:22" ht="13.5" x14ac:dyDescent="0.25">
      <c r="A2183" s="3">
        <f>RSI!A2183</f>
        <v>45183</v>
      </c>
      <c r="B2183" s="2">
        <f>RSI!B2183</f>
        <v>42.785899999999998</v>
      </c>
      <c r="C2183" s="2">
        <f>RSI!I2183</f>
        <v>55.967509723506701</v>
      </c>
      <c r="D2183" s="2">
        <f>MACD!E2183</f>
        <v>-0.10984217911654781</v>
      </c>
      <c r="E2183" s="2">
        <f>MACD!F2183</f>
        <v>-0.13511848399628532</v>
      </c>
      <c r="F2183" s="2">
        <f>'Moving Avg'!D2183</f>
        <v>42.785899999999998</v>
      </c>
      <c r="G2183" s="2">
        <f>'Moving Avg'!F2183</f>
        <v>42.568799999999982</v>
      </c>
      <c r="H2183" s="2">
        <f>'Moving Avg'!G2183</f>
        <v>42.619226000000026</v>
      </c>
      <c r="I2183" s="2">
        <f>'Moving Avg'!H2183</f>
        <v>42.35916999999997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  <c r="M2183" s="8">
        <f t="shared" si="340"/>
        <v>25</v>
      </c>
      <c r="N2183" s="8">
        <f t="shared" si="341"/>
        <v>0</v>
      </c>
      <c r="O2183" s="8">
        <f t="shared" si="342"/>
        <v>50</v>
      </c>
      <c r="P2183" s="8">
        <f t="shared" si="343"/>
        <v>33</v>
      </c>
      <c r="Q2183" s="9">
        <f t="shared" si="344"/>
        <v>21.2</v>
      </c>
      <c r="R2183" s="9">
        <f t="shared" si="345"/>
        <v>30.75</v>
      </c>
      <c r="S2183" s="9">
        <f t="shared" si="346"/>
        <v>31.1</v>
      </c>
      <c r="T2183" s="9">
        <f t="shared" si="347"/>
        <v>27</v>
      </c>
      <c r="U2183" s="8">
        <f t="shared" si="348"/>
        <v>27.683333333333337</v>
      </c>
      <c r="V2183" s="8">
        <f t="shared" si="349"/>
        <v>27.512500000000003</v>
      </c>
    </row>
    <row r="2184" spans="1:22" ht="13.5" x14ac:dyDescent="0.25">
      <c r="A2184" s="3">
        <f>RSI!A2184</f>
        <v>45184</v>
      </c>
      <c r="B2184" s="2">
        <f>RSI!B2184</f>
        <v>42.785899999999998</v>
      </c>
      <c r="C2184" s="2">
        <f>RSI!I2184</f>
        <v>55.967509723506701</v>
      </c>
      <c r="D2184" s="2">
        <f>MACD!E2184</f>
        <v>-8.0722238504890242E-2</v>
      </c>
      <c r="E2184" s="2">
        <f>MACD!F2184</f>
        <v>-0.1242392348980063</v>
      </c>
      <c r="F2184" s="2">
        <f>'Moving Avg'!D2184</f>
        <v>42.785899999999998</v>
      </c>
      <c r="G2184" s="2">
        <f>'Moving Avg'!F2184</f>
        <v>42.587304999999979</v>
      </c>
      <c r="H2184" s="2">
        <f>'Moving Avg'!G2184</f>
        <v>42.618866000000025</v>
      </c>
      <c r="I2184" s="2">
        <f>'Moving Avg'!H2184</f>
        <v>42.339710499999974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  <c r="M2184" s="8">
        <f t="shared" si="340"/>
        <v>25</v>
      </c>
      <c r="N2184" s="8">
        <f t="shared" si="341"/>
        <v>0</v>
      </c>
      <c r="O2184" s="8">
        <f t="shared" si="342"/>
        <v>50</v>
      </c>
      <c r="P2184" s="8">
        <f t="shared" si="343"/>
        <v>33</v>
      </c>
      <c r="Q2184" s="9">
        <f t="shared" si="344"/>
        <v>21.2</v>
      </c>
      <c r="R2184" s="9">
        <f t="shared" si="345"/>
        <v>30.75</v>
      </c>
      <c r="S2184" s="9">
        <f t="shared" si="346"/>
        <v>31.1</v>
      </c>
      <c r="T2184" s="9">
        <f t="shared" si="347"/>
        <v>27</v>
      </c>
      <c r="U2184" s="8">
        <f t="shared" si="348"/>
        <v>27.683333333333337</v>
      </c>
      <c r="V2184" s="8">
        <f t="shared" si="349"/>
        <v>27.512500000000003</v>
      </c>
    </row>
    <row r="2185" spans="1:22" ht="13.5" x14ac:dyDescent="0.25">
      <c r="A2185" s="3">
        <f>RSI!A2185</f>
        <v>45187</v>
      </c>
      <c r="B2185" s="2">
        <f>RSI!B2185</f>
        <v>42.785899999999998</v>
      </c>
      <c r="C2185" s="2">
        <f>RSI!I2185</f>
        <v>55.967509723506716</v>
      </c>
      <c r="D2185" s="2">
        <f>MACD!E2185</f>
        <v>-5.6987558669490568E-2</v>
      </c>
      <c r="E2185" s="2">
        <f>MACD!F2185</f>
        <v>-0.11078889965230315</v>
      </c>
      <c r="F2185" s="2">
        <f>'Moving Avg'!D2185</f>
        <v>42.785899999999998</v>
      </c>
      <c r="G2185" s="2">
        <f>'Moving Avg'!F2185</f>
        <v>42.695624999999978</v>
      </c>
      <c r="H2185" s="2">
        <f>'Moving Avg'!G2185</f>
        <v>42.618506000000025</v>
      </c>
      <c r="I2185" s="2">
        <f>'Moving Avg'!H2185</f>
        <v>42.320250999999971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  <c r="M2185" s="8">
        <f t="shared" si="340"/>
        <v>25</v>
      </c>
      <c r="N2185" s="8">
        <f t="shared" si="341"/>
        <v>0</v>
      </c>
      <c r="O2185" s="8">
        <f t="shared" si="342"/>
        <v>50</v>
      </c>
      <c r="P2185" s="8">
        <f t="shared" si="343"/>
        <v>33</v>
      </c>
      <c r="Q2185" s="9">
        <f t="shared" si="344"/>
        <v>21.2</v>
      </c>
      <c r="R2185" s="9">
        <f t="shared" si="345"/>
        <v>30.75</v>
      </c>
      <c r="S2185" s="9">
        <f t="shared" si="346"/>
        <v>31.1</v>
      </c>
      <c r="T2185" s="9">
        <f t="shared" si="347"/>
        <v>27</v>
      </c>
      <c r="U2185" s="8">
        <f t="shared" si="348"/>
        <v>27.683333333333337</v>
      </c>
      <c r="V2185" s="8">
        <f t="shared" si="349"/>
        <v>27.512500000000003</v>
      </c>
    </row>
    <row r="2186" spans="1:22" ht="13.5" x14ac:dyDescent="0.25">
      <c r="A2186" s="3">
        <f>RSI!A2186</f>
        <v>45188</v>
      </c>
      <c r="B2186" s="2">
        <f>RSI!B2186</f>
        <v>42.785899999999998</v>
      </c>
      <c r="C2186" s="2">
        <f>RSI!I2186</f>
        <v>55.967509723506701</v>
      </c>
      <c r="D2186" s="2">
        <f>MACD!E2186</f>
        <v>-3.774258092187921E-2</v>
      </c>
      <c r="E2186" s="2">
        <f>MACD!F2186</f>
        <v>-9.6179635906218364E-2</v>
      </c>
      <c r="F2186" s="2">
        <f>'Moving Avg'!D2186</f>
        <v>42.785899999999998</v>
      </c>
      <c r="G2186" s="2">
        <f>'Moving Avg'!F2186</f>
        <v>42.713679999999982</v>
      </c>
      <c r="H2186" s="2">
        <f>'Moving Avg'!G2186</f>
        <v>42.618146000000031</v>
      </c>
      <c r="I2186" s="2">
        <f>'Moving Avg'!H2186</f>
        <v>42.300791499999967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  <c r="M2186" s="8">
        <f t="shared" si="340"/>
        <v>25</v>
      </c>
      <c r="N2186" s="8">
        <f t="shared" si="341"/>
        <v>0</v>
      </c>
      <c r="O2186" s="8">
        <f t="shared" si="342"/>
        <v>50</v>
      </c>
      <c r="P2186" s="8">
        <f t="shared" si="343"/>
        <v>33</v>
      </c>
      <c r="Q2186" s="9">
        <f t="shared" si="344"/>
        <v>21.2</v>
      </c>
      <c r="R2186" s="9">
        <f t="shared" si="345"/>
        <v>30.75</v>
      </c>
      <c r="S2186" s="9">
        <f t="shared" si="346"/>
        <v>31.1</v>
      </c>
      <c r="T2186" s="9">
        <f t="shared" si="347"/>
        <v>27</v>
      </c>
      <c r="U2186" s="8">
        <f t="shared" si="348"/>
        <v>27.683333333333337</v>
      </c>
      <c r="V2186" s="8">
        <f t="shared" si="349"/>
        <v>27.512500000000003</v>
      </c>
    </row>
    <row r="2187" spans="1:22" ht="13.5" x14ac:dyDescent="0.25">
      <c r="A2187" s="3">
        <f>RSI!A2187</f>
        <v>45189</v>
      </c>
      <c r="B2187" s="2">
        <f>RSI!B2187</f>
        <v>42.785899999999998</v>
      </c>
      <c r="C2187" s="2">
        <f>RSI!I2187</f>
        <v>55.967509723506701</v>
      </c>
      <c r="D2187" s="2">
        <f>MACD!E2187</f>
        <v>-2.2234492020793084E-2</v>
      </c>
      <c r="E2187" s="2">
        <f>MACD!F2187</f>
        <v>-8.1390607129133305E-2</v>
      </c>
      <c r="F2187" s="2">
        <f>'Moving Avg'!D2187</f>
        <v>42.785899999999998</v>
      </c>
      <c r="G2187" s="2">
        <f>'Moving Avg'!F2187</f>
        <v>42.731734999999979</v>
      </c>
      <c r="H2187" s="2">
        <f>'Moving Avg'!G2187</f>
        <v>42.617786000000031</v>
      </c>
      <c r="I2187" s="2">
        <f>'Moving Avg'!H2187</f>
        <v>42.278695499999969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  <c r="M2187" s="8">
        <f t="shared" si="340"/>
        <v>25</v>
      </c>
      <c r="N2187" s="8">
        <f t="shared" si="341"/>
        <v>0</v>
      </c>
      <c r="O2187" s="8">
        <f t="shared" si="342"/>
        <v>50</v>
      </c>
      <c r="P2187" s="8">
        <f t="shared" si="343"/>
        <v>33</v>
      </c>
      <c r="Q2187" s="9">
        <f t="shared" si="344"/>
        <v>21.2</v>
      </c>
      <c r="R2187" s="9">
        <f t="shared" si="345"/>
        <v>30.75</v>
      </c>
      <c r="S2187" s="9">
        <f t="shared" si="346"/>
        <v>31.1</v>
      </c>
      <c r="T2187" s="9">
        <f t="shared" si="347"/>
        <v>27</v>
      </c>
      <c r="U2187" s="8">
        <f t="shared" si="348"/>
        <v>27.683333333333337</v>
      </c>
      <c r="V2187" s="8">
        <f t="shared" si="349"/>
        <v>27.512500000000003</v>
      </c>
    </row>
    <row r="2188" spans="1:22" ht="13.5" x14ac:dyDescent="0.25">
      <c r="A2188" s="3">
        <f>RSI!A2188</f>
        <v>45190</v>
      </c>
      <c r="B2188" s="2">
        <f>RSI!B2188</f>
        <v>42.785899999999998</v>
      </c>
      <c r="C2188" s="2">
        <f>RSI!I2188</f>
        <v>55.967509723506701</v>
      </c>
      <c r="D2188" s="2">
        <f>MACD!E2188</f>
        <v>-9.8308953943515576E-3</v>
      </c>
      <c r="E2188" s="2">
        <f>MACD!F2188</f>
        <v>-6.7078664782176958E-2</v>
      </c>
      <c r="F2188" s="2">
        <f>'Moving Avg'!D2188</f>
        <v>42.785899999999998</v>
      </c>
      <c r="G2188" s="2">
        <f>'Moving Avg'!F2188</f>
        <v>42.749789999999976</v>
      </c>
      <c r="H2188" s="2">
        <f>'Moving Avg'!G2188</f>
        <v>42.61742600000003</v>
      </c>
      <c r="I2188" s="2">
        <f>'Moving Avg'!H2188</f>
        <v>42.256599499999972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  <c r="M2188" s="8">
        <f t="shared" si="340"/>
        <v>25</v>
      </c>
      <c r="N2188" s="8">
        <f t="shared" si="341"/>
        <v>0</v>
      </c>
      <c r="O2188" s="8">
        <f t="shared" si="342"/>
        <v>50</v>
      </c>
      <c r="P2188" s="8">
        <f t="shared" si="343"/>
        <v>33</v>
      </c>
      <c r="Q2188" s="9">
        <f t="shared" si="344"/>
        <v>21.2</v>
      </c>
      <c r="R2188" s="9">
        <f t="shared" si="345"/>
        <v>30.75</v>
      </c>
      <c r="S2188" s="9">
        <f t="shared" si="346"/>
        <v>31.1</v>
      </c>
      <c r="T2188" s="9">
        <f t="shared" si="347"/>
        <v>27</v>
      </c>
      <c r="U2188" s="8">
        <f t="shared" si="348"/>
        <v>27.683333333333337</v>
      </c>
      <c r="V2188" s="8">
        <f t="shared" si="349"/>
        <v>27.512500000000003</v>
      </c>
    </row>
    <row r="2189" spans="1:22" ht="13.5" x14ac:dyDescent="0.25">
      <c r="A2189" s="3">
        <f>RSI!A2189</f>
        <v>45191</v>
      </c>
      <c r="B2189" s="2">
        <f>RSI!B2189</f>
        <v>42.785899999999998</v>
      </c>
      <c r="C2189" s="2">
        <f>RSI!I2189</f>
        <v>55.967509723506701</v>
      </c>
      <c r="D2189" s="2">
        <f>MACD!E2189</f>
        <v>-9.4481358559050932E-7</v>
      </c>
      <c r="E2189" s="2">
        <f>MACD!F2189</f>
        <v>-5.3663120788458689E-2</v>
      </c>
      <c r="F2189" s="2">
        <f>'Moving Avg'!D2189</f>
        <v>42.785899999999998</v>
      </c>
      <c r="G2189" s="2">
        <f>'Moving Avg'!F2189</f>
        <v>42.76784499999998</v>
      </c>
      <c r="H2189" s="2">
        <f>'Moving Avg'!G2189</f>
        <v>42.61706600000003</v>
      </c>
      <c r="I2189" s="2">
        <f>'Moving Avg'!H2189</f>
        <v>42.234503499999967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  <c r="M2189" s="8">
        <f t="shared" si="340"/>
        <v>25</v>
      </c>
      <c r="N2189" s="8">
        <f t="shared" si="341"/>
        <v>0</v>
      </c>
      <c r="O2189" s="8">
        <f t="shared" si="342"/>
        <v>50</v>
      </c>
      <c r="P2189" s="8">
        <f t="shared" si="343"/>
        <v>33</v>
      </c>
      <c r="Q2189" s="9">
        <f t="shared" si="344"/>
        <v>21.2</v>
      </c>
      <c r="R2189" s="9">
        <f t="shared" si="345"/>
        <v>30.75</v>
      </c>
      <c r="S2189" s="9">
        <f t="shared" si="346"/>
        <v>31.1</v>
      </c>
      <c r="T2189" s="9">
        <f t="shared" si="347"/>
        <v>27</v>
      </c>
      <c r="U2189" s="8">
        <f t="shared" si="348"/>
        <v>27.683333333333337</v>
      </c>
      <c r="V2189" s="8">
        <f t="shared" si="349"/>
        <v>27.512500000000003</v>
      </c>
    </row>
    <row r="2190" spans="1:22" ht="13.5" x14ac:dyDescent="0.25">
      <c r="A2190" s="3">
        <f>RSI!A2190</f>
        <v>45194</v>
      </c>
      <c r="B2190" s="2">
        <f>RSI!B2190</f>
        <v>42.785899999999998</v>
      </c>
      <c r="C2190" s="2">
        <f>RSI!I2190</f>
        <v>55.967509723506701</v>
      </c>
      <c r="D2190" s="2">
        <f>MACD!E2190</f>
        <v>7.7005941863177441E-3</v>
      </c>
      <c r="E2190" s="2">
        <f>MACD!F2190</f>
        <v>-4.1390377793503401E-2</v>
      </c>
      <c r="F2190" s="2">
        <f>'Moving Avg'!D2190</f>
        <v>42.785899999999998</v>
      </c>
      <c r="G2190" s="2">
        <f>'Moving Avg'!F2190</f>
        <v>42.785899999999984</v>
      </c>
      <c r="H2190" s="2">
        <f>'Moving Avg'!G2190</f>
        <v>42.616706000000029</v>
      </c>
      <c r="I2190" s="2">
        <f>'Moving Avg'!H2190</f>
        <v>42.212407499999962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  <c r="M2190" s="8">
        <f t="shared" si="340"/>
        <v>25</v>
      </c>
      <c r="N2190" s="8">
        <f t="shared" si="341"/>
        <v>0</v>
      </c>
      <c r="O2190" s="8">
        <f t="shared" si="342"/>
        <v>50</v>
      </c>
      <c r="P2190" s="8">
        <f t="shared" si="343"/>
        <v>33</v>
      </c>
      <c r="Q2190" s="9">
        <f t="shared" si="344"/>
        <v>21.2</v>
      </c>
      <c r="R2190" s="9">
        <f t="shared" si="345"/>
        <v>30.75</v>
      </c>
      <c r="S2190" s="9">
        <f t="shared" si="346"/>
        <v>31.1</v>
      </c>
      <c r="T2190" s="9">
        <f t="shared" si="347"/>
        <v>27</v>
      </c>
      <c r="U2190" s="8">
        <f t="shared" si="348"/>
        <v>27.683333333333337</v>
      </c>
      <c r="V2190" s="8">
        <f t="shared" si="349"/>
        <v>27.512500000000003</v>
      </c>
    </row>
    <row r="2191" spans="1:22" ht="13.5" x14ac:dyDescent="0.25">
      <c r="A2191" s="3">
        <f>RSI!A2191</f>
        <v>45195</v>
      </c>
      <c r="B2191" s="2">
        <f>RSI!B2191</f>
        <v>42.424799999999998</v>
      </c>
      <c r="C2191" s="2">
        <f>RSI!I2191</f>
        <v>38.583591707842992</v>
      </c>
      <c r="D2191" s="2">
        <f>MACD!E2191</f>
        <v>4.0394955577284009E-2</v>
      </c>
      <c r="E2191" s="2">
        <f>MACD!F2191</f>
        <v>-2.5033311119345918E-2</v>
      </c>
      <c r="F2191" s="2">
        <f>'Moving Avg'!D2191</f>
        <v>42.713679999999997</v>
      </c>
      <c r="G2191" s="2">
        <f>'Moving Avg'!F2191</f>
        <v>42.76784499999998</v>
      </c>
      <c r="H2191" s="2">
        <f>'Moving Avg'!G2191</f>
        <v>42.60912400000003</v>
      </c>
      <c r="I2191" s="2">
        <f>'Moving Avg'!H2191</f>
        <v>42.188505999999968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0"/>
        <v>25</v>
      </c>
      <c r="N2191" s="8">
        <f t="shared" si="341"/>
        <v>0</v>
      </c>
      <c r="O2191" s="8">
        <f t="shared" si="342"/>
        <v>50</v>
      </c>
      <c r="P2191" s="8">
        <f t="shared" si="343"/>
        <v>16.5</v>
      </c>
      <c r="Q2191" s="9">
        <f t="shared" si="344"/>
        <v>18.725000000000001</v>
      </c>
      <c r="R2191" s="9">
        <f t="shared" si="345"/>
        <v>26.625</v>
      </c>
      <c r="S2191" s="9">
        <f t="shared" si="346"/>
        <v>23.675000000000001</v>
      </c>
      <c r="T2191" s="9">
        <f t="shared" si="347"/>
        <v>22.875</v>
      </c>
      <c r="U2191" s="8">
        <f t="shared" si="348"/>
        <v>23.008333333333336</v>
      </c>
      <c r="V2191" s="8">
        <f t="shared" si="349"/>
        <v>22.975000000000001</v>
      </c>
    </row>
    <row r="2192" spans="1:22" ht="13.5" x14ac:dyDescent="0.25">
      <c r="A2192" s="3">
        <f>RSI!A2192</f>
        <v>45197</v>
      </c>
      <c r="B2192" s="2">
        <f>RSI!B2192</f>
        <v>42.695599999999999</v>
      </c>
      <c r="C2192" s="2">
        <f>RSI!I2192</f>
        <v>50.90033898684127</v>
      </c>
      <c r="D2192" s="2">
        <f>MACD!E2192</f>
        <v>4.9605695065046973E-2</v>
      </c>
      <c r="E2192" s="2">
        <f>MACD!F2192</f>
        <v>-1.0105509882467341E-2</v>
      </c>
      <c r="F2192" s="2">
        <f>'Moving Avg'!D2192</f>
        <v>42.695619999999998</v>
      </c>
      <c r="G2192" s="2">
        <f>'Moving Avg'!F2192</f>
        <v>42.763329999999982</v>
      </c>
      <c r="H2192" s="2">
        <f>'Moving Avg'!G2192</f>
        <v>42.606958000000034</v>
      </c>
      <c r="I2192" s="2">
        <f>'Moving Avg'!H2192</f>
        <v>42.165958499999959</v>
      </c>
      <c r="J2192" s="6" t="str">
        <f>OBV!F2192</f>
        <v>BULLISH</v>
      </c>
      <c r="K2192" s="6" t="str">
        <f>OBV!G2192</f>
        <v>NEUTRAL</v>
      </c>
      <c r="L2192" s="6" t="str">
        <f>OBV!H2192</f>
        <v>BULLISH DIVERGENCE</v>
      </c>
      <c r="M2192" s="8">
        <f t="shared" si="340"/>
        <v>25</v>
      </c>
      <c r="N2192" s="8">
        <f t="shared" si="341"/>
        <v>0</v>
      </c>
      <c r="O2192" s="8">
        <f t="shared" si="342"/>
        <v>50</v>
      </c>
      <c r="P2192" s="8">
        <f t="shared" si="343"/>
        <v>66.5</v>
      </c>
      <c r="Q2192" s="9">
        <f t="shared" si="344"/>
        <v>26.225000000000001</v>
      </c>
      <c r="R2192" s="9">
        <f t="shared" si="345"/>
        <v>39.125</v>
      </c>
      <c r="S2192" s="9">
        <f t="shared" si="346"/>
        <v>46.174999999999997</v>
      </c>
      <c r="T2192" s="9">
        <f t="shared" si="347"/>
        <v>35.375</v>
      </c>
      <c r="U2192" s="8">
        <f t="shared" si="348"/>
        <v>37.174999999999997</v>
      </c>
      <c r="V2192" s="8">
        <f t="shared" si="349"/>
        <v>36.724999999999994</v>
      </c>
    </row>
    <row r="2193" spans="1:22" ht="13.5" x14ac:dyDescent="0.25">
      <c r="A2193" s="3">
        <f>RSI!A2193</f>
        <v>45198</v>
      </c>
      <c r="B2193" s="2">
        <f>RSI!B2193</f>
        <v>42.695599999999999</v>
      </c>
      <c r="C2193" s="2">
        <f>RSI!I2193</f>
        <v>50.90033898684127</v>
      </c>
      <c r="D2193" s="2">
        <f>MACD!E2193</f>
        <v>5.7285839164407548E-2</v>
      </c>
      <c r="E2193" s="2">
        <f>MACD!F2193</f>
        <v>3.3727599269076387E-3</v>
      </c>
      <c r="F2193" s="2">
        <f>'Moving Avg'!D2193</f>
        <v>42.677560000000007</v>
      </c>
      <c r="G2193" s="2">
        <f>'Moving Avg'!F2193</f>
        <v>42.758814999999984</v>
      </c>
      <c r="H2193" s="2">
        <f>'Moving Avg'!G2193</f>
        <v>42.604792000000032</v>
      </c>
      <c r="I2193" s="2">
        <f>'Moving Avg'!H2193</f>
        <v>42.143410999999951</v>
      </c>
      <c r="J2193" s="6" t="str">
        <f>OBV!F2193</f>
        <v>BULLISH</v>
      </c>
      <c r="K2193" s="6" t="str">
        <f>OBV!G2193</f>
        <v>NEUTRAL</v>
      </c>
      <c r="L2193" s="6" t="str">
        <f>OBV!H2193</f>
        <v>BULLISH DIVERGENCE</v>
      </c>
      <c r="M2193" s="8">
        <f t="shared" si="340"/>
        <v>25</v>
      </c>
      <c r="N2193" s="8">
        <f t="shared" si="341"/>
        <v>0</v>
      </c>
      <c r="O2193" s="8">
        <f t="shared" si="342"/>
        <v>50</v>
      </c>
      <c r="P2193" s="8">
        <f t="shared" si="343"/>
        <v>66.5</v>
      </c>
      <c r="Q2193" s="9">
        <f t="shared" si="344"/>
        <v>26.225000000000001</v>
      </c>
      <c r="R2193" s="9">
        <f t="shared" si="345"/>
        <v>39.125</v>
      </c>
      <c r="S2193" s="9">
        <f t="shared" si="346"/>
        <v>46.174999999999997</v>
      </c>
      <c r="T2193" s="9">
        <f t="shared" si="347"/>
        <v>35.375</v>
      </c>
      <c r="U2193" s="8">
        <f t="shared" si="348"/>
        <v>37.174999999999997</v>
      </c>
      <c r="V2193" s="8">
        <f t="shared" si="349"/>
        <v>36.724999999999994</v>
      </c>
    </row>
    <row r="2194" spans="1:22" ht="13.5" x14ac:dyDescent="0.25">
      <c r="A2194" s="3">
        <f>RSI!A2194</f>
        <v>45201</v>
      </c>
      <c r="B2194" s="2">
        <f>RSI!B2194</f>
        <v>42.695599999999999</v>
      </c>
      <c r="C2194" s="2">
        <f>RSI!I2194</f>
        <v>50.90033898684127</v>
      </c>
      <c r="D2194" s="2">
        <f>MACD!E2194</f>
        <v>6.3679275832974724E-2</v>
      </c>
      <c r="E2194" s="2">
        <f>MACD!F2194</f>
        <v>1.5434063108121057E-2</v>
      </c>
      <c r="F2194" s="2">
        <f>'Moving Avg'!D2194</f>
        <v>42.659500000000001</v>
      </c>
      <c r="G2194" s="2">
        <f>'Moving Avg'!F2194</f>
        <v>42.754299999999986</v>
      </c>
      <c r="H2194" s="2">
        <f>'Moving Avg'!G2194</f>
        <v>42.641078000000036</v>
      </c>
      <c r="I2194" s="2">
        <f>'Moving Avg'!H2194</f>
        <v>42.123456999999945</v>
      </c>
      <c r="J2194" s="6" t="str">
        <f>OBV!F2194</f>
        <v>BULLISH</v>
      </c>
      <c r="K2194" s="6" t="str">
        <f>OBV!G2194</f>
        <v>NEUTRAL</v>
      </c>
      <c r="L2194" s="6" t="str">
        <f>OBV!H2194</f>
        <v>BULLISH DIVERGENCE</v>
      </c>
      <c r="M2194" s="8">
        <f t="shared" si="340"/>
        <v>25</v>
      </c>
      <c r="N2194" s="8">
        <f t="shared" si="341"/>
        <v>0</v>
      </c>
      <c r="O2194" s="8">
        <f t="shared" si="342"/>
        <v>50</v>
      </c>
      <c r="P2194" s="8">
        <f t="shared" si="343"/>
        <v>66.5</v>
      </c>
      <c r="Q2194" s="9">
        <f t="shared" si="344"/>
        <v>26.225000000000001</v>
      </c>
      <c r="R2194" s="9">
        <f t="shared" si="345"/>
        <v>39.125</v>
      </c>
      <c r="S2194" s="9">
        <f t="shared" si="346"/>
        <v>46.174999999999997</v>
      </c>
      <c r="T2194" s="9">
        <f t="shared" si="347"/>
        <v>35.375</v>
      </c>
      <c r="U2194" s="8">
        <f t="shared" si="348"/>
        <v>37.174999999999997</v>
      </c>
      <c r="V2194" s="8">
        <f t="shared" si="349"/>
        <v>36.724999999999994</v>
      </c>
    </row>
    <row r="2195" spans="1:22" ht="13.5" x14ac:dyDescent="0.25">
      <c r="A2195" s="3">
        <f>RSI!A2195</f>
        <v>45202</v>
      </c>
      <c r="B2195" s="2">
        <f>RSI!B2195</f>
        <v>42.695599999999999</v>
      </c>
      <c r="C2195" s="2">
        <f>RSI!I2195</f>
        <v>50.900338986841277</v>
      </c>
      <c r="D2195" s="2">
        <f>MACD!E2195</f>
        <v>6.8991748711958678E-2</v>
      </c>
      <c r="E2195" s="2">
        <f>MACD!F2195</f>
        <v>2.6145600228888583E-2</v>
      </c>
      <c r="F2195" s="2">
        <f>'Moving Avg'!D2195</f>
        <v>42.641440000000003</v>
      </c>
      <c r="G2195" s="2">
        <f>'Moving Avg'!F2195</f>
        <v>42.749784999999989</v>
      </c>
      <c r="H2195" s="2">
        <f>'Moving Avg'!G2195</f>
        <v>42.640718000000035</v>
      </c>
      <c r="I2195" s="2">
        <f>'Moving Avg'!H2195</f>
        <v>42.10350299999994</v>
      </c>
      <c r="J2195" s="6" t="str">
        <f>OBV!F2195</f>
        <v>BULLISH</v>
      </c>
      <c r="K2195" s="6" t="str">
        <f>OBV!G2195</f>
        <v>NEUTRAL</v>
      </c>
      <c r="L2195" s="6" t="str">
        <f>OBV!H2195</f>
        <v>BULLISH DIVERGENCE</v>
      </c>
      <c r="M2195" s="8">
        <f t="shared" si="340"/>
        <v>25</v>
      </c>
      <c r="N2195" s="8">
        <f t="shared" si="341"/>
        <v>0</v>
      </c>
      <c r="O2195" s="8">
        <f t="shared" si="342"/>
        <v>50</v>
      </c>
      <c r="P2195" s="8">
        <f t="shared" si="343"/>
        <v>66.5</v>
      </c>
      <c r="Q2195" s="9">
        <f t="shared" si="344"/>
        <v>26.225000000000001</v>
      </c>
      <c r="R2195" s="9">
        <f t="shared" si="345"/>
        <v>39.125</v>
      </c>
      <c r="S2195" s="9">
        <f t="shared" si="346"/>
        <v>46.174999999999997</v>
      </c>
      <c r="T2195" s="9">
        <f t="shared" si="347"/>
        <v>35.375</v>
      </c>
      <c r="U2195" s="8">
        <f t="shared" si="348"/>
        <v>37.174999999999997</v>
      </c>
      <c r="V2195" s="8">
        <f t="shared" si="349"/>
        <v>36.724999999999994</v>
      </c>
    </row>
    <row r="2196" spans="1:22" ht="13.5" x14ac:dyDescent="0.25">
      <c r="A2196" s="3">
        <f>RSI!A2196</f>
        <v>45203</v>
      </c>
      <c r="B2196" s="2">
        <f>RSI!B2196</f>
        <v>42.695599999999999</v>
      </c>
      <c r="C2196" s="2">
        <f>RSI!I2196</f>
        <v>50.90033898684127</v>
      </c>
      <c r="D2196" s="2">
        <f>MACD!E2196</f>
        <v>7.3396771637519009E-2</v>
      </c>
      <c r="E2196" s="2">
        <f>MACD!F2196</f>
        <v>3.5595834510614668E-2</v>
      </c>
      <c r="F2196" s="2">
        <f>'Moving Avg'!D2196</f>
        <v>42.695599999999999</v>
      </c>
      <c r="G2196" s="2">
        <f>'Moving Avg'!F2196</f>
        <v>42.745269999999991</v>
      </c>
      <c r="H2196" s="2">
        <f>'Moving Avg'!G2196</f>
        <v>42.640358000000035</v>
      </c>
      <c r="I2196" s="2">
        <f>'Moving Avg'!H2196</f>
        <v>42.083548999999927</v>
      </c>
      <c r="J2196" s="6" t="str">
        <f>OBV!F2196</f>
        <v>BULLISH</v>
      </c>
      <c r="K2196" s="6" t="str">
        <f>OBV!G2196</f>
        <v>NEUTRAL</v>
      </c>
      <c r="L2196" s="6" t="str">
        <f>OBV!H2196</f>
        <v>CONFIRMED BULLISH</v>
      </c>
      <c r="M2196" s="8">
        <f t="shared" si="340"/>
        <v>25</v>
      </c>
      <c r="N2196" s="8">
        <f t="shared" si="341"/>
        <v>0</v>
      </c>
      <c r="O2196" s="8">
        <f t="shared" si="342"/>
        <v>50</v>
      </c>
      <c r="P2196" s="8">
        <f t="shared" si="343"/>
        <v>83.5</v>
      </c>
      <c r="Q2196" s="9">
        <f t="shared" si="344"/>
        <v>28.774999999999999</v>
      </c>
      <c r="R2196" s="9">
        <f t="shared" si="345"/>
        <v>43.375</v>
      </c>
      <c r="S2196" s="9">
        <f t="shared" si="346"/>
        <v>53.825000000000003</v>
      </c>
      <c r="T2196" s="9">
        <f t="shared" si="347"/>
        <v>39.625</v>
      </c>
      <c r="U2196" s="8">
        <f t="shared" si="348"/>
        <v>41.991666666666667</v>
      </c>
      <c r="V2196" s="8">
        <f t="shared" si="349"/>
        <v>41.400000000000006</v>
      </c>
    </row>
    <row r="2197" spans="1:22" ht="13.5" x14ac:dyDescent="0.25">
      <c r="A2197" s="3">
        <f>RSI!A2197</f>
        <v>45204</v>
      </c>
      <c r="B2197" s="2">
        <f>RSI!B2197</f>
        <v>42.695599999999999</v>
      </c>
      <c r="C2197" s="2">
        <f>RSI!I2197</f>
        <v>50.90033898684127</v>
      </c>
      <c r="D2197" s="2">
        <f>MACD!E2197</f>
        <v>7.7040629808401206E-2</v>
      </c>
      <c r="E2197" s="2">
        <f>MACD!F2197</f>
        <v>4.3884793570171977E-2</v>
      </c>
      <c r="F2197" s="2">
        <f>'Moving Avg'!D2197</f>
        <v>42.695599999999999</v>
      </c>
      <c r="G2197" s="2">
        <f>'Moving Avg'!F2197</f>
        <v>42.740754999999993</v>
      </c>
      <c r="H2197" s="2">
        <f>'Moving Avg'!G2197</f>
        <v>42.639998000000034</v>
      </c>
      <c r="I2197" s="2">
        <f>'Moving Avg'!H2197</f>
        <v>42.063594999999921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  <c r="M2197" s="8">
        <f t="shared" si="340"/>
        <v>25</v>
      </c>
      <c r="N2197" s="8">
        <f t="shared" si="341"/>
        <v>0</v>
      </c>
      <c r="O2197" s="8">
        <f t="shared" si="342"/>
        <v>50</v>
      </c>
      <c r="P2197" s="8">
        <f t="shared" si="343"/>
        <v>33</v>
      </c>
      <c r="Q2197" s="9">
        <f t="shared" si="344"/>
        <v>21.2</v>
      </c>
      <c r="R2197" s="9">
        <f t="shared" si="345"/>
        <v>30.75</v>
      </c>
      <c r="S2197" s="9">
        <f t="shared" si="346"/>
        <v>31.1</v>
      </c>
      <c r="T2197" s="9">
        <f t="shared" si="347"/>
        <v>27</v>
      </c>
      <c r="U2197" s="8">
        <f t="shared" si="348"/>
        <v>27.683333333333337</v>
      </c>
      <c r="V2197" s="8">
        <f t="shared" si="349"/>
        <v>27.512500000000003</v>
      </c>
    </row>
    <row r="2198" spans="1:22" ht="13.5" x14ac:dyDescent="0.25">
      <c r="A2198" s="3">
        <f>RSI!A2198</f>
        <v>45205</v>
      </c>
      <c r="B2198" s="2">
        <f>RSI!B2198</f>
        <v>42.695599999999999</v>
      </c>
      <c r="C2198" s="2">
        <f>RSI!I2198</f>
        <v>50.90033898684127</v>
      </c>
      <c r="D2198" s="2">
        <f>MACD!E2198</f>
        <v>8.0046608377514872E-2</v>
      </c>
      <c r="E2198" s="2">
        <f>MACD!F2198</f>
        <v>5.1117156531640562E-2</v>
      </c>
      <c r="F2198" s="2">
        <f>'Moving Avg'!D2198</f>
        <v>42.695599999999999</v>
      </c>
      <c r="G2198" s="2">
        <f>'Moving Avg'!F2198</f>
        <v>42.736239999999995</v>
      </c>
      <c r="H2198" s="2">
        <f>'Moving Avg'!G2198</f>
        <v>42.639638000000019</v>
      </c>
      <c r="I2198" s="2">
        <f>'Moving Avg'!H2198</f>
        <v>42.043640999999923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  <c r="M2198" s="8">
        <f t="shared" si="340"/>
        <v>25</v>
      </c>
      <c r="N2198" s="8">
        <f t="shared" si="341"/>
        <v>0</v>
      </c>
      <c r="O2198" s="8">
        <f t="shared" si="342"/>
        <v>50</v>
      </c>
      <c r="P2198" s="8">
        <f t="shared" si="343"/>
        <v>33</v>
      </c>
      <c r="Q2198" s="9">
        <f t="shared" si="344"/>
        <v>21.2</v>
      </c>
      <c r="R2198" s="9">
        <f t="shared" si="345"/>
        <v>30.75</v>
      </c>
      <c r="S2198" s="9">
        <f t="shared" si="346"/>
        <v>31.1</v>
      </c>
      <c r="T2198" s="9">
        <f t="shared" si="347"/>
        <v>27</v>
      </c>
      <c r="U2198" s="8">
        <f t="shared" si="348"/>
        <v>27.683333333333337</v>
      </c>
      <c r="V2198" s="8">
        <f t="shared" si="349"/>
        <v>27.512500000000003</v>
      </c>
    </row>
    <row r="2199" spans="1:22" ht="13.5" x14ac:dyDescent="0.25">
      <c r="A2199" s="3">
        <f>RSI!A2199</f>
        <v>45208</v>
      </c>
      <c r="B2199" s="2">
        <f>RSI!B2199</f>
        <v>42.695599999999999</v>
      </c>
      <c r="C2199" s="2">
        <f>RSI!I2199</f>
        <v>50.90033898684127</v>
      </c>
      <c r="D2199" s="2">
        <f>MACD!E2199</f>
        <v>8.2518567559844769E-2</v>
      </c>
      <c r="E2199" s="2">
        <f>MACD!F2199</f>
        <v>5.7397438737281412E-2</v>
      </c>
      <c r="F2199" s="2">
        <f>'Moving Avg'!D2199</f>
        <v>42.695599999999999</v>
      </c>
      <c r="G2199" s="2">
        <f>'Moving Avg'!F2199</f>
        <v>42.731724999999997</v>
      </c>
      <c r="H2199" s="2">
        <f>'Moving Avg'!G2199</f>
        <v>42.639278000000019</v>
      </c>
      <c r="I2199" s="2">
        <f>'Moving Avg'!H2199</f>
        <v>42.023686999999939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  <c r="M2199" s="8">
        <f t="shared" si="340"/>
        <v>25</v>
      </c>
      <c r="N2199" s="8">
        <f t="shared" si="341"/>
        <v>0</v>
      </c>
      <c r="O2199" s="8">
        <f t="shared" si="342"/>
        <v>50</v>
      </c>
      <c r="P2199" s="8">
        <f t="shared" si="343"/>
        <v>33</v>
      </c>
      <c r="Q2199" s="9">
        <f t="shared" si="344"/>
        <v>21.2</v>
      </c>
      <c r="R2199" s="9">
        <f t="shared" si="345"/>
        <v>30.75</v>
      </c>
      <c r="S2199" s="9">
        <f t="shared" si="346"/>
        <v>31.1</v>
      </c>
      <c r="T2199" s="9">
        <f t="shared" si="347"/>
        <v>27</v>
      </c>
      <c r="U2199" s="8">
        <f t="shared" si="348"/>
        <v>27.683333333333337</v>
      </c>
      <c r="V2199" s="8">
        <f t="shared" si="349"/>
        <v>27.512500000000003</v>
      </c>
    </row>
    <row r="2200" spans="1:22" ht="13.5" x14ac:dyDescent="0.25">
      <c r="A2200" s="3">
        <f>RSI!A2200</f>
        <v>45209</v>
      </c>
      <c r="B2200" s="2">
        <f>RSI!B2200</f>
        <v>42.695599999999999</v>
      </c>
      <c r="C2200" s="2">
        <f>RSI!I2200</f>
        <v>50.900338986841277</v>
      </c>
      <c r="D2200" s="2">
        <f>MACD!E2200</f>
        <v>8.4543965009707733E-2</v>
      </c>
      <c r="E2200" s="2">
        <f>MACD!F2200</f>
        <v>6.2826743991766673E-2</v>
      </c>
      <c r="F2200" s="2">
        <f>'Moving Avg'!D2200</f>
        <v>42.695599999999999</v>
      </c>
      <c r="G2200" s="2">
        <f>'Moving Avg'!F2200</f>
        <v>42.727209999999999</v>
      </c>
      <c r="H2200" s="2">
        <f>'Moving Avg'!G2200</f>
        <v>42.638918000000018</v>
      </c>
      <c r="I2200" s="2">
        <f>'Moving Avg'!H2200</f>
        <v>42.00373299999994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  <c r="M2200" s="8">
        <f t="shared" si="340"/>
        <v>25</v>
      </c>
      <c r="N2200" s="8">
        <f t="shared" si="341"/>
        <v>0</v>
      </c>
      <c r="O2200" s="8">
        <f t="shared" si="342"/>
        <v>50</v>
      </c>
      <c r="P2200" s="8">
        <f t="shared" si="343"/>
        <v>33</v>
      </c>
      <c r="Q2200" s="9">
        <f t="shared" si="344"/>
        <v>21.2</v>
      </c>
      <c r="R2200" s="9">
        <f t="shared" si="345"/>
        <v>30.75</v>
      </c>
      <c r="S2200" s="9">
        <f t="shared" si="346"/>
        <v>31.1</v>
      </c>
      <c r="T2200" s="9">
        <f t="shared" si="347"/>
        <v>27</v>
      </c>
      <c r="U2200" s="8">
        <f t="shared" si="348"/>
        <v>27.683333333333337</v>
      </c>
      <c r="V2200" s="8">
        <f t="shared" si="349"/>
        <v>27.512500000000003</v>
      </c>
    </row>
    <row r="2201" spans="1:22" ht="13.5" x14ac:dyDescent="0.25">
      <c r="A2201" s="3">
        <f>RSI!A2201</f>
        <v>45210</v>
      </c>
      <c r="B2201" s="2">
        <f>RSI!B2201</f>
        <v>42.695599999999999</v>
      </c>
      <c r="C2201" s="2">
        <f>RSI!I2201</f>
        <v>50.900338986841277</v>
      </c>
      <c r="D2201" s="2">
        <f>MACD!E2201</f>
        <v>3.0642564550078077E-2</v>
      </c>
      <c r="E2201" s="2">
        <f>MACD!F2201</f>
        <v>5.6389908103428955E-2</v>
      </c>
      <c r="F2201" s="2">
        <f>'Moving Avg'!D2201</f>
        <v>42.695599999999999</v>
      </c>
      <c r="G2201" s="2">
        <f>'Moving Avg'!F2201</f>
        <v>42.722695000000002</v>
      </c>
      <c r="H2201" s="2">
        <f>'Moving Avg'!G2201</f>
        <v>42.638558000000018</v>
      </c>
      <c r="I2201" s="2">
        <f>'Moving Avg'!H2201</f>
        <v>41.983778999999934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  <c r="M2201" s="8">
        <f t="shared" si="340"/>
        <v>25</v>
      </c>
      <c r="N2201" s="8">
        <f t="shared" si="341"/>
        <v>100</v>
      </c>
      <c r="O2201" s="8">
        <f t="shared" si="342"/>
        <v>50</v>
      </c>
      <c r="P2201" s="8">
        <f t="shared" si="343"/>
        <v>33</v>
      </c>
      <c r="Q2201" s="9">
        <f t="shared" si="344"/>
        <v>56.2</v>
      </c>
      <c r="R2201" s="9">
        <f t="shared" si="345"/>
        <v>50.75</v>
      </c>
      <c r="S2201" s="9">
        <f t="shared" si="346"/>
        <v>46.1</v>
      </c>
      <c r="T2201" s="9">
        <f t="shared" si="347"/>
        <v>52</v>
      </c>
      <c r="U2201" s="8">
        <f t="shared" si="348"/>
        <v>51.016666666666673</v>
      </c>
      <c r="V2201" s="8">
        <f t="shared" si="349"/>
        <v>51.262500000000003</v>
      </c>
    </row>
    <row r="2202" spans="1:22" ht="13.5" x14ac:dyDescent="0.25">
      <c r="A2202" s="3">
        <f>RSI!A2202</f>
        <v>45211</v>
      </c>
      <c r="B2202" s="2">
        <f>RSI!B2202</f>
        <v>42.695599999999999</v>
      </c>
      <c r="C2202" s="2">
        <f>RSI!I2202</f>
        <v>50.900338986841277</v>
      </c>
      <c r="D2202" s="2">
        <f>MACD!E2202</f>
        <v>2.6638418155215504E-2</v>
      </c>
      <c r="E2202" s="2">
        <f>MACD!F2202</f>
        <v>5.0439610113786268E-2</v>
      </c>
      <c r="F2202" s="2">
        <f>'Moving Avg'!D2202</f>
        <v>42.695599999999999</v>
      </c>
      <c r="G2202" s="2">
        <f>'Moving Avg'!F2202</f>
        <v>42.718180000000004</v>
      </c>
      <c r="H2202" s="2">
        <f>'Moving Avg'!G2202</f>
        <v>42.638198000000017</v>
      </c>
      <c r="I2202" s="2">
        <f>'Moving Avg'!H2202</f>
        <v>41.963824999999936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  <c r="M2202" s="8">
        <f t="shared" si="340"/>
        <v>25</v>
      </c>
      <c r="N2202" s="8">
        <f t="shared" si="341"/>
        <v>100</v>
      </c>
      <c r="O2202" s="8">
        <f t="shared" si="342"/>
        <v>50</v>
      </c>
      <c r="P2202" s="8">
        <f t="shared" si="343"/>
        <v>33</v>
      </c>
      <c r="Q2202" s="9">
        <f t="shared" si="344"/>
        <v>56.2</v>
      </c>
      <c r="R2202" s="9">
        <f t="shared" si="345"/>
        <v>50.75</v>
      </c>
      <c r="S2202" s="9">
        <f t="shared" si="346"/>
        <v>46.1</v>
      </c>
      <c r="T2202" s="9">
        <f t="shared" si="347"/>
        <v>52</v>
      </c>
      <c r="U2202" s="8">
        <f t="shared" si="348"/>
        <v>51.016666666666673</v>
      </c>
      <c r="V2202" s="8">
        <f t="shared" si="349"/>
        <v>51.262500000000003</v>
      </c>
    </row>
    <row r="2203" spans="1:22" ht="13.5" x14ac:dyDescent="0.25">
      <c r="A2203" s="3">
        <f>RSI!A2203</f>
        <v>45212</v>
      </c>
      <c r="B2203" s="2">
        <f>RSI!B2203</f>
        <v>42.695599999999999</v>
      </c>
      <c r="C2203" s="2">
        <f>RSI!I2203</f>
        <v>50.900338986841277</v>
      </c>
      <c r="D2203" s="2">
        <f>MACD!E2203</f>
        <v>2.3197694704485627E-2</v>
      </c>
      <c r="E2203" s="2">
        <f>MACD!F2203</f>
        <v>4.4991227031926137E-2</v>
      </c>
      <c r="F2203" s="2">
        <f>'Moving Avg'!D2203</f>
        <v>42.695599999999999</v>
      </c>
      <c r="G2203" s="2">
        <f>'Moving Avg'!F2203</f>
        <v>42.713665000000006</v>
      </c>
      <c r="H2203" s="2">
        <f>'Moving Avg'!G2203</f>
        <v>42.637838000000016</v>
      </c>
      <c r="I2203" s="2">
        <f>'Moving Avg'!H2203</f>
        <v>41.943870999999938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25</v>
      </c>
      <c r="N2203" s="8">
        <f t="shared" si="341"/>
        <v>100</v>
      </c>
      <c r="O2203" s="8">
        <f t="shared" si="342"/>
        <v>50</v>
      </c>
      <c r="P2203" s="8">
        <f t="shared" si="343"/>
        <v>33</v>
      </c>
      <c r="Q2203" s="9">
        <f t="shared" si="344"/>
        <v>56.2</v>
      </c>
      <c r="R2203" s="9">
        <f t="shared" si="345"/>
        <v>50.75</v>
      </c>
      <c r="S2203" s="9">
        <f t="shared" si="346"/>
        <v>46.1</v>
      </c>
      <c r="T2203" s="9">
        <f t="shared" si="347"/>
        <v>52</v>
      </c>
      <c r="U2203" s="8">
        <f t="shared" si="348"/>
        <v>51.016666666666673</v>
      </c>
      <c r="V2203" s="8">
        <f t="shared" si="349"/>
        <v>51.262500000000003</v>
      </c>
    </row>
    <row r="2204" spans="1:22" ht="13.5" x14ac:dyDescent="0.25">
      <c r="A2204" s="3">
        <f>RSI!A2204</f>
        <v>45215</v>
      </c>
      <c r="B2204" s="2">
        <f>RSI!B2204</f>
        <v>42.695599999999999</v>
      </c>
      <c r="C2204" s="2">
        <f>RSI!I2204</f>
        <v>50.900338986841277</v>
      </c>
      <c r="D2204" s="2">
        <f>MACD!E2204</f>
        <v>2.0237610009985474E-2</v>
      </c>
      <c r="E2204" s="2">
        <f>MACD!F2204</f>
        <v>4.0040503627538006E-2</v>
      </c>
      <c r="F2204" s="2">
        <f>'Moving Avg'!D2204</f>
        <v>42.695599999999999</v>
      </c>
      <c r="G2204" s="2">
        <f>'Moving Avg'!F2204</f>
        <v>42.709150000000008</v>
      </c>
      <c r="H2204" s="2">
        <f>'Moving Avg'!G2204</f>
        <v>42.637478000000009</v>
      </c>
      <c r="I2204" s="2">
        <f>'Moving Avg'!H2204</f>
        <v>41.932562499999939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25</v>
      </c>
      <c r="N2204" s="8">
        <f t="shared" si="341"/>
        <v>45</v>
      </c>
      <c r="O2204" s="8">
        <f t="shared" si="342"/>
        <v>50</v>
      </c>
      <c r="P2204" s="8">
        <f t="shared" si="343"/>
        <v>33</v>
      </c>
      <c r="Q2204" s="9">
        <f t="shared" si="344"/>
        <v>36.950000000000003</v>
      </c>
      <c r="R2204" s="9">
        <f t="shared" si="345"/>
        <v>39.75</v>
      </c>
      <c r="S2204" s="9">
        <f t="shared" si="346"/>
        <v>37.85</v>
      </c>
      <c r="T2204" s="9">
        <f t="shared" si="347"/>
        <v>38.25</v>
      </c>
      <c r="U2204" s="8">
        <f t="shared" si="348"/>
        <v>38.183333333333337</v>
      </c>
      <c r="V2204" s="8">
        <f t="shared" si="349"/>
        <v>38.200000000000003</v>
      </c>
    </row>
    <row r="2205" spans="1:22" ht="13.5" x14ac:dyDescent="0.25">
      <c r="A2205" s="3">
        <f>RSI!A2205</f>
        <v>45216</v>
      </c>
      <c r="B2205" s="2">
        <f>RSI!B2205</f>
        <v>42.695599999999999</v>
      </c>
      <c r="C2205" s="2">
        <f>RSI!I2205</f>
        <v>50.900338986841277</v>
      </c>
      <c r="D2205" s="2">
        <f>MACD!E2205</f>
        <v>1.7687827300505887E-2</v>
      </c>
      <c r="E2205" s="2">
        <f>MACD!F2205</f>
        <v>3.5569968362131582E-2</v>
      </c>
      <c r="F2205" s="2">
        <f>'Moving Avg'!D2205</f>
        <v>42.695599999999999</v>
      </c>
      <c r="G2205" s="2">
        <f>'Moving Avg'!F2205</f>
        <v>42.70463500000001</v>
      </c>
      <c r="H2205" s="2">
        <f>'Moving Avg'!G2205</f>
        <v>42.637118000000008</v>
      </c>
      <c r="I2205" s="2">
        <f>'Moving Avg'!H2205</f>
        <v>41.921253999999934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25</v>
      </c>
      <c r="N2205" s="8">
        <f t="shared" si="341"/>
        <v>45</v>
      </c>
      <c r="O2205" s="8">
        <f t="shared" si="342"/>
        <v>50</v>
      </c>
      <c r="P2205" s="8">
        <f t="shared" si="343"/>
        <v>33</v>
      </c>
      <c r="Q2205" s="9">
        <f t="shared" si="344"/>
        <v>36.950000000000003</v>
      </c>
      <c r="R2205" s="9">
        <f t="shared" si="345"/>
        <v>39.75</v>
      </c>
      <c r="S2205" s="9">
        <f t="shared" si="346"/>
        <v>37.85</v>
      </c>
      <c r="T2205" s="9">
        <f t="shared" si="347"/>
        <v>38.25</v>
      </c>
      <c r="U2205" s="8">
        <f t="shared" si="348"/>
        <v>38.183333333333337</v>
      </c>
      <c r="V2205" s="8">
        <f t="shared" si="349"/>
        <v>38.200000000000003</v>
      </c>
    </row>
    <row r="2206" spans="1:22" ht="13.5" x14ac:dyDescent="0.25">
      <c r="A2206" s="3">
        <f>RSI!A2206</f>
        <v>45217</v>
      </c>
      <c r="B2206" s="2">
        <f>RSI!B2206</f>
        <v>42.695599999999999</v>
      </c>
      <c r="C2206" s="2">
        <f>RSI!I2206</f>
        <v>50.900338986841277</v>
      </c>
      <c r="D2206" s="2">
        <f>MACD!E2206</f>
        <v>1.5488563613011763E-2</v>
      </c>
      <c r="E2206" s="2">
        <f>MACD!F2206</f>
        <v>3.1553687412307622E-2</v>
      </c>
      <c r="F2206" s="2">
        <f>'Moving Avg'!D2206</f>
        <v>42.695599999999999</v>
      </c>
      <c r="G2206" s="2">
        <f>'Moving Avg'!F2206</f>
        <v>42.700120000000013</v>
      </c>
      <c r="H2206" s="2">
        <f>'Moving Avg'!G2206</f>
        <v>42.636758000000007</v>
      </c>
      <c r="I2206" s="2">
        <f>'Moving Avg'!H2206</f>
        <v>41.909945499999942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  <c r="M2206" s="8">
        <f t="shared" si="340"/>
        <v>25</v>
      </c>
      <c r="N2206" s="8">
        <f t="shared" si="341"/>
        <v>45</v>
      </c>
      <c r="O2206" s="8">
        <f t="shared" si="342"/>
        <v>50</v>
      </c>
      <c r="P2206" s="8">
        <f t="shared" si="343"/>
        <v>33</v>
      </c>
      <c r="Q2206" s="9">
        <f t="shared" si="344"/>
        <v>36.950000000000003</v>
      </c>
      <c r="R2206" s="9">
        <f t="shared" si="345"/>
        <v>39.75</v>
      </c>
      <c r="S2206" s="9">
        <f t="shared" si="346"/>
        <v>37.85</v>
      </c>
      <c r="T2206" s="9">
        <f t="shared" si="347"/>
        <v>38.25</v>
      </c>
      <c r="U2206" s="8">
        <f t="shared" si="348"/>
        <v>38.183333333333337</v>
      </c>
      <c r="V2206" s="8">
        <f t="shared" si="349"/>
        <v>38.200000000000003</v>
      </c>
    </row>
    <row r="2207" spans="1:22" ht="13.5" x14ac:dyDescent="0.25">
      <c r="A2207" s="3">
        <f>RSI!A2207</f>
        <v>45218</v>
      </c>
      <c r="B2207" s="2">
        <f>RSI!B2207</f>
        <v>42.695599999999999</v>
      </c>
      <c r="C2207" s="2">
        <f>RSI!I2207</f>
        <v>50.900338986841277</v>
      </c>
      <c r="D2207" s="2">
        <f>MACD!E2207</f>
        <v>1.3588985924940289E-2</v>
      </c>
      <c r="E2207" s="2">
        <f>MACD!F2207</f>
        <v>2.7960747114834157E-2</v>
      </c>
      <c r="F2207" s="2">
        <f>'Moving Avg'!D2207</f>
        <v>42.695599999999999</v>
      </c>
      <c r="G2207" s="2">
        <f>'Moving Avg'!F2207</f>
        <v>42.695605000000008</v>
      </c>
      <c r="H2207" s="2">
        <f>'Moving Avg'!G2207</f>
        <v>42.636398000000007</v>
      </c>
      <c r="I2207" s="2">
        <f>'Moving Avg'!H2207</f>
        <v>41.898636999999944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25</v>
      </c>
      <c r="N2207" s="8">
        <f t="shared" si="341"/>
        <v>45</v>
      </c>
      <c r="O2207" s="8">
        <f t="shared" si="342"/>
        <v>50</v>
      </c>
      <c r="P2207" s="8">
        <f t="shared" si="343"/>
        <v>33</v>
      </c>
      <c r="Q2207" s="9">
        <f t="shared" si="344"/>
        <v>36.950000000000003</v>
      </c>
      <c r="R2207" s="9">
        <f t="shared" si="345"/>
        <v>39.75</v>
      </c>
      <c r="S2207" s="9">
        <f t="shared" si="346"/>
        <v>37.85</v>
      </c>
      <c r="T2207" s="9">
        <f t="shared" si="347"/>
        <v>38.25</v>
      </c>
      <c r="U2207" s="8">
        <f t="shared" si="348"/>
        <v>38.183333333333337</v>
      </c>
      <c r="V2207" s="8">
        <f t="shared" si="349"/>
        <v>38.200000000000003</v>
      </c>
    </row>
    <row r="2208" spans="1:22" ht="13.5" x14ac:dyDescent="0.25">
      <c r="A2208" s="3">
        <f>RSI!A2208</f>
        <v>45219</v>
      </c>
      <c r="B2208" s="2">
        <f>RSI!B2208</f>
        <v>42.695599999999999</v>
      </c>
      <c r="C2208" s="2">
        <f>RSI!I2208</f>
        <v>50.900338986841277</v>
      </c>
      <c r="D2208" s="2">
        <f>MACD!E2208</f>
        <v>1.1945852569049009E-2</v>
      </c>
      <c r="E2208" s="2">
        <f>MACD!F2208</f>
        <v>2.4757768205677131E-2</v>
      </c>
      <c r="F2208" s="2">
        <f>'Moving Avg'!D2208</f>
        <v>42.695599999999999</v>
      </c>
      <c r="G2208" s="2">
        <f>'Moving Avg'!F2208</f>
        <v>42.69109000000001</v>
      </c>
      <c r="H2208" s="2">
        <f>'Moving Avg'!G2208</f>
        <v>42.636038000000006</v>
      </c>
      <c r="I2208" s="2">
        <f>'Moving Avg'!H2208</f>
        <v>41.887328499999938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  <c r="M2208" s="8">
        <f t="shared" si="340"/>
        <v>25</v>
      </c>
      <c r="N2208" s="8">
        <f t="shared" si="341"/>
        <v>45</v>
      </c>
      <c r="O2208" s="8">
        <f t="shared" si="342"/>
        <v>50</v>
      </c>
      <c r="P2208" s="8">
        <f t="shared" si="343"/>
        <v>33</v>
      </c>
      <c r="Q2208" s="9">
        <f t="shared" si="344"/>
        <v>36.950000000000003</v>
      </c>
      <c r="R2208" s="9">
        <f t="shared" si="345"/>
        <v>39.75</v>
      </c>
      <c r="S2208" s="9">
        <f t="shared" si="346"/>
        <v>37.85</v>
      </c>
      <c r="T2208" s="9">
        <f t="shared" si="347"/>
        <v>38.25</v>
      </c>
      <c r="U2208" s="8">
        <f t="shared" si="348"/>
        <v>38.183333333333337</v>
      </c>
      <c r="V2208" s="8">
        <f t="shared" si="349"/>
        <v>38.200000000000003</v>
      </c>
    </row>
    <row r="2209" spans="1:22" ht="13.5" x14ac:dyDescent="0.25">
      <c r="A2209" s="3">
        <f>RSI!A2209</f>
        <v>45222</v>
      </c>
      <c r="B2209" s="2">
        <f>RSI!B2209</f>
        <v>42.695599999999999</v>
      </c>
      <c r="C2209" s="2">
        <f>RSI!I2209</f>
        <v>50.900338986841277</v>
      </c>
      <c r="D2209" s="2">
        <f>MACD!E2209</f>
        <v>1.0522362303674981E-2</v>
      </c>
      <c r="E2209" s="2">
        <f>MACD!F2209</f>
        <v>2.1910687025276702E-2</v>
      </c>
      <c r="F2209" s="2">
        <f>'Moving Avg'!D2209</f>
        <v>42.695599999999999</v>
      </c>
      <c r="G2209" s="2">
        <f>'Moving Avg'!F2209</f>
        <v>42.686575000000012</v>
      </c>
      <c r="H2209" s="2">
        <f>'Moving Avg'!G2209</f>
        <v>42.635678000000006</v>
      </c>
      <c r="I2209" s="2">
        <f>'Moving Avg'!H2209</f>
        <v>41.876019999999947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  <c r="M2209" s="8">
        <f t="shared" si="340"/>
        <v>25</v>
      </c>
      <c r="N2209" s="8">
        <f t="shared" si="341"/>
        <v>45</v>
      </c>
      <c r="O2209" s="8">
        <f t="shared" si="342"/>
        <v>50</v>
      </c>
      <c r="P2209" s="8">
        <f t="shared" si="343"/>
        <v>33</v>
      </c>
      <c r="Q2209" s="9">
        <f t="shared" si="344"/>
        <v>36.950000000000003</v>
      </c>
      <c r="R2209" s="9">
        <f t="shared" si="345"/>
        <v>39.75</v>
      </c>
      <c r="S2209" s="9">
        <f t="shared" si="346"/>
        <v>37.85</v>
      </c>
      <c r="T2209" s="9">
        <f t="shared" si="347"/>
        <v>38.25</v>
      </c>
      <c r="U2209" s="8">
        <f t="shared" si="348"/>
        <v>38.183333333333337</v>
      </c>
      <c r="V2209" s="8">
        <f t="shared" si="349"/>
        <v>38.200000000000003</v>
      </c>
    </row>
    <row r="2210" spans="1:22" ht="13.5" x14ac:dyDescent="0.25">
      <c r="A2210" s="3">
        <f>RSI!A2210</f>
        <v>45223</v>
      </c>
      <c r="B2210" s="2">
        <f>RSI!B2210</f>
        <v>42.695599999999999</v>
      </c>
      <c r="C2210" s="2">
        <f>RSI!I2210</f>
        <v>50.900338986841277</v>
      </c>
      <c r="D2210" s="2">
        <f>MACD!E2210</f>
        <v>9.2871791920074998E-3</v>
      </c>
      <c r="E2210" s="2">
        <f>MACD!F2210</f>
        <v>1.938598545862286E-2</v>
      </c>
      <c r="F2210" s="2">
        <f>'Moving Avg'!D2210</f>
        <v>42.695599999999999</v>
      </c>
      <c r="G2210" s="2">
        <f>'Moving Avg'!F2210</f>
        <v>42.682060000000007</v>
      </c>
      <c r="H2210" s="2">
        <f>'Moving Avg'!G2210</f>
        <v>42.635318000000005</v>
      </c>
      <c r="I2210" s="2">
        <f>'Moving Avg'!H2210</f>
        <v>41.864711499999949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  <c r="M2210" s="8">
        <f t="shared" si="340"/>
        <v>25</v>
      </c>
      <c r="N2210" s="8">
        <f t="shared" si="341"/>
        <v>45</v>
      </c>
      <c r="O2210" s="8">
        <f t="shared" si="342"/>
        <v>50</v>
      </c>
      <c r="P2210" s="8">
        <f t="shared" si="343"/>
        <v>33</v>
      </c>
      <c r="Q2210" s="9">
        <f t="shared" si="344"/>
        <v>36.950000000000003</v>
      </c>
      <c r="R2210" s="9">
        <f t="shared" si="345"/>
        <v>39.75</v>
      </c>
      <c r="S2210" s="9">
        <f t="shared" si="346"/>
        <v>37.85</v>
      </c>
      <c r="T2210" s="9">
        <f t="shared" si="347"/>
        <v>38.25</v>
      </c>
      <c r="U2210" s="8">
        <f t="shared" si="348"/>
        <v>38.183333333333337</v>
      </c>
      <c r="V2210" s="8">
        <f t="shared" si="349"/>
        <v>38.200000000000003</v>
      </c>
    </row>
    <row r="2211" spans="1:22" ht="13.5" x14ac:dyDescent="0.25">
      <c r="A2211" s="3">
        <f>RSI!A2211</f>
        <v>45224</v>
      </c>
      <c r="B2211" s="2">
        <f>RSI!B2211</f>
        <v>42.695599999999999</v>
      </c>
      <c r="C2211" s="2">
        <f>RSI!I2211</f>
        <v>50.900338986841277</v>
      </c>
      <c r="D2211" s="2">
        <f>MACD!E2211</f>
        <v>8.2136063359570244E-3</v>
      </c>
      <c r="E2211" s="2">
        <f>MACD!F2211</f>
        <v>1.7151509634089693E-2</v>
      </c>
      <c r="F2211" s="2">
        <f>'Moving Avg'!D2211</f>
        <v>42.695599999999999</v>
      </c>
      <c r="G2211" s="2">
        <f>'Moving Avg'!F2211</f>
        <v>42.695600000000006</v>
      </c>
      <c r="H2211" s="2">
        <f>'Moving Avg'!G2211</f>
        <v>42.640914000000002</v>
      </c>
      <c r="I2211" s="2">
        <f>'Moving Avg'!H2211</f>
        <v>41.853402999999943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  <c r="M2211" s="8">
        <f t="shared" si="340"/>
        <v>25</v>
      </c>
      <c r="N2211" s="8">
        <f t="shared" si="341"/>
        <v>45</v>
      </c>
      <c r="O2211" s="8">
        <f t="shared" si="342"/>
        <v>50</v>
      </c>
      <c r="P2211" s="8">
        <f t="shared" si="343"/>
        <v>33</v>
      </c>
      <c r="Q2211" s="9">
        <f t="shared" si="344"/>
        <v>36.950000000000003</v>
      </c>
      <c r="R2211" s="9">
        <f t="shared" si="345"/>
        <v>39.75</v>
      </c>
      <c r="S2211" s="9">
        <f t="shared" si="346"/>
        <v>37.85</v>
      </c>
      <c r="T2211" s="9">
        <f t="shared" si="347"/>
        <v>38.25</v>
      </c>
      <c r="U2211" s="8">
        <f t="shared" si="348"/>
        <v>38.183333333333337</v>
      </c>
      <c r="V2211" s="8">
        <f t="shared" si="349"/>
        <v>38.200000000000003</v>
      </c>
    </row>
    <row r="2212" spans="1:22" ht="13.5" x14ac:dyDescent="0.25">
      <c r="A2212" s="3">
        <f>RSI!A2212</f>
        <v>45225</v>
      </c>
      <c r="B2212" s="2">
        <f>RSI!B2212</f>
        <v>42.695599999999999</v>
      </c>
      <c r="C2212" s="2">
        <f>RSI!I2212</f>
        <v>50.900338986841277</v>
      </c>
      <c r="D2212" s="2">
        <f>MACD!E2212</f>
        <v>7.2788856500380916E-3</v>
      </c>
      <c r="E2212" s="2">
        <f>MACD!F2212</f>
        <v>1.5176984837279372E-2</v>
      </c>
      <c r="F2212" s="2">
        <f>'Moving Avg'!D2212</f>
        <v>42.695599999999999</v>
      </c>
      <c r="G2212" s="2">
        <f>'Moving Avg'!F2212</f>
        <v>42.695600000000006</v>
      </c>
      <c r="H2212" s="2">
        <f>'Moving Avg'!G2212</f>
        <v>42.646509999999999</v>
      </c>
      <c r="I2212" s="2">
        <f>'Moving Avg'!H2212</f>
        <v>41.842094499999945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  <c r="M2212" s="8">
        <f t="shared" si="340"/>
        <v>25</v>
      </c>
      <c r="N2212" s="8">
        <f t="shared" si="341"/>
        <v>45</v>
      </c>
      <c r="O2212" s="8">
        <f t="shared" si="342"/>
        <v>50</v>
      </c>
      <c r="P2212" s="8">
        <f t="shared" si="343"/>
        <v>33</v>
      </c>
      <c r="Q2212" s="9">
        <f t="shared" si="344"/>
        <v>36.950000000000003</v>
      </c>
      <c r="R2212" s="9">
        <f t="shared" si="345"/>
        <v>39.75</v>
      </c>
      <c r="S2212" s="9">
        <f t="shared" si="346"/>
        <v>37.85</v>
      </c>
      <c r="T2212" s="9">
        <f t="shared" si="347"/>
        <v>38.25</v>
      </c>
      <c r="U2212" s="8">
        <f t="shared" si="348"/>
        <v>38.183333333333337</v>
      </c>
      <c r="V2212" s="8">
        <f t="shared" si="349"/>
        <v>38.200000000000003</v>
      </c>
    </row>
    <row r="2213" spans="1:22" ht="13.5" x14ac:dyDescent="0.25">
      <c r="A2213" s="3">
        <f>RSI!A2213</f>
        <v>45226</v>
      </c>
      <c r="B2213" s="2">
        <f>RSI!B2213</f>
        <v>42.695599999999999</v>
      </c>
      <c r="C2213" s="2">
        <f>RSI!I2213</f>
        <v>50.900338986841277</v>
      </c>
      <c r="D2213" s="2">
        <f>MACD!E2213</f>
        <v>6.4636043644838992E-3</v>
      </c>
      <c r="E2213" s="2">
        <f>MACD!F2213</f>
        <v>1.3434308742720278E-2</v>
      </c>
      <c r="F2213" s="2">
        <f>'Moving Avg'!D2213</f>
        <v>42.695599999999999</v>
      </c>
      <c r="G2213" s="2">
        <f>'Moving Avg'!F2213</f>
        <v>42.695600000000006</v>
      </c>
      <c r="H2213" s="2">
        <f>'Moving Avg'!G2213</f>
        <v>42.652105999999996</v>
      </c>
      <c r="I2213" s="2">
        <f>'Moving Avg'!H2213</f>
        <v>41.830785999999954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  <c r="M2213" s="8">
        <f t="shared" si="340"/>
        <v>25</v>
      </c>
      <c r="N2213" s="8">
        <f t="shared" si="341"/>
        <v>45</v>
      </c>
      <c r="O2213" s="8">
        <f t="shared" si="342"/>
        <v>50</v>
      </c>
      <c r="P2213" s="8">
        <f t="shared" si="343"/>
        <v>33</v>
      </c>
      <c r="Q2213" s="9">
        <f t="shared" si="344"/>
        <v>36.950000000000003</v>
      </c>
      <c r="R2213" s="9">
        <f t="shared" si="345"/>
        <v>39.75</v>
      </c>
      <c r="S2213" s="9">
        <f t="shared" si="346"/>
        <v>37.85</v>
      </c>
      <c r="T2213" s="9">
        <f t="shared" si="347"/>
        <v>38.25</v>
      </c>
      <c r="U2213" s="8">
        <f t="shared" si="348"/>
        <v>38.183333333333337</v>
      </c>
      <c r="V2213" s="8">
        <f t="shared" si="349"/>
        <v>38.200000000000003</v>
      </c>
    </row>
    <row r="2214" spans="1:22" ht="13.5" x14ac:dyDescent="0.25">
      <c r="A2214" s="3">
        <f>RSI!A2214</f>
        <v>45229</v>
      </c>
      <c r="B2214" s="2">
        <f>RSI!B2214</f>
        <v>42.695599999999999</v>
      </c>
      <c r="C2214" s="2">
        <f>RSI!I2214</f>
        <v>50.900338986841277</v>
      </c>
      <c r="D2214" s="2">
        <f>MACD!E2214</f>
        <v>5.7511919115356136E-3</v>
      </c>
      <c r="E2214" s="2">
        <f>MACD!F2214</f>
        <v>1.1897685376483346E-2</v>
      </c>
      <c r="F2214" s="2">
        <f>'Moving Avg'!D2214</f>
        <v>42.695599999999999</v>
      </c>
      <c r="G2214" s="2">
        <f>'Moving Avg'!F2214</f>
        <v>42.695600000000006</v>
      </c>
      <c r="H2214" s="2">
        <f>'Moving Avg'!G2214</f>
        <v>42.657702</v>
      </c>
      <c r="I2214" s="2">
        <f>'Moving Avg'!H2214</f>
        <v>41.819477499999948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  <c r="M2214" s="8">
        <f t="shared" si="340"/>
        <v>25</v>
      </c>
      <c r="N2214" s="8">
        <f t="shared" si="341"/>
        <v>45</v>
      </c>
      <c r="O2214" s="8">
        <f t="shared" si="342"/>
        <v>50</v>
      </c>
      <c r="P2214" s="8">
        <f t="shared" si="343"/>
        <v>33</v>
      </c>
      <c r="Q2214" s="9">
        <f t="shared" si="344"/>
        <v>36.950000000000003</v>
      </c>
      <c r="R2214" s="9">
        <f t="shared" si="345"/>
        <v>39.75</v>
      </c>
      <c r="S2214" s="9">
        <f t="shared" si="346"/>
        <v>37.85</v>
      </c>
      <c r="T2214" s="9">
        <f t="shared" si="347"/>
        <v>38.25</v>
      </c>
      <c r="U2214" s="8">
        <f t="shared" si="348"/>
        <v>38.183333333333337</v>
      </c>
      <c r="V2214" s="8">
        <f t="shared" si="349"/>
        <v>38.200000000000003</v>
      </c>
    </row>
    <row r="2215" spans="1:22" ht="13.5" x14ac:dyDescent="0.25">
      <c r="A2215" s="3">
        <f>RSI!A2215</f>
        <v>45230</v>
      </c>
      <c r="B2215" s="2">
        <f>RSI!B2215</f>
        <v>42.695599999999999</v>
      </c>
      <c r="C2215" s="2">
        <f>RSI!I2215</f>
        <v>50.900338986841277</v>
      </c>
      <c r="D2215" s="2">
        <f>MACD!E2215</f>
        <v>5.1274933582377002E-3</v>
      </c>
      <c r="E2215" s="2">
        <f>MACD!F2215</f>
        <v>1.0543646972834216E-2</v>
      </c>
      <c r="F2215" s="2">
        <f>'Moving Avg'!D2215</f>
        <v>42.695599999999999</v>
      </c>
      <c r="G2215" s="2">
        <f>'Moving Avg'!F2215</f>
        <v>42.695600000000006</v>
      </c>
      <c r="H2215" s="2">
        <f>'Moving Avg'!G2215</f>
        <v>42.699223999999994</v>
      </c>
      <c r="I2215" s="2">
        <f>'Moving Avg'!H2215</f>
        <v>41.808168999999964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  <c r="M2215" s="8">
        <f t="shared" si="340"/>
        <v>25</v>
      </c>
      <c r="N2215" s="8">
        <f t="shared" si="341"/>
        <v>45</v>
      </c>
      <c r="O2215" s="8">
        <f t="shared" si="342"/>
        <v>50</v>
      </c>
      <c r="P2215" s="8">
        <f t="shared" si="343"/>
        <v>33</v>
      </c>
      <c r="Q2215" s="9">
        <f t="shared" si="344"/>
        <v>36.950000000000003</v>
      </c>
      <c r="R2215" s="9">
        <f t="shared" si="345"/>
        <v>39.75</v>
      </c>
      <c r="S2215" s="9">
        <f t="shared" si="346"/>
        <v>37.85</v>
      </c>
      <c r="T2215" s="9">
        <f t="shared" si="347"/>
        <v>38.25</v>
      </c>
      <c r="U2215" s="8">
        <f t="shared" si="348"/>
        <v>38.183333333333337</v>
      </c>
      <c r="V2215" s="8">
        <f t="shared" si="349"/>
        <v>38.200000000000003</v>
      </c>
    </row>
    <row r="2216" spans="1:22" ht="13.5" x14ac:dyDescent="0.25">
      <c r="A2216" s="3">
        <f>RSI!A2216</f>
        <v>45231</v>
      </c>
      <c r="B2216" s="2">
        <f>RSI!B2216</f>
        <v>42.695599999999999</v>
      </c>
      <c r="C2216" s="2">
        <f>RSI!I2216</f>
        <v>50.900338986841277</v>
      </c>
      <c r="D2216" s="2">
        <f>MACD!E2216</f>
        <v>4.5804076727975485E-3</v>
      </c>
      <c r="E2216" s="2">
        <f>MACD!F2216</f>
        <v>9.3509991128268837E-3</v>
      </c>
      <c r="F2216" s="2">
        <f>'Moving Avg'!D2216</f>
        <v>42.695599999999999</v>
      </c>
      <c r="G2216" s="2">
        <f>'Moving Avg'!F2216</f>
        <v>42.695600000000006</v>
      </c>
      <c r="H2216" s="2">
        <f>'Moving Avg'!G2216</f>
        <v>42.704639999999998</v>
      </c>
      <c r="I2216" s="2">
        <f>'Moving Avg'!H2216</f>
        <v>41.796860499999958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  <c r="M2216" s="8">
        <f t="shared" si="340"/>
        <v>25</v>
      </c>
      <c r="N2216" s="8">
        <f t="shared" si="341"/>
        <v>45</v>
      </c>
      <c r="O2216" s="8">
        <f t="shared" si="342"/>
        <v>50</v>
      </c>
      <c r="P2216" s="8">
        <f t="shared" si="343"/>
        <v>33</v>
      </c>
      <c r="Q2216" s="9">
        <f t="shared" si="344"/>
        <v>36.950000000000003</v>
      </c>
      <c r="R2216" s="9">
        <f t="shared" si="345"/>
        <v>39.75</v>
      </c>
      <c r="S2216" s="9">
        <f t="shared" si="346"/>
        <v>37.85</v>
      </c>
      <c r="T2216" s="9">
        <f t="shared" si="347"/>
        <v>38.25</v>
      </c>
      <c r="U2216" s="8">
        <f t="shared" si="348"/>
        <v>38.183333333333337</v>
      </c>
      <c r="V2216" s="8">
        <f t="shared" si="349"/>
        <v>38.200000000000003</v>
      </c>
    </row>
    <row r="2217" spans="1:22" ht="13.5" x14ac:dyDescent="0.25">
      <c r="A2217" s="3">
        <f>RSI!A2217</f>
        <v>45232</v>
      </c>
      <c r="B2217" s="2">
        <f>RSI!B2217</f>
        <v>42.695599999999999</v>
      </c>
      <c r="C2217" s="2">
        <f>RSI!I2217</f>
        <v>50.900338986841277</v>
      </c>
      <c r="D2217" s="2">
        <f>MACD!E2217</f>
        <v>4.0995809087291946E-3</v>
      </c>
      <c r="E2217" s="2">
        <f>MACD!F2217</f>
        <v>8.3007154720073466E-3</v>
      </c>
      <c r="F2217" s="2">
        <f>'Moving Avg'!D2217</f>
        <v>42.695599999999999</v>
      </c>
      <c r="G2217" s="2">
        <f>'Moving Avg'!F2217</f>
        <v>42.695600000000006</v>
      </c>
      <c r="H2217" s="2">
        <f>'Moving Avg'!G2217</f>
        <v>42.710055999999994</v>
      </c>
      <c r="I2217" s="2">
        <f>'Moving Avg'!H2217</f>
        <v>41.795667499999965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  <c r="M2217" s="8">
        <f t="shared" si="340"/>
        <v>25</v>
      </c>
      <c r="N2217" s="8">
        <f t="shared" si="341"/>
        <v>45</v>
      </c>
      <c r="O2217" s="8">
        <f t="shared" si="342"/>
        <v>50</v>
      </c>
      <c r="P2217" s="8">
        <f t="shared" si="343"/>
        <v>33</v>
      </c>
      <c r="Q2217" s="9">
        <f t="shared" si="344"/>
        <v>36.950000000000003</v>
      </c>
      <c r="R2217" s="9">
        <f t="shared" si="345"/>
        <v>39.75</v>
      </c>
      <c r="S2217" s="9">
        <f t="shared" si="346"/>
        <v>37.85</v>
      </c>
      <c r="T2217" s="9">
        <f t="shared" si="347"/>
        <v>38.25</v>
      </c>
      <c r="U2217" s="8">
        <f t="shared" si="348"/>
        <v>38.183333333333337</v>
      </c>
      <c r="V2217" s="8">
        <f t="shared" si="349"/>
        <v>38.200000000000003</v>
      </c>
    </row>
    <row r="2218" spans="1:22" ht="13.5" x14ac:dyDescent="0.25">
      <c r="A2218" s="3">
        <f>RSI!A2218</f>
        <v>45233</v>
      </c>
      <c r="B2218" s="2">
        <f>RSI!B2218</f>
        <v>42.695599999999999</v>
      </c>
      <c r="C2218" s="2">
        <f>RSI!I2218</f>
        <v>50.900338986841277</v>
      </c>
      <c r="D2218" s="2">
        <f>MACD!E2218</f>
        <v>3.6761459122800488E-3</v>
      </c>
      <c r="E2218" s="2">
        <f>MACD!F2218</f>
        <v>7.3758015600618879E-3</v>
      </c>
      <c r="F2218" s="2">
        <f>'Moving Avg'!D2218</f>
        <v>42.695599999999999</v>
      </c>
      <c r="G2218" s="2">
        <f>'Moving Avg'!F2218</f>
        <v>42.695600000000006</v>
      </c>
      <c r="H2218" s="2">
        <f>'Moving Avg'!G2218</f>
        <v>42.715471999999991</v>
      </c>
      <c r="I2218" s="2">
        <f>'Moving Avg'!H2218</f>
        <v>41.794474499999957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  <c r="M2218" s="8">
        <f t="shared" si="340"/>
        <v>25</v>
      </c>
      <c r="N2218" s="8">
        <f t="shared" si="341"/>
        <v>45</v>
      </c>
      <c r="O2218" s="8">
        <f t="shared" si="342"/>
        <v>50</v>
      </c>
      <c r="P2218" s="8">
        <f t="shared" si="343"/>
        <v>33</v>
      </c>
      <c r="Q2218" s="9">
        <f t="shared" si="344"/>
        <v>36.950000000000003</v>
      </c>
      <c r="R2218" s="9">
        <f t="shared" si="345"/>
        <v>39.75</v>
      </c>
      <c r="S2218" s="9">
        <f t="shared" si="346"/>
        <v>37.85</v>
      </c>
      <c r="T2218" s="9">
        <f t="shared" si="347"/>
        <v>38.25</v>
      </c>
      <c r="U2218" s="8">
        <f t="shared" si="348"/>
        <v>38.183333333333337</v>
      </c>
      <c r="V2218" s="8">
        <f t="shared" si="349"/>
        <v>38.200000000000003</v>
      </c>
    </row>
    <row r="2219" spans="1:22" ht="13.5" x14ac:dyDescent="0.25">
      <c r="A2219" s="3">
        <f>RSI!A2219</f>
        <v>45236</v>
      </c>
      <c r="B2219" s="2">
        <f>RSI!B2219</f>
        <v>42.695599999999999</v>
      </c>
      <c r="C2219" s="2">
        <f>RSI!I2219</f>
        <v>50.900338986841277</v>
      </c>
      <c r="D2219" s="2">
        <f>MACD!E2219</f>
        <v>3.3025014459795443E-3</v>
      </c>
      <c r="E2219" s="2">
        <f>MACD!F2219</f>
        <v>6.5611415372454195E-3</v>
      </c>
      <c r="F2219" s="2">
        <f>'Moving Avg'!D2219</f>
        <v>42.695599999999999</v>
      </c>
      <c r="G2219" s="2">
        <f>'Moving Avg'!F2219</f>
        <v>42.695600000000006</v>
      </c>
      <c r="H2219" s="2">
        <f>'Moving Avg'!G2219</f>
        <v>42.720887999999995</v>
      </c>
      <c r="I2219" s="2">
        <f>'Moving Avg'!H2219</f>
        <v>41.793281499999964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  <c r="M2219" s="8">
        <f t="shared" si="340"/>
        <v>25</v>
      </c>
      <c r="N2219" s="8">
        <f t="shared" si="341"/>
        <v>45</v>
      </c>
      <c r="O2219" s="8">
        <f t="shared" si="342"/>
        <v>50</v>
      </c>
      <c r="P2219" s="8">
        <f t="shared" si="343"/>
        <v>33</v>
      </c>
      <c r="Q2219" s="9">
        <f t="shared" si="344"/>
        <v>36.950000000000003</v>
      </c>
      <c r="R2219" s="9">
        <f t="shared" si="345"/>
        <v>39.75</v>
      </c>
      <c r="S2219" s="9">
        <f t="shared" si="346"/>
        <v>37.85</v>
      </c>
      <c r="T2219" s="9">
        <f t="shared" si="347"/>
        <v>38.25</v>
      </c>
      <c r="U2219" s="8">
        <f t="shared" si="348"/>
        <v>38.183333333333337</v>
      </c>
      <c r="V2219" s="8">
        <f t="shared" si="349"/>
        <v>38.200000000000003</v>
      </c>
    </row>
    <row r="2220" spans="1:22" ht="13.5" x14ac:dyDescent="0.25">
      <c r="A2220" s="3">
        <f>RSI!A2220</f>
        <v>45237</v>
      </c>
      <c r="B2220" s="2">
        <f>RSI!B2220</f>
        <v>42.695599999999999</v>
      </c>
      <c r="C2220" s="2">
        <f>RSI!I2220</f>
        <v>50.900338986841277</v>
      </c>
      <c r="D2220" s="2">
        <f>MACD!E2220</f>
        <v>2.9721247108867033E-3</v>
      </c>
      <c r="E2220" s="2">
        <f>MACD!F2220</f>
        <v>5.8433381719736766E-3</v>
      </c>
      <c r="F2220" s="2">
        <f>'Moving Avg'!D2220</f>
        <v>42.695599999999999</v>
      </c>
      <c r="G2220" s="2">
        <f>'Moving Avg'!F2220</f>
        <v>42.695600000000006</v>
      </c>
      <c r="H2220" s="2">
        <f>'Moving Avg'!G2220</f>
        <v>42.726303999999999</v>
      </c>
      <c r="I2220" s="2">
        <f>'Moving Avg'!H2220</f>
        <v>41.792088499999963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  <c r="M2220" s="8">
        <f t="shared" si="340"/>
        <v>25</v>
      </c>
      <c r="N2220" s="8">
        <f t="shared" si="341"/>
        <v>45</v>
      </c>
      <c r="O2220" s="8">
        <f t="shared" si="342"/>
        <v>50</v>
      </c>
      <c r="P2220" s="8">
        <f t="shared" si="343"/>
        <v>33</v>
      </c>
      <c r="Q2220" s="9">
        <f t="shared" si="344"/>
        <v>36.950000000000003</v>
      </c>
      <c r="R2220" s="9">
        <f t="shared" si="345"/>
        <v>39.75</v>
      </c>
      <c r="S2220" s="9">
        <f t="shared" si="346"/>
        <v>37.85</v>
      </c>
      <c r="T2220" s="9">
        <f t="shared" si="347"/>
        <v>38.25</v>
      </c>
      <c r="U2220" s="8">
        <f t="shared" si="348"/>
        <v>38.183333333333337</v>
      </c>
      <c r="V2220" s="8">
        <f t="shared" si="349"/>
        <v>38.200000000000003</v>
      </c>
    </row>
    <row r="2221" spans="1:22" ht="13.5" x14ac:dyDescent="0.25">
      <c r="A2221" s="3">
        <f>RSI!A2221</f>
        <v>45238</v>
      </c>
      <c r="B2221" s="2">
        <f>RSI!B2221</f>
        <v>42.695599999999999</v>
      </c>
      <c r="C2221" s="2">
        <f>RSI!I2221</f>
        <v>50.900338986841277</v>
      </c>
      <c r="D2221" s="2">
        <f>MACD!E2221</f>
        <v>2.6794121724407205E-3</v>
      </c>
      <c r="E2221" s="2">
        <f>MACD!F2221</f>
        <v>5.2105529720670851E-3</v>
      </c>
      <c r="F2221" s="2">
        <f>'Moving Avg'!D2221</f>
        <v>42.695599999999999</v>
      </c>
      <c r="G2221" s="2">
        <f>'Moving Avg'!F2221</f>
        <v>42.695600000000006</v>
      </c>
      <c r="H2221" s="2">
        <f>'Moving Avg'!G2221</f>
        <v>42.724497999999997</v>
      </c>
      <c r="I2221" s="2">
        <f>'Moving Avg'!H2221</f>
        <v>41.790895499999969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  <c r="M2221" s="8">
        <f t="shared" si="340"/>
        <v>25</v>
      </c>
      <c r="N2221" s="8">
        <f t="shared" si="341"/>
        <v>45</v>
      </c>
      <c r="O2221" s="8">
        <f t="shared" si="342"/>
        <v>50</v>
      </c>
      <c r="P2221" s="8">
        <f t="shared" si="343"/>
        <v>33</v>
      </c>
      <c r="Q2221" s="9">
        <f t="shared" si="344"/>
        <v>36.950000000000003</v>
      </c>
      <c r="R2221" s="9">
        <f t="shared" si="345"/>
        <v>39.75</v>
      </c>
      <c r="S2221" s="9">
        <f t="shared" si="346"/>
        <v>37.85</v>
      </c>
      <c r="T2221" s="9">
        <f t="shared" si="347"/>
        <v>38.25</v>
      </c>
      <c r="U2221" s="8">
        <f t="shared" si="348"/>
        <v>38.183333333333337</v>
      </c>
      <c r="V2221" s="8">
        <f t="shared" si="349"/>
        <v>38.200000000000003</v>
      </c>
    </row>
    <row r="2222" spans="1:22" ht="13.5" x14ac:dyDescent="0.25">
      <c r="A2222" s="3">
        <f>RSI!A2222</f>
        <v>45239</v>
      </c>
      <c r="B2222" s="2">
        <f>RSI!B2222</f>
        <v>41.973500000000001</v>
      </c>
      <c r="C2222" s="2">
        <f>RSI!I2222</f>
        <v>8.5695097023581752</v>
      </c>
      <c r="D2222" s="2">
        <f>MACD!E2222</f>
        <v>5.5908433264285406E-2</v>
      </c>
      <c r="E2222" s="2">
        <f>MACD!F2222</f>
        <v>1.5350129030510751E-2</v>
      </c>
      <c r="F2222" s="2">
        <f>'Moving Avg'!D2222</f>
        <v>42.551180000000002</v>
      </c>
      <c r="G2222" s="2">
        <f>'Moving Avg'!F2222</f>
        <v>42.659495000000007</v>
      </c>
      <c r="H2222" s="2">
        <f>'Moving Avg'!G2222</f>
        <v>42.70825</v>
      </c>
      <c r="I2222" s="2">
        <f>'Moving Avg'!H2222</f>
        <v>41.786134999999973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  <c r="M2222" s="8">
        <f t="shared" si="340"/>
        <v>50</v>
      </c>
      <c r="N2222" s="8">
        <f t="shared" si="341"/>
        <v>0</v>
      </c>
      <c r="O2222" s="8">
        <f t="shared" si="342"/>
        <v>50</v>
      </c>
      <c r="P2222" s="8">
        <f t="shared" si="343"/>
        <v>16.5</v>
      </c>
      <c r="Q2222" s="9">
        <f t="shared" si="344"/>
        <v>27.475000000000001</v>
      </c>
      <c r="R2222" s="9">
        <f t="shared" si="345"/>
        <v>31.625</v>
      </c>
      <c r="S2222" s="9">
        <f t="shared" si="346"/>
        <v>27.425000000000001</v>
      </c>
      <c r="T2222" s="9">
        <f t="shared" si="347"/>
        <v>29.125</v>
      </c>
      <c r="U2222" s="8">
        <f t="shared" si="348"/>
        <v>28.841666666666669</v>
      </c>
      <c r="V2222" s="8">
        <f t="shared" si="349"/>
        <v>28.912500000000001</v>
      </c>
    </row>
    <row r="2223" spans="1:22" ht="13.5" x14ac:dyDescent="0.25">
      <c r="A2223" s="3">
        <f>RSI!A2223</f>
        <v>45240</v>
      </c>
      <c r="B2223" s="2">
        <f>RSI!B2223</f>
        <v>41.973500000000001</v>
      </c>
      <c r="C2223" s="2">
        <f>RSI!I2223</f>
        <v>8.5695097023581752</v>
      </c>
      <c r="D2223" s="2">
        <f>MACD!E2223</f>
        <v>0.10520400895431692</v>
      </c>
      <c r="E2223" s="2">
        <f>MACD!F2223</f>
        <v>3.332090501527199E-2</v>
      </c>
      <c r="F2223" s="2">
        <f>'Moving Avg'!D2223</f>
        <v>42.406759999999998</v>
      </c>
      <c r="G2223" s="2">
        <f>'Moving Avg'!F2223</f>
        <v>42.623390000000008</v>
      </c>
      <c r="H2223" s="2">
        <f>'Moving Avg'!G2223</f>
        <v>42.692002000000002</v>
      </c>
      <c r="I2223" s="2">
        <f>'Moving Avg'!H2223</f>
        <v>41.781374499999984</v>
      </c>
      <c r="J2223" s="6" t="str">
        <f>OBV!F2223</f>
        <v>BEARISH</v>
      </c>
      <c r="K2223" s="6" t="str">
        <f>OBV!G2223</f>
        <v>NEUTRAL</v>
      </c>
      <c r="L2223" s="6" t="str">
        <f>OBV!H2223</f>
        <v>CONFIRMED BEARISH</v>
      </c>
      <c r="M2223" s="8">
        <f t="shared" si="340"/>
        <v>50</v>
      </c>
      <c r="N2223" s="8">
        <f t="shared" si="341"/>
        <v>0</v>
      </c>
      <c r="O2223" s="8">
        <f t="shared" si="342"/>
        <v>50</v>
      </c>
      <c r="P2223" s="8">
        <f t="shared" si="343"/>
        <v>16.5</v>
      </c>
      <c r="Q2223" s="9">
        <f t="shared" si="344"/>
        <v>27.475000000000001</v>
      </c>
      <c r="R2223" s="9">
        <f t="shared" si="345"/>
        <v>31.625</v>
      </c>
      <c r="S2223" s="9">
        <f t="shared" si="346"/>
        <v>27.425000000000001</v>
      </c>
      <c r="T2223" s="9">
        <f t="shared" si="347"/>
        <v>29.125</v>
      </c>
      <c r="U2223" s="8">
        <f t="shared" si="348"/>
        <v>28.841666666666669</v>
      </c>
      <c r="V2223" s="8">
        <f t="shared" si="349"/>
        <v>28.912500000000001</v>
      </c>
    </row>
    <row r="2224" spans="1:22" ht="13.5" x14ac:dyDescent="0.25">
      <c r="A2224" s="3">
        <f>RSI!A2224</f>
        <v>45243</v>
      </c>
      <c r="B2224" s="2">
        <f>RSI!B2224</f>
        <v>41.973500000000001</v>
      </c>
      <c r="C2224" s="2">
        <f>RSI!I2224</f>
        <v>8.5695097023581894</v>
      </c>
      <c r="D2224" s="2">
        <f>MACD!E2224</f>
        <v>0.15085605248405898</v>
      </c>
      <c r="E2224" s="2">
        <f>MACD!F2224</f>
        <v>5.6827934509029392E-2</v>
      </c>
      <c r="F2224" s="2">
        <f>'Moving Avg'!D2224</f>
        <v>42.262340000000002</v>
      </c>
      <c r="G2224" s="2">
        <f>'Moving Avg'!F2224</f>
        <v>42.587285000000008</v>
      </c>
      <c r="H2224" s="2">
        <f>'Moving Avg'!G2224</f>
        <v>42.675754000000005</v>
      </c>
      <c r="I2224" s="2">
        <f>'Moving Avg'!H2224</f>
        <v>41.776613999999988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  <c r="M2224" s="8">
        <f t="shared" si="340"/>
        <v>50</v>
      </c>
      <c r="N2224" s="8">
        <f t="shared" si="341"/>
        <v>0</v>
      </c>
      <c r="O2224" s="8">
        <f t="shared" si="342"/>
        <v>50</v>
      </c>
      <c r="P2224" s="8">
        <f t="shared" si="343"/>
        <v>16.5</v>
      </c>
      <c r="Q2224" s="9">
        <f t="shared" si="344"/>
        <v>27.475000000000001</v>
      </c>
      <c r="R2224" s="9">
        <f t="shared" si="345"/>
        <v>31.625</v>
      </c>
      <c r="S2224" s="9">
        <f t="shared" si="346"/>
        <v>27.425000000000001</v>
      </c>
      <c r="T2224" s="9">
        <f t="shared" si="347"/>
        <v>29.125</v>
      </c>
      <c r="U2224" s="8">
        <f t="shared" si="348"/>
        <v>28.841666666666669</v>
      </c>
      <c r="V2224" s="8">
        <f t="shared" si="349"/>
        <v>28.912500000000001</v>
      </c>
    </row>
    <row r="2225" spans="1:22" ht="13.5" x14ac:dyDescent="0.25">
      <c r="A2225" s="3">
        <f>RSI!A2225</f>
        <v>45244</v>
      </c>
      <c r="B2225" s="2">
        <f>RSI!B2225</f>
        <v>41.973500000000001</v>
      </c>
      <c r="C2225" s="2">
        <f>RSI!I2225</f>
        <v>8.5695097023581894</v>
      </c>
      <c r="D2225" s="2">
        <f>MACD!E2225</f>
        <v>0.19313322559158763</v>
      </c>
      <c r="E2225" s="2">
        <f>MACD!F2225</f>
        <v>8.4088992725541045E-2</v>
      </c>
      <c r="F2225" s="2">
        <f>'Moving Avg'!D2225</f>
        <v>42.117920000000005</v>
      </c>
      <c r="G2225" s="2">
        <f>'Moving Avg'!F2225</f>
        <v>42.551180000000009</v>
      </c>
      <c r="H2225" s="2">
        <f>'Moving Avg'!G2225</f>
        <v>42.659506</v>
      </c>
      <c r="I2225" s="2">
        <f>'Moving Avg'!H2225</f>
        <v>41.771853499999992</v>
      </c>
      <c r="J2225" s="6" t="str">
        <f>OBV!F2225</f>
        <v>BEARISH</v>
      </c>
      <c r="K2225" s="6" t="str">
        <f>OBV!G2225</f>
        <v>NEUTRAL</v>
      </c>
      <c r="L2225" s="6" t="str">
        <f>OBV!H2225</f>
        <v>CONFIRMED BEARISH</v>
      </c>
      <c r="M2225" s="8">
        <f t="shared" si="340"/>
        <v>50</v>
      </c>
      <c r="N2225" s="8">
        <f t="shared" si="341"/>
        <v>0</v>
      </c>
      <c r="O2225" s="8">
        <f t="shared" si="342"/>
        <v>50</v>
      </c>
      <c r="P2225" s="8">
        <f t="shared" si="343"/>
        <v>16.5</v>
      </c>
      <c r="Q2225" s="9">
        <f t="shared" si="344"/>
        <v>27.475000000000001</v>
      </c>
      <c r="R2225" s="9">
        <f t="shared" si="345"/>
        <v>31.625</v>
      </c>
      <c r="S2225" s="9">
        <f t="shared" si="346"/>
        <v>27.425000000000001</v>
      </c>
      <c r="T2225" s="9">
        <f t="shared" si="347"/>
        <v>29.125</v>
      </c>
      <c r="U2225" s="8">
        <f t="shared" si="348"/>
        <v>28.841666666666669</v>
      </c>
      <c r="V2225" s="8">
        <f t="shared" si="349"/>
        <v>28.912500000000001</v>
      </c>
    </row>
    <row r="2226" spans="1:22" ht="13.5" x14ac:dyDescent="0.25">
      <c r="A2226" s="3">
        <f>RSI!A2226</f>
        <v>45245</v>
      </c>
      <c r="B2226" s="2">
        <f>RSI!B2226</f>
        <v>41.973500000000001</v>
      </c>
      <c r="C2226" s="2">
        <f>RSI!I2226</f>
        <v>8.5695097023581894</v>
      </c>
      <c r="D2226" s="2">
        <f>MACD!E2226</f>
        <v>0.23228447830442178</v>
      </c>
      <c r="E2226" s="2">
        <f>MACD!F2226</f>
        <v>0.1137280898413172</v>
      </c>
      <c r="F2226" s="2">
        <f>'Moving Avg'!D2226</f>
        <v>41.973500000000001</v>
      </c>
      <c r="G2226" s="2">
        <f>'Moving Avg'!F2226</f>
        <v>42.51507500000001</v>
      </c>
      <c r="H2226" s="2">
        <f>'Moving Avg'!G2226</f>
        <v>42.643258000000003</v>
      </c>
      <c r="I2226" s="2">
        <f>'Moving Avg'!H2226</f>
        <v>41.767092999999988</v>
      </c>
      <c r="J2226" s="6" t="str">
        <f>OBV!F2226</f>
        <v>BEARISH</v>
      </c>
      <c r="K2226" s="6" t="str">
        <f>OBV!G2226</f>
        <v>NEUTRAL</v>
      </c>
      <c r="L2226" s="6" t="str">
        <f>OBV!H2226</f>
        <v>CONFIRMED BEARISH</v>
      </c>
      <c r="M2226" s="8">
        <f t="shared" si="340"/>
        <v>50</v>
      </c>
      <c r="N2226" s="8">
        <f t="shared" si="341"/>
        <v>0</v>
      </c>
      <c r="O2226" s="8">
        <f t="shared" si="342"/>
        <v>50</v>
      </c>
      <c r="P2226" s="8">
        <f t="shared" si="343"/>
        <v>16.5</v>
      </c>
      <c r="Q2226" s="9">
        <f t="shared" si="344"/>
        <v>27.475000000000001</v>
      </c>
      <c r="R2226" s="9">
        <f t="shared" si="345"/>
        <v>31.625</v>
      </c>
      <c r="S2226" s="9">
        <f t="shared" si="346"/>
        <v>27.425000000000001</v>
      </c>
      <c r="T2226" s="9">
        <f t="shared" si="347"/>
        <v>29.125</v>
      </c>
      <c r="U2226" s="8">
        <f t="shared" si="348"/>
        <v>28.841666666666669</v>
      </c>
      <c r="V2226" s="8">
        <f t="shared" si="349"/>
        <v>28.912500000000001</v>
      </c>
    </row>
    <row r="2227" spans="1:22" ht="13.5" x14ac:dyDescent="0.25">
      <c r="A2227" s="3">
        <f>RSI!A2227</f>
        <v>45246</v>
      </c>
      <c r="B2227" s="2">
        <f>RSI!B2227</f>
        <v>41.973500000000001</v>
      </c>
      <c r="C2227" s="2">
        <f>RSI!I2227</f>
        <v>8.5695097023581894</v>
      </c>
      <c r="D2227" s="2">
        <f>MACD!E2227</f>
        <v>0.26854047996485519</v>
      </c>
      <c r="E2227" s="2">
        <f>MACD!F2227</f>
        <v>0.1446905678660248</v>
      </c>
      <c r="F2227" s="2">
        <f>'Moving Avg'!D2227</f>
        <v>41.973500000000001</v>
      </c>
      <c r="G2227" s="2">
        <f>'Moving Avg'!F2227</f>
        <v>42.478970000000018</v>
      </c>
      <c r="H2227" s="2">
        <f>'Moving Avg'!G2227</f>
        <v>42.627010000000013</v>
      </c>
      <c r="I2227" s="2">
        <f>'Moving Avg'!H2227</f>
        <v>41.77197249999999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  <c r="M2227" s="8">
        <f t="shared" si="340"/>
        <v>50</v>
      </c>
      <c r="N2227" s="8">
        <f t="shared" si="341"/>
        <v>0</v>
      </c>
      <c r="O2227" s="8">
        <f t="shared" si="342"/>
        <v>50</v>
      </c>
      <c r="P2227" s="8">
        <f t="shared" si="343"/>
        <v>33</v>
      </c>
      <c r="Q2227" s="9">
        <f t="shared" si="344"/>
        <v>29.95</v>
      </c>
      <c r="R2227" s="9">
        <f t="shared" si="345"/>
        <v>35.75</v>
      </c>
      <c r="S2227" s="9">
        <f t="shared" si="346"/>
        <v>34.85</v>
      </c>
      <c r="T2227" s="9">
        <f t="shared" si="347"/>
        <v>33.25</v>
      </c>
      <c r="U2227" s="8">
        <f t="shared" si="348"/>
        <v>33.516666666666673</v>
      </c>
      <c r="V2227" s="8">
        <f t="shared" si="349"/>
        <v>33.450000000000003</v>
      </c>
    </row>
    <row r="2228" spans="1:22" ht="13.5" x14ac:dyDescent="0.25">
      <c r="A2228" s="3">
        <f>RSI!A2228</f>
        <v>45247</v>
      </c>
      <c r="B2228" s="2">
        <f>RSI!B2228</f>
        <v>41.973500000000001</v>
      </c>
      <c r="C2228" s="2">
        <f>RSI!I2228</f>
        <v>8.5695097023581894</v>
      </c>
      <c r="D2228" s="2">
        <f>MACD!E2228</f>
        <v>0.30211494873054789</v>
      </c>
      <c r="E2228" s="2">
        <f>MACD!F2228</f>
        <v>0.17617544403892943</v>
      </c>
      <c r="F2228" s="2">
        <f>'Moving Avg'!D2228</f>
        <v>41.973500000000001</v>
      </c>
      <c r="G2228" s="2">
        <f>'Moving Avg'!F2228</f>
        <v>42.442865000000019</v>
      </c>
      <c r="H2228" s="2">
        <f>'Moving Avg'!G2228</f>
        <v>42.610762000000015</v>
      </c>
      <c r="I2228" s="2">
        <f>'Moving Avg'!H2228</f>
        <v>41.776851999999991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  <c r="M2228" s="8">
        <f t="shared" si="340"/>
        <v>50</v>
      </c>
      <c r="N2228" s="8">
        <f t="shared" si="341"/>
        <v>0</v>
      </c>
      <c r="O2228" s="8">
        <f t="shared" si="342"/>
        <v>50</v>
      </c>
      <c r="P2228" s="8">
        <f t="shared" si="343"/>
        <v>33</v>
      </c>
      <c r="Q2228" s="9">
        <f t="shared" si="344"/>
        <v>29.95</v>
      </c>
      <c r="R2228" s="9">
        <f t="shared" si="345"/>
        <v>35.75</v>
      </c>
      <c r="S2228" s="9">
        <f t="shared" si="346"/>
        <v>34.85</v>
      </c>
      <c r="T2228" s="9">
        <f t="shared" si="347"/>
        <v>33.25</v>
      </c>
      <c r="U2228" s="8">
        <f t="shared" si="348"/>
        <v>33.516666666666673</v>
      </c>
      <c r="V2228" s="8">
        <f t="shared" si="349"/>
        <v>33.450000000000003</v>
      </c>
    </row>
    <row r="2229" spans="1:22" ht="13.5" x14ac:dyDescent="0.25">
      <c r="A2229" s="3">
        <f>RSI!A2229</f>
        <v>45250</v>
      </c>
      <c r="B2229" s="2">
        <f>RSI!B2229</f>
        <v>41.973500000000001</v>
      </c>
      <c r="C2229" s="2">
        <f>RSI!I2229</f>
        <v>8.5695097023581894</v>
      </c>
      <c r="D2229" s="2">
        <f>MACD!E2229</f>
        <v>0.33320588638195403</v>
      </c>
      <c r="E2229" s="2">
        <f>MACD!F2229</f>
        <v>0.20758153250753436</v>
      </c>
      <c r="F2229" s="2">
        <f>'Moving Avg'!D2229</f>
        <v>41.973500000000001</v>
      </c>
      <c r="G2229" s="2">
        <f>'Moving Avg'!F2229</f>
        <v>42.40676000000002</v>
      </c>
      <c r="H2229" s="2">
        <f>'Moving Avg'!G2229</f>
        <v>42.594514000000011</v>
      </c>
      <c r="I2229" s="2">
        <f>'Moving Avg'!H2229</f>
        <v>41.781731499999999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  <c r="M2229" s="8">
        <f t="shared" si="340"/>
        <v>50</v>
      </c>
      <c r="N2229" s="8">
        <f t="shared" si="341"/>
        <v>0</v>
      </c>
      <c r="O2229" s="8">
        <f t="shared" si="342"/>
        <v>50</v>
      </c>
      <c r="P2229" s="8">
        <f t="shared" si="343"/>
        <v>33</v>
      </c>
      <c r="Q2229" s="9">
        <f t="shared" si="344"/>
        <v>29.95</v>
      </c>
      <c r="R2229" s="9">
        <f t="shared" si="345"/>
        <v>35.75</v>
      </c>
      <c r="S2229" s="9">
        <f t="shared" si="346"/>
        <v>34.85</v>
      </c>
      <c r="T2229" s="9">
        <f t="shared" si="347"/>
        <v>33.25</v>
      </c>
      <c r="U2229" s="8">
        <f t="shared" si="348"/>
        <v>33.516666666666673</v>
      </c>
      <c r="V2229" s="8">
        <f t="shared" si="349"/>
        <v>33.450000000000003</v>
      </c>
    </row>
    <row r="2230" spans="1:22" ht="13.5" x14ac:dyDescent="0.25">
      <c r="A2230" s="3">
        <f>RSI!A2230</f>
        <v>45251</v>
      </c>
      <c r="B2230" s="2">
        <f>RSI!B2230</f>
        <v>41.973500000000001</v>
      </c>
      <c r="C2230" s="2">
        <f>RSI!I2230</f>
        <v>8.5695097023581894</v>
      </c>
      <c r="D2230" s="2">
        <f>MACD!E2230</f>
        <v>0.36199672486802115</v>
      </c>
      <c r="E2230" s="2">
        <f>MACD!F2230</f>
        <v>0.23846457097963172</v>
      </c>
      <c r="F2230" s="2">
        <f>'Moving Avg'!D2230</f>
        <v>41.973500000000001</v>
      </c>
      <c r="G2230" s="2">
        <f>'Moving Avg'!F2230</f>
        <v>42.370655000000021</v>
      </c>
      <c r="H2230" s="2">
        <f>'Moving Avg'!G2230</f>
        <v>42.578266000000013</v>
      </c>
      <c r="I2230" s="2">
        <f>'Moving Avg'!H2230</f>
        <v>41.786610999999994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  <c r="M2230" s="8">
        <f t="shared" si="340"/>
        <v>50</v>
      </c>
      <c r="N2230" s="8">
        <f t="shared" si="341"/>
        <v>0</v>
      </c>
      <c r="O2230" s="8">
        <f t="shared" si="342"/>
        <v>50</v>
      </c>
      <c r="P2230" s="8">
        <f t="shared" si="343"/>
        <v>33</v>
      </c>
      <c r="Q2230" s="9">
        <f t="shared" si="344"/>
        <v>29.95</v>
      </c>
      <c r="R2230" s="9">
        <f t="shared" si="345"/>
        <v>35.75</v>
      </c>
      <c r="S2230" s="9">
        <f t="shared" si="346"/>
        <v>34.85</v>
      </c>
      <c r="T2230" s="9">
        <f t="shared" si="347"/>
        <v>33.25</v>
      </c>
      <c r="U2230" s="8">
        <f t="shared" si="348"/>
        <v>33.516666666666673</v>
      </c>
      <c r="V2230" s="8">
        <f t="shared" si="349"/>
        <v>33.450000000000003</v>
      </c>
    </row>
    <row r="2231" spans="1:22" ht="13.5" x14ac:dyDescent="0.25">
      <c r="A2231" s="3">
        <f>RSI!A2231</f>
        <v>45252</v>
      </c>
      <c r="B2231" s="2">
        <f>RSI!B2231</f>
        <v>41.973500000000001</v>
      </c>
      <c r="C2231" s="2">
        <f>RSI!I2231</f>
        <v>8.5695097023581894</v>
      </c>
      <c r="D2231" s="2">
        <f>MACD!E2231</f>
        <v>0.38865739063496108</v>
      </c>
      <c r="E2231" s="2">
        <f>MACD!F2231</f>
        <v>0.26850313491069761</v>
      </c>
      <c r="F2231" s="2">
        <f>'Moving Avg'!D2231</f>
        <v>41.973500000000001</v>
      </c>
      <c r="G2231" s="2">
        <f>'Moving Avg'!F2231</f>
        <v>42.334550000000021</v>
      </c>
      <c r="H2231" s="2">
        <f>'Moving Avg'!G2231</f>
        <v>42.562018000000016</v>
      </c>
      <c r="I2231" s="2">
        <f>'Moving Avg'!H2231</f>
        <v>41.791490500000002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  <c r="M2231" s="8">
        <f t="shared" si="340"/>
        <v>50</v>
      </c>
      <c r="N2231" s="8">
        <f t="shared" si="341"/>
        <v>0</v>
      </c>
      <c r="O2231" s="8">
        <f t="shared" si="342"/>
        <v>50</v>
      </c>
      <c r="P2231" s="8">
        <f t="shared" si="343"/>
        <v>33</v>
      </c>
      <c r="Q2231" s="9">
        <f t="shared" si="344"/>
        <v>29.95</v>
      </c>
      <c r="R2231" s="9">
        <f t="shared" si="345"/>
        <v>35.75</v>
      </c>
      <c r="S2231" s="9">
        <f t="shared" si="346"/>
        <v>34.85</v>
      </c>
      <c r="T2231" s="9">
        <f t="shared" si="347"/>
        <v>33.25</v>
      </c>
      <c r="U2231" s="8">
        <f t="shared" si="348"/>
        <v>33.516666666666673</v>
      </c>
      <c r="V2231" s="8">
        <f t="shared" si="349"/>
        <v>33.450000000000003</v>
      </c>
    </row>
    <row r="2232" spans="1:22" ht="13.5" x14ac:dyDescent="0.25">
      <c r="A2232" s="3">
        <f>RSI!A2232</f>
        <v>45253</v>
      </c>
      <c r="B2232" s="2">
        <f>RSI!B2232</f>
        <v>41.973500000000001</v>
      </c>
      <c r="C2232" s="2">
        <f>RSI!I2232</f>
        <v>8.5695097023581894</v>
      </c>
      <c r="D2232" s="2">
        <f>MACD!E2232</f>
        <v>0.30225298471863482</v>
      </c>
      <c r="E2232" s="2">
        <f>MACD!F2232</f>
        <v>0.27525310487228505</v>
      </c>
      <c r="F2232" s="2">
        <f>'Moving Avg'!D2232</f>
        <v>41.973500000000001</v>
      </c>
      <c r="G2232" s="2">
        <f>'Moving Avg'!F2232</f>
        <v>42.298445000000029</v>
      </c>
      <c r="H2232" s="2">
        <f>'Moving Avg'!G2232</f>
        <v>42.545770000000019</v>
      </c>
      <c r="I2232" s="2">
        <f>'Moving Avg'!H2232</f>
        <v>41.796369999999996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  <c r="M2232" s="8">
        <f t="shared" si="340"/>
        <v>50</v>
      </c>
      <c r="N2232" s="8">
        <f t="shared" si="341"/>
        <v>0</v>
      </c>
      <c r="O2232" s="8">
        <f t="shared" si="342"/>
        <v>50</v>
      </c>
      <c r="P2232" s="8">
        <f t="shared" si="343"/>
        <v>33</v>
      </c>
      <c r="Q2232" s="9">
        <f t="shared" si="344"/>
        <v>29.95</v>
      </c>
      <c r="R2232" s="9">
        <f t="shared" si="345"/>
        <v>35.75</v>
      </c>
      <c r="S2232" s="9">
        <f t="shared" si="346"/>
        <v>34.85</v>
      </c>
      <c r="T2232" s="9">
        <f t="shared" si="347"/>
        <v>33.25</v>
      </c>
      <c r="U2232" s="8">
        <f t="shared" si="348"/>
        <v>33.516666666666673</v>
      </c>
      <c r="V2232" s="8">
        <f t="shared" si="349"/>
        <v>33.450000000000003</v>
      </c>
    </row>
    <row r="2233" spans="1:22" ht="13.5" x14ac:dyDescent="0.25">
      <c r="A2233" s="3">
        <f>RSI!A2233</f>
        <v>45254</v>
      </c>
      <c r="B2233" s="2">
        <f>RSI!B2233</f>
        <v>41.973500000000001</v>
      </c>
      <c r="C2233" s="2">
        <f>RSI!I2233</f>
        <v>8.5695097023581752</v>
      </c>
      <c r="D2233" s="2">
        <f>MACD!E2233</f>
        <v>0.23111274663924775</v>
      </c>
      <c r="E2233" s="2">
        <f>MACD!F2233</f>
        <v>0.26642503322567757</v>
      </c>
      <c r="F2233" s="2">
        <f>'Moving Avg'!D2233</f>
        <v>41.973500000000001</v>
      </c>
      <c r="G2233" s="2">
        <f>'Moving Avg'!F2233</f>
        <v>42.262340000000016</v>
      </c>
      <c r="H2233" s="2">
        <f>'Moving Avg'!G2233</f>
        <v>42.529522000000014</v>
      </c>
      <c r="I2233" s="2">
        <f>'Moving Avg'!H2233</f>
        <v>41.801249499999997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  <c r="M2233" s="8">
        <f t="shared" si="340"/>
        <v>50</v>
      </c>
      <c r="N2233" s="8">
        <f t="shared" si="341"/>
        <v>100</v>
      </c>
      <c r="O2233" s="8">
        <f t="shared" si="342"/>
        <v>50</v>
      </c>
      <c r="P2233" s="8">
        <f t="shared" si="343"/>
        <v>33</v>
      </c>
      <c r="Q2233" s="9">
        <f t="shared" si="344"/>
        <v>64.95</v>
      </c>
      <c r="R2233" s="9">
        <f t="shared" si="345"/>
        <v>55.75</v>
      </c>
      <c r="S2233" s="9">
        <f t="shared" si="346"/>
        <v>49.85</v>
      </c>
      <c r="T2233" s="9">
        <f t="shared" si="347"/>
        <v>58.25</v>
      </c>
      <c r="U2233" s="8">
        <f t="shared" si="348"/>
        <v>56.85</v>
      </c>
      <c r="V2233" s="8">
        <f t="shared" si="349"/>
        <v>57.2</v>
      </c>
    </row>
    <row r="2234" spans="1:22" ht="13.5" x14ac:dyDescent="0.25">
      <c r="A2234" s="3">
        <f>RSI!A2234</f>
        <v>45257</v>
      </c>
      <c r="B2234" s="2">
        <f>RSI!B2234</f>
        <v>41.973500000000001</v>
      </c>
      <c r="C2234" s="2">
        <f>RSI!I2234</f>
        <v>8.5695097023581894</v>
      </c>
      <c r="D2234" s="2">
        <f>MACD!E2234</f>
        <v>0.17274232937887746</v>
      </c>
      <c r="E2234" s="2">
        <f>MACD!F2234</f>
        <v>0.24768849245631758</v>
      </c>
      <c r="F2234" s="2">
        <f>'Moving Avg'!D2234</f>
        <v>41.973500000000001</v>
      </c>
      <c r="G2234" s="2">
        <f>'Moving Avg'!F2234</f>
        <v>42.226235000000017</v>
      </c>
      <c r="H2234" s="2">
        <f>'Moving Avg'!G2234</f>
        <v>42.513274000000017</v>
      </c>
      <c r="I2234" s="2">
        <f>'Moving Avg'!H2234</f>
        <v>41.8062155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  <c r="M2234" s="8">
        <f t="shared" si="340"/>
        <v>50</v>
      </c>
      <c r="N2234" s="8">
        <f t="shared" si="341"/>
        <v>100</v>
      </c>
      <c r="O2234" s="8">
        <f t="shared" si="342"/>
        <v>50</v>
      </c>
      <c r="P2234" s="8">
        <f t="shared" si="343"/>
        <v>33</v>
      </c>
      <c r="Q2234" s="9">
        <f t="shared" si="344"/>
        <v>64.95</v>
      </c>
      <c r="R2234" s="9">
        <f t="shared" si="345"/>
        <v>55.75</v>
      </c>
      <c r="S2234" s="9">
        <f t="shared" si="346"/>
        <v>49.85</v>
      </c>
      <c r="T2234" s="9">
        <f t="shared" si="347"/>
        <v>58.25</v>
      </c>
      <c r="U2234" s="8">
        <f t="shared" si="348"/>
        <v>56.85</v>
      </c>
      <c r="V2234" s="8">
        <f t="shared" si="349"/>
        <v>57.2</v>
      </c>
    </row>
    <row r="2235" spans="1:22" ht="13.5" x14ac:dyDescent="0.25">
      <c r="A2235" s="3">
        <f>RSI!A2235</f>
        <v>45258</v>
      </c>
      <c r="B2235" s="2">
        <f>RSI!B2235</f>
        <v>41.973500000000001</v>
      </c>
      <c r="C2235" s="2">
        <f>RSI!I2235</f>
        <v>8.5695097023581894</v>
      </c>
      <c r="D2235" s="2">
        <f>MACD!E2235</f>
        <v>0.12504194742982122</v>
      </c>
      <c r="E2235" s="2">
        <f>MACD!F2235</f>
        <v>0.22315918345101832</v>
      </c>
      <c r="F2235" s="2">
        <f>'Moving Avg'!D2235</f>
        <v>41.973500000000001</v>
      </c>
      <c r="G2235" s="2">
        <f>'Moving Avg'!F2235</f>
        <v>42.190130000000025</v>
      </c>
      <c r="H2235" s="2">
        <f>'Moving Avg'!G2235</f>
        <v>42.497026000000027</v>
      </c>
      <c r="I2235" s="2">
        <f>'Moving Avg'!H2235</f>
        <v>41.811181499999996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  <c r="M2235" s="8">
        <f t="shared" si="340"/>
        <v>50</v>
      </c>
      <c r="N2235" s="8">
        <f t="shared" si="341"/>
        <v>100</v>
      </c>
      <c r="O2235" s="8">
        <f t="shared" si="342"/>
        <v>50</v>
      </c>
      <c r="P2235" s="8">
        <f t="shared" si="343"/>
        <v>33</v>
      </c>
      <c r="Q2235" s="9">
        <f t="shared" si="344"/>
        <v>64.95</v>
      </c>
      <c r="R2235" s="9">
        <f t="shared" si="345"/>
        <v>55.75</v>
      </c>
      <c r="S2235" s="9">
        <f t="shared" si="346"/>
        <v>49.85</v>
      </c>
      <c r="T2235" s="9">
        <f t="shared" si="347"/>
        <v>58.25</v>
      </c>
      <c r="U2235" s="8">
        <f t="shared" si="348"/>
        <v>56.85</v>
      </c>
      <c r="V2235" s="8">
        <f t="shared" si="349"/>
        <v>57.2</v>
      </c>
    </row>
    <row r="2236" spans="1:22" ht="13.5" x14ac:dyDescent="0.25">
      <c r="A2236" s="3">
        <f>RSI!A2236</f>
        <v>45259</v>
      </c>
      <c r="B2236" s="2">
        <f>RSI!B2236</f>
        <v>41.973500000000001</v>
      </c>
      <c r="C2236" s="2">
        <f>RSI!I2236</f>
        <v>8.5695097023581894</v>
      </c>
      <c r="D2236" s="2">
        <f>MACD!E2236</f>
        <v>8.6244873852301396E-2</v>
      </c>
      <c r="E2236" s="2">
        <f>MACD!F2236</f>
        <v>0.19577632153127494</v>
      </c>
      <c r="F2236" s="2">
        <f>'Moving Avg'!D2236</f>
        <v>41.973500000000001</v>
      </c>
      <c r="G2236" s="2">
        <f>'Moving Avg'!F2236</f>
        <v>42.154025000000026</v>
      </c>
      <c r="H2236" s="2">
        <f>'Moving Avg'!G2236</f>
        <v>42.480778000000015</v>
      </c>
      <c r="I2236" s="2">
        <f>'Moving Avg'!H2236</f>
        <v>41.8161475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  <c r="M2236" s="8">
        <f t="shared" si="340"/>
        <v>50</v>
      </c>
      <c r="N2236" s="8">
        <f t="shared" si="341"/>
        <v>100</v>
      </c>
      <c r="O2236" s="8">
        <f t="shared" si="342"/>
        <v>50</v>
      </c>
      <c r="P2236" s="8">
        <f t="shared" si="343"/>
        <v>33</v>
      </c>
      <c r="Q2236" s="9">
        <f t="shared" si="344"/>
        <v>64.95</v>
      </c>
      <c r="R2236" s="9">
        <f t="shared" si="345"/>
        <v>55.75</v>
      </c>
      <c r="S2236" s="9">
        <f t="shared" si="346"/>
        <v>49.85</v>
      </c>
      <c r="T2236" s="9">
        <f t="shared" si="347"/>
        <v>58.25</v>
      </c>
      <c r="U2236" s="8">
        <f t="shared" si="348"/>
        <v>56.85</v>
      </c>
      <c r="V2236" s="8">
        <f t="shared" si="349"/>
        <v>57.2</v>
      </c>
    </row>
    <row r="2237" spans="1:22" ht="13.5" x14ac:dyDescent="0.25">
      <c r="A2237" s="3">
        <f>RSI!A2237</f>
        <v>45260</v>
      </c>
      <c r="B2237" s="2">
        <f>RSI!B2237</f>
        <v>41.973500000000001</v>
      </c>
      <c r="C2237" s="2">
        <f>RSI!I2237</f>
        <v>8.5695097023581894</v>
      </c>
      <c r="D2237" s="2">
        <f>MACD!E2237</f>
        <v>5.4865458669318912E-2</v>
      </c>
      <c r="E2237" s="2">
        <f>MACD!F2237</f>
        <v>0.16759414895888375</v>
      </c>
      <c r="F2237" s="2">
        <f>'Moving Avg'!D2237</f>
        <v>41.973500000000001</v>
      </c>
      <c r="G2237" s="2">
        <f>'Moving Avg'!F2237</f>
        <v>42.117920000000012</v>
      </c>
      <c r="H2237" s="2">
        <f>'Moving Avg'!G2237</f>
        <v>42.464530000000025</v>
      </c>
      <c r="I2237" s="2">
        <f>'Moving Avg'!H2237</f>
        <v>41.821113499999996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  <c r="M2237" s="8">
        <f t="shared" si="340"/>
        <v>50</v>
      </c>
      <c r="N2237" s="8">
        <f t="shared" si="341"/>
        <v>100</v>
      </c>
      <c r="O2237" s="8">
        <f t="shared" si="342"/>
        <v>50</v>
      </c>
      <c r="P2237" s="8">
        <f t="shared" si="343"/>
        <v>33</v>
      </c>
      <c r="Q2237" s="9">
        <f t="shared" si="344"/>
        <v>64.95</v>
      </c>
      <c r="R2237" s="9">
        <f t="shared" si="345"/>
        <v>55.75</v>
      </c>
      <c r="S2237" s="9">
        <f t="shared" si="346"/>
        <v>49.85</v>
      </c>
      <c r="T2237" s="9">
        <f t="shared" si="347"/>
        <v>58.25</v>
      </c>
      <c r="U2237" s="8">
        <f t="shared" si="348"/>
        <v>56.85</v>
      </c>
      <c r="V2237" s="8">
        <f t="shared" si="349"/>
        <v>57.2</v>
      </c>
    </row>
    <row r="2238" spans="1:22" ht="13.5" x14ac:dyDescent="0.25">
      <c r="A2238" s="3">
        <f>RSI!A2238</f>
        <v>45261</v>
      </c>
      <c r="B2238" s="2">
        <f>RSI!B2238</f>
        <v>41.973500000000001</v>
      </c>
      <c r="C2238" s="2">
        <f>RSI!I2238</f>
        <v>8.5695097023581894</v>
      </c>
      <c r="D2238" s="2">
        <f>MACD!E2238</f>
        <v>2.9655199381572572E-2</v>
      </c>
      <c r="E2238" s="2">
        <f>MACD!F2238</f>
        <v>0.14000635904342151</v>
      </c>
      <c r="F2238" s="2">
        <f>'Moving Avg'!D2238</f>
        <v>41.973500000000001</v>
      </c>
      <c r="G2238" s="2">
        <f>'Moving Avg'!F2238</f>
        <v>42.08181500000002</v>
      </c>
      <c r="H2238" s="2">
        <f>'Moving Avg'!G2238</f>
        <v>42.448282000000027</v>
      </c>
      <c r="I2238" s="2">
        <f>'Moving Avg'!H2238</f>
        <v>41.826079499999999</v>
      </c>
      <c r="J2238" s="6" t="str">
        <f>OBV!F2238</f>
        <v>NEUTRAL</v>
      </c>
      <c r="K2238" s="6" t="str">
        <f>OBV!G2238</f>
        <v>NEUTRAL</v>
      </c>
      <c r="L2238" s="6" t="str">
        <f>OBV!H2238</f>
        <v>NEUTRAL</v>
      </c>
      <c r="M2238" s="8">
        <f t="shared" si="340"/>
        <v>50</v>
      </c>
      <c r="N2238" s="8">
        <f t="shared" si="341"/>
        <v>100</v>
      </c>
      <c r="O2238" s="8">
        <f t="shared" si="342"/>
        <v>50</v>
      </c>
      <c r="P2238" s="8">
        <f t="shared" si="343"/>
        <v>33</v>
      </c>
      <c r="Q2238" s="9">
        <f t="shared" si="344"/>
        <v>64.95</v>
      </c>
      <c r="R2238" s="9">
        <f t="shared" si="345"/>
        <v>55.75</v>
      </c>
      <c r="S2238" s="9">
        <f t="shared" si="346"/>
        <v>49.85</v>
      </c>
      <c r="T2238" s="9">
        <f t="shared" si="347"/>
        <v>58.25</v>
      </c>
      <c r="U2238" s="8">
        <f t="shared" si="348"/>
        <v>56.85</v>
      </c>
      <c r="V2238" s="8">
        <f t="shared" si="349"/>
        <v>57.2</v>
      </c>
    </row>
    <row r="2239" spans="1:22" ht="13.5" x14ac:dyDescent="0.25">
      <c r="A2239" s="3">
        <f>RSI!A2239</f>
        <v>45264</v>
      </c>
      <c r="B2239" s="2">
        <f>RSI!B2239</f>
        <v>41.973500000000001</v>
      </c>
      <c r="C2239" s="2">
        <f>RSI!I2239</f>
        <v>8.5695097023581894</v>
      </c>
      <c r="D2239" s="2">
        <f>MACD!E2239</f>
        <v>9.5656207443752805E-3</v>
      </c>
      <c r="E2239" s="2">
        <f>MACD!F2239</f>
        <v>0.11391821138361227</v>
      </c>
      <c r="F2239" s="2">
        <f>'Moving Avg'!D2239</f>
        <v>41.973500000000001</v>
      </c>
      <c r="G2239" s="2">
        <f>'Moving Avg'!F2239</f>
        <v>42.045710000000021</v>
      </c>
      <c r="H2239" s="2">
        <f>'Moving Avg'!G2239</f>
        <v>42.432034000000023</v>
      </c>
      <c r="I2239" s="2">
        <f>'Moving Avg'!H2239</f>
        <v>41.830958999999993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  <c r="M2239" s="8">
        <f t="shared" si="340"/>
        <v>50</v>
      </c>
      <c r="N2239" s="8">
        <f t="shared" si="341"/>
        <v>100</v>
      </c>
      <c r="O2239" s="8">
        <f t="shared" si="342"/>
        <v>50</v>
      </c>
      <c r="P2239" s="8">
        <f t="shared" si="343"/>
        <v>33</v>
      </c>
      <c r="Q2239" s="9">
        <f t="shared" si="344"/>
        <v>64.95</v>
      </c>
      <c r="R2239" s="9">
        <f t="shared" si="345"/>
        <v>55.75</v>
      </c>
      <c r="S2239" s="9">
        <f t="shared" si="346"/>
        <v>49.85</v>
      </c>
      <c r="T2239" s="9">
        <f t="shared" si="347"/>
        <v>58.25</v>
      </c>
      <c r="U2239" s="8">
        <f t="shared" si="348"/>
        <v>56.85</v>
      </c>
      <c r="V2239" s="8">
        <f t="shared" si="349"/>
        <v>57.2</v>
      </c>
    </row>
    <row r="2240" spans="1:22" ht="13.5" x14ac:dyDescent="0.25">
      <c r="A2240" s="3">
        <f>RSI!A2240</f>
        <v>45265</v>
      </c>
      <c r="B2240" s="2">
        <f>RSI!B2240</f>
        <v>41.973500000000001</v>
      </c>
      <c r="C2240" s="2">
        <f>RSI!I2240</f>
        <v>8.5695097023581894</v>
      </c>
      <c r="D2240" s="2">
        <f>MACD!E2240</f>
        <v>-6.2830875411137299E-3</v>
      </c>
      <c r="E2240" s="2">
        <f>MACD!F2240</f>
        <v>8.9877951598667086E-2</v>
      </c>
      <c r="F2240" s="2">
        <f>'Moving Avg'!D2240</f>
        <v>41.973500000000001</v>
      </c>
      <c r="G2240" s="2">
        <f>'Moving Avg'!F2240</f>
        <v>42.009605000000022</v>
      </c>
      <c r="H2240" s="2">
        <f>'Moving Avg'!G2240</f>
        <v>42.415786000000026</v>
      </c>
      <c r="I2240" s="2">
        <f>'Moving Avg'!H2240</f>
        <v>41.835838499999994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  <c r="M2240" s="8">
        <f t="shared" si="340"/>
        <v>50</v>
      </c>
      <c r="N2240" s="8">
        <f t="shared" si="341"/>
        <v>100</v>
      </c>
      <c r="O2240" s="8">
        <f t="shared" si="342"/>
        <v>50</v>
      </c>
      <c r="P2240" s="8">
        <f t="shared" si="343"/>
        <v>33</v>
      </c>
      <c r="Q2240" s="9">
        <f t="shared" si="344"/>
        <v>64.95</v>
      </c>
      <c r="R2240" s="9">
        <f t="shared" si="345"/>
        <v>55.75</v>
      </c>
      <c r="S2240" s="9">
        <f t="shared" si="346"/>
        <v>49.85</v>
      </c>
      <c r="T2240" s="9">
        <f t="shared" si="347"/>
        <v>58.25</v>
      </c>
      <c r="U2240" s="8">
        <f t="shared" si="348"/>
        <v>56.85</v>
      </c>
      <c r="V2240" s="8">
        <f t="shared" si="349"/>
        <v>57.2</v>
      </c>
    </row>
    <row r="2241" spans="1:22" ht="13.5" x14ac:dyDescent="0.25">
      <c r="A2241" s="3">
        <f>RSI!A2241</f>
        <v>45266</v>
      </c>
      <c r="B2241" s="2">
        <f>RSI!B2241</f>
        <v>41.973500000000001</v>
      </c>
      <c r="C2241" s="2">
        <f>RSI!I2241</f>
        <v>8.5695097023581894</v>
      </c>
      <c r="D2241" s="2">
        <f>MACD!E2241</f>
        <v>-1.8628564544940218E-2</v>
      </c>
      <c r="E2241" s="2">
        <f>MACD!F2241</f>
        <v>6.8176648369945622E-2</v>
      </c>
      <c r="F2241" s="2">
        <f>'Moving Avg'!D2241</f>
        <v>41.973500000000001</v>
      </c>
      <c r="G2241" s="2">
        <f>'Moving Avg'!F2241</f>
        <v>41.973500000000023</v>
      </c>
      <c r="H2241" s="2">
        <f>'Moving Avg'!G2241</f>
        <v>42.40676000000002</v>
      </c>
      <c r="I2241" s="2">
        <f>'Moving Avg'!H2241</f>
        <v>41.840717999999995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  <c r="M2241" s="8">
        <f t="shared" si="340"/>
        <v>50</v>
      </c>
      <c r="N2241" s="8">
        <f t="shared" si="341"/>
        <v>100</v>
      </c>
      <c r="O2241" s="8">
        <f t="shared" si="342"/>
        <v>50</v>
      </c>
      <c r="P2241" s="8">
        <f t="shared" si="343"/>
        <v>33</v>
      </c>
      <c r="Q2241" s="9">
        <f t="shared" si="344"/>
        <v>64.95</v>
      </c>
      <c r="R2241" s="9">
        <f t="shared" si="345"/>
        <v>55.75</v>
      </c>
      <c r="S2241" s="9">
        <f t="shared" si="346"/>
        <v>49.85</v>
      </c>
      <c r="T2241" s="9">
        <f t="shared" si="347"/>
        <v>58.25</v>
      </c>
      <c r="U2241" s="8">
        <f t="shared" si="348"/>
        <v>56.85</v>
      </c>
      <c r="V2241" s="8">
        <f t="shared" si="349"/>
        <v>57.2</v>
      </c>
    </row>
    <row r="2242" spans="1:22" ht="13.5" x14ac:dyDescent="0.25">
      <c r="A2242" s="3">
        <f>RSI!A2242</f>
        <v>45267</v>
      </c>
      <c r="B2242" s="2">
        <f>RSI!B2242</f>
        <v>41.973500000000001</v>
      </c>
      <c r="C2242" s="2">
        <f>RSI!I2242</f>
        <v>8.5695097023581894</v>
      </c>
      <c r="D2242" s="2">
        <f>MACD!E2242</f>
        <v>-2.808865547905981E-2</v>
      </c>
      <c r="E2242" s="2">
        <f>MACD!F2242</f>
        <v>4.8923587600144536E-2</v>
      </c>
      <c r="F2242" s="2">
        <f>'Moving Avg'!D2242</f>
        <v>41.973500000000001</v>
      </c>
      <c r="G2242" s="2">
        <f>'Moving Avg'!F2242</f>
        <v>41.973500000000023</v>
      </c>
      <c r="H2242" s="2">
        <f>'Moving Avg'!G2242</f>
        <v>42.392318000000024</v>
      </c>
      <c r="I2242" s="2">
        <f>'Moving Avg'!H2242</f>
        <v>41.845597499999997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  <c r="M2242" s="8">
        <f t="shared" ref="M2242:M2305" si="350">IF(C2242&lt;30,50, IF(C2242&gt;70, 0, 25))</f>
        <v>50</v>
      </c>
      <c r="N2242" s="8">
        <f t="shared" ref="N2242:N2305" si="351">IF(E2242-D2242&gt;0.02, 100, IF(E2242-D2242&lt;0,0,45))</f>
        <v>100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33</v>
      </c>
      <c r="Q2242" s="9">
        <f t="shared" si="344"/>
        <v>64.95</v>
      </c>
      <c r="R2242" s="9">
        <f t="shared" si="345"/>
        <v>55.75</v>
      </c>
      <c r="S2242" s="9">
        <f t="shared" si="346"/>
        <v>49.85</v>
      </c>
      <c r="T2242" s="9">
        <f t="shared" si="347"/>
        <v>58.25</v>
      </c>
      <c r="U2242" s="8">
        <f t="shared" si="348"/>
        <v>56.85</v>
      </c>
      <c r="V2242" s="8">
        <f t="shared" si="349"/>
        <v>57.2</v>
      </c>
    </row>
    <row r="2243" spans="1:22" ht="13.5" x14ac:dyDescent="0.25">
      <c r="A2243" s="3">
        <f>RSI!A2243</f>
        <v>45268</v>
      </c>
      <c r="B2243" s="2">
        <f>RSI!B2243</f>
        <v>41.973500000000001</v>
      </c>
      <c r="C2243" s="2">
        <f>RSI!I2243</f>
        <v>8.5695097023581894</v>
      </c>
      <c r="D2243" s="2">
        <f>MACD!E2243</f>
        <v>-3.5180308997475152E-2</v>
      </c>
      <c r="E2243" s="2">
        <f>MACD!F2243</f>
        <v>3.21028082806206E-2</v>
      </c>
      <c r="F2243" s="2">
        <f>'Moving Avg'!D2243</f>
        <v>41.973500000000001</v>
      </c>
      <c r="G2243" s="2">
        <f>'Moving Avg'!F2243</f>
        <v>41.973500000000023</v>
      </c>
      <c r="H2243" s="2">
        <f>'Moving Avg'!G2243</f>
        <v>42.377876000000022</v>
      </c>
      <c r="I2243" s="2">
        <f>'Moving Avg'!H2243</f>
        <v>41.850476999999991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  <c r="M2243" s="8">
        <f t="shared" si="350"/>
        <v>50</v>
      </c>
      <c r="N2243" s="8">
        <f t="shared" si="351"/>
        <v>100</v>
      </c>
      <c r="O2243" s="8">
        <f t="shared" si="352"/>
        <v>50</v>
      </c>
      <c r="P2243" s="8">
        <f t="shared" si="353"/>
        <v>33</v>
      </c>
      <c r="Q2243" s="9">
        <f t="shared" ref="Q2243:Q2306" si="354">0.35*M2243+N2243*0.35+O2243*0.15+P2243*0.15</f>
        <v>64.95</v>
      </c>
      <c r="R2243" s="9">
        <f t="shared" ref="R2243:R2306" si="355">M2243*0.2+N2243*0.2+O2243*0.35+P2243*0.25</f>
        <v>55.75</v>
      </c>
      <c r="S2243" s="9">
        <f t="shared" ref="S2243:S2306" si="356">M2243*0.15+N2243*0.15+O2243*0.25+P2243*0.45</f>
        <v>49.85</v>
      </c>
      <c r="T2243" s="9">
        <f t="shared" ref="T2243:T2306" si="357">0.25*SUM(M2243:P2243)</f>
        <v>58.25</v>
      </c>
      <c r="U2243" s="8">
        <f t="shared" ref="U2243:U2306" si="358">SUM(Q2243:S2243)/3</f>
        <v>56.85</v>
      </c>
      <c r="V2243" s="8">
        <f t="shared" ref="V2243:V2306" si="359">SUM(Q2243:T2243)/4</f>
        <v>57.2</v>
      </c>
    </row>
    <row r="2244" spans="1:22" ht="13.5" x14ac:dyDescent="0.25">
      <c r="A2244" s="3">
        <f>RSI!A2244</f>
        <v>45271</v>
      </c>
      <c r="B2244" s="2">
        <f>RSI!B2244</f>
        <v>41.973500000000001</v>
      </c>
      <c r="C2244" s="2">
        <f>RSI!I2244</f>
        <v>8.5695097023581894</v>
      </c>
      <c r="D2244" s="2">
        <f>MACD!E2244</f>
        <v>-4.0335532591704748E-2</v>
      </c>
      <c r="E2244" s="2">
        <f>MACD!F2244</f>
        <v>1.761514010615553E-2</v>
      </c>
      <c r="F2244" s="2">
        <f>'Moving Avg'!D2244</f>
        <v>41.973500000000001</v>
      </c>
      <c r="G2244" s="2">
        <f>'Moving Avg'!F2244</f>
        <v>41.973500000000023</v>
      </c>
      <c r="H2244" s="2">
        <f>'Moving Avg'!G2244</f>
        <v>42.363434000000026</v>
      </c>
      <c r="I2244" s="2">
        <f>'Moving Avg'!H2244</f>
        <v>41.855356499999992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  <c r="M2244" s="8">
        <f t="shared" si="350"/>
        <v>50</v>
      </c>
      <c r="N2244" s="8">
        <f t="shared" si="351"/>
        <v>100</v>
      </c>
      <c r="O2244" s="8">
        <f t="shared" si="352"/>
        <v>50</v>
      </c>
      <c r="P2244" s="8">
        <f t="shared" si="353"/>
        <v>33</v>
      </c>
      <c r="Q2244" s="9">
        <f t="shared" si="354"/>
        <v>64.95</v>
      </c>
      <c r="R2244" s="9">
        <f t="shared" si="355"/>
        <v>55.75</v>
      </c>
      <c r="S2244" s="9">
        <f t="shared" si="356"/>
        <v>49.85</v>
      </c>
      <c r="T2244" s="9">
        <f t="shared" si="357"/>
        <v>58.25</v>
      </c>
      <c r="U2244" s="8">
        <f t="shared" si="358"/>
        <v>56.85</v>
      </c>
      <c r="V2244" s="8">
        <f t="shared" si="359"/>
        <v>57.2</v>
      </c>
    </row>
    <row r="2245" spans="1:22" ht="13.5" x14ac:dyDescent="0.25">
      <c r="A2245" s="3">
        <f>RSI!A2245</f>
        <v>45272</v>
      </c>
      <c r="B2245" s="2">
        <f>RSI!B2245</f>
        <v>41.973500000000001</v>
      </c>
      <c r="C2245" s="2">
        <f>RSI!I2245</f>
        <v>8.5695097023581894</v>
      </c>
      <c r="D2245" s="2">
        <f>MACD!E2245</f>
        <v>-4.3914861247117187E-2</v>
      </c>
      <c r="E2245" s="2">
        <f>MACD!F2245</f>
        <v>5.309139835500987E-3</v>
      </c>
      <c r="F2245" s="2">
        <f>'Moving Avg'!D2245</f>
        <v>41.973500000000001</v>
      </c>
      <c r="G2245" s="2">
        <f>'Moving Avg'!F2245</f>
        <v>41.973500000000023</v>
      </c>
      <c r="H2245" s="2">
        <f>'Moving Avg'!G2245</f>
        <v>42.348992000000024</v>
      </c>
      <c r="I2245" s="2">
        <f>'Moving Avg'!H2245</f>
        <v>41.860235999999986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  <c r="M2245" s="8">
        <f t="shared" si="350"/>
        <v>50</v>
      </c>
      <c r="N2245" s="8">
        <f t="shared" si="351"/>
        <v>100</v>
      </c>
      <c r="O2245" s="8">
        <f t="shared" si="352"/>
        <v>50</v>
      </c>
      <c r="P2245" s="8">
        <f t="shared" si="353"/>
        <v>33</v>
      </c>
      <c r="Q2245" s="9">
        <f t="shared" si="354"/>
        <v>64.95</v>
      </c>
      <c r="R2245" s="9">
        <f t="shared" si="355"/>
        <v>55.75</v>
      </c>
      <c r="S2245" s="9">
        <f t="shared" si="356"/>
        <v>49.85</v>
      </c>
      <c r="T2245" s="9">
        <f t="shared" si="357"/>
        <v>58.25</v>
      </c>
      <c r="U2245" s="8">
        <f t="shared" si="358"/>
        <v>56.85</v>
      </c>
      <c r="V2245" s="8">
        <f t="shared" si="359"/>
        <v>57.2</v>
      </c>
    </row>
    <row r="2246" spans="1:22" ht="13.5" x14ac:dyDescent="0.25">
      <c r="A2246" s="3">
        <f>RSI!A2246</f>
        <v>45273</v>
      </c>
      <c r="B2246" s="2">
        <f>RSI!B2246</f>
        <v>41.973500000000001</v>
      </c>
      <c r="C2246" s="2">
        <f>RSI!I2246</f>
        <v>8.5695097023581894</v>
      </c>
      <c r="D2246" s="2">
        <f>MACD!E2246</f>
        <v>-4.6218724310499226E-2</v>
      </c>
      <c r="E2246" s="2">
        <f>MACD!F2246</f>
        <v>-4.9964329936990565E-3</v>
      </c>
      <c r="F2246" s="2">
        <f>'Moving Avg'!D2246</f>
        <v>41.973500000000001</v>
      </c>
      <c r="G2246" s="2">
        <f>'Moving Avg'!F2246</f>
        <v>41.973500000000023</v>
      </c>
      <c r="H2246" s="2">
        <f>'Moving Avg'!G2246</f>
        <v>42.334550000000029</v>
      </c>
      <c r="I2246" s="2">
        <f>'Moving Avg'!H2246</f>
        <v>41.865201999999989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  <c r="M2246" s="8">
        <f t="shared" si="350"/>
        <v>50</v>
      </c>
      <c r="N2246" s="8">
        <f t="shared" si="351"/>
        <v>100</v>
      </c>
      <c r="O2246" s="8">
        <f t="shared" si="352"/>
        <v>50</v>
      </c>
      <c r="P2246" s="8">
        <f t="shared" si="353"/>
        <v>33</v>
      </c>
      <c r="Q2246" s="9">
        <f t="shared" si="354"/>
        <v>64.95</v>
      </c>
      <c r="R2246" s="9">
        <f t="shared" si="355"/>
        <v>55.75</v>
      </c>
      <c r="S2246" s="9">
        <f t="shared" si="356"/>
        <v>49.85</v>
      </c>
      <c r="T2246" s="9">
        <f t="shared" si="357"/>
        <v>58.25</v>
      </c>
      <c r="U2246" s="8">
        <f t="shared" si="358"/>
        <v>56.85</v>
      </c>
      <c r="V2246" s="8">
        <f t="shared" si="359"/>
        <v>57.2</v>
      </c>
    </row>
    <row r="2247" spans="1:22" ht="13.5" x14ac:dyDescent="0.25">
      <c r="A2247" s="3">
        <f>RSI!A2247</f>
        <v>45274</v>
      </c>
      <c r="B2247" s="2">
        <f>RSI!B2247</f>
        <v>41.973500000000001</v>
      </c>
      <c r="C2247" s="2">
        <f>RSI!I2247</f>
        <v>8.5695097023581894</v>
      </c>
      <c r="D2247" s="2">
        <f>MACD!E2247</f>
        <v>-4.7497036120155656E-2</v>
      </c>
      <c r="E2247" s="2">
        <f>MACD!F2247</f>
        <v>-1.3496553618990378E-2</v>
      </c>
      <c r="F2247" s="2">
        <f>'Moving Avg'!D2247</f>
        <v>41.973500000000001</v>
      </c>
      <c r="G2247" s="2">
        <f>'Moving Avg'!F2247</f>
        <v>41.973500000000023</v>
      </c>
      <c r="H2247" s="2">
        <f>'Moving Avg'!G2247</f>
        <v>42.320108000000026</v>
      </c>
      <c r="I2247" s="2">
        <f>'Moving Avg'!H2247</f>
        <v>41.870167999999985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  <c r="M2247" s="8">
        <f t="shared" si="350"/>
        <v>50</v>
      </c>
      <c r="N2247" s="8">
        <f t="shared" si="351"/>
        <v>100</v>
      </c>
      <c r="O2247" s="8">
        <f t="shared" si="352"/>
        <v>50</v>
      </c>
      <c r="P2247" s="8">
        <f t="shared" si="353"/>
        <v>33</v>
      </c>
      <c r="Q2247" s="9">
        <f t="shared" si="354"/>
        <v>64.95</v>
      </c>
      <c r="R2247" s="9">
        <f t="shared" si="355"/>
        <v>55.75</v>
      </c>
      <c r="S2247" s="9">
        <f t="shared" si="356"/>
        <v>49.85</v>
      </c>
      <c r="T2247" s="9">
        <f t="shared" si="357"/>
        <v>58.25</v>
      </c>
      <c r="U2247" s="8">
        <f t="shared" si="358"/>
        <v>56.85</v>
      </c>
      <c r="V2247" s="8">
        <f t="shared" si="359"/>
        <v>57.2</v>
      </c>
    </row>
    <row r="2248" spans="1:22" ht="13.5" x14ac:dyDescent="0.25">
      <c r="A2248" s="3">
        <f>RSI!A2248</f>
        <v>45275</v>
      </c>
      <c r="B2248" s="2">
        <f>RSI!B2248</f>
        <v>41.973500000000001</v>
      </c>
      <c r="C2248" s="2">
        <f>RSI!I2248</f>
        <v>8.5695097023581894</v>
      </c>
      <c r="D2248" s="2">
        <f>MACD!E2248</f>
        <v>-4.7957285701855312E-2</v>
      </c>
      <c r="E2248" s="2">
        <f>MACD!F2248</f>
        <v>-2.0388700035563367E-2</v>
      </c>
      <c r="F2248" s="2">
        <f>'Moving Avg'!D2248</f>
        <v>41.973500000000001</v>
      </c>
      <c r="G2248" s="2">
        <f>'Moving Avg'!F2248</f>
        <v>41.973500000000023</v>
      </c>
      <c r="H2248" s="2">
        <f>'Moving Avg'!G2248</f>
        <v>42.305666000000031</v>
      </c>
      <c r="I2248" s="2">
        <f>'Moving Avg'!H2248</f>
        <v>41.875133999999989</v>
      </c>
      <c r="J2248" s="6" t="str">
        <f>OBV!F2248</f>
        <v>NEUTRAL</v>
      </c>
      <c r="K2248" s="6" t="str">
        <f>OBV!G2248</f>
        <v>NEUTRAL</v>
      </c>
      <c r="L2248" s="6" t="str">
        <f>OBV!H2248</f>
        <v>NEUTRAL</v>
      </c>
      <c r="M2248" s="8">
        <f t="shared" si="350"/>
        <v>50</v>
      </c>
      <c r="N2248" s="8">
        <f t="shared" si="351"/>
        <v>100</v>
      </c>
      <c r="O2248" s="8">
        <f t="shared" si="352"/>
        <v>50</v>
      </c>
      <c r="P2248" s="8">
        <f t="shared" si="353"/>
        <v>33</v>
      </c>
      <c r="Q2248" s="9">
        <f t="shared" si="354"/>
        <v>64.95</v>
      </c>
      <c r="R2248" s="9">
        <f t="shared" si="355"/>
        <v>55.75</v>
      </c>
      <c r="S2248" s="9">
        <f t="shared" si="356"/>
        <v>49.85</v>
      </c>
      <c r="T2248" s="9">
        <f t="shared" si="357"/>
        <v>58.25</v>
      </c>
      <c r="U2248" s="8">
        <f t="shared" si="358"/>
        <v>56.85</v>
      </c>
      <c r="V2248" s="8">
        <f t="shared" si="359"/>
        <v>57.2</v>
      </c>
    </row>
    <row r="2249" spans="1:22" ht="13.5" x14ac:dyDescent="0.25">
      <c r="A2249" s="3">
        <f>RSI!A2249</f>
        <v>45278</v>
      </c>
      <c r="B2249" s="2">
        <f>RSI!B2249</f>
        <v>41.973500000000001</v>
      </c>
      <c r="C2249" s="2">
        <f>RSI!I2249</f>
        <v>8.5695097023581894</v>
      </c>
      <c r="D2249" s="2">
        <f>MACD!E2249</f>
        <v>-4.7771358329093516E-2</v>
      </c>
      <c r="E2249" s="2">
        <f>MACD!F2249</f>
        <v>-2.5865231694269401E-2</v>
      </c>
      <c r="F2249" s="2">
        <f>'Moving Avg'!D2249</f>
        <v>41.973500000000001</v>
      </c>
      <c r="G2249" s="2">
        <f>'Moving Avg'!F2249</f>
        <v>41.973500000000023</v>
      </c>
      <c r="H2249" s="2">
        <f>'Moving Avg'!G2249</f>
        <v>42.291224000000028</v>
      </c>
      <c r="I2249" s="2">
        <f>'Moving Avg'!H2249</f>
        <v>41.880099999999985</v>
      </c>
      <c r="J2249" s="6" t="str">
        <f>OBV!F2249</f>
        <v>NEUTRAL</v>
      </c>
      <c r="K2249" s="6" t="str">
        <f>OBV!G2249</f>
        <v>NEUTRAL</v>
      </c>
      <c r="L2249" s="6" t="str">
        <f>OBV!H2249</f>
        <v>NEUTRAL</v>
      </c>
      <c r="M2249" s="8">
        <f t="shared" si="350"/>
        <v>50</v>
      </c>
      <c r="N2249" s="8">
        <f t="shared" si="351"/>
        <v>100</v>
      </c>
      <c r="O2249" s="8">
        <f t="shared" si="352"/>
        <v>50</v>
      </c>
      <c r="P2249" s="8">
        <f t="shared" si="353"/>
        <v>33</v>
      </c>
      <c r="Q2249" s="9">
        <f t="shared" si="354"/>
        <v>64.95</v>
      </c>
      <c r="R2249" s="9">
        <f t="shared" si="355"/>
        <v>55.75</v>
      </c>
      <c r="S2249" s="9">
        <f t="shared" si="356"/>
        <v>49.85</v>
      </c>
      <c r="T2249" s="9">
        <f t="shared" si="357"/>
        <v>58.25</v>
      </c>
      <c r="U2249" s="8">
        <f t="shared" si="358"/>
        <v>56.85</v>
      </c>
      <c r="V2249" s="8">
        <f t="shared" si="359"/>
        <v>57.2</v>
      </c>
    </row>
    <row r="2250" spans="1:22" ht="13.5" x14ac:dyDescent="0.25">
      <c r="A2250" s="3">
        <f>RSI!A2250</f>
        <v>45279</v>
      </c>
      <c r="B2250" s="2">
        <f>RSI!B2250</f>
        <v>41.973500000000001</v>
      </c>
      <c r="C2250" s="2">
        <f>RSI!I2250</f>
        <v>8.5695097023581894</v>
      </c>
      <c r="D2250" s="2">
        <f>MACD!E2250</f>
        <v>-4.7081285791129801E-2</v>
      </c>
      <c r="E2250" s="2">
        <f>MACD!F2250</f>
        <v>-3.0108442513641483E-2</v>
      </c>
      <c r="F2250" s="2">
        <f>'Moving Avg'!D2250</f>
        <v>41.973500000000001</v>
      </c>
      <c r="G2250" s="2">
        <f>'Moving Avg'!F2250</f>
        <v>41.973500000000023</v>
      </c>
      <c r="H2250" s="2">
        <f>'Moving Avg'!G2250</f>
        <v>42.276782000000033</v>
      </c>
      <c r="I2250" s="2">
        <f>'Moving Avg'!H2250</f>
        <v>41.885065999999988</v>
      </c>
      <c r="J2250" s="6" t="str">
        <f>OBV!F2250</f>
        <v>NEUTRAL</v>
      </c>
      <c r="K2250" s="6" t="str">
        <f>OBV!G2250</f>
        <v>NEUTRAL</v>
      </c>
      <c r="L2250" s="6" t="str">
        <f>OBV!H2250</f>
        <v>NEUTRAL</v>
      </c>
      <c r="M2250" s="8">
        <f t="shared" si="350"/>
        <v>50</v>
      </c>
      <c r="N2250" s="8">
        <f t="shared" si="351"/>
        <v>45</v>
      </c>
      <c r="O2250" s="8">
        <f t="shared" si="352"/>
        <v>50</v>
      </c>
      <c r="P2250" s="8">
        <f t="shared" si="353"/>
        <v>33</v>
      </c>
      <c r="Q2250" s="9">
        <f t="shared" si="354"/>
        <v>45.7</v>
      </c>
      <c r="R2250" s="9">
        <f t="shared" si="355"/>
        <v>44.75</v>
      </c>
      <c r="S2250" s="9">
        <f t="shared" si="356"/>
        <v>41.6</v>
      </c>
      <c r="T2250" s="9">
        <f t="shared" si="357"/>
        <v>44.5</v>
      </c>
      <c r="U2250" s="8">
        <f t="shared" si="358"/>
        <v>44.016666666666673</v>
      </c>
      <c r="V2250" s="8">
        <f t="shared" si="359"/>
        <v>44.137500000000003</v>
      </c>
    </row>
    <row r="2251" spans="1:22" ht="13.5" x14ac:dyDescent="0.25">
      <c r="A2251" s="3">
        <f>RSI!A2251</f>
        <v>45280</v>
      </c>
      <c r="B2251" s="2">
        <f>RSI!B2251</f>
        <v>41.973500000000001</v>
      </c>
      <c r="C2251" s="2">
        <f>RSI!I2251</f>
        <v>8.5695097023581894</v>
      </c>
      <c r="D2251" s="2">
        <f>MACD!E2251</f>
        <v>-4.6004091799375146E-2</v>
      </c>
      <c r="E2251" s="2">
        <f>MACD!F2251</f>
        <v>-3.3287572370788221E-2</v>
      </c>
      <c r="F2251" s="2">
        <f>'Moving Avg'!D2251</f>
        <v>41.973500000000001</v>
      </c>
      <c r="G2251" s="2">
        <f>'Moving Avg'!F2251</f>
        <v>41.973500000000023</v>
      </c>
      <c r="H2251" s="2">
        <f>'Moving Avg'!G2251</f>
        <v>42.26234000000003</v>
      </c>
      <c r="I2251" s="2">
        <f>'Moving Avg'!H2251</f>
        <v>41.889945499999982</v>
      </c>
      <c r="J2251" s="6" t="str">
        <f>OBV!F2251</f>
        <v>NEUTRAL</v>
      </c>
      <c r="K2251" s="6" t="str">
        <f>OBV!G2251</f>
        <v>NEUTRAL</v>
      </c>
      <c r="L2251" s="6" t="str">
        <f>OBV!H2251</f>
        <v>NEUTRAL</v>
      </c>
      <c r="M2251" s="8">
        <f t="shared" si="350"/>
        <v>50</v>
      </c>
      <c r="N2251" s="8">
        <f t="shared" si="351"/>
        <v>45</v>
      </c>
      <c r="O2251" s="8">
        <f t="shared" si="352"/>
        <v>50</v>
      </c>
      <c r="P2251" s="8">
        <f t="shared" si="353"/>
        <v>33</v>
      </c>
      <c r="Q2251" s="9">
        <f t="shared" si="354"/>
        <v>45.7</v>
      </c>
      <c r="R2251" s="9">
        <f t="shared" si="355"/>
        <v>44.75</v>
      </c>
      <c r="S2251" s="9">
        <f t="shared" si="356"/>
        <v>41.6</v>
      </c>
      <c r="T2251" s="9">
        <f t="shared" si="357"/>
        <v>44.5</v>
      </c>
      <c r="U2251" s="8">
        <f t="shared" si="358"/>
        <v>44.016666666666673</v>
      </c>
      <c r="V2251" s="8">
        <f t="shared" si="359"/>
        <v>44.137500000000003</v>
      </c>
    </row>
    <row r="2252" spans="1:22" ht="13.5" x14ac:dyDescent="0.25">
      <c r="A2252" s="3">
        <f>RSI!A2252</f>
        <v>45281</v>
      </c>
      <c r="B2252" s="2">
        <f>RSI!B2252</f>
        <v>41.973500000000001</v>
      </c>
      <c r="C2252" s="2">
        <f>RSI!I2252</f>
        <v>8.5695097023581894</v>
      </c>
      <c r="D2252" s="2">
        <f>MACD!E2252</f>
        <v>-4.4635873238320301E-2</v>
      </c>
      <c r="E2252" s="2">
        <f>MACD!F2252</f>
        <v>-3.5557232544294638E-2</v>
      </c>
      <c r="F2252" s="2">
        <f>'Moving Avg'!D2252</f>
        <v>41.973500000000001</v>
      </c>
      <c r="G2252" s="2">
        <f>'Moving Avg'!F2252</f>
        <v>41.973500000000023</v>
      </c>
      <c r="H2252" s="2">
        <f>'Moving Avg'!G2252</f>
        <v>42.247898000000035</v>
      </c>
      <c r="I2252" s="2">
        <f>'Moving Avg'!H2252</f>
        <v>41.89482499999999</v>
      </c>
      <c r="J2252" s="6" t="str">
        <f>OBV!F2252</f>
        <v>NEUTRAL</v>
      </c>
      <c r="K2252" s="6" t="str">
        <f>OBV!G2252</f>
        <v>NEUTRAL</v>
      </c>
      <c r="L2252" s="6" t="str">
        <f>OBV!H2252</f>
        <v>NEUTRAL</v>
      </c>
      <c r="M2252" s="8">
        <f t="shared" si="350"/>
        <v>50</v>
      </c>
      <c r="N2252" s="8">
        <f t="shared" si="351"/>
        <v>45</v>
      </c>
      <c r="O2252" s="8">
        <f t="shared" si="352"/>
        <v>50</v>
      </c>
      <c r="P2252" s="8">
        <f t="shared" si="353"/>
        <v>33</v>
      </c>
      <c r="Q2252" s="9">
        <f t="shared" si="354"/>
        <v>45.7</v>
      </c>
      <c r="R2252" s="9">
        <f t="shared" si="355"/>
        <v>44.75</v>
      </c>
      <c r="S2252" s="9">
        <f t="shared" si="356"/>
        <v>41.6</v>
      </c>
      <c r="T2252" s="9">
        <f t="shared" si="357"/>
        <v>44.5</v>
      </c>
      <c r="U2252" s="8">
        <f t="shared" si="358"/>
        <v>44.016666666666673</v>
      </c>
      <c r="V2252" s="8">
        <f t="shared" si="359"/>
        <v>44.137500000000003</v>
      </c>
    </row>
    <row r="2253" spans="1:22" ht="13.5" x14ac:dyDescent="0.25">
      <c r="A2253" s="3">
        <f>RSI!A2253</f>
        <v>45282</v>
      </c>
      <c r="B2253" s="2">
        <f>RSI!B2253</f>
        <v>41.973500000000001</v>
      </c>
      <c r="C2253" s="2">
        <f>RSI!I2253</f>
        <v>8.5695097023581894</v>
      </c>
      <c r="D2253" s="2">
        <f>MACD!E2253</f>
        <v>-4.3055236209134762E-2</v>
      </c>
      <c r="E2253" s="2">
        <f>MACD!F2253</f>
        <v>-3.7056833277262662E-2</v>
      </c>
      <c r="F2253" s="2">
        <f>'Moving Avg'!D2253</f>
        <v>41.973500000000001</v>
      </c>
      <c r="G2253" s="2">
        <f>'Moving Avg'!F2253</f>
        <v>41.973500000000023</v>
      </c>
      <c r="H2253" s="2">
        <f>'Moving Avg'!G2253</f>
        <v>42.233456000000032</v>
      </c>
      <c r="I2253" s="2">
        <f>'Moving Avg'!H2253</f>
        <v>41.899704499999991</v>
      </c>
      <c r="J2253" s="6" t="str">
        <f>OBV!F2253</f>
        <v>NEUTRAL</v>
      </c>
      <c r="K2253" s="6" t="str">
        <f>OBV!G2253</f>
        <v>NEUTRAL</v>
      </c>
      <c r="L2253" s="6" t="str">
        <f>OBV!H2253</f>
        <v>NEUTRAL</v>
      </c>
      <c r="M2253" s="8">
        <f t="shared" si="350"/>
        <v>50</v>
      </c>
      <c r="N2253" s="8">
        <f t="shared" si="351"/>
        <v>45</v>
      </c>
      <c r="O2253" s="8">
        <f t="shared" si="352"/>
        <v>50</v>
      </c>
      <c r="P2253" s="8">
        <f t="shared" si="353"/>
        <v>33</v>
      </c>
      <c r="Q2253" s="9">
        <f t="shared" si="354"/>
        <v>45.7</v>
      </c>
      <c r="R2253" s="9">
        <f t="shared" si="355"/>
        <v>44.75</v>
      </c>
      <c r="S2253" s="9">
        <f t="shared" si="356"/>
        <v>41.6</v>
      </c>
      <c r="T2253" s="9">
        <f t="shared" si="357"/>
        <v>44.5</v>
      </c>
      <c r="U2253" s="8">
        <f t="shared" si="358"/>
        <v>44.016666666666673</v>
      </c>
      <c r="V2253" s="8">
        <f t="shared" si="359"/>
        <v>44.137500000000003</v>
      </c>
    </row>
    <row r="2254" spans="1:22" ht="13.5" x14ac:dyDescent="0.25">
      <c r="A2254" s="3">
        <f>RSI!A2254</f>
        <v>45285</v>
      </c>
      <c r="B2254" s="2">
        <f>RSI!B2254</f>
        <v>41.973500000000001</v>
      </c>
      <c r="C2254" s="2">
        <f>RSI!I2254</f>
        <v>8.5695097023581894</v>
      </c>
      <c r="D2254" s="2">
        <f>MACD!E2254</f>
        <v>-4.1326187411812043E-2</v>
      </c>
      <c r="E2254" s="2">
        <f>MACD!F2254</f>
        <v>-3.7910704104172535E-2</v>
      </c>
      <c r="F2254" s="2">
        <f>'Moving Avg'!D2254</f>
        <v>41.973500000000001</v>
      </c>
      <c r="G2254" s="2">
        <f>'Moving Avg'!F2254</f>
        <v>41.973500000000023</v>
      </c>
      <c r="H2254" s="2">
        <f>'Moving Avg'!G2254</f>
        <v>42.219014000000037</v>
      </c>
      <c r="I2254" s="2">
        <f>'Moving Avg'!H2254</f>
        <v>41.904583999999986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  <c r="M2254" s="8">
        <f t="shared" si="350"/>
        <v>50</v>
      </c>
      <c r="N2254" s="8">
        <f t="shared" si="351"/>
        <v>45</v>
      </c>
      <c r="O2254" s="8">
        <f t="shared" si="352"/>
        <v>50</v>
      </c>
      <c r="P2254" s="8">
        <f t="shared" si="353"/>
        <v>33</v>
      </c>
      <c r="Q2254" s="9">
        <f t="shared" si="354"/>
        <v>45.7</v>
      </c>
      <c r="R2254" s="9">
        <f t="shared" si="355"/>
        <v>44.75</v>
      </c>
      <c r="S2254" s="9">
        <f t="shared" si="356"/>
        <v>41.6</v>
      </c>
      <c r="T2254" s="9">
        <f t="shared" si="357"/>
        <v>44.5</v>
      </c>
      <c r="U2254" s="8">
        <f t="shared" si="358"/>
        <v>44.016666666666673</v>
      </c>
      <c r="V2254" s="8">
        <f t="shared" si="359"/>
        <v>44.137500000000003</v>
      </c>
    </row>
    <row r="2255" spans="1:22" ht="13.5" x14ac:dyDescent="0.25">
      <c r="A2255" s="3">
        <f>RSI!A2255</f>
        <v>45286</v>
      </c>
      <c r="B2255" s="2">
        <f>RSI!B2255</f>
        <v>41.973500000000001</v>
      </c>
      <c r="C2255" s="2">
        <f>RSI!I2255</f>
        <v>8.5695097023581894</v>
      </c>
      <c r="D2255" s="2">
        <f>MACD!E2255</f>
        <v>-3.9500565847966129E-2</v>
      </c>
      <c r="E2255" s="2">
        <f>MACD!F2255</f>
        <v>-3.8228676452931258E-2</v>
      </c>
      <c r="F2255" s="2">
        <f>'Moving Avg'!D2255</f>
        <v>41.973500000000001</v>
      </c>
      <c r="G2255" s="2">
        <f>'Moving Avg'!F2255</f>
        <v>41.973500000000023</v>
      </c>
      <c r="H2255" s="2">
        <f>'Moving Avg'!G2255</f>
        <v>42.204572000000034</v>
      </c>
      <c r="I2255" s="2">
        <f>'Moving Avg'!H2255</f>
        <v>41.909463499999987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  <c r="M2255" s="8">
        <f t="shared" si="350"/>
        <v>50</v>
      </c>
      <c r="N2255" s="8">
        <f t="shared" si="351"/>
        <v>45</v>
      </c>
      <c r="O2255" s="8">
        <f t="shared" si="352"/>
        <v>50</v>
      </c>
      <c r="P2255" s="8">
        <f t="shared" si="353"/>
        <v>33</v>
      </c>
      <c r="Q2255" s="9">
        <f t="shared" si="354"/>
        <v>45.7</v>
      </c>
      <c r="R2255" s="9">
        <f t="shared" si="355"/>
        <v>44.75</v>
      </c>
      <c r="S2255" s="9">
        <f t="shared" si="356"/>
        <v>41.6</v>
      </c>
      <c r="T2255" s="9">
        <f t="shared" si="357"/>
        <v>44.5</v>
      </c>
      <c r="U2255" s="8">
        <f t="shared" si="358"/>
        <v>44.016666666666673</v>
      </c>
      <c r="V2255" s="8">
        <f t="shared" si="359"/>
        <v>44.137500000000003</v>
      </c>
    </row>
    <row r="2256" spans="1:22" ht="13.5" x14ac:dyDescent="0.25">
      <c r="A2256" s="3">
        <f>RSI!A2256</f>
        <v>45287</v>
      </c>
      <c r="B2256" s="2">
        <f>RSI!B2256</f>
        <v>41.973500000000001</v>
      </c>
      <c r="C2256" s="2">
        <f>RSI!I2256</f>
        <v>8.5695097023581894</v>
      </c>
      <c r="D2256" s="2">
        <f>MACD!E2256</f>
        <v>-3.7620086664347241E-2</v>
      </c>
      <c r="E2256" s="2">
        <f>MACD!F2256</f>
        <v>-3.8106958495214456E-2</v>
      </c>
      <c r="F2256" s="2">
        <f>'Moving Avg'!D2256</f>
        <v>41.973500000000001</v>
      </c>
      <c r="G2256" s="2">
        <f>'Moving Avg'!F2256</f>
        <v>41.973500000000023</v>
      </c>
      <c r="H2256" s="2">
        <f>'Moving Avg'!G2256</f>
        <v>42.190130000000039</v>
      </c>
      <c r="I2256" s="2">
        <f>'Moving Avg'!H2256</f>
        <v>41.914342999999988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  <c r="M2256" s="8">
        <f t="shared" si="350"/>
        <v>50</v>
      </c>
      <c r="N2256" s="8">
        <f t="shared" si="351"/>
        <v>0</v>
      </c>
      <c r="O2256" s="8">
        <f t="shared" si="352"/>
        <v>50</v>
      </c>
      <c r="P2256" s="8">
        <f t="shared" si="353"/>
        <v>33</v>
      </c>
      <c r="Q2256" s="9">
        <f t="shared" si="354"/>
        <v>29.95</v>
      </c>
      <c r="R2256" s="9">
        <f t="shared" si="355"/>
        <v>35.75</v>
      </c>
      <c r="S2256" s="9">
        <f t="shared" si="356"/>
        <v>34.85</v>
      </c>
      <c r="T2256" s="9">
        <f t="shared" si="357"/>
        <v>33.25</v>
      </c>
      <c r="U2256" s="8">
        <f t="shared" si="358"/>
        <v>33.516666666666673</v>
      </c>
      <c r="V2256" s="8">
        <f t="shared" si="359"/>
        <v>33.450000000000003</v>
      </c>
    </row>
    <row r="2257" spans="1:22" ht="13.5" x14ac:dyDescent="0.25">
      <c r="A2257" s="3">
        <f>RSI!A2257</f>
        <v>45288</v>
      </c>
      <c r="B2257" s="2">
        <f>RSI!B2257</f>
        <v>43.778799999999997</v>
      </c>
      <c r="C2257" s="2">
        <f>RSI!I2257</f>
        <v>96.827497559337345</v>
      </c>
      <c r="D2257" s="2">
        <f>MACD!E2257</f>
        <v>-0.16944398375222391</v>
      </c>
      <c r="E2257" s="2">
        <f>MACD!F2257</f>
        <v>-6.4374363546616353E-2</v>
      </c>
      <c r="F2257" s="2">
        <f>'Moving Avg'!D2257</f>
        <v>42.334559999999996</v>
      </c>
      <c r="G2257" s="2">
        <f>'Moving Avg'!F2257</f>
        <v>42.063765000000025</v>
      </c>
      <c r="H2257" s="2">
        <f>'Moving Avg'!G2257</f>
        <v>42.211794000000033</v>
      </c>
      <c r="I2257" s="2">
        <f>'Moving Avg'!H2257</f>
        <v>41.928248999999987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0"/>
        <v>0</v>
      </c>
      <c r="N2257" s="8">
        <f t="shared" si="351"/>
        <v>100</v>
      </c>
      <c r="O2257" s="8">
        <f t="shared" si="352"/>
        <v>50</v>
      </c>
      <c r="P2257" s="8">
        <f t="shared" si="353"/>
        <v>83.5</v>
      </c>
      <c r="Q2257" s="9">
        <f t="shared" si="354"/>
        <v>55.024999999999999</v>
      </c>
      <c r="R2257" s="9">
        <f t="shared" si="355"/>
        <v>58.375</v>
      </c>
      <c r="S2257" s="9">
        <f t="shared" si="356"/>
        <v>65.075000000000003</v>
      </c>
      <c r="T2257" s="9">
        <f t="shared" si="357"/>
        <v>58.375</v>
      </c>
      <c r="U2257" s="8">
        <f t="shared" si="358"/>
        <v>59.491666666666674</v>
      </c>
      <c r="V2257" s="8">
        <f t="shared" si="359"/>
        <v>59.212500000000006</v>
      </c>
    </row>
    <row r="2258" spans="1:22" ht="13.5" x14ac:dyDescent="0.25">
      <c r="A2258" s="3">
        <f>RSI!A2258</f>
        <v>45289</v>
      </c>
      <c r="B2258" s="2">
        <f>RSI!B2258</f>
        <v>43.778799999999997</v>
      </c>
      <c r="C2258" s="2">
        <f>RSI!I2258</f>
        <v>96.827497559337345</v>
      </c>
      <c r="D2258" s="2">
        <f>MACD!E2258</f>
        <v>-0.29136704860737694</v>
      </c>
      <c r="E2258" s="2">
        <f>MACD!F2258</f>
        <v>-0.10977290055876848</v>
      </c>
      <c r="F2258" s="2">
        <f>'Moving Avg'!D2258</f>
        <v>42.695619999999998</v>
      </c>
      <c r="G2258" s="2">
        <f>'Moving Avg'!F2258</f>
        <v>42.15403000000002</v>
      </c>
      <c r="H2258" s="2">
        <f>'Moving Avg'!G2258</f>
        <v>42.233458000000034</v>
      </c>
      <c r="I2258" s="2">
        <f>'Moving Avg'!H2258</f>
        <v>41.942154999999985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  <c r="M2258" s="8">
        <f t="shared" si="350"/>
        <v>0</v>
      </c>
      <c r="N2258" s="8">
        <f t="shared" si="351"/>
        <v>100</v>
      </c>
      <c r="O2258" s="8">
        <f t="shared" si="352"/>
        <v>50</v>
      </c>
      <c r="P2258" s="8">
        <f t="shared" si="353"/>
        <v>83.5</v>
      </c>
      <c r="Q2258" s="9">
        <f t="shared" si="354"/>
        <v>55.024999999999999</v>
      </c>
      <c r="R2258" s="9">
        <f t="shared" si="355"/>
        <v>58.375</v>
      </c>
      <c r="S2258" s="9">
        <f t="shared" si="356"/>
        <v>65.075000000000003</v>
      </c>
      <c r="T2258" s="9">
        <f t="shared" si="357"/>
        <v>58.375</v>
      </c>
      <c r="U2258" s="8">
        <f t="shared" si="358"/>
        <v>59.491666666666674</v>
      </c>
      <c r="V2258" s="8">
        <f t="shared" si="359"/>
        <v>59.212500000000006</v>
      </c>
    </row>
    <row r="2259" spans="1:22" ht="13.5" x14ac:dyDescent="0.25">
      <c r="A2259" s="3">
        <f>RSI!A2259</f>
        <v>45293</v>
      </c>
      <c r="B2259" s="2">
        <f>RSI!B2259</f>
        <v>43.778799999999997</v>
      </c>
      <c r="C2259" s="2">
        <f>RSI!I2259</f>
        <v>96.827497559337345</v>
      </c>
      <c r="D2259" s="2">
        <f>MACD!E2259</f>
        <v>-0.40414361453539982</v>
      </c>
      <c r="E2259" s="2">
        <f>MACD!F2259</f>
        <v>-0.16864704335409475</v>
      </c>
      <c r="F2259" s="2">
        <f>'Moving Avg'!D2259</f>
        <v>43.056679999999993</v>
      </c>
      <c r="G2259" s="2">
        <f>'Moving Avg'!F2259</f>
        <v>42.244295000000022</v>
      </c>
      <c r="H2259" s="2">
        <f>'Moving Avg'!G2259</f>
        <v>42.255122000000036</v>
      </c>
      <c r="I2259" s="2">
        <f>'Moving Avg'!H2259</f>
        <v>41.956060999999984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0"/>
        <v>0</v>
      </c>
      <c r="N2259" s="8">
        <f t="shared" si="351"/>
        <v>100</v>
      </c>
      <c r="O2259" s="8">
        <f t="shared" si="352"/>
        <v>50</v>
      </c>
      <c r="P2259" s="8">
        <f t="shared" si="353"/>
        <v>83.5</v>
      </c>
      <c r="Q2259" s="9">
        <f t="shared" si="354"/>
        <v>55.024999999999999</v>
      </c>
      <c r="R2259" s="9">
        <f t="shared" si="355"/>
        <v>58.375</v>
      </c>
      <c r="S2259" s="9">
        <f t="shared" si="356"/>
        <v>65.075000000000003</v>
      </c>
      <c r="T2259" s="9">
        <f t="shared" si="357"/>
        <v>58.375</v>
      </c>
      <c r="U2259" s="8">
        <f t="shared" si="358"/>
        <v>59.491666666666674</v>
      </c>
      <c r="V2259" s="8">
        <f t="shared" si="359"/>
        <v>59.212500000000006</v>
      </c>
    </row>
    <row r="2260" spans="1:22" ht="13.5" x14ac:dyDescent="0.25">
      <c r="A2260" s="3">
        <f>RSI!A2260</f>
        <v>45294</v>
      </c>
      <c r="B2260" s="2">
        <f>RSI!B2260</f>
        <v>43.778799999999997</v>
      </c>
      <c r="C2260" s="2">
        <f>RSI!I2260</f>
        <v>96.827497559337345</v>
      </c>
      <c r="D2260" s="2">
        <f>MACD!E2260</f>
        <v>-0.50846891701991836</v>
      </c>
      <c r="E2260" s="2">
        <f>MACD!F2260</f>
        <v>-0.2366114180872595</v>
      </c>
      <c r="F2260" s="2">
        <f>'Moving Avg'!D2260</f>
        <v>43.417739999999995</v>
      </c>
      <c r="G2260" s="2">
        <f>'Moving Avg'!F2260</f>
        <v>42.334560000000025</v>
      </c>
      <c r="H2260" s="2">
        <f>'Moving Avg'!G2260</f>
        <v>42.276786000000037</v>
      </c>
      <c r="I2260" s="2">
        <f>'Moving Avg'!H2260</f>
        <v>41.96996699999999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  <c r="M2260" s="8">
        <f t="shared" si="350"/>
        <v>0</v>
      </c>
      <c r="N2260" s="8">
        <f t="shared" si="351"/>
        <v>100</v>
      </c>
      <c r="O2260" s="8">
        <f t="shared" si="352"/>
        <v>50</v>
      </c>
      <c r="P2260" s="8">
        <f t="shared" si="353"/>
        <v>83.5</v>
      </c>
      <c r="Q2260" s="9">
        <f t="shared" si="354"/>
        <v>55.024999999999999</v>
      </c>
      <c r="R2260" s="9">
        <f t="shared" si="355"/>
        <v>58.375</v>
      </c>
      <c r="S2260" s="9">
        <f t="shared" si="356"/>
        <v>65.075000000000003</v>
      </c>
      <c r="T2260" s="9">
        <f t="shared" si="357"/>
        <v>58.375</v>
      </c>
      <c r="U2260" s="8">
        <f t="shared" si="358"/>
        <v>59.491666666666674</v>
      </c>
      <c r="V2260" s="8">
        <f t="shared" si="359"/>
        <v>59.212500000000006</v>
      </c>
    </row>
    <row r="2261" spans="1:22" ht="13.5" x14ac:dyDescent="0.25">
      <c r="A2261" s="3">
        <f>RSI!A2261</f>
        <v>45295</v>
      </c>
      <c r="B2261" s="2">
        <f>RSI!B2261</f>
        <v>43.778799999999997</v>
      </c>
      <c r="C2261" s="2">
        <f>RSI!I2261</f>
        <v>96.827497559337345</v>
      </c>
      <c r="D2261" s="2">
        <f>MACD!E2261</f>
        <v>-0.60498396692066336</v>
      </c>
      <c r="E2261" s="2">
        <f>MACD!F2261</f>
        <v>-0.31028592785394027</v>
      </c>
      <c r="F2261" s="2">
        <f>'Moving Avg'!D2261</f>
        <v>43.778799999999997</v>
      </c>
      <c r="G2261" s="2">
        <f>'Moving Avg'!F2261</f>
        <v>42.42482500000002</v>
      </c>
      <c r="H2261" s="2">
        <f>'Moving Avg'!G2261</f>
        <v>42.298450000000038</v>
      </c>
      <c r="I2261" s="2">
        <f>'Moving Avg'!H2261</f>
        <v>41.983872999999988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  <c r="M2261" s="8">
        <f t="shared" si="350"/>
        <v>0</v>
      </c>
      <c r="N2261" s="8">
        <f t="shared" si="351"/>
        <v>100</v>
      </c>
      <c r="O2261" s="8">
        <f t="shared" si="352"/>
        <v>50</v>
      </c>
      <c r="P2261" s="8">
        <f t="shared" si="353"/>
        <v>83.5</v>
      </c>
      <c r="Q2261" s="9">
        <f t="shared" si="354"/>
        <v>55.024999999999999</v>
      </c>
      <c r="R2261" s="9">
        <f t="shared" si="355"/>
        <v>58.375</v>
      </c>
      <c r="S2261" s="9">
        <f t="shared" si="356"/>
        <v>65.075000000000003</v>
      </c>
      <c r="T2261" s="9">
        <f t="shared" si="357"/>
        <v>58.375</v>
      </c>
      <c r="U2261" s="8">
        <f t="shared" si="358"/>
        <v>59.491666666666674</v>
      </c>
      <c r="V2261" s="8">
        <f t="shared" si="359"/>
        <v>59.212500000000006</v>
      </c>
    </row>
    <row r="2262" spans="1:22" ht="13.5" x14ac:dyDescent="0.25">
      <c r="A2262" s="3">
        <f>RSI!A2262</f>
        <v>45296</v>
      </c>
      <c r="B2262" s="2">
        <f>RSI!B2262</f>
        <v>43.778799999999997</v>
      </c>
      <c r="C2262" s="2">
        <f>RSI!I2262</f>
        <v>96.827497559337345</v>
      </c>
      <c r="D2262" s="2">
        <f>MACD!E2262</f>
        <v>-0.69427998645064548</v>
      </c>
      <c r="E2262" s="2">
        <f>MACD!F2262</f>
        <v>-0.38708473957328132</v>
      </c>
      <c r="F2262" s="2">
        <f>'Moving Avg'!D2262</f>
        <v>43.778799999999997</v>
      </c>
      <c r="G2262" s="2">
        <f>'Moving Avg'!F2262</f>
        <v>42.515090000000022</v>
      </c>
      <c r="H2262" s="2">
        <f>'Moving Avg'!G2262</f>
        <v>42.320114000000039</v>
      </c>
      <c r="I2262" s="2">
        <f>'Moving Avg'!H2262</f>
        <v>41.99777899999998</v>
      </c>
      <c r="J2262" s="6" t="str">
        <f>OBV!F2262</f>
        <v>NEUTRAL</v>
      </c>
      <c r="K2262" s="6" t="str">
        <f>OBV!G2262</f>
        <v>NEUTRAL</v>
      </c>
      <c r="L2262" s="6" t="str">
        <f>OBV!H2262</f>
        <v>NEUTRAL</v>
      </c>
      <c r="M2262" s="8">
        <f t="shared" si="350"/>
        <v>0</v>
      </c>
      <c r="N2262" s="8">
        <f t="shared" si="351"/>
        <v>100</v>
      </c>
      <c r="O2262" s="8">
        <f t="shared" si="352"/>
        <v>50</v>
      </c>
      <c r="P2262" s="8">
        <f t="shared" si="353"/>
        <v>33</v>
      </c>
      <c r="Q2262" s="9">
        <f t="shared" si="354"/>
        <v>47.45</v>
      </c>
      <c r="R2262" s="9">
        <f t="shared" si="355"/>
        <v>45.75</v>
      </c>
      <c r="S2262" s="9">
        <f t="shared" si="356"/>
        <v>42.35</v>
      </c>
      <c r="T2262" s="9">
        <f t="shared" si="357"/>
        <v>45.75</v>
      </c>
      <c r="U2262" s="8">
        <f t="shared" si="358"/>
        <v>45.183333333333337</v>
      </c>
      <c r="V2262" s="8">
        <f t="shared" si="359"/>
        <v>45.325000000000003</v>
      </c>
    </row>
    <row r="2263" spans="1:22" ht="13.5" x14ac:dyDescent="0.25">
      <c r="A2263" s="3">
        <f>RSI!A2263</f>
        <v>45299</v>
      </c>
      <c r="B2263" s="2">
        <f>RSI!B2263</f>
        <v>43.778799999999997</v>
      </c>
      <c r="C2263" s="2">
        <f>RSI!I2263</f>
        <v>96.827497559337345</v>
      </c>
      <c r="D2263" s="2">
        <f>MACD!E2263</f>
        <v>-0.77690245204877328</v>
      </c>
      <c r="E2263" s="2">
        <f>MACD!F2263</f>
        <v>-0.46504828206837973</v>
      </c>
      <c r="F2263" s="2">
        <f>'Moving Avg'!D2263</f>
        <v>43.778799999999997</v>
      </c>
      <c r="G2263" s="2">
        <f>'Moving Avg'!F2263</f>
        <v>42.605355000000017</v>
      </c>
      <c r="H2263" s="2">
        <f>'Moving Avg'!G2263</f>
        <v>42.341778000000041</v>
      </c>
      <c r="I2263" s="2">
        <f>'Moving Avg'!H2263</f>
        <v>42.011684999999986</v>
      </c>
      <c r="J2263" s="6" t="str">
        <f>OBV!F2263</f>
        <v>NEUTRAL</v>
      </c>
      <c r="K2263" s="6" t="str">
        <f>OBV!G2263</f>
        <v>NEUTRAL</v>
      </c>
      <c r="L2263" s="6" t="str">
        <f>OBV!H2263</f>
        <v>NEUTRAL</v>
      </c>
      <c r="M2263" s="8">
        <f t="shared" si="350"/>
        <v>0</v>
      </c>
      <c r="N2263" s="8">
        <f t="shared" si="351"/>
        <v>100</v>
      </c>
      <c r="O2263" s="8">
        <f t="shared" si="352"/>
        <v>50</v>
      </c>
      <c r="P2263" s="8">
        <f t="shared" si="353"/>
        <v>33</v>
      </c>
      <c r="Q2263" s="9">
        <f t="shared" si="354"/>
        <v>47.45</v>
      </c>
      <c r="R2263" s="9">
        <f t="shared" si="355"/>
        <v>45.75</v>
      </c>
      <c r="S2263" s="9">
        <f t="shared" si="356"/>
        <v>42.35</v>
      </c>
      <c r="T2263" s="9">
        <f t="shared" si="357"/>
        <v>45.75</v>
      </c>
      <c r="U2263" s="8">
        <f t="shared" si="358"/>
        <v>45.183333333333337</v>
      </c>
      <c r="V2263" s="8">
        <f t="shared" si="359"/>
        <v>45.325000000000003</v>
      </c>
    </row>
    <row r="2264" spans="1:22" ht="13.5" x14ac:dyDescent="0.25">
      <c r="A2264" s="3">
        <f>RSI!A2264</f>
        <v>45300</v>
      </c>
      <c r="B2264" s="2">
        <f>RSI!B2264</f>
        <v>43.778799999999997</v>
      </c>
      <c r="C2264" s="2">
        <f>RSI!I2264</f>
        <v>96.827497559337345</v>
      </c>
      <c r="D2264" s="2">
        <f>MACD!E2264</f>
        <v>-0.85335478319205293</v>
      </c>
      <c r="E2264" s="2">
        <f>MACD!F2264</f>
        <v>-0.54270958229311439</v>
      </c>
      <c r="F2264" s="2">
        <f>'Moving Avg'!D2264</f>
        <v>43.778799999999997</v>
      </c>
      <c r="G2264" s="2">
        <f>'Moving Avg'!F2264</f>
        <v>42.695620000000019</v>
      </c>
      <c r="H2264" s="2">
        <f>'Moving Avg'!G2264</f>
        <v>42.363442000000042</v>
      </c>
      <c r="I2264" s="2">
        <f>'Moving Avg'!H2264</f>
        <v>42.025590999999984</v>
      </c>
      <c r="J2264" s="6" t="str">
        <f>OBV!F2264</f>
        <v>NEUTRAL</v>
      </c>
      <c r="K2264" s="6" t="str">
        <f>OBV!G2264</f>
        <v>NEUTRAL</v>
      </c>
      <c r="L2264" s="6" t="str">
        <f>OBV!H2264</f>
        <v>NEUTRAL</v>
      </c>
      <c r="M2264" s="8">
        <f t="shared" si="350"/>
        <v>0</v>
      </c>
      <c r="N2264" s="8">
        <f t="shared" si="351"/>
        <v>100</v>
      </c>
      <c r="O2264" s="8">
        <f t="shared" si="352"/>
        <v>50</v>
      </c>
      <c r="P2264" s="8">
        <f t="shared" si="353"/>
        <v>33</v>
      </c>
      <c r="Q2264" s="9">
        <f t="shared" si="354"/>
        <v>47.45</v>
      </c>
      <c r="R2264" s="9">
        <f t="shared" si="355"/>
        <v>45.75</v>
      </c>
      <c r="S2264" s="9">
        <f t="shared" si="356"/>
        <v>42.35</v>
      </c>
      <c r="T2264" s="9">
        <f t="shared" si="357"/>
        <v>45.75</v>
      </c>
      <c r="U2264" s="8">
        <f t="shared" si="358"/>
        <v>45.183333333333337</v>
      </c>
      <c r="V2264" s="8">
        <f t="shared" si="359"/>
        <v>45.325000000000003</v>
      </c>
    </row>
    <row r="2265" spans="1:22" ht="13.5" x14ac:dyDescent="0.25">
      <c r="A2265" s="3">
        <f>RSI!A2265</f>
        <v>45301</v>
      </c>
      <c r="B2265" s="2">
        <f>RSI!B2265</f>
        <v>43.327399999999997</v>
      </c>
      <c r="C2265" s="2">
        <f>RSI!I2265</f>
        <v>67.39720877325189</v>
      </c>
      <c r="D2265" s="2">
        <f>MACD!E2265</f>
        <v>-0.89066467473516298</v>
      </c>
      <c r="E2265" s="2">
        <f>MACD!F2265</f>
        <v>-0.61230060078152415</v>
      </c>
      <c r="F2265" s="2">
        <f>'Moving Avg'!D2265</f>
        <v>43.688519999999997</v>
      </c>
      <c r="G2265" s="2">
        <f>'Moving Avg'!F2265</f>
        <v>42.76331500000002</v>
      </c>
      <c r="H2265" s="2">
        <f>'Moving Avg'!G2265</f>
        <v>42.376078000000042</v>
      </c>
      <c r="I2265" s="2">
        <f>'Moving Avg'!H2265</f>
        <v>42.03723999999999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0"/>
        <v>25</v>
      </c>
      <c r="N2265" s="8">
        <f t="shared" si="351"/>
        <v>100</v>
      </c>
      <c r="O2265" s="8">
        <f t="shared" si="352"/>
        <v>50</v>
      </c>
      <c r="P2265" s="8">
        <f t="shared" si="353"/>
        <v>16.5</v>
      </c>
      <c r="Q2265" s="9">
        <f t="shared" si="354"/>
        <v>53.725000000000001</v>
      </c>
      <c r="R2265" s="9">
        <f t="shared" si="355"/>
        <v>46.625</v>
      </c>
      <c r="S2265" s="9">
        <f t="shared" si="356"/>
        <v>38.674999999999997</v>
      </c>
      <c r="T2265" s="9">
        <f t="shared" si="357"/>
        <v>47.875</v>
      </c>
      <c r="U2265" s="8">
        <f t="shared" si="358"/>
        <v>46.341666666666661</v>
      </c>
      <c r="V2265" s="8">
        <f t="shared" si="359"/>
        <v>46.724999999999994</v>
      </c>
    </row>
    <row r="2266" spans="1:22" ht="13.5" x14ac:dyDescent="0.25">
      <c r="A2266" s="3">
        <f>RSI!A2266</f>
        <v>45302</v>
      </c>
      <c r="B2266" s="2">
        <f>RSI!B2266</f>
        <v>43.327399999999997</v>
      </c>
      <c r="C2266" s="2">
        <f>RSI!I2266</f>
        <v>67.39720877325189</v>
      </c>
      <c r="D2266" s="2">
        <f>MACD!E2266</f>
        <v>-0.92517510628905342</v>
      </c>
      <c r="E2266" s="2">
        <f>MACD!F2266</f>
        <v>-0.67487550188303003</v>
      </c>
      <c r="F2266" s="2">
        <f>'Moving Avg'!D2266</f>
        <v>43.598239999999997</v>
      </c>
      <c r="G2266" s="2">
        <f>'Moving Avg'!F2266</f>
        <v>42.831010000000013</v>
      </c>
      <c r="H2266" s="2">
        <f>'Moving Avg'!G2266</f>
        <v>42.388714000000043</v>
      </c>
      <c r="I2266" s="2">
        <f>'Moving Avg'!H2266</f>
        <v>42.048888999999988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0"/>
        <v>25</v>
      </c>
      <c r="N2266" s="8">
        <f t="shared" si="351"/>
        <v>100</v>
      </c>
      <c r="O2266" s="8">
        <f t="shared" si="352"/>
        <v>50</v>
      </c>
      <c r="P2266" s="8">
        <f t="shared" si="353"/>
        <v>16.5</v>
      </c>
      <c r="Q2266" s="9">
        <f t="shared" si="354"/>
        <v>53.725000000000001</v>
      </c>
      <c r="R2266" s="9">
        <f t="shared" si="355"/>
        <v>46.625</v>
      </c>
      <c r="S2266" s="9">
        <f t="shared" si="356"/>
        <v>38.674999999999997</v>
      </c>
      <c r="T2266" s="9">
        <f t="shared" si="357"/>
        <v>47.875</v>
      </c>
      <c r="U2266" s="8">
        <f t="shared" si="358"/>
        <v>46.341666666666661</v>
      </c>
      <c r="V2266" s="8">
        <f t="shared" si="359"/>
        <v>46.724999999999994</v>
      </c>
    </row>
    <row r="2267" spans="1:22" ht="13.5" x14ac:dyDescent="0.25">
      <c r="A2267" s="3">
        <f>RSI!A2267</f>
        <v>45303</v>
      </c>
      <c r="B2267" s="2">
        <f>RSI!B2267</f>
        <v>43.327399999999997</v>
      </c>
      <c r="C2267" s="2">
        <f>RSI!I2267</f>
        <v>67.39720877325189</v>
      </c>
      <c r="D2267" s="2">
        <f>MACD!E2267</f>
        <v>-0.6793604859248461</v>
      </c>
      <c r="E2267" s="2">
        <f>MACD!F2267</f>
        <v>-0.67577249869139333</v>
      </c>
      <c r="F2267" s="2">
        <f>'Moving Avg'!D2267</f>
        <v>43.507960000000004</v>
      </c>
      <c r="G2267" s="2">
        <f>'Moving Avg'!F2267</f>
        <v>42.898705000000014</v>
      </c>
      <c r="H2267" s="2">
        <f>'Moving Avg'!G2267</f>
        <v>42.401350000000036</v>
      </c>
      <c r="I2267" s="2">
        <f>'Moving Avg'!H2267</f>
        <v>42.060537999999994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  <c r="M2267" s="8">
        <f t="shared" si="350"/>
        <v>25</v>
      </c>
      <c r="N2267" s="8">
        <f t="shared" si="351"/>
        <v>45</v>
      </c>
      <c r="O2267" s="8">
        <f t="shared" si="352"/>
        <v>50</v>
      </c>
      <c r="P2267" s="8">
        <f t="shared" si="353"/>
        <v>16.5</v>
      </c>
      <c r="Q2267" s="9">
        <f t="shared" si="354"/>
        <v>34.475000000000001</v>
      </c>
      <c r="R2267" s="9">
        <f t="shared" si="355"/>
        <v>35.625</v>
      </c>
      <c r="S2267" s="9">
        <f t="shared" si="356"/>
        <v>30.425000000000001</v>
      </c>
      <c r="T2267" s="9">
        <f t="shared" si="357"/>
        <v>34.125</v>
      </c>
      <c r="U2267" s="8">
        <f t="shared" si="358"/>
        <v>33.508333333333333</v>
      </c>
      <c r="V2267" s="8">
        <f t="shared" si="359"/>
        <v>33.662499999999994</v>
      </c>
    </row>
    <row r="2268" spans="1:22" ht="13.5" x14ac:dyDescent="0.25">
      <c r="A2268" s="3">
        <f>RSI!A2268</f>
        <v>45306</v>
      </c>
      <c r="B2268" s="2">
        <f>RSI!B2268</f>
        <v>43.327399999999997</v>
      </c>
      <c r="C2268" s="2">
        <f>RSI!I2268</f>
        <v>67.39720877325189</v>
      </c>
      <c r="D2268" s="2">
        <f>MACD!E2268</f>
        <v>-0.47388452426143601</v>
      </c>
      <c r="E2268" s="2">
        <f>MACD!F2268</f>
        <v>-0.63539490380540187</v>
      </c>
      <c r="F2268" s="2">
        <f>'Moving Avg'!D2268</f>
        <v>43.417680000000004</v>
      </c>
      <c r="G2268" s="2">
        <f>'Moving Avg'!F2268</f>
        <v>42.966400000000007</v>
      </c>
      <c r="H2268" s="2">
        <f>'Moving Avg'!G2268</f>
        <v>42.41398600000003</v>
      </c>
      <c r="I2268" s="2">
        <f>'Moving Avg'!H2268</f>
        <v>42.072186999999992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  <c r="M2268" s="8">
        <f t="shared" si="350"/>
        <v>25</v>
      </c>
      <c r="N2268" s="8">
        <f t="shared" si="351"/>
        <v>0</v>
      </c>
      <c r="O2268" s="8">
        <f t="shared" si="352"/>
        <v>50</v>
      </c>
      <c r="P2268" s="8">
        <f t="shared" si="353"/>
        <v>16.5</v>
      </c>
      <c r="Q2268" s="9">
        <f t="shared" si="354"/>
        <v>18.725000000000001</v>
      </c>
      <c r="R2268" s="9">
        <f t="shared" si="355"/>
        <v>26.625</v>
      </c>
      <c r="S2268" s="9">
        <f t="shared" si="356"/>
        <v>23.675000000000001</v>
      </c>
      <c r="T2268" s="9">
        <f t="shared" si="357"/>
        <v>22.875</v>
      </c>
      <c r="U2268" s="8">
        <f t="shared" si="358"/>
        <v>23.008333333333336</v>
      </c>
      <c r="V2268" s="8">
        <f t="shared" si="359"/>
        <v>22.975000000000001</v>
      </c>
    </row>
    <row r="2269" spans="1:22" ht="13.5" x14ac:dyDescent="0.25">
      <c r="A2269" s="3">
        <f>RSI!A2269</f>
        <v>45307</v>
      </c>
      <c r="B2269" s="2">
        <f>RSI!B2269</f>
        <v>43.327399999999997</v>
      </c>
      <c r="C2269" s="2">
        <f>RSI!I2269</f>
        <v>67.39720877325189</v>
      </c>
      <c r="D2269" s="2">
        <f>MACD!E2269</f>
        <v>-0.30235453122872258</v>
      </c>
      <c r="E2269" s="2">
        <f>MACD!F2269</f>
        <v>-0.56878682929006597</v>
      </c>
      <c r="F2269" s="2">
        <f>'Moving Avg'!D2269</f>
        <v>43.327399999999997</v>
      </c>
      <c r="G2269" s="2">
        <f>'Moving Avg'!F2269</f>
        <v>43.034095000000008</v>
      </c>
      <c r="H2269" s="2">
        <f>'Moving Avg'!G2269</f>
        <v>42.426622000000037</v>
      </c>
      <c r="I2269" s="2">
        <f>'Moving Avg'!H2269</f>
        <v>42.084786999999999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  <c r="M2269" s="8">
        <f t="shared" si="350"/>
        <v>25</v>
      </c>
      <c r="N2269" s="8">
        <f t="shared" si="351"/>
        <v>0</v>
      </c>
      <c r="O2269" s="8">
        <f t="shared" si="352"/>
        <v>50</v>
      </c>
      <c r="P2269" s="8">
        <f t="shared" si="353"/>
        <v>16.5</v>
      </c>
      <c r="Q2269" s="9">
        <f t="shared" si="354"/>
        <v>18.725000000000001</v>
      </c>
      <c r="R2269" s="9">
        <f t="shared" si="355"/>
        <v>26.625</v>
      </c>
      <c r="S2269" s="9">
        <f t="shared" si="356"/>
        <v>23.675000000000001</v>
      </c>
      <c r="T2269" s="9">
        <f t="shared" si="357"/>
        <v>22.875</v>
      </c>
      <c r="U2269" s="8">
        <f t="shared" si="358"/>
        <v>23.008333333333336</v>
      </c>
      <c r="V2269" s="8">
        <f t="shared" si="359"/>
        <v>22.975000000000001</v>
      </c>
    </row>
    <row r="2270" spans="1:22" ht="13.5" x14ac:dyDescent="0.25">
      <c r="A2270" s="3">
        <f>RSI!A2270</f>
        <v>45308</v>
      </c>
      <c r="B2270" s="2">
        <f>RSI!B2270</f>
        <v>43.327399999999997</v>
      </c>
      <c r="C2270" s="2">
        <f>RSI!I2270</f>
        <v>67.397208773251876</v>
      </c>
      <c r="D2270" s="2">
        <f>MACD!E2270</f>
        <v>-0.15937514032013667</v>
      </c>
      <c r="E2270" s="2">
        <f>MACD!F2270</f>
        <v>-0.48690449149608012</v>
      </c>
      <c r="F2270" s="2">
        <f>'Moving Avg'!D2270</f>
        <v>43.327399999999997</v>
      </c>
      <c r="G2270" s="2">
        <f>'Moving Avg'!F2270</f>
        <v>43.101790000000008</v>
      </c>
      <c r="H2270" s="2">
        <f>'Moving Avg'!G2270</f>
        <v>42.439258000000024</v>
      </c>
      <c r="I2270" s="2">
        <f>'Moving Avg'!H2270</f>
        <v>42.097386999999991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  <c r="M2270" s="8">
        <f t="shared" si="350"/>
        <v>25</v>
      </c>
      <c r="N2270" s="8">
        <f t="shared" si="351"/>
        <v>0</v>
      </c>
      <c r="O2270" s="8">
        <f t="shared" si="352"/>
        <v>50</v>
      </c>
      <c r="P2270" s="8">
        <f t="shared" si="353"/>
        <v>33</v>
      </c>
      <c r="Q2270" s="9">
        <f t="shared" si="354"/>
        <v>21.2</v>
      </c>
      <c r="R2270" s="9">
        <f t="shared" si="355"/>
        <v>30.75</v>
      </c>
      <c r="S2270" s="9">
        <f t="shared" si="356"/>
        <v>31.1</v>
      </c>
      <c r="T2270" s="9">
        <f t="shared" si="357"/>
        <v>27</v>
      </c>
      <c r="U2270" s="8">
        <f t="shared" si="358"/>
        <v>27.683333333333337</v>
      </c>
      <c r="V2270" s="8">
        <f t="shared" si="359"/>
        <v>27.512500000000003</v>
      </c>
    </row>
    <row r="2271" spans="1:22" ht="13.5" x14ac:dyDescent="0.25">
      <c r="A2271" s="3">
        <f>RSI!A2271</f>
        <v>45309</v>
      </c>
      <c r="B2271" s="2">
        <f>RSI!B2271</f>
        <v>43.327399999999997</v>
      </c>
      <c r="C2271" s="2">
        <f>RSI!I2271</f>
        <v>67.397208773251862</v>
      </c>
      <c r="D2271" s="2">
        <f>MACD!E2271</f>
        <v>-4.0393849547655236E-2</v>
      </c>
      <c r="E2271" s="2">
        <f>MACD!F2271</f>
        <v>-0.39760236310639518</v>
      </c>
      <c r="F2271" s="2">
        <f>'Moving Avg'!D2271</f>
        <v>43.327399999999997</v>
      </c>
      <c r="G2271" s="2">
        <f>'Moving Avg'!F2271</f>
        <v>43.169485000000002</v>
      </c>
      <c r="H2271" s="2">
        <f>'Moving Avg'!G2271</f>
        <v>42.451894000000031</v>
      </c>
      <c r="I2271" s="2">
        <f>'Moving Avg'!H2271</f>
        <v>42.109035999999996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  <c r="M2271" s="8">
        <f t="shared" si="350"/>
        <v>25</v>
      </c>
      <c r="N2271" s="8">
        <f t="shared" si="351"/>
        <v>0</v>
      </c>
      <c r="O2271" s="8">
        <f t="shared" si="352"/>
        <v>50</v>
      </c>
      <c r="P2271" s="8">
        <f t="shared" si="353"/>
        <v>33</v>
      </c>
      <c r="Q2271" s="9">
        <f t="shared" si="354"/>
        <v>21.2</v>
      </c>
      <c r="R2271" s="9">
        <f t="shared" si="355"/>
        <v>30.75</v>
      </c>
      <c r="S2271" s="9">
        <f t="shared" si="356"/>
        <v>31.1</v>
      </c>
      <c r="T2271" s="9">
        <f t="shared" si="357"/>
        <v>27</v>
      </c>
      <c r="U2271" s="8">
        <f t="shared" si="358"/>
        <v>27.683333333333337</v>
      </c>
      <c r="V2271" s="8">
        <f t="shared" si="359"/>
        <v>27.512500000000003</v>
      </c>
    </row>
    <row r="2272" spans="1:22" ht="13.5" x14ac:dyDescent="0.25">
      <c r="A2272" s="3">
        <f>RSI!A2272</f>
        <v>45310</v>
      </c>
      <c r="B2272" s="2">
        <f>RSI!B2272</f>
        <v>43.327399999999997</v>
      </c>
      <c r="C2272" s="2">
        <f>RSI!I2272</f>
        <v>67.397208773251876</v>
      </c>
      <c r="D2272" s="2">
        <f>MACD!E2272</f>
        <v>5.8429598773209079E-2</v>
      </c>
      <c r="E2272" s="2">
        <f>MACD!F2272</f>
        <v>-0.30639597073047431</v>
      </c>
      <c r="F2272" s="2">
        <f>'Moving Avg'!D2272</f>
        <v>43.327399999999997</v>
      </c>
      <c r="G2272" s="2">
        <f>'Moving Avg'!F2272</f>
        <v>43.237180000000002</v>
      </c>
      <c r="H2272" s="2">
        <f>'Moving Avg'!G2272</f>
        <v>42.47897200000002</v>
      </c>
      <c r="I2272" s="2">
        <f>'Moving Avg'!H2272</f>
        <v>42.120684999999995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  <c r="M2272" s="8">
        <f t="shared" si="350"/>
        <v>25</v>
      </c>
      <c r="N2272" s="8">
        <f t="shared" si="351"/>
        <v>0</v>
      </c>
      <c r="O2272" s="8">
        <f t="shared" si="352"/>
        <v>50</v>
      </c>
      <c r="P2272" s="8">
        <f t="shared" si="353"/>
        <v>33</v>
      </c>
      <c r="Q2272" s="9">
        <f t="shared" si="354"/>
        <v>21.2</v>
      </c>
      <c r="R2272" s="9">
        <f t="shared" si="355"/>
        <v>30.75</v>
      </c>
      <c r="S2272" s="9">
        <f t="shared" si="356"/>
        <v>31.1</v>
      </c>
      <c r="T2272" s="9">
        <f t="shared" si="357"/>
        <v>27</v>
      </c>
      <c r="U2272" s="8">
        <f t="shared" si="358"/>
        <v>27.683333333333337</v>
      </c>
      <c r="V2272" s="8">
        <f t="shared" si="359"/>
        <v>27.512500000000003</v>
      </c>
    </row>
    <row r="2273" spans="1:22" ht="13.5" x14ac:dyDescent="0.25">
      <c r="A2273" s="3">
        <f>RSI!A2273</f>
        <v>45313</v>
      </c>
      <c r="B2273" s="2">
        <f>RSI!B2273</f>
        <v>43.327399999999997</v>
      </c>
      <c r="C2273" s="2">
        <f>RSI!I2273</f>
        <v>67.397208773251876</v>
      </c>
      <c r="D2273" s="2">
        <f>MACD!E2273</f>
        <v>0.14033367254285167</v>
      </c>
      <c r="E2273" s="2">
        <f>MACD!F2273</f>
        <v>-0.21705004207580914</v>
      </c>
      <c r="F2273" s="2">
        <f>'Moving Avg'!D2273</f>
        <v>43.327399999999997</v>
      </c>
      <c r="G2273" s="2">
        <f>'Moving Avg'!F2273</f>
        <v>43.304874999999996</v>
      </c>
      <c r="H2273" s="2">
        <f>'Moving Avg'!G2273</f>
        <v>42.506050000000023</v>
      </c>
      <c r="I2273" s="2">
        <f>'Moving Avg'!H2273</f>
        <v>42.132333999999993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  <c r="M2273" s="8">
        <f t="shared" si="350"/>
        <v>25</v>
      </c>
      <c r="N2273" s="8">
        <f t="shared" si="351"/>
        <v>0</v>
      </c>
      <c r="O2273" s="8">
        <f t="shared" si="352"/>
        <v>50</v>
      </c>
      <c r="P2273" s="8">
        <f t="shared" si="353"/>
        <v>33</v>
      </c>
      <c r="Q2273" s="9">
        <f t="shared" si="354"/>
        <v>21.2</v>
      </c>
      <c r="R2273" s="9">
        <f t="shared" si="355"/>
        <v>30.75</v>
      </c>
      <c r="S2273" s="9">
        <f t="shared" si="356"/>
        <v>31.1</v>
      </c>
      <c r="T2273" s="9">
        <f t="shared" si="357"/>
        <v>27</v>
      </c>
      <c r="U2273" s="8">
        <f t="shared" si="358"/>
        <v>27.683333333333337</v>
      </c>
      <c r="V2273" s="8">
        <f t="shared" si="359"/>
        <v>27.512500000000003</v>
      </c>
    </row>
    <row r="2274" spans="1:22" ht="13.5" x14ac:dyDescent="0.25">
      <c r="A2274" s="3">
        <f>RSI!A2274</f>
        <v>45314</v>
      </c>
      <c r="B2274" s="2">
        <f>RSI!B2274</f>
        <v>43.327399999999997</v>
      </c>
      <c r="C2274" s="2">
        <f>RSI!I2274</f>
        <v>67.397208773251876</v>
      </c>
      <c r="D2274" s="2">
        <f>MACD!E2274</f>
        <v>0.20804844632199604</v>
      </c>
      <c r="E2274" s="2">
        <f>MACD!F2274</f>
        <v>-0.13203034439624811</v>
      </c>
      <c r="F2274" s="2">
        <f>'Moving Avg'!D2274</f>
        <v>43.327399999999997</v>
      </c>
      <c r="G2274" s="2">
        <f>'Moving Avg'!F2274</f>
        <v>43.372570000000003</v>
      </c>
      <c r="H2274" s="2">
        <f>'Moving Avg'!G2274</f>
        <v>42.533128000000012</v>
      </c>
      <c r="I2274" s="2">
        <f>'Moving Avg'!H2274</f>
        <v>42.143982999999992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  <c r="M2274" s="8">
        <f t="shared" si="350"/>
        <v>25</v>
      </c>
      <c r="N2274" s="8">
        <f t="shared" si="351"/>
        <v>0</v>
      </c>
      <c r="O2274" s="8">
        <f t="shared" si="352"/>
        <v>50</v>
      </c>
      <c r="P2274" s="8">
        <f t="shared" si="353"/>
        <v>33</v>
      </c>
      <c r="Q2274" s="9">
        <f t="shared" si="354"/>
        <v>21.2</v>
      </c>
      <c r="R2274" s="9">
        <f t="shared" si="355"/>
        <v>30.75</v>
      </c>
      <c r="S2274" s="9">
        <f t="shared" si="356"/>
        <v>31.1</v>
      </c>
      <c r="T2274" s="9">
        <f t="shared" si="357"/>
        <v>27</v>
      </c>
      <c r="U2274" s="8">
        <f t="shared" si="358"/>
        <v>27.683333333333337</v>
      </c>
      <c r="V2274" s="8">
        <f t="shared" si="359"/>
        <v>27.512500000000003</v>
      </c>
    </row>
    <row r="2275" spans="1:22" ht="13.5" x14ac:dyDescent="0.25">
      <c r="A2275" s="3">
        <f>RSI!A2275</f>
        <v>45315</v>
      </c>
      <c r="B2275" s="2">
        <f>RSI!B2275</f>
        <v>43.327399999999997</v>
      </c>
      <c r="C2275" s="2">
        <f>RSI!I2275</f>
        <v>67.397208773251876</v>
      </c>
      <c r="D2275" s="2">
        <f>MACD!E2275</f>
        <v>0.19442841499429875</v>
      </c>
      <c r="E2275" s="2">
        <f>MACD!F2275</f>
        <v>-6.673859251813874E-2</v>
      </c>
      <c r="F2275" s="2">
        <f>'Moving Avg'!D2275</f>
        <v>43.327399999999997</v>
      </c>
      <c r="G2275" s="2">
        <f>'Moving Avg'!F2275</f>
        <v>43.440264999999997</v>
      </c>
      <c r="H2275" s="2">
        <f>'Moving Avg'!G2275</f>
        <v>42.560206000000015</v>
      </c>
      <c r="I2275" s="2">
        <f>'Moving Avg'!H2275</f>
        <v>42.155631999999997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  <c r="M2275" s="8">
        <f t="shared" si="350"/>
        <v>25</v>
      </c>
      <c r="N2275" s="8">
        <f t="shared" si="351"/>
        <v>0</v>
      </c>
      <c r="O2275" s="8">
        <f t="shared" si="352"/>
        <v>50</v>
      </c>
      <c r="P2275" s="8">
        <f t="shared" si="353"/>
        <v>33</v>
      </c>
      <c r="Q2275" s="9">
        <f t="shared" si="354"/>
        <v>21.2</v>
      </c>
      <c r="R2275" s="9">
        <f t="shared" si="355"/>
        <v>30.75</v>
      </c>
      <c r="S2275" s="9">
        <f t="shared" si="356"/>
        <v>31.1</v>
      </c>
      <c r="T2275" s="9">
        <f t="shared" si="357"/>
        <v>27</v>
      </c>
      <c r="U2275" s="8">
        <f t="shared" si="358"/>
        <v>27.683333333333337</v>
      </c>
      <c r="V2275" s="8">
        <f t="shared" si="359"/>
        <v>27.512500000000003</v>
      </c>
    </row>
    <row r="2276" spans="1:22" ht="13.5" x14ac:dyDescent="0.25">
      <c r="A2276" s="3">
        <f>RSI!A2276</f>
        <v>45316</v>
      </c>
      <c r="B2276" s="2">
        <f>RSI!B2276</f>
        <v>43.327399999999997</v>
      </c>
      <c r="C2276" s="2">
        <f>RSI!I2276</f>
        <v>67.397208773251876</v>
      </c>
      <c r="D2276" s="2">
        <f>MACD!E2276</f>
        <v>0.18154174184588356</v>
      </c>
      <c r="E2276" s="2">
        <f>MACD!F2276</f>
        <v>-1.708252564533428E-2</v>
      </c>
      <c r="F2276" s="2">
        <f>'Moving Avg'!D2276</f>
        <v>43.327399999999997</v>
      </c>
      <c r="G2276" s="2">
        <f>'Moving Avg'!F2276</f>
        <v>43.507960000000004</v>
      </c>
      <c r="H2276" s="2">
        <f>'Moving Avg'!G2276</f>
        <v>42.587284000000011</v>
      </c>
      <c r="I2276" s="2">
        <f>'Moving Avg'!H2276</f>
        <v>42.167280999999996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  <c r="M2276" s="8">
        <f t="shared" si="350"/>
        <v>25</v>
      </c>
      <c r="N2276" s="8">
        <f t="shared" si="351"/>
        <v>0</v>
      </c>
      <c r="O2276" s="8">
        <f t="shared" si="352"/>
        <v>50</v>
      </c>
      <c r="P2276" s="8">
        <f t="shared" si="353"/>
        <v>33</v>
      </c>
      <c r="Q2276" s="9">
        <f t="shared" si="354"/>
        <v>21.2</v>
      </c>
      <c r="R2276" s="9">
        <f t="shared" si="355"/>
        <v>30.75</v>
      </c>
      <c r="S2276" s="9">
        <f t="shared" si="356"/>
        <v>31.1</v>
      </c>
      <c r="T2276" s="9">
        <f t="shared" si="357"/>
        <v>27</v>
      </c>
      <c r="U2276" s="8">
        <f t="shared" si="358"/>
        <v>27.683333333333337</v>
      </c>
      <c r="V2276" s="8">
        <f t="shared" si="359"/>
        <v>27.512500000000003</v>
      </c>
    </row>
    <row r="2277" spans="1:22" ht="13.5" x14ac:dyDescent="0.25">
      <c r="A2277" s="3">
        <f>RSI!A2277</f>
        <v>45317</v>
      </c>
      <c r="B2277" s="2">
        <f>RSI!B2277</f>
        <v>43.327399999999997</v>
      </c>
      <c r="C2277" s="2">
        <f>RSI!I2277</f>
        <v>67.397208773251862</v>
      </c>
      <c r="D2277" s="2">
        <f>MACD!E2277</f>
        <v>0.16937649374560237</v>
      </c>
      <c r="E2277" s="2">
        <f>MACD!F2277</f>
        <v>2.0209278232853053E-2</v>
      </c>
      <c r="F2277" s="2">
        <f>'Moving Avg'!D2277</f>
        <v>43.327399999999997</v>
      </c>
      <c r="G2277" s="2">
        <f>'Moving Avg'!F2277</f>
        <v>43.48539000000001</v>
      </c>
      <c r="H2277" s="2">
        <f>'Moving Avg'!G2277</f>
        <v>42.614362000000007</v>
      </c>
      <c r="I2277" s="2">
        <f>'Moving Avg'!H2277</f>
        <v>42.178929999999994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  <c r="M2277" s="8">
        <f t="shared" si="350"/>
        <v>25</v>
      </c>
      <c r="N2277" s="8">
        <f t="shared" si="351"/>
        <v>0</v>
      </c>
      <c r="O2277" s="8">
        <f t="shared" si="352"/>
        <v>50</v>
      </c>
      <c r="P2277" s="8">
        <f t="shared" si="353"/>
        <v>33</v>
      </c>
      <c r="Q2277" s="9">
        <f t="shared" si="354"/>
        <v>21.2</v>
      </c>
      <c r="R2277" s="9">
        <f t="shared" si="355"/>
        <v>30.75</v>
      </c>
      <c r="S2277" s="9">
        <f t="shared" si="356"/>
        <v>31.1</v>
      </c>
      <c r="T2277" s="9">
        <f t="shared" si="357"/>
        <v>27</v>
      </c>
      <c r="U2277" s="8">
        <f t="shared" si="358"/>
        <v>27.683333333333337</v>
      </c>
      <c r="V2277" s="8">
        <f t="shared" si="359"/>
        <v>27.512500000000003</v>
      </c>
    </row>
    <row r="2278" spans="1:22" ht="13.5" x14ac:dyDescent="0.25">
      <c r="A2278" s="3">
        <f>RSI!A2278</f>
        <v>45320</v>
      </c>
      <c r="B2278" s="2">
        <f>RSI!B2278</f>
        <v>43.327399999999997</v>
      </c>
      <c r="C2278" s="2">
        <f>RSI!I2278</f>
        <v>67.397208773251876</v>
      </c>
      <c r="D2278" s="2">
        <f>MACD!E2278</f>
        <v>0.15791510000611453</v>
      </c>
      <c r="E2278" s="2">
        <f>MACD!F2278</f>
        <v>4.7750442587505354E-2</v>
      </c>
      <c r="F2278" s="2">
        <f>'Moving Avg'!D2278</f>
        <v>43.327399999999997</v>
      </c>
      <c r="G2278" s="2">
        <f>'Moving Avg'!F2278</f>
        <v>43.462820000000008</v>
      </c>
      <c r="H2278" s="2">
        <f>'Moving Avg'!G2278</f>
        <v>42.641440000000003</v>
      </c>
      <c r="I2278" s="2">
        <f>'Moving Avg'!H2278</f>
        <v>42.190578999999985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  <c r="M2278" s="8">
        <f t="shared" si="350"/>
        <v>25</v>
      </c>
      <c r="N2278" s="8">
        <f t="shared" si="351"/>
        <v>0</v>
      </c>
      <c r="O2278" s="8">
        <f t="shared" si="352"/>
        <v>50</v>
      </c>
      <c r="P2278" s="8">
        <f t="shared" si="353"/>
        <v>33</v>
      </c>
      <c r="Q2278" s="9">
        <f t="shared" si="354"/>
        <v>21.2</v>
      </c>
      <c r="R2278" s="9">
        <f t="shared" si="355"/>
        <v>30.75</v>
      </c>
      <c r="S2278" s="9">
        <f t="shared" si="356"/>
        <v>31.1</v>
      </c>
      <c r="T2278" s="9">
        <f t="shared" si="357"/>
        <v>27</v>
      </c>
      <c r="U2278" s="8">
        <f t="shared" si="358"/>
        <v>27.683333333333337</v>
      </c>
      <c r="V2278" s="8">
        <f t="shared" si="359"/>
        <v>27.512500000000003</v>
      </c>
    </row>
    <row r="2279" spans="1:22" ht="13.5" x14ac:dyDescent="0.25">
      <c r="A2279" s="3">
        <f>RSI!A2279</f>
        <v>45321</v>
      </c>
      <c r="B2279" s="2">
        <f>RSI!B2279</f>
        <v>43.327399999999997</v>
      </c>
      <c r="C2279" s="2">
        <f>RSI!I2279</f>
        <v>67.397208773251862</v>
      </c>
      <c r="D2279" s="2">
        <f>MACD!E2279</f>
        <v>0.14713577328707572</v>
      </c>
      <c r="E2279" s="2">
        <f>MACD!F2279</f>
        <v>6.7627508727419433E-2</v>
      </c>
      <c r="F2279" s="2">
        <f>'Moving Avg'!D2279</f>
        <v>43.327399999999997</v>
      </c>
      <c r="G2279" s="2">
        <f>'Moving Avg'!F2279</f>
        <v>43.440250000000006</v>
      </c>
      <c r="H2279" s="2">
        <f>'Moving Avg'!G2279</f>
        <v>42.668518000000006</v>
      </c>
      <c r="I2279" s="2">
        <f>'Moving Avg'!H2279</f>
        <v>42.202227999999998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  <c r="M2279" s="8">
        <f t="shared" si="350"/>
        <v>25</v>
      </c>
      <c r="N2279" s="8">
        <f t="shared" si="351"/>
        <v>0</v>
      </c>
      <c r="O2279" s="8">
        <f t="shared" si="352"/>
        <v>50</v>
      </c>
      <c r="P2279" s="8">
        <f t="shared" si="353"/>
        <v>33</v>
      </c>
      <c r="Q2279" s="9">
        <f t="shared" si="354"/>
        <v>21.2</v>
      </c>
      <c r="R2279" s="9">
        <f t="shared" si="355"/>
        <v>30.75</v>
      </c>
      <c r="S2279" s="9">
        <f t="shared" si="356"/>
        <v>31.1</v>
      </c>
      <c r="T2279" s="9">
        <f t="shared" si="357"/>
        <v>27</v>
      </c>
      <c r="U2279" s="8">
        <f t="shared" si="358"/>
        <v>27.683333333333337</v>
      </c>
      <c r="V2279" s="8">
        <f t="shared" si="359"/>
        <v>27.512500000000003</v>
      </c>
    </row>
    <row r="2280" spans="1:22" ht="13.5" x14ac:dyDescent="0.25">
      <c r="A2280" s="3">
        <f>RSI!A2280</f>
        <v>45322</v>
      </c>
      <c r="B2280" s="2">
        <f>RSI!B2280</f>
        <v>43.327399999999997</v>
      </c>
      <c r="C2280" s="2">
        <f>RSI!I2280</f>
        <v>67.397208773251862</v>
      </c>
      <c r="D2280" s="2">
        <f>MACD!E2280</f>
        <v>0.13701367089139183</v>
      </c>
      <c r="E2280" s="2">
        <f>MACD!F2280</f>
        <v>8.1504741160213917E-2</v>
      </c>
      <c r="F2280" s="2">
        <f>'Moving Avg'!D2280</f>
        <v>43.327399999999997</v>
      </c>
      <c r="G2280" s="2">
        <f>'Moving Avg'!F2280</f>
        <v>43.417680000000004</v>
      </c>
      <c r="H2280" s="2">
        <f>'Moving Avg'!G2280</f>
        <v>42.695596000000002</v>
      </c>
      <c r="I2280" s="2">
        <f>'Moving Avg'!H2280</f>
        <v>42.213876999999997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  <c r="M2280" s="8">
        <f t="shared" si="350"/>
        <v>25</v>
      </c>
      <c r="N2280" s="8">
        <f t="shared" si="351"/>
        <v>0</v>
      </c>
      <c r="O2280" s="8">
        <f t="shared" si="352"/>
        <v>50</v>
      </c>
      <c r="P2280" s="8">
        <f t="shared" si="353"/>
        <v>33</v>
      </c>
      <c r="Q2280" s="9">
        <f t="shared" si="354"/>
        <v>21.2</v>
      </c>
      <c r="R2280" s="9">
        <f t="shared" si="355"/>
        <v>30.75</v>
      </c>
      <c r="S2280" s="9">
        <f t="shared" si="356"/>
        <v>31.1</v>
      </c>
      <c r="T2280" s="9">
        <f t="shared" si="357"/>
        <v>27</v>
      </c>
      <c r="U2280" s="8">
        <f t="shared" si="358"/>
        <v>27.683333333333337</v>
      </c>
      <c r="V2280" s="8">
        <f t="shared" si="359"/>
        <v>27.512500000000003</v>
      </c>
    </row>
    <row r="2281" spans="1:22" ht="13.5" x14ac:dyDescent="0.25">
      <c r="A2281" s="3">
        <f>RSI!A2281</f>
        <v>45323</v>
      </c>
      <c r="B2281" s="2">
        <f>RSI!B2281</f>
        <v>43.327399999999997</v>
      </c>
      <c r="C2281" s="2">
        <f>RSI!I2281</f>
        <v>67.397208773251876</v>
      </c>
      <c r="D2281" s="2">
        <f>MACD!E2281</f>
        <v>0.12752183943162976</v>
      </c>
      <c r="E2281" s="2">
        <f>MACD!F2281</f>
        <v>9.0708160814497091E-2</v>
      </c>
      <c r="F2281" s="2">
        <f>'Moving Avg'!D2281</f>
        <v>43.327399999999997</v>
      </c>
      <c r="G2281" s="2">
        <f>'Moving Avg'!F2281</f>
        <v>43.395110000000003</v>
      </c>
      <c r="H2281" s="2">
        <f>'Moving Avg'!G2281</f>
        <v>42.722673999999998</v>
      </c>
      <c r="I2281" s="2">
        <f>'Moving Avg'!H2281</f>
        <v>42.225525999999988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  <c r="M2281" s="8">
        <f t="shared" si="350"/>
        <v>25</v>
      </c>
      <c r="N2281" s="8">
        <f t="shared" si="351"/>
        <v>0</v>
      </c>
      <c r="O2281" s="8">
        <f t="shared" si="352"/>
        <v>50</v>
      </c>
      <c r="P2281" s="8">
        <f t="shared" si="353"/>
        <v>33</v>
      </c>
      <c r="Q2281" s="9">
        <f t="shared" si="354"/>
        <v>21.2</v>
      </c>
      <c r="R2281" s="9">
        <f t="shared" si="355"/>
        <v>30.75</v>
      </c>
      <c r="S2281" s="9">
        <f t="shared" si="356"/>
        <v>31.1</v>
      </c>
      <c r="T2281" s="9">
        <f t="shared" si="357"/>
        <v>27</v>
      </c>
      <c r="U2281" s="8">
        <f t="shared" si="358"/>
        <v>27.683333333333337</v>
      </c>
      <c r="V2281" s="8">
        <f t="shared" si="359"/>
        <v>27.512500000000003</v>
      </c>
    </row>
    <row r="2282" spans="1:22" ht="13.5" x14ac:dyDescent="0.25">
      <c r="A2282" s="3">
        <f>RSI!A2282</f>
        <v>45324</v>
      </c>
      <c r="B2282" s="2">
        <f>RSI!B2282</f>
        <v>43.327399999999997</v>
      </c>
      <c r="C2282" s="2">
        <f>RSI!I2282</f>
        <v>67.397208773251876</v>
      </c>
      <c r="D2282" s="2">
        <f>MACD!E2282</f>
        <v>0.11863197900666478</v>
      </c>
      <c r="E2282" s="2">
        <f>MACD!F2282</f>
        <v>9.6292924452930626E-2</v>
      </c>
      <c r="F2282" s="2">
        <f>'Moving Avg'!D2282</f>
        <v>43.327399999999997</v>
      </c>
      <c r="G2282" s="2">
        <f>'Moving Avg'!F2282</f>
        <v>43.372540000000008</v>
      </c>
      <c r="H2282" s="2">
        <f>'Moving Avg'!G2282</f>
        <v>42.749752000000001</v>
      </c>
      <c r="I2282" s="2">
        <f>'Moving Avg'!H2282</f>
        <v>42.237175000000001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  <c r="M2282" s="8">
        <f t="shared" si="350"/>
        <v>25</v>
      </c>
      <c r="N2282" s="8">
        <f t="shared" si="351"/>
        <v>0</v>
      </c>
      <c r="O2282" s="8">
        <f t="shared" si="352"/>
        <v>50</v>
      </c>
      <c r="P2282" s="8">
        <f t="shared" si="353"/>
        <v>33</v>
      </c>
      <c r="Q2282" s="9">
        <f t="shared" si="354"/>
        <v>21.2</v>
      </c>
      <c r="R2282" s="9">
        <f t="shared" si="355"/>
        <v>30.75</v>
      </c>
      <c r="S2282" s="9">
        <f t="shared" si="356"/>
        <v>31.1</v>
      </c>
      <c r="T2282" s="9">
        <f t="shared" si="357"/>
        <v>27</v>
      </c>
      <c r="U2282" s="8">
        <f t="shared" si="358"/>
        <v>27.683333333333337</v>
      </c>
      <c r="V2282" s="8">
        <f t="shared" si="359"/>
        <v>27.512500000000003</v>
      </c>
    </row>
    <row r="2283" spans="1:22" ht="13.5" x14ac:dyDescent="0.25">
      <c r="A2283" s="3">
        <f>RSI!A2283</f>
        <v>45327</v>
      </c>
      <c r="B2283" s="2">
        <f>RSI!B2283</f>
        <v>43.327399999999997</v>
      </c>
      <c r="C2283" s="2">
        <f>RSI!I2283</f>
        <v>67.39720877325189</v>
      </c>
      <c r="D2283" s="2">
        <f>MACD!E2283</f>
        <v>0.11031505726053581</v>
      </c>
      <c r="E2283" s="2">
        <f>MACD!F2283</f>
        <v>9.9097351014451676E-2</v>
      </c>
      <c r="F2283" s="2">
        <f>'Moving Avg'!D2283</f>
        <v>43.327399999999997</v>
      </c>
      <c r="G2283" s="2">
        <f>'Moving Avg'!F2283</f>
        <v>43.349970000000006</v>
      </c>
      <c r="H2283" s="2">
        <f>'Moving Avg'!G2283</f>
        <v>42.77682999999999</v>
      </c>
      <c r="I2283" s="2">
        <f>'Moving Avg'!H2283</f>
        <v>42.248823999999992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  <c r="M2283" s="8">
        <f t="shared" si="350"/>
        <v>25</v>
      </c>
      <c r="N2283" s="8">
        <f t="shared" si="351"/>
        <v>0</v>
      </c>
      <c r="O2283" s="8">
        <f t="shared" si="352"/>
        <v>50</v>
      </c>
      <c r="P2283" s="8">
        <f t="shared" si="353"/>
        <v>33</v>
      </c>
      <c r="Q2283" s="9">
        <f t="shared" si="354"/>
        <v>21.2</v>
      </c>
      <c r="R2283" s="9">
        <f t="shared" si="355"/>
        <v>30.75</v>
      </c>
      <c r="S2283" s="9">
        <f t="shared" si="356"/>
        <v>31.1</v>
      </c>
      <c r="T2283" s="9">
        <f t="shared" si="357"/>
        <v>27</v>
      </c>
      <c r="U2283" s="8">
        <f t="shared" si="358"/>
        <v>27.683333333333337</v>
      </c>
      <c r="V2283" s="8">
        <f t="shared" si="359"/>
        <v>27.512500000000003</v>
      </c>
    </row>
    <row r="2284" spans="1:22" ht="13.5" x14ac:dyDescent="0.25">
      <c r="A2284" s="3">
        <f>RSI!A2284</f>
        <v>45328</v>
      </c>
      <c r="B2284" s="2">
        <f>RSI!B2284</f>
        <v>43.327399999999997</v>
      </c>
      <c r="C2284" s="2">
        <f>RSI!I2284</f>
        <v>67.397208773251876</v>
      </c>
      <c r="D2284" s="2">
        <f>MACD!E2284</f>
        <v>0.10254179882968373</v>
      </c>
      <c r="E2284" s="2">
        <f>MACD!F2284</f>
        <v>9.9786240577498089E-2</v>
      </c>
      <c r="F2284" s="2">
        <f>'Moving Avg'!D2284</f>
        <v>43.327399999999997</v>
      </c>
      <c r="G2284" s="2">
        <f>'Moving Avg'!F2284</f>
        <v>43.327400000000004</v>
      </c>
      <c r="H2284" s="2">
        <f>'Moving Avg'!G2284</f>
        <v>42.803907999999993</v>
      </c>
      <c r="I2284" s="2">
        <f>'Moving Avg'!H2284</f>
        <v>42.26047299999999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  <c r="M2284" s="8">
        <f t="shared" si="350"/>
        <v>25</v>
      </c>
      <c r="N2284" s="8">
        <f t="shared" si="351"/>
        <v>0</v>
      </c>
      <c r="O2284" s="8">
        <f t="shared" si="352"/>
        <v>50</v>
      </c>
      <c r="P2284" s="8">
        <f t="shared" si="353"/>
        <v>33</v>
      </c>
      <c r="Q2284" s="9">
        <f t="shared" si="354"/>
        <v>21.2</v>
      </c>
      <c r="R2284" s="9">
        <f t="shared" si="355"/>
        <v>30.75</v>
      </c>
      <c r="S2284" s="9">
        <f t="shared" si="356"/>
        <v>31.1</v>
      </c>
      <c r="T2284" s="9">
        <f t="shared" si="357"/>
        <v>27</v>
      </c>
      <c r="U2284" s="8">
        <f t="shared" si="358"/>
        <v>27.683333333333337</v>
      </c>
      <c r="V2284" s="8">
        <f t="shared" si="359"/>
        <v>27.512500000000003</v>
      </c>
    </row>
    <row r="2285" spans="1:22" ht="13.5" x14ac:dyDescent="0.25">
      <c r="A2285" s="3">
        <f>RSI!A2285</f>
        <v>45329</v>
      </c>
      <c r="B2285" s="2">
        <f>RSI!B2285</f>
        <v>43.327399999999997</v>
      </c>
      <c r="C2285" s="2">
        <f>RSI!I2285</f>
        <v>67.39720877325189</v>
      </c>
      <c r="D2285" s="2">
        <f>MACD!E2285</f>
        <v>9.5283071582386469E-2</v>
      </c>
      <c r="E2285" s="2">
        <f>MACD!F2285</f>
        <v>9.8885606778475771E-2</v>
      </c>
      <c r="F2285" s="2">
        <f>'Moving Avg'!D2285</f>
        <v>43.327399999999997</v>
      </c>
      <c r="G2285" s="2">
        <f>'Moving Avg'!F2285</f>
        <v>43.327400000000004</v>
      </c>
      <c r="H2285" s="2">
        <f>'Moving Avg'!G2285</f>
        <v>42.830985999999982</v>
      </c>
      <c r="I2285" s="2">
        <f>'Moving Avg'!H2285</f>
        <v>42.272121999999996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  <c r="M2285" s="8">
        <f t="shared" si="350"/>
        <v>25</v>
      </c>
      <c r="N2285" s="8">
        <f t="shared" si="351"/>
        <v>45</v>
      </c>
      <c r="O2285" s="8">
        <f t="shared" si="352"/>
        <v>50</v>
      </c>
      <c r="P2285" s="8">
        <f t="shared" si="353"/>
        <v>33</v>
      </c>
      <c r="Q2285" s="9">
        <f t="shared" si="354"/>
        <v>36.950000000000003</v>
      </c>
      <c r="R2285" s="9">
        <f t="shared" si="355"/>
        <v>39.75</v>
      </c>
      <c r="S2285" s="9">
        <f t="shared" si="356"/>
        <v>37.85</v>
      </c>
      <c r="T2285" s="9">
        <f t="shared" si="357"/>
        <v>38.25</v>
      </c>
      <c r="U2285" s="8">
        <f t="shared" si="358"/>
        <v>38.183333333333337</v>
      </c>
      <c r="V2285" s="8">
        <f t="shared" si="359"/>
        <v>38.200000000000003</v>
      </c>
    </row>
    <row r="2286" spans="1:22" ht="13.5" x14ac:dyDescent="0.25">
      <c r="A2286" s="3">
        <f>RSI!A2286</f>
        <v>45330</v>
      </c>
      <c r="B2286" s="2">
        <f>RSI!B2286</f>
        <v>43.327399999999997</v>
      </c>
      <c r="C2286" s="2">
        <f>RSI!I2286</f>
        <v>67.39720877325189</v>
      </c>
      <c r="D2286" s="2">
        <f>MACD!E2286</f>
        <v>8.8510187595680634E-2</v>
      </c>
      <c r="E2286" s="2">
        <f>MACD!F2286</f>
        <v>9.6810522941916749E-2</v>
      </c>
      <c r="F2286" s="2">
        <f>'Moving Avg'!D2286</f>
        <v>43.327399999999997</v>
      </c>
      <c r="G2286" s="2">
        <f>'Moving Avg'!F2286</f>
        <v>43.327400000000004</v>
      </c>
      <c r="H2286" s="2">
        <f>'Moving Avg'!G2286</f>
        <v>42.858063999999985</v>
      </c>
      <c r="I2286" s="2">
        <f>'Moving Avg'!H2286</f>
        <v>42.283770999999994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  <c r="M2286" s="8">
        <f t="shared" si="350"/>
        <v>25</v>
      </c>
      <c r="N2286" s="8">
        <f t="shared" si="351"/>
        <v>45</v>
      </c>
      <c r="O2286" s="8">
        <f t="shared" si="352"/>
        <v>50</v>
      </c>
      <c r="P2286" s="8">
        <f t="shared" si="353"/>
        <v>33</v>
      </c>
      <c r="Q2286" s="9">
        <f t="shared" si="354"/>
        <v>36.950000000000003</v>
      </c>
      <c r="R2286" s="9">
        <f t="shared" si="355"/>
        <v>39.75</v>
      </c>
      <c r="S2286" s="9">
        <f t="shared" si="356"/>
        <v>37.85</v>
      </c>
      <c r="T2286" s="9">
        <f t="shared" si="357"/>
        <v>38.25</v>
      </c>
      <c r="U2286" s="8">
        <f t="shared" si="358"/>
        <v>38.183333333333337</v>
      </c>
      <c r="V2286" s="8">
        <f t="shared" si="359"/>
        <v>38.200000000000003</v>
      </c>
    </row>
    <row r="2287" spans="1:22" ht="13.5" x14ac:dyDescent="0.25">
      <c r="A2287" s="3">
        <f>RSI!A2287</f>
        <v>45331</v>
      </c>
      <c r="B2287" s="2">
        <f>RSI!B2287</f>
        <v>43.327399999999997</v>
      </c>
      <c r="C2287" s="2">
        <f>RSI!I2287</f>
        <v>67.39720877325189</v>
      </c>
      <c r="D2287" s="2">
        <f>MACD!E2287</f>
        <v>8.2195133901294071E-2</v>
      </c>
      <c r="E2287" s="2">
        <f>MACD!F2287</f>
        <v>9.3887445133792213E-2</v>
      </c>
      <c r="F2287" s="2">
        <f>'Moving Avg'!D2287</f>
        <v>43.327399999999997</v>
      </c>
      <c r="G2287" s="2">
        <f>'Moving Avg'!F2287</f>
        <v>43.327400000000004</v>
      </c>
      <c r="H2287" s="2">
        <f>'Moving Avg'!G2287</f>
        <v>42.885141999999981</v>
      </c>
      <c r="I2287" s="2">
        <f>'Moving Avg'!H2287</f>
        <v>42.295420000000007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  <c r="M2287" s="8">
        <f t="shared" si="350"/>
        <v>25</v>
      </c>
      <c r="N2287" s="8">
        <f t="shared" si="351"/>
        <v>45</v>
      </c>
      <c r="O2287" s="8">
        <f t="shared" si="352"/>
        <v>50</v>
      </c>
      <c r="P2287" s="8">
        <f t="shared" si="353"/>
        <v>33</v>
      </c>
      <c r="Q2287" s="9">
        <f t="shared" si="354"/>
        <v>36.950000000000003</v>
      </c>
      <c r="R2287" s="9">
        <f t="shared" si="355"/>
        <v>39.75</v>
      </c>
      <c r="S2287" s="9">
        <f t="shared" si="356"/>
        <v>37.85</v>
      </c>
      <c r="T2287" s="9">
        <f t="shared" si="357"/>
        <v>38.25</v>
      </c>
      <c r="U2287" s="8">
        <f t="shared" si="358"/>
        <v>38.183333333333337</v>
      </c>
      <c r="V2287" s="8">
        <f t="shared" si="359"/>
        <v>38.200000000000003</v>
      </c>
    </row>
    <row r="2288" spans="1:22" ht="13.5" x14ac:dyDescent="0.25">
      <c r="A2288" s="3">
        <f>RSI!A2288</f>
        <v>45334</v>
      </c>
      <c r="B2288" s="2">
        <f>RSI!B2288</f>
        <v>43.327399999999997</v>
      </c>
      <c r="C2288" s="2">
        <f>RSI!I2288</f>
        <v>67.39720877325189</v>
      </c>
      <c r="D2288" s="2">
        <f>MACD!E2288</f>
        <v>7.6310745577764294E-2</v>
      </c>
      <c r="E2288" s="2">
        <f>MACD!F2288</f>
        <v>9.0372105222586638E-2</v>
      </c>
      <c r="F2288" s="2">
        <f>'Moving Avg'!D2288</f>
        <v>43.327399999999997</v>
      </c>
      <c r="G2288" s="2">
        <f>'Moving Avg'!F2288</f>
        <v>43.327400000000004</v>
      </c>
      <c r="H2288" s="2">
        <f>'Moving Avg'!G2288</f>
        <v>42.912219999999976</v>
      </c>
      <c r="I2288" s="2">
        <f>'Moving Avg'!H2288</f>
        <v>42.307068999999998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  <c r="M2288" s="8">
        <f t="shared" si="350"/>
        <v>25</v>
      </c>
      <c r="N2288" s="8">
        <f t="shared" si="351"/>
        <v>45</v>
      </c>
      <c r="O2288" s="8">
        <f t="shared" si="352"/>
        <v>50</v>
      </c>
      <c r="P2288" s="8">
        <f t="shared" si="353"/>
        <v>33</v>
      </c>
      <c r="Q2288" s="9">
        <f t="shared" si="354"/>
        <v>36.950000000000003</v>
      </c>
      <c r="R2288" s="9">
        <f t="shared" si="355"/>
        <v>39.75</v>
      </c>
      <c r="S2288" s="9">
        <f t="shared" si="356"/>
        <v>37.85</v>
      </c>
      <c r="T2288" s="9">
        <f t="shared" si="357"/>
        <v>38.25</v>
      </c>
      <c r="U2288" s="8">
        <f t="shared" si="358"/>
        <v>38.183333333333337</v>
      </c>
      <c r="V2288" s="8">
        <f t="shared" si="359"/>
        <v>38.200000000000003</v>
      </c>
    </row>
    <row r="2289" spans="1:22" ht="13.5" x14ac:dyDescent="0.25">
      <c r="A2289" s="3">
        <f>RSI!A2289</f>
        <v>45335</v>
      </c>
      <c r="B2289" s="2">
        <f>RSI!B2289</f>
        <v>43.327399999999997</v>
      </c>
      <c r="C2289" s="2">
        <f>RSI!I2289</f>
        <v>67.39720877325189</v>
      </c>
      <c r="D2289" s="2">
        <f>MACD!E2289</f>
        <v>7.0830831699467467E-2</v>
      </c>
      <c r="E2289" s="2">
        <f>MACD!F2289</f>
        <v>8.6463850517962806E-2</v>
      </c>
      <c r="F2289" s="2">
        <f>'Moving Avg'!D2289</f>
        <v>43.327399999999997</v>
      </c>
      <c r="G2289" s="2">
        <f>'Moving Avg'!F2289</f>
        <v>43.327400000000004</v>
      </c>
      <c r="H2289" s="2">
        <f>'Moving Avg'!G2289</f>
        <v>42.939297999999972</v>
      </c>
      <c r="I2289" s="2">
        <f>'Moving Avg'!H2289</f>
        <v>42.318717999999997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  <c r="M2289" s="8">
        <f t="shared" si="350"/>
        <v>25</v>
      </c>
      <c r="N2289" s="8">
        <f t="shared" si="351"/>
        <v>45</v>
      </c>
      <c r="O2289" s="8">
        <f t="shared" si="352"/>
        <v>50</v>
      </c>
      <c r="P2289" s="8">
        <f t="shared" si="353"/>
        <v>33</v>
      </c>
      <c r="Q2289" s="9">
        <f t="shared" si="354"/>
        <v>36.950000000000003</v>
      </c>
      <c r="R2289" s="9">
        <f t="shared" si="355"/>
        <v>39.75</v>
      </c>
      <c r="S2289" s="9">
        <f t="shared" si="356"/>
        <v>37.85</v>
      </c>
      <c r="T2289" s="9">
        <f t="shared" si="357"/>
        <v>38.25</v>
      </c>
      <c r="U2289" s="8">
        <f t="shared" si="358"/>
        <v>38.183333333333337</v>
      </c>
      <c r="V2289" s="8">
        <f t="shared" si="359"/>
        <v>38.200000000000003</v>
      </c>
    </row>
    <row r="2290" spans="1:22" ht="13.5" x14ac:dyDescent="0.25">
      <c r="A2290" s="3">
        <f>RSI!A2290</f>
        <v>45336</v>
      </c>
      <c r="B2290" s="2">
        <f>RSI!B2290</f>
        <v>43.327399999999997</v>
      </c>
      <c r="C2290" s="2">
        <f>RSI!I2290</f>
        <v>67.39720877325189</v>
      </c>
      <c r="D2290" s="2">
        <f>MACD!E2290</f>
        <v>6.5730262915053572E-2</v>
      </c>
      <c r="E2290" s="2">
        <f>MACD!F2290</f>
        <v>8.2317132997380957E-2</v>
      </c>
      <c r="F2290" s="2">
        <f>'Moving Avg'!D2290</f>
        <v>43.327399999999997</v>
      </c>
      <c r="G2290" s="2">
        <f>'Moving Avg'!F2290</f>
        <v>43.327400000000004</v>
      </c>
      <c r="H2290" s="2">
        <f>'Moving Avg'!G2290</f>
        <v>42.966375999999975</v>
      </c>
      <c r="I2290" s="2">
        <f>'Moving Avg'!H2290</f>
        <v>42.330367000000003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  <c r="M2290" s="8">
        <f t="shared" si="350"/>
        <v>25</v>
      </c>
      <c r="N2290" s="8">
        <f t="shared" si="351"/>
        <v>45</v>
      </c>
      <c r="O2290" s="8">
        <f t="shared" si="352"/>
        <v>50</v>
      </c>
      <c r="P2290" s="8">
        <f t="shared" si="353"/>
        <v>33</v>
      </c>
      <c r="Q2290" s="9">
        <f t="shared" si="354"/>
        <v>36.950000000000003</v>
      </c>
      <c r="R2290" s="9">
        <f t="shared" si="355"/>
        <v>39.75</v>
      </c>
      <c r="S2290" s="9">
        <f t="shared" si="356"/>
        <v>37.85</v>
      </c>
      <c r="T2290" s="9">
        <f t="shared" si="357"/>
        <v>38.25</v>
      </c>
      <c r="U2290" s="8">
        <f t="shared" si="358"/>
        <v>38.183333333333337</v>
      </c>
      <c r="V2290" s="8">
        <f t="shared" si="359"/>
        <v>38.200000000000003</v>
      </c>
    </row>
    <row r="2291" spans="1:22" ht="13.5" x14ac:dyDescent="0.25">
      <c r="A2291" s="3">
        <f>RSI!A2291</f>
        <v>45337</v>
      </c>
      <c r="B2291" s="2">
        <f>RSI!B2291</f>
        <v>43.327399999999997</v>
      </c>
      <c r="C2291" s="2">
        <f>RSI!I2291</f>
        <v>67.39720877325189</v>
      </c>
      <c r="D2291" s="2">
        <f>MACD!E2291</f>
        <v>6.098502796526617E-2</v>
      </c>
      <c r="E2291" s="2">
        <f>MACD!F2291</f>
        <v>7.8050711990958005E-2</v>
      </c>
      <c r="F2291" s="2">
        <f>'Moving Avg'!D2291</f>
        <v>43.327399999999997</v>
      </c>
      <c r="G2291" s="2">
        <f>'Moving Avg'!F2291</f>
        <v>43.327400000000004</v>
      </c>
      <c r="H2291" s="2">
        <f>'Moving Avg'!G2291</f>
        <v>42.993453999999971</v>
      </c>
      <c r="I2291" s="2">
        <f>'Moving Avg'!H2291</f>
        <v>42.342016000000001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  <c r="M2291" s="8">
        <f t="shared" si="350"/>
        <v>25</v>
      </c>
      <c r="N2291" s="8">
        <f t="shared" si="351"/>
        <v>45</v>
      </c>
      <c r="O2291" s="8">
        <f t="shared" si="352"/>
        <v>50</v>
      </c>
      <c r="P2291" s="8">
        <f t="shared" si="353"/>
        <v>33</v>
      </c>
      <c r="Q2291" s="9">
        <f t="shared" si="354"/>
        <v>36.950000000000003</v>
      </c>
      <c r="R2291" s="9">
        <f t="shared" si="355"/>
        <v>39.75</v>
      </c>
      <c r="S2291" s="9">
        <f t="shared" si="356"/>
        <v>37.85</v>
      </c>
      <c r="T2291" s="9">
        <f t="shared" si="357"/>
        <v>38.25</v>
      </c>
      <c r="U2291" s="8">
        <f t="shared" si="358"/>
        <v>38.183333333333337</v>
      </c>
      <c r="V2291" s="8">
        <f t="shared" si="359"/>
        <v>38.200000000000003</v>
      </c>
    </row>
    <row r="2292" spans="1:22" ht="13.5" x14ac:dyDescent="0.25">
      <c r="A2292" s="3">
        <f>RSI!A2292</f>
        <v>45338</v>
      </c>
      <c r="B2292" s="2">
        <f>RSI!B2292</f>
        <v>43.327399999999997</v>
      </c>
      <c r="C2292" s="2">
        <f>RSI!I2292</f>
        <v>67.39720877325189</v>
      </c>
      <c r="D2292" s="2">
        <f>MACD!E2292</f>
        <v>5.6572265221525697E-2</v>
      </c>
      <c r="E2292" s="2">
        <f>MACD!F2292</f>
        <v>7.3755022637071552E-2</v>
      </c>
      <c r="F2292" s="2">
        <f>'Moving Avg'!D2292</f>
        <v>43.327399999999997</v>
      </c>
      <c r="G2292" s="2">
        <f>'Moving Avg'!F2292</f>
        <v>43.327400000000004</v>
      </c>
      <c r="H2292" s="2">
        <f>'Moving Avg'!G2292</f>
        <v>43.020531999999967</v>
      </c>
      <c r="I2292" s="2">
        <f>'Moving Avg'!H2292</f>
        <v>42.353664999999999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  <c r="M2292" s="8">
        <f t="shared" si="350"/>
        <v>25</v>
      </c>
      <c r="N2292" s="8">
        <f t="shared" si="351"/>
        <v>45</v>
      </c>
      <c r="O2292" s="8">
        <f t="shared" si="352"/>
        <v>50</v>
      </c>
      <c r="P2292" s="8">
        <f t="shared" si="353"/>
        <v>33</v>
      </c>
      <c r="Q2292" s="9">
        <f t="shared" si="354"/>
        <v>36.950000000000003</v>
      </c>
      <c r="R2292" s="9">
        <f t="shared" si="355"/>
        <v>39.75</v>
      </c>
      <c r="S2292" s="9">
        <f t="shared" si="356"/>
        <v>37.85</v>
      </c>
      <c r="T2292" s="9">
        <f t="shared" si="357"/>
        <v>38.25</v>
      </c>
      <c r="U2292" s="8">
        <f t="shared" si="358"/>
        <v>38.183333333333337</v>
      </c>
      <c r="V2292" s="8">
        <f t="shared" si="359"/>
        <v>38.200000000000003</v>
      </c>
    </row>
    <row r="2293" spans="1:22" ht="13.5" x14ac:dyDescent="0.25">
      <c r="A2293" s="3">
        <f>RSI!A2293</f>
        <v>45341</v>
      </c>
      <c r="B2293" s="2">
        <f>RSI!B2293</f>
        <v>43.327399999999997</v>
      </c>
      <c r="C2293" s="2">
        <f>RSI!I2293</f>
        <v>67.39720877325189</v>
      </c>
      <c r="D2293" s="2">
        <f>MACD!E2293</f>
        <v>5.2470274294428521E-2</v>
      </c>
      <c r="E2293" s="2">
        <f>MACD!F2293</f>
        <v>6.9498072968542948E-2</v>
      </c>
      <c r="F2293" s="2">
        <f>'Moving Avg'!D2293</f>
        <v>43.327399999999997</v>
      </c>
      <c r="G2293" s="2">
        <f>'Moving Avg'!F2293</f>
        <v>43.327400000000004</v>
      </c>
      <c r="H2293" s="2">
        <f>'Moving Avg'!G2293</f>
        <v>43.04760999999997</v>
      </c>
      <c r="I2293" s="2">
        <f>'Moving Avg'!H2293</f>
        <v>42.365314000000005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  <c r="M2293" s="8">
        <f t="shared" si="350"/>
        <v>25</v>
      </c>
      <c r="N2293" s="8">
        <f t="shared" si="351"/>
        <v>45</v>
      </c>
      <c r="O2293" s="8">
        <f t="shared" si="352"/>
        <v>50</v>
      </c>
      <c r="P2293" s="8">
        <f t="shared" si="353"/>
        <v>33</v>
      </c>
      <c r="Q2293" s="9">
        <f t="shared" si="354"/>
        <v>36.950000000000003</v>
      </c>
      <c r="R2293" s="9">
        <f t="shared" si="355"/>
        <v>39.75</v>
      </c>
      <c r="S2293" s="9">
        <f t="shared" si="356"/>
        <v>37.85</v>
      </c>
      <c r="T2293" s="9">
        <f t="shared" si="357"/>
        <v>38.25</v>
      </c>
      <c r="U2293" s="8">
        <f t="shared" si="358"/>
        <v>38.183333333333337</v>
      </c>
      <c r="V2293" s="8">
        <f t="shared" si="359"/>
        <v>38.200000000000003</v>
      </c>
    </row>
    <row r="2294" spans="1:22" ht="13.5" x14ac:dyDescent="0.25">
      <c r="A2294" s="3">
        <f>RSI!A2294</f>
        <v>45342</v>
      </c>
      <c r="B2294" s="2">
        <f>RSI!B2294</f>
        <v>43.327399999999997</v>
      </c>
      <c r="C2294" s="2">
        <f>RSI!I2294</f>
        <v>67.39720877325189</v>
      </c>
      <c r="D2294" s="2">
        <f>MACD!E2294</f>
        <v>4.865851189519077E-2</v>
      </c>
      <c r="E2294" s="2">
        <f>MACD!F2294</f>
        <v>6.5330160753872518E-2</v>
      </c>
      <c r="F2294" s="2">
        <f>'Moving Avg'!D2294</f>
        <v>43.327399999999997</v>
      </c>
      <c r="G2294" s="2">
        <f>'Moving Avg'!F2294</f>
        <v>43.327400000000004</v>
      </c>
      <c r="H2294" s="2">
        <f>'Moving Avg'!G2294</f>
        <v>43.074687999999966</v>
      </c>
      <c r="I2294" s="2">
        <f>'Moving Avg'!H2294</f>
        <v>42.376963000000003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  <c r="M2294" s="8">
        <f t="shared" si="350"/>
        <v>25</v>
      </c>
      <c r="N2294" s="8">
        <f t="shared" si="351"/>
        <v>45</v>
      </c>
      <c r="O2294" s="8">
        <f t="shared" si="352"/>
        <v>50</v>
      </c>
      <c r="P2294" s="8">
        <f t="shared" si="353"/>
        <v>33</v>
      </c>
      <c r="Q2294" s="9">
        <f t="shared" si="354"/>
        <v>36.950000000000003</v>
      </c>
      <c r="R2294" s="9">
        <f t="shared" si="355"/>
        <v>39.75</v>
      </c>
      <c r="S2294" s="9">
        <f t="shared" si="356"/>
        <v>37.85</v>
      </c>
      <c r="T2294" s="9">
        <f t="shared" si="357"/>
        <v>38.25</v>
      </c>
      <c r="U2294" s="8">
        <f t="shared" si="358"/>
        <v>38.183333333333337</v>
      </c>
      <c r="V2294" s="8">
        <f t="shared" si="359"/>
        <v>38.200000000000003</v>
      </c>
    </row>
    <row r="2295" spans="1:22" ht="13.5" x14ac:dyDescent="0.25">
      <c r="A2295" s="3">
        <f>RSI!A2295</f>
        <v>45343</v>
      </c>
      <c r="B2295" s="2">
        <f>RSI!B2295</f>
        <v>43.327399999999997</v>
      </c>
      <c r="C2295" s="2">
        <f>RSI!I2295</f>
        <v>67.39720877325189</v>
      </c>
      <c r="D2295" s="2">
        <f>MACD!E2295</f>
        <v>4.5117575406962374E-2</v>
      </c>
      <c r="E2295" s="2">
        <f>MACD!F2295</f>
        <v>6.1287643684490495E-2</v>
      </c>
      <c r="F2295" s="2">
        <f>'Moving Avg'!D2295</f>
        <v>43.327399999999997</v>
      </c>
      <c r="G2295" s="2">
        <f>'Moving Avg'!F2295</f>
        <v>43.327400000000004</v>
      </c>
      <c r="H2295" s="2">
        <f>'Moving Avg'!G2295</f>
        <v>43.101765999999962</v>
      </c>
      <c r="I2295" s="2">
        <f>'Moving Avg'!H2295</f>
        <v>42.388612000000002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  <c r="M2295" s="8">
        <f t="shared" si="350"/>
        <v>25</v>
      </c>
      <c r="N2295" s="8">
        <f t="shared" si="351"/>
        <v>45</v>
      </c>
      <c r="O2295" s="8">
        <f t="shared" si="352"/>
        <v>50</v>
      </c>
      <c r="P2295" s="8">
        <f t="shared" si="353"/>
        <v>33</v>
      </c>
      <c r="Q2295" s="9">
        <f t="shared" si="354"/>
        <v>36.950000000000003</v>
      </c>
      <c r="R2295" s="9">
        <f t="shared" si="355"/>
        <v>39.75</v>
      </c>
      <c r="S2295" s="9">
        <f t="shared" si="356"/>
        <v>37.85</v>
      </c>
      <c r="T2295" s="9">
        <f t="shared" si="357"/>
        <v>38.25</v>
      </c>
      <c r="U2295" s="8">
        <f t="shared" si="358"/>
        <v>38.183333333333337</v>
      </c>
      <c r="V2295" s="8">
        <f t="shared" si="359"/>
        <v>38.200000000000003</v>
      </c>
    </row>
    <row r="2296" spans="1:22" ht="13.5" x14ac:dyDescent="0.25">
      <c r="A2296" s="3">
        <f>RSI!A2296</f>
        <v>45344</v>
      </c>
      <c r="B2296" s="2">
        <f>RSI!B2296</f>
        <v>43.327399999999997</v>
      </c>
      <c r="C2296" s="2">
        <f>RSI!I2296</f>
        <v>67.39720877325189</v>
      </c>
      <c r="D2296" s="2">
        <f>MACD!E2296</f>
        <v>4.1829177014108154E-2</v>
      </c>
      <c r="E2296" s="2">
        <f>MACD!F2296</f>
        <v>5.7395950350414032E-2</v>
      </c>
      <c r="F2296" s="2">
        <f>'Moving Avg'!D2296</f>
        <v>43.327399999999997</v>
      </c>
      <c r="G2296" s="2">
        <f>'Moving Avg'!F2296</f>
        <v>43.327400000000004</v>
      </c>
      <c r="H2296" s="2">
        <f>'Moving Avg'!G2296</f>
        <v>43.128843999999965</v>
      </c>
      <c r="I2296" s="2">
        <f>'Moving Avg'!H2296</f>
        <v>42.400261000000008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  <c r="M2296" s="8">
        <f t="shared" si="350"/>
        <v>25</v>
      </c>
      <c r="N2296" s="8">
        <f t="shared" si="351"/>
        <v>45</v>
      </c>
      <c r="O2296" s="8">
        <f t="shared" si="352"/>
        <v>50</v>
      </c>
      <c r="P2296" s="8">
        <f t="shared" si="353"/>
        <v>33</v>
      </c>
      <c r="Q2296" s="9">
        <f t="shared" si="354"/>
        <v>36.950000000000003</v>
      </c>
      <c r="R2296" s="9">
        <f t="shared" si="355"/>
        <v>39.75</v>
      </c>
      <c r="S2296" s="9">
        <f t="shared" si="356"/>
        <v>37.85</v>
      </c>
      <c r="T2296" s="9">
        <f t="shared" si="357"/>
        <v>38.25</v>
      </c>
      <c r="U2296" s="8">
        <f t="shared" si="358"/>
        <v>38.183333333333337</v>
      </c>
      <c r="V2296" s="8">
        <f t="shared" si="359"/>
        <v>38.200000000000003</v>
      </c>
    </row>
    <row r="2297" spans="1:22" ht="13.5" x14ac:dyDescent="0.25">
      <c r="A2297" s="3">
        <f>RSI!A2297</f>
        <v>45345</v>
      </c>
      <c r="B2297" s="2">
        <f>RSI!B2297</f>
        <v>43.327399999999997</v>
      </c>
      <c r="C2297" s="2">
        <f>RSI!I2297</f>
        <v>67.39720877325189</v>
      </c>
      <c r="D2297" s="2">
        <f>MACD!E2297</f>
        <v>3.8776110728953483E-2</v>
      </c>
      <c r="E2297" s="2">
        <f>MACD!F2297</f>
        <v>5.3671982426121929E-2</v>
      </c>
      <c r="F2297" s="2">
        <f>'Moving Avg'!D2297</f>
        <v>43.327399999999997</v>
      </c>
      <c r="G2297" s="2">
        <f>'Moving Avg'!F2297</f>
        <v>43.327400000000004</v>
      </c>
      <c r="H2297" s="2">
        <f>'Moving Avg'!G2297</f>
        <v>43.155921999999961</v>
      </c>
      <c r="I2297" s="2">
        <f>'Moving Avg'!H2297</f>
        <v>42.411910000000006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  <c r="M2297" s="8">
        <f t="shared" si="350"/>
        <v>25</v>
      </c>
      <c r="N2297" s="8">
        <f t="shared" si="351"/>
        <v>45</v>
      </c>
      <c r="O2297" s="8">
        <f t="shared" si="352"/>
        <v>50</v>
      </c>
      <c r="P2297" s="8">
        <f t="shared" si="353"/>
        <v>33</v>
      </c>
      <c r="Q2297" s="9">
        <f t="shared" si="354"/>
        <v>36.950000000000003</v>
      </c>
      <c r="R2297" s="9">
        <f t="shared" si="355"/>
        <v>39.75</v>
      </c>
      <c r="S2297" s="9">
        <f t="shared" si="356"/>
        <v>37.85</v>
      </c>
      <c r="T2297" s="9">
        <f t="shared" si="357"/>
        <v>38.25</v>
      </c>
      <c r="U2297" s="8">
        <f t="shared" si="358"/>
        <v>38.183333333333337</v>
      </c>
      <c r="V2297" s="8">
        <f t="shared" si="359"/>
        <v>38.200000000000003</v>
      </c>
    </row>
    <row r="2298" spans="1:22" ht="13.5" x14ac:dyDescent="0.25">
      <c r="A2298" s="3">
        <f>RSI!A2298</f>
        <v>45348</v>
      </c>
      <c r="B2298" s="2">
        <f>RSI!B2298</f>
        <v>43.327399999999997</v>
      </c>
      <c r="C2298" s="2">
        <f>RSI!I2298</f>
        <v>67.39720877325189</v>
      </c>
      <c r="D2298" s="2">
        <f>MACD!E2298</f>
        <v>3.5942214229429226E-2</v>
      </c>
      <c r="E2298" s="2">
        <f>MACD!F2298</f>
        <v>5.0126028786783391E-2</v>
      </c>
      <c r="F2298" s="2">
        <f>'Moving Avg'!D2298</f>
        <v>43.327399999999997</v>
      </c>
      <c r="G2298" s="2">
        <f>'Moving Avg'!F2298</f>
        <v>43.327400000000004</v>
      </c>
      <c r="H2298" s="2">
        <f>'Moving Avg'!G2298</f>
        <v>43.182999999999964</v>
      </c>
      <c r="I2298" s="2">
        <f>'Moving Avg'!H2298</f>
        <v>42.423559000000004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  <c r="M2298" s="8">
        <f t="shared" si="350"/>
        <v>25</v>
      </c>
      <c r="N2298" s="8">
        <f t="shared" si="351"/>
        <v>45</v>
      </c>
      <c r="O2298" s="8">
        <f t="shared" si="352"/>
        <v>50</v>
      </c>
      <c r="P2298" s="8">
        <f t="shared" si="353"/>
        <v>33</v>
      </c>
      <c r="Q2298" s="9">
        <f t="shared" si="354"/>
        <v>36.950000000000003</v>
      </c>
      <c r="R2298" s="9">
        <f t="shared" si="355"/>
        <v>39.75</v>
      </c>
      <c r="S2298" s="9">
        <f t="shared" si="356"/>
        <v>37.85</v>
      </c>
      <c r="T2298" s="9">
        <f t="shared" si="357"/>
        <v>38.25</v>
      </c>
      <c r="U2298" s="8">
        <f t="shared" si="358"/>
        <v>38.183333333333337</v>
      </c>
      <c r="V2298" s="8">
        <f t="shared" si="359"/>
        <v>38.200000000000003</v>
      </c>
    </row>
    <row r="2299" spans="1:22" ht="13.5" x14ac:dyDescent="0.25">
      <c r="A2299" s="3">
        <f>RSI!A2299</f>
        <v>45349</v>
      </c>
      <c r="B2299" s="2">
        <f>RSI!B2299</f>
        <v>43.327399999999997</v>
      </c>
      <c r="C2299" s="2">
        <f>RSI!I2299</f>
        <v>67.39720877325189</v>
      </c>
      <c r="D2299" s="2">
        <f>MACD!E2299</f>
        <v>3.3312327066212788E-2</v>
      </c>
      <c r="E2299" s="2">
        <f>MACD!F2299</f>
        <v>4.6763288442669276E-2</v>
      </c>
      <c r="F2299" s="2">
        <f>'Moving Avg'!D2299</f>
        <v>43.327399999999997</v>
      </c>
      <c r="G2299" s="2">
        <f>'Moving Avg'!F2299</f>
        <v>43.327400000000004</v>
      </c>
      <c r="H2299" s="2">
        <f>'Moving Avg'!G2299</f>
        <v>43.21007799999996</v>
      </c>
      <c r="I2299" s="2">
        <f>'Moving Avg'!H2299</f>
        <v>42.43520800000001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  <c r="M2299" s="8">
        <f t="shared" si="350"/>
        <v>25</v>
      </c>
      <c r="N2299" s="8">
        <f t="shared" si="351"/>
        <v>45</v>
      </c>
      <c r="O2299" s="8">
        <f t="shared" si="352"/>
        <v>50</v>
      </c>
      <c r="P2299" s="8">
        <f t="shared" si="353"/>
        <v>33</v>
      </c>
      <c r="Q2299" s="9">
        <f t="shared" si="354"/>
        <v>36.950000000000003</v>
      </c>
      <c r="R2299" s="9">
        <f t="shared" si="355"/>
        <v>39.75</v>
      </c>
      <c r="S2299" s="9">
        <f t="shared" si="356"/>
        <v>37.85</v>
      </c>
      <c r="T2299" s="9">
        <f t="shared" si="357"/>
        <v>38.25</v>
      </c>
      <c r="U2299" s="8">
        <f t="shared" si="358"/>
        <v>38.183333333333337</v>
      </c>
      <c r="V2299" s="8">
        <f t="shared" si="359"/>
        <v>38.200000000000003</v>
      </c>
    </row>
    <row r="2300" spans="1:22" ht="13.5" x14ac:dyDescent="0.25">
      <c r="A2300" s="3">
        <f>RSI!A2300</f>
        <v>45350</v>
      </c>
      <c r="B2300" s="2">
        <f>RSI!B2300</f>
        <v>43.327399999999997</v>
      </c>
      <c r="C2300" s="2">
        <f>RSI!I2300</f>
        <v>67.39720877325189</v>
      </c>
      <c r="D2300" s="2">
        <f>MACD!E2300</f>
        <v>3.0872246501687073E-2</v>
      </c>
      <c r="E2300" s="2">
        <f>MACD!F2300</f>
        <v>4.3585080054472834E-2</v>
      </c>
      <c r="F2300" s="2">
        <f>'Moving Avg'!D2300</f>
        <v>43.327399999999997</v>
      </c>
      <c r="G2300" s="2">
        <f>'Moving Avg'!F2300</f>
        <v>43.327400000000004</v>
      </c>
      <c r="H2300" s="2">
        <f>'Moving Avg'!G2300</f>
        <v>43.237155999999956</v>
      </c>
      <c r="I2300" s="2">
        <f>'Moving Avg'!H2300</f>
        <v>42.446857000000008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  <c r="M2300" s="8">
        <f t="shared" si="350"/>
        <v>25</v>
      </c>
      <c r="N2300" s="8">
        <f t="shared" si="351"/>
        <v>45</v>
      </c>
      <c r="O2300" s="8">
        <f t="shared" si="352"/>
        <v>50</v>
      </c>
      <c r="P2300" s="8">
        <f t="shared" si="353"/>
        <v>33</v>
      </c>
      <c r="Q2300" s="9">
        <f t="shared" si="354"/>
        <v>36.950000000000003</v>
      </c>
      <c r="R2300" s="9">
        <f t="shared" si="355"/>
        <v>39.75</v>
      </c>
      <c r="S2300" s="9">
        <f t="shared" si="356"/>
        <v>37.85</v>
      </c>
      <c r="T2300" s="9">
        <f t="shared" si="357"/>
        <v>38.25</v>
      </c>
      <c r="U2300" s="8">
        <f t="shared" si="358"/>
        <v>38.183333333333337</v>
      </c>
      <c r="V2300" s="8">
        <f t="shared" si="359"/>
        <v>38.200000000000003</v>
      </c>
    </row>
    <row r="2301" spans="1:22" ht="13.5" x14ac:dyDescent="0.25">
      <c r="A2301" s="3">
        <f>RSI!A2301</f>
        <v>45351</v>
      </c>
      <c r="B2301" s="2">
        <f>RSI!B2301</f>
        <v>43.327399999999997</v>
      </c>
      <c r="C2301" s="2">
        <f>RSI!I2301</f>
        <v>67.39720877325189</v>
      </c>
      <c r="D2301" s="2">
        <f>MACD!E2301</f>
        <v>2.860868199670108E-2</v>
      </c>
      <c r="E2301" s="2">
        <f>MACD!F2301</f>
        <v>4.0589800442918489E-2</v>
      </c>
      <c r="F2301" s="2">
        <f>'Moving Avg'!D2301</f>
        <v>43.327399999999997</v>
      </c>
      <c r="G2301" s="2">
        <f>'Moving Avg'!F2301</f>
        <v>43.327400000000004</v>
      </c>
      <c r="H2301" s="2">
        <f>'Moving Avg'!G2301</f>
        <v>43.264233999999959</v>
      </c>
      <c r="I2301" s="2">
        <f>'Moving Avg'!H2301</f>
        <v>42.458506000000014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  <c r="M2301" s="8">
        <f t="shared" si="350"/>
        <v>25</v>
      </c>
      <c r="N2301" s="8">
        <f t="shared" si="351"/>
        <v>45</v>
      </c>
      <c r="O2301" s="8">
        <f t="shared" si="352"/>
        <v>50</v>
      </c>
      <c r="P2301" s="8">
        <f t="shared" si="353"/>
        <v>33</v>
      </c>
      <c r="Q2301" s="9">
        <f t="shared" si="354"/>
        <v>36.950000000000003</v>
      </c>
      <c r="R2301" s="9">
        <f t="shared" si="355"/>
        <v>39.75</v>
      </c>
      <c r="S2301" s="9">
        <f t="shared" si="356"/>
        <v>37.85</v>
      </c>
      <c r="T2301" s="9">
        <f t="shared" si="357"/>
        <v>38.25</v>
      </c>
      <c r="U2301" s="8">
        <f t="shared" si="358"/>
        <v>38.183333333333337</v>
      </c>
      <c r="V2301" s="8">
        <f t="shared" si="359"/>
        <v>38.200000000000003</v>
      </c>
    </row>
    <row r="2302" spans="1:22" ht="13.5" x14ac:dyDescent="0.25">
      <c r="A2302" s="3">
        <f>RSI!A2302</f>
        <v>45352</v>
      </c>
      <c r="B2302" s="2">
        <f>RSI!B2302</f>
        <v>43.327399999999997</v>
      </c>
      <c r="C2302" s="2">
        <f>RSI!I2302</f>
        <v>67.39720877325189</v>
      </c>
      <c r="D2302" s="2">
        <f>MACD!E2302</f>
        <v>2.650920915664301E-2</v>
      </c>
      <c r="E2302" s="2">
        <f>MACD!F2302</f>
        <v>3.7773682185663397E-2</v>
      </c>
      <c r="F2302" s="2">
        <f>'Moving Avg'!D2302</f>
        <v>43.327399999999997</v>
      </c>
      <c r="G2302" s="2">
        <f>'Moving Avg'!F2302</f>
        <v>43.327400000000004</v>
      </c>
      <c r="H2302" s="2">
        <f>'Moving Avg'!G2302</f>
        <v>43.291311999999962</v>
      </c>
      <c r="I2302" s="2">
        <f>'Moving Avg'!H2302</f>
        <v>42.470198500000016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  <c r="M2302" s="8">
        <f t="shared" si="350"/>
        <v>25</v>
      </c>
      <c r="N2302" s="8">
        <f t="shared" si="351"/>
        <v>45</v>
      </c>
      <c r="O2302" s="8">
        <f t="shared" si="352"/>
        <v>50</v>
      </c>
      <c r="P2302" s="8">
        <f t="shared" si="353"/>
        <v>33</v>
      </c>
      <c r="Q2302" s="9">
        <f t="shared" si="354"/>
        <v>36.950000000000003</v>
      </c>
      <c r="R2302" s="9">
        <f t="shared" si="355"/>
        <v>39.75</v>
      </c>
      <c r="S2302" s="9">
        <f t="shared" si="356"/>
        <v>37.85</v>
      </c>
      <c r="T2302" s="9">
        <f t="shared" si="357"/>
        <v>38.25</v>
      </c>
      <c r="U2302" s="8">
        <f t="shared" si="358"/>
        <v>38.183333333333337</v>
      </c>
      <c r="V2302" s="8">
        <f t="shared" si="359"/>
        <v>38.200000000000003</v>
      </c>
    </row>
    <row r="2303" spans="1:22" ht="13.5" x14ac:dyDescent="0.25">
      <c r="A2303" s="3">
        <f>RSI!A2303</f>
        <v>45355</v>
      </c>
      <c r="B2303" s="2">
        <f>RSI!B2303</f>
        <v>43.327399999999997</v>
      </c>
      <c r="C2303" s="2">
        <f>RSI!I2303</f>
        <v>67.39720877325189</v>
      </c>
      <c r="D2303" s="2">
        <f>MACD!E2303</f>
        <v>2.4562223778744396E-2</v>
      </c>
      <c r="E2303" s="2">
        <f>MACD!F2303</f>
        <v>3.5131390504279603E-2</v>
      </c>
      <c r="F2303" s="2">
        <f>'Moving Avg'!D2303</f>
        <v>43.327399999999997</v>
      </c>
      <c r="G2303" s="2">
        <f>'Moving Avg'!F2303</f>
        <v>43.327400000000004</v>
      </c>
      <c r="H2303" s="2">
        <f>'Moving Avg'!G2303</f>
        <v>43.318389999999951</v>
      </c>
      <c r="I2303" s="2">
        <f>'Moving Avg'!H2303</f>
        <v>42.481847500000015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  <c r="M2303" s="8">
        <f t="shared" si="350"/>
        <v>25</v>
      </c>
      <c r="N2303" s="8">
        <f t="shared" si="351"/>
        <v>45</v>
      </c>
      <c r="O2303" s="8">
        <f t="shared" si="352"/>
        <v>50</v>
      </c>
      <c r="P2303" s="8">
        <f t="shared" si="353"/>
        <v>33</v>
      </c>
      <c r="Q2303" s="9">
        <f t="shared" si="354"/>
        <v>36.950000000000003</v>
      </c>
      <c r="R2303" s="9">
        <f t="shared" si="355"/>
        <v>39.75</v>
      </c>
      <c r="S2303" s="9">
        <f t="shared" si="356"/>
        <v>37.85</v>
      </c>
      <c r="T2303" s="9">
        <f t="shared" si="357"/>
        <v>38.25</v>
      </c>
      <c r="U2303" s="8">
        <f t="shared" si="358"/>
        <v>38.183333333333337</v>
      </c>
      <c r="V2303" s="8">
        <f t="shared" si="359"/>
        <v>38.200000000000003</v>
      </c>
    </row>
    <row r="2304" spans="1:22" ht="13.5" x14ac:dyDescent="0.25">
      <c r="A2304" s="3">
        <f>RSI!A2304</f>
        <v>45356</v>
      </c>
      <c r="B2304" s="2">
        <f>RSI!B2304</f>
        <v>43.327399999999997</v>
      </c>
      <c r="C2304" s="2">
        <f>RSI!I2304</f>
        <v>67.39720877325189</v>
      </c>
      <c r="D2304" s="2">
        <f>MACD!E2304</f>
        <v>2.275689650228685E-2</v>
      </c>
      <c r="E2304" s="2">
        <f>MACD!F2304</f>
        <v>3.2656491703881053E-2</v>
      </c>
      <c r="F2304" s="2">
        <f>'Moving Avg'!D2304</f>
        <v>43.327399999999997</v>
      </c>
      <c r="G2304" s="2">
        <f>'Moving Avg'!F2304</f>
        <v>43.327400000000004</v>
      </c>
      <c r="H2304" s="2">
        <f>'Moving Avg'!G2304</f>
        <v>43.345467999999954</v>
      </c>
      <c r="I2304" s="2">
        <f>'Moving Avg'!H2304</f>
        <v>42.49349650000002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  <c r="M2304" s="8">
        <f t="shared" si="350"/>
        <v>25</v>
      </c>
      <c r="N2304" s="8">
        <f t="shared" si="351"/>
        <v>45</v>
      </c>
      <c r="O2304" s="8">
        <f t="shared" si="352"/>
        <v>50</v>
      </c>
      <c r="P2304" s="8">
        <f t="shared" si="353"/>
        <v>33</v>
      </c>
      <c r="Q2304" s="9">
        <f t="shared" si="354"/>
        <v>36.950000000000003</v>
      </c>
      <c r="R2304" s="9">
        <f t="shared" si="355"/>
        <v>39.75</v>
      </c>
      <c r="S2304" s="9">
        <f t="shared" si="356"/>
        <v>37.85</v>
      </c>
      <c r="T2304" s="9">
        <f t="shared" si="357"/>
        <v>38.25</v>
      </c>
      <c r="U2304" s="8">
        <f t="shared" si="358"/>
        <v>38.183333333333337</v>
      </c>
      <c r="V2304" s="8">
        <f t="shared" si="359"/>
        <v>38.200000000000003</v>
      </c>
    </row>
    <row r="2305" spans="1:22" ht="13.5" x14ac:dyDescent="0.25">
      <c r="A2305" s="3">
        <f>RSI!A2305</f>
        <v>45357</v>
      </c>
      <c r="B2305" s="2">
        <f>RSI!B2305</f>
        <v>43.327399999999997</v>
      </c>
      <c r="C2305" s="2">
        <f>RSI!I2305</f>
        <v>67.39720877325189</v>
      </c>
      <c r="D2305" s="2">
        <f>MACD!E2305</f>
        <v>2.1083128448054822E-2</v>
      </c>
      <c r="E2305" s="2">
        <f>MACD!F2305</f>
        <v>3.0341819052715806E-2</v>
      </c>
      <c r="F2305" s="2">
        <f>'Moving Avg'!D2305</f>
        <v>43.327399999999997</v>
      </c>
      <c r="G2305" s="2">
        <f>'Moving Avg'!F2305</f>
        <v>43.327400000000004</v>
      </c>
      <c r="H2305" s="2">
        <f>'Moving Avg'!G2305</f>
        <v>43.372545999999957</v>
      </c>
      <c r="I2305" s="2">
        <f>'Moving Avg'!H2305</f>
        <v>42.505145500000019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  <c r="M2305" s="8">
        <f t="shared" si="350"/>
        <v>25</v>
      </c>
      <c r="N2305" s="8">
        <f t="shared" si="351"/>
        <v>45</v>
      </c>
      <c r="O2305" s="8">
        <f t="shared" si="352"/>
        <v>50</v>
      </c>
      <c r="P2305" s="8">
        <f t="shared" si="353"/>
        <v>33</v>
      </c>
      <c r="Q2305" s="9">
        <f t="shared" si="354"/>
        <v>36.950000000000003</v>
      </c>
      <c r="R2305" s="9">
        <f t="shared" si="355"/>
        <v>39.75</v>
      </c>
      <c r="S2305" s="9">
        <f t="shared" si="356"/>
        <v>37.85</v>
      </c>
      <c r="T2305" s="9">
        <f t="shared" si="357"/>
        <v>38.25</v>
      </c>
      <c r="U2305" s="8">
        <f t="shared" si="358"/>
        <v>38.183333333333337</v>
      </c>
      <c r="V2305" s="8">
        <f t="shared" si="359"/>
        <v>38.200000000000003</v>
      </c>
    </row>
    <row r="2306" spans="1:22" ht="13.5" x14ac:dyDescent="0.25">
      <c r="A2306" s="3">
        <f>RSI!A2306</f>
        <v>45358</v>
      </c>
      <c r="B2306" s="2">
        <f>RSI!B2306</f>
        <v>43.327399999999997</v>
      </c>
      <c r="C2306" s="2">
        <f>RSI!I2306</f>
        <v>67.39720877325189</v>
      </c>
      <c r="D2306" s="2">
        <f>MACD!E2306</f>
        <v>1.9531508138356912E-2</v>
      </c>
      <c r="E2306" s="2">
        <f>MACD!F2306</f>
        <v>2.817975686984403E-2</v>
      </c>
      <c r="F2306" s="2">
        <f>'Moving Avg'!D2306</f>
        <v>43.327399999999997</v>
      </c>
      <c r="G2306" s="2">
        <f>'Moving Avg'!F2306</f>
        <v>43.327400000000004</v>
      </c>
      <c r="H2306" s="2">
        <f>'Moving Avg'!G2306</f>
        <v>43.39962399999996</v>
      </c>
      <c r="I2306" s="2">
        <f>'Moving Avg'!H2306</f>
        <v>42.516794500000017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45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33</v>
      </c>
      <c r="Q2306" s="9">
        <f t="shared" si="354"/>
        <v>36.950000000000003</v>
      </c>
      <c r="R2306" s="9">
        <f t="shared" si="355"/>
        <v>39.75</v>
      </c>
      <c r="S2306" s="9">
        <f t="shared" si="356"/>
        <v>37.85</v>
      </c>
      <c r="T2306" s="9">
        <f t="shared" si="357"/>
        <v>38.25</v>
      </c>
      <c r="U2306" s="8">
        <f t="shared" si="358"/>
        <v>38.183333333333337</v>
      </c>
      <c r="V2306" s="8">
        <f t="shared" si="359"/>
        <v>38.200000000000003</v>
      </c>
    </row>
    <row r="2307" spans="1:22" ht="13.5" x14ac:dyDescent="0.25">
      <c r="A2307" s="3">
        <f>RSI!A2307</f>
        <v>45359</v>
      </c>
      <c r="B2307" s="2">
        <f>RSI!B2307</f>
        <v>43.327399999999997</v>
      </c>
      <c r="C2307" s="2">
        <f>RSI!I2307</f>
        <v>67.39720877325189</v>
      </c>
      <c r="D2307" s="2">
        <f>MACD!E2307</f>
        <v>1.8093269911233278E-2</v>
      </c>
      <c r="E2307" s="2">
        <f>MACD!F2307</f>
        <v>2.6162459478121881E-2</v>
      </c>
      <c r="F2307" s="2">
        <f>'Moving Avg'!D2307</f>
        <v>43.327399999999997</v>
      </c>
      <c r="G2307" s="2">
        <f>'Moving Avg'!F2307</f>
        <v>43.327400000000004</v>
      </c>
      <c r="H2307" s="2">
        <f>'Moving Avg'!G2307</f>
        <v>43.39059599999996</v>
      </c>
      <c r="I2307" s="2">
        <f>'Moving Avg'!H2307</f>
        <v>42.528443500000023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  <c r="M2307" s="8">
        <f t="shared" si="360"/>
        <v>25</v>
      </c>
      <c r="N2307" s="8">
        <f t="shared" si="361"/>
        <v>45</v>
      </c>
      <c r="O2307" s="8">
        <f t="shared" si="362"/>
        <v>50</v>
      </c>
      <c r="P2307" s="8">
        <f t="shared" si="363"/>
        <v>33</v>
      </c>
      <c r="Q2307" s="9">
        <f t="shared" ref="Q2307:Q2370" si="364">0.35*M2307+N2307*0.35+O2307*0.15+P2307*0.15</f>
        <v>36.950000000000003</v>
      </c>
      <c r="R2307" s="9">
        <f t="shared" ref="R2307:R2370" si="365">M2307*0.2+N2307*0.2+O2307*0.35+P2307*0.25</f>
        <v>39.75</v>
      </c>
      <c r="S2307" s="9">
        <f t="shared" ref="S2307:S2370" si="366">M2307*0.15+N2307*0.15+O2307*0.25+P2307*0.45</f>
        <v>37.85</v>
      </c>
      <c r="T2307" s="9">
        <f t="shared" ref="T2307:T2370" si="367">0.25*SUM(M2307:P2307)</f>
        <v>38.25</v>
      </c>
      <c r="U2307" s="8">
        <f t="shared" ref="U2307:U2370" si="368">SUM(Q2307:S2307)/3</f>
        <v>38.183333333333337</v>
      </c>
      <c r="V2307" s="8">
        <f t="shared" ref="V2307:V2370" si="369">SUM(Q2307:T2307)/4</f>
        <v>38.200000000000003</v>
      </c>
    </row>
    <row r="2308" spans="1:22" ht="13.5" x14ac:dyDescent="0.25">
      <c r="A2308" s="3">
        <f>RSI!A2308</f>
        <v>45362</v>
      </c>
      <c r="B2308" s="2">
        <f>RSI!B2308</f>
        <v>43.327399999999997</v>
      </c>
      <c r="C2308" s="2">
        <f>RSI!I2308</f>
        <v>67.39720877325189</v>
      </c>
      <c r="D2308" s="2">
        <f>MACD!E2308</f>
        <v>1.6760253979313688E-2</v>
      </c>
      <c r="E2308" s="2">
        <f>MACD!F2308</f>
        <v>2.4282018378360245E-2</v>
      </c>
      <c r="F2308" s="2">
        <f>'Moving Avg'!D2308</f>
        <v>43.327399999999997</v>
      </c>
      <c r="G2308" s="2">
        <f>'Moving Avg'!F2308</f>
        <v>43.327400000000004</v>
      </c>
      <c r="H2308" s="2">
        <f>'Moving Avg'!G2308</f>
        <v>43.381567999999959</v>
      </c>
      <c r="I2308" s="2">
        <f>'Moving Avg'!H2308</f>
        <v>42.540092500000021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  <c r="M2308" s="8">
        <f t="shared" si="360"/>
        <v>25</v>
      </c>
      <c r="N2308" s="8">
        <f t="shared" si="361"/>
        <v>45</v>
      </c>
      <c r="O2308" s="8">
        <f t="shared" si="362"/>
        <v>50</v>
      </c>
      <c r="P2308" s="8">
        <f t="shared" si="363"/>
        <v>33</v>
      </c>
      <c r="Q2308" s="9">
        <f t="shared" si="364"/>
        <v>36.950000000000003</v>
      </c>
      <c r="R2308" s="9">
        <f t="shared" si="365"/>
        <v>39.75</v>
      </c>
      <c r="S2308" s="9">
        <f t="shared" si="366"/>
        <v>37.85</v>
      </c>
      <c r="T2308" s="9">
        <f t="shared" si="367"/>
        <v>38.25</v>
      </c>
      <c r="U2308" s="8">
        <f t="shared" si="368"/>
        <v>38.183333333333337</v>
      </c>
      <c r="V2308" s="8">
        <f t="shared" si="369"/>
        <v>38.200000000000003</v>
      </c>
    </row>
    <row r="2309" spans="1:22" ht="13.5" x14ac:dyDescent="0.25">
      <c r="A2309" s="3">
        <f>RSI!A2309</f>
        <v>45363</v>
      </c>
      <c r="B2309" s="2">
        <f>RSI!B2309</f>
        <v>43.327399999999997</v>
      </c>
      <c r="C2309" s="2">
        <f>RSI!I2309</f>
        <v>67.39720877325189</v>
      </c>
      <c r="D2309" s="2">
        <f>MACD!E2309</f>
        <v>1.5524868232319022E-2</v>
      </c>
      <c r="E2309" s="2">
        <f>MACD!F2309</f>
        <v>2.2530588349152003E-2</v>
      </c>
      <c r="F2309" s="2">
        <f>'Moving Avg'!D2309</f>
        <v>43.327399999999997</v>
      </c>
      <c r="G2309" s="2">
        <f>'Moving Avg'!F2309</f>
        <v>43.327400000000004</v>
      </c>
      <c r="H2309" s="2">
        <f>'Moving Avg'!G2309</f>
        <v>43.372539999999965</v>
      </c>
      <c r="I2309" s="2">
        <f>'Moving Avg'!H2309</f>
        <v>42.55174150000002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  <c r="M2309" s="8">
        <f t="shared" si="360"/>
        <v>25</v>
      </c>
      <c r="N2309" s="8">
        <f t="shared" si="361"/>
        <v>45</v>
      </c>
      <c r="O2309" s="8">
        <f t="shared" si="362"/>
        <v>50</v>
      </c>
      <c r="P2309" s="8">
        <f t="shared" si="363"/>
        <v>33</v>
      </c>
      <c r="Q2309" s="9">
        <f t="shared" si="364"/>
        <v>36.950000000000003</v>
      </c>
      <c r="R2309" s="9">
        <f t="shared" si="365"/>
        <v>39.75</v>
      </c>
      <c r="S2309" s="9">
        <f t="shared" si="366"/>
        <v>37.85</v>
      </c>
      <c r="T2309" s="9">
        <f t="shared" si="367"/>
        <v>38.25</v>
      </c>
      <c r="U2309" s="8">
        <f t="shared" si="368"/>
        <v>38.183333333333337</v>
      </c>
      <c r="V2309" s="8">
        <f t="shared" si="369"/>
        <v>38.200000000000003</v>
      </c>
    </row>
    <row r="2310" spans="1:22" ht="13.5" x14ac:dyDescent="0.25">
      <c r="A2310" s="3">
        <f>RSI!A2310</f>
        <v>45364</v>
      </c>
      <c r="B2310" s="2">
        <f>RSI!B2310</f>
        <v>43.318399999999997</v>
      </c>
      <c r="C2310" s="2">
        <f>RSI!I2310</f>
        <v>57.597924504436975</v>
      </c>
      <c r="D2310" s="2">
        <f>MACD!E2310</f>
        <v>1.5046718507669254E-2</v>
      </c>
      <c r="E2310" s="2">
        <f>MACD!F2310</f>
        <v>2.1033814380855456E-2</v>
      </c>
      <c r="F2310" s="2">
        <f>'Moving Avg'!D2310</f>
        <v>43.325599999999994</v>
      </c>
      <c r="G2310" s="2">
        <f>'Moving Avg'!F2310</f>
        <v>43.326950000000004</v>
      </c>
      <c r="H2310" s="2">
        <f>'Moving Avg'!G2310</f>
        <v>43.363331999999964</v>
      </c>
      <c r="I2310" s="2">
        <f>'Moving Avg'!H2310</f>
        <v>42.563345500000025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  <c r="M2310" s="8">
        <f t="shared" si="360"/>
        <v>25</v>
      </c>
      <c r="N2310" s="8">
        <f t="shared" si="361"/>
        <v>45</v>
      </c>
      <c r="O2310" s="8">
        <f t="shared" si="362"/>
        <v>50</v>
      </c>
      <c r="P2310" s="8">
        <f t="shared" si="363"/>
        <v>16.5</v>
      </c>
      <c r="Q2310" s="9">
        <f t="shared" si="364"/>
        <v>34.475000000000001</v>
      </c>
      <c r="R2310" s="9">
        <f t="shared" si="365"/>
        <v>35.625</v>
      </c>
      <c r="S2310" s="9">
        <f t="shared" si="366"/>
        <v>30.425000000000001</v>
      </c>
      <c r="T2310" s="9">
        <f t="shared" si="367"/>
        <v>34.125</v>
      </c>
      <c r="U2310" s="8">
        <f t="shared" si="368"/>
        <v>33.508333333333333</v>
      </c>
      <c r="V2310" s="8">
        <f t="shared" si="369"/>
        <v>33.662499999999994</v>
      </c>
    </row>
    <row r="2311" spans="1:22" ht="13.5" x14ac:dyDescent="0.25">
      <c r="A2311" s="3">
        <f>RSI!A2311</f>
        <v>45365</v>
      </c>
      <c r="B2311" s="2">
        <f>RSI!B2311</f>
        <v>43.327399999999997</v>
      </c>
      <c r="C2311" s="2">
        <f>RSI!I2311</f>
        <v>63.338407728274603</v>
      </c>
      <c r="D2311" s="2">
        <f>MACD!E2311</f>
        <v>1.3936524637841785E-2</v>
      </c>
      <c r="E2311" s="2">
        <f>MACD!F2311</f>
        <v>1.9614356432252723E-2</v>
      </c>
      <c r="F2311" s="2">
        <f>'Moving Avg'!D2311</f>
        <v>43.325599999999994</v>
      </c>
      <c r="G2311" s="2">
        <f>'Moving Avg'!F2311</f>
        <v>43.326950000000004</v>
      </c>
      <c r="H2311" s="2">
        <f>'Moving Avg'!G2311</f>
        <v>43.354303999999956</v>
      </c>
      <c r="I2311" s="2">
        <f>'Moving Avg'!H2311</f>
        <v>42.574994500000024</v>
      </c>
      <c r="J2311" s="6" t="str">
        <f>OBV!F2311</f>
        <v>BEARISH</v>
      </c>
      <c r="K2311" s="6" t="str">
        <f>OBV!G2311</f>
        <v>NEUTRAL</v>
      </c>
      <c r="L2311" s="6" t="str">
        <f>OBV!H2311</f>
        <v>NEUTRAL</v>
      </c>
      <c r="M2311" s="8">
        <f t="shared" si="360"/>
        <v>25</v>
      </c>
      <c r="N2311" s="8">
        <f t="shared" si="361"/>
        <v>45</v>
      </c>
      <c r="O2311" s="8">
        <f t="shared" si="362"/>
        <v>50</v>
      </c>
      <c r="P2311" s="8">
        <f t="shared" si="363"/>
        <v>16.5</v>
      </c>
      <c r="Q2311" s="9">
        <f t="shared" si="364"/>
        <v>34.475000000000001</v>
      </c>
      <c r="R2311" s="9">
        <f t="shared" si="365"/>
        <v>35.625</v>
      </c>
      <c r="S2311" s="9">
        <f t="shared" si="366"/>
        <v>30.425000000000001</v>
      </c>
      <c r="T2311" s="9">
        <f t="shared" si="367"/>
        <v>34.125</v>
      </c>
      <c r="U2311" s="8">
        <f t="shared" si="368"/>
        <v>33.508333333333333</v>
      </c>
      <c r="V2311" s="8">
        <f t="shared" si="369"/>
        <v>33.662499999999994</v>
      </c>
    </row>
    <row r="2312" spans="1:22" ht="13.5" x14ac:dyDescent="0.25">
      <c r="A2312" s="3">
        <f>RSI!A2312</f>
        <v>45366</v>
      </c>
      <c r="B2312" s="2">
        <f>RSI!B2312</f>
        <v>43.327399999999997</v>
      </c>
      <c r="C2312" s="2">
        <f>RSI!I2312</f>
        <v>63.338407728274603</v>
      </c>
      <c r="D2312" s="2">
        <f>MACD!E2312</f>
        <v>1.290789383227775E-2</v>
      </c>
      <c r="E2312" s="2">
        <f>MACD!F2312</f>
        <v>1.8273063912257727E-2</v>
      </c>
      <c r="F2312" s="2">
        <f>'Moving Avg'!D2312</f>
        <v>43.325599999999994</v>
      </c>
      <c r="G2312" s="2">
        <f>'Moving Avg'!F2312</f>
        <v>43.326950000000004</v>
      </c>
      <c r="H2312" s="2">
        <f>'Moving Avg'!G2312</f>
        <v>43.345275999999956</v>
      </c>
      <c r="I2312" s="2">
        <f>'Moving Avg'!H2312</f>
        <v>42.586643500000029</v>
      </c>
      <c r="J2312" s="6" t="str">
        <f>OBV!F2312</f>
        <v>BEARISH</v>
      </c>
      <c r="K2312" s="6" t="str">
        <f>OBV!G2312</f>
        <v>NEUTRAL</v>
      </c>
      <c r="L2312" s="6" t="str">
        <f>OBV!H2312</f>
        <v>NEUTRAL</v>
      </c>
      <c r="M2312" s="8">
        <f t="shared" si="360"/>
        <v>25</v>
      </c>
      <c r="N2312" s="8">
        <f t="shared" si="361"/>
        <v>45</v>
      </c>
      <c r="O2312" s="8">
        <f t="shared" si="362"/>
        <v>50</v>
      </c>
      <c r="P2312" s="8">
        <f t="shared" si="363"/>
        <v>16.5</v>
      </c>
      <c r="Q2312" s="9">
        <f t="shared" si="364"/>
        <v>34.475000000000001</v>
      </c>
      <c r="R2312" s="9">
        <f t="shared" si="365"/>
        <v>35.625</v>
      </c>
      <c r="S2312" s="9">
        <f t="shared" si="366"/>
        <v>30.425000000000001</v>
      </c>
      <c r="T2312" s="9">
        <f t="shared" si="367"/>
        <v>34.125</v>
      </c>
      <c r="U2312" s="8">
        <f t="shared" si="368"/>
        <v>33.508333333333333</v>
      </c>
      <c r="V2312" s="8">
        <f t="shared" si="369"/>
        <v>33.662499999999994</v>
      </c>
    </row>
    <row r="2313" spans="1:22" ht="13.5" x14ac:dyDescent="0.25">
      <c r="A2313" s="3">
        <f>RSI!A2313</f>
        <v>45369</v>
      </c>
      <c r="B2313" s="2">
        <f>RSI!B2313</f>
        <v>43.327399999999997</v>
      </c>
      <c r="C2313" s="2">
        <f>RSI!I2313</f>
        <v>63.338407728274603</v>
      </c>
      <c r="D2313" s="2">
        <f>MACD!E2313</f>
        <v>1.1954888000765607E-2</v>
      </c>
      <c r="E2313" s="2">
        <f>MACD!F2313</f>
        <v>1.7009428729959305E-2</v>
      </c>
      <c r="F2313" s="2">
        <f>'Moving Avg'!D2313</f>
        <v>43.325599999999994</v>
      </c>
      <c r="G2313" s="2">
        <f>'Moving Avg'!F2313</f>
        <v>43.326950000000004</v>
      </c>
      <c r="H2313" s="2">
        <f>'Moving Avg'!G2313</f>
        <v>43.336247999999969</v>
      </c>
      <c r="I2313" s="2">
        <f>'Moving Avg'!H2313</f>
        <v>42.598292500000028</v>
      </c>
      <c r="J2313" s="6" t="str">
        <f>OBV!F2313</f>
        <v>BEARISH</v>
      </c>
      <c r="K2313" s="6" t="str">
        <f>OBV!G2313</f>
        <v>NEUTRAL</v>
      </c>
      <c r="L2313" s="6" t="str">
        <f>OBV!H2313</f>
        <v>NEUTRAL</v>
      </c>
      <c r="M2313" s="8">
        <f t="shared" si="360"/>
        <v>25</v>
      </c>
      <c r="N2313" s="8">
        <f t="shared" si="361"/>
        <v>45</v>
      </c>
      <c r="O2313" s="8">
        <f t="shared" si="362"/>
        <v>50</v>
      </c>
      <c r="P2313" s="8">
        <f t="shared" si="363"/>
        <v>16.5</v>
      </c>
      <c r="Q2313" s="9">
        <f t="shared" si="364"/>
        <v>34.475000000000001</v>
      </c>
      <c r="R2313" s="9">
        <f t="shared" si="365"/>
        <v>35.625</v>
      </c>
      <c r="S2313" s="9">
        <f t="shared" si="366"/>
        <v>30.425000000000001</v>
      </c>
      <c r="T2313" s="9">
        <f t="shared" si="367"/>
        <v>34.125</v>
      </c>
      <c r="U2313" s="8">
        <f t="shared" si="368"/>
        <v>33.508333333333333</v>
      </c>
      <c r="V2313" s="8">
        <f t="shared" si="369"/>
        <v>33.662499999999994</v>
      </c>
    </row>
    <row r="2314" spans="1:22" ht="13.5" x14ac:dyDescent="0.25">
      <c r="A2314" s="3">
        <f>RSI!A2314</f>
        <v>45370</v>
      </c>
      <c r="B2314" s="2">
        <f>RSI!B2314</f>
        <v>43.327399999999997</v>
      </c>
      <c r="C2314" s="2">
        <f>RSI!I2314</f>
        <v>63.338407728274603</v>
      </c>
      <c r="D2314" s="2">
        <f>MACD!E2314</f>
        <v>1.107199297037198E-2</v>
      </c>
      <c r="E2314" s="2">
        <f>MACD!F2314</f>
        <v>1.5821941578041839E-2</v>
      </c>
      <c r="F2314" s="2">
        <f>'Moving Avg'!D2314</f>
        <v>43.325599999999994</v>
      </c>
      <c r="G2314" s="2">
        <f>'Moving Avg'!F2314</f>
        <v>43.326950000000004</v>
      </c>
      <c r="H2314" s="2">
        <f>'Moving Avg'!G2314</f>
        <v>43.327219999999961</v>
      </c>
      <c r="I2314" s="2">
        <f>'Moving Avg'!H2314</f>
        <v>42.609941500000019</v>
      </c>
      <c r="J2314" s="6" t="str">
        <f>OBV!F2314</f>
        <v>BEARISH</v>
      </c>
      <c r="K2314" s="6" t="str">
        <f>OBV!G2314</f>
        <v>NEUTRAL</v>
      </c>
      <c r="L2314" s="6" t="str">
        <f>OBV!H2314</f>
        <v>NEUTRAL</v>
      </c>
      <c r="M2314" s="8">
        <f t="shared" si="360"/>
        <v>25</v>
      </c>
      <c r="N2314" s="8">
        <f t="shared" si="361"/>
        <v>45</v>
      </c>
      <c r="O2314" s="8">
        <f t="shared" si="362"/>
        <v>50</v>
      </c>
      <c r="P2314" s="8">
        <f t="shared" si="363"/>
        <v>16.5</v>
      </c>
      <c r="Q2314" s="9">
        <f t="shared" si="364"/>
        <v>34.475000000000001</v>
      </c>
      <c r="R2314" s="9">
        <f t="shared" si="365"/>
        <v>35.625</v>
      </c>
      <c r="S2314" s="9">
        <f t="shared" si="366"/>
        <v>30.425000000000001</v>
      </c>
      <c r="T2314" s="9">
        <f t="shared" si="367"/>
        <v>34.125</v>
      </c>
      <c r="U2314" s="8">
        <f t="shared" si="368"/>
        <v>33.508333333333333</v>
      </c>
      <c r="V2314" s="8">
        <f t="shared" si="369"/>
        <v>33.662499999999994</v>
      </c>
    </row>
    <row r="2315" spans="1:22" ht="13.5" x14ac:dyDescent="0.25">
      <c r="A2315" s="3">
        <f>RSI!A2315</f>
        <v>45372</v>
      </c>
      <c r="B2315" s="2">
        <f>RSI!B2315</f>
        <v>43.318399999999997</v>
      </c>
      <c r="C2315" s="2">
        <f>RSI!I2315</f>
        <v>53.581447922024928</v>
      </c>
      <c r="D2315" s="2">
        <f>MACD!E2315</f>
        <v>1.092075620331201E-2</v>
      </c>
      <c r="E2315" s="2">
        <f>MACD!F2315</f>
        <v>1.4841704503095875E-2</v>
      </c>
      <c r="F2315" s="2">
        <f>'Moving Avg'!D2315</f>
        <v>43.325599999999994</v>
      </c>
      <c r="G2315" s="2">
        <f>'Moving Avg'!F2315</f>
        <v>43.326500000000003</v>
      </c>
      <c r="H2315" s="2">
        <f>'Moving Avg'!G2315</f>
        <v>43.327039999999961</v>
      </c>
      <c r="I2315" s="2">
        <f>'Moving Avg'!H2315</f>
        <v>42.621545500000018</v>
      </c>
      <c r="J2315" s="6" t="str">
        <f>OBV!F2315</f>
        <v>BEARISH</v>
      </c>
      <c r="K2315" s="6" t="str">
        <f>OBV!G2315</f>
        <v>NEUTRAL</v>
      </c>
      <c r="L2315" s="6" t="str">
        <f>OBV!H2315</f>
        <v>NEUTRAL</v>
      </c>
      <c r="M2315" s="8">
        <f t="shared" si="360"/>
        <v>25</v>
      </c>
      <c r="N2315" s="8">
        <f t="shared" si="361"/>
        <v>45</v>
      </c>
      <c r="O2315" s="8">
        <f t="shared" si="362"/>
        <v>50</v>
      </c>
      <c r="P2315" s="8">
        <f t="shared" si="363"/>
        <v>16.5</v>
      </c>
      <c r="Q2315" s="9">
        <f t="shared" si="364"/>
        <v>34.475000000000001</v>
      </c>
      <c r="R2315" s="9">
        <f t="shared" si="365"/>
        <v>35.625</v>
      </c>
      <c r="S2315" s="9">
        <f t="shared" si="366"/>
        <v>30.425000000000001</v>
      </c>
      <c r="T2315" s="9">
        <f t="shared" si="367"/>
        <v>34.125</v>
      </c>
      <c r="U2315" s="8">
        <f t="shared" si="368"/>
        <v>33.508333333333333</v>
      </c>
      <c r="V2315" s="8">
        <f t="shared" si="369"/>
        <v>33.662499999999994</v>
      </c>
    </row>
    <row r="2316" spans="1:22" ht="13.5" x14ac:dyDescent="0.25">
      <c r="A2316" s="3">
        <f>RSI!A2316</f>
        <v>45373</v>
      </c>
      <c r="B2316" s="2">
        <f>RSI!B2316</f>
        <v>43.318399999999997</v>
      </c>
      <c r="C2316" s="2">
        <f>RSI!I2316</f>
        <v>53.581447922024928</v>
      </c>
      <c r="D2316" s="2">
        <f>MACD!E2316</f>
        <v>1.0780376899163002E-2</v>
      </c>
      <c r="E2316" s="2">
        <f>MACD!F2316</f>
        <v>1.4029438982309302E-2</v>
      </c>
      <c r="F2316" s="2">
        <f>'Moving Avg'!D2316</f>
        <v>43.323799999999991</v>
      </c>
      <c r="G2316" s="2">
        <f>'Moving Avg'!F2316</f>
        <v>43.326050000000002</v>
      </c>
      <c r="H2316" s="2">
        <f>'Moving Avg'!G2316</f>
        <v>43.326859999999961</v>
      </c>
      <c r="I2316" s="2">
        <f>'Moving Avg'!H2316</f>
        <v>42.63314950000003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  <c r="M2316" s="8">
        <f t="shared" si="360"/>
        <v>25</v>
      </c>
      <c r="N2316" s="8">
        <f t="shared" si="361"/>
        <v>45</v>
      </c>
      <c r="O2316" s="8">
        <f t="shared" si="362"/>
        <v>50</v>
      </c>
      <c r="P2316" s="8">
        <f t="shared" si="363"/>
        <v>16.5</v>
      </c>
      <c r="Q2316" s="9">
        <f t="shared" si="364"/>
        <v>34.475000000000001</v>
      </c>
      <c r="R2316" s="9">
        <f t="shared" si="365"/>
        <v>35.625</v>
      </c>
      <c r="S2316" s="9">
        <f t="shared" si="366"/>
        <v>30.425000000000001</v>
      </c>
      <c r="T2316" s="9">
        <f t="shared" si="367"/>
        <v>34.125</v>
      </c>
      <c r="U2316" s="8">
        <f t="shared" si="368"/>
        <v>33.508333333333333</v>
      </c>
      <c r="V2316" s="8">
        <f t="shared" si="369"/>
        <v>33.662499999999994</v>
      </c>
    </row>
    <row r="2317" spans="1:22" ht="13.5" x14ac:dyDescent="0.25">
      <c r="A2317" s="3">
        <f>RSI!A2317</f>
        <v>45376</v>
      </c>
      <c r="B2317" s="2">
        <f>RSI!B2317</f>
        <v>43.318399999999997</v>
      </c>
      <c r="C2317" s="2">
        <f>RSI!I2317</f>
        <v>53.581447922024928</v>
      </c>
      <c r="D2317" s="2">
        <f>MACD!E2317</f>
        <v>1.0650103918429465E-2</v>
      </c>
      <c r="E2317" s="2">
        <f>MACD!F2317</f>
        <v>1.3353571969533335E-2</v>
      </c>
      <c r="F2317" s="2">
        <f>'Moving Avg'!D2317</f>
        <v>43.321999999999996</v>
      </c>
      <c r="G2317" s="2">
        <f>'Moving Avg'!F2317</f>
        <v>43.325600000000001</v>
      </c>
      <c r="H2317" s="2">
        <f>'Moving Avg'!G2317</f>
        <v>43.326679999999961</v>
      </c>
      <c r="I2317" s="2">
        <f>'Moving Avg'!H2317</f>
        <v>42.644753500000022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0"/>
        <v>25</v>
      </c>
      <c r="N2317" s="8">
        <f t="shared" si="361"/>
        <v>45</v>
      </c>
      <c r="O2317" s="8">
        <f t="shared" si="362"/>
        <v>50</v>
      </c>
      <c r="P2317" s="8">
        <f t="shared" si="363"/>
        <v>16.5</v>
      </c>
      <c r="Q2317" s="9">
        <f t="shared" si="364"/>
        <v>34.475000000000001</v>
      </c>
      <c r="R2317" s="9">
        <f t="shared" si="365"/>
        <v>35.625</v>
      </c>
      <c r="S2317" s="9">
        <f t="shared" si="366"/>
        <v>30.425000000000001</v>
      </c>
      <c r="T2317" s="9">
        <f t="shared" si="367"/>
        <v>34.125</v>
      </c>
      <c r="U2317" s="8">
        <f t="shared" si="368"/>
        <v>33.508333333333333</v>
      </c>
      <c r="V2317" s="8">
        <f t="shared" si="369"/>
        <v>33.662499999999994</v>
      </c>
    </row>
    <row r="2318" spans="1:22" ht="13.5" x14ac:dyDescent="0.25">
      <c r="A2318" s="3">
        <f>RSI!A2318</f>
        <v>45377</v>
      </c>
      <c r="B2318" s="2">
        <f>RSI!B2318</f>
        <v>43.318399999999997</v>
      </c>
      <c r="C2318" s="2">
        <f>RSI!I2318</f>
        <v>53.581447922024928</v>
      </c>
      <c r="D2318" s="2">
        <f>MACD!E2318</f>
        <v>1.0529233589728904E-2</v>
      </c>
      <c r="E2318" s="2">
        <f>MACD!F2318</f>
        <v>1.2788704293572449E-2</v>
      </c>
      <c r="F2318" s="2">
        <f>'Moving Avg'!D2318</f>
        <v>43.3202</v>
      </c>
      <c r="G2318" s="2">
        <f>'Moving Avg'!F2318</f>
        <v>43.325150000000008</v>
      </c>
      <c r="H2318" s="2">
        <f>'Moving Avg'!G2318</f>
        <v>43.326499999999967</v>
      </c>
      <c r="I2318" s="2">
        <f>'Moving Avg'!H2318</f>
        <v>42.656357500000034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25</v>
      </c>
      <c r="N2318" s="8">
        <f t="shared" si="361"/>
        <v>45</v>
      </c>
      <c r="O2318" s="8">
        <f t="shared" si="362"/>
        <v>50</v>
      </c>
      <c r="P2318" s="8">
        <f t="shared" si="363"/>
        <v>16.5</v>
      </c>
      <c r="Q2318" s="9">
        <f t="shared" si="364"/>
        <v>34.475000000000001</v>
      </c>
      <c r="R2318" s="9">
        <f t="shared" si="365"/>
        <v>35.625</v>
      </c>
      <c r="S2318" s="9">
        <f t="shared" si="366"/>
        <v>30.425000000000001</v>
      </c>
      <c r="T2318" s="9">
        <f t="shared" si="367"/>
        <v>34.125</v>
      </c>
      <c r="U2318" s="8">
        <f t="shared" si="368"/>
        <v>33.508333333333333</v>
      </c>
      <c r="V2318" s="8">
        <f t="shared" si="369"/>
        <v>33.662499999999994</v>
      </c>
    </row>
    <row r="2319" spans="1:22" ht="13.5" x14ac:dyDescent="0.25">
      <c r="A2319" s="3">
        <f>RSI!A2319</f>
        <v>45378</v>
      </c>
      <c r="B2319" s="2">
        <f>RSI!B2319</f>
        <v>43.318399999999997</v>
      </c>
      <c r="C2319" s="2">
        <f>RSI!I2319</f>
        <v>53.581447922024928</v>
      </c>
      <c r="D2319" s="2">
        <f>MACD!E2319</f>
        <v>1.0417107450834351E-2</v>
      </c>
      <c r="E2319" s="2">
        <f>MACD!F2319</f>
        <v>1.231438492502483E-2</v>
      </c>
      <c r="F2319" s="2">
        <f>'Moving Avg'!D2319</f>
        <v>43.318399999999997</v>
      </c>
      <c r="G2319" s="2">
        <f>'Moving Avg'!F2319</f>
        <v>43.3247</v>
      </c>
      <c r="H2319" s="2">
        <f>'Moving Avg'!G2319</f>
        <v>43.326319999999967</v>
      </c>
      <c r="I2319" s="2">
        <f>'Moving Avg'!H2319</f>
        <v>42.667961500000025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25</v>
      </c>
      <c r="N2319" s="8">
        <f t="shared" si="361"/>
        <v>45</v>
      </c>
      <c r="O2319" s="8">
        <f t="shared" si="362"/>
        <v>50</v>
      </c>
      <c r="P2319" s="8">
        <f t="shared" si="363"/>
        <v>16.5</v>
      </c>
      <c r="Q2319" s="9">
        <f t="shared" si="364"/>
        <v>34.475000000000001</v>
      </c>
      <c r="R2319" s="9">
        <f t="shared" si="365"/>
        <v>35.625</v>
      </c>
      <c r="S2319" s="9">
        <f t="shared" si="366"/>
        <v>30.425000000000001</v>
      </c>
      <c r="T2319" s="9">
        <f t="shared" si="367"/>
        <v>34.125</v>
      </c>
      <c r="U2319" s="8">
        <f t="shared" si="368"/>
        <v>33.508333333333333</v>
      </c>
      <c r="V2319" s="8">
        <f t="shared" si="369"/>
        <v>33.662499999999994</v>
      </c>
    </row>
    <row r="2320" spans="1:22" ht="13.5" x14ac:dyDescent="0.25">
      <c r="A2320" s="3">
        <f>RSI!A2320</f>
        <v>45379</v>
      </c>
      <c r="B2320" s="2">
        <f>RSI!B2320</f>
        <v>43.318399999999997</v>
      </c>
      <c r="C2320" s="2">
        <f>RSI!I2320</f>
        <v>53.581447922024928</v>
      </c>
      <c r="D2320" s="2">
        <f>MACD!E2320</f>
        <v>8.9284945790453207E-3</v>
      </c>
      <c r="E2320" s="2">
        <f>MACD!F2320</f>
        <v>1.1637206855828929E-2</v>
      </c>
      <c r="F2320" s="2">
        <f>'Moving Avg'!D2320</f>
        <v>43.318399999999997</v>
      </c>
      <c r="G2320" s="2">
        <f>'Moving Avg'!F2320</f>
        <v>43.324249999999999</v>
      </c>
      <c r="H2320" s="2">
        <f>'Moving Avg'!G2320</f>
        <v>43.326139999999981</v>
      </c>
      <c r="I2320" s="2">
        <f>'Moving Avg'!H2320</f>
        <v>42.679565500000038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  <c r="M2320" s="8">
        <f t="shared" si="360"/>
        <v>25</v>
      </c>
      <c r="N2320" s="8">
        <f t="shared" si="361"/>
        <v>45</v>
      </c>
      <c r="O2320" s="8">
        <f t="shared" si="362"/>
        <v>50</v>
      </c>
      <c r="P2320" s="8">
        <f t="shared" si="363"/>
        <v>33</v>
      </c>
      <c r="Q2320" s="9">
        <f t="shared" si="364"/>
        <v>36.950000000000003</v>
      </c>
      <c r="R2320" s="9">
        <f t="shared" si="365"/>
        <v>39.75</v>
      </c>
      <c r="S2320" s="9">
        <f t="shared" si="366"/>
        <v>37.85</v>
      </c>
      <c r="T2320" s="9">
        <f t="shared" si="367"/>
        <v>38.25</v>
      </c>
      <c r="U2320" s="8">
        <f t="shared" si="368"/>
        <v>38.183333333333337</v>
      </c>
      <c r="V2320" s="8">
        <f t="shared" si="369"/>
        <v>38.200000000000003</v>
      </c>
    </row>
    <row r="2321" spans="1:22" ht="13.5" x14ac:dyDescent="0.25">
      <c r="A2321" s="3">
        <f>RSI!A2321</f>
        <v>45380</v>
      </c>
      <c r="B2321" s="2">
        <f>RSI!B2321</f>
        <v>43.318399999999997</v>
      </c>
      <c r="C2321" s="2">
        <f>RSI!I2321</f>
        <v>53.581447922024928</v>
      </c>
      <c r="D2321" s="2">
        <f>MACD!E2321</f>
        <v>9.0450686016723125E-3</v>
      </c>
      <c r="E2321" s="2">
        <f>MACD!F2321</f>
        <v>1.1118779204997606E-2</v>
      </c>
      <c r="F2321" s="2">
        <f>'Moving Avg'!D2321</f>
        <v>43.318399999999997</v>
      </c>
      <c r="G2321" s="2">
        <f>'Moving Avg'!F2321</f>
        <v>43.323799999999999</v>
      </c>
      <c r="H2321" s="2">
        <f>'Moving Avg'!G2321</f>
        <v>43.325959999999981</v>
      </c>
      <c r="I2321" s="2">
        <f>'Moving Avg'!H2321</f>
        <v>42.691169500000029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  <c r="M2321" s="8">
        <f t="shared" si="360"/>
        <v>25</v>
      </c>
      <c r="N2321" s="8">
        <f t="shared" si="361"/>
        <v>45</v>
      </c>
      <c r="O2321" s="8">
        <f t="shared" si="362"/>
        <v>50</v>
      </c>
      <c r="P2321" s="8">
        <f t="shared" si="363"/>
        <v>33</v>
      </c>
      <c r="Q2321" s="9">
        <f t="shared" si="364"/>
        <v>36.950000000000003</v>
      </c>
      <c r="R2321" s="9">
        <f t="shared" si="365"/>
        <v>39.75</v>
      </c>
      <c r="S2321" s="9">
        <f t="shared" si="366"/>
        <v>37.85</v>
      </c>
      <c r="T2321" s="9">
        <f t="shared" si="367"/>
        <v>38.25</v>
      </c>
      <c r="U2321" s="8">
        <f t="shared" si="368"/>
        <v>38.183333333333337</v>
      </c>
      <c r="V2321" s="8">
        <f t="shared" si="369"/>
        <v>38.200000000000003</v>
      </c>
    </row>
    <row r="2322" spans="1:22" ht="13.5" x14ac:dyDescent="0.25">
      <c r="A2322" s="3">
        <f>RSI!A2322</f>
        <v>45383</v>
      </c>
      <c r="B2322" s="2">
        <f>RSI!B2322</f>
        <v>43.318399999999997</v>
      </c>
      <c r="C2322" s="2">
        <f>RSI!I2322</f>
        <v>53.581447922024928</v>
      </c>
      <c r="D2322" s="2">
        <f>MACD!E2322</f>
        <v>9.1358879230867274E-3</v>
      </c>
      <c r="E2322" s="2">
        <f>MACD!F2322</f>
        <v>1.072220094861543E-2</v>
      </c>
      <c r="F2322" s="2">
        <f>'Moving Avg'!D2322</f>
        <v>43.318399999999997</v>
      </c>
      <c r="G2322" s="2">
        <f>'Moving Avg'!F2322</f>
        <v>43.323349999999998</v>
      </c>
      <c r="H2322" s="2">
        <f>'Moving Avg'!G2322</f>
        <v>43.325779999999988</v>
      </c>
      <c r="I2322" s="2">
        <f>'Moving Avg'!H2322</f>
        <v>42.702773500000028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  <c r="M2322" s="8">
        <f t="shared" si="360"/>
        <v>25</v>
      </c>
      <c r="N2322" s="8">
        <f t="shared" si="361"/>
        <v>45</v>
      </c>
      <c r="O2322" s="8">
        <f t="shared" si="362"/>
        <v>50</v>
      </c>
      <c r="P2322" s="8">
        <f t="shared" si="363"/>
        <v>33</v>
      </c>
      <c r="Q2322" s="9">
        <f t="shared" si="364"/>
        <v>36.950000000000003</v>
      </c>
      <c r="R2322" s="9">
        <f t="shared" si="365"/>
        <v>39.75</v>
      </c>
      <c r="S2322" s="9">
        <f t="shared" si="366"/>
        <v>37.85</v>
      </c>
      <c r="T2322" s="9">
        <f t="shared" si="367"/>
        <v>38.25</v>
      </c>
      <c r="U2322" s="8">
        <f t="shared" si="368"/>
        <v>38.183333333333337</v>
      </c>
      <c r="V2322" s="8">
        <f t="shared" si="369"/>
        <v>38.200000000000003</v>
      </c>
    </row>
    <row r="2323" spans="1:22" ht="13.5" x14ac:dyDescent="0.25">
      <c r="A2323" s="3">
        <f>RSI!A2323</f>
        <v>45384</v>
      </c>
      <c r="B2323" s="2">
        <f>RSI!B2323</f>
        <v>43.318399999999997</v>
      </c>
      <c r="C2323" s="2">
        <f>RSI!I2323</f>
        <v>53.581447922024928</v>
      </c>
      <c r="D2323" s="2">
        <f>MACD!E2323</f>
        <v>9.2054940817689612E-3</v>
      </c>
      <c r="E2323" s="2">
        <f>MACD!F2323</f>
        <v>1.0418859575246138E-2</v>
      </c>
      <c r="F2323" s="2">
        <f>'Moving Avg'!D2323</f>
        <v>43.318399999999997</v>
      </c>
      <c r="G2323" s="2">
        <f>'Moving Avg'!F2323</f>
        <v>43.322900000000004</v>
      </c>
      <c r="H2323" s="2">
        <f>'Moving Avg'!G2323</f>
        <v>43.325599999999987</v>
      </c>
      <c r="I2323" s="2">
        <f>'Moving Avg'!H2323</f>
        <v>42.71437750000004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  <c r="M2323" s="8">
        <f t="shared" si="360"/>
        <v>25</v>
      </c>
      <c r="N2323" s="8">
        <f t="shared" si="361"/>
        <v>45</v>
      </c>
      <c r="O2323" s="8">
        <f t="shared" si="362"/>
        <v>50</v>
      </c>
      <c r="P2323" s="8">
        <f t="shared" si="363"/>
        <v>33</v>
      </c>
      <c r="Q2323" s="9">
        <f t="shared" si="364"/>
        <v>36.950000000000003</v>
      </c>
      <c r="R2323" s="9">
        <f t="shared" si="365"/>
        <v>39.75</v>
      </c>
      <c r="S2323" s="9">
        <f t="shared" si="366"/>
        <v>37.85</v>
      </c>
      <c r="T2323" s="9">
        <f t="shared" si="367"/>
        <v>38.25</v>
      </c>
      <c r="U2323" s="8">
        <f t="shared" si="368"/>
        <v>38.183333333333337</v>
      </c>
      <c r="V2323" s="8">
        <f t="shared" si="369"/>
        <v>38.200000000000003</v>
      </c>
    </row>
    <row r="2324" spans="1:22" ht="13.5" x14ac:dyDescent="0.25">
      <c r="A2324" s="3">
        <f>RSI!A2324</f>
        <v>45385</v>
      </c>
      <c r="B2324" s="2">
        <f>RSI!B2324</f>
        <v>43.318399999999997</v>
      </c>
      <c r="C2324" s="2">
        <f>RSI!I2324</f>
        <v>53.581447922024928</v>
      </c>
      <c r="D2324" s="2">
        <f>MACD!E2324</f>
        <v>9.2576870085778751E-3</v>
      </c>
      <c r="E2324" s="2">
        <f>MACD!F2324</f>
        <v>1.0186625061912487E-2</v>
      </c>
      <c r="F2324" s="2">
        <f>'Moving Avg'!D2324</f>
        <v>43.318399999999997</v>
      </c>
      <c r="G2324" s="2">
        <f>'Moving Avg'!F2324</f>
        <v>43.322450000000003</v>
      </c>
      <c r="H2324" s="2">
        <f>'Moving Avg'!G2324</f>
        <v>43.325419999999994</v>
      </c>
      <c r="I2324" s="2">
        <f>'Moving Avg'!H2324</f>
        <v>42.725981500000032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  <c r="M2324" s="8">
        <f t="shared" si="360"/>
        <v>25</v>
      </c>
      <c r="N2324" s="8">
        <f t="shared" si="361"/>
        <v>45</v>
      </c>
      <c r="O2324" s="8">
        <f t="shared" si="362"/>
        <v>50</v>
      </c>
      <c r="P2324" s="8">
        <f t="shared" si="363"/>
        <v>33</v>
      </c>
      <c r="Q2324" s="9">
        <f t="shared" si="364"/>
        <v>36.950000000000003</v>
      </c>
      <c r="R2324" s="9">
        <f t="shared" si="365"/>
        <v>39.75</v>
      </c>
      <c r="S2324" s="9">
        <f t="shared" si="366"/>
        <v>37.85</v>
      </c>
      <c r="T2324" s="9">
        <f t="shared" si="367"/>
        <v>38.25</v>
      </c>
      <c r="U2324" s="8">
        <f t="shared" si="368"/>
        <v>38.183333333333337</v>
      </c>
      <c r="V2324" s="8">
        <f t="shared" si="369"/>
        <v>38.200000000000003</v>
      </c>
    </row>
    <row r="2325" spans="1:22" ht="13.5" x14ac:dyDescent="0.25">
      <c r="A2325" s="3">
        <f>RSI!A2325</f>
        <v>45386</v>
      </c>
      <c r="B2325" s="2">
        <f>RSI!B2325</f>
        <v>43.318399999999997</v>
      </c>
      <c r="C2325" s="2">
        <f>RSI!I2325</f>
        <v>53.581447922024928</v>
      </c>
      <c r="D2325" s="2">
        <f>MACD!E2325</f>
        <v>7.9110269140940659E-3</v>
      </c>
      <c r="E2325" s="2">
        <f>MACD!F2325</f>
        <v>9.7315054323488023E-3</v>
      </c>
      <c r="F2325" s="2">
        <f>'Moving Avg'!D2325</f>
        <v>43.318399999999997</v>
      </c>
      <c r="G2325" s="2">
        <f>'Moving Avg'!F2325</f>
        <v>43.322000000000003</v>
      </c>
      <c r="H2325" s="2">
        <f>'Moving Avg'!G2325</f>
        <v>43.325239999999994</v>
      </c>
      <c r="I2325" s="2">
        <f>'Moving Avg'!H2325</f>
        <v>42.737585500000044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  <c r="M2325" s="8">
        <f t="shared" si="360"/>
        <v>25</v>
      </c>
      <c r="N2325" s="8">
        <f t="shared" si="361"/>
        <v>45</v>
      </c>
      <c r="O2325" s="8">
        <f t="shared" si="362"/>
        <v>50</v>
      </c>
      <c r="P2325" s="8">
        <f t="shared" si="363"/>
        <v>33</v>
      </c>
      <c r="Q2325" s="9">
        <f t="shared" si="364"/>
        <v>36.950000000000003</v>
      </c>
      <c r="R2325" s="9">
        <f t="shared" si="365"/>
        <v>39.75</v>
      </c>
      <c r="S2325" s="9">
        <f t="shared" si="366"/>
        <v>37.85</v>
      </c>
      <c r="T2325" s="9">
        <f t="shared" si="367"/>
        <v>38.25</v>
      </c>
      <c r="U2325" s="8">
        <f t="shared" si="368"/>
        <v>38.183333333333337</v>
      </c>
      <c r="V2325" s="8">
        <f t="shared" si="369"/>
        <v>38.200000000000003</v>
      </c>
    </row>
    <row r="2326" spans="1:22" ht="13.5" x14ac:dyDescent="0.25">
      <c r="A2326" s="3">
        <f>RSI!A2326</f>
        <v>45387</v>
      </c>
      <c r="B2326" s="2">
        <f>RSI!B2326</f>
        <v>43.318399999999997</v>
      </c>
      <c r="C2326" s="2">
        <f>RSI!I2326</f>
        <v>53.581447922024935</v>
      </c>
      <c r="D2326" s="2">
        <f>MACD!E2326</f>
        <v>6.7657971886276869E-3</v>
      </c>
      <c r="E2326" s="2">
        <f>MACD!F2326</f>
        <v>9.1383637836045788E-3</v>
      </c>
      <c r="F2326" s="2">
        <f>'Moving Avg'!D2326</f>
        <v>43.318399999999997</v>
      </c>
      <c r="G2326" s="2">
        <f>'Moving Avg'!F2326</f>
        <v>43.321550000000002</v>
      </c>
      <c r="H2326" s="2">
        <f>'Moving Avg'!G2326</f>
        <v>43.325060000000001</v>
      </c>
      <c r="I2326" s="2">
        <f>'Moving Avg'!H2326</f>
        <v>42.749189500000035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  <c r="M2326" s="8">
        <f t="shared" si="360"/>
        <v>25</v>
      </c>
      <c r="N2326" s="8">
        <f t="shared" si="361"/>
        <v>45</v>
      </c>
      <c r="O2326" s="8">
        <f t="shared" si="362"/>
        <v>50</v>
      </c>
      <c r="P2326" s="8">
        <f t="shared" si="363"/>
        <v>33</v>
      </c>
      <c r="Q2326" s="9">
        <f t="shared" si="364"/>
        <v>36.950000000000003</v>
      </c>
      <c r="R2326" s="9">
        <f t="shared" si="365"/>
        <v>39.75</v>
      </c>
      <c r="S2326" s="9">
        <f t="shared" si="366"/>
        <v>37.85</v>
      </c>
      <c r="T2326" s="9">
        <f t="shared" si="367"/>
        <v>38.25</v>
      </c>
      <c r="U2326" s="8">
        <f t="shared" si="368"/>
        <v>38.183333333333337</v>
      </c>
      <c r="V2326" s="8">
        <f t="shared" si="369"/>
        <v>38.200000000000003</v>
      </c>
    </row>
    <row r="2327" spans="1:22" ht="13.5" x14ac:dyDescent="0.25">
      <c r="A2327" s="3">
        <f>RSI!A2327</f>
        <v>45390</v>
      </c>
      <c r="B2327" s="2">
        <f>RSI!B2327</f>
        <v>43.318399999999997</v>
      </c>
      <c r="C2327" s="2">
        <f>RSI!I2327</f>
        <v>53.58144792202495</v>
      </c>
      <c r="D2327" s="2">
        <f>MACD!E2327</f>
        <v>5.7914343303409055E-3</v>
      </c>
      <c r="E2327" s="2">
        <f>MACD!F2327</f>
        <v>8.4689778929518435E-3</v>
      </c>
      <c r="F2327" s="2">
        <f>'Moving Avg'!D2327</f>
        <v>43.318399999999997</v>
      </c>
      <c r="G2327" s="2">
        <f>'Moving Avg'!F2327</f>
        <v>43.321100000000001</v>
      </c>
      <c r="H2327" s="2">
        <f>'Moving Avg'!G2327</f>
        <v>43.32488</v>
      </c>
      <c r="I2327" s="2">
        <f>'Moving Avg'!H2327</f>
        <v>42.760793500000048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  <c r="M2327" s="8">
        <f t="shared" si="360"/>
        <v>25</v>
      </c>
      <c r="N2327" s="8">
        <f t="shared" si="361"/>
        <v>45</v>
      </c>
      <c r="O2327" s="8">
        <f t="shared" si="362"/>
        <v>50</v>
      </c>
      <c r="P2327" s="8">
        <f t="shared" si="363"/>
        <v>33</v>
      </c>
      <c r="Q2327" s="9">
        <f t="shared" si="364"/>
        <v>36.950000000000003</v>
      </c>
      <c r="R2327" s="9">
        <f t="shared" si="365"/>
        <v>39.75</v>
      </c>
      <c r="S2327" s="9">
        <f t="shared" si="366"/>
        <v>37.85</v>
      </c>
      <c r="T2327" s="9">
        <f t="shared" si="367"/>
        <v>38.25</v>
      </c>
      <c r="U2327" s="8">
        <f t="shared" si="368"/>
        <v>38.183333333333337</v>
      </c>
      <c r="V2327" s="8">
        <f t="shared" si="369"/>
        <v>38.200000000000003</v>
      </c>
    </row>
    <row r="2328" spans="1:22" ht="13.5" x14ac:dyDescent="0.25">
      <c r="A2328" s="3">
        <f>RSI!A2328</f>
        <v>45394</v>
      </c>
      <c r="B2328" s="2">
        <f>RSI!B2328</f>
        <v>43.318399999999997</v>
      </c>
      <c r="C2328" s="2">
        <f>RSI!I2328</f>
        <v>53.58144792202495</v>
      </c>
      <c r="D2328" s="2">
        <f>MACD!E2328</f>
        <v>4.9620453749312787E-3</v>
      </c>
      <c r="E2328" s="2">
        <f>MACD!F2328</f>
        <v>7.767591389347731E-3</v>
      </c>
      <c r="F2328" s="2">
        <f>'Moving Avg'!D2328</f>
        <v>43.318399999999997</v>
      </c>
      <c r="G2328" s="2">
        <f>'Moving Avg'!F2328</f>
        <v>43.320650000000001</v>
      </c>
      <c r="H2328" s="2">
        <f>'Moving Avg'!G2328</f>
        <v>43.324700000000014</v>
      </c>
      <c r="I2328" s="2">
        <f>'Moving Avg'!H2328</f>
        <v>42.772397500000039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  <c r="M2328" s="8">
        <f t="shared" si="360"/>
        <v>25</v>
      </c>
      <c r="N2328" s="8">
        <f t="shared" si="361"/>
        <v>45</v>
      </c>
      <c r="O2328" s="8">
        <f t="shared" si="362"/>
        <v>50</v>
      </c>
      <c r="P2328" s="8">
        <f t="shared" si="363"/>
        <v>33</v>
      </c>
      <c r="Q2328" s="9">
        <f t="shared" si="364"/>
        <v>36.950000000000003</v>
      </c>
      <c r="R2328" s="9">
        <f t="shared" si="365"/>
        <v>39.75</v>
      </c>
      <c r="S2328" s="9">
        <f t="shared" si="366"/>
        <v>37.85</v>
      </c>
      <c r="T2328" s="9">
        <f t="shared" si="367"/>
        <v>38.25</v>
      </c>
      <c r="U2328" s="8">
        <f t="shared" si="368"/>
        <v>38.183333333333337</v>
      </c>
      <c r="V2328" s="8">
        <f t="shared" si="369"/>
        <v>38.200000000000003</v>
      </c>
    </row>
    <row r="2329" spans="1:22" ht="13.5" x14ac:dyDescent="0.25">
      <c r="A2329" s="3">
        <f>RSI!A2329</f>
        <v>45397</v>
      </c>
      <c r="B2329" s="2">
        <f>RSI!B2329</f>
        <v>43.318399999999997</v>
      </c>
      <c r="C2329" s="2">
        <f>RSI!I2329</f>
        <v>53.58144792202495</v>
      </c>
      <c r="D2329" s="2">
        <f>MACD!E2329</f>
        <v>4.2556916876463902E-3</v>
      </c>
      <c r="E2329" s="2">
        <f>MACD!F2329</f>
        <v>7.0652114490074632E-3</v>
      </c>
      <c r="F2329" s="2">
        <f>'Moving Avg'!D2329</f>
        <v>43.318399999999997</v>
      </c>
      <c r="G2329" s="2">
        <f>'Moving Avg'!F2329</f>
        <v>43.3202</v>
      </c>
      <c r="H2329" s="2">
        <f>'Moving Avg'!G2329</f>
        <v>43.324520000000014</v>
      </c>
      <c r="I2329" s="2">
        <f>'Moving Avg'!H2329</f>
        <v>42.784001500000052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  <c r="M2329" s="8">
        <f t="shared" si="360"/>
        <v>25</v>
      </c>
      <c r="N2329" s="8">
        <f t="shared" si="361"/>
        <v>45</v>
      </c>
      <c r="O2329" s="8">
        <f t="shared" si="362"/>
        <v>50</v>
      </c>
      <c r="P2329" s="8">
        <f t="shared" si="363"/>
        <v>33</v>
      </c>
      <c r="Q2329" s="9">
        <f t="shared" si="364"/>
        <v>36.950000000000003</v>
      </c>
      <c r="R2329" s="9">
        <f t="shared" si="365"/>
        <v>39.75</v>
      </c>
      <c r="S2329" s="9">
        <f t="shared" si="366"/>
        <v>37.85</v>
      </c>
      <c r="T2329" s="9">
        <f t="shared" si="367"/>
        <v>38.25</v>
      </c>
      <c r="U2329" s="8">
        <f t="shared" si="368"/>
        <v>38.183333333333337</v>
      </c>
      <c r="V2329" s="8">
        <f t="shared" si="369"/>
        <v>38.200000000000003</v>
      </c>
    </row>
    <row r="2330" spans="1:22" ht="13.5" x14ac:dyDescent="0.25">
      <c r="A2330" s="3">
        <f>RSI!A2330</f>
        <v>45398</v>
      </c>
      <c r="B2330" s="2">
        <f>RSI!B2330</f>
        <v>43.318399999999997</v>
      </c>
      <c r="C2330" s="2">
        <f>RSI!I2330</f>
        <v>53.58144792202495</v>
      </c>
      <c r="D2330" s="2">
        <f>MACD!E2330</f>
        <v>3.6537827681257795E-3</v>
      </c>
      <c r="E2330" s="2">
        <f>MACD!F2330</f>
        <v>6.3829257128311268E-3</v>
      </c>
      <c r="F2330" s="2">
        <f>'Moving Avg'!D2330</f>
        <v>43.318399999999997</v>
      </c>
      <c r="G2330" s="2">
        <f>'Moving Avg'!F2330</f>
        <v>43.3202</v>
      </c>
      <c r="H2330" s="2">
        <f>'Moving Avg'!G2330</f>
        <v>43.324340000000021</v>
      </c>
      <c r="I2330" s="2">
        <f>'Moving Avg'!H2330</f>
        <v>42.795600500000049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  <c r="M2330" s="8">
        <f t="shared" si="360"/>
        <v>25</v>
      </c>
      <c r="N2330" s="8">
        <f t="shared" si="361"/>
        <v>45</v>
      </c>
      <c r="O2330" s="8">
        <f t="shared" si="362"/>
        <v>50</v>
      </c>
      <c r="P2330" s="8">
        <f t="shared" si="363"/>
        <v>33</v>
      </c>
      <c r="Q2330" s="9">
        <f t="shared" si="364"/>
        <v>36.950000000000003</v>
      </c>
      <c r="R2330" s="9">
        <f t="shared" si="365"/>
        <v>39.75</v>
      </c>
      <c r="S2330" s="9">
        <f t="shared" si="366"/>
        <v>37.85</v>
      </c>
      <c r="T2330" s="9">
        <f t="shared" si="367"/>
        <v>38.25</v>
      </c>
      <c r="U2330" s="8">
        <f t="shared" si="368"/>
        <v>38.183333333333337</v>
      </c>
      <c r="V2330" s="8">
        <f t="shared" si="369"/>
        <v>38.200000000000003</v>
      </c>
    </row>
    <row r="2331" spans="1:22" ht="13.5" x14ac:dyDescent="0.25">
      <c r="A2331" s="3">
        <f>RSI!A2331</f>
        <v>45399</v>
      </c>
      <c r="B2331" s="2">
        <f>RSI!B2331</f>
        <v>43.318399999999997</v>
      </c>
      <c r="C2331" s="2">
        <f>RSI!I2331</f>
        <v>53.58144792202495</v>
      </c>
      <c r="D2331" s="2">
        <f>MACD!E2331</f>
        <v>3.1405631557603897E-3</v>
      </c>
      <c r="E2331" s="2">
        <f>MACD!F2331</f>
        <v>5.7344532014169799E-3</v>
      </c>
      <c r="F2331" s="2">
        <f>'Moving Avg'!D2331</f>
        <v>43.318399999999997</v>
      </c>
      <c r="G2331" s="2">
        <f>'Moving Avg'!F2331</f>
        <v>43.319749999999999</v>
      </c>
      <c r="H2331" s="2">
        <f>'Moving Avg'!G2331</f>
        <v>43.32416000000002</v>
      </c>
      <c r="I2331" s="2">
        <f>'Moving Avg'!H2331</f>
        <v>42.807199500000053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  <c r="M2331" s="8">
        <f t="shared" si="360"/>
        <v>25</v>
      </c>
      <c r="N2331" s="8">
        <f t="shared" si="361"/>
        <v>45</v>
      </c>
      <c r="O2331" s="8">
        <f t="shared" si="362"/>
        <v>50</v>
      </c>
      <c r="P2331" s="8">
        <f t="shared" si="363"/>
        <v>33</v>
      </c>
      <c r="Q2331" s="9">
        <f t="shared" si="364"/>
        <v>36.950000000000003</v>
      </c>
      <c r="R2331" s="9">
        <f t="shared" si="365"/>
        <v>39.75</v>
      </c>
      <c r="S2331" s="9">
        <f t="shared" si="366"/>
        <v>37.85</v>
      </c>
      <c r="T2331" s="9">
        <f t="shared" si="367"/>
        <v>38.25</v>
      </c>
      <c r="U2331" s="8">
        <f t="shared" si="368"/>
        <v>38.183333333333337</v>
      </c>
      <c r="V2331" s="8">
        <f t="shared" si="369"/>
        <v>38.200000000000003</v>
      </c>
    </row>
    <row r="2332" spans="1:22" ht="13.5" x14ac:dyDescent="0.25">
      <c r="A2332" s="3">
        <f>RSI!A2332</f>
        <v>45400</v>
      </c>
      <c r="B2332" s="2">
        <f>RSI!B2332</f>
        <v>43.318399999999997</v>
      </c>
      <c r="C2332" s="2">
        <f>RSI!I2332</f>
        <v>53.58144792202495</v>
      </c>
      <c r="D2332" s="2">
        <f>MACD!E2332</f>
        <v>2.7026781243435494E-3</v>
      </c>
      <c r="E2332" s="2">
        <f>MACD!F2332</f>
        <v>5.1280981860022936E-3</v>
      </c>
      <c r="F2332" s="2">
        <f>'Moving Avg'!D2332</f>
        <v>43.318399999999997</v>
      </c>
      <c r="G2332" s="2">
        <f>'Moving Avg'!F2332</f>
        <v>43.319299999999998</v>
      </c>
      <c r="H2332" s="2">
        <f>'Moving Avg'!G2332</f>
        <v>43.323980000000027</v>
      </c>
      <c r="I2332" s="2">
        <f>'Moving Avg'!H2332</f>
        <v>42.809772000000045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  <c r="M2332" s="8">
        <f t="shared" si="360"/>
        <v>25</v>
      </c>
      <c r="N2332" s="8">
        <f t="shared" si="361"/>
        <v>45</v>
      </c>
      <c r="O2332" s="8">
        <f t="shared" si="362"/>
        <v>50</v>
      </c>
      <c r="P2332" s="8">
        <f t="shared" si="363"/>
        <v>33</v>
      </c>
      <c r="Q2332" s="9">
        <f t="shared" si="364"/>
        <v>36.950000000000003</v>
      </c>
      <c r="R2332" s="9">
        <f t="shared" si="365"/>
        <v>39.75</v>
      </c>
      <c r="S2332" s="9">
        <f t="shared" si="366"/>
        <v>37.85</v>
      </c>
      <c r="T2332" s="9">
        <f t="shared" si="367"/>
        <v>38.25</v>
      </c>
      <c r="U2332" s="8">
        <f t="shared" si="368"/>
        <v>38.183333333333337</v>
      </c>
      <c r="V2332" s="8">
        <f t="shared" si="369"/>
        <v>38.200000000000003</v>
      </c>
    </row>
    <row r="2333" spans="1:22" ht="13.5" x14ac:dyDescent="0.25">
      <c r="A2333" s="3">
        <f>RSI!A2333</f>
        <v>45401</v>
      </c>
      <c r="B2333" s="2">
        <f>RSI!B2333</f>
        <v>43.318399999999997</v>
      </c>
      <c r="C2333" s="2">
        <f>RSI!I2333</f>
        <v>53.58144792202495</v>
      </c>
      <c r="D2333" s="2">
        <f>MACD!E2333</f>
        <v>2.3288060555799461E-3</v>
      </c>
      <c r="E2333" s="2">
        <f>MACD!F2333</f>
        <v>4.5682397599178248E-3</v>
      </c>
      <c r="F2333" s="2">
        <f>'Moving Avg'!D2333</f>
        <v>43.318399999999997</v>
      </c>
      <c r="G2333" s="2">
        <f>'Moving Avg'!F2333</f>
        <v>43.318849999999998</v>
      </c>
      <c r="H2333" s="2">
        <f>'Moving Avg'!G2333</f>
        <v>43.323800000000027</v>
      </c>
      <c r="I2333" s="2">
        <f>'Moving Avg'!H2333</f>
        <v>42.812344500000052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  <c r="M2333" s="8">
        <f t="shared" si="360"/>
        <v>25</v>
      </c>
      <c r="N2333" s="8">
        <f t="shared" si="361"/>
        <v>45</v>
      </c>
      <c r="O2333" s="8">
        <f t="shared" si="362"/>
        <v>50</v>
      </c>
      <c r="P2333" s="8">
        <f t="shared" si="363"/>
        <v>33</v>
      </c>
      <c r="Q2333" s="9">
        <f t="shared" si="364"/>
        <v>36.950000000000003</v>
      </c>
      <c r="R2333" s="9">
        <f t="shared" si="365"/>
        <v>39.75</v>
      </c>
      <c r="S2333" s="9">
        <f t="shared" si="366"/>
        <v>37.85</v>
      </c>
      <c r="T2333" s="9">
        <f t="shared" si="367"/>
        <v>38.25</v>
      </c>
      <c r="U2333" s="8">
        <f t="shared" si="368"/>
        <v>38.183333333333337</v>
      </c>
      <c r="V2333" s="8">
        <f t="shared" si="369"/>
        <v>38.200000000000003</v>
      </c>
    </row>
    <row r="2334" spans="1:22" ht="13.5" x14ac:dyDescent="0.25">
      <c r="A2334" s="3">
        <f>RSI!A2334</f>
        <v>45404</v>
      </c>
      <c r="B2334" s="2">
        <f>RSI!B2334</f>
        <v>43.327399999999997</v>
      </c>
      <c r="C2334" s="2">
        <f>RSI!I2334</f>
        <v>71.51769280702058</v>
      </c>
      <c r="D2334" s="2">
        <f>MACD!E2334</f>
        <v>1.3426805765703875E-3</v>
      </c>
      <c r="E2334" s="2">
        <f>MACD!F2334</f>
        <v>3.9231279232483374E-3</v>
      </c>
      <c r="F2334" s="2">
        <f>'Moving Avg'!D2334</f>
        <v>43.3202</v>
      </c>
      <c r="G2334" s="2">
        <f>'Moving Avg'!F2334</f>
        <v>43.318849999999998</v>
      </c>
      <c r="H2334" s="2">
        <f>'Moving Avg'!G2334</f>
        <v>43.323800000000034</v>
      </c>
      <c r="I2334" s="2">
        <f>'Moving Avg'!H2334</f>
        <v>42.814962000000051</v>
      </c>
      <c r="J2334" s="6" t="str">
        <f>OBV!F2334</f>
        <v>BULLISH</v>
      </c>
      <c r="K2334" s="6" t="str">
        <f>OBV!G2334</f>
        <v>STRONG</v>
      </c>
      <c r="L2334" s="6" t="str">
        <f>OBV!H2334</f>
        <v>CONFIRMED BULLISH</v>
      </c>
      <c r="M2334" s="8">
        <f t="shared" si="360"/>
        <v>0</v>
      </c>
      <c r="N2334" s="8">
        <f t="shared" si="361"/>
        <v>45</v>
      </c>
      <c r="O2334" s="8">
        <f t="shared" si="362"/>
        <v>50</v>
      </c>
      <c r="P2334" s="8">
        <f t="shared" si="363"/>
        <v>100</v>
      </c>
      <c r="Q2334" s="9">
        <f t="shared" si="364"/>
        <v>38.25</v>
      </c>
      <c r="R2334" s="9">
        <f t="shared" si="365"/>
        <v>51.5</v>
      </c>
      <c r="S2334" s="9">
        <f t="shared" si="366"/>
        <v>64.25</v>
      </c>
      <c r="T2334" s="9">
        <f t="shared" si="367"/>
        <v>48.75</v>
      </c>
      <c r="U2334" s="8">
        <f t="shared" si="368"/>
        <v>51.333333333333336</v>
      </c>
      <c r="V2334" s="8">
        <f t="shared" si="369"/>
        <v>50.6875</v>
      </c>
    </row>
    <row r="2335" spans="1:22" ht="13.5" x14ac:dyDescent="0.25">
      <c r="A2335" s="3">
        <f>RSI!A2335</f>
        <v>45405</v>
      </c>
      <c r="B2335" s="2">
        <f>RSI!B2335</f>
        <v>43.327399999999997</v>
      </c>
      <c r="C2335" s="2">
        <f>RSI!I2335</f>
        <v>71.51769280702058</v>
      </c>
      <c r="D2335" s="2">
        <f>MACD!E2335</f>
        <v>4.5220983858484942E-4</v>
      </c>
      <c r="E2335" s="2">
        <f>MACD!F2335</f>
        <v>3.22894430631564E-3</v>
      </c>
      <c r="F2335" s="2">
        <f>'Moving Avg'!D2335</f>
        <v>43.322000000000003</v>
      </c>
      <c r="G2335" s="2">
        <f>'Moving Avg'!F2335</f>
        <v>43.319299999999998</v>
      </c>
      <c r="H2335" s="2">
        <f>'Moving Avg'!G2335</f>
        <v>43.323800000000034</v>
      </c>
      <c r="I2335" s="2">
        <f>'Moving Avg'!H2335</f>
        <v>42.817579500000058</v>
      </c>
      <c r="J2335" s="6" t="str">
        <f>OBV!F2335</f>
        <v>BULLISH</v>
      </c>
      <c r="K2335" s="6" t="str">
        <f>OBV!G2335</f>
        <v>STRONG</v>
      </c>
      <c r="L2335" s="6" t="str">
        <f>OBV!H2335</f>
        <v>CONFIRMED BULLISH</v>
      </c>
      <c r="M2335" s="8">
        <f t="shared" si="360"/>
        <v>0</v>
      </c>
      <c r="N2335" s="8">
        <f t="shared" si="361"/>
        <v>45</v>
      </c>
      <c r="O2335" s="8">
        <f t="shared" si="362"/>
        <v>50</v>
      </c>
      <c r="P2335" s="8">
        <f t="shared" si="363"/>
        <v>100</v>
      </c>
      <c r="Q2335" s="9">
        <f t="shared" si="364"/>
        <v>38.25</v>
      </c>
      <c r="R2335" s="9">
        <f t="shared" si="365"/>
        <v>51.5</v>
      </c>
      <c r="S2335" s="9">
        <f t="shared" si="366"/>
        <v>64.25</v>
      </c>
      <c r="T2335" s="9">
        <f t="shared" si="367"/>
        <v>48.75</v>
      </c>
      <c r="U2335" s="8">
        <f t="shared" si="368"/>
        <v>51.333333333333336</v>
      </c>
      <c r="V2335" s="8">
        <f t="shared" si="369"/>
        <v>50.6875</v>
      </c>
    </row>
    <row r="2336" spans="1:22" ht="13.5" x14ac:dyDescent="0.25">
      <c r="A2336" s="3">
        <f>RSI!A2336</f>
        <v>45406</v>
      </c>
      <c r="B2336" s="2">
        <f>RSI!B2336</f>
        <v>43.327399999999997</v>
      </c>
      <c r="C2336" s="2">
        <f>RSI!I2336</f>
        <v>71.51769280702058</v>
      </c>
      <c r="D2336" s="2">
        <f>MACD!E2336</f>
        <v>-3.5316991155553978E-4</v>
      </c>
      <c r="E2336" s="2">
        <f>MACD!F2336</f>
        <v>2.5125214627414044E-3</v>
      </c>
      <c r="F2336" s="2">
        <f>'Moving Avg'!D2336</f>
        <v>43.323800000000006</v>
      </c>
      <c r="G2336" s="2">
        <f>'Moving Avg'!F2336</f>
        <v>43.319749999999999</v>
      </c>
      <c r="H2336" s="2">
        <f>'Moving Avg'!G2336</f>
        <v>43.323800000000048</v>
      </c>
      <c r="I2336" s="2">
        <f>'Moving Avg'!H2336</f>
        <v>42.820197000000064</v>
      </c>
      <c r="J2336" s="6" t="str">
        <f>OBV!F2336</f>
        <v>BULLISH</v>
      </c>
      <c r="K2336" s="6" t="str">
        <f>OBV!G2336</f>
        <v>STRONG</v>
      </c>
      <c r="L2336" s="6" t="str">
        <f>OBV!H2336</f>
        <v>CONFIRMED BULLISH</v>
      </c>
      <c r="M2336" s="8">
        <f t="shared" si="360"/>
        <v>0</v>
      </c>
      <c r="N2336" s="8">
        <f t="shared" si="361"/>
        <v>45</v>
      </c>
      <c r="O2336" s="8">
        <f t="shared" si="362"/>
        <v>50</v>
      </c>
      <c r="P2336" s="8">
        <f t="shared" si="363"/>
        <v>100</v>
      </c>
      <c r="Q2336" s="9">
        <f t="shared" si="364"/>
        <v>38.25</v>
      </c>
      <c r="R2336" s="9">
        <f t="shared" si="365"/>
        <v>51.5</v>
      </c>
      <c r="S2336" s="9">
        <f t="shared" si="366"/>
        <v>64.25</v>
      </c>
      <c r="T2336" s="9">
        <f t="shared" si="367"/>
        <v>48.75</v>
      </c>
      <c r="U2336" s="8">
        <f t="shared" si="368"/>
        <v>51.333333333333336</v>
      </c>
      <c r="V2336" s="8">
        <f t="shared" si="369"/>
        <v>50.6875</v>
      </c>
    </row>
    <row r="2337" spans="1:22" ht="13.5" x14ac:dyDescent="0.25">
      <c r="A2337" s="3">
        <f>RSI!A2337</f>
        <v>45407</v>
      </c>
      <c r="B2337" s="2">
        <f>RSI!B2337</f>
        <v>43.327399999999997</v>
      </c>
      <c r="C2337" s="2">
        <f>RSI!I2337</f>
        <v>71.51769280702058</v>
      </c>
      <c r="D2337" s="2">
        <f>MACD!E2337</f>
        <v>-1.0827048165253927E-3</v>
      </c>
      <c r="E2337" s="2">
        <f>MACD!F2337</f>
        <v>1.7934762068880451E-3</v>
      </c>
      <c r="F2337" s="2">
        <f>'Moving Avg'!D2337</f>
        <v>43.325599999999994</v>
      </c>
      <c r="G2337" s="2">
        <f>'Moving Avg'!F2337</f>
        <v>43.3202</v>
      </c>
      <c r="H2337" s="2">
        <f>'Moving Avg'!G2337</f>
        <v>43.323800000000034</v>
      </c>
      <c r="I2337" s="2">
        <f>'Moving Avg'!H2337</f>
        <v>42.822814500000057</v>
      </c>
      <c r="J2337" s="6" t="str">
        <f>OBV!F2337</f>
        <v>BULLISH</v>
      </c>
      <c r="K2337" s="6" t="str">
        <f>OBV!G2337</f>
        <v>STRONG</v>
      </c>
      <c r="L2337" s="6" t="str">
        <f>OBV!H2337</f>
        <v>CONFIRMED BULLISH</v>
      </c>
      <c r="M2337" s="8">
        <f t="shared" si="360"/>
        <v>0</v>
      </c>
      <c r="N2337" s="8">
        <f t="shared" si="361"/>
        <v>45</v>
      </c>
      <c r="O2337" s="8">
        <f t="shared" si="362"/>
        <v>50</v>
      </c>
      <c r="P2337" s="8">
        <f t="shared" si="363"/>
        <v>100</v>
      </c>
      <c r="Q2337" s="9">
        <f t="shared" si="364"/>
        <v>38.25</v>
      </c>
      <c r="R2337" s="9">
        <f t="shared" si="365"/>
        <v>51.5</v>
      </c>
      <c r="S2337" s="9">
        <f t="shared" si="366"/>
        <v>64.25</v>
      </c>
      <c r="T2337" s="9">
        <f t="shared" si="367"/>
        <v>48.75</v>
      </c>
      <c r="U2337" s="8">
        <f t="shared" si="368"/>
        <v>51.333333333333336</v>
      </c>
      <c r="V2337" s="8">
        <f t="shared" si="369"/>
        <v>50.6875</v>
      </c>
    </row>
    <row r="2338" spans="1:22" ht="13.5" x14ac:dyDescent="0.25">
      <c r="A2338" s="3">
        <f>RSI!A2338</f>
        <v>45408</v>
      </c>
      <c r="B2338" s="2">
        <f>RSI!B2338</f>
        <v>43.327399999999997</v>
      </c>
      <c r="C2338" s="2">
        <f>RSI!I2338</f>
        <v>71.51769280702058</v>
      </c>
      <c r="D2338" s="2">
        <f>MACD!E2338</f>
        <v>-1.7445033339029692E-3</v>
      </c>
      <c r="E2338" s="2">
        <f>MACD!F2338</f>
        <v>1.0858802987298423E-3</v>
      </c>
      <c r="F2338" s="2">
        <f>'Moving Avg'!D2338</f>
        <v>43.327399999999997</v>
      </c>
      <c r="G2338" s="2">
        <f>'Moving Avg'!F2338</f>
        <v>43.320650000000001</v>
      </c>
      <c r="H2338" s="2">
        <f>'Moving Avg'!G2338</f>
        <v>43.323800000000034</v>
      </c>
      <c r="I2338" s="2">
        <f>'Moving Avg'!H2338</f>
        <v>42.825432000000063</v>
      </c>
      <c r="J2338" s="6" t="str">
        <f>OBV!F2338</f>
        <v>BULLISH</v>
      </c>
      <c r="K2338" s="6" t="str">
        <f>OBV!G2338</f>
        <v>STRONG</v>
      </c>
      <c r="L2338" s="6" t="str">
        <f>OBV!H2338</f>
        <v>CONFIRMED BULLISH</v>
      </c>
      <c r="M2338" s="8">
        <f t="shared" si="360"/>
        <v>0</v>
      </c>
      <c r="N2338" s="8">
        <f t="shared" si="361"/>
        <v>45</v>
      </c>
      <c r="O2338" s="8">
        <f t="shared" si="362"/>
        <v>50</v>
      </c>
      <c r="P2338" s="8">
        <f t="shared" si="363"/>
        <v>100</v>
      </c>
      <c r="Q2338" s="9">
        <f t="shared" si="364"/>
        <v>38.25</v>
      </c>
      <c r="R2338" s="9">
        <f t="shared" si="365"/>
        <v>51.5</v>
      </c>
      <c r="S2338" s="9">
        <f t="shared" si="366"/>
        <v>64.25</v>
      </c>
      <c r="T2338" s="9">
        <f t="shared" si="367"/>
        <v>48.75</v>
      </c>
      <c r="U2338" s="8">
        <f t="shared" si="368"/>
        <v>51.333333333333336</v>
      </c>
      <c r="V2338" s="8">
        <f t="shared" si="369"/>
        <v>50.6875</v>
      </c>
    </row>
    <row r="2339" spans="1:22" ht="13.5" x14ac:dyDescent="0.25">
      <c r="A2339" s="3">
        <f>RSI!A2339</f>
        <v>45411</v>
      </c>
      <c r="B2339" s="2">
        <f>RSI!B2339</f>
        <v>43.327399999999997</v>
      </c>
      <c r="C2339" s="2">
        <f>RSI!I2339</f>
        <v>71.51769280702058</v>
      </c>
      <c r="D2339" s="2">
        <f>MACD!E2339</f>
        <v>-2.3456901685037224E-3</v>
      </c>
      <c r="E2339" s="2">
        <f>MACD!F2339</f>
        <v>3.9956620528312943E-4</v>
      </c>
      <c r="F2339" s="2">
        <f>'Moving Avg'!D2339</f>
        <v>43.327399999999997</v>
      </c>
      <c r="G2339" s="2">
        <f>'Moving Avg'!F2339</f>
        <v>43.321100000000001</v>
      </c>
      <c r="H2339" s="2">
        <f>'Moving Avg'!G2339</f>
        <v>43.323800000000034</v>
      </c>
      <c r="I2339" s="2">
        <f>'Moving Avg'!H2339</f>
        <v>42.828049500000063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  <c r="M2339" s="8">
        <f t="shared" si="360"/>
        <v>0</v>
      </c>
      <c r="N2339" s="8">
        <f t="shared" si="361"/>
        <v>45</v>
      </c>
      <c r="O2339" s="8">
        <f t="shared" si="362"/>
        <v>50</v>
      </c>
      <c r="P2339" s="8">
        <f t="shared" si="363"/>
        <v>33</v>
      </c>
      <c r="Q2339" s="9">
        <f t="shared" si="364"/>
        <v>28.2</v>
      </c>
      <c r="R2339" s="9">
        <f t="shared" si="365"/>
        <v>34.75</v>
      </c>
      <c r="S2339" s="9">
        <f t="shared" si="366"/>
        <v>34.1</v>
      </c>
      <c r="T2339" s="9">
        <f t="shared" si="367"/>
        <v>32</v>
      </c>
      <c r="U2339" s="8">
        <f t="shared" si="368"/>
        <v>32.35</v>
      </c>
      <c r="V2339" s="8">
        <f t="shared" si="369"/>
        <v>32.262500000000003</v>
      </c>
    </row>
    <row r="2340" spans="1:22" ht="13.5" x14ac:dyDescent="0.25">
      <c r="A2340" s="3">
        <f>RSI!A2340</f>
        <v>45412</v>
      </c>
      <c r="B2340" s="2">
        <f>RSI!B2340</f>
        <v>43.327399999999997</v>
      </c>
      <c r="C2340" s="2">
        <f>RSI!I2340</f>
        <v>71.51769280702058</v>
      </c>
      <c r="D2340" s="2">
        <f>MACD!E2340</f>
        <v>-2.8925380854261107E-3</v>
      </c>
      <c r="E2340" s="2">
        <f>MACD!F2340</f>
        <v>-2.5885465285871857E-4</v>
      </c>
      <c r="F2340" s="2">
        <f>'Moving Avg'!D2340</f>
        <v>43.327399999999997</v>
      </c>
      <c r="G2340" s="2">
        <f>'Moving Avg'!F2340</f>
        <v>43.321550000000002</v>
      </c>
      <c r="H2340" s="2">
        <f>'Moving Avg'!G2340</f>
        <v>43.323800000000034</v>
      </c>
      <c r="I2340" s="2">
        <f>'Moving Avg'!H2340</f>
        <v>42.830667000000069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  <c r="M2340" s="8">
        <f t="shared" si="360"/>
        <v>0</v>
      </c>
      <c r="N2340" s="8">
        <f t="shared" si="361"/>
        <v>45</v>
      </c>
      <c r="O2340" s="8">
        <f t="shared" si="362"/>
        <v>50</v>
      </c>
      <c r="P2340" s="8">
        <f t="shared" si="363"/>
        <v>33</v>
      </c>
      <c r="Q2340" s="9">
        <f t="shared" si="364"/>
        <v>28.2</v>
      </c>
      <c r="R2340" s="9">
        <f t="shared" si="365"/>
        <v>34.75</v>
      </c>
      <c r="S2340" s="9">
        <f t="shared" si="366"/>
        <v>34.1</v>
      </c>
      <c r="T2340" s="9">
        <f t="shared" si="367"/>
        <v>32</v>
      </c>
      <c r="U2340" s="8">
        <f t="shared" si="368"/>
        <v>32.35</v>
      </c>
      <c r="V2340" s="8">
        <f t="shared" si="369"/>
        <v>32.262500000000003</v>
      </c>
    </row>
    <row r="2341" spans="1:22" ht="13.5" x14ac:dyDescent="0.25">
      <c r="A2341" s="3">
        <f>RSI!A2341</f>
        <v>45414</v>
      </c>
      <c r="B2341" s="2">
        <f>RSI!B2341</f>
        <v>43.327399999999997</v>
      </c>
      <c r="C2341" s="2">
        <f>RSI!I2341</f>
        <v>71.51769280702058</v>
      </c>
      <c r="D2341" s="2">
        <f>MACD!E2341</f>
        <v>-3.3905808911569579E-3</v>
      </c>
      <c r="E2341" s="2">
        <f>MACD!F2341</f>
        <v>-8.8519990051836651E-4</v>
      </c>
      <c r="F2341" s="2">
        <f>'Moving Avg'!D2341</f>
        <v>43.327399999999997</v>
      </c>
      <c r="G2341" s="2">
        <f>'Moving Avg'!F2341</f>
        <v>43.322000000000003</v>
      </c>
      <c r="H2341" s="2">
        <f>'Moving Avg'!G2341</f>
        <v>43.323800000000034</v>
      </c>
      <c r="I2341" s="2">
        <f>'Moving Avg'!H2341</f>
        <v>42.833284500000062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  <c r="M2341" s="8">
        <f t="shared" si="360"/>
        <v>0</v>
      </c>
      <c r="N2341" s="8">
        <f t="shared" si="361"/>
        <v>45</v>
      </c>
      <c r="O2341" s="8">
        <f t="shared" si="362"/>
        <v>50</v>
      </c>
      <c r="P2341" s="8">
        <f t="shared" si="363"/>
        <v>33</v>
      </c>
      <c r="Q2341" s="9">
        <f t="shared" si="364"/>
        <v>28.2</v>
      </c>
      <c r="R2341" s="9">
        <f t="shared" si="365"/>
        <v>34.75</v>
      </c>
      <c r="S2341" s="9">
        <f t="shared" si="366"/>
        <v>34.1</v>
      </c>
      <c r="T2341" s="9">
        <f t="shared" si="367"/>
        <v>32</v>
      </c>
      <c r="U2341" s="8">
        <f t="shared" si="368"/>
        <v>32.35</v>
      </c>
      <c r="V2341" s="8">
        <f t="shared" si="369"/>
        <v>32.262500000000003</v>
      </c>
    </row>
    <row r="2342" spans="1:22" ht="13.5" x14ac:dyDescent="0.25">
      <c r="A2342" s="3">
        <f>RSI!A2342</f>
        <v>45415</v>
      </c>
      <c r="B2342" s="2">
        <f>RSI!B2342</f>
        <v>43.327399999999997</v>
      </c>
      <c r="C2342" s="2">
        <f>RSI!I2342</f>
        <v>71.51769280702058</v>
      </c>
      <c r="D2342" s="2">
        <f>MACD!E2342</f>
        <v>-3.8447103726753085E-3</v>
      </c>
      <c r="E2342" s="2">
        <f>MACD!F2342</f>
        <v>-1.4771019949497549E-3</v>
      </c>
      <c r="F2342" s="2">
        <f>'Moving Avg'!D2342</f>
        <v>43.327399999999997</v>
      </c>
      <c r="G2342" s="2">
        <f>'Moving Avg'!F2342</f>
        <v>43.322450000000003</v>
      </c>
      <c r="H2342" s="2">
        <f>'Moving Avg'!G2342</f>
        <v>43.323800000000034</v>
      </c>
      <c r="I2342" s="2">
        <f>'Moving Avg'!H2342</f>
        <v>42.835902000000068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  <c r="M2342" s="8">
        <f t="shared" si="360"/>
        <v>0</v>
      </c>
      <c r="N2342" s="8">
        <f t="shared" si="361"/>
        <v>45</v>
      </c>
      <c r="O2342" s="8">
        <f t="shared" si="362"/>
        <v>50</v>
      </c>
      <c r="P2342" s="8">
        <f t="shared" si="363"/>
        <v>33</v>
      </c>
      <c r="Q2342" s="9">
        <f t="shared" si="364"/>
        <v>28.2</v>
      </c>
      <c r="R2342" s="9">
        <f t="shared" si="365"/>
        <v>34.75</v>
      </c>
      <c r="S2342" s="9">
        <f t="shared" si="366"/>
        <v>34.1</v>
      </c>
      <c r="T2342" s="9">
        <f t="shared" si="367"/>
        <v>32</v>
      </c>
      <c r="U2342" s="8">
        <f t="shared" si="368"/>
        <v>32.35</v>
      </c>
      <c r="V2342" s="8">
        <f t="shared" si="369"/>
        <v>32.262500000000003</v>
      </c>
    </row>
    <row r="2343" spans="1:22" ht="13.5" x14ac:dyDescent="0.25">
      <c r="A2343" s="3">
        <f>RSI!A2343</f>
        <v>45418</v>
      </c>
      <c r="B2343" s="2">
        <f>RSI!B2343</f>
        <v>43.327399999999997</v>
      </c>
      <c r="C2343" s="2">
        <f>RSI!I2343</f>
        <v>71.51769280702058</v>
      </c>
      <c r="D2343" s="2">
        <f>MACD!E2343</f>
        <v>-4.2592595633479391E-3</v>
      </c>
      <c r="E2343" s="2">
        <f>MACD!F2343</f>
        <v>-2.0335335086293918E-3</v>
      </c>
      <c r="F2343" s="2">
        <f>'Moving Avg'!D2343</f>
        <v>43.327399999999997</v>
      </c>
      <c r="G2343" s="2">
        <f>'Moving Avg'!F2343</f>
        <v>43.322900000000004</v>
      </c>
      <c r="H2343" s="2">
        <f>'Moving Avg'!G2343</f>
        <v>43.323800000000027</v>
      </c>
      <c r="I2343" s="2">
        <f>'Moving Avg'!H2343</f>
        <v>42.838519500000068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  <c r="M2343" s="8">
        <f t="shared" si="360"/>
        <v>0</v>
      </c>
      <c r="N2343" s="8">
        <f t="shared" si="361"/>
        <v>45</v>
      </c>
      <c r="O2343" s="8">
        <f t="shared" si="362"/>
        <v>50</v>
      </c>
      <c r="P2343" s="8">
        <f t="shared" si="363"/>
        <v>33</v>
      </c>
      <c r="Q2343" s="9">
        <f t="shared" si="364"/>
        <v>28.2</v>
      </c>
      <c r="R2343" s="9">
        <f t="shared" si="365"/>
        <v>34.75</v>
      </c>
      <c r="S2343" s="9">
        <f t="shared" si="366"/>
        <v>34.1</v>
      </c>
      <c r="T2343" s="9">
        <f t="shared" si="367"/>
        <v>32</v>
      </c>
      <c r="U2343" s="8">
        <f t="shared" si="368"/>
        <v>32.35</v>
      </c>
      <c r="V2343" s="8">
        <f t="shared" si="369"/>
        <v>32.262500000000003</v>
      </c>
    </row>
    <row r="2344" spans="1:22" ht="13.5" x14ac:dyDescent="0.25">
      <c r="A2344" s="3">
        <f>RSI!A2344</f>
        <v>45419</v>
      </c>
      <c r="B2344" s="2">
        <f>RSI!B2344</f>
        <v>43.282299999999999</v>
      </c>
      <c r="C2344" s="2">
        <f>RSI!I2344</f>
        <v>14.126235737912864</v>
      </c>
      <c r="D2344" s="2">
        <f>MACD!E2344</f>
        <v>8.7281778021974787E-5</v>
      </c>
      <c r="E2344" s="2">
        <f>MACD!F2344</f>
        <v>-1.6093704512991185E-3</v>
      </c>
      <c r="F2344" s="2">
        <f>'Moving Avg'!D2344</f>
        <v>43.318379999999998</v>
      </c>
      <c r="G2344" s="2">
        <f>'Moving Avg'!F2344</f>
        <v>43.321095</v>
      </c>
      <c r="H2344" s="2">
        <f>'Moving Avg'!G2344</f>
        <v>43.322898000000023</v>
      </c>
      <c r="I2344" s="2">
        <f>'Moving Avg'!H2344</f>
        <v>42.850524500000077</v>
      </c>
      <c r="J2344" s="6" t="str">
        <f>OBV!F2344</f>
        <v>BEARISH</v>
      </c>
      <c r="K2344" s="6" t="str">
        <f>OBV!G2344</f>
        <v>NEUTRAL</v>
      </c>
      <c r="L2344" s="6" t="str">
        <f>OBV!H2344</f>
        <v>CONFIRMED BEARISH</v>
      </c>
      <c r="M2344" s="8">
        <f t="shared" si="360"/>
        <v>50</v>
      </c>
      <c r="N2344" s="8">
        <f t="shared" si="361"/>
        <v>0</v>
      </c>
      <c r="O2344" s="8">
        <f t="shared" si="362"/>
        <v>50</v>
      </c>
      <c r="P2344" s="8">
        <f t="shared" si="363"/>
        <v>16.5</v>
      </c>
      <c r="Q2344" s="9">
        <f t="shared" si="364"/>
        <v>27.475000000000001</v>
      </c>
      <c r="R2344" s="9">
        <f t="shared" si="365"/>
        <v>31.625</v>
      </c>
      <c r="S2344" s="9">
        <f t="shared" si="366"/>
        <v>27.425000000000001</v>
      </c>
      <c r="T2344" s="9">
        <f t="shared" si="367"/>
        <v>29.125</v>
      </c>
      <c r="U2344" s="8">
        <f t="shared" si="368"/>
        <v>28.841666666666669</v>
      </c>
      <c r="V2344" s="8">
        <f t="shared" si="369"/>
        <v>28.912500000000001</v>
      </c>
    </row>
    <row r="2345" spans="1:22" ht="13.5" x14ac:dyDescent="0.25">
      <c r="A2345" s="3">
        <f>RSI!A2345</f>
        <v>45420</v>
      </c>
      <c r="B2345" s="2">
        <f>RSI!B2345</f>
        <v>43.282299999999999</v>
      </c>
      <c r="C2345" s="2">
        <f>RSI!I2345</f>
        <v>14.126235737912864</v>
      </c>
      <c r="D2345" s="2">
        <f>MACD!E2345</f>
        <v>4.0056571106816818E-3</v>
      </c>
      <c r="E2345" s="2">
        <f>MACD!F2345</f>
        <v>-4.863649389029584E-4</v>
      </c>
      <c r="F2345" s="2">
        <f>'Moving Avg'!D2345</f>
        <v>43.309359999999991</v>
      </c>
      <c r="G2345" s="2">
        <f>'Moving Avg'!F2345</f>
        <v>43.319290000000002</v>
      </c>
      <c r="H2345" s="2">
        <f>'Moving Avg'!G2345</f>
        <v>43.321996000000006</v>
      </c>
      <c r="I2345" s="2">
        <f>'Moving Avg'!H2345</f>
        <v>42.853368000000074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  <c r="M2345" s="8">
        <f t="shared" si="360"/>
        <v>50</v>
      </c>
      <c r="N2345" s="8">
        <f t="shared" si="361"/>
        <v>0</v>
      </c>
      <c r="O2345" s="8">
        <f t="shared" si="362"/>
        <v>50</v>
      </c>
      <c r="P2345" s="8">
        <f t="shared" si="363"/>
        <v>16.5</v>
      </c>
      <c r="Q2345" s="9">
        <f t="shared" si="364"/>
        <v>27.475000000000001</v>
      </c>
      <c r="R2345" s="9">
        <f t="shared" si="365"/>
        <v>31.625</v>
      </c>
      <c r="S2345" s="9">
        <f t="shared" si="366"/>
        <v>27.425000000000001</v>
      </c>
      <c r="T2345" s="9">
        <f t="shared" si="367"/>
        <v>29.125</v>
      </c>
      <c r="U2345" s="8">
        <f t="shared" si="368"/>
        <v>28.841666666666669</v>
      </c>
      <c r="V2345" s="8">
        <f t="shared" si="369"/>
        <v>28.912500000000001</v>
      </c>
    </row>
    <row r="2346" spans="1:22" ht="13.5" x14ac:dyDescent="0.25">
      <c r="A2346" s="3">
        <f>RSI!A2346</f>
        <v>45421</v>
      </c>
      <c r="B2346" s="2">
        <f>RSI!B2346</f>
        <v>43.282299999999999</v>
      </c>
      <c r="C2346" s="2">
        <f>RSI!I2346</f>
        <v>14.126235737912864</v>
      </c>
      <c r="D2346" s="2">
        <f>MACD!E2346</f>
        <v>7.5439208942711389E-3</v>
      </c>
      <c r="E2346" s="2">
        <f>MACD!F2346</f>
        <v>1.1196922277318612E-3</v>
      </c>
      <c r="F2346" s="2">
        <f>'Moving Avg'!D2346</f>
        <v>43.300339999999991</v>
      </c>
      <c r="G2346" s="2">
        <f>'Moving Avg'!F2346</f>
        <v>43.317484999999998</v>
      </c>
      <c r="H2346" s="2">
        <f>'Moving Avg'!G2346</f>
        <v>43.321094000000002</v>
      </c>
      <c r="I2346" s="2">
        <f>'Moving Avg'!H2346</f>
        <v>42.856211500000079</v>
      </c>
      <c r="J2346" s="6" t="str">
        <f>OBV!F2346</f>
        <v>BEARISH</v>
      </c>
      <c r="K2346" s="6" t="str">
        <f>OBV!G2346</f>
        <v>NEUTRAL</v>
      </c>
      <c r="L2346" s="6" t="str">
        <f>OBV!H2346</f>
        <v>CONFIRMED BEARISH</v>
      </c>
      <c r="M2346" s="8">
        <f t="shared" si="360"/>
        <v>50</v>
      </c>
      <c r="N2346" s="8">
        <f t="shared" si="361"/>
        <v>0</v>
      </c>
      <c r="O2346" s="8">
        <f t="shared" si="362"/>
        <v>50</v>
      </c>
      <c r="P2346" s="8">
        <f t="shared" si="363"/>
        <v>16.5</v>
      </c>
      <c r="Q2346" s="9">
        <f t="shared" si="364"/>
        <v>27.475000000000001</v>
      </c>
      <c r="R2346" s="9">
        <f t="shared" si="365"/>
        <v>31.625</v>
      </c>
      <c r="S2346" s="9">
        <f t="shared" si="366"/>
        <v>27.425000000000001</v>
      </c>
      <c r="T2346" s="9">
        <f t="shared" si="367"/>
        <v>29.125</v>
      </c>
      <c r="U2346" s="8">
        <f t="shared" si="368"/>
        <v>28.841666666666669</v>
      </c>
      <c r="V2346" s="8">
        <f t="shared" si="369"/>
        <v>28.912500000000001</v>
      </c>
    </row>
    <row r="2347" spans="1:22" ht="13.5" x14ac:dyDescent="0.25">
      <c r="A2347" s="3">
        <f>RSI!A2347</f>
        <v>45422</v>
      </c>
      <c r="B2347" s="2">
        <f>RSI!B2347</f>
        <v>43.318399999999997</v>
      </c>
      <c r="C2347" s="2">
        <f>RSI!I2347</f>
        <v>52.35234012715015</v>
      </c>
      <c r="D2347" s="2">
        <f>MACD!E2347</f>
        <v>8.0699803156676353E-3</v>
      </c>
      <c r="E2347" s="2">
        <f>MACD!F2347</f>
        <v>2.5097498453190161E-3</v>
      </c>
      <c r="F2347" s="2">
        <f>'Moving Avg'!D2347</f>
        <v>43.298539999999996</v>
      </c>
      <c r="G2347" s="2">
        <f>'Moving Avg'!F2347</f>
        <v>43.317484999999998</v>
      </c>
      <c r="H2347" s="2">
        <f>'Moving Avg'!G2347</f>
        <v>43.320914000000009</v>
      </c>
      <c r="I2347" s="2">
        <f>'Moving Avg'!H2347</f>
        <v>42.859235500000075</v>
      </c>
      <c r="J2347" s="6" t="str">
        <f>OBV!F2347</f>
        <v>BULLISH</v>
      </c>
      <c r="K2347" s="6" t="str">
        <f>OBV!G2347</f>
        <v>NEUTRAL</v>
      </c>
      <c r="L2347" s="6" t="str">
        <f>OBV!H2347</f>
        <v>BULLISH DIVERGENCE</v>
      </c>
      <c r="M2347" s="8">
        <f t="shared" si="360"/>
        <v>25</v>
      </c>
      <c r="N2347" s="8">
        <f t="shared" si="361"/>
        <v>0</v>
      </c>
      <c r="O2347" s="8">
        <f t="shared" si="362"/>
        <v>50</v>
      </c>
      <c r="P2347" s="8">
        <f t="shared" si="363"/>
        <v>66.5</v>
      </c>
      <c r="Q2347" s="9">
        <f t="shared" si="364"/>
        <v>26.225000000000001</v>
      </c>
      <c r="R2347" s="9">
        <f t="shared" si="365"/>
        <v>39.125</v>
      </c>
      <c r="S2347" s="9">
        <f t="shared" si="366"/>
        <v>46.174999999999997</v>
      </c>
      <c r="T2347" s="9">
        <f t="shared" si="367"/>
        <v>35.375</v>
      </c>
      <c r="U2347" s="8">
        <f t="shared" si="368"/>
        <v>37.174999999999997</v>
      </c>
      <c r="V2347" s="8">
        <f t="shared" si="369"/>
        <v>36.724999999999994</v>
      </c>
    </row>
    <row r="2348" spans="1:22" ht="13.5" x14ac:dyDescent="0.25">
      <c r="A2348" s="3">
        <f>RSI!A2348</f>
        <v>45425</v>
      </c>
      <c r="B2348" s="2">
        <f>RSI!B2348</f>
        <v>43.318399999999997</v>
      </c>
      <c r="C2348" s="2">
        <f>RSI!I2348</f>
        <v>52.35234012715015</v>
      </c>
      <c r="D2348" s="2">
        <f>MACD!E2348</f>
        <v>8.4927336479267979E-3</v>
      </c>
      <c r="E2348" s="2">
        <f>MACD!F2348</f>
        <v>3.7063466058405727E-3</v>
      </c>
      <c r="F2348" s="2">
        <f>'Moving Avg'!D2348</f>
        <v>43.29674</v>
      </c>
      <c r="G2348" s="2">
        <f>'Moving Avg'!F2348</f>
        <v>43.317484999999998</v>
      </c>
      <c r="H2348" s="2">
        <f>'Moving Avg'!G2348</f>
        <v>43.320734000000009</v>
      </c>
      <c r="I2348" s="2">
        <f>'Moving Avg'!H2348</f>
        <v>42.862259500000071</v>
      </c>
      <c r="J2348" s="6" t="str">
        <f>OBV!F2348</f>
        <v>BULLISH</v>
      </c>
      <c r="K2348" s="6" t="str">
        <f>OBV!G2348</f>
        <v>NEUTRAL</v>
      </c>
      <c r="L2348" s="6" t="str">
        <f>OBV!H2348</f>
        <v>BULLISH DIVERGENCE</v>
      </c>
      <c r="M2348" s="8">
        <f t="shared" si="360"/>
        <v>25</v>
      </c>
      <c r="N2348" s="8">
        <f t="shared" si="361"/>
        <v>0</v>
      </c>
      <c r="O2348" s="8">
        <f t="shared" si="362"/>
        <v>50</v>
      </c>
      <c r="P2348" s="8">
        <f t="shared" si="363"/>
        <v>66.5</v>
      </c>
      <c r="Q2348" s="9">
        <f t="shared" si="364"/>
        <v>26.225000000000001</v>
      </c>
      <c r="R2348" s="9">
        <f t="shared" si="365"/>
        <v>39.125</v>
      </c>
      <c r="S2348" s="9">
        <f t="shared" si="366"/>
        <v>46.174999999999997</v>
      </c>
      <c r="T2348" s="9">
        <f t="shared" si="367"/>
        <v>35.375</v>
      </c>
      <c r="U2348" s="8">
        <f t="shared" si="368"/>
        <v>37.174999999999997</v>
      </c>
      <c r="V2348" s="8">
        <f t="shared" si="369"/>
        <v>36.724999999999994</v>
      </c>
    </row>
    <row r="2349" spans="1:22" ht="13.5" x14ac:dyDescent="0.25">
      <c r="A2349" s="3">
        <f>RSI!A2349</f>
        <v>45426</v>
      </c>
      <c r="B2349" s="2">
        <f>RSI!B2349</f>
        <v>43.318399999999997</v>
      </c>
      <c r="C2349" s="2">
        <f>RSI!I2349</f>
        <v>52.35234012715015</v>
      </c>
      <c r="D2349" s="2">
        <f>MACD!E2349</f>
        <v>8.8297314592580278E-3</v>
      </c>
      <c r="E2349" s="2">
        <f>MACD!F2349</f>
        <v>4.7310235765240637E-3</v>
      </c>
      <c r="F2349" s="2">
        <f>'Moving Avg'!D2349</f>
        <v>43.303959999999996</v>
      </c>
      <c r="G2349" s="2">
        <f>'Moving Avg'!F2349</f>
        <v>43.317484999999998</v>
      </c>
      <c r="H2349" s="2">
        <f>'Moving Avg'!G2349</f>
        <v>43.320554000000008</v>
      </c>
      <c r="I2349" s="2">
        <f>'Moving Avg'!H2349</f>
        <v>42.865283500000075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  <c r="M2349" s="8">
        <f t="shared" si="360"/>
        <v>25</v>
      </c>
      <c r="N2349" s="8">
        <f t="shared" si="361"/>
        <v>0</v>
      </c>
      <c r="O2349" s="8">
        <f t="shared" si="362"/>
        <v>50</v>
      </c>
      <c r="P2349" s="8">
        <f t="shared" si="363"/>
        <v>83.5</v>
      </c>
      <c r="Q2349" s="9">
        <f t="shared" si="364"/>
        <v>28.774999999999999</v>
      </c>
      <c r="R2349" s="9">
        <f t="shared" si="365"/>
        <v>43.375</v>
      </c>
      <c r="S2349" s="9">
        <f t="shared" si="366"/>
        <v>53.825000000000003</v>
      </c>
      <c r="T2349" s="9">
        <f t="shared" si="367"/>
        <v>39.625</v>
      </c>
      <c r="U2349" s="8">
        <f t="shared" si="368"/>
        <v>41.991666666666667</v>
      </c>
      <c r="V2349" s="8">
        <f t="shared" si="369"/>
        <v>41.400000000000006</v>
      </c>
    </row>
    <row r="2350" spans="1:22" ht="13.5" x14ac:dyDescent="0.25">
      <c r="A2350" s="3">
        <f>RSI!A2350</f>
        <v>45427</v>
      </c>
      <c r="B2350" s="2">
        <f>RSI!B2350</f>
        <v>43.318399999999997</v>
      </c>
      <c r="C2350" s="2">
        <f>RSI!I2350</f>
        <v>52.35234012715015</v>
      </c>
      <c r="D2350" s="2">
        <f>MACD!E2350</f>
        <v>9.0957014657533364E-3</v>
      </c>
      <c r="E2350" s="2">
        <f>MACD!F2350</f>
        <v>5.6039591543699183E-3</v>
      </c>
      <c r="F2350" s="2">
        <f>'Moving Avg'!D2350</f>
        <v>43.311179999999993</v>
      </c>
      <c r="G2350" s="2">
        <f>'Moving Avg'!F2350</f>
        <v>43.317484999999998</v>
      </c>
      <c r="H2350" s="2">
        <f>'Moving Avg'!G2350</f>
        <v>43.320374000000008</v>
      </c>
      <c r="I2350" s="2">
        <f>'Moving Avg'!H2350</f>
        <v>42.868307500000071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  <c r="M2350" s="8">
        <f t="shared" si="360"/>
        <v>25</v>
      </c>
      <c r="N2350" s="8">
        <f t="shared" si="361"/>
        <v>0</v>
      </c>
      <c r="O2350" s="8">
        <f t="shared" si="362"/>
        <v>50</v>
      </c>
      <c r="P2350" s="8">
        <f t="shared" si="363"/>
        <v>83.5</v>
      </c>
      <c r="Q2350" s="9">
        <f t="shared" si="364"/>
        <v>28.774999999999999</v>
      </c>
      <c r="R2350" s="9">
        <f t="shared" si="365"/>
        <v>43.375</v>
      </c>
      <c r="S2350" s="9">
        <f t="shared" si="366"/>
        <v>53.825000000000003</v>
      </c>
      <c r="T2350" s="9">
        <f t="shared" si="367"/>
        <v>39.625</v>
      </c>
      <c r="U2350" s="8">
        <f t="shared" si="368"/>
        <v>41.991666666666667</v>
      </c>
      <c r="V2350" s="8">
        <f t="shared" si="369"/>
        <v>41.400000000000006</v>
      </c>
    </row>
    <row r="2351" spans="1:22" ht="13.5" x14ac:dyDescent="0.25">
      <c r="A2351" s="3">
        <f>RSI!A2351</f>
        <v>45428</v>
      </c>
      <c r="B2351" s="2">
        <f>RSI!B2351</f>
        <v>43.318399999999997</v>
      </c>
      <c r="C2351" s="2">
        <f>RSI!I2351</f>
        <v>52.35234012715015</v>
      </c>
      <c r="D2351" s="2">
        <f>MACD!E2351</f>
        <v>9.3029919099834046E-3</v>
      </c>
      <c r="E2351" s="2">
        <f>MACD!F2351</f>
        <v>6.3437657054926152E-3</v>
      </c>
      <c r="F2351" s="2">
        <f>'Moving Avg'!D2351</f>
        <v>43.318399999999997</v>
      </c>
      <c r="G2351" s="2">
        <f>'Moving Avg'!F2351</f>
        <v>43.317484999999998</v>
      </c>
      <c r="H2351" s="2">
        <f>'Moving Avg'!G2351</f>
        <v>43.320194000000008</v>
      </c>
      <c r="I2351" s="2">
        <f>'Moving Avg'!H2351</f>
        <v>42.871331500000082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  <c r="M2351" s="8">
        <f t="shared" si="360"/>
        <v>25</v>
      </c>
      <c r="N2351" s="8">
        <f t="shared" si="361"/>
        <v>0</v>
      </c>
      <c r="O2351" s="8">
        <f t="shared" si="362"/>
        <v>50</v>
      </c>
      <c r="P2351" s="8">
        <f t="shared" si="363"/>
        <v>83.5</v>
      </c>
      <c r="Q2351" s="9">
        <f t="shared" si="364"/>
        <v>28.774999999999999</v>
      </c>
      <c r="R2351" s="9">
        <f t="shared" si="365"/>
        <v>43.375</v>
      </c>
      <c r="S2351" s="9">
        <f t="shared" si="366"/>
        <v>53.825000000000003</v>
      </c>
      <c r="T2351" s="9">
        <f t="shared" si="367"/>
        <v>39.625</v>
      </c>
      <c r="U2351" s="8">
        <f t="shared" si="368"/>
        <v>41.991666666666667</v>
      </c>
      <c r="V2351" s="8">
        <f t="shared" si="369"/>
        <v>41.400000000000006</v>
      </c>
    </row>
    <row r="2352" spans="1:22" ht="13.5" x14ac:dyDescent="0.25">
      <c r="A2352" s="3">
        <f>RSI!A2352</f>
        <v>45429</v>
      </c>
      <c r="B2352" s="2">
        <f>RSI!B2352</f>
        <v>43.318399999999997</v>
      </c>
      <c r="C2352" s="2">
        <f>RSI!I2352</f>
        <v>52.35234012715015</v>
      </c>
      <c r="D2352" s="2">
        <f>MACD!E2352</f>
        <v>9.4619460539178135E-3</v>
      </c>
      <c r="E2352" s="2">
        <f>MACD!F2352</f>
        <v>6.9674017751776554E-3</v>
      </c>
      <c r="F2352" s="2">
        <f>'Moving Avg'!D2352</f>
        <v>43.318399999999997</v>
      </c>
      <c r="G2352" s="2">
        <f>'Moving Avg'!F2352</f>
        <v>43.317484999999998</v>
      </c>
      <c r="H2352" s="2">
        <f>'Moving Avg'!G2352</f>
        <v>43.320014000000008</v>
      </c>
      <c r="I2352" s="2">
        <f>'Moving Avg'!H2352</f>
        <v>42.874355500000071</v>
      </c>
      <c r="J2352" s="6" t="str">
        <f>OBV!F2352</f>
        <v>NEUTRAL</v>
      </c>
      <c r="K2352" s="6" t="str">
        <f>OBV!G2352</f>
        <v>NEUTRAL</v>
      </c>
      <c r="L2352" s="6" t="str">
        <f>OBV!H2352</f>
        <v>NEUTRAL</v>
      </c>
      <c r="M2352" s="8">
        <f t="shared" si="360"/>
        <v>25</v>
      </c>
      <c r="N2352" s="8">
        <f t="shared" si="361"/>
        <v>0</v>
      </c>
      <c r="O2352" s="8">
        <f t="shared" si="362"/>
        <v>50</v>
      </c>
      <c r="P2352" s="8">
        <f t="shared" si="363"/>
        <v>33</v>
      </c>
      <c r="Q2352" s="9">
        <f t="shared" si="364"/>
        <v>21.2</v>
      </c>
      <c r="R2352" s="9">
        <f t="shared" si="365"/>
        <v>30.75</v>
      </c>
      <c r="S2352" s="9">
        <f t="shared" si="366"/>
        <v>31.1</v>
      </c>
      <c r="T2352" s="9">
        <f t="shared" si="367"/>
        <v>27</v>
      </c>
      <c r="U2352" s="8">
        <f t="shared" si="368"/>
        <v>27.683333333333337</v>
      </c>
      <c r="V2352" s="8">
        <f t="shared" si="369"/>
        <v>27.512500000000003</v>
      </c>
    </row>
    <row r="2353" spans="1:22" ht="13.5" x14ac:dyDescent="0.25">
      <c r="A2353" s="3">
        <f>RSI!A2353</f>
        <v>45432</v>
      </c>
      <c r="B2353" s="2">
        <f>RSI!B2353</f>
        <v>43.318399999999997</v>
      </c>
      <c r="C2353" s="2">
        <f>RSI!I2353</f>
        <v>52.35234012715015</v>
      </c>
      <c r="D2353" s="2">
        <f>MACD!E2353</f>
        <v>9.5812184338797124E-3</v>
      </c>
      <c r="E2353" s="2">
        <f>MACD!F2353</f>
        <v>7.4901651069180673E-3</v>
      </c>
      <c r="F2353" s="2">
        <f>'Moving Avg'!D2353</f>
        <v>43.318399999999997</v>
      </c>
      <c r="G2353" s="2">
        <f>'Moving Avg'!F2353</f>
        <v>43.317484999999998</v>
      </c>
      <c r="H2353" s="2">
        <f>'Moving Avg'!G2353</f>
        <v>43.319834000000007</v>
      </c>
      <c r="I2353" s="2">
        <f>'Moving Avg'!H2353</f>
        <v>42.877379500000067</v>
      </c>
      <c r="J2353" s="6" t="str">
        <f>OBV!F2353</f>
        <v>NEUTRAL</v>
      </c>
      <c r="K2353" s="6" t="str">
        <f>OBV!G2353</f>
        <v>NEUTRAL</v>
      </c>
      <c r="L2353" s="6" t="str">
        <f>OBV!H2353</f>
        <v>NEUTRAL</v>
      </c>
      <c r="M2353" s="8">
        <f t="shared" si="360"/>
        <v>25</v>
      </c>
      <c r="N2353" s="8">
        <f t="shared" si="361"/>
        <v>0</v>
      </c>
      <c r="O2353" s="8">
        <f t="shared" si="362"/>
        <v>50</v>
      </c>
      <c r="P2353" s="8">
        <f t="shared" si="363"/>
        <v>33</v>
      </c>
      <c r="Q2353" s="9">
        <f t="shared" si="364"/>
        <v>21.2</v>
      </c>
      <c r="R2353" s="9">
        <f t="shared" si="365"/>
        <v>30.75</v>
      </c>
      <c r="S2353" s="9">
        <f t="shared" si="366"/>
        <v>31.1</v>
      </c>
      <c r="T2353" s="9">
        <f t="shared" si="367"/>
        <v>27</v>
      </c>
      <c r="U2353" s="8">
        <f t="shared" si="368"/>
        <v>27.683333333333337</v>
      </c>
      <c r="V2353" s="8">
        <f t="shared" si="369"/>
        <v>27.512500000000003</v>
      </c>
    </row>
    <row r="2354" spans="1:22" ht="13.5" x14ac:dyDescent="0.25">
      <c r="A2354" s="3">
        <f>RSI!A2354</f>
        <v>45433</v>
      </c>
      <c r="B2354" s="2">
        <f>RSI!B2354</f>
        <v>43.318399999999997</v>
      </c>
      <c r="C2354" s="2">
        <f>RSI!I2354</f>
        <v>52.35234012715015</v>
      </c>
      <c r="D2354" s="2">
        <f>MACD!E2354</f>
        <v>2.7295803448623701E-3</v>
      </c>
      <c r="E2354" s="2">
        <f>MACD!F2354</f>
        <v>6.5380481545069284E-3</v>
      </c>
      <c r="F2354" s="2">
        <f>'Moving Avg'!D2354</f>
        <v>43.318399999999997</v>
      </c>
      <c r="G2354" s="2">
        <f>'Moving Avg'!F2354</f>
        <v>43.317035000000004</v>
      </c>
      <c r="H2354" s="2">
        <f>'Moving Avg'!G2354</f>
        <v>43.319654000000007</v>
      </c>
      <c r="I2354" s="2">
        <f>'Moving Avg'!H2354</f>
        <v>42.880403500000064</v>
      </c>
      <c r="J2354" s="6" t="str">
        <f>OBV!F2354</f>
        <v>NEUTRAL</v>
      </c>
      <c r="K2354" s="6" t="str">
        <f>OBV!G2354</f>
        <v>NEUTRAL</v>
      </c>
      <c r="L2354" s="6" t="str">
        <f>OBV!H2354</f>
        <v>NEUTRAL</v>
      </c>
      <c r="M2354" s="8">
        <f t="shared" si="360"/>
        <v>25</v>
      </c>
      <c r="N2354" s="8">
        <f t="shared" si="361"/>
        <v>45</v>
      </c>
      <c r="O2354" s="8">
        <f t="shared" si="362"/>
        <v>50</v>
      </c>
      <c r="P2354" s="8">
        <f t="shared" si="363"/>
        <v>33</v>
      </c>
      <c r="Q2354" s="9">
        <f t="shared" si="364"/>
        <v>36.950000000000003</v>
      </c>
      <c r="R2354" s="9">
        <f t="shared" si="365"/>
        <v>39.75</v>
      </c>
      <c r="S2354" s="9">
        <f t="shared" si="366"/>
        <v>37.85</v>
      </c>
      <c r="T2354" s="9">
        <f t="shared" si="367"/>
        <v>38.25</v>
      </c>
      <c r="U2354" s="8">
        <f t="shared" si="368"/>
        <v>38.183333333333337</v>
      </c>
      <c r="V2354" s="8">
        <f t="shared" si="369"/>
        <v>38.200000000000003</v>
      </c>
    </row>
    <row r="2355" spans="1:22" ht="13.5" x14ac:dyDescent="0.25">
      <c r="A2355" s="3">
        <f>RSI!A2355</f>
        <v>45434</v>
      </c>
      <c r="B2355" s="2">
        <f>RSI!B2355</f>
        <v>43.318399999999997</v>
      </c>
      <c r="C2355" s="2">
        <f>RSI!I2355</f>
        <v>52.35234012715015</v>
      </c>
      <c r="D2355" s="2">
        <f>MACD!E2355</f>
        <v>-3.0810145151320967E-3</v>
      </c>
      <c r="E2355" s="2">
        <f>MACD!F2355</f>
        <v>4.6142356205791241E-3</v>
      </c>
      <c r="F2355" s="2">
        <f>'Moving Avg'!D2355</f>
        <v>43.318399999999997</v>
      </c>
      <c r="G2355" s="2">
        <f>'Moving Avg'!F2355</f>
        <v>43.316585000000003</v>
      </c>
      <c r="H2355" s="2">
        <f>'Moving Avg'!G2355</f>
        <v>43.319474000000007</v>
      </c>
      <c r="I2355" s="2">
        <f>'Moving Avg'!H2355</f>
        <v>42.88342750000006</v>
      </c>
      <c r="J2355" s="6" t="str">
        <f>OBV!F2355</f>
        <v>NEUTRAL</v>
      </c>
      <c r="K2355" s="6" t="str">
        <f>OBV!G2355</f>
        <v>NEUTRAL</v>
      </c>
      <c r="L2355" s="6" t="str">
        <f>OBV!H2355</f>
        <v>NEUTRAL</v>
      </c>
      <c r="M2355" s="8">
        <f t="shared" si="360"/>
        <v>25</v>
      </c>
      <c r="N2355" s="8">
        <f t="shared" si="361"/>
        <v>45</v>
      </c>
      <c r="O2355" s="8">
        <f t="shared" si="362"/>
        <v>50</v>
      </c>
      <c r="P2355" s="8">
        <f t="shared" si="363"/>
        <v>33</v>
      </c>
      <c r="Q2355" s="9">
        <f t="shared" si="364"/>
        <v>36.950000000000003</v>
      </c>
      <c r="R2355" s="9">
        <f t="shared" si="365"/>
        <v>39.75</v>
      </c>
      <c r="S2355" s="9">
        <f t="shared" si="366"/>
        <v>37.85</v>
      </c>
      <c r="T2355" s="9">
        <f t="shared" si="367"/>
        <v>38.25</v>
      </c>
      <c r="U2355" s="8">
        <f t="shared" si="368"/>
        <v>38.183333333333337</v>
      </c>
      <c r="V2355" s="8">
        <f t="shared" si="369"/>
        <v>38.200000000000003</v>
      </c>
    </row>
    <row r="2356" spans="1:22" ht="13.5" x14ac:dyDescent="0.25">
      <c r="A2356" s="3">
        <f>RSI!A2356</f>
        <v>45435</v>
      </c>
      <c r="B2356" s="2">
        <f>RSI!B2356</f>
        <v>43.318399999999997</v>
      </c>
      <c r="C2356" s="2">
        <f>RSI!I2356</f>
        <v>52.35234012715015</v>
      </c>
      <c r="D2356" s="2">
        <f>MACD!E2356</f>
        <v>-8.0097596103954061E-3</v>
      </c>
      <c r="E2356" s="2">
        <f>MACD!F2356</f>
        <v>2.0894365743842182E-3</v>
      </c>
      <c r="F2356" s="2">
        <f>'Moving Avg'!D2356</f>
        <v>43.318399999999997</v>
      </c>
      <c r="G2356" s="2">
        <f>'Moving Avg'!F2356</f>
        <v>43.316135000000003</v>
      </c>
      <c r="H2356" s="2">
        <f>'Moving Avg'!G2356</f>
        <v>43.319294000000006</v>
      </c>
      <c r="I2356" s="2">
        <f>'Moving Avg'!H2356</f>
        <v>42.886451500000064</v>
      </c>
      <c r="J2356" s="6" t="str">
        <f>OBV!F2356</f>
        <v>NEUTRAL</v>
      </c>
      <c r="K2356" s="6" t="str">
        <f>OBV!G2356</f>
        <v>NEUTRAL</v>
      </c>
      <c r="L2356" s="6" t="str">
        <f>OBV!H2356</f>
        <v>NEUTRAL</v>
      </c>
      <c r="M2356" s="8">
        <f t="shared" si="360"/>
        <v>25</v>
      </c>
      <c r="N2356" s="8">
        <f t="shared" si="361"/>
        <v>45</v>
      </c>
      <c r="O2356" s="8">
        <f t="shared" si="362"/>
        <v>50</v>
      </c>
      <c r="P2356" s="8">
        <f t="shared" si="363"/>
        <v>33</v>
      </c>
      <c r="Q2356" s="9">
        <f t="shared" si="364"/>
        <v>36.950000000000003</v>
      </c>
      <c r="R2356" s="9">
        <f t="shared" si="365"/>
        <v>39.75</v>
      </c>
      <c r="S2356" s="9">
        <f t="shared" si="366"/>
        <v>37.85</v>
      </c>
      <c r="T2356" s="9">
        <f t="shared" si="367"/>
        <v>38.25</v>
      </c>
      <c r="U2356" s="8">
        <f t="shared" si="368"/>
        <v>38.183333333333337</v>
      </c>
      <c r="V2356" s="8">
        <f t="shared" si="369"/>
        <v>38.200000000000003</v>
      </c>
    </row>
    <row r="2357" spans="1:22" ht="13.5" x14ac:dyDescent="0.25">
      <c r="A2357" s="3">
        <f>RSI!A2357</f>
        <v>45436</v>
      </c>
      <c r="B2357" s="2">
        <f>RSI!B2357</f>
        <v>43.318399999999997</v>
      </c>
      <c r="C2357" s="2">
        <f>RSI!I2357</f>
        <v>52.35234012715015</v>
      </c>
      <c r="D2357" s="2">
        <f>MACD!E2357</f>
        <v>-6.6375825812130529E-3</v>
      </c>
      <c r="E2357" s="2">
        <f>MACD!F2357</f>
        <v>3.4403274326476395E-4</v>
      </c>
      <c r="F2357" s="2">
        <f>'Moving Avg'!D2357</f>
        <v>43.318399999999997</v>
      </c>
      <c r="G2357" s="2">
        <f>'Moving Avg'!F2357</f>
        <v>43.315685000000002</v>
      </c>
      <c r="H2357" s="2">
        <f>'Moving Avg'!G2357</f>
        <v>43.319114000000006</v>
      </c>
      <c r="I2357" s="2">
        <f>'Moving Avg'!H2357</f>
        <v>42.88947550000006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  <c r="M2357" s="8">
        <f t="shared" si="360"/>
        <v>25</v>
      </c>
      <c r="N2357" s="8">
        <f t="shared" si="361"/>
        <v>45</v>
      </c>
      <c r="O2357" s="8">
        <f t="shared" si="362"/>
        <v>50</v>
      </c>
      <c r="P2357" s="8">
        <f t="shared" si="363"/>
        <v>33</v>
      </c>
      <c r="Q2357" s="9">
        <f t="shared" si="364"/>
        <v>36.950000000000003</v>
      </c>
      <c r="R2357" s="9">
        <f t="shared" si="365"/>
        <v>39.75</v>
      </c>
      <c r="S2357" s="9">
        <f t="shared" si="366"/>
        <v>37.85</v>
      </c>
      <c r="T2357" s="9">
        <f t="shared" si="367"/>
        <v>38.25</v>
      </c>
      <c r="U2357" s="8">
        <f t="shared" si="368"/>
        <v>38.183333333333337</v>
      </c>
      <c r="V2357" s="8">
        <f t="shared" si="369"/>
        <v>38.200000000000003</v>
      </c>
    </row>
    <row r="2358" spans="1:22" ht="13.5" x14ac:dyDescent="0.25">
      <c r="A2358" s="3">
        <f>RSI!A2358</f>
        <v>45439</v>
      </c>
      <c r="B2358" s="2">
        <f>RSI!B2358</f>
        <v>43.318399999999997</v>
      </c>
      <c r="C2358" s="2">
        <f>RSI!I2358</f>
        <v>52.35234012715015</v>
      </c>
      <c r="D2358" s="2">
        <f>MACD!E2358</f>
        <v>-5.4868731414643435E-3</v>
      </c>
      <c r="E2358" s="2">
        <f>MACD!F2358</f>
        <v>-8.2214843368105762E-4</v>
      </c>
      <c r="F2358" s="2">
        <f>'Moving Avg'!D2358</f>
        <v>43.318399999999997</v>
      </c>
      <c r="G2358" s="2">
        <f>'Moving Avg'!F2358</f>
        <v>43.315235000000001</v>
      </c>
      <c r="H2358" s="2">
        <f>'Moving Avg'!G2358</f>
        <v>43.318934000000006</v>
      </c>
      <c r="I2358" s="2">
        <f>'Moving Avg'!H2358</f>
        <v>42.892499500000071</v>
      </c>
      <c r="J2358" s="6" t="str">
        <f>OBV!F2358</f>
        <v>NEUTRAL</v>
      </c>
      <c r="K2358" s="6" t="str">
        <f>OBV!G2358</f>
        <v>NEUTRAL</v>
      </c>
      <c r="L2358" s="6" t="str">
        <f>OBV!H2358</f>
        <v>NEUTRAL</v>
      </c>
      <c r="M2358" s="8">
        <f t="shared" si="360"/>
        <v>25</v>
      </c>
      <c r="N2358" s="8">
        <f t="shared" si="361"/>
        <v>45</v>
      </c>
      <c r="O2358" s="8">
        <f t="shared" si="362"/>
        <v>50</v>
      </c>
      <c r="P2358" s="8">
        <f t="shared" si="363"/>
        <v>33</v>
      </c>
      <c r="Q2358" s="9">
        <f t="shared" si="364"/>
        <v>36.950000000000003</v>
      </c>
      <c r="R2358" s="9">
        <f t="shared" si="365"/>
        <v>39.75</v>
      </c>
      <c r="S2358" s="9">
        <f t="shared" si="366"/>
        <v>37.85</v>
      </c>
      <c r="T2358" s="9">
        <f t="shared" si="367"/>
        <v>38.25</v>
      </c>
      <c r="U2358" s="8">
        <f t="shared" si="368"/>
        <v>38.183333333333337</v>
      </c>
      <c r="V2358" s="8">
        <f t="shared" si="369"/>
        <v>38.200000000000003</v>
      </c>
    </row>
    <row r="2359" spans="1:22" ht="13.5" x14ac:dyDescent="0.25">
      <c r="A2359" s="3">
        <f>RSI!A2359</f>
        <v>45440</v>
      </c>
      <c r="B2359" s="2">
        <f>RSI!B2359</f>
        <v>43.318399999999997</v>
      </c>
      <c r="C2359" s="2">
        <f>RSI!I2359</f>
        <v>52.35234012715015</v>
      </c>
      <c r="D2359" s="2">
        <f>MACD!E2359</f>
        <v>-4.5227916927572664E-3</v>
      </c>
      <c r="E2359" s="2">
        <f>MACD!F2359</f>
        <v>-1.5622770854962994E-3</v>
      </c>
      <c r="F2359" s="2">
        <f>'Moving Avg'!D2359</f>
        <v>43.318399999999997</v>
      </c>
      <c r="G2359" s="2">
        <f>'Moving Avg'!F2359</f>
        <v>43.314784999999993</v>
      </c>
      <c r="H2359" s="2">
        <f>'Moving Avg'!G2359</f>
        <v>43.318754000000006</v>
      </c>
      <c r="I2359" s="2">
        <f>'Moving Avg'!H2359</f>
        <v>42.89552350000006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  <c r="M2359" s="8">
        <f t="shared" si="360"/>
        <v>25</v>
      </c>
      <c r="N2359" s="8">
        <f t="shared" si="361"/>
        <v>45</v>
      </c>
      <c r="O2359" s="8">
        <f t="shared" si="362"/>
        <v>50</v>
      </c>
      <c r="P2359" s="8">
        <f t="shared" si="363"/>
        <v>33</v>
      </c>
      <c r="Q2359" s="9">
        <f t="shared" si="364"/>
        <v>36.950000000000003</v>
      </c>
      <c r="R2359" s="9">
        <f t="shared" si="365"/>
        <v>39.75</v>
      </c>
      <c r="S2359" s="9">
        <f t="shared" si="366"/>
        <v>37.85</v>
      </c>
      <c r="T2359" s="9">
        <f t="shared" si="367"/>
        <v>38.25</v>
      </c>
      <c r="U2359" s="8">
        <f t="shared" si="368"/>
        <v>38.183333333333337</v>
      </c>
      <c r="V2359" s="8">
        <f t="shared" si="369"/>
        <v>38.200000000000003</v>
      </c>
    </row>
    <row r="2360" spans="1:22" ht="13.5" x14ac:dyDescent="0.25">
      <c r="A2360" s="3">
        <f>RSI!A2360</f>
        <v>45441</v>
      </c>
      <c r="B2360" s="2">
        <f>RSI!B2360</f>
        <v>43.318399999999997</v>
      </c>
      <c r="C2360" s="2">
        <f>RSI!I2360</f>
        <v>52.35234012715015</v>
      </c>
      <c r="D2360" s="2">
        <f>MACD!E2360</f>
        <v>-3.7159154387254034E-3</v>
      </c>
      <c r="E2360" s="2">
        <f>MACD!F2360</f>
        <v>-1.9930047561421203E-3</v>
      </c>
      <c r="F2360" s="2">
        <f>'Moving Avg'!D2360</f>
        <v>43.318399999999997</v>
      </c>
      <c r="G2360" s="2">
        <f>'Moving Avg'!F2360</f>
        <v>43.314334999999993</v>
      </c>
      <c r="H2360" s="2">
        <f>'Moving Avg'!G2360</f>
        <v>43.31875400000002</v>
      </c>
      <c r="I2360" s="2">
        <f>'Moving Avg'!H2360</f>
        <v>42.89854750000007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  <c r="M2360" s="8">
        <f t="shared" si="360"/>
        <v>25</v>
      </c>
      <c r="N2360" s="8">
        <f t="shared" si="361"/>
        <v>45</v>
      </c>
      <c r="O2360" s="8">
        <f t="shared" si="362"/>
        <v>50</v>
      </c>
      <c r="P2360" s="8">
        <f t="shared" si="363"/>
        <v>33</v>
      </c>
      <c r="Q2360" s="9">
        <f t="shared" si="364"/>
        <v>36.950000000000003</v>
      </c>
      <c r="R2360" s="9">
        <f t="shared" si="365"/>
        <v>39.75</v>
      </c>
      <c r="S2360" s="9">
        <f t="shared" si="366"/>
        <v>37.85</v>
      </c>
      <c r="T2360" s="9">
        <f t="shared" si="367"/>
        <v>38.25</v>
      </c>
      <c r="U2360" s="8">
        <f t="shared" si="368"/>
        <v>38.183333333333337</v>
      </c>
      <c r="V2360" s="8">
        <f t="shared" si="369"/>
        <v>38.200000000000003</v>
      </c>
    </row>
    <row r="2361" spans="1:22" ht="13.5" x14ac:dyDescent="0.25">
      <c r="A2361" s="3">
        <f>RSI!A2361</f>
        <v>45442</v>
      </c>
      <c r="B2361" s="2">
        <f>RSI!B2361</f>
        <v>45.132800000000003</v>
      </c>
      <c r="C2361" s="2">
        <f>RSI!I2361</f>
        <v>99.257141060959555</v>
      </c>
      <c r="D2361" s="2">
        <f>MACD!E2361</f>
        <v>-0.13744140081874434</v>
      </c>
      <c r="E2361" s="2">
        <f>MACD!F2361</f>
        <v>-2.9082683968662565E-2</v>
      </c>
      <c r="F2361" s="2">
        <f>'Moving Avg'!D2361</f>
        <v>43.681280000000001</v>
      </c>
      <c r="G2361" s="2">
        <f>'Moving Avg'!F2361</f>
        <v>43.404604999999989</v>
      </c>
      <c r="H2361" s="2">
        <f>'Moving Avg'!G2361</f>
        <v>43.354862000000011</v>
      </c>
      <c r="I2361" s="2">
        <f>'Moving Avg'!H2361</f>
        <v>42.912132500000062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  <c r="M2361" s="8">
        <f t="shared" si="360"/>
        <v>0</v>
      </c>
      <c r="N2361" s="8">
        <f t="shared" si="361"/>
        <v>100</v>
      </c>
      <c r="O2361" s="8">
        <f t="shared" si="362"/>
        <v>50</v>
      </c>
      <c r="P2361" s="8">
        <f t="shared" si="363"/>
        <v>83.5</v>
      </c>
      <c r="Q2361" s="9">
        <f t="shared" si="364"/>
        <v>55.024999999999999</v>
      </c>
      <c r="R2361" s="9">
        <f t="shared" si="365"/>
        <v>58.375</v>
      </c>
      <c r="S2361" s="9">
        <f t="shared" si="366"/>
        <v>65.075000000000003</v>
      </c>
      <c r="T2361" s="9">
        <f t="shared" si="367"/>
        <v>58.375</v>
      </c>
      <c r="U2361" s="8">
        <f t="shared" si="368"/>
        <v>59.491666666666674</v>
      </c>
      <c r="V2361" s="8">
        <f t="shared" si="369"/>
        <v>59.212500000000006</v>
      </c>
    </row>
    <row r="2362" spans="1:22" ht="13.5" x14ac:dyDescent="0.25">
      <c r="A2362" s="3">
        <f>RSI!A2362</f>
        <v>45443</v>
      </c>
      <c r="B2362" s="2">
        <f>RSI!B2362</f>
        <v>45.132800000000003</v>
      </c>
      <c r="C2362" s="2">
        <f>RSI!I2362</f>
        <v>99.257141060959555</v>
      </c>
      <c r="D2362" s="2">
        <f>MACD!E2362</f>
        <v>-0.26132271955444963</v>
      </c>
      <c r="E2362" s="2">
        <f>MACD!F2362</f>
        <v>-7.5530691085819987E-2</v>
      </c>
      <c r="F2362" s="2">
        <f>'Moving Avg'!D2362</f>
        <v>44.044159999999998</v>
      </c>
      <c r="G2362" s="2">
        <f>'Moving Avg'!F2362</f>
        <v>43.494874999999993</v>
      </c>
      <c r="H2362" s="2">
        <f>'Moving Avg'!G2362</f>
        <v>43.390970000000017</v>
      </c>
      <c r="I2362" s="2">
        <f>'Moving Avg'!H2362</f>
        <v>42.925717500000054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  <c r="M2362" s="8">
        <f t="shared" si="360"/>
        <v>0</v>
      </c>
      <c r="N2362" s="8">
        <f t="shared" si="361"/>
        <v>100</v>
      </c>
      <c r="O2362" s="8">
        <f t="shared" si="362"/>
        <v>50</v>
      </c>
      <c r="P2362" s="8">
        <f t="shared" si="363"/>
        <v>83.5</v>
      </c>
      <c r="Q2362" s="9">
        <f t="shared" si="364"/>
        <v>55.024999999999999</v>
      </c>
      <c r="R2362" s="9">
        <f t="shared" si="365"/>
        <v>58.375</v>
      </c>
      <c r="S2362" s="9">
        <f t="shared" si="366"/>
        <v>65.075000000000003</v>
      </c>
      <c r="T2362" s="9">
        <f t="shared" si="367"/>
        <v>58.375</v>
      </c>
      <c r="U2362" s="8">
        <f t="shared" si="368"/>
        <v>59.491666666666674</v>
      </c>
      <c r="V2362" s="8">
        <f t="shared" si="369"/>
        <v>59.212500000000006</v>
      </c>
    </row>
    <row r="2363" spans="1:22" ht="13.5" x14ac:dyDescent="0.25">
      <c r="A2363" s="3">
        <f>RSI!A2363</f>
        <v>45446</v>
      </c>
      <c r="B2363" s="2">
        <f>RSI!B2363</f>
        <v>45.132800000000003</v>
      </c>
      <c r="C2363" s="2">
        <f>RSI!I2363</f>
        <v>99.257141060959555</v>
      </c>
      <c r="D2363" s="2">
        <f>MACD!E2363</f>
        <v>-0.37607961919576383</v>
      </c>
      <c r="E2363" s="2">
        <f>MACD!F2363</f>
        <v>-0.13564047670780877</v>
      </c>
      <c r="F2363" s="2">
        <f>'Moving Avg'!D2363</f>
        <v>44.407040000000002</v>
      </c>
      <c r="G2363" s="2">
        <f>'Moving Avg'!F2363</f>
        <v>43.585144999999997</v>
      </c>
      <c r="H2363" s="2">
        <f>'Moving Avg'!G2363</f>
        <v>43.427078000000009</v>
      </c>
      <c r="I2363" s="2">
        <f>'Moving Avg'!H2363</f>
        <v>42.939302500000046</v>
      </c>
      <c r="J2363" s="6" t="str">
        <f>OBV!F2363</f>
        <v>BULLISH</v>
      </c>
      <c r="K2363" s="6" t="str">
        <f>OBV!G2363</f>
        <v>NEUTRAL</v>
      </c>
      <c r="L2363" s="6" t="str">
        <f>OBV!H2363</f>
        <v>CONFIRMED BULLISH</v>
      </c>
      <c r="M2363" s="8">
        <f t="shared" si="360"/>
        <v>0</v>
      </c>
      <c r="N2363" s="8">
        <f t="shared" si="361"/>
        <v>100</v>
      </c>
      <c r="O2363" s="8">
        <f t="shared" si="362"/>
        <v>50</v>
      </c>
      <c r="P2363" s="8">
        <f t="shared" si="363"/>
        <v>83.5</v>
      </c>
      <c r="Q2363" s="9">
        <f t="shared" si="364"/>
        <v>55.024999999999999</v>
      </c>
      <c r="R2363" s="9">
        <f t="shared" si="365"/>
        <v>58.375</v>
      </c>
      <c r="S2363" s="9">
        <f t="shared" si="366"/>
        <v>65.075000000000003</v>
      </c>
      <c r="T2363" s="9">
        <f t="shared" si="367"/>
        <v>58.375</v>
      </c>
      <c r="U2363" s="8">
        <f t="shared" si="368"/>
        <v>59.491666666666674</v>
      </c>
      <c r="V2363" s="8">
        <f t="shared" si="369"/>
        <v>59.212500000000006</v>
      </c>
    </row>
    <row r="2364" spans="1:22" ht="13.5" x14ac:dyDescent="0.25">
      <c r="A2364" s="3">
        <f>RSI!A2364</f>
        <v>45447</v>
      </c>
      <c r="B2364" s="2">
        <f>RSI!B2364</f>
        <v>45.123699999999999</v>
      </c>
      <c r="C2364" s="2">
        <f>RSI!I2364</f>
        <v>98.648823941712465</v>
      </c>
      <c r="D2364" s="2">
        <f>MACD!E2364</f>
        <v>-0.48170591242817551</v>
      </c>
      <c r="E2364" s="2">
        <f>MACD!F2364</f>
        <v>-0.20485356385188214</v>
      </c>
      <c r="F2364" s="2">
        <f>'Moving Avg'!D2364</f>
        <v>44.768100000000004</v>
      </c>
      <c r="G2364" s="2">
        <f>'Moving Avg'!F2364</f>
        <v>43.67721499999999</v>
      </c>
      <c r="H2364" s="2">
        <f>'Moving Avg'!G2364</f>
        <v>43.463004000000026</v>
      </c>
      <c r="I2364" s="2">
        <f>'Moving Avg'!H2364</f>
        <v>42.952842000000054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  <c r="M2364" s="8">
        <f t="shared" si="360"/>
        <v>0</v>
      </c>
      <c r="N2364" s="8">
        <f t="shared" si="361"/>
        <v>100</v>
      </c>
      <c r="O2364" s="8">
        <f t="shared" si="362"/>
        <v>50</v>
      </c>
      <c r="P2364" s="8">
        <f t="shared" si="363"/>
        <v>33</v>
      </c>
      <c r="Q2364" s="9">
        <f t="shared" si="364"/>
        <v>47.45</v>
      </c>
      <c r="R2364" s="9">
        <f t="shared" si="365"/>
        <v>45.75</v>
      </c>
      <c r="S2364" s="9">
        <f t="shared" si="366"/>
        <v>42.35</v>
      </c>
      <c r="T2364" s="9">
        <f t="shared" si="367"/>
        <v>45.75</v>
      </c>
      <c r="U2364" s="8">
        <f t="shared" si="368"/>
        <v>45.183333333333337</v>
      </c>
      <c r="V2364" s="8">
        <f t="shared" si="369"/>
        <v>45.325000000000003</v>
      </c>
    </row>
    <row r="2365" spans="1:22" ht="13.5" x14ac:dyDescent="0.25">
      <c r="A2365" s="3">
        <f>RSI!A2365</f>
        <v>45448</v>
      </c>
      <c r="B2365" s="2">
        <f>RSI!B2365</f>
        <v>45.123699999999999</v>
      </c>
      <c r="C2365" s="2">
        <f>RSI!I2365</f>
        <v>98.648823941712465</v>
      </c>
      <c r="D2365" s="2">
        <f>MACD!E2365</f>
        <v>-0.57954524857974121</v>
      </c>
      <c r="E2365" s="2">
        <f>MACD!F2365</f>
        <v>-0.27979190079745397</v>
      </c>
      <c r="F2365" s="2">
        <f>'Moving Avg'!D2365</f>
        <v>45.129159999999999</v>
      </c>
      <c r="G2365" s="2">
        <f>'Moving Avg'!F2365</f>
        <v>43.769284999999989</v>
      </c>
      <c r="H2365" s="2">
        <f>'Moving Avg'!G2365</f>
        <v>43.49911000000003</v>
      </c>
      <c r="I2365" s="2">
        <f>'Moving Avg'!H2365</f>
        <v>42.975363000000051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  <c r="M2365" s="8">
        <f t="shared" si="360"/>
        <v>0</v>
      </c>
      <c r="N2365" s="8">
        <f t="shared" si="361"/>
        <v>100</v>
      </c>
      <c r="O2365" s="8">
        <f t="shared" si="362"/>
        <v>50</v>
      </c>
      <c r="P2365" s="8">
        <f t="shared" si="363"/>
        <v>33</v>
      </c>
      <c r="Q2365" s="9">
        <f t="shared" si="364"/>
        <v>47.45</v>
      </c>
      <c r="R2365" s="9">
        <f t="shared" si="365"/>
        <v>45.75</v>
      </c>
      <c r="S2365" s="9">
        <f t="shared" si="366"/>
        <v>42.35</v>
      </c>
      <c r="T2365" s="9">
        <f t="shared" si="367"/>
        <v>45.75</v>
      </c>
      <c r="U2365" s="8">
        <f t="shared" si="368"/>
        <v>45.183333333333337</v>
      </c>
      <c r="V2365" s="8">
        <f t="shared" si="369"/>
        <v>45.325000000000003</v>
      </c>
    </row>
    <row r="2366" spans="1:22" ht="13.5" x14ac:dyDescent="0.25">
      <c r="A2366" s="3">
        <f>RSI!A2366</f>
        <v>45449</v>
      </c>
      <c r="B2366" s="2">
        <f>RSI!B2366</f>
        <v>45.123699999999999</v>
      </c>
      <c r="C2366" s="2">
        <f>RSI!I2366</f>
        <v>98.648823941712465</v>
      </c>
      <c r="D2366" s="2">
        <f>MACD!E2366</f>
        <v>-0.67016871424174695</v>
      </c>
      <c r="E2366" s="2">
        <f>MACD!F2366</f>
        <v>-0.35786726348631259</v>
      </c>
      <c r="F2366" s="2">
        <f>'Moving Avg'!D2366</f>
        <v>45.12733999999999</v>
      </c>
      <c r="G2366" s="2">
        <f>'Moving Avg'!F2366</f>
        <v>43.861354999999989</v>
      </c>
      <c r="H2366" s="2">
        <f>'Moving Avg'!G2366</f>
        <v>43.535216000000034</v>
      </c>
      <c r="I2366" s="2">
        <f>'Moving Avg'!H2366</f>
        <v>42.988857500000059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  <c r="M2366" s="8">
        <f t="shared" si="360"/>
        <v>0</v>
      </c>
      <c r="N2366" s="8">
        <f t="shared" si="361"/>
        <v>100</v>
      </c>
      <c r="O2366" s="8">
        <f t="shared" si="362"/>
        <v>50</v>
      </c>
      <c r="P2366" s="8">
        <f t="shared" si="363"/>
        <v>16.5</v>
      </c>
      <c r="Q2366" s="9">
        <f t="shared" si="364"/>
        <v>44.975000000000001</v>
      </c>
      <c r="R2366" s="9">
        <f t="shared" si="365"/>
        <v>41.625</v>
      </c>
      <c r="S2366" s="9">
        <f t="shared" si="366"/>
        <v>34.924999999999997</v>
      </c>
      <c r="T2366" s="9">
        <f t="shared" si="367"/>
        <v>41.625</v>
      </c>
      <c r="U2366" s="8">
        <f t="shared" si="368"/>
        <v>40.508333333333333</v>
      </c>
      <c r="V2366" s="8">
        <f t="shared" si="369"/>
        <v>40.787499999999994</v>
      </c>
    </row>
    <row r="2367" spans="1:22" ht="13.5" x14ac:dyDescent="0.25">
      <c r="A2367" s="3">
        <f>RSI!A2367</f>
        <v>45450</v>
      </c>
      <c r="B2367" s="2">
        <f>RSI!B2367</f>
        <v>45.123699999999999</v>
      </c>
      <c r="C2367" s="2">
        <f>RSI!I2367</f>
        <v>98.648823941712465</v>
      </c>
      <c r="D2367" s="2">
        <f>MACD!E2367</f>
        <v>-0.75410597407104518</v>
      </c>
      <c r="E2367" s="2">
        <f>MACD!F2367</f>
        <v>-0.43711500560325911</v>
      </c>
      <c r="F2367" s="2">
        <f>'Moving Avg'!D2367</f>
        <v>45.125519999999995</v>
      </c>
      <c r="G2367" s="2">
        <f>'Moving Avg'!F2367</f>
        <v>43.951619999999991</v>
      </c>
      <c r="H2367" s="2">
        <f>'Moving Avg'!G2367</f>
        <v>43.571322000000038</v>
      </c>
      <c r="I2367" s="2">
        <f>'Moving Avg'!H2367</f>
        <v>43.002352000000059</v>
      </c>
      <c r="J2367" s="6" t="str">
        <f>OBV!F2367</f>
        <v>BEARISH</v>
      </c>
      <c r="K2367" s="6" t="str">
        <f>OBV!G2367</f>
        <v>NEUTRAL</v>
      </c>
      <c r="L2367" s="6" t="str">
        <f>OBV!H2367</f>
        <v>CONFIRMED BEARISH</v>
      </c>
      <c r="M2367" s="8">
        <f t="shared" si="360"/>
        <v>0</v>
      </c>
      <c r="N2367" s="8">
        <f t="shared" si="361"/>
        <v>100</v>
      </c>
      <c r="O2367" s="8">
        <f t="shared" si="362"/>
        <v>50</v>
      </c>
      <c r="P2367" s="8">
        <f t="shared" si="363"/>
        <v>16.5</v>
      </c>
      <c r="Q2367" s="9">
        <f t="shared" si="364"/>
        <v>44.975000000000001</v>
      </c>
      <c r="R2367" s="9">
        <f t="shared" si="365"/>
        <v>41.625</v>
      </c>
      <c r="S2367" s="9">
        <f t="shared" si="366"/>
        <v>34.924999999999997</v>
      </c>
      <c r="T2367" s="9">
        <f t="shared" si="367"/>
        <v>41.625</v>
      </c>
      <c r="U2367" s="8">
        <f t="shared" si="368"/>
        <v>40.508333333333333</v>
      </c>
      <c r="V2367" s="8">
        <f t="shared" si="369"/>
        <v>40.787499999999994</v>
      </c>
    </row>
    <row r="2368" spans="1:22" ht="13.5" x14ac:dyDescent="0.25">
      <c r="A2368" s="3">
        <f>RSI!A2368</f>
        <v>45453</v>
      </c>
      <c r="B2368" s="2">
        <f>RSI!B2368</f>
        <v>45.123699999999999</v>
      </c>
      <c r="C2368" s="2">
        <f>RSI!I2368</f>
        <v>98.648823941712465</v>
      </c>
      <c r="D2368" s="2">
        <f>MACD!E2368</f>
        <v>-0.83184820357751477</v>
      </c>
      <c r="E2368" s="2">
        <f>MACD!F2368</f>
        <v>-0.51606164519811026</v>
      </c>
      <c r="F2368" s="2">
        <f>'Moving Avg'!D2368</f>
        <v>45.123699999999999</v>
      </c>
      <c r="G2368" s="2">
        <f>'Moving Avg'!F2368</f>
        <v>44.041884999999994</v>
      </c>
      <c r="H2368" s="2">
        <f>'Moving Avg'!G2368</f>
        <v>43.607428000000048</v>
      </c>
      <c r="I2368" s="2">
        <f>'Moving Avg'!H2368</f>
        <v>43.015846500000052</v>
      </c>
      <c r="J2368" s="6" t="str">
        <f>OBV!F2368</f>
        <v>BEARISH</v>
      </c>
      <c r="K2368" s="6" t="str">
        <f>OBV!G2368</f>
        <v>NEUTRAL</v>
      </c>
      <c r="L2368" s="6" t="str">
        <f>OBV!H2368</f>
        <v>CONFIRMED BEARISH</v>
      </c>
      <c r="M2368" s="8">
        <f t="shared" si="360"/>
        <v>0</v>
      </c>
      <c r="N2368" s="8">
        <f t="shared" si="361"/>
        <v>100</v>
      </c>
      <c r="O2368" s="8">
        <f t="shared" si="362"/>
        <v>50</v>
      </c>
      <c r="P2368" s="8">
        <f t="shared" si="363"/>
        <v>16.5</v>
      </c>
      <c r="Q2368" s="9">
        <f t="shared" si="364"/>
        <v>44.975000000000001</v>
      </c>
      <c r="R2368" s="9">
        <f t="shared" si="365"/>
        <v>41.625</v>
      </c>
      <c r="S2368" s="9">
        <f t="shared" si="366"/>
        <v>34.924999999999997</v>
      </c>
      <c r="T2368" s="9">
        <f t="shared" si="367"/>
        <v>41.625</v>
      </c>
      <c r="U2368" s="8">
        <f t="shared" si="368"/>
        <v>40.508333333333333</v>
      </c>
      <c r="V2368" s="8">
        <f t="shared" si="369"/>
        <v>40.787499999999994</v>
      </c>
    </row>
    <row r="2369" spans="1:22" ht="13.5" x14ac:dyDescent="0.25">
      <c r="A2369" s="3">
        <f>RSI!A2369</f>
        <v>45454</v>
      </c>
      <c r="B2369" s="2">
        <f>RSI!B2369</f>
        <v>45.123699999999999</v>
      </c>
      <c r="C2369" s="2">
        <f>RSI!I2369</f>
        <v>98.648823941712465</v>
      </c>
      <c r="D2369" s="2">
        <f>MACD!E2369</f>
        <v>-0.90385082551475193</v>
      </c>
      <c r="E2369" s="2">
        <f>MACD!F2369</f>
        <v>-0.5936194812614386</v>
      </c>
      <c r="F2369" s="2">
        <f>'Moving Avg'!D2369</f>
        <v>45.123699999999999</v>
      </c>
      <c r="G2369" s="2">
        <f>'Moving Avg'!F2369</f>
        <v>44.132149999999989</v>
      </c>
      <c r="H2369" s="2">
        <f>'Moving Avg'!G2369</f>
        <v>43.643534000000045</v>
      </c>
      <c r="I2369" s="2">
        <f>'Moving Avg'!H2369</f>
        <v>43.029341000000059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  <c r="M2369" s="8">
        <f t="shared" si="360"/>
        <v>0</v>
      </c>
      <c r="N2369" s="8">
        <f t="shared" si="361"/>
        <v>100</v>
      </c>
      <c r="O2369" s="8">
        <f t="shared" si="362"/>
        <v>50</v>
      </c>
      <c r="P2369" s="8">
        <f t="shared" si="363"/>
        <v>33</v>
      </c>
      <c r="Q2369" s="9">
        <f t="shared" si="364"/>
        <v>47.45</v>
      </c>
      <c r="R2369" s="9">
        <f t="shared" si="365"/>
        <v>45.75</v>
      </c>
      <c r="S2369" s="9">
        <f t="shared" si="366"/>
        <v>42.35</v>
      </c>
      <c r="T2369" s="9">
        <f t="shared" si="367"/>
        <v>45.75</v>
      </c>
      <c r="U2369" s="8">
        <f t="shared" si="368"/>
        <v>45.183333333333337</v>
      </c>
      <c r="V2369" s="8">
        <f t="shared" si="369"/>
        <v>45.325000000000003</v>
      </c>
    </row>
    <row r="2370" spans="1:22" ht="13.5" x14ac:dyDescent="0.25">
      <c r="A2370" s="3">
        <f>RSI!A2370</f>
        <v>45455</v>
      </c>
      <c r="B2370" s="2">
        <f>RSI!B2370</f>
        <v>45.123699999999999</v>
      </c>
      <c r="C2370" s="2">
        <f>RSI!I2370</f>
        <v>98.648823941712465</v>
      </c>
      <c r="D2370" s="2">
        <f>MACD!E2370</f>
        <v>-0.97053606121469471</v>
      </c>
      <c r="E2370" s="2">
        <f>MACD!F2370</f>
        <v>-0.66900279725208989</v>
      </c>
      <c r="F2370" s="2">
        <f>'Moving Avg'!D2370</f>
        <v>45.123699999999999</v>
      </c>
      <c r="G2370" s="2">
        <f>'Moving Avg'!F2370</f>
        <v>44.222414999999991</v>
      </c>
      <c r="H2370" s="2">
        <f>'Moving Avg'!G2370</f>
        <v>43.679640000000042</v>
      </c>
      <c r="I2370" s="2">
        <f>'Moving Avg'!H2370</f>
        <v>43.042835500000066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  <c r="M2370" s="8">
        <f t="shared" ref="M2370:M2433" si="370">IF(C2370&lt;30,50, IF(C2370&gt;70, 0, 25))</f>
        <v>0</v>
      </c>
      <c r="N2370" s="8">
        <f t="shared" ref="N2370:N2433" si="371">IF(E2370-D2370&gt;0.02, 100, IF(E2370-D2370&lt;0,0,45))</f>
        <v>100</v>
      </c>
      <c r="O2370" s="8">
        <f t="shared" ref="O2370:O2433" si="372">IF(F2370-I2370&gt;10,100,IF(F2370-I2370&gt;5,75, IF(F2370-I2370&gt;0,50,0)))</f>
        <v>50</v>
      </c>
      <c r="P2370" s="8">
        <f t="shared" ref="P2370:P2433" si="373">IF(L2370="confirmed bullish", 34, IF(L2370="bullish divergence",17, 0))+IF(J2370="bullish",33,IF(J2370="bearish",0,16.5))+IF(K2370="strong",33,IF(K2370="weak",0,16.5))</f>
        <v>33</v>
      </c>
      <c r="Q2370" s="9">
        <f t="shared" si="364"/>
        <v>47.45</v>
      </c>
      <c r="R2370" s="9">
        <f t="shared" si="365"/>
        <v>45.75</v>
      </c>
      <c r="S2370" s="9">
        <f t="shared" si="366"/>
        <v>42.35</v>
      </c>
      <c r="T2370" s="9">
        <f t="shared" si="367"/>
        <v>45.75</v>
      </c>
      <c r="U2370" s="8">
        <f t="shared" si="368"/>
        <v>45.183333333333337</v>
      </c>
      <c r="V2370" s="8">
        <f t="shared" si="369"/>
        <v>45.325000000000003</v>
      </c>
    </row>
    <row r="2371" spans="1:22" ht="13.5" x14ac:dyDescent="0.25">
      <c r="A2371" s="3">
        <f>RSI!A2371</f>
        <v>45456</v>
      </c>
      <c r="B2371" s="2">
        <f>RSI!B2371</f>
        <v>45.123699999999999</v>
      </c>
      <c r="C2371" s="2">
        <f>RSI!I2371</f>
        <v>98.648823941712465</v>
      </c>
      <c r="D2371" s="2">
        <f>MACD!E2371</f>
        <v>-0.75315684632189317</v>
      </c>
      <c r="E2371" s="2">
        <f>MACD!F2371</f>
        <v>-0.68583360706605068</v>
      </c>
      <c r="F2371" s="2">
        <f>'Moving Avg'!D2371</f>
        <v>45.123699999999999</v>
      </c>
      <c r="G2371" s="2">
        <f>'Moving Avg'!F2371</f>
        <v>44.312679999999986</v>
      </c>
      <c r="H2371" s="2">
        <f>'Moving Avg'!G2371</f>
        <v>43.715746000000046</v>
      </c>
      <c r="I2371" s="2">
        <f>'Moving Avg'!H2371</f>
        <v>43.054524500000063</v>
      </c>
      <c r="J2371" s="6" t="str">
        <f>OBV!F2371</f>
        <v>NEUTRAL</v>
      </c>
      <c r="K2371" s="6" t="str">
        <f>OBV!G2371</f>
        <v>NEUTRAL</v>
      </c>
      <c r="L2371" s="6" t="str">
        <f>OBV!H2371</f>
        <v>NEUTRAL</v>
      </c>
      <c r="M2371" s="8">
        <f t="shared" si="370"/>
        <v>0</v>
      </c>
      <c r="N2371" s="8">
        <f t="shared" si="371"/>
        <v>100</v>
      </c>
      <c r="O2371" s="8">
        <f t="shared" si="372"/>
        <v>50</v>
      </c>
      <c r="P2371" s="8">
        <f t="shared" si="373"/>
        <v>33</v>
      </c>
      <c r="Q2371" s="9">
        <f t="shared" ref="Q2371:Q2434" si="374">0.35*M2371+N2371*0.35+O2371*0.15+P2371*0.15</f>
        <v>47.45</v>
      </c>
      <c r="R2371" s="9">
        <f t="shared" ref="R2371:R2434" si="375">M2371*0.2+N2371*0.2+O2371*0.35+P2371*0.25</f>
        <v>45.75</v>
      </c>
      <c r="S2371" s="9">
        <f t="shared" ref="S2371:S2434" si="376">M2371*0.15+N2371*0.15+O2371*0.25+P2371*0.45</f>
        <v>42.35</v>
      </c>
      <c r="T2371" s="9">
        <f t="shared" ref="T2371:T2434" si="377">0.25*SUM(M2371:P2371)</f>
        <v>45.75</v>
      </c>
      <c r="U2371" s="8">
        <f t="shared" ref="U2371:U2434" si="378">SUM(Q2371:S2371)/3</f>
        <v>45.183333333333337</v>
      </c>
      <c r="V2371" s="8">
        <f t="shared" ref="V2371:V2434" si="379">SUM(Q2371:T2371)/4</f>
        <v>45.325000000000003</v>
      </c>
    </row>
    <row r="2372" spans="1:22" ht="13.5" x14ac:dyDescent="0.25">
      <c r="A2372" s="3">
        <f>RSI!A2372</f>
        <v>45457</v>
      </c>
      <c r="B2372" s="2">
        <f>RSI!B2372</f>
        <v>45.123699999999999</v>
      </c>
      <c r="C2372" s="2">
        <f>RSI!I2372</f>
        <v>98.648823941712465</v>
      </c>
      <c r="D2372" s="2">
        <f>MACD!E2372</f>
        <v>-0.57415880791504037</v>
      </c>
      <c r="E2372" s="2">
        <f>MACD!F2372</f>
        <v>-0.66349864723584873</v>
      </c>
      <c r="F2372" s="2">
        <f>'Moving Avg'!D2372</f>
        <v>45.123699999999999</v>
      </c>
      <c r="G2372" s="2">
        <f>'Moving Avg'!F2372</f>
        <v>44.402944999999988</v>
      </c>
      <c r="H2372" s="2">
        <f>'Moving Avg'!G2372</f>
        <v>43.751852000000042</v>
      </c>
      <c r="I2372" s="2">
        <f>'Moving Avg'!H2372</f>
        <v>43.066213500000067</v>
      </c>
      <c r="J2372" s="6" t="str">
        <f>OBV!F2372</f>
        <v>NEUTRAL</v>
      </c>
      <c r="K2372" s="6" t="str">
        <f>OBV!G2372</f>
        <v>NEUTRAL</v>
      </c>
      <c r="L2372" s="6" t="str">
        <f>OBV!H2372</f>
        <v>NEUTRAL</v>
      </c>
      <c r="M2372" s="8">
        <f t="shared" si="370"/>
        <v>0</v>
      </c>
      <c r="N2372" s="8">
        <f t="shared" si="371"/>
        <v>0</v>
      </c>
      <c r="O2372" s="8">
        <f t="shared" si="372"/>
        <v>50</v>
      </c>
      <c r="P2372" s="8">
        <f t="shared" si="373"/>
        <v>33</v>
      </c>
      <c r="Q2372" s="9">
        <f t="shared" si="374"/>
        <v>12.45</v>
      </c>
      <c r="R2372" s="9">
        <f t="shared" si="375"/>
        <v>25.75</v>
      </c>
      <c r="S2372" s="9">
        <f t="shared" si="376"/>
        <v>27.35</v>
      </c>
      <c r="T2372" s="9">
        <f t="shared" si="377"/>
        <v>20.75</v>
      </c>
      <c r="U2372" s="8">
        <f t="shared" si="378"/>
        <v>21.850000000000005</v>
      </c>
      <c r="V2372" s="8">
        <f t="shared" si="379"/>
        <v>21.575000000000003</v>
      </c>
    </row>
    <row r="2373" spans="1:22" ht="13.5" x14ac:dyDescent="0.25">
      <c r="A2373" s="3">
        <f>RSI!A2373</f>
        <v>45461</v>
      </c>
      <c r="B2373" s="2">
        <f>RSI!B2373</f>
        <v>45.123699999999999</v>
      </c>
      <c r="C2373" s="2">
        <f>RSI!I2373</f>
        <v>98.648823941712465</v>
      </c>
      <c r="D2373" s="2">
        <f>MACD!E2373</f>
        <v>-0.42727135551177042</v>
      </c>
      <c r="E2373" s="2">
        <f>MACD!F2373</f>
        <v>-0.6162531888910332</v>
      </c>
      <c r="F2373" s="2">
        <f>'Moving Avg'!D2373</f>
        <v>45.123699999999999</v>
      </c>
      <c r="G2373" s="2">
        <f>'Moving Avg'!F2373</f>
        <v>44.493209999999991</v>
      </c>
      <c r="H2373" s="2">
        <f>'Moving Avg'!G2373</f>
        <v>43.787958000000046</v>
      </c>
      <c r="I2373" s="2">
        <f>'Moving Avg'!H2373</f>
        <v>43.077902500000071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  <c r="M2373" s="8">
        <f t="shared" si="370"/>
        <v>0</v>
      </c>
      <c r="N2373" s="8">
        <f t="shared" si="371"/>
        <v>0</v>
      </c>
      <c r="O2373" s="8">
        <f t="shared" si="372"/>
        <v>50</v>
      </c>
      <c r="P2373" s="8">
        <f t="shared" si="373"/>
        <v>33</v>
      </c>
      <c r="Q2373" s="9">
        <f t="shared" si="374"/>
        <v>12.45</v>
      </c>
      <c r="R2373" s="9">
        <f t="shared" si="375"/>
        <v>25.75</v>
      </c>
      <c r="S2373" s="9">
        <f t="shared" si="376"/>
        <v>27.35</v>
      </c>
      <c r="T2373" s="9">
        <f t="shared" si="377"/>
        <v>20.75</v>
      </c>
      <c r="U2373" s="8">
        <f t="shared" si="378"/>
        <v>21.850000000000005</v>
      </c>
      <c r="V2373" s="8">
        <f t="shared" si="379"/>
        <v>21.575000000000003</v>
      </c>
    </row>
    <row r="2374" spans="1:22" ht="13.5" x14ac:dyDescent="0.25">
      <c r="A2374" s="3">
        <f>RSI!A2374</f>
        <v>45462</v>
      </c>
      <c r="B2374" s="2">
        <f>RSI!B2374</f>
        <v>45.132800000000003</v>
      </c>
      <c r="C2374" s="2">
        <f>RSI!I2374</f>
        <v>98.665978437582567</v>
      </c>
      <c r="D2374" s="2">
        <f>MACD!E2374</f>
        <v>-0.30928977479112518</v>
      </c>
      <c r="E2374" s="2">
        <f>MACD!F2374</f>
        <v>-0.55486050607105164</v>
      </c>
      <c r="F2374" s="2">
        <f>'Moving Avg'!D2374</f>
        <v>45.125520000000002</v>
      </c>
      <c r="G2374" s="2">
        <f>'Moving Avg'!F2374</f>
        <v>44.583929999999988</v>
      </c>
      <c r="H2374" s="2">
        <f>'Moving Avg'!G2374</f>
        <v>43.824246000000038</v>
      </c>
      <c r="I2374" s="2">
        <f>'Moving Avg'!H2374</f>
        <v>43.089637000000067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  <c r="M2374" s="8">
        <f t="shared" si="370"/>
        <v>0</v>
      </c>
      <c r="N2374" s="8">
        <f t="shared" si="371"/>
        <v>0</v>
      </c>
      <c r="O2374" s="8">
        <f t="shared" si="372"/>
        <v>50</v>
      </c>
      <c r="P2374" s="8">
        <f t="shared" si="373"/>
        <v>83.5</v>
      </c>
      <c r="Q2374" s="9">
        <f t="shared" si="374"/>
        <v>20.024999999999999</v>
      </c>
      <c r="R2374" s="9">
        <f t="shared" si="375"/>
        <v>38.375</v>
      </c>
      <c r="S2374" s="9">
        <f t="shared" si="376"/>
        <v>50.075000000000003</v>
      </c>
      <c r="T2374" s="9">
        <f t="shared" si="377"/>
        <v>33.375</v>
      </c>
      <c r="U2374" s="8">
        <f t="shared" si="378"/>
        <v>36.158333333333331</v>
      </c>
      <c r="V2374" s="8">
        <f t="shared" si="379"/>
        <v>35.462499999999999</v>
      </c>
    </row>
    <row r="2375" spans="1:22" ht="13.5" x14ac:dyDescent="0.25">
      <c r="A2375" s="3">
        <f>RSI!A2375</f>
        <v>45463</v>
      </c>
      <c r="B2375" s="2">
        <f>RSI!B2375</f>
        <v>45.132800000000003</v>
      </c>
      <c r="C2375" s="2">
        <f>RSI!I2375</f>
        <v>98.665978437582567</v>
      </c>
      <c r="D2375" s="2">
        <f>MACD!E2375</f>
        <v>-0.21343309730582405</v>
      </c>
      <c r="E2375" s="2">
        <f>MACD!F2375</f>
        <v>-0.48657502431800614</v>
      </c>
      <c r="F2375" s="2">
        <f>'Moving Avg'!D2375</f>
        <v>45.127340000000004</v>
      </c>
      <c r="G2375" s="2">
        <f>'Moving Avg'!F2375</f>
        <v>44.674649999999986</v>
      </c>
      <c r="H2375" s="2">
        <f>'Moving Avg'!G2375</f>
        <v>43.860534000000037</v>
      </c>
      <c r="I2375" s="2">
        <f>'Moving Avg'!H2375</f>
        <v>43.10137150000007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  <c r="M2375" s="8">
        <f t="shared" si="370"/>
        <v>0</v>
      </c>
      <c r="N2375" s="8">
        <f t="shared" si="371"/>
        <v>0</v>
      </c>
      <c r="O2375" s="8">
        <f t="shared" si="372"/>
        <v>50</v>
      </c>
      <c r="P2375" s="8">
        <f t="shared" si="373"/>
        <v>83.5</v>
      </c>
      <c r="Q2375" s="9">
        <f t="shared" si="374"/>
        <v>20.024999999999999</v>
      </c>
      <c r="R2375" s="9">
        <f t="shared" si="375"/>
        <v>38.375</v>
      </c>
      <c r="S2375" s="9">
        <f t="shared" si="376"/>
        <v>50.075000000000003</v>
      </c>
      <c r="T2375" s="9">
        <f t="shared" si="377"/>
        <v>33.375</v>
      </c>
      <c r="U2375" s="8">
        <f t="shared" si="378"/>
        <v>36.158333333333331</v>
      </c>
      <c r="V2375" s="8">
        <f t="shared" si="379"/>
        <v>35.462499999999999</v>
      </c>
    </row>
    <row r="2376" spans="1:22" ht="13.5" x14ac:dyDescent="0.25">
      <c r="A2376" s="3">
        <f>RSI!A2376</f>
        <v>45464</v>
      </c>
      <c r="B2376" s="2">
        <f>RSI!B2376</f>
        <v>45.132800000000003</v>
      </c>
      <c r="C2376" s="2">
        <f>RSI!I2376</f>
        <v>98.665978437582567</v>
      </c>
      <c r="D2376" s="2">
        <f>MACD!E2376</f>
        <v>-0.13600312950616456</v>
      </c>
      <c r="E2376" s="2">
        <f>MACD!F2376</f>
        <v>-0.41646064535563782</v>
      </c>
      <c r="F2376" s="2">
        <f>'Moving Avg'!D2376</f>
        <v>45.129159999999999</v>
      </c>
      <c r="G2376" s="2">
        <f>'Moving Avg'!F2376</f>
        <v>44.76536999999999</v>
      </c>
      <c r="H2376" s="2">
        <f>'Moving Avg'!G2376</f>
        <v>43.896822000000029</v>
      </c>
      <c r="I2376" s="2">
        <f>'Moving Avg'!H2376</f>
        <v>43.113106000000059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  <c r="M2376" s="8">
        <f t="shared" si="370"/>
        <v>0</v>
      </c>
      <c r="N2376" s="8">
        <f t="shared" si="371"/>
        <v>0</v>
      </c>
      <c r="O2376" s="8">
        <f t="shared" si="372"/>
        <v>50</v>
      </c>
      <c r="P2376" s="8">
        <f t="shared" si="373"/>
        <v>83.5</v>
      </c>
      <c r="Q2376" s="9">
        <f t="shared" si="374"/>
        <v>20.024999999999999</v>
      </c>
      <c r="R2376" s="9">
        <f t="shared" si="375"/>
        <v>38.375</v>
      </c>
      <c r="S2376" s="9">
        <f t="shared" si="376"/>
        <v>50.075000000000003</v>
      </c>
      <c r="T2376" s="9">
        <f t="shared" si="377"/>
        <v>33.375</v>
      </c>
      <c r="U2376" s="8">
        <f t="shared" si="378"/>
        <v>36.158333333333331</v>
      </c>
      <c r="V2376" s="8">
        <f t="shared" si="379"/>
        <v>35.462499999999999</v>
      </c>
    </row>
    <row r="2377" spans="1:22" ht="13.5" x14ac:dyDescent="0.25">
      <c r="A2377" s="3">
        <f>RSI!A2377</f>
        <v>45467</v>
      </c>
      <c r="B2377" s="2">
        <f>RSI!B2377</f>
        <v>45.132800000000003</v>
      </c>
      <c r="C2377" s="2">
        <f>RSI!I2377</f>
        <v>98.665978437582567</v>
      </c>
      <c r="D2377" s="2">
        <f>MACD!E2377</f>
        <v>-7.3892435309780069E-2</v>
      </c>
      <c r="E2377" s="2">
        <f>MACD!F2377</f>
        <v>-0.34794700334646628</v>
      </c>
      <c r="F2377" s="2">
        <f>'Moving Avg'!D2377</f>
        <v>45.130980000000001</v>
      </c>
      <c r="G2377" s="2">
        <f>'Moving Avg'!F2377</f>
        <v>44.856089999999988</v>
      </c>
      <c r="H2377" s="2">
        <f>'Moving Avg'!G2377</f>
        <v>43.933110000000035</v>
      </c>
      <c r="I2377" s="2">
        <f>'Moving Avg'!H2377</f>
        <v>43.124840500000062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  <c r="M2377" s="8">
        <f t="shared" si="370"/>
        <v>0</v>
      </c>
      <c r="N2377" s="8">
        <f t="shared" si="371"/>
        <v>0</v>
      </c>
      <c r="O2377" s="8">
        <f t="shared" si="372"/>
        <v>50</v>
      </c>
      <c r="P2377" s="8">
        <f t="shared" si="373"/>
        <v>83.5</v>
      </c>
      <c r="Q2377" s="9">
        <f t="shared" si="374"/>
        <v>20.024999999999999</v>
      </c>
      <c r="R2377" s="9">
        <f t="shared" si="375"/>
        <v>38.375</v>
      </c>
      <c r="S2377" s="9">
        <f t="shared" si="376"/>
        <v>50.075000000000003</v>
      </c>
      <c r="T2377" s="9">
        <f t="shared" si="377"/>
        <v>33.375</v>
      </c>
      <c r="U2377" s="8">
        <f t="shared" si="378"/>
        <v>36.158333333333331</v>
      </c>
      <c r="V2377" s="8">
        <f t="shared" si="379"/>
        <v>35.462499999999999</v>
      </c>
    </row>
    <row r="2378" spans="1:22" ht="13.5" x14ac:dyDescent="0.25">
      <c r="A2378" s="3">
        <f>RSI!A2378</f>
        <v>45468</v>
      </c>
      <c r="B2378" s="2">
        <f>RSI!B2378</f>
        <v>45.132800000000003</v>
      </c>
      <c r="C2378" s="2">
        <f>RSI!I2378</f>
        <v>98.665978437582567</v>
      </c>
      <c r="D2378" s="2">
        <f>MACD!E2378</f>
        <v>-2.4491835180882049E-2</v>
      </c>
      <c r="E2378" s="2">
        <f>MACD!F2378</f>
        <v>-0.28325596971334943</v>
      </c>
      <c r="F2378" s="2">
        <f>'Moving Avg'!D2378</f>
        <v>45.132800000000003</v>
      </c>
      <c r="G2378" s="2">
        <f>'Moving Avg'!F2378</f>
        <v>44.946809999999985</v>
      </c>
      <c r="H2378" s="2">
        <f>'Moving Avg'!G2378</f>
        <v>43.969398000000027</v>
      </c>
      <c r="I2378" s="2">
        <f>'Moving Avg'!H2378</f>
        <v>43.136575000000057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  <c r="M2378" s="8">
        <f t="shared" si="370"/>
        <v>0</v>
      </c>
      <c r="N2378" s="8">
        <f t="shared" si="371"/>
        <v>0</v>
      </c>
      <c r="O2378" s="8">
        <f t="shared" si="372"/>
        <v>50</v>
      </c>
      <c r="P2378" s="8">
        <f t="shared" si="373"/>
        <v>83.5</v>
      </c>
      <c r="Q2378" s="9">
        <f t="shared" si="374"/>
        <v>20.024999999999999</v>
      </c>
      <c r="R2378" s="9">
        <f t="shared" si="375"/>
        <v>38.375</v>
      </c>
      <c r="S2378" s="9">
        <f t="shared" si="376"/>
        <v>50.075000000000003</v>
      </c>
      <c r="T2378" s="9">
        <f t="shared" si="377"/>
        <v>33.375</v>
      </c>
      <c r="U2378" s="8">
        <f t="shared" si="378"/>
        <v>36.158333333333331</v>
      </c>
      <c r="V2378" s="8">
        <f t="shared" si="379"/>
        <v>35.462499999999999</v>
      </c>
    </row>
    <row r="2379" spans="1:22" ht="13.5" x14ac:dyDescent="0.25">
      <c r="A2379" s="3">
        <f>RSI!A2379</f>
        <v>45469</v>
      </c>
      <c r="B2379" s="2">
        <f>RSI!B2379</f>
        <v>45.132800000000003</v>
      </c>
      <c r="C2379" s="2">
        <f>RSI!I2379</f>
        <v>98.665978437582567</v>
      </c>
      <c r="D2379" s="2">
        <f>MACD!E2379</f>
        <v>1.4387744238405276E-2</v>
      </c>
      <c r="E2379" s="2">
        <f>MACD!F2379</f>
        <v>-0.22372722692299851</v>
      </c>
      <c r="F2379" s="2">
        <f>'Moving Avg'!D2379</f>
        <v>45.132800000000003</v>
      </c>
      <c r="G2379" s="2">
        <f>'Moving Avg'!F2379</f>
        <v>45.03752999999999</v>
      </c>
      <c r="H2379" s="2">
        <f>'Moving Avg'!G2379</f>
        <v>44.005686000000033</v>
      </c>
      <c r="I2379" s="2">
        <f>'Moving Avg'!H2379</f>
        <v>43.148309500000053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  <c r="M2379" s="8">
        <f t="shared" si="370"/>
        <v>0</v>
      </c>
      <c r="N2379" s="8">
        <f t="shared" si="371"/>
        <v>0</v>
      </c>
      <c r="O2379" s="8">
        <f t="shared" si="372"/>
        <v>50</v>
      </c>
      <c r="P2379" s="8">
        <f t="shared" si="373"/>
        <v>33</v>
      </c>
      <c r="Q2379" s="9">
        <f t="shared" si="374"/>
        <v>12.45</v>
      </c>
      <c r="R2379" s="9">
        <f t="shared" si="375"/>
        <v>25.75</v>
      </c>
      <c r="S2379" s="9">
        <f t="shared" si="376"/>
        <v>27.35</v>
      </c>
      <c r="T2379" s="9">
        <f t="shared" si="377"/>
        <v>20.75</v>
      </c>
      <c r="U2379" s="8">
        <f t="shared" si="378"/>
        <v>21.850000000000005</v>
      </c>
      <c r="V2379" s="8">
        <f t="shared" si="379"/>
        <v>21.575000000000003</v>
      </c>
    </row>
    <row r="2380" spans="1:22" ht="13.5" x14ac:dyDescent="0.25">
      <c r="A2380" s="3">
        <f>RSI!A2380</f>
        <v>45470</v>
      </c>
      <c r="B2380" s="2">
        <f>RSI!B2380</f>
        <v>45.132800000000003</v>
      </c>
      <c r="C2380" s="2">
        <f>RSI!I2380</f>
        <v>98.665978437582567</v>
      </c>
      <c r="D2380" s="2">
        <f>MACD!E2380</f>
        <v>4.45812865841404E-2</v>
      </c>
      <c r="E2380" s="2">
        <f>MACD!F2380</f>
        <v>-0.17006552422157076</v>
      </c>
      <c r="F2380" s="2">
        <f>'Moving Avg'!D2380</f>
        <v>45.132800000000003</v>
      </c>
      <c r="G2380" s="2">
        <f>'Moving Avg'!F2380</f>
        <v>45.128249999999987</v>
      </c>
      <c r="H2380" s="2">
        <f>'Moving Avg'!G2380</f>
        <v>44.041974000000025</v>
      </c>
      <c r="I2380" s="2">
        <f>'Moving Avg'!H2380</f>
        <v>43.160044000000056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  <c r="M2380" s="8">
        <f t="shared" si="370"/>
        <v>0</v>
      </c>
      <c r="N2380" s="8">
        <f t="shared" si="371"/>
        <v>0</v>
      </c>
      <c r="O2380" s="8">
        <f t="shared" si="372"/>
        <v>50</v>
      </c>
      <c r="P2380" s="8">
        <f t="shared" si="373"/>
        <v>33</v>
      </c>
      <c r="Q2380" s="9">
        <f t="shared" si="374"/>
        <v>12.45</v>
      </c>
      <c r="R2380" s="9">
        <f t="shared" si="375"/>
        <v>25.75</v>
      </c>
      <c r="S2380" s="9">
        <f t="shared" si="376"/>
        <v>27.35</v>
      </c>
      <c r="T2380" s="9">
        <f t="shared" si="377"/>
        <v>20.75</v>
      </c>
      <c r="U2380" s="8">
        <f t="shared" si="378"/>
        <v>21.850000000000005</v>
      </c>
      <c r="V2380" s="8">
        <f t="shared" si="379"/>
        <v>21.575000000000003</v>
      </c>
    </row>
    <row r="2381" spans="1:22" ht="13.5" x14ac:dyDescent="0.25">
      <c r="A2381" s="3">
        <f>RSI!A2381</f>
        <v>45471</v>
      </c>
      <c r="B2381" s="2">
        <f>RSI!B2381</f>
        <v>45.132800000000003</v>
      </c>
      <c r="C2381" s="2">
        <f>RSI!I2381</f>
        <v>98.665978437582567</v>
      </c>
      <c r="D2381" s="2">
        <f>MACD!E2381</f>
        <v>6.7625443275701969E-2</v>
      </c>
      <c r="E2381" s="2">
        <f>MACD!F2381</f>
        <v>-0.12252733072211623</v>
      </c>
      <c r="F2381" s="2">
        <f>'Moving Avg'!D2381</f>
        <v>45.132800000000003</v>
      </c>
      <c r="G2381" s="2">
        <f>'Moving Avg'!F2381</f>
        <v>45.128249999999987</v>
      </c>
      <c r="H2381" s="2">
        <f>'Moving Avg'!G2381</f>
        <v>44.078262000000031</v>
      </c>
      <c r="I2381" s="2">
        <f>'Moving Avg'!H2381</f>
        <v>43.171778500000045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  <c r="M2381" s="8">
        <f t="shared" si="370"/>
        <v>0</v>
      </c>
      <c r="N2381" s="8">
        <f t="shared" si="371"/>
        <v>0</v>
      </c>
      <c r="O2381" s="8">
        <f t="shared" si="372"/>
        <v>50</v>
      </c>
      <c r="P2381" s="8">
        <f t="shared" si="373"/>
        <v>33</v>
      </c>
      <c r="Q2381" s="9">
        <f t="shared" si="374"/>
        <v>12.45</v>
      </c>
      <c r="R2381" s="9">
        <f t="shared" si="375"/>
        <v>25.75</v>
      </c>
      <c r="S2381" s="9">
        <f t="shared" si="376"/>
        <v>27.35</v>
      </c>
      <c r="T2381" s="9">
        <f t="shared" si="377"/>
        <v>20.75</v>
      </c>
      <c r="U2381" s="8">
        <f t="shared" si="378"/>
        <v>21.850000000000005</v>
      </c>
      <c r="V2381" s="8">
        <f t="shared" si="379"/>
        <v>21.575000000000003</v>
      </c>
    </row>
    <row r="2382" spans="1:22" ht="13.5" x14ac:dyDescent="0.25">
      <c r="A2382" s="3">
        <f>RSI!A2382</f>
        <v>45474</v>
      </c>
      <c r="B2382" s="2">
        <f>RSI!B2382</f>
        <v>45.132800000000003</v>
      </c>
      <c r="C2382" s="2">
        <f>RSI!I2382</f>
        <v>98.665978437582567</v>
      </c>
      <c r="D2382" s="2">
        <f>MACD!E2382</f>
        <v>8.4805617968235936E-2</v>
      </c>
      <c r="E2382" s="2">
        <f>MACD!F2382</f>
        <v>-8.1060740984045809E-2</v>
      </c>
      <c r="F2382" s="2">
        <f>'Moving Avg'!D2382</f>
        <v>45.132800000000003</v>
      </c>
      <c r="G2382" s="2">
        <f>'Moving Avg'!F2382</f>
        <v>45.128249999999987</v>
      </c>
      <c r="H2382" s="2">
        <f>'Moving Avg'!G2382</f>
        <v>44.11455000000003</v>
      </c>
      <c r="I2382" s="2">
        <f>'Moving Avg'!H2382</f>
        <v>43.183513000000048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  <c r="M2382" s="8">
        <f t="shared" si="370"/>
        <v>0</v>
      </c>
      <c r="N2382" s="8">
        <f t="shared" si="371"/>
        <v>0</v>
      </c>
      <c r="O2382" s="8">
        <f t="shared" si="372"/>
        <v>50</v>
      </c>
      <c r="P2382" s="8">
        <f t="shared" si="373"/>
        <v>33</v>
      </c>
      <c r="Q2382" s="9">
        <f t="shared" si="374"/>
        <v>12.45</v>
      </c>
      <c r="R2382" s="9">
        <f t="shared" si="375"/>
        <v>25.75</v>
      </c>
      <c r="S2382" s="9">
        <f t="shared" si="376"/>
        <v>27.35</v>
      </c>
      <c r="T2382" s="9">
        <f t="shared" si="377"/>
        <v>20.75</v>
      </c>
      <c r="U2382" s="8">
        <f t="shared" si="378"/>
        <v>21.850000000000005</v>
      </c>
      <c r="V2382" s="8">
        <f t="shared" si="379"/>
        <v>21.575000000000003</v>
      </c>
    </row>
    <row r="2383" spans="1:22" ht="13.5" x14ac:dyDescent="0.25">
      <c r="A2383" s="3">
        <f>RSI!A2383</f>
        <v>45475</v>
      </c>
      <c r="B2383" s="2">
        <f>RSI!B2383</f>
        <v>45.0383</v>
      </c>
      <c r="C2383" s="2">
        <f>RSI!I2383</f>
        <v>78.501147320779495</v>
      </c>
      <c r="D2383" s="2">
        <f>MACD!E2383</f>
        <v>0.10419571930320615</v>
      </c>
      <c r="E2383" s="2">
        <f>MACD!F2383</f>
        <v>-4.4009448926595418E-2</v>
      </c>
      <c r="F2383" s="2">
        <f>'Moving Avg'!D2383</f>
        <v>45.113900000000001</v>
      </c>
      <c r="G2383" s="2">
        <f>'Moving Avg'!F2383</f>
        <v>45.123524999999987</v>
      </c>
      <c r="H2383" s="2">
        <f>'Moving Avg'!G2383</f>
        <v>44.14894800000004</v>
      </c>
      <c r="I2383" s="2">
        <f>'Moving Avg'!H2383</f>
        <v>43.194775000000057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  <c r="M2383" s="8">
        <f t="shared" si="370"/>
        <v>0</v>
      </c>
      <c r="N2383" s="8">
        <f t="shared" si="371"/>
        <v>0</v>
      </c>
      <c r="O2383" s="8">
        <f t="shared" si="372"/>
        <v>50</v>
      </c>
      <c r="P2383" s="8">
        <f t="shared" si="373"/>
        <v>16.5</v>
      </c>
      <c r="Q2383" s="9">
        <f t="shared" si="374"/>
        <v>9.9749999999999996</v>
      </c>
      <c r="R2383" s="9">
        <f t="shared" si="375"/>
        <v>21.625</v>
      </c>
      <c r="S2383" s="9">
        <f t="shared" si="376"/>
        <v>19.925000000000001</v>
      </c>
      <c r="T2383" s="9">
        <f t="shared" si="377"/>
        <v>16.625</v>
      </c>
      <c r="U2383" s="8">
        <f t="shared" si="378"/>
        <v>17.175000000000001</v>
      </c>
      <c r="V2383" s="8">
        <f t="shared" si="379"/>
        <v>17.037500000000001</v>
      </c>
    </row>
    <row r="2384" spans="1:22" ht="13.5" x14ac:dyDescent="0.25">
      <c r="A2384" s="3">
        <f>RSI!A2384</f>
        <v>45476</v>
      </c>
      <c r="B2384" s="2">
        <f>RSI!B2384</f>
        <v>45.0383</v>
      </c>
      <c r="C2384" s="2">
        <f>RSI!I2384</f>
        <v>78.501147320779495</v>
      </c>
      <c r="D2384" s="2">
        <f>MACD!E2384</f>
        <v>0.12057319790691423</v>
      </c>
      <c r="E2384" s="2">
        <f>MACD!F2384</f>
        <v>-1.1092919559893489E-2</v>
      </c>
      <c r="F2384" s="2">
        <f>'Moving Avg'!D2384</f>
        <v>45.094999999999999</v>
      </c>
      <c r="G2384" s="2">
        <f>'Moving Avg'!F2384</f>
        <v>45.119254999999995</v>
      </c>
      <c r="H2384" s="2">
        <f>'Moving Avg'!G2384</f>
        <v>44.18316600000005</v>
      </c>
      <c r="I2384" s="2">
        <f>'Moving Avg'!H2384</f>
        <v>43.206037000000059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  <c r="M2384" s="8">
        <f t="shared" si="370"/>
        <v>0</v>
      </c>
      <c r="N2384" s="8">
        <f t="shared" si="371"/>
        <v>0</v>
      </c>
      <c r="O2384" s="8">
        <f t="shared" si="372"/>
        <v>50</v>
      </c>
      <c r="P2384" s="8">
        <f t="shared" si="373"/>
        <v>16.5</v>
      </c>
      <c r="Q2384" s="9">
        <f t="shared" si="374"/>
        <v>9.9749999999999996</v>
      </c>
      <c r="R2384" s="9">
        <f t="shared" si="375"/>
        <v>21.625</v>
      </c>
      <c r="S2384" s="9">
        <f t="shared" si="376"/>
        <v>19.925000000000001</v>
      </c>
      <c r="T2384" s="9">
        <f t="shared" si="377"/>
        <v>16.625</v>
      </c>
      <c r="U2384" s="8">
        <f t="shared" si="378"/>
        <v>17.175000000000001</v>
      </c>
      <c r="V2384" s="8">
        <f t="shared" si="379"/>
        <v>17.037500000000001</v>
      </c>
    </row>
    <row r="2385" spans="1:22" ht="13.5" x14ac:dyDescent="0.25">
      <c r="A2385" s="3">
        <f>RSI!A2385</f>
        <v>45477</v>
      </c>
      <c r="B2385" s="2">
        <f>RSI!B2385</f>
        <v>45.0383</v>
      </c>
      <c r="C2385" s="2">
        <f>RSI!I2385</f>
        <v>78.501147320779495</v>
      </c>
      <c r="D2385" s="2">
        <f>MACD!E2385</f>
        <v>0.13310742532683406</v>
      </c>
      <c r="E2385" s="2">
        <f>MACD!F2385</f>
        <v>1.7747149417452021E-2</v>
      </c>
      <c r="F2385" s="2">
        <f>'Moving Avg'!D2385</f>
        <v>45.076099999999997</v>
      </c>
      <c r="G2385" s="2">
        <f>'Moving Avg'!F2385</f>
        <v>45.114984999999997</v>
      </c>
      <c r="H2385" s="2">
        <f>'Moving Avg'!G2385</f>
        <v>44.21738400000006</v>
      </c>
      <c r="I2385" s="2">
        <f>'Moving Avg'!H2385</f>
        <v>43.217299000000054</v>
      </c>
      <c r="J2385" s="6" t="str">
        <f>OBV!F2385</f>
        <v>BEARISH</v>
      </c>
      <c r="K2385" s="6" t="str">
        <f>OBV!G2385</f>
        <v>NEUTRAL</v>
      </c>
      <c r="L2385" s="6" t="str">
        <f>OBV!H2385</f>
        <v>CONFIRMED BEARISH</v>
      </c>
      <c r="M2385" s="8">
        <f t="shared" si="370"/>
        <v>0</v>
      </c>
      <c r="N2385" s="8">
        <f t="shared" si="371"/>
        <v>0</v>
      </c>
      <c r="O2385" s="8">
        <f t="shared" si="372"/>
        <v>50</v>
      </c>
      <c r="P2385" s="8">
        <f t="shared" si="373"/>
        <v>16.5</v>
      </c>
      <c r="Q2385" s="9">
        <f t="shared" si="374"/>
        <v>9.9749999999999996</v>
      </c>
      <c r="R2385" s="9">
        <f t="shared" si="375"/>
        <v>21.625</v>
      </c>
      <c r="S2385" s="9">
        <f t="shared" si="376"/>
        <v>19.925000000000001</v>
      </c>
      <c r="T2385" s="9">
        <f t="shared" si="377"/>
        <v>16.625</v>
      </c>
      <c r="U2385" s="8">
        <f t="shared" si="378"/>
        <v>17.175000000000001</v>
      </c>
      <c r="V2385" s="8">
        <f t="shared" si="379"/>
        <v>17.037500000000001</v>
      </c>
    </row>
    <row r="2386" spans="1:22" ht="13.5" x14ac:dyDescent="0.25">
      <c r="A2386" s="3">
        <f>RSI!A2386</f>
        <v>45478</v>
      </c>
      <c r="B2386" s="2">
        <f>RSI!B2386</f>
        <v>45.0383</v>
      </c>
      <c r="C2386" s="2">
        <f>RSI!I2386</f>
        <v>78.501147320779495</v>
      </c>
      <c r="D2386" s="2">
        <f>MACD!E2386</f>
        <v>0.14248771831592677</v>
      </c>
      <c r="E2386" s="2">
        <f>MACD!F2386</f>
        <v>4.269526319714697E-2</v>
      </c>
      <c r="F2386" s="2">
        <f>'Moving Avg'!D2386</f>
        <v>45.057199999999995</v>
      </c>
      <c r="G2386" s="2">
        <f>'Moving Avg'!F2386</f>
        <v>45.110714999999999</v>
      </c>
      <c r="H2386" s="2">
        <f>'Moving Avg'!G2386</f>
        <v>44.251602000000055</v>
      </c>
      <c r="I2386" s="2">
        <f>'Moving Avg'!H2386</f>
        <v>43.228561000000063</v>
      </c>
      <c r="J2386" s="6" t="str">
        <f>OBV!F2386</f>
        <v>BEARISH</v>
      </c>
      <c r="K2386" s="6" t="str">
        <f>OBV!G2386</f>
        <v>NEUTRAL</v>
      </c>
      <c r="L2386" s="6" t="str">
        <f>OBV!H2386</f>
        <v>CONFIRMED BEARISH</v>
      </c>
      <c r="M2386" s="8">
        <f t="shared" si="370"/>
        <v>0</v>
      </c>
      <c r="N2386" s="8">
        <f t="shared" si="371"/>
        <v>0</v>
      </c>
      <c r="O2386" s="8">
        <f t="shared" si="372"/>
        <v>50</v>
      </c>
      <c r="P2386" s="8">
        <f t="shared" si="373"/>
        <v>16.5</v>
      </c>
      <c r="Q2386" s="9">
        <f t="shared" si="374"/>
        <v>9.9749999999999996</v>
      </c>
      <c r="R2386" s="9">
        <f t="shared" si="375"/>
        <v>21.625</v>
      </c>
      <c r="S2386" s="9">
        <f t="shared" si="376"/>
        <v>19.925000000000001</v>
      </c>
      <c r="T2386" s="9">
        <f t="shared" si="377"/>
        <v>16.625</v>
      </c>
      <c r="U2386" s="8">
        <f t="shared" si="378"/>
        <v>17.175000000000001</v>
      </c>
      <c r="V2386" s="8">
        <f t="shared" si="379"/>
        <v>17.037500000000001</v>
      </c>
    </row>
    <row r="2387" spans="1:22" ht="13.5" x14ac:dyDescent="0.25">
      <c r="A2387" s="3">
        <f>RSI!A2387</f>
        <v>45481</v>
      </c>
      <c r="B2387" s="2">
        <f>RSI!B2387</f>
        <v>43.055500000000002</v>
      </c>
      <c r="C2387" s="2">
        <f>RSI!I2387</f>
        <v>11.599148213647211</v>
      </c>
      <c r="D2387" s="2">
        <f>MACD!E2387</f>
        <v>0.296164156204064</v>
      </c>
      <c r="E2387" s="2">
        <f>MACD!F2387</f>
        <v>9.3389041798530387E-2</v>
      </c>
      <c r="F2387" s="2">
        <f>'Moving Avg'!D2387</f>
        <v>44.641739999999999</v>
      </c>
      <c r="G2387" s="2">
        <f>'Moving Avg'!F2387</f>
        <v>45.007305000000002</v>
      </c>
      <c r="H2387" s="2">
        <f>'Moving Avg'!G2387</f>
        <v>44.246164000000043</v>
      </c>
      <c r="I2387" s="2">
        <f>'Moving Avg'!H2387</f>
        <v>43.22990900000007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  <c r="M2387" s="8">
        <f t="shared" si="370"/>
        <v>50</v>
      </c>
      <c r="N2387" s="8">
        <f t="shared" si="371"/>
        <v>0</v>
      </c>
      <c r="O2387" s="8">
        <f t="shared" si="372"/>
        <v>50</v>
      </c>
      <c r="P2387" s="8">
        <f t="shared" si="373"/>
        <v>16.5</v>
      </c>
      <c r="Q2387" s="9">
        <f t="shared" si="374"/>
        <v>27.475000000000001</v>
      </c>
      <c r="R2387" s="9">
        <f t="shared" si="375"/>
        <v>31.625</v>
      </c>
      <c r="S2387" s="9">
        <f t="shared" si="376"/>
        <v>27.425000000000001</v>
      </c>
      <c r="T2387" s="9">
        <f t="shared" si="377"/>
        <v>29.125</v>
      </c>
      <c r="U2387" s="8">
        <f t="shared" si="378"/>
        <v>28.841666666666669</v>
      </c>
      <c r="V2387" s="8">
        <f t="shared" si="379"/>
        <v>28.912500000000001</v>
      </c>
    </row>
    <row r="2388" spans="1:22" ht="13.5" x14ac:dyDescent="0.25">
      <c r="A2388" s="3">
        <f>RSI!A2388</f>
        <v>45482</v>
      </c>
      <c r="B2388" s="2">
        <f>RSI!B2388</f>
        <v>43.055500000000002</v>
      </c>
      <c r="C2388" s="2">
        <f>RSI!I2388</f>
        <v>11.599148213647211</v>
      </c>
      <c r="D2388" s="2">
        <f>MACD!E2388</f>
        <v>0.43686376815397665</v>
      </c>
      <c r="E2388" s="2">
        <f>MACD!F2388</f>
        <v>0.16208398706961963</v>
      </c>
      <c r="F2388" s="2">
        <f>'Moving Avg'!D2388</f>
        <v>44.245179999999998</v>
      </c>
      <c r="G2388" s="2">
        <f>'Moving Avg'!F2388</f>
        <v>44.903895000000006</v>
      </c>
      <c r="H2388" s="2">
        <f>'Moving Avg'!G2388</f>
        <v>44.240726000000038</v>
      </c>
      <c r="I2388" s="2">
        <f>'Moving Avg'!H2388</f>
        <v>43.231257000000078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  <c r="M2388" s="8">
        <f t="shared" si="370"/>
        <v>50</v>
      </c>
      <c r="N2388" s="8">
        <f t="shared" si="371"/>
        <v>0</v>
      </c>
      <c r="O2388" s="8">
        <f t="shared" si="372"/>
        <v>50</v>
      </c>
      <c r="P2388" s="8">
        <f t="shared" si="373"/>
        <v>16.5</v>
      </c>
      <c r="Q2388" s="9">
        <f t="shared" si="374"/>
        <v>27.475000000000001</v>
      </c>
      <c r="R2388" s="9">
        <f t="shared" si="375"/>
        <v>31.625</v>
      </c>
      <c r="S2388" s="9">
        <f t="shared" si="376"/>
        <v>27.425000000000001</v>
      </c>
      <c r="T2388" s="9">
        <f t="shared" si="377"/>
        <v>29.125</v>
      </c>
      <c r="U2388" s="8">
        <f t="shared" si="378"/>
        <v>28.841666666666669</v>
      </c>
      <c r="V2388" s="8">
        <f t="shared" si="379"/>
        <v>28.912500000000001</v>
      </c>
    </row>
    <row r="2389" spans="1:22" ht="13.5" x14ac:dyDescent="0.25">
      <c r="A2389" s="3">
        <f>RSI!A2389</f>
        <v>45483</v>
      </c>
      <c r="B2389" s="2">
        <f>RSI!B2389</f>
        <v>43.055500000000002</v>
      </c>
      <c r="C2389" s="2">
        <f>RSI!I2389</f>
        <v>11.599148213647211</v>
      </c>
      <c r="D2389" s="2">
        <f>MACD!E2389</f>
        <v>0.56579293685371823</v>
      </c>
      <c r="E2389" s="2">
        <f>MACD!F2389</f>
        <v>0.24282577702643937</v>
      </c>
      <c r="F2389" s="2">
        <f>'Moving Avg'!D2389</f>
        <v>43.848619999999997</v>
      </c>
      <c r="G2389" s="2">
        <f>'Moving Avg'!F2389</f>
        <v>44.800485000000009</v>
      </c>
      <c r="H2389" s="2">
        <f>'Moving Avg'!G2389</f>
        <v>44.235288000000025</v>
      </c>
      <c r="I2389" s="2">
        <f>'Moving Avg'!H2389</f>
        <v>43.232605000000085</v>
      </c>
      <c r="J2389" s="6" t="str">
        <f>OBV!F2389</f>
        <v>BEARISH</v>
      </c>
      <c r="K2389" s="6" t="str">
        <f>OBV!G2389</f>
        <v>NEUTRAL</v>
      </c>
      <c r="L2389" s="6" t="str">
        <f>OBV!H2389</f>
        <v>CONFIRMED BEARISH</v>
      </c>
      <c r="M2389" s="8">
        <f t="shared" si="370"/>
        <v>50</v>
      </c>
      <c r="N2389" s="8">
        <f t="shared" si="371"/>
        <v>0</v>
      </c>
      <c r="O2389" s="8">
        <f t="shared" si="372"/>
        <v>50</v>
      </c>
      <c r="P2389" s="8">
        <f t="shared" si="373"/>
        <v>16.5</v>
      </c>
      <c r="Q2389" s="9">
        <f t="shared" si="374"/>
        <v>27.475000000000001</v>
      </c>
      <c r="R2389" s="9">
        <f t="shared" si="375"/>
        <v>31.625</v>
      </c>
      <c r="S2389" s="9">
        <f t="shared" si="376"/>
        <v>27.425000000000001</v>
      </c>
      <c r="T2389" s="9">
        <f t="shared" si="377"/>
        <v>29.125</v>
      </c>
      <c r="U2389" s="8">
        <f t="shared" si="378"/>
        <v>28.841666666666669</v>
      </c>
      <c r="V2389" s="8">
        <f t="shared" si="379"/>
        <v>28.912500000000001</v>
      </c>
    </row>
    <row r="2390" spans="1:22" ht="13.5" x14ac:dyDescent="0.25">
      <c r="A2390" s="3">
        <f>RSI!A2390</f>
        <v>45484</v>
      </c>
      <c r="B2390" s="2">
        <f>RSI!B2390</f>
        <v>43.055500000000002</v>
      </c>
      <c r="C2390" s="2">
        <f>RSI!I2390</f>
        <v>11.599148213647211</v>
      </c>
      <c r="D2390" s="2">
        <f>MACD!E2390</f>
        <v>0.68403097003039903</v>
      </c>
      <c r="E2390" s="2">
        <f>MACD!F2390</f>
        <v>0.33106681562723134</v>
      </c>
      <c r="F2390" s="2">
        <f>'Moving Avg'!D2390</f>
        <v>43.452060000000003</v>
      </c>
      <c r="G2390" s="2">
        <f>'Moving Avg'!F2390</f>
        <v>44.697075000000012</v>
      </c>
      <c r="H2390" s="2">
        <f>'Moving Avg'!G2390</f>
        <v>44.229850000000027</v>
      </c>
      <c r="I2390" s="2">
        <f>'Moving Avg'!H2390</f>
        <v>43.233953000000092</v>
      </c>
      <c r="J2390" s="6" t="str">
        <f>OBV!F2390</f>
        <v>BEARISH</v>
      </c>
      <c r="K2390" s="6" t="str">
        <f>OBV!G2390</f>
        <v>NEUTRAL</v>
      </c>
      <c r="L2390" s="6" t="str">
        <f>OBV!H2390</f>
        <v>CONFIRMED BEARISH</v>
      </c>
      <c r="M2390" s="8">
        <f t="shared" si="370"/>
        <v>50</v>
      </c>
      <c r="N2390" s="8">
        <f t="shared" si="371"/>
        <v>0</v>
      </c>
      <c r="O2390" s="8">
        <f t="shared" si="372"/>
        <v>50</v>
      </c>
      <c r="P2390" s="8">
        <f t="shared" si="373"/>
        <v>16.5</v>
      </c>
      <c r="Q2390" s="9">
        <f t="shared" si="374"/>
        <v>27.475000000000001</v>
      </c>
      <c r="R2390" s="9">
        <f t="shared" si="375"/>
        <v>31.625</v>
      </c>
      <c r="S2390" s="9">
        <f t="shared" si="376"/>
        <v>27.425000000000001</v>
      </c>
      <c r="T2390" s="9">
        <f t="shared" si="377"/>
        <v>29.125</v>
      </c>
      <c r="U2390" s="8">
        <f t="shared" si="378"/>
        <v>28.841666666666669</v>
      </c>
      <c r="V2390" s="8">
        <f t="shared" si="379"/>
        <v>28.912500000000001</v>
      </c>
    </row>
    <row r="2391" spans="1:22" ht="13.5" x14ac:dyDescent="0.25">
      <c r="A2391" s="3">
        <f>RSI!A2391</f>
        <v>45485</v>
      </c>
      <c r="B2391" s="2">
        <f>RSI!B2391</f>
        <v>43.055500000000002</v>
      </c>
      <c r="C2391" s="2">
        <f>RSI!I2391</f>
        <v>11.599148213647211</v>
      </c>
      <c r="D2391" s="2">
        <f>MACD!E2391</f>
        <v>0.79254531545337414</v>
      </c>
      <c r="E2391" s="2">
        <f>MACD!F2391</f>
        <v>0.42336251559245996</v>
      </c>
      <c r="F2391" s="2">
        <f>'Moving Avg'!D2391</f>
        <v>43.055500000000002</v>
      </c>
      <c r="G2391" s="2">
        <f>'Moving Avg'!F2391</f>
        <v>44.593665000000016</v>
      </c>
      <c r="H2391" s="2">
        <f>'Moving Avg'!G2391</f>
        <v>44.224412000000022</v>
      </c>
      <c r="I2391" s="2">
        <f>'Moving Avg'!H2391</f>
        <v>43.237106500000088</v>
      </c>
      <c r="J2391" s="6" t="str">
        <f>OBV!F2391</f>
        <v>BEARISH</v>
      </c>
      <c r="K2391" s="6" t="str">
        <f>OBV!G2391</f>
        <v>NEUTRAL</v>
      </c>
      <c r="L2391" s="6" t="str">
        <f>OBV!H2391</f>
        <v>CONFIRMED BEARISH</v>
      </c>
      <c r="M2391" s="8">
        <f t="shared" si="370"/>
        <v>50</v>
      </c>
      <c r="N2391" s="8">
        <f t="shared" si="371"/>
        <v>0</v>
      </c>
      <c r="O2391" s="8">
        <f t="shared" si="372"/>
        <v>0</v>
      </c>
      <c r="P2391" s="8">
        <f t="shared" si="373"/>
        <v>16.5</v>
      </c>
      <c r="Q2391" s="9">
        <f t="shared" si="374"/>
        <v>19.975000000000001</v>
      </c>
      <c r="R2391" s="9">
        <f t="shared" si="375"/>
        <v>14.125</v>
      </c>
      <c r="S2391" s="9">
        <f t="shared" si="376"/>
        <v>14.925000000000001</v>
      </c>
      <c r="T2391" s="9">
        <f t="shared" si="377"/>
        <v>16.625</v>
      </c>
      <c r="U2391" s="8">
        <f t="shared" si="378"/>
        <v>16.341666666666669</v>
      </c>
      <c r="V2391" s="8">
        <f t="shared" si="379"/>
        <v>16.412500000000001</v>
      </c>
    </row>
    <row r="2392" spans="1:22" ht="13.5" x14ac:dyDescent="0.25">
      <c r="A2392" s="3">
        <f>RSI!A2392</f>
        <v>45488</v>
      </c>
      <c r="B2392" s="2">
        <f>RSI!B2392</f>
        <v>43.055500000000002</v>
      </c>
      <c r="C2392" s="2">
        <f>RSI!I2392</f>
        <v>11.599148213647211</v>
      </c>
      <c r="D2392" s="2">
        <f>MACD!E2392</f>
        <v>0.89220475627818274</v>
      </c>
      <c r="E2392" s="2">
        <f>MACD!F2392</f>
        <v>0.51713096372960454</v>
      </c>
      <c r="F2392" s="2">
        <f>'Moving Avg'!D2392</f>
        <v>43.055500000000002</v>
      </c>
      <c r="G2392" s="2">
        <f>'Moving Avg'!F2392</f>
        <v>44.490255000000012</v>
      </c>
      <c r="H2392" s="2">
        <f>'Moving Avg'!G2392</f>
        <v>44.218974000000017</v>
      </c>
      <c r="I2392" s="2">
        <f>'Moving Avg'!H2392</f>
        <v>43.2389060000001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  <c r="M2392" s="8">
        <f t="shared" si="370"/>
        <v>50</v>
      </c>
      <c r="N2392" s="8">
        <f t="shared" si="371"/>
        <v>0</v>
      </c>
      <c r="O2392" s="8">
        <f t="shared" si="372"/>
        <v>0</v>
      </c>
      <c r="P2392" s="8">
        <f t="shared" si="373"/>
        <v>33</v>
      </c>
      <c r="Q2392" s="9">
        <f t="shared" si="374"/>
        <v>22.45</v>
      </c>
      <c r="R2392" s="9">
        <f t="shared" si="375"/>
        <v>18.25</v>
      </c>
      <c r="S2392" s="9">
        <f t="shared" si="376"/>
        <v>22.35</v>
      </c>
      <c r="T2392" s="9">
        <f t="shared" si="377"/>
        <v>20.75</v>
      </c>
      <c r="U2392" s="8">
        <f t="shared" si="378"/>
        <v>21.016666666666669</v>
      </c>
      <c r="V2392" s="8">
        <f t="shared" si="379"/>
        <v>20.950000000000003</v>
      </c>
    </row>
    <row r="2393" spans="1:22" ht="13.5" x14ac:dyDescent="0.25">
      <c r="A2393" s="3">
        <f>RSI!A2393</f>
        <v>45489</v>
      </c>
      <c r="B2393" s="2">
        <f>RSI!B2393</f>
        <v>43.055500000000002</v>
      </c>
      <c r="C2393" s="2">
        <f>RSI!I2393</f>
        <v>11.599148213647211</v>
      </c>
      <c r="D2393" s="2">
        <f>MACD!E2393</f>
        <v>0.96925241212350954</v>
      </c>
      <c r="E2393" s="2">
        <f>MACD!F2393</f>
        <v>0.60755525340838556</v>
      </c>
      <c r="F2393" s="2">
        <f>'Moving Avg'!D2393</f>
        <v>43.055500000000002</v>
      </c>
      <c r="G2393" s="2">
        <f>'Moving Avg'!F2393</f>
        <v>44.386845000000022</v>
      </c>
      <c r="H2393" s="2">
        <f>'Moving Avg'!G2393</f>
        <v>44.213536000000012</v>
      </c>
      <c r="I2393" s="2">
        <f>'Moving Avg'!H2393</f>
        <v>43.240705500000104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  <c r="M2393" s="8">
        <f t="shared" si="370"/>
        <v>50</v>
      </c>
      <c r="N2393" s="8">
        <f t="shared" si="371"/>
        <v>0</v>
      </c>
      <c r="O2393" s="8">
        <f t="shared" si="372"/>
        <v>0</v>
      </c>
      <c r="P2393" s="8">
        <f t="shared" si="373"/>
        <v>33</v>
      </c>
      <c r="Q2393" s="9">
        <f t="shared" si="374"/>
        <v>22.45</v>
      </c>
      <c r="R2393" s="9">
        <f t="shared" si="375"/>
        <v>18.25</v>
      </c>
      <c r="S2393" s="9">
        <f t="shared" si="376"/>
        <v>22.35</v>
      </c>
      <c r="T2393" s="9">
        <f t="shared" si="377"/>
        <v>20.75</v>
      </c>
      <c r="U2393" s="8">
        <f t="shared" si="378"/>
        <v>21.016666666666669</v>
      </c>
      <c r="V2393" s="8">
        <f t="shared" si="379"/>
        <v>20.950000000000003</v>
      </c>
    </row>
    <row r="2394" spans="1:22" ht="13.5" x14ac:dyDescent="0.25">
      <c r="A2394" s="3">
        <f>RSI!A2394</f>
        <v>45490</v>
      </c>
      <c r="B2394" s="2">
        <f>RSI!B2394</f>
        <v>43.055500000000002</v>
      </c>
      <c r="C2394" s="2">
        <f>RSI!I2394</f>
        <v>11.599148213647211</v>
      </c>
      <c r="D2394" s="2">
        <f>MACD!E2394</f>
        <v>1.041167784513739</v>
      </c>
      <c r="E2394" s="2">
        <f>MACD!F2394</f>
        <v>0.69427775962945626</v>
      </c>
      <c r="F2394" s="2">
        <f>'Moving Avg'!D2394</f>
        <v>43.055500000000002</v>
      </c>
      <c r="G2394" s="2">
        <f>'Moving Avg'!F2394</f>
        <v>44.282980000000023</v>
      </c>
      <c r="H2394" s="2">
        <f>'Moving Avg'!G2394</f>
        <v>44.209000000000003</v>
      </c>
      <c r="I2394" s="2">
        <f>'Moving Avg'!H2394</f>
        <v>43.242505000000101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  <c r="M2394" s="8">
        <f t="shared" si="370"/>
        <v>50</v>
      </c>
      <c r="N2394" s="8">
        <f t="shared" si="371"/>
        <v>0</v>
      </c>
      <c r="O2394" s="8">
        <f t="shared" si="372"/>
        <v>0</v>
      </c>
      <c r="P2394" s="8">
        <f t="shared" si="373"/>
        <v>33</v>
      </c>
      <c r="Q2394" s="9">
        <f t="shared" si="374"/>
        <v>22.45</v>
      </c>
      <c r="R2394" s="9">
        <f t="shared" si="375"/>
        <v>18.25</v>
      </c>
      <c r="S2394" s="9">
        <f t="shared" si="376"/>
        <v>22.35</v>
      </c>
      <c r="T2394" s="9">
        <f t="shared" si="377"/>
        <v>20.75</v>
      </c>
      <c r="U2394" s="8">
        <f t="shared" si="378"/>
        <v>21.016666666666669</v>
      </c>
      <c r="V2394" s="8">
        <f t="shared" si="379"/>
        <v>20.950000000000003</v>
      </c>
    </row>
    <row r="2395" spans="1:22" ht="13.5" x14ac:dyDescent="0.25">
      <c r="A2395" s="3">
        <f>RSI!A2395</f>
        <v>45491</v>
      </c>
      <c r="B2395" s="2">
        <f>RSI!B2395</f>
        <v>43.055500000000002</v>
      </c>
      <c r="C2395" s="2">
        <f>RSI!I2395</f>
        <v>11.599148213647211</v>
      </c>
      <c r="D2395" s="2">
        <f>MACD!E2395</f>
        <v>1.1082425886996603</v>
      </c>
      <c r="E2395" s="2">
        <f>MACD!F2395</f>
        <v>0.77707072544349709</v>
      </c>
      <c r="F2395" s="2">
        <f>'Moving Avg'!D2395</f>
        <v>43.055500000000002</v>
      </c>
      <c r="G2395" s="2">
        <f>'Moving Avg'!F2395</f>
        <v>44.179115000000024</v>
      </c>
      <c r="H2395" s="2">
        <f>'Moving Avg'!G2395</f>
        <v>44.204464000000009</v>
      </c>
      <c r="I2395" s="2">
        <f>'Moving Avg'!H2395</f>
        <v>43.244304500000105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  <c r="M2395" s="8">
        <f t="shared" si="370"/>
        <v>50</v>
      </c>
      <c r="N2395" s="8">
        <f t="shared" si="371"/>
        <v>0</v>
      </c>
      <c r="O2395" s="8">
        <f t="shared" si="372"/>
        <v>0</v>
      </c>
      <c r="P2395" s="8">
        <f t="shared" si="373"/>
        <v>33</v>
      </c>
      <c r="Q2395" s="9">
        <f t="shared" si="374"/>
        <v>22.45</v>
      </c>
      <c r="R2395" s="9">
        <f t="shared" si="375"/>
        <v>18.25</v>
      </c>
      <c r="S2395" s="9">
        <f t="shared" si="376"/>
        <v>22.35</v>
      </c>
      <c r="T2395" s="9">
        <f t="shared" si="377"/>
        <v>20.75</v>
      </c>
      <c r="U2395" s="8">
        <f t="shared" si="378"/>
        <v>21.016666666666669</v>
      </c>
      <c r="V2395" s="8">
        <f t="shared" si="379"/>
        <v>20.950000000000003</v>
      </c>
    </row>
    <row r="2396" spans="1:22" ht="13.5" x14ac:dyDescent="0.25">
      <c r="A2396" s="3">
        <f>RSI!A2396</f>
        <v>45492</v>
      </c>
      <c r="B2396" s="2">
        <f>RSI!B2396</f>
        <v>43.055500000000002</v>
      </c>
      <c r="C2396" s="2">
        <f>RSI!I2396</f>
        <v>11.599148213647211</v>
      </c>
      <c r="D2396" s="2">
        <f>MACD!E2396</f>
        <v>1.1707605396863556</v>
      </c>
      <c r="E2396" s="2">
        <f>MACD!F2396</f>
        <v>0.85580868829206891</v>
      </c>
      <c r="F2396" s="2">
        <f>'Moving Avg'!D2396</f>
        <v>43.055500000000002</v>
      </c>
      <c r="G2396" s="2">
        <f>'Moving Avg'!F2396</f>
        <v>44.075250000000025</v>
      </c>
      <c r="H2396" s="2">
        <f>'Moving Avg'!G2396</f>
        <v>44.199928</v>
      </c>
      <c r="I2396" s="2">
        <f>'Moving Avg'!H2396</f>
        <v>43.246104000000102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  <c r="M2396" s="8">
        <f t="shared" si="370"/>
        <v>50</v>
      </c>
      <c r="N2396" s="8">
        <f t="shared" si="371"/>
        <v>0</v>
      </c>
      <c r="O2396" s="8">
        <f t="shared" si="372"/>
        <v>0</v>
      </c>
      <c r="P2396" s="8">
        <f t="shared" si="373"/>
        <v>33</v>
      </c>
      <c r="Q2396" s="9">
        <f t="shared" si="374"/>
        <v>22.45</v>
      </c>
      <c r="R2396" s="9">
        <f t="shared" si="375"/>
        <v>18.25</v>
      </c>
      <c r="S2396" s="9">
        <f t="shared" si="376"/>
        <v>22.35</v>
      </c>
      <c r="T2396" s="9">
        <f t="shared" si="377"/>
        <v>20.75</v>
      </c>
      <c r="U2396" s="8">
        <f t="shared" si="378"/>
        <v>21.016666666666669</v>
      </c>
      <c r="V2396" s="8">
        <f t="shared" si="379"/>
        <v>20.950000000000003</v>
      </c>
    </row>
    <row r="2397" spans="1:22" ht="13.5" x14ac:dyDescent="0.25">
      <c r="A2397" s="3">
        <f>RSI!A2397</f>
        <v>45495</v>
      </c>
      <c r="B2397" s="2">
        <f>RSI!B2397</f>
        <v>43.055500000000002</v>
      </c>
      <c r="C2397" s="2">
        <f>RSI!I2397</f>
        <v>11.599148213647211</v>
      </c>
      <c r="D2397" s="2">
        <f>MACD!E2397</f>
        <v>0.92394969741454958</v>
      </c>
      <c r="E2397" s="2">
        <f>MACD!F2397</f>
        <v>0.86943689011656511</v>
      </c>
      <c r="F2397" s="2">
        <f>'Moving Avg'!D2397</f>
        <v>43.055500000000002</v>
      </c>
      <c r="G2397" s="2">
        <f>'Moving Avg'!F2397</f>
        <v>43.971385000000019</v>
      </c>
      <c r="H2397" s="2">
        <f>'Moving Avg'!G2397</f>
        <v>44.194669999999995</v>
      </c>
      <c r="I2397" s="2">
        <f>'Moving Avg'!H2397</f>
        <v>43.247903500000113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  <c r="M2397" s="8">
        <f t="shared" si="370"/>
        <v>50</v>
      </c>
      <c r="N2397" s="8">
        <f t="shared" si="371"/>
        <v>0</v>
      </c>
      <c r="O2397" s="8">
        <f t="shared" si="372"/>
        <v>0</v>
      </c>
      <c r="P2397" s="8">
        <f t="shared" si="373"/>
        <v>33</v>
      </c>
      <c r="Q2397" s="9">
        <f t="shared" si="374"/>
        <v>22.45</v>
      </c>
      <c r="R2397" s="9">
        <f t="shared" si="375"/>
        <v>18.25</v>
      </c>
      <c r="S2397" s="9">
        <f t="shared" si="376"/>
        <v>22.35</v>
      </c>
      <c r="T2397" s="9">
        <f t="shared" si="377"/>
        <v>20.75</v>
      </c>
      <c r="U2397" s="8">
        <f t="shared" si="378"/>
        <v>21.016666666666669</v>
      </c>
      <c r="V2397" s="8">
        <f t="shared" si="379"/>
        <v>20.950000000000003</v>
      </c>
    </row>
    <row r="2398" spans="1:22" ht="13.5" x14ac:dyDescent="0.25">
      <c r="A2398" s="3">
        <f>RSI!A2398</f>
        <v>45496</v>
      </c>
      <c r="B2398" s="2">
        <f>RSI!B2398</f>
        <v>43.055500000000002</v>
      </c>
      <c r="C2398" s="2">
        <f>RSI!I2398</f>
        <v>11.599148213647211</v>
      </c>
      <c r="D2398" s="2">
        <f>MACD!E2398</f>
        <v>0.72005003811424473</v>
      </c>
      <c r="E2398" s="2">
        <f>MACD!F2398</f>
        <v>0.8395595197161011</v>
      </c>
      <c r="F2398" s="2">
        <f>'Moving Avg'!D2398</f>
        <v>43.055500000000002</v>
      </c>
      <c r="G2398" s="2">
        <f>'Moving Avg'!F2398</f>
        <v>43.86752000000002</v>
      </c>
      <c r="H2398" s="2">
        <f>'Moving Avg'!G2398</f>
        <v>44.18941199999999</v>
      </c>
      <c r="I2398" s="2">
        <f>'Moving Avg'!H2398</f>
        <v>43.24970300000011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  <c r="M2398" s="8">
        <f t="shared" si="370"/>
        <v>50</v>
      </c>
      <c r="N2398" s="8">
        <f t="shared" si="371"/>
        <v>100</v>
      </c>
      <c r="O2398" s="8">
        <f t="shared" si="372"/>
        <v>0</v>
      </c>
      <c r="P2398" s="8">
        <f t="shared" si="373"/>
        <v>33</v>
      </c>
      <c r="Q2398" s="9">
        <f t="shared" si="374"/>
        <v>57.45</v>
      </c>
      <c r="R2398" s="9">
        <f t="shared" si="375"/>
        <v>38.25</v>
      </c>
      <c r="S2398" s="9">
        <f t="shared" si="376"/>
        <v>37.35</v>
      </c>
      <c r="T2398" s="9">
        <f t="shared" si="377"/>
        <v>45.75</v>
      </c>
      <c r="U2398" s="8">
        <f t="shared" si="378"/>
        <v>44.35</v>
      </c>
      <c r="V2398" s="8">
        <f t="shared" si="379"/>
        <v>44.7</v>
      </c>
    </row>
    <row r="2399" spans="1:22" ht="13.5" x14ac:dyDescent="0.25">
      <c r="A2399" s="3">
        <f>RSI!A2399</f>
        <v>45497</v>
      </c>
      <c r="B2399" s="2">
        <f>RSI!B2399</f>
        <v>43.055500000000002</v>
      </c>
      <c r="C2399" s="2">
        <f>RSI!I2399</f>
        <v>11.599148213647211</v>
      </c>
      <c r="D2399" s="2">
        <f>MACD!E2399</f>
        <v>0.55209389435344036</v>
      </c>
      <c r="E2399" s="2">
        <f>MACD!F2399</f>
        <v>0.78206639464356897</v>
      </c>
      <c r="F2399" s="2">
        <f>'Moving Avg'!D2399</f>
        <v>43.055500000000002</v>
      </c>
      <c r="G2399" s="2">
        <f>'Moving Avg'!F2399</f>
        <v>43.763655000000021</v>
      </c>
      <c r="H2399" s="2">
        <f>'Moving Avg'!G2399</f>
        <v>44.184153999999992</v>
      </c>
      <c r="I2399" s="2">
        <f>'Moving Avg'!H2399</f>
        <v>43.251502500000115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  <c r="M2399" s="8">
        <f t="shared" si="370"/>
        <v>50</v>
      </c>
      <c r="N2399" s="8">
        <f t="shared" si="371"/>
        <v>100</v>
      </c>
      <c r="O2399" s="8">
        <f t="shared" si="372"/>
        <v>0</v>
      </c>
      <c r="P2399" s="8">
        <f t="shared" si="373"/>
        <v>33</v>
      </c>
      <c r="Q2399" s="9">
        <f t="shared" si="374"/>
        <v>57.45</v>
      </c>
      <c r="R2399" s="9">
        <f t="shared" si="375"/>
        <v>38.25</v>
      </c>
      <c r="S2399" s="9">
        <f t="shared" si="376"/>
        <v>37.35</v>
      </c>
      <c r="T2399" s="9">
        <f t="shared" si="377"/>
        <v>45.75</v>
      </c>
      <c r="U2399" s="8">
        <f t="shared" si="378"/>
        <v>44.35</v>
      </c>
      <c r="V2399" s="8">
        <f t="shared" si="379"/>
        <v>44.7</v>
      </c>
    </row>
    <row r="2400" spans="1:22" ht="13.5" x14ac:dyDescent="0.25">
      <c r="A2400" s="3">
        <f>RSI!A2400</f>
        <v>45499</v>
      </c>
      <c r="B2400" s="2">
        <f>RSI!B2400</f>
        <v>43.055500000000002</v>
      </c>
      <c r="C2400" s="2">
        <f>RSI!I2400</f>
        <v>11.599148213647211</v>
      </c>
      <c r="D2400" s="2">
        <f>MACD!E2400</f>
        <v>0.41421265471915092</v>
      </c>
      <c r="E2400" s="2">
        <f>MACD!F2400</f>
        <v>0.70849564665868547</v>
      </c>
      <c r="F2400" s="2">
        <f>'Moving Avg'!D2400</f>
        <v>43.055500000000002</v>
      </c>
      <c r="G2400" s="2">
        <f>'Moving Avg'!F2400</f>
        <v>43.659790000000022</v>
      </c>
      <c r="H2400" s="2">
        <f>'Moving Avg'!G2400</f>
        <v>44.178895999999988</v>
      </c>
      <c r="I2400" s="2">
        <f>'Moving Avg'!H2400</f>
        <v>43.253302000000112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50</v>
      </c>
      <c r="N2400" s="8">
        <f t="shared" si="371"/>
        <v>100</v>
      </c>
      <c r="O2400" s="8">
        <f t="shared" si="372"/>
        <v>0</v>
      </c>
      <c r="P2400" s="8">
        <f t="shared" si="373"/>
        <v>33</v>
      </c>
      <c r="Q2400" s="9">
        <f t="shared" si="374"/>
        <v>57.45</v>
      </c>
      <c r="R2400" s="9">
        <f t="shared" si="375"/>
        <v>38.25</v>
      </c>
      <c r="S2400" s="9">
        <f t="shared" si="376"/>
        <v>37.35</v>
      </c>
      <c r="T2400" s="9">
        <f t="shared" si="377"/>
        <v>45.75</v>
      </c>
      <c r="U2400" s="8">
        <f t="shared" si="378"/>
        <v>44.35</v>
      </c>
      <c r="V2400" s="8">
        <f t="shared" si="379"/>
        <v>44.7</v>
      </c>
    </row>
    <row r="2401" spans="1:22" ht="13.5" x14ac:dyDescent="0.25">
      <c r="A2401" s="3">
        <f>RSI!A2401</f>
        <v>45502</v>
      </c>
      <c r="B2401" s="2">
        <f>RSI!B2401</f>
        <v>43.055500000000002</v>
      </c>
      <c r="C2401" s="2">
        <f>RSI!I2401</f>
        <v>11.599148213647211</v>
      </c>
      <c r="D2401" s="2">
        <f>MACD!E2401</f>
        <v>0.30146567033651195</v>
      </c>
      <c r="E2401" s="2">
        <f>MACD!F2401</f>
        <v>0.62708965139425077</v>
      </c>
      <c r="F2401" s="2">
        <f>'Moving Avg'!D2401</f>
        <v>43.055500000000002</v>
      </c>
      <c r="G2401" s="2">
        <f>'Moving Avg'!F2401</f>
        <v>43.555925000000016</v>
      </c>
      <c r="H2401" s="2">
        <f>'Moving Avg'!G2401</f>
        <v>44.173637999999983</v>
      </c>
      <c r="I2401" s="2">
        <f>'Moving Avg'!H2401</f>
        <v>43.255101500000116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  <c r="M2401" s="8">
        <f t="shared" si="370"/>
        <v>50</v>
      </c>
      <c r="N2401" s="8">
        <f t="shared" si="371"/>
        <v>100</v>
      </c>
      <c r="O2401" s="8">
        <f t="shared" si="372"/>
        <v>0</v>
      </c>
      <c r="P2401" s="8">
        <f t="shared" si="373"/>
        <v>33</v>
      </c>
      <c r="Q2401" s="9">
        <f t="shared" si="374"/>
        <v>57.45</v>
      </c>
      <c r="R2401" s="9">
        <f t="shared" si="375"/>
        <v>38.25</v>
      </c>
      <c r="S2401" s="9">
        <f t="shared" si="376"/>
        <v>37.35</v>
      </c>
      <c r="T2401" s="9">
        <f t="shared" si="377"/>
        <v>45.75</v>
      </c>
      <c r="U2401" s="8">
        <f t="shared" si="378"/>
        <v>44.35</v>
      </c>
      <c r="V2401" s="8">
        <f t="shared" si="379"/>
        <v>44.7</v>
      </c>
    </row>
    <row r="2402" spans="1:22" ht="13.5" x14ac:dyDescent="0.25">
      <c r="A2402" s="3">
        <f>RSI!A2402</f>
        <v>45503</v>
      </c>
      <c r="B2402" s="2">
        <f>RSI!B2402</f>
        <v>43.055500000000002</v>
      </c>
      <c r="C2402" s="2">
        <f>RSI!I2402</f>
        <v>11.599148213647211</v>
      </c>
      <c r="D2402" s="2">
        <f>MACD!E2402</f>
        <v>0.20969563219813381</v>
      </c>
      <c r="E2402" s="2">
        <f>MACD!F2402</f>
        <v>0.54361084755502731</v>
      </c>
      <c r="F2402" s="2">
        <f>'Moving Avg'!D2402</f>
        <v>43.055500000000002</v>
      </c>
      <c r="G2402" s="2">
        <f>'Moving Avg'!F2402</f>
        <v>43.452060000000024</v>
      </c>
      <c r="H2402" s="2">
        <f>'Moving Avg'!G2402</f>
        <v>44.168379999999978</v>
      </c>
      <c r="I2402" s="2">
        <f>'Moving Avg'!H2402</f>
        <v>43.256901000000113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  <c r="M2402" s="8">
        <f t="shared" si="370"/>
        <v>50</v>
      </c>
      <c r="N2402" s="8">
        <f t="shared" si="371"/>
        <v>100</v>
      </c>
      <c r="O2402" s="8">
        <f t="shared" si="372"/>
        <v>0</v>
      </c>
      <c r="P2402" s="8">
        <f t="shared" si="373"/>
        <v>33</v>
      </c>
      <c r="Q2402" s="9">
        <f t="shared" si="374"/>
        <v>57.45</v>
      </c>
      <c r="R2402" s="9">
        <f t="shared" si="375"/>
        <v>38.25</v>
      </c>
      <c r="S2402" s="9">
        <f t="shared" si="376"/>
        <v>37.35</v>
      </c>
      <c r="T2402" s="9">
        <f t="shared" si="377"/>
        <v>45.75</v>
      </c>
      <c r="U2402" s="8">
        <f t="shared" si="378"/>
        <v>44.35</v>
      </c>
      <c r="V2402" s="8">
        <f t="shared" si="379"/>
        <v>44.7</v>
      </c>
    </row>
    <row r="2403" spans="1:22" ht="13.5" x14ac:dyDescent="0.25">
      <c r="A2403" s="3">
        <f>RSI!A2403</f>
        <v>45504</v>
      </c>
      <c r="B2403" s="2">
        <f>RSI!B2403</f>
        <v>43.055500000000002</v>
      </c>
      <c r="C2403" s="2">
        <f>RSI!I2403</f>
        <v>11.599148213647211</v>
      </c>
      <c r="D2403" s="2">
        <f>MACD!E2403</f>
        <v>0.13540633585384398</v>
      </c>
      <c r="E2403" s="2">
        <f>MACD!F2403</f>
        <v>0.46196994521479068</v>
      </c>
      <c r="F2403" s="2">
        <f>'Moving Avg'!D2403</f>
        <v>43.055500000000002</v>
      </c>
      <c r="G2403" s="2">
        <f>'Moving Avg'!F2403</f>
        <v>43.352920000000026</v>
      </c>
      <c r="H2403" s="2">
        <f>'Moving Avg'!G2403</f>
        <v>44.163121999999987</v>
      </c>
      <c r="I2403" s="2">
        <f>'Moving Avg'!H2403</f>
        <v>43.258700500000124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  <c r="M2403" s="8">
        <f t="shared" si="370"/>
        <v>50</v>
      </c>
      <c r="N2403" s="8">
        <f t="shared" si="371"/>
        <v>100</v>
      </c>
      <c r="O2403" s="8">
        <f t="shared" si="372"/>
        <v>0</v>
      </c>
      <c r="P2403" s="8">
        <f t="shared" si="373"/>
        <v>33</v>
      </c>
      <c r="Q2403" s="9">
        <f t="shared" si="374"/>
        <v>57.45</v>
      </c>
      <c r="R2403" s="9">
        <f t="shared" si="375"/>
        <v>38.25</v>
      </c>
      <c r="S2403" s="9">
        <f t="shared" si="376"/>
        <v>37.35</v>
      </c>
      <c r="T2403" s="9">
        <f t="shared" si="377"/>
        <v>45.75</v>
      </c>
      <c r="U2403" s="8">
        <f t="shared" si="378"/>
        <v>44.35</v>
      </c>
      <c r="V2403" s="8">
        <f t="shared" si="379"/>
        <v>44.7</v>
      </c>
    </row>
    <row r="2404" spans="1:22" ht="13.5" x14ac:dyDescent="0.25">
      <c r="A2404" s="3">
        <f>RSI!A2404</f>
        <v>45505</v>
      </c>
      <c r="B2404" s="2">
        <f>RSI!B2404</f>
        <v>43.055500000000002</v>
      </c>
      <c r="C2404" s="2">
        <f>RSI!I2404</f>
        <v>11.599148213647211</v>
      </c>
      <c r="D2404" s="2">
        <f>MACD!E2404</f>
        <v>7.5659379050158293E-2</v>
      </c>
      <c r="E2404" s="2">
        <f>MACD!F2404</f>
        <v>0.38470783198186426</v>
      </c>
      <c r="F2404" s="2">
        <f>'Moving Avg'!D2404</f>
        <v>43.055500000000002</v>
      </c>
      <c r="G2404" s="2">
        <f>'Moving Avg'!F2404</f>
        <v>43.25378000000002</v>
      </c>
      <c r="H2404" s="2">
        <f>'Moving Avg'!G2404</f>
        <v>44.157863999999982</v>
      </c>
      <c r="I2404" s="2">
        <f>'Moving Avg'!H2404</f>
        <v>43.260500000000121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  <c r="M2404" s="8">
        <f t="shared" si="370"/>
        <v>50</v>
      </c>
      <c r="N2404" s="8">
        <f t="shared" si="371"/>
        <v>100</v>
      </c>
      <c r="O2404" s="8">
        <f t="shared" si="372"/>
        <v>0</v>
      </c>
      <c r="P2404" s="8">
        <f t="shared" si="373"/>
        <v>33</v>
      </c>
      <c r="Q2404" s="9">
        <f t="shared" si="374"/>
        <v>57.45</v>
      </c>
      <c r="R2404" s="9">
        <f t="shared" si="375"/>
        <v>38.25</v>
      </c>
      <c r="S2404" s="9">
        <f t="shared" si="376"/>
        <v>37.35</v>
      </c>
      <c r="T2404" s="9">
        <f t="shared" si="377"/>
        <v>45.75</v>
      </c>
      <c r="U2404" s="8">
        <f t="shared" si="378"/>
        <v>44.35</v>
      </c>
      <c r="V2404" s="8">
        <f t="shared" si="379"/>
        <v>44.7</v>
      </c>
    </row>
    <row r="2405" spans="1:22" ht="13.5" x14ac:dyDescent="0.25">
      <c r="A2405" s="3">
        <f>RSI!A2405</f>
        <v>45506</v>
      </c>
      <c r="B2405" s="2">
        <f>RSI!B2405</f>
        <v>43.055500000000002</v>
      </c>
      <c r="C2405" s="2">
        <f>RSI!I2405</f>
        <v>11.599148213647211</v>
      </c>
      <c r="D2405" s="2">
        <f>MACD!E2405</f>
        <v>2.7986870112215456E-2</v>
      </c>
      <c r="E2405" s="2">
        <f>MACD!F2405</f>
        <v>0.31336363960793451</v>
      </c>
      <c r="F2405" s="2">
        <f>'Moving Avg'!D2405</f>
        <v>43.055500000000002</v>
      </c>
      <c r="G2405" s="2">
        <f>'Moving Avg'!F2405</f>
        <v>43.154640000000022</v>
      </c>
      <c r="H2405" s="2">
        <f>'Moving Avg'!G2405</f>
        <v>44.152605999999977</v>
      </c>
      <c r="I2405" s="2">
        <f>'Moving Avg'!H2405</f>
        <v>43.262299500000125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  <c r="M2405" s="8">
        <f t="shared" si="370"/>
        <v>50</v>
      </c>
      <c r="N2405" s="8">
        <f t="shared" si="371"/>
        <v>100</v>
      </c>
      <c r="O2405" s="8">
        <f t="shared" si="372"/>
        <v>0</v>
      </c>
      <c r="P2405" s="8">
        <f t="shared" si="373"/>
        <v>33</v>
      </c>
      <c r="Q2405" s="9">
        <f t="shared" si="374"/>
        <v>57.45</v>
      </c>
      <c r="R2405" s="9">
        <f t="shared" si="375"/>
        <v>38.25</v>
      </c>
      <c r="S2405" s="9">
        <f t="shared" si="376"/>
        <v>37.35</v>
      </c>
      <c r="T2405" s="9">
        <f t="shared" si="377"/>
        <v>45.75</v>
      </c>
      <c r="U2405" s="8">
        <f t="shared" si="378"/>
        <v>44.35</v>
      </c>
      <c r="V2405" s="8">
        <f t="shared" si="379"/>
        <v>44.7</v>
      </c>
    </row>
    <row r="2406" spans="1:22" ht="13.5" x14ac:dyDescent="0.25">
      <c r="A2406" s="3">
        <f>RSI!A2406</f>
        <v>45509</v>
      </c>
      <c r="B2406" s="2">
        <f>RSI!B2406</f>
        <v>43.055500000000002</v>
      </c>
      <c r="C2406" s="2">
        <f>RSI!I2406</f>
        <v>11.599148213647211</v>
      </c>
      <c r="D2406" s="2">
        <f>MACD!E2406</f>
        <v>-9.6823248689261732E-3</v>
      </c>
      <c r="E2406" s="2">
        <f>MACD!F2406</f>
        <v>0.24875444671256236</v>
      </c>
      <c r="F2406" s="2">
        <f>'Moving Avg'!D2406</f>
        <v>43.055500000000002</v>
      </c>
      <c r="G2406" s="2">
        <f>'Moving Avg'!F2406</f>
        <v>43.055500000000023</v>
      </c>
      <c r="H2406" s="2">
        <f>'Moving Avg'!G2406</f>
        <v>44.147347999999973</v>
      </c>
      <c r="I2406" s="2">
        <f>'Moving Avg'!H2406</f>
        <v>43.264099000000122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  <c r="M2406" s="8">
        <f t="shared" si="370"/>
        <v>50</v>
      </c>
      <c r="N2406" s="8">
        <f t="shared" si="371"/>
        <v>100</v>
      </c>
      <c r="O2406" s="8">
        <f t="shared" si="372"/>
        <v>0</v>
      </c>
      <c r="P2406" s="8">
        <f t="shared" si="373"/>
        <v>33</v>
      </c>
      <c r="Q2406" s="9">
        <f t="shared" si="374"/>
        <v>57.45</v>
      </c>
      <c r="R2406" s="9">
        <f t="shared" si="375"/>
        <v>38.25</v>
      </c>
      <c r="S2406" s="9">
        <f t="shared" si="376"/>
        <v>37.35</v>
      </c>
      <c r="T2406" s="9">
        <f t="shared" si="377"/>
        <v>45.75</v>
      </c>
      <c r="U2406" s="8">
        <f t="shared" si="378"/>
        <v>44.35</v>
      </c>
      <c r="V2406" s="8">
        <f t="shared" si="379"/>
        <v>44.7</v>
      </c>
    </row>
    <row r="2407" spans="1:22" ht="13.5" x14ac:dyDescent="0.25">
      <c r="A2407" s="3">
        <f>RSI!A2407</f>
        <v>45510</v>
      </c>
      <c r="B2407" s="2">
        <f>RSI!B2407</f>
        <v>43.055500000000002</v>
      </c>
      <c r="C2407" s="2">
        <f>RSI!I2407</f>
        <v>11.599148213647211</v>
      </c>
      <c r="D2407" s="2">
        <f>MACD!E2407</f>
        <v>-3.9084887035130578E-2</v>
      </c>
      <c r="E2407" s="2">
        <f>MACD!F2407</f>
        <v>0.19118657996302379</v>
      </c>
      <c r="F2407" s="2">
        <f>'Moving Avg'!D2407</f>
        <v>43.055500000000002</v>
      </c>
      <c r="G2407" s="2">
        <f>'Moving Avg'!F2407</f>
        <v>43.055500000000023</v>
      </c>
      <c r="H2407" s="2">
        <f>'Moving Avg'!G2407</f>
        <v>44.142089999999968</v>
      </c>
      <c r="I2407" s="2">
        <f>'Moving Avg'!H2407</f>
        <v>43.265898500000134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  <c r="M2407" s="8">
        <f t="shared" si="370"/>
        <v>50</v>
      </c>
      <c r="N2407" s="8">
        <f t="shared" si="371"/>
        <v>100</v>
      </c>
      <c r="O2407" s="8">
        <f t="shared" si="372"/>
        <v>0</v>
      </c>
      <c r="P2407" s="8">
        <f t="shared" si="373"/>
        <v>33</v>
      </c>
      <c r="Q2407" s="9">
        <f t="shared" si="374"/>
        <v>57.45</v>
      </c>
      <c r="R2407" s="9">
        <f t="shared" si="375"/>
        <v>38.25</v>
      </c>
      <c r="S2407" s="9">
        <f t="shared" si="376"/>
        <v>37.35</v>
      </c>
      <c r="T2407" s="9">
        <f t="shared" si="377"/>
        <v>45.75</v>
      </c>
      <c r="U2407" s="8">
        <f t="shared" si="378"/>
        <v>44.35</v>
      </c>
      <c r="V2407" s="8">
        <f t="shared" si="379"/>
        <v>44.7</v>
      </c>
    </row>
    <row r="2408" spans="1:22" ht="13.5" x14ac:dyDescent="0.25">
      <c r="A2408" s="3">
        <f>RSI!A2408</f>
        <v>45511</v>
      </c>
      <c r="B2408" s="2">
        <f>RSI!B2408</f>
        <v>43.055500000000002</v>
      </c>
      <c r="C2408" s="2">
        <f>RSI!I2408</f>
        <v>11.599148213647211</v>
      </c>
      <c r="D2408" s="2">
        <f>MACD!E2408</f>
        <v>-6.1675670646430092E-2</v>
      </c>
      <c r="E2408" s="2">
        <f>MACD!F2408</f>
        <v>0.14061412984113303</v>
      </c>
      <c r="F2408" s="2">
        <f>'Moving Avg'!D2408</f>
        <v>43.055500000000002</v>
      </c>
      <c r="G2408" s="2">
        <f>'Moving Avg'!F2408</f>
        <v>43.055500000000023</v>
      </c>
      <c r="H2408" s="2">
        <f>'Moving Avg'!G2408</f>
        <v>44.13683199999997</v>
      </c>
      <c r="I2408" s="2">
        <f>'Moving Avg'!H2408</f>
        <v>43.267698000000131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  <c r="M2408" s="8">
        <f t="shared" si="370"/>
        <v>50</v>
      </c>
      <c r="N2408" s="8">
        <f t="shared" si="371"/>
        <v>100</v>
      </c>
      <c r="O2408" s="8">
        <f t="shared" si="372"/>
        <v>0</v>
      </c>
      <c r="P2408" s="8">
        <f t="shared" si="373"/>
        <v>33</v>
      </c>
      <c r="Q2408" s="9">
        <f t="shared" si="374"/>
        <v>57.45</v>
      </c>
      <c r="R2408" s="9">
        <f t="shared" si="375"/>
        <v>38.25</v>
      </c>
      <c r="S2408" s="9">
        <f t="shared" si="376"/>
        <v>37.35</v>
      </c>
      <c r="T2408" s="9">
        <f t="shared" si="377"/>
        <v>45.75</v>
      </c>
      <c r="U2408" s="8">
        <f t="shared" si="378"/>
        <v>44.35</v>
      </c>
      <c r="V2408" s="8">
        <f t="shared" si="379"/>
        <v>44.7</v>
      </c>
    </row>
    <row r="2409" spans="1:22" ht="13.5" x14ac:dyDescent="0.25">
      <c r="A2409" s="3">
        <f>RSI!A2409</f>
        <v>45512</v>
      </c>
      <c r="B2409" s="2">
        <f>RSI!B2409</f>
        <v>43.055500000000002</v>
      </c>
      <c r="C2409" s="2">
        <f>RSI!I2409</f>
        <v>11.599148213647211</v>
      </c>
      <c r="D2409" s="2">
        <f>MACD!E2409</f>
        <v>-7.8672145890081424E-2</v>
      </c>
      <c r="E2409" s="2">
        <f>MACD!F2409</f>
        <v>9.6756874694890138E-2</v>
      </c>
      <c r="F2409" s="2">
        <f>'Moving Avg'!D2409</f>
        <v>43.055500000000002</v>
      </c>
      <c r="G2409" s="2">
        <f>'Moving Avg'!F2409</f>
        <v>43.055500000000023</v>
      </c>
      <c r="H2409" s="2">
        <f>'Moving Avg'!G2409</f>
        <v>44.131573999999965</v>
      </c>
      <c r="I2409" s="2">
        <f>'Moving Avg'!H2409</f>
        <v>43.269497500000135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  <c r="M2409" s="8">
        <f t="shared" si="370"/>
        <v>50</v>
      </c>
      <c r="N2409" s="8">
        <f t="shared" si="371"/>
        <v>100</v>
      </c>
      <c r="O2409" s="8">
        <f t="shared" si="372"/>
        <v>0</v>
      </c>
      <c r="P2409" s="8">
        <f t="shared" si="373"/>
        <v>33</v>
      </c>
      <c r="Q2409" s="9">
        <f t="shared" si="374"/>
        <v>57.45</v>
      </c>
      <c r="R2409" s="9">
        <f t="shared" si="375"/>
        <v>38.25</v>
      </c>
      <c r="S2409" s="9">
        <f t="shared" si="376"/>
        <v>37.35</v>
      </c>
      <c r="T2409" s="9">
        <f t="shared" si="377"/>
        <v>45.75</v>
      </c>
      <c r="U2409" s="8">
        <f t="shared" si="378"/>
        <v>44.35</v>
      </c>
      <c r="V2409" s="8">
        <f t="shared" si="379"/>
        <v>44.7</v>
      </c>
    </row>
    <row r="2410" spans="1:22" ht="13.5" x14ac:dyDescent="0.25">
      <c r="A2410" s="3">
        <f>RSI!A2410</f>
        <v>45513</v>
      </c>
      <c r="B2410" s="2">
        <f>RSI!B2410</f>
        <v>43.055500000000002</v>
      </c>
      <c r="C2410" s="2">
        <f>RSI!I2410</f>
        <v>11.599148213647211</v>
      </c>
      <c r="D2410" s="2">
        <f>MACD!E2410</f>
        <v>-9.1091923976819089E-2</v>
      </c>
      <c r="E2410" s="2">
        <f>MACD!F2410</f>
        <v>5.9187114960548293E-2</v>
      </c>
      <c r="F2410" s="2">
        <f>'Moving Avg'!D2410</f>
        <v>43.055500000000002</v>
      </c>
      <c r="G2410" s="2">
        <f>'Moving Avg'!F2410</f>
        <v>43.055500000000023</v>
      </c>
      <c r="H2410" s="2">
        <f>'Moving Avg'!G2410</f>
        <v>44.12631599999996</v>
      </c>
      <c r="I2410" s="2">
        <f>'Moving Avg'!H2410</f>
        <v>43.271297000000132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  <c r="M2410" s="8">
        <f t="shared" si="370"/>
        <v>50</v>
      </c>
      <c r="N2410" s="8">
        <f t="shared" si="371"/>
        <v>100</v>
      </c>
      <c r="O2410" s="8">
        <f t="shared" si="372"/>
        <v>0</v>
      </c>
      <c r="P2410" s="8">
        <f t="shared" si="373"/>
        <v>33</v>
      </c>
      <c r="Q2410" s="9">
        <f t="shared" si="374"/>
        <v>57.45</v>
      </c>
      <c r="R2410" s="9">
        <f t="shared" si="375"/>
        <v>38.25</v>
      </c>
      <c r="S2410" s="9">
        <f t="shared" si="376"/>
        <v>37.35</v>
      </c>
      <c r="T2410" s="9">
        <f t="shared" si="377"/>
        <v>45.75</v>
      </c>
      <c r="U2410" s="8">
        <f t="shared" si="378"/>
        <v>44.35</v>
      </c>
      <c r="V2410" s="8">
        <f t="shared" si="379"/>
        <v>44.7</v>
      </c>
    </row>
    <row r="2411" spans="1:22" ht="13.5" x14ac:dyDescent="0.25">
      <c r="A2411" s="3">
        <f>RSI!A2411</f>
        <v>45516</v>
      </c>
      <c r="B2411" s="2">
        <f>RSI!B2411</f>
        <v>43.055500000000002</v>
      </c>
      <c r="C2411" s="2">
        <f>RSI!I2411</f>
        <v>11.599148213647211</v>
      </c>
      <c r="D2411" s="2">
        <f>MACD!E2411</f>
        <v>-9.9784434740200822E-2</v>
      </c>
      <c r="E2411" s="2">
        <f>MACD!F2411</f>
        <v>2.7392805020398467E-2</v>
      </c>
      <c r="F2411" s="2">
        <f>'Moving Avg'!D2411</f>
        <v>43.055500000000002</v>
      </c>
      <c r="G2411" s="2">
        <f>'Moving Avg'!F2411</f>
        <v>43.055500000000023</v>
      </c>
      <c r="H2411" s="2">
        <f>'Moving Avg'!G2411</f>
        <v>44.084769999999963</v>
      </c>
      <c r="I2411" s="2">
        <f>'Moving Avg'!H2411</f>
        <v>43.273096500000136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  <c r="M2411" s="8">
        <f t="shared" si="370"/>
        <v>50</v>
      </c>
      <c r="N2411" s="8">
        <f t="shared" si="371"/>
        <v>100</v>
      </c>
      <c r="O2411" s="8">
        <f t="shared" si="372"/>
        <v>0</v>
      </c>
      <c r="P2411" s="8">
        <f t="shared" si="373"/>
        <v>33</v>
      </c>
      <c r="Q2411" s="9">
        <f t="shared" si="374"/>
        <v>57.45</v>
      </c>
      <c r="R2411" s="9">
        <f t="shared" si="375"/>
        <v>38.25</v>
      </c>
      <c r="S2411" s="9">
        <f t="shared" si="376"/>
        <v>37.35</v>
      </c>
      <c r="T2411" s="9">
        <f t="shared" si="377"/>
        <v>45.75</v>
      </c>
      <c r="U2411" s="8">
        <f t="shared" si="378"/>
        <v>44.35</v>
      </c>
      <c r="V2411" s="8">
        <f t="shared" si="379"/>
        <v>44.7</v>
      </c>
    </row>
    <row r="2412" spans="1:22" ht="13.5" x14ac:dyDescent="0.25">
      <c r="A2412" s="3">
        <f>RSI!A2412</f>
        <v>45518</v>
      </c>
      <c r="B2412" s="2">
        <f>RSI!B2412</f>
        <v>42.394599999999997</v>
      </c>
      <c r="C2412" s="2">
        <f>RSI!I2412</f>
        <v>4.12561655821996</v>
      </c>
      <c r="D2412" s="2">
        <f>MACD!E2412</f>
        <v>-5.6502106309906708E-2</v>
      </c>
      <c r="E2412" s="2">
        <f>MACD!F2412</f>
        <v>1.0613822754337433E-2</v>
      </c>
      <c r="F2412" s="2">
        <f>'Moving Avg'!D2412</f>
        <v>42.923320000000004</v>
      </c>
      <c r="G2412" s="2">
        <f>'Moving Avg'!F2412</f>
        <v>43.022455000000022</v>
      </c>
      <c r="H2412" s="2">
        <f>'Moving Avg'!G2412</f>
        <v>44.030005999999965</v>
      </c>
      <c r="I2412" s="2">
        <f>'Moving Avg'!H2412</f>
        <v>43.271591500000135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  <c r="M2412" s="8">
        <f t="shared" si="370"/>
        <v>50</v>
      </c>
      <c r="N2412" s="8">
        <f t="shared" si="371"/>
        <v>100</v>
      </c>
      <c r="O2412" s="8">
        <f t="shared" si="372"/>
        <v>0</v>
      </c>
      <c r="P2412" s="8">
        <f t="shared" si="373"/>
        <v>16.5</v>
      </c>
      <c r="Q2412" s="9">
        <f t="shared" si="374"/>
        <v>54.975000000000001</v>
      </c>
      <c r="R2412" s="9">
        <f t="shared" si="375"/>
        <v>34.125</v>
      </c>
      <c r="S2412" s="9">
        <f t="shared" si="376"/>
        <v>29.925000000000001</v>
      </c>
      <c r="T2412" s="9">
        <f t="shared" si="377"/>
        <v>41.625</v>
      </c>
      <c r="U2412" s="8">
        <f t="shared" si="378"/>
        <v>39.674999999999997</v>
      </c>
      <c r="V2412" s="8">
        <f t="shared" si="379"/>
        <v>40.162499999999994</v>
      </c>
    </row>
    <row r="2413" spans="1:22" ht="13.5" x14ac:dyDescent="0.25">
      <c r="A2413" s="3">
        <f>RSI!A2413</f>
        <v>45519</v>
      </c>
      <c r="B2413" s="2">
        <f>RSI!B2413</f>
        <v>42.394599999999997</v>
      </c>
      <c r="C2413" s="2">
        <f>RSI!I2413</f>
        <v>4.12561655821996</v>
      </c>
      <c r="D2413" s="2">
        <f>MACD!E2413</f>
        <v>-1.4415927553301344E-2</v>
      </c>
      <c r="E2413" s="2">
        <f>MACD!F2413</f>
        <v>5.6078726928096775E-3</v>
      </c>
      <c r="F2413" s="2">
        <f>'Moving Avg'!D2413</f>
        <v>42.791139999999999</v>
      </c>
      <c r="G2413" s="2">
        <f>'Moving Avg'!F2413</f>
        <v>42.989410000000014</v>
      </c>
      <c r="H2413" s="2">
        <f>'Moving Avg'!G2413</f>
        <v>43.975241999999973</v>
      </c>
      <c r="I2413" s="2">
        <f>'Moving Avg'!H2413</f>
        <v>43.270086500000133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  <c r="M2413" s="8">
        <f t="shared" si="370"/>
        <v>50</v>
      </c>
      <c r="N2413" s="8">
        <f t="shared" si="371"/>
        <v>100</v>
      </c>
      <c r="O2413" s="8">
        <f t="shared" si="372"/>
        <v>0</v>
      </c>
      <c r="P2413" s="8">
        <f t="shared" si="373"/>
        <v>16.5</v>
      </c>
      <c r="Q2413" s="9">
        <f t="shared" si="374"/>
        <v>54.975000000000001</v>
      </c>
      <c r="R2413" s="9">
        <f t="shared" si="375"/>
        <v>34.125</v>
      </c>
      <c r="S2413" s="9">
        <f t="shared" si="376"/>
        <v>29.925000000000001</v>
      </c>
      <c r="T2413" s="9">
        <f t="shared" si="377"/>
        <v>41.625</v>
      </c>
      <c r="U2413" s="8">
        <f t="shared" si="378"/>
        <v>39.674999999999997</v>
      </c>
      <c r="V2413" s="8">
        <f t="shared" si="379"/>
        <v>40.162499999999994</v>
      </c>
    </row>
    <row r="2414" spans="1:22" ht="13.5" x14ac:dyDescent="0.25">
      <c r="A2414" s="3">
        <f>RSI!A2414</f>
        <v>45520</v>
      </c>
      <c r="B2414" s="2">
        <f>RSI!B2414</f>
        <v>42.394599999999997</v>
      </c>
      <c r="C2414" s="2">
        <f>RSI!I2414</f>
        <v>4.12561655821996</v>
      </c>
      <c r="D2414" s="2">
        <f>MACD!E2414</f>
        <v>2.6253482327845745E-2</v>
      </c>
      <c r="E2414" s="2">
        <f>MACD!F2414</f>
        <v>9.7369946198168911E-3</v>
      </c>
      <c r="F2414" s="2">
        <f>'Moving Avg'!D2414</f>
        <v>42.65896</v>
      </c>
      <c r="G2414" s="2">
        <f>'Moving Avg'!F2414</f>
        <v>42.956365000000012</v>
      </c>
      <c r="H2414" s="2">
        <f>'Moving Avg'!G2414</f>
        <v>43.920659999999977</v>
      </c>
      <c r="I2414" s="2">
        <f>'Moving Avg'!H2414</f>
        <v>43.268581500000124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  <c r="M2414" s="8">
        <f t="shared" si="370"/>
        <v>50</v>
      </c>
      <c r="N2414" s="8">
        <f t="shared" si="371"/>
        <v>0</v>
      </c>
      <c r="O2414" s="8">
        <f t="shared" si="372"/>
        <v>0</v>
      </c>
      <c r="P2414" s="8">
        <f t="shared" si="373"/>
        <v>16.5</v>
      </c>
      <c r="Q2414" s="9">
        <f t="shared" si="374"/>
        <v>19.975000000000001</v>
      </c>
      <c r="R2414" s="9">
        <f t="shared" si="375"/>
        <v>14.125</v>
      </c>
      <c r="S2414" s="9">
        <f t="shared" si="376"/>
        <v>14.925000000000001</v>
      </c>
      <c r="T2414" s="9">
        <f t="shared" si="377"/>
        <v>16.625</v>
      </c>
      <c r="U2414" s="8">
        <f t="shared" si="378"/>
        <v>16.341666666666669</v>
      </c>
      <c r="V2414" s="8">
        <f t="shared" si="379"/>
        <v>16.412500000000001</v>
      </c>
    </row>
    <row r="2415" spans="1:22" ht="13.5" x14ac:dyDescent="0.25">
      <c r="A2415" s="3">
        <f>RSI!A2415</f>
        <v>45523</v>
      </c>
      <c r="B2415" s="2">
        <f>RSI!B2415</f>
        <v>42.394599999999997</v>
      </c>
      <c r="C2415" s="2">
        <f>RSI!I2415</f>
        <v>4.12561655821996</v>
      </c>
      <c r="D2415" s="2">
        <f>MACD!E2415</f>
        <v>6.5349419045801938E-2</v>
      </c>
      <c r="E2415" s="2">
        <f>MACD!F2415</f>
        <v>2.0859479505013902E-2</v>
      </c>
      <c r="F2415" s="2">
        <f>'Moving Avg'!D2415</f>
        <v>42.526779999999995</v>
      </c>
      <c r="G2415" s="2">
        <f>'Moving Avg'!F2415</f>
        <v>42.923320000000004</v>
      </c>
      <c r="H2415" s="2">
        <f>'Moving Avg'!G2415</f>
        <v>43.86607799999998</v>
      </c>
      <c r="I2415" s="2">
        <f>'Moving Avg'!H2415</f>
        <v>43.26707650000013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  <c r="M2415" s="8">
        <f t="shared" si="370"/>
        <v>50</v>
      </c>
      <c r="N2415" s="8">
        <f t="shared" si="371"/>
        <v>0</v>
      </c>
      <c r="O2415" s="8">
        <f t="shared" si="372"/>
        <v>0</v>
      </c>
      <c r="P2415" s="8">
        <f t="shared" si="373"/>
        <v>16.5</v>
      </c>
      <c r="Q2415" s="9">
        <f t="shared" si="374"/>
        <v>19.975000000000001</v>
      </c>
      <c r="R2415" s="9">
        <f t="shared" si="375"/>
        <v>14.125</v>
      </c>
      <c r="S2415" s="9">
        <f t="shared" si="376"/>
        <v>14.925000000000001</v>
      </c>
      <c r="T2415" s="9">
        <f t="shared" si="377"/>
        <v>16.625</v>
      </c>
      <c r="U2415" s="8">
        <f t="shared" si="378"/>
        <v>16.341666666666669</v>
      </c>
      <c r="V2415" s="8">
        <f t="shared" si="379"/>
        <v>16.412500000000001</v>
      </c>
    </row>
    <row r="2416" spans="1:22" ht="13.5" x14ac:dyDescent="0.25">
      <c r="A2416" s="3">
        <f>RSI!A2416</f>
        <v>45524</v>
      </c>
      <c r="B2416" s="2">
        <f>RSI!B2416</f>
        <v>42.394599999999997</v>
      </c>
      <c r="C2416" s="2">
        <f>RSI!I2416</f>
        <v>4.12561655821996</v>
      </c>
      <c r="D2416" s="2">
        <f>MACD!E2416</f>
        <v>0.10276703990408009</v>
      </c>
      <c r="E2416" s="2">
        <f>MACD!F2416</f>
        <v>3.7240991584827146E-2</v>
      </c>
      <c r="F2416" s="2">
        <f>'Moving Avg'!D2416</f>
        <v>42.394599999999997</v>
      </c>
      <c r="G2416" s="2">
        <f>'Moving Avg'!F2416</f>
        <v>42.890275000000003</v>
      </c>
      <c r="H2416" s="2">
        <f>'Moving Avg'!G2416</f>
        <v>43.811495999999977</v>
      </c>
      <c r="I2416" s="2">
        <f>'Moving Avg'!H2416</f>
        <v>43.265571500000121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0"/>
        <v>50</v>
      </c>
      <c r="N2416" s="8">
        <f t="shared" si="371"/>
        <v>0</v>
      </c>
      <c r="O2416" s="8">
        <f t="shared" si="372"/>
        <v>0</v>
      </c>
      <c r="P2416" s="8">
        <f t="shared" si="373"/>
        <v>16.5</v>
      </c>
      <c r="Q2416" s="9">
        <f t="shared" si="374"/>
        <v>19.975000000000001</v>
      </c>
      <c r="R2416" s="9">
        <f t="shared" si="375"/>
        <v>14.125</v>
      </c>
      <c r="S2416" s="9">
        <f t="shared" si="376"/>
        <v>14.925000000000001</v>
      </c>
      <c r="T2416" s="9">
        <f t="shared" si="377"/>
        <v>16.625</v>
      </c>
      <c r="U2416" s="8">
        <f t="shared" si="378"/>
        <v>16.341666666666669</v>
      </c>
      <c r="V2416" s="8">
        <f t="shared" si="379"/>
        <v>16.412500000000001</v>
      </c>
    </row>
    <row r="2417" spans="1:22" ht="13.5" x14ac:dyDescent="0.25">
      <c r="A2417" s="3">
        <f>RSI!A2417</f>
        <v>45525</v>
      </c>
      <c r="B2417" s="2">
        <f>RSI!B2417</f>
        <v>42.394599999999997</v>
      </c>
      <c r="C2417" s="2">
        <f>RSI!I2417</f>
        <v>4.12561655821996</v>
      </c>
      <c r="D2417" s="2">
        <f>MACD!E2417</f>
        <v>0.13844332929556202</v>
      </c>
      <c r="E2417" s="2">
        <f>MACD!F2417</f>
        <v>5.7481459126974124E-2</v>
      </c>
      <c r="F2417" s="2">
        <f>'Moving Avg'!D2417</f>
        <v>42.394599999999997</v>
      </c>
      <c r="G2417" s="2">
        <f>'Moving Avg'!F2417</f>
        <v>42.857230000000001</v>
      </c>
      <c r="H2417" s="2">
        <f>'Moving Avg'!G2417</f>
        <v>43.756913999999988</v>
      </c>
      <c r="I2417" s="2">
        <f>'Moving Avg'!H2417</f>
        <v>43.264066500000126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  <c r="M2417" s="8">
        <f t="shared" si="370"/>
        <v>50</v>
      </c>
      <c r="N2417" s="8">
        <f t="shared" si="371"/>
        <v>0</v>
      </c>
      <c r="O2417" s="8">
        <f t="shared" si="372"/>
        <v>0</v>
      </c>
      <c r="P2417" s="8">
        <f t="shared" si="373"/>
        <v>33</v>
      </c>
      <c r="Q2417" s="9">
        <f t="shared" si="374"/>
        <v>22.45</v>
      </c>
      <c r="R2417" s="9">
        <f t="shared" si="375"/>
        <v>18.25</v>
      </c>
      <c r="S2417" s="9">
        <f t="shared" si="376"/>
        <v>22.35</v>
      </c>
      <c r="T2417" s="9">
        <f t="shared" si="377"/>
        <v>20.75</v>
      </c>
      <c r="U2417" s="8">
        <f t="shared" si="378"/>
        <v>21.016666666666669</v>
      </c>
      <c r="V2417" s="8">
        <f t="shared" si="379"/>
        <v>20.950000000000003</v>
      </c>
    </row>
    <row r="2418" spans="1:22" ht="13.5" x14ac:dyDescent="0.25">
      <c r="A2418" s="3">
        <f>RSI!A2418</f>
        <v>45526</v>
      </c>
      <c r="B2418" s="2">
        <f>RSI!B2418</f>
        <v>42.394599999999997</v>
      </c>
      <c r="C2418" s="2">
        <f>RSI!I2418</f>
        <v>4.12561655821996</v>
      </c>
      <c r="D2418" s="2">
        <f>MACD!E2418</f>
        <v>0.17234876025132451</v>
      </c>
      <c r="E2418" s="2">
        <f>MACD!F2418</f>
        <v>8.0454919351844206E-2</v>
      </c>
      <c r="F2418" s="2">
        <f>'Moving Avg'!D2418</f>
        <v>42.394599999999997</v>
      </c>
      <c r="G2418" s="2">
        <f>'Moving Avg'!F2418</f>
        <v>42.824184999999993</v>
      </c>
      <c r="H2418" s="2">
        <f>'Moving Avg'!G2418</f>
        <v>43.702331999999984</v>
      </c>
      <c r="I2418" s="2">
        <f>'Moving Avg'!H2418</f>
        <v>43.262561500000118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  <c r="M2418" s="8">
        <f t="shared" si="370"/>
        <v>50</v>
      </c>
      <c r="N2418" s="8">
        <f t="shared" si="371"/>
        <v>0</v>
      </c>
      <c r="O2418" s="8">
        <f t="shared" si="372"/>
        <v>0</v>
      </c>
      <c r="P2418" s="8">
        <f t="shared" si="373"/>
        <v>33</v>
      </c>
      <c r="Q2418" s="9">
        <f t="shared" si="374"/>
        <v>22.45</v>
      </c>
      <c r="R2418" s="9">
        <f t="shared" si="375"/>
        <v>18.25</v>
      </c>
      <c r="S2418" s="9">
        <f t="shared" si="376"/>
        <v>22.35</v>
      </c>
      <c r="T2418" s="9">
        <f t="shared" si="377"/>
        <v>20.75</v>
      </c>
      <c r="U2418" s="8">
        <f t="shared" si="378"/>
        <v>21.016666666666669</v>
      </c>
      <c r="V2418" s="8">
        <f t="shared" si="379"/>
        <v>20.950000000000003</v>
      </c>
    </row>
    <row r="2419" spans="1:22" ht="13.5" x14ac:dyDescent="0.25">
      <c r="A2419" s="3">
        <f>RSI!A2419</f>
        <v>45527</v>
      </c>
      <c r="B2419" s="2">
        <f>RSI!B2419</f>
        <v>42.394599999999997</v>
      </c>
      <c r="C2419" s="2">
        <f>RSI!I2419</f>
        <v>4.12561655821996</v>
      </c>
      <c r="D2419" s="2">
        <f>MACD!E2419</f>
        <v>0.20448037982919232</v>
      </c>
      <c r="E2419" s="2">
        <f>MACD!F2419</f>
        <v>0.10526001144731384</v>
      </c>
      <c r="F2419" s="2">
        <f>'Moving Avg'!D2419</f>
        <v>42.394599999999997</v>
      </c>
      <c r="G2419" s="2">
        <f>'Moving Avg'!F2419</f>
        <v>42.791139999999992</v>
      </c>
      <c r="H2419" s="2">
        <f>'Moving Avg'!G2419</f>
        <v>43.647749999999995</v>
      </c>
      <c r="I2419" s="2">
        <f>'Moving Avg'!H2419</f>
        <v>43.261056500000116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  <c r="M2419" s="8">
        <f t="shared" si="370"/>
        <v>50</v>
      </c>
      <c r="N2419" s="8">
        <f t="shared" si="371"/>
        <v>0</v>
      </c>
      <c r="O2419" s="8">
        <f t="shared" si="372"/>
        <v>0</v>
      </c>
      <c r="P2419" s="8">
        <f t="shared" si="373"/>
        <v>33</v>
      </c>
      <c r="Q2419" s="9">
        <f t="shared" si="374"/>
        <v>22.45</v>
      </c>
      <c r="R2419" s="9">
        <f t="shared" si="375"/>
        <v>18.25</v>
      </c>
      <c r="S2419" s="9">
        <f t="shared" si="376"/>
        <v>22.35</v>
      </c>
      <c r="T2419" s="9">
        <f t="shared" si="377"/>
        <v>20.75</v>
      </c>
      <c r="U2419" s="8">
        <f t="shared" si="378"/>
        <v>21.016666666666669</v>
      </c>
      <c r="V2419" s="8">
        <f t="shared" si="379"/>
        <v>20.950000000000003</v>
      </c>
    </row>
    <row r="2420" spans="1:22" ht="13.5" x14ac:dyDescent="0.25">
      <c r="A2420" s="3">
        <f>RSI!A2420</f>
        <v>45530</v>
      </c>
      <c r="B2420" s="2">
        <f>RSI!B2420</f>
        <v>42.394599999999997</v>
      </c>
      <c r="C2420" s="2">
        <f>RSI!I2420</f>
        <v>4.12561655821996</v>
      </c>
      <c r="D2420" s="2">
        <f>MACD!E2420</f>
        <v>0.23485608884513454</v>
      </c>
      <c r="E2420" s="2">
        <f>MACD!F2420</f>
        <v>0.131179226926878</v>
      </c>
      <c r="F2420" s="2">
        <f>'Moving Avg'!D2420</f>
        <v>42.394599999999997</v>
      </c>
      <c r="G2420" s="2">
        <f>'Moving Avg'!F2420</f>
        <v>42.758094999999983</v>
      </c>
      <c r="H2420" s="2">
        <f>'Moving Avg'!G2420</f>
        <v>43.593167999999999</v>
      </c>
      <c r="I2420" s="2">
        <f>'Moving Avg'!H2420</f>
        <v>43.259551500000114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  <c r="M2420" s="8">
        <f t="shared" si="370"/>
        <v>50</v>
      </c>
      <c r="N2420" s="8">
        <f t="shared" si="371"/>
        <v>0</v>
      </c>
      <c r="O2420" s="8">
        <f t="shared" si="372"/>
        <v>0</v>
      </c>
      <c r="P2420" s="8">
        <f t="shared" si="373"/>
        <v>33</v>
      </c>
      <c r="Q2420" s="9">
        <f t="shared" si="374"/>
        <v>22.45</v>
      </c>
      <c r="R2420" s="9">
        <f t="shared" si="375"/>
        <v>18.25</v>
      </c>
      <c r="S2420" s="9">
        <f t="shared" si="376"/>
        <v>22.35</v>
      </c>
      <c r="T2420" s="9">
        <f t="shared" si="377"/>
        <v>20.75</v>
      </c>
      <c r="U2420" s="8">
        <f t="shared" si="378"/>
        <v>21.016666666666669</v>
      </c>
      <c r="V2420" s="8">
        <f t="shared" si="379"/>
        <v>20.950000000000003</v>
      </c>
    </row>
    <row r="2421" spans="1:22" ht="13.5" x14ac:dyDescent="0.25">
      <c r="A2421" s="3">
        <f>RSI!A2421</f>
        <v>45531</v>
      </c>
      <c r="B2421" s="2">
        <f>RSI!B2421</f>
        <v>42.394599999999997</v>
      </c>
      <c r="C2421" s="2">
        <f>RSI!I2421</f>
        <v>4.12561655821996</v>
      </c>
      <c r="D2421" s="2">
        <f>MACD!E2421</f>
        <v>0.26350992253176031</v>
      </c>
      <c r="E2421" s="2">
        <f>MACD!F2421</f>
        <v>0.15764536604785445</v>
      </c>
      <c r="F2421" s="2">
        <f>'Moving Avg'!D2421</f>
        <v>42.394599999999997</v>
      </c>
      <c r="G2421" s="2">
        <f>'Moving Avg'!F2421</f>
        <v>42.725049999999989</v>
      </c>
      <c r="H2421" s="2">
        <f>'Moving Avg'!G2421</f>
        <v>43.538586000000002</v>
      </c>
      <c r="I2421" s="2">
        <f>'Moving Avg'!H2421</f>
        <v>43.258046500000113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  <c r="M2421" s="8">
        <f t="shared" si="370"/>
        <v>50</v>
      </c>
      <c r="N2421" s="8">
        <f t="shared" si="371"/>
        <v>0</v>
      </c>
      <c r="O2421" s="8">
        <f t="shared" si="372"/>
        <v>0</v>
      </c>
      <c r="P2421" s="8">
        <f t="shared" si="373"/>
        <v>33</v>
      </c>
      <c r="Q2421" s="9">
        <f t="shared" si="374"/>
        <v>22.45</v>
      </c>
      <c r="R2421" s="9">
        <f t="shared" si="375"/>
        <v>18.25</v>
      </c>
      <c r="S2421" s="9">
        <f t="shared" si="376"/>
        <v>22.35</v>
      </c>
      <c r="T2421" s="9">
        <f t="shared" si="377"/>
        <v>20.75</v>
      </c>
      <c r="U2421" s="8">
        <f t="shared" si="378"/>
        <v>21.016666666666669</v>
      </c>
      <c r="V2421" s="8">
        <f t="shared" si="379"/>
        <v>20.950000000000003</v>
      </c>
    </row>
    <row r="2422" spans="1:22" ht="13.5" x14ac:dyDescent="0.25">
      <c r="A2422" s="3">
        <f>RSI!A2422</f>
        <v>45532</v>
      </c>
      <c r="B2422" s="2">
        <f>RSI!B2422</f>
        <v>42.394599999999997</v>
      </c>
      <c r="C2422" s="2">
        <f>RSI!I2422</f>
        <v>4.12561655821996</v>
      </c>
      <c r="D2422" s="2">
        <f>MACD!E2422</f>
        <v>0.18881124610353339</v>
      </c>
      <c r="E2422" s="2">
        <f>MACD!F2422</f>
        <v>0.16387854205899025</v>
      </c>
      <c r="F2422" s="2">
        <f>'Moving Avg'!D2422</f>
        <v>42.394599999999997</v>
      </c>
      <c r="G2422" s="2">
        <f>'Moving Avg'!F2422</f>
        <v>42.69200499999998</v>
      </c>
      <c r="H2422" s="2">
        <f>'Moving Avg'!G2422</f>
        <v>43.484004000000006</v>
      </c>
      <c r="I2422" s="2">
        <f>'Moving Avg'!H2422</f>
        <v>43.260152000000105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  <c r="M2422" s="8">
        <f t="shared" si="370"/>
        <v>50</v>
      </c>
      <c r="N2422" s="8">
        <f t="shared" si="371"/>
        <v>0</v>
      </c>
      <c r="O2422" s="8">
        <f t="shared" si="372"/>
        <v>0</v>
      </c>
      <c r="P2422" s="8">
        <f t="shared" si="373"/>
        <v>33</v>
      </c>
      <c r="Q2422" s="9">
        <f t="shared" si="374"/>
        <v>22.45</v>
      </c>
      <c r="R2422" s="9">
        <f t="shared" si="375"/>
        <v>18.25</v>
      </c>
      <c r="S2422" s="9">
        <f t="shared" si="376"/>
        <v>22.35</v>
      </c>
      <c r="T2422" s="9">
        <f t="shared" si="377"/>
        <v>20.75</v>
      </c>
      <c r="U2422" s="8">
        <f t="shared" si="378"/>
        <v>21.016666666666669</v>
      </c>
      <c r="V2422" s="8">
        <f t="shared" si="379"/>
        <v>20.950000000000003</v>
      </c>
    </row>
    <row r="2423" spans="1:22" ht="13.5" x14ac:dyDescent="0.25">
      <c r="A2423" s="3">
        <f>RSI!A2423</f>
        <v>45533</v>
      </c>
      <c r="B2423" s="2">
        <f>RSI!B2423</f>
        <v>42.394599999999997</v>
      </c>
      <c r="C2423" s="2">
        <f>RSI!I2423</f>
        <v>4.12561655821996</v>
      </c>
      <c r="D2423" s="2">
        <f>MACD!E2423</f>
        <v>0.12813494695203786</v>
      </c>
      <c r="E2423" s="2">
        <f>MACD!F2423</f>
        <v>0.15672982303759977</v>
      </c>
      <c r="F2423" s="2">
        <f>'Moving Avg'!D2423</f>
        <v>42.394599999999997</v>
      </c>
      <c r="G2423" s="2">
        <f>'Moving Avg'!F2423</f>
        <v>42.658959999999986</v>
      </c>
      <c r="H2423" s="2">
        <f>'Moving Avg'!G2423</f>
        <v>43.429422000000017</v>
      </c>
      <c r="I2423" s="2">
        <f>'Moving Avg'!H2423</f>
        <v>43.262257500000104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  <c r="M2423" s="8">
        <f t="shared" si="370"/>
        <v>50</v>
      </c>
      <c r="N2423" s="8">
        <f t="shared" si="371"/>
        <v>100</v>
      </c>
      <c r="O2423" s="8">
        <f t="shared" si="372"/>
        <v>0</v>
      </c>
      <c r="P2423" s="8">
        <f t="shared" si="373"/>
        <v>33</v>
      </c>
      <c r="Q2423" s="9">
        <f t="shared" si="374"/>
        <v>57.45</v>
      </c>
      <c r="R2423" s="9">
        <f t="shared" si="375"/>
        <v>38.25</v>
      </c>
      <c r="S2423" s="9">
        <f t="shared" si="376"/>
        <v>37.35</v>
      </c>
      <c r="T2423" s="9">
        <f t="shared" si="377"/>
        <v>45.75</v>
      </c>
      <c r="U2423" s="8">
        <f t="shared" si="378"/>
        <v>44.35</v>
      </c>
      <c r="V2423" s="8">
        <f t="shared" si="379"/>
        <v>44.7</v>
      </c>
    </row>
    <row r="2424" spans="1:22" ht="13.5" x14ac:dyDescent="0.25">
      <c r="A2424" s="3">
        <f>RSI!A2424</f>
        <v>45534</v>
      </c>
      <c r="B2424" s="2">
        <f>RSI!B2424</f>
        <v>42.394599999999997</v>
      </c>
      <c r="C2424" s="2">
        <f>RSI!I2424</f>
        <v>4.12561655821996</v>
      </c>
      <c r="D2424" s="2">
        <f>MACD!E2424</f>
        <v>7.9136308620213924E-2</v>
      </c>
      <c r="E2424" s="2">
        <f>MACD!F2424</f>
        <v>0.1412111201541226</v>
      </c>
      <c r="F2424" s="2">
        <f>'Moving Avg'!D2424</f>
        <v>42.394599999999997</v>
      </c>
      <c r="G2424" s="2">
        <f>'Moving Avg'!F2424</f>
        <v>42.625914999999978</v>
      </c>
      <c r="H2424" s="2">
        <f>'Moving Avg'!G2424</f>
        <v>43.374658000000018</v>
      </c>
      <c r="I2424" s="2">
        <f>'Moving Avg'!H2424</f>
        <v>43.264363000000102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  <c r="M2424" s="8">
        <f t="shared" si="370"/>
        <v>50</v>
      </c>
      <c r="N2424" s="8">
        <f t="shared" si="371"/>
        <v>100</v>
      </c>
      <c r="O2424" s="8">
        <f t="shared" si="372"/>
        <v>0</v>
      </c>
      <c r="P2424" s="8">
        <f t="shared" si="373"/>
        <v>33</v>
      </c>
      <c r="Q2424" s="9">
        <f t="shared" si="374"/>
        <v>57.45</v>
      </c>
      <c r="R2424" s="9">
        <f t="shared" si="375"/>
        <v>38.25</v>
      </c>
      <c r="S2424" s="9">
        <f t="shared" si="376"/>
        <v>37.35</v>
      </c>
      <c r="T2424" s="9">
        <f t="shared" si="377"/>
        <v>45.75</v>
      </c>
      <c r="U2424" s="8">
        <f t="shared" si="378"/>
        <v>44.35</v>
      </c>
      <c r="V2424" s="8">
        <f t="shared" si="379"/>
        <v>44.7</v>
      </c>
    </row>
    <row r="2425" spans="1:22" ht="13.5" x14ac:dyDescent="0.25">
      <c r="A2425" s="3">
        <f>RSI!A2425</f>
        <v>45537</v>
      </c>
      <c r="B2425" s="2">
        <f>RSI!B2425</f>
        <v>42.394599999999997</v>
      </c>
      <c r="C2425" s="2">
        <f>RSI!I2425</f>
        <v>4.12561655821996</v>
      </c>
      <c r="D2425" s="2">
        <f>MACD!E2425</f>
        <v>3.9845223789072293E-2</v>
      </c>
      <c r="E2425" s="2">
        <f>MACD!F2425</f>
        <v>0.12093794088111254</v>
      </c>
      <c r="F2425" s="2">
        <f>'Moving Avg'!D2425</f>
        <v>42.394599999999997</v>
      </c>
      <c r="G2425" s="2">
        <f>'Moving Avg'!F2425</f>
        <v>42.592869999999984</v>
      </c>
      <c r="H2425" s="2">
        <f>'Moving Avg'!G2425</f>
        <v>43.319894000000019</v>
      </c>
      <c r="I2425" s="2">
        <f>'Moving Avg'!H2425</f>
        <v>43.266468500000101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  <c r="M2425" s="8">
        <f t="shared" si="370"/>
        <v>50</v>
      </c>
      <c r="N2425" s="8">
        <f t="shared" si="371"/>
        <v>100</v>
      </c>
      <c r="O2425" s="8">
        <f t="shared" si="372"/>
        <v>0</v>
      </c>
      <c r="P2425" s="8">
        <f t="shared" si="373"/>
        <v>33</v>
      </c>
      <c r="Q2425" s="9">
        <f t="shared" si="374"/>
        <v>57.45</v>
      </c>
      <c r="R2425" s="9">
        <f t="shared" si="375"/>
        <v>38.25</v>
      </c>
      <c r="S2425" s="9">
        <f t="shared" si="376"/>
        <v>37.35</v>
      </c>
      <c r="T2425" s="9">
        <f t="shared" si="377"/>
        <v>45.75</v>
      </c>
      <c r="U2425" s="8">
        <f t="shared" si="378"/>
        <v>44.35</v>
      </c>
      <c r="V2425" s="8">
        <f t="shared" si="379"/>
        <v>44.7</v>
      </c>
    </row>
    <row r="2426" spans="1:22" ht="13.5" x14ac:dyDescent="0.25">
      <c r="A2426" s="3">
        <f>RSI!A2426</f>
        <v>45538</v>
      </c>
      <c r="B2426" s="2">
        <f>RSI!B2426</f>
        <v>42.394599999999997</v>
      </c>
      <c r="C2426" s="2">
        <f>RSI!I2426</f>
        <v>4.12561655821996</v>
      </c>
      <c r="D2426" s="2">
        <f>MACD!E2426</f>
        <v>8.6075336930022672E-3</v>
      </c>
      <c r="E2426" s="2">
        <f>MACD!F2426</f>
        <v>9.8471859443490489E-2</v>
      </c>
      <c r="F2426" s="2">
        <f>'Moving Avg'!D2426</f>
        <v>42.394599999999997</v>
      </c>
      <c r="G2426" s="2">
        <f>'Moving Avg'!F2426</f>
        <v>42.559824999999975</v>
      </c>
      <c r="H2426" s="2">
        <f>'Moving Avg'!G2426</f>
        <v>43.265130000000021</v>
      </c>
      <c r="I2426" s="2">
        <f>'Moving Avg'!H2426</f>
        <v>43.2685740000001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  <c r="M2426" s="8">
        <f t="shared" si="370"/>
        <v>50</v>
      </c>
      <c r="N2426" s="8">
        <f t="shared" si="371"/>
        <v>100</v>
      </c>
      <c r="O2426" s="8">
        <f t="shared" si="372"/>
        <v>0</v>
      </c>
      <c r="P2426" s="8">
        <f t="shared" si="373"/>
        <v>33</v>
      </c>
      <c r="Q2426" s="9">
        <f t="shared" si="374"/>
        <v>57.45</v>
      </c>
      <c r="R2426" s="9">
        <f t="shared" si="375"/>
        <v>38.25</v>
      </c>
      <c r="S2426" s="9">
        <f t="shared" si="376"/>
        <v>37.35</v>
      </c>
      <c r="T2426" s="9">
        <f t="shared" si="377"/>
        <v>45.75</v>
      </c>
      <c r="U2426" s="8">
        <f t="shared" si="378"/>
        <v>44.35</v>
      </c>
      <c r="V2426" s="8">
        <f t="shared" si="379"/>
        <v>44.7</v>
      </c>
    </row>
    <row r="2427" spans="1:22" ht="13.5" x14ac:dyDescent="0.25">
      <c r="A2427" s="3">
        <f>RSI!A2427</f>
        <v>45539</v>
      </c>
      <c r="B2427" s="2">
        <f>RSI!B2427</f>
        <v>42.394599999999997</v>
      </c>
      <c r="C2427" s="2">
        <f>RSI!I2427</f>
        <v>4.12561655821996</v>
      </c>
      <c r="D2427" s="2">
        <f>MACD!E2427</f>
        <v>-1.5964531581047936E-2</v>
      </c>
      <c r="E2427" s="2">
        <f>MACD!F2427</f>
        <v>7.5584581238582818E-2</v>
      </c>
      <c r="F2427" s="2">
        <f>'Moving Avg'!D2427</f>
        <v>42.394599999999997</v>
      </c>
      <c r="G2427" s="2">
        <f>'Moving Avg'!F2427</f>
        <v>42.526779999999981</v>
      </c>
      <c r="H2427" s="2">
        <f>'Moving Avg'!G2427</f>
        <v>43.210366000000022</v>
      </c>
      <c r="I2427" s="2">
        <f>'Moving Avg'!H2427</f>
        <v>43.270679500000099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  <c r="M2427" s="8">
        <f t="shared" si="370"/>
        <v>50</v>
      </c>
      <c r="N2427" s="8">
        <f t="shared" si="371"/>
        <v>100</v>
      </c>
      <c r="O2427" s="8">
        <f t="shared" si="372"/>
        <v>0</v>
      </c>
      <c r="P2427" s="8">
        <f t="shared" si="373"/>
        <v>33</v>
      </c>
      <c r="Q2427" s="9">
        <f t="shared" si="374"/>
        <v>57.45</v>
      </c>
      <c r="R2427" s="9">
        <f t="shared" si="375"/>
        <v>38.25</v>
      </c>
      <c r="S2427" s="9">
        <f t="shared" si="376"/>
        <v>37.35</v>
      </c>
      <c r="T2427" s="9">
        <f t="shared" si="377"/>
        <v>45.75</v>
      </c>
      <c r="U2427" s="8">
        <f t="shared" si="378"/>
        <v>44.35</v>
      </c>
      <c r="V2427" s="8">
        <f t="shared" si="379"/>
        <v>44.7</v>
      </c>
    </row>
    <row r="2428" spans="1:22" ht="13.5" x14ac:dyDescent="0.25">
      <c r="A2428" s="3">
        <f>RSI!A2428</f>
        <v>45540</v>
      </c>
      <c r="B2428" s="2">
        <f>RSI!B2428</f>
        <v>42.394599999999997</v>
      </c>
      <c r="C2428" s="2">
        <f>RSI!I2428</f>
        <v>4.12561655821996</v>
      </c>
      <c r="D2428" s="2">
        <f>MACD!E2428</f>
        <v>-3.5034217689428715E-2</v>
      </c>
      <c r="E2428" s="2">
        <f>MACD!F2428</f>
        <v>5.3460821452980513E-2</v>
      </c>
      <c r="F2428" s="2">
        <f>'Moving Avg'!D2428</f>
        <v>42.394599999999997</v>
      </c>
      <c r="G2428" s="2">
        <f>'Moving Avg'!F2428</f>
        <v>42.49373499999998</v>
      </c>
      <c r="H2428" s="2">
        <f>'Moving Avg'!G2428</f>
        <v>43.155602000000023</v>
      </c>
      <c r="I2428" s="2">
        <f>'Moving Avg'!H2428</f>
        <v>43.272785000000091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  <c r="M2428" s="8">
        <f t="shared" si="370"/>
        <v>50</v>
      </c>
      <c r="N2428" s="8">
        <f t="shared" si="371"/>
        <v>100</v>
      </c>
      <c r="O2428" s="8">
        <f t="shared" si="372"/>
        <v>0</v>
      </c>
      <c r="P2428" s="8">
        <f t="shared" si="373"/>
        <v>33</v>
      </c>
      <c r="Q2428" s="9">
        <f t="shared" si="374"/>
        <v>57.45</v>
      </c>
      <c r="R2428" s="9">
        <f t="shared" si="375"/>
        <v>38.25</v>
      </c>
      <c r="S2428" s="9">
        <f t="shared" si="376"/>
        <v>37.35</v>
      </c>
      <c r="T2428" s="9">
        <f t="shared" si="377"/>
        <v>45.75</v>
      </c>
      <c r="U2428" s="8">
        <f t="shared" si="378"/>
        <v>44.35</v>
      </c>
      <c r="V2428" s="8">
        <f t="shared" si="379"/>
        <v>44.7</v>
      </c>
    </row>
    <row r="2429" spans="1:22" ht="13.5" x14ac:dyDescent="0.25">
      <c r="A2429" s="3">
        <f>RSI!A2429</f>
        <v>45541</v>
      </c>
      <c r="B2429" s="2">
        <f>RSI!B2429</f>
        <v>42.394599999999997</v>
      </c>
      <c r="C2429" s="2">
        <f>RSI!I2429</f>
        <v>4.12561655821996</v>
      </c>
      <c r="D2429" s="2">
        <f>MACD!E2429</f>
        <v>-4.9575604609785273E-2</v>
      </c>
      <c r="E2429" s="2">
        <f>MACD!F2429</f>
        <v>3.2853536240427361E-2</v>
      </c>
      <c r="F2429" s="2">
        <f>'Moving Avg'!D2429</f>
        <v>42.394599999999997</v>
      </c>
      <c r="G2429" s="2">
        <f>'Moving Avg'!F2429</f>
        <v>42.460689999999985</v>
      </c>
      <c r="H2429" s="2">
        <f>'Moving Avg'!G2429</f>
        <v>43.100838000000032</v>
      </c>
      <c r="I2429" s="2">
        <f>'Moving Avg'!H2429</f>
        <v>43.27489050000009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  <c r="M2429" s="8">
        <f t="shared" si="370"/>
        <v>50</v>
      </c>
      <c r="N2429" s="8">
        <f t="shared" si="371"/>
        <v>100</v>
      </c>
      <c r="O2429" s="8">
        <f t="shared" si="372"/>
        <v>0</v>
      </c>
      <c r="P2429" s="8">
        <f t="shared" si="373"/>
        <v>33</v>
      </c>
      <c r="Q2429" s="9">
        <f t="shared" si="374"/>
        <v>57.45</v>
      </c>
      <c r="R2429" s="9">
        <f t="shared" si="375"/>
        <v>38.25</v>
      </c>
      <c r="S2429" s="9">
        <f t="shared" si="376"/>
        <v>37.35</v>
      </c>
      <c r="T2429" s="9">
        <f t="shared" si="377"/>
        <v>45.75</v>
      </c>
      <c r="U2429" s="8">
        <f t="shared" si="378"/>
        <v>44.35</v>
      </c>
      <c r="V2429" s="8">
        <f t="shared" si="379"/>
        <v>44.7</v>
      </c>
    </row>
    <row r="2430" spans="1:22" ht="13.5" x14ac:dyDescent="0.25">
      <c r="A2430" s="3">
        <f>RSI!A2430</f>
        <v>45544</v>
      </c>
      <c r="B2430" s="2">
        <f>RSI!B2430</f>
        <v>42.394599999999997</v>
      </c>
      <c r="C2430" s="2">
        <f>RSI!I2430</f>
        <v>4.12561655821996</v>
      </c>
      <c r="D2430" s="2">
        <f>MACD!E2430</f>
        <v>-6.0403464964934983E-2</v>
      </c>
      <c r="E2430" s="2">
        <f>MACD!F2430</f>
        <v>1.4202135999354893E-2</v>
      </c>
      <c r="F2430" s="2">
        <f>'Moving Avg'!D2430</f>
        <v>42.394599999999997</v>
      </c>
      <c r="G2430" s="2">
        <f>'Moving Avg'!F2430</f>
        <v>42.427644999999977</v>
      </c>
      <c r="H2430" s="2">
        <f>'Moving Avg'!G2430</f>
        <v>43.046074000000033</v>
      </c>
      <c r="I2430" s="2">
        <f>'Moving Avg'!H2430</f>
        <v>43.276996000000089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  <c r="M2430" s="8">
        <f t="shared" si="370"/>
        <v>50</v>
      </c>
      <c r="N2430" s="8">
        <f t="shared" si="371"/>
        <v>100</v>
      </c>
      <c r="O2430" s="8">
        <f t="shared" si="372"/>
        <v>0</v>
      </c>
      <c r="P2430" s="8">
        <f t="shared" si="373"/>
        <v>33</v>
      </c>
      <c r="Q2430" s="9">
        <f t="shared" si="374"/>
        <v>57.45</v>
      </c>
      <c r="R2430" s="9">
        <f t="shared" si="375"/>
        <v>38.25</v>
      </c>
      <c r="S2430" s="9">
        <f t="shared" si="376"/>
        <v>37.35</v>
      </c>
      <c r="T2430" s="9">
        <f t="shared" si="377"/>
        <v>45.75</v>
      </c>
      <c r="U2430" s="8">
        <f t="shared" si="378"/>
        <v>44.35</v>
      </c>
      <c r="V2430" s="8">
        <f t="shared" si="379"/>
        <v>44.7</v>
      </c>
    </row>
    <row r="2431" spans="1:22" ht="13.5" x14ac:dyDescent="0.25">
      <c r="A2431" s="3">
        <f>RSI!A2431</f>
        <v>45545</v>
      </c>
      <c r="B2431" s="2">
        <f>RSI!B2431</f>
        <v>42.394599999999997</v>
      </c>
      <c r="C2431" s="2">
        <f>RSI!I2431</f>
        <v>4.12561655821996</v>
      </c>
      <c r="D2431" s="2">
        <f>MACD!E2431</f>
        <v>-6.8198472764954943E-2</v>
      </c>
      <c r="E2431" s="2">
        <f>MACD!F2431</f>
        <v>-2.2779857535070742E-3</v>
      </c>
      <c r="F2431" s="2">
        <f>'Moving Avg'!D2431</f>
        <v>42.394599999999997</v>
      </c>
      <c r="G2431" s="2">
        <f>'Moving Avg'!F2431</f>
        <v>42.394599999999983</v>
      </c>
      <c r="H2431" s="2">
        <f>'Moving Avg'!G2431</f>
        <v>42.991310000000027</v>
      </c>
      <c r="I2431" s="2">
        <f>'Moving Avg'!H2431</f>
        <v>43.279101500000081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  <c r="M2431" s="8">
        <f t="shared" si="370"/>
        <v>50</v>
      </c>
      <c r="N2431" s="8">
        <f t="shared" si="371"/>
        <v>100</v>
      </c>
      <c r="O2431" s="8">
        <f t="shared" si="372"/>
        <v>0</v>
      </c>
      <c r="P2431" s="8">
        <f t="shared" si="373"/>
        <v>33</v>
      </c>
      <c r="Q2431" s="9">
        <f t="shared" si="374"/>
        <v>57.45</v>
      </c>
      <c r="R2431" s="9">
        <f t="shared" si="375"/>
        <v>38.25</v>
      </c>
      <c r="S2431" s="9">
        <f t="shared" si="376"/>
        <v>37.35</v>
      </c>
      <c r="T2431" s="9">
        <f t="shared" si="377"/>
        <v>45.75</v>
      </c>
      <c r="U2431" s="8">
        <f t="shared" si="378"/>
        <v>44.35</v>
      </c>
      <c r="V2431" s="8">
        <f t="shared" si="379"/>
        <v>44.7</v>
      </c>
    </row>
    <row r="2432" spans="1:22" ht="13.5" x14ac:dyDescent="0.25">
      <c r="A2432" s="3">
        <f>RSI!A2432</f>
        <v>45546</v>
      </c>
      <c r="B2432" s="2">
        <f>RSI!B2432</f>
        <v>42.394599999999997</v>
      </c>
      <c r="C2432" s="2">
        <f>RSI!I2432</f>
        <v>4.12561655821996</v>
      </c>
      <c r="D2432" s="2">
        <f>MACD!E2432</f>
        <v>-7.3528482035463583E-2</v>
      </c>
      <c r="E2432" s="2">
        <f>MACD!F2432</f>
        <v>-1.6528085009898379E-2</v>
      </c>
      <c r="F2432" s="2">
        <f>'Moving Avg'!D2432</f>
        <v>42.394599999999997</v>
      </c>
      <c r="G2432" s="2">
        <f>'Moving Avg'!F2432</f>
        <v>42.394599999999983</v>
      </c>
      <c r="H2432" s="2">
        <f>'Moving Avg'!G2432</f>
        <v>42.936546000000035</v>
      </c>
      <c r="I2432" s="2">
        <f>'Moving Avg'!H2432</f>
        <v>43.28120700000008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  <c r="M2432" s="8">
        <f t="shared" si="370"/>
        <v>50</v>
      </c>
      <c r="N2432" s="8">
        <f t="shared" si="371"/>
        <v>100</v>
      </c>
      <c r="O2432" s="8">
        <f t="shared" si="372"/>
        <v>0</v>
      </c>
      <c r="P2432" s="8">
        <f t="shared" si="373"/>
        <v>33</v>
      </c>
      <c r="Q2432" s="9">
        <f t="shared" si="374"/>
        <v>57.45</v>
      </c>
      <c r="R2432" s="9">
        <f t="shared" si="375"/>
        <v>38.25</v>
      </c>
      <c r="S2432" s="9">
        <f t="shared" si="376"/>
        <v>37.35</v>
      </c>
      <c r="T2432" s="9">
        <f t="shared" si="377"/>
        <v>45.75</v>
      </c>
      <c r="U2432" s="8">
        <f t="shared" si="378"/>
        <v>44.35</v>
      </c>
      <c r="V2432" s="8">
        <f t="shared" si="379"/>
        <v>44.7</v>
      </c>
    </row>
    <row r="2433" spans="1:22" ht="13.5" x14ac:dyDescent="0.25">
      <c r="A2433" s="3">
        <f>RSI!A2433</f>
        <v>45547</v>
      </c>
      <c r="B2433" s="2">
        <f>RSI!B2433</f>
        <v>42.394599999999997</v>
      </c>
      <c r="C2433" s="2">
        <f>RSI!I2433</f>
        <v>4.12561655821996</v>
      </c>
      <c r="D2433" s="2">
        <f>MACD!E2433</f>
        <v>-7.6866483805396513E-2</v>
      </c>
      <c r="E2433" s="2">
        <f>MACD!F2433</f>
        <v>-2.8595764768998007E-2</v>
      </c>
      <c r="F2433" s="2">
        <f>'Moving Avg'!D2433</f>
        <v>42.394599999999997</v>
      </c>
      <c r="G2433" s="2">
        <f>'Moving Avg'!F2433</f>
        <v>42.394599999999983</v>
      </c>
      <c r="H2433" s="2">
        <f>'Moving Avg'!G2433</f>
        <v>42.88367200000004</v>
      </c>
      <c r="I2433" s="2">
        <f>'Moving Avg'!H2433</f>
        <v>43.283312500000072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  <c r="M2433" s="8">
        <f t="shared" si="370"/>
        <v>50</v>
      </c>
      <c r="N2433" s="8">
        <f t="shared" si="371"/>
        <v>100</v>
      </c>
      <c r="O2433" s="8">
        <f t="shared" si="372"/>
        <v>0</v>
      </c>
      <c r="P2433" s="8">
        <f t="shared" si="373"/>
        <v>33</v>
      </c>
      <c r="Q2433" s="9">
        <f t="shared" si="374"/>
        <v>57.45</v>
      </c>
      <c r="R2433" s="9">
        <f t="shared" si="375"/>
        <v>38.25</v>
      </c>
      <c r="S2433" s="9">
        <f t="shared" si="376"/>
        <v>37.35</v>
      </c>
      <c r="T2433" s="9">
        <f t="shared" si="377"/>
        <v>45.75</v>
      </c>
      <c r="U2433" s="8">
        <f t="shared" si="378"/>
        <v>44.35</v>
      </c>
      <c r="V2433" s="8">
        <f t="shared" si="379"/>
        <v>44.7</v>
      </c>
    </row>
    <row r="2434" spans="1:22" ht="13.5" x14ac:dyDescent="0.25">
      <c r="A2434" s="3">
        <f>RSI!A2434</f>
        <v>45548</v>
      </c>
      <c r="B2434" s="2">
        <f>RSI!B2434</f>
        <v>43.433199999999999</v>
      </c>
      <c r="C2434" s="2">
        <f>RSI!I2434</f>
        <v>84.460747465503431</v>
      </c>
      <c r="D2434" s="2">
        <f>MACD!E2434</f>
        <v>-0.15553908936525573</v>
      </c>
      <c r="E2434" s="2">
        <f>MACD!F2434</f>
        <v>-5.3984429688249555E-2</v>
      </c>
      <c r="F2434" s="2">
        <f>'Moving Avg'!D2434</f>
        <v>42.602319999999999</v>
      </c>
      <c r="G2434" s="2">
        <f>'Moving Avg'!F2434</f>
        <v>42.446529999999981</v>
      </c>
      <c r="H2434" s="2">
        <f>'Moving Avg'!G2434</f>
        <v>42.851570000000038</v>
      </c>
      <c r="I2434" s="2">
        <f>'Moving Avg'!H2434</f>
        <v>43.290611000000069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  <c r="M2434" s="8">
        <f t="shared" ref="M2434:M2497" si="380">IF(C2434&lt;30,50, IF(C2434&gt;70, 0, 25))</f>
        <v>0</v>
      </c>
      <c r="N2434" s="8">
        <f t="shared" ref="N2434:N2497" si="381">IF(E2434-D2434&gt;0.02, 100, IF(E2434-D2434&lt;0,0,45))</f>
        <v>100</v>
      </c>
      <c r="O2434" s="8">
        <f t="shared" ref="O2434:O2497" si="382">IF(F2434-I2434&gt;10,100,IF(F2434-I2434&gt;5,75, IF(F2434-I2434&gt;0,50,0)))</f>
        <v>0</v>
      </c>
      <c r="P2434" s="8">
        <f t="shared" ref="P2434:P2497" si="383">IF(L2434="confirmed bullish", 34, IF(L2434="bullish divergence",17, 0))+IF(J2434="bullish",33,IF(J2434="bearish",0,16.5))+IF(K2434="strong",33,IF(K2434="weak",0,16.5))</f>
        <v>83.5</v>
      </c>
      <c r="Q2434" s="9">
        <f t="shared" si="374"/>
        <v>47.524999999999999</v>
      </c>
      <c r="R2434" s="9">
        <f t="shared" si="375"/>
        <v>40.875</v>
      </c>
      <c r="S2434" s="9">
        <f t="shared" si="376"/>
        <v>52.575000000000003</v>
      </c>
      <c r="T2434" s="9">
        <f t="shared" si="377"/>
        <v>45.875</v>
      </c>
      <c r="U2434" s="8">
        <f t="shared" si="378"/>
        <v>46.991666666666674</v>
      </c>
      <c r="V2434" s="8">
        <f t="shared" si="379"/>
        <v>46.712500000000006</v>
      </c>
    </row>
    <row r="2435" spans="1:22" ht="13.5" x14ac:dyDescent="0.25">
      <c r="A2435" s="3">
        <f>RSI!A2435</f>
        <v>45551</v>
      </c>
      <c r="B2435" s="2">
        <f>RSI!B2435</f>
        <v>43.433199999999999</v>
      </c>
      <c r="C2435" s="2">
        <f>RSI!I2435</f>
        <v>84.460747465503431</v>
      </c>
      <c r="D2435" s="2">
        <f>MACD!E2435</f>
        <v>-0.22724054284531547</v>
      </c>
      <c r="E2435" s="2">
        <f>MACD!F2435</f>
        <v>-8.863565231966275E-2</v>
      </c>
      <c r="F2435" s="2">
        <f>'Moving Avg'!D2435</f>
        <v>42.810040000000001</v>
      </c>
      <c r="G2435" s="2">
        <f>'Moving Avg'!F2435</f>
        <v>42.49845999999998</v>
      </c>
      <c r="H2435" s="2">
        <f>'Moving Avg'!G2435</f>
        <v>42.819468000000043</v>
      </c>
      <c r="I2435" s="2">
        <f>'Moving Avg'!H2435</f>
        <v>43.297909500000067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  <c r="M2435" s="8">
        <f t="shared" si="380"/>
        <v>0</v>
      </c>
      <c r="N2435" s="8">
        <f t="shared" si="381"/>
        <v>100</v>
      </c>
      <c r="O2435" s="8">
        <f t="shared" si="382"/>
        <v>0</v>
      </c>
      <c r="P2435" s="8">
        <f t="shared" si="383"/>
        <v>83.5</v>
      </c>
      <c r="Q2435" s="9">
        <f t="shared" ref="Q2435:Q2498" si="384">0.35*M2435+N2435*0.35+O2435*0.15+P2435*0.15</f>
        <v>47.524999999999999</v>
      </c>
      <c r="R2435" s="9">
        <f t="shared" ref="R2435:R2498" si="385">M2435*0.2+N2435*0.2+O2435*0.35+P2435*0.25</f>
        <v>40.875</v>
      </c>
      <c r="S2435" s="9">
        <f t="shared" ref="S2435:S2498" si="386">M2435*0.15+N2435*0.15+O2435*0.25+P2435*0.45</f>
        <v>52.575000000000003</v>
      </c>
      <c r="T2435" s="9">
        <f t="shared" ref="T2435:T2498" si="387">0.25*SUM(M2435:P2435)</f>
        <v>45.875</v>
      </c>
      <c r="U2435" s="8">
        <f t="shared" ref="U2435:U2498" si="388">SUM(Q2435:S2435)/3</f>
        <v>46.991666666666674</v>
      </c>
      <c r="V2435" s="8">
        <f t="shared" ref="V2435:V2498" si="389">SUM(Q2435:T2435)/4</f>
        <v>46.712500000000006</v>
      </c>
    </row>
    <row r="2436" spans="1:22" ht="13.5" x14ac:dyDescent="0.25">
      <c r="A2436" s="3">
        <f>RSI!A2436</f>
        <v>45552</v>
      </c>
      <c r="B2436" s="2">
        <f>RSI!B2436</f>
        <v>43.433199999999999</v>
      </c>
      <c r="C2436" s="2">
        <f>RSI!I2436</f>
        <v>84.460747465503431</v>
      </c>
      <c r="D2436" s="2">
        <f>MACD!E2436</f>
        <v>-0.29266315690695421</v>
      </c>
      <c r="E2436" s="2">
        <f>MACD!F2436</f>
        <v>-0.12944115323712105</v>
      </c>
      <c r="F2436" s="2">
        <f>'Moving Avg'!D2436</f>
        <v>43.017759999999996</v>
      </c>
      <c r="G2436" s="2">
        <f>'Moving Avg'!F2436</f>
        <v>42.550389999999979</v>
      </c>
      <c r="H2436" s="2">
        <f>'Moving Avg'!G2436</f>
        <v>42.787366000000048</v>
      </c>
      <c r="I2436" s="2">
        <f>'Moving Avg'!H2436</f>
        <v>43.305208000000064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  <c r="M2436" s="8">
        <f t="shared" si="380"/>
        <v>0</v>
      </c>
      <c r="N2436" s="8">
        <f t="shared" si="381"/>
        <v>100</v>
      </c>
      <c r="O2436" s="8">
        <f t="shared" si="382"/>
        <v>0</v>
      </c>
      <c r="P2436" s="8">
        <f t="shared" si="383"/>
        <v>83.5</v>
      </c>
      <c r="Q2436" s="9">
        <f t="shared" si="384"/>
        <v>47.524999999999999</v>
      </c>
      <c r="R2436" s="9">
        <f t="shared" si="385"/>
        <v>40.875</v>
      </c>
      <c r="S2436" s="9">
        <f t="shared" si="386"/>
        <v>52.575000000000003</v>
      </c>
      <c r="T2436" s="9">
        <f t="shared" si="387"/>
        <v>45.875</v>
      </c>
      <c r="U2436" s="8">
        <f t="shared" si="388"/>
        <v>46.991666666666674</v>
      </c>
      <c r="V2436" s="8">
        <f t="shared" si="389"/>
        <v>46.712500000000006</v>
      </c>
    </row>
    <row r="2437" spans="1:22" ht="13.5" x14ac:dyDescent="0.25">
      <c r="A2437" s="3">
        <f>RSI!A2437</f>
        <v>45553</v>
      </c>
      <c r="B2437" s="2">
        <f>RSI!B2437</f>
        <v>43.433199999999999</v>
      </c>
      <c r="C2437" s="2">
        <f>RSI!I2437</f>
        <v>84.460747465503431</v>
      </c>
      <c r="D2437" s="2">
        <f>MACD!E2437</f>
        <v>-0.35242089548052036</v>
      </c>
      <c r="E2437" s="2">
        <f>MACD!F2437</f>
        <v>-0.17403710168580092</v>
      </c>
      <c r="F2437" s="2">
        <f>'Moving Avg'!D2437</f>
        <v>43.225479999999997</v>
      </c>
      <c r="G2437" s="2">
        <f>'Moving Avg'!F2437</f>
        <v>42.602319999999978</v>
      </c>
      <c r="H2437" s="2">
        <f>'Moving Avg'!G2437</f>
        <v>42.794920000000047</v>
      </c>
      <c r="I2437" s="2">
        <f>'Moving Avg'!H2437</f>
        <v>43.312506500000062</v>
      </c>
      <c r="J2437" s="6" t="str">
        <f>OBV!F2437</f>
        <v>BULLISH</v>
      </c>
      <c r="K2437" s="6" t="str">
        <f>OBV!G2437</f>
        <v>NEUTRAL</v>
      </c>
      <c r="L2437" s="6" t="str">
        <f>OBV!H2437</f>
        <v>CONFIRMED BULLISH</v>
      </c>
      <c r="M2437" s="8">
        <f t="shared" si="380"/>
        <v>0</v>
      </c>
      <c r="N2437" s="8">
        <f t="shared" si="381"/>
        <v>100</v>
      </c>
      <c r="O2437" s="8">
        <f t="shared" si="382"/>
        <v>0</v>
      </c>
      <c r="P2437" s="8">
        <f t="shared" si="383"/>
        <v>83.5</v>
      </c>
      <c r="Q2437" s="9">
        <f t="shared" si="384"/>
        <v>47.524999999999999</v>
      </c>
      <c r="R2437" s="9">
        <f t="shared" si="385"/>
        <v>40.875</v>
      </c>
      <c r="S2437" s="9">
        <f t="shared" si="386"/>
        <v>52.575000000000003</v>
      </c>
      <c r="T2437" s="9">
        <f t="shared" si="387"/>
        <v>45.875</v>
      </c>
      <c r="U2437" s="8">
        <f t="shared" si="388"/>
        <v>46.991666666666674</v>
      </c>
      <c r="V2437" s="8">
        <f t="shared" si="389"/>
        <v>46.712500000000006</v>
      </c>
    </row>
    <row r="2438" spans="1:22" ht="13.5" x14ac:dyDescent="0.25">
      <c r="A2438" s="3">
        <f>RSI!A2438</f>
        <v>45554</v>
      </c>
      <c r="B2438" s="2">
        <f>RSI!B2438</f>
        <v>43.433199999999999</v>
      </c>
      <c r="C2438" s="2">
        <f>RSI!I2438</f>
        <v>84.460747465503431</v>
      </c>
      <c r="D2438" s="2">
        <f>MACD!E2438</f>
        <v>-0.40705934142299327</v>
      </c>
      <c r="E2438" s="2">
        <f>MACD!F2438</f>
        <v>-0.2206415496332394</v>
      </c>
      <c r="F2438" s="2">
        <f>'Moving Avg'!D2438</f>
        <v>43.433199999999999</v>
      </c>
      <c r="G2438" s="2">
        <f>'Moving Avg'!F2438</f>
        <v>42.654249999999976</v>
      </c>
      <c r="H2438" s="2">
        <f>'Moving Avg'!G2438</f>
        <v>42.802474000000046</v>
      </c>
      <c r="I2438" s="2">
        <f>'Moving Avg'!H2438</f>
        <v>43.319805000000059</v>
      </c>
      <c r="J2438" s="6" t="str">
        <f>OBV!F2438</f>
        <v>BULLISH</v>
      </c>
      <c r="K2438" s="6" t="str">
        <f>OBV!G2438</f>
        <v>NEUTRAL</v>
      </c>
      <c r="L2438" s="6" t="str">
        <f>OBV!H2438</f>
        <v>CONFIRMED BULLISH</v>
      </c>
      <c r="M2438" s="8">
        <f t="shared" si="380"/>
        <v>0</v>
      </c>
      <c r="N2438" s="8">
        <f t="shared" si="381"/>
        <v>100</v>
      </c>
      <c r="O2438" s="8">
        <f t="shared" si="382"/>
        <v>50</v>
      </c>
      <c r="P2438" s="8">
        <f t="shared" si="383"/>
        <v>83.5</v>
      </c>
      <c r="Q2438" s="9">
        <f t="shared" si="384"/>
        <v>55.024999999999999</v>
      </c>
      <c r="R2438" s="9">
        <f t="shared" si="385"/>
        <v>58.375</v>
      </c>
      <c r="S2438" s="9">
        <f t="shared" si="386"/>
        <v>65.075000000000003</v>
      </c>
      <c r="T2438" s="9">
        <f t="shared" si="387"/>
        <v>58.375</v>
      </c>
      <c r="U2438" s="8">
        <f t="shared" si="388"/>
        <v>59.491666666666674</v>
      </c>
      <c r="V2438" s="8">
        <f t="shared" si="389"/>
        <v>59.212500000000006</v>
      </c>
    </row>
    <row r="2439" spans="1:22" ht="13.5" x14ac:dyDescent="0.25">
      <c r="A2439" s="3">
        <f>RSI!A2439</f>
        <v>45555</v>
      </c>
      <c r="B2439" s="2">
        <f>RSI!B2439</f>
        <v>43.433199999999999</v>
      </c>
      <c r="C2439" s="2">
        <f>RSI!I2439</f>
        <v>84.460747465503431</v>
      </c>
      <c r="D2439" s="2">
        <f>MACD!E2439</f>
        <v>-0.45706428520786346</v>
      </c>
      <c r="E2439" s="2">
        <f>MACD!F2439</f>
        <v>-0.26792609674816426</v>
      </c>
      <c r="F2439" s="2">
        <f>'Moving Avg'!D2439</f>
        <v>43.433199999999999</v>
      </c>
      <c r="G2439" s="2">
        <f>'Moving Avg'!F2439</f>
        <v>42.706179999999975</v>
      </c>
      <c r="H2439" s="2">
        <f>'Moving Avg'!G2439</f>
        <v>42.810028000000038</v>
      </c>
      <c r="I2439" s="2">
        <f>'Moving Avg'!H2439</f>
        <v>43.32710350000005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  <c r="M2439" s="8">
        <f t="shared" si="380"/>
        <v>0</v>
      </c>
      <c r="N2439" s="8">
        <f t="shared" si="381"/>
        <v>100</v>
      </c>
      <c r="O2439" s="8">
        <f t="shared" si="382"/>
        <v>50</v>
      </c>
      <c r="P2439" s="8">
        <f t="shared" si="383"/>
        <v>33</v>
      </c>
      <c r="Q2439" s="9">
        <f t="shared" si="384"/>
        <v>47.45</v>
      </c>
      <c r="R2439" s="9">
        <f t="shared" si="385"/>
        <v>45.75</v>
      </c>
      <c r="S2439" s="9">
        <f t="shared" si="386"/>
        <v>42.35</v>
      </c>
      <c r="T2439" s="9">
        <f t="shared" si="387"/>
        <v>45.75</v>
      </c>
      <c r="U2439" s="8">
        <f t="shared" si="388"/>
        <v>45.183333333333337</v>
      </c>
      <c r="V2439" s="8">
        <f t="shared" si="389"/>
        <v>45.325000000000003</v>
      </c>
    </row>
    <row r="2440" spans="1:22" ht="13.5" x14ac:dyDescent="0.25">
      <c r="A2440" s="3">
        <f>RSI!A2440</f>
        <v>45558</v>
      </c>
      <c r="B2440" s="2">
        <f>RSI!B2440</f>
        <v>43.433199999999999</v>
      </c>
      <c r="C2440" s="2">
        <f>RSI!I2440</f>
        <v>84.460747465503431</v>
      </c>
      <c r="D2440" s="2">
        <f>MACD!E2440</f>
        <v>-0.50286913535033051</v>
      </c>
      <c r="E2440" s="2">
        <f>MACD!F2440</f>
        <v>-0.31491470446859754</v>
      </c>
      <c r="F2440" s="2">
        <f>'Moving Avg'!D2440</f>
        <v>43.433199999999999</v>
      </c>
      <c r="G2440" s="2">
        <f>'Moving Avg'!F2440</f>
        <v>42.758109999999974</v>
      </c>
      <c r="H2440" s="2">
        <f>'Moving Avg'!G2440</f>
        <v>42.817582000000037</v>
      </c>
      <c r="I2440" s="2">
        <f>'Moving Avg'!H2440</f>
        <v>43.334402000000047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  <c r="M2440" s="8">
        <f t="shared" si="380"/>
        <v>0</v>
      </c>
      <c r="N2440" s="8">
        <f t="shared" si="381"/>
        <v>100</v>
      </c>
      <c r="O2440" s="8">
        <f t="shared" si="382"/>
        <v>50</v>
      </c>
      <c r="P2440" s="8">
        <f t="shared" si="383"/>
        <v>33</v>
      </c>
      <c r="Q2440" s="9">
        <f t="shared" si="384"/>
        <v>47.45</v>
      </c>
      <c r="R2440" s="9">
        <f t="shared" si="385"/>
        <v>45.75</v>
      </c>
      <c r="S2440" s="9">
        <f t="shared" si="386"/>
        <v>42.35</v>
      </c>
      <c r="T2440" s="9">
        <f t="shared" si="387"/>
        <v>45.75</v>
      </c>
      <c r="U2440" s="8">
        <f t="shared" si="388"/>
        <v>45.183333333333337</v>
      </c>
      <c r="V2440" s="8">
        <f t="shared" si="389"/>
        <v>45.325000000000003</v>
      </c>
    </row>
    <row r="2441" spans="1:22" ht="13.5" x14ac:dyDescent="0.25">
      <c r="A2441" s="3">
        <f>RSI!A2441</f>
        <v>45559</v>
      </c>
      <c r="B2441" s="2">
        <f>RSI!B2441</f>
        <v>43.433199999999999</v>
      </c>
      <c r="C2441" s="2">
        <f>RSI!I2441</f>
        <v>84.460747465503431</v>
      </c>
      <c r="D2441" s="2">
        <f>MACD!E2441</f>
        <v>-0.54486132124143438</v>
      </c>
      <c r="E2441" s="2">
        <f>MACD!F2441</f>
        <v>-0.36090402782316494</v>
      </c>
      <c r="F2441" s="2">
        <f>'Moving Avg'!D2441</f>
        <v>43.433199999999999</v>
      </c>
      <c r="G2441" s="2">
        <f>'Moving Avg'!F2441</f>
        <v>42.810039999999972</v>
      </c>
      <c r="H2441" s="2">
        <f>'Moving Avg'!G2441</f>
        <v>42.825136000000029</v>
      </c>
      <c r="I2441" s="2">
        <f>'Moving Avg'!H2441</f>
        <v>43.341700500000044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  <c r="M2441" s="8">
        <f t="shared" si="380"/>
        <v>0</v>
      </c>
      <c r="N2441" s="8">
        <f t="shared" si="381"/>
        <v>100</v>
      </c>
      <c r="O2441" s="8">
        <f t="shared" si="382"/>
        <v>50</v>
      </c>
      <c r="P2441" s="8">
        <f t="shared" si="383"/>
        <v>33</v>
      </c>
      <c r="Q2441" s="9">
        <f t="shared" si="384"/>
        <v>47.45</v>
      </c>
      <c r="R2441" s="9">
        <f t="shared" si="385"/>
        <v>45.75</v>
      </c>
      <c r="S2441" s="9">
        <f t="shared" si="386"/>
        <v>42.35</v>
      </c>
      <c r="T2441" s="9">
        <f t="shared" si="387"/>
        <v>45.75</v>
      </c>
      <c r="U2441" s="8">
        <f t="shared" si="388"/>
        <v>45.183333333333337</v>
      </c>
      <c r="V2441" s="8">
        <f t="shared" si="389"/>
        <v>45.325000000000003</v>
      </c>
    </row>
    <row r="2442" spans="1:22" ht="13.5" x14ac:dyDescent="0.25">
      <c r="A2442" s="3">
        <f>RSI!A2442</f>
        <v>45560</v>
      </c>
      <c r="B2442" s="2">
        <f>RSI!B2442</f>
        <v>43.433199999999999</v>
      </c>
      <c r="C2442" s="2">
        <f>RSI!I2442</f>
        <v>84.460747465503431</v>
      </c>
      <c r="D2442" s="2">
        <f>MACD!E2442</f>
        <v>-0.58338783359211988</v>
      </c>
      <c r="E2442" s="2">
        <f>MACD!F2442</f>
        <v>-0.40540078897695597</v>
      </c>
      <c r="F2442" s="2">
        <f>'Moving Avg'!D2442</f>
        <v>43.433199999999999</v>
      </c>
      <c r="G2442" s="2">
        <f>'Moving Avg'!F2442</f>
        <v>42.861969999999971</v>
      </c>
      <c r="H2442" s="2">
        <f>'Moving Avg'!G2442</f>
        <v>42.832690000000028</v>
      </c>
      <c r="I2442" s="2">
        <f>'Moving Avg'!H2442</f>
        <v>43.348999000000042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  <c r="M2442" s="8">
        <f t="shared" si="380"/>
        <v>0</v>
      </c>
      <c r="N2442" s="8">
        <f t="shared" si="381"/>
        <v>100</v>
      </c>
      <c r="O2442" s="8">
        <f t="shared" si="382"/>
        <v>50</v>
      </c>
      <c r="P2442" s="8">
        <f t="shared" si="383"/>
        <v>33</v>
      </c>
      <c r="Q2442" s="9">
        <f t="shared" si="384"/>
        <v>47.45</v>
      </c>
      <c r="R2442" s="9">
        <f t="shared" si="385"/>
        <v>45.75</v>
      </c>
      <c r="S2442" s="9">
        <f t="shared" si="386"/>
        <v>42.35</v>
      </c>
      <c r="T2442" s="9">
        <f t="shared" si="387"/>
        <v>45.75</v>
      </c>
      <c r="U2442" s="8">
        <f t="shared" si="388"/>
        <v>45.183333333333337</v>
      </c>
      <c r="V2442" s="8">
        <f t="shared" si="389"/>
        <v>45.325000000000003</v>
      </c>
    </row>
    <row r="2443" spans="1:22" ht="13.5" x14ac:dyDescent="0.25">
      <c r="A2443" s="3">
        <f>RSI!A2443</f>
        <v>45561</v>
      </c>
      <c r="B2443" s="2">
        <f>RSI!B2443</f>
        <v>43.433199999999999</v>
      </c>
      <c r="C2443" s="2">
        <f>RSI!I2443</f>
        <v>84.460747465503431</v>
      </c>
      <c r="D2443" s="2">
        <f>MACD!E2443</f>
        <v>-0.61876002607665015</v>
      </c>
      <c r="E2443" s="2">
        <f>MACD!F2443</f>
        <v>-0.44807263639689482</v>
      </c>
      <c r="F2443" s="2">
        <f>'Moving Avg'!D2443</f>
        <v>43.433199999999999</v>
      </c>
      <c r="G2443" s="2">
        <f>'Moving Avg'!F2443</f>
        <v>42.913899999999977</v>
      </c>
      <c r="H2443" s="2">
        <f>'Moving Avg'!G2443</f>
        <v>42.84024400000002</v>
      </c>
      <c r="I2443" s="2">
        <f>'Moving Avg'!H2443</f>
        <v>43.356297500000039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  <c r="M2443" s="8">
        <f t="shared" si="380"/>
        <v>0</v>
      </c>
      <c r="N2443" s="8">
        <f t="shared" si="381"/>
        <v>100</v>
      </c>
      <c r="O2443" s="8">
        <f t="shared" si="382"/>
        <v>50</v>
      </c>
      <c r="P2443" s="8">
        <f t="shared" si="383"/>
        <v>33</v>
      </c>
      <c r="Q2443" s="9">
        <f t="shared" si="384"/>
        <v>47.45</v>
      </c>
      <c r="R2443" s="9">
        <f t="shared" si="385"/>
        <v>45.75</v>
      </c>
      <c r="S2443" s="9">
        <f t="shared" si="386"/>
        <v>42.35</v>
      </c>
      <c r="T2443" s="9">
        <f t="shared" si="387"/>
        <v>45.75</v>
      </c>
      <c r="U2443" s="8">
        <f t="shared" si="388"/>
        <v>45.183333333333337</v>
      </c>
      <c r="V2443" s="8">
        <f t="shared" si="389"/>
        <v>45.325000000000003</v>
      </c>
    </row>
    <row r="2444" spans="1:22" ht="13.5" x14ac:dyDescent="0.25">
      <c r="A2444" s="3">
        <f>RSI!A2444</f>
        <v>45562</v>
      </c>
      <c r="B2444" s="2">
        <f>RSI!B2444</f>
        <v>43.433199999999999</v>
      </c>
      <c r="C2444" s="2">
        <f>RSI!I2444</f>
        <v>84.460747465503431</v>
      </c>
      <c r="D2444" s="2">
        <f>MACD!E2444</f>
        <v>-0.49147316803943397</v>
      </c>
      <c r="E2444" s="2">
        <f>MACD!F2444</f>
        <v>-0.45675274272540267</v>
      </c>
      <c r="F2444" s="2">
        <f>'Moving Avg'!D2444</f>
        <v>43.433199999999999</v>
      </c>
      <c r="G2444" s="2">
        <f>'Moving Avg'!F2444</f>
        <v>42.965829999999983</v>
      </c>
      <c r="H2444" s="2">
        <f>'Moving Avg'!G2444</f>
        <v>42.847798000000019</v>
      </c>
      <c r="I2444" s="2">
        <f>'Moving Avg'!H2444</f>
        <v>43.363596000000037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  <c r="M2444" s="8">
        <f t="shared" si="380"/>
        <v>0</v>
      </c>
      <c r="N2444" s="8">
        <f t="shared" si="381"/>
        <v>100</v>
      </c>
      <c r="O2444" s="8">
        <f t="shared" si="382"/>
        <v>50</v>
      </c>
      <c r="P2444" s="8">
        <f t="shared" si="383"/>
        <v>33</v>
      </c>
      <c r="Q2444" s="9">
        <f t="shared" si="384"/>
        <v>47.45</v>
      </c>
      <c r="R2444" s="9">
        <f t="shared" si="385"/>
        <v>45.75</v>
      </c>
      <c r="S2444" s="9">
        <f t="shared" si="386"/>
        <v>42.35</v>
      </c>
      <c r="T2444" s="9">
        <f t="shared" si="387"/>
        <v>45.75</v>
      </c>
      <c r="U2444" s="8">
        <f t="shared" si="388"/>
        <v>45.183333333333337</v>
      </c>
      <c r="V2444" s="8">
        <f t="shared" si="389"/>
        <v>45.325000000000003</v>
      </c>
    </row>
    <row r="2445" spans="1:22" ht="13.5" x14ac:dyDescent="0.25">
      <c r="A2445" s="3">
        <f>RSI!A2445</f>
        <v>45565</v>
      </c>
      <c r="B2445" s="2">
        <f>RSI!B2445</f>
        <v>43.433199999999999</v>
      </c>
      <c r="C2445" s="2">
        <f>RSI!I2445</f>
        <v>84.460747465503431</v>
      </c>
      <c r="D2445" s="2">
        <f>MACD!E2445</f>
        <v>-0.38614616338874441</v>
      </c>
      <c r="E2445" s="2">
        <f>MACD!F2445</f>
        <v>-0.44263142685807105</v>
      </c>
      <c r="F2445" s="2">
        <f>'Moving Avg'!D2445</f>
        <v>43.433199999999999</v>
      </c>
      <c r="G2445" s="2">
        <f>'Moving Avg'!F2445</f>
        <v>43.017759999999974</v>
      </c>
      <c r="H2445" s="2">
        <f>'Moving Avg'!G2445</f>
        <v>42.855352000000011</v>
      </c>
      <c r="I2445" s="2">
        <f>'Moving Avg'!H2445</f>
        <v>43.370894500000034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  <c r="M2445" s="8">
        <f t="shared" si="380"/>
        <v>0</v>
      </c>
      <c r="N2445" s="8">
        <f t="shared" si="381"/>
        <v>0</v>
      </c>
      <c r="O2445" s="8">
        <f t="shared" si="382"/>
        <v>50</v>
      </c>
      <c r="P2445" s="8">
        <f t="shared" si="383"/>
        <v>33</v>
      </c>
      <c r="Q2445" s="9">
        <f t="shared" si="384"/>
        <v>12.45</v>
      </c>
      <c r="R2445" s="9">
        <f t="shared" si="385"/>
        <v>25.75</v>
      </c>
      <c r="S2445" s="9">
        <f t="shared" si="386"/>
        <v>27.35</v>
      </c>
      <c r="T2445" s="9">
        <f t="shared" si="387"/>
        <v>20.75</v>
      </c>
      <c r="U2445" s="8">
        <f t="shared" si="388"/>
        <v>21.850000000000005</v>
      </c>
      <c r="V2445" s="8">
        <f t="shared" si="389"/>
        <v>21.575000000000003</v>
      </c>
    </row>
    <row r="2446" spans="1:22" ht="13.5" x14ac:dyDescent="0.25">
      <c r="A2446" s="3">
        <f>RSI!A2446</f>
        <v>45566</v>
      </c>
      <c r="B2446" s="2">
        <f>RSI!B2446</f>
        <v>43.433199999999999</v>
      </c>
      <c r="C2446" s="2">
        <f>RSI!I2446</f>
        <v>84.460747465503417</v>
      </c>
      <c r="D2446" s="2">
        <f>MACD!E2446</f>
        <v>-0.29922447982038847</v>
      </c>
      <c r="E2446" s="2">
        <f>MACD!F2446</f>
        <v>-0.4139500374505346</v>
      </c>
      <c r="F2446" s="2">
        <f>'Moving Avg'!D2446</f>
        <v>43.433199999999999</v>
      </c>
      <c r="G2446" s="2">
        <f>'Moving Avg'!F2446</f>
        <v>43.06968999999998</v>
      </c>
      <c r="H2446" s="2">
        <f>'Moving Avg'!G2446</f>
        <v>42.862906000000009</v>
      </c>
      <c r="I2446" s="2">
        <f>'Moving Avg'!H2446</f>
        <v>43.378193000000032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  <c r="M2446" s="8">
        <f t="shared" si="380"/>
        <v>0</v>
      </c>
      <c r="N2446" s="8">
        <f t="shared" si="381"/>
        <v>0</v>
      </c>
      <c r="O2446" s="8">
        <f t="shared" si="382"/>
        <v>50</v>
      </c>
      <c r="P2446" s="8">
        <f t="shared" si="383"/>
        <v>33</v>
      </c>
      <c r="Q2446" s="9">
        <f t="shared" si="384"/>
        <v>12.45</v>
      </c>
      <c r="R2446" s="9">
        <f t="shared" si="385"/>
        <v>25.75</v>
      </c>
      <c r="S2446" s="9">
        <f t="shared" si="386"/>
        <v>27.35</v>
      </c>
      <c r="T2446" s="9">
        <f t="shared" si="387"/>
        <v>20.75</v>
      </c>
      <c r="U2446" s="8">
        <f t="shared" si="388"/>
        <v>21.850000000000005</v>
      </c>
      <c r="V2446" s="8">
        <f t="shared" si="389"/>
        <v>21.575000000000003</v>
      </c>
    </row>
    <row r="2447" spans="1:22" ht="13.5" x14ac:dyDescent="0.25">
      <c r="A2447" s="3">
        <f>RSI!A2447</f>
        <v>45567</v>
      </c>
      <c r="B2447" s="2">
        <f>RSI!B2447</f>
        <v>43.433199999999999</v>
      </c>
      <c r="C2447" s="2">
        <f>RSI!I2447</f>
        <v>84.460747465503417</v>
      </c>
      <c r="D2447" s="2">
        <f>MACD!E2447</f>
        <v>-0.22771348010363823</v>
      </c>
      <c r="E2447" s="2">
        <f>MACD!F2447</f>
        <v>-0.37670272598115534</v>
      </c>
      <c r="F2447" s="2">
        <f>'Moving Avg'!D2447</f>
        <v>43.433199999999999</v>
      </c>
      <c r="G2447" s="2">
        <f>'Moving Avg'!F2447</f>
        <v>43.121619999999972</v>
      </c>
      <c r="H2447" s="2">
        <f>'Moving Avg'!G2447</f>
        <v>42.870460000000001</v>
      </c>
      <c r="I2447" s="2">
        <f>'Moving Avg'!H2447</f>
        <v>43.385491500000036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  <c r="M2447" s="8">
        <f t="shared" si="380"/>
        <v>0</v>
      </c>
      <c r="N2447" s="8">
        <f t="shared" si="381"/>
        <v>0</v>
      </c>
      <c r="O2447" s="8">
        <f t="shared" si="382"/>
        <v>50</v>
      </c>
      <c r="P2447" s="8">
        <f t="shared" si="383"/>
        <v>33</v>
      </c>
      <c r="Q2447" s="9">
        <f t="shared" si="384"/>
        <v>12.45</v>
      </c>
      <c r="R2447" s="9">
        <f t="shared" si="385"/>
        <v>25.75</v>
      </c>
      <c r="S2447" s="9">
        <f t="shared" si="386"/>
        <v>27.35</v>
      </c>
      <c r="T2447" s="9">
        <f t="shared" si="387"/>
        <v>20.75</v>
      </c>
      <c r="U2447" s="8">
        <f t="shared" si="388"/>
        <v>21.850000000000005</v>
      </c>
      <c r="V2447" s="8">
        <f t="shared" si="389"/>
        <v>21.575000000000003</v>
      </c>
    </row>
    <row r="2448" spans="1:22" ht="13.5" x14ac:dyDescent="0.25">
      <c r="A2448" s="3">
        <f>RSI!A2448</f>
        <v>45568</v>
      </c>
      <c r="B2448" s="2">
        <f>RSI!B2448</f>
        <v>43.433199999999999</v>
      </c>
      <c r="C2448" s="2">
        <f>RSI!I2448</f>
        <v>84.460747465503417</v>
      </c>
      <c r="D2448" s="2">
        <f>MACD!E2448</f>
        <v>-0.1690913181591327</v>
      </c>
      <c r="E2448" s="2">
        <f>MACD!F2448</f>
        <v>-0.33518044441675082</v>
      </c>
      <c r="F2448" s="2">
        <f>'Moving Avg'!D2448</f>
        <v>43.433199999999999</v>
      </c>
      <c r="G2448" s="2">
        <f>'Moving Avg'!F2448</f>
        <v>43.173549999999977</v>
      </c>
      <c r="H2448" s="2">
        <f>'Moving Avg'!G2448</f>
        <v>42.878014</v>
      </c>
      <c r="I2448" s="2">
        <f>'Moving Avg'!H2448</f>
        <v>43.392790000000034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  <c r="M2448" s="8">
        <f t="shared" si="380"/>
        <v>0</v>
      </c>
      <c r="N2448" s="8">
        <f t="shared" si="381"/>
        <v>0</v>
      </c>
      <c r="O2448" s="8">
        <f t="shared" si="382"/>
        <v>50</v>
      </c>
      <c r="P2448" s="8">
        <f t="shared" si="383"/>
        <v>33</v>
      </c>
      <c r="Q2448" s="9">
        <f t="shared" si="384"/>
        <v>12.45</v>
      </c>
      <c r="R2448" s="9">
        <f t="shared" si="385"/>
        <v>25.75</v>
      </c>
      <c r="S2448" s="9">
        <f t="shared" si="386"/>
        <v>27.35</v>
      </c>
      <c r="T2448" s="9">
        <f t="shared" si="387"/>
        <v>20.75</v>
      </c>
      <c r="U2448" s="8">
        <f t="shared" si="388"/>
        <v>21.850000000000005</v>
      </c>
      <c r="V2448" s="8">
        <f t="shared" si="389"/>
        <v>21.575000000000003</v>
      </c>
    </row>
    <row r="2449" spans="1:22" ht="13.5" x14ac:dyDescent="0.25">
      <c r="A2449" s="3">
        <f>RSI!A2449</f>
        <v>45569</v>
      </c>
      <c r="B2449" s="2">
        <f>RSI!B2449</f>
        <v>43.433199999999999</v>
      </c>
      <c r="C2449" s="2">
        <f>RSI!I2449</f>
        <v>84.460747465503417</v>
      </c>
      <c r="D2449" s="2">
        <f>MACD!E2449</f>
        <v>-0.12123530731191323</v>
      </c>
      <c r="E2449" s="2">
        <f>MACD!F2449</f>
        <v>-0.2923914169957833</v>
      </c>
      <c r="F2449" s="2">
        <f>'Moving Avg'!D2449</f>
        <v>43.433199999999999</v>
      </c>
      <c r="G2449" s="2">
        <f>'Moving Avg'!F2449</f>
        <v>43.225479999999983</v>
      </c>
      <c r="H2449" s="2">
        <f>'Moving Avg'!G2449</f>
        <v>42.885567999999992</v>
      </c>
      <c r="I2449" s="2">
        <f>'Moving Avg'!H2449</f>
        <v>43.400088500000038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  <c r="M2449" s="8">
        <f t="shared" si="380"/>
        <v>0</v>
      </c>
      <c r="N2449" s="8">
        <f t="shared" si="381"/>
        <v>0</v>
      </c>
      <c r="O2449" s="8">
        <f t="shared" si="382"/>
        <v>50</v>
      </c>
      <c r="P2449" s="8">
        <f t="shared" si="383"/>
        <v>33</v>
      </c>
      <c r="Q2449" s="9">
        <f t="shared" si="384"/>
        <v>12.45</v>
      </c>
      <c r="R2449" s="9">
        <f t="shared" si="385"/>
        <v>25.75</v>
      </c>
      <c r="S2449" s="9">
        <f t="shared" si="386"/>
        <v>27.35</v>
      </c>
      <c r="T2449" s="9">
        <f t="shared" si="387"/>
        <v>20.75</v>
      </c>
      <c r="U2449" s="8">
        <f t="shared" si="388"/>
        <v>21.850000000000005</v>
      </c>
      <c r="V2449" s="8">
        <f t="shared" si="389"/>
        <v>21.575000000000003</v>
      </c>
    </row>
    <row r="2450" spans="1:22" ht="13.5" x14ac:dyDescent="0.25">
      <c r="A2450" s="3">
        <f>RSI!A2450</f>
        <v>45572</v>
      </c>
      <c r="B2450" s="2">
        <f>RSI!B2450</f>
        <v>43.433199999999999</v>
      </c>
      <c r="C2450" s="2">
        <f>RSI!I2450</f>
        <v>84.460747465503417</v>
      </c>
      <c r="D2450" s="2">
        <f>MACD!E2450</f>
        <v>-8.2359682775638987E-2</v>
      </c>
      <c r="E2450" s="2">
        <f>MACD!F2450</f>
        <v>-0.25038507015175449</v>
      </c>
      <c r="F2450" s="2">
        <f>'Moving Avg'!D2450</f>
        <v>43.433199999999999</v>
      </c>
      <c r="G2450" s="2">
        <f>'Moving Avg'!F2450</f>
        <v>43.277409999999975</v>
      </c>
      <c r="H2450" s="2">
        <f>'Moving Avg'!G2450</f>
        <v>42.893121999999991</v>
      </c>
      <c r="I2450" s="2">
        <f>'Moving Avg'!H2450</f>
        <v>43.407387000000035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  <c r="M2450" s="8">
        <f t="shared" si="380"/>
        <v>0</v>
      </c>
      <c r="N2450" s="8">
        <f t="shared" si="381"/>
        <v>0</v>
      </c>
      <c r="O2450" s="8">
        <f t="shared" si="382"/>
        <v>50</v>
      </c>
      <c r="P2450" s="8">
        <f t="shared" si="383"/>
        <v>33</v>
      </c>
      <c r="Q2450" s="9">
        <f t="shared" si="384"/>
        <v>12.45</v>
      </c>
      <c r="R2450" s="9">
        <f t="shared" si="385"/>
        <v>25.75</v>
      </c>
      <c r="S2450" s="9">
        <f t="shared" si="386"/>
        <v>27.35</v>
      </c>
      <c r="T2450" s="9">
        <f t="shared" si="387"/>
        <v>20.75</v>
      </c>
      <c r="U2450" s="8">
        <f t="shared" si="388"/>
        <v>21.850000000000005</v>
      </c>
      <c r="V2450" s="8">
        <f t="shared" si="389"/>
        <v>21.575000000000003</v>
      </c>
    </row>
    <row r="2451" spans="1:22" ht="13.5" x14ac:dyDescent="0.25">
      <c r="A2451" s="3">
        <f>RSI!A2451</f>
        <v>45573</v>
      </c>
      <c r="B2451" s="2">
        <f>RSI!B2451</f>
        <v>43.433199999999999</v>
      </c>
      <c r="C2451" s="2">
        <f>RSI!I2451</f>
        <v>84.460747465503417</v>
      </c>
      <c r="D2451" s="2">
        <f>MACD!E2451</f>
        <v>-5.096300050048086E-2</v>
      </c>
      <c r="E2451" s="2">
        <f>MACD!F2451</f>
        <v>-0.21050065622149977</v>
      </c>
      <c r="F2451" s="2">
        <f>'Moving Avg'!D2451</f>
        <v>43.433199999999999</v>
      </c>
      <c r="G2451" s="2">
        <f>'Moving Avg'!F2451</f>
        <v>43.329339999999981</v>
      </c>
      <c r="H2451" s="2">
        <f>'Moving Avg'!G2451</f>
        <v>42.900675999999983</v>
      </c>
      <c r="I2451" s="2">
        <f>'Moving Avg'!H2451</f>
        <v>43.41468550000004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  <c r="M2451" s="8">
        <f t="shared" si="380"/>
        <v>0</v>
      </c>
      <c r="N2451" s="8">
        <f t="shared" si="381"/>
        <v>0</v>
      </c>
      <c r="O2451" s="8">
        <f t="shared" si="382"/>
        <v>50</v>
      </c>
      <c r="P2451" s="8">
        <f t="shared" si="383"/>
        <v>33</v>
      </c>
      <c r="Q2451" s="9">
        <f t="shared" si="384"/>
        <v>12.45</v>
      </c>
      <c r="R2451" s="9">
        <f t="shared" si="385"/>
        <v>25.75</v>
      </c>
      <c r="S2451" s="9">
        <f t="shared" si="386"/>
        <v>27.35</v>
      </c>
      <c r="T2451" s="9">
        <f t="shared" si="387"/>
        <v>20.75</v>
      </c>
      <c r="U2451" s="8">
        <f t="shared" si="388"/>
        <v>21.850000000000005</v>
      </c>
      <c r="V2451" s="8">
        <f t="shared" si="389"/>
        <v>21.575000000000003</v>
      </c>
    </row>
    <row r="2452" spans="1:22" ht="13.5" x14ac:dyDescent="0.25">
      <c r="A2452" s="3">
        <f>RSI!A2452</f>
        <v>45574</v>
      </c>
      <c r="B2452" s="2">
        <f>RSI!B2452</f>
        <v>43.433199999999999</v>
      </c>
      <c r="C2452" s="2">
        <f>RSI!I2452</f>
        <v>84.460747465503417</v>
      </c>
      <c r="D2452" s="2">
        <f>MACD!E2452</f>
        <v>-2.5783685321933092E-2</v>
      </c>
      <c r="E2452" s="2">
        <f>MACD!F2452</f>
        <v>-0.17355726204158645</v>
      </c>
      <c r="F2452" s="2">
        <f>'Moving Avg'!D2452</f>
        <v>43.433199999999999</v>
      </c>
      <c r="G2452" s="2">
        <f>'Moving Avg'!F2452</f>
        <v>43.381269999999986</v>
      </c>
      <c r="H2452" s="2">
        <f>'Moving Avg'!G2452</f>
        <v>42.908229999999982</v>
      </c>
      <c r="I2452" s="2">
        <f>'Moving Avg'!H2452</f>
        <v>43.421984000000037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  <c r="M2452" s="8">
        <f t="shared" si="380"/>
        <v>0</v>
      </c>
      <c r="N2452" s="8">
        <f t="shared" si="381"/>
        <v>0</v>
      </c>
      <c r="O2452" s="8">
        <f t="shared" si="382"/>
        <v>50</v>
      </c>
      <c r="P2452" s="8">
        <f t="shared" si="383"/>
        <v>33</v>
      </c>
      <c r="Q2452" s="9">
        <f t="shared" si="384"/>
        <v>12.45</v>
      </c>
      <c r="R2452" s="9">
        <f t="shared" si="385"/>
        <v>25.75</v>
      </c>
      <c r="S2452" s="9">
        <f t="shared" si="386"/>
        <v>27.35</v>
      </c>
      <c r="T2452" s="9">
        <f t="shared" si="387"/>
        <v>20.75</v>
      </c>
      <c r="U2452" s="8">
        <f t="shared" si="388"/>
        <v>21.850000000000005</v>
      </c>
      <c r="V2452" s="8">
        <f t="shared" si="389"/>
        <v>21.575000000000003</v>
      </c>
    </row>
    <row r="2453" spans="1:22" ht="13.5" x14ac:dyDescent="0.25">
      <c r="A2453" s="3">
        <f>RSI!A2453</f>
        <v>45575</v>
      </c>
      <c r="B2453" s="2">
        <f>RSI!B2453</f>
        <v>43.433199999999999</v>
      </c>
      <c r="C2453" s="2">
        <f>RSI!I2453</f>
        <v>84.460747465503417</v>
      </c>
      <c r="D2453" s="2">
        <f>MACD!E2453</f>
        <v>-5.7624704632743828E-3</v>
      </c>
      <c r="E2453" s="2">
        <f>MACD!F2453</f>
        <v>-0.13999830372592406</v>
      </c>
      <c r="F2453" s="2">
        <f>'Moving Avg'!D2453</f>
        <v>43.433199999999999</v>
      </c>
      <c r="G2453" s="2">
        <f>'Moving Avg'!F2453</f>
        <v>43.433199999999978</v>
      </c>
      <c r="H2453" s="2">
        <f>'Moving Avg'!G2453</f>
        <v>42.915783999999974</v>
      </c>
      <c r="I2453" s="2">
        <f>'Moving Avg'!H2453</f>
        <v>43.429282500000035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  <c r="M2453" s="8">
        <f t="shared" si="380"/>
        <v>0</v>
      </c>
      <c r="N2453" s="8">
        <f t="shared" si="381"/>
        <v>0</v>
      </c>
      <c r="O2453" s="8">
        <f t="shared" si="382"/>
        <v>50</v>
      </c>
      <c r="P2453" s="8">
        <f t="shared" si="383"/>
        <v>33</v>
      </c>
      <c r="Q2453" s="9">
        <f t="shared" si="384"/>
        <v>12.45</v>
      </c>
      <c r="R2453" s="9">
        <f t="shared" si="385"/>
        <v>25.75</v>
      </c>
      <c r="S2453" s="9">
        <f t="shared" si="386"/>
        <v>27.35</v>
      </c>
      <c r="T2453" s="9">
        <f t="shared" si="387"/>
        <v>20.75</v>
      </c>
      <c r="U2453" s="8">
        <f t="shared" si="388"/>
        <v>21.850000000000005</v>
      </c>
      <c r="V2453" s="8">
        <f t="shared" si="389"/>
        <v>21.575000000000003</v>
      </c>
    </row>
    <row r="2454" spans="1:22" ht="13.5" x14ac:dyDescent="0.25">
      <c r="A2454" s="3">
        <f>RSI!A2454</f>
        <v>45576</v>
      </c>
      <c r="B2454" s="2">
        <f>RSI!B2454</f>
        <v>43.433199999999999</v>
      </c>
      <c r="C2454" s="2">
        <f>RSI!I2454</f>
        <v>84.460747465503417</v>
      </c>
      <c r="D2454" s="2">
        <f>MACD!E2454</f>
        <v>9.9893357133140626E-3</v>
      </c>
      <c r="E2454" s="2">
        <f>MACD!F2454</f>
        <v>-0.11000077583807644</v>
      </c>
      <c r="F2454" s="2">
        <f>'Moving Avg'!D2454</f>
        <v>43.433199999999999</v>
      </c>
      <c r="G2454" s="2">
        <f>'Moving Avg'!F2454</f>
        <v>43.433199999999978</v>
      </c>
      <c r="H2454" s="2">
        <f>'Moving Avg'!G2454</f>
        <v>42.923337999999973</v>
      </c>
      <c r="I2454" s="2">
        <f>'Moving Avg'!H2454</f>
        <v>43.436581000000039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  <c r="M2454" s="8">
        <f t="shared" si="380"/>
        <v>0</v>
      </c>
      <c r="N2454" s="8">
        <f t="shared" si="381"/>
        <v>0</v>
      </c>
      <c r="O2454" s="8">
        <f t="shared" si="382"/>
        <v>0</v>
      </c>
      <c r="P2454" s="8">
        <f t="shared" si="383"/>
        <v>33</v>
      </c>
      <c r="Q2454" s="9">
        <f t="shared" si="384"/>
        <v>4.95</v>
      </c>
      <c r="R2454" s="9">
        <f t="shared" si="385"/>
        <v>8.25</v>
      </c>
      <c r="S2454" s="9">
        <f t="shared" si="386"/>
        <v>14.85</v>
      </c>
      <c r="T2454" s="9">
        <f t="shared" si="387"/>
        <v>8.25</v>
      </c>
      <c r="U2454" s="8">
        <f t="shared" si="388"/>
        <v>9.35</v>
      </c>
      <c r="V2454" s="8">
        <f t="shared" si="389"/>
        <v>9.0749999999999993</v>
      </c>
    </row>
    <row r="2455" spans="1:22" ht="13.5" x14ac:dyDescent="0.25">
      <c r="A2455" s="3">
        <f>RSI!A2455</f>
        <v>45579</v>
      </c>
      <c r="B2455" s="2">
        <f>RSI!B2455</f>
        <v>43.433199999999999</v>
      </c>
      <c r="C2455" s="2">
        <f>RSI!I2455</f>
        <v>84.460747465503417</v>
      </c>
      <c r="D2455" s="2">
        <f>MACD!E2455</f>
        <v>2.2216655815050501E-2</v>
      </c>
      <c r="E2455" s="2">
        <f>MACD!F2455</f>
        <v>-8.355728950745106E-2</v>
      </c>
      <c r="F2455" s="2">
        <f>'Moving Avg'!D2455</f>
        <v>43.433199999999999</v>
      </c>
      <c r="G2455" s="2">
        <f>'Moving Avg'!F2455</f>
        <v>43.433199999999978</v>
      </c>
      <c r="H2455" s="2">
        <f>'Moving Avg'!G2455</f>
        <v>42.930891999999979</v>
      </c>
      <c r="I2455" s="2">
        <f>'Moving Avg'!H2455</f>
        <v>43.443879500000037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  <c r="M2455" s="8">
        <f t="shared" si="380"/>
        <v>0</v>
      </c>
      <c r="N2455" s="8">
        <f t="shared" si="381"/>
        <v>0</v>
      </c>
      <c r="O2455" s="8">
        <f t="shared" si="382"/>
        <v>0</v>
      </c>
      <c r="P2455" s="8">
        <f t="shared" si="383"/>
        <v>33</v>
      </c>
      <c r="Q2455" s="9">
        <f t="shared" si="384"/>
        <v>4.95</v>
      </c>
      <c r="R2455" s="9">
        <f t="shared" si="385"/>
        <v>8.25</v>
      </c>
      <c r="S2455" s="9">
        <f t="shared" si="386"/>
        <v>14.85</v>
      </c>
      <c r="T2455" s="9">
        <f t="shared" si="387"/>
        <v>8.25</v>
      </c>
      <c r="U2455" s="8">
        <f t="shared" si="388"/>
        <v>9.35</v>
      </c>
      <c r="V2455" s="8">
        <f t="shared" si="389"/>
        <v>9.0749999999999993</v>
      </c>
    </row>
    <row r="2456" spans="1:22" ht="13.5" x14ac:dyDescent="0.25">
      <c r="A2456" s="3">
        <f>RSI!A2456</f>
        <v>45581</v>
      </c>
      <c r="B2456" s="2">
        <f>RSI!B2456</f>
        <v>43.433199999999999</v>
      </c>
      <c r="C2456" s="2">
        <f>RSI!I2456</f>
        <v>84.460747465503417</v>
      </c>
      <c r="D2456" s="2">
        <f>MACD!E2456</f>
        <v>3.1543283748710849E-2</v>
      </c>
      <c r="E2456" s="2">
        <f>MACD!F2456</f>
        <v>-6.0537174856218678E-2</v>
      </c>
      <c r="F2456" s="2">
        <f>'Moving Avg'!D2456</f>
        <v>43.433199999999999</v>
      </c>
      <c r="G2456" s="2">
        <f>'Moving Avg'!F2456</f>
        <v>43.433199999999978</v>
      </c>
      <c r="H2456" s="2">
        <f>'Moving Avg'!G2456</f>
        <v>42.938445999999971</v>
      </c>
      <c r="I2456" s="2">
        <f>'Moving Avg'!H2456</f>
        <v>43.451178000000048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  <c r="M2456" s="8">
        <f t="shared" si="380"/>
        <v>0</v>
      </c>
      <c r="N2456" s="8">
        <f t="shared" si="381"/>
        <v>0</v>
      </c>
      <c r="O2456" s="8">
        <f t="shared" si="382"/>
        <v>0</v>
      </c>
      <c r="P2456" s="8">
        <f t="shared" si="383"/>
        <v>33</v>
      </c>
      <c r="Q2456" s="9">
        <f t="shared" si="384"/>
        <v>4.95</v>
      </c>
      <c r="R2456" s="9">
        <f t="shared" si="385"/>
        <v>8.25</v>
      </c>
      <c r="S2456" s="9">
        <f t="shared" si="386"/>
        <v>14.85</v>
      </c>
      <c r="T2456" s="9">
        <f t="shared" si="387"/>
        <v>8.25</v>
      </c>
      <c r="U2456" s="8">
        <f t="shared" si="388"/>
        <v>9.35</v>
      </c>
      <c r="V2456" s="8">
        <f t="shared" si="389"/>
        <v>9.0749999999999993</v>
      </c>
    </row>
    <row r="2457" spans="1:22" ht="13.5" x14ac:dyDescent="0.25">
      <c r="A2457" s="3">
        <f>RSI!A2457</f>
        <v>45582</v>
      </c>
      <c r="B2457" s="2">
        <f>RSI!B2457</f>
        <v>43.433199999999999</v>
      </c>
      <c r="C2457" s="2">
        <f>RSI!I2457</f>
        <v>84.460747465503417</v>
      </c>
      <c r="D2457" s="2">
        <f>MACD!E2457</f>
        <v>3.8491003255153089E-2</v>
      </c>
      <c r="E2457" s="2">
        <f>MACD!F2457</f>
        <v>-4.0731539233944326E-2</v>
      </c>
      <c r="F2457" s="2">
        <f>'Moving Avg'!D2457</f>
        <v>43.433199999999999</v>
      </c>
      <c r="G2457" s="2">
        <f>'Moving Avg'!F2457</f>
        <v>43.433199999999978</v>
      </c>
      <c r="H2457" s="2">
        <f>'Moving Avg'!G2457</f>
        <v>42.94599999999997</v>
      </c>
      <c r="I2457" s="2">
        <f>'Moving Avg'!H2457</f>
        <v>43.449450000000041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  <c r="M2457" s="8">
        <f t="shared" si="380"/>
        <v>0</v>
      </c>
      <c r="N2457" s="8">
        <f t="shared" si="381"/>
        <v>0</v>
      </c>
      <c r="O2457" s="8">
        <f t="shared" si="382"/>
        <v>0</v>
      </c>
      <c r="P2457" s="8">
        <f t="shared" si="383"/>
        <v>33</v>
      </c>
      <c r="Q2457" s="9">
        <f t="shared" si="384"/>
        <v>4.95</v>
      </c>
      <c r="R2457" s="9">
        <f t="shared" si="385"/>
        <v>8.25</v>
      </c>
      <c r="S2457" s="9">
        <f t="shared" si="386"/>
        <v>14.85</v>
      </c>
      <c r="T2457" s="9">
        <f t="shared" si="387"/>
        <v>8.25</v>
      </c>
      <c r="U2457" s="8">
        <f t="shared" si="388"/>
        <v>9.35</v>
      </c>
      <c r="V2457" s="8">
        <f t="shared" si="389"/>
        <v>9.0749999999999993</v>
      </c>
    </row>
    <row r="2458" spans="1:22" ht="13.5" x14ac:dyDescent="0.25">
      <c r="A2458" s="3">
        <f>RSI!A2458</f>
        <v>45583</v>
      </c>
      <c r="B2458" s="2">
        <f>RSI!B2458</f>
        <v>43.433199999999999</v>
      </c>
      <c r="C2458" s="2">
        <f>RSI!I2458</f>
        <v>84.460747465503417</v>
      </c>
      <c r="D2458" s="2">
        <f>MACD!E2458</f>
        <v>4.3495729327098331E-2</v>
      </c>
      <c r="E2458" s="2">
        <f>MACD!F2458</f>
        <v>-2.3886085521735795E-2</v>
      </c>
      <c r="F2458" s="2">
        <f>'Moving Avg'!D2458</f>
        <v>43.433199999999999</v>
      </c>
      <c r="G2458" s="2">
        <f>'Moving Avg'!F2458</f>
        <v>43.433199999999978</v>
      </c>
      <c r="H2458" s="2">
        <f>'Moving Avg'!G2458</f>
        <v>42.953553999999968</v>
      </c>
      <c r="I2458" s="2">
        <f>'Moving Avg'!H2458</f>
        <v>43.447722000000049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  <c r="M2458" s="8">
        <f t="shared" si="380"/>
        <v>0</v>
      </c>
      <c r="N2458" s="8">
        <f t="shared" si="381"/>
        <v>0</v>
      </c>
      <c r="O2458" s="8">
        <f t="shared" si="382"/>
        <v>0</v>
      </c>
      <c r="P2458" s="8">
        <f t="shared" si="383"/>
        <v>33</v>
      </c>
      <c r="Q2458" s="9">
        <f t="shared" si="384"/>
        <v>4.95</v>
      </c>
      <c r="R2458" s="9">
        <f t="shared" si="385"/>
        <v>8.25</v>
      </c>
      <c r="S2458" s="9">
        <f t="shared" si="386"/>
        <v>14.85</v>
      </c>
      <c r="T2458" s="9">
        <f t="shared" si="387"/>
        <v>8.25</v>
      </c>
      <c r="U2458" s="8">
        <f t="shared" si="388"/>
        <v>9.35</v>
      </c>
      <c r="V2458" s="8">
        <f t="shared" si="389"/>
        <v>9.0749999999999993</v>
      </c>
    </row>
    <row r="2459" spans="1:22" ht="13.5" x14ac:dyDescent="0.25">
      <c r="A2459" s="3">
        <f>RSI!A2459</f>
        <v>45586</v>
      </c>
      <c r="B2459" s="2">
        <f>RSI!B2459</f>
        <v>43.433199999999999</v>
      </c>
      <c r="C2459" s="2">
        <f>RSI!I2459</f>
        <v>84.460747465503417</v>
      </c>
      <c r="D2459" s="2">
        <f>MACD!E2459</f>
        <v>4.6921133180312324E-2</v>
      </c>
      <c r="E2459" s="2">
        <f>MACD!F2459</f>
        <v>-9.724641781326173E-3</v>
      </c>
      <c r="F2459" s="2">
        <f>'Moving Avg'!D2459</f>
        <v>43.433199999999999</v>
      </c>
      <c r="G2459" s="2">
        <f>'Moving Avg'!F2459</f>
        <v>43.433199999999978</v>
      </c>
      <c r="H2459" s="2">
        <f>'Moving Avg'!G2459</f>
        <v>42.961107999999967</v>
      </c>
      <c r="I2459" s="2">
        <f>'Moving Avg'!H2459</f>
        <v>43.445994000000049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  <c r="M2459" s="8">
        <f t="shared" si="380"/>
        <v>0</v>
      </c>
      <c r="N2459" s="8">
        <f t="shared" si="381"/>
        <v>0</v>
      </c>
      <c r="O2459" s="8">
        <f t="shared" si="382"/>
        <v>0</v>
      </c>
      <c r="P2459" s="8">
        <f t="shared" si="383"/>
        <v>33</v>
      </c>
      <c r="Q2459" s="9">
        <f t="shared" si="384"/>
        <v>4.95</v>
      </c>
      <c r="R2459" s="9">
        <f t="shared" si="385"/>
        <v>8.25</v>
      </c>
      <c r="S2459" s="9">
        <f t="shared" si="386"/>
        <v>14.85</v>
      </c>
      <c r="T2459" s="9">
        <f t="shared" si="387"/>
        <v>8.25</v>
      </c>
      <c r="U2459" s="8">
        <f t="shared" si="388"/>
        <v>9.35</v>
      </c>
      <c r="V2459" s="8">
        <f t="shared" si="389"/>
        <v>9.0749999999999993</v>
      </c>
    </row>
    <row r="2460" spans="1:22" ht="13.5" x14ac:dyDescent="0.25">
      <c r="A2460" s="3">
        <f>RSI!A2460</f>
        <v>45587</v>
      </c>
      <c r="B2460" s="2">
        <f>RSI!B2460</f>
        <v>43.433199999999999</v>
      </c>
      <c r="C2460" s="2">
        <f>RSI!I2460</f>
        <v>84.460747465503417</v>
      </c>
      <c r="D2460" s="2">
        <f>MACD!E2460</f>
        <v>4.9070140379484428E-2</v>
      </c>
      <c r="E2460" s="2">
        <f>MACD!F2460</f>
        <v>2.0343146508359482E-3</v>
      </c>
      <c r="F2460" s="2">
        <f>'Moving Avg'!D2460</f>
        <v>43.433199999999999</v>
      </c>
      <c r="G2460" s="2">
        <f>'Moving Avg'!F2460</f>
        <v>43.433199999999978</v>
      </c>
      <c r="H2460" s="2">
        <f>'Moving Avg'!G2460</f>
        <v>42.968661999999959</v>
      </c>
      <c r="I2460" s="2">
        <f>'Moving Avg'!H2460</f>
        <v>43.444266000000056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  <c r="M2460" s="8">
        <f t="shared" si="380"/>
        <v>0</v>
      </c>
      <c r="N2460" s="8">
        <f t="shared" si="381"/>
        <v>0</v>
      </c>
      <c r="O2460" s="8">
        <f t="shared" si="382"/>
        <v>0</v>
      </c>
      <c r="P2460" s="8">
        <f t="shared" si="383"/>
        <v>33</v>
      </c>
      <c r="Q2460" s="9">
        <f t="shared" si="384"/>
        <v>4.95</v>
      </c>
      <c r="R2460" s="9">
        <f t="shared" si="385"/>
        <v>8.25</v>
      </c>
      <c r="S2460" s="9">
        <f t="shared" si="386"/>
        <v>14.85</v>
      </c>
      <c r="T2460" s="9">
        <f t="shared" si="387"/>
        <v>8.25</v>
      </c>
      <c r="U2460" s="8">
        <f t="shared" si="388"/>
        <v>9.35</v>
      </c>
      <c r="V2460" s="8">
        <f t="shared" si="389"/>
        <v>9.0749999999999993</v>
      </c>
    </row>
    <row r="2461" spans="1:22" ht="13.5" x14ac:dyDescent="0.25">
      <c r="A2461" s="3">
        <f>RSI!A2461</f>
        <v>45588</v>
      </c>
      <c r="B2461" s="2">
        <f>RSI!B2461</f>
        <v>43.433199999999999</v>
      </c>
      <c r="C2461" s="2">
        <f>RSI!I2461</f>
        <v>84.460747465503417</v>
      </c>
      <c r="D2461" s="2">
        <f>MACD!E2461</f>
        <v>5.019463159958093E-2</v>
      </c>
      <c r="E2461" s="2">
        <f>MACD!F2461</f>
        <v>1.1666378040584947E-2</v>
      </c>
      <c r="F2461" s="2">
        <f>'Moving Avg'!D2461</f>
        <v>43.433199999999999</v>
      </c>
      <c r="G2461" s="2">
        <f>'Moving Avg'!F2461</f>
        <v>43.433199999999978</v>
      </c>
      <c r="H2461" s="2">
        <f>'Moving Avg'!G2461</f>
        <v>42.976215999999958</v>
      </c>
      <c r="I2461" s="2">
        <f>'Moving Avg'!H2461</f>
        <v>43.442538000000049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  <c r="M2461" s="8">
        <f t="shared" si="380"/>
        <v>0</v>
      </c>
      <c r="N2461" s="8">
        <f t="shared" si="381"/>
        <v>0</v>
      </c>
      <c r="O2461" s="8">
        <f t="shared" si="382"/>
        <v>0</v>
      </c>
      <c r="P2461" s="8">
        <f t="shared" si="383"/>
        <v>33</v>
      </c>
      <c r="Q2461" s="9">
        <f t="shared" si="384"/>
        <v>4.95</v>
      </c>
      <c r="R2461" s="9">
        <f t="shared" si="385"/>
        <v>8.25</v>
      </c>
      <c r="S2461" s="9">
        <f t="shared" si="386"/>
        <v>14.85</v>
      </c>
      <c r="T2461" s="9">
        <f t="shared" si="387"/>
        <v>8.25</v>
      </c>
      <c r="U2461" s="8">
        <f t="shared" si="388"/>
        <v>9.35</v>
      </c>
      <c r="V2461" s="8">
        <f t="shared" si="389"/>
        <v>9.0749999999999993</v>
      </c>
    </row>
    <row r="2462" spans="1:22" ht="13.5" x14ac:dyDescent="0.25">
      <c r="A2462" s="3">
        <f>RSI!A2462</f>
        <v>45589</v>
      </c>
      <c r="B2462" s="2">
        <f>RSI!B2462</f>
        <v>43.433199999999999</v>
      </c>
      <c r="C2462" s="2">
        <f>RSI!I2462</f>
        <v>84.460747465503417</v>
      </c>
      <c r="D2462" s="2">
        <f>MACD!E2462</f>
        <v>5.0503624645536149E-2</v>
      </c>
      <c r="E2462" s="2">
        <f>MACD!F2462</f>
        <v>1.9433827361575187E-2</v>
      </c>
      <c r="F2462" s="2">
        <f>'Moving Avg'!D2462</f>
        <v>43.433199999999999</v>
      </c>
      <c r="G2462" s="2">
        <f>'Moving Avg'!F2462</f>
        <v>43.433199999999978</v>
      </c>
      <c r="H2462" s="2">
        <f>'Moving Avg'!G2462</f>
        <v>42.996987999999966</v>
      </c>
      <c r="I2462" s="2">
        <f>'Moving Avg'!H2462</f>
        <v>43.440810000000056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  <c r="M2462" s="8">
        <f t="shared" si="380"/>
        <v>0</v>
      </c>
      <c r="N2462" s="8">
        <f t="shared" si="381"/>
        <v>0</v>
      </c>
      <c r="O2462" s="8">
        <f t="shared" si="382"/>
        <v>0</v>
      </c>
      <c r="P2462" s="8">
        <f t="shared" si="383"/>
        <v>33</v>
      </c>
      <c r="Q2462" s="9">
        <f t="shared" si="384"/>
        <v>4.95</v>
      </c>
      <c r="R2462" s="9">
        <f t="shared" si="385"/>
        <v>8.25</v>
      </c>
      <c r="S2462" s="9">
        <f t="shared" si="386"/>
        <v>14.85</v>
      </c>
      <c r="T2462" s="9">
        <f t="shared" si="387"/>
        <v>8.25</v>
      </c>
      <c r="U2462" s="8">
        <f t="shared" si="388"/>
        <v>9.35</v>
      </c>
      <c r="V2462" s="8">
        <f t="shared" si="389"/>
        <v>9.0749999999999993</v>
      </c>
    </row>
    <row r="2463" spans="1:22" ht="13.5" x14ac:dyDescent="0.25">
      <c r="A2463" s="3">
        <f>RSI!A2463</f>
        <v>45590</v>
      </c>
      <c r="B2463" s="2">
        <f>RSI!B2463</f>
        <v>43.433199999999999</v>
      </c>
      <c r="C2463" s="2">
        <f>RSI!I2463</f>
        <v>84.460747465503417</v>
      </c>
      <c r="D2463" s="2">
        <f>MACD!E2463</f>
        <v>5.0170173332304557E-2</v>
      </c>
      <c r="E2463" s="2">
        <f>MACD!F2463</f>
        <v>2.5581096555721064E-2</v>
      </c>
      <c r="F2463" s="2">
        <f>'Moving Avg'!D2463</f>
        <v>43.433199999999999</v>
      </c>
      <c r="G2463" s="2">
        <f>'Moving Avg'!F2463</f>
        <v>43.433199999999978</v>
      </c>
      <c r="H2463" s="2">
        <f>'Moving Avg'!G2463</f>
        <v>43.01775999999996</v>
      </c>
      <c r="I2463" s="2">
        <f>'Moving Avg'!H2463</f>
        <v>43.439082000000056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  <c r="M2463" s="8">
        <f t="shared" si="380"/>
        <v>0</v>
      </c>
      <c r="N2463" s="8">
        <f t="shared" si="381"/>
        <v>0</v>
      </c>
      <c r="O2463" s="8">
        <f t="shared" si="382"/>
        <v>0</v>
      </c>
      <c r="P2463" s="8">
        <f t="shared" si="383"/>
        <v>33</v>
      </c>
      <c r="Q2463" s="9">
        <f t="shared" si="384"/>
        <v>4.95</v>
      </c>
      <c r="R2463" s="9">
        <f t="shared" si="385"/>
        <v>8.25</v>
      </c>
      <c r="S2463" s="9">
        <f t="shared" si="386"/>
        <v>14.85</v>
      </c>
      <c r="T2463" s="9">
        <f t="shared" si="387"/>
        <v>8.25</v>
      </c>
      <c r="U2463" s="8">
        <f t="shared" si="388"/>
        <v>9.35</v>
      </c>
      <c r="V2463" s="8">
        <f t="shared" si="389"/>
        <v>9.0749999999999993</v>
      </c>
    </row>
    <row r="2464" spans="1:22" ht="13.5" x14ac:dyDescent="0.25">
      <c r="A2464" s="3">
        <f>RSI!A2464</f>
        <v>45593</v>
      </c>
      <c r="B2464" s="2">
        <f>RSI!B2464</f>
        <v>43.433199999999999</v>
      </c>
      <c r="C2464" s="2">
        <f>RSI!I2464</f>
        <v>84.460747465503417</v>
      </c>
      <c r="D2464" s="2">
        <f>MACD!E2464</f>
        <v>4.9337182436381966E-2</v>
      </c>
      <c r="E2464" s="2">
        <f>MACD!F2464</f>
        <v>3.0332313731853244E-2</v>
      </c>
      <c r="F2464" s="2">
        <f>'Moving Avg'!D2464</f>
        <v>43.433199999999999</v>
      </c>
      <c r="G2464" s="2">
        <f>'Moving Avg'!F2464</f>
        <v>43.433199999999978</v>
      </c>
      <c r="H2464" s="2">
        <f>'Moving Avg'!G2464</f>
        <v>43.038531999999961</v>
      </c>
      <c r="I2464" s="2">
        <f>'Moving Avg'!H2464</f>
        <v>43.437354000000056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  <c r="M2464" s="8">
        <f t="shared" si="380"/>
        <v>0</v>
      </c>
      <c r="N2464" s="8">
        <f t="shared" si="381"/>
        <v>0</v>
      </c>
      <c r="O2464" s="8">
        <f t="shared" si="382"/>
        <v>0</v>
      </c>
      <c r="P2464" s="8">
        <f t="shared" si="383"/>
        <v>33</v>
      </c>
      <c r="Q2464" s="9">
        <f t="shared" si="384"/>
        <v>4.95</v>
      </c>
      <c r="R2464" s="9">
        <f t="shared" si="385"/>
        <v>8.25</v>
      </c>
      <c r="S2464" s="9">
        <f t="shared" si="386"/>
        <v>14.85</v>
      </c>
      <c r="T2464" s="9">
        <f t="shared" si="387"/>
        <v>8.25</v>
      </c>
      <c r="U2464" s="8">
        <f t="shared" si="388"/>
        <v>9.35</v>
      </c>
      <c r="V2464" s="8">
        <f t="shared" si="389"/>
        <v>9.0749999999999993</v>
      </c>
    </row>
    <row r="2465" spans="1:22" ht="13.5" x14ac:dyDescent="0.25">
      <c r="A2465" s="3">
        <f>RSI!A2465</f>
        <v>45594</v>
      </c>
      <c r="B2465" s="2">
        <f>RSI!B2465</f>
        <v>43.433199999999999</v>
      </c>
      <c r="C2465" s="2">
        <f>RSI!I2465</f>
        <v>84.460747465503417</v>
      </c>
      <c r="D2465" s="2">
        <f>MACD!E2465</f>
        <v>4.8122307148283028E-2</v>
      </c>
      <c r="E2465" s="2">
        <f>MACD!F2465</f>
        <v>3.3890312415139207E-2</v>
      </c>
      <c r="F2465" s="2">
        <f>'Moving Avg'!D2465</f>
        <v>43.433199999999999</v>
      </c>
      <c r="G2465" s="2">
        <f>'Moving Avg'!F2465</f>
        <v>43.433199999999978</v>
      </c>
      <c r="H2465" s="2">
        <f>'Moving Avg'!G2465</f>
        <v>43.059303999999955</v>
      </c>
      <c r="I2465" s="2">
        <f>'Moving Avg'!H2465</f>
        <v>43.437883000000056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  <c r="M2465" s="8">
        <f t="shared" si="380"/>
        <v>0</v>
      </c>
      <c r="N2465" s="8">
        <f t="shared" si="381"/>
        <v>0</v>
      </c>
      <c r="O2465" s="8">
        <f t="shared" si="382"/>
        <v>0</v>
      </c>
      <c r="P2465" s="8">
        <f t="shared" si="383"/>
        <v>33</v>
      </c>
      <c r="Q2465" s="9">
        <f t="shared" si="384"/>
        <v>4.95</v>
      </c>
      <c r="R2465" s="9">
        <f t="shared" si="385"/>
        <v>8.25</v>
      </c>
      <c r="S2465" s="9">
        <f t="shared" si="386"/>
        <v>14.85</v>
      </c>
      <c r="T2465" s="9">
        <f t="shared" si="387"/>
        <v>8.25</v>
      </c>
      <c r="U2465" s="8">
        <f t="shared" si="388"/>
        <v>9.35</v>
      </c>
      <c r="V2465" s="8">
        <f t="shared" si="389"/>
        <v>9.0749999999999993</v>
      </c>
    </row>
    <row r="2466" spans="1:22" ht="13.5" x14ac:dyDescent="0.25">
      <c r="A2466" s="3">
        <f>RSI!A2466</f>
        <v>45595</v>
      </c>
      <c r="B2466" s="2">
        <f>RSI!B2466</f>
        <v>43.433199999999999</v>
      </c>
      <c r="C2466" s="2">
        <f>RSI!I2466</f>
        <v>84.460747465503417</v>
      </c>
      <c r="D2466" s="2">
        <f>MACD!E2466</f>
        <v>4.6622079419442741E-2</v>
      </c>
      <c r="E2466" s="2">
        <f>MACD!F2466</f>
        <v>3.6436665815999913E-2</v>
      </c>
      <c r="F2466" s="2">
        <f>'Moving Avg'!D2466</f>
        <v>43.433199999999999</v>
      </c>
      <c r="G2466" s="2">
        <f>'Moving Avg'!F2466</f>
        <v>43.433199999999978</v>
      </c>
      <c r="H2466" s="2">
        <f>'Moving Avg'!G2466</f>
        <v>43.080075999999963</v>
      </c>
      <c r="I2466" s="2">
        <f>'Moving Avg'!H2466</f>
        <v>43.438412000000064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  <c r="M2466" s="8">
        <f t="shared" si="380"/>
        <v>0</v>
      </c>
      <c r="N2466" s="8">
        <f t="shared" si="381"/>
        <v>0</v>
      </c>
      <c r="O2466" s="8">
        <f t="shared" si="382"/>
        <v>0</v>
      </c>
      <c r="P2466" s="8">
        <f t="shared" si="383"/>
        <v>33</v>
      </c>
      <c r="Q2466" s="9">
        <f t="shared" si="384"/>
        <v>4.95</v>
      </c>
      <c r="R2466" s="9">
        <f t="shared" si="385"/>
        <v>8.25</v>
      </c>
      <c r="S2466" s="9">
        <f t="shared" si="386"/>
        <v>14.85</v>
      </c>
      <c r="T2466" s="9">
        <f t="shared" si="387"/>
        <v>8.25</v>
      </c>
      <c r="U2466" s="8">
        <f t="shared" si="388"/>
        <v>9.35</v>
      </c>
      <c r="V2466" s="8">
        <f t="shared" si="389"/>
        <v>9.0749999999999993</v>
      </c>
    </row>
    <row r="2467" spans="1:22" ht="13.5" x14ac:dyDescent="0.25">
      <c r="A2467" s="3">
        <f>RSI!A2467</f>
        <v>45596</v>
      </c>
      <c r="B2467" s="2">
        <f>RSI!B2467</f>
        <v>43.433199999999999</v>
      </c>
      <c r="C2467" s="2">
        <f>RSI!I2467</f>
        <v>84.460747465503417</v>
      </c>
      <c r="D2467" s="2">
        <f>MACD!E2467</f>
        <v>4.4915381575833635E-2</v>
      </c>
      <c r="E2467" s="2">
        <f>MACD!F2467</f>
        <v>3.8132408967966658E-2</v>
      </c>
      <c r="F2467" s="2">
        <f>'Moving Avg'!D2467</f>
        <v>43.433199999999999</v>
      </c>
      <c r="G2467" s="2">
        <f>'Moving Avg'!F2467</f>
        <v>43.433199999999978</v>
      </c>
      <c r="H2467" s="2">
        <f>'Moving Avg'!G2467</f>
        <v>43.100847999999957</v>
      </c>
      <c r="I2467" s="2">
        <f>'Moving Avg'!H2467</f>
        <v>43.438941000000057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  <c r="M2467" s="8">
        <f t="shared" si="380"/>
        <v>0</v>
      </c>
      <c r="N2467" s="8">
        <f t="shared" si="381"/>
        <v>0</v>
      </c>
      <c r="O2467" s="8">
        <f t="shared" si="382"/>
        <v>0</v>
      </c>
      <c r="P2467" s="8">
        <f t="shared" si="383"/>
        <v>33</v>
      </c>
      <c r="Q2467" s="9">
        <f t="shared" si="384"/>
        <v>4.95</v>
      </c>
      <c r="R2467" s="9">
        <f t="shared" si="385"/>
        <v>8.25</v>
      </c>
      <c r="S2467" s="9">
        <f t="shared" si="386"/>
        <v>14.85</v>
      </c>
      <c r="T2467" s="9">
        <f t="shared" si="387"/>
        <v>8.25</v>
      </c>
      <c r="U2467" s="8">
        <f t="shared" si="388"/>
        <v>9.35</v>
      </c>
      <c r="V2467" s="8">
        <f t="shared" si="389"/>
        <v>9.0749999999999993</v>
      </c>
    </row>
    <row r="2468" spans="1:22" ht="13.5" x14ac:dyDescent="0.25">
      <c r="A2468" s="3">
        <f>RSI!A2468</f>
        <v>45597</v>
      </c>
      <c r="B2468" s="2">
        <f>RSI!B2468</f>
        <v>43.433199999999999</v>
      </c>
      <c r="C2468" s="2">
        <f>RSI!I2468</f>
        <v>84.460747465503431</v>
      </c>
      <c r="D2468" s="2">
        <f>MACD!E2468</f>
        <v>4.3066368945353872E-2</v>
      </c>
      <c r="E2468" s="2">
        <f>MACD!F2468</f>
        <v>3.9119200963444102E-2</v>
      </c>
      <c r="F2468" s="2">
        <f>'Moving Avg'!D2468</f>
        <v>43.433199999999999</v>
      </c>
      <c r="G2468" s="2">
        <f>'Moving Avg'!F2468</f>
        <v>43.433199999999978</v>
      </c>
      <c r="H2468" s="2">
        <f>'Moving Avg'!G2468</f>
        <v>43.121619999999957</v>
      </c>
      <c r="I2468" s="2">
        <f>'Moving Avg'!H2468</f>
        <v>43.439470000000057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0</v>
      </c>
      <c r="N2468" s="8">
        <f t="shared" si="381"/>
        <v>0</v>
      </c>
      <c r="O2468" s="8">
        <f t="shared" si="382"/>
        <v>0</v>
      </c>
      <c r="P2468" s="8">
        <f t="shared" si="383"/>
        <v>33</v>
      </c>
      <c r="Q2468" s="9">
        <f t="shared" si="384"/>
        <v>4.95</v>
      </c>
      <c r="R2468" s="9">
        <f t="shared" si="385"/>
        <v>8.25</v>
      </c>
      <c r="S2468" s="9">
        <f t="shared" si="386"/>
        <v>14.85</v>
      </c>
      <c r="T2468" s="9">
        <f t="shared" si="387"/>
        <v>8.25</v>
      </c>
      <c r="U2468" s="8">
        <f t="shared" si="388"/>
        <v>9.35</v>
      </c>
      <c r="V2468" s="8">
        <f t="shared" si="389"/>
        <v>9.0749999999999993</v>
      </c>
    </row>
    <row r="2469" spans="1:22" ht="13.5" x14ac:dyDescent="0.25">
      <c r="A2469" s="3">
        <f>RSI!A2469</f>
        <v>45600</v>
      </c>
      <c r="B2469" s="2">
        <f>RSI!B2469</f>
        <v>43.433199999999999</v>
      </c>
      <c r="C2469" s="2">
        <f>RSI!I2469</f>
        <v>84.460747465503431</v>
      </c>
      <c r="D2469" s="2">
        <f>MACD!E2469</f>
        <v>4.1126927494744336E-2</v>
      </c>
      <c r="E2469" s="2">
        <f>MACD!F2469</f>
        <v>3.952074626970415E-2</v>
      </c>
      <c r="F2469" s="2">
        <f>'Moving Avg'!D2469</f>
        <v>43.433199999999999</v>
      </c>
      <c r="G2469" s="2">
        <f>'Moving Avg'!F2469</f>
        <v>43.433199999999978</v>
      </c>
      <c r="H2469" s="2">
        <f>'Moving Avg'!G2469</f>
        <v>43.142391999999951</v>
      </c>
      <c r="I2469" s="2">
        <f>'Moving Avg'!H2469</f>
        <v>43.439999000000064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0</v>
      </c>
      <c r="N2469" s="8">
        <f t="shared" si="381"/>
        <v>0</v>
      </c>
      <c r="O2469" s="8">
        <f t="shared" si="382"/>
        <v>0</v>
      </c>
      <c r="P2469" s="8">
        <f t="shared" si="383"/>
        <v>33</v>
      </c>
      <c r="Q2469" s="9">
        <f t="shared" si="384"/>
        <v>4.95</v>
      </c>
      <c r="R2469" s="9">
        <f t="shared" si="385"/>
        <v>8.25</v>
      </c>
      <c r="S2469" s="9">
        <f t="shared" si="386"/>
        <v>14.85</v>
      </c>
      <c r="T2469" s="9">
        <f t="shared" si="387"/>
        <v>8.25</v>
      </c>
      <c r="U2469" s="8">
        <f t="shared" si="388"/>
        <v>9.35</v>
      </c>
      <c r="V2469" s="8">
        <f t="shared" si="389"/>
        <v>9.0749999999999993</v>
      </c>
    </row>
    <row r="2470" spans="1:22" ht="13.5" x14ac:dyDescent="0.25">
      <c r="A2470" s="3">
        <f>RSI!A2470</f>
        <v>45601</v>
      </c>
      <c r="B2470" s="2">
        <f>RSI!B2470</f>
        <v>43.433199999999999</v>
      </c>
      <c r="C2470" s="2">
        <f>RSI!I2470</f>
        <v>84.460747465503431</v>
      </c>
      <c r="D2470" s="2">
        <f>MACD!E2470</f>
        <v>3.9138739150310187E-2</v>
      </c>
      <c r="E2470" s="2">
        <f>MACD!F2470</f>
        <v>3.944434484582536E-2</v>
      </c>
      <c r="F2470" s="2">
        <f>'Moving Avg'!D2470</f>
        <v>43.433199999999999</v>
      </c>
      <c r="G2470" s="2">
        <f>'Moving Avg'!F2470</f>
        <v>43.433199999999978</v>
      </c>
      <c r="H2470" s="2">
        <f>'Moving Avg'!G2470</f>
        <v>43.163163999999959</v>
      </c>
      <c r="I2470" s="2">
        <f>'Moving Avg'!H2470</f>
        <v>43.440528000000057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0</v>
      </c>
      <c r="N2470" s="8">
        <f t="shared" si="381"/>
        <v>45</v>
      </c>
      <c r="O2470" s="8">
        <f t="shared" si="382"/>
        <v>0</v>
      </c>
      <c r="P2470" s="8">
        <f t="shared" si="383"/>
        <v>33</v>
      </c>
      <c r="Q2470" s="9">
        <f t="shared" si="384"/>
        <v>20.7</v>
      </c>
      <c r="R2470" s="9">
        <f t="shared" si="385"/>
        <v>17.25</v>
      </c>
      <c r="S2470" s="9">
        <f t="shared" si="386"/>
        <v>21.6</v>
      </c>
      <c r="T2470" s="9">
        <f t="shared" si="387"/>
        <v>19.5</v>
      </c>
      <c r="U2470" s="8">
        <f t="shared" si="388"/>
        <v>19.850000000000001</v>
      </c>
      <c r="V2470" s="8">
        <f t="shared" si="389"/>
        <v>19.762500000000003</v>
      </c>
    </row>
    <row r="2471" spans="1:22" ht="13.5" x14ac:dyDescent="0.25">
      <c r="A2471" s="3">
        <f>RSI!A2471</f>
        <v>45602</v>
      </c>
      <c r="B2471" s="2">
        <f>RSI!B2471</f>
        <v>43.433199999999999</v>
      </c>
      <c r="C2471" s="2">
        <f>RSI!I2471</f>
        <v>84.460747465503431</v>
      </c>
      <c r="D2471" s="2">
        <f>MACD!E2471</f>
        <v>3.7135016212076266E-2</v>
      </c>
      <c r="E2471" s="2">
        <f>MACD!F2471</f>
        <v>3.8982479119075548E-2</v>
      </c>
      <c r="F2471" s="2">
        <f>'Moving Avg'!D2471</f>
        <v>43.433199999999999</v>
      </c>
      <c r="G2471" s="2">
        <f>'Moving Avg'!F2471</f>
        <v>43.433199999999978</v>
      </c>
      <c r="H2471" s="2">
        <f>'Moving Avg'!G2471</f>
        <v>43.18393599999996</v>
      </c>
      <c r="I2471" s="2">
        <f>'Moving Avg'!H2471</f>
        <v>43.441057000000065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0</v>
      </c>
      <c r="N2471" s="8">
        <f t="shared" si="381"/>
        <v>45</v>
      </c>
      <c r="O2471" s="8">
        <f t="shared" si="382"/>
        <v>0</v>
      </c>
      <c r="P2471" s="8">
        <f t="shared" si="383"/>
        <v>33</v>
      </c>
      <c r="Q2471" s="9">
        <f t="shared" si="384"/>
        <v>20.7</v>
      </c>
      <c r="R2471" s="9">
        <f t="shared" si="385"/>
        <v>17.25</v>
      </c>
      <c r="S2471" s="9">
        <f t="shared" si="386"/>
        <v>21.6</v>
      </c>
      <c r="T2471" s="9">
        <f t="shared" si="387"/>
        <v>19.5</v>
      </c>
      <c r="U2471" s="8">
        <f t="shared" si="388"/>
        <v>19.850000000000001</v>
      </c>
      <c r="V2471" s="8">
        <f t="shared" si="389"/>
        <v>19.762500000000003</v>
      </c>
    </row>
    <row r="2472" spans="1:22" ht="13.5" x14ac:dyDescent="0.25">
      <c r="A2472" s="3">
        <f>RSI!A2472</f>
        <v>45603</v>
      </c>
      <c r="B2472" s="2">
        <f>RSI!B2472</f>
        <v>43.433199999999999</v>
      </c>
      <c r="C2472" s="2">
        <f>RSI!I2472</f>
        <v>84.460747465503431</v>
      </c>
      <c r="D2472" s="2">
        <f>MACD!E2472</f>
        <v>3.5141956745228242E-2</v>
      </c>
      <c r="E2472" s="2">
        <f>MACD!F2472</f>
        <v>3.821437464430609E-2</v>
      </c>
      <c r="F2472" s="2">
        <f>'Moving Avg'!D2472</f>
        <v>43.433199999999999</v>
      </c>
      <c r="G2472" s="2">
        <f>'Moving Avg'!F2472</f>
        <v>43.433199999999978</v>
      </c>
      <c r="H2472" s="2">
        <f>'Moving Avg'!G2472</f>
        <v>43.204707999999954</v>
      </c>
      <c r="I2472" s="2">
        <f>'Moving Avg'!H2472</f>
        <v>43.441586000000072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  <c r="M2472" s="8">
        <f t="shared" si="380"/>
        <v>0</v>
      </c>
      <c r="N2472" s="8">
        <f t="shared" si="381"/>
        <v>45</v>
      </c>
      <c r="O2472" s="8">
        <f t="shared" si="382"/>
        <v>0</v>
      </c>
      <c r="P2472" s="8">
        <f t="shared" si="383"/>
        <v>33</v>
      </c>
      <c r="Q2472" s="9">
        <f t="shared" si="384"/>
        <v>20.7</v>
      </c>
      <c r="R2472" s="9">
        <f t="shared" si="385"/>
        <v>17.25</v>
      </c>
      <c r="S2472" s="9">
        <f t="shared" si="386"/>
        <v>21.6</v>
      </c>
      <c r="T2472" s="9">
        <f t="shared" si="387"/>
        <v>19.5</v>
      </c>
      <c r="U2472" s="8">
        <f t="shared" si="388"/>
        <v>19.850000000000001</v>
      </c>
      <c r="V2472" s="8">
        <f t="shared" si="389"/>
        <v>19.762500000000003</v>
      </c>
    </row>
    <row r="2473" spans="1:22" ht="13.5" x14ac:dyDescent="0.25">
      <c r="A2473" s="3">
        <f>RSI!A2473</f>
        <v>45604</v>
      </c>
      <c r="B2473" s="2">
        <f>RSI!B2473</f>
        <v>43.433199999999999</v>
      </c>
      <c r="C2473" s="2">
        <f>RSI!I2473</f>
        <v>84.460747465503431</v>
      </c>
      <c r="D2473" s="2">
        <f>MACD!E2473</f>
        <v>3.3179964778383919E-2</v>
      </c>
      <c r="E2473" s="2">
        <f>MACD!F2473</f>
        <v>3.7207492671121653E-2</v>
      </c>
      <c r="F2473" s="2">
        <f>'Moving Avg'!D2473</f>
        <v>43.433199999999999</v>
      </c>
      <c r="G2473" s="2">
        <f>'Moving Avg'!F2473</f>
        <v>43.433199999999978</v>
      </c>
      <c r="H2473" s="2">
        <f>'Moving Avg'!G2473</f>
        <v>43.225479999999962</v>
      </c>
      <c r="I2473" s="2">
        <f>'Moving Avg'!H2473</f>
        <v>43.442115000000065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  <c r="M2473" s="8">
        <f t="shared" si="380"/>
        <v>0</v>
      </c>
      <c r="N2473" s="8">
        <f t="shared" si="381"/>
        <v>45</v>
      </c>
      <c r="O2473" s="8">
        <f t="shared" si="382"/>
        <v>0</v>
      </c>
      <c r="P2473" s="8">
        <f t="shared" si="383"/>
        <v>33</v>
      </c>
      <c r="Q2473" s="9">
        <f t="shared" si="384"/>
        <v>20.7</v>
      </c>
      <c r="R2473" s="9">
        <f t="shared" si="385"/>
        <v>17.25</v>
      </c>
      <c r="S2473" s="9">
        <f t="shared" si="386"/>
        <v>21.6</v>
      </c>
      <c r="T2473" s="9">
        <f t="shared" si="387"/>
        <v>19.5</v>
      </c>
      <c r="U2473" s="8">
        <f t="shared" si="388"/>
        <v>19.850000000000001</v>
      </c>
      <c r="V2473" s="8">
        <f t="shared" si="389"/>
        <v>19.762500000000003</v>
      </c>
    </row>
    <row r="2474" spans="1:22" ht="13.5" x14ac:dyDescent="0.25">
      <c r="A2474" s="3">
        <f>RSI!A2474</f>
        <v>45607</v>
      </c>
      <c r="B2474" s="2">
        <f>RSI!B2474</f>
        <v>43.433199999999999</v>
      </c>
      <c r="C2474" s="2">
        <f>RSI!I2474</f>
        <v>84.460747465503431</v>
      </c>
      <c r="D2474" s="2">
        <f>MACD!E2474</f>
        <v>3.1264672328248366E-2</v>
      </c>
      <c r="E2474" s="2">
        <f>MACD!F2474</f>
        <v>3.6018928602546997E-2</v>
      </c>
      <c r="F2474" s="2">
        <f>'Moving Avg'!D2474</f>
        <v>43.433199999999999</v>
      </c>
      <c r="G2474" s="2">
        <f>'Moving Avg'!F2474</f>
        <v>43.433199999999978</v>
      </c>
      <c r="H2474" s="2">
        <f>'Moving Avg'!G2474</f>
        <v>43.246251999999956</v>
      </c>
      <c r="I2474" s="2">
        <f>'Moving Avg'!H2474</f>
        <v>43.442644000000072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  <c r="M2474" s="8">
        <f t="shared" si="380"/>
        <v>0</v>
      </c>
      <c r="N2474" s="8">
        <f t="shared" si="381"/>
        <v>45</v>
      </c>
      <c r="O2474" s="8">
        <f t="shared" si="382"/>
        <v>0</v>
      </c>
      <c r="P2474" s="8">
        <f t="shared" si="383"/>
        <v>33</v>
      </c>
      <c r="Q2474" s="9">
        <f t="shared" si="384"/>
        <v>20.7</v>
      </c>
      <c r="R2474" s="9">
        <f t="shared" si="385"/>
        <v>17.25</v>
      </c>
      <c r="S2474" s="9">
        <f t="shared" si="386"/>
        <v>21.6</v>
      </c>
      <c r="T2474" s="9">
        <f t="shared" si="387"/>
        <v>19.5</v>
      </c>
      <c r="U2474" s="8">
        <f t="shared" si="388"/>
        <v>19.850000000000001</v>
      </c>
      <c r="V2474" s="8">
        <f t="shared" si="389"/>
        <v>19.762500000000003</v>
      </c>
    </row>
    <row r="2475" spans="1:22" ht="13.5" x14ac:dyDescent="0.25">
      <c r="A2475" s="3">
        <f>RSI!A2475</f>
        <v>45608</v>
      </c>
      <c r="B2475" s="2">
        <f>RSI!B2475</f>
        <v>43.433199999999999</v>
      </c>
      <c r="C2475" s="2">
        <f>RSI!I2475</f>
        <v>84.460747465503431</v>
      </c>
      <c r="D2475" s="2">
        <f>MACD!E2475</f>
        <v>2.9407794513154784E-2</v>
      </c>
      <c r="E2475" s="2">
        <f>MACD!F2475</f>
        <v>3.4696701784668556E-2</v>
      </c>
      <c r="F2475" s="2">
        <f>'Moving Avg'!D2475</f>
        <v>43.433199999999999</v>
      </c>
      <c r="G2475" s="2">
        <f>'Moving Avg'!F2475</f>
        <v>43.433199999999978</v>
      </c>
      <c r="H2475" s="2">
        <f>'Moving Avg'!G2475</f>
        <v>43.267023999999957</v>
      </c>
      <c r="I2475" s="2">
        <f>'Moving Avg'!H2475</f>
        <v>43.443173000000073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  <c r="M2475" s="8">
        <f t="shared" si="380"/>
        <v>0</v>
      </c>
      <c r="N2475" s="8">
        <f t="shared" si="381"/>
        <v>45</v>
      </c>
      <c r="O2475" s="8">
        <f t="shared" si="382"/>
        <v>0</v>
      </c>
      <c r="P2475" s="8">
        <f t="shared" si="383"/>
        <v>33</v>
      </c>
      <c r="Q2475" s="9">
        <f t="shared" si="384"/>
        <v>20.7</v>
      </c>
      <c r="R2475" s="9">
        <f t="shared" si="385"/>
        <v>17.25</v>
      </c>
      <c r="S2475" s="9">
        <f t="shared" si="386"/>
        <v>21.6</v>
      </c>
      <c r="T2475" s="9">
        <f t="shared" si="387"/>
        <v>19.5</v>
      </c>
      <c r="U2475" s="8">
        <f t="shared" si="388"/>
        <v>19.850000000000001</v>
      </c>
      <c r="V2475" s="8">
        <f t="shared" si="389"/>
        <v>19.762500000000003</v>
      </c>
    </row>
    <row r="2476" spans="1:22" ht="13.5" x14ac:dyDescent="0.25">
      <c r="A2476" s="3">
        <f>RSI!A2476</f>
        <v>45609</v>
      </c>
      <c r="B2476" s="2">
        <f>RSI!B2476</f>
        <v>43.433199999999999</v>
      </c>
      <c r="C2476" s="2">
        <f>RSI!I2476</f>
        <v>84.460747465503417</v>
      </c>
      <c r="D2476" s="2">
        <f>MACD!E2476</f>
        <v>2.7617844150746862E-2</v>
      </c>
      <c r="E2476" s="2">
        <f>MACD!F2476</f>
        <v>3.3280930257884214E-2</v>
      </c>
      <c r="F2476" s="2">
        <f>'Moving Avg'!D2476</f>
        <v>43.433199999999999</v>
      </c>
      <c r="G2476" s="2">
        <f>'Moving Avg'!F2476</f>
        <v>43.433199999999978</v>
      </c>
      <c r="H2476" s="2">
        <f>'Moving Avg'!G2476</f>
        <v>43.287795999999965</v>
      </c>
      <c r="I2476" s="2">
        <f>'Moving Avg'!H2476</f>
        <v>43.443702000000073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  <c r="M2476" s="8">
        <f t="shared" si="380"/>
        <v>0</v>
      </c>
      <c r="N2476" s="8">
        <f t="shared" si="381"/>
        <v>45</v>
      </c>
      <c r="O2476" s="8">
        <f t="shared" si="382"/>
        <v>0</v>
      </c>
      <c r="P2476" s="8">
        <f t="shared" si="383"/>
        <v>33</v>
      </c>
      <c r="Q2476" s="9">
        <f t="shared" si="384"/>
        <v>20.7</v>
      </c>
      <c r="R2476" s="9">
        <f t="shared" si="385"/>
        <v>17.25</v>
      </c>
      <c r="S2476" s="9">
        <f t="shared" si="386"/>
        <v>21.6</v>
      </c>
      <c r="T2476" s="9">
        <f t="shared" si="387"/>
        <v>19.5</v>
      </c>
      <c r="U2476" s="8">
        <f t="shared" si="388"/>
        <v>19.850000000000001</v>
      </c>
      <c r="V2476" s="8">
        <f t="shared" si="389"/>
        <v>19.762500000000003</v>
      </c>
    </row>
    <row r="2477" spans="1:22" ht="13.5" x14ac:dyDescent="0.25">
      <c r="A2477" s="3">
        <f>RSI!A2477</f>
        <v>45610</v>
      </c>
      <c r="B2477" s="2">
        <f>RSI!B2477</f>
        <v>43.433199999999999</v>
      </c>
      <c r="C2477" s="2">
        <f>RSI!I2477</f>
        <v>84.460747465503417</v>
      </c>
      <c r="D2477" s="2">
        <f>MACD!E2477</f>
        <v>2.5900728121506233E-2</v>
      </c>
      <c r="E2477" s="2">
        <f>MACD!F2477</f>
        <v>3.1804889830608619E-2</v>
      </c>
      <c r="F2477" s="2">
        <f>'Moving Avg'!D2477</f>
        <v>43.433199999999999</v>
      </c>
      <c r="G2477" s="2">
        <f>'Moving Avg'!F2477</f>
        <v>43.433199999999978</v>
      </c>
      <c r="H2477" s="2">
        <f>'Moving Avg'!G2477</f>
        <v>43.308567999999958</v>
      </c>
      <c r="I2477" s="2">
        <f>'Moving Avg'!H2477</f>
        <v>43.44423100000008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  <c r="M2477" s="8">
        <f t="shared" si="380"/>
        <v>0</v>
      </c>
      <c r="N2477" s="8">
        <f t="shared" si="381"/>
        <v>45</v>
      </c>
      <c r="O2477" s="8">
        <f t="shared" si="382"/>
        <v>0</v>
      </c>
      <c r="P2477" s="8">
        <f t="shared" si="383"/>
        <v>33</v>
      </c>
      <c r="Q2477" s="9">
        <f t="shared" si="384"/>
        <v>20.7</v>
      </c>
      <c r="R2477" s="9">
        <f t="shared" si="385"/>
        <v>17.25</v>
      </c>
      <c r="S2477" s="9">
        <f t="shared" si="386"/>
        <v>21.6</v>
      </c>
      <c r="T2477" s="9">
        <f t="shared" si="387"/>
        <v>19.5</v>
      </c>
      <c r="U2477" s="8">
        <f t="shared" si="388"/>
        <v>19.850000000000001</v>
      </c>
      <c r="V2477" s="8">
        <f t="shared" si="389"/>
        <v>19.762500000000003</v>
      </c>
    </row>
    <row r="2478" spans="1:22" ht="13.5" x14ac:dyDescent="0.25">
      <c r="A2478" s="3">
        <f>RSI!A2478</f>
        <v>45611</v>
      </c>
      <c r="B2478" s="2">
        <f>RSI!B2478</f>
        <v>43.433199999999999</v>
      </c>
      <c r="C2478" s="2">
        <f>RSI!I2478</f>
        <v>84.460747465503417</v>
      </c>
      <c r="D2478" s="2">
        <f>MACD!E2478</f>
        <v>2.4260244302332978E-2</v>
      </c>
      <c r="E2478" s="2">
        <f>MACD!F2478</f>
        <v>3.0295960724953493E-2</v>
      </c>
      <c r="F2478" s="2">
        <f>'Moving Avg'!D2478</f>
        <v>43.433199999999999</v>
      </c>
      <c r="G2478" s="2">
        <f>'Moving Avg'!F2478</f>
        <v>43.433199999999978</v>
      </c>
      <c r="H2478" s="2">
        <f>'Moving Avg'!G2478</f>
        <v>43.329339999999959</v>
      </c>
      <c r="I2478" s="2">
        <f>'Moving Avg'!H2478</f>
        <v>43.44476000000008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  <c r="M2478" s="8">
        <f t="shared" si="380"/>
        <v>0</v>
      </c>
      <c r="N2478" s="8">
        <f t="shared" si="381"/>
        <v>45</v>
      </c>
      <c r="O2478" s="8">
        <f t="shared" si="382"/>
        <v>0</v>
      </c>
      <c r="P2478" s="8">
        <f t="shared" si="383"/>
        <v>33</v>
      </c>
      <c r="Q2478" s="9">
        <f t="shared" si="384"/>
        <v>20.7</v>
      </c>
      <c r="R2478" s="9">
        <f t="shared" si="385"/>
        <v>17.25</v>
      </c>
      <c r="S2478" s="9">
        <f t="shared" si="386"/>
        <v>21.6</v>
      </c>
      <c r="T2478" s="9">
        <f t="shared" si="387"/>
        <v>19.5</v>
      </c>
      <c r="U2478" s="8">
        <f t="shared" si="388"/>
        <v>19.850000000000001</v>
      </c>
      <c r="V2478" s="8">
        <f t="shared" si="389"/>
        <v>19.762500000000003</v>
      </c>
    </row>
    <row r="2479" spans="1:22" ht="13.5" x14ac:dyDescent="0.25">
      <c r="A2479" s="3">
        <f>RSI!A2479</f>
        <v>45614</v>
      </c>
      <c r="B2479" s="2">
        <f>RSI!B2479</f>
        <v>43.433199999999999</v>
      </c>
      <c r="C2479" s="2">
        <f>RSI!I2479</f>
        <v>84.460747465503417</v>
      </c>
      <c r="D2479" s="2">
        <f>MACD!E2479</f>
        <v>2.2698494936292946E-2</v>
      </c>
      <c r="E2479" s="2">
        <f>MACD!F2479</f>
        <v>2.8776467567221384E-2</v>
      </c>
      <c r="F2479" s="2">
        <f>'Moving Avg'!D2479</f>
        <v>43.433199999999999</v>
      </c>
      <c r="G2479" s="2">
        <f>'Moving Avg'!F2479</f>
        <v>43.433199999999978</v>
      </c>
      <c r="H2479" s="2">
        <f>'Moving Avg'!G2479</f>
        <v>43.35011199999996</v>
      </c>
      <c r="I2479" s="2">
        <f>'Moving Avg'!H2479</f>
        <v>43.445289000000088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  <c r="M2479" s="8">
        <f t="shared" si="380"/>
        <v>0</v>
      </c>
      <c r="N2479" s="8">
        <f t="shared" si="381"/>
        <v>45</v>
      </c>
      <c r="O2479" s="8">
        <f t="shared" si="382"/>
        <v>0</v>
      </c>
      <c r="P2479" s="8">
        <f t="shared" si="383"/>
        <v>33</v>
      </c>
      <c r="Q2479" s="9">
        <f t="shared" si="384"/>
        <v>20.7</v>
      </c>
      <c r="R2479" s="9">
        <f t="shared" si="385"/>
        <v>17.25</v>
      </c>
      <c r="S2479" s="9">
        <f t="shared" si="386"/>
        <v>21.6</v>
      </c>
      <c r="T2479" s="9">
        <f t="shared" si="387"/>
        <v>19.5</v>
      </c>
      <c r="U2479" s="8">
        <f t="shared" si="388"/>
        <v>19.850000000000001</v>
      </c>
      <c r="V2479" s="8">
        <f t="shared" si="389"/>
        <v>19.762500000000003</v>
      </c>
    </row>
    <row r="2480" spans="1:22" ht="13.5" x14ac:dyDescent="0.25">
      <c r="A2480" s="3">
        <f>RSI!A2480</f>
        <v>45615</v>
      </c>
      <c r="B2480" s="2">
        <f>RSI!B2480</f>
        <v>43.433199999999999</v>
      </c>
      <c r="C2480" s="2">
        <f>RSI!I2480</f>
        <v>84.460747465503417</v>
      </c>
      <c r="D2480" s="2">
        <f>MACD!E2480</f>
        <v>2.1216229821170884E-2</v>
      </c>
      <c r="E2480" s="2">
        <f>MACD!F2480</f>
        <v>2.7264420018011288E-2</v>
      </c>
      <c r="F2480" s="2">
        <f>'Moving Avg'!D2480</f>
        <v>43.433199999999999</v>
      </c>
      <c r="G2480" s="2">
        <f>'Moving Avg'!F2480</f>
        <v>43.433199999999978</v>
      </c>
      <c r="H2480" s="2">
        <f>'Moving Avg'!G2480</f>
        <v>43.370883999999961</v>
      </c>
      <c r="I2480" s="2">
        <f>'Moving Avg'!H2480</f>
        <v>43.445818000000088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0</v>
      </c>
      <c r="N2480" s="8">
        <f t="shared" si="381"/>
        <v>45</v>
      </c>
      <c r="O2480" s="8">
        <f t="shared" si="382"/>
        <v>0</v>
      </c>
      <c r="P2480" s="8">
        <f t="shared" si="383"/>
        <v>33</v>
      </c>
      <c r="Q2480" s="9">
        <f t="shared" si="384"/>
        <v>20.7</v>
      </c>
      <c r="R2480" s="9">
        <f t="shared" si="385"/>
        <v>17.25</v>
      </c>
      <c r="S2480" s="9">
        <f t="shared" si="386"/>
        <v>21.6</v>
      </c>
      <c r="T2480" s="9">
        <f t="shared" si="387"/>
        <v>19.5</v>
      </c>
      <c r="U2480" s="8">
        <f t="shared" si="388"/>
        <v>19.850000000000001</v>
      </c>
      <c r="V2480" s="8">
        <f t="shared" si="389"/>
        <v>19.762500000000003</v>
      </c>
    </row>
    <row r="2481" spans="1:22" ht="13.5" x14ac:dyDescent="0.25">
      <c r="A2481" s="3">
        <f>RSI!A2481</f>
        <v>45616</v>
      </c>
      <c r="B2481" s="2">
        <f>RSI!B2481</f>
        <v>43.433199999999999</v>
      </c>
      <c r="C2481" s="2">
        <f>RSI!I2481</f>
        <v>84.460747465503417</v>
      </c>
      <c r="D2481" s="2">
        <f>MACD!E2481</f>
        <v>1.9813130601960438E-2</v>
      </c>
      <c r="E2481" s="2">
        <f>MACD!F2481</f>
        <v>2.5774162134801121E-2</v>
      </c>
      <c r="F2481" s="2">
        <f>'Moving Avg'!D2481</f>
        <v>43.433199999999999</v>
      </c>
      <c r="G2481" s="2">
        <f>'Moving Avg'!F2481</f>
        <v>43.433199999999978</v>
      </c>
      <c r="H2481" s="2">
        <f>'Moving Avg'!G2481</f>
        <v>43.391655999999955</v>
      </c>
      <c r="I2481" s="2">
        <f>'Moving Avg'!H2481</f>
        <v>43.446347000000088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  <c r="M2481" s="8">
        <f t="shared" si="380"/>
        <v>0</v>
      </c>
      <c r="N2481" s="8">
        <f t="shared" si="381"/>
        <v>45</v>
      </c>
      <c r="O2481" s="8">
        <f t="shared" si="382"/>
        <v>0</v>
      </c>
      <c r="P2481" s="8">
        <f t="shared" si="383"/>
        <v>33</v>
      </c>
      <c r="Q2481" s="9">
        <f t="shared" si="384"/>
        <v>20.7</v>
      </c>
      <c r="R2481" s="9">
        <f t="shared" si="385"/>
        <v>17.25</v>
      </c>
      <c r="S2481" s="9">
        <f t="shared" si="386"/>
        <v>21.6</v>
      </c>
      <c r="T2481" s="9">
        <f t="shared" si="387"/>
        <v>19.5</v>
      </c>
      <c r="U2481" s="8">
        <f t="shared" si="388"/>
        <v>19.850000000000001</v>
      </c>
      <c r="V2481" s="8">
        <f t="shared" si="389"/>
        <v>19.762500000000003</v>
      </c>
    </row>
    <row r="2482" spans="1:22" ht="13.5" x14ac:dyDescent="0.25">
      <c r="A2482" s="3">
        <f>RSI!A2482</f>
        <v>45617</v>
      </c>
      <c r="B2482" s="2">
        <f>RSI!B2482</f>
        <v>43.433199999999999</v>
      </c>
      <c r="C2482" s="2">
        <f>RSI!I2482</f>
        <v>84.460747465503417</v>
      </c>
      <c r="D2482" s="2">
        <f>MACD!E2482</f>
        <v>1.8488045679760035E-2</v>
      </c>
      <c r="E2482" s="2">
        <f>MACD!F2482</f>
        <v>2.4316938843792907E-2</v>
      </c>
      <c r="F2482" s="2">
        <f>'Moving Avg'!D2482</f>
        <v>43.433199999999999</v>
      </c>
      <c r="G2482" s="2">
        <f>'Moving Avg'!F2482</f>
        <v>43.433199999999978</v>
      </c>
      <c r="H2482" s="2">
        <f>'Moving Avg'!G2482</f>
        <v>43.412427999999963</v>
      </c>
      <c r="I2482" s="2">
        <f>'Moving Avg'!H2482</f>
        <v>43.446876000000081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  <c r="M2482" s="8">
        <f t="shared" si="380"/>
        <v>0</v>
      </c>
      <c r="N2482" s="8">
        <f t="shared" si="381"/>
        <v>45</v>
      </c>
      <c r="O2482" s="8">
        <f t="shared" si="382"/>
        <v>0</v>
      </c>
      <c r="P2482" s="8">
        <f t="shared" si="383"/>
        <v>33</v>
      </c>
      <c r="Q2482" s="9">
        <f t="shared" si="384"/>
        <v>20.7</v>
      </c>
      <c r="R2482" s="9">
        <f t="shared" si="385"/>
        <v>17.25</v>
      </c>
      <c r="S2482" s="9">
        <f t="shared" si="386"/>
        <v>21.6</v>
      </c>
      <c r="T2482" s="9">
        <f t="shared" si="387"/>
        <v>19.5</v>
      </c>
      <c r="U2482" s="8">
        <f t="shared" si="388"/>
        <v>19.850000000000001</v>
      </c>
      <c r="V2482" s="8">
        <f t="shared" si="389"/>
        <v>19.762500000000003</v>
      </c>
    </row>
    <row r="2483" spans="1:22" ht="13.5" x14ac:dyDescent="0.25">
      <c r="A2483" s="3">
        <f>RSI!A2483</f>
        <v>45618</v>
      </c>
      <c r="B2483" s="2">
        <f>RSI!B2483</f>
        <v>43.433199999999999</v>
      </c>
      <c r="C2483" s="2">
        <f>RSI!I2483</f>
        <v>84.460747465503417</v>
      </c>
      <c r="D2483" s="2">
        <f>MACD!E2483</f>
        <v>1.7239183752913334E-2</v>
      </c>
      <c r="E2483" s="2">
        <f>MACD!F2483</f>
        <v>2.2901387825616994E-2</v>
      </c>
      <c r="F2483" s="2">
        <f>'Moving Avg'!D2483</f>
        <v>43.433199999999999</v>
      </c>
      <c r="G2483" s="2">
        <f>'Moving Avg'!F2483</f>
        <v>43.433199999999978</v>
      </c>
      <c r="H2483" s="2">
        <f>'Moving Avg'!G2483</f>
        <v>43.433199999999964</v>
      </c>
      <c r="I2483" s="2">
        <f>'Moving Avg'!H2483</f>
        <v>43.447405000000089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  <c r="M2483" s="8">
        <f t="shared" si="380"/>
        <v>0</v>
      </c>
      <c r="N2483" s="8">
        <f t="shared" si="381"/>
        <v>45</v>
      </c>
      <c r="O2483" s="8">
        <f t="shared" si="382"/>
        <v>0</v>
      </c>
      <c r="P2483" s="8">
        <f t="shared" si="383"/>
        <v>33</v>
      </c>
      <c r="Q2483" s="9">
        <f t="shared" si="384"/>
        <v>20.7</v>
      </c>
      <c r="R2483" s="9">
        <f t="shared" si="385"/>
        <v>17.25</v>
      </c>
      <c r="S2483" s="9">
        <f t="shared" si="386"/>
        <v>21.6</v>
      </c>
      <c r="T2483" s="9">
        <f t="shared" si="387"/>
        <v>19.5</v>
      </c>
      <c r="U2483" s="8">
        <f t="shared" si="388"/>
        <v>19.850000000000001</v>
      </c>
      <c r="V2483" s="8">
        <f t="shared" si="389"/>
        <v>19.762500000000003</v>
      </c>
    </row>
    <row r="2484" spans="1:22" ht="13.5" x14ac:dyDescent="0.25">
      <c r="A2484" s="3">
        <f>RSI!A2484</f>
        <v>45621</v>
      </c>
      <c r="B2484" s="2">
        <f>RSI!B2484</f>
        <v>43.433199999999999</v>
      </c>
      <c r="C2484" s="2">
        <f>RSI!I2484</f>
        <v>84.460747465503417</v>
      </c>
      <c r="D2484" s="2">
        <f>MACD!E2484</f>
        <v>1.6064272741822094E-2</v>
      </c>
      <c r="E2484" s="2">
        <f>MACD!F2484</f>
        <v>2.1533964808858018E-2</v>
      </c>
      <c r="F2484" s="2">
        <f>'Moving Avg'!D2484</f>
        <v>43.433199999999999</v>
      </c>
      <c r="G2484" s="2">
        <f>'Moving Avg'!F2484</f>
        <v>43.433199999999978</v>
      </c>
      <c r="H2484" s="2">
        <f>'Moving Avg'!G2484</f>
        <v>43.433199999999964</v>
      </c>
      <c r="I2484" s="2">
        <f>'Moving Avg'!H2484</f>
        <v>43.447934000000089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  <c r="M2484" s="8">
        <f t="shared" si="380"/>
        <v>0</v>
      </c>
      <c r="N2484" s="8">
        <f t="shared" si="381"/>
        <v>45</v>
      </c>
      <c r="O2484" s="8">
        <f t="shared" si="382"/>
        <v>0</v>
      </c>
      <c r="P2484" s="8">
        <f t="shared" si="383"/>
        <v>33</v>
      </c>
      <c r="Q2484" s="9">
        <f t="shared" si="384"/>
        <v>20.7</v>
      </c>
      <c r="R2484" s="9">
        <f t="shared" si="385"/>
        <v>17.25</v>
      </c>
      <c r="S2484" s="9">
        <f t="shared" si="386"/>
        <v>21.6</v>
      </c>
      <c r="T2484" s="9">
        <f t="shared" si="387"/>
        <v>19.5</v>
      </c>
      <c r="U2484" s="8">
        <f t="shared" si="388"/>
        <v>19.850000000000001</v>
      </c>
      <c r="V2484" s="8">
        <f t="shared" si="389"/>
        <v>19.762500000000003</v>
      </c>
    </row>
    <row r="2485" spans="1:22" ht="13.5" x14ac:dyDescent="0.25">
      <c r="A2485" s="3">
        <f>RSI!A2485</f>
        <v>45622</v>
      </c>
      <c r="B2485" s="2">
        <f>RSI!B2485</f>
        <v>41.478700000000003</v>
      </c>
      <c r="C2485" s="2">
        <f>RSI!I2485</f>
        <v>1.2055965110954787</v>
      </c>
      <c r="D2485" s="2">
        <f>MACD!E2485</f>
        <v>0.15973846755943555</v>
      </c>
      <c r="E2485" s="2">
        <f>MACD!F2485</f>
        <v>4.9174865358973523E-2</v>
      </c>
      <c r="F2485" s="2">
        <f>'Moving Avg'!D2485</f>
        <v>43.042299999999997</v>
      </c>
      <c r="G2485" s="2">
        <f>'Moving Avg'!F2485</f>
        <v>43.335474999999981</v>
      </c>
      <c r="H2485" s="2">
        <f>'Moving Avg'!G2485</f>
        <v>43.394109999999962</v>
      </c>
      <c r="I2485" s="2">
        <f>'Moving Avg'!H2485</f>
        <v>43.438690500000085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  <c r="M2485" s="8">
        <f t="shared" si="380"/>
        <v>50</v>
      </c>
      <c r="N2485" s="8">
        <f t="shared" si="381"/>
        <v>0</v>
      </c>
      <c r="O2485" s="8">
        <f t="shared" si="382"/>
        <v>0</v>
      </c>
      <c r="P2485" s="8">
        <f t="shared" si="383"/>
        <v>16.5</v>
      </c>
      <c r="Q2485" s="9">
        <f t="shared" si="384"/>
        <v>19.975000000000001</v>
      </c>
      <c r="R2485" s="9">
        <f t="shared" si="385"/>
        <v>14.125</v>
      </c>
      <c r="S2485" s="9">
        <f t="shared" si="386"/>
        <v>14.925000000000001</v>
      </c>
      <c r="T2485" s="9">
        <f t="shared" si="387"/>
        <v>16.625</v>
      </c>
      <c r="U2485" s="8">
        <f t="shared" si="388"/>
        <v>16.341666666666669</v>
      </c>
      <c r="V2485" s="8">
        <f t="shared" si="389"/>
        <v>16.412500000000001</v>
      </c>
    </row>
    <row r="2486" spans="1:22" ht="13.5" x14ac:dyDescent="0.25">
      <c r="A2486" s="3">
        <f>RSI!A2486</f>
        <v>45623</v>
      </c>
      <c r="B2486" s="2">
        <f>RSI!B2486</f>
        <v>41.488100000000003</v>
      </c>
      <c r="C2486" s="2">
        <f>RSI!I2486</f>
        <v>1.707423222830613</v>
      </c>
      <c r="D2486" s="2">
        <f>MACD!E2486</f>
        <v>0.2920605464899424</v>
      </c>
      <c r="E2486" s="2">
        <f>MACD!F2486</f>
        <v>9.7752001585167309E-2</v>
      </c>
      <c r="F2486" s="2">
        <f>'Moving Avg'!D2486</f>
        <v>42.653280000000002</v>
      </c>
      <c r="G2486" s="2">
        <f>'Moving Avg'!F2486</f>
        <v>43.238219999999984</v>
      </c>
      <c r="H2486" s="2">
        <f>'Moving Avg'!G2486</f>
        <v>43.355207999999969</v>
      </c>
      <c r="I2486" s="2">
        <f>'Moving Avg'!H2486</f>
        <v>43.429494000000098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  <c r="M2486" s="8">
        <f t="shared" si="380"/>
        <v>50</v>
      </c>
      <c r="N2486" s="8">
        <f t="shared" si="381"/>
        <v>0</v>
      </c>
      <c r="O2486" s="8">
        <f t="shared" si="382"/>
        <v>0</v>
      </c>
      <c r="P2486" s="8">
        <f t="shared" si="383"/>
        <v>16.5</v>
      </c>
      <c r="Q2486" s="9">
        <f t="shared" si="384"/>
        <v>19.975000000000001</v>
      </c>
      <c r="R2486" s="9">
        <f t="shared" si="385"/>
        <v>14.125</v>
      </c>
      <c r="S2486" s="9">
        <f t="shared" si="386"/>
        <v>14.925000000000001</v>
      </c>
      <c r="T2486" s="9">
        <f t="shared" si="387"/>
        <v>16.625</v>
      </c>
      <c r="U2486" s="8">
        <f t="shared" si="388"/>
        <v>16.341666666666669</v>
      </c>
      <c r="V2486" s="8">
        <f t="shared" si="389"/>
        <v>16.412500000000001</v>
      </c>
    </row>
    <row r="2487" spans="1:22" ht="13.5" x14ac:dyDescent="0.25">
      <c r="A2487" s="3">
        <f>RSI!A2487</f>
        <v>45624</v>
      </c>
      <c r="B2487" s="2">
        <f>RSI!B2487</f>
        <v>41.488100000000003</v>
      </c>
      <c r="C2487" s="2">
        <f>RSI!I2487</f>
        <v>1.707423222830613</v>
      </c>
      <c r="D2487" s="2">
        <f>MACD!E2487</f>
        <v>0.41456974740141561</v>
      </c>
      <c r="E2487" s="2">
        <f>MACD!F2487</f>
        <v>0.16111555074841699</v>
      </c>
      <c r="F2487" s="2">
        <f>'Moving Avg'!D2487</f>
        <v>42.26426</v>
      </c>
      <c r="G2487" s="2">
        <f>'Moving Avg'!F2487</f>
        <v>43.140964999999987</v>
      </c>
      <c r="H2487" s="2">
        <f>'Moving Avg'!G2487</f>
        <v>43.316305999999962</v>
      </c>
      <c r="I2487" s="2">
        <f>'Moving Avg'!H2487</f>
        <v>43.420297500000096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  <c r="M2487" s="8">
        <f t="shared" si="380"/>
        <v>50</v>
      </c>
      <c r="N2487" s="8">
        <f t="shared" si="381"/>
        <v>0</v>
      </c>
      <c r="O2487" s="8">
        <f t="shared" si="382"/>
        <v>0</v>
      </c>
      <c r="P2487" s="8">
        <f t="shared" si="383"/>
        <v>16.5</v>
      </c>
      <c r="Q2487" s="9">
        <f t="shared" si="384"/>
        <v>19.975000000000001</v>
      </c>
      <c r="R2487" s="9">
        <f t="shared" si="385"/>
        <v>14.125</v>
      </c>
      <c r="S2487" s="9">
        <f t="shared" si="386"/>
        <v>14.925000000000001</v>
      </c>
      <c r="T2487" s="9">
        <f t="shared" si="387"/>
        <v>16.625</v>
      </c>
      <c r="U2487" s="8">
        <f t="shared" si="388"/>
        <v>16.341666666666669</v>
      </c>
      <c r="V2487" s="8">
        <f t="shared" si="389"/>
        <v>16.412500000000001</v>
      </c>
    </row>
    <row r="2488" spans="1:22" ht="13.5" x14ac:dyDescent="0.25">
      <c r="A2488" s="3">
        <f>RSI!A2488</f>
        <v>45625</v>
      </c>
      <c r="B2488" s="2">
        <f>RSI!B2488</f>
        <v>41.488100000000003</v>
      </c>
      <c r="C2488" s="2">
        <f>RSI!I2488</f>
        <v>1.707423222830613</v>
      </c>
      <c r="D2488" s="2">
        <f>MACD!E2488</f>
        <v>0.52799467976907977</v>
      </c>
      <c r="E2488" s="2">
        <f>MACD!F2488</f>
        <v>0.23449137655254954</v>
      </c>
      <c r="F2488" s="2">
        <f>'Moving Avg'!D2488</f>
        <v>41.875240000000005</v>
      </c>
      <c r="G2488" s="2">
        <f>'Moving Avg'!F2488</f>
        <v>43.04370999999999</v>
      </c>
      <c r="H2488" s="2">
        <f>'Moving Avg'!G2488</f>
        <v>43.277403999999962</v>
      </c>
      <c r="I2488" s="2">
        <f>'Moving Avg'!H2488</f>
        <v>43.411101000000102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  <c r="M2488" s="8">
        <f t="shared" si="380"/>
        <v>50</v>
      </c>
      <c r="N2488" s="8">
        <f t="shared" si="381"/>
        <v>0</v>
      </c>
      <c r="O2488" s="8">
        <f t="shared" si="382"/>
        <v>0</v>
      </c>
      <c r="P2488" s="8">
        <f t="shared" si="383"/>
        <v>16.5</v>
      </c>
      <c r="Q2488" s="9">
        <f t="shared" si="384"/>
        <v>19.975000000000001</v>
      </c>
      <c r="R2488" s="9">
        <f t="shared" si="385"/>
        <v>14.125</v>
      </c>
      <c r="S2488" s="9">
        <f t="shared" si="386"/>
        <v>14.925000000000001</v>
      </c>
      <c r="T2488" s="9">
        <f t="shared" si="387"/>
        <v>16.625</v>
      </c>
      <c r="U2488" s="8">
        <f t="shared" si="388"/>
        <v>16.341666666666669</v>
      </c>
      <c r="V2488" s="8">
        <f t="shared" si="389"/>
        <v>16.412500000000001</v>
      </c>
    </row>
    <row r="2489" spans="1:22" ht="13.5" x14ac:dyDescent="0.25">
      <c r="A2489" s="3">
        <f>RSI!A2489</f>
        <v>45628</v>
      </c>
      <c r="B2489" s="2">
        <f>RSI!B2489</f>
        <v>41.488100000000003</v>
      </c>
      <c r="C2489" s="2">
        <f>RSI!I2489</f>
        <v>1.707423222830613</v>
      </c>
      <c r="D2489" s="2">
        <f>MACD!E2489</f>
        <v>0.63300971590022215</v>
      </c>
      <c r="E2489" s="2">
        <f>MACD!F2489</f>
        <v>0.31419504442208412</v>
      </c>
      <c r="F2489" s="2">
        <f>'Moving Avg'!D2489</f>
        <v>41.486220000000003</v>
      </c>
      <c r="G2489" s="2">
        <f>'Moving Avg'!F2489</f>
        <v>42.946455</v>
      </c>
      <c r="H2489" s="2">
        <f>'Moving Avg'!G2489</f>
        <v>43.238501999999961</v>
      </c>
      <c r="I2489" s="2">
        <f>'Moving Avg'!H2489</f>
        <v>43.4019045000001</v>
      </c>
      <c r="J2489" s="6" t="str">
        <f>OBV!F2489</f>
        <v>BEARISH</v>
      </c>
      <c r="K2489" s="6" t="str">
        <f>OBV!G2489</f>
        <v>NEUTRAL</v>
      </c>
      <c r="L2489" s="6" t="str">
        <f>OBV!H2489</f>
        <v>CONFIRMED BEARISH</v>
      </c>
      <c r="M2489" s="8">
        <f t="shared" si="380"/>
        <v>50</v>
      </c>
      <c r="N2489" s="8">
        <f t="shared" si="381"/>
        <v>0</v>
      </c>
      <c r="O2489" s="8">
        <f t="shared" si="382"/>
        <v>0</v>
      </c>
      <c r="P2489" s="8">
        <f t="shared" si="383"/>
        <v>16.5</v>
      </c>
      <c r="Q2489" s="9">
        <f t="shared" si="384"/>
        <v>19.975000000000001</v>
      </c>
      <c r="R2489" s="9">
        <f t="shared" si="385"/>
        <v>14.125</v>
      </c>
      <c r="S2489" s="9">
        <f t="shared" si="386"/>
        <v>14.925000000000001</v>
      </c>
      <c r="T2489" s="9">
        <f t="shared" si="387"/>
        <v>16.625</v>
      </c>
      <c r="U2489" s="8">
        <f t="shared" si="388"/>
        <v>16.341666666666669</v>
      </c>
      <c r="V2489" s="8">
        <f t="shared" si="389"/>
        <v>16.412500000000001</v>
      </c>
    </row>
    <row r="2490" spans="1:22" ht="13.5" x14ac:dyDescent="0.25">
      <c r="A2490" s="3">
        <f>RSI!A2490</f>
        <v>45629</v>
      </c>
      <c r="B2490" s="2">
        <f>RSI!B2490</f>
        <v>41.488100000000003</v>
      </c>
      <c r="C2490" s="2">
        <f>RSI!I2490</f>
        <v>1.707423222830613</v>
      </c>
      <c r="D2490" s="2">
        <f>MACD!E2490</f>
        <v>0.73023904944000151</v>
      </c>
      <c r="E2490" s="2">
        <f>MACD!F2490</f>
        <v>0.39740384542566765</v>
      </c>
      <c r="F2490" s="2">
        <f>'Moving Avg'!D2490</f>
        <v>41.488100000000003</v>
      </c>
      <c r="G2490" s="2">
        <f>'Moving Avg'!F2490</f>
        <v>42.849200000000003</v>
      </c>
      <c r="H2490" s="2">
        <f>'Moving Avg'!G2490</f>
        <v>43.199599999999961</v>
      </c>
      <c r="I2490" s="2">
        <f>'Moving Avg'!H2490</f>
        <v>43.392708000000113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  <c r="M2490" s="8">
        <f t="shared" si="380"/>
        <v>50</v>
      </c>
      <c r="N2490" s="8">
        <f t="shared" si="381"/>
        <v>0</v>
      </c>
      <c r="O2490" s="8">
        <f t="shared" si="382"/>
        <v>0</v>
      </c>
      <c r="P2490" s="8">
        <f t="shared" si="383"/>
        <v>83.5</v>
      </c>
      <c r="Q2490" s="9">
        <f t="shared" si="384"/>
        <v>30.024999999999999</v>
      </c>
      <c r="R2490" s="9">
        <f t="shared" si="385"/>
        <v>30.875</v>
      </c>
      <c r="S2490" s="9">
        <f t="shared" si="386"/>
        <v>45.075000000000003</v>
      </c>
      <c r="T2490" s="9">
        <f t="shared" si="387"/>
        <v>33.375</v>
      </c>
      <c r="U2490" s="8">
        <f t="shared" si="388"/>
        <v>35.324999999999996</v>
      </c>
      <c r="V2490" s="8">
        <f t="shared" si="389"/>
        <v>34.837499999999999</v>
      </c>
    </row>
    <row r="2491" spans="1:22" ht="13.5" x14ac:dyDescent="0.25">
      <c r="A2491" s="3">
        <f>RSI!A2491</f>
        <v>45630</v>
      </c>
      <c r="B2491" s="2">
        <f>RSI!B2491</f>
        <v>41.488100000000003</v>
      </c>
      <c r="C2491" s="2">
        <f>RSI!I2491</f>
        <v>1.707423222830613</v>
      </c>
      <c r="D2491" s="2">
        <f>MACD!E2491</f>
        <v>0.82026044694906375</v>
      </c>
      <c r="E2491" s="2">
        <f>MACD!F2491</f>
        <v>0.48197516573034688</v>
      </c>
      <c r="F2491" s="2">
        <f>'Moving Avg'!D2491</f>
        <v>41.488100000000003</v>
      </c>
      <c r="G2491" s="2">
        <f>'Moving Avg'!F2491</f>
        <v>42.751945000000006</v>
      </c>
      <c r="H2491" s="2">
        <f>'Moving Avg'!G2491</f>
        <v>43.160697999999968</v>
      </c>
      <c r="I2491" s="2">
        <f>'Moving Avg'!H2491</f>
        <v>43.383511500000111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  <c r="M2491" s="8">
        <f t="shared" si="380"/>
        <v>50</v>
      </c>
      <c r="N2491" s="8">
        <f t="shared" si="381"/>
        <v>0</v>
      </c>
      <c r="O2491" s="8">
        <f t="shared" si="382"/>
        <v>0</v>
      </c>
      <c r="P2491" s="8">
        <f t="shared" si="383"/>
        <v>33</v>
      </c>
      <c r="Q2491" s="9">
        <f t="shared" si="384"/>
        <v>22.45</v>
      </c>
      <c r="R2491" s="9">
        <f t="shared" si="385"/>
        <v>18.25</v>
      </c>
      <c r="S2491" s="9">
        <f t="shared" si="386"/>
        <v>22.35</v>
      </c>
      <c r="T2491" s="9">
        <f t="shared" si="387"/>
        <v>20.75</v>
      </c>
      <c r="U2491" s="8">
        <f t="shared" si="388"/>
        <v>21.016666666666669</v>
      </c>
      <c r="V2491" s="8">
        <f t="shared" si="389"/>
        <v>20.950000000000003</v>
      </c>
    </row>
    <row r="2492" spans="1:22" ht="13.5" x14ac:dyDescent="0.25">
      <c r="A2492" s="3">
        <f>RSI!A2492</f>
        <v>45631</v>
      </c>
      <c r="B2492" s="2">
        <f>RSI!B2492</f>
        <v>41.488100000000003</v>
      </c>
      <c r="C2492" s="2">
        <f>RSI!I2492</f>
        <v>1.707423222830613</v>
      </c>
      <c r="D2492" s="2">
        <f>MACD!E2492</f>
        <v>0.90360871625731676</v>
      </c>
      <c r="E2492" s="2">
        <f>MACD!F2492</f>
        <v>0.56630187583574088</v>
      </c>
      <c r="F2492" s="2">
        <f>'Moving Avg'!D2492</f>
        <v>41.488100000000003</v>
      </c>
      <c r="G2492" s="2">
        <f>'Moving Avg'!F2492</f>
        <v>42.654690000000009</v>
      </c>
      <c r="H2492" s="2">
        <f>'Moving Avg'!G2492</f>
        <v>43.121795999999968</v>
      </c>
      <c r="I2492" s="2">
        <f>'Moving Avg'!H2492</f>
        <v>43.374315000000124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  <c r="M2492" s="8">
        <f t="shared" si="380"/>
        <v>50</v>
      </c>
      <c r="N2492" s="8">
        <f t="shared" si="381"/>
        <v>0</v>
      </c>
      <c r="O2492" s="8">
        <f t="shared" si="382"/>
        <v>0</v>
      </c>
      <c r="P2492" s="8">
        <f t="shared" si="383"/>
        <v>33</v>
      </c>
      <c r="Q2492" s="9">
        <f t="shared" si="384"/>
        <v>22.45</v>
      </c>
      <c r="R2492" s="9">
        <f t="shared" si="385"/>
        <v>18.25</v>
      </c>
      <c r="S2492" s="9">
        <f t="shared" si="386"/>
        <v>22.35</v>
      </c>
      <c r="T2492" s="9">
        <f t="shared" si="387"/>
        <v>20.75</v>
      </c>
      <c r="U2492" s="8">
        <f t="shared" si="388"/>
        <v>21.016666666666669</v>
      </c>
      <c r="V2492" s="8">
        <f t="shared" si="389"/>
        <v>20.950000000000003</v>
      </c>
    </row>
    <row r="2493" spans="1:22" ht="13.5" x14ac:dyDescent="0.25">
      <c r="A2493" s="3">
        <f>RSI!A2493</f>
        <v>45632</v>
      </c>
      <c r="B2493" s="2">
        <f>RSI!B2493</f>
        <v>41.488100000000003</v>
      </c>
      <c r="C2493" s="2">
        <f>RSI!I2493</f>
        <v>1.707423222830613</v>
      </c>
      <c r="D2493" s="2">
        <f>MACD!E2493</f>
        <v>0.98077891339332979</v>
      </c>
      <c r="E2493" s="2">
        <f>MACD!F2493</f>
        <v>0.64919728334725868</v>
      </c>
      <c r="F2493" s="2">
        <f>'Moving Avg'!D2493</f>
        <v>41.488100000000003</v>
      </c>
      <c r="G2493" s="2">
        <f>'Moving Avg'!F2493</f>
        <v>42.557435000000012</v>
      </c>
      <c r="H2493" s="2">
        <f>'Moving Avg'!G2493</f>
        <v>43.082893999999968</v>
      </c>
      <c r="I2493" s="2">
        <f>'Moving Avg'!H2493</f>
        <v>43.365118500000129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  <c r="M2493" s="8">
        <f t="shared" si="380"/>
        <v>50</v>
      </c>
      <c r="N2493" s="8">
        <f t="shared" si="381"/>
        <v>0</v>
      </c>
      <c r="O2493" s="8">
        <f t="shared" si="382"/>
        <v>0</v>
      </c>
      <c r="P2493" s="8">
        <f t="shared" si="383"/>
        <v>33</v>
      </c>
      <c r="Q2493" s="9">
        <f t="shared" si="384"/>
        <v>22.45</v>
      </c>
      <c r="R2493" s="9">
        <f t="shared" si="385"/>
        <v>18.25</v>
      </c>
      <c r="S2493" s="9">
        <f t="shared" si="386"/>
        <v>22.35</v>
      </c>
      <c r="T2493" s="9">
        <f t="shared" si="387"/>
        <v>20.75</v>
      </c>
      <c r="U2493" s="8">
        <f t="shared" si="388"/>
        <v>21.016666666666669</v>
      </c>
      <c r="V2493" s="8">
        <f t="shared" si="389"/>
        <v>20.950000000000003</v>
      </c>
    </row>
    <row r="2494" spans="1:22" ht="13.5" x14ac:dyDescent="0.25">
      <c r="A2494" s="3">
        <f>RSI!A2494</f>
        <v>45635</v>
      </c>
      <c r="B2494" s="2">
        <f>RSI!B2494</f>
        <v>41.488100000000003</v>
      </c>
      <c r="C2494" s="2">
        <f>RSI!I2494</f>
        <v>1.707423222830613</v>
      </c>
      <c r="D2494" s="2">
        <f>MACD!E2494</f>
        <v>1.0522293081478296</v>
      </c>
      <c r="E2494" s="2">
        <f>MACD!F2494</f>
        <v>0.72980368830737286</v>
      </c>
      <c r="F2494" s="2">
        <f>'Moving Avg'!D2494</f>
        <v>41.488100000000003</v>
      </c>
      <c r="G2494" s="2">
        <f>'Moving Avg'!F2494</f>
        <v>42.460180000000015</v>
      </c>
      <c r="H2494" s="2">
        <f>'Moving Avg'!G2494</f>
        <v>43.043991999999974</v>
      </c>
      <c r="I2494" s="2">
        <f>'Moving Avg'!H2494</f>
        <v>43.355922000000128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  <c r="M2494" s="8">
        <f t="shared" si="380"/>
        <v>50</v>
      </c>
      <c r="N2494" s="8">
        <f t="shared" si="381"/>
        <v>0</v>
      </c>
      <c r="O2494" s="8">
        <f t="shared" si="382"/>
        <v>0</v>
      </c>
      <c r="P2494" s="8">
        <f t="shared" si="383"/>
        <v>33</v>
      </c>
      <c r="Q2494" s="9">
        <f t="shared" si="384"/>
        <v>22.45</v>
      </c>
      <c r="R2494" s="9">
        <f t="shared" si="385"/>
        <v>18.25</v>
      </c>
      <c r="S2494" s="9">
        <f t="shared" si="386"/>
        <v>22.35</v>
      </c>
      <c r="T2494" s="9">
        <f t="shared" si="387"/>
        <v>20.75</v>
      </c>
      <c r="U2494" s="8">
        <f t="shared" si="388"/>
        <v>21.016666666666669</v>
      </c>
      <c r="V2494" s="8">
        <f t="shared" si="389"/>
        <v>20.950000000000003</v>
      </c>
    </row>
    <row r="2495" spans="1:22" ht="13.5" x14ac:dyDescent="0.25">
      <c r="A2495" s="3">
        <f>RSI!A2495</f>
        <v>45636</v>
      </c>
      <c r="B2495" s="2">
        <f>RSI!B2495</f>
        <v>41.488100000000003</v>
      </c>
      <c r="C2495" s="2">
        <f>RSI!I2495</f>
        <v>1.707423222830613</v>
      </c>
      <c r="D2495" s="2">
        <f>MACD!E2495</f>
        <v>0.81769181904496691</v>
      </c>
      <c r="E2495" s="2">
        <f>MACD!F2495</f>
        <v>0.74738131445489175</v>
      </c>
      <c r="F2495" s="2">
        <f>'Moving Avg'!D2495</f>
        <v>41.488100000000003</v>
      </c>
      <c r="G2495" s="2">
        <f>'Moving Avg'!F2495</f>
        <v>42.362925000000011</v>
      </c>
      <c r="H2495" s="2">
        <f>'Moving Avg'!G2495</f>
        <v>43.005089999999974</v>
      </c>
      <c r="I2495" s="2">
        <f>'Moving Avg'!H2495</f>
        <v>43.346725500000133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  <c r="M2495" s="8">
        <f t="shared" si="380"/>
        <v>50</v>
      </c>
      <c r="N2495" s="8">
        <f t="shared" si="381"/>
        <v>0</v>
      </c>
      <c r="O2495" s="8">
        <f t="shared" si="382"/>
        <v>0</v>
      </c>
      <c r="P2495" s="8">
        <f t="shared" si="383"/>
        <v>33</v>
      </c>
      <c r="Q2495" s="9">
        <f t="shared" si="384"/>
        <v>22.45</v>
      </c>
      <c r="R2495" s="9">
        <f t="shared" si="385"/>
        <v>18.25</v>
      </c>
      <c r="S2495" s="9">
        <f t="shared" si="386"/>
        <v>22.35</v>
      </c>
      <c r="T2495" s="9">
        <f t="shared" si="387"/>
        <v>20.75</v>
      </c>
      <c r="U2495" s="8">
        <f t="shared" si="388"/>
        <v>21.016666666666669</v>
      </c>
      <c r="V2495" s="8">
        <f t="shared" si="389"/>
        <v>20.950000000000003</v>
      </c>
    </row>
    <row r="2496" spans="1:22" ht="13.5" x14ac:dyDescent="0.25">
      <c r="A2496" s="3">
        <f>RSI!A2496</f>
        <v>45637</v>
      </c>
      <c r="B2496" s="2">
        <f>RSI!B2496</f>
        <v>41.488100000000003</v>
      </c>
      <c r="C2496" s="2">
        <f>RSI!I2496</f>
        <v>1.707423222830613</v>
      </c>
      <c r="D2496" s="2">
        <f>MACD!E2496</f>
        <v>0.62595798206642428</v>
      </c>
      <c r="E2496" s="2">
        <f>MACD!F2496</f>
        <v>0.7230966479771983</v>
      </c>
      <c r="F2496" s="2">
        <f>'Moving Avg'!D2496</f>
        <v>41.488100000000003</v>
      </c>
      <c r="G2496" s="2">
        <f>'Moving Avg'!F2496</f>
        <v>42.265670000000014</v>
      </c>
      <c r="H2496" s="2">
        <f>'Moving Avg'!G2496</f>
        <v>42.966187999999974</v>
      </c>
      <c r="I2496" s="2">
        <f>'Moving Avg'!H2496</f>
        <v>43.337529000000139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  <c r="M2496" s="8">
        <f t="shared" si="380"/>
        <v>50</v>
      </c>
      <c r="N2496" s="8">
        <f t="shared" si="381"/>
        <v>100</v>
      </c>
      <c r="O2496" s="8">
        <f t="shared" si="382"/>
        <v>0</v>
      </c>
      <c r="P2496" s="8">
        <f t="shared" si="383"/>
        <v>33</v>
      </c>
      <c r="Q2496" s="9">
        <f t="shared" si="384"/>
        <v>57.45</v>
      </c>
      <c r="R2496" s="9">
        <f t="shared" si="385"/>
        <v>38.25</v>
      </c>
      <c r="S2496" s="9">
        <f t="shared" si="386"/>
        <v>37.35</v>
      </c>
      <c r="T2496" s="9">
        <f t="shared" si="387"/>
        <v>45.75</v>
      </c>
      <c r="U2496" s="8">
        <f t="shared" si="388"/>
        <v>44.35</v>
      </c>
      <c r="V2496" s="8">
        <f t="shared" si="389"/>
        <v>44.7</v>
      </c>
    </row>
    <row r="2497" spans="1:22" ht="13.5" x14ac:dyDescent="0.25">
      <c r="A2497" s="3">
        <f>RSI!A2497</f>
        <v>45638</v>
      </c>
      <c r="B2497" s="2">
        <f>RSI!B2497</f>
        <v>41.488100000000003</v>
      </c>
      <c r="C2497" s="2">
        <f>RSI!I2497</f>
        <v>1.707423222830613</v>
      </c>
      <c r="D2497" s="2">
        <f>MACD!E2497</f>
        <v>0.46860573962379704</v>
      </c>
      <c r="E2497" s="2">
        <f>MACD!F2497</f>
        <v>0.67219846630651803</v>
      </c>
      <c r="F2497" s="2">
        <f>'Moving Avg'!D2497</f>
        <v>41.488100000000003</v>
      </c>
      <c r="G2497" s="2">
        <f>'Moving Avg'!F2497</f>
        <v>42.168415000000017</v>
      </c>
      <c r="H2497" s="2">
        <f>'Moving Avg'!G2497</f>
        <v>42.927285999999974</v>
      </c>
      <c r="I2497" s="2">
        <f>'Moving Avg'!H2497</f>
        <v>43.32833250000013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  <c r="M2497" s="8">
        <f t="shared" si="380"/>
        <v>50</v>
      </c>
      <c r="N2497" s="8">
        <f t="shared" si="381"/>
        <v>100</v>
      </c>
      <c r="O2497" s="8">
        <f t="shared" si="382"/>
        <v>0</v>
      </c>
      <c r="P2497" s="8">
        <f t="shared" si="383"/>
        <v>33</v>
      </c>
      <c r="Q2497" s="9">
        <f t="shared" si="384"/>
        <v>57.45</v>
      </c>
      <c r="R2497" s="9">
        <f t="shared" si="385"/>
        <v>38.25</v>
      </c>
      <c r="S2497" s="9">
        <f t="shared" si="386"/>
        <v>37.35</v>
      </c>
      <c r="T2497" s="9">
        <f t="shared" si="387"/>
        <v>45.75</v>
      </c>
      <c r="U2497" s="8">
        <f t="shared" si="388"/>
        <v>44.35</v>
      </c>
      <c r="V2497" s="8">
        <f t="shared" si="389"/>
        <v>44.7</v>
      </c>
    </row>
    <row r="2498" spans="1:22" ht="13.5" x14ac:dyDescent="0.25">
      <c r="A2498" s="3">
        <f>RSI!A2498</f>
        <v>45639</v>
      </c>
      <c r="B2498" s="2">
        <f>RSI!B2498</f>
        <v>41.488100000000003</v>
      </c>
      <c r="C2498" s="2">
        <f>RSI!I2498</f>
        <v>1.707423222830613</v>
      </c>
      <c r="D2498" s="2">
        <f>MACD!E2498</f>
        <v>0.3399838318454016</v>
      </c>
      <c r="E2498" s="2">
        <f>MACD!F2498</f>
        <v>0.60575553941429483</v>
      </c>
      <c r="F2498" s="2">
        <f>'Moving Avg'!D2498</f>
        <v>41.488100000000003</v>
      </c>
      <c r="G2498" s="2">
        <f>'Moving Avg'!F2498</f>
        <v>42.07116000000002</v>
      </c>
      <c r="H2498" s="2">
        <f>'Moving Avg'!G2498</f>
        <v>42.888383999999981</v>
      </c>
      <c r="I2498" s="2">
        <f>'Moving Avg'!H2498</f>
        <v>43.319136000000128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  <c r="M2498" s="8">
        <f t="shared" ref="M2498:M2561" si="390">IF(C2498&lt;30,50, IF(C2498&gt;70, 0, 25))</f>
        <v>50</v>
      </c>
      <c r="N2498" s="8">
        <f t="shared" ref="N2498:N2561" si="391">IF(E2498-D2498&gt;0.02, 100, IF(E2498-D2498&lt;0,0,45))</f>
        <v>100</v>
      </c>
      <c r="O2498" s="8">
        <f t="shared" ref="O2498:O2561" si="392">IF(F2498-I2498&gt;10,100,IF(F2498-I2498&gt;5,75, IF(F2498-I2498&gt;0,50,0)))</f>
        <v>0</v>
      </c>
      <c r="P2498" s="8">
        <f t="shared" ref="P2498:P2561" si="393">IF(L2498="confirmed bullish", 34, IF(L2498="bullish divergence",17, 0))+IF(J2498="bullish",33,IF(J2498="bearish",0,16.5))+IF(K2498="strong",33,IF(K2498="weak",0,16.5))</f>
        <v>33</v>
      </c>
      <c r="Q2498" s="9">
        <f t="shared" si="384"/>
        <v>57.45</v>
      </c>
      <c r="R2498" s="9">
        <f t="shared" si="385"/>
        <v>38.25</v>
      </c>
      <c r="S2498" s="9">
        <f t="shared" si="386"/>
        <v>37.35</v>
      </c>
      <c r="T2498" s="9">
        <f t="shared" si="387"/>
        <v>45.75</v>
      </c>
      <c r="U2498" s="8">
        <f t="shared" si="388"/>
        <v>44.35</v>
      </c>
      <c r="V2498" s="8">
        <f t="shared" si="389"/>
        <v>44.7</v>
      </c>
    </row>
    <row r="2499" spans="1:22" ht="13.5" x14ac:dyDescent="0.25">
      <c r="A2499" s="3">
        <f>RSI!A2499</f>
        <v>45642</v>
      </c>
      <c r="B2499" s="2">
        <f>RSI!B2499</f>
        <v>39.628100000000003</v>
      </c>
      <c r="C2499" s="2">
        <f>RSI!I2499</f>
        <v>0.46985334608530138</v>
      </c>
      <c r="D2499" s="2">
        <f>MACD!E2499</f>
        <v>0.37311500003217901</v>
      </c>
      <c r="E2499" s="2">
        <f>MACD!F2499</f>
        <v>0.55922743153787169</v>
      </c>
      <c r="F2499" s="2">
        <f>'Moving Avg'!D2499</f>
        <v>41.116100000000003</v>
      </c>
      <c r="G2499" s="2">
        <f>'Moving Avg'!F2499</f>
        <v>41.88090500000002</v>
      </c>
      <c r="H2499" s="2">
        <f>'Moving Avg'!G2499</f>
        <v>42.812281999999975</v>
      </c>
      <c r="I2499" s="2">
        <f>'Moving Avg'!H2499</f>
        <v>43.300639500000123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  <c r="M2499" s="8">
        <f t="shared" si="390"/>
        <v>50</v>
      </c>
      <c r="N2499" s="8">
        <f t="shared" si="391"/>
        <v>100</v>
      </c>
      <c r="O2499" s="8">
        <f t="shared" si="392"/>
        <v>0</v>
      </c>
      <c r="P2499" s="8">
        <f t="shared" si="393"/>
        <v>16.5</v>
      </c>
      <c r="Q2499" s="9">
        <f t="shared" ref="Q2499:Q2562" si="394">0.35*M2499+N2499*0.35+O2499*0.15+P2499*0.15</f>
        <v>54.975000000000001</v>
      </c>
      <c r="R2499" s="9">
        <f t="shared" ref="R2499:R2562" si="395">M2499*0.2+N2499*0.2+O2499*0.35+P2499*0.25</f>
        <v>34.125</v>
      </c>
      <c r="S2499" s="9">
        <f t="shared" ref="S2499:S2562" si="396">M2499*0.15+N2499*0.15+O2499*0.25+P2499*0.45</f>
        <v>29.925000000000001</v>
      </c>
      <c r="T2499" s="9">
        <f t="shared" ref="T2499:T2562" si="397">0.25*SUM(M2499:P2499)</f>
        <v>41.625</v>
      </c>
      <c r="U2499" s="8">
        <f t="shared" ref="U2499:U2562" si="398">SUM(Q2499:S2499)/3</f>
        <v>39.674999999999997</v>
      </c>
      <c r="V2499" s="8">
        <f t="shared" ref="V2499:V2562" si="399">SUM(Q2499:T2499)/4</f>
        <v>40.162499999999994</v>
      </c>
    </row>
    <row r="2500" spans="1:22" ht="13.5" x14ac:dyDescent="0.25">
      <c r="A2500" s="3">
        <f>RSI!A2500</f>
        <v>45644</v>
      </c>
      <c r="B2500" s="2">
        <f>RSI!B2500</f>
        <v>39.628100000000003</v>
      </c>
      <c r="C2500" s="2">
        <f>RSI!I2500</f>
        <v>0.46985334608530138</v>
      </c>
      <c r="D2500" s="2">
        <f>MACD!E2500</f>
        <v>0.41601702638897109</v>
      </c>
      <c r="E2500" s="2">
        <f>MACD!F2500</f>
        <v>0.53058535050809164</v>
      </c>
      <c r="F2500" s="2">
        <f>'Moving Avg'!D2500</f>
        <v>40.744100000000003</v>
      </c>
      <c r="G2500" s="2">
        <f>'Moving Avg'!F2500</f>
        <v>41.690650000000019</v>
      </c>
      <c r="H2500" s="2">
        <f>'Moving Avg'!G2500</f>
        <v>42.736179999999976</v>
      </c>
      <c r="I2500" s="2">
        <f>'Moving Avg'!H2500</f>
        <v>43.282143000000111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  <c r="M2500" s="8">
        <f t="shared" si="390"/>
        <v>50</v>
      </c>
      <c r="N2500" s="8">
        <f t="shared" si="391"/>
        <v>100</v>
      </c>
      <c r="O2500" s="8">
        <f t="shared" si="392"/>
        <v>0</v>
      </c>
      <c r="P2500" s="8">
        <f t="shared" si="393"/>
        <v>16.5</v>
      </c>
      <c r="Q2500" s="9">
        <f t="shared" si="394"/>
        <v>54.975000000000001</v>
      </c>
      <c r="R2500" s="9">
        <f t="shared" si="395"/>
        <v>34.125</v>
      </c>
      <c r="S2500" s="9">
        <f t="shared" si="396"/>
        <v>29.925000000000001</v>
      </c>
      <c r="T2500" s="9">
        <f t="shared" si="397"/>
        <v>41.625</v>
      </c>
      <c r="U2500" s="8">
        <f t="shared" si="398"/>
        <v>39.674999999999997</v>
      </c>
      <c r="V2500" s="8">
        <f t="shared" si="399"/>
        <v>40.162499999999994</v>
      </c>
    </row>
    <row r="2501" spans="1:22" ht="13.5" x14ac:dyDescent="0.25">
      <c r="A2501" s="3">
        <f>RSI!A2501</f>
        <v>45645</v>
      </c>
      <c r="B2501" s="2">
        <f>RSI!B2501</f>
        <v>39.628100000000003</v>
      </c>
      <c r="C2501" s="2">
        <f>RSI!I2501</f>
        <v>0.46985334608530138</v>
      </c>
      <c r="D2501" s="2">
        <f>MACD!E2501</f>
        <v>0.46608537152447838</v>
      </c>
      <c r="E2501" s="2">
        <f>MACD!F2501</f>
        <v>0.51768535471136901</v>
      </c>
      <c r="F2501" s="2">
        <f>'Moving Avg'!D2501</f>
        <v>40.372100000000003</v>
      </c>
      <c r="G2501" s="2">
        <f>'Moving Avg'!F2501</f>
        <v>41.500395000000019</v>
      </c>
      <c r="H2501" s="2">
        <f>'Moving Avg'!G2501</f>
        <v>42.660077999999977</v>
      </c>
      <c r="I2501" s="2">
        <f>'Moving Avg'!H2501</f>
        <v>43.263646500000107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  <c r="M2501" s="8">
        <f t="shared" si="390"/>
        <v>50</v>
      </c>
      <c r="N2501" s="8">
        <f t="shared" si="391"/>
        <v>100</v>
      </c>
      <c r="O2501" s="8">
        <f t="shared" si="392"/>
        <v>0</v>
      </c>
      <c r="P2501" s="8">
        <f t="shared" si="393"/>
        <v>16.5</v>
      </c>
      <c r="Q2501" s="9">
        <f t="shared" si="394"/>
        <v>54.975000000000001</v>
      </c>
      <c r="R2501" s="9">
        <f t="shared" si="395"/>
        <v>34.125</v>
      </c>
      <c r="S2501" s="9">
        <f t="shared" si="396"/>
        <v>29.925000000000001</v>
      </c>
      <c r="T2501" s="9">
        <f t="shared" si="397"/>
        <v>41.625</v>
      </c>
      <c r="U2501" s="8">
        <f t="shared" si="398"/>
        <v>39.674999999999997</v>
      </c>
      <c r="V2501" s="8">
        <f t="shared" si="399"/>
        <v>40.162499999999994</v>
      </c>
    </row>
    <row r="2502" spans="1:22" ht="13.5" x14ac:dyDescent="0.25">
      <c r="A2502" s="3">
        <f>RSI!A2502</f>
        <v>45646</v>
      </c>
      <c r="B2502" s="2">
        <f>RSI!B2502</f>
        <v>41.403199999999998</v>
      </c>
      <c r="C2502" s="2">
        <f>RSI!I2502</f>
        <v>46.602786602259435</v>
      </c>
      <c r="D2502" s="2">
        <f>MACD!E2502</f>
        <v>0.38970888555913774</v>
      </c>
      <c r="E2502" s="2">
        <f>MACD!F2502</f>
        <v>0.49209006088092277</v>
      </c>
      <c r="F2502" s="2">
        <f>'Moving Avg'!D2502</f>
        <v>40.355120000000007</v>
      </c>
      <c r="G2502" s="2">
        <f>'Moving Avg'!F2502</f>
        <v>41.398895000000017</v>
      </c>
      <c r="H2502" s="2">
        <f>'Moving Avg'!G2502</f>
        <v>42.61947799999998</v>
      </c>
      <c r="I2502" s="2">
        <f>'Moving Avg'!H2502</f>
        <v>43.254025500000097</v>
      </c>
      <c r="J2502" s="6" t="str">
        <f>OBV!F2502</f>
        <v>BULLISH</v>
      </c>
      <c r="K2502" s="6" t="str">
        <f>OBV!G2502</f>
        <v>STRONG</v>
      </c>
      <c r="L2502" s="6" t="str">
        <f>OBV!H2502</f>
        <v>BULLISH DIVERGENCE</v>
      </c>
      <c r="M2502" s="8">
        <f t="shared" si="390"/>
        <v>25</v>
      </c>
      <c r="N2502" s="8">
        <f t="shared" si="391"/>
        <v>100</v>
      </c>
      <c r="O2502" s="8">
        <f t="shared" si="392"/>
        <v>0</v>
      </c>
      <c r="P2502" s="8">
        <f t="shared" si="393"/>
        <v>83</v>
      </c>
      <c r="Q2502" s="9">
        <f t="shared" si="394"/>
        <v>56.2</v>
      </c>
      <c r="R2502" s="9">
        <f t="shared" si="395"/>
        <v>45.75</v>
      </c>
      <c r="S2502" s="9">
        <f t="shared" si="396"/>
        <v>56.1</v>
      </c>
      <c r="T2502" s="9">
        <f t="shared" si="397"/>
        <v>52</v>
      </c>
      <c r="U2502" s="8">
        <f t="shared" si="398"/>
        <v>52.683333333333337</v>
      </c>
      <c r="V2502" s="8">
        <f t="shared" si="399"/>
        <v>52.512500000000003</v>
      </c>
    </row>
    <row r="2503" spans="1:22" ht="13.5" x14ac:dyDescent="0.25">
      <c r="A2503" s="3">
        <f>RSI!A2503</f>
        <v>45649</v>
      </c>
      <c r="B2503" s="2">
        <f>RSI!B2503</f>
        <v>41.403199999999998</v>
      </c>
      <c r="C2503" s="2">
        <f>RSI!I2503</f>
        <v>46.602786602259435</v>
      </c>
      <c r="D2503" s="2">
        <f>MACD!E2503</f>
        <v>0.32639615284488599</v>
      </c>
      <c r="E2503" s="2">
        <f>MACD!F2503</f>
        <v>0.45895127927371548</v>
      </c>
      <c r="F2503" s="2">
        <f>'Moving Avg'!D2503</f>
        <v>40.338140000000003</v>
      </c>
      <c r="G2503" s="2">
        <f>'Moving Avg'!F2503</f>
        <v>41.297395000000009</v>
      </c>
      <c r="H2503" s="2">
        <f>'Moving Avg'!G2503</f>
        <v>42.578877999999989</v>
      </c>
      <c r="I2503" s="2">
        <f>'Moving Avg'!H2503</f>
        <v>43.244404500000101</v>
      </c>
      <c r="J2503" s="6" t="str">
        <f>OBV!F2503</f>
        <v>BULLISH</v>
      </c>
      <c r="K2503" s="6" t="str">
        <f>OBV!G2503</f>
        <v>STRONG</v>
      </c>
      <c r="L2503" s="6" t="str">
        <f>OBV!H2503</f>
        <v>BULLISH DIVERGENCE</v>
      </c>
      <c r="M2503" s="8">
        <f t="shared" si="390"/>
        <v>25</v>
      </c>
      <c r="N2503" s="8">
        <f t="shared" si="391"/>
        <v>100</v>
      </c>
      <c r="O2503" s="8">
        <f t="shared" si="392"/>
        <v>0</v>
      </c>
      <c r="P2503" s="8">
        <f t="shared" si="393"/>
        <v>83</v>
      </c>
      <c r="Q2503" s="9">
        <f t="shared" si="394"/>
        <v>56.2</v>
      </c>
      <c r="R2503" s="9">
        <f t="shared" si="395"/>
        <v>45.75</v>
      </c>
      <c r="S2503" s="9">
        <f t="shared" si="396"/>
        <v>56.1</v>
      </c>
      <c r="T2503" s="9">
        <f t="shared" si="397"/>
        <v>52</v>
      </c>
      <c r="U2503" s="8">
        <f t="shared" si="398"/>
        <v>52.683333333333337</v>
      </c>
      <c r="V2503" s="8">
        <f t="shared" si="399"/>
        <v>52.512500000000003</v>
      </c>
    </row>
    <row r="2504" spans="1:22" ht="13.5" x14ac:dyDescent="0.25">
      <c r="A2504" s="3">
        <f>RSI!A2504</f>
        <v>45650</v>
      </c>
      <c r="B2504" s="2">
        <f>RSI!B2504</f>
        <v>41.403199999999998</v>
      </c>
      <c r="C2504" s="2">
        <f>RSI!I2504</f>
        <v>46.602786602259428</v>
      </c>
      <c r="D2504" s="2">
        <f>MACD!E2504</f>
        <v>0.27404006706768058</v>
      </c>
      <c r="E2504" s="2">
        <f>MACD!F2504</f>
        <v>0.42196903683250853</v>
      </c>
      <c r="F2504" s="2">
        <f>'Moving Avg'!D2504</f>
        <v>40.693159999999999</v>
      </c>
      <c r="G2504" s="2">
        <f>'Moving Avg'!F2504</f>
        <v>41.195895000000007</v>
      </c>
      <c r="H2504" s="2">
        <f>'Moving Avg'!G2504</f>
        <v>42.538277999999984</v>
      </c>
      <c r="I2504" s="2">
        <f>'Moving Avg'!H2504</f>
        <v>43.234783500000091</v>
      </c>
      <c r="J2504" s="6" t="str">
        <f>OBV!F2504</f>
        <v>BULLISH</v>
      </c>
      <c r="K2504" s="6" t="str">
        <f>OBV!G2504</f>
        <v>STRONG</v>
      </c>
      <c r="L2504" s="6" t="str">
        <f>OBV!H2504</f>
        <v>CONFIRMED BULLISH</v>
      </c>
      <c r="M2504" s="8">
        <f t="shared" si="390"/>
        <v>25</v>
      </c>
      <c r="N2504" s="8">
        <f t="shared" si="391"/>
        <v>100</v>
      </c>
      <c r="O2504" s="8">
        <f t="shared" si="392"/>
        <v>0</v>
      </c>
      <c r="P2504" s="8">
        <f t="shared" si="393"/>
        <v>100</v>
      </c>
      <c r="Q2504" s="9">
        <f t="shared" si="394"/>
        <v>58.75</v>
      </c>
      <c r="R2504" s="9">
        <f t="shared" si="395"/>
        <v>50</v>
      </c>
      <c r="S2504" s="9">
        <f t="shared" si="396"/>
        <v>63.75</v>
      </c>
      <c r="T2504" s="9">
        <f t="shared" si="397"/>
        <v>56.25</v>
      </c>
      <c r="U2504" s="8">
        <f t="shared" si="398"/>
        <v>57.5</v>
      </c>
      <c r="V2504" s="8">
        <f t="shared" si="399"/>
        <v>57.1875</v>
      </c>
    </row>
    <row r="2505" spans="1:22" ht="13.5" x14ac:dyDescent="0.25">
      <c r="A2505" s="3">
        <f>RSI!A2505</f>
        <v>45651</v>
      </c>
      <c r="B2505" s="2">
        <f>RSI!B2505</f>
        <v>41.403199999999998</v>
      </c>
      <c r="C2505" s="2">
        <f>RSI!I2505</f>
        <v>46.602786602259428</v>
      </c>
      <c r="D2505" s="2">
        <f>MACD!E2505</f>
        <v>0.23086489938390997</v>
      </c>
      <c r="E2505" s="2">
        <f>MACD!F2505</f>
        <v>0.3837482093427888</v>
      </c>
      <c r="F2505" s="2">
        <f>'Moving Avg'!D2505</f>
        <v>41.048179999999995</v>
      </c>
      <c r="G2505" s="2">
        <f>'Moving Avg'!F2505</f>
        <v>41.192120000000003</v>
      </c>
      <c r="H2505" s="2">
        <f>'Moving Avg'!G2505</f>
        <v>42.497677999999986</v>
      </c>
      <c r="I2505" s="2">
        <f>'Moving Avg'!H2505</f>
        <v>43.225162500000089</v>
      </c>
      <c r="J2505" s="6" t="str">
        <f>OBV!F2505</f>
        <v>BULLISH</v>
      </c>
      <c r="K2505" s="6" t="str">
        <f>OBV!G2505</f>
        <v>STRONG</v>
      </c>
      <c r="L2505" s="6" t="str">
        <f>OBV!H2505</f>
        <v>CONFIRMED BULLISH</v>
      </c>
      <c r="M2505" s="8">
        <f t="shared" si="390"/>
        <v>25</v>
      </c>
      <c r="N2505" s="8">
        <f t="shared" si="391"/>
        <v>100</v>
      </c>
      <c r="O2505" s="8">
        <f t="shared" si="392"/>
        <v>0</v>
      </c>
      <c r="P2505" s="8">
        <f t="shared" si="393"/>
        <v>100</v>
      </c>
      <c r="Q2505" s="9">
        <f t="shared" si="394"/>
        <v>58.75</v>
      </c>
      <c r="R2505" s="9">
        <f t="shared" si="395"/>
        <v>50</v>
      </c>
      <c r="S2505" s="9">
        <f t="shared" si="396"/>
        <v>63.75</v>
      </c>
      <c r="T2505" s="9">
        <f t="shared" si="397"/>
        <v>56.25</v>
      </c>
      <c r="U2505" s="8">
        <f t="shared" si="398"/>
        <v>57.5</v>
      </c>
      <c r="V2505" s="8">
        <f t="shared" si="399"/>
        <v>57.1875</v>
      </c>
    </row>
    <row r="2506" spans="1:22" ht="13.5" x14ac:dyDescent="0.25">
      <c r="A2506" s="3">
        <f>RSI!A2506</f>
        <v>45652</v>
      </c>
      <c r="B2506" s="2">
        <f>RSI!B2506</f>
        <v>41.554200000000002</v>
      </c>
      <c r="C2506" s="2">
        <f>RSI!I2506</f>
        <v>49.29200292424251</v>
      </c>
      <c r="D2506" s="2">
        <f>MACD!E2506</f>
        <v>0.18418959821418923</v>
      </c>
      <c r="E2506" s="2">
        <f>MACD!F2506</f>
        <v>0.34383648711706888</v>
      </c>
      <c r="F2506" s="2">
        <f>'Moving Avg'!D2506</f>
        <v>41.433399999999999</v>
      </c>
      <c r="G2506" s="2">
        <f>'Moving Avg'!F2506</f>
        <v>41.195425000000007</v>
      </c>
      <c r="H2506" s="2">
        <f>'Moving Avg'!G2506</f>
        <v>42.460097999999981</v>
      </c>
      <c r="I2506" s="2">
        <f>'Moving Avg'!H2506</f>
        <v>43.216296500000084</v>
      </c>
      <c r="J2506" s="6" t="str">
        <f>OBV!F2506</f>
        <v>BULLISH</v>
      </c>
      <c r="K2506" s="6" t="str">
        <f>OBV!G2506</f>
        <v>STRONG</v>
      </c>
      <c r="L2506" s="6" t="str">
        <f>OBV!H2506</f>
        <v>CONFIRMED BULLISH</v>
      </c>
      <c r="M2506" s="8">
        <f t="shared" si="390"/>
        <v>25</v>
      </c>
      <c r="N2506" s="8">
        <f t="shared" si="391"/>
        <v>100</v>
      </c>
      <c r="O2506" s="8">
        <f t="shared" si="392"/>
        <v>0</v>
      </c>
      <c r="P2506" s="8">
        <f t="shared" si="393"/>
        <v>100</v>
      </c>
      <c r="Q2506" s="9">
        <f t="shared" si="394"/>
        <v>58.75</v>
      </c>
      <c r="R2506" s="9">
        <f t="shared" si="395"/>
        <v>50</v>
      </c>
      <c r="S2506" s="9">
        <f t="shared" si="396"/>
        <v>63.75</v>
      </c>
      <c r="T2506" s="9">
        <f t="shared" si="397"/>
        <v>56.25</v>
      </c>
      <c r="U2506" s="8">
        <f t="shared" si="398"/>
        <v>57.5</v>
      </c>
      <c r="V2506" s="8">
        <f t="shared" si="399"/>
        <v>57.1875</v>
      </c>
    </row>
    <row r="2507" spans="1:22" ht="13.5" x14ac:dyDescent="0.25">
      <c r="A2507" s="3">
        <f>RSI!A2507</f>
        <v>45653</v>
      </c>
      <c r="B2507" s="2">
        <f>RSI!B2507</f>
        <v>41.554200000000002</v>
      </c>
      <c r="C2507" s="2">
        <f>RSI!I2507</f>
        <v>49.292002924242503</v>
      </c>
      <c r="D2507" s="2">
        <f>MACD!E2507</f>
        <v>0.14476832694772668</v>
      </c>
      <c r="E2507" s="2">
        <f>MACD!F2507</f>
        <v>0.30402285508320048</v>
      </c>
      <c r="F2507" s="2">
        <f>'Moving Avg'!D2507</f>
        <v>41.4636</v>
      </c>
      <c r="G2507" s="2">
        <f>'Moving Avg'!F2507</f>
        <v>41.198730000000005</v>
      </c>
      <c r="H2507" s="2">
        <f>'Moving Avg'!G2507</f>
        <v>42.422517999999982</v>
      </c>
      <c r="I2507" s="2">
        <f>'Moving Avg'!H2507</f>
        <v>43.207430500000072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  <c r="M2507" s="8">
        <f t="shared" si="390"/>
        <v>25</v>
      </c>
      <c r="N2507" s="8">
        <f t="shared" si="391"/>
        <v>100</v>
      </c>
      <c r="O2507" s="8">
        <f t="shared" si="392"/>
        <v>0</v>
      </c>
      <c r="P2507" s="8">
        <f t="shared" si="393"/>
        <v>83.5</v>
      </c>
      <c r="Q2507" s="9">
        <f t="shared" si="394"/>
        <v>56.274999999999999</v>
      </c>
      <c r="R2507" s="9">
        <f t="shared" si="395"/>
        <v>45.875</v>
      </c>
      <c r="S2507" s="9">
        <f t="shared" si="396"/>
        <v>56.325000000000003</v>
      </c>
      <c r="T2507" s="9">
        <f t="shared" si="397"/>
        <v>52.125</v>
      </c>
      <c r="U2507" s="8">
        <f t="shared" si="398"/>
        <v>52.82500000000001</v>
      </c>
      <c r="V2507" s="8">
        <f t="shared" si="399"/>
        <v>52.650000000000006</v>
      </c>
    </row>
    <row r="2508" spans="1:22" ht="13.5" x14ac:dyDescent="0.25">
      <c r="A2508" s="3">
        <f>RSI!A2508</f>
        <v>45656</v>
      </c>
      <c r="B2508" s="2">
        <f>RSI!B2508</f>
        <v>43.4238</v>
      </c>
      <c r="C2508" s="2">
        <f>RSI!I2508</f>
        <v>70.573064868048604</v>
      </c>
      <c r="D2508" s="2">
        <f>MACD!E2508</f>
        <v>-2.7009231189225602E-2</v>
      </c>
      <c r="E2508" s="2">
        <f>MACD!F2508</f>
        <v>0.23781643782871528</v>
      </c>
      <c r="F2508" s="2">
        <f>'Moving Avg'!D2508</f>
        <v>41.867720000000006</v>
      </c>
      <c r="G2508" s="2">
        <f>'Moving Avg'!F2508</f>
        <v>41.295515000000009</v>
      </c>
      <c r="H2508" s="2">
        <f>'Moving Avg'!G2508</f>
        <v>42.422329999999981</v>
      </c>
      <c r="I2508" s="2">
        <f>'Moving Avg'!H2508</f>
        <v>43.207912500000063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  <c r="M2508" s="8">
        <f t="shared" si="390"/>
        <v>0</v>
      </c>
      <c r="N2508" s="8">
        <f t="shared" si="391"/>
        <v>100</v>
      </c>
      <c r="O2508" s="8">
        <f t="shared" si="392"/>
        <v>0</v>
      </c>
      <c r="P2508" s="8">
        <f t="shared" si="393"/>
        <v>83.5</v>
      </c>
      <c r="Q2508" s="9">
        <f t="shared" si="394"/>
        <v>47.524999999999999</v>
      </c>
      <c r="R2508" s="9">
        <f t="shared" si="395"/>
        <v>40.875</v>
      </c>
      <c r="S2508" s="9">
        <f t="shared" si="396"/>
        <v>52.575000000000003</v>
      </c>
      <c r="T2508" s="9">
        <f t="shared" si="397"/>
        <v>45.875</v>
      </c>
      <c r="U2508" s="8">
        <f t="shared" si="398"/>
        <v>46.991666666666674</v>
      </c>
      <c r="V2508" s="8">
        <f t="shared" si="399"/>
        <v>46.712500000000006</v>
      </c>
    </row>
    <row r="2509" spans="1:22" ht="13.5" x14ac:dyDescent="0.25">
      <c r="A2509" s="3">
        <f>RSI!A2509</f>
        <v>45657</v>
      </c>
      <c r="B2509" s="2">
        <f>RSI!B2509</f>
        <v>43.433199999999999</v>
      </c>
      <c r="C2509" s="2">
        <f>RSI!I2509</f>
        <v>70.639782396093523</v>
      </c>
      <c r="D2509" s="2">
        <f>MACD!E2509</f>
        <v>-0.47019439233710614</v>
      </c>
      <c r="E2509" s="2">
        <f>MACD!F2509</f>
        <v>9.6214271795551004E-2</v>
      </c>
      <c r="F2509" s="2">
        <f>'Moving Avg'!D2509</f>
        <v>42.273720000000004</v>
      </c>
      <c r="G2509" s="2">
        <f>'Moving Avg'!F2509</f>
        <v>41.392770000000006</v>
      </c>
      <c r="H2509" s="2">
        <f>'Moving Avg'!G2509</f>
        <v>42.422329999999981</v>
      </c>
      <c r="I2509" s="2">
        <f>'Moving Avg'!H2509</f>
        <v>43.208441500000063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  <c r="M2509" s="8">
        <f t="shared" si="390"/>
        <v>0</v>
      </c>
      <c r="N2509" s="8">
        <f t="shared" si="391"/>
        <v>100</v>
      </c>
      <c r="O2509" s="8">
        <f t="shared" si="392"/>
        <v>0</v>
      </c>
      <c r="P2509" s="8">
        <f t="shared" si="393"/>
        <v>83.5</v>
      </c>
      <c r="Q2509" s="9">
        <f t="shared" si="394"/>
        <v>47.524999999999999</v>
      </c>
      <c r="R2509" s="9">
        <f t="shared" si="395"/>
        <v>40.875</v>
      </c>
      <c r="S2509" s="9">
        <f t="shared" si="396"/>
        <v>52.575000000000003</v>
      </c>
      <c r="T2509" s="9">
        <f t="shared" si="397"/>
        <v>45.875</v>
      </c>
      <c r="U2509" s="8">
        <f t="shared" si="398"/>
        <v>46.991666666666674</v>
      </c>
      <c r="V2509" s="8">
        <f t="shared" si="399"/>
        <v>46.712500000000006</v>
      </c>
    </row>
    <row r="2510" spans="1:22" ht="13.5" x14ac:dyDescent="0.25">
      <c r="A2510" s="3">
        <f>RSI!A2510</f>
        <v>45659</v>
      </c>
      <c r="B2510" s="2">
        <f>RSI!B2510</f>
        <v>43.433199999999999</v>
      </c>
      <c r="C2510" s="2">
        <f>RSI!I2510</f>
        <v>70.639782396093523</v>
      </c>
      <c r="D2510" s="2">
        <f>MACD!E2510</f>
        <v>-0.85542385600182769</v>
      </c>
      <c r="E2510" s="2">
        <f>MACD!F2510</f>
        <v>-9.411335376392474E-2</v>
      </c>
      <c r="F2510" s="2">
        <f>'Moving Avg'!D2510</f>
        <v>42.679719999999996</v>
      </c>
      <c r="G2510" s="2">
        <f>'Moving Avg'!F2510</f>
        <v>41.490025000000003</v>
      </c>
      <c r="H2510" s="2">
        <f>'Moving Avg'!G2510</f>
        <v>42.422329999999981</v>
      </c>
      <c r="I2510" s="2">
        <f>'Moving Avg'!H2510</f>
        <v>43.209015500000056</v>
      </c>
      <c r="J2510" s="6" t="str">
        <f>OBV!F2510</f>
        <v>BULLISH</v>
      </c>
      <c r="K2510" s="6" t="str">
        <f>OBV!G2510</f>
        <v>NEUTRAL</v>
      </c>
      <c r="L2510" s="6" t="str">
        <f>OBV!H2510</f>
        <v>CONFIRMED BULLISH</v>
      </c>
      <c r="M2510" s="8">
        <f t="shared" si="390"/>
        <v>0</v>
      </c>
      <c r="N2510" s="8">
        <f t="shared" si="391"/>
        <v>100</v>
      </c>
      <c r="O2510" s="8">
        <f t="shared" si="392"/>
        <v>0</v>
      </c>
      <c r="P2510" s="8">
        <f t="shared" si="393"/>
        <v>83.5</v>
      </c>
      <c r="Q2510" s="9">
        <f t="shared" si="394"/>
        <v>47.524999999999999</v>
      </c>
      <c r="R2510" s="9">
        <f t="shared" si="395"/>
        <v>40.875</v>
      </c>
      <c r="S2510" s="9">
        <f t="shared" si="396"/>
        <v>52.575000000000003</v>
      </c>
      <c r="T2510" s="9">
        <f t="shared" si="397"/>
        <v>45.875</v>
      </c>
      <c r="U2510" s="8">
        <f t="shared" si="398"/>
        <v>46.991666666666674</v>
      </c>
      <c r="V2510" s="8">
        <f t="shared" si="399"/>
        <v>46.712500000000006</v>
      </c>
    </row>
    <row r="2511" spans="1:22" ht="13.5" x14ac:dyDescent="0.25">
      <c r="A2511" s="3">
        <f>RSI!A2511</f>
        <v>45660</v>
      </c>
      <c r="B2511" s="2">
        <f>RSI!B2511</f>
        <v>43.433199999999999</v>
      </c>
      <c r="C2511" s="2">
        <f>RSI!I2511</f>
        <v>70.639782396093523</v>
      </c>
      <c r="D2511" s="2">
        <f>MACD!E2511</f>
        <v>-1.1908563548160487</v>
      </c>
      <c r="E2511" s="2">
        <f>MACD!F2511</f>
        <v>-0.31346195397434956</v>
      </c>
      <c r="F2511" s="2">
        <f>'Moving Avg'!D2511</f>
        <v>43.055520000000001</v>
      </c>
      <c r="G2511" s="2">
        <f>'Moving Avg'!F2511</f>
        <v>41.58728</v>
      </c>
      <c r="H2511" s="2">
        <f>'Moving Avg'!G2511</f>
        <v>42.422329999999981</v>
      </c>
      <c r="I2511" s="2">
        <f>'Moving Avg'!H2511</f>
        <v>43.209544500000057</v>
      </c>
      <c r="J2511" s="6" t="str">
        <f>OBV!F2511</f>
        <v>BULLISH</v>
      </c>
      <c r="K2511" s="6" t="str">
        <f>OBV!G2511</f>
        <v>NEUTRAL</v>
      </c>
      <c r="L2511" s="6" t="str">
        <f>OBV!H2511</f>
        <v>CONFIRMED BULLISH</v>
      </c>
      <c r="M2511" s="8">
        <f t="shared" si="390"/>
        <v>0</v>
      </c>
      <c r="N2511" s="8">
        <f t="shared" si="391"/>
        <v>100</v>
      </c>
      <c r="O2511" s="8">
        <f t="shared" si="392"/>
        <v>0</v>
      </c>
      <c r="P2511" s="8">
        <f t="shared" si="393"/>
        <v>83.5</v>
      </c>
      <c r="Q2511" s="9">
        <f t="shared" si="394"/>
        <v>47.524999999999999</v>
      </c>
      <c r="R2511" s="9">
        <f t="shared" si="395"/>
        <v>40.875</v>
      </c>
      <c r="S2511" s="9">
        <f t="shared" si="396"/>
        <v>52.575000000000003</v>
      </c>
      <c r="T2511" s="9">
        <f t="shared" si="397"/>
        <v>45.875</v>
      </c>
      <c r="U2511" s="8">
        <f t="shared" si="398"/>
        <v>46.991666666666674</v>
      </c>
      <c r="V2511" s="8">
        <f t="shared" si="399"/>
        <v>46.712500000000006</v>
      </c>
    </row>
    <row r="2512" spans="1:22" ht="13.5" x14ac:dyDescent="0.25">
      <c r="A2512" s="3">
        <f>RSI!A2512</f>
        <v>45663</v>
      </c>
      <c r="B2512" s="2">
        <f>RSI!B2512</f>
        <v>43.433199999999999</v>
      </c>
      <c r="C2512" s="2">
        <f>RSI!I2512</f>
        <v>70.639782396093523</v>
      </c>
      <c r="D2512" s="2">
        <f>MACD!E2512</f>
        <v>-1.2103592373079195</v>
      </c>
      <c r="E2512" s="2">
        <f>MACD!F2512</f>
        <v>-0.49284141064106357</v>
      </c>
      <c r="F2512" s="2">
        <f>'Moving Avg'!D2512</f>
        <v>43.431319999999999</v>
      </c>
      <c r="G2512" s="2">
        <f>'Moving Avg'!F2512</f>
        <v>41.684534999999997</v>
      </c>
      <c r="H2512" s="2">
        <f>'Moving Avg'!G2512</f>
        <v>42.422329999999981</v>
      </c>
      <c r="I2512" s="2">
        <f>'Moving Avg'!H2512</f>
        <v>43.210073500000043</v>
      </c>
      <c r="J2512" s="6" t="str">
        <f>OBV!F2512</f>
        <v>BULLISH</v>
      </c>
      <c r="K2512" s="6" t="str">
        <f>OBV!G2512</f>
        <v>NEUTRAL</v>
      </c>
      <c r="L2512" s="6" t="str">
        <f>OBV!H2512</f>
        <v>CONFIRMED BULLISH</v>
      </c>
      <c r="M2512" s="8">
        <f t="shared" si="390"/>
        <v>0</v>
      </c>
      <c r="N2512" s="8">
        <f t="shared" si="391"/>
        <v>100</v>
      </c>
      <c r="O2512" s="8">
        <f t="shared" si="392"/>
        <v>50</v>
      </c>
      <c r="P2512" s="8">
        <f t="shared" si="393"/>
        <v>83.5</v>
      </c>
      <c r="Q2512" s="9">
        <f t="shared" si="394"/>
        <v>55.024999999999999</v>
      </c>
      <c r="R2512" s="9">
        <f t="shared" si="395"/>
        <v>58.375</v>
      </c>
      <c r="S2512" s="9">
        <f t="shared" si="396"/>
        <v>65.075000000000003</v>
      </c>
      <c r="T2512" s="9">
        <f t="shared" si="397"/>
        <v>58.375</v>
      </c>
      <c r="U2512" s="8">
        <f t="shared" si="398"/>
        <v>59.491666666666674</v>
      </c>
      <c r="V2512" s="8">
        <f t="shared" si="399"/>
        <v>59.212500000000006</v>
      </c>
    </row>
    <row r="2513" spans="1:22" ht="13.5" x14ac:dyDescent="0.25">
      <c r="A2513" s="3">
        <f>RSI!A2513</f>
        <v>45664</v>
      </c>
      <c r="B2513" s="2">
        <f>RSI!B2513</f>
        <v>43.433199999999999</v>
      </c>
      <c r="C2513" s="2">
        <f>RSI!I2513</f>
        <v>70.639782396093523</v>
      </c>
      <c r="D2513" s="2">
        <f>MACD!E2513</f>
        <v>-1.2349799089205504</v>
      </c>
      <c r="E2513" s="2">
        <f>MACD!F2513</f>
        <v>-0.64126911029696099</v>
      </c>
      <c r="F2513" s="2">
        <f>'Moving Avg'!D2513</f>
        <v>43.433199999999999</v>
      </c>
      <c r="G2513" s="2">
        <f>'Moving Avg'!F2513</f>
        <v>41.781789999999987</v>
      </c>
      <c r="H2513" s="2">
        <f>'Moving Avg'!G2513</f>
        <v>42.422329999999981</v>
      </c>
      <c r="I2513" s="2">
        <f>'Moving Avg'!H2513</f>
        <v>43.210602500000043</v>
      </c>
      <c r="J2513" s="6" t="str">
        <f>OBV!F2513</f>
        <v>BULLISH</v>
      </c>
      <c r="K2513" s="6" t="str">
        <f>OBV!G2513</f>
        <v>NEUTRAL</v>
      </c>
      <c r="L2513" s="6" t="str">
        <f>OBV!H2513</f>
        <v>CONFIRMED BULLISH</v>
      </c>
      <c r="M2513" s="8">
        <f t="shared" si="390"/>
        <v>0</v>
      </c>
      <c r="N2513" s="8">
        <f t="shared" si="391"/>
        <v>100</v>
      </c>
      <c r="O2513" s="8">
        <f t="shared" si="392"/>
        <v>50</v>
      </c>
      <c r="P2513" s="8">
        <f t="shared" si="393"/>
        <v>83.5</v>
      </c>
      <c r="Q2513" s="9">
        <f t="shared" si="394"/>
        <v>55.024999999999999</v>
      </c>
      <c r="R2513" s="9">
        <f t="shared" si="395"/>
        <v>58.375</v>
      </c>
      <c r="S2513" s="9">
        <f t="shared" si="396"/>
        <v>65.075000000000003</v>
      </c>
      <c r="T2513" s="9">
        <f t="shared" si="397"/>
        <v>58.375</v>
      </c>
      <c r="U2513" s="8">
        <f t="shared" si="398"/>
        <v>59.491666666666674</v>
      </c>
      <c r="V2513" s="8">
        <f t="shared" si="399"/>
        <v>59.212500000000006</v>
      </c>
    </row>
    <row r="2514" spans="1:22" ht="13.5" x14ac:dyDescent="0.25">
      <c r="A2514" s="3">
        <f>RSI!A2514</f>
        <v>45665</v>
      </c>
      <c r="B2514" s="2">
        <f>RSI!B2514</f>
        <v>43.433199999999999</v>
      </c>
      <c r="C2514" s="2">
        <f>RSI!I2514</f>
        <v>70.639782396093523</v>
      </c>
      <c r="D2514" s="2">
        <f>MACD!E2514</f>
        <v>-1.263329666919951</v>
      </c>
      <c r="E2514" s="2">
        <f>MACD!F2514</f>
        <v>-0.76568122162155894</v>
      </c>
      <c r="F2514" s="2">
        <f>'Moving Avg'!D2514</f>
        <v>43.433199999999999</v>
      </c>
      <c r="G2514" s="2">
        <f>'Moving Avg'!F2514</f>
        <v>41.879044999999984</v>
      </c>
      <c r="H2514" s="2">
        <f>'Moving Avg'!G2514</f>
        <v>42.422329999999981</v>
      </c>
      <c r="I2514" s="2">
        <f>'Moving Avg'!H2514</f>
        <v>43.211131500000029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  <c r="M2514" s="8">
        <f t="shared" si="390"/>
        <v>0</v>
      </c>
      <c r="N2514" s="8">
        <f t="shared" si="391"/>
        <v>100</v>
      </c>
      <c r="O2514" s="8">
        <f t="shared" si="392"/>
        <v>50</v>
      </c>
      <c r="P2514" s="8">
        <f t="shared" si="393"/>
        <v>33</v>
      </c>
      <c r="Q2514" s="9">
        <f t="shared" si="394"/>
        <v>47.45</v>
      </c>
      <c r="R2514" s="9">
        <f t="shared" si="395"/>
        <v>45.75</v>
      </c>
      <c r="S2514" s="9">
        <f t="shared" si="396"/>
        <v>42.35</v>
      </c>
      <c r="T2514" s="9">
        <f t="shared" si="397"/>
        <v>45.75</v>
      </c>
      <c r="U2514" s="8">
        <f t="shared" si="398"/>
        <v>45.183333333333337</v>
      </c>
      <c r="V2514" s="8">
        <f t="shared" si="399"/>
        <v>45.325000000000003</v>
      </c>
    </row>
    <row r="2515" spans="1:22" ht="13.5" x14ac:dyDescent="0.25">
      <c r="A2515" s="3">
        <f>RSI!A2515</f>
        <v>45666</v>
      </c>
      <c r="B2515" s="2">
        <f>RSI!B2515</f>
        <v>43.433199999999999</v>
      </c>
      <c r="C2515" s="2">
        <f>RSI!I2515</f>
        <v>70.639782396093523</v>
      </c>
      <c r="D2515" s="2">
        <f>MACD!E2515</f>
        <v>-1.2942779996326479</v>
      </c>
      <c r="E2515" s="2">
        <f>MACD!F2515</f>
        <v>-0.87140057722377673</v>
      </c>
      <c r="F2515" s="2">
        <f>'Moving Avg'!D2515</f>
        <v>43.433199999999999</v>
      </c>
      <c r="G2515" s="2">
        <f>'Moving Avg'!F2515</f>
        <v>41.976299999999981</v>
      </c>
      <c r="H2515" s="2">
        <f>'Moving Avg'!G2515</f>
        <v>42.422329999999981</v>
      </c>
      <c r="I2515" s="2">
        <f>'Moving Avg'!H2515</f>
        <v>43.211705500000022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  <c r="M2515" s="8">
        <f t="shared" si="390"/>
        <v>0</v>
      </c>
      <c r="N2515" s="8">
        <f t="shared" si="391"/>
        <v>100</v>
      </c>
      <c r="O2515" s="8">
        <f t="shared" si="392"/>
        <v>50</v>
      </c>
      <c r="P2515" s="8">
        <f t="shared" si="393"/>
        <v>33</v>
      </c>
      <c r="Q2515" s="9">
        <f t="shared" si="394"/>
        <v>47.45</v>
      </c>
      <c r="R2515" s="9">
        <f t="shared" si="395"/>
        <v>45.75</v>
      </c>
      <c r="S2515" s="9">
        <f t="shared" si="396"/>
        <v>42.35</v>
      </c>
      <c r="T2515" s="9">
        <f t="shared" si="397"/>
        <v>45.75</v>
      </c>
      <c r="U2515" s="8">
        <f t="shared" si="398"/>
        <v>45.183333333333337</v>
      </c>
      <c r="V2515" s="8">
        <f t="shared" si="399"/>
        <v>45.325000000000003</v>
      </c>
    </row>
    <row r="2516" spans="1:22" ht="13.5" x14ac:dyDescent="0.25">
      <c r="A2516" s="3">
        <f>RSI!A2516</f>
        <v>45667</v>
      </c>
      <c r="B2516" s="2">
        <f>RSI!B2516</f>
        <v>43.433199999999999</v>
      </c>
      <c r="C2516" s="2">
        <f>RSI!I2516</f>
        <v>70.639782396093523</v>
      </c>
      <c r="D2516" s="2">
        <f>MACD!E2516</f>
        <v>-1.3036787959217193</v>
      </c>
      <c r="E2516" s="2">
        <f>MACD!F2516</f>
        <v>-0.95785622096336531</v>
      </c>
      <c r="F2516" s="2">
        <f>'Moving Avg'!D2516</f>
        <v>43.433199999999999</v>
      </c>
      <c r="G2516" s="2">
        <f>'Moving Avg'!F2516</f>
        <v>42.073554999999978</v>
      </c>
      <c r="H2516" s="2">
        <f>'Moving Avg'!G2516</f>
        <v>42.422329999999981</v>
      </c>
      <c r="I2516" s="2">
        <f>'Moving Avg'!H2516</f>
        <v>43.212279500000015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  <c r="M2516" s="8">
        <f t="shared" si="390"/>
        <v>0</v>
      </c>
      <c r="N2516" s="8">
        <f t="shared" si="391"/>
        <v>100</v>
      </c>
      <c r="O2516" s="8">
        <f t="shared" si="392"/>
        <v>50</v>
      </c>
      <c r="P2516" s="8">
        <f t="shared" si="393"/>
        <v>33</v>
      </c>
      <c r="Q2516" s="9">
        <f t="shared" si="394"/>
        <v>47.45</v>
      </c>
      <c r="R2516" s="9">
        <f t="shared" si="395"/>
        <v>45.75</v>
      </c>
      <c r="S2516" s="9">
        <f t="shared" si="396"/>
        <v>42.35</v>
      </c>
      <c r="T2516" s="9">
        <f t="shared" si="397"/>
        <v>45.75</v>
      </c>
      <c r="U2516" s="8">
        <f t="shared" si="398"/>
        <v>45.183333333333337</v>
      </c>
      <c r="V2516" s="8">
        <f t="shared" si="399"/>
        <v>45.325000000000003</v>
      </c>
    </row>
    <row r="2517" spans="1:22" ht="13.5" x14ac:dyDescent="0.25">
      <c r="A2517" s="3">
        <f>RSI!A2517</f>
        <v>45670</v>
      </c>
      <c r="B2517" s="2">
        <f>RSI!B2517</f>
        <v>45.321599999999997</v>
      </c>
      <c r="C2517" s="2">
        <f>RSI!I2517</f>
        <v>83.903578816447279</v>
      </c>
      <c r="D2517" s="2">
        <f>MACD!E2517</f>
        <v>-1.45748194063912</v>
      </c>
      <c r="E2517" s="2">
        <f>MACD!F2517</f>
        <v>-1.0577813648985164</v>
      </c>
      <c r="F2517" s="2">
        <f>'Moving Avg'!D2517</f>
        <v>43.810879999999997</v>
      </c>
      <c r="G2517" s="2">
        <f>'Moving Avg'!F2517</f>
        <v>42.265229999999988</v>
      </c>
      <c r="H2517" s="2">
        <f>'Moving Avg'!G2517</f>
        <v>42.460097999999988</v>
      </c>
      <c r="I2517" s="2">
        <f>'Moving Avg'!H2517</f>
        <v>43.222295500000001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  <c r="M2517" s="8">
        <f t="shared" si="390"/>
        <v>0</v>
      </c>
      <c r="N2517" s="8">
        <f t="shared" si="391"/>
        <v>100</v>
      </c>
      <c r="O2517" s="8">
        <f t="shared" si="392"/>
        <v>50</v>
      </c>
      <c r="P2517" s="8">
        <f t="shared" si="393"/>
        <v>83.5</v>
      </c>
      <c r="Q2517" s="9">
        <f t="shared" si="394"/>
        <v>55.024999999999999</v>
      </c>
      <c r="R2517" s="9">
        <f t="shared" si="395"/>
        <v>58.375</v>
      </c>
      <c r="S2517" s="9">
        <f t="shared" si="396"/>
        <v>65.075000000000003</v>
      </c>
      <c r="T2517" s="9">
        <f t="shared" si="397"/>
        <v>58.375</v>
      </c>
      <c r="U2517" s="8">
        <f t="shared" si="398"/>
        <v>59.491666666666674</v>
      </c>
      <c r="V2517" s="8">
        <f t="shared" si="399"/>
        <v>59.212500000000006</v>
      </c>
    </row>
    <row r="2518" spans="1:22" ht="13.5" x14ac:dyDescent="0.25">
      <c r="A2518" s="3">
        <f>RSI!A2518</f>
        <v>45671</v>
      </c>
      <c r="B2518" s="2">
        <f>RSI!B2518</f>
        <v>45.321599999999997</v>
      </c>
      <c r="C2518" s="2">
        <f>RSI!I2518</f>
        <v>83.903578816447279</v>
      </c>
      <c r="D2518" s="2">
        <f>MACD!E2518</f>
        <v>-1.3166760632451755</v>
      </c>
      <c r="E2518" s="2">
        <f>MACD!F2518</f>
        <v>-1.1095603045678482</v>
      </c>
      <c r="F2518" s="2">
        <f>'Moving Avg'!D2518</f>
        <v>44.188559999999995</v>
      </c>
      <c r="G2518" s="2">
        <f>'Moving Avg'!F2518</f>
        <v>42.456904999999985</v>
      </c>
      <c r="H2518" s="2">
        <f>'Moving Avg'!G2518</f>
        <v>42.497865999999995</v>
      </c>
      <c r="I2518" s="2">
        <f>'Moving Avg'!H2518</f>
        <v>43.232311499999994</v>
      </c>
      <c r="J2518" s="6" t="str">
        <f>OBV!F2518</f>
        <v>BULLISH</v>
      </c>
      <c r="K2518" s="6" t="str">
        <f>OBV!G2518</f>
        <v>NEUTRAL</v>
      </c>
      <c r="L2518" s="6" t="str">
        <f>OBV!H2518</f>
        <v>CONFIRMED BULLISH</v>
      </c>
      <c r="M2518" s="8">
        <f t="shared" si="390"/>
        <v>0</v>
      </c>
      <c r="N2518" s="8">
        <f t="shared" si="391"/>
        <v>100</v>
      </c>
      <c r="O2518" s="8">
        <f t="shared" si="392"/>
        <v>50</v>
      </c>
      <c r="P2518" s="8">
        <f t="shared" si="393"/>
        <v>83.5</v>
      </c>
      <c r="Q2518" s="9">
        <f t="shared" si="394"/>
        <v>55.024999999999999</v>
      </c>
      <c r="R2518" s="9">
        <f t="shared" si="395"/>
        <v>58.375</v>
      </c>
      <c r="S2518" s="9">
        <f t="shared" si="396"/>
        <v>65.075000000000003</v>
      </c>
      <c r="T2518" s="9">
        <f t="shared" si="397"/>
        <v>58.375</v>
      </c>
      <c r="U2518" s="8">
        <f t="shared" si="398"/>
        <v>59.491666666666674</v>
      </c>
      <c r="V2518" s="8">
        <f t="shared" si="399"/>
        <v>59.212500000000006</v>
      </c>
    </row>
    <row r="2519" spans="1:22" ht="13.5" x14ac:dyDescent="0.25">
      <c r="A2519" s="3">
        <f>RSI!A2519</f>
        <v>45672</v>
      </c>
      <c r="B2519" s="2">
        <f>RSI!B2519</f>
        <v>43.433199999999999</v>
      </c>
      <c r="C2519" s="2">
        <f>RSI!I2519</f>
        <v>55.057166754052162</v>
      </c>
      <c r="D2519" s="2">
        <f>MACD!E2519</f>
        <v>-1.0716529278140783</v>
      </c>
      <c r="E2519" s="2">
        <f>MACD!F2519</f>
        <v>-1.1019788292170942</v>
      </c>
      <c r="F2519" s="2">
        <f>'Moving Avg'!D2519</f>
        <v>44.188559999999995</v>
      </c>
      <c r="G2519" s="2">
        <f>'Moving Avg'!F2519</f>
        <v>42.647159999999985</v>
      </c>
      <c r="H2519" s="2">
        <f>'Moving Avg'!G2519</f>
        <v>42.497865999999988</v>
      </c>
      <c r="I2519" s="2">
        <f>'Moving Avg'!H2519</f>
        <v>43.232885499999995</v>
      </c>
      <c r="J2519" s="6" t="str">
        <f>OBV!F2519</f>
        <v>BEARISH</v>
      </c>
      <c r="K2519" s="6" t="str">
        <f>OBV!G2519</f>
        <v>NEUTRAL</v>
      </c>
      <c r="L2519" s="6" t="str">
        <f>OBV!H2519</f>
        <v>NEUTRAL</v>
      </c>
      <c r="M2519" s="8">
        <f t="shared" si="390"/>
        <v>25</v>
      </c>
      <c r="N2519" s="8">
        <f t="shared" si="391"/>
        <v>0</v>
      </c>
      <c r="O2519" s="8">
        <f t="shared" si="392"/>
        <v>50</v>
      </c>
      <c r="P2519" s="8">
        <f t="shared" si="393"/>
        <v>16.5</v>
      </c>
      <c r="Q2519" s="9">
        <f t="shared" si="394"/>
        <v>18.725000000000001</v>
      </c>
      <c r="R2519" s="9">
        <f t="shared" si="395"/>
        <v>26.625</v>
      </c>
      <c r="S2519" s="9">
        <f t="shared" si="396"/>
        <v>23.675000000000001</v>
      </c>
      <c r="T2519" s="9">
        <f t="shared" si="397"/>
        <v>22.875</v>
      </c>
      <c r="U2519" s="8">
        <f t="shared" si="398"/>
        <v>23.008333333333336</v>
      </c>
      <c r="V2519" s="8">
        <f t="shared" si="399"/>
        <v>22.975000000000001</v>
      </c>
    </row>
    <row r="2520" spans="1:22" ht="13.5" x14ac:dyDescent="0.25">
      <c r="A2520" s="3">
        <f>RSI!A2520</f>
        <v>45673</v>
      </c>
      <c r="B2520" s="2">
        <f>RSI!B2520</f>
        <v>43.433199999999999</v>
      </c>
      <c r="C2520" s="2">
        <f>RSI!I2520</f>
        <v>55.057166754052162</v>
      </c>
      <c r="D2520" s="2">
        <f>MACD!E2520</f>
        <v>-0.867470665834567</v>
      </c>
      <c r="E2520" s="2">
        <f>MACD!F2520</f>
        <v>-1.055077196540589</v>
      </c>
      <c r="F2520" s="2">
        <f>'Moving Avg'!D2520</f>
        <v>44.188559999999995</v>
      </c>
      <c r="G2520" s="2">
        <f>'Moving Avg'!F2520</f>
        <v>42.837414999999986</v>
      </c>
      <c r="H2520" s="2">
        <f>'Moving Avg'!G2520</f>
        <v>42.497865999999988</v>
      </c>
      <c r="I2520" s="2">
        <f>'Moving Avg'!H2520</f>
        <v>43.233459500000002</v>
      </c>
      <c r="J2520" s="6" t="str">
        <f>OBV!F2520</f>
        <v>BEARISH</v>
      </c>
      <c r="K2520" s="6" t="str">
        <f>OBV!G2520</f>
        <v>NEUTRAL</v>
      </c>
      <c r="L2520" s="6" t="str">
        <f>OBV!H2520</f>
        <v>NEUTRAL</v>
      </c>
      <c r="M2520" s="8">
        <f t="shared" si="390"/>
        <v>25</v>
      </c>
      <c r="N2520" s="8">
        <f t="shared" si="391"/>
        <v>0</v>
      </c>
      <c r="O2520" s="8">
        <f t="shared" si="392"/>
        <v>50</v>
      </c>
      <c r="P2520" s="8">
        <f t="shared" si="393"/>
        <v>16.5</v>
      </c>
      <c r="Q2520" s="9">
        <f t="shared" si="394"/>
        <v>18.725000000000001</v>
      </c>
      <c r="R2520" s="9">
        <f t="shared" si="395"/>
        <v>26.625</v>
      </c>
      <c r="S2520" s="9">
        <f t="shared" si="396"/>
        <v>23.675000000000001</v>
      </c>
      <c r="T2520" s="9">
        <f t="shared" si="397"/>
        <v>22.875</v>
      </c>
      <c r="U2520" s="8">
        <f t="shared" si="398"/>
        <v>23.008333333333336</v>
      </c>
      <c r="V2520" s="8">
        <f t="shared" si="399"/>
        <v>22.975000000000001</v>
      </c>
    </row>
    <row r="2521" spans="1:22" ht="13.5" x14ac:dyDescent="0.25">
      <c r="A2521" s="3">
        <f>RSI!A2521</f>
        <v>45674</v>
      </c>
      <c r="B2521" s="2">
        <f>RSI!B2521</f>
        <v>43.433199999999999</v>
      </c>
      <c r="C2521" s="2">
        <f>RSI!I2521</f>
        <v>55.057166754052162</v>
      </c>
      <c r="D2521" s="2">
        <f>MACD!E2521</f>
        <v>-0.69761310256475895</v>
      </c>
      <c r="E2521" s="2">
        <f>MACD!F2521</f>
        <v>-0.98358437774542307</v>
      </c>
      <c r="F2521" s="2">
        <f>'Moving Avg'!D2521</f>
        <v>44.188559999999995</v>
      </c>
      <c r="G2521" s="2">
        <f>'Moving Avg'!F2521</f>
        <v>43.027669999999986</v>
      </c>
      <c r="H2521" s="2">
        <f>'Moving Avg'!G2521</f>
        <v>42.497865999999988</v>
      </c>
      <c r="I2521" s="2">
        <f>'Moving Avg'!H2521</f>
        <v>43.234033500000002</v>
      </c>
      <c r="J2521" s="6" t="str">
        <f>OBV!F2521</f>
        <v>BEARISH</v>
      </c>
      <c r="K2521" s="6" t="str">
        <f>OBV!G2521</f>
        <v>NEUTRAL</v>
      </c>
      <c r="L2521" s="6" t="str">
        <f>OBV!H2521</f>
        <v>NEUTRAL</v>
      </c>
      <c r="M2521" s="8">
        <f t="shared" si="390"/>
        <v>25</v>
      </c>
      <c r="N2521" s="8">
        <f t="shared" si="391"/>
        <v>0</v>
      </c>
      <c r="O2521" s="8">
        <f t="shared" si="392"/>
        <v>50</v>
      </c>
      <c r="P2521" s="8">
        <f t="shared" si="393"/>
        <v>16.5</v>
      </c>
      <c r="Q2521" s="9">
        <f t="shared" si="394"/>
        <v>18.725000000000001</v>
      </c>
      <c r="R2521" s="9">
        <f t="shared" si="395"/>
        <v>26.625</v>
      </c>
      <c r="S2521" s="9">
        <f t="shared" si="396"/>
        <v>23.675000000000001</v>
      </c>
      <c r="T2521" s="9">
        <f t="shared" si="397"/>
        <v>22.875</v>
      </c>
      <c r="U2521" s="8">
        <f t="shared" si="398"/>
        <v>23.008333333333336</v>
      </c>
      <c r="V2521" s="8">
        <f t="shared" si="399"/>
        <v>22.975000000000001</v>
      </c>
    </row>
    <row r="2522" spans="1:22" ht="13.5" x14ac:dyDescent="0.25">
      <c r="A2522" s="3">
        <f>RSI!A2522</f>
        <v>45677</v>
      </c>
      <c r="B2522" s="2">
        <f>RSI!B2522</f>
        <v>43.433199999999999</v>
      </c>
      <c r="C2522" s="2">
        <f>RSI!I2522</f>
        <v>55.057166754052162</v>
      </c>
      <c r="D2522" s="2">
        <f>MACD!E2522</f>
        <v>-0.55658380823582121</v>
      </c>
      <c r="E2522" s="2">
        <f>MACD!F2522</f>
        <v>-0.89818426384350269</v>
      </c>
      <c r="F2522" s="2">
        <f>'Moving Avg'!D2522</f>
        <v>43.810879999999997</v>
      </c>
      <c r="G2522" s="2">
        <f>'Moving Avg'!F2522</f>
        <v>43.129169999999988</v>
      </c>
      <c r="H2522" s="2">
        <f>'Moving Avg'!G2522</f>
        <v>42.497865999999988</v>
      </c>
      <c r="I2522" s="2">
        <f>'Moving Avg'!H2522</f>
        <v>43.23460750000001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  <c r="M2522" s="8">
        <f t="shared" si="390"/>
        <v>25</v>
      </c>
      <c r="N2522" s="8">
        <f t="shared" si="391"/>
        <v>0</v>
      </c>
      <c r="O2522" s="8">
        <f t="shared" si="392"/>
        <v>50</v>
      </c>
      <c r="P2522" s="8">
        <f t="shared" si="393"/>
        <v>16.5</v>
      </c>
      <c r="Q2522" s="9">
        <f t="shared" si="394"/>
        <v>18.725000000000001</v>
      </c>
      <c r="R2522" s="9">
        <f t="shared" si="395"/>
        <v>26.625</v>
      </c>
      <c r="S2522" s="9">
        <f t="shared" si="396"/>
        <v>23.675000000000001</v>
      </c>
      <c r="T2522" s="9">
        <f t="shared" si="397"/>
        <v>22.875</v>
      </c>
      <c r="U2522" s="8">
        <f t="shared" si="398"/>
        <v>23.008333333333336</v>
      </c>
      <c r="V2522" s="8">
        <f t="shared" si="399"/>
        <v>22.975000000000001</v>
      </c>
    </row>
    <row r="2523" spans="1:22" ht="13.5" x14ac:dyDescent="0.25">
      <c r="A2523" s="3">
        <f>RSI!A2523</f>
        <v>45678</v>
      </c>
      <c r="B2523" s="2">
        <f>RSI!B2523</f>
        <v>43.433199999999999</v>
      </c>
      <c r="C2523" s="2">
        <f>RSI!I2523</f>
        <v>55.057166754052162</v>
      </c>
      <c r="D2523" s="2">
        <f>MACD!E2523</f>
        <v>-0.43974793594693296</v>
      </c>
      <c r="E2523" s="2">
        <f>MACD!F2523</f>
        <v>-0.80649699826418886</v>
      </c>
      <c r="F2523" s="2">
        <f>'Moving Avg'!D2523</f>
        <v>43.433199999999999</v>
      </c>
      <c r="G2523" s="2">
        <f>'Moving Avg'!F2523</f>
        <v>43.230669999999989</v>
      </c>
      <c r="H2523" s="2">
        <f>'Moving Avg'!G2523</f>
        <v>42.497865999999988</v>
      </c>
      <c r="I2523" s="2">
        <f>'Moving Avg'!H2523</f>
        <v>43.23518150000001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  <c r="M2523" s="8">
        <f t="shared" si="390"/>
        <v>25</v>
      </c>
      <c r="N2523" s="8">
        <f t="shared" si="391"/>
        <v>0</v>
      </c>
      <c r="O2523" s="8">
        <f t="shared" si="392"/>
        <v>50</v>
      </c>
      <c r="P2523" s="8">
        <f t="shared" si="393"/>
        <v>16.5</v>
      </c>
      <c r="Q2523" s="9">
        <f t="shared" si="394"/>
        <v>18.725000000000001</v>
      </c>
      <c r="R2523" s="9">
        <f t="shared" si="395"/>
        <v>26.625</v>
      </c>
      <c r="S2523" s="9">
        <f t="shared" si="396"/>
        <v>23.675000000000001</v>
      </c>
      <c r="T2523" s="9">
        <f t="shared" si="397"/>
        <v>22.875</v>
      </c>
      <c r="U2523" s="8">
        <f t="shared" si="398"/>
        <v>23.008333333333336</v>
      </c>
      <c r="V2523" s="8">
        <f t="shared" si="399"/>
        <v>22.975000000000001</v>
      </c>
    </row>
    <row r="2524" spans="1:22" ht="13.5" x14ac:dyDescent="0.25">
      <c r="A2524" s="3">
        <f>RSI!A2524</f>
        <v>45679</v>
      </c>
      <c r="B2524" s="2">
        <f>RSI!B2524</f>
        <v>43.433199999999999</v>
      </c>
      <c r="C2524" s="2">
        <f>RSI!I2524</f>
        <v>55.057166754052155</v>
      </c>
      <c r="D2524" s="2">
        <f>MACD!E2524</f>
        <v>-0.34319848687789545</v>
      </c>
      <c r="E2524" s="2">
        <f>MACD!F2524</f>
        <v>-0.71383729598693024</v>
      </c>
      <c r="F2524" s="2">
        <f>'Moving Avg'!D2524</f>
        <v>43.433199999999999</v>
      </c>
      <c r="G2524" s="2">
        <f>'Moving Avg'!F2524</f>
        <v>43.332169999999984</v>
      </c>
      <c r="H2524" s="2">
        <f>'Moving Avg'!G2524</f>
        <v>42.497865999999988</v>
      </c>
      <c r="I2524" s="2">
        <f>'Moving Avg'!H2524</f>
        <v>43.23575550000001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  <c r="M2524" s="8">
        <f t="shared" si="390"/>
        <v>25</v>
      </c>
      <c r="N2524" s="8">
        <f t="shared" si="391"/>
        <v>0</v>
      </c>
      <c r="O2524" s="8">
        <f t="shared" si="392"/>
        <v>50</v>
      </c>
      <c r="P2524" s="8">
        <f t="shared" si="393"/>
        <v>33</v>
      </c>
      <c r="Q2524" s="9">
        <f t="shared" si="394"/>
        <v>21.2</v>
      </c>
      <c r="R2524" s="9">
        <f t="shared" si="395"/>
        <v>30.75</v>
      </c>
      <c r="S2524" s="9">
        <f t="shared" si="396"/>
        <v>31.1</v>
      </c>
      <c r="T2524" s="9">
        <f t="shared" si="397"/>
        <v>27</v>
      </c>
      <c r="U2524" s="8">
        <f t="shared" si="398"/>
        <v>27.683333333333337</v>
      </c>
      <c r="V2524" s="8">
        <f t="shared" si="399"/>
        <v>27.512500000000003</v>
      </c>
    </row>
    <row r="2525" spans="1:22" ht="13.5" x14ac:dyDescent="0.25">
      <c r="A2525" s="3">
        <f>RSI!A2525</f>
        <v>45680</v>
      </c>
      <c r="B2525" s="2">
        <f>RSI!B2525</f>
        <v>43.433199999999999</v>
      </c>
      <c r="C2525" s="2">
        <f>RSI!I2525</f>
        <v>55.057166754052155</v>
      </c>
      <c r="D2525" s="2">
        <f>MACD!E2525</f>
        <v>-0.26364323775682408</v>
      </c>
      <c r="E2525" s="2">
        <f>MACD!F2525</f>
        <v>-0.62379848434090912</v>
      </c>
      <c r="F2525" s="2">
        <f>'Moving Avg'!D2525</f>
        <v>43.433199999999999</v>
      </c>
      <c r="G2525" s="2">
        <f>'Moving Avg'!F2525</f>
        <v>43.433669999999985</v>
      </c>
      <c r="H2525" s="2">
        <f>'Moving Avg'!G2525</f>
        <v>42.497865999999988</v>
      </c>
      <c r="I2525" s="2">
        <f>'Moving Avg'!H2525</f>
        <v>43.236329500000018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  <c r="M2525" s="8">
        <f t="shared" si="390"/>
        <v>25</v>
      </c>
      <c r="N2525" s="8">
        <f t="shared" si="391"/>
        <v>0</v>
      </c>
      <c r="O2525" s="8">
        <f t="shared" si="392"/>
        <v>50</v>
      </c>
      <c r="P2525" s="8">
        <f t="shared" si="393"/>
        <v>33</v>
      </c>
      <c r="Q2525" s="9">
        <f t="shared" si="394"/>
        <v>21.2</v>
      </c>
      <c r="R2525" s="9">
        <f t="shared" si="395"/>
        <v>30.75</v>
      </c>
      <c r="S2525" s="9">
        <f t="shared" si="396"/>
        <v>31.1</v>
      </c>
      <c r="T2525" s="9">
        <f t="shared" si="397"/>
        <v>27</v>
      </c>
      <c r="U2525" s="8">
        <f t="shared" si="398"/>
        <v>27.683333333333337</v>
      </c>
      <c r="V2525" s="8">
        <f t="shared" si="399"/>
        <v>27.512500000000003</v>
      </c>
    </row>
    <row r="2526" spans="1:22" ht="13.5" x14ac:dyDescent="0.25">
      <c r="A2526" s="3">
        <f>RSI!A2526</f>
        <v>45681</v>
      </c>
      <c r="B2526" s="2">
        <f>RSI!B2526</f>
        <v>43.433199999999999</v>
      </c>
      <c r="C2526" s="2">
        <f>RSI!I2526</f>
        <v>55.057166754052155</v>
      </c>
      <c r="D2526" s="2">
        <f>MACD!E2526</f>
        <v>-0.19830914528012045</v>
      </c>
      <c r="E2526" s="2">
        <f>MACD!F2526</f>
        <v>-0.53870061652875145</v>
      </c>
      <c r="F2526" s="2">
        <f>'Moving Avg'!D2526</f>
        <v>43.433199999999999</v>
      </c>
      <c r="G2526" s="2">
        <f>'Moving Avg'!F2526</f>
        <v>43.527619999999978</v>
      </c>
      <c r="H2526" s="2">
        <f>'Moving Avg'!G2526</f>
        <v>42.497865999999995</v>
      </c>
      <c r="I2526" s="2">
        <f>'Moving Avg'!H2526</f>
        <v>43.236903500000025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  <c r="M2526" s="8">
        <f t="shared" si="390"/>
        <v>25</v>
      </c>
      <c r="N2526" s="8">
        <f t="shared" si="391"/>
        <v>0</v>
      </c>
      <c r="O2526" s="8">
        <f t="shared" si="392"/>
        <v>50</v>
      </c>
      <c r="P2526" s="8">
        <f t="shared" si="393"/>
        <v>33</v>
      </c>
      <c r="Q2526" s="9">
        <f t="shared" si="394"/>
        <v>21.2</v>
      </c>
      <c r="R2526" s="9">
        <f t="shared" si="395"/>
        <v>30.75</v>
      </c>
      <c r="S2526" s="9">
        <f t="shared" si="396"/>
        <v>31.1</v>
      </c>
      <c r="T2526" s="9">
        <f t="shared" si="397"/>
        <v>27</v>
      </c>
      <c r="U2526" s="8">
        <f t="shared" si="398"/>
        <v>27.683333333333337</v>
      </c>
      <c r="V2526" s="8">
        <f t="shared" si="399"/>
        <v>27.512500000000003</v>
      </c>
    </row>
    <row r="2527" spans="1:22" ht="13.5" x14ac:dyDescent="0.25">
      <c r="A2527" s="3">
        <f>RSI!A2527</f>
        <v>45684</v>
      </c>
      <c r="B2527" s="2">
        <f>RSI!B2527</f>
        <v>45.321599999999997</v>
      </c>
      <c r="C2527" s="2">
        <f>RSI!I2527</f>
        <v>72.291678943960449</v>
      </c>
      <c r="D2527" s="2">
        <f>MACD!E2527</f>
        <v>5.7800627318798092E-3</v>
      </c>
      <c r="E2527" s="2">
        <f>MACD!F2527</f>
        <v>-0.42980448067662519</v>
      </c>
      <c r="F2527" s="2">
        <f>'Moving Avg'!D2527</f>
        <v>43.810879999999997</v>
      </c>
      <c r="G2527" s="2">
        <f>'Moving Avg'!F2527</f>
        <v>43.715989999999977</v>
      </c>
      <c r="H2527" s="2">
        <f>'Moving Avg'!G2527</f>
        <v>42.535634000000002</v>
      </c>
      <c r="I2527" s="2">
        <f>'Moving Avg'!H2527</f>
        <v>43.246919500000033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  <c r="M2527" s="8">
        <f t="shared" si="390"/>
        <v>0</v>
      </c>
      <c r="N2527" s="8">
        <f t="shared" si="391"/>
        <v>0</v>
      </c>
      <c r="O2527" s="8">
        <f t="shared" si="392"/>
        <v>50</v>
      </c>
      <c r="P2527" s="8">
        <f t="shared" si="393"/>
        <v>83.5</v>
      </c>
      <c r="Q2527" s="9">
        <f t="shared" si="394"/>
        <v>20.024999999999999</v>
      </c>
      <c r="R2527" s="9">
        <f t="shared" si="395"/>
        <v>38.375</v>
      </c>
      <c r="S2527" s="9">
        <f t="shared" si="396"/>
        <v>50.075000000000003</v>
      </c>
      <c r="T2527" s="9">
        <f t="shared" si="397"/>
        <v>33.375</v>
      </c>
      <c r="U2527" s="8">
        <f t="shared" si="398"/>
        <v>36.158333333333331</v>
      </c>
      <c r="V2527" s="8">
        <f t="shared" si="399"/>
        <v>35.462499999999999</v>
      </c>
    </row>
    <row r="2528" spans="1:22" ht="13.5" x14ac:dyDescent="0.25">
      <c r="A2528" s="3">
        <f>RSI!A2528</f>
        <v>45685</v>
      </c>
      <c r="B2528" s="2">
        <f>RSI!B2528</f>
        <v>45.321599999999997</v>
      </c>
      <c r="C2528" s="2">
        <f>RSI!I2528</f>
        <v>72.291678943960449</v>
      </c>
      <c r="D2528" s="2">
        <f>MACD!E2528</f>
        <v>0.16561314521727155</v>
      </c>
      <c r="E2528" s="2">
        <f>MACD!F2528</f>
        <v>-0.31072095549784584</v>
      </c>
      <c r="F2528" s="2">
        <f>'Moving Avg'!D2528</f>
        <v>44.188559999999995</v>
      </c>
      <c r="G2528" s="2">
        <f>'Moving Avg'!F2528</f>
        <v>43.810879999999983</v>
      </c>
      <c r="H2528" s="2">
        <f>'Moving Avg'!G2528</f>
        <v>42.573401999999994</v>
      </c>
      <c r="I2528" s="2">
        <f>'Moving Avg'!H2528</f>
        <v>43.256935500000026</v>
      </c>
      <c r="J2528" s="6" t="str">
        <f>OBV!F2528</f>
        <v>BULLISH</v>
      </c>
      <c r="K2528" s="6" t="str">
        <f>OBV!G2528</f>
        <v>NEUTRAL</v>
      </c>
      <c r="L2528" s="6" t="str">
        <f>OBV!H2528</f>
        <v>CONFIRMED BULLISH</v>
      </c>
      <c r="M2528" s="8">
        <f t="shared" si="390"/>
        <v>0</v>
      </c>
      <c r="N2528" s="8">
        <f t="shared" si="391"/>
        <v>0</v>
      </c>
      <c r="O2528" s="8">
        <f t="shared" si="392"/>
        <v>50</v>
      </c>
      <c r="P2528" s="8">
        <f t="shared" si="393"/>
        <v>83.5</v>
      </c>
      <c r="Q2528" s="9">
        <f t="shared" si="394"/>
        <v>20.024999999999999</v>
      </c>
      <c r="R2528" s="9">
        <f t="shared" si="395"/>
        <v>38.375</v>
      </c>
      <c r="S2528" s="9">
        <f t="shared" si="396"/>
        <v>50.075000000000003</v>
      </c>
      <c r="T2528" s="9">
        <f t="shared" si="397"/>
        <v>33.375</v>
      </c>
      <c r="U2528" s="8">
        <f t="shared" si="398"/>
        <v>36.158333333333331</v>
      </c>
      <c r="V2528" s="8">
        <f t="shared" si="399"/>
        <v>35.462499999999999</v>
      </c>
    </row>
    <row r="2529" spans="1:22" ht="13.5" x14ac:dyDescent="0.25">
      <c r="A2529" s="3">
        <f>RSI!A2529</f>
        <v>45686</v>
      </c>
      <c r="B2529" s="2">
        <f>RSI!B2529</f>
        <v>45.321599999999997</v>
      </c>
      <c r="C2529" s="2">
        <f>RSI!I2529</f>
        <v>72.291678943960449</v>
      </c>
      <c r="D2529" s="2">
        <f>MACD!E2529</f>
        <v>-1.5719114704353387E-3</v>
      </c>
      <c r="E2529" s="2">
        <f>MACD!F2529</f>
        <v>-0.24889114669236376</v>
      </c>
      <c r="F2529" s="2">
        <f>'Moving Avg'!D2529</f>
        <v>44.566239999999993</v>
      </c>
      <c r="G2529" s="2">
        <f>'Moving Avg'!F2529</f>
        <v>43.90529999999999</v>
      </c>
      <c r="H2529" s="2">
        <f>'Moving Avg'!G2529</f>
        <v>42.611169999999994</v>
      </c>
      <c r="I2529" s="2">
        <f>'Moving Avg'!H2529</f>
        <v>43.266951500000033</v>
      </c>
      <c r="J2529" s="6" t="str">
        <f>OBV!F2529</f>
        <v>BULLISH</v>
      </c>
      <c r="K2529" s="6" t="str">
        <f>OBV!G2529</f>
        <v>NEUTRAL</v>
      </c>
      <c r="L2529" s="6" t="str">
        <f>OBV!H2529</f>
        <v>CONFIRMED BULLISH</v>
      </c>
      <c r="M2529" s="8">
        <f t="shared" si="390"/>
        <v>0</v>
      </c>
      <c r="N2529" s="8">
        <f t="shared" si="391"/>
        <v>0</v>
      </c>
      <c r="O2529" s="8">
        <f t="shared" si="392"/>
        <v>50</v>
      </c>
      <c r="P2529" s="8">
        <f t="shared" si="393"/>
        <v>83.5</v>
      </c>
      <c r="Q2529" s="9">
        <f t="shared" si="394"/>
        <v>20.024999999999999</v>
      </c>
      <c r="R2529" s="9">
        <f t="shared" si="395"/>
        <v>38.375</v>
      </c>
      <c r="S2529" s="9">
        <f t="shared" si="396"/>
        <v>50.075000000000003</v>
      </c>
      <c r="T2529" s="9">
        <f t="shared" si="397"/>
        <v>33.375</v>
      </c>
      <c r="U2529" s="8">
        <f t="shared" si="398"/>
        <v>36.158333333333331</v>
      </c>
      <c r="V2529" s="8">
        <f t="shared" si="399"/>
        <v>35.462499999999999</v>
      </c>
    </row>
    <row r="2530" spans="1:22" ht="13.5" x14ac:dyDescent="0.25">
      <c r="A2530" s="3">
        <f>RSI!A2530</f>
        <v>45687</v>
      </c>
      <c r="B2530" s="2">
        <f>RSI!B2530</f>
        <v>45.321599999999997</v>
      </c>
      <c r="C2530" s="2">
        <f>RSI!I2530</f>
        <v>72.291678943960449</v>
      </c>
      <c r="D2530" s="2">
        <f>MACD!E2530</f>
        <v>-0.15405966914347857</v>
      </c>
      <c r="E2530" s="2">
        <f>MACD!F2530</f>
        <v>-0.22992485118258674</v>
      </c>
      <c r="F2530" s="2">
        <f>'Moving Avg'!D2530</f>
        <v>44.943919999999991</v>
      </c>
      <c r="G2530" s="2">
        <f>'Moving Avg'!F2530</f>
        <v>43.999719999999989</v>
      </c>
      <c r="H2530" s="2">
        <f>'Moving Avg'!G2530</f>
        <v>42.648938000000001</v>
      </c>
      <c r="I2530" s="2">
        <f>'Moving Avg'!H2530</f>
        <v>43.27696750000004</v>
      </c>
      <c r="J2530" s="6" t="str">
        <f>OBV!F2530</f>
        <v>BULLISH</v>
      </c>
      <c r="K2530" s="6" t="str">
        <f>OBV!G2530</f>
        <v>NEUTRAL</v>
      </c>
      <c r="L2530" s="6" t="str">
        <f>OBV!H2530</f>
        <v>CONFIRMED BULLISH</v>
      </c>
      <c r="M2530" s="8">
        <f t="shared" si="390"/>
        <v>0</v>
      </c>
      <c r="N2530" s="8">
        <f t="shared" si="391"/>
        <v>0</v>
      </c>
      <c r="O2530" s="8">
        <f t="shared" si="392"/>
        <v>50</v>
      </c>
      <c r="P2530" s="8">
        <f t="shared" si="393"/>
        <v>83.5</v>
      </c>
      <c r="Q2530" s="9">
        <f t="shared" si="394"/>
        <v>20.024999999999999</v>
      </c>
      <c r="R2530" s="9">
        <f t="shared" si="395"/>
        <v>38.375</v>
      </c>
      <c r="S2530" s="9">
        <f t="shared" si="396"/>
        <v>50.075000000000003</v>
      </c>
      <c r="T2530" s="9">
        <f t="shared" si="397"/>
        <v>33.375</v>
      </c>
      <c r="U2530" s="8">
        <f t="shared" si="398"/>
        <v>36.158333333333331</v>
      </c>
      <c r="V2530" s="8">
        <f t="shared" si="399"/>
        <v>35.462499999999999</v>
      </c>
    </row>
    <row r="2531" spans="1:22" ht="13.5" x14ac:dyDescent="0.25">
      <c r="A2531" s="3">
        <f>RSI!A2531</f>
        <v>45688</v>
      </c>
      <c r="B2531" s="2">
        <f>RSI!B2531</f>
        <v>45.321599999999997</v>
      </c>
      <c r="C2531" s="2">
        <f>RSI!I2531</f>
        <v>72.291678943960449</v>
      </c>
      <c r="D2531" s="2">
        <f>MACD!E2531</f>
        <v>-0.29329469673183439</v>
      </c>
      <c r="E2531" s="2">
        <f>MACD!F2531</f>
        <v>-0.24259882029243626</v>
      </c>
      <c r="F2531" s="2">
        <f>'Moving Avg'!D2531</f>
        <v>45.321599999999997</v>
      </c>
      <c r="G2531" s="2">
        <f>'Moving Avg'!F2531</f>
        <v>44.094139999999996</v>
      </c>
      <c r="H2531" s="2">
        <f>'Moving Avg'!G2531</f>
        <v>42.686705999999994</v>
      </c>
      <c r="I2531" s="2">
        <f>'Moving Avg'!H2531</f>
        <v>43.286983500000041</v>
      </c>
      <c r="J2531" s="6" t="str">
        <f>OBV!F2531</f>
        <v>BULLISH</v>
      </c>
      <c r="K2531" s="6" t="str">
        <f>OBV!G2531</f>
        <v>NEUTRAL</v>
      </c>
      <c r="L2531" s="6" t="str">
        <f>OBV!H2531</f>
        <v>CONFIRMED BULLISH</v>
      </c>
      <c r="M2531" s="8">
        <f t="shared" si="390"/>
        <v>0</v>
      </c>
      <c r="N2531" s="8">
        <f t="shared" si="391"/>
        <v>100</v>
      </c>
      <c r="O2531" s="8">
        <f t="shared" si="392"/>
        <v>50</v>
      </c>
      <c r="P2531" s="8">
        <f t="shared" si="393"/>
        <v>83.5</v>
      </c>
      <c r="Q2531" s="9">
        <f t="shared" si="394"/>
        <v>55.024999999999999</v>
      </c>
      <c r="R2531" s="9">
        <f t="shared" si="395"/>
        <v>58.375</v>
      </c>
      <c r="S2531" s="9">
        <f t="shared" si="396"/>
        <v>65.075000000000003</v>
      </c>
      <c r="T2531" s="9">
        <f t="shared" si="397"/>
        <v>58.375</v>
      </c>
      <c r="U2531" s="8">
        <f t="shared" si="398"/>
        <v>59.491666666666674</v>
      </c>
      <c r="V2531" s="8">
        <f t="shared" si="399"/>
        <v>59.212500000000006</v>
      </c>
    </row>
    <row r="2532" spans="1:22" ht="13.5" x14ac:dyDescent="0.25">
      <c r="A2532" s="3">
        <f>RSI!A2532</f>
        <v>45691</v>
      </c>
      <c r="B2532" s="2">
        <f>RSI!B2532</f>
        <v>45.321599999999997</v>
      </c>
      <c r="C2532" s="2">
        <f>RSI!I2532</f>
        <v>72.291678943960449</v>
      </c>
      <c r="D2532" s="2">
        <f>MACD!E2532</f>
        <v>-0.42055980727277387</v>
      </c>
      <c r="E2532" s="2">
        <f>MACD!F2532</f>
        <v>-0.27819101768850379</v>
      </c>
      <c r="F2532" s="2">
        <f>'Moving Avg'!D2532</f>
        <v>45.321599999999997</v>
      </c>
      <c r="G2532" s="2">
        <f>'Moving Avg'!F2532</f>
        <v>44.188559999999995</v>
      </c>
      <c r="H2532" s="2">
        <f>'Moving Avg'!G2532</f>
        <v>42.724473999999994</v>
      </c>
      <c r="I2532" s="2">
        <f>'Moving Avg'!H2532</f>
        <v>43.296999500000048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  <c r="M2532" s="8">
        <f t="shared" si="390"/>
        <v>0</v>
      </c>
      <c r="N2532" s="8">
        <f t="shared" si="391"/>
        <v>100</v>
      </c>
      <c r="O2532" s="8">
        <f t="shared" si="392"/>
        <v>50</v>
      </c>
      <c r="P2532" s="8">
        <f t="shared" si="393"/>
        <v>33</v>
      </c>
      <c r="Q2532" s="9">
        <f t="shared" si="394"/>
        <v>47.45</v>
      </c>
      <c r="R2532" s="9">
        <f t="shared" si="395"/>
        <v>45.75</v>
      </c>
      <c r="S2532" s="9">
        <f t="shared" si="396"/>
        <v>42.35</v>
      </c>
      <c r="T2532" s="9">
        <f t="shared" si="397"/>
        <v>45.75</v>
      </c>
      <c r="U2532" s="8">
        <f t="shared" si="398"/>
        <v>45.183333333333337</v>
      </c>
      <c r="V2532" s="8">
        <f t="shared" si="399"/>
        <v>45.325000000000003</v>
      </c>
    </row>
    <row r="2533" spans="1:22" ht="13.5" x14ac:dyDescent="0.25">
      <c r="A2533" s="3">
        <f>RSI!A2533</f>
        <v>45692</v>
      </c>
      <c r="B2533" s="2">
        <f>RSI!B2533</f>
        <v>45.321599999999997</v>
      </c>
      <c r="C2533" s="2">
        <f>RSI!I2533</f>
        <v>72.291678943960449</v>
      </c>
      <c r="D2533" s="2">
        <f>MACD!E2533</f>
        <v>-0.53699646302681714</v>
      </c>
      <c r="E2533" s="2">
        <f>MACD!F2533</f>
        <v>-0.32995210675616649</v>
      </c>
      <c r="F2533" s="2">
        <f>'Moving Avg'!D2533</f>
        <v>45.321599999999997</v>
      </c>
      <c r="G2533" s="2">
        <f>'Moving Avg'!F2533</f>
        <v>44.282979999999995</v>
      </c>
      <c r="H2533" s="2">
        <f>'Moving Avg'!G2533</f>
        <v>42.762241999999986</v>
      </c>
      <c r="I2533" s="2">
        <f>'Moving Avg'!H2533</f>
        <v>43.307015500000055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  <c r="M2533" s="8">
        <f t="shared" si="390"/>
        <v>0</v>
      </c>
      <c r="N2533" s="8">
        <f t="shared" si="391"/>
        <v>100</v>
      </c>
      <c r="O2533" s="8">
        <f t="shared" si="392"/>
        <v>50</v>
      </c>
      <c r="P2533" s="8">
        <f t="shared" si="393"/>
        <v>33</v>
      </c>
      <c r="Q2533" s="9">
        <f t="shared" si="394"/>
        <v>47.45</v>
      </c>
      <c r="R2533" s="9">
        <f t="shared" si="395"/>
        <v>45.75</v>
      </c>
      <c r="S2533" s="9">
        <f t="shared" si="396"/>
        <v>42.35</v>
      </c>
      <c r="T2533" s="9">
        <f t="shared" si="397"/>
        <v>45.75</v>
      </c>
      <c r="U2533" s="8">
        <f t="shared" si="398"/>
        <v>45.183333333333337</v>
      </c>
      <c r="V2533" s="8">
        <f t="shared" si="399"/>
        <v>45.325000000000003</v>
      </c>
    </row>
    <row r="2534" spans="1:22" ht="13.5" x14ac:dyDescent="0.25">
      <c r="A2534" s="3">
        <f>RSI!A2534</f>
        <v>45693</v>
      </c>
      <c r="B2534" s="2">
        <f>RSI!B2534</f>
        <v>45.321599999999997</v>
      </c>
      <c r="C2534" s="2">
        <f>RSI!I2534</f>
        <v>72.291678943960449</v>
      </c>
      <c r="D2534" s="2">
        <f>MACD!E2534</f>
        <v>-0.64362237322696814</v>
      </c>
      <c r="E2534" s="2">
        <f>MACD!F2534</f>
        <v>-0.39268616005032686</v>
      </c>
      <c r="F2534" s="2">
        <f>'Moving Avg'!D2534</f>
        <v>45.321599999999997</v>
      </c>
      <c r="G2534" s="2">
        <f>'Moving Avg'!F2534</f>
        <v>44.377399999999994</v>
      </c>
      <c r="H2534" s="2">
        <f>'Moving Avg'!G2534</f>
        <v>42.800009999999993</v>
      </c>
      <c r="I2534" s="2">
        <f>'Moving Avg'!H2534</f>
        <v>43.316986500000056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  <c r="M2534" s="8">
        <f t="shared" si="390"/>
        <v>0</v>
      </c>
      <c r="N2534" s="8">
        <f t="shared" si="391"/>
        <v>100</v>
      </c>
      <c r="O2534" s="8">
        <f t="shared" si="392"/>
        <v>50</v>
      </c>
      <c r="P2534" s="8">
        <f t="shared" si="393"/>
        <v>33</v>
      </c>
      <c r="Q2534" s="9">
        <f t="shared" si="394"/>
        <v>47.45</v>
      </c>
      <c r="R2534" s="9">
        <f t="shared" si="395"/>
        <v>45.75</v>
      </c>
      <c r="S2534" s="9">
        <f t="shared" si="396"/>
        <v>42.35</v>
      </c>
      <c r="T2534" s="9">
        <f t="shared" si="397"/>
        <v>45.75</v>
      </c>
      <c r="U2534" s="8">
        <f t="shared" si="398"/>
        <v>45.183333333333337</v>
      </c>
      <c r="V2534" s="8">
        <f t="shared" si="399"/>
        <v>45.325000000000003</v>
      </c>
    </row>
    <row r="2535" spans="1:22" ht="13.5" x14ac:dyDescent="0.25">
      <c r="A2535" s="3">
        <f>RSI!A2535</f>
        <v>45694</v>
      </c>
      <c r="B2535" s="2">
        <f>RSI!B2535</f>
        <v>45.321599999999997</v>
      </c>
      <c r="C2535" s="2">
        <f>RSI!I2535</f>
        <v>72.291678943960449</v>
      </c>
      <c r="D2535" s="2">
        <f>MACD!E2535</f>
        <v>-0.74134669178005907</v>
      </c>
      <c r="E2535" s="2">
        <f>MACD!F2535</f>
        <v>-0.46241826639627337</v>
      </c>
      <c r="F2535" s="2">
        <f>'Moving Avg'!D2535</f>
        <v>45.321599999999997</v>
      </c>
      <c r="G2535" s="2">
        <f>'Moving Avg'!F2535</f>
        <v>44.471819999999994</v>
      </c>
      <c r="H2535" s="2">
        <f>'Moving Avg'!G2535</f>
        <v>42.876867999999995</v>
      </c>
      <c r="I2535" s="2">
        <f>'Moving Avg'!H2535</f>
        <v>43.326957500000063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  <c r="M2535" s="8">
        <f t="shared" si="390"/>
        <v>0</v>
      </c>
      <c r="N2535" s="8">
        <f t="shared" si="391"/>
        <v>100</v>
      </c>
      <c r="O2535" s="8">
        <f t="shared" si="392"/>
        <v>50</v>
      </c>
      <c r="P2535" s="8">
        <f t="shared" si="393"/>
        <v>33</v>
      </c>
      <c r="Q2535" s="9">
        <f t="shared" si="394"/>
        <v>47.45</v>
      </c>
      <c r="R2535" s="9">
        <f t="shared" si="395"/>
        <v>45.75</v>
      </c>
      <c r="S2535" s="9">
        <f t="shared" si="396"/>
        <v>42.35</v>
      </c>
      <c r="T2535" s="9">
        <f t="shared" si="397"/>
        <v>45.75</v>
      </c>
      <c r="U2535" s="8">
        <f t="shared" si="398"/>
        <v>45.183333333333337</v>
      </c>
      <c r="V2535" s="8">
        <f t="shared" si="399"/>
        <v>45.325000000000003</v>
      </c>
    </row>
    <row r="2536" spans="1:22" ht="13.5" x14ac:dyDescent="0.25">
      <c r="A2536" s="3">
        <f>RSI!A2536</f>
        <v>45695</v>
      </c>
      <c r="B2536" s="2">
        <f>RSI!B2536</f>
        <v>45.321599999999997</v>
      </c>
      <c r="C2536" s="2">
        <f>RSI!I2536</f>
        <v>72.291678943960449</v>
      </c>
      <c r="D2536" s="2">
        <f>MACD!E2536</f>
        <v>-0.83098316139538042</v>
      </c>
      <c r="E2536" s="2">
        <f>MACD!F2536</f>
        <v>-0.5361312453960948</v>
      </c>
      <c r="F2536" s="2">
        <f>'Moving Avg'!D2536</f>
        <v>45.321599999999997</v>
      </c>
      <c r="G2536" s="2">
        <f>'Moving Avg'!F2536</f>
        <v>44.566239999999993</v>
      </c>
      <c r="H2536" s="2">
        <f>'Moving Avg'!G2536</f>
        <v>42.953538000000002</v>
      </c>
      <c r="I2536" s="2">
        <f>'Moving Avg'!H2536</f>
        <v>43.33692850000007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  <c r="M2536" s="8">
        <f t="shared" si="390"/>
        <v>0</v>
      </c>
      <c r="N2536" s="8">
        <f t="shared" si="391"/>
        <v>100</v>
      </c>
      <c r="O2536" s="8">
        <f t="shared" si="392"/>
        <v>50</v>
      </c>
      <c r="P2536" s="8">
        <f t="shared" si="393"/>
        <v>33</v>
      </c>
      <c r="Q2536" s="9">
        <f t="shared" si="394"/>
        <v>47.45</v>
      </c>
      <c r="R2536" s="9">
        <f t="shared" si="395"/>
        <v>45.75</v>
      </c>
      <c r="S2536" s="9">
        <f t="shared" si="396"/>
        <v>42.35</v>
      </c>
      <c r="T2536" s="9">
        <f t="shared" si="397"/>
        <v>45.75</v>
      </c>
      <c r="U2536" s="8">
        <f t="shared" si="398"/>
        <v>45.183333333333337</v>
      </c>
      <c r="V2536" s="8">
        <f t="shared" si="399"/>
        <v>45.325000000000003</v>
      </c>
    </row>
    <row r="2537" spans="1:22" ht="13.5" x14ac:dyDescent="0.25">
      <c r="A2537" s="3">
        <f>RSI!A2537</f>
        <v>45698</v>
      </c>
      <c r="B2537" s="2">
        <f>RSI!B2537</f>
        <v>43.2821</v>
      </c>
      <c r="C2537" s="2">
        <f>RSI!I2537</f>
        <v>38.679529638849914</v>
      </c>
      <c r="D2537" s="2">
        <f>MACD!E2537</f>
        <v>-0.47166434800117685</v>
      </c>
      <c r="E2537" s="2">
        <f>MACD!F2537</f>
        <v>-0.52323786591711119</v>
      </c>
      <c r="F2537" s="2">
        <f>'Moving Avg'!D2537</f>
        <v>44.913699999999992</v>
      </c>
      <c r="G2537" s="2">
        <f>'Moving Avg'!F2537</f>
        <v>44.464264999999997</v>
      </c>
      <c r="H2537" s="2">
        <f>'Moving Avg'!G2537</f>
        <v>42.989417999999986</v>
      </c>
      <c r="I2537" s="2">
        <f>'Moving Avg'!H2537</f>
        <v>43.336702000000066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  <c r="M2537" s="8">
        <f t="shared" si="390"/>
        <v>25</v>
      </c>
      <c r="N2537" s="8">
        <f t="shared" si="391"/>
        <v>0</v>
      </c>
      <c r="O2537" s="8">
        <f t="shared" si="392"/>
        <v>50</v>
      </c>
      <c r="P2537" s="8">
        <f t="shared" si="393"/>
        <v>33</v>
      </c>
      <c r="Q2537" s="9">
        <f t="shared" si="394"/>
        <v>21.2</v>
      </c>
      <c r="R2537" s="9">
        <f t="shared" si="395"/>
        <v>30.75</v>
      </c>
      <c r="S2537" s="9">
        <f t="shared" si="396"/>
        <v>31.1</v>
      </c>
      <c r="T2537" s="9">
        <f t="shared" si="397"/>
        <v>27</v>
      </c>
      <c r="U2537" s="8">
        <f t="shared" si="398"/>
        <v>27.683333333333337</v>
      </c>
      <c r="V2537" s="8">
        <f t="shared" si="399"/>
        <v>27.512500000000003</v>
      </c>
    </row>
    <row r="2538" spans="1:22" ht="13.5" x14ac:dyDescent="0.25">
      <c r="A2538" s="3">
        <f>RSI!A2538</f>
        <v>45699</v>
      </c>
      <c r="B2538" s="2">
        <f>RSI!B2538</f>
        <v>41.365400000000001</v>
      </c>
      <c r="C2538" s="2">
        <f>RSI!I2538</f>
        <v>26.302428532258119</v>
      </c>
      <c r="D2538" s="2">
        <f>MACD!E2538</f>
        <v>-1.9551723854704051E-2</v>
      </c>
      <c r="E2538" s="2">
        <f>MACD!F2538</f>
        <v>-0.42250063750462979</v>
      </c>
      <c r="F2538" s="2">
        <f>'Moving Avg'!D2538</f>
        <v>44.122459999999997</v>
      </c>
      <c r="G2538" s="2">
        <f>'Moving Avg'!F2538</f>
        <v>44.266454999999993</v>
      </c>
      <c r="H2538" s="2">
        <f>'Moving Avg'!G2538</f>
        <v>42.986963999999986</v>
      </c>
      <c r="I2538" s="2">
        <f>'Moving Avg'!H2538</f>
        <v>43.326892000000079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  <c r="M2538" s="8">
        <f t="shared" si="390"/>
        <v>50</v>
      </c>
      <c r="N2538" s="8">
        <f t="shared" si="391"/>
        <v>0</v>
      </c>
      <c r="O2538" s="8">
        <f t="shared" si="392"/>
        <v>50</v>
      </c>
      <c r="P2538" s="8">
        <f t="shared" si="393"/>
        <v>16.5</v>
      </c>
      <c r="Q2538" s="9">
        <f t="shared" si="394"/>
        <v>27.475000000000001</v>
      </c>
      <c r="R2538" s="9">
        <f t="shared" si="395"/>
        <v>31.625</v>
      </c>
      <c r="S2538" s="9">
        <f t="shared" si="396"/>
        <v>27.425000000000001</v>
      </c>
      <c r="T2538" s="9">
        <f t="shared" si="397"/>
        <v>29.125</v>
      </c>
      <c r="U2538" s="8">
        <f t="shared" si="398"/>
        <v>28.841666666666669</v>
      </c>
      <c r="V2538" s="8">
        <f t="shared" si="399"/>
        <v>28.912500000000001</v>
      </c>
    </row>
    <row r="2539" spans="1:22" ht="13.5" x14ac:dyDescent="0.25">
      <c r="A2539" s="3">
        <f>RSI!A2539</f>
        <v>45700</v>
      </c>
      <c r="B2539" s="2">
        <f>RSI!B2539</f>
        <v>42.961100000000002</v>
      </c>
      <c r="C2539" s="2">
        <f>RSI!I2539</f>
        <v>42.732156402949165</v>
      </c>
      <c r="D2539" s="2">
        <f>MACD!E2539</f>
        <v>0.26177528052050292</v>
      </c>
      <c r="E2539" s="2">
        <f>MACD!F2539</f>
        <v>-0.28564545389960327</v>
      </c>
      <c r="F2539" s="2">
        <f>'Moving Avg'!D2539</f>
        <v>43.650359999999999</v>
      </c>
      <c r="G2539" s="2">
        <f>'Moving Avg'!F2539</f>
        <v>44.242849999999997</v>
      </c>
      <c r="H2539" s="2">
        <f>'Moving Avg'!G2539</f>
        <v>43.016423999999986</v>
      </c>
      <c r="I2539" s="2">
        <f>'Moving Avg'!H2539</f>
        <v>43.325060500000085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  <c r="M2539" s="8">
        <f t="shared" si="390"/>
        <v>25</v>
      </c>
      <c r="N2539" s="8">
        <f t="shared" si="391"/>
        <v>0</v>
      </c>
      <c r="O2539" s="8">
        <f t="shared" si="392"/>
        <v>50</v>
      </c>
      <c r="P2539" s="8">
        <f t="shared" si="393"/>
        <v>16.5</v>
      </c>
      <c r="Q2539" s="9">
        <f t="shared" si="394"/>
        <v>18.725000000000001</v>
      </c>
      <c r="R2539" s="9">
        <f t="shared" si="395"/>
        <v>26.625</v>
      </c>
      <c r="S2539" s="9">
        <f t="shared" si="396"/>
        <v>23.675000000000001</v>
      </c>
      <c r="T2539" s="9">
        <f t="shared" si="397"/>
        <v>22.875</v>
      </c>
      <c r="U2539" s="8">
        <f t="shared" si="398"/>
        <v>23.008333333333336</v>
      </c>
      <c r="V2539" s="8">
        <f t="shared" si="399"/>
        <v>22.975000000000001</v>
      </c>
    </row>
    <row r="2540" spans="1:22" ht="13.5" x14ac:dyDescent="0.25">
      <c r="A2540" s="3">
        <f>RSI!A2540</f>
        <v>45701</v>
      </c>
      <c r="B2540" s="2">
        <f>RSI!B2540</f>
        <v>42.961100000000002</v>
      </c>
      <c r="C2540" s="2">
        <f>RSI!I2540</f>
        <v>42.732156402949165</v>
      </c>
      <c r="D2540" s="2">
        <f>MACD!E2540</f>
        <v>0.50610526650654464</v>
      </c>
      <c r="E2540" s="2">
        <f>MACD!F2540</f>
        <v>-0.1272953098183737</v>
      </c>
      <c r="F2540" s="2">
        <f>'Moving Avg'!D2540</f>
        <v>43.178260000000002</v>
      </c>
      <c r="G2540" s="2">
        <f>'Moving Avg'!F2540</f>
        <v>44.219244999999994</v>
      </c>
      <c r="H2540" s="2">
        <f>'Moving Avg'!G2540</f>
        <v>43.04588399999998</v>
      </c>
      <c r="I2540" s="2">
        <f>'Moving Avg'!H2540</f>
        <v>43.32322900000009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  <c r="M2540" s="8">
        <f t="shared" si="390"/>
        <v>25</v>
      </c>
      <c r="N2540" s="8">
        <f t="shared" si="391"/>
        <v>0</v>
      </c>
      <c r="O2540" s="8">
        <f t="shared" si="392"/>
        <v>0</v>
      </c>
      <c r="P2540" s="8">
        <f t="shared" si="393"/>
        <v>16.5</v>
      </c>
      <c r="Q2540" s="9">
        <f t="shared" si="394"/>
        <v>11.225</v>
      </c>
      <c r="R2540" s="9">
        <f t="shared" si="395"/>
        <v>9.125</v>
      </c>
      <c r="S2540" s="9">
        <f t="shared" si="396"/>
        <v>11.175000000000001</v>
      </c>
      <c r="T2540" s="9">
        <f t="shared" si="397"/>
        <v>10.375</v>
      </c>
      <c r="U2540" s="8">
        <f t="shared" si="398"/>
        <v>10.508333333333335</v>
      </c>
      <c r="V2540" s="8">
        <f t="shared" si="399"/>
        <v>10.475000000000001</v>
      </c>
    </row>
    <row r="2541" spans="1:22" ht="13.5" x14ac:dyDescent="0.25">
      <c r="A2541" s="3">
        <f>RSI!A2541</f>
        <v>45702</v>
      </c>
      <c r="B2541" s="2">
        <f>RSI!B2541</f>
        <v>42.961100000000002</v>
      </c>
      <c r="C2541" s="2">
        <f>RSI!I2541</f>
        <v>42.732156402949165</v>
      </c>
      <c r="D2541" s="2">
        <f>MACD!E2541</f>
        <v>0.71866459721918119</v>
      </c>
      <c r="E2541" s="2">
        <f>MACD!F2541</f>
        <v>4.1896671589137263E-2</v>
      </c>
      <c r="F2541" s="2">
        <f>'Moving Avg'!D2541</f>
        <v>42.706159999999997</v>
      </c>
      <c r="G2541" s="2">
        <f>'Moving Avg'!F2541</f>
        <v>44.195639999999997</v>
      </c>
      <c r="H2541" s="2">
        <f>'Moving Avg'!G2541</f>
        <v>43.07534399999998</v>
      </c>
      <c r="I2541" s="2">
        <f>'Moving Avg'!H2541</f>
        <v>43.321397500000096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  <c r="M2541" s="8">
        <f t="shared" si="390"/>
        <v>25</v>
      </c>
      <c r="N2541" s="8">
        <f t="shared" si="391"/>
        <v>0</v>
      </c>
      <c r="O2541" s="8">
        <f t="shared" si="392"/>
        <v>0</v>
      </c>
      <c r="P2541" s="8">
        <f t="shared" si="393"/>
        <v>16.5</v>
      </c>
      <c r="Q2541" s="9">
        <f t="shared" si="394"/>
        <v>11.225</v>
      </c>
      <c r="R2541" s="9">
        <f t="shared" si="395"/>
        <v>9.125</v>
      </c>
      <c r="S2541" s="9">
        <f t="shared" si="396"/>
        <v>11.175000000000001</v>
      </c>
      <c r="T2541" s="9">
        <f t="shared" si="397"/>
        <v>10.375</v>
      </c>
      <c r="U2541" s="8">
        <f t="shared" si="398"/>
        <v>10.508333333333335</v>
      </c>
      <c r="V2541" s="8">
        <f t="shared" si="399"/>
        <v>10.475000000000001</v>
      </c>
    </row>
    <row r="2542" spans="1:22" ht="13.5" x14ac:dyDescent="0.25">
      <c r="A2542" s="3">
        <f>RSI!A2542</f>
        <v>45705</v>
      </c>
      <c r="B2542" s="2">
        <f>RSI!B2542</f>
        <v>42.961100000000002</v>
      </c>
      <c r="C2542" s="2">
        <f>RSI!I2542</f>
        <v>42.732156402949165</v>
      </c>
      <c r="D2542" s="2">
        <f>MACD!E2542</f>
        <v>0.90391006034481336</v>
      </c>
      <c r="E2542" s="2">
        <f>MACD!F2542</f>
        <v>0.2142993493402725</v>
      </c>
      <c r="F2542" s="2">
        <f>'Moving Avg'!D2542</f>
        <v>42.641960000000005</v>
      </c>
      <c r="G2542" s="2">
        <f>'Moving Avg'!F2542</f>
        <v>44.172034999999994</v>
      </c>
      <c r="H2542" s="2">
        <f>'Moving Avg'!G2542</f>
        <v>43.104803999999973</v>
      </c>
      <c r="I2542" s="2">
        <f>'Moving Avg'!H2542</f>
        <v>43.319566000000094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  <c r="M2542" s="8">
        <f t="shared" si="390"/>
        <v>25</v>
      </c>
      <c r="N2542" s="8">
        <f t="shared" si="391"/>
        <v>0</v>
      </c>
      <c r="O2542" s="8">
        <f t="shared" si="392"/>
        <v>0</v>
      </c>
      <c r="P2542" s="8">
        <f t="shared" si="393"/>
        <v>16.5</v>
      </c>
      <c r="Q2542" s="9">
        <f t="shared" si="394"/>
        <v>11.225</v>
      </c>
      <c r="R2542" s="9">
        <f t="shared" si="395"/>
        <v>9.125</v>
      </c>
      <c r="S2542" s="9">
        <f t="shared" si="396"/>
        <v>11.175000000000001</v>
      </c>
      <c r="T2542" s="9">
        <f t="shared" si="397"/>
        <v>10.375</v>
      </c>
      <c r="U2542" s="8">
        <f t="shared" si="398"/>
        <v>10.508333333333335</v>
      </c>
      <c r="V2542" s="8">
        <f t="shared" si="399"/>
        <v>10.475000000000001</v>
      </c>
    </row>
    <row r="2543" spans="1:22" ht="13.5" x14ac:dyDescent="0.25">
      <c r="A2543" s="3">
        <f>RSI!A2543</f>
        <v>45706</v>
      </c>
      <c r="B2543" s="2">
        <f>RSI!B2543</f>
        <v>42.961100000000002</v>
      </c>
      <c r="C2543" s="2">
        <f>RSI!I2543</f>
        <v>42.732156402949165</v>
      </c>
      <c r="D2543" s="2">
        <f>MACD!E2543</f>
        <v>1.0656447102541264</v>
      </c>
      <c r="E2543" s="2">
        <f>MACD!F2543</f>
        <v>0.38456842152304332</v>
      </c>
      <c r="F2543" s="2">
        <f>'Moving Avg'!D2543</f>
        <v>42.961100000000002</v>
      </c>
      <c r="G2543" s="2">
        <f>'Moving Avg'!F2543</f>
        <v>44.148429999999998</v>
      </c>
      <c r="H2543" s="2">
        <f>'Moving Avg'!G2543</f>
        <v>43.134263999999973</v>
      </c>
      <c r="I2543" s="2">
        <f>'Moving Avg'!H2543</f>
        <v>43.3177345000001</v>
      </c>
      <c r="J2543" s="6" t="str">
        <f>OBV!F2543</f>
        <v>BULLISH</v>
      </c>
      <c r="K2543" s="6" t="str">
        <f>OBV!G2543</f>
        <v>NEUTRAL</v>
      </c>
      <c r="L2543" s="6" t="str">
        <f>OBV!H2543</f>
        <v>CONFIRMED BULLISH</v>
      </c>
      <c r="M2543" s="8">
        <f t="shared" si="390"/>
        <v>25</v>
      </c>
      <c r="N2543" s="8">
        <f t="shared" si="391"/>
        <v>0</v>
      </c>
      <c r="O2543" s="8">
        <f t="shared" si="392"/>
        <v>0</v>
      </c>
      <c r="P2543" s="8">
        <f t="shared" si="393"/>
        <v>83.5</v>
      </c>
      <c r="Q2543" s="9">
        <f t="shared" si="394"/>
        <v>21.274999999999999</v>
      </c>
      <c r="R2543" s="9">
        <f t="shared" si="395"/>
        <v>25.875</v>
      </c>
      <c r="S2543" s="9">
        <f t="shared" si="396"/>
        <v>41.325000000000003</v>
      </c>
      <c r="T2543" s="9">
        <f t="shared" si="397"/>
        <v>27.125</v>
      </c>
      <c r="U2543" s="8">
        <f t="shared" si="398"/>
        <v>29.491666666666664</v>
      </c>
      <c r="V2543" s="8">
        <f t="shared" si="399"/>
        <v>28.9</v>
      </c>
    </row>
    <row r="2544" spans="1:22" ht="13.5" x14ac:dyDescent="0.25">
      <c r="A2544" s="3">
        <f>RSI!A2544</f>
        <v>45707</v>
      </c>
      <c r="B2544" s="2">
        <f>RSI!B2544</f>
        <v>42.961100000000002</v>
      </c>
      <c r="C2544" s="2">
        <f>RSI!I2544</f>
        <v>42.732156402949165</v>
      </c>
      <c r="D2544" s="2">
        <f>MACD!E2544</f>
        <v>1.2071160774451357</v>
      </c>
      <c r="E2544" s="2">
        <f>MACD!F2544</f>
        <v>0.54907795270746185</v>
      </c>
      <c r="F2544" s="2">
        <f>'Moving Avg'!D2544</f>
        <v>42.961100000000002</v>
      </c>
      <c r="G2544" s="2">
        <f>'Moving Avg'!F2544</f>
        <v>44.124824999999994</v>
      </c>
      <c r="H2544" s="2">
        <f>'Moving Avg'!G2544</f>
        <v>43.163723999999974</v>
      </c>
      <c r="I2544" s="2">
        <f>'Moving Avg'!H2544</f>
        <v>43.316128500000104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  <c r="M2544" s="8">
        <f t="shared" si="390"/>
        <v>25</v>
      </c>
      <c r="N2544" s="8">
        <f t="shared" si="391"/>
        <v>0</v>
      </c>
      <c r="O2544" s="8">
        <f t="shared" si="392"/>
        <v>0</v>
      </c>
      <c r="P2544" s="8">
        <f t="shared" si="393"/>
        <v>33</v>
      </c>
      <c r="Q2544" s="9">
        <f t="shared" si="394"/>
        <v>13.7</v>
      </c>
      <c r="R2544" s="9">
        <f t="shared" si="395"/>
        <v>13.25</v>
      </c>
      <c r="S2544" s="9">
        <f t="shared" si="396"/>
        <v>18.600000000000001</v>
      </c>
      <c r="T2544" s="9">
        <f t="shared" si="397"/>
        <v>14.5</v>
      </c>
      <c r="U2544" s="8">
        <f t="shared" si="398"/>
        <v>15.183333333333332</v>
      </c>
      <c r="V2544" s="8">
        <f t="shared" si="399"/>
        <v>15.012499999999999</v>
      </c>
    </row>
    <row r="2545" spans="1:22" ht="13.5" x14ac:dyDescent="0.25">
      <c r="A2545" s="3">
        <f>RSI!A2545</f>
        <v>45708</v>
      </c>
      <c r="B2545" s="2">
        <f>RSI!B2545</f>
        <v>42.961100000000002</v>
      </c>
      <c r="C2545" s="2">
        <f>RSI!I2545</f>
        <v>42.732156402949165</v>
      </c>
      <c r="D2545" s="2">
        <f>MACD!E2545</f>
        <v>1.3310994440199195</v>
      </c>
      <c r="E2545" s="2">
        <f>MACD!F2545</f>
        <v>0.70548225096995343</v>
      </c>
      <c r="F2545" s="2">
        <f>'Moving Avg'!D2545</f>
        <v>42.961100000000002</v>
      </c>
      <c r="G2545" s="2">
        <f>'Moving Avg'!F2545</f>
        <v>44.101219999999991</v>
      </c>
      <c r="H2545" s="2">
        <f>'Moving Avg'!G2545</f>
        <v>43.193183999999974</v>
      </c>
      <c r="I2545" s="2">
        <f>'Moving Avg'!H2545</f>
        <v>43.314522500000109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  <c r="M2545" s="8">
        <f t="shared" si="390"/>
        <v>25</v>
      </c>
      <c r="N2545" s="8">
        <f t="shared" si="391"/>
        <v>0</v>
      </c>
      <c r="O2545" s="8">
        <f t="shared" si="392"/>
        <v>0</v>
      </c>
      <c r="P2545" s="8">
        <f t="shared" si="393"/>
        <v>33</v>
      </c>
      <c r="Q2545" s="9">
        <f t="shared" si="394"/>
        <v>13.7</v>
      </c>
      <c r="R2545" s="9">
        <f t="shared" si="395"/>
        <v>13.25</v>
      </c>
      <c r="S2545" s="9">
        <f t="shared" si="396"/>
        <v>18.600000000000001</v>
      </c>
      <c r="T2545" s="9">
        <f t="shared" si="397"/>
        <v>14.5</v>
      </c>
      <c r="U2545" s="8">
        <f t="shared" si="398"/>
        <v>15.183333333333332</v>
      </c>
      <c r="V2545" s="8">
        <f t="shared" si="399"/>
        <v>15.012499999999999</v>
      </c>
    </row>
    <row r="2546" spans="1:22" ht="13.5" x14ac:dyDescent="0.25">
      <c r="A2546" s="3">
        <f>RSI!A2546</f>
        <v>45709</v>
      </c>
      <c r="B2546" s="2">
        <f>RSI!B2546</f>
        <v>42.961100000000002</v>
      </c>
      <c r="C2546" s="2">
        <f>RSI!I2546</f>
        <v>42.732156402949165</v>
      </c>
      <c r="D2546" s="2">
        <f>MACD!E2546</f>
        <v>1.439968469752074</v>
      </c>
      <c r="E2546" s="2">
        <f>MACD!F2546</f>
        <v>0.85237949472637764</v>
      </c>
      <c r="F2546" s="2">
        <f>'Moving Avg'!D2546</f>
        <v>42.961100000000002</v>
      </c>
      <c r="G2546" s="2">
        <f>'Moving Avg'!F2546</f>
        <v>44.077614999999994</v>
      </c>
      <c r="H2546" s="2">
        <f>'Moving Avg'!G2546</f>
        <v>43.222643999999974</v>
      </c>
      <c r="I2546" s="2">
        <f>'Moving Avg'!H2546</f>
        <v>43.312916500000114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  <c r="M2546" s="8">
        <f t="shared" si="390"/>
        <v>25</v>
      </c>
      <c r="N2546" s="8">
        <f t="shared" si="391"/>
        <v>0</v>
      </c>
      <c r="O2546" s="8">
        <f t="shared" si="392"/>
        <v>0</v>
      </c>
      <c r="P2546" s="8">
        <f t="shared" si="393"/>
        <v>33</v>
      </c>
      <c r="Q2546" s="9">
        <f t="shared" si="394"/>
        <v>13.7</v>
      </c>
      <c r="R2546" s="9">
        <f t="shared" si="395"/>
        <v>13.25</v>
      </c>
      <c r="S2546" s="9">
        <f t="shared" si="396"/>
        <v>18.600000000000001</v>
      </c>
      <c r="T2546" s="9">
        <f t="shared" si="397"/>
        <v>14.5</v>
      </c>
      <c r="U2546" s="8">
        <f t="shared" si="398"/>
        <v>15.183333333333332</v>
      </c>
      <c r="V2546" s="8">
        <f t="shared" si="399"/>
        <v>15.012499999999999</v>
      </c>
    </row>
    <row r="2547" spans="1:22" ht="13.5" x14ac:dyDescent="0.25">
      <c r="A2547" s="3">
        <f>RSI!A2547</f>
        <v>45712</v>
      </c>
      <c r="B2547" s="2">
        <f>RSI!B2547</f>
        <v>42.961100000000002</v>
      </c>
      <c r="C2547" s="2">
        <f>RSI!I2547</f>
        <v>42.732156402949165</v>
      </c>
      <c r="D2547" s="2">
        <f>MACD!E2547</f>
        <v>1.2219858720236871</v>
      </c>
      <c r="E2547" s="2">
        <f>MACD!F2547</f>
        <v>0.92630077018583956</v>
      </c>
      <c r="F2547" s="2">
        <f>'Moving Avg'!D2547</f>
        <v>42.961100000000002</v>
      </c>
      <c r="G2547" s="2">
        <f>'Moving Avg'!F2547</f>
        <v>43.959589999999999</v>
      </c>
      <c r="H2547" s="2">
        <f>'Moving Avg'!G2547</f>
        <v>43.252103999999981</v>
      </c>
      <c r="I2547" s="2">
        <f>'Moving Avg'!H2547</f>
        <v>43.311130000000112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  <c r="M2547" s="8">
        <f t="shared" si="390"/>
        <v>25</v>
      </c>
      <c r="N2547" s="8">
        <f t="shared" si="391"/>
        <v>0</v>
      </c>
      <c r="O2547" s="8">
        <f t="shared" si="392"/>
        <v>0</v>
      </c>
      <c r="P2547" s="8">
        <f t="shared" si="393"/>
        <v>33</v>
      </c>
      <c r="Q2547" s="9">
        <f t="shared" si="394"/>
        <v>13.7</v>
      </c>
      <c r="R2547" s="9">
        <f t="shared" si="395"/>
        <v>13.25</v>
      </c>
      <c r="S2547" s="9">
        <f t="shared" si="396"/>
        <v>18.600000000000001</v>
      </c>
      <c r="T2547" s="9">
        <f t="shared" si="397"/>
        <v>14.5</v>
      </c>
      <c r="U2547" s="8">
        <f t="shared" si="398"/>
        <v>15.183333333333332</v>
      </c>
      <c r="V2547" s="8">
        <f t="shared" si="399"/>
        <v>15.012499999999999</v>
      </c>
    </row>
    <row r="2548" spans="1:22" ht="13.5" x14ac:dyDescent="0.25">
      <c r="A2548" s="3">
        <f>RSI!A2548</f>
        <v>45713</v>
      </c>
      <c r="B2548" s="2">
        <f>RSI!B2548</f>
        <v>42.961100000000002</v>
      </c>
      <c r="C2548" s="2">
        <f>RSI!I2548</f>
        <v>42.732156402949165</v>
      </c>
      <c r="D2548" s="2">
        <f>MACD!E2548</f>
        <v>0.74605721714219442</v>
      </c>
      <c r="E2548" s="2">
        <f>MACD!F2548</f>
        <v>0.89025205957711062</v>
      </c>
      <c r="F2548" s="2">
        <f>'Moving Avg'!D2548</f>
        <v>42.961100000000002</v>
      </c>
      <c r="G2548" s="2">
        <f>'Moving Avg'!F2548</f>
        <v>43.841564999999996</v>
      </c>
      <c r="H2548" s="2">
        <f>'Moving Avg'!G2548</f>
        <v>43.281563999999982</v>
      </c>
      <c r="I2548" s="2">
        <f>'Moving Avg'!H2548</f>
        <v>43.309343500000111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  <c r="M2548" s="8">
        <f t="shared" si="390"/>
        <v>25</v>
      </c>
      <c r="N2548" s="8">
        <f t="shared" si="391"/>
        <v>100</v>
      </c>
      <c r="O2548" s="8">
        <f t="shared" si="392"/>
        <v>0</v>
      </c>
      <c r="P2548" s="8">
        <f t="shared" si="393"/>
        <v>33</v>
      </c>
      <c r="Q2548" s="9">
        <f t="shared" si="394"/>
        <v>48.7</v>
      </c>
      <c r="R2548" s="9">
        <f t="shared" si="395"/>
        <v>33.25</v>
      </c>
      <c r="S2548" s="9">
        <f t="shared" si="396"/>
        <v>33.6</v>
      </c>
      <c r="T2548" s="9">
        <f t="shared" si="397"/>
        <v>39.5</v>
      </c>
      <c r="U2548" s="8">
        <f t="shared" si="398"/>
        <v>38.516666666666673</v>
      </c>
      <c r="V2548" s="8">
        <f t="shared" si="399"/>
        <v>38.762500000000003</v>
      </c>
    </row>
    <row r="2549" spans="1:22" ht="13.5" x14ac:dyDescent="0.25">
      <c r="A2549" s="3">
        <f>RSI!A2549</f>
        <v>45714</v>
      </c>
      <c r="B2549" s="2">
        <f>RSI!B2549</f>
        <v>43.216000000000001</v>
      </c>
      <c r="C2549" s="2">
        <f>RSI!I2549</f>
        <v>46.713757217387744</v>
      </c>
      <c r="D2549" s="2">
        <f>MACD!E2549</f>
        <v>0.57310277565792234</v>
      </c>
      <c r="E2549" s="2">
        <f>MACD!F2549</f>
        <v>0.82682220279327301</v>
      </c>
      <c r="F2549" s="2">
        <f>'Moving Avg'!D2549</f>
        <v>43.012080000000005</v>
      </c>
      <c r="G2549" s="2">
        <f>'Moving Avg'!F2549</f>
        <v>43.736284999999995</v>
      </c>
      <c r="H2549" s="2">
        <f>'Moving Avg'!G2549</f>
        <v>43.353321999999977</v>
      </c>
      <c r="I2549" s="2">
        <f>'Moving Avg'!H2549</f>
        <v>43.308831500000103</v>
      </c>
      <c r="J2549" s="6" t="str">
        <f>OBV!F2549</f>
        <v>BULLISH</v>
      </c>
      <c r="K2549" s="6" t="str">
        <f>OBV!G2549</f>
        <v>NEUTRAL</v>
      </c>
      <c r="L2549" s="6" t="str">
        <f>OBV!H2549</f>
        <v>CONFIRMED BULLISH</v>
      </c>
      <c r="M2549" s="8">
        <f t="shared" si="390"/>
        <v>25</v>
      </c>
      <c r="N2549" s="8">
        <f t="shared" si="391"/>
        <v>100</v>
      </c>
      <c r="O2549" s="8">
        <f t="shared" si="392"/>
        <v>0</v>
      </c>
      <c r="P2549" s="8">
        <f t="shared" si="393"/>
        <v>83.5</v>
      </c>
      <c r="Q2549" s="9">
        <f t="shared" si="394"/>
        <v>56.274999999999999</v>
      </c>
      <c r="R2549" s="9">
        <f t="shared" si="395"/>
        <v>45.875</v>
      </c>
      <c r="S2549" s="9">
        <f t="shared" si="396"/>
        <v>56.325000000000003</v>
      </c>
      <c r="T2549" s="9">
        <f t="shared" si="397"/>
        <v>52.125</v>
      </c>
      <c r="U2549" s="8">
        <f t="shared" si="398"/>
        <v>52.82500000000001</v>
      </c>
      <c r="V2549" s="8">
        <f t="shared" si="399"/>
        <v>52.650000000000006</v>
      </c>
    </row>
    <row r="2550" spans="1:22" ht="13.5" x14ac:dyDescent="0.25">
      <c r="A2550" s="3">
        <f>RSI!A2550</f>
        <v>45715</v>
      </c>
      <c r="B2550" s="2">
        <f>RSI!B2550</f>
        <v>43.433199999999999</v>
      </c>
      <c r="C2550" s="2">
        <f>RSI!I2550</f>
        <v>49.909535313918539</v>
      </c>
      <c r="D2550" s="2">
        <f>MACD!E2550</f>
        <v>0.41207234115420022</v>
      </c>
      <c r="E2550" s="2">
        <f>MACD!F2550</f>
        <v>0.74387223046545858</v>
      </c>
      <c r="F2550" s="2">
        <f>'Moving Avg'!D2550</f>
        <v>43.106500000000004</v>
      </c>
      <c r="G2550" s="2">
        <f>'Moving Avg'!F2550</f>
        <v>43.641864999999996</v>
      </c>
      <c r="H2550" s="2">
        <f>'Moving Avg'!G2550</f>
        <v>43.429423999999983</v>
      </c>
      <c r="I2550" s="2">
        <f>'Moving Avg'!H2550</f>
        <v>43.309405500000103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  <c r="M2550" s="8">
        <f t="shared" si="390"/>
        <v>25</v>
      </c>
      <c r="N2550" s="8">
        <f t="shared" si="391"/>
        <v>100</v>
      </c>
      <c r="O2550" s="8">
        <f t="shared" si="392"/>
        <v>0</v>
      </c>
      <c r="P2550" s="8">
        <f t="shared" si="393"/>
        <v>83.5</v>
      </c>
      <c r="Q2550" s="9">
        <f t="shared" si="394"/>
        <v>56.274999999999999</v>
      </c>
      <c r="R2550" s="9">
        <f t="shared" si="395"/>
        <v>45.875</v>
      </c>
      <c r="S2550" s="9">
        <f t="shared" si="396"/>
        <v>56.325000000000003</v>
      </c>
      <c r="T2550" s="9">
        <f t="shared" si="397"/>
        <v>52.125</v>
      </c>
      <c r="U2550" s="8">
        <f t="shared" si="398"/>
        <v>52.82500000000001</v>
      </c>
      <c r="V2550" s="8">
        <f t="shared" si="399"/>
        <v>52.650000000000006</v>
      </c>
    </row>
    <row r="2551" spans="1:22" ht="13.5" x14ac:dyDescent="0.25">
      <c r="A2551" s="3">
        <f>RSI!A2551</f>
        <v>45716</v>
      </c>
      <c r="B2551" s="2">
        <f>RSI!B2551</f>
        <v>43.433199999999999</v>
      </c>
      <c r="C2551" s="2">
        <f>RSI!I2551</f>
        <v>49.909535313918539</v>
      </c>
      <c r="D2551" s="2">
        <f>MACD!E2551</f>
        <v>0.27583285724211493</v>
      </c>
      <c r="E2551" s="2">
        <f>MACD!F2551</f>
        <v>0.6502643558207899</v>
      </c>
      <c r="F2551" s="2">
        <f>'Moving Avg'!D2551</f>
        <v>43.200920000000004</v>
      </c>
      <c r="G2551" s="2">
        <f>'Moving Avg'!F2551</f>
        <v>43.547444999999996</v>
      </c>
      <c r="H2551" s="2">
        <f>'Moving Avg'!G2551</f>
        <v>43.505525999999982</v>
      </c>
      <c r="I2551" s="2">
        <f>'Moving Avg'!H2551</f>
        <v>43.30997950000009</v>
      </c>
      <c r="J2551" s="6" t="str">
        <f>OBV!F2551</f>
        <v>BULLISH</v>
      </c>
      <c r="K2551" s="6" t="str">
        <f>OBV!G2551</f>
        <v>NEUTRAL</v>
      </c>
      <c r="L2551" s="6" t="str">
        <f>OBV!H2551</f>
        <v>CONFIRMED BULLISH</v>
      </c>
      <c r="M2551" s="8">
        <f t="shared" si="390"/>
        <v>25</v>
      </c>
      <c r="N2551" s="8">
        <f t="shared" si="391"/>
        <v>100</v>
      </c>
      <c r="O2551" s="8">
        <f t="shared" si="392"/>
        <v>0</v>
      </c>
      <c r="P2551" s="8">
        <f t="shared" si="393"/>
        <v>83.5</v>
      </c>
      <c r="Q2551" s="9">
        <f t="shared" si="394"/>
        <v>56.274999999999999</v>
      </c>
      <c r="R2551" s="9">
        <f t="shared" si="395"/>
        <v>45.875</v>
      </c>
      <c r="S2551" s="9">
        <f t="shared" si="396"/>
        <v>56.325000000000003</v>
      </c>
      <c r="T2551" s="9">
        <f t="shared" si="397"/>
        <v>52.125</v>
      </c>
      <c r="U2551" s="8">
        <f t="shared" si="398"/>
        <v>52.82500000000001</v>
      </c>
      <c r="V2551" s="8">
        <f t="shared" si="399"/>
        <v>52.650000000000006</v>
      </c>
    </row>
    <row r="2552" spans="1:22" ht="13.5" x14ac:dyDescent="0.25">
      <c r="A2552" s="3">
        <f>RSI!A2552</f>
        <v>45719</v>
      </c>
      <c r="B2552" s="2">
        <f>RSI!B2552</f>
        <v>42.488999999999997</v>
      </c>
      <c r="C2552" s="2">
        <f>RSI!I2552</f>
        <v>38.322160729339508</v>
      </c>
      <c r="D2552" s="2">
        <f>MACD!E2552</f>
        <v>0.23050981021992101</v>
      </c>
      <c r="E2552" s="2">
        <f>MACD!F2552</f>
        <v>0.56631344670061612</v>
      </c>
      <c r="F2552" s="2">
        <f>'Moving Avg'!D2552</f>
        <v>43.106499999999997</v>
      </c>
      <c r="G2552" s="2">
        <f>'Moving Avg'!F2552</f>
        <v>43.405814999999997</v>
      </c>
      <c r="H2552" s="2">
        <f>'Moving Avg'!G2552</f>
        <v>43.52724199999998</v>
      </c>
      <c r="I2552" s="2">
        <f>'Moving Avg'!H2552</f>
        <v>43.305832500000086</v>
      </c>
      <c r="J2552" s="6" t="str">
        <f>OBV!F2552</f>
        <v>BEARISH</v>
      </c>
      <c r="K2552" s="6" t="str">
        <f>OBV!G2552</f>
        <v>NEUTRAL</v>
      </c>
      <c r="L2552" s="6" t="str">
        <f>OBV!H2552</f>
        <v>CONFIRMED BEARISH</v>
      </c>
      <c r="M2552" s="8">
        <f t="shared" si="390"/>
        <v>25</v>
      </c>
      <c r="N2552" s="8">
        <f t="shared" si="391"/>
        <v>100</v>
      </c>
      <c r="O2552" s="8">
        <f t="shared" si="392"/>
        <v>0</v>
      </c>
      <c r="P2552" s="8">
        <f t="shared" si="393"/>
        <v>16.5</v>
      </c>
      <c r="Q2552" s="9">
        <f t="shared" si="394"/>
        <v>46.225000000000001</v>
      </c>
      <c r="R2552" s="9">
        <f t="shared" si="395"/>
        <v>29.125</v>
      </c>
      <c r="S2552" s="9">
        <f t="shared" si="396"/>
        <v>26.175000000000001</v>
      </c>
      <c r="T2552" s="9">
        <f t="shared" si="397"/>
        <v>35.375</v>
      </c>
      <c r="U2552" s="8">
        <f t="shared" si="398"/>
        <v>33.841666666666661</v>
      </c>
      <c r="V2552" s="8">
        <f t="shared" si="399"/>
        <v>34.224999999999994</v>
      </c>
    </row>
    <row r="2553" spans="1:22" ht="13.5" x14ac:dyDescent="0.25">
      <c r="A2553" s="3">
        <f>RSI!A2553</f>
        <v>45720</v>
      </c>
      <c r="B2553" s="2">
        <f>RSI!B2553</f>
        <v>42.488999999999997</v>
      </c>
      <c r="C2553" s="2">
        <f>RSI!I2553</f>
        <v>38.322160729339508</v>
      </c>
      <c r="D2553" s="2">
        <f>MACD!E2553</f>
        <v>0.19775346500059499</v>
      </c>
      <c r="E2553" s="2">
        <f>MACD!F2553</f>
        <v>0.49260145036061193</v>
      </c>
      <c r="F2553" s="2">
        <f>'Moving Avg'!D2553</f>
        <v>43.012080000000005</v>
      </c>
      <c r="G2553" s="2">
        <f>'Moving Avg'!F2553</f>
        <v>43.264184999999998</v>
      </c>
      <c r="H2553" s="2">
        <f>'Moving Avg'!G2553</f>
        <v>43.548957999999985</v>
      </c>
      <c r="I2553" s="2">
        <f>'Moving Avg'!H2553</f>
        <v>43.301685500000083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  <c r="M2553" s="8">
        <f t="shared" si="390"/>
        <v>25</v>
      </c>
      <c r="N2553" s="8">
        <f t="shared" si="391"/>
        <v>100</v>
      </c>
      <c r="O2553" s="8">
        <f t="shared" si="392"/>
        <v>0</v>
      </c>
      <c r="P2553" s="8">
        <f t="shared" si="393"/>
        <v>16.5</v>
      </c>
      <c r="Q2553" s="9">
        <f t="shared" si="394"/>
        <v>46.225000000000001</v>
      </c>
      <c r="R2553" s="9">
        <f t="shared" si="395"/>
        <v>29.125</v>
      </c>
      <c r="S2553" s="9">
        <f t="shared" si="396"/>
        <v>26.175000000000001</v>
      </c>
      <c r="T2553" s="9">
        <f t="shared" si="397"/>
        <v>35.375</v>
      </c>
      <c r="U2553" s="8">
        <f t="shared" si="398"/>
        <v>33.841666666666661</v>
      </c>
      <c r="V2553" s="8">
        <f t="shared" si="399"/>
        <v>34.224999999999994</v>
      </c>
    </row>
    <row r="2554" spans="1:22" ht="13.5" x14ac:dyDescent="0.25">
      <c r="A2554" s="3">
        <f>RSI!A2554</f>
        <v>45721</v>
      </c>
      <c r="B2554" s="2">
        <f>RSI!B2554</f>
        <v>42.488999999999997</v>
      </c>
      <c r="C2554" s="2">
        <f>RSI!I2554</f>
        <v>38.322160729339508</v>
      </c>
      <c r="D2554" s="2">
        <f>MACD!E2554</f>
        <v>0.1752161180053875</v>
      </c>
      <c r="E2554" s="2">
        <f>MACD!F2554</f>
        <v>0.42912438388956703</v>
      </c>
      <c r="F2554" s="2">
        <f>'Moving Avg'!D2554</f>
        <v>42.866680000000002</v>
      </c>
      <c r="G2554" s="2">
        <f>'Moving Avg'!F2554</f>
        <v>43.122554999999998</v>
      </c>
      <c r="H2554" s="2">
        <f>'Moving Avg'!G2554</f>
        <v>43.570673999999983</v>
      </c>
      <c r="I2554" s="2">
        <f>'Moving Avg'!H2554</f>
        <v>43.29753850000008</v>
      </c>
      <c r="J2554" s="6" t="str">
        <f>OBV!F2554</f>
        <v>BEARISH</v>
      </c>
      <c r="K2554" s="6" t="str">
        <f>OBV!G2554</f>
        <v>NEUTRAL</v>
      </c>
      <c r="L2554" s="6" t="str">
        <f>OBV!H2554</f>
        <v>CONFIRMED BEARISH</v>
      </c>
      <c r="M2554" s="8">
        <f t="shared" si="390"/>
        <v>25</v>
      </c>
      <c r="N2554" s="8">
        <f t="shared" si="391"/>
        <v>100</v>
      </c>
      <c r="O2554" s="8">
        <f t="shared" si="392"/>
        <v>0</v>
      </c>
      <c r="P2554" s="8">
        <f t="shared" si="393"/>
        <v>16.5</v>
      </c>
      <c r="Q2554" s="9">
        <f t="shared" si="394"/>
        <v>46.225000000000001</v>
      </c>
      <c r="R2554" s="9">
        <f t="shared" si="395"/>
        <v>29.125</v>
      </c>
      <c r="S2554" s="9">
        <f t="shared" si="396"/>
        <v>26.175000000000001</v>
      </c>
      <c r="T2554" s="9">
        <f t="shared" si="397"/>
        <v>35.375</v>
      </c>
      <c r="U2554" s="8">
        <f t="shared" si="398"/>
        <v>33.841666666666661</v>
      </c>
      <c r="V2554" s="8">
        <f t="shared" si="399"/>
        <v>34.224999999999994</v>
      </c>
    </row>
    <row r="2555" spans="1:22" ht="13.5" x14ac:dyDescent="0.25">
      <c r="A2555" s="3">
        <f>RSI!A2555</f>
        <v>45722</v>
      </c>
      <c r="B2555" s="2">
        <f>RSI!B2555</f>
        <v>42.488999999999997</v>
      </c>
      <c r="C2555" s="2">
        <f>RSI!I2555</f>
        <v>38.322160729339508</v>
      </c>
      <c r="D2555" s="2">
        <f>MACD!E2555</f>
        <v>0.16094194451335397</v>
      </c>
      <c r="E2555" s="2">
        <f>MACD!F2555</f>
        <v>0.37548789601432442</v>
      </c>
      <c r="F2555" s="2">
        <f>'Moving Avg'!D2555</f>
        <v>42.677840000000003</v>
      </c>
      <c r="G2555" s="2">
        <f>'Moving Avg'!F2555</f>
        <v>42.980924999999999</v>
      </c>
      <c r="H2555" s="2">
        <f>'Moving Avg'!G2555</f>
        <v>43.59238999999998</v>
      </c>
      <c r="I2555" s="2">
        <f>'Moving Avg'!H2555</f>
        <v>43.293391500000077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  <c r="M2555" s="8">
        <f t="shared" si="390"/>
        <v>25</v>
      </c>
      <c r="N2555" s="8">
        <f t="shared" si="391"/>
        <v>100</v>
      </c>
      <c r="O2555" s="8">
        <f t="shared" si="392"/>
        <v>0</v>
      </c>
      <c r="P2555" s="8">
        <f t="shared" si="393"/>
        <v>16.5</v>
      </c>
      <c r="Q2555" s="9">
        <f t="shared" si="394"/>
        <v>46.225000000000001</v>
      </c>
      <c r="R2555" s="9">
        <f t="shared" si="395"/>
        <v>29.125</v>
      </c>
      <c r="S2555" s="9">
        <f t="shared" si="396"/>
        <v>26.175000000000001</v>
      </c>
      <c r="T2555" s="9">
        <f t="shared" si="397"/>
        <v>35.375</v>
      </c>
      <c r="U2555" s="8">
        <f t="shared" si="398"/>
        <v>33.841666666666661</v>
      </c>
      <c r="V2555" s="8">
        <f t="shared" si="399"/>
        <v>34.224999999999994</v>
      </c>
    </row>
    <row r="2556" spans="1:22" ht="13.5" x14ac:dyDescent="0.25">
      <c r="A2556" s="3">
        <f>RSI!A2556</f>
        <v>45723</v>
      </c>
      <c r="B2556" s="2">
        <f>RSI!B2556</f>
        <v>42.488999999999997</v>
      </c>
      <c r="C2556" s="2">
        <f>RSI!I2556</f>
        <v>38.322160729339508</v>
      </c>
      <c r="D2556" s="2">
        <f>MACD!E2556</f>
        <v>0.15330443599950172</v>
      </c>
      <c r="E2556" s="2">
        <f>MACD!F2556</f>
        <v>0.3310512040113599</v>
      </c>
      <c r="F2556" s="2">
        <f>'Moving Avg'!D2556</f>
        <v>42.488999999999997</v>
      </c>
      <c r="G2556" s="2">
        <f>'Moving Avg'!F2556</f>
        <v>42.839295000000007</v>
      </c>
      <c r="H2556" s="2">
        <f>'Moving Avg'!G2556</f>
        <v>43.611085999999979</v>
      </c>
      <c r="I2556" s="2">
        <f>'Moving Avg'!H2556</f>
        <v>43.289244500000066</v>
      </c>
      <c r="J2556" s="6" t="str">
        <f>OBV!F2556</f>
        <v>BEARISH</v>
      </c>
      <c r="K2556" s="6" t="str">
        <f>OBV!G2556</f>
        <v>NEUTRAL</v>
      </c>
      <c r="L2556" s="6" t="str">
        <f>OBV!H2556</f>
        <v>CONFIRMED BEARISH</v>
      </c>
      <c r="M2556" s="8">
        <f t="shared" si="390"/>
        <v>25</v>
      </c>
      <c r="N2556" s="8">
        <f t="shared" si="391"/>
        <v>100</v>
      </c>
      <c r="O2556" s="8">
        <f t="shared" si="392"/>
        <v>0</v>
      </c>
      <c r="P2556" s="8">
        <f t="shared" si="393"/>
        <v>16.5</v>
      </c>
      <c r="Q2556" s="9">
        <f t="shared" si="394"/>
        <v>46.225000000000001</v>
      </c>
      <c r="R2556" s="9">
        <f t="shared" si="395"/>
        <v>29.125</v>
      </c>
      <c r="S2556" s="9">
        <f t="shared" si="396"/>
        <v>26.175000000000001</v>
      </c>
      <c r="T2556" s="9">
        <f t="shared" si="397"/>
        <v>35.375</v>
      </c>
      <c r="U2556" s="8">
        <f t="shared" si="398"/>
        <v>33.841666666666661</v>
      </c>
      <c r="V2556" s="8">
        <f t="shared" si="399"/>
        <v>34.224999999999994</v>
      </c>
    </row>
    <row r="2557" spans="1:22" ht="13.5" x14ac:dyDescent="0.25">
      <c r="A2557" s="3">
        <f>RSI!A2557</f>
        <v>45726</v>
      </c>
      <c r="B2557" s="2">
        <f>RSI!B2557</f>
        <v>43.433199999999999</v>
      </c>
      <c r="C2557" s="2">
        <f>RSI!I2557</f>
        <v>53.844265316065943</v>
      </c>
      <c r="D2557" s="2">
        <f>MACD!E2557</f>
        <v>8.1012890172409868E-2</v>
      </c>
      <c r="E2557" s="2">
        <f>MACD!F2557</f>
        <v>0.28104354124356995</v>
      </c>
      <c r="F2557" s="2">
        <f>'Moving Avg'!D2557</f>
        <v>42.677839999999996</v>
      </c>
      <c r="G2557" s="2">
        <f>'Moving Avg'!F2557</f>
        <v>42.846849999999996</v>
      </c>
      <c r="H2557" s="2">
        <f>'Moving Avg'!G2557</f>
        <v>43.648665999999977</v>
      </c>
      <c r="I2557" s="2">
        <f>'Moving Avg'!H2557</f>
        <v>43.289818500000067</v>
      </c>
      <c r="J2557" s="6" t="str">
        <f>OBV!F2557</f>
        <v>BULLISH</v>
      </c>
      <c r="K2557" s="6" t="str">
        <f>OBV!G2557</f>
        <v>NEUTRAL</v>
      </c>
      <c r="L2557" s="6" t="str">
        <f>OBV!H2557</f>
        <v>CONFIRMED BULLISH</v>
      </c>
      <c r="M2557" s="8">
        <f t="shared" si="390"/>
        <v>25</v>
      </c>
      <c r="N2557" s="8">
        <f t="shared" si="391"/>
        <v>100</v>
      </c>
      <c r="O2557" s="8">
        <f t="shared" si="392"/>
        <v>0</v>
      </c>
      <c r="P2557" s="8">
        <f t="shared" si="393"/>
        <v>83.5</v>
      </c>
      <c r="Q2557" s="9">
        <f t="shared" si="394"/>
        <v>56.274999999999999</v>
      </c>
      <c r="R2557" s="9">
        <f t="shared" si="395"/>
        <v>45.875</v>
      </c>
      <c r="S2557" s="9">
        <f t="shared" si="396"/>
        <v>56.325000000000003</v>
      </c>
      <c r="T2557" s="9">
        <f t="shared" si="397"/>
        <v>52.125</v>
      </c>
      <c r="U2557" s="8">
        <f t="shared" si="398"/>
        <v>52.82500000000001</v>
      </c>
      <c r="V2557" s="8">
        <f t="shared" si="399"/>
        <v>52.650000000000006</v>
      </c>
    </row>
    <row r="2558" spans="1:22" ht="13.5" x14ac:dyDescent="0.25">
      <c r="A2558" s="3">
        <f>RSI!A2558</f>
        <v>45727</v>
      </c>
      <c r="B2558" s="2">
        <f>RSI!B2558</f>
        <v>43.4238</v>
      </c>
      <c r="C2558" s="2">
        <f>RSI!I2558</f>
        <v>53.699375044393769</v>
      </c>
      <c r="D2558" s="2">
        <f>MACD!E2558</f>
        <v>1.8767230163469151E-2</v>
      </c>
      <c r="E2558" s="2">
        <f>MACD!F2558</f>
        <v>0.2285882790275498</v>
      </c>
      <c r="F2558" s="2">
        <f>'Moving Avg'!D2558</f>
        <v>42.864799999999995</v>
      </c>
      <c r="G2558" s="2">
        <f>'Moving Avg'!F2558</f>
        <v>42.949770000000001</v>
      </c>
      <c r="H2558" s="2">
        <f>'Moving Avg'!G2558</f>
        <v>43.648665999999984</v>
      </c>
      <c r="I2558" s="2">
        <f>'Moving Avg'!H2558</f>
        <v>43.290345500000065</v>
      </c>
      <c r="J2558" s="6" t="str">
        <f>OBV!F2558</f>
        <v>BEARISH</v>
      </c>
      <c r="K2558" s="6" t="str">
        <f>OBV!G2558</f>
        <v>NEUTRAL</v>
      </c>
      <c r="L2558" s="6" t="str">
        <f>OBV!H2558</f>
        <v>BEARISH DIVERGENCE</v>
      </c>
      <c r="M2558" s="8">
        <f t="shared" si="390"/>
        <v>25</v>
      </c>
      <c r="N2558" s="8">
        <f t="shared" si="391"/>
        <v>100</v>
      </c>
      <c r="O2558" s="8">
        <f t="shared" si="392"/>
        <v>0</v>
      </c>
      <c r="P2558" s="8">
        <f t="shared" si="393"/>
        <v>16.5</v>
      </c>
      <c r="Q2558" s="9">
        <f t="shared" si="394"/>
        <v>46.225000000000001</v>
      </c>
      <c r="R2558" s="9">
        <f t="shared" si="395"/>
        <v>29.125</v>
      </c>
      <c r="S2558" s="9">
        <f t="shared" si="396"/>
        <v>26.175000000000001</v>
      </c>
      <c r="T2558" s="9">
        <f t="shared" si="397"/>
        <v>35.375</v>
      </c>
      <c r="U2558" s="8">
        <f t="shared" si="398"/>
        <v>33.841666666666661</v>
      </c>
      <c r="V2558" s="8">
        <f t="shared" si="399"/>
        <v>34.224999999999994</v>
      </c>
    </row>
    <row r="2559" spans="1:22" ht="13.5" x14ac:dyDescent="0.25">
      <c r="A2559" s="3">
        <f>RSI!A2559</f>
        <v>45728</v>
      </c>
      <c r="B2559" s="2">
        <f>RSI!B2559</f>
        <v>43.4238</v>
      </c>
      <c r="C2559" s="2">
        <f>RSI!I2559</f>
        <v>53.699375044393769</v>
      </c>
      <c r="D2559" s="2">
        <f>MACD!E2559</f>
        <v>3.7278414936281479E-3</v>
      </c>
      <c r="E2559" s="2">
        <f>MACD!F2559</f>
        <v>0.18361619152076547</v>
      </c>
      <c r="F2559" s="2">
        <f>'Moving Avg'!D2559</f>
        <v>43.051760000000002</v>
      </c>
      <c r="G2559" s="2">
        <f>'Moving Avg'!F2559</f>
        <v>42.972905000000004</v>
      </c>
      <c r="H2559" s="2">
        <f>'Moving Avg'!G2559</f>
        <v>43.648477999999983</v>
      </c>
      <c r="I2559" s="2">
        <f>'Moving Avg'!H2559</f>
        <v>43.29087250000007</v>
      </c>
      <c r="J2559" s="6" t="str">
        <f>OBV!F2559</f>
        <v>BEARISH</v>
      </c>
      <c r="K2559" s="6" t="str">
        <f>OBV!G2559</f>
        <v>NEUTRAL</v>
      </c>
      <c r="L2559" s="6" t="str">
        <f>OBV!H2559</f>
        <v>BEARISH DIVERGENCE</v>
      </c>
      <c r="M2559" s="8">
        <f t="shared" si="390"/>
        <v>25</v>
      </c>
      <c r="N2559" s="8">
        <f t="shared" si="391"/>
        <v>100</v>
      </c>
      <c r="O2559" s="8">
        <f t="shared" si="392"/>
        <v>0</v>
      </c>
      <c r="P2559" s="8">
        <f t="shared" si="393"/>
        <v>16.5</v>
      </c>
      <c r="Q2559" s="9">
        <f t="shared" si="394"/>
        <v>46.225000000000001</v>
      </c>
      <c r="R2559" s="9">
        <f t="shared" si="395"/>
        <v>29.125</v>
      </c>
      <c r="S2559" s="9">
        <f t="shared" si="396"/>
        <v>26.175000000000001</v>
      </c>
      <c r="T2559" s="9">
        <f t="shared" si="397"/>
        <v>35.375</v>
      </c>
      <c r="U2559" s="8">
        <f t="shared" si="398"/>
        <v>33.841666666666661</v>
      </c>
      <c r="V2559" s="8">
        <f t="shared" si="399"/>
        <v>34.224999999999994</v>
      </c>
    </row>
    <row r="2560" spans="1:22" ht="13.5" x14ac:dyDescent="0.25">
      <c r="A2560" s="3">
        <f>RSI!A2560</f>
        <v>45729</v>
      </c>
      <c r="B2560" s="2">
        <f>RSI!B2560</f>
        <v>43.433199999999999</v>
      </c>
      <c r="C2560" s="2">
        <f>RSI!I2560</f>
        <v>53.843421555975588</v>
      </c>
      <c r="D2560" s="2">
        <f>MACD!E2560</f>
        <v>2.2253359299384101E-2</v>
      </c>
      <c r="E2560" s="2">
        <f>MACD!F2560</f>
        <v>0.15134362507648921</v>
      </c>
      <c r="F2560" s="2">
        <f>'Moving Avg'!D2560</f>
        <v>43.240600000000001</v>
      </c>
      <c r="G2560" s="2">
        <f>'Moving Avg'!F2560</f>
        <v>42.996510000000001</v>
      </c>
      <c r="H2560" s="2">
        <f>'Moving Avg'!G2560</f>
        <v>43.648477999999983</v>
      </c>
      <c r="I2560" s="2">
        <f>'Moving Avg'!H2560</f>
        <v>43.291446500000063</v>
      </c>
      <c r="J2560" s="6" t="str">
        <f>OBV!F2560</f>
        <v>BEARISH</v>
      </c>
      <c r="K2560" s="6" t="str">
        <f>OBV!G2560</f>
        <v>NEUTRAL</v>
      </c>
      <c r="L2560" s="6" t="str">
        <f>OBV!H2560</f>
        <v>BEARISH DIVERGENCE</v>
      </c>
      <c r="M2560" s="8">
        <f t="shared" si="390"/>
        <v>25</v>
      </c>
      <c r="N2560" s="8">
        <f t="shared" si="391"/>
        <v>100</v>
      </c>
      <c r="O2560" s="8">
        <f t="shared" si="392"/>
        <v>0</v>
      </c>
      <c r="P2560" s="8">
        <f t="shared" si="393"/>
        <v>16.5</v>
      </c>
      <c r="Q2560" s="9">
        <f t="shared" si="394"/>
        <v>46.225000000000001</v>
      </c>
      <c r="R2560" s="9">
        <f t="shared" si="395"/>
        <v>29.125</v>
      </c>
      <c r="S2560" s="9">
        <f t="shared" si="396"/>
        <v>26.175000000000001</v>
      </c>
      <c r="T2560" s="9">
        <f t="shared" si="397"/>
        <v>35.375</v>
      </c>
      <c r="U2560" s="8">
        <f t="shared" si="398"/>
        <v>33.841666666666661</v>
      </c>
      <c r="V2560" s="8">
        <f t="shared" si="399"/>
        <v>34.224999999999994</v>
      </c>
    </row>
    <row r="2561" spans="1:22" ht="13.5" x14ac:dyDescent="0.25">
      <c r="A2561" s="3">
        <f>RSI!A2561</f>
        <v>45730</v>
      </c>
      <c r="B2561" s="2">
        <f>RSI!B2561</f>
        <v>43.433199999999999</v>
      </c>
      <c r="C2561" s="2">
        <f>RSI!I2561</f>
        <v>53.843421555975588</v>
      </c>
      <c r="D2561" s="2">
        <f>MACD!E2561</f>
        <v>3.6514054340365476E-2</v>
      </c>
      <c r="E2561" s="2">
        <f>MACD!F2561</f>
        <v>0.12837771092926448</v>
      </c>
      <c r="F2561" s="2">
        <f>'Moving Avg'!D2561</f>
        <v>43.42944</v>
      </c>
      <c r="G2561" s="2">
        <f>'Moving Avg'!F2561</f>
        <v>43.020114999999997</v>
      </c>
      <c r="H2561" s="2">
        <f>'Moving Avg'!G2561</f>
        <v>43.648477999999983</v>
      </c>
      <c r="I2561" s="2">
        <f>'Moving Avg'!H2561</f>
        <v>43.282948500000067</v>
      </c>
      <c r="J2561" s="6" t="str">
        <f>OBV!F2561</f>
        <v>BEARISH</v>
      </c>
      <c r="K2561" s="6" t="str">
        <f>OBV!G2561</f>
        <v>NEUTRAL</v>
      </c>
      <c r="L2561" s="6" t="str">
        <f>OBV!H2561</f>
        <v>BEARISH DIVERGENCE</v>
      </c>
      <c r="M2561" s="8">
        <f t="shared" si="390"/>
        <v>25</v>
      </c>
      <c r="N2561" s="8">
        <f t="shared" si="391"/>
        <v>100</v>
      </c>
      <c r="O2561" s="8">
        <f t="shared" si="392"/>
        <v>50</v>
      </c>
      <c r="P2561" s="8">
        <f t="shared" si="393"/>
        <v>16.5</v>
      </c>
      <c r="Q2561" s="9">
        <f t="shared" si="394"/>
        <v>53.725000000000001</v>
      </c>
      <c r="R2561" s="9">
        <f t="shared" si="395"/>
        <v>46.625</v>
      </c>
      <c r="S2561" s="9">
        <f t="shared" si="396"/>
        <v>38.674999999999997</v>
      </c>
      <c r="T2561" s="9">
        <f t="shared" si="397"/>
        <v>47.875</v>
      </c>
      <c r="U2561" s="8">
        <f t="shared" si="398"/>
        <v>46.341666666666661</v>
      </c>
      <c r="V2561" s="8">
        <f t="shared" si="399"/>
        <v>46.724999999999994</v>
      </c>
    </row>
    <row r="2562" spans="1:22" ht="13.5" x14ac:dyDescent="0.25">
      <c r="A2562" s="3">
        <f>RSI!A2562</f>
        <v>45733</v>
      </c>
      <c r="B2562" s="2">
        <f>RSI!B2562</f>
        <v>43.433199999999999</v>
      </c>
      <c r="C2562" s="2">
        <f>RSI!I2562</f>
        <v>53.843421555975588</v>
      </c>
      <c r="D2562" s="2">
        <f>MACD!E2562</f>
        <v>-9.7990689480404569E-2</v>
      </c>
      <c r="E2562" s="2">
        <f>MACD!F2562</f>
        <v>8.3104030847330673E-2</v>
      </c>
      <c r="F2562" s="2">
        <f>'Moving Avg'!D2562</f>
        <v>43.42944</v>
      </c>
      <c r="G2562" s="2">
        <f>'Moving Avg'!F2562</f>
        <v>43.043719999999993</v>
      </c>
      <c r="H2562" s="2">
        <f>'Moving Avg'!G2562</f>
        <v>43.648477999999983</v>
      </c>
      <c r="I2562" s="2">
        <f>'Moving Avg'!H2562</f>
        <v>43.274450500000064</v>
      </c>
      <c r="J2562" s="6" t="str">
        <f>OBV!F2562</f>
        <v>BEARISH</v>
      </c>
      <c r="K2562" s="6" t="str">
        <f>OBV!G2562</f>
        <v>NEUTRAL</v>
      </c>
      <c r="L2562" s="6" t="str">
        <f>OBV!H2562</f>
        <v>NEUTRAL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100</v>
      </c>
      <c r="O2562" s="8">
        <f t="shared" ref="O2562:O2625" si="402">IF(F2562-I2562&gt;10,100,IF(F2562-I2562&gt;5,75, IF(F2562-I2562&gt;0,50,0)))</f>
        <v>50</v>
      </c>
      <c r="P2562" s="8">
        <f t="shared" ref="P2562:P2625" si="403">IF(L2562="confirmed bullish", 34, IF(L2562="bullish divergence",17, 0))+IF(J2562="bullish",33,IF(J2562="bearish",0,16.5))+IF(K2562="strong",33,IF(K2562="weak",0,16.5))</f>
        <v>16.5</v>
      </c>
      <c r="Q2562" s="9">
        <f t="shared" si="394"/>
        <v>53.725000000000001</v>
      </c>
      <c r="R2562" s="9">
        <f t="shared" si="395"/>
        <v>46.625</v>
      </c>
      <c r="S2562" s="9">
        <f t="shared" si="396"/>
        <v>38.674999999999997</v>
      </c>
      <c r="T2562" s="9">
        <f t="shared" si="397"/>
        <v>47.875</v>
      </c>
      <c r="U2562" s="8">
        <f t="shared" si="398"/>
        <v>46.341666666666661</v>
      </c>
      <c r="V2562" s="8">
        <f t="shared" si="399"/>
        <v>46.724999999999994</v>
      </c>
    </row>
    <row r="2563" spans="1:22" ht="13.5" x14ac:dyDescent="0.25">
      <c r="A2563" s="3">
        <f>RSI!A2563</f>
        <v>45734</v>
      </c>
      <c r="B2563" s="2">
        <f>RSI!B2563</f>
        <v>43.433199999999999</v>
      </c>
      <c r="C2563" s="2">
        <f>RSI!I2563</f>
        <v>53.843421555975588</v>
      </c>
      <c r="D2563" s="2">
        <f>MACD!E2563</f>
        <v>-0.21301530997268969</v>
      </c>
      <c r="E2563" s="2">
        <f>MACD!F2563</f>
        <v>2.3880162683326593E-2</v>
      </c>
      <c r="F2563" s="2">
        <f>'Moving Avg'!D2563</f>
        <v>43.431319999999999</v>
      </c>
      <c r="G2563" s="2">
        <f>'Moving Avg'!F2563</f>
        <v>43.067324999999997</v>
      </c>
      <c r="H2563" s="2">
        <f>'Moving Avg'!G2563</f>
        <v>43.648477999999983</v>
      </c>
      <c r="I2563" s="2">
        <f>'Moving Avg'!H2563</f>
        <v>43.265952500000054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  <c r="M2563" s="8">
        <f t="shared" si="400"/>
        <v>25</v>
      </c>
      <c r="N2563" s="8">
        <f t="shared" si="401"/>
        <v>100</v>
      </c>
      <c r="O2563" s="8">
        <f t="shared" si="402"/>
        <v>50</v>
      </c>
      <c r="P2563" s="8">
        <f t="shared" si="403"/>
        <v>83.5</v>
      </c>
      <c r="Q2563" s="9">
        <f t="shared" ref="Q2563:Q2626" si="404">0.35*M2563+N2563*0.35+O2563*0.15+P2563*0.15</f>
        <v>63.774999999999999</v>
      </c>
      <c r="R2563" s="9">
        <f t="shared" ref="R2563:R2626" si="405">M2563*0.2+N2563*0.2+O2563*0.35+P2563*0.25</f>
        <v>63.375</v>
      </c>
      <c r="S2563" s="9">
        <f t="shared" ref="S2563:S2626" si="406">M2563*0.15+N2563*0.15+O2563*0.25+P2563*0.45</f>
        <v>68.825000000000003</v>
      </c>
      <c r="T2563" s="9">
        <f t="shared" ref="T2563:T2626" si="407">0.25*SUM(M2563:P2563)</f>
        <v>64.625</v>
      </c>
      <c r="U2563" s="8">
        <f t="shared" ref="U2563:U2626" si="408">SUM(Q2563:S2563)/3</f>
        <v>65.325000000000003</v>
      </c>
      <c r="V2563" s="8">
        <f t="shared" ref="V2563:V2626" si="409">SUM(Q2563:T2563)/4</f>
        <v>65.150000000000006</v>
      </c>
    </row>
    <row r="2564" spans="1:22" ht="13.5" x14ac:dyDescent="0.25">
      <c r="A2564" s="3">
        <f>RSI!A2564</f>
        <v>45735</v>
      </c>
      <c r="B2564" s="2">
        <f>RSI!B2564</f>
        <v>43.4238</v>
      </c>
      <c r="C2564" s="2">
        <f>RSI!I2564</f>
        <v>53.619046943402445</v>
      </c>
      <c r="D2564" s="2">
        <f>MACD!E2564</f>
        <v>-0.3107706073957317</v>
      </c>
      <c r="E2564" s="2">
        <f>MACD!F2564</f>
        <v>-4.3049991332485063E-2</v>
      </c>
      <c r="F2564" s="2">
        <f>'Moving Avg'!D2564</f>
        <v>43.431319999999999</v>
      </c>
      <c r="G2564" s="2">
        <f>'Moving Avg'!F2564</f>
        <v>43.090459999999986</v>
      </c>
      <c r="H2564" s="2">
        <f>'Moving Avg'!G2564</f>
        <v>43.648289999999989</v>
      </c>
      <c r="I2564" s="2">
        <f>'Moving Avg'!H2564</f>
        <v>43.257453000000062</v>
      </c>
      <c r="J2564" s="6" t="str">
        <f>OBV!F2564</f>
        <v>BULLISH</v>
      </c>
      <c r="K2564" s="6" t="str">
        <f>OBV!G2564</f>
        <v>NEUTRAL</v>
      </c>
      <c r="L2564" s="6" t="str">
        <f>OBV!H2564</f>
        <v>NEUTRAL</v>
      </c>
      <c r="M2564" s="8">
        <f t="shared" si="400"/>
        <v>25</v>
      </c>
      <c r="N2564" s="8">
        <f t="shared" si="401"/>
        <v>100</v>
      </c>
      <c r="O2564" s="8">
        <f t="shared" si="402"/>
        <v>50</v>
      </c>
      <c r="P2564" s="8">
        <f t="shared" si="403"/>
        <v>49.5</v>
      </c>
      <c r="Q2564" s="9">
        <f t="shared" si="404"/>
        <v>58.674999999999997</v>
      </c>
      <c r="R2564" s="9">
        <f t="shared" si="405"/>
        <v>54.875</v>
      </c>
      <c r="S2564" s="9">
        <f t="shared" si="406"/>
        <v>53.525000000000006</v>
      </c>
      <c r="T2564" s="9">
        <f t="shared" si="407"/>
        <v>56.125</v>
      </c>
      <c r="U2564" s="8">
        <f t="shared" si="408"/>
        <v>55.691666666666663</v>
      </c>
      <c r="V2564" s="8">
        <f t="shared" si="409"/>
        <v>55.8</v>
      </c>
    </row>
    <row r="2565" spans="1:22" ht="13.5" x14ac:dyDescent="0.25">
      <c r="A2565" s="3">
        <f>RSI!A2565</f>
        <v>45737</v>
      </c>
      <c r="B2565" s="2">
        <f>RSI!B2565</f>
        <v>43.4238</v>
      </c>
      <c r="C2565" s="2">
        <f>RSI!I2565</f>
        <v>53.619046943402459</v>
      </c>
      <c r="D2565" s="2">
        <f>MACD!E2565</f>
        <v>-0.39447096170272289</v>
      </c>
      <c r="E2565" s="2">
        <f>MACD!F2565</f>
        <v>-0.11333418540653263</v>
      </c>
      <c r="F2565" s="2">
        <f>'Moving Avg'!D2565</f>
        <v>43.42944</v>
      </c>
      <c r="G2565" s="2">
        <f>'Moving Avg'!F2565</f>
        <v>43.113594999999989</v>
      </c>
      <c r="H2565" s="2">
        <f>'Moving Avg'!G2565</f>
        <v>43.648102000000002</v>
      </c>
      <c r="I2565" s="2">
        <f>'Moving Avg'!H2565</f>
        <v>43.248953500000063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  <c r="M2565" s="8">
        <f t="shared" si="400"/>
        <v>25</v>
      </c>
      <c r="N2565" s="8">
        <f t="shared" si="401"/>
        <v>100</v>
      </c>
      <c r="O2565" s="8">
        <f t="shared" si="402"/>
        <v>50</v>
      </c>
      <c r="P2565" s="8">
        <f t="shared" si="403"/>
        <v>16.5</v>
      </c>
      <c r="Q2565" s="9">
        <f t="shared" si="404"/>
        <v>53.725000000000001</v>
      </c>
      <c r="R2565" s="9">
        <f t="shared" si="405"/>
        <v>46.625</v>
      </c>
      <c r="S2565" s="9">
        <f t="shared" si="406"/>
        <v>38.674999999999997</v>
      </c>
      <c r="T2565" s="9">
        <f t="shared" si="407"/>
        <v>47.875</v>
      </c>
      <c r="U2565" s="8">
        <f t="shared" si="408"/>
        <v>46.341666666666661</v>
      </c>
      <c r="V2565" s="8">
        <f t="shared" si="409"/>
        <v>46.724999999999994</v>
      </c>
    </row>
    <row r="2566" spans="1:22" ht="13.5" x14ac:dyDescent="0.25">
      <c r="A2566" s="3">
        <f>RSI!A2566</f>
        <v>45740</v>
      </c>
      <c r="B2566" s="2">
        <f>RSI!B2566</f>
        <v>43.4238</v>
      </c>
      <c r="C2566" s="2">
        <f>RSI!I2566</f>
        <v>53.619046943402466</v>
      </c>
      <c r="D2566" s="2">
        <f>MACD!E2566</f>
        <v>-0.46620575824861987</v>
      </c>
      <c r="E2566" s="2">
        <f>MACD!F2566</f>
        <v>-0.18390849997495007</v>
      </c>
      <c r="F2566" s="2">
        <f>'Moving Avg'!D2566</f>
        <v>43.42756</v>
      </c>
      <c r="G2566" s="2">
        <f>'Moving Avg'!F2566</f>
        <v>43.136729999999986</v>
      </c>
      <c r="H2566" s="2">
        <f>'Moving Avg'!G2566</f>
        <v>43.647913999999993</v>
      </c>
      <c r="I2566" s="2">
        <f>'Moving Avg'!H2566</f>
        <v>43.240454000000064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  <c r="M2566" s="8">
        <f t="shared" si="400"/>
        <v>25</v>
      </c>
      <c r="N2566" s="8">
        <f t="shared" si="401"/>
        <v>100</v>
      </c>
      <c r="O2566" s="8">
        <f t="shared" si="402"/>
        <v>50</v>
      </c>
      <c r="P2566" s="8">
        <f t="shared" si="403"/>
        <v>16.5</v>
      </c>
      <c r="Q2566" s="9">
        <f t="shared" si="404"/>
        <v>53.725000000000001</v>
      </c>
      <c r="R2566" s="9">
        <f t="shared" si="405"/>
        <v>46.625</v>
      </c>
      <c r="S2566" s="9">
        <f t="shared" si="406"/>
        <v>38.674999999999997</v>
      </c>
      <c r="T2566" s="9">
        <f t="shared" si="407"/>
        <v>47.875</v>
      </c>
      <c r="U2566" s="8">
        <f t="shared" si="408"/>
        <v>46.341666666666661</v>
      </c>
      <c r="V2566" s="8">
        <f t="shared" si="409"/>
        <v>46.724999999999994</v>
      </c>
    </row>
    <row r="2567" spans="1:22" ht="13.5" x14ac:dyDescent="0.25">
      <c r="A2567" s="3">
        <f>RSI!A2567</f>
        <v>45741</v>
      </c>
      <c r="B2567" s="2">
        <f>RSI!B2567</f>
        <v>43.433199999999999</v>
      </c>
      <c r="C2567" s="2">
        <f>RSI!I2567</f>
        <v>53.859195663944291</v>
      </c>
      <c r="D2567" s="2">
        <f>MACD!E2567</f>
        <v>-0.38318309732876088</v>
      </c>
      <c r="E2567" s="2">
        <f>MACD!F2567</f>
        <v>-0.22376341944571224</v>
      </c>
      <c r="F2567" s="2">
        <f>'Moving Avg'!D2567</f>
        <v>43.42756</v>
      </c>
      <c r="G2567" s="2">
        <f>'Moving Avg'!F2567</f>
        <v>43.160334999999989</v>
      </c>
      <c r="H2567" s="2">
        <f>'Moving Avg'!G2567</f>
        <v>43.610145999999986</v>
      </c>
      <c r="I2567" s="2">
        <f>'Moving Avg'!H2567</f>
        <v>43.232001500000059</v>
      </c>
      <c r="J2567" s="6" t="str">
        <f>OBV!F2567</f>
        <v>BEARISH</v>
      </c>
      <c r="K2567" s="6" t="str">
        <f>OBV!G2567</f>
        <v>NEUTRAL</v>
      </c>
      <c r="L2567" s="6" t="str">
        <f>OBV!H2567</f>
        <v>NEUTRAL</v>
      </c>
      <c r="M2567" s="8">
        <f t="shared" si="400"/>
        <v>25</v>
      </c>
      <c r="N2567" s="8">
        <f t="shared" si="401"/>
        <v>100</v>
      </c>
      <c r="O2567" s="8">
        <f t="shared" si="402"/>
        <v>50</v>
      </c>
      <c r="P2567" s="8">
        <f t="shared" si="403"/>
        <v>16.5</v>
      </c>
      <c r="Q2567" s="9">
        <f t="shared" si="404"/>
        <v>53.725000000000001</v>
      </c>
      <c r="R2567" s="9">
        <f t="shared" si="405"/>
        <v>46.625</v>
      </c>
      <c r="S2567" s="9">
        <f t="shared" si="406"/>
        <v>38.674999999999997</v>
      </c>
      <c r="T2567" s="9">
        <f t="shared" si="407"/>
        <v>47.875</v>
      </c>
      <c r="U2567" s="8">
        <f t="shared" si="408"/>
        <v>46.341666666666661</v>
      </c>
      <c r="V2567" s="8">
        <f t="shared" si="409"/>
        <v>46.724999999999994</v>
      </c>
    </row>
    <row r="2568" spans="1:22" ht="13.5" x14ac:dyDescent="0.25">
      <c r="A2568" s="3">
        <f>RSI!A2568</f>
        <v>45742</v>
      </c>
      <c r="B2568" s="2">
        <f>RSI!B2568</f>
        <v>43.433199999999999</v>
      </c>
      <c r="C2568" s="2">
        <f>RSI!I2568</f>
        <v>53.859195663944284</v>
      </c>
      <c r="D2568" s="2">
        <f>MACD!E2568</f>
        <v>-0.31521624792056002</v>
      </c>
      <c r="E2568" s="2">
        <f>MACD!F2568</f>
        <v>-0.2420539851406818</v>
      </c>
      <c r="F2568" s="2">
        <f>'Moving Avg'!D2568</f>
        <v>43.42756</v>
      </c>
      <c r="G2568" s="2">
        <f>'Moving Avg'!F2568</f>
        <v>43.183939999999986</v>
      </c>
      <c r="H2568" s="2">
        <f>'Moving Avg'!G2568</f>
        <v>43.572377999999986</v>
      </c>
      <c r="I2568" s="2">
        <f>'Moving Avg'!H2568</f>
        <v>43.223549000000055</v>
      </c>
      <c r="J2568" s="6" t="str">
        <f>OBV!F2568</f>
        <v>BEARISH</v>
      </c>
      <c r="K2568" s="6" t="str">
        <f>OBV!G2568</f>
        <v>NEUTRAL</v>
      </c>
      <c r="L2568" s="6" t="str">
        <f>OBV!H2568</f>
        <v>NEUTRAL</v>
      </c>
      <c r="M2568" s="8">
        <f t="shared" si="400"/>
        <v>25</v>
      </c>
      <c r="N2568" s="8">
        <f t="shared" si="401"/>
        <v>100</v>
      </c>
      <c r="O2568" s="8">
        <f t="shared" si="402"/>
        <v>50</v>
      </c>
      <c r="P2568" s="8">
        <f t="shared" si="403"/>
        <v>16.5</v>
      </c>
      <c r="Q2568" s="9">
        <f t="shared" si="404"/>
        <v>53.725000000000001</v>
      </c>
      <c r="R2568" s="9">
        <f t="shared" si="405"/>
        <v>46.625</v>
      </c>
      <c r="S2568" s="9">
        <f t="shared" si="406"/>
        <v>38.674999999999997</v>
      </c>
      <c r="T2568" s="9">
        <f t="shared" si="407"/>
        <v>47.875</v>
      </c>
      <c r="U2568" s="8">
        <f t="shared" si="408"/>
        <v>46.341666666666661</v>
      </c>
      <c r="V2568" s="8">
        <f t="shared" si="409"/>
        <v>46.724999999999994</v>
      </c>
    </row>
    <row r="2569" spans="1:22" ht="13.5" x14ac:dyDescent="0.25">
      <c r="A2569" s="3">
        <f>RSI!A2569</f>
        <v>45743</v>
      </c>
      <c r="B2569" s="2">
        <f>RSI!B2569</f>
        <v>43.4238</v>
      </c>
      <c r="C2569" s="2">
        <f>RSI!I2569</f>
        <v>53.537703999101559</v>
      </c>
      <c r="D2569" s="2">
        <f>MACD!E2569</f>
        <v>-0.25778448558740763</v>
      </c>
      <c r="E2569" s="2">
        <f>MACD!F2569</f>
        <v>-0.24520008523002695</v>
      </c>
      <c r="F2569" s="2">
        <f>'Moving Avg'!D2569</f>
        <v>43.42756</v>
      </c>
      <c r="G2569" s="2">
        <f>'Moving Avg'!F2569</f>
        <v>43.194330000000001</v>
      </c>
      <c r="H2569" s="2">
        <f>'Moving Avg'!G2569</f>
        <v>43.572189999999992</v>
      </c>
      <c r="I2569" s="2">
        <f>'Moving Avg'!H2569</f>
        <v>43.215049500000049</v>
      </c>
      <c r="J2569" s="6" t="str">
        <f>OBV!F2569</f>
        <v>BULLISH</v>
      </c>
      <c r="K2569" s="6" t="str">
        <f>OBV!G2569</f>
        <v>NEUTRAL</v>
      </c>
      <c r="L2569" s="6" t="str">
        <f>OBV!H2569</f>
        <v>NEUTRAL</v>
      </c>
      <c r="M2569" s="8">
        <f t="shared" si="400"/>
        <v>25</v>
      </c>
      <c r="N2569" s="8">
        <f t="shared" si="401"/>
        <v>45</v>
      </c>
      <c r="O2569" s="8">
        <f t="shared" si="402"/>
        <v>50</v>
      </c>
      <c r="P2569" s="8">
        <f t="shared" si="403"/>
        <v>49.5</v>
      </c>
      <c r="Q2569" s="9">
        <f t="shared" si="404"/>
        <v>39.424999999999997</v>
      </c>
      <c r="R2569" s="9">
        <f t="shared" si="405"/>
        <v>43.875</v>
      </c>
      <c r="S2569" s="9">
        <f t="shared" si="406"/>
        <v>45.275000000000006</v>
      </c>
      <c r="T2569" s="9">
        <f t="shared" si="407"/>
        <v>42.375</v>
      </c>
      <c r="U2569" s="8">
        <f t="shared" si="408"/>
        <v>42.858333333333327</v>
      </c>
      <c r="V2569" s="8">
        <f t="shared" si="409"/>
        <v>42.737499999999997</v>
      </c>
    </row>
    <row r="2570" spans="1:22" ht="13.5" x14ac:dyDescent="0.25">
      <c r="A2570" s="3">
        <f>RSI!A2570</f>
        <v>45744</v>
      </c>
      <c r="B2570" s="2">
        <f>RSI!B2570</f>
        <v>42.961100000000002</v>
      </c>
      <c r="C2570" s="2">
        <f>RSI!I2570</f>
        <v>40.669115563833365</v>
      </c>
      <c r="D2570" s="2">
        <f>MACD!E2570</f>
        <v>-0.17413014774134439</v>
      </c>
      <c r="E2570" s="2">
        <f>MACD!F2570</f>
        <v>-0.23098609773229045</v>
      </c>
      <c r="F2570" s="2">
        <f>'Moving Avg'!D2570</f>
        <v>43.33502</v>
      </c>
      <c r="G2570" s="2">
        <f>'Moving Avg'!F2570</f>
        <v>43.170725000000004</v>
      </c>
      <c r="H2570" s="2">
        <f>'Moving Avg'!G2570</f>
        <v>43.562747999999992</v>
      </c>
      <c r="I2570" s="2">
        <f>'Moving Avg'!H2570</f>
        <v>43.20423650000005</v>
      </c>
      <c r="J2570" s="6" t="str">
        <f>OBV!F2570</f>
        <v>BULLISH</v>
      </c>
      <c r="K2570" s="6" t="str">
        <f>OBV!G2570</f>
        <v>NEUTRAL</v>
      </c>
      <c r="L2570" s="6" t="str">
        <f>OBV!H2570</f>
        <v>BULLISH DIVERGENCE</v>
      </c>
      <c r="M2570" s="8">
        <f t="shared" si="400"/>
        <v>25</v>
      </c>
      <c r="N2570" s="8">
        <f t="shared" si="401"/>
        <v>0</v>
      </c>
      <c r="O2570" s="8">
        <f t="shared" si="402"/>
        <v>50</v>
      </c>
      <c r="P2570" s="8">
        <f t="shared" si="403"/>
        <v>66.5</v>
      </c>
      <c r="Q2570" s="9">
        <f t="shared" si="404"/>
        <v>26.225000000000001</v>
      </c>
      <c r="R2570" s="9">
        <f t="shared" si="405"/>
        <v>39.125</v>
      </c>
      <c r="S2570" s="9">
        <f t="shared" si="406"/>
        <v>46.174999999999997</v>
      </c>
      <c r="T2570" s="9">
        <f t="shared" si="407"/>
        <v>35.375</v>
      </c>
      <c r="U2570" s="8">
        <f t="shared" si="408"/>
        <v>37.174999999999997</v>
      </c>
      <c r="V2570" s="8">
        <f t="shared" si="409"/>
        <v>36.724999999999994</v>
      </c>
    </row>
    <row r="2571" spans="1:22" ht="13.5" x14ac:dyDescent="0.25">
      <c r="A2571" s="3">
        <f>RSI!A2571</f>
        <v>45749</v>
      </c>
      <c r="B2571" s="2">
        <f>RSI!B2571</f>
        <v>42.961100000000002</v>
      </c>
      <c r="C2571" s="2">
        <f>RSI!I2571</f>
        <v>40.669115563833365</v>
      </c>
      <c r="D2571" s="2">
        <f>MACD!E2571</f>
        <v>-0.10122455372814443</v>
      </c>
      <c r="E2571" s="2">
        <f>MACD!F2571</f>
        <v>-0.20503378893146126</v>
      </c>
      <c r="F2571" s="2">
        <f>'Moving Avg'!D2571</f>
        <v>43.24248</v>
      </c>
      <c r="G2571" s="2">
        <f>'Moving Avg'!F2571</f>
        <v>43.147120000000008</v>
      </c>
      <c r="H2571" s="2">
        <f>'Moving Avg'!G2571</f>
        <v>43.553305999999992</v>
      </c>
      <c r="I2571" s="2">
        <f>'Moving Avg'!H2571</f>
        <v>43.193423500000051</v>
      </c>
      <c r="J2571" s="6" t="str">
        <f>OBV!F2571</f>
        <v>BULLISH</v>
      </c>
      <c r="K2571" s="6" t="str">
        <f>OBV!G2571</f>
        <v>NEUTRAL</v>
      </c>
      <c r="L2571" s="6" t="str">
        <f>OBV!H2571</f>
        <v>BULLISH DIVERGENCE</v>
      </c>
      <c r="M2571" s="8">
        <f t="shared" si="400"/>
        <v>25</v>
      </c>
      <c r="N2571" s="8">
        <f t="shared" si="401"/>
        <v>0</v>
      </c>
      <c r="O2571" s="8">
        <f t="shared" si="402"/>
        <v>50</v>
      </c>
      <c r="P2571" s="8">
        <f t="shared" si="403"/>
        <v>66.5</v>
      </c>
      <c r="Q2571" s="9">
        <f t="shared" si="404"/>
        <v>26.225000000000001</v>
      </c>
      <c r="R2571" s="9">
        <f t="shared" si="405"/>
        <v>39.125</v>
      </c>
      <c r="S2571" s="9">
        <f t="shared" si="406"/>
        <v>46.174999999999997</v>
      </c>
      <c r="T2571" s="9">
        <f t="shared" si="407"/>
        <v>35.375</v>
      </c>
      <c r="U2571" s="8">
        <f t="shared" si="408"/>
        <v>37.174999999999997</v>
      </c>
      <c r="V2571" s="8">
        <f t="shared" si="409"/>
        <v>36.724999999999994</v>
      </c>
    </row>
    <row r="2572" spans="1:22" ht="13.5" x14ac:dyDescent="0.25">
      <c r="A2572" s="3">
        <f>RSI!A2572</f>
        <v>45750</v>
      </c>
      <c r="B2572" s="2">
        <f>RSI!B2572</f>
        <v>42.961100000000002</v>
      </c>
      <c r="C2572" s="2">
        <f>RSI!I2572</f>
        <v>40.669115563833365</v>
      </c>
      <c r="D2572" s="2">
        <f>MACD!E2572</f>
        <v>-3.7571173190983131E-2</v>
      </c>
      <c r="E2572" s="2">
        <f>MACD!F2572</f>
        <v>-0.17154126578336565</v>
      </c>
      <c r="F2572" s="2">
        <f>'Moving Avg'!D2572</f>
        <v>43.148060000000001</v>
      </c>
      <c r="G2572" s="2">
        <f>'Moving Avg'!F2572</f>
        <v>43.170725000000004</v>
      </c>
      <c r="H2572" s="2">
        <f>'Moving Avg'!G2572</f>
        <v>43.543863999999985</v>
      </c>
      <c r="I2572" s="2">
        <f>'Moving Avg'!H2572</f>
        <v>43.182610500000067</v>
      </c>
      <c r="J2572" s="6" t="str">
        <f>OBV!F2572</f>
        <v>BEARISH</v>
      </c>
      <c r="K2572" s="6" t="str">
        <f>OBV!G2572</f>
        <v>NEUTRAL</v>
      </c>
      <c r="L2572" s="6" t="str">
        <f>OBV!H2572</f>
        <v>CONFIRMED BEARISH</v>
      </c>
      <c r="M2572" s="8">
        <f t="shared" si="400"/>
        <v>25</v>
      </c>
      <c r="N2572" s="8">
        <f t="shared" si="401"/>
        <v>0</v>
      </c>
      <c r="O2572" s="8">
        <f t="shared" si="402"/>
        <v>0</v>
      </c>
      <c r="P2572" s="8">
        <f t="shared" si="403"/>
        <v>16.5</v>
      </c>
      <c r="Q2572" s="9">
        <f t="shared" si="404"/>
        <v>11.225</v>
      </c>
      <c r="R2572" s="9">
        <f t="shared" si="405"/>
        <v>9.125</v>
      </c>
      <c r="S2572" s="9">
        <f t="shared" si="406"/>
        <v>11.175000000000001</v>
      </c>
      <c r="T2572" s="9">
        <f t="shared" si="407"/>
        <v>10.375</v>
      </c>
      <c r="U2572" s="8">
        <f t="shared" si="408"/>
        <v>10.508333333333335</v>
      </c>
      <c r="V2572" s="8">
        <f t="shared" si="409"/>
        <v>10.475000000000001</v>
      </c>
    </row>
    <row r="2573" spans="1:22" ht="13.5" x14ac:dyDescent="0.25">
      <c r="A2573" s="3">
        <f>RSI!A2573</f>
        <v>45751</v>
      </c>
      <c r="B2573" s="2">
        <f>RSI!B2573</f>
        <v>42.961100000000002</v>
      </c>
      <c r="C2573" s="2">
        <f>RSI!I2573</f>
        <v>40.669115563833358</v>
      </c>
      <c r="D2573" s="2">
        <f>MACD!E2573</f>
        <v>1.8107927494149578E-2</v>
      </c>
      <c r="E2573" s="2">
        <f>MACD!F2573</f>
        <v>-0.13361142712786261</v>
      </c>
      <c r="F2573" s="2">
        <f>'Moving Avg'!D2573</f>
        <v>43.053639999999994</v>
      </c>
      <c r="G2573" s="2">
        <f>'Moving Avg'!F2573</f>
        <v>43.194330000000001</v>
      </c>
      <c r="H2573" s="2">
        <f>'Moving Avg'!G2573</f>
        <v>43.534421999999992</v>
      </c>
      <c r="I2573" s="2">
        <f>'Moving Avg'!H2573</f>
        <v>43.171797500000068</v>
      </c>
      <c r="J2573" s="6" t="str">
        <f>OBV!F2573</f>
        <v>BEARISH</v>
      </c>
      <c r="K2573" s="6" t="str">
        <f>OBV!G2573</f>
        <v>NEUTRAL</v>
      </c>
      <c r="L2573" s="6" t="str">
        <f>OBV!H2573</f>
        <v>CONFIRMED BEARISH</v>
      </c>
      <c r="M2573" s="8">
        <f t="shared" si="400"/>
        <v>25</v>
      </c>
      <c r="N2573" s="8">
        <f t="shared" si="401"/>
        <v>0</v>
      </c>
      <c r="O2573" s="8">
        <f t="shared" si="402"/>
        <v>0</v>
      </c>
      <c r="P2573" s="8">
        <f t="shared" si="403"/>
        <v>16.5</v>
      </c>
      <c r="Q2573" s="9">
        <f t="shared" si="404"/>
        <v>11.225</v>
      </c>
      <c r="R2573" s="9">
        <f t="shared" si="405"/>
        <v>9.125</v>
      </c>
      <c r="S2573" s="9">
        <f t="shared" si="406"/>
        <v>11.175000000000001</v>
      </c>
      <c r="T2573" s="9">
        <f t="shared" si="407"/>
        <v>10.375</v>
      </c>
      <c r="U2573" s="8">
        <f t="shared" si="408"/>
        <v>10.508333333333335</v>
      </c>
      <c r="V2573" s="8">
        <f t="shared" si="409"/>
        <v>10.475000000000001</v>
      </c>
    </row>
    <row r="2574" spans="1:22" ht="13.5" x14ac:dyDescent="0.25">
      <c r="A2574" s="3">
        <f>RSI!A2574</f>
        <v>45754</v>
      </c>
      <c r="B2574" s="2">
        <f>RSI!B2574</f>
        <v>42.961100000000002</v>
      </c>
      <c r="C2574" s="2">
        <f>RSI!I2574</f>
        <v>40.669115563833365</v>
      </c>
      <c r="D2574" s="2">
        <f>MACD!E2574</f>
        <v>6.5458699512483065E-2</v>
      </c>
      <c r="E2574" s="2">
        <f>MACD!F2574</f>
        <v>-9.3797401799793484E-2</v>
      </c>
      <c r="F2574" s="2">
        <f>'Moving Avg'!D2574</f>
        <v>42.961100000000002</v>
      </c>
      <c r="G2574" s="2">
        <f>'Moving Avg'!F2574</f>
        <v>43.217934999999997</v>
      </c>
      <c r="H2574" s="2">
        <f>'Moving Avg'!G2574</f>
        <v>43.524979999999999</v>
      </c>
      <c r="I2574" s="2">
        <f>'Moving Avg'!H2574</f>
        <v>43.16093900000007</v>
      </c>
      <c r="J2574" s="6" t="str">
        <f>OBV!F2574</f>
        <v>BEARISH</v>
      </c>
      <c r="K2574" s="6" t="str">
        <f>OBV!G2574</f>
        <v>NEUTRAL</v>
      </c>
      <c r="L2574" s="6" t="str">
        <f>OBV!H2574</f>
        <v>CONFIRMED BEARISH</v>
      </c>
      <c r="M2574" s="8">
        <f t="shared" si="400"/>
        <v>25</v>
      </c>
      <c r="N2574" s="8">
        <f t="shared" si="401"/>
        <v>0</v>
      </c>
      <c r="O2574" s="8">
        <f t="shared" si="402"/>
        <v>0</v>
      </c>
      <c r="P2574" s="8">
        <f t="shared" si="403"/>
        <v>16.5</v>
      </c>
      <c r="Q2574" s="9">
        <f t="shared" si="404"/>
        <v>11.225</v>
      </c>
      <c r="R2574" s="9">
        <f t="shared" si="405"/>
        <v>9.125</v>
      </c>
      <c r="S2574" s="9">
        <f t="shared" si="406"/>
        <v>11.175000000000001</v>
      </c>
      <c r="T2574" s="9">
        <f t="shared" si="407"/>
        <v>10.375</v>
      </c>
      <c r="U2574" s="8">
        <f t="shared" si="408"/>
        <v>10.508333333333335</v>
      </c>
      <c r="V2574" s="8">
        <f t="shared" si="409"/>
        <v>10.475000000000001</v>
      </c>
    </row>
    <row r="2575" spans="1:22" ht="13.5" x14ac:dyDescent="0.25">
      <c r="A2575" s="3">
        <f>RSI!A2575</f>
        <v>45755</v>
      </c>
      <c r="B2575" s="2">
        <f>RSI!B2575</f>
        <v>42.961100000000002</v>
      </c>
      <c r="C2575" s="2">
        <f>RSI!I2575</f>
        <v>40.669115563833365</v>
      </c>
      <c r="D2575" s="2">
        <f>MACD!E2575</f>
        <v>0.10708384910505231</v>
      </c>
      <c r="E2575" s="2">
        <f>MACD!F2575</f>
        <v>-5.3621151618824324E-2</v>
      </c>
      <c r="F2575" s="2">
        <f>'Moving Avg'!D2575</f>
        <v>42.961100000000002</v>
      </c>
      <c r="G2575" s="2">
        <f>'Moving Avg'!F2575</f>
        <v>43.241540000000001</v>
      </c>
      <c r="H2575" s="2">
        <f>'Moving Avg'!G2575</f>
        <v>43.515537999999985</v>
      </c>
      <c r="I2575" s="2">
        <f>'Moving Avg'!H2575</f>
        <v>43.150080500000065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  <c r="M2575" s="8">
        <f t="shared" si="400"/>
        <v>25</v>
      </c>
      <c r="N2575" s="8">
        <f t="shared" si="401"/>
        <v>0</v>
      </c>
      <c r="O2575" s="8">
        <f t="shared" si="402"/>
        <v>0</v>
      </c>
      <c r="P2575" s="8">
        <f t="shared" si="403"/>
        <v>33</v>
      </c>
      <c r="Q2575" s="9">
        <f t="shared" si="404"/>
        <v>13.7</v>
      </c>
      <c r="R2575" s="9">
        <f t="shared" si="405"/>
        <v>13.25</v>
      </c>
      <c r="S2575" s="9">
        <f t="shared" si="406"/>
        <v>18.600000000000001</v>
      </c>
      <c r="T2575" s="9">
        <f t="shared" si="407"/>
        <v>14.5</v>
      </c>
      <c r="U2575" s="8">
        <f t="shared" si="408"/>
        <v>15.183333333333332</v>
      </c>
      <c r="V2575" s="8">
        <f t="shared" si="409"/>
        <v>15.012499999999999</v>
      </c>
    </row>
    <row r="2576" spans="1:22" ht="13.5" x14ac:dyDescent="0.25">
      <c r="A2576" s="3">
        <f>RSI!A2576</f>
        <v>45757</v>
      </c>
      <c r="B2576" s="2">
        <f>RSI!B2576</f>
        <v>42.961100000000002</v>
      </c>
      <c r="C2576" s="2">
        <f>RSI!I2576</f>
        <v>40.669115563833365</v>
      </c>
      <c r="D2576" s="2">
        <f>MACD!E2576</f>
        <v>0.14374875150259214</v>
      </c>
      <c r="E2576" s="2">
        <f>MACD!F2576</f>
        <v>-1.414717099454103E-2</v>
      </c>
      <c r="F2576" s="2">
        <f>'Moving Avg'!D2576</f>
        <v>42.961100000000002</v>
      </c>
      <c r="G2576" s="2">
        <f>'Moving Avg'!F2576</f>
        <v>43.265145000000004</v>
      </c>
      <c r="H2576" s="2">
        <f>'Moving Avg'!G2576</f>
        <v>43.506095999999999</v>
      </c>
      <c r="I2576" s="2">
        <f>'Moving Avg'!H2576</f>
        <v>43.139222000000053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  <c r="M2576" s="8">
        <f t="shared" si="400"/>
        <v>25</v>
      </c>
      <c r="N2576" s="8">
        <f t="shared" si="401"/>
        <v>0</v>
      </c>
      <c r="O2576" s="8">
        <f t="shared" si="402"/>
        <v>0</v>
      </c>
      <c r="P2576" s="8">
        <f t="shared" si="403"/>
        <v>33</v>
      </c>
      <c r="Q2576" s="9">
        <f t="shared" si="404"/>
        <v>13.7</v>
      </c>
      <c r="R2576" s="9">
        <f t="shared" si="405"/>
        <v>13.25</v>
      </c>
      <c r="S2576" s="9">
        <f t="shared" si="406"/>
        <v>18.600000000000001</v>
      </c>
      <c r="T2576" s="9">
        <f t="shared" si="407"/>
        <v>14.5</v>
      </c>
      <c r="U2576" s="8">
        <f t="shared" si="408"/>
        <v>15.183333333333332</v>
      </c>
      <c r="V2576" s="8">
        <f t="shared" si="409"/>
        <v>15.012499999999999</v>
      </c>
    </row>
    <row r="2577" spans="1:22" ht="13.5" x14ac:dyDescent="0.25">
      <c r="A2577" s="3">
        <f>RSI!A2577</f>
        <v>45758</v>
      </c>
      <c r="B2577" s="2">
        <f>RSI!B2577</f>
        <v>42.961100000000002</v>
      </c>
      <c r="C2577" s="2">
        <f>RSI!I2577</f>
        <v>40.669115563833365</v>
      </c>
      <c r="D2577" s="2">
        <f>MACD!E2577</f>
        <v>0.17755574054337586</v>
      </c>
      <c r="E2577" s="2">
        <f>MACD!F2577</f>
        <v>2.4193411313042347E-2</v>
      </c>
      <c r="F2577" s="2">
        <f>'Moving Avg'!D2577</f>
        <v>42.961100000000002</v>
      </c>
      <c r="G2577" s="2">
        <f>'Moving Avg'!F2577</f>
        <v>43.241540000000001</v>
      </c>
      <c r="H2577" s="2">
        <f>'Moving Avg'!G2577</f>
        <v>43.458885999999993</v>
      </c>
      <c r="I2577" s="2">
        <f>'Moving Avg'!H2577</f>
        <v>43.128363500000063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  <c r="M2577" s="8">
        <f t="shared" si="400"/>
        <v>25</v>
      </c>
      <c r="N2577" s="8">
        <f t="shared" si="401"/>
        <v>0</v>
      </c>
      <c r="O2577" s="8">
        <f t="shared" si="402"/>
        <v>0</v>
      </c>
      <c r="P2577" s="8">
        <f t="shared" si="403"/>
        <v>33</v>
      </c>
      <c r="Q2577" s="9">
        <f t="shared" si="404"/>
        <v>13.7</v>
      </c>
      <c r="R2577" s="9">
        <f t="shared" si="405"/>
        <v>13.25</v>
      </c>
      <c r="S2577" s="9">
        <f t="shared" si="406"/>
        <v>18.600000000000001</v>
      </c>
      <c r="T2577" s="9">
        <f t="shared" si="407"/>
        <v>14.5</v>
      </c>
      <c r="U2577" s="8">
        <f t="shared" si="408"/>
        <v>15.183333333333332</v>
      </c>
      <c r="V2577" s="8">
        <f t="shared" si="409"/>
        <v>15.012499999999999</v>
      </c>
    </row>
    <row r="2578" spans="1:22" ht="13.5" x14ac:dyDescent="0.25">
      <c r="A2578" s="3">
        <f>RSI!A2578</f>
        <v>45761</v>
      </c>
      <c r="B2578" s="2">
        <f>RSI!B2578</f>
        <v>42.961100000000002</v>
      </c>
      <c r="C2578" s="2">
        <f>RSI!I2578</f>
        <v>40.669115563833358</v>
      </c>
      <c r="D2578" s="2">
        <f>MACD!E2578</f>
        <v>0.20739932750645806</v>
      </c>
      <c r="E2578" s="2">
        <f>MACD!F2578</f>
        <v>6.0834594551725497E-2</v>
      </c>
      <c r="F2578" s="2">
        <f>'Moving Avg'!D2578</f>
        <v>42.961100000000002</v>
      </c>
      <c r="G2578" s="2">
        <f>'Moving Avg'!F2578</f>
        <v>43.218404999999997</v>
      </c>
      <c r="H2578" s="2">
        <f>'Moving Avg'!G2578</f>
        <v>43.411676</v>
      </c>
      <c r="I2578" s="2">
        <f>'Moving Avg'!H2578</f>
        <v>43.117505000000065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  <c r="M2578" s="8">
        <f t="shared" si="400"/>
        <v>25</v>
      </c>
      <c r="N2578" s="8">
        <f t="shared" si="401"/>
        <v>0</v>
      </c>
      <c r="O2578" s="8">
        <f t="shared" si="402"/>
        <v>0</v>
      </c>
      <c r="P2578" s="8">
        <f t="shared" si="403"/>
        <v>33</v>
      </c>
      <c r="Q2578" s="9">
        <f t="shared" si="404"/>
        <v>13.7</v>
      </c>
      <c r="R2578" s="9">
        <f t="shared" si="405"/>
        <v>13.25</v>
      </c>
      <c r="S2578" s="9">
        <f t="shared" si="406"/>
        <v>18.600000000000001</v>
      </c>
      <c r="T2578" s="9">
        <f t="shared" si="407"/>
        <v>14.5</v>
      </c>
      <c r="U2578" s="8">
        <f t="shared" si="408"/>
        <v>15.183333333333332</v>
      </c>
      <c r="V2578" s="8">
        <f t="shared" si="409"/>
        <v>15.012499999999999</v>
      </c>
    </row>
    <row r="2579" spans="1:22" ht="13.5" x14ac:dyDescent="0.25">
      <c r="A2579" s="3">
        <f>RSI!A2579</f>
        <v>45762</v>
      </c>
      <c r="B2579" s="2">
        <f>RSI!B2579</f>
        <v>42.961100000000002</v>
      </c>
      <c r="C2579" s="2">
        <f>RSI!I2579</f>
        <v>40.669115563833358</v>
      </c>
      <c r="D2579" s="2">
        <f>MACD!E2579</f>
        <v>0.23235143321819862</v>
      </c>
      <c r="E2579" s="2">
        <f>MACD!F2579</f>
        <v>9.5137962285020125E-2</v>
      </c>
      <c r="F2579" s="2">
        <f>'Moving Avg'!D2579</f>
        <v>42.961100000000002</v>
      </c>
      <c r="G2579" s="2">
        <f>'Moving Avg'!F2579</f>
        <v>43.195269999999994</v>
      </c>
      <c r="H2579" s="2">
        <f>'Moving Avg'!G2579</f>
        <v>43.364465999999993</v>
      </c>
      <c r="I2579" s="2">
        <f>'Moving Avg'!H2579</f>
        <v>43.10664650000006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  <c r="M2579" s="8">
        <f t="shared" si="400"/>
        <v>25</v>
      </c>
      <c r="N2579" s="8">
        <f t="shared" si="401"/>
        <v>0</v>
      </c>
      <c r="O2579" s="8">
        <f t="shared" si="402"/>
        <v>0</v>
      </c>
      <c r="P2579" s="8">
        <f t="shared" si="403"/>
        <v>33</v>
      </c>
      <c r="Q2579" s="9">
        <f t="shared" si="404"/>
        <v>13.7</v>
      </c>
      <c r="R2579" s="9">
        <f t="shared" si="405"/>
        <v>13.25</v>
      </c>
      <c r="S2579" s="9">
        <f t="shared" si="406"/>
        <v>18.600000000000001</v>
      </c>
      <c r="T2579" s="9">
        <f t="shared" si="407"/>
        <v>14.5</v>
      </c>
      <c r="U2579" s="8">
        <f t="shared" si="408"/>
        <v>15.183333333333332</v>
      </c>
      <c r="V2579" s="8">
        <f t="shared" si="409"/>
        <v>15.012499999999999</v>
      </c>
    </row>
    <row r="2580" spans="1:22" ht="13.5" x14ac:dyDescent="0.25">
      <c r="A2580" s="3">
        <f>RSI!A2580</f>
        <v>45763</v>
      </c>
      <c r="B2580" s="2">
        <f>RSI!B2580</f>
        <v>42.961100000000002</v>
      </c>
      <c r="C2580" s="2">
        <f>RSI!I2580</f>
        <v>40.669115563833358</v>
      </c>
      <c r="D2580" s="2">
        <f>MACD!E2580</f>
        <v>0.18334124329755497</v>
      </c>
      <c r="E2580" s="2">
        <f>MACD!F2580</f>
        <v>0.1127786184875271</v>
      </c>
      <c r="F2580" s="2">
        <f>'Moving Avg'!D2580</f>
        <v>42.961100000000002</v>
      </c>
      <c r="G2580" s="2">
        <f>'Moving Avg'!F2580</f>
        <v>43.171664999999997</v>
      </c>
      <c r="H2580" s="2">
        <f>'Moving Avg'!G2580</f>
        <v>43.317256</v>
      </c>
      <c r="I2580" s="2">
        <f>'Moving Avg'!H2580</f>
        <v>43.095788000000056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  <c r="M2580" s="8">
        <f t="shared" si="400"/>
        <v>25</v>
      </c>
      <c r="N2580" s="8">
        <f t="shared" si="401"/>
        <v>0</v>
      </c>
      <c r="O2580" s="8">
        <f t="shared" si="402"/>
        <v>0</v>
      </c>
      <c r="P2580" s="8">
        <f t="shared" si="403"/>
        <v>33</v>
      </c>
      <c r="Q2580" s="9">
        <f t="shared" si="404"/>
        <v>13.7</v>
      </c>
      <c r="R2580" s="9">
        <f t="shared" si="405"/>
        <v>13.25</v>
      </c>
      <c r="S2580" s="9">
        <f t="shared" si="406"/>
        <v>18.600000000000001</v>
      </c>
      <c r="T2580" s="9">
        <f t="shared" si="407"/>
        <v>14.5</v>
      </c>
      <c r="U2580" s="8">
        <f t="shared" si="408"/>
        <v>15.183333333333332</v>
      </c>
      <c r="V2580" s="8">
        <f t="shared" si="409"/>
        <v>15.012499999999999</v>
      </c>
    </row>
    <row r="2581" spans="1:22" ht="13.5" x14ac:dyDescent="0.25">
      <c r="A2581" s="3">
        <f>RSI!A2581</f>
        <v>45764</v>
      </c>
      <c r="B2581" s="2">
        <f>RSI!B2581</f>
        <v>42.961100000000002</v>
      </c>
      <c r="C2581" s="2">
        <f>RSI!I2581</f>
        <v>40.669115563833365</v>
      </c>
      <c r="D2581" s="2">
        <f>MACD!E2581</f>
        <v>0.1428535874532102</v>
      </c>
      <c r="E2581" s="2">
        <f>MACD!F2581</f>
        <v>0.11879361228066372</v>
      </c>
      <c r="F2581" s="2">
        <f>'Moving Avg'!D2581</f>
        <v>42.961100000000002</v>
      </c>
      <c r="G2581" s="2">
        <f>'Moving Avg'!F2581</f>
        <v>43.148059999999994</v>
      </c>
      <c r="H2581" s="2">
        <f>'Moving Avg'!G2581</f>
        <v>43.270045999999994</v>
      </c>
      <c r="I2581" s="2">
        <f>'Moving Avg'!H2581</f>
        <v>43.084929500000065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  <c r="M2581" s="8">
        <f t="shared" si="400"/>
        <v>25</v>
      </c>
      <c r="N2581" s="8">
        <f t="shared" si="401"/>
        <v>0</v>
      </c>
      <c r="O2581" s="8">
        <f t="shared" si="402"/>
        <v>0</v>
      </c>
      <c r="P2581" s="8">
        <f t="shared" si="403"/>
        <v>33</v>
      </c>
      <c r="Q2581" s="9">
        <f t="shared" si="404"/>
        <v>13.7</v>
      </c>
      <c r="R2581" s="9">
        <f t="shared" si="405"/>
        <v>13.25</v>
      </c>
      <c r="S2581" s="9">
        <f t="shared" si="406"/>
        <v>18.600000000000001</v>
      </c>
      <c r="T2581" s="9">
        <f t="shared" si="407"/>
        <v>14.5</v>
      </c>
      <c r="U2581" s="8">
        <f t="shared" si="408"/>
        <v>15.183333333333332</v>
      </c>
      <c r="V2581" s="8">
        <f t="shared" si="409"/>
        <v>15.012499999999999</v>
      </c>
    </row>
    <row r="2582" spans="1:22" ht="13.5" x14ac:dyDescent="0.25">
      <c r="A2582" s="3">
        <f>RSI!A2582</f>
        <v>45765</v>
      </c>
      <c r="B2582" s="2">
        <f>RSI!B2582</f>
        <v>42.961100000000002</v>
      </c>
      <c r="C2582" s="2">
        <f>RSI!I2582</f>
        <v>40.669115563833365</v>
      </c>
      <c r="D2582" s="2">
        <f>MACD!E2582</f>
        <v>0.10950452845888492</v>
      </c>
      <c r="E2582" s="2">
        <f>MACD!F2582</f>
        <v>0.11693579551630796</v>
      </c>
      <c r="F2582" s="2">
        <f>'Moving Avg'!D2582</f>
        <v>42.961100000000002</v>
      </c>
      <c r="G2582" s="2">
        <f>'Moving Avg'!F2582</f>
        <v>43.124454999999998</v>
      </c>
      <c r="H2582" s="2">
        <f>'Moving Avg'!G2582</f>
        <v>43.222836000000001</v>
      </c>
      <c r="I2582" s="2">
        <f>'Moving Avg'!H2582</f>
        <v>43.07407100000006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  <c r="M2582" s="8">
        <f t="shared" si="400"/>
        <v>25</v>
      </c>
      <c r="N2582" s="8">
        <f t="shared" si="401"/>
        <v>45</v>
      </c>
      <c r="O2582" s="8">
        <f t="shared" si="402"/>
        <v>0</v>
      </c>
      <c r="P2582" s="8">
        <f t="shared" si="403"/>
        <v>33</v>
      </c>
      <c r="Q2582" s="9">
        <f t="shared" si="404"/>
        <v>29.45</v>
      </c>
      <c r="R2582" s="9">
        <f t="shared" si="405"/>
        <v>22.25</v>
      </c>
      <c r="S2582" s="9">
        <f t="shared" si="406"/>
        <v>25.35</v>
      </c>
      <c r="T2582" s="9">
        <f t="shared" si="407"/>
        <v>25.75</v>
      </c>
      <c r="U2582" s="8">
        <f t="shared" si="408"/>
        <v>25.683333333333337</v>
      </c>
      <c r="V2582" s="8">
        <f t="shared" si="409"/>
        <v>25.700000000000003</v>
      </c>
    </row>
    <row r="2583" spans="1:22" ht="13.5" x14ac:dyDescent="0.25">
      <c r="A2583" s="3">
        <f>RSI!A2583</f>
        <v>45768</v>
      </c>
      <c r="B2583" s="2">
        <f>RSI!B2583</f>
        <v>42.961100000000002</v>
      </c>
      <c r="C2583" s="2">
        <f>RSI!I2583</f>
        <v>40.669115563833358</v>
      </c>
      <c r="D2583" s="2">
        <f>MACD!E2583</f>
        <v>8.212843348089649E-2</v>
      </c>
      <c r="E2583" s="2">
        <f>MACD!F2583</f>
        <v>0.10997432310922568</v>
      </c>
      <c r="F2583" s="2">
        <f>'Moving Avg'!D2583</f>
        <v>42.961100000000002</v>
      </c>
      <c r="G2583" s="2">
        <f>'Moving Avg'!F2583</f>
        <v>43.100849999999994</v>
      </c>
      <c r="H2583" s="2">
        <f>'Moving Avg'!G2583</f>
        <v>43.175625999999994</v>
      </c>
      <c r="I2583" s="2">
        <f>'Moving Avg'!H2583</f>
        <v>43.063685000000056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  <c r="M2583" s="8">
        <f t="shared" si="400"/>
        <v>25</v>
      </c>
      <c r="N2583" s="8">
        <f t="shared" si="401"/>
        <v>100</v>
      </c>
      <c r="O2583" s="8">
        <f t="shared" si="402"/>
        <v>0</v>
      </c>
      <c r="P2583" s="8">
        <f t="shared" si="403"/>
        <v>33</v>
      </c>
      <c r="Q2583" s="9">
        <f t="shared" si="404"/>
        <v>48.7</v>
      </c>
      <c r="R2583" s="9">
        <f t="shared" si="405"/>
        <v>33.25</v>
      </c>
      <c r="S2583" s="9">
        <f t="shared" si="406"/>
        <v>33.6</v>
      </c>
      <c r="T2583" s="9">
        <f t="shared" si="407"/>
        <v>39.5</v>
      </c>
      <c r="U2583" s="8">
        <f t="shared" si="408"/>
        <v>38.516666666666673</v>
      </c>
      <c r="V2583" s="8">
        <f t="shared" si="409"/>
        <v>38.762500000000003</v>
      </c>
    </row>
    <row r="2584" spans="1:22" ht="13.5" x14ac:dyDescent="0.25">
      <c r="A2584" s="3">
        <f>RSI!A2584</f>
        <v>45769</v>
      </c>
      <c r="B2584" s="2">
        <f>RSI!B2584</f>
        <v>42.961100000000002</v>
      </c>
      <c r="C2584" s="2">
        <f>RSI!I2584</f>
        <v>40.669115563833358</v>
      </c>
      <c r="D2584" s="2">
        <f>MACD!E2584</f>
        <v>5.9743989455618873E-2</v>
      </c>
      <c r="E2584" s="2">
        <f>MACD!F2584</f>
        <v>9.9928256378504332E-2</v>
      </c>
      <c r="F2584" s="2">
        <f>'Moving Avg'!D2584</f>
        <v>42.961100000000002</v>
      </c>
      <c r="G2584" s="2">
        <f>'Moving Avg'!F2584</f>
        <v>43.077714999999998</v>
      </c>
      <c r="H2584" s="2">
        <f>'Moving Avg'!G2584</f>
        <v>43.128415999999994</v>
      </c>
      <c r="I2584" s="2">
        <f>'Moving Avg'!H2584</f>
        <v>43.053299000000059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  <c r="M2584" s="8">
        <f t="shared" si="400"/>
        <v>25</v>
      </c>
      <c r="N2584" s="8">
        <f t="shared" si="401"/>
        <v>100</v>
      </c>
      <c r="O2584" s="8">
        <f t="shared" si="402"/>
        <v>0</v>
      </c>
      <c r="P2584" s="8">
        <f t="shared" si="403"/>
        <v>33</v>
      </c>
      <c r="Q2584" s="9">
        <f t="shared" si="404"/>
        <v>48.7</v>
      </c>
      <c r="R2584" s="9">
        <f t="shared" si="405"/>
        <v>33.25</v>
      </c>
      <c r="S2584" s="9">
        <f t="shared" si="406"/>
        <v>33.6</v>
      </c>
      <c r="T2584" s="9">
        <f t="shared" si="407"/>
        <v>39.5</v>
      </c>
      <c r="U2584" s="8">
        <f t="shared" si="408"/>
        <v>38.516666666666673</v>
      </c>
      <c r="V2584" s="8">
        <f t="shared" si="409"/>
        <v>38.762500000000003</v>
      </c>
    </row>
    <row r="2585" spans="1:22" ht="13.5" x14ac:dyDescent="0.25">
      <c r="A2585" s="3">
        <f>RSI!A2585</f>
        <v>45770</v>
      </c>
      <c r="B2585" s="2">
        <f>RSI!B2585</f>
        <v>42.961100000000002</v>
      </c>
      <c r="C2585" s="2">
        <f>RSI!I2585</f>
        <v>40.669115563833365</v>
      </c>
      <c r="D2585" s="2">
        <f>MACD!E2585</f>
        <v>4.1525476450573251E-2</v>
      </c>
      <c r="E2585" s="2">
        <f>MACD!F2585</f>
        <v>8.8247700392918127E-2</v>
      </c>
      <c r="F2585" s="2">
        <f>'Moving Avg'!D2585</f>
        <v>42.961100000000002</v>
      </c>
      <c r="G2585" s="2">
        <f>'Moving Avg'!F2585</f>
        <v>43.054579999999994</v>
      </c>
      <c r="H2585" s="2">
        <f>'Moving Avg'!G2585</f>
        <v>43.081205999999995</v>
      </c>
      <c r="I2585" s="2">
        <f>'Moving Avg'!H2585</f>
        <v>43.042913000000063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  <c r="M2585" s="8">
        <f t="shared" si="400"/>
        <v>25</v>
      </c>
      <c r="N2585" s="8">
        <f t="shared" si="401"/>
        <v>100</v>
      </c>
      <c r="O2585" s="8">
        <f t="shared" si="402"/>
        <v>0</v>
      </c>
      <c r="P2585" s="8">
        <f t="shared" si="403"/>
        <v>33</v>
      </c>
      <c r="Q2585" s="9">
        <f t="shared" si="404"/>
        <v>48.7</v>
      </c>
      <c r="R2585" s="9">
        <f t="shared" si="405"/>
        <v>33.25</v>
      </c>
      <c r="S2585" s="9">
        <f t="shared" si="406"/>
        <v>33.6</v>
      </c>
      <c r="T2585" s="9">
        <f t="shared" si="407"/>
        <v>39.5</v>
      </c>
      <c r="U2585" s="8">
        <f t="shared" si="408"/>
        <v>38.516666666666673</v>
      </c>
      <c r="V2585" s="8">
        <f t="shared" si="409"/>
        <v>38.762500000000003</v>
      </c>
    </row>
    <row r="2586" spans="1:22" ht="13.5" x14ac:dyDescent="0.25">
      <c r="A2586" s="3">
        <f>RSI!A2586</f>
        <v>45771</v>
      </c>
      <c r="B2586" s="2">
        <f>RSI!B2586</f>
        <v>41.544800000000002</v>
      </c>
      <c r="C2586" s="2">
        <f>RSI!I2586</f>
        <v>11.932933254720552</v>
      </c>
      <c r="D2586" s="2">
        <f>MACD!E2586</f>
        <v>0.13168959900843191</v>
      </c>
      <c r="E2586" s="2">
        <f>MACD!F2586</f>
        <v>9.6936080116020895E-2</v>
      </c>
      <c r="F2586" s="2">
        <f>'Moving Avg'!D2586</f>
        <v>42.677840000000003</v>
      </c>
      <c r="G2586" s="2">
        <f>'Moving Avg'!F2586</f>
        <v>42.960629999999995</v>
      </c>
      <c r="H2586" s="2">
        <f>'Moving Avg'!G2586</f>
        <v>43.005670000000002</v>
      </c>
      <c r="I2586" s="2">
        <f>'Moving Avg'!H2586</f>
        <v>43.02544550000006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  <c r="M2586" s="8">
        <f t="shared" si="400"/>
        <v>50</v>
      </c>
      <c r="N2586" s="8">
        <f t="shared" si="401"/>
        <v>0</v>
      </c>
      <c r="O2586" s="8">
        <f t="shared" si="402"/>
        <v>0</v>
      </c>
      <c r="P2586" s="8">
        <f t="shared" si="403"/>
        <v>16.5</v>
      </c>
      <c r="Q2586" s="9">
        <f t="shared" si="404"/>
        <v>19.975000000000001</v>
      </c>
      <c r="R2586" s="9">
        <f t="shared" si="405"/>
        <v>14.125</v>
      </c>
      <c r="S2586" s="9">
        <f t="shared" si="406"/>
        <v>14.925000000000001</v>
      </c>
      <c r="T2586" s="9">
        <f t="shared" si="407"/>
        <v>16.625</v>
      </c>
      <c r="U2586" s="8">
        <f t="shared" si="408"/>
        <v>16.341666666666669</v>
      </c>
      <c r="V2586" s="8">
        <f t="shared" si="409"/>
        <v>16.412500000000001</v>
      </c>
    </row>
    <row r="2587" spans="1:22" ht="13.5" x14ac:dyDescent="0.25">
      <c r="A2587" s="3">
        <f>RSI!A2587</f>
        <v>45772</v>
      </c>
      <c r="B2587" s="2">
        <f>RSI!B2587</f>
        <v>41.544800000000002</v>
      </c>
      <c r="C2587" s="2">
        <f>RSI!I2587</f>
        <v>11.932933254720552</v>
      </c>
      <c r="D2587" s="2">
        <f>MACD!E2587</f>
        <v>0.2169704403399848</v>
      </c>
      <c r="E2587" s="2">
        <f>MACD!F2587</f>
        <v>0.12094295216081369</v>
      </c>
      <c r="F2587" s="2">
        <f>'Moving Avg'!D2587</f>
        <v>42.394580000000005</v>
      </c>
      <c r="G2587" s="2">
        <f>'Moving Avg'!F2587</f>
        <v>42.866209999999995</v>
      </c>
      <c r="H2587" s="2">
        <f>'Moving Avg'!G2587</f>
        <v>42.970923999999997</v>
      </c>
      <c r="I2587" s="2">
        <f>'Moving Avg'!H2587</f>
        <v>43.017892000000053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  <c r="M2587" s="8">
        <f t="shared" si="400"/>
        <v>50</v>
      </c>
      <c r="N2587" s="8">
        <f t="shared" si="401"/>
        <v>0</v>
      </c>
      <c r="O2587" s="8">
        <f t="shared" si="402"/>
        <v>0</v>
      </c>
      <c r="P2587" s="8">
        <f t="shared" si="403"/>
        <v>16.5</v>
      </c>
      <c r="Q2587" s="9">
        <f t="shared" si="404"/>
        <v>19.975000000000001</v>
      </c>
      <c r="R2587" s="9">
        <f t="shared" si="405"/>
        <v>14.125</v>
      </c>
      <c r="S2587" s="9">
        <f t="shared" si="406"/>
        <v>14.925000000000001</v>
      </c>
      <c r="T2587" s="9">
        <f t="shared" si="407"/>
        <v>16.625</v>
      </c>
      <c r="U2587" s="8">
        <f t="shared" si="408"/>
        <v>16.341666666666669</v>
      </c>
      <c r="V2587" s="8">
        <f t="shared" si="409"/>
        <v>16.412500000000001</v>
      </c>
    </row>
    <row r="2588" spans="1:22" ht="13.5" x14ac:dyDescent="0.25">
      <c r="A2588" s="3">
        <f>RSI!A2588</f>
        <v>45775</v>
      </c>
      <c r="B2588" s="2">
        <f>RSI!B2588</f>
        <v>41.544800000000002</v>
      </c>
      <c r="C2588" s="2">
        <f>RSI!I2588</f>
        <v>11.932933254720552</v>
      </c>
      <c r="D2588" s="2">
        <f>MACD!E2588</f>
        <v>0.29745348764716084</v>
      </c>
      <c r="E2588" s="2">
        <f>MACD!F2588</f>
        <v>0.15624505925808313</v>
      </c>
      <c r="F2588" s="2">
        <f>'Moving Avg'!D2588</f>
        <v>42.111320000000006</v>
      </c>
      <c r="G2588" s="2">
        <f>'Moving Avg'!F2588</f>
        <v>42.771789999999996</v>
      </c>
      <c r="H2588" s="2">
        <f>'Moving Avg'!G2588</f>
        <v>42.974511999999997</v>
      </c>
      <c r="I2588" s="2">
        <f>'Moving Avg'!H2588</f>
        <v>43.010338500000053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  <c r="M2588" s="8">
        <f t="shared" si="400"/>
        <v>50</v>
      </c>
      <c r="N2588" s="8">
        <f t="shared" si="401"/>
        <v>0</v>
      </c>
      <c r="O2588" s="8">
        <f t="shared" si="402"/>
        <v>0</v>
      </c>
      <c r="P2588" s="8">
        <f t="shared" si="403"/>
        <v>16.5</v>
      </c>
      <c r="Q2588" s="9">
        <f t="shared" si="404"/>
        <v>19.975000000000001</v>
      </c>
      <c r="R2588" s="9">
        <f t="shared" si="405"/>
        <v>14.125</v>
      </c>
      <c r="S2588" s="9">
        <f t="shared" si="406"/>
        <v>14.925000000000001</v>
      </c>
      <c r="T2588" s="9">
        <f t="shared" si="407"/>
        <v>16.625</v>
      </c>
      <c r="U2588" s="8">
        <f t="shared" si="408"/>
        <v>16.341666666666669</v>
      </c>
      <c r="V2588" s="8">
        <f t="shared" si="409"/>
        <v>16.412500000000001</v>
      </c>
    </row>
    <row r="2589" spans="1:22" ht="13.5" x14ac:dyDescent="0.25">
      <c r="A2589" s="3">
        <f>RSI!A2589</f>
        <v>45776</v>
      </c>
      <c r="B2589" s="2">
        <f>RSI!B2589</f>
        <v>42.961100000000002</v>
      </c>
      <c r="C2589" s="2">
        <f>RSI!I2589</f>
        <v>53.218211388355094</v>
      </c>
      <c r="D2589" s="2">
        <f>MACD!E2589</f>
        <v>0.26834928268671376</v>
      </c>
      <c r="E2589" s="2">
        <f>MACD!F2589</f>
        <v>0.17866590394380927</v>
      </c>
      <c r="F2589" s="2">
        <f>'Moving Avg'!D2589</f>
        <v>42.111319999999999</v>
      </c>
      <c r="G2589" s="2">
        <f>'Moving Avg'!F2589</f>
        <v>42.748654999999999</v>
      </c>
      <c r="H2589" s="2">
        <f>'Moving Avg'!G2589</f>
        <v>42.974511999999997</v>
      </c>
      <c r="I2589" s="2">
        <f>'Moving Avg'!H2589</f>
        <v>43.009866500000051</v>
      </c>
      <c r="J2589" s="6" t="str">
        <f>OBV!F2589</f>
        <v>BULLISH</v>
      </c>
      <c r="K2589" s="6" t="str">
        <f>OBV!G2589</f>
        <v>NEUTRAL</v>
      </c>
      <c r="L2589" s="6" t="str">
        <f>OBV!H2589</f>
        <v>NEUTRAL</v>
      </c>
      <c r="M2589" s="8">
        <f t="shared" si="400"/>
        <v>25</v>
      </c>
      <c r="N2589" s="8">
        <f t="shared" si="401"/>
        <v>0</v>
      </c>
      <c r="O2589" s="8">
        <f t="shared" si="402"/>
        <v>0</v>
      </c>
      <c r="P2589" s="8">
        <f t="shared" si="403"/>
        <v>49.5</v>
      </c>
      <c r="Q2589" s="9">
        <f t="shared" si="404"/>
        <v>16.175000000000001</v>
      </c>
      <c r="R2589" s="9">
        <f t="shared" si="405"/>
        <v>17.375</v>
      </c>
      <c r="S2589" s="9">
        <f t="shared" si="406"/>
        <v>26.025000000000002</v>
      </c>
      <c r="T2589" s="9">
        <f t="shared" si="407"/>
        <v>18.625</v>
      </c>
      <c r="U2589" s="8">
        <f t="shared" si="408"/>
        <v>19.858333333333334</v>
      </c>
      <c r="V2589" s="8">
        <f t="shared" si="409"/>
        <v>19.55</v>
      </c>
    </row>
    <row r="2590" spans="1:22" ht="13.5" x14ac:dyDescent="0.25">
      <c r="A2590" s="3">
        <f>RSI!A2590</f>
        <v>45777</v>
      </c>
      <c r="B2590" s="2">
        <f>RSI!B2590</f>
        <v>42.961100000000002</v>
      </c>
      <c r="C2590" s="2">
        <f>RSI!I2590</f>
        <v>53.218211388355094</v>
      </c>
      <c r="D2590" s="2">
        <f>MACD!E2590</f>
        <v>0.24248873141928584</v>
      </c>
      <c r="E2590" s="2">
        <f>MACD!F2590</f>
        <v>0.1914304694389046</v>
      </c>
      <c r="F2590" s="2">
        <f>'Moving Avg'!D2590</f>
        <v>42.111319999999999</v>
      </c>
      <c r="G2590" s="2">
        <f>'Moving Avg'!F2590</f>
        <v>42.748654999999999</v>
      </c>
      <c r="H2590" s="2">
        <f>'Moving Avg'!G2590</f>
        <v>42.974511999999983</v>
      </c>
      <c r="I2590" s="2">
        <f>'Moving Avg'!H2590</f>
        <v>43.009394500000056</v>
      </c>
      <c r="J2590" s="6" t="str">
        <f>OBV!F2590</f>
        <v>BULLISH</v>
      </c>
      <c r="K2590" s="6" t="str">
        <f>OBV!G2590</f>
        <v>NEUTRAL</v>
      </c>
      <c r="L2590" s="6" t="str">
        <f>OBV!H2590</f>
        <v>NEUTRAL</v>
      </c>
      <c r="M2590" s="8">
        <f t="shared" si="400"/>
        <v>25</v>
      </c>
      <c r="N2590" s="8">
        <f t="shared" si="401"/>
        <v>0</v>
      </c>
      <c r="O2590" s="8">
        <f t="shared" si="402"/>
        <v>0</v>
      </c>
      <c r="P2590" s="8">
        <f t="shared" si="403"/>
        <v>49.5</v>
      </c>
      <c r="Q2590" s="9">
        <f t="shared" si="404"/>
        <v>16.175000000000001</v>
      </c>
      <c r="R2590" s="9">
        <f t="shared" si="405"/>
        <v>17.375</v>
      </c>
      <c r="S2590" s="9">
        <f t="shared" si="406"/>
        <v>26.025000000000002</v>
      </c>
      <c r="T2590" s="9">
        <f t="shared" si="407"/>
        <v>18.625</v>
      </c>
      <c r="U2590" s="8">
        <f t="shared" si="408"/>
        <v>19.858333333333334</v>
      </c>
      <c r="V2590" s="8">
        <f t="shared" si="409"/>
        <v>19.55</v>
      </c>
    </row>
    <row r="2591" spans="1:22" ht="13.5" x14ac:dyDescent="0.25">
      <c r="A2591" s="3">
        <f>RSI!A2591</f>
        <v>45779</v>
      </c>
      <c r="B2591" s="2">
        <f>RSI!B2591</f>
        <v>44.887300000000003</v>
      </c>
      <c r="C2591" s="2">
        <f>RSI!I2591</f>
        <v>73.10510700121138</v>
      </c>
      <c r="D2591" s="2">
        <f>MACD!E2591</f>
        <v>7.6782729925781723E-2</v>
      </c>
      <c r="E2591" s="2">
        <f>MACD!F2591</f>
        <v>0.16850092153628005</v>
      </c>
      <c r="F2591" s="2">
        <f>'Moving Avg'!D2591</f>
        <v>42.779820000000001</v>
      </c>
      <c r="G2591" s="2">
        <f>'Moving Avg'!F2591</f>
        <v>42.844964999999995</v>
      </c>
      <c r="H2591" s="2">
        <f>'Moving Avg'!G2591</f>
        <v>43.013035999999985</v>
      </c>
      <c r="I2591" s="2">
        <f>'Moving Avg'!H2591</f>
        <v>43.018553500000053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  <c r="M2591" s="8">
        <f t="shared" si="400"/>
        <v>0</v>
      </c>
      <c r="N2591" s="8">
        <f t="shared" si="401"/>
        <v>100</v>
      </c>
      <c r="O2591" s="8">
        <f t="shared" si="402"/>
        <v>0</v>
      </c>
      <c r="P2591" s="8">
        <f t="shared" si="403"/>
        <v>83.5</v>
      </c>
      <c r="Q2591" s="9">
        <f t="shared" si="404"/>
        <v>47.524999999999999</v>
      </c>
      <c r="R2591" s="9">
        <f t="shared" si="405"/>
        <v>40.875</v>
      </c>
      <c r="S2591" s="9">
        <f t="shared" si="406"/>
        <v>52.575000000000003</v>
      </c>
      <c r="T2591" s="9">
        <f t="shared" si="407"/>
        <v>45.875</v>
      </c>
      <c r="U2591" s="8">
        <f t="shared" si="408"/>
        <v>46.991666666666674</v>
      </c>
      <c r="V2591" s="8">
        <f t="shared" si="409"/>
        <v>46.712500000000006</v>
      </c>
    </row>
    <row r="2592" spans="1:22" ht="13.5" x14ac:dyDescent="0.25">
      <c r="A2592" s="3">
        <f>RSI!A2592</f>
        <v>45782</v>
      </c>
      <c r="B2592" s="2">
        <f>RSI!B2592</f>
        <v>45.321599999999997</v>
      </c>
      <c r="C2592" s="2">
        <f>RSI!I2592</f>
        <v>75.621457028037781</v>
      </c>
      <c r="D2592" s="2">
        <f>MACD!E2592</f>
        <v>-0.10804029380760483</v>
      </c>
      <c r="E2592" s="2">
        <f>MACD!F2592</f>
        <v>0.11319267846750308</v>
      </c>
      <c r="F2592" s="2">
        <f>'Moving Avg'!D2592</f>
        <v>43.535179999999997</v>
      </c>
      <c r="G2592" s="2">
        <f>'Moving Avg'!F2592</f>
        <v>42.962989999999998</v>
      </c>
      <c r="H2592" s="2">
        <f>'Moving Avg'!G2592</f>
        <v>43.060245999999985</v>
      </c>
      <c r="I2592" s="2">
        <f>'Moving Avg'!H2592</f>
        <v>43.02988400000006</v>
      </c>
      <c r="J2592" s="6" t="str">
        <f>OBV!F2592</f>
        <v>BULLISH</v>
      </c>
      <c r="K2592" s="6" t="str">
        <f>OBV!G2592</f>
        <v>NEUTRAL</v>
      </c>
      <c r="L2592" s="6" t="str">
        <f>OBV!H2592</f>
        <v>CONFIRMED BULLISH</v>
      </c>
      <c r="M2592" s="8">
        <f t="shared" si="400"/>
        <v>0</v>
      </c>
      <c r="N2592" s="8">
        <f t="shared" si="401"/>
        <v>100</v>
      </c>
      <c r="O2592" s="8">
        <f t="shared" si="402"/>
        <v>50</v>
      </c>
      <c r="P2592" s="8">
        <f t="shared" si="403"/>
        <v>83.5</v>
      </c>
      <c r="Q2592" s="9">
        <f t="shared" si="404"/>
        <v>55.024999999999999</v>
      </c>
      <c r="R2592" s="9">
        <f t="shared" si="405"/>
        <v>58.375</v>
      </c>
      <c r="S2592" s="9">
        <f t="shared" si="406"/>
        <v>65.075000000000003</v>
      </c>
      <c r="T2592" s="9">
        <f t="shared" si="407"/>
        <v>58.375</v>
      </c>
      <c r="U2592" s="8">
        <f t="shared" si="408"/>
        <v>59.491666666666674</v>
      </c>
      <c r="V2592" s="8">
        <f t="shared" si="409"/>
        <v>59.212500000000006</v>
      </c>
    </row>
    <row r="2593" spans="1:22" ht="13.5" x14ac:dyDescent="0.25">
      <c r="A2593" s="3">
        <f>RSI!A2593</f>
        <v>45783</v>
      </c>
      <c r="B2593" s="2">
        <f>RSI!B2593</f>
        <v>45.321599999999997</v>
      </c>
      <c r="C2593" s="2">
        <f>RSI!I2593</f>
        <v>75.621457028037781</v>
      </c>
      <c r="D2593" s="2">
        <f>MACD!E2593</f>
        <v>-0.27851371361230548</v>
      </c>
      <c r="E2593" s="2">
        <f>MACD!F2593</f>
        <v>3.485140005154138E-2</v>
      </c>
      <c r="F2593" s="2">
        <f>'Moving Avg'!D2593</f>
        <v>44.29054</v>
      </c>
      <c r="G2593" s="2">
        <f>'Moving Avg'!F2593</f>
        <v>43.081014999999994</v>
      </c>
      <c r="H2593" s="2">
        <f>'Moving Avg'!G2593</f>
        <v>43.107455999999992</v>
      </c>
      <c r="I2593" s="2">
        <f>'Moving Avg'!H2593</f>
        <v>43.041214500000052</v>
      </c>
      <c r="J2593" s="6" t="str">
        <f>OBV!F2593</f>
        <v>BULLISH</v>
      </c>
      <c r="K2593" s="6" t="str">
        <f>OBV!G2593</f>
        <v>NEUTRAL</v>
      </c>
      <c r="L2593" s="6" t="str">
        <f>OBV!H2593</f>
        <v>CONFIRMED BULLISH</v>
      </c>
      <c r="M2593" s="8">
        <f t="shared" si="400"/>
        <v>0</v>
      </c>
      <c r="N2593" s="8">
        <f t="shared" si="401"/>
        <v>100</v>
      </c>
      <c r="O2593" s="8">
        <f t="shared" si="402"/>
        <v>50</v>
      </c>
      <c r="P2593" s="8">
        <f t="shared" si="403"/>
        <v>83.5</v>
      </c>
      <c r="Q2593" s="9">
        <f t="shared" si="404"/>
        <v>55.024999999999999</v>
      </c>
      <c r="R2593" s="9">
        <f t="shared" si="405"/>
        <v>58.375</v>
      </c>
      <c r="S2593" s="9">
        <f t="shared" si="406"/>
        <v>65.075000000000003</v>
      </c>
      <c r="T2593" s="9">
        <f t="shared" si="407"/>
        <v>58.375</v>
      </c>
      <c r="U2593" s="8">
        <f t="shared" si="408"/>
        <v>59.491666666666674</v>
      </c>
      <c r="V2593" s="8">
        <f t="shared" si="409"/>
        <v>59.212500000000006</v>
      </c>
    </row>
    <row r="2594" spans="1:22" ht="13.5" x14ac:dyDescent="0.25">
      <c r="A2594" s="3">
        <f>RSI!A2594</f>
        <v>45784</v>
      </c>
      <c r="B2594" s="2">
        <f>RSI!B2594</f>
        <v>45.321599999999997</v>
      </c>
      <c r="C2594" s="2">
        <f>RSI!I2594</f>
        <v>75.621457028037781</v>
      </c>
      <c r="D2594" s="2">
        <f>MACD!E2594</f>
        <v>-0.43580184920161003</v>
      </c>
      <c r="E2594" s="2">
        <f>MACD!F2594</f>
        <v>-5.9279249799088898E-2</v>
      </c>
      <c r="F2594" s="2">
        <f>'Moving Avg'!D2594</f>
        <v>44.76263999999999</v>
      </c>
      <c r="G2594" s="2">
        <f>'Moving Avg'!F2594</f>
        <v>43.199039999999989</v>
      </c>
      <c r="H2594" s="2">
        <f>'Moving Avg'!G2594</f>
        <v>43.154665999999999</v>
      </c>
      <c r="I2594" s="2">
        <f>'Moving Avg'!H2594</f>
        <v>43.052545000000052</v>
      </c>
      <c r="J2594" s="6" t="str">
        <f>OBV!F2594</f>
        <v>BULLISH</v>
      </c>
      <c r="K2594" s="6" t="str">
        <f>OBV!G2594</f>
        <v>NEUTRAL</v>
      </c>
      <c r="L2594" s="6" t="str">
        <f>OBV!H2594</f>
        <v>CONFIRMED BULLISH</v>
      </c>
      <c r="M2594" s="8">
        <f t="shared" si="400"/>
        <v>0</v>
      </c>
      <c r="N2594" s="8">
        <f t="shared" si="401"/>
        <v>100</v>
      </c>
      <c r="O2594" s="8">
        <f t="shared" si="402"/>
        <v>50</v>
      </c>
      <c r="P2594" s="8">
        <f t="shared" si="403"/>
        <v>83.5</v>
      </c>
      <c r="Q2594" s="9">
        <f t="shared" si="404"/>
        <v>55.024999999999999</v>
      </c>
      <c r="R2594" s="9">
        <f t="shared" si="405"/>
        <v>58.375</v>
      </c>
      <c r="S2594" s="9">
        <f t="shared" si="406"/>
        <v>65.075000000000003</v>
      </c>
      <c r="T2594" s="9">
        <f t="shared" si="407"/>
        <v>58.375</v>
      </c>
      <c r="U2594" s="8">
        <f t="shared" si="408"/>
        <v>59.491666666666674</v>
      </c>
      <c r="V2594" s="8">
        <f t="shared" si="409"/>
        <v>59.212500000000006</v>
      </c>
    </row>
    <row r="2595" spans="1:22" ht="13.5" x14ac:dyDescent="0.25">
      <c r="A2595" s="3">
        <f>RSI!A2595</f>
        <v>45785</v>
      </c>
      <c r="B2595" s="2">
        <f>RSI!B2595</f>
        <v>47.21</v>
      </c>
      <c r="C2595" s="2">
        <f>RSI!I2595</f>
        <v>83.835057922177683</v>
      </c>
      <c r="D2595" s="2">
        <f>MACD!E2595</f>
        <v>-0.72084865800574249</v>
      </c>
      <c r="E2595" s="2">
        <f>MACD!F2595</f>
        <v>-0.19159313144041965</v>
      </c>
      <c r="F2595" s="2">
        <f>'Moving Avg'!D2595</f>
        <v>45.61242</v>
      </c>
      <c r="G2595" s="2">
        <f>'Moving Avg'!F2595</f>
        <v>43.411484999999992</v>
      </c>
      <c r="H2595" s="2">
        <f>'Moving Avg'!G2595</f>
        <v>43.239643999999991</v>
      </c>
      <c r="I2595" s="2">
        <f>'Moving Avg'!H2595</f>
        <v>43.073317500000051</v>
      </c>
      <c r="J2595" s="6" t="str">
        <f>OBV!F2595</f>
        <v>BULLISH</v>
      </c>
      <c r="K2595" s="6" t="str">
        <f>OBV!G2595</f>
        <v>NEUTRAL</v>
      </c>
      <c r="L2595" s="6" t="str">
        <f>OBV!H2595</f>
        <v>CONFIRMED BULLISH</v>
      </c>
      <c r="M2595" s="8">
        <f t="shared" si="400"/>
        <v>0</v>
      </c>
      <c r="N2595" s="8">
        <f t="shared" si="401"/>
        <v>100</v>
      </c>
      <c r="O2595" s="8">
        <f t="shared" si="402"/>
        <v>50</v>
      </c>
      <c r="P2595" s="8">
        <f t="shared" si="403"/>
        <v>83.5</v>
      </c>
      <c r="Q2595" s="9">
        <f t="shared" si="404"/>
        <v>55.024999999999999</v>
      </c>
      <c r="R2595" s="9">
        <f t="shared" si="405"/>
        <v>58.375</v>
      </c>
      <c r="S2595" s="9">
        <f t="shared" si="406"/>
        <v>65.075000000000003</v>
      </c>
      <c r="T2595" s="9">
        <f t="shared" si="407"/>
        <v>58.375</v>
      </c>
      <c r="U2595" s="8">
        <f t="shared" si="408"/>
        <v>59.491666666666674</v>
      </c>
      <c r="V2595" s="8">
        <f t="shared" si="409"/>
        <v>59.212500000000006</v>
      </c>
    </row>
    <row r="2596" spans="1:22" ht="13.5" x14ac:dyDescent="0.25">
      <c r="A2596" s="3">
        <f>RSI!A2596</f>
        <v>45786</v>
      </c>
      <c r="B2596" s="2">
        <f>RSI!B2596</f>
        <v>47.21</v>
      </c>
      <c r="C2596" s="2">
        <f>RSI!I2596</f>
        <v>83.835057922177683</v>
      </c>
      <c r="D2596" s="2">
        <f>MACD!E2596</f>
        <v>-1.2022739508522235</v>
      </c>
      <c r="E2596" s="2">
        <f>MACD!F2596</f>
        <v>-0.39372929532278045</v>
      </c>
      <c r="F2596" s="2">
        <f>'Moving Avg'!D2596</f>
        <v>46.07696</v>
      </c>
      <c r="G2596" s="2">
        <f>'Moving Avg'!F2596</f>
        <v>43.623930000000001</v>
      </c>
      <c r="H2596" s="2">
        <f>'Moving Avg'!G2596</f>
        <v>43.324621999999991</v>
      </c>
      <c r="I2596" s="2">
        <f>'Moving Avg'!H2596</f>
        <v>43.094090000000051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  <c r="M2596" s="8">
        <f t="shared" si="400"/>
        <v>0</v>
      </c>
      <c r="N2596" s="8">
        <f t="shared" si="401"/>
        <v>100</v>
      </c>
      <c r="O2596" s="8">
        <f t="shared" si="402"/>
        <v>50</v>
      </c>
      <c r="P2596" s="8">
        <f t="shared" si="403"/>
        <v>83.5</v>
      </c>
      <c r="Q2596" s="9">
        <f t="shared" si="404"/>
        <v>55.024999999999999</v>
      </c>
      <c r="R2596" s="9">
        <f t="shared" si="405"/>
        <v>58.375</v>
      </c>
      <c r="S2596" s="9">
        <f t="shared" si="406"/>
        <v>65.075000000000003</v>
      </c>
      <c r="T2596" s="9">
        <f t="shared" si="407"/>
        <v>58.375</v>
      </c>
      <c r="U2596" s="8">
        <f t="shared" si="408"/>
        <v>59.491666666666674</v>
      </c>
      <c r="V2596" s="8">
        <f t="shared" si="409"/>
        <v>59.212500000000006</v>
      </c>
    </row>
    <row r="2597" spans="1:22" ht="13.5" x14ac:dyDescent="0.25">
      <c r="A2597" s="3">
        <f>RSI!A2597</f>
        <v>45789</v>
      </c>
      <c r="B2597" s="2">
        <f>RSI!B2597</f>
        <v>47.21</v>
      </c>
      <c r="C2597" s="2">
        <f>RSI!I2597</f>
        <v>83.835057922177683</v>
      </c>
      <c r="D2597" s="2">
        <f>MACD!E2597</f>
        <v>-1.6303185654658208</v>
      </c>
      <c r="E2597" s="2">
        <f>MACD!F2597</f>
        <v>-0.64104714935138851</v>
      </c>
      <c r="F2597" s="2">
        <f>'Moving Avg'!D2597</f>
        <v>46.454639999999998</v>
      </c>
      <c r="G2597" s="2">
        <f>'Moving Avg'!F2597</f>
        <v>43.836375000000004</v>
      </c>
      <c r="H2597" s="2">
        <f>'Moving Avg'!G2597</f>
        <v>43.409599999999983</v>
      </c>
      <c r="I2597" s="2">
        <f>'Moving Avg'!H2597</f>
        <v>43.114862500000044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  <c r="M2597" s="8">
        <f t="shared" si="400"/>
        <v>0</v>
      </c>
      <c r="N2597" s="8">
        <f t="shared" si="401"/>
        <v>100</v>
      </c>
      <c r="O2597" s="8">
        <f t="shared" si="402"/>
        <v>50</v>
      </c>
      <c r="P2597" s="8">
        <f t="shared" si="403"/>
        <v>83.5</v>
      </c>
      <c r="Q2597" s="9">
        <f t="shared" si="404"/>
        <v>55.024999999999999</v>
      </c>
      <c r="R2597" s="9">
        <f t="shared" si="405"/>
        <v>58.375</v>
      </c>
      <c r="S2597" s="9">
        <f t="shared" si="406"/>
        <v>65.075000000000003</v>
      </c>
      <c r="T2597" s="9">
        <f t="shared" si="407"/>
        <v>58.375</v>
      </c>
      <c r="U2597" s="8">
        <f t="shared" si="408"/>
        <v>59.491666666666674</v>
      </c>
      <c r="V2597" s="8">
        <f t="shared" si="409"/>
        <v>59.212500000000006</v>
      </c>
    </row>
    <row r="2598" spans="1:22" ht="13.5" x14ac:dyDescent="0.25">
      <c r="A2598" s="3">
        <f>RSI!A2598</f>
        <v>45790</v>
      </c>
      <c r="B2598" s="2">
        <f>RSI!B2598</f>
        <v>47.200600000000001</v>
      </c>
      <c r="C2598" s="2">
        <f>RSI!I2598</f>
        <v>83.65981895575564</v>
      </c>
      <c r="D2598" s="2">
        <f>MACD!E2598</f>
        <v>-2.0109664137760106</v>
      </c>
      <c r="E2598" s="2">
        <f>MACD!F2598</f>
        <v>-0.91503100223631295</v>
      </c>
      <c r="F2598" s="2">
        <f>'Moving Avg'!D2598</f>
        <v>46.830440000000003</v>
      </c>
      <c r="G2598" s="2">
        <f>'Moving Avg'!F2598</f>
        <v>44.048350000000006</v>
      </c>
      <c r="H2598" s="2">
        <f>'Moving Avg'!G2598</f>
        <v>43.494389999999981</v>
      </c>
      <c r="I2598" s="2">
        <f>'Moving Avg'!H2598</f>
        <v>43.135588000000041</v>
      </c>
      <c r="J2598" s="6" t="str">
        <f>OBV!F2598</f>
        <v>BEARISH</v>
      </c>
      <c r="K2598" s="6" t="str">
        <f>OBV!G2598</f>
        <v>NEUTRAL</v>
      </c>
      <c r="L2598" s="6" t="str">
        <f>OBV!H2598</f>
        <v>BEARISH DIVERGENCE</v>
      </c>
      <c r="M2598" s="8">
        <f t="shared" si="400"/>
        <v>0</v>
      </c>
      <c r="N2598" s="8">
        <f t="shared" si="401"/>
        <v>100</v>
      </c>
      <c r="O2598" s="8">
        <f t="shared" si="402"/>
        <v>50</v>
      </c>
      <c r="P2598" s="8">
        <f t="shared" si="403"/>
        <v>16.5</v>
      </c>
      <c r="Q2598" s="9">
        <f t="shared" si="404"/>
        <v>44.975000000000001</v>
      </c>
      <c r="R2598" s="9">
        <f t="shared" si="405"/>
        <v>41.625</v>
      </c>
      <c r="S2598" s="9">
        <f t="shared" si="406"/>
        <v>34.924999999999997</v>
      </c>
      <c r="T2598" s="9">
        <f t="shared" si="407"/>
        <v>41.625</v>
      </c>
      <c r="U2598" s="8">
        <f t="shared" si="408"/>
        <v>40.508333333333333</v>
      </c>
      <c r="V2598" s="8">
        <f t="shared" si="409"/>
        <v>40.787499999999994</v>
      </c>
    </row>
    <row r="2599" spans="1:22" ht="13.5" x14ac:dyDescent="0.25">
      <c r="A2599" s="3">
        <f>RSI!A2599</f>
        <v>45791</v>
      </c>
      <c r="B2599" s="2">
        <f>RSI!B2599</f>
        <v>47.200600000000001</v>
      </c>
      <c r="C2599" s="2">
        <f>RSI!I2599</f>
        <v>83.65981895575564</v>
      </c>
      <c r="D2599" s="2">
        <f>MACD!E2599</f>
        <v>-2.1328390423520744</v>
      </c>
      <c r="E2599" s="2">
        <f>MACD!F2599</f>
        <v>-1.1585926102594652</v>
      </c>
      <c r="F2599" s="2">
        <f>'Moving Avg'!D2599</f>
        <v>47.206240000000001</v>
      </c>
      <c r="G2599" s="2">
        <f>'Moving Avg'!F2599</f>
        <v>44.260325000000009</v>
      </c>
      <c r="H2599" s="2">
        <f>'Moving Avg'!G2599</f>
        <v>43.574081999999997</v>
      </c>
      <c r="I2599" s="2">
        <f>'Moving Avg'!H2599</f>
        <v>43.156313500000039</v>
      </c>
      <c r="J2599" s="6" t="str">
        <f>OBV!F2599</f>
        <v>BEARISH</v>
      </c>
      <c r="K2599" s="6" t="str">
        <f>OBV!G2599</f>
        <v>NEUTRAL</v>
      </c>
      <c r="L2599" s="6" t="str">
        <f>OBV!H2599</f>
        <v>BEARISH DIVERGENCE</v>
      </c>
      <c r="M2599" s="8">
        <f t="shared" si="400"/>
        <v>0</v>
      </c>
      <c r="N2599" s="8">
        <f t="shared" si="401"/>
        <v>100</v>
      </c>
      <c r="O2599" s="8">
        <f t="shared" si="402"/>
        <v>50</v>
      </c>
      <c r="P2599" s="8">
        <f t="shared" si="403"/>
        <v>16.5</v>
      </c>
      <c r="Q2599" s="9">
        <f t="shared" si="404"/>
        <v>44.975000000000001</v>
      </c>
      <c r="R2599" s="9">
        <f t="shared" si="405"/>
        <v>41.625</v>
      </c>
      <c r="S2599" s="9">
        <f t="shared" si="406"/>
        <v>34.924999999999997</v>
      </c>
      <c r="T2599" s="9">
        <f t="shared" si="407"/>
        <v>41.625</v>
      </c>
      <c r="U2599" s="8">
        <f t="shared" si="408"/>
        <v>40.508333333333333</v>
      </c>
      <c r="V2599" s="8">
        <f t="shared" si="409"/>
        <v>40.787499999999994</v>
      </c>
    </row>
    <row r="2600" spans="1:22" ht="13.5" x14ac:dyDescent="0.25">
      <c r="A2600" s="3">
        <f>RSI!A2600</f>
        <v>45792</v>
      </c>
      <c r="B2600" s="2">
        <f>RSI!B2600</f>
        <v>47.200600000000001</v>
      </c>
      <c r="C2600" s="2">
        <f>RSI!I2600</f>
        <v>83.65981895575564</v>
      </c>
      <c r="D2600" s="2">
        <f>MACD!E2600</f>
        <v>-2.2523308277908427</v>
      </c>
      <c r="E2600" s="2">
        <f>MACD!F2600</f>
        <v>-1.3773402537657407</v>
      </c>
      <c r="F2600" s="2">
        <f>'Moving Avg'!D2600</f>
        <v>47.204360000000001</v>
      </c>
      <c r="G2600" s="2">
        <f>'Moving Avg'!F2600</f>
        <v>44.472300000000004</v>
      </c>
      <c r="H2600" s="2">
        <f>'Moving Avg'!G2600</f>
        <v>43.649430000000002</v>
      </c>
      <c r="I2600" s="2">
        <f>'Moving Avg'!H2600</f>
        <v>43.17703900000005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  <c r="M2600" s="8">
        <f t="shared" si="400"/>
        <v>0</v>
      </c>
      <c r="N2600" s="8">
        <f t="shared" si="401"/>
        <v>100</v>
      </c>
      <c r="O2600" s="8">
        <f t="shared" si="402"/>
        <v>50</v>
      </c>
      <c r="P2600" s="8">
        <f t="shared" si="403"/>
        <v>16.5</v>
      </c>
      <c r="Q2600" s="9">
        <f t="shared" si="404"/>
        <v>44.975000000000001</v>
      </c>
      <c r="R2600" s="9">
        <f t="shared" si="405"/>
        <v>41.625</v>
      </c>
      <c r="S2600" s="9">
        <f t="shared" si="406"/>
        <v>34.924999999999997</v>
      </c>
      <c r="T2600" s="9">
        <f t="shared" si="407"/>
        <v>41.625</v>
      </c>
      <c r="U2600" s="8">
        <f t="shared" si="408"/>
        <v>40.508333333333333</v>
      </c>
      <c r="V2600" s="8">
        <f t="shared" si="409"/>
        <v>40.787499999999994</v>
      </c>
    </row>
    <row r="2601" spans="1:22" ht="13.5" x14ac:dyDescent="0.25">
      <c r="A2601" s="3">
        <f>RSI!A2601</f>
        <v>45793</v>
      </c>
      <c r="B2601" s="2">
        <f>RSI!B2601</f>
        <v>47.200600000000001</v>
      </c>
      <c r="C2601" s="2">
        <f>RSI!I2601</f>
        <v>83.65981895575564</v>
      </c>
      <c r="D2601" s="2">
        <f>MACD!E2601</f>
        <v>-2.0722570890002388</v>
      </c>
      <c r="E2601" s="2">
        <f>MACD!F2601</f>
        <v>-1.5163236208126403</v>
      </c>
      <c r="F2601" s="2">
        <f>'Moving Avg'!D2601</f>
        <v>47.202480000000001</v>
      </c>
      <c r="G2601" s="2">
        <f>'Moving Avg'!F2601</f>
        <v>44.684275000000007</v>
      </c>
      <c r="H2601" s="2">
        <f>'Moving Avg'!G2601</f>
        <v>43.724777999999993</v>
      </c>
      <c r="I2601" s="2">
        <f>'Moving Avg'!H2601</f>
        <v>43.197764500000055</v>
      </c>
      <c r="J2601" s="6" t="str">
        <f>OBV!F2601</f>
        <v>BEARISH</v>
      </c>
      <c r="K2601" s="6" t="str">
        <f>OBV!G2601</f>
        <v>NEUTRAL</v>
      </c>
      <c r="L2601" s="6" t="str">
        <f>OBV!H2601</f>
        <v>CONFIRMED BEARISH</v>
      </c>
      <c r="M2601" s="8">
        <f t="shared" si="400"/>
        <v>0</v>
      </c>
      <c r="N2601" s="8">
        <f t="shared" si="401"/>
        <v>100</v>
      </c>
      <c r="O2601" s="8">
        <f t="shared" si="402"/>
        <v>50</v>
      </c>
      <c r="P2601" s="8">
        <f t="shared" si="403"/>
        <v>16.5</v>
      </c>
      <c r="Q2601" s="9">
        <f t="shared" si="404"/>
        <v>44.975000000000001</v>
      </c>
      <c r="R2601" s="9">
        <f t="shared" si="405"/>
        <v>41.625</v>
      </c>
      <c r="S2601" s="9">
        <f t="shared" si="406"/>
        <v>34.924999999999997</v>
      </c>
      <c r="T2601" s="9">
        <f t="shared" si="407"/>
        <v>41.625</v>
      </c>
      <c r="U2601" s="8">
        <f t="shared" si="408"/>
        <v>40.508333333333333</v>
      </c>
      <c r="V2601" s="8">
        <f t="shared" si="409"/>
        <v>40.787499999999994</v>
      </c>
    </row>
    <row r="2602" spans="1:22" ht="13.5" x14ac:dyDescent="0.25">
      <c r="A2602" s="3">
        <f>RSI!A2602</f>
        <v>45796</v>
      </c>
      <c r="B2602" s="2">
        <f>RSI!B2602</f>
        <v>47.200600000000001</v>
      </c>
      <c r="C2602" s="2">
        <f>RSI!I2602</f>
        <v>83.65981895575564</v>
      </c>
      <c r="D2602" s="2">
        <f>MACD!E2602</f>
        <v>-1.8671052185631609</v>
      </c>
      <c r="E2602" s="2">
        <f>MACD!F2602</f>
        <v>-1.5864799403627445</v>
      </c>
      <c r="F2602" s="2">
        <f>'Moving Avg'!D2602</f>
        <v>47.200600000000001</v>
      </c>
      <c r="G2602" s="2">
        <f>'Moving Avg'!F2602</f>
        <v>44.896250000000009</v>
      </c>
      <c r="H2602" s="2">
        <f>'Moving Avg'!G2602</f>
        <v>43.819009999999999</v>
      </c>
      <c r="I2602" s="2">
        <f>'Moving Avg'!H2602</f>
        <v>43.218490000000067</v>
      </c>
      <c r="J2602" s="6" t="str">
        <f>OBV!F2602</f>
        <v>BEARISH</v>
      </c>
      <c r="K2602" s="6" t="str">
        <f>OBV!G2602</f>
        <v>NEUTRAL</v>
      </c>
      <c r="L2602" s="6" t="str">
        <f>OBV!H2602</f>
        <v>CONFIRMED BEARISH</v>
      </c>
      <c r="M2602" s="8">
        <f t="shared" si="400"/>
        <v>0</v>
      </c>
      <c r="N2602" s="8">
        <f t="shared" si="401"/>
        <v>100</v>
      </c>
      <c r="O2602" s="8">
        <f t="shared" si="402"/>
        <v>50</v>
      </c>
      <c r="P2602" s="8">
        <f t="shared" si="403"/>
        <v>16.5</v>
      </c>
      <c r="Q2602" s="9">
        <f t="shared" si="404"/>
        <v>44.975000000000001</v>
      </c>
      <c r="R2602" s="9">
        <f t="shared" si="405"/>
        <v>41.625</v>
      </c>
      <c r="S2602" s="9">
        <f t="shared" si="406"/>
        <v>34.924999999999997</v>
      </c>
      <c r="T2602" s="9">
        <f t="shared" si="407"/>
        <v>41.625</v>
      </c>
      <c r="U2602" s="8">
        <f t="shared" si="408"/>
        <v>40.508333333333333</v>
      </c>
      <c r="V2602" s="8">
        <f t="shared" si="409"/>
        <v>40.787499999999994</v>
      </c>
    </row>
    <row r="2603" spans="1:22" ht="13.5" x14ac:dyDescent="0.25">
      <c r="A2603" s="3">
        <f>RSI!A2603</f>
        <v>45797</v>
      </c>
      <c r="B2603" s="2">
        <f>RSI!B2603</f>
        <v>47.200600000000001</v>
      </c>
      <c r="C2603" s="2">
        <f>RSI!I2603</f>
        <v>83.65981895575564</v>
      </c>
      <c r="D2603" s="2">
        <f>MACD!E2603</f>
        <v>-1.7065092492057587</v>
      </c>
      <c r="E2603" s="2">
        <f>MACD!F2603</f>
        <v>-1.6104858021313475</v>
      </c>
      <c r="F2603" s="2">
        <f>'Moving Avg'!D2603</f>
        <v>47.200600000000001</v>
      </c>
      <c r="G2603" s="2">
        <f>'Moving Avg'!F2603</f>
        <v>45.108225000000004</v>
      </c>
      <c r="H2603" s="2">
        <f>'Moving Avg'!G2603</f>
        <v>43.913241999999997</v>
      </c>
      <c r="I2603" s="2">
        <f>'Moving Avg'!H2603</f>
        <v>43.239215500000064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  <c r="M2603" s="8">
        <f t="shared" si="400"/>
        <v>0</v>
      </c>
      <c r="N2603" s="8">
        <f t="shared" si="401"/>
        <v>100</v>
      </c>
      <c r="O2603" s="8">
        <f t="shared" si="402"/>
        <v>50</v>
      </c>
      <c r="P2603" s="8">
        <f t="shared" si="403"/>
        <v>33</v>
      </c>
      <c r="Q2603" s="9">
        <f t="shared" si="404"/>
        <v>47.45</v>
      </c>
      <c r="R2603" s="9">
        <f t="shared" si="405"/>
        <v>45.75</v>
      </c>
      <c r="S2603" s="9">
        <f t="shared" si="406"/>
        <v>42.35</v>
      </c>
      <c r="T2603" s="9">
        <f t="shared" si="407"/>
        <v>45.75</v>
      </c>
      <c r="U2603" s="8">
        <f t="shared" si="408"/>
        <v>45.183333333333337</v>
      </c>
      <c r="V2603" s="8">
        <f t="shared" si="409"/>
        <v>45.325000000000003</v>
      </c>
    </row>
    <row r="2604" spans="1:22" ht="13.5" x14ac:dyDescent="0.25">
      <c r="A2604" s="3">
        <f>RSI!A2604</f>
        <v>45798</v>
      </c>
      <c r="B2604" s="2">
        <f>RSI!B2604</f>
        <v>47.200600000000001</v>
      </c>
      <c r="C2604" s="2">
        <f>RSI!I2604</f>
        <v>83.65981895575564</v>
      </c>
      <c r="D2604" s="2">
        <f>MACD!E2604</f>
        <v>-1.5826519028521702</v>
      </c>
      <c r="E2604" s="2">
        <f>MACD!F2604</f>
        <v>-1.6049190222755121</v>
      </c>
      <c r="F2604" s="2">
        <f>'Moving Avg'!D2604</f>
        <v>47.200600000000001</v>
      </c>
      <c r="G2604" s="2">
        <f>'Moving Avg'!F2604</f>
        <v>45.3202</v>
      </c>
      <c r="H2604" s="2">
        <f>'Moving Avg'!G2604</f>
        <v>44.007473999999995</v>
      </c>
      <c r="I2604" s="2">
        <f>'Moving Avg'!H2604</f>
        <v>43.259941000000069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  <c r="M2604" s="8">
        <f t="shared" si="400"/>
        <v>0</v>
      </c>
      <c r="N2604" s="8">
        <f t="shared" si="401"/>
        <v>0</v>
      </c>
      <c r="O2604" s="8">
        <f t="shared" si="402"/>
        <v>50</v>
      </c>
      <c r="P2604" s="8">
        <f t="shared" si="403"/>
        <v>33</v>
      </c>
      <c r="Q2604" s="9">
        <f t="shared" si="404"/>
        <v>12.45</v>
      </c>
      <c r="R2604" s="9">
        <f t="shared" si="405"/>
        <v>25.75</v>
      </c>
      <c r="S2604" s="9">
        <f t="shared" si="406"/>
        <v>27.35</v>
      </c>
      <c r="T2604" s="9">
        <f t="shared" si="407"/>
        <v>20.75</v>
      </c>
      <c r="U2604" s="8">
        <f t="shared" si="408"/>
        <v>21.850000000000005</v>
      </c>
      <c r="V2604" s="8">
        <f t="shared" si="409"/>
        <v>21.575000000000003</v>
      </c>
    </row>
    <row r="2605" spans="1:22" ht="13.5" x14ac:dyDescent="0.25">
      <c r="A2605" s="3">
        <f>RSI!A2605</f>
        <v>45799</v>
      </c>
      <c r="B2605" s="2">
        <f>RSI!B2605</f>
        <v>47.200600000000001</v>
      </c>
      <c r="C2605" s="2">
        <f>RSI!I2605</f>
        <v>83.65981895575564</v>
      </c>
      <c r="D2605" s="2">
        <f>MACD!E2605</f>
        <v>-1.1984667807477649</v>
      </c>
      <c r="E2605" s="2">
        <f>MACD!F2605</f>
        <v>-1.5236285739699627</v>
      </c>
      <c r="F2605" s="2">
        <f>'Moving Avg'!D2605</f>
        <v>47.200600000000001</v>
      </c>
      <c r="G2605" s="2">
        <f>'Moving Avg'!F2605</f>
        <v>45.532175000000002</v>
      </c>
      <c r="H2605" s="2">
        <f>'Moving Avg'!G2605</f>
        <v>44.101705999999993</v>
      </c>
      <c r="I2605" s="2">
        <f>'Moving Avg'!H2605</f>
        <v>43.280666500000081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  <c r="M2605" s="8">
        <f t="shared" si="400"/>
        <v>0</v>
      </c>
      <c r="N2605" s="8">
        <f t="shared" si="401"/>
        <v>0</v>
      </c>
      <c r="O2605" s="8">
        <f t="shared" si="402"/>
        <v>50</v>
      </c>
      <c r="P2605" s="8">
        <f t="shared" si="403"/>
        <v>33</v>
      </c>
      <c r="Q2605" s="9">
        <f t="shared" si="404"/>
        <v>12.45</v>
      </c>
      <c r="R2605" s="9">
        <f t="shared" si="405"/>
        <v>25.75</v>
      </c>
      <c r="S2605" s="9">
        <f t="shared" si="406"/>
        <v>27.35</v>
      </c>
      <c r="T2605" s="9">
        <f t="shared" si="407"/>
        <v>20.75</v>
      </c>
      <c r="U2605" s="8">
        <f t="shared" si="408"/>
        <v>21.850000000000005</v>
      </c>
      <c r="V2605" s="8">
        <f t="shared" si="409"/>
        <v>21.575000000000003</v>
      </c>
    </row>
    <row r="2606" spans="1:22" ht="13.5" x14ac:dyDescent="0.25">
      <c r="A2606" s="3">
        <f>RSI!A2606</f>
        <v>45800</v>
      </c>
      <c r="B2606" s="2">
        <f>RSI!B2606</f>
        <v>47.200600000000001</v>
      </c>
      <c r="C2606" s="2">
        <f>RSI!I2606</f>
        <v>83.65981895575564</v>
      </c>
      <c r="D2606" s="2">
        <f>MACD!E2606</f>
        <v>-0.88370217760900971</v>
      </c>
      <c r="E2606" s="2">
        <f>MACD!F2606</f>
        <v>-1.3956432946977722</v>
      </c>
      <c r="F2606" s="2">
        <f>'Moving Avg'!D2606</f>
        <v>47.200600000000001</v>
      </c>
      <c r="G2606" s="2">
        <f>'Moving Avg'!F2606</f>
        <v>45.814965000000001</v>
      </c>
      <c r="H2606" s="2">
        <f>'Moving Avg'!G2606</f>
        <v>44.195937999999998</v>
      </c>
      <c r="I2606" s="2">
        <f>'Moving Avg'!H2606</f>
        <v>43.301392000000078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  <c r="M2606" s="8">
        <f t="shared" si="400"/>
        <v>0</v>
      </c>
      <c r="N2606" s="8">
        <f t="shared" si="401"/>
        <v>0</v>
      </c>
      <c r="O2606" s="8">
        <f t="shared" si="402"/>
        <v>50</v>
      </c>
      <c r="P2606" s="8">
        <f t="shared" si="403"/>
        <v>33</v>
      </c>
      <c r="Q2606" s="9">
        <f t="shared" si="404"/>
        <v>12.45</v>
      </c>
      <c r="R2606" s="9">
        <f t="shared" si="405"/>
        <v>25.75</v>
      </c>
      <c r="S2606" s="9">
        <f t="shared" si="406"/>
        <v>27.35</v>
      </c>
      <c r="T2606" s="9">
        <f t="shared" si="407"/>
        <v>20.75</v>
      </c>
      <c r="U2606" s="8">
        <f t="shared" si="408"/>
        <v>21.850000000000005</v>
      </c>
      <c r="V2606" s="8">
        <f t="shared" si="409"/>
        <v>21.575000000000003</v>
      </c>
    </row>
    <row r="2607" spans="1:22" ht="13.5" x14ac:dyDescent="0.25">
      <c r="A2607" s="3">
        <f>RSI!A2607</f>
        <v>45803</v>
      </c>
      <c r="B2607" s="2">
        <f>RSI!B2607</f>
        <v>45.085599999999999</v>
      </c>
      <c r="C2607" s="2">
        <f>RSI!I2607</f>
        <v>43.656376344421794</v>
      </c>
      <c r="D2607" s="2">
        <f>MACD!E2607</f>
        <v>-0.47024726429393127</v>
      </c>
      <c r="E2607" s="2">
        <f>MACD!F2607</f>
        <v>-1.2105640886170042</v>
      </c>
      <c r="F2607" s="2">
        <f>'Moving Avg'!D2607</f>
        <v>46.7776</v>
      </c>
      <c r="G2607" s="2">
        <f>'Moving Avg'!F2607</f>
        <v>45.992004999999999</v>
      </c>
      <c r="H2607" s="2">
        <f>'Moving Avg'!G2607</f>
        <v>44.228985999999985</v>
      </c>
      <c r="I2607" s="2">
        <f>'Moving Avg'!H2607</f>
        <v>43.311542500000087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  <c r="M2607" s="8">
        <f t="shared" si="400"/>
        <v>25</v>
      </c>
      <c r="N2607" s="8">
        <f t="shared" si="401"/>
        <v>0</v>
      </c>
      <c r="O2607" s="8">
        <f t="shared" si="402"/>
        <v>50</v>
      </c>
      <c r="P2607" s="8">
        <f t="shared" si="403"/>
        <v>33</v>
      </c>
      <c r="Q2607" s="9">
        <f t="shared" si="404"/>
        <v>21.2</v>
      </c>
      <c r="R2607" s="9">
        <f t="shared" si="405"/>
        <v>30.75</v>
      </c>
      <c r="S2607" s="9">
        <f t="shared" si="406"/>
        <v>31.1</v>
      </c>
      <c r="T2607" s="9">
        <f t="shared" si="407"/>
        <v>27</v>
      </c>
      <c r="U2607" s="8">
        <f t="shared" si="408"/>
        <v>27.683333333333337</v>
      </c>
      <c r="V2607" s="8">
        <f t="shared" si="409"/>
        <v>27.512500000000003</v>
      </c>
    </row>
    <row r="2608" spans="1:22" ht="13.5" x14ac:dyDescent="0.25">
      <c r="A2608" s="3">
        <f>RSI!A2608</f>
        <v>45804</v>
      </c>
      <c r="B2608" s="2">
        <f>RSI!B2608</f>
        <v>43.064999999999998</v>
      </c>
      <c r="C2608" s="2">
        <f>RSI!I2608</f>
        <v>29.260972270616449</v>
      </c>
      <c r="D2608" s="2">
        <f>MACD!E2608</f>
        <v>3.1481197867961441E-2</v>
      </c>
      <c r="E2608" s="2">
        <f>MACD!F2608</f>
        <v>-0.96215503132001112</v>
      </c>
      <c r="F2608" s="2">
        <f>'Moving Avg'!D2608</f>
        <v>45.950479999999999</v>
      </c>
      <c r="G2608" s="2">
        <f>'Moving Avg'!F2608</f>
        <v>46.068015000000003</v>
      </c>
      <c r="H2608" s="2">
        <f>'Moving Avg'!G2608</f>
        <v>44.221809999999977</v>
      </c>
      <c r="I2608" s="2">
        <f>'Moving Avg'!H2608</f>
        <v>43.311590000000088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  <c r="M2608" s="8">
        <f t="shared" si="400"/>
        <v>50</v>
      </c>
      <c r="N2608" s="8">
        <f t="shared" si="401"/>
        <v>0</v>
      </c>
      <c r="O2608" s="8">
        <f t="shared" si="402"/>
        <v>50</v>
      </c>
      <c r="P2608" s="8">
        <f t="shared" si="403"/>
        <v>16.5</v>
      </c>
      <c r="Q2608" s="9">
        <f t="shared" si="404"/>
        <v>27.475000000000001</v>
      </c>
      <c r="R2608" s="9">
        <f t="shared" si="405"/>
        <v>31.625</v>
      </c>
      <c r="S2608" s="9">
        <f t="shared" si="406"/>
        <v>27.425000000000001</v>
      </c>
      <c r="T2608" s="9">
        <f t="shared" si="407"/>
        <v>29.125</v>
      </c>
      <c r="U2608" s="8">
        <f t="shared" si="408"/>
        <v>28.841666666666669</v>
      </c>
      <c r="V2608" s="8">
        <f t="shared" si="409"/>
        <v>28.912500000000001</v>
      </c>
    </row>
    <row r="2609" spans="1:22" ht="13.5" x14ac:dyDescent="0.25">
      <c r="A2609" s="3">
        <f>RSI!A2609</f>
        <v>45805</v>
      </c>
      <c r="B2609" s="2">
        <f>RSI!B2609</f>
        <v>43.064999999999998</v>
      </c>
      <c r="C2609" s="2">
        <f>RSI!I2609</f>
        <v>29.260972270616449</v>
      </c>
      <c r="D2609" s="2">
        <f>MACD!E2609</f>
        <v>0.47134388249203596</v>
      </c>
      <c r="E2609" s="2">
        <f>MACD!F2609</f>
        <v>-0.67545524855760175</v>
      </c>
      <c r="F2609" s="2">
        <f>'Moving Avg'!D2609</f>
        <v>45.123360000000005</v>
      </c>
      <c r="G2609" s="2">
        <f>'Moving Avg'!F2609</f>
        <v>46.073210000000003</v>
      </c>
      <c r="H2609" s="2">
        <f>'Moving Avg'!G2609</f>
        <v>44.214633999999975</v>
      </c>
      <c r="I2609" s="2">
        <f>'Moving Avg'!H2609</f>
        <v>43.311637500000096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  <c r="M2609" s="8">
        <f t="shared" si="400"/>
        <v>50</v>
      </c>
      <c r="N2609" s="8">
        <f t="shared" si="401"/>
        <v>0</v>
      </c>
      <c r="O2609" s="8">
        <f t="shared" si="402"/>
        <v>50</v>
      </c>
      <c r="P2609" s="8">
        <f t="shared" si="403"/>
        <v>16.5</v>
      </c>
      <c r="Q2609" s="9">
        <f t="shared" si="404"/>
        <v>27.475000000000001</v>
      </c>
      <c r="R2609" s="9">
        <f t="shared" si="405"/>
        <v>31.625</v>
      </c>
      <c r="S2609" s="9">
        <f t="shared" si="406"/>
        <v>27.425000000000001</v>
      </c>
      <c r="T2609" s="9">
        <f t="shared" si="407"/>
        <v>29.125</v>
      </c>
      <c r="U2609" s="8">
        <f t="shared" si="408"/>
        <v>28.841666666666669</v>
      </c>
      <c r="V2609" s="8">
        <f t="shared" si="409"/>
        <v>28.912500000000001</v>
      </c>
    </row>
    <row r="2610" spans="1:22" ht="13.5" x14ac:dyDescent="0.25">
      <c r="A2610" s="3">
        <f>RSI!A2610</f>
        <v>45806</v>
      </c>
      <c r="B2610" s="2">
        <f>RSI!B2610</f>
        <v>43.064999999999998</v>
      </c>
      <c r="C2610" s="2">
        <f>RSI!I2610</f>
        <v>29.260972270616449</v>
      </c>
      <c r="D2610" s="2">
        <f>MACD!E2610</f>
        <v>0.85772354842266196</v>
      </c>
      <c r="E2610" s="2">
        <f>MACD!F2610</f>
        <v>-0.36881948916154905</v>
      </c>
      <c r="F2610" s="2">
        <f>'Moving Avg'!D2610</f>
        <v>44.296239999999997</v>
      </c>
      <c r="G2610" s="2">
        <f>'Moving Avg'!F2610</f>
        <v>46.078405000000011</v>
      </c>
      <c r="H2610" s="2">
        <f>'Moving Avg'!G2610</f>
        <v>44.20726999999998</v>
      </c>
      <c r="I2610" s="2">
        <f>'Moving Avg'!H2610</f>
        <v>43.311685000000097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  <c r="M2610" s="8">
        <f t="shared" si="400"/>
        <v>50</v>
      </c>
      <c r="N2610" s="8">
        <f t="shared" si="401"/>
        <v>0</v>
      </c>
      <c r="O2610" s="8">
        <f t="shared" si="402"/>
        <v>50</v>
      </c>
      <c r="P2610" s="8">
        <f t="shared" si="403"/>
        <v>16.5</v>
      </c>
      <c r="Q2610" s="9">
        <f t="shared" si="404"/>
        <v>27.475000000000001</v>
      </c>
      <c r="R2610" s="9">
        <f t="shared" si="405"/>
        <v>31.625</v>
      </c>
      <c r="S2610" s="9">
        <f t="shared" si="406"/>
        <v>27.425000000000001</v>
      </c>
      <c r="T2610" s="9">
        <f t="shared" si="407"/>
        <v>29.125</v>
      </c>
      <c r="U2610" s="8">
        <f t="shared" si="408"/>
        <v>28.841666666666669</v>
      </c>
      <c r="V2610" s="8">
        <f t="shared" si="409"/>
        <v>28.912500000000001</v>
      </c>
    </row>
    <row r="2611" spans="1:22" ht="13.5" x14ac:dyDescent="0.25">
      <c r="A2611" s="3">
        <f>RSI!A2611</f>
        <v>45807</v>
      </c>
      <c r="B2611" s="2">
        <f>RSI!B2611</f>
        <v>43.064999999999998</v>
      </c>
      <c r="C2611" s="2">
        <f>RSI!I2611</f>
        <v>29.260972270616449</v>
      </c>
      <c r="D2611" s="2">
        <f>MACD!E2611</f>
        <v>1.1977973773036652</v>
      </c>
      <c r="E2611" s="2">
        <f>MACD!F2611</f>
        <v>-5.5496115868506196E-2</v>
      </c>
      <c r="F2611" s="2">
        <f>'Moving Avg'!D2611</f>
        <v>43.469119999999997</v>
      </c>
      <c r="G2611" s="2">
        <f>'Moving Avg'!F2611</f>
        <v>45.987290000000009</v>
      </c>
      <c r="H2611" s="2">
        <f>'Moving Avg'!G2611</f>
        <v>44.199905999999984</v>
      </c>
      <c r="I2611" s="2">
        <f>'Moving Avg'!H2611</f>
        <v>43.311732500000105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  <c r="M2611" s="8">
        <f t="shared" si="400"/>
        <v>50</v>
      </c>
      <c r="N2611" s="8">
        <f t="shared" si="401"/>
        <v>0</v>
      </c>
      <c r="O2611" s="8">
        <f t="shared" si="402"/>
        <v>50</v>
      </c>
      <c r="P2611" s="8">
        <f t="shared" si="403"/>
        <v>16.5</v>
      </c>
      <c r="Q2611" s="9">
        <f t="shared" si="404"/>
        <v>27.475000000000001</v>
      </c>
      <c r="R2611" s="9">
        <f t="shared" si="405"/>
        <v>31.625</v>
      </c>
      <c r="S2611" s="9">
        <f t="shared" si="406"/>
        <v>27.425000000000001</v>
      </c>
      <c r="T2611" s="9">
        <f t="shared" si="407"/>
        <v>29.125</v>
      </c>
      <c r="U2611" s="8">
        <f t="shared" si="408"/>
        <v>28.841666666666669</v>
      </c>
      <c r="V2611" s="8">
        <f t="shared" si="409"/>
        <v>28.912500000000001</v>
      </c>
    </row>
    <row r="2612" spans="1:22" ht="13.5" x14ac:dyDescent="0.25">
      <c r="A2612" s="3">
        <f>RSI!A2612</f>
        <v>45810</v>
      </c>
      <c r="B2612" s="2">
        <f>RSI!B2612</f>
        <v>44.368000000000002</v>
      </c>
      <c r="C2612" s="2">
        <f>RSI!I2612</f>
        <v>44.993344565780234</v>
      </c>
      <c r="D2612" s="2">
        <f>MACD!E2612</f>
        <v>1.4011977004747749</v>
      </c>
      <c r="E2612" s="2">
        <f>MACD!F2612</f>
        <v>0.23584264740015004</v>
      </c>
      <c r="F2612" s="2">
        <f>'Moving Avg'!D2612</f>
        <v>43.325599999999994</v>
      </c>
      <c r="G2612" s="2">
        <f>'Moving Avg'!F2612</f>
        <v>45.939610000000009</v>
      </c>
      <c r="H2612" s="2">
        <f>'Moving Avg'!G2612</f>
        <v>44.218601999999983</v>
      </c>
      <c r="I2612" s="2">
        <f>'Moving Avg'!H2612</f>
        <v>43.321599500000112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  <c r="M2612" s="8">
        <f t="shared" si="400"/>
        <v>25</v>
      </c>
      <c r="N2612" s="8">
        <f t="shared" si="401"/>
        <v>0</v>
      </c>
      <c r="O2612" s="8">
        <f t="shared" si="402"/>
        <v>50</v>
      </c>
      <c r="P2612" s="8">
        <f t="shared" si="403"/>
        <v>16.5</v>
      </c>
      <c r="Q2612" s="9">
        <f t="shared" si="404"/>
        <v>18.725000000000001</v>
      </c>
      <c r="R2612" s="9">
        <f t="shared" si="405"/>
        <v>26.625</v>
      </c>
      <c r="S2612" s="9">
        <f t="shared" si="406"/>
        <v>23.675000000000001</v>
      </c>
      <c r="T2612" s="9">
        <f t="shared" si="407"/>
        <v>22.875</v>
      </c>
      <c r="U2612" s="8">
        <f t="shared" si="408"/>
        <v>23.008333333333336</v>
      </c>
      <c r="V2612" s="8">
        <f t="shared" si="409"/>
        <v>22.975000000000001</v>
      </c>
    </row>
    <row r="2613" spans="1:22" ht="13.5" x14ac:dyDescent="0.25">
      <c r="A2613" s="3">
        <f>RSI!A2613</f>
        <v>45811</v>
      </c>
      <c r="B2613" s="2">
        <f>RSI!B2613</f>
        <v>44.377400000000002</v>
      </c>
      <c r="C2613" s="2">
        <f>RSI!I2613</f>
        <v>45.088223270264706</v>
      </c>
      <c r="D2613" s="2">
        <f>MACD!E2613</f>
        <v>1.5761729086518628</v>
      </c>
      <c r="E2613" s="2">
        <f>MACD!F2613</f>
        <v>0.50390869965049256</v>
      </c>
      <c r="F2613" s="2">
        <f>'Moving Avg'!D2613</f>
        <v>43.588079999999998</v>
      </c>
      <c r="G2613" s="2">
        <f>'Moving Avg'!F2613</f>
        <v>45.892400000000009</v>
      </c>
      <c r="H2613" s="2">
        <f>'Moving Avg'!G2613</f>
        <v>44.237485999999983</v>
      </c>
      <c r="I2613" s="2">
        <f>'Moving Avg'!H2613</f>
        <v>43.331513500000113</v>
      </c>
      <c r="J2613" s="6" t="str">
        <f>OBV!F2613</f>
        <v>BULLISH</v>
      </c>
      <c r="K2613" s="6" t="str">
        <f>OBV!G2613</f>
        <v>NEUTRAL</v>
      </c>
      <c r="L2613" s="6" t="str">
        <f>OBV!H2613</f>
        <v>CONFIRMED BULLISH</v>
      </c>
      <c r="M2613" s="8">
        <f t="shared" si="400"/>
        <v>25</v>
      </c>
      <c r="N2613" s="8">
        <f t="shared" si="401"/>
        <v>0</v>
      </c>
      <c r="O2613" s="8">
        <f t="shared" si="402"/>
        <v>50</v>
      </c>
      <c r="P2613" s="8">
        <f t="shared" si="403"/>
        <v>83.5</v>
      </c>
      <c r="Q2613" s="9">
        <f t="shared" si="404"/>
        <v>28.774999999999999</v>
      </c>
      <c r="R2613" s="9">
        <f t="shared" si="405"/>
        <v>43.375</v>
      </c>
      <c r="S2613" s="9">
        <f t="shared" si="406"/>
        <v>53.825000000000003</v>
      </c>
      <c r="T2613" s="9">
        <f t="shared" si="407"/>
        <v>39.625</v>
      </c>
      <c r="U2613" s="8">
        <f t="shared" si="408"/>
        <v>41.991666666666667</v>
      </c>
      <c r="V2613" s="8">
        <f t="shared" si="409"/>
        <v>41.400000000000006</v>
      </c>
    </row>
    <row r="2614" spans="1:22" ht="13.5" x14ac:dyDescent="0.25">
      <c r="A2614" s="3">
        <f>RSI!A2614</f>
        <v>45812</v>
      </c>
      <c r="B2614" s="2">
        <f>RSI!B2614</f>
        <v>44.377400000000002</v>
      </c>
      <c r="C2614" s="2">
        <f>RSI!I2614</f>
        <v>45.088223270264699</v>
      </c>
      <c r="D2614" s="2">
        <f>MACD!E2614</f>
        <v>1.7274728819113818</v>
      </c>
      <c r="E2614" s="2">
        <f>MACD!F2614</f>
        <v>0.74862153610267046</v>
      </c>
      <c r="F2614" s="2">
        <f>'Moving Avg'!D2614</f>
        <v>43.850559999999994</v>
      </c>
      <c r="G2614" s="2">
        <f>'Moving Avg'!F2614</f>
        <v>45.845190000000009</v>
      </c>
      <c r="H2614" s="2">
        <f>'Moving Avg'!G2614</f>
        <v>44.256557999999977</v>
      </c>
      <c r="I2614" s="2">
        <f>'Moving Avg'!H2614</f>
        <v>43.341427500000101</v>
      </c>
      <c r="J2614" s="6" t="str">
        <f>OBV!F2614</f>
        <v>BULLISH</v>
      </c>
      <c r="K2614" s="6" t="str">
        <f>OBV!G2614</f>
        <v>NEUTRAL</v>
      </c>
      <c r="L2614" s="6" t="str">
        <f>OBV!H2614</f>
        <v>CONFIRMED BULLISH</v>
      </c>
      <c r="M2614" s="8">
        <f t="shared" si="400"/>
        <v>25</v>
      </c>
      <c r="N2614" s="8">
        <f t="shared" si="401"/>
        <v>0</v>
      </c>
      <c r="O2614" s="8">
        <f t="shared" si="402"/>
        <v>50</v>
      </c>
      <c r="P2614" s="8">
        <f t="shared" si="403"/>
        <v>83.5</v>
      </c>
      <c r="Q2614" s="9">
        <f t="shared" si="404"/>
        <v>28.774999999999999</v>
      </c>
      <c r="R2614" s="9">
        <f t="shared" si="405"/>
        <v>43.375</v>
      </c>
      <c r="S2614" s="9">
        <f t="shared" si="406"/>
        <v>53.825000000000003</v>
      </c>
      <c r="T2614" s="9">
        <f t="shared" si="407"/>
        <v>39.625</v>
      </c>
      <c r="U2614" s="8">
        <f t="shared" si="408"/>
        <v>41.991666666666667</v>
      </c>
      <c r="V2614" s="8">
        <f t="shared" si="409"/>
        <v>41.400000000000006</v>
      </c>
    </row>
    <row r="2615" spans="1:22" ht="13.5" x14ac:dyDescent="0.25">
      <c r="A2615" s="3">
        <f>RSI!A2615</f>
        <v>45813</v>
      </c>
      <c r="B2615" s="2">
        <f>RSI!B2615</f>
        <v>44.377400000000002</v>
      </c>
      <c r="C2615" s="2">
        <f>RSI!I2615</f>
        <v>45.088223270264699</v>
      </c>
      <c r="D2615" s="2">
        <f>MACD!E2615</f>
        <v>1.8584996657254038</v>
      </c>
      <c r="E2615" s="2">
        <f>MACD!F2615</f>
        <v>0.97059716202721713</v>
      </c>
      <c r="F2615" s="2">
        <f>'Moving Avg'!D2615</f>
        <v>44.113039999999998</v>
      </c>
      <c r="G2615" s="2">
        <f>'Moving Avg'!F2615</f>
        <v>45.703560000000003</v>
      </c>
      <c r="H2615" s="2">
        <f>'Moving Avg'!G2615</f>
        <v>44.275629999999971</v>
      </c>
      <c r="I2615" s="2">
        <f>'Moving Avg'!H2615</f>
        <v>43.351341500000096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  <c r="M2615" s="8">
        <f t="shared" si="400"/>
        <v>25</v>
      </c>
      <c r="N2615" s="8">
        <f t="shared" si="401"/>
        <v>0</v>
      </c>
      <c r="O2615" s="8">
        <f t="shared" si="402"/>
        <v>50</v>
      </c>
      <c r="P2615" s="8">
        <f t="shared" si="403"/>
        <v>83.5</v>
      </c>
      <c r="Q2615" s="9">
        <f t="shared" si="404"/>
        <v>28.774999999999999</v>
      </c>
      <c r="R2615" s="9">
        <f t="shared" si="405"/>
        <v>43.375</v>
      </c>
      <c r="S2615" s="9">
        <f t="shared" si="406"/>
        <v>53.825000000000003</v>
      </c>
      <c r="T2615" s="9">
        <f t="shared" si="407"/>
        <v>39.625</v>
      </c>
      <c r="U2615" s="8">
        <f t="shared" si="408"/>
        <v>41.991666666666667</v>
      </c>
      <c r="V2615" s="8">
        <f t="shared" si="409"/>
        <v>41.400000000000006</v>
      </c>
    </row>
    <row r="2616" spans="1:22" ht="13.5" x14ac:dyDescent="0.25">
      <c r="A2616" s="3">
        <f>RSI!A2616</f>
        <v>45817</v>
      </c>
      <c r="B2616" s="2">
        <f>RSI!B2616</f>
        <v>44.377400000000002</v>
      </c>
      <c r="C2616" s="2">
        <f>RSI!I2616</f>
        <v>45.088223270264706</v>
      </c>
      <c r="D2616" s="2">
        <f>MACD!E2616</f>
        <v>1.972149713833538</v>
      </c>
      <c r="E2616" s="2">
        <f>MACD!F2616</f>
        <v>1.1709076723884815</v>
      </c>
      <c r="F2616" s="2">
        <f>'Moving Avg'!D2616</f>
        <v>44.375520000000002</v>
      </c>
      <c r="G2616" s="2">
        <f>'Moving Avg'!F2616</f>
        <v>45.561930000000011</v>
      </c>
      <c r="H2616" s="2">
        <f>'Moving Avg'!G2616</f>
        <v>44.294701999999972</v>
      </c>
      <c r="I2616" s="2">
        <f>'Moving Avg'!H2616</f>
        <v>43.361255500000091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  <c r="M2616" s="8">
        <f t="shared" si="400"/>
        <v>25</v>
      </c>
      <c r="N2616" s="8">
        <f t="shared" si="401"/>
        <v>0</v>
      </c>
      <c r="O2616" s="8">
        <f t="shared" si="402"/>
        <v>50</v>
      </c>
      <c r="P2616" s="8">
        <f t="shared" si="403"/>
        <v>83.5</v>
      </c>
      <c r="Q2616" s="9">
        <f t="shared" si="404"/>
        <v>28.774999999999999</v>
      </c>
      <c r="R2616" s="9">
        <f t="shared" si="405"/>
        <v>43.375</v>
      </c>
      <c r="S2616" s="9">
        <f t="shared" si="406"/>
        <v>53.825000000000003</v>
      </c>
      <c r="T2616" s="9">
        <f t="shared" si="407"/>
        <v>39.625</v>
      </c>
      <c r="U2616" s="8">
        <f t="shared" si="408"/>
        <v>41.991666666666667</v>
      </c>
      <c r="V2616" s="8">
        <f t="shared" si="409"/>
        <v>41.400000000000006</v>
      </c>
    </row>
    <row r="2617" spans="1:22" ht="13.5" x14ac:dyDescent="0.25">
      <c r="A2617" s="3">
        <f>RSI!A2617</f>
        <v>45818</v>
      </c>
      <c r="B2617" s="2">
        <f>RSI!B2617</f>
        <v>44.377400000000002</v>
      </c>
      <c r="C2617" s="2">
        <f>RSI!I2617</f>
        <v>45.088223270264699</v>
      </c>
      <c r="D2617" s="2">
        <f>MACD!E2617</f>
        <v>1.7455057376922269</v>
      </c>
      <c r="E2617" s="2">
        <f>MACD!F2617</f>
        <v>1.2858272854492305</v>
      </c>
      <c r="F2617" s="2">
        <f>'Moving Avg'!D2617</f>
        <v>44.377400000000002</v>
      </c>
      <c r="G2617" s="2">
        <f>'Moving Avg'!F2617</f>
        <v>45.420299999999997</v>
      </c>
      <c r="H2617" s="2">
        <f>'Moving Avg'!G2617</f>
        <v>44.313585999999979</v>
      </c>
      <c r="I2617" s="2">
        <f>'Moving Avg'!H2617</f>
        <v>43.371169500000086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  <c r="M2617" s="8">
        <f t="shared" si="400"/>
        <v>25</v>
      </c>
      <c r="N2617" s="8">
        <f t="shared" si="401"/>
        <v>0</v>
      </c>
      <c r="O2617" s="8">
        <f t="shared" si="402"/>
        <v>50</v>
      </c>
      <c r="P2617" s="8">
        <f t="shared" si="403"/>
        <v>83.5</v>
      </c>
      <c r="Q2617" s="9">
        <f t="shared" si="404"/>
        <v>28.774999999999999</v>
      </c>
      <c r="R2617" s="9">
        <f t="shared" si="405"/>
        <v>43.375</v>
      </c>
      <c r="S2617" s="9">
        <f t="shared" si="406"/>
        <v>53.825000000000003</v>
      </c>
      <c r="T2617" s="9">
        <f t="shared" si="407"/>
        <v>39.625</v>
      </c>
      <c r="U2617" s="8">
        <f t="shared" si="408"/>
        <v>41.991666666666667</v>
      </c>
      <c r="V2617" s="8">
        <f t="shared" si="409"/>
        <v>41.400000000000006</v>
      </c>
    </row>
    <row r="2618" spans="1:22" ht="13.5" x14ac:dyDescent="0.25">
      <c r="A2618" s="3">
        <f>RSI!A2618</f>
        <v>45819</v>
      </c>
      <c r="B2618" s="2">
        <f>RSI!B2618</f>
        <v>44.377400000000002</v>
      </c>
      <c r="C2618" s="2">
        <f>RSI!I2618</f>
        <v>45.088223270264699</v>
      </c>
      <c r="D2618" s="2">
        <f>MACD!E2618</f>
        <v>1.2452529844454219</v>
      </c>
      <c r="E2618" s="2">
        <f>MACD!F2618</f>
        <v>1.2777124252484688</v>
      </c>
      <c r="F2618" s="2">
        <f>'Moving Avg'!D2618</f>
        <v>44.377400000000002</v>
      </c>
      <c r="G2618" s="2">
        <f>'Moving Avg'!F2618</f>
        <v>45.279139999999991</v>
      </c>
      <c r="H2618" s="2">
        <f>'Moving Avg'!G2618</f>
        <v>44.332469999999972</v>
      </c>
      <c r="I2618" s="2">
        <f>'Moving Avg'!H2618</f>
        <v>43.381083500000074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25</v>
      </c>
      <c r="N2618" s="8">
        <f t="shared" si="401"/>
        <v>100</v>
      </c>
      <c r="O2618" s="8">
        <f t="shared" si="402"/>
        <v>50</v>
      </c>
      <c r="P2618" s="8">
        <f t="shared" si="403"/>
        <v>33</v>
      </c>
      <c r="Q2618" s="9">
        <f t="shared" si="404"/>
        <v>56.2</v>
      </c>
      <c r="R2618" s="9">
        <f t="shared" si="405"/>
        <v>50.75</v>
      </c>
      <c r="S2618" s="9">
        <f t="shared" si="406"/>
        <v>46.1</v>
      </c>
      <c r="T2618" s="9">
        <f t="shared" si="407"/>
        <v>52</v>
      </c>
      <c r="U2618" s="8">
        <f t="shared" si="408"/>
        <v>51.016666666666673</v>
      </c>
      <c r="V2618" s="8">
        <f t="shared" si="409"/>
        <v>51.262500000000003</v>
      </c>
    </row>
    <row r="2619" spans="1:22" ht="13.5" x14ac:dyDescent="0.25">
      <c r="A2619" s="3">
        <f>RSI!A2619</f>
        <v>45820</v>
      </c>
      <c r="B2619" s="2">
        <f>RSI!B2619</f>
        <v>44.377400000000002</v>
      </c>
      <c r="C2619" s="2">
        <f>RSI!I2619</f>
        <v>45.088223270264692</v>
      </c>
      <c r="D2619" s="2">
        <f>MACD!E2619</f>
        <v>0.82417002410168294</v>
      </c>
      <c r="E2619" s="2">
        <f>MACD!F2619</f>
        <v>1.1870039450191117</v>
      </c>
      <c r="F2619" s="2">
        <f>'Moving Avg'!D2619</f>
        <v>44.377400000000002</v>
      </c>
      <c r="G2619" s="2">
        <f>'Moving Avg'!F2619</f>
        <v>45.137979999999992</v>
      </c>
      <c r="H2619" s="2">
        <f>'Moving Avg'!G2619</f>
        <v>44.351541999999981</v>
      </c>
      <c r="I2619" s="2">
        <f>'Moving Avg'!H2619</f>
        <v>43.390997500000076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25</v>
      </c>
      <c r="N2619" s="8">
        <f t="shared" si="401"/>
        <v>100</v>
      </c>
      <c r="O2619" s="8">
        <f t="shared" si="402"/>
        <v>50</v>
      </c>
      <c r="P2619" s="8">
        <f t="shared" si="403"/>
        <v>33</v>
      </c>
      <c r="Q2619" s="9">
        <f t="shared" si="404"/>
        <v>56.2</v>
      </c>
      <c r="R2619" s="9">
        <f t="shared" si="405"/>
        <v>50.75</v>
      </c>
      <c r="S2619" s="9">
        <f t="shared" si="406"/>
        <v>46.1</v>
      </c>
      <c r="T2619" s="9">
        <f t="shared" si="407"/>
        <v>52</v>
      </c>
      <c r="U2619" s="8">
        <f t="shared" si="408"/>
        <v>51.016666666666673</v>
      </c>
      <c r="V2619" s="8">
        <f t="shared" si="409"/>
        <v>51.262500000000003</v>
      </c>
    </row>
    <row r="2620" spans="1:22" ht="13.5" x14ac:dyDescent="0.25">
      <c r="A2620" s="3">
        <f>RSI!A2620</f>
        <v>45821</v>
      </c>
      <c r="B2620" s="2">
        <f>RSI!B2620</f>
        <v>44.377400000000002</v>
      </c>
      <c r="C2620" s="2">
        <f>RSI!I2620</f>
        <v>45.088223270264699</v>
      </c>
      <c r="D2620" s="2">
        <f>MACD!E2620</f>
        <v>0.46991334549503705</v>
      </c>
      <c r="E2620" s="2">
        <f>MACD!F2620</f>
        <v>1.0435858251142967</v>
      </c>
      <c r="F2620" s="2">
        <f>'Moving Avg'!D2620</f>
        <v>44.377400000000002</v>
      </c>
      <c r="G2620" s="2">
        <f>'Moving Avg'!F2620</f>
        <v>44.996819999999985</v>
      </c>
      <c r="H2620" s="2">
        <f>'Moving Avg'!G2620</f>
        <v>44.379867999999981</v>
      </c>
      <c r="I2620" s="2">
        <f>'Moving Avg'!H2620</f>
        <v>43.400911500000063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25</v>
      </c>
      <c r="N2620" s="8">
        <f t="shared" si="401"/>
        <v>100</v>
      </c>
      <c r="O2620" s="8">
        <f t="shared" si="402"/>
        <v>50</v>
      </c>
      <c r="P2620" s="8">
        <f t="shared" si="403"/>
        <v>33</v>
      </c>
      <c r="Q2620" s="9">
        <f t="shared" si="404"/>
        <v>56.2</v>
      </c>
      <c r="R2620" s="9">
        <f t="shared" si="405"/>
        <v>50.75</v>
      </c>
      <c r="S2620" s="9">
        <f t="shared" si="406"/>
        <v>46.1</v>
      </c>
      <c r="T2620" s="9">
        <f t="shared" si="407"/>
        <v>52</v>
      </c>
      <c r="U2620" s="8">
        <f t="shared" si="408"/>
        <v>51.016666666666673</v>
      </c>
      <c r="V2620" s="8">
        <f t="shared" si="409"/>
        <v>51.262500000000003</v>
      </c>
    </row>
    <row r="2621" spans="1:22" ht="13.5" x14ac:dyDescent="0.25">
      <c r="A2621" s="3">
        <f>RSI!A2621</f>
        <v>45824</v>
      </c>
      <c r="B2621" s="2">
        <f>RSI!B2621</f>
        <v>42.498399999999997</v>
      </c>
      <c r="C2621" s="2">
        <f>RSI!I2621</f>
        <v>27.767483849985226</v>
      </c>
      <c r="D2621" s="2">
        <f>MACD!E2621</f>
        <v>0.31123573866082666</v>
      </c>
      <c r="E2621" s="2">
        <f>MACD!F2621</f>
        <v>0.89711580782360267</v>
      </c>
      <c r="F2621" s="2">
        <f>'Moving Avg'!D2621</f>
        <v>44.001600000000003</v>
      </c>
      <c r="G2621" s="2">
        <f>'Moving Avg'!F2621</f>
        <v>44.761709999999987</v>
      </c>
      <c r="H2621" s="2">
        <f>'Moving Avg'!G2621</f>
        <v>44.370613999999989</v>
      </c>
      <c r="I2621" s="2">
        <f>'Moving Avg'!H2621</f>
        <v>43.40143050000006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  <c r="M2621" s="8">
        <f t="shared" si="400"/>
        <v>50</v>
      </c>
      <c r="N2621" s="8">
        <f t="shared" si="401"/>
        <v>100</v>
      </c>
      <c r="O2621" s="8">
        <f t="shared" si="402"/>
        <v>50</v>
      </c>
      <c r="P2621" s="8">
        <f t="shared" si="403"/>
        <v>16.5</v>
      </c>
      <c r="Q2621" s="9">
        <f t="shared" si="404"/>
        <v>62.475000000000001</v>
      </c>
      <c r="R2621" s="9">
        <f t="shared" si="405"/>
        <v>51.625</v>
      </c>
      <c r="S2621" s="9">
        <f t="shared" si="406"/>
        <v>42.424999999999997</v>
      </c>
      <c r="T2621" s="9">
        <f t="shared" si="407"/>
        <v>54.125</v>
      </c>
      <c r="U2621" s="8">
        <f t="shared" si="408"/>
        <v>52.17499999999999</v>
      </c>
      <c r="V2621" s="8">
        <f t="shared" si="409"/>
        <v>52.662499999999994</v>
      </c>
    </row>
    <row r="2622" spans="1:22" ht="13.5" x14ac:dyDescent="0.25">
      <c r="A2622" s="3">
        <f>RSI!A2622</f>
        <v>45825</v>
      </c>
      <c r="B2622" s="2">
        <f>RSI!B2622</f>
        <v>42.498399999999997</v>
      </c>
      <c r="C2622" s="2">
        <f>RSI!I2622</f>
        <v>27.767483849985226</v>
      </c>
      <c r="D2622" s="2">
        <f>MACD!E2622</f>
        <v>0.39028734882023031</v>
      </c>
      <c r="E2622" s="2">
        <f>MACD!F2622</f>
        <v>0.79575011602292822</v>
      </c>
      <c r="F2622" s="2">
        <f>'Moving Avg'!D2622</f>
        <v>43.625800000000005</v>
      </c>
      <c r="G2622" s="2">
        <f>'Moving Avg'!F2622</f>
        <v>44.526599999999988</v>
      </c>
      <c r="H2622" s="2">
        <f>'Moving Avg'!G2622</f>
        <v>44.361359999999983</v>
      </c>
      <c r="I2622" s="2">
        <f>'Moving Avg'!H2622</f>
        <v>43.401949500000057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  <c r="M2622" s="8">
        <f t="shared" si="400"/>
        <v>50</v>
      </c>
      <c r="N2622" s="8">
        <f t="shared" si="401"/>
        <v>100</v>
      </c>
      <c r="O2622" s="8">
        <f t="shared" si="402"/>
        <v>50</v>
      </c>
      <c r="P2622" s="8">
        <f t="shared" si="403"/>
        <v>16.5</v>
      </c>
      <c r="Q2622" s="9">
        <f t="shared" si="404"/>
        <v>62.475000000000001</v>
      </c>
      <c r="R2622" s="9">
        <f t="shared" si="405"/>
        <v>51.625</v>
      </c>
      <c r="S2622" s="9">
        <f t="shared" si="406"/>
        <v>42.424999999999997</v>
      </c>
      <c r="T2622" s="9">
        <f t="shared" si="407"/>
        <v>54.125</v>
      </c>
      <c r="U2622" s="8">
        <f t="shared" si="408"/>
        <v>52.17499999999999</v>
      </c>
      <c r="V2622" s="8">
        <f t="shared" si="409"/>
        <v>52.662499999999994</v>
      </c>
    </row>
    <row r="2623" spans="1:22" ht="13.5" x14ac:dyDescent="0.25">
      <c r="A2623" s="3">
        <f>RSI!A2623</f>
        <v>45826</v>
      </c>
      <c r="B2623" s="2">
        <f>RSI!B2623</f>
        <v>42.498399999999997</v>
      </c>
      <c r="C2623" s="2">
        <f>RSI!I2623</f>
        <v>27.767483849985226</v>
      </c>
      <c r="D2623" s="2">
        <f>MACD!E2623</f>
        <v>0.47052678870215203</v>
      </c>
      <c r="E2623" s="2">
        <f>MACD!F2623</f>
        <v>0.73070545055877301</v>
      </c>
      <c r="F2623" s="2">
        <f>'Moving Avg'!D2623</f>
        <v>43.25</v>
      </c>
      <c r="G2623" s="2">
        <f>'Moving Avg'!F2623</f>
        <v>44.291489999999989</v>
      </c>
      <c r="H2623" s="2">
        <f>'Moving Avg'!G2623</f>
        <v>44.352105999999992</v>
      </c>
      <c r="I2623" s="2">
        <f>'Moving Avg'!H2623</f>
        <v>43.402468500000062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  <c r="M2623" s="8">
        <f t="shared" si="400"/>
        <v>50</v>
      </c>
      <c r="N2623" s="8">
        <f t="shared" si="401"/>
        <v>100</v>
      </c>
      <c r="O2623" s="8">
        <f t="shared" si="402"/>
        <v>0</v>
      </c>
      <c r="P2623" s="8">
        <f t="shared" si="403"/>
        <v>16.5</v>
      </c>
      <c r="Q2623" s="9">
        <f t="shared" si="404"/>
        <v>54.975000000000001</v>
      </c>
      <c r="R2623" s="9">
        <f t="shared" si="405"/>
        <v>34.125</v>
      </c>
      <c r="S2623" s="9">
        <f t="shared" si="406"/>
        <v>29.925000000000001</v>
      </c>
      <c r="T2623" s="9">
        <f t="shared" si="407"/>
        <v>41.625</v>
      </c>
      <c r="U2623" s="8">
        <f t="shared" si="408"/>
        <v>39.674999999999997</v>
      </c>
      <c r="V2623" s="8">
        <f t="shared" si="409"/>
        <v>40.162499999999994</v>
      </c>
    </row>
    <row r="2624" spans="1:22" ht="13.5" x14ac:dyDescent="0.25">
      <c r="A2624" s="3">
        <f>RSI!A2624</f>
        <v>45827</v>
      </c>
      <c r="B2624" s="2">
        <f>RSI!B2624</f>
        <v>42.488999999999997</v>
      </c>
      <c r="C2624" s="2">
        <f>RSI!I2624</f>
        <v>27.700994239820403</v>
      </c>
      <c r="D2624" s="2">
        <f>MACD!E2624</f>
        <v>0.55013971979251863</v>
      </c>
      <c r="E2624" s="2">
        <f>MACD!F2624</f>
        <v>0.69459230440552222</v>
      </c>
      <c r="F2624" s="2">
        <f>'Moving Avg'!D2624</f>
        <v>42.872320000000002</v>
      </c>
      <c r="G2624" s="2">
        <f>'Moving Avg'!F2624</f>
        <v>44.05590999999999</v>
      </c>
      <c r="H2624" s="2">
        <f>'Moving Avg'!G2624</f>
        <v>44.342663999999992</v>
      </c>
      <c r="I2624" s="2">
        <f>'Moving Avg'!H2624</f>
        <v>43.402940500000057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  <c r="M2624" s="8">
        <f t="shared" si="400"/>
        <v>50</v>
      </c>
      <c r="N2624" s="8">
        <f t="shared" si="401"/>
        <v>100</v>
      </c>
      <c r="O2624" s="8">
        <f t="shared" si="402"/>
        <v>0</v>
      </c>
      <c r="P2624" s="8">
        <f t="shared" si="403"/>
        <v>16.5</v>
      </c>
      <c r="Q2624" s="9">
        <f t="shared" si="404"/>
        <v>54.975000000000001</v>
      </c>
      <c r="R2624" s="9">
        <f t="shared" si="405"/>
        <v>34.125</v>
      </c>
      <c r="S2624" s="9">
        <f t="shared" si="406"/>
        <v>29.925000000000001</v>
      </c>
      <c r="T2624" s="9">
        <f t="shared" si="407"/>
        <v>41.625</v>
      </c>
      <c r="U2624" s="8">
        <f t="shared" si="408"/>
        <v>39.674999999999997</v>
      </c>
      <c r="V2624" s="8">
        <f t="shared" si="409"/>
        <v>40.162499999999994</v>
      </c>
    </row>
    <row r="2625" spans="1:22" ht="13.5" x14ac:dyDescent="0.25">
      <c r="A2625" s="3">
        <f>RSI!A2625</f>
        <v>45828</v>
      </c>
      <c r="B2625" s="2">
        <f>RSI!B2625</f>
        <v>40.6006</v>
      </c>
      <c r="C2625" s="2">
        <f>RSI!I2625</f>
        <v>18.247799843780726</v>
      </c>
      <c r="D2625" s="2">
        <f>MACD!E2625</f>
        <v>0.76764683423889579</v>
      </c>
      <c r="E2625" s="2">
        <f>MACD!F2625</f>
        <v>0.70920321037219702</v>
      </c>
      <c r="F2625" s="2">
        <f>'Moving Avg'!D2625</f>
        <v>42.116959999999992</v>
      </c>
      <c r="G2625" s="2">
        <f>'Moving Avg'!F2625</f>
        <v>43.725909999999992</v>
      </c>
      <c r="H2625" s="2">
        <f>'Moving Avg'!G2625</f>
        <v>44.295453999999999</v>
      </c>
      <c r="I2625" s="2">
        <f>'Moving Avg'!H2625</f>
        <v>43.393970500000059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  <c r="M2625" s="8">
        <f t="shared" si="400"/>
        <v>50</v>
      </c>
      <c r="N2625" s="8">
        <f t="shared" si="401"/>
        <v>0</v>
      </c>
      <c r="O2625" s="8">
        <f t="shared" si="402"/>
        <v>0</v>
      </c>
      <c r="P2625" s="8">
        <f t="shared" si="403"/>
        <v>16.5</v>
      </c>
      <c r="Q2625" s="9">
        <f t="shared" si="404"/>
        <v>19.975000000000001</v>
      </c>
      <c r="R2625" s="9">
        <f t="shared" si="405"/>
        <v>14.125</v>
      </c>
      <c r="S2625" s="9">
        <f t="shared" si="406"/>
        <v>14.925000000000001</v>
      </c>
      <c r="T2625" s="9">
        <f t="shared" si="407"/>
        <v>16.625</v>
      </c>
      <c r="U2625" s="8">
        <f t="shared" si="408"/>
        <v>16.341666666666669</v>
      </c>
      <c r="V2625" s="8">
        <f t="shared" si="409"/>
        <v>16.412500000000001</v>
      </c>
    </row>
    <row r="2626" spans="1:22" ht="13.5" x14ac:dyDescent="0.25">
      <c r="A2626" s="3">
        <f>RSI!A2626</f>
        <v>45831</v>
      </c>
      <c r="B2626" s="2">
        <f>RSI!B2626</f>
        <v>40.6006</v>
      </c>
      <c r="C2626" s="2">
        <f>RSI!I2626</f>
        <v>18.247799843780726</v>
      </c>
      <c r="D2626" s="2">
        <f>MACD!E2626</f>
        <v>0.97235073491069102</v>
      </c>
      <c r="E2626" s="2">
        <f>MACD!F2626</f>
        <v>0.76183271527989582</v>
      </c>
      <c r="F2626" s="2">
        <f>'Moving Avg'!D2626</f>
        <v>41.737399999999994</v>
      </c>
      <c r="G2626" s="2">
        <f>'Moving Avg'!F2626</f>
        <v>43.395909999999994</v>
      </c>
      <c r="H2626" s="2">
        <f>'Moving Avg'!G2626</f>
        <v>44.248244000000014</v>
      </c>
      <c r="I2626" s="2">
        <f>'Moving Avg'!H2626</f>
        <v>43.385000500000061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  <c r="M2626" s="8">
        <f t="shared" ref="M2626:M2693" si="410">IF(C2626&lt;30,50, IF(C2626&gt;70, 0, 25))</f>
        <v>50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16.5</v>
      </c>
      <c r="Q2626" s="9">
        <f t="shared" si="404"/>
        <v>19.975000000000001</v>
      </c>
      <c r="R2626" s="9">
        <f t="shared" si="405"/>
        <v>14.125</v>
      </c>
      <c r="S2626" s="9">
        <f t="shared" si="406"/>
        <v>14.925000000000001</v>
      </c>
      <c r="T2626" s="9">
        <f t="shared" si="407"/>
        <v>16.625</v>
      </c>
      <c r="U2626" s="8">
        <f t="shared" si="408"/>
        <v>16.341666666666669</v>
      </c>
      <c r="V2626" s="8">
        <f t="shared" si="409"/>
        <v>16.412500000000001</v>
      </c>
    </row>
    <row r="2627" spans="1:22" ht="13.5" x14ac:dyDescent="0.25">
      <c r="A2627" s="3">
        <f>RSI!A2627</f>
        <v>45832</v>
      </c>
      <c r="B2627" s="2">
        <f>RSI!B2627</f>
        <v>42.422899999999998</v>
      </c>
      <c r="C2627" s="2">
        <f>RSI!I2627</f>
        <v>40.841811515948443</v>
      </c>
      <c r="D2627" s="2">
        <f>MACD!E2627</f>
        <v>1.02970563446938</v>
      </c>
      <c r="E2627" s="2">
        <f>MACD!F2627</f>
        <v>0.81540729911779275</v>
      </c>
      <c r="F2627" s="2">
        <f>'Moving Avg'!D2627</f>
        <v>41.722300000000004</v>
      </c>
      <c r="G2627" s="2">
        <f>'Moving Avg'!F2627</f>
        <v>43.262774999999998</v>
      </c>
      <c r="H2627" s="2">
        <f>'Moving Avg'!G2627</f>
        <v>44.237480000000012</v>
      </c>
      <c r="I2627" s="2">
        <f>'Moving Avg'!H2627</f>
        <v>43.385142000000059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  <c r="M2627" s="8">
        <f t="shared" si="410"/>
        <v>25</v>
      </c>
      <c r="N2627" s="8">
        <f t="shared" si="411"/>
        <v>0</v>
      </c>
      <c r="O2627" s="8">
        <f t="shared" si="412"/>
        <v>0</v>
      </c>
      <c r="P2627" s="8">
        <f t="shared" si="413"/>
        <v>16.5</v>
      </c>
      <c r="Q2627" s="9">
        <f t="shared" ref="Q2627:Q2690" si="414">0.35*M2627+N2627*0.35+O2627*0.15+P2627*0.15</f>
        <v>11.225</v>
      </c>
      <c r="R2627" s="9">
        <f t="shared" ref="R2627:R2690" si="415">M2627*0.2+N2627*0.2+O2627*0.35+P2627*0.25</f>
        <v>9.125</v>
      </c>
      <c r="S2627" s="9">
        <f t="shared" ref="S2627:S2690" si="416">M2627*0.15+N2627*0.15+O2627*0.25+P2627*0.45</f>
        <v>11.175000000000001</v>
      </c>
      <c r="T2627" s="9">
        <f t="shared" ref="T2627:T2690" si="417">0.25*SUM(M2627:P2627)</f>
        <v>10.375</v>
      </c>
      <c r="U2627" s="8">
        <f t="shared" ref="U2627:U2690" si="418">SUM(Q2627:S2627)/3</f>
        <v>10.508333333333335</v>
      </c>
      <c r="V2627" s="8">
        <f t="shared" ref="V2627:V2690" si="419">SUM(Q2627:T2627)/4</f>
        <v>10.475000000000001</v>
      </c>
    </row>
    <row r="2628" spans="1:22" ht="13.5" x14ac:dyDescent="0.25">
      <c r="A2628" s="3">
        <f>RSI!A2628</f>
        <v>45833</v>
      </c>
      <c r="B2628" s="2">
        <f>RSI!B2628</f>
        <v>44.330199999999998</v>
      </c>
      <c r="C2628" s="2">
        <f>RSI!I2628</f>
        <v>54.893212172289076</v>
      </c>
      <c r="D2628" s="2">
        <f>MACD!E2628</f>
        <v>0.94389929498436942</v>
      </c>
      <c r="E2628" s="2">
        <f>MACD!F2628</f>
        <v>0.84110569829110815</v>
      </c>
      <c r="F2628" s="2">
        <f>'Moving Avg'!D2628</f>
        <v>42.08865999999999</v>
      </c>
      <c r="G2628" s="2">
        <f>'Moving Avg'!F2628</f>
        <v>43.326034999999997</v>
      </c>
      <c r="H2628" s="2">
        <f>'Moving Avg'!G2628</f>
        <v>44.264862000000015</v>
      </c>
      <c r="I2628" s="2">
        <f>'Moving Avg'!H2628</f>
        <v>43.394820000000067</v>
      </c>
      <c r="J2628" s="6" t="str">
        <f>OBV!F2628</f>
        <v>BEARISH</v>
      </c>
      <c r="K2628" s="6" t="str">
        <f>OBV!G2628</f>
        <v>NEUTRAL</v>
      </c>
      <c r="L2628" s="6" t="str">
        <f>OBV!H2628</f>
        <v>BEARISH DIVERGENCE</v>
      </c>
      <c r="M2628" s="8">
        <f t="shared" si="410"/>
        <v>25</v>
      </c>
      <c r="N2628" s="8">
        <f t="shared" si="411"/>
        <v>0</v>
      </c>
      <c r="O2628" s="8">
        <f t="shared" si="412"/>
        <v>0</v>
      </c>
      <c r="P2628" s="8">
        <f t="shared" si="413"/>
        <v>16.5</v>
      </c>
      <c r="Q2628" s="9">
        <f t="shared" si="414"/>
        <v>11.225</v>
      </c>
      <c r="R2628" s="9">
        <f t="shared" si="415"/>
        <v>9.125</v>
      </c>
      <c r="S2628" s="9">
        <f t="shared" si="416"/>
        <v>11.175000000000001</v>
      </c>
      <c r="T2628" s="9">
        <f t="shared" si="417"/>
        <v>10.375</v>
      </c>
      <c r="U2628" s="8">
        <f t="shared" si="418"/>
        <v>10.508333333333335</v>
      </c>
      <c r="V2628" s="8">
        <f t="shared" si="419"/>
        <v>10.475000000000001</v>
      </c>
    </row>
    <row r="2629" spans="1:22" ht="13.5" x14ac:dyDescent="0.25">
      <c r="A2629" s="3">
        <f>RSI!A2629</f>
        <v>45835</v>
      </c>
      <c r="B2629" s="2">
        <f>RSI!B2629</f>
        <v>42.337899999999998</v>
      </c>
      <c r="C2629" s="2">
        <f>RSI!I2629</f>
        <v>43.318744608457571</v>
      </c>
      <c r="D2629" s="2">
        <f>MACD!E2629</f>
        <v>1.0140310883225041</v>
      </c>
      <c r="E2629" s="2">
        <f>MACD!F2629</f>
        <v>0.87569077629738734</v>
      </c>
      <c r="F2629" s="2">
        <f>'Moving Avg'!D2629</f>
        <v>42.058439999999997</v>
      </c>
      <c r="G2629" s="2">
        <f>'Moving Avg'!F2629</f>
        <v>43.289679999999997</v>
      </c>
      <c r="H2629" s="2">
        <f>'Moving Avg'!G2629</f>
        <v>44.252397999999999</v>
      </c>
      <c r="I2629" s="2">
        <f>'Moving Avg'!H2629</f>
        <v>43.394536500000065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  <c r="M2629" s="8">
        <f t="shared" si="410"/>
        <v>25</v>
      </c>
      <c r="N2629" s="8">
        <f t="shared" si="411"/>
        <v>0</v>
      </c>
      <c r="O2629" s="8">
        <f t="shared" si="412"/>
        <v>0</v>
      </c>
      <c r="P2629" s="8">
        <f t="shared" si="413"/>
        <v>16.5</v>
      </c>
      <c r="Q2629" s="9">
        <f t="shared" si="414"/>
        <v>11.225</v>
      </c>
      <c r="R2629" s="9">
        <f t="shared" si="415"/>
        <v>9.125</v>
      </c>
      <c r="S2629" s="9">
        <f t="shared" si="416"/>
        <v>11.175000000000001</v>
      </c>
      <c r="T2629" s="9">
        <f t="shared" si="417"/>
        <v>10.375</v>
      </c>
      <c r="U2629" s="8">
        <f t="shared" si="418"/>
        <v>10.508333333333335</v>
      </c>
      <c r="V2629" s="8">
        <f t="shared" si="419"/>
        <v>10.475000000000001</v>
      </c>
    </row>
    <row r="2630" spans="1:22" ht="13.5" x14ac:dyDescent="0.25">
      <c r="A2630" s="3">
        <f>RSI!A2630</f>
        <v>45838</v>
      </c>
      <c r="B2630" s="2">
        <f>RSI!B2630</f>
        <v>44.235799999999998</v>
      </c>
      <c r="C2630" s="2">
        <f>RSI!I2630</f>
        <v>53.399178466745937</v>
      </c>
      <c r="D2630" s="2">
        <f>MACD!E2630</f>
        <v>0.94007872027321326</v>
      </c>
      <c r="E2630" s="2">
        <f>MACD!F2630</f>
        <v>0.88856836509255266</v>
      </c>
      <c r="F2630" s="2">
        <f>'Moving Avg'!D2630</f>
        <v>42.785479999999993</v>
      </c>
      <c r="G2630" s="2">
        <f>'Moving Avg'!F2630</f>
        <v>43.348220000000005</v>
      </c>
      <c r="H2630" s="2">
        <f>'Moving Avg'!G2630</f>
        <v>44.277892000000001</v>
      </c>
      <c r="I2630" s="2">
        <f>'Moving Avg'!H2630</f>
        <v>43.403742500000071</v>
      </c>
      <c r="J2630" s="6" t="str">
        <f>OBV!F2630</f>
        <v>BEARISH</v>
      </c>
      <c r="K2630" s="6" t="str">
        <f>OBV!G2630</f>
        <v>NEUTRAL</v>
      </c>
      <c r="L2630" s="6" t="str">
        <f>OBV!H2630</f>
        <v>BEARISH DIVERGENCE</v>
      </c>
      <c r="M2630" s="8">
        <f t="shared" si="410"/>
        <v>25</v>
      </c>
      <c r="N2630" s="8">
        <f t="shared" si="411"/>
        <v>0</v>
      </c>
      <c r="O2630" s="8">
        <f t="shared" si="412"/>
        <v>0</v>
      </c>
      <c r="P2630" s="8">
        <f t="shared" si="413"/>
        <v>16.5</v>
      </c>
      <c r="Q2630" s="9">
        <f t="shared" si="414"/>
        <v>11.225</v>
      </c>
      <c r="R2630" s="9">
        <f t="shared" si="415"/>
        <v>9.125</v>
      </c>
      <c r="S2630" s="9">
        <f t="shared" si="416"/>
        <v>11.175000000000001</v>
      </c>
      <c r="T2630" s="9">
        <f t="shared" si="417"/>
        <v>10.375</v>
      </c>
      <c r="U2630" s="8">
        <f t="shared" si="418"/>
        <v>10.508333333333335</v>
      </c>
      <c r="V2630" s="8">
        <f t="shared" si="419"/>
        <v>10.475000000000001</v>
      </c>
    </row>
    <row r="2631" spans="1:22" ht="13.5" x14ac:dyDescent="0.25">
      <c r="A2631" s="3">
        <f>RSI!A2631</f>
        <v>45839</v>
      </c>
      <c r="B2631" s="2">
        <f>RSI!B2631</f>
        <v>46.34</v>
      </c>
      <c r="C2631" s="2">
        <f>RSI!I2631</f>
        <v>61.561358473868239</v>
      </c>
      <c r="D2631" s="2">
        <f>MACD!E2631</f>
        <v>0.42809576843660579</v>
      </c>
      <c r="E2631" s="2">
        <f>MACD!F2631</f>
        <v>0.79647384576136337</v>
      </c>
      <c r="F2631" s="2">
        <f>'Moving Avg'!D2631</f>
        <v>43.93336</v>
      </c>
      <c r="G2631" s="2">
        <f>'Moving Avg'!F2631</f>
        <v>43.511970000000005</v>
      </c>
      <c r="H2631" s="2">
        <f>'Moving Avg'!G2631</f>
        <v>44.345470000000013</v>
      </c>
      <c r="I2631" s="2">
        <f>'Moving Avg'!H2631</f>
        <v>43.423469500000074</v>
      </c>
      <c r="J2631" s="6" t="str">
        <f>OBV!F2631</f>
        <v>BEARISH</v>
      </c>
      <c r="K2631" s="6" t="str">
        <f>OBV!G2631</f>
        <v>NEUTRAL</v>
      </c>
      <c r="L2631" s="6" t="str">
        <f>OBV!H2631</f>
        <v>BEARISH DIVERGENCE</v>
      </c>
      <c r="M2631" s="8">
        <f t="shared" si="410"/>
        <v>25</v>
      </c>
      <c r="N2631" s="8">
        <f t="shared" si="411"/>
        <v>100</v>
      </c>
      <c r="O2631" s="8">
        <f t="shared" si="412"/>
        <v>50</v>
      </c>
      <c r="P2631" s="8">
        <f t="shared" si="413"/>
        <v>16.5</v>
      </c>
      <c r="Q2631" s="9">
        <f t="shared" si="414"/>
        <v>53.725000000000001</v>
      </c>
      <c r="R2631" s="9">
        <f t="shared" si="415"/>
        <v>46.625</v>
      </c>
      <c r="S2631" s="9">
        <f t="shared" si="416"/>
        <v>38.674999999999997</v>
      </c>
      <c r="T2631" s="9">
        <f t="shared" si="417"/>
        <v>47.875</v>
      </c>
      <c r="U2631" s="8">
        <f t="shared" si="418"/>
        <v>46.341666666666661</v>
      </c>
      <c r="V2631" s="8">
        <f t="shared" si="419"/>
        <v>46.724999999999994</v>
      </c>
    </row>
    <row r="2632" spans="1:22" ht="13.5" x14ac:dyDescent="0.25">
      <c r="A2632" s="3">
        <f>RSI!A2632</f>
        <v>45840</v>
      </c>
      <c r="B2632" s="2">
        <f>RSI!B2632</f>
        <v>48.42</v>
      </c>
      <c r="C2632" s="2">
        <f>RSI!I2632</f>
        <v>67.602102399616157</v>
      </c>
      <c r="D2632" s="2">
        <f>MACD!E2632</f>
        <v>-0.17576205158850655</v>
      </c>
      <c r="E2632" s="2">
        <f>MACD!F2632</f>
        <v>0.60202666629138946</v>
      </c>
      <c r="F2632" s="2">
        <f>'Moving Avg'!D2632</f>
        <v>45.132780000000004</v>
      </c>
      <c r="G2632" s="2">
        <f>'Moving Avg'!F2632</f>
        <v>43.714570000000002</v>
      </c>
      <c r="H2632" s="2">
        <f>'Moving Avg'!G2632</f>
        <v>44.454648000000027</v>
      </c>
      <c r="I2632" s="2">
        <f>'Moving Avg'!H2632</f>
        <v>43.453596500000074</v>
      </c>
      <c r="J2632" s="6" t="str">
        <f>OBV!F2632</f>
        <v>BEARISH</v>
      </c>
      <c r="K2632" s="6" t="str">
        <f>OBV!G2632</f>
        <v>NEUTRAL</v>
      </c>
      <c r="L2632" s="6" t="str">
        <f>OBV!H2632</f>
        <v>BEARISH DIVERGENCE</v>
      </c>
      <c r="M2632" s="8">
        <f t="shared" si="410"/>
        <v>25</v>
      </c>
      <c r="N2632" s="8">
        <f t="shared" si="411"/>
        <v>100</v>
      </c>
      <c r="O2632" s="8">
        <f t="shared" si="412"/>
        <v>50</v>
      </c>
      <c r="P2632" s="8">
        <f t="shared" si="413"/>
        <v>16.5</v>
      </c>
      <c r="Q2632" s="9">
        <f t="shared" si="414"/>
        <v>53.725000000000001</v>
      </c>
      <c r="R2632" s="9">
        <f t="shared" si="415"/>
        <v>46.625</v>
      </c>
      <c r="S2632" s="9">
        <f t="shared" si="416"/>
        <v>38.674999999999997</v>
      </c>
      <c r="T2632" s="9">
        <f t="shared" si="417"/>
        <v>47.875</v>
      </c>
      <c r="U2632" s="8">
        <f t="shared" si="418"/>
        <v>46.341666666666661</v>
      </c>
      <c r="V2632" s="8">
        <f t="shared" si="419"/>
        <v>46.724999999999994</v>
      </c>
    </row>
    <row r="2633" spans="1:22" ht="13.5" x14ac:dyDescent="0.25">
      <c r="A2633" s="3">
        <f>RSI!A2633</f>
        <v>45841</v>
      </c>
      <c r="B2633" s="2">
        <f>RSI!B2633</f>
        <v>48.42</v>
      </c>
      <c r="C2633" s="2">
        <f>RSI!I2633</f>
        <v>67.602102399616157</v>
      </c>
      <c r="D2633" s="2">
        <f>MACD!E2633</f>
        <v>-0.71434966498038932</v>
      </c>
      <c r="E2633" s="2">
        <f>MACD!F2633</f>
        <v>0.33875140003703375</v>
      </c>
      <c r="F2633" s="2">
        <f>'Moving Avg'!D2633</f>
        <v>45.95074000000001</v>
      </c>
      <c r="G2633" s="2">
        <f>'Moving Avg'!F2633</f>
        <v>43.916700000000006</v>
      </c>
      <c r="H2633" s="2">
        <f>'Moving Avg'!G2633</f>
        <v>44.563826000000027</v>
      </c>
      <c r="I2633" s="2">
        <f>'Moving Avg'!H2633</f>
        <v>43.483723500000082</v>
      </c>
      <c r="J2633" s="6" t="str">
        <f>OBV!F2633</f>
        <v>BEARISH</v>
      </c>
      <c r="K2633" s="6" t="str">
        <f>OBV!G2633</f>
        <v>NEUTRAL</v>
      </c>
      <c r="L2633" s="6" t="str">
        <f>OBV!H2633</f>
        <v>BEARISH DIVERGENCE</v>
      </c>
      <c r="M2633" s="8">
        <f t="shared" si="410"/>
        <v>25</v>
      </c>
      <c r="N2633" s="8">
        <f t="shared" si="411"/>
        <v>100</v>
      </c>
      <c r="O2633" s="8">
        <f t="shared" si="412"/>
        <v>50</v>
      </c>
      <c r="P2633" s="8">
        <f t="shared" si="413"/>
        <v>16.5</v>
      </c>
      <c r="Q2633" s="9">
        <f t="shared" si="414"/>
        <v>53.725000000000001</v>
      </c>
      <c r="R2633" s="9">
        <f t="shared" si="415"/>
        <v>46.625</v>
      </c>
      <c r="S2633" s="9">
        <f t="shared" si="416"/>
        <v>38.674999999999997</v>
      </c>
      <c r="T2633" s="9">
        <f t="shared" si="417"/>
        <v>47.875</v>
      </c>
      <c r="U2633" s="8">
        <f t="shared" si="418"/>
        <v>46.341666666666661</v>
      </c>
      <c r="V2633" s="8">
        <f t="shared" si="419"/>
        <v>46.724999999999994</v>
      </c>
    </row>
    <row r="2634" spans="1:22" ht="13.5" x14ac:dyDescent="0.25">
      <c r="A2634" s="3">
        <f>RSI!A2634</f>
        <v>45842</v>
      </c>
      <c r="B2634" s="2">
        <f>RSI!B2634</f>
        <v>48.42</v>
      </c>
      <c r="C2634" s="2">
        <f>RSI!I2634</f>
        <v>67.602102399616157</v>
      </c>
      <c r="D2634" s="2">
        <f>MACD!E2634</f>
        <v>-1.1971080553588678</v>
      </c>
      <c r="E2634" s="2">
        <f>MACD!F2634</f>
        <v>3.1579508957853442E-2</v>
      </c>
      <c r="F2634" s="2">
        <f>'Moving Avg'!D2634</f>
        <v>47.167160000000003</v>
      </c>
      <c r="G2634" s="2">
        <f>'Moving Avg'!F2634</f>
        <v>44.118829999999996</v>
      </c>
      <c r="H2634" s="2">
        <f>'Moving Avg'!G2634</f>
        <v>44.67300400000002</v>
      </c>
      <c r="I2634" s="2">
        <f>'Moving Avg'!H2634</f>
        <v>43.508657500000083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  <c r="M2634" s="8">
        <f t="shared" si="410"/>
        <v>25</v>
      </c>
      <c r="N2634" s="8">
        <f t="shared" si="411"/>
        <v>100</v>
      </c>
      <c r="O2634" s="8">
        <f t="shared" si="412"/>
        <v>50</v>
      </c>
      <c r="P2634" s="8">
        <f t="shared" si="413"/>
        <v>33</v>
      </c>
      <c r="Q2634" s="9">
        <f t="shared" si="414"/>
        <v>56.2</v>
      </c>
      <c r="R2634" s="9">
        <f t="shared" si="415"/>
        <v>50.75</v>
      </c>
      <c r="S2634" s="9">
        <f t="shared" si="416"/>
        <v>46.1</v>
      </c>
      <c r="T2634" s="9">
        <f t="shared" si="417"/>
        <v>52</v>
      </c>
      <c r="U2634" s="8">
        <f t="shared" si="418"/>
        <v>51.016666666666673</v>
      </c>
      <c r="V2634" s="8">
        <f t="shared" si="419"/>
        <v>51.262500000000003</v>
      </c>
    </row>
    <row r="2635" spans="1:22" ht="13.5" x14ac:dyDescent="0.25">
      <c r="A2635" s="3">
        <f>RSI!A2635</f>
        <v>45845</v>
      </c>
      <c r="B2635" s="2">
        <f>RSI!B2635</f>
        <v>48.42</v>
      </c>
      <c r="C2635" s="2">
        <f>RSI!I2635</f>
        <v>67.602102399616157</v>
      </c>
      <c r="D2635" s="2">
        <f>MACD!E2635</f>
        <v>-1.9198081269618541</v>
      </c>
      <c r="E2635" s="2">
        <f>MACD!F2635</f>
        <v>-0.3586980182260881</v>
      </c>
      <c r="F2635" s="2">
        <f>'Moving Avg'!D2635</f>
        <v>48.004000000000005</v>
      </c>
      <c r="G2635" s="2">
        <f>'Moving Avg'!F2635</f>
        <v>44.320959999999992</v>
      </c>
      <c r="H2635" s="2">
        <f>'Moving Avg'!G2635</f>
        <v>44.782182000000013</v>
      </c>
      <c r="I2635" s="2">
        <f>'Moving Avg'!H2635</f>
        <v>43.533591500000085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25</v>
      </c>
      <c r="N2635" s="8">
        <f t="shared" si="411"/>
        <v>100</v>
      </c>
      <c r="O2635" s="8">
        <f t="shared" si="412"/>
        <v>50</v>
      </c>
      <c r="P2635" s="8">
        <f t="shared" si="413"/>
        <v>33</v>
      </c>
      <c r="Q2635" s="9">
        <f t="shared" si="414"/>
        <v>56.2</v>
      </c>
      <c r="R2635" s="9">
        <f t="shared" si="415"/>
        <v>50.75</v>
      </c>
      <c r="S2635" s="9">
        <f t="shared" si="416"/>
        <v>46.1</v>
      </c>
      <c r="T2635" s="9">
        <f t="shared" si="417"/>
        <v>52</v>
      </c>
      <c r="U2635" s="8">
        <f t="shared" si="418"/>
        <v>51.016666666666673</v>
      </c>
      <c r="V2635" s="8">
        <f t="shared" si="419"/>
        <v>51.262500000000003</v>
      </c>
    </row>
    <row r="2636" spans="1:22" ht="13.5" x14ac:dyDescent="0.25">
      <c r="A2636" s="3">
        <f>RSI!A2636</f>
        <v>45846</v>
      </c>
      <c r="B2636" s="2">
        <f>RSI!B2636</f>
        <v>48.42</v>
      </c>
      <c r="C2636" s="2">
        <f>RSI!I2636</f>
        <v>67.602102399616157</v>
      </c>
      <c r="D2636" s="2">
        <f>MACD!E2636</f>
        <v>-2.5532579479959665</v>
      </c>
      <c r="E2636" s="2">
        <f>MACD!F2636</f>
        <v>-0.79761000418006378</v>
      </c>
      <c r="F2636" s="2">
        <f>'Moving Avg'!D2636</f>
        <v>48.42</v>
      </c>
      <c r="G2636" s="2">
        <f>'Moving Avg'!F2636</f>
        <v>44.523089999999989</v>
      </c>
      <c r="H2636" s="2">
        <f>'Moving Avg'!G2636</f>
        <v>44.91968600000002</v>
      </c>
      <c r="I2636" s="2">
        <f>'Moving Avg'!H2636</f>
        <v>43.558525500000087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  <c r="M2636" s="8">
        <f t="shared" si="410"/>
        <v>25</v>
      </c>
      <c r="N2636" s="8">
        <f t="shared" si="411"/>
        <v>100</v>
      </c>
      <c r="O2636" s="8">
        <f t="shared" si="412"/>
        <v>50</v>
      </c>
      <c r="P2636" s="8">
        <f t="shared" si="413"/>
        <v>83.5</v>
      </c>
      <c r="Q2636" s="9">
        <f t="shared" si="414"/>
        <v>63.774999999999999</v>
      </c>
      <c r="R2636" s="9">
        <f t="shared" si="415"/>
        <v>63.375</v>
      </c>
      <c r="S2636" s="9">
        <f t="shared" si="416"/>
        <v>68.825000000000003</v>
      </c>
      <c r="T2636" s="9">
        <f t="shared" si="417"/>
        <v>64.625</v>
      </c>
      <c r="U2636" s="8">
        <f t="shared" si="418"/>
        <v>65.325000000000003</v>
      </c>
      <c r="V2636" s="8">
        <f t="shared" si="419"/>
        <v>65.150000000000006</v>
      </c>
    </row>
    <row r="2637" spans="1:22" ht="13.5" x14ac:dyDescent="0.25">
      <c r="A2637" s="3">
        <f>RSI!A2637</f>
        <v>45847</v>
      </c>
      <c r="B2637" s="2">
        <f>RSI!B2637</f>
        <v>48.42</v>
      </c>
      <c r="C2637" s="2">
        <f>RSI!I2637</f>
        <v>67.602102399616157</v>
      </c>
      <c r="D2637" s="2">
        <f>MACD!E2637</f>
        <v>-2.8292097115070618</v>
      </c>
      <c r="E2637" s="2">
        <f>MACD!F2637</f>
        <v>-1.2039299456454633</v>
      </c>
      <c r="F2637" s="2">
        <f>'Moving Avg'!D2637</f>
        <v>48.42</v>
      </c>
      <c r="G2637" s="2">
        <f>'Moving Avg'!F2637</f>
        <v>44.725219999999993</v>
      </c>
      <c r="H2637" s="2">
        <f>'Moving Avg'!G2637</f>
        <v>45.05719000000002</v>
      </c>
      <c r="I2637" s="2">
        <f>'Moving Avg'!H2637</f>
        <v>43.583459500000082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  <c r="M2637" s="8">
        <f t="shared" si="410"/>
        <v>25</v>
      </c>
      <c r="N2637" s="8">
        <f t="shared" si="411"/>
        <v>100</v>
      </c>
      <c r="O2637" s="8">
        <f t="shared" si="412"/>
        <v>50</v>
      </c>
      <c r="P2637" s="8">
        <f t="shared" si="413"/>
        <v>33</v>
      </c>
      <c r="Q2637" s="9">
        <f t="shared" si="414"/>
        <v>56.2</v>
      </c>
      <c r="R2637" s="9">
        <f t="shared" si="415"/>
        <v>50.75</v>
      </c>
      <c r="S2637" s="9">
        <f t="shared" si="416"/>
        <v>46.1</v>
      </c>
      <c r="T2637" s="9">
        <f t="shared" si="417"/>
        <v>52</v>
      </c>
      <c r="U2637" s="8">
        <f t="shared" si="418"/>
        <v>51.016666666666673</v>
      </c>
      <c r="V2637" s="8">
        <f t="shared" si="419"/>
        <v>51.262500000000003</v>
      </c>
    </row>
    <row r="2638" spans="1:22" ht="13.5" x14ac:dyDescent="0.25">
      <c r="A2638" s="3">
        <f>RSI!A2638</f>
        <v>45848</v>
      </c>
      <c r="B2638" s="2">
        <f>RSI!B2638</f>
        <v>48.42</v>
      </c>
      <c r="C2638" s="2">
        <f>RSI!I2638</f>
        <v>67.602102399616157</v>
      </c>
      <c r="D2638" s="2">
        <f>MACD!E2638</f>
        <v>-2.7880817802236564</v>
      </c>
      <c r="E2638" s="2">
        <f>MACD!F2638</f>
        <v>-1.520760312561102</v>
      </c>
      <c r="F2638" s="2">
        <f>'Moving Avg'!D2638</f>
        <v>48.42</v>
      </c>
      <c r="G2638" s="2">
        <f>'Moving Avg'!F2638</f>
        <v>44.927349999999983</v>
      </c>
      <c r="H2638" s="2">
        <f>'Moving Avg'!G2638</f>
        <v>45.19469400000002</v>
      </c>
      <c r="I2638" s="2">
        <f>'Moving Avg'!H2638</f>
        <v>43.608393500000084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  <c r="M2638" s="8">
        <f t="shared" si="410"/>
        <v>25</v>
      </c>
      <c r="N2638" s="8">
        <f t="shared" si="411"/>
        <v>100</v>
      </c>
      <c r="O2638" s="8">
        <f t="shared" si="412"/>
        <v>50</v>
      </c>
      <c r="P2638" s="8">
        <f t="shared" si="413"/>
        <v>33</v>
      </c>
      <c r="Q2638" s="9">
        <f t="shared" si="414"/>
        <v>56.2</v>
      </c>
      <c r="R2638" s="9">
        <f t="shared" si="415"/>
        <v>50.75</v>
      </c>
      <c r="S2638" s="9">
        <f t="shared" si="416"/>
        <v>46.1</v>
      </c>
      <c r="T2638" s="9">
        <f t="shared" si="417"/>
        <v>52</v>
      </c>
      <c r="U2638" s="8">
        <f t="shared" si="418"/>
        <v>51.016666666666673</v>
      </c>
      <c r="V2638" s="8">
        <f t="shared" si="419"/>
        <v>51.262500000000003</v>
      </c>
    </row>
    <row r="2639" spans="1:22" ht="13.5" x14ac:dyDescent="0.25">
      <c r="A2639" s="3">
        <f>RSI!A2639</f>
        <v>45849</v>
      </c>
      <c r="B2639" s="2">
        <f>RSI!B2639</f>
        <v>48.42</v>
      </c>
      <c r="C2639" s="2">
        <f>RSI!I2639</f>
        <v>67.602102399616157</v>
      </c>
      <c r="D2639" s="2">
        <f>MACD!E2639</f>
        <v>-3.0772011300133073</v>
      </c>
      <c r="E2639" s="2">
        <f>MACD!F2639</f>
        <v>-1.8320484760515432</v>
      </c>
      <c r="F2639" s="2">
        <f>'Moving Avg'!D2639</f>
        <v>48.42</v>
      </c>
      <c r="G2639" s="2">
        <f>'Moving Avg'!F2639</f>
        <v>45.12947999999998</v>
      </c>
      <c r="H2639" s="2">
        <f>'Moving Avg'!G2639</f>
        <v>45.30387200000002</v>
      </c>
      <c r="I2639" s="2">
        <f>'Moving Avg'!H2639</f>
        <v>43.633327500000078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25</v>
      </c>
      <c r="N2639" s="8">
        <f t="shared" si="411"/>
        <v>100</v>
      </c>
      <c r="O2639" s="8">
        <f t="shared" si="412"/>
        <v>50</v>
      </c>
      <c r="P2639" s="8">
        <f t="shared" si="413"/>
        <v>33</v>
      </c>
      <c r="Q2639" s="9">
        <f t="shared" si="414"/>
        <v>56.2</v>
      </c>
      <c r="R2639" s="9">
        <f t="shared" si="415"/>
        <v>50.75</v>
      </c>
      <c r="S2639" s="9">
        <f t="shared" si="416"/>
        <v>46.1</v>
      </c>
      <c r="T2639" s="9">
        <f t="shared" si="417"/>
        <v>52</v>
      </c>
      <c r="U2639" s="8">
        <f t="shared" si="418"/>
        <v>51.016666666666673</v>
      </c>
      <c r="V2639" s="8">
        <f t="shared" si="419"/>
        <v>51.262500000000003</v>
      </c>
    </row>
    <row r="2640" spans="1:22" ht="13.5" x14ac:dyDescent="0.25">
      <c r="A2640" s="3">
        <f>RSI!A2640</f>
        <v>45852</v>
      </c>
      <c r="B2640" s="2">
        <f>RSI!B2640</f>
        <v>48.42</v>
      </c>
      <c r="C2640" s="2">
        <f>RSI!I2640</f>
        <v>67.602102399616157</v>
      </c>
      <c r="D2640" s="2">
        <f>MACD!E2640</f>
        <v>-3.0459783854893772</v>
      </c>
      <c r="E2640" s="2">
        <f>MACD!F2640</f>
        <v>-2.0748344579391098</v>
      </c>
      <c r="F2640" s="2">
        <f>'Moving Avg'!D2640</f>
        <v>48.42</v>
      </c>
      <c r="G2640" s="2">
        <f>'Moving Avg'!F2640</f>
        <v>45.331609999999976</v>
      </c>
      <c r="H2640" s="2">
        <f>'Moving Avg'!G2640</f>
        <v>45.41305000000002</v>
      </c>
      <c r="I2640" s="2">
        <f>'Moving Avg'!H2640</f>
        <v>43.65826150000008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25</v>
      </c>
      <c r="N2640" s="8">
        <f t="shared" si="411"/>
        <v>100</v>
      </c>
      <c r="O2640" s="8">
        <f t="shared" si="412"/>
        <v>50</v>
      </c>
      <c r="P2640" s="8">
        <f t="shared" si="413"/>
        <v>33</v>
      </c>
      <c r="Q2640" s="9">
        <f t="shared" si="414"/>
        <v>56.2</v>
      </c>
      <c r="R2640" s="9">
        <f t="shared" si="415"/>
        <v>50.75</v>
      </c>
      <c r="S2640" s="9">
        <f t="shared" si="416"/>
        <v>46.1</v>
      </c>
      <c r="T2640" s="9">
        <f t="shared" si="417"/>
        <v>52</v>
      </c>
      <c r="U2640" s="8">
        <f t="shared" si="418"/>
        <v>51.016666666666673</v>
      </c>
      <c r="V2640" s="8">
        <f t="shared" si="419"/>
        <v>51.262500000000003</v>
      </c>
    </row>
    <row r="2641" spans="1:22" ht="13.5" x14ac:dyDescent="0.25">
      <c r="A2641" s="3">
        <f>RSI!A2641</f>
        <v>45853</v>
      </c>
      <c r="B2641" s="2">
        <f>RSI!B2641</f>
        <v>48.42</v>
      </c>
      <c r="C2641" s="2">
        <f>RSI!I2641</f>
        <v>67.602102399616157</v>
      </c>
      <c r="D2641" s="2">
        <f>MACD!E2641</f>
        <v>-2.7107642308282962</v>
      </c>
      <c r="E2641" s="2">
        <f>MACD!F2641</f>
        <v>-2.2020204125169469</v>
      </c>
      <c r="F2641" s="2">
        <f>'Moving Avg'!D2641</f>
        <v>48.42</v>
      </c>
      <c r="G2641" s="2">
        <f>'Moving Avg'!F2641</f>
        <v>45.627689999999987</v>
      </c>
      <c r="H2641" s="2">
        <f>'Moving Avg'!G2641</f>
        <v>45.483704000000024</v>
      </c>
      <c r="I2641" s="2">
        <f>'Moving Avg'!H2641</f>
        <v>43.683195500000082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25</v>
      </c>
      <c r="N2641" s="8">
        <f t="shared" si="411"/>
        <v>100</v>
      </c>
      <c r="O2641" s="8">
        <f t="shared" si="412"/>
        <v>50</v>
      </c>
      <c r="P2641" s="8">
        <f t="shared" si="413"/>
        <v>33</v>
      </c>
      <c r="Q2641" s="9">
        <f t="shared" si="414"/>
        <v>56.2</v>
      </c>
      <c r="R2641" s="9">
        <f t="shared" si="415"/>
        <v>50.75</v>
      </c>
      <c r="S2641" s="9">
        <f t="shared" si="416"/>
        <v>46.1</v>
      </c>
      <c r="T2641" s="9">
        <f t="shared" si="417"/>
        <v>52</v>
      </c>
      <c r="U2641" s="8">
        <f t="shared" si="418"/>
        <v>51.016666666666673</v>
      </c>
      <c r="V2641" s="8">
        <f t="shared" si="419"/>
        <v>51.262500000000003</v>
      </c>
    </row>
    <row r="2642" spans="1:22" ht="13.5" x14ac:dyDescent="0.25">
      <c r="A2642" s="3">
        <f>RSI!A2642</f>
        <v>45854</v>
      </c>
      <c r="B2642" s="2">
        <f>RSI!B2642</f>
        <v>48.42</v>
      </c>
      <c r="C2642" s="2">
        <f>RSI!I2642</f>
        <v>67.602102399616143</v>
      </c>
      <c r="D2642" s="2">
        <f>MACD!E2642</f>
        <v>-2.1209438620103285</v>
      </c>
      <c r="E2642" s="2">
        <f>MACD!F2642</f>
        <v>-2.1858051024156233</v>
      </c>
      <c r="F2642" s="2">
        <f>'Moving Avg'!D2642</f>
        <v>48.42</v>
      </c>
      <c r="G2642" s="2">
        <f>'Moving Avg'!F2642</f>
        <v>45.923769999999983</v>
      </c>
      <c r="H2642" s="2">
        <f>'Moving Avg'!G2642</f>
        <v>45.545672000000025</v>
      </c>
      <c r="I2642" s="2">
        <f>'Moving Avg'!H2642</f>
        <v>43.708129500000084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  <c r="M2642" s="8">
        <f t="shared" si="410"/>
        <v>25</v>
      </c>
      <c r="N2642" s="8">
        <f t="shared" si="411"/>
        <v>0</v>
      </c>
      <c r="O2642" s="8">
        <f t="shared" si="412"/>
        <v>50</v>
      </c>
      <c r="P2642" s="8">
        <f t="shared" si="413"/>
        <v>33</v>
      </c>
      <c r="Q2642" s="9">
        <f t="shared" si="414"/>
        <v>21.2</v>
      </c>
      <c r="R2642" s="9">
        <f t="shared" si="415"/>
        <v>30.75</v>
      </c>
      <c r="S2642" s="9">
        <f t="shared" si="416"/>
        <v>31.1</v>
      </c>
      <c r="T2642" s="9">
        <f t="shared" si="417"/>
        <v>27</v>
      </c>
      <c r="U2642" s="8">
        <f t="shared" si="418"/>
        <v>27.683333333333337</v>
      </c>
      <c r="V2642" s="8">
        <f t="shared" si="419"/>
        <v>27.512500000000003</v>
      </c>
    </row>
    <row r="2643" spans="1:22" ht="13.5" x14ac:dyDescent="0.25">
      <c r="A2643" s="3">
        <f>RSI!A2643</f>
        <v>45855</v>
      </c>
      <c r="B2643" s="2">
        <f>RSI!B2643</f>
        <v>48.42</v>
      </c>
      <c r="C2643" s="2">
        <f>RSI!I2643</f>
        <v>67.602102399616143</v>
      </c>
      <c r="D2643" s="2">
        <f>MACD!E2643</f>
        <v>-1.6346635860189167</v>
      </c>
      <c r="E2643" s="2">
        <f>MACD!F2643</f>
        <v>-2.0755767991362819</v>
      </c>
      <c r="F2643" s="2">
        <f>'Moving Avg'!D2643</f>
        <v>48.42</v>
      </c>
      <c r="G2643" s="2">
        <f>'Moving Avg'!F2643</f>
        <v>46.219849999999987</v>
      </c>
      <c r="H2643" s="2">
        <f>'Moving Avg'!G2643</f>
        <v>45.607640000000018</v>
      </c>
      <c r="I2643" s="2">
        <f>'Moving Avg'!H2643</f>
        <v>43.733063500000078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  <c r="M2643" s="8">
        <f t="shared" si="410"/>
        <v>25</v>
      </c>
      <c r="N2643" s="8">
        <f t="shared" si="411"/>
        <v>0</v>
      </c>
      <c r="O2643" s="8">
        <f t="shared" si="412"/>
        <v>50</v>
      </c>
      <c r="P2643" s="8">
        <f t="shared" si="413"/>
        <v>33</v>
      </c>
      <c r="Q2643" s="9">
        <f t="shared" si="414"/>
        <v>21.2</v>
      </c>
      <c r="R2643" s="9">
        <f t="shared" si="415"/>
        <v>30.75</v>
      </c>
      <c r="S2643" s="9">
        <f t="shared" si="416"/>
        <v>31.1</v>
      </c>
      <c r="T2643" s="9">
        <f t="shared" si="417"/>
        <v>27</v>
      </c>
      <c r="U2643" s="8">
        <f t="shared" si="418"/>
        <v>27.683333333333337</v>
      </c>
      <c r="V2643" s="8">
        <f t="shared" si="419"/>
        <v>27.512500000000003</v>
      </c>
    </row>
    <row r="2644" spans="1:22" ht="13.5" x14ac:dyDescent="0.25">
      <c r="A2644" s="3">
        <f>RSI!A2644</f>
        <v>45856</v>
      </c>
      <c r="B2644" s="2">
        <f>RSI!B2644</f>
        <v>46.3</v>
      </c>
      <c r="C2644" s="2">
        <f>RSI!I2644</f>
        <v>48.642569622062794</v>
      </c>
      <c r="D2644" s="2">
        <f>MACD!E2644</f>
        <v>-1.0780090839057834</v>
      </c>
      <c r="E2644" s="2">
        <f>MACD!F2644</f>
        <v>-1.8760632560901822</v>
      </c>
      <c r="F2644" s="2">
        <f>'Moving Avg'!D2644</f>
        <v>47.996000000000002</v>
      </c>
      <c r="G2644" s="2">
        <f>'Moving Avg'!F2644</f>
        <v>46.410399999999981</v>
      </c>
      <c r="H2644" s="2">
        <f>'Moving Avg'!G2644</f>
        <v>45.627208000000017</v>
      </c>
      <c r="I2644" s="2">
        <f>'Moving Avg'!H2644</f>
        <v>43.747397500000076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  <c r="M2644" s="8">
        <f t="shared" si="410"/>
        <v>25</v>
      </c>
      <c r="N2644" s="8">
        <f t="shared" si="411"/>
        <v>0</v>
      </c>
      <c r="O2644" s="8">
        <f t="shared" si="412"/>
        <v>50</v>
      </c>
      <c r="P2644" s="8">
        <f t="shared" si="413"/>
        <v>16.5</v>
      </c>
      <c r="Q2644" s="9">
        <f t="shared" si="414"/>
        <v>18.725000000000001</v>
      </c>
      <c r="R2644" s="9">
        <f t="shared" si="415"/>
        <v>26.625</v>
      </c>
      <c r="S2644" s="9">
        <f t="shared" si="416"/>
        <v>23.675000000000001</v>
      </c>
      <c r="T2644" s="9">
        <f t="shared" si="417"/>
        <v>22.875</v>
      </c>
      <c r="U2644" s="8">
        <f t="shared" si="418"/>
        <v>23.008333333333336</v>
      </c>
      <c r="V2644" s="8">
        <f t="shared" si="419"/>
        <v>22.975000000000001</v>
      </c>
    </row>
    <row r="2645" spans="1:22" ht="13.5" x14ac:dyDescent="0.25">
      <c r="A2645" s="3">
        <f>RSI!A2645</f>
        <v>45859</v>
      </c>
      <c r="B2645" s="2">
        <f>RSI!B2645</f>
        <v>45</v>
      </c>
      <c r="C2645" s="2">
        <f>RSI!I2645</f>
        <v>41.041380124794088</v>
      </c>
      <c r="D2645" s="2">
        <f>MACD!E2645</f>
        <v>-0.50914291747633911</v>
      </c>
      <c r="E2645" s="2">
        <f>MACD!F2645</f>
        <v>-1.6026791883674139</v>
      </c>
      <c r="F2645" s="2">
        <f>'Moving Avg'!D2645</f>
        <v>47.311999999999998</v>
      </c>
      <c r="G2645" s="2">
        <f>'Moving Avg'!F2645</f>
        <v>46.630369999999985</v>
      </c>
      <c r="H2645" s="2">
        <f>'Moving Avg'!G2645</f>
        <v>45.583008000000021</v>
      </c>
      <c r="I2645" s="2">
        <f>'Moving Avg'!H2645</f>
        <v>43.755231500000072</v>
      </c>
      <c r="J2645" s="6" t="str">
        <f>OBV!F2645</f>
        <v>BEARISH</v>
      </c>
      <c r="K2645" s="6" t="str">
        <f>OBV!G2645</f>
        <v>WEAK</v>
      </c>
      <c r="L2645" s="6" t="str">
        <f>OBV!H2645</f>
        <v>CONFIRMED BEARISH</v>
      </c>
      <c r="M2645" s="8">
        <f t="shared" si="410"/>
        <v>25</v>
      </c>
      <c r="N2645" s="8">
        <f t="shared" si="411"/>
        <v>0</v>
      </c>
      <c r="O2645" s="8">
        <f t="shared" si="412"/>
        <v>50</v>
      </c>
      <c r="P2645" s="8">
        <f t="shared" si="413"/>
        <v>0</v>
      </c>
      <c r="Q2645" s="9">
        <f t="shared" si="414"/>
        <v>16.25</v>
      </c>
      <c r="R2645" s="9">
        <f t="shared" si="415"/>
        <v>22.5</v>
      </c>
      <c r="S2645" s="9">
        <f t="shared" si="416"/>
        <v>16.25</v>
      </c>
      <c r="T2645" s="9">
        <f t="shared" si="417"/>
        <v>18.75</v>
      </c>
      <c r="U2645" s="8">
        <f t="shared" si="418"/>
        <v>18.333333333333332</v>
      </c>
      <c r="V2645" s="8">
        <f t="shared" si="419"/>
        <v>18.4375</v>
      </c>
    </row>
    <row r="2646" spans="1:22" ht="13.5" x14ac:dyDescent="0.25">
      <c r="A2646" s="3">
        <f>RSI!A2646</f>
        <v>45860</v>
      </c>
      <c r="B2646" s="2">
        <f>RSI!B2646</f>
        <v>45</v>
      </c>
      <c r="C2646" s="2">
        <f>RSI!I2646</f>
        <v>41.041380124794088</v>
      </c>
      <c r="D2646" s="2">
        <f>MACD!E2646</f>
        <v>-1.867349457604206E-2</v>
      </c>
      <c r="E2646" s="2">
        <f>MACD!F2646</f>
        <v>-1.2858780496091398</v>
      </c>
      <c r="F2646" s="2">
        <f>'Moving Avg'!D2646</f>
        <v>46.628</v>
      </c>
      <c r="G2646" s="2">
        <f>'Moving Avg'!F2646</f>
        <v>46.850339999999989</v>
      </c>
      <c r="H2646" s="2">
        <f>'Moving Avg'!G2646</f>
        <v>45.538808000000017</v>
      </c>
      <c r="I2646" s="2">
        <f>'Moving Avg'!H2646</f>
        <v>43.763065500000074</v>
      </c>
      <c r="J2646" s="6" t="str">
        <f>OBV!F2646</f>
        <v>BEARISH</v>
      </c>
      <c r="K2646" s="6" t="str">
        <f>OBV!G2646</f>
        <v>WEAK</v>
      </c>
      <c r="L2646" s="6" t="str">
        <f>OBV!H2646</f>
        <v>CONFIRMED BEARISH</v>
      </c>
      <c r="M2646" s="8">
        <f t="shared" si="410"/>
        <v>25</v>
      </c>
      <c r="N2646" s="8">
        <f t="shared" si="411"/>
        <v>0</v>
      </c>
      <c r="O2646" s="8">
        <f t="shared" si="412"/>
        <v>50</v>
      </c>
      <c r="P2646" s="8">
        <f t="shared" si="413"/>
        <v>0</v>
      </c>
      <c r="Q2646" s="9">
        <f t="shared" si="414"/>
        <v>16.25</v>
      </c>
      <c r="R2646" s="9">
        <f t="shared" si="415"/>
        <v>22.5</v>
      </c>
      <c r="S2646" s="9">
        <f t="shared" si="416"/>
        <v>16.25</v>
      </c>
      <c r="T2646" s="9">
        <f t="shared" si="417"/>
        <v>18.75</v>
      </c>
      <c r="U2646" s="8">
        <f t="shared" si="418"/>
        <v>18.333333333333332</v>
      </c>
      <c r="V2646" s="8">
        <f t="shared" si="419"/>
        <v>18.4375</v>
      </c>
    </row>
    <row r="2647" spans="1:22" ht="13.5" x14ac:dyDescent="0.25">
      <c r="A2647" s="3">
        <f>RSI!A2647</f>
        <v>45861</v>
      </c>
      <c r="B2647" s="2">
        <f>RSI!B2647</f>
        <v>45</v>
      </c>
      <c r="C2647" s="2">
        <f>RSI!I2647</f>
        <v>41.041380124794088</v>
      </c>
      <c r="D2647" s="2">
        <f>MACD!E2647</f>
        <v>0.40478458313303634</v>
      </c>
      <c r="E2647" s="2">
        <f>MACD!F2647</f>
        <v>-0.94774552306070459</v>
      </c>
      <c r="F2647" s="2">
        <f>'Moving Avg'!D2647</f>
        <v>45.944000000000003</v>
      </c>
      <c r="G2647" s="2">
        <f>'Moving Avg'!F2647</f>
        <v>46.97919499999999</v>
      </c>
      <c r="H2647" s="2">
        <f>'Moving Avg'!G2647</f>
        <v>45.494608000000014</v>
      </c>
      <c r="I2647" s="2">
        <f>'Moving Avg'!H2647</f>
        <v>43.77089950000007</v>
      </c>
      <c r="J2647" s="6" t="str">
        <f>OBV!F2647</f>
        <v>BEARISH</v>
      </c>
      <c r="K2647" s="6" t="str">
        <f>OBV!G2647</f>
        <v>WEAK</v>
      </c>
      <c r="L2647" s="6" t="str">
        <f>OBV!H2647</f>
        <v>CONFIRMED BEARISH</v>
      </c>
      <c r="M2647" s="8">
        <f t="shared" si="410"/>
        <v>25</v>
      </c>
      <c r="N2647" s="8">
        <f t="shared" si="411"/>
        <v>0</v>
      </c>
      <c r="O2647" s="8">
        <f t="shared" si="412"/>
        <v>50</v>
      </c>
      <c r="P2647" s="8">
        <f t="shared" si="413"/>
        <v>0</v>
      </c>
      <c r="Q2647" s="9">
        <f t="shared" si="414"/>
        <v>16.25</v>
      </c>
      <c r="R2647" s="9">
        <f t="shared" si="415"/>
        <v>22.5</v>
      </c>
      <c r="S2647" s="9">
        <f t="shared" si="416"/>
        <v>16.25</v>
      </c>
      <c r="T2647" s="9">
        <f t="shared" si="417"/>
        <v>18.75</v>
      </c>
      <c r="U2647" s="8">
        <f t="shared" si="418"/>
        <v>18.333333333333332</v>
      </c>
      <c r="V2647" s="8">
        <f t="shared" si="419"/>
        <v>18.4375</v>
      </c>
    </row>
    <row r="2648" spans="1:22" ht="13.5" x14ac:dyDescent="0.25">
      <c r="A2648" s="3">
        <f>RSI!A2648</f>
        <v>45862</v>
      </c>
      <c r="B2648" s="2">
        <f>RSI!B2648</f>
        <v>45</v>
      </c>
      <c r="C2648" s="2">
        <f>RSI!I2648</f>
        <v>41.041380124794081</v>
      </c>
      <c r="D2648" s="2">
        <f>MACD!E2648</f>
        <v>0.77091516158734663</v>
      </c>
      <c r="E2648" s="2">
        <f>MACD!F2648</f>
        <v>-0.60401338613109434</v>
      </c>
      <c r="F2648" s="2">
        <f>'Moving Avg'!D2648</f>
        <v>45.260000000000005</v>
      </c>
      <c r="G2648" s="2">
        <f>'Moving Avg'!F2648</f>
        <v>47.012684999999991</v>
      </c>
      <c r="H2648" s="2">
        <f>'Moving Avg'!G2648</f>
        <v>45.450596000000012</v>
      </c>
      <c r="I2648" s="2">
        <f>'Moving Avg'!H2648</f>
        <v>43.778733500000072</v>
      </c>
      <c r="J2648" s="6" t="str">
        <f>OBV!F2648</f>
        <v>BEARISH</v>
      </c>
      <c r="K2648" s="6" t="str">
        <f>OBV!G2648</f>
        <v>WEAK</v>
      </c>
      <c r="L2648" s="6" t="str">
        <f>OBV!H2648</f>
        <v>CONFIRMED BEARISH</v>
      </c>
      <c r="M2648" s="8">
        <f t="shared" si="410"/>
        <v>25</v>
      </c>
      <c r="N2648" s="8">
        <f t="shared" si="411"/>
        <v>0</v>
      </c>
      <c r="O2648" s="8">
        <f t="shared" si="412"/>
        <v>50</v>
      </c>
      <c r="P2648" s="8">
        <f t="shared" si="413"/>
        <v>0</v>
      </c>
      <c r="Q2648" s="9">
        <f t="shared" si="414"/>
        <v>16.25</v>
      </c>
      <c r="R2648" s="9">
        <f t="shared" si="415"/>
        <v>22.5</v>
      </c>
      <c r="S2648" s="9">
        <f t="shared" si="416"/>
        <v>16.25</v>
      </c>
      <c r="T2648" s="9">
        <f t="shared" si="417"/>
        <v>18.75</v>
      </c>
      <c r="U2648" s="8">
        <f t="shared" si="418"/>
        <v>18.333333333333332</v>
      </c>
      <c r="V2648" s="8">
        <f t="shared" si="419"/>
        <v>18.4375</v>
      </c>
    </row>
    <row r="2649" spans="1:22" ht="13.5" x14ac:dyDescent="0.25">
      <c r="A2649" s="3">
        <f>RSI!A2649</f>
        <v>45866</v>
      </c>
      <c r="B2649" s="2">
        <f>RSI!B2649</f>
        <v>45</v>
      </c>
      <c r="C2649" s="2">
        <f>RSI!I2649</f>
        <v>41.041380124794088</v>
      </c>
      <c r="D2649" s="2">
        <f>MACD!E2649</f>
        <v>1.0879586044038305</v>
      </c>
      <c r="E2649" s="2">
        <f>MACD!F2649</f>
        <v>-0.26561898802410938</v>
      </c>
      <c r="F2649" s="2">
        <f>'Moving Avg'!D2649</f>
        <v>45</v>
      </c>
      <c r="G2649" s="2">
        <f>'Moving Avg'!F2649</f>
        <v>47.145789999999991</v>
      </c>
      <c r="H2649" s="2">
        <f>'Moving Avg'!G2649</f>
        <v>45.406584000000009</v>
      </c>
      <c r="I2649" s="2">
        <f>'Moving Avg'!H2649</f>
        <v>43.786567500000068</v>
      </c>
      <c r="J2649" s="6" t="str">
        <f>OBV!F2649</f>
        <v>BEARISH</v>
      </c>
      <c r="K2649" s="6" t="str">
        <f>OBV!G2649</f>
        <v>WEAK</v>
      </c>
      <c r="L2649" s="6" t="str">
        <f>OBV!H2649</f>
        <v>CONFIRMED BEARISH</v>
      </c>
      <c r="M2649" s="8">
        <f t="shared" si="410"/>
        <v>25</v>
      </c>
      <c r="N2649" s="8">
        <f t="shared" si="411"/>
        <v>0</v>
      </c>
      <c r="O2649" s="8">
        <f t="shared" si="412"/>
        <v>50</v>
      </c>
      <c r="P2649" s="8">
        <f t="shared" si="413"/>
        <v>0</v>
      </c>
      <c r="Q2649" s="9">
        <f t="shared" si="414"/>
        <v>16.25</v>
      </c>
      <c r="R2649" s="9">
        <f t="shared" si="415"/>
        <v>22.5</v>
      </c>
      <c r="S2649" s="9">
        <f t="shared" si="416"/>
        <v>16.25</v>
      </c>
      <c r="T2649" s="9">
        <f t="shared" si="417"/>
        <v>18.75</v>
      </c>
      <c r="U2649" s="8">
        <f t="shared" si="418"/>
        <v>18.333333333333332</v>
      </c>
      <c r="V2649" s="8">
        <f t="shared" si="419"/>
        <v>18.4375</v>
      </c>
    </row>
    <row r="2650" spans="1:22" ht="13.5" x14ac:dyDescent="0.25">
      <c r="A2650" s="3">
        <f>RSI!A2650</f>
        <v>45867</v>
      </c>
      <c r="B2650" s="2">
        <f>RSI!B2650</f>
        <v>45</v>
      </c>
      <c r="C2650" s="2">
        <f>RSI!I2650</f>
        <v>41.041380124794088</v>
      </c>
      <c r="D2650" s="2">
        <f>MACD!E2650</f>
        <v>1.3629304344805178</v>
      </c>
      <c r="E2650" s="2">
        <f>MACD!F2650</f>
        <v>6.0090896476816064E-2</v>
      </c>
      <c r="F2650" s="2">
        <f>'Moving Avg'!D2650</f>
        <v>45</v>
      </c>
      <c r="G2650" s="2">
        <f>'Moving Avg'!F2650</f>
        <v>47.183999999999997</v>
      </c>
      <c r="H2650" s="2">
        <f>'Moving Avg'!G2650</f>
        <v>45.362572000000007</v>
      </c>
      <c r="I2650" s="2">
        <f>'Moving Avg'!H2650</f>
        <v>43.79440150000007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  <c r="M2650" s="8">
        <f t="shared" si="410"/>
        <v>25</v>
      </c>
      <c r="N2650" s="8">
        <f t="shared" si="411"/>
        <v>0</v>
      </c>
      <c r="O2650" s="8">
        <f t="shared" si="412"/>
        <v>50</v>
      </c>
      <c r="P2650" s="8">
        <f t="shared" si="413"/>
        <v>33</v>
      </c>
      <c r="Q2650" s="9">
        <f t="shared" si="414"/>
        <v>21.2</v>
      </c>
      <c r="R2650" s="9">
        <f t="shared" si="415"/>
        <v>30.75</v>
      </c>
      <c r="S2650" s="9">
        <f t="shared" si="416"/>
        <v>31.1</v>
      </c>
      <c r="T2650" s="9">
        <f t="shared" si="417"/>
        <v>27</v>
      </c>
      <c r="U2650" s="8">
        <f t="shared" si="418"/>
        <v>27.683333333333337</v>
      </c>
      <c r="V2650" s="8">
        <f t="shared" si="419"/>
        <v>27.512500000000003</v>
      </c>
    </row>
    <row r="2651" spans="1:22" ht="13.5" x14ac:dyDescent="0.25">
      <c r="A2651" s="3">
        <f>RSI!A2651</f>
        <v>45868</v>
      </c>
      <c r="B2651" s="2">
        <f>RSI!B2651</f>
        <v>45</v>
      </c>
      <c r="C2651" s="2">
        <f>RSI!I2651</f>
        <v>41.041380124794088</v>
      </c>
      <c r="D2651" s="2">
        <f>MACD!E2651</f>
        <v>1.6018065926946647</v>
      </c>
      <c r="E2651" s="2">
        <f>MACD!F2651</f>
        <v>0.3684340357203858</v>
      </c>
      <c r="F2651" s="2">
        <f>'Moving Avg'!D2651</f>
        <v>45</v>
      </c>
      <c r="G2651" s="2">
        <f>'Moving Avg'!F2651</f>
        <v>47.117000000000004</v>
      </c>
      <c r="H2651" s="2">
        <f>'Moving Avg'!G2651</f>
        <v>45.318560000000019</v>
      </c>
      <c r="I2651" s="2">
        <f>'Moving Avg'!H2651</f>
        <v>43.802235500000059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  <c r="M2651" s="8">
        <f t="shared" si="410"/>
        <v>25</v>
      </c>
      <c r="N2651" s="8">
        <f t="shared" si="411"/>
        <v>0</v>
      </c>
      <c r="O2651" s="8">
        <f t="shared" si="412"/>
        <v>50</v>
      </c>
      <c r="P2651" s="8">
        <f t="shared" si="413"/>
        <v>33</v>
      </c>
      <c r="Q2651" s="9">
        <f t="shared" si="414"/>
        <v>21.2</v>
      </c>
      <c r="R2651" s="9">
        <f t="shared" si="415"/>
        <v>30.75</v>
      </c>
      <c r="S2651" s="9">
        <f t="shared" si="416"/>
        <v>31.1</v>
      </c>
      <c r="T2651" s="9">
        <f t="shared" si="417"/>
        <v>27</v>
      </c>
      <c r="U2651" s="8">
        <f t="shared" si="418"/>
        <v>27.683333333333337</v>
      </c>
      <c r="V2651" s="8">
        <f t="shared" si="419"/>
        <v>27.512500000000003</v>
      </c>
    </row>
    <row r="2652" spans="1:22" ht="13.5" x14ac:dyDescent="0.25">
      <c r="A2652" s="3">
        <f>RSI!A2652</f>
        <v>45869</v>
      </c>
      <c r="B2652" s="2">
        <f>RSI!B2652</f>
        <v>45</v>
      </c>
      <c r="C2652" s="2">
        <f>RSI!I2652</f>
        <v>41.041380124794088</v>
      </c>
      <c r="D2652" s="2">
        <f>MACD!E2652</f>
        <v>1.8096804306949821</v>
      </c>
      <c r="E2652" s="2">
        <f>MACD!F2652</f>
        <v>0.65668331471530506</v>
      </c>
      <c r="F2652" s="2">
        <f>'Moving Avg'!D2652</f>
        <v>45</v>
      </c>
      <c r="G2652" s="2">
        <f>'Moving Avg'!F2652</f>
        <v>46.946000000000005</v>
      </c>
      <c r="H2652" s="2">
        <f>'Moving Avg'!G2652</f>
        <v>45.27454800000001</v>
      </c>
      <c r="I2652" s="2">
        <f>'Moving Avg'!H2652</f>
        <v>43.810069500000061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  <c r="M2652" s="8">
        <f t="shared" si="410"/>
        <v>25</v>
      </c>
      <c r="N2652" s="8">
        <f t="shared" si="411"/>
        <v>0</v>
      </c>
      <c r="O2652" s="8">
        <f t="shared" si="412"/>
        <v>50</v>
      </c>
      <c r="P2652" s="8">
        <f t="shared" si="413"/>
        <v>33</v>
      </c>
      <c r="Q2652" s="9">
        <f t="shared" si="414"/>
        <v>21.2</v>
      </c>
      <c r="R2652" s="9">
        <f t="shared" si="415"/>
        <v>30.75</v>
      </c>
      <c r="S2652" s="9">
        <f t="shared" si="416"/>
        <v>31.1</v>
      </c>
      <c r="T2652" s="9">
        <f t="shared" si="417"/>
        <v>27</v>
      </c>
      <c r="U2652" s="8">
        <f t="shared" si="418"/>
        <v>27.683333333333337</v>
      </c>
      <c r="V2652" s="8">
        <f t="shared" si="419"/>
        <v>27.512500000000003</v>
      </c>
    </row>
    <row r="2653" spans="1:22" ht="13.5" x14ac:dyDescent="0.25">
      <c r="A2653" s="3">
        <f>RSI!A2653</f>
        <v>45870</v>
      </c>
      <c r="B2653" s="2">
        <f>RSI!B2653</f>
        <v>45</v>
      </c>
      <c r="C2653" s="2">
        <f>RSI!I2653</f>
        <v>41.041380124794102</v>
      </c>
      <c r="D2653" s="2">
        <f>MACD!E2653</f>
        <v>1.9908957689494287</v>
      </c>
      <c r="E2653" s="2">
        <f>MACD!F2653</f>
        <v>0.92352580556212982</v>
      </c>
      <c r="F2653" s="2">
        <f>'Moving Avg'!D2653</f>
        <v>45</v>
      </c>
      <c r="G2653" s="2">
        <f>'Moving Avg'!F2653</f>
        <v>46.775000000000006</v>
      </c>
      <c r="H2653" s="2">
        <f>'Moving Avg'!G2653</f>
        <v>45.230536000000008</v>
      </c>
      <c r="I2653" s="2">
        <f>'Moving Avg'!H2653</f>
        <v>43.817903500000057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  <c r="M2653" s="8">
        <f t="shared" si="410"/>
        <v>25</v>
      </c>
      <c r="N2653" s="8">
        <f t="shared" si="411"/>
        <v>0</v>
      </c>
      <c r="O2653" s="8">
        <f t="shared" si="412"/>
        <v>50</v>
      </c>
      <c r="P2653" s="8">
        <f t="shared" si="413"/>
        <v>33</v>
      </c>
      <c r="Q2653" s="9">
        <f t="shared" si="414"/>
        <v>21.2</v>
      </c>
      <c r="R2653" s="9">
        <f t="shared" si="415"/>
        <v>30.75</v>
      </c>
      <c r="S2653" s="9">
        <f t="shared" si="416"/>
        <v>31.1</v>
      </c>
      <c r="T2653" s="9">
        <f t="shared" si="417"/>
        <v>27</v>
      </c>
      <c r="U2653" s="8">
        <f t="shared" si="418"/>
        <v>27.683333333333337</v>
      </c>
      <c r="V2653" s="8">
        <f t="shared" si="419"/>
        <v>27.512500000000003</v>
      </c>
    </row>
    <row r="2654" spans="1:22" ht="13.5" x14ac:dyDescent="0.25">
      <c r="A2654" s="3">
        <f>RSI!A2654</f>
        <v>45873</v>
      </c>
      <c r="B2654" s="2">
        <f>RSI!B2654</f>
        <v>44</v>
      </c>
      <c r="C2654" s="2">
        <f>RSI!I2654</f>
        <v>33.253471625300577</v>
      </c>
      <c r="D2654" s="2">
        <f>MACD!E2654</f>
        <v>1.8970799140895238</v>
      </c>
      <c r="E2654" s="2">
        <f>MACD!F2654</f>
        <v>1.1182366272676085</v>
      </c>
      <c r="F2654" s="2">
        <f>'Moving Avg'!D2654</f>
        <v>44.8</v>
      </c>
      <c r="G2654" s="2">
        <f>'Moving Avg'!F2654</f>
        <v>46.554000000000009</v>
      </c>
      <c r="H2654" s="2">
        <f>'Moving Avg'!G2654</f>
        <v>45.16652400000001</v>
      </c>
      <c r="I2654" s="2">
        <f>'Moving Avg'!H2654</f>
        <v>43.820737500000057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  <c r="M2654" s="8">
        <f t="shared" si="410"/>
        <v>25</v>
      </c>
      <c r="N2654" s="8">
        <f t="shared" si="411"/>
        <v>0</v>
      </c>
      <c r="O2654" s="8">
        <f t="shared" si="412"/>
        <v>50</v>
      </c>
      <c r="P2654" s="8">
        <f t="shared" si="413"/>
        <v>16.5</v>
      </c>
      <c r="Q2654" s="9">
        <f t="shared" si="414"/>
        <v>18.725000000000001</v>
      </c>
      <c r="R2654" s="9">
        <f t="shared" si="415"/>
        <v>26.625</v>
      </c>
      <c r="S2654" s="9">
        <f t="shared" si="416"/>
        <v>23.675000000000001</v>
      </c>
      <c r="T2654" s="9">
        <f t="shared" si="417"/>
        <v>22.875</v>
      </c>
      <c r="U2654" s="8">
        <f t="shared" si="418"/>
        <v>23.008333333333336</v>
      </c>
      <c r="V2654" s="8">
        <f t="shared" si="419"/>
        <v>22.975000000000001</v>
      </c>
    </row>
    <row r="2655" spans="1:22" ht="13.5" x14ac:dyDescent="0.25">
      <c r="A2655" s="3">
        <f>RSI!A2655</f>
        <v>45874</v>
      </c>
      <c r="B2655" s="2">
        <f>RSI!B2655</f>
        <v>44.62</v>
      </c>
      <c r="C2655" s="2">
        <f>RSI!I2655</f>
        <v>40.759251042558702</v>
      </c>
      <c r="D2655" s="2">
        <f>MACD!E2655</f>
        <v>1.5822432196655072</v>
      </c>
      <c r="E2655" s="2">
        <f>MACD!F2655</f>
        <v>1.2110379457471883</v>
      </c>
      <c r="F2655" s="2">
        <f>'Moving Avg'!D2655</f>
        <v>44.724000000000004</v>
      </c>
      <c r="G2655" s="2">
        <f>'Moving Avg'!F2655</f>
        <v>46.364000000000004</v>
      </c>
      <c r="H2655" s="2">
        <f>'Moving Avg'!G2655</f>
        <v>45.114912000000004</v>
      </c>
      <c r="I2655" s="2">
        <f>'Moving Avg'!H2655</f>
        <v>43.82667150000006</v>
      </c>
      <c r="J2655" s="6" t="str">
        <f>OBV!F2655</f>
        <v>BULLISH</v>
      </c>
      <c r="K2655" s="6" t="str">
        <f>OBV!G2655</f>
        <v>NEUTRAL</v>
      </c>
      <c r="L2655" s="6" t="str">
        <f>OBV!H2655</f>
        <v>BULLISH DIVERGENCE</v>
      </c>
      <c r="M2655" s="8">
        <f t="shared" si="410"/>
        <v>25</v>
      </c>
      <c r="N2655" s="8">
        <f t="shared" si="411"/>
        <v>0</v>
      </c>
      <c r="O2655" s="8">
        <f t="shared" si="412"/>
        <v>50</v>
      </c>
      <c r="P2655" s="8">
        <f t="shared" si="413"/>
        <v>66.5</v>
      </c>
      <c r="Q2655" s="9">
        <f t="shared" si="414"/>
        <v>26.225000000000001</v>
      </c>
      <c r="R2655" s="9">
        <f t="shared" si="415"/>
        <v>39.125</v>
      </c>
      <c r="S2655" s="9">
        <f t="shared" si="416"/>
        <v>46.174999999999997</v>
      </c>
      <c r="T2655" s="9">
        <f t="shared" si="417"/>
        <v>35.375</v>
      </c>
      <c r="U2655" s="8">
        <f t="shared" si="418"/>
        <v>37.174999999999997</v>
      </c>
      <c r="V2655" s="8">
        <f t="shared" si="419"/>
        <v>36.724999999999994</v>
      </c>
    </row>
    <row r="2656" spans="1:22" ht="13.5" x14ac:dyDescent="0.25">
      <c r="A2656" s="3">
        <f>RSI!A2656</f>
        <v>45875</v>
      </c>
      <c r="B2656" s="2">
        <f>RSI!B2656</f>
        <v>45</v>
      </c>
      <c r="C2656" s="2">
        <f>RSI!I2656</f>
        <v>44.852512063649996</v>
      </c>
      <c r="D2656" s="2">
        <f>MACD!E2656</f>
        <v>1.2937273682544941</v>
      </c>
      <c r="E2656" s="2">
        <f>MACD!F2656</f>
        <v>1.2275758302486495</v>
      </c>
      <c r="F2656" s="2">
        <f>'Moving Avg'!D2656</f>
        <v>44.724000000000004</v>
      </c>
      <c r="G2656" s="2">
        <f>'Moving Avg'!F2656</f>
        <v>46.192999999999998</v>
      </c>
      <c r="H2656" s="2">
        <f>'Moving Avg'!G2656</f>
        <v>45.070900000000009</v>
      </c>
      <c r="I2656" s="2">
        <f>'Moving Avg'!H2656</f>
        <v>43.834505500000063</v>
      </c>
      <c r="J2656" s="6" t="str">
        <f>OBV!F2656</f>
        <v>BULLISH</v>
      </c>
      <c r="K2656" s="6" t="str">
        <f>OBV!G2656</f>
        <v>NEUTRAL</v>
      </c>
      <c r="L2656" s="6" t="str">
        <f>OBV!H2656</f>
        <v>NEUTRAL</v>
      </c>
      <c r="M2656" s="8">
        <f t="shared" si="410"/>
        <v>25</v>
      </c>
      <c r="N2656" s="8">
        <f t="shared" si="411"/>
        <v>0</v>
      </c>
      <c r="O2656" s="8">
        <f t="shared" si="412"/>
        <v>50</v>
      </c>
      <c r="P2656" s="8">
        <f t="shared" si="413"/>
        <v>49.5</v>
      </c>
      <c r="Q2656" s="9">
        <f t="shared" si="414"/>
        <v>23.675000000000001</v>
      </c>
      <c r="R2656" s="9">
        <f t="shared" si="415"/>
        <v>34.875</v>
      </c>
      <c r="S2656" s="9">
        <f t="shared" si="416"/>
        <v>38.525000000000006</v>
      </c>
      <c r="T2656" s="9">
        <f t="shared" si="417"/>
        <v>31.125</v>
      </c>
      <c r="U2656" s="8">
        <f t="shared" si="418"/>
        <v>32.358333333333334</v>
      </c>
      <c r="V2656" s="8">
        <f t="shared" si="419"/>
        <v>32.049999999999997</v>
      </c>
    </row>
    <row r="2657" spans="1:22" ht="13.5" x14ac:dyDescent="0.25">
      <c r="A2657" s="3">
        <f>RSI!A2657</f>
        <v>45876</v>
      </c>
      <c r="B2657" s="2">
        <f>RSI!B2657</f>
        <v>45</v>
      </c>
      <c r="C2657" s="2">
        <f>RSI!I2657</f>
        <v>44.852512063649996</v>
      </c>
      <c r="D2657" s="2">
        <f>MACD!E2657</f>
        <v>1.0529388536931066</v>
      </c>
      <c r="E2657" s="2">
        <f>MACD!F2657</f>
        <v>1.1926484349375408</v>
      </c>
      <c r="F2657" s="2">
        <f>'Moving Avg'!D2657</f>
        <v>44.724000000000004</v>
      </c>
      <c r="G2657" s="2">
        <f>'Moving Avg'!F2657</f>
        <v>46.022000000000006</v>
      </c>
      <c r="H2657" s="2">
        <f>'Moving Avg'!G2657</f>
        <v>45.069188000000011</v>
      </c>
      <c r="I2657" s="2">
        <f>'Moving Avg'!H2657</f>
        <v>43.842339500000065</v>
      </c>
      <c r="J2657" s="6" t="str">
        <f>OBV!F2657</f>
        <v>BULLISH</v>
      </c>
      <c r="K2657" s="6" t="str">
        <f>OBV!G2657</f>
        <v>NEUTRAL</v>
      </c>
      <c r="L2657" s="6" t="str">
        <f>OBV!H2657</f>
        <v>NEUTRAL</v>
      </c>
      <c r="M2657" s="8">
        <f t="shared" si="410"/>
        <v>25</v>
      </c>
      <c r="N2657" s="8">
        <f t="shared" si="411"/>
        <v>100</v>
      </c>
      <c r="O2657" s="8">
        <f t="shared" si="412"/>
        <v>50</v>
      </c>
      <c r="P2657" s="8">
        <f t="shared" si="413"/>
        <v>49.5</v>
      </c>
      <c r="Q2657" s="9">
        <f t="shared" si="414"/>
        <v>58.674999999999997</v>
      </c>
      <c r="R2657" s="9">
        <f t="shared" si="415"/>
        <v>54.875</v>
      </c>
      <c r="S2657" s="9">
        <f t="shared" si="416"/>
        <v>53.525000000000006</v>
      </c>
      <c r="T2657" s="9">
        <f t="shared" si="417"/>
        <v>56.125</v>
      </c>
      <c r="U2657" s="8">
        <f t="shared" si="418"/>
        <v>55.691666666666663</v>
      </c>
      <c r="V2657" s="8">
        <f t="shared" si="419"/>
        <v>55.8</v>
      </c>
    </row>
    <row r="2658" spans="1:22" ht="13.5" x14ac:dyDescent="0.25">
      <c r="A2658" s="3">
        <f>RSI!A2658</f>
        <v>45877</v>
      </c>
      <c r="B2658" s="2">
        <f>RSI!B2658</f>
        <v>45</v>
      </c>
      <c r="C2658" s="2">
        <f>RSI!I2658</f>
        <v>44.852512063649996</v>
      </c>
      <c r="D2658" s="2">
        <f>MACD!E2658</f>
        <v>0.85228758041915853</v>
      </c>
      <c r="E2658" s="2">
        <f>MACD!F2658</f>
        <v>1.1245762640338643</v>
      </c>
      <c r="F2658" s="2">
        <f>'Moving Avg'!D2658</f>
        <v>44.724000000000004</v>
      </c>
      <c r="G2658" s="2">
        <f>'Moving Avg'!F2658</f>
        <v>45.851000000000006</v>
      </c>
      <c r="H2658" s="2">
        <f>'Moving Avg'!G2658</f>
        <v>45.10788800000001</v>
      </c>
      <c r="I2658" s="2">
        <f>'Moving Avg'!H2658</f>
        <v>43.850173500000068</v>
      </c>
      <c r="J2658" s="6" t="str">
        <f>OBV!F2658</f>
        <v>BULLISH</v>
      </c>
      <c r="K2658" s="6" t="str">
        <f>OBV!G2658</f>
        <v>NEUTRAL</v>
      </c>
      <c r="L2658" s="6" t="str">
        <f>OBV!H2658</f>
        <v>NEUTRAL</v>
      </c>
      <c r="M2658" s="8">
        <f t="shared" si="410"/>
        <v>25</v>
      </c>
      <c r="N2658" s="8">
        <f t="shared" si="411"/>
        <v>100</v>
      </c>
      <c r="O2658" s="8">
        <f t="shared" si="412"/>
        <v>50</v>
      </c>
      <c r="P2658" s="8">
        <f t="shared" si="413"/>
        <v>49.5</v>
      </c>
      <c r="Q2658" s="9">
        <f t="shared" si="414"/>
        <v>58.674999999999997</v>
      </c>
      <c r="R2658" s="9">
        <f t="shared" si="415"/>
        <v>54.875</v>
      </c>
      <c r="S2658" s="9">
        <f t="shared" si="416"/>
        <v>53.525000000000006</v>
      </c>
      <c r="T2658" s="9">
        <f t="shared" si="417"/>
        <v>56.125</v>
      </c>
      <c r="U2658" s="8">
        <f t="shared" si="418"/>
        <v>55.691666666666663</v>
      </c>
      <c r="V2658" s="8">
        <f t="shared" si="419"/>
        <v>55.8</v>
      </c>
    </row>
    <row r="2659" spans="1:22" ht="13.5" x14ac:dyDescent="0.25">
      <c r="A2659" s="3">
        <f>RSI!A2659</f>
        <v>45880</v>
      </c>
      <c r="B2659" s="2">
        <f>RSI!B2659</f>
        <v>45</v>
      </c>
      <c r="C2659" s="2">
        <f>RSI!I2659</f>
        <v>44.852512063649996</v>
      </c>
      <c r="D2659" s="2">
        <f>MACD!E2659</f>
        <v>0.68536948790629992</v>
      </c>
      <c r="E2659" s="2">
        <f>MACD!F2659</f>
        <v>1.0367349088083515</v>
      </c>
      <c r="F2659" s="2">
        <f>'Moving Avg'!D2659</f>
        <v>44.923999999999999</v>
      </c>
      <c r="G2659" s="2">
        <f>'Moving Avg'!F2659</f>
        <v>45.68</v>
      </c>
      <c r="H2659" s="2">
        <f>'Moving Avg'!G2659</f>
        <v>45.146588000000008</v>
      </c>
      <c r="I2659" s="2">
        <f>'Moving Avg'!H2659</f>
        <v>43.85800750000007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  <c r="M2659" s="8">
        <f t="shared" si="410"/>
        <v>25</v>
      </c>
      <c r="N2659" s="8">
        <f t="shared" si="411"/>
        <v>100</v>
      </c>
      <c r="O2659" s="8">
        <f t="shared" si="412"/>
        <v>50</v>
      </c>
      <c r="P2659" s="8">
        <f t="shared" si="413"/>
        <v>83.5</v>
      </c>
      <c r="Q2659" s="9">
        <f t="shared" si="414"/>
        <v>63.774999999999999</v>
      </c>
      <c r="R2659" s="9">
        <f t="shared" si="415"/>
        <v>63.375</v>
      </c>
      <c r="S2659" s="9">
        <f t="shared" si="416"/>
        <v>68.825000000000003</v>
      </c>
      <c r="T2659" s="9">
        <f t="shared" si="417"/>
        <v>64.625</v>
      </c>
      <c r="U2659" s="8">
        <f t="shared" si="418"/>
        <v>65.325000000000003</v>
      </c>
      <c r="V2659" s="8">
        <f t="shared" si="419"/>
        <v>65.150000000000006</v>
      </c>
    </row>
    <row r="2660" spans="1:22" ht="13.5" x14ac:dyDescent="0.25">
      <c r="A2660" s="3">
        <f>RSI!A2660</f>
        <v>45881</v>
      </c>
      <c r="B2660" s="2">
        <f>RSI!B2660</f>
        <v>45</v>
      </c>
      <c r="C2660" s="2">
        <f>RSI!I2660</f>
        <v>44.852512063649996</v>
      </c>
      <c r="D2660" s="2">
        <f>MACD!E2660</f>
        <v>0.54678272610384937</v>
      </c>
      <c r="E2660" s="2">
        <f>MACD!F2660</f>
        <v>0.93874447226745117</v>
      </c>
      <c r="F2660" s="2">
        <f>'Moving Avg'!D2660</f>
        <v>45</v>
      </c>
      <c r="G2660" s="2">
        <f>'Moving Avg'!F2660</f>
        <v>45.509</v>
      </c>
      <c r="H2660" s="2">
        <f>'Moving Avg'!G2660</f>
        <v>45.185288000000007</v>
      </c>
      <c r="I2660" s="2">
        <f>'Moving Avg'!H2660</f>
        <v>43.865841500000073</v>
      </c>
      <c r="J2660" s="6" t="str">
        <f>OBV!F2660</f>
        <v>BULLISH</v>
      </c>
      <c r="K2660" s="6" t="str">
        <f>OBV!G2660</f>
        <v>NEUTRAL</v>
      </c>
      <c r="L2660" s="6" t="str">
        <f>OBV!H2660</f>
        <v>CONFIRMED BULLISH</v>
      </c>
      <c r="M2660" s="8">
        <f t="shared" si="410"/>
        <v>25</v>
      </c>
      <c r="N2660" s="8">
        <f t="shared" si="411"/>
        <v>100</v>
      </c>
      <c r="O2660" s="8">
        <f t="shared" si="412"/>
        <v>50</v>
      </c>
      <c r="P2660" s="8">
        <f t="shared" si="413"/>
        <v>83.5</v>
      </c>
      <c r="Q2660" s="9">
        <f t="shared" si="414"/>
        <v>63.774999999999999</v>
      </c>
      <c r="R2660" s="9">
        <f t="shared" si="415"/>
        <v>63.375</v>
      </c>
      <c r="S2660" s="9">
        <f t="shared" si="416"/>
        <v>68.825000000000003</v>
      </c>
      <c r="T2660" s="9">
        <f t="shared" si="417"/>
        <v>64.625</v>
      </c>
      <c r="U2660" s="8">
        <f t="shared" si="418"/>
        <v>65.325000000000003</v>
      </c>
      <c r="V2660" s="8">
        <f t="shared" si="419"/>
        <v>65.150000000000006</v>
      </c>
    </row>
    <row r="2661" spans="1:22" ht="13.5" x14ac:dyDescent="0.25">
      <c r="A2661" s="3">
        <f>RSI!A2661</f>
        <v>45883</v>
      </c>
      <c r="B2661" s="2">
        <f>RSI!B2661</f>
        <v>44</v>
      </c>
      <c r="C2661" s="2">
        <f>RSI!I2661</f>
        <v>35.501895288014353</v>
      </c>
      <c r="D2661" s="2">
        <f>MACD!E2661</f>
        <v>0.5060462862175541</v>
      </c>
      <c r="E2661" s="2">
        <f>MACD!F2661</f>
        <v>0.8522048350574718</v>
      </c>
      <c r="F2661" s="2">
        <f>'Moving Avg'!D2661</f>
        <v>44.8</v>
      </c>
      <c r="G2661" s="2">
        <f>'Moving Avg'!F2661</f>
        <v>45.287999999999997</v>
      </c>
      <c r="H2661" s="2">
        <f>'Moving Avg'!G2661</f>
        <v>45.20398800000001</v>
      </c>
      <c r="I2661" s="2">
        <f>'Moving Avg'!H2661</f>
        <v>43.868675500000073</v>
      </c>
      <c r="J2661" s="6" t="str">
        <f>OBV!F2661</f>
        <v>BEARISH</v>
      </c>
      <c r="K2661" s="6" t="str">
        <f>OBV!G2661</f>
        <v>NEUTRAL</v>
      </c>
      <c r="L2661" s="6" t="str">
        <f>OBV!H2661</f>
        <v>CONFIRMED BEARISH</v>
      </c>
      <c r="M2661" s="8">
        <f t="shared" si="410"/>
        <v>25</v>
      </c>
      <c r="N2661" s="8">
        <f t="shared" si="411"/>
        <v>100</v>
      </c>
      <c r="O2661" s="8">
        <f t="shared" si="412"/>
        <v>50</v>
      </c>
      <c r="P2661" s="8">
        <f t="shared" si="413"/>
        <v>16.5</v>
      </c>
      <c r="Q2661" s="9">
        <f t="shared" si="414"/>
        <v>53.725000000000001</v>
      </c>
      <c r="R2661" s="9">
        <f t="shared" si="415"/>
        <v>46.625</v>
      </c>
      <c r="S2661" s="9">
        <f t="shared" si="416"/>
        <v>38.674999999999997</v>
      </c>
      <c r="T2661" s="9">
        <f t="shared" si="417"/>
        <v>47.875</v>
      </c>
      <c r="U2661" s="8">
        <f t="shared" si="418"/>
        <v>46.341666666666661</v>
      </c>
      <c r="V2661" s="8">
        <f t="shared" si="419"/>
        <v>46.724999999999994</v>
      </c>
    </row>
    <row r="2662" spans="1:22" ht="13.5" x14ac:dyDescent="0.25">
      <c r="A2662" s="3">
        <f>RSI!A2662</f>
        <v>45884</v>
      </c>
      <c r="B2662" s="2">
        <f>RSI!B2662</f>
        <v>45</v>
      </c>
      <c r="C2662" s="2">
        <f>RSI!I2662</f>
        <v>47.327472066255325</v>
      </c>
      <c r="D2662" s="2">
        <f>MACD!E2662</f>
        <v>0.4056853001389058</v>
      </c>
      <c r="E2662" s="2">
        <f>MACD!F2662</f>
        <v>0.76290092807375864</v>
      </c>
      <c r="F2662" s="2">
        <f>'Moving Avg'!D2662</f>
        <v>44.8</v>
      </c>
      <c r="G2662" s="2">
        <f>'Moving Avg'!F2662</f>
        <v>45.117000000000004</v>
      </c>
      <c r="H2662" s="2">
        <f>'Moving Avg'!G2662</f>
        <v>45.216628</v>
      </c>
      <c r="I2662" s="2">
        <f>'Moving Avg'!H2662</f>
        <v>43.876509500000076</v>
      </c>
      <c r="J2662" s="6" t="str">
        <f>OBV!F2662</f>
        <v>BULLISH</v>
      </c>
      <c r="K2662" s="6" t="str">
        <f>OBV!G2662</f>
        <v>NEUTRAL</v>
      </c>
      <c r="L2662" s="6" t="str">
        <f>OBV!H2662</f>
        <v>NEUTRAL</v>
      </c>
      <c r="M2662" s="8">
        <f t="shared" si="410"/>
        <v>25</v>
      </c>
      <c r="N2662" s="8">
        <f t="shared" si="411"/>
        <v>100</v>
      </c>
      <c r="O2662" s="8">
        <f t="shared" si="412"/>
        <v>50</v>
      </c>
      <c r="P2662" s="8">
        <f t="shared" si="413"/>
        <v>49.5</v>
      </c>
      <c r="Q2662" s="9">
        <f t="shared" si="414"/>
        <v>58.674999999999997</v>
      </c>
      <c r="R2662" s="9">
        <f t="shared" si="415"/>
        <v>54.875</v>
      </c>
      <c r="S2662" s="9">
        <f t="shared" si="416"/>
        <v>53.525000000000006</v>
      </c>
      <c r="T2662" s="9">
        <f t="shared" si="417"/>
        <v>56.125</v>
      </c>
      <c r="U2662" s="8">
        <f t="shared" si="418"/>
        <v>55.691666666666663</v>
      </c>
      <c r="V2662" s="8">
        <f t="shared" si="419"/>
        <v>55.8</v>
      </c>
    </row>
    <row r="2663" spans="1:22" ht="13.5" x14ac:dyDescent="0.25">
      <c r="A2663" s="3">
        <f>RSI!A2663</f>
        <v>45887</v>
      </c>
      <c r="B2663" s="2">
        <f>RSI!B2663</f>
        <v>45</v>
      </c>
      <c r="C2663" s="2">
        <f>RSI!I2663</f>
        <v>47.327472066255325</v>
      </c>
      <c r="D2663" s="2">
        <f>MACD!E2663</f>
        <v>0.3224317036369726</v>
      </c>
      <c r="E2663" s="2">
        <f>MACD!F2663</f>
        <v>0.67480708318640148</v>
      </c>
      <c r="F2663" s="2">
        <f>'Moving Avg'!D2663</f>
        <v>44.8</v>
      </c>
      <c r="G2663" s="2">
        <f>'Moving Avg'!F2663</f>
        <v>44.945999999999998</v>
      </c>
      <c r="H2663" s="2">
        <f>'Moving Avg'!G2663</f>
        <v>45.229080000000003</v>
      </c>
      <c r="I2663" s="2">
        <f>'Moving Avg'!H2663</f>
        <v>43.884343500000078</v>
      </c>
      <c r="J2663" s="6" t="str">
        <f>OBV!F2663</f>
        <v>BULLISH</v>
      </c>
      <c r="K2663" s="6" t="str">
        <f>OBV!G2663</f>
        <v>NEUTRAL</v>
      </c>
      <c r="L2663" s="6" t="str">
        <f>OBV!H2663</f>
        <v>NEUTRAL</v>
      </c>
      <c r="M2663" s="8">
        <f t="shared" si="410"/>
        <v>25</v>
      </c>
      <c r="N2663" s="8">
        <f t="shared" si="411"/>
        <v>100</v>
      </c>
      <c r="O2663" s="8">
        <f t="shared" si="412"/>
        <v>50</v>
      </c>
      <c r="P2663" s="8">
        <f t="shared" si="413"/>
        <v>49.5</v>
      </c>
      <c r="Q2663" s="9">
        <f t="shared" si="414"/>
        <v>58.674999999999997</v>
      </c>
      <c r="R2663" s="9">
        <f t="shared" si="415"/>
        <v>54.875</v>
      </c>
      <c r="S2663" s="9">
        <f t="shared" si="416"/>
        <v>53.525000000000006</v>
      </c>
      <c r="T2663" s="9">
        <f t="shared" si="417"/>
        <v>56.125</v>
      </c>
      <c r="U2663" s="8">
        <f t="shared" si="418"/>
        <v>55.691666666666663</v>
      </c>
      <c r="V2663" s="8">
        <f t="shared" si="419"/>
        <v>55.8</v>
      </c>
    </row>
    <row r="2664" spans="1:22" ht="13.5" x14ac:dyDescent="0.25">
      <c r="A2664" s="3">
        <f>RSI!A2664</f>
        <v>45888</v>
      </c>
      <c r="B2664" s="2">
        <f>RSI!B2664</f>
        <v>45</v>
      </c>
      <c r="C2664" s="2">
        <f>RSI!I2664</f>
        <v>47.327472066255325</v>
      </c>
      <c r="D2664" s="2">
        <f>MACD!E2664</f>
        <v>9.9683937675209222E-2</v>
      </c>
      <c r="E2664" s="2">
        <f>MACD!F2664</f>
        <v>0.55978245408416305</v>
      </c>
      <c r="F2664" s="2">
        <f>'Moving Avg'!D2664</f>
        <v>44.8</v>
      </c>
      <c r="G2664" s="2">
        <f>'Moving Avg'!F2664</f>
        <v>44.881</v>
      </c>
      <c r="H2664" s="2">
        <f>'Moving Avg'!G2664</f>
        <v>45.241532000000007</v>
      </c>
      <c r="I2664" s="2">
        <f>'Moving Avg'!H2664</f>
        <v>43.892177500000081</v>
      </c>
      <c r="J2664" s="6" t="str">
        <f>OBV!F2664</f>
        <v>BULLISH</v>
      </c>
      <c r="K2664" s="6" t="str">
        <f>OBV!G2664</f>
        <v>NEUTRAL</v>
      </c>
      <c r="L2664" s="6" t="str">
        <f>OBV!H2664</f>
        <v>NEUTRAL</v>
      </c>
      <c r="M2664" s="8">
        <f t="shared" si="410"/>
        <v>25</v>
      </c>
      <c r="N2664" s="8">
        <f t="shared" si="411"/>
        <v>100</v>
      </c>
      <c r="O2664" s="8">
        <f t="shared" si="412"/>
        <v>50</v>
      </c>
      <c r="P2664" s="8">
        <f t="shared" si="413"/>
        <v>49.5</v>
      </c>
      <c r="Q2664" s="9">
        <f t="shared" si="414"/>
        <v>58.674999999999997</v>
      </c>
      <c r="R2664" s="9">
        <f t="shared" si="415"/>
        <v>54.875</v>
      </c>
      <c r="S2664" s="9">
        <f t="shared" si="416"/>
        <v>53.525000000000006</v>
      </c>
      <c r="T2664" s="9">
        <f t="shared" si="417"/>
        <v>56.125</v>
      </c>
      <c r="U2664" s="8">
        <f t="shared" si="418"/>
        <v>55.691666666666663</v>
      </c>
      <c r="V2664" s="8">
        <f t="shared" si="419"/>
        <v>55.8</v>
      </c>
    </row>
    <row r="2665" spans="1:22" ht="13.5" x14ac:dyDescent="0.25">
      <c r="A2665" s="3">
        <f>RSI!A2665</f>
        <v>45889</v>
      </c>
      <c r="B2665" s="2">
        <f>RSI!B2665</f>
        <v>45</v>
      </c>
      <c r="C2665" s="2">
        <f>RSI!I2665</f>
        <v>47.327472066255325</v>
      </c>
      <c r="D2665" s="2">
        <f>MACD!E2665</f>
        <v>8.0190619196827129E-3</v>
      </c>
      <c r="E2665" s="2">
        <f>MACD!F2665</f>
        <v>0.44942977565126702</v>
      </c>
      <c r="F2665" s="2">
        <f>'Moving Avg'!D2665</f>
        <v>44.8</v>
      </c>
      <c r="G2665" s="2">
        <f>'Moving Avg'!F2665</f>
        <v>44.881</v>
      </c>
      <c r="H2665" s="2">
        <f>'Moving Avg'!G2665</f>
        <v>45.253984000000003</v>
      </c>
      <c r="I2665" s="2">
        <f>'Moving Avg'!H2665</f>
        <v>43.900011500000076</v>
      </c>
      <c r="J2665" s="6" t="str">
        <f>OBV!F2665</f>
        <v>BULLISH</v>
      </c>
      <c r="K2665" s="6" t="str">
        <f>OBV!G2665</f>
        <v>NEUTRAL</v>
      </c>
      <c r="L2665" s="6" t="str">
        <f>OBV!H2665</f>
        <v>NEUTRAL</v>
      </c>
      <c r="M2665" s="8">
        <f t="shared" si="410"/>
        <v>25</v>
      </c>
      <c r="N2665" s="8">
        <f t="shared" si="411"/>
        <v>100</v>
      </c>
      <c r="O2665" s="8">
        <f t="shared" si="412"/>
        <v>50</v>
      </c>
      <c r="P2665" s="8">
        <f t="shared" si="413"/>
        <v>49.5</v>
      </c>
      <c r="Q2665" s="9">
        <f t="shared" si="414"/>
        <v>58.674999999999997</v>
      </c>
      <c r="R2665" s="9">
        <f t="shared" si="415"/>
        <v>54.875</v>
      </c>
      <c r="S2665" s="9">
        <f t="shared" si="416"/>
        <v>53.525000000000006</v>
      </c>
      <c r="T2665" s="9">
        <f t="shared" si="417"/>
        <v>56.125</v>
      </c>
      <c r="U2665" s="8">
        <f t="shared" si="418"/>
        <v>55.691666666666663</v>
      </c>
      <c r="V2665" s="8">
        <f t="shared" si="419"/>
        <v>55.8</v>
      </c>
    </row>
    <row r="2666" spans="1:22" ht="13.5" x14ac:dyDescent="0.25">
      <c r="A2666" s="3">
        <f>RSI!A2666</f>
        <v>45890</v>
      </c>
      <c r="B2666" s="2">
        <f>RSI!B2666</f>
        <v>45</v>
      </c>
      <c r="C2666" s="2">
        <f>RSI!I2666</f>
        <v>47.327472066255325</v>
      </c>
      <c r="D2666" s="2">
        <f>MACD!E2666</f>
        <v>-9.7584796200465007E-3</v>
      </c>
      <c r="E2666" s="2">
        <f>MACD!F2666</f>
        <v>0.35759212459700435</v>
      </c>
      <c r="F2666" s="2">
        <f>'Moving Avg'!D2666</f>
        <v>45</v>
      </c>
      <c r="G2666" s="2">
        <f>'Moving Avg'!F2666</f>
        <v>44.881</v>
      </c>
      <c r="H2666" s="2">
        <f>'Moving Avg'!G2666</f>
        <v>45.266435999999992</v>
      </c>
      <c r="I2666" s="2">
        <f>'Moving Avg'!H2666</f>
        <v>43.907845500000064</v>
      </c>
      <c r="J2666" s="6" t="str">
        <f>OBV!F2666</f>
        <v>BULLISH</v>
      </c>
      <c r="K2666" s="6" t="str">
        <f>OBV!G2666</f>
        <v>NEUTRAL</v>
      </c>
      <c r="L2666" s="6" t="str">
        <f>OBV!H2666</f>
        <v>CONFIRMED BULLISH</v>
      </c>
      <c r="M2666" s="8">
        <f t="shared" si="410"/>
        <v>25</v>
      </c>
      <c r="N2666" s="8">
        <f t="shared" si="411"/>
        <v>100</v>
      </c>
      <c r="O2666" s="8">
        <f t="shared" si="412"/>
        <v>50</v>
      </c>
      <c r="P2666" s="8">
        <f t="shared" si="413"/>
        <v>83.5</v>
      </c>
      <c r="Q2666" s="9">
        <f t="shared" si="414"/>
        <v>63.774999999999999</v>
      </c>
      <c r="R2666" s="9">
        <f t="shared" si="415"/>
        <v>63.375</v>
      </c>
      <c r="S2666" s="9">
        <f t="shared" si="416"/>
        <v>68.825000000000003</v>
      </c>
      <c r="T2666" s="9">
        <f t="shared" si="417"/>
        <v>64.625</v>
      </c>
      <c r="U2666" s="8">
        <f t="shared" si="418"/>
        <v>65.325000000000003</v>
      </c>
      <c r="V2666" s="8">
        <f t="shared" si="419"/>
        <v>65.150000000000006</v>
      </c>
    </row>
    <row r="2667" spans="1:22" ht="13.5" x14ac:dyDescent="0.25">
      <c r="A2667" s="3">
        <f>RSI!A2667</f>
        <v>45891</v>
      </c>
      <c r="B2667" s="2">
        <f>RSI!B2667</f>
        <v>45</v>
      </c>
      <c r="C2667" s="2">
        <f>RSI!I2667</f>
        <v>47.327472066255325</v>
      </c>
      <c r="D2667" s="2">
        <f>MACD!E2667</f>
        <v>-2.3575545161214961E-2</v>
      </c>
      <c r="E2667" s="2">
        <f>MACD!F2667</f>
        <v>0.28135859064536051</v>
      </c>
      <c r="F2667" s="2">
        <f>'Moving Avg'!D2667</f>
        <v>45</v>
      </c>
      <c r="G2667" s="2">
        <f>'Moving Avg'!F2667</f>
        <v>44.881</v>
      </c>
      <c r="H2667" s="2">
        <f>'Moving Avg'!G2667</f>
        <v>45.278887999999995</v>
      </c>
      <c r="I2667" s="2">
        <f>'Moving Avg'!H2667</f>
        <v>43.915679500000067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  <c r="M2667" s="8">
        <f t="shared" si="410"/>
        <v>25</v>
      </c>
      <c r="N2667" s="8">
        <f t="shared" si="411"/>
        <v>100</v>
      </c>
      <c r="O2667" s="8">
        <f t="shared" si="412"/>
        <v>50</v>
      </c>
      <c r="P2667" s="8">
        <f t="shared" si="413"/>
        <v>33</v>
      </c>
      <c r="Q2667" s="9">
        <f t="shared" si="414"/>
        <v>56.2</v>
      </c>
      <c r="R2667" s="9">
        <f t="shared" si="415"/>
        <v>50.75</v>
      </c>
      <c r="S2667" s="9">
        <f t="shared" si="416"/>
        <v>46.1</v>
      </c>
      <c r="T2667" s="9">
        <f t="shared" si="417"/>
        <v>52</v>
      </c>
      <c r="U2667" s="8">
        <f t="shared" si="418"/>
        <v>51.016666666666673</v>
      </c>
      <c r="V2667" s="8">
        <f t="shared" si="419"/>
        <v>51.262500000000003</v>
      </c>
    </row>
    <row r="2668" spans="1:22" ht="13.5" x14ac:dyDescent="0.25">
      <c r="A2668" s="3">
        <f>RSI!A2668</f>
        <v>45894</v>
      </c>
      <c r="B2668" s="2">
        <f>RSI!B2668</f>
        <v>45</v>
      </c>
      <c r="C2668" s="2">
        <f>RSI!I2668</f>
        <v>47.327472066255332</v>
      </c>
      <c r="D2668" s="2">
        <f>MACD!E2668</f>
        <v>-3.4132214230083946E-2</v>
      </c>
      <c r="E2668" s="2">
        <f>MACD!F2668</f>
        <v>0.21826042967027162</v>
      </c>
      <c r="F2668" s="2">
        <f>'Moving Avg'!D2668</f>
        <v>45</v>
      </c>
      <c r="G2668" s="2">
        <f>'Moving Avg'!F2668</f>
        <v>44.881</v>
      </c>
      <c r="H2668" s="2">
        <f>'Moving Avg'!G2668</f>
        <v>45.291339999999991</v>
      </c>
      <c r="I2668" s="2">
        <f>'Moving Avg'!H2668</f>
        <v>43.92351350000007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  <c r="M2668" s="8">
        <f t="shared" si="410"/>
        <v>25</v>
      </c>
      <c r="N2668" s="8">
        <f t="shared" si="411"/>
        <v>100</v>
      </c>
      <c r="O2668" s="8">
        <f t="shared" si="412"/>
        <v>50</v>
      </c>
      <c r="P2668" s="8">
        <f t="shared" si="413"/>
        <v>33</v>
      </c>
      <c r="Q2668" s="9">
        <f t="shared" si="414"/>
        <v>56.2</v>
      </c>
      <c r="R2668" s="9">
        <f t="shared" si="415"/>
        <v>50.75</v>
      </c>
      <c r="S2668" s="9">
        <f t="shared" si="416"/>
        <v>46.1</v>
      </c>
      <c r="T2668" s="9">
        <f t="shared" si="417"/>
        <v>52</v>
      </c>
      <c r="U2668" s="8">
        <f t="shared" si="418"/>
        <v>51.016666666666673</v>
      </c>
      <c r="V2668" s="8">
        <f t="shared" si="419"/>
        <v>51.262500000000003</v>
      </c>
    </row>
    <row r="2669" spans="1:22" ht="13.5" x14ac:dyDescent="0.25">
      <c r="A2669" s="3">
        <f>RSI!A2669</f>
        <v>45895</v>
      </c>
      <c r="B2669" s="2">
        <f>RSI!B2669</f>
        <v>45</v>
      </c>
      <c r="C2669" s="2">
        <f>RSI!I2669</f>
        <v>47.327472066255332</v>
      </c>
      <c r="D2669" s="2">
        <f>MACD!E2669</f>
        <v>-4.2014137697378828E-2</v>
      </c>
      <c r="E2669" s="2">
        <f>MACD!F2669</f>
        <v>0.16620551619674154</v>
      </c>
      <c r="F2669" s="2">
        <f>'Moving Avg'!D2669</f>
        <v>45</v>
      </c>
      <c r="G2669" s="2">
        <f>'Moving Avg'!F2669</f>
        <v>44.881</v>
      </c>
      <c r="H2669" s="2">
        <f>'Moving Avg'!G2669</f>
        <v>45.303791999999994</v>
      </c>
      <c r="I2669" s="2">
        <f>'Moving Avg'!H2669</f>
        <v>43.931347500000065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25</v>
      </c>
      <c r="N2669" s="8">
        <f t="shared" si="411"/>
        <v>100</v>
      </c>
      <c r="O2669" s="8">
        <f t="shared" si="412"/>
        <v>50</v>
      </c>
      <c r="P2669" s="8">
        <f t="shared" si="413"/>
        <v>33</v>
      </c>
      <c r="Q2669" s="9">
        <f t="shared" si="414"/>
        <v>56.2</v>
      </c>
      <c r="R2669" s="9">
        <f t="shared" si="415"/>
        <v>50.75</v>
      </c>
      <c r="S2669" s="9">
        <f t="shared" si="416"/>
        <v>46.1</v>
      </c>
      <c r="T2669" s="9">
        <f t="shared" si="417"/>
        <v>52</v>
      </c>
      <c r="U2669" s="8">
        <f t="shared" si="418"/>
        <v>51.016666666666673</v>
      </c>
      <c r="V2669" s="8">
        <f t="shared" si="419"/>
        <v>51.262500000000003</v>
      </c>
    </row>
    <row r="2670" spans="1:22" ht="13.5" x14ac:dyDescent="0.25">
      <c r="A2670" s="3">
        <f>RSI!A2670</f>
        <v>45896</v>
      </c>
      <c r="B2670" s="2">
        <f>RSI!B2670</f>
        <v>45</v>
      </c>
      <c r="C2670" s="2">
        <f>RSI!I2670</f>
        <v>47.327472066255325</v>
      </c>
      <c r="D2670" s="2">
        <f>MACD!E2670</f>
        <v>-4.7710640269222893E-2</v>
      </c>
      <c r="E2670" s="2">
        <f>MACD!F2670</f>
        <v>0.12342228490354865</v>
      </c>
      <c r="F2670" s="2">
        <f>'Moving Avg'!D2670</f>
        <v>45</v>
      </c>
      <c r="G2670" s="2">
        <f>'Moving Avg'!F2670</f>
        <v>44.881</v>
      </c>
      <c r="H2670" s="2">
        <f>'Moving Avg'!G2670</f>
        <v>45.31624399999999</v>
      </c>
      <c r="I2670" s="2">
        <f>'Moving Avg'!H2670</f>
        <v>43.939181500000068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  <c r="M2670" s="8">
        <f t="shared" si="410"/>
        <v>25</v>
      </c>
      <c r="N2670" s="8">
        <f t="shared" si="411"/>
        <v>100</v>
      </c>
      <c r="O2670" s="8">
        <f t="shared" si="412"/>
        <v>50</v>
      </c>
      <c r="P2670" s="8">
        <f t="shared" si="413"/>
        <v>33</v>
      </c>
      <c r="Q2670" s="9">
        <f t="shared" si="414"/>
        <v>56.2</v>
      </c>
      <c r="R2670" s="9">
        <f t="shared" si="415"/>
        <v>50.75</v>
      </c>
      <c r="S2670" s="9">
        <f t="shared" si="416"/>
        <v>46.1</v>
      </c>
      <c r="T2670" s="9">
        <f t="shared" si="417"/>
        <v>52</v>
      </c>
      <c r="U2670" s="8">
        <f t="shared" si="418"/>
        <v>51.016666666666673</v>
      </c>
      <c r="V2670" s="8">
        <f t="shared" si="419"/>
        <v>51.262500000000003</v>
      </c>
    </row>
    <row r="2671" spans="1:22" ht="13.5" x14ac:dyDescent="0.25">
      <c r="A2671" s="3">
        <f>RSI!A2671</f>
        <v>45897</v>
      </c>
      <c r="B2671" s="2">
        <f>RSI!B2671</f>
        <v>45</v>
      </c>
      <c r="C2671" s="2">
        <f>RSI!I2671</f>
        <v>47.327472066255325</v>
      </c>
      <c r="D2671" s="2">
        <f>MACD!E2671</f>
        <v>-0.20547615493070026</v>
      </c>
      <c r="E2671" s="2">
        <f>MACD!F2671</f>
        <v>5.7642596936698862E-2</v>
      </c>
      <c r="F2671" s="2">
        <f>'Moving Avg'!D2671</f>
        <v>45</v>
      </c>
      <c r="G2671" s="2">
        <f>'Moving Avg'!F2671</f>
        <v>44.881</v>
      </c>
      <c r="H2671" s="2">
        <f>'Moving Avg'!G2671</f>
        <v>45.366275999999992</v>
      </c>
      <c r="I2671" s="2">
        <f>'Moving Avg'!H2671</f>
        <v>43.94701550000007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  <c r="M2671" s="8">
        <f t="shared" si="410"/>
        <v>25</v>
      </c>
      <c r="N2671" s="8">
        <f t="shared" si="411"/>
        <v>100</v>
      </c>
      <c r="O2671" s="8">
        <f t="shared" si="412"/>
        <v>50</v>
      </c>
      <c r="P2671" s="8">
        <f t="shared" si="413"/>
        <v>33</v>
      </c>
      <c r="Q2671" s="9">
        <f t="shared" si="414"/>
        <v>56.2</v>
      </c>
      <c r="R2671" s="9">
        <f t="shared" si="415"/>
        <v>50.75</v>
      </c>
      <c r="S2671" s="9">
        <f t="shared" si="416"/>
        <v>46.1</v>
      </c>
      <c r="T2671" s="9">
        <f t="shared" si="417"/>
        <v>52</v>
      </c>
      <c r="U2671" s="8">
        <f t="shared" si="418"/>
        <v>51.016666666666673</v>
      </c>
      <c r="V2671" s="8">
        <f t="shared" si="419"/>
        <v>51.262500000000003</v>
      </c>
    </row>
    <row r="2672" spans="1:22" ht="13.5" x14ac:dyDescent="0.25">
      <c r="A2672" s="3">
        <f>RSI!A2672</f>
        <v>45898</v>
      </c>
      <c r="B2672" s="2">
        <f>RSI!B2672</f>
        <v>45</v>
      </c>
      <c r="C2672" s="2">
        <f>RSI!I2672</f>
        <v>47.327472066255332</v>
      </c>
      <c r="D2672" s="2">
        <f>MACD!E2672</f>
        <v>-0.18428986408222414</v>
      </c>
      <c r="E2672" s="2">
        <f>MACD!F2672</f>
        <v>9.2561047329142582E-3</v>
      </c>
      <c r="F2672" s="2">
        <f>'Moving Avg'!D2672</f>
        <v>45</v>
      </c>
      <c r="G2672" s="2">
        <f>'Moving Avg'!F2672</f>
        <v>44.881</v>
      </c>
      <c r="H2672" s="2">
        <f>'Moving Avg'!G2672</f>
        <v>45.416307999999987</v>
      </c>
      <c r="I2672" s="2">
        <f>'Moving Avg'!H2672</f>
        <v>43.954849500000073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  <c r="M2672" s="8">
        <f t="shared" si="410"/>
        <v>25</v>
      </c>
      <c r="N2672" s="8">
        <f t="shared" si="411"/>
        <v>100</v>
      </c>
      <c r="O2672" s="8">
        <f t="shared" si="412"/>
        <v>50</v>
      </c>
      <c r="P2672" s="8">
        <f t="shared" si="413"/>
        <v>33</v>
      </c>
      <c r="Q2672" s="9">
        <f t="shared" si="414"/>
        <v>56.2</v>
      </c>
      <c r="R2672" s="9">
        <f t="shared" si="415"/>
        <v>50.75</v>
      </c>
      <c r="S2672" s="9">
        <f t="shared" si="416"/>
        <v>46.1</v>
      </c>
      <c r="T2672" s="9">
        <f t="shared" si="417"/>
        <v>52</v>
      </c>
      <c r="U2672" s="8">
        <f t="shared" si="418"/>
        <v>51.016666666666673</v>
      </c>
      <c r="V2672" s="8">
        <f t="shared" si="419"/>
        <v>51.262500000000003</v>
      </c>
    </row>
    <row r="2673" spans="1:22" ht="13.5" x14ac:dyDescent="0.25">
      <c r="A2673" s="3">
        <f>RSI!A2673</f>
        <v>45901</v>
      </c>
      <c r="B2673" s="2">
        <f>RSI!B2673</f>
        <v>45</v>
      </c>
      <c r="C2673" s="2">
        <f>RSI!I2673</f>
        <v>47.327472066255332</v>
      </c>
      <c r="D2673" s="2">
        <f>MACD!E2673</f>
        <v>-0.16559074886951919</v>
      </c>
      <c r="E2673" s="2">
        <f>MACD!F2673</f>
        <v>-2.5713265987572429E-2</v>
      </c>
      <c r="F2673" s="2">
        <f>'Moving Avg'!D2673</f>
        <v>45</v>
      </c>
      <c r="G2673" s="2">
        <f>'Moving Avg'!F2673</f>
        <v>44.881</v>
      </c>
      <c r="H2673" s="2">
        <f>'Moving Avg'!G2673</f>
        <v>45.466339999999988</v>
      </c>
      <c r="I2673" s="2">
        <f>'Moving Avg'!H2673</f>
        <v>43.962683500000068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  <c r="M2673" s="8">
        <f t="shared" si="410"/>
        <v>25</v>
      </c>
      <c r="N2673" s="8">
        <f t="shared" si="411"/>
        <v>100</v>
      </c>
      <c r="O2673" s="8">
        <f t="shared" si="412"/>
        <v>50</v>
      </c>
      <c r="P2673" s="8">
        <f t="shared" si="413"/>
        <v>33</v>
      </c>
      <c r="Q2673" s="9">
        <f t="shared" si="414"/>
        <v>56.2</v>
      </c>
      <c r="R2673" s="9">
        <f t="shared" si="415"/>
        <v>50.75</v>
      </c>
      <c r="S2673" s="9">
        <f t="shared" si="416"/>
        <v>46.1</v>
      </c>
      <c r="T2673" s="9">
        <f t="shared" si="417"/>
        <v>52</v>
      </c>
      <c r="U2673" s="8">
        <f t="shared" si="418"/>
        <v>51.016666666666673</v>
      </c>
      <c r="V2673" s="8">
        <f t="shared" si="419"/>
        <v>51.262500000000003</v>
      </c>
    </row>
    <row r="2674" spans="1:22" ht="13.5" x14ac:dyDescent="0.25">
      <c r="A2674" s="3">
        <f>RSI!A2674</f>
        <v>45902</v>
      </c>
      <c r="B2674" s="2">
        <f>RSI!B2674</f>
        <v>45</v>
      </c>
      <c r="C2674" s="2">
        <f>RSI!I2674</f>
        <v>47.327472066255332</v>
      </c>
      <c r="D2674" s="2">
        <f>MACD!E2674</f>
        <v>-0.14905337086675274</v>
      </c>
      <c r="E2674" s="2">
        <f>MACD!F2674</f>
        <v>-5.0381286963408496E-2</v>
      </c>
      <c r="F2674" s="2">
        <f>'Moving Avg'!D2674</f>
        <v>45</v>
      </c>
      <c r="G2674" s="2">
        <f>'Moving Avg'!F2674</f>
        <v>44.930999999999997</v>
      </c>
      <c r="H2674" s="2">
        <f>'Moving Avg'!G2674</f>
        <v>45.516559999999991</v>
      </c>
      <c r="I2674" s="2">
        <f>'Moving Avg'!H2674</f>
        <v>43.970517500000071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  <c r="M2674" s="8">
        <f t="shared" si="410"/>
        <v>25</v>
      </c>
      <c r="N2674" s="8">
        <f t="shared" si="411"/>
        <v>100</v>
      </c>
      <c r="O2674" s="8">
        <f t="shared" si="412"/>
        <v>50</v>
      </c>
      <c r="P2674" s="8">
        <f t="shared" si="413"/>
        <v>33</v>
      </c>
      <c r="Q2674" s="9">
        <f t="shared" si="414"/>
        <v>56.2</v>
      </c>
      <c r="R2674" s="9">
        <f t="shared" si="415"/>
        <v>50.75</v>
      </c>
      <c r="S2674" s="9">
        <f t="shared" si="416"/>
        <v>46.1</v>
      </c>
      <c r="T2674" s="9">
        <f t="shared" si="417"/>
        <v>52</v>
      </c>
      <c r="U2674" s="8">
        <f t="shared" si="418"/>
        <v>51.016666666666673</v>
      </c>
      <c r="V2674" s="8">
        <f t="shared" si="419"/>
        <v>51.262500000000003</v>
      </c>
    </row>
    <row r="2675" spans="1:22" ht="13.5" x14ac:dyDescent="0.25">
      <c r="A2675" s="3">
        <f>RSI!A2675</f>
        <v>45903</v>
      </c>
      <c r="B2675" s="2">
        <f>RSI!B2675</f>
        <v>45</v>
      </c>
      <c r="C2675" s="2">
        <f>RSI!I2675</f>
        <v>47.327472066255332</v>
      </c>
      <c r="D2675" s="2">
        <f>MACD!E2675</f>
        <v>-0.1343981217663881</v>
      </c>
      <c r="E2675" s="2">
        <f>MACD!F2675</f>
        <v>-6.7184653924004412E-2</v>
      </c>
      <c r="F2675" s="2">
        <f>'Moving Avg'!D2675</f>
        <v>45</v>
      </c>
      <c r="G2675" s="2">
        <f>'Moving Avg'!F2675</f>
        <v>44.95</v>
      </c>
      <c r="H2675" s="2">
        <f>'Moving Avg'!G2675</f>
        <v>45.604547999999994</v>
      </c>
      <c r="I2675" s="2">
        <f>'Moving Avg'!H2675</f>
        <v>43.978351500000059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  <c r="M2675" s="8">
        <f t="shared" si="410"/>
        <v>25</v>
      </c>
      <c r="N2675" s="8">
        <f t="shared" si="411"/>
        <v>100</v>
      </c>
      <c r="O2675" s="8">
        <f t="shared" si="412"/>
        <v>50</v>
      </c>
      <c r="P2675" s="8">
        <f t="shared" si="413"/>
        <v>33</v>
      </c>
      <c r="Q2675" s="9">
        <f t="shared" si="414"/>
        <v>56.2</v>
      </c>
      <c r="R2675" s="9">
        <f t="shared" si="415"/>
        <v>50.75</v>
      </c>
      <c r="S2675" s="9">
        <f t="shared" si="416"/>
        <v>46.1</v>
      </c>
      <c r="T2675" s="9">
        <f t="shared" si="417"/>
        <v>52</v>
      </c>
      <c r="U2675" s="8">
        <f t="shared" si="418"/>
        <v>51.016666666666673</v>
      </c>
      <c r="V2675" s="8">
        <f t="shared" si="419"/>
        <v>51.262500000000003</v>
      </c>
    </row>
    <row r="2676" spans="1:22" ht="13.5" x14ac:dyDescent="0.25">
      <c r="A2676" s="3">
        <f>RSI!A2676</f>
        <v>45905</v>
      </c>
      <c r="B2676" s="2">
        <f>RSI!B2676</f>
        <v>45</v>
      </c>
      <c r="C2676" s="2">
        <f>RSI!I2676</f>
        <v>47.327472066255339</v>
      </c>
      <c r="D2676" s="2">
        <f>MACD!E2676</f>
        <v>-0.12138448646820166</v>
      </c>
      <c r="E2676" s="2">
        <f>MACD!F2676</f>
        <v>-7.8024620432843861E-2</v>
      </c>
      <c r="F2676" s="2">
        <f>'Moving Avg'!D2676</f>
        <v>45</v>
      </c>
      <c r="G2676" s="2">
        <f>'Moving Avg'!F2676</f>
        <v>44.95</v>
      </c>
      <c r="H2676" s="2">
        <f>'Moving Avg'!G2676</f>
        <v>45.69253599999999</v>
      </c>
      <c r="I2676" s="2">
        <f>'Moving Avg'!H2676</f>
        <v>43.986185500000062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  <c r="M2676" s="8">
        <f t="shared" si="410"/>
        <v>25</v>
      </c>
      <c r="N2676" s="8">
        <f t="shared" si="411"/>
        <v>100</v>
      </c>
      <c r="O2676" s="8">
        <f t="shared" si="412"/>
        <v>50</v>
      </c>
      <c r="P2676" s="8">
        <f t="shared" si="413"/>
        <v>33</v>
      </c>
      <c r="Q2676" s="9">
        <f t="shared" si="414"/>
        <v>56.2</v>
      </c>
      <c r="R2676" s="9">
        <f t="shared" si="415"/>
        <v>50.75</v>
      </c>
      <c r="S2676" s="9">
        <f t="shared" si="416"/>
        <v>46.1</v>
      </c>
      <c r="T2676" s="9">
        <f t="shared" si="417"/>
        <v>52</v>
      </c>
      <c r="U2676" s="8">
        <f t="shared" si="418"/>
        <v>51.016666666666673</v>
      </c>
      <c r="V2676" s="8">
        <f t="shared" si="419"/>
        <v>51.262500000000003</v>
      </c>
    </row>
    <row r="2677" spans="1:22" ht="13.5" x14ac:dyDescent="0.25">
      <c r="A2677" s="3">
        <f>RSI!A2677</f>
        <v>45908</v>
      </c>
      <c r="B2677" s="2">
        <f>RSI!B2677</f>
        <v>45</v>
      </c>
      <c r="C2677" s="2">
        <f>RSI!I2677</f>
        <v>47.327472066255339</v>
      </c>
      <c r="D2677" s="2">
        <f>MACD!E2677</f>
        <v>-0.10980531936599647</v>
      </c>
      <c r="E2677" s="2">
        <f>MACD!F2677</f>
        <v>-8.4380760219474382E-2</v>
      </c>
      <c r="F2677" s="2">
        <f>'Moving Avg'!D2677</f>
        <v>45</v>
      </c>
      <c r="G2677" s="2">
        <f>'Moving Avg'!F2677</f>
        <v>44.95</v>
      </c>
      <c r="H2677" s="2">
        <f>'Moving Avg'!G2677</f>
        <v>45.744077999999988</v>
      </c>
      <c r="I2677" s="2">
        <f>'Moving Avg'!H2677</f>
        <v>43.994019500000064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  <c r="M2677" s="8">
        <f t="shared" si="410"/>
        <v>25</v>
      </c>
      <c r="N2677" s="8">
        <f t="shared" si="411"/>
        <v>100</v>
      </c>
      <c r="O2677" s="8">
        <f t="shared" si="412"/>
        <v>50</v>
      </c>
      <c r="P2677" s="8">
        <f t="shared" si="413"/>
        <v>33</v>
      </c>
      <c r="Q2677" s="9">
        <f t="shared" si="414"/>
        <v>56.2</v>
      </c>
      <c r="R2677" s="9">
        <f t="shared" si="415"/>
        <v>50.75</v>
      </c>
      <c r="S2677" s="9">
        <f t="shared" si="416"/>
        <v>46.1</v>
      </c>
      <c r="T2677" s="9">
        <f t="shared" si="417"/>
        <v>52</v>
      </c>
      <c r="U2677" s="8">
        <f t="shared" si="418"/>
        <v>51.016666666666673</v>
      </c>
      <c r="V2677" s="8">
        <f t="shared" si="419"/>
        <v>51.262500000000003</v>
      </c>
    </row>
    <row r="2678" spans="1:22" ht="13.5" x14ac:dyDescent="0.25">
      <c r="A2678" s="3">
        <f>RSI!A2678</f>
        <v>45909</v>
      </c>
      <c r="B2678" s="2">
        <f>RSI!B2678</f>
        <v>45</v>
      </c>
      <c r="C2678" s="2">
        <f>RSI!I2678</f>
        <v>47.327472066255339</v>
      </c>
      <c r="D2678" s="2">
        <f>MACD!E2678</f>
        <v>-9.9481979677761956E-2</v>
      </c>
      <c r="E2678" s="2">
        <f>MACD!F2678</f>
        <v>-8.74010041111319E-2</v>
      </c>
      <c r="F2678" s="2">
        <f>'Moving Avg'!D2678</f>
        <v>45</v>
      </c>
      <c r="G2678" s="2">
        <f>'Moving Avg'!F2678</f>
        <v>44.95</v>
      </c>
      <c r="H2678" s="2">
        <f>'Moving Avg'!G2678</f>
        <v>45.757473999999995</v>
      </c>
      <c r="I2678" s="2">
        <f>'Moving Avg'!H2678</f>
        <v>44.00185350000006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  <c r="M2678" s="8">
        <f t="shared" si="410"/>
        <v>25</v>
      </c>
      <c r="N2678" s="8">
        <f t="shared" si="411"/>
        <v>45</v>
      </c>
      <c r="O2678" s="8">
        <f t="shared" si="412"/>
        <v>50</v>
      </c>
      <c r="P2678" s="8">
        <f t="shared" si="413"/>
        <v>33</v>
      </c>
      <c r="Q2678" s="9">
        <f t="shared" si="414"/>
        <v>36.950000000000003</v>
      </c>
      <c r="R2678" s="9">
        <f t="shared" si="415"/>
        <v>39.75</v>
      </c>
      <c r="S2678" s="9">
        <f t="shared" si="416"/>
        <v>37.85</v>
      </c>
      <c r="T2678" s="9">
        <f t="shared" si="417"/>
        <v>38.25</v>
      </c>
      <c r="U2678" s="8">
        <f t="shared" si="418"/>
        <v>38.183333333333337</v>
      </c>
      <c r="V2678" s="8">
        <f t="shared" si="419"/>
        <v>38.200000000000003</v>
      </c>
    </row>
    <row r="2679" spans="1:22" ht="13.5" x14ac:dyDescent="0.25">
      <c r="A2679" s="3">
        <f>RSI!A2679</f>
        <v>45910</v>
      </c>
      <c r="B2679" s="2">
        <f>RSI!B2679</f>
        <v>45</v>
      </c>
      <c r="C2679" s="2">
        <f>RSI!I2679</f>
        <v>47.327472066255346</v>
      </c>
      <c r="D2679" s="2">
        <f>MACD!E2679</f>
        <v>-9.026019525332174E-2</v>
      </c>
      <c r="E2679" s="2">
        <f>MACD!F2679</f>
        <v>-8.7972842339569882E-2</v>
      </c>
      <c r="F2679" s="2">
        <f>'Moving Avg'!D2679</f>
        <v>45</v>
      </c>
      <c r="G2679" s="2">
        <f>'Moving Avg'!F2679</f>
        <v>44.95</v>
      </c>
      <c r="H2679" s="2">
        <f>'Moving Avg'!G2679</f>
        <v>45.810715999999992</v>
      </c>
      <c r="I2679" s="2">
        <f>'Moving Avg'!H2679</f>
        <v>44.009687500000055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  <c r="M2679" s="8">
        <f t="shared" si="410"/>
        <v>25</v>
      </c>
      <c r="N2679" s="8">
        <f t="shared" si="411"/>
        <v>45</v>
      </c>
      <c r="O2679" s="8">
        <f t="shared" si="412"/>
        <v>50</v>
      </c>
      <c r="P2679" s="8">
        <f t="shared" si="413"/>
        <v>33</v>
      </c>
      <c r="Q2679" s="9">
        <f t="shared" si="414"/>
        <v>36.950000000000003</v>
      </c>
      <c r="R2679" s="9">
        <f t="shared" si="415"/>
        <v>39.75</v>
      </c>
      <c r="S2679" s="9">
        <f t="shared" si="416"/>
        <v>37.85</v>
      </c>
      <c r="T2679" s="9">
        <f t="shared" si="417"/>
        <v>38.25</v>
      </c>
      <c r="U2679" s="8">
        <f t="shared" si="418"/>
        <v>38.183333333333337</v>
      </c>
      <c r="V2679" s="8">
        <f t="shared" si="419"/>
        <v>38.200000000000003</v>
      </c>
    </row>
    <row r="2680" spans="1:22" ht="13.5" x14ac:dyDescent="0.25">
      <c r="A2680" s="3">
        <f>RSI!A2680</f>
        <v>45911</v>
      </c>
      <c r="B2680" s="2">
        <f>RSI!B2680</f>
        <v>45</v>
      </c>
      <c r="C2680" s="2">
        <f>RSI!I2680</f>
        <v>47.327472066255346</v>
      </c>
      <c r="D2680" s="2">
        <f>MACD!E2680</f>
        <v>-8.2006544262632985E-2</v>
      </c>
      <c r="E2680" s="2">
        <f>MACD!F2680</f>
        <v>-8.67795827241825E-2</v>
      </c>
      <c r="F2680" s="2">
        <f>'Moving Avg'!D2680</f>
        <v>45</v>
      </c>
      <c r="G2680" s="2">
        <f>'Moving Avg'!F2680</f>
        <v>44.95</v>
      </c>
      <c r="H2680" s="2">
        <f>'Moving Avg'!G2680</f>
        <v>45.825999999999993</v>
      </c>
      <c r="I2680" s="2">
        <f>'Moving Avg'!H2680</f>
        <v>44.017521500000058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  <c r="M2680" s="8">
        <f t="shared" si="410"/>
        <v>25</v>
      </c>
      <c r="N2680" s="8">
        <f t="shared" si="411"/>
        <v>0</v>
      </c>
      <c r="O2680" s="8">
        <f t="shared" si="412"/>
        <v>50</v>
      </c>
      <c r="P2680" s="8">
        <f t="shared" si="413"/>
        <v>33</v>
      </c>
      <c r="Q2680" s="9">
        <f t="shared" si="414"/>
        <v>21.2</v>
      </c>
      <c r="R2680" s="9">
        <f t="shared" si="415"/>
        <v>30.75</v>
      </c>
      <c r="S2680" s="9">
        <f t="shared" si="416"/>
        <v>31.1</v>
      </c>
      <c r="T2680" s="9">
        <f t="shared" si="417"/>
        <v>27</v>
      </c>
      <c r="U2680" s="8">
        <f t="shared" si="418"/>
        <v>27.683333333333337</v>
      </c>
      <c r="V2680" s="8">
        <f t="shared" si="419"/>
        <v>27.512500000000003</v>
      </c>
    </row>
    <row r="2681" spans="1:22" ht="13.5" x14ac:dyDescent="0.25">
      <c r="A2681" s="3">
        <f>RSI!A2681</f>
        <v>45912</v>
      </c>
      <c r="B2681" s="2">
        <f>RSI!B2681</f>
        <v>45</v>
      </c>
      <c r="C2681" s="2">
        <f>RSI!I2681</f>
        <v>47.327472066255346</v>
      </c>
      <c r="D2681" s="2">
        <f>MACD!E2681</f>
        <v>-7.4605461073204538E-2</v>
      </c>
      <c r="E2681" s="2">
        <f>MACD!F2681</f>
        <v>-8.4344758393986918E-2</v>
      </c>
      <c r="F2681" s="2">
        <f>'Moving Avg'!D2681</f>
        <v>45</v>
      </c>
      <c r="G2681" s="2">
        <f>'Moving Avg'!F2681</f>
        <v>45</v>
      </c>
      <c r="H2681" s="2">
        <f>'Moving Avg'!G2681</f>
        <v>45.799199999999999</v>
      </c>
      <c r="I2681" s="2">
        <f>'Moving Avg'!H2681</f>
        <v>44.025355500000053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  <c r="M2681" s="8">
        <f t="shared" si="410"/>
        <v>25</v>
      </c>
      <c r="N2681" s="8">
        <f t="shared" si="411"/>
        <v>0</v>
      </c>
      <c r="O2681" s="8">
        <f t="shared" si="412"/>
        <v>50</v>
      </c>
      <c r="P2681" s="8">
        <f t="shared" si="413"/>
        <v>33</v>
      </c>
      <c r="Q2681" s="9">
        <f t="shared" si="414"/>
        <v>21.2</v>
      </c>
      <c r="R2681" s="9">
        <f t="shared" si="415"/>
        <v>30.75</v>
      </c>
      <c r="S2681" s="9">
        <f t="shared" si="416"/>
        <v>31.1</v>
      </c>
      <c r="T2681" s="9">
        <f t="shared" si="417"/>
        <v>27</v>
      </c>
      <c r="U2681" s="8">
        <f t="shared" si="418"/>
        <v>27.683333333333337</v>
      </c>
      <c r="V2681" s="8">
        <f t="shared" si="419"/>
        <v>27.512500000000003</v>
      </c>
    </row>
    <row r="2682" spans="1:22" ht="13.5" x14ac:dyDescent="0.25">
      <c r="A2682" s="3">
        <f>RSI!A2682</f>
        <v>45915</v>
      </c>
      <c r="B2682" s="2">
        <f>RSI!B2682</f>
        <v>45</v>
      </c>
      <c r="C2682" s="2">
        <f>RSI!I2682</f>
        <v>47.327472066255346</v>
      </c>
      <c r="D2682" s="2">
        <f>MACD!E2682</f>
        <v>-6.7956686938202893E-2</v>
      </c>
      <c r="E2682" s="2">
        <f>MACD!F2682</f>
        <v>-8.1067144102830113E-2</v>
      </c>
      <c r="F2682" s="2">
        <f>'Moving Avg'!D2682</f>
        <v>45</v>
      </c>
      <c r="G2682" s="2">
        <f>'Moving Avg'!F2682</f>
        <v>45</v>
      </c>
      <c r="H2682" s="2">
        <f>'Moving Avg'!G2682</f>
        <v>45.730800000000002</v>
      </c>
      <c r="I2682" s="2">
        <f>'Moving Avg'!H2682</f>
        <v>44.033189500000042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  <c r="M2682" s="8">
        <f t="shared" si="410"/>
        <v>25</v>
      </c>
      <c r="N2682" s="8">
        <f t="shared" si="411"/>
        <v>0</v>
      </c>
      <c r="O2682" s="8">
        <f t="shared" si="412"/>
        <v>50</v>
      </c>
      <c r="P2682" s="8">
        <f t="shared" si="413"/>
        <v>33</v>
      </c>
      <c r="Q2682" s="9">
        <f t="shared" si="414"/>
        <v>21.2</v>
      </c>
      <c r="R2682" s="9">
        <f t="shared" si="415"/>
        <v>30.75</v>
      </c>
      <c r="S2682" s="9">
        <f t="shared" si="416"/>
        <v>31.1</v>
      </c>
      <c r="T2682" s="9">
        <f t="shared" si="417"/>
        <v>27</v>
      </c>
      <c r="U2682" s="8">
        <f t="shared" si="418"/>
        <v>27.683333333333337</v>
      </c>
      <c r="V2682" s="8">
        <f t="shared" si="419"/>
        <v>27.512500000000003</v>
      </c>
    </row>
    <row r="2683" spans="1:22" ht="13.5" x14ac:dyDescent="0.25">
      <c r="A2683" s="3">
        <f>RSI!A2683</f>
        <v>45916</v>
      </c>
      <c r="B2683" s="2">
        <f>RSI!B2683</f>
        <v>44.99</v>
      </c>
      <c r="C2683" s="2">
        <f>RSI!I2683</f>
        <v>46.919614833572943</v>
      </c>
      <c r="D2683" s="2">
        <f>MACD!E2683</f>
        <v>-6.1232357494091616E-2</v>
      </c>
      <c r="E2683" s="2">
        <f>MACD!F2683</f>
        <v>-7.7100186781082422E-2</v>
      </c>
      <c r="F2683" s="2">
        <f>'Moving Avg'!D2683</f>
        <v>44.998000000000005</v>
      </c>
      <c r="G2683" s="2">
        <f>'Moving Avg'!F2683</f>
        <v>44.999499999999998</v>
      </c>
      <c r="H2683" s="2">
        <f>'Moving Avg'!G2683</f>
        <v>45.662199999999991</v>
      </c>
      <c r="I2683" s="2">
        <f>'Moving Avg'!H2683</f>
        <v>44.040973500000042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  <c r="M2683" s="8">
        <f t="shared" si="410"/>
        <v>25</v>
      </c>
      <c r="N2683" s="8">
        <f t="shared" si="411"/>
        <v>0</v>
      </c>
      <c r="O2683" s="8">
        <f t="shared" si="412"/>
        <v>50</v>
      </c>
      <c r="P2683" s="8">
        <f t="shared" si="413"/>
        <v>16.5</v>
      </c>
      <c r="Q2683" s="9">
        <f t="shared" si="414"/>
        <v>18.725000000000001</v>
      </c>
      <c r="R2683" s="9">
        <f t="shared" si="415"/>
        <v>26.625</v>
      </c>
      <c r="S2683" s="9">
        <f t="shared" si="416"/>
        <v>23.675000000000001</v>
      </c>
      <c r="T2683" s="9">
        <f t="shared" si="417"/>
        <v>22.875</v>
      </c>
      <c r="U2683" s="8">
        <f t="shared" si="418"/>
        <v>23.008333333333336</v>
      </c>
      <c r="V2683" s="8">
        <f t="shared" si="419"/>
        <v>22.975000000000001</v>
      </c>
    </row>
    <row r="2684" spans="1:22" ht="13.5" x14ac:dyDescent="0.25">
      <c r="A2684" s="3">
        <f>RSI!A2684</f>
        <v>45917</v>
      </c>
      <c r="B2684" s="2">
        <f>RSI!B2684</f>
        <v>44.99</v>
      </c>
      <c r="C2684" s="2">
        <f>RSI!I2684</f>
        <v>46.919614833572943</v>
      </c>
      <c r="D2684" s="2">
        <f>MACD!E2684</f>
        <v>-5.5152243456753069E-2</v>
      </c>
      <c r="E2684" s="2">
        <f>MACD!F2684</f>
        <v>-7.2710598116216552E-2</v>
      </c>
      <c r="F2684" s="2">
        <f>'Moving Avg'!D2684</f>
        <v>44.996000000000002</v>
      </c>
      <c r="G2684" s="2">
        <f>'Moving Avg'!F2684</f>
        <v>44.999000000000002</v>
      </c>
      <c r="H2684" s="2">
        <f>'Moving Avg'!G2684</f>
        <v>45.593599999999995</v>
      </c>
      <c r="I2684" s="2">
        <f>'Moving Avg'!H2684</f>
        <v>44.048757500000036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  <c r="M2684" s="8">
        <f t="shared" si="410"/>
        <v>25</v>
      </c>
      <c r="N2684" s="8">
        <f t="shared" si="411"/>
        <v>0</v>
      </c>
      <c r="O2684" s="8">
        <f t="shared" si="412"/>
        <v>50</v>
      </c>
      <c r="P2684" s="8">
        <f t="shared" si="413"/>
        <v>16.5</v>
      </c>
      <c r="Q2684" s="9">
        <f t="shared" si="414"/>
        <v>18.725000000000001</v>
      </c>
      <c r="R2684" s="9">
        <f t="shared" si="415"/>
        <v>26.625</v>
      </c>
      <c r="S2684" s="9">
        <f t="shared" si="416"/>
        <v>23.675000000000001</v>
      </c>
      <c r="T2684" s="9">
        <f t="shared" si="417"/>
        <v>22.875</v>
      </c>
      <c r="U2684" s="8">
        <f t="shared" si="418"/>
        <v>23.008333333333336</v>
      </c>
      <c r="V2684" s="8">
        <f t="shared" si="419"/>
        <v>22.975000000000001</v>
      </c>
    </row>
    <row r="2685" spans="1:22" ht="13.5" x14ac:dyDescent="0.25">
      <c r="A2685" s="3">
        <f>RSI!A2685</f>
        <v>45918</v>
      </c>
      <c r="B2685" s="2">
        <f>RSI!B2685</f>
        <v>44.99</v>
      </c>
      <c r="C2685" s="2">
        <f>RSI!I2685</f>
        <v>46.919614833572943</v>
      </c>
      <c r="D2685" s="2">
        <f>MACD!E2685</f>
        <v>-4.9646145638817529E-2</v>
      </c>
      <c r="E2685" s="2">
        <f>MACD!F2685</f>
        <v>-6.8097707620736747E-2</v>
      </c>
      <c r="F2685" s="2">
        <f>'Moving Avg'!D2685</f>
        <v>44.994000000000007</v>
      </c>
      <c r="G2685" s="2">
        <f>'Moving Avg'!F2685</f>
        <v>44.9985</v>
      </c>
      <c r="H2685" s="2">
        <f>'Moving Avg'!G2685</f>
        <v>45.524999999999991</v>
      </c>
      <c r="I2685" s="2">
        <f>'Moving Avg'!H2685</f>
        <v>44.066314000000027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  <c r="M2685" s="8">
        <f t="shared" si="410"/>
        <v>25</v>
      </c>
      <c r="N2685" s="8">
        <f t="shared" si="411"/>
        <v>0</v>
      </c>
      <c r="O2685" s="8">
        <f t="shared" si="412"/>
        <v>50</v>
      </c>
      <c r="P2685" s="8">
        <f t="shared" si="413"/>
        <v>16.5</v>
      </c>
      <c r="Q2685" s="9">
        <f t="shared" si="414"/>
        <v>18.725000000000001</v>
      </c>
      <c r="R2685" s="9">
        <f t="shared" si="415"/>
        <v>26.625</v>
      </c>
      <c r="S2685" s="9">
        <f t="shared" si="416"/>
        <v>23.675000000000001</v>
      </c>
      <c r="T2685" s="9">
        <f t="shared" si="417"/>
        <v>22.875</v>
      </c>
      <c r="U2685" s="8">
        <f t="shared" si="418"/>
        <v>23.008333333333336</v>
      </c>
      <c r="V2685" s="8">
        <f t="shared" si="419"/>
        <v>22.975000000000001</v>
      </c>
    </row>
    <row r="2686" spans="1:22" ht="13.5" x14ac:dyDescent="0.35">
      <c r="A2686" s="3">
        <f>RSI!A2686</f>
        <v>45919</v>
      </c>
      <c r="B2686" s="4">
        <f>RSI!B2686</f>
        <v>44.99</v>
      </c>
      <c r="C2686" s="2">
        <f>RSI!I2686</f>
        <v>46.919614833572943</v>
      </c>
      <c r="D2686" s="2">
        <f>MACD!E2686</f>
        <v>-4.4652523181596848E-2</v>
      </c>
      <c r="E2686" s="2">
        <f>MACD!F2686</f>
        <v>-6.3408670732908762E-2</v>
      </c>
      <c r="F2686" s="2">
        <f>'Moving Avg'!D2686</f>
        <v>44.992000000000004</v>
      </c>
      <c r="G2686" s="2">
        <f>'Moving Avg'!F2686</f>
        <v>44.998000000000005</v>
      </c>
      <c r="H2686" s="2">
        <f>'Moving Avg'!G2686</f>
        <v>45.456399999999988</v>
      </c>
      <c r="I2686" s="2">
        <f>'Moving Avg'!H2686</f>
        <v>44.083823500000037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  <c r="M2686" s="8">
        <f t="shared" si="410"/>
        <v>25</v>
      </c>
      <c r="N2686" s="8">
        <f t="shared" si="411"/>
        <v>0</v>
      </c>
      <c r="O2686" s="8">
        <f t="shared" si="412"/>
        <v>50</v>
      </c>
      <c r="P2686" s="8">
        <f t="shared" si="413"/>
        <v>16.5</v>
      </c>
      <c r="Q2686" s="9">
        <f t="shared" si="414"/>
        <v>18.725000000000001</v>
      </c>
      <c r="R2686" s="9">
        <f t="shared" si="415"/>
        <v>26.625</v>
      </c>
      <c r="S2686" s="9">
        <f t="shared" si="416"/>
        <v>23.675000000000001</v>
      </c>
      <c r="T2686" s="9">
        <f t="shared" si="417"/>
        <v>22.875</v>
      </c>
      <c r="U2686" s="8">
        <f t="shared" si="418"/>
        <v>23.008333333333336</v>
      </c>
      <c r="V2686" s="8">
        <f t="shared" si="419"/>
        <v>22.975000000000001</v>
      </c>
    </row>
    <row r="2687" spans="1:22" ht="13.5" x14ac:dyDescent="0.35">
      <c r="A2687" s="3">
        <f>RSI!A2687</f>
        <v>45922</v>
      </c>
      <c r="B2687" s="4">
        <f>RSI!B2687</f>
        <v>44.99</v>
      </c>
      <c r="C2687" s="2">
        <f>RSI!I2687</f>
        <v>46.919614833572936</v>
      </c>
      <c r="D2687" s="2">
        <f>MACD!E2687</f>
        <v>-4.0117320137532886E-2</v>
      </c>
      <c r="E2687" s="2">
        <f>MACD!F2687</f>
        <v>-5.8750400613833589E-2</v>
      </c>
      <c r="F2687" s="2">
        <f>'Moving Avg'!D2687</f>
        <v>44.99</v>
      </c>
      <c r="G2687" s="2">
        <f>'Moving Avg'!F2687</f>
        <v>44.997500000000002</v>
      </c>
      <c r="H2687" s="2">
        <f>'Moving Avg'!G2687</f>
        <v>45.387799999999977</v>
      </c>
      <c r="I2687" s="2">
        <f>'Moving Avg'!H2687</f>
        <v>44.101333000000025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  <c r="M2687" s="8">
        <f t="shared" si="410"/>
        <v>25</v>
      </c>
      <c r="N2687" s="8">
        <f t="shared" si="411"/>
        <v>0</v>
      </c>
      <c r="O2687" s="8">
        <f t="shared" si="412"/>
        <v>50</v>
      </c>
      <c r="P2687" s="8">
        <f t="shared" si="413"/>
        <v>16.5</v>
      </c>
      <c r="Q2687" s="9">
        <f t="shared" si="414"/>
        <v>18.725000000000001</v>
      </c>
      <c r="R2687" s="9">
        <f t="shared" si="415"/>
        <v>26.625</v>
      </c>
      <c r="S2687" s="9">
        <f t="shared" si="416"/>
        <v>23.675000000000001</v>
      </c>
      <c r="T2687" s="9">
        <f t="shared" si="417"/>
        <v>22.875</v>
      </c>
      <c r="U2687" s="8">
        <f t="shared" si="418"/>
        <v>23.008333333333336</v>
      </c>
      <c r="V2687" s="8">
        <f t="shared" si="419"/>
        <v>22.975000000000001</v>
      </c>
    </row>
    <row r="2688" spans="1:22" ht="13.5" x14ac:dyDescent="0.35">
      <c r="A2688" s="3">
        <f>RSI!A2688</f>
        <v>45923</v>
      </c>
      <c r="B2688" s="4">
        <f>RSI!B2688</f>
        <v>44.99</v>
      </c>
      <c r="C2688" s="2">
        <f>RSI!I2688</f>
        <v>46.919614833572936</v>
      </c>
      <c r="D2688" s="2">
        <f>MACD!E2688</f>
        <v>-3.5992960827947229E-2</v>
      </c>
      <c r="E2688" s="2">
        <f>MACD!F2688</f>
        <v>-5.4198912656656321E-2</v>
      </c>
      <c r="F2688" s="2">
        <f>'Moving Avg'!D2688</f>
        <v>44.99</v>
      </c>
      <c r="G2688" s="2">
        <f>'Moving Avg'!F2688</f>
        <v>44.997</v>
      </c>
      <c r="H2688" s="2">
        <f>'Moving Avg'!G2688</f>
        <v>45.319199999999981</v>
      </c>
      <c r="I2688" s="2">
        <f>'Moving Avg'!H2688</f>
        <v>44.118842500000021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  <c r="M2688" s="8">
        <f t="shared" si="410"/>
        <v>25</v>
      </c>
      <c r="N2688" s="8">
        <f t="shared" si="411"/>
        <v>0</v>
      </c>
      <c r="O2688" s="8">
        <f t="shared" si="412"/>
        <v>50</v>
      </c>
      <c r="P2688" s="8">
        <f t="shared" si="413"/>
        <v>33</v>
      </c>
      <c r="Q2688" s="9">
        <f t="shared" si="414"/>
        <v>21.2</v>
      </c>
      <c r="R2688" s="9">
        <f t="shared" si="415"/>
        <v>30.75</v>
      </c>
      <c r="S2688" s="9">
        <f t="shared" si="416"/>
        <v>31.1</v>
      </c>
      <c r="T2688" s="9">
        <f t="shared" si="417"/>
        <v>27</v>
      </c>
      <c r="U2688" s="8">
        <f t="shared" si="418"/>
        <v>27.683333333333337</v>
      </c>
      <c r="V2688" s="8">
        <f t="shared" si="419"/>
        <v>27.512500000000003</v>
      </c>
    </row>
    <row r="2689" spans="1:22" ht="13.5" x14ac:dyDescent="0.35">
      <c r="A2689" s="3">
        <f>RSI!A2689</f>
        <v>45924</v>
      </c>
      <c r="B2689" s="4">
        <f>RSI!B2689</f>
        <v>44.99</v>
      </c>
      <c r="C2689" s="2">
        <f>RSI!I2689</f>
        <v>46.919614833572936</v>
      </c>
      <c r="D2689" s="2">
        <f>MACD!E2689</f>
        <v>-3.22374888808028E-2</v>
      </c>
      <c r="E2689" s="2">
        <f>MACD!F2689</f>
        <v>-4.9806627901485621E-2</v>
      </c>
      <c r="F2689" s="2">
        <f>'Moving Avg'!D2689</f>
        <v>44.99</v>
      </c>
      <c r="G2689" s="2">
        <f>'Moving Avg'!F2689</f>
        <v>44.996500000000005</v>
      </c>
      <c r="H2689" s="2">
        <f>'Moving Avg'!G2689</f>
        <v>45.250599999999977</v>
      </c>
      <c r="I2689" s="2">
        <f>'Moving Avg'!H2689</f>
        <v>44.136352000000016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  <c r="M2689" s="8">
        <f t="shared" si="410"/>
        <v>25</v>
      </c>
      <c r="N2689" s="8">
        <f t="shared" si="411"/>
        <v>0</v>
      </c>
      <c r="O2689" s="8">
        <f t="shared" si="412"/>
        <v>50</v>
      </c>
      <c r="P2689" s="8">
        <f t="shared" si="413"/>
        <v>33</v>
      </c>
      <c r="Q2689" s="9">
        <f t="shared" si="414"/>
        <v>21.2</v>
      </c>
      <c r="R2689" s="9">
        <f t="shared" si="415"/>
        <v>30.75</v>
      </c>
      <c r="S2689" s="9">
        <f t="shared" si="416"/>
        <v>31.1</v>
      </c>
      <c r="T2689" s="9">
        <f t="shared" si="417"/>
        <v>27</v>
      </c>
      <c r="U2689" s="8">
        <f t="shared" si="418"/>
        <v>27.683333333333337</v>
      </c>
      <c r="V2689" s="8">
        <f t="shared" si="419"/>
        <v>27.512500000000003</v>
      </c>
    </row>
    <row r="2690" spans="1:22" ht="13.5" x14ac:dyDescent="0.35">
      <c r="A2690" s="3">
        <f>RSI!A2690</f>
        <v>45925</v>
      </c>
      <c r="B2690" s="4">
        <f>RSI!B2690</f>
        <v>44.99</v>
      </c>
      <c r="C2690" s="2">
        <f>RSI!I2690</f>
        <v>46.919614833572929</v>
      </c>
      <c r="D2690" s="2">
        <f>MACD!E2690</f>
        <v>-2.8813828650058326E-2</v>
      </c>
      <c r="E2690" s="2">
        <f>MACD!F2690</f>
        <v>-4.5608068051200164E-2</v>
      </c>
      <c r="F2690" s="2">
        <f>'Moving Avg'!D2690</f>
        <v>44.99</v>
      </c>
      <c r="G2690" s="2">
        <f>'Moving Avg'!F2690</f>
        <v>44.996000000000002</v>
      </c>
      <c r="H2690" s="2">
        <f>'Moving Avg'!G2690</f>
        <v>45.181999999999981</v>
      </c>
      <c r="I2690" s="2">
        <f>'Moving Avg'!H2690</f>
        <v>44.153861500000012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  <c r="M2690" s="8">
        <f t="shared" si="410"/>
        <v>25</v>
      </c>
      <c r="N2690" s="8">
        <f t="shared" si="411"/>
        <v>0</v>
      </c>
      <c r="O2690" s="8">
        <f t="shared" si="412"/>
        <v>50</v>
      </c>
      <c r="P2690" s="8">
        <f t="shared" si="413"/>
        <v>33</v>
      </c>
      <c r="Q2690" s="9">
        <f t="shared" si="414"/>
        <v>21.2</v>
      </c>
      <c r="R2690" s="9">
        <f t="shared" si="415"/>
        <v>30.75</v>
      </c>
      <c r="S2690" s="9">
        <f t="shared" si="416"/>
        <v>31.1</v>
      </c>
      <c r="T2690" s="9">
        <f t="shared" si="417"/>
        <v>27</v>
      </c>
      <c r="U2690" s="8">
        <f t="shared" si="418"/>
        <v>27.683333333333337</v>
      </c>
      <c r="V2690" s="8">
        <f t="shared" si="419"/>
        <v>27.512500000000003</v>
      </c>
    </row>
    <row r="2691" spans="1:22" ht="13.5" x14ac:dyDescent="0.35">
      <c r="A2691" s="3">
        <f>RSI!A2691</f>
        <v>45926</v>
      </c>
      <c r="B2691" s="4">
        <f>RSI!B2691</f>
        <v>44.99</v>
      </c>
      <c r="C2691" s="2">
        <f>RSI!I2691</f>
        <v>46.919614833572929</v>
      </c>
      <c r="D2691" s="2">
        <f>MACD!E2691</f>
        <v>-2.5689150934802285E-2</v>
      </c>
      <c r="E2691" s="2">
        <f>MACD!F2691</f>
        <v>-4.1624284627920588E-2</v>
      </c>
      <c r="F2691" s="2">
        <f>'Moving Avg'!D2691</f>
        <v>44.99</v>
      </c>
      <c r="G2691" s="2">
        <f>'Moving Avg'!F2691</f>
        <v>44.995500000000007</v>
      </c>
      <c r="H2691" s="2">
        <f>'Moving Avg'!G2691</f>
        <v>45.113399999999984</v>
      </c>
      <c r="I2691" s="2">
        <f>'Moving Avg'!H2691</f>
        <v>44.171371000000008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  <c r="M2691" s="8">
        <f t="shared" si="410"/>
        <v>25</v>
      </c>
      <c r="N2691" s="8">
        <f t="shared" si="411"/>
        <v>0</v>
      </c>
      <c r="O2691" s="8">
        <f t="shared" si="412"/>
        <v>50</v>
      </c>
      <c r="P2691" s="8">
        <f t="shared" si="413"/>
        <v>33</v>
      </c>
      <c r="Q2691" s="9">
        <f t="shared" ref="Q2691:Q2693" si="420">0.35*M2691+N2691*0.35+O2691*0.15+P2691*0.15</f>
        <v>21.2</v>
      </c>
      <c r="R2691" s="9">
        <f t="shared" ref="R2691:R2693" si="421">M2691*0.2+N2691*0.2+O2691*0.35+P2691*0.25</f>
        <v>30.75</v>
      </c>
      <c r="S2691" s="9">
        <f t="shared" ref="S2691:S2693" si="422">M2691*0.15+N2691*0.15+O2691*0.25+P2691*0.45</f>
        <v>31.1</v>
      </c>
      <c r="T2691" s="9">
        <f t="shared" ref="T2691:T2693" si="423">0.25*SUM(M2691:P2691)</f>
        <v>27</v>
      </c>
      <c r="U2691" s="8">
        <f t="shared" ref="U2691:U2693" si="424">SUM(Q2691:S2691)/3</f>
        <v>27.683333333333337</v>
      </c>
      <c r="V2691" s="8">
        <f t="shared" ref="V2691:V2693" si="425">SUM(Q2691:T2691)/4</f>
        <v>27.512500000000003</v>
      </c>
    </row>
    <row r="2692" spans="1:22" ht="13.5" x14ac:dyDescent="0.35">
      <c r="A2692" s="3">
        <f>RSI!A2692</f>
        <v>45929</v>
      </c>
      <c r="B2692" s="4">
        <f>RSI!B2692</f>
        <v>44.99</v>
      </c>
      <c r="C2692" s="2">
        <f>RSI!I2692</f>
        <v>46.919614833572929</v>
      </c>
      <c r="D2692" s="2">
        <f>MACD!E2692</f>
        <v>-2.2834327642975438E-2</v>
      </c>
      <c r="E2692" s="2">
        <f>MACD!F2692</f>
        <v>-3.7866293230931561E-2</v>
      </c>
      <c r="F2692" s="2">
        <f>'Moving Avg'!D2692</f>
        <v>44.99</v>
      </c>
      <c r="G2692" s="2">
        <f>'Moving Avg'!F2692</f>
        <v>44.995000000000005</v>
      </c>
      <c r="H2692" s="2">
        <f>'Moving Avg'!G2692</f>
        <v>45.044799999999988</v>
      </c>
      <c r="I2692" s="2">
        <f>'Moving Avg'!H2692</f>
        <v>44.18888050000001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  <c r="M2692" s="8">
        <f t="shared" si="410"/>
        <v>25</v>
      </c>
      <c r="N2692" s="8">
        <f t="shared" si="411"/>
        <v>0</v>
      </c>
      <c r="O2692" s="8">
        <f t="shared" si="412"/>
        <v>50</v>
      </c>
      <c r="P2692" s="8">
        <f t="shared" si="413"/>
        <v>33</v>
      </c>
      <c r="Q2692" s="9">
        <f t="shared" si="420"/>
        <v>21.2</v>
      </c>
      <c r="R2692" s="9">
        <f t="shared" si="421"/>
        <v>30.75</v>
      </c>
      <c r="S2692" s="9">
        <f t="shared" si="422"/>
        <v>31.1</v>
      </c>
      <c r="T2692" s="9">
        <f t="shared" si="423"/>
        <v>27</v>
      </c>
      <c r="U2692" s="8">
        <f t="shared" si="424"/>
        <v>27.683333333333337</v>
      </c>
      <c r="V2692" s="8">
        <f t="shared" si="425"/>
        <v>27.512500000000003</v>
      </c>
    </row>
    <row r="2693" spans="1:22" ht="13.5" x14ac:dyDescent="0.35">
      <c r="A2693" s="3">
        <f>RSI!A2693</f>
        <v>45930</v>
      </c>
      <c r="B2693" s="4">
        <f>RSI!B2693</f>
        <v>44.99</v>
      </c>
      <c r="C2693" s="2">
        <f>RSI!I2693</f>
        <v>46.919614833572929</v>
      </c>
      <c r="D2693" s="2">
        <f>MACD!E2693</f>
        <v>-2.1761923894182189E-2</v>
      </c>
      <c r="E2693" s="2">
        <f>MACD!F2693</f>
        <v>-3.4645419363581689E-2</v>
      </c>
      <c r="F2693" s="2">
        <f>'Moving Avg'!D2693</f>
        <v>44.99</v>
      </c>
      <c r="G2693" s="2">
        <f>'Moving Avg'!F2693</f>
        <v>44.994500000000002</v>
      </c>
      <c r="H2693" s="2">
        <f>'Moving Avg'!G2693</f>
        <v>44.976199999999977</v>
      </c>
      <c r="I2693" s="2">
        <f>'Moving Avg'!H2693</f>
        <v>44.20639000000002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  <c r="M2693" s="8">
        <f t="shared" si="410"/>
        <v>25</v>
      </c>
      <c r="N2693" s="8">
        <f t="shared" si="411"/>
        <v>0</v>
      </c>
      <c r="O2693" s="8">
        <f t="shared" si="412"/>
        <v>50</v>
      </c>
      <c r="P2693" s="8">
        <f t="shared" si="413"/>
        <v>0</v>
      </c>
      <c r="Q2693" s="9">
        <f t="shared" si="420"/>
        <v>16.25</v>
      </c>
      <c r="R2693" s="9">
        <f t="shared" si="421"/>
        <v>22.5</v>
      </c>
      <c r="S2693" s="9">
        <f t="shared" si="422"/>
        <v>16.25</v>
      </c>
      <c r="T2693" s="9">
        <f t="shared" si="423"/>
        <v>18.75</v>
      </c>
      <c r="U2693" s="8">
        <f t="shared" si="424"/>
        <v>18.333333333333332</v>
      </c>
      <c r="V2693" s="8">
        <f t="shared" si="425"/>
        <v>18.4375</v>
      </c>
    </row>
    <row r="2694" spans="1:22" ht="13.5" x14ac:dyDescent="0.35">
      <c r="A2694" s="3">
        <f>RSI!A2694</f>
        <v>45931</v>
      </c>
      <c r="B2694" s="4">
        <f>RSI!B2694</f>
        <v>44.99</v>
      </c>
      <c r="C2694" s="2">
        <f>RSI!I2694</f>
        <v>46.919614833572943</v>
      </c>
      <c r="D2694" s="2">
        <f>MACD!E2694</f>
        <v>-2.0673722394199956E-2</v>
      </c>
      <c r="E2694" s="2">
        <f>MACD!F2694</f>
        <v>-3.1851079969705348E-2</v>
      </c>
      <c r="F2694" s="2">
        <f>'Moving Avg'!D2694</f>
        <v>44.99</v>
      </c>
      <c r="G2694" s="2">
        <f>'Moving Avg'!F2694</f>
        <v>44.994000000000007</v>
      </c>
      <c r="H2694" s="2">
        <f>'Moving Avg'!G2694</f>
        <v>44.949999999999982</v>
      </c>
      <c r="I2694" s="2">
        <f>'Moving Avg'!H2694</f>
        <v>44.223899500000009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16.25</v>
      </c>
      <c r="R2694" s="9">
        <f t="shared" ref="R2694:R2706" si="431">M2694*0.2+N2694*0.2+O2694*0.35+P2694*0.25</f>
        <v>22.5</v>
      </c>
      <c r="S2694" s="9">
        <f t="shared" ref="S2694:S2706" si="432">M2694*0.15+N2694*0.15+O2694*0.25+P2694*0.45</f>
        <v>16.25</v>
      </c>
      <c r="T2694" s="9">
        <f t="shared" ref="T2694:T2706" si="433">0.25*SUM(M2694:P2694)</f>
        <v>18.75</v>
      </c>
      <c r="U2694" s="8">
        <f t="shared" ref="U2694:U2706" si="434">SUM(Q2694:S2694)/3</f>
        <v>18.333333333333332</v>
      </c>
      <c r="V2694" s="8">
        <f t="shared" ref="V2694:V2706" si="435">SUM(Q2694:T2694)/4</f>
        <v>18.4375</v>
      </c>
    </row>
    <row r="2695" spans="1:22" ht="13.5" x14ac:dyDescent="0.35">
      <c r="A2695" s="3">
        <f>RSI!A2695</f>
        <v>45932</v>
      </c>
      <c r="B2695" s="4">
        <f>RSI!B2695</f>
        <v>45</v>
      </c>
      <c r="C2695" s="2">
        <f>RSI!I2695</f>
        <v>48.009879370359108</v>
      </c>
      <c r="D2695" s="2">
        <f>MACD!E2695</f>
        <v>-2.0326285636166119E-2</v>
      </c>
      <c r="E2695" s="2">
        <f>MACD!F2695</f>
        <v>-2.9546121102997504E-2</v>
      </c>
      <c r="F2695" s="2">
        <f>'Moving Avg'!D2695</f>
        <v>44.992000000000004</v>
      </c>
      <c r="G2695" s="2">
        <f>'Moving Avg'!F2695</f>
        <v>44.994000000000007</v>
      </c>
      <c r="H2695" s="2">
        <f>'Moving Avg'!G2695</f>
        <v>44.949999999999982</v>
      </c>
      <c r="I2695" s="2">
        <f>'Moving Avg'!H2695</f>
        <v>44.241459000000013</v>
      </c>
      <c r="J2695" s="6" t="str">
        <f>OBV!F2695</f>
        <v>BEARISH</v>
      </c>
      <c r="K2695" s="6" t="str">
        <f>OBV!G2695</f>
        <v>WEAK</v>
      </c>
      <c r="L2695" s="6" t="str">
        <f>OBV!H2695</f>
        <v>BEARISH DIVERGENCE</v>
      </c>
      <c r="M2695" s="8">
        <f t="shared" si="426"/>
        <v>25</v>
      </c>
      <c r="N2695" s="8">
        <f t="shared" si="427"/>
        <v>0</v>
      </c>
      <c r="O2695" s="8">
        <f t="shared" si="428"/>
        <v>50</v>
      </c>
      <c r="P2695" s="8">
        <f t="shared" si="429"/>
        <v>0</v>
      </c>
      <c r="Q2695" s="9">
        <f t="shared" si="430"/>
        <v>16.25</v>
      </c>
      <c r="R2695" s="9">
        <f t="shared" si="431"/>
        <v>22.5</v>
      </c>
      <c r="S2695" s="9">
        <f t="shared" si="432"/>
        <v>16.25</v>
      </c>
      <c r="T2695" s="9">
        <f t="shared" si="433"/>
        <v>18.75</v>
      </c>
      <c r="U2695" s="8">
        <f t="shared" si="434"/>
        <v>18.333333333333332</v>
      </c>
      <c r="V2695" s="8">
        <f t="shared" si="435"/>
        <v>18.4375</v>
      </c>
    </row>
    <row r="2696" spans="1:22" ht="13.5" x14ac:dyDescent="0.35">
      <c r="A2696" s="3">
        <f>RSI!A2696</f>
        <v>45933</v>
      </c>
      <c r="B2696" s="4">
        <f>RSI!B2696</f>
        <v>45</v>
      </c>
      <c r="C2696" s="2">
        <f>RSI!I2696</f>
        <v>48.009879370359108</v>
      </c>
      <c r="D2696" s="2">
        <f>MACD!E2696</f>
        <v>-1.9936398881164052E-2</v>
      </c>
      <c r="E2696" s="2">
        <f>MACD!F2696</f>
        <v>-2.7624176658630817E-2</v>
      </c>
      <c r="F2696" s="2">
        <f>'Moving Avg'!D2696</f>
        <v>44.994</v>
      </c>
      <c r="G2696" s="2">
        <f>'Moving Avg'!F2696</f>
        <v>44.994000000000007</v>
      </c>
      <c r="H2696" s="2">
        <f>'Moving Avg'!G2696</f>
        <v>44.949999999999989</v>
      </c>
      <c r="I2696" s="2">
        <f>'Moving Avg'!H2696</f>
        <v>44.259018500000003</v>
      </c>
      <c r="J2696" s="6" t="str">
        <f>OBV!F2696</f>
        <v>BEARISH</v>
      </c>
      <c r="K2696" s="6" t="str">
        <f>OBV!G2696</f>
        <v>WEAK</v>
      </c>
      <c r="L2696" s="6" t="str">
        <f>OBV!H2696</f>
        <v>BEARISH DIVERGENCE</v>
      </c>
      <c r="M2696" s="8">
        <f t="shared" si="426"/>
        <v>25</v>
      </c>
      <c r="N2696" s="8">
        <f t="shared" si="427"/>
        <v>0</v>
      </c>
      <c r="O2696" s="8">
        <f t="shared" si="428"/>
        <v>50</v>
      </c>
      <c r="P2696" s="8">
        <f t="shared" si="429"/>
        <v>0</v>
      </c>
      <c r="Q2696" s="9">
        <f t="shared" si="430"/>
        <v>16.25</v>
      </c>
      <c r="R2696" s="9">
        <f t="shared" si="431"/>
        <v>22.5</v>
      </c>
      <c r="S2696" s="9">
        <f t="shared" si="432"/>
        <v>16.25</v>
      </c>
      <c r="T2696" s="9">
        <f t="shared" si="433"/>
        <v>18.75</v>
      </c>
      <c r="U2696" s="8">
        <f t="shared" si="434"/>
        <v>18.333333333333332</v>
      </c>
      <c r="V2696" s="8">
        <f t="shared" si="435"/>
        <v>18.4375</v>
      </c>
    </row>
    <row r="2697" spans="1:22" ht="13.5" x14ac:dyDescent="0.35">
      <c r="A2697" s="3">
        <f>RSI!A2697</f>
        <v>45936</v>
      </c>
      <c r="B2697" s="4">
        <f>RSI!B2697</f>
        <v>45</v>
      </c>
      <c r="C2697" s="2">
        <f>RSI!I2697</f>
        <v>48.009879370359108</v>
      </c>
      <c r="D2697" s="2">
        <f>MACD!E2697</f>
        <v>-1.9517696735441348E-2</v>
      </c>
      <c r="E2697" s="2">
        <f>MACD!F2697</f>
        <v>-2.6002880673992923E-2</v>
      </c>
      <c r="F2697" s="2">
        <f>'Moving Avg'!D2697</f>
        <v>44.996000000000002</v>
      </c>
      <c r="G2697" s="2">
        <f>'Moving Avg'!F2697</f>
        <v>44.994000000000007</v>
      </c>
      <c r="H2697" s="2">
        <f>'Moving Avg'!G2697</f>
        <v>44.949999999999989</v>
      </c>
      <c r="I2697" s="2">
        <f>'Moving Avg'!H2697</f>
        <v>44.276578000000008</v>
      </c>
      <c r="J2697" s="6" t="str">
        <f>OBV!F2697</f>
        <v>BEARISH</v>
      </c>
      <c r="K2697" s="6" t="str">
        <f>OBV!G2697</f>
        <v>WEAK</v>
      </c>
      <c r="L2697" s="6" t="str">
        <f>OBV!H2697</f>
        <v>BEARISH DIVERGENCE</v>
      </c>
      <c r="M2697" s="8">
        <f t="shared" si="426"/>
        <v>25</v>
      </c>
      <c r="N2697" s="8">
        <f t="shared" si="427"/>
        <v>0</v>
      </c>
      <c r="O2697" s="8">
        <f t="shared" si="428"/>
        <v>50</v>
      </c>
      <c r="P2697" s="8">
        <f t="shared" si="429"/>
        <v>0</v>
      </c>
      <c r="Q2697" s="9">
        <f t="shared" si="430"/>
        <v>16.25</v>
      </c>
      <c r="R2697" s="9">
        <f t="shared" si="431"/>
        <v>22.5</v>
      </c>
      <c r="S2697" s="9">
        <f t="shared" si="432"/>
        <v>16.25</v>
      </c>
      <c r="T2697" s="9">
        <f t="shared" si="433"/>
        <v>18.75</v>
      </c>
      <c r="U2697" s="8">
        <f t="shared" si="434"/>
        <v>18.333333333333332</v>
      </c>
      <c r="V2697" s="8">
        <f t="shared" si="435"/>
        <v>18.4375</v>
      </c>
    </row>
    <row r="2698" spans="1:22" ht="13.5" x14ac:dyDescent="0.35">
      <c r="A2698" s="3">
        <f>RSI!A2698</f>
        <v>45937</v>
      </c>
      <c r="B2698" s="4">
        <f>RSI!B2698</f>
        <v>45</v>
      </c>
      <c r="C2698" s="2">
        <f>RSI!I2698</f>
        <v>48.009879370359108</v>
      </c>
      <c r="D2698" s="2">
        <f>MACD!E2698</f>
        <v>-1.9081189963316092E-2</v>
      </c>
      <c r="E2698" s="2">
        <f>MACD!F2698</f>
        <v>-2.4618542531857558E-2</v>
      </c>
      <c r="F2698" s="2">
        <f>'Moving Avg'!D2698</f>
        <v>44.998000000000005</v>
      </c>
      <c r="G2698" s="2">
        <f>'Moving Avg'!F2698</f>
        <v>44.994000000000007</v>
      </c>
      <c r="H2698" s="2">
        <f>'Moving Avg'!G2698</f>
        <v>44.95</v>
      </c>
      <c r="I2698" s="2">
        <f>'Moving Avg'!H2698</f>
        <v>44.294137500000005</v>
      </c>
      <c r="J2698" s="6" t="str">
        <f>OBV!F2698</f>
        <v>BULLISH</v>
      </c>
      <c r="K2698" s="6" t="e">
        <f>OBV!G2698</f>
        <v>#DIV/0!</v>
      </c>
      <c r="L2698" s="6" t="str">
        <f>OBV!H2698</f>
        <v>CONFIRMED BULLISH</v>
      </c>
      <c r="M2698" s="8">
        <f t="shared" si="426"/>
        <v>25</v>
      </c>
      <c r="N2698" s="8">
        <f t="shared" si="427"/>
        <v>0</v>
      </c>
      <c r="O2698" s="8">
        <f t="shared" si="428"/>
        <v>50</v>
      </c>
      <c r="P2698" s="8" t="e">
        <f t="shared" si="429"/>
        <v>#DIV/0!</v>
      </c>
      <c r="Q2698" s="9" t="e">
        <f t="shared" si="430"/>
        <v>#DIV/0!</v>
      </c>
      <c r="R2698" s="9" t="e">
        <f t="shared" si="431"/>
        <v>#DIV/0!</v>
      </c>
      <c r="S2698" s="9" t="e">
        <f t="shared" si="432"/>
        <v>#DIV/0!</v>
      </c>
      <c r="T2698" s="9" t="e">
        <f t="shared" si="433"/>
        <v>#DIV/0!</v>
      </c>
      <c r="U2698" s="8" t="e">
        <f t="shared" si="434"/>
        <v>#DIV/0!</v>
      </c>
      <c r="V2698" s="8" t="e">
        <f t="shared" si="435"/>
        <v>#DIV/0!</v>
      </c>
    </row>
    <row r="2699" spans="1:22" ht="13.5" x14ac:dyDescent="0.35">
      <c r="A2699" s="3">
        <f>RSI!A2699</f>
        <v>45938</v>
      </c>
      <c r="B2699" s="4">
        <f>RSI!B2699</f>
        <v>45</v>
      </c>
      <c r="C2699" s="2">
        <f>RSI!I2699</f>
        <v>48.009879370359108</v>
      </c>
      <c r="D2699" s="2">
        <f>MACD!E2699</f>
        <v>-1.8635708133722062E-2</v>
      </c>
      <c r="E2699" s="2">
        <f>MACD!F2699</f>
        <v>-2.3421975652230462E-2</v>
      </c>
      <c r="F2699" s="2">
        <f>'Moving Avg'!D2699</f>
        <v>45</v>
      </c>
      <c r="G2699" s="2">
        <f>'Moving Avg'!F2699</f>
        <v>44.994000000000007</v>
      </c>
      <c r="H2699" s="2">
        <f>'Moving Avg'!G2699</f>
        <v>44.95</v>
      </c>
      <c r="I2699" s="2">
        <f>'Moving Avg'!H2699</f>
        <v>44.320997000000006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  <c r="M2699" s="8">
        <f t="shared" si="426"/>
        <v>25</v>
      </c>
      <c r="N2699" s="8">
        <f t="shared" si="427"/>
        <v>0</v>
      </c>
      <c r="O2699" s="8">
        <f t="shared" si="428"/>
        <v>50</v>
      </c>
      <c r="P2699" s="8" t="e">
        <f t="shared" si="429"/>
        <v>#DIV/0!</v>
      </c>
      <c r="Q2699" s="9" t="e">
        <f t="shared" si="430"/>
        <v>#DIV/0!</v>
      </c>
      <c r="R2699" s="9" t="e">
        <f t="shared" si="431"/>
        <v>#DIV/0!</v>
      </c>
      <c r="S2699" s="9" t="e">
        <f t="shared" si="432"/>
        <v>#DIV/0!</v>
      </c>
      <c r="T2699" s="9" t="e">
        <f t="shared" si="433"/>
        <v>#DIV/0!</v>
      </c>
      <c r="U2699" s="8" t="e">
        <f t="shared" si="434"/>
        <v>#DIV/0!</v>
      </c>
      <c r="V2699" s="8" t="e">
        <f t="shared" si="435"/>
        <v>#DIV/0!</v>
      </c>
    </row>
    <row r="2700" spans="1:22" ht="13.5" x14ac:dyDescent="0.35">
      <c r="A2700" s="3">
        <f>RSI!A2700</f>
        <v>45939</v>
      </c>
      <c r="B2700" s="4">
        <f>RSI!B2700</f>
        <v>45</v>
      </c>
      <c r="C2700" s="2">
        <f>RSI!I2700</f>
        <v>48.009879370359108</v>
      </c>
      <c r="D2700" s="2">
        <f>MACD!E2700</f>
        <v>-1.8188271279953483E-2</v>
      </c>
      <c r="E2700" s="2">
        <f>MACD!F2700</f>
        <v>-2.2375234777775067E-2</v>
      </c>
      <c r="F2700" s="2">
        <f>'Moving Avg'!D2700</f>
        <v>45</v>
      </c>
      <c r="G2700" s="2">
        <f>'Moving Avg'!F2700</f>
        <v>44.994000000000007</v>
      </c>
      <c r="H2700" s="2">
        <f>'Moving Avg'!G2700</f>
        <v>44.95</v>
      </c>
      <c r="I2700" s="2">
        <f>'Moving Avg'!H2700</f>
        <v>44.347856500000006</v>
      </c>
      <c r="J2700" s="6" t="str">
        <f>OBV!F2700</f>
        <v>NEUTRAL</v>
      </c>
      <c r="K2700" s="6" t="str">
        <f>OBV!G2700</f>
        <v>NEUTRAL</v>
      </c>
      <c r="L2700" s="6" t="str">
        <f>OBV!H2700</f>
        <v>NEUTRAL</v>
      </c>
      <c r="M2700" s="8">
        <f t="shared" si="426"/>
        <v>25</v>
      </c>
      <c r="N2700" s="8">
        <f t="shared" si="427"/>
        <v>0</v>
      </c>
      <c r="O2700" s="8">
        <f t="shared" si="428"/>
        <v>50</v>
      </c>
      <c r="P2700" s="8">
        <f t="shared" si="429"/>
        <v>33</v>
      </c>
      <c r="Q2700" s="9">
        <f t="shared" si="430"/>
        <v>21.2</v>
      </c>
      <c r="R2700" s="9">
        <f t="shared" si="431"/>
        <v>30.75</v>
      </c>
      <c r="S2700" s="9">
        <f t="shared" si="432"/>
        <v>31.1</v>
      </c>
      <c r="T2700" s="9">
        <f t="shared" si="433"/>
        <v>27</v>
      </c>
      <c r="U2700" s="8">
        <f t="shared" si="434"/>
        <v>27.683333333333337</v>
      </c>
      <c r="V2700" s="8">
        <f t="shared" si="435"/>
        <v>27.512500000000003</v>
      </c>
    </row>
    <row r="2701" spans="1:22" ht="13.5" x14ac:dyDescent="0.35">
      <c r="A2701" s="3">
        <f>RSI!A2701</f>
        <v>45940</v>
      </c>
      <c r="B2701" s="4">
        <f>RSI!B2701</f>
        <v>45</v>
      </c>
      <c r="C2701" s="2">
        <f>RSI!I2701</f>
        <v>48.009879370359108</v>
      </c>
      <c r="D2701" s="2">
        <f>MACD!E2701</f>
        <v>-1.7744401707567192E-2</v>
      </c>
      <c r="E2701" s="2">
        <f>MACD!F2701</f>
        <v>-2.1449068163733494E-2</v>
      </c>
      <c r="F2701" s="2">
        <f>'Moving Avg'!D2701</f>
        <v>45</v>
      </c>
      <c r="G2701" s="2">
        <f>'Moving Avg'!F2701</f>
        <v>44.994000000000007</v>
      </c>
      <c r="H2701" s="2">
        <f>'Moving Avg'!G2701</f>
        <v>44.95</v>
      </c>
      <c r="I2701" s="2">
        <f>'Moving Avg'!H2701</f>
        <v>44.374716000000006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  <c r="M2701" s="8">
        <f t="shared" si="426"/>
        <v>25</v>
      </c>
      <c r="N2701" s="8">
        <f t="shared" si="427"/>
        <v>0</v>
      </c>
      <c r="O2701" s="8">
        <f t="shared" si="428"/>
        <v>50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45943</v>
      </c>
      <c r="B2702" s="4">
        <f>RSI!B2702</f>
        <v>45</v>
      </c>
      <c r="C2702" s="2">
        <f>RSI!I2702</f>
        <v>48.009879370359108</v>
      </c>
      <c r="D2702" s="2">
        <f>MACD!E2702</f>
        <v>-1.7308385356471945E-2</v>
      </c>
      <c r="E2702" s="2">
        <f>MACD!F2702</f>
        <v>-2.0620931602281185E-2</v>
      </c>
      <c r="F2702" s="2">
        <f>'Moving Avg'!D2702</f>
        <v>45</v>
      </c>
      <c r="G2702" s="2">
        <f>'Moving Avg'!F2702</f>
        <v>44.994</v>
      </c>
      <c r="H2702" s="2">
        <f>'Moving Avg'!G2702</f>
        <v>44.95</v>
      </c>
      <c r="I2702" s="2">
        <f>'Moving Avg'!H2702</f>
        <v>44.392700000000012</v>
      </c>
      <c r="J2702" s="6" t="str">
        <f>OBV!F2702</f>
        <v>BULLISH</v>
      </c>
      <c r="K2702" s="6" t="e">
        <f>OBV!G2702</f>
        <v>#DIV/0!</v>
      </c>
      <c r="L2702" s="6" t="str">
        <f>OBV!H2702</f>
        <v>NEUTRAL</v>
      </c>
      <c r="M2702" s="8">
        <f t="shared" si="426"/>
        <v>25</v>
      </c>
      <c r="N2702" s="8">
        <f t="shared" si="427"/>
        <v>0</v>
      </c>
      <c r="O2702" s="8">
        <f t="shared" si="428"/>
        <v>50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45944</v>
      </c>
      <c r="B2703" s="4">
        <f>RSI!B2703</f>
        <v>45</v>
      </c>
      <c r="C2703" s="2">
        <f>RSI!I2703</f>
        <v>48.009879370359108</v>
      </c>
      <c r="D2703" s="2">
        <f>MACD!E2703</f>
        <v>-1.6883490661378175E-2</v>
      </c>
      <c r="E2703" s="2">
        <f>MACD!F2703</f>
        <v>-1.9873443414100585E-2</v>
      </c>
      <c r="F2703" s="2">
        <f>'Moving Avg'!D2703</f>
        <v>45</v>
      </c>
      <c r="G2703" s="2">
        <f>'Moving Avg'!F2703</f>
        <v>44.994500000000002</v>
      </c>
      <c r="H2703" s="2">
        <f>'Moving Avg'!G2703</f>
        <v>44.95</v>
      </c>
      <c r="I2703" s="2">
        <f>'Moving Avg'!H2703</f>
        <v>44.41068400000001</v>
      </c>
      <c r="J2703" s="6" t="str">
        <f>OBV!F2703</f>
        <v>BEARISH</v>
      </c>
      <c r="K2703" s="6" t="str">
        <f>OBV!G2703</f>
        <v>WEAK</v>
      </c>
      <c r="L2703" s="6" t="str">
        <f>OBV!H2703</f>
        <v>NEUTRAL</v>
      </c>
      <c r="M2703" s="8">
        <f t="shared" si="426"/>
        <v>25</v>
      </c>
      <c r="N2703" s="8">
        <f t="shared" si="427"/>
        <v>0</v>
      </c>
      <c r="O2703" s="8">
        <f t="shared" si="428"/>
        <v>50</v>
      </c>
      <c r="P2703" s="8">
        <f t="shared" si="429"/>
        <v>0</v>
      </c>
      <c r="Q2703" s="9">
        <f t="shared" si="430"/>
        <v>16.25</v>
      </c>
      <c r="R2703" s="9">
        <f t="shared" si="431"/>
        <v>22.5</v>
      </c>
      <c r="S2703" s="9">
        <f t="shared" si="432"/>
        <v>16.25</v>
      </c>
      <c r="T2703" s="9">
        <f t="shared" si="433"/>
        <v>18.75</v>
      </c>
      <c r="U2703" s="8">
        <f t="shared" si="434"/>
        <v>18.333333333333332</v>
      </c>
      <c r="V2703" s="8">
        <f t="shared" si="435"/>
        <v>18.4375</v>
      </c>
    </row>
    <row r="2704" spans="1:22" ht="13.5" x14ac:dyDescent="0.35">
      <c r="A2704" s="3">
        <f>RSI!A2704</f>
        <v>45946</v>
      </c>
      <c r="B2704" s="4">
        <f>RSI!B2704</f>
        <v>45</v>
      </c>
      <c r="C2704" s="2">
        <f>RSI!I2704</f>
        <v>48.009879370359116</v>
      </c>
      <c r="D2704" s="2">
        <f>MACD!E2704</f>
        <v>-1.6472151619225883E-2</v>
      </c>
      <c r="E2704" s="2">
        <f>MACD!F2704</f>
        <v>-1.9193185055125645E-2</v>
      </c>
      <c r="F2704" s="2">
        <f>'Moving Avg'!D2704</f>
        <v>45</v>
      </c>
      <c r="G2704" s="2">
        <f>'Moving Avg'!F2704</f>
        <v>44.995000000000005</v>
      </c>
      <c r="H2704" s="2">
        <f>'Moving Avg'!G2704</f>
        <v>44.97</v>
      </c>
      <c r="I2704" s="2">
        <f>'Moving Avg'!H2704</f>
        <v>44.428668000000009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25</v>
      </c>
      <c r="N2704" s="8">
        <f t="shared" si="427"/>
        <v>0</v>
      </c>
      <c r="O2704" s="8">
        <f t="shared" si="428"/>
        <v>50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45947</v>
      </c>
      <c r="B2705" s="4">
        <f>RSI!B2705</f>
        <v>45</v>
      </c>
      <c r="C2705" s="2">
        <f>RSI!I2705</f>
        <v>48.009879370359116</v>
      </c>
      <c r="D2705" s="2">
        <f>MACD!E2705</f>
        <v>-1.4537659188825103E-2</v>
      </c>
      <c r="E2705" s="2">
        <f>MACD!F2705</f>
        <v>-1.8262079881865539E-2</v>
      </c>
      <c r="F2705" s="2">
        <f>'Moving Avg'!D2705</f>
        <v>45</v>
      </c>
      <c r="G2705" s="2">
        <f>'Moving Avg'!F2705</f>
        <v>44.995500000000007</v>
      </c>
      <c r="H2705" s="2">
        <f>'Moving Avg'!G2705</f>
        <v>44.977600000000002</v>
      </c>
      <c r="I2705" s="2">
        <f>'Moving Avg'!H2705</f>
        <v>44.446652000000014</v>
      </c>
      <c r="J2705" s="6" t="str">
        <f>OBV!F2705</f>
        <v>NEUTRAL</v>
      </c>
      <c r="K2705" s="6" t="str">
        <f>OBV!G2705</f>
        <v>NEUTRAL</v>
      </c>
      <c r="L2705" s="6" t="str">
        <f>OBV!H2705</f>
        <v>NEUTRAL</v>
      </c>
      <c r="M2705" s="8">
        <f t="shared" si="426"/>
        <v>25</v>
      </c>
      <c r="N2705" s="8">
        <f t="shared" si="427"/>
        <v>0</v>
      </c>
      <c r="O2705" s="8">
        <f t="shared" si="428"/>
        <v>50</v>
      </c>
      <c r="P2705" s="8">
        <f t="shared" si="429"/>
        <v>33</v>
      </c>
      <c r="Q2705" s="9">
        <f t="shared" si="430"/>
        <v>21.2</v>
      </c>
      <c r="R2705" s="9">
        <f t="shared" si="431"/>
        <v>30.75</v>
      </c>
      <c r="S2705" s="9">
        <f t="shared" si="432"/>
        <v>31.1</v>
      </c>
      <c r="T2705" s="9">
        <f t="shared" si="433"/>
        <v>27</v>
      </c>
      <c r="U2705" s="8">
        <f t="shared" si="434"/>
        <v>27.683333333333337</v>
      </c>
      <c r="V2705" s="8">
        <f t="shared" si="435"/>
        <v>27.512500000000003</v>
      </c>
    </row>
    <row r="2706" spans="1:22" ht="13.5" x14ac:dyDescent="0.35">
      <c r="A2706" s="3">
        <f>RSI!A2706</f>
        <v>45950</v>
      </c>
      <c r="B2706" s="4">
        <f>RSI!B2706</f>
        <v>45</v>
      </c>
      <c r="C2706" s="2">
        <f>RSI!I2706</f>
        <v>48.009879370359108</v>
      </c>
      <c r="D2706" s="2">
        <f>MACD!E2706</f>
        <v>-1.2856359886505686E-2</v>
      </c>
      <c r="E2706" s="2">
        <f>MACD!F2706</f>
        <v>-1.7180935882793569E-2</v>
      </c>
      <c r="F2706" s="2">
        <f>'Moving Avg'!D2706</f>
        <v>45</v>
      </c>
      <c r="G2706" s="2">
        <f>'Moving Avg'!F2706</f>
        <v>44.996000000000002</v>
      </c>
      <c r="H2706" s="2">
        <f>'Moving Avg'!G2706</f>
        <v>44.977600000000002</v>
      </c>
      <c r="I2706" s="2">
        <f>'Moving Avg'!H2706</f>
        <v>44.463881000000008</v>
      </c>
      <c r="J2706" s="6" t="str">
        <f>OBV!F2706</f>
        <v>BULLISH</v>
      </c>
      <c r="K2706" s="6" t="e">
        <f>OBV!G2706</f>
        <v>#DIV/0!</v>
      </c>
      <c r="L2706" s="6" t="str">
        <f>OBV!H2706</f>
        <v>NEUTRAL</v>
      </c>
      <c r="M2706" s="8">
        <f t="shared" si="426"/>
        <v>25</v>
      </c>
      <c r="N2706" s="8">
        <f t="shared" si="427"/>
        <v>0</v>
      </c>
      <c r="O2706" s="8">
        <f t="shared" si="428"/>
        <v>50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2025-12-13T19:17:44Z</dcterms:modified>
</cp:coreProperties>
</file>